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931"/>
  <workbookPr/>
  <mc:AlternateContent xmlns:mc="http://schemas.openxmlformats.org/markup-compatibility/2006">
    <mc:Choice Requires="x15">
      <x15ac:absPath xmlns:x15ac="http://schemas.microsoft.com/office/spreadsheetml/2010/11/ac" url="https://xipl-my.sharepoint.com/personal/prabir_sahoo_xceedance_com/Documents/Mis/Prem Cal/"/>
    </mc:Choice>
  </mc:AlternateContent>
  <xr:revisionPtr revIDLastSave="124" documentId="13_ncr:1_{A5CA5189-E125-468F-92EC-88E901FAC61F}" xr6:coauthVersionLast="47" xr6:coauthVersionMax="47" xr10:uidLastSave="{9D6797DF-18EB-453D-8E40-E19BF93B29D6}"/>
  <bookViews>
    <workbookView xWindow="-120" yWindow="-120" windowWidth="20730" windowHeight="11160" tabRatio="437" firstSheet="6" activeTab="8" xr2:uid="{00000000-000D-0000-FFFF-FFFF00000000}"/>
  </bookViews>
  <sheets>
    <sheet name="Building calculation" sheetId="3" r:id="rId1"/>
    <sheet name="Content Calculation" sheetId="10" r:id="rId2"/>
    <sheet name="Building &amp; Content Calculation" sheetId="11" r:id="rId3"/>
    <sheet name="Buildings_Relativities" sheetId="7" r:id="rId4"/>
    <sheet name="Building_Interactions" sheetId="8" r:id="rId5"/>
    <sheet name="Discounts_Loadings" sheetId="9" r:id="rId6"/>
    <sheet name="Home Functions" sheetId="4" r:id="rId7"/>
    <sheet name="Content Functions" sheetId="5" r:id="rId8"/>
    <sheet name="Sheet1" sheetId="12" r:id="rId9"/>
  </sheets>
  <externalReferences>
    <externalReference r:id="rId10"/>
  </externalReferences>
  <definedNames>
    <definedName name="_xlnm._FilterDatabase" localSheetId="3" hidden="1">Buildings_Relativities!$I$1:$W$192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L21" i="12" l="1"/>
  <c r="H21" i="12"/>
  <c r="G17" i="12" a="1"/>
  <c r="G17" i="12" s="1"/>
  <c r="H10" i="12"/>
  <c r="H5" i="12"/>
  <c r="O15" i="12"/>
  <c r="K10" i="12"/>
  <c r="K7" i="12"/>
  <c r="K4" i="12"/>
  <c r="P13" i="12"/>
  <c r="O13" i="12"/>
  <c r="O8" i="12"/>
  <c r="O6" i="12"/>
  <c r="G1" i="3" l="1"/>
  <c r="I8" i="3" l="1"/>
  <c r="F37" i="3"/>
  <c r="G1" i="10"/>
  <c r="I8" i="10" l="1"/>
  <c r="C38" i="11"/>
  <c r="F37" i="11"/>
  <c r="E37" i="11"/>
  <c r="D37" i="11"/>
  <c r="C33" i="11"/>
  <c r="F34" i="11" s="1"/>
  <c r="F32" i="11"/>
  <c r="E32" i="11"/>
  <c r="D32" i="11"/>
  <c r="G27" i="11"/>
  <c r="G26" i="11"/>
  <c r="G25" i="11"/>
  <c r="F22" i="11"/>
  <c r="E22" i="11"/>
  <c r="D22" i="11"/>
  <c r="F21" i="11"/>
  <c r="E21" i="11"/>
  <c r="D21" i="11"/>
  <c r="F19" i="11"/>
  <c r="E19" i="11"/>
  <c r="D19" i="11"/>
  <c r="F18" i="11"/>
  <c r="E18" i="11"/>
  <c r="D18" i="11"/>
  <c r="F17" i="11"/>
  <c r="E17" i="11"/>
  <c r="D17" i="11"/>
  <c r="F16" i="11"/>
  <c r="E16" i="11"/>
  <c r="D16" i="11"/>
  <c r="F15" i="11"/>
  <c r="E15" i="11"/>
  <c r="D15" i="11"/>
  <c r="F14" i="11"/>
  <c r="E14" i="11"/>
  <c r="D14" i="11"/>
  <c r="F13" i="11"/>
  <c r="E13" i="11"/>
  <c r="D13" i="11"/>
  <c r="F12" i="11"/>
  <c r="E12" i="11"/>
  <c r="D12" i="11"/>
  <c r="J10" i="11"/>
  <c r="F9" i="11"/>
  <c r="E9" i="11"/>
  <c r="D9" i="11"/>
  <c r="F72" i="10"/>
  <c r="F83" i="10"/>
  <c r="F78" i="10"/>
  <c r="F73" i="10"/>
  <c r="F67" i="10"/>
  <c r="C81" i="10"/>
  <c r="C76" i="10"/>
  <c r="C70" i="10"/>
  <c r="C65" i="10"/>
  <c r="F34" i="10"/>
  <c r="F35" i="10"/>
  <c r="F33" i="10"/>
  <c r="F32" i="10"/>
  <c r="F31" i="10"/>
  <c r="J39" i="10"/>
  <c r="L40" i="10" s="1"/>
  <c r="M38" i="10"/>
  <c r="L38" i="10"/>
  <c r="K38" i="10"/>
  <c r="C43" i="10"/>
  <c r="E43" i="10" s="1"/>
  <c r="C57" i="10"/>
  <c r="C53" i="10"/>
  <c r="C49" i="10"/>
  <c r="C45" i="10"/>
  <c r="C41" i="10" s="1"/>
  <c r="E41" i="10" s="1"/>
  <c r="E39" i="11" l="1"/>
  <c r="F39" i="11"/>
  <c r="D39" i="11"/>
  <c r="M40" i="10"/>
  <c r="C42" i="10"/>
  <c r="E42" i="10" s="1"/>
  <c r="G33" i="11"/>
  <c r="F33" i="11" s="1"/>
  <c r="F35" i="11" s="1"/>
  <c r="F36" i="11" s="1"/>
  <c r="D34" i="11"/>
  <c r="G38" i="11"/>
  <c r="D38" i="11" s="1"/>
  <c r="D40" i="11" s="1"/>
  <c r="D41" i="11" s="1"/>
  <c r="E34" i="11"/>
  <c r="N39" i="10"/>
  <c r="L39" i="10" s="1"/>
  <c r="L41" i="10" s="1"/>
  <c r="K40" i="10"/>
  <c r="J39" i="3"/>
  <c r="J34" i="3"/>
  <c r="Q11" i="3"/>
  <c r="K11" i="3" s="1"/>
  <c r="M38" i="3"/>
  <c r="L38" i="3"/>
  <c r="K38" i="3"/>
  <c r="F82" i="10"/>
  <c r="C80" i="10"/>
  <c r="F77" i="10"/>
  <c r="C75" i="10"/>
  <c r="C39" i="10" s="1"/>
  <c r="E39" i="10" s="1"/>
  <c r="F71" i="10"/>
  <c r="C69" i="10"/>
  <c r="C38" i="10" s="1"/>
  <c r="E38" i="10" s="1"/>
  <c r="F66" i="10"/>
  <c r="C64" i="10"/>
  <c r="E35" i="10"/>
  <c r="E34" i="10"/>
  <c r="J34" i="10"/>
  <c r="E33" i="10"/>
  <c r="M33" i="10"/>
  <c r="L33" i="10"/>
  <c r="K33" i="10"/>
  <c r="E32" i="10"/>
  <c r="E31" i="10"/>
  <c r="E30" i="10"/>
  <c r="E29" i="10"/>
  <c r="E28" i="10"/>
  <c r="N28" i="10"/>
  <c r="E27" i="10"/>
  <c r="N27" i="10"/>
  <c r="E26" i="10"/>
  <c r="N26" i="10"/>
  <c r="E25" i="10"/>
  <c r="E24" i="10"/>
  <c r="E23" i="10"/>
  <c r="M23" i="10"/>
  <c r="L23" i="10"/>
  <c r="K23" i="10"/>
  <c r="E22" i="10"/>
  <c r="M22" i="10"/>
  <c r="L22" i="10"/>
  <c r="K22" i="10"/>
  <c r="E20" i="10"/>
  <c r="M20" i="10"/>
  <c r="L20" i="10"/>
  <c r="K20" i="10"/>
  <c r="E19" i="10"/>
  <c r="M19" i="10"/>
  <c r="L19" i="10"/>
  <c r="K19" i="10"/>
  <c r="E18" i="10"/>
  <c r="M18" i="10"/>
  <c r="L18" i="10"/>
  <c r="K18" i="10"/>
  <c r="E17" i="10"/>
  <c r="M17" i="10"/>
  <c r="L17" i="10"/>
  <c r="K17" i="10"/>
  <c r="E16" i="10"/>
  <c r="M16" i="10"/>
  <c r="L16" i="10"/>
  <c r="K16" i="10"/>
  <c r="M15" i="10"/>
  <c r="L15" i="10"/>
  <c r="K15" i="10"/>
  <c r="E14" i="10"/>
  <c r="M14" i="10"/>
  <c r="L14" i="10"/>
  <c r="K14" i="10"/>
  <c r="M13" i="10"/>
  <c r="L13" i="10"/>
  <c r="K13" i="10"/>
  <c r="E12" i="10"/>
  <c r="E11" i="10"/>
  <c r="Q11" i="10"/>
  <c r="E10" i="10"/>
  <c r="M10" i="10"/>
  <c r="L10" i="10"/>
  <c r="K10" i="10"/>
  <c r="E9" i="10"/>
  <c r="E8" i="10"/>
  <c r="E7" i="10"/>
  <c r="J1" i="10"/>
  <c r="M4" i="10" s="1"/>
  <c r="M11" i="3" l="1"/>
  <c r="L11" i="3"/>
  <c r="K35" i="10"/>
  <c r="M35" i="10"/>
  <c r="L35" i="10"/>
  <c r="K39" i="10"/>
  <c r="K41" i="10" s="1"/>
  <c r="K42" i="10" s="1"/>
  <c r="E38" i="11"/>
  <c r="E40" i="11" s="1"/>
  <c r="E41" i="11" s="1"/>
  <c r="D33" i="11"/>
  <c r="D35" i="11" s="1"/>
  <c r="D36" i="11" s="1"/>
  <c r="F38" i="11"/>
  <c r="F40" i="11" s="1"/>
  <c r="F41" i="11" s="1"/>
  <c r="E33" i="11"/>
  <c r="E35" i="11" s="1"/>
  <c r="E36" i="11" s="1"/>
  <c r="L42" i="10"/>
  <c r="M39" i="10"/>
  <c r="M41" i="10" s="1"/>
  <c r="C40" i="10"/>
  <c r="E40" i="10" s="1"/>
  <c r="E80" i="10"/>
  <c r="E64" i="10"/>
  <c r="C37" i="10"/>
  <c r="E37" i="10" s="1"/>
  <c r="E75" i="10"/>
  <c r="M2" i="10"/>
  <c r="E69" i="10"/>
  <c r="M3" i="10"/>
  <c r="N34" i="10"/>
  <c r="K34" i="10" s="1"/>
  <c r="K36" i="10" s="1"/>
  <c r="K37" i="10" l="1"/>
  <c r="J2" i="10"/>
  <c r="L7" i="10" s="1"/>
  <c r="L8" i="10" s="1"/>
  <c r="J3" i="10"/>
  <c r="M7" i="10" s="1"/>
  <c r="M8" i="10" s="1"/>
  <c r="M42" i="10"/>
  <c r="M34" i="10"/>
  <c r="M36" i="10" s="1"/>
  <c r="M37" i="10" s="1"/>
  <c r="L34" i="10"/>
  <c r="L36" i="10" s="1"/>
  <c r="L37" i="10" s="1"/>
  <c r="F38" i="3"/>
  <c r="M12" i="10" l="1"/>
  <c r="F4" i="11"/>
  <c r="L12" i="10"/>
  <c r="E4" i="11"/>
  <c r="M21" i="10"/>
  <c r="M24" i="10" s="1"/>
  <c r="M30" i="10" s="1"/>
  <c r="M43" i="10" s="1"/>
  <c r="K7" i="10"/>
  <c r="K8" i="10" s="1"/>
  <c r="E8" i="3"/>
  <c r="E9" i="3"/>
  <c r="E10" i="3"/>
  <c r="E11" i="3"/>
  <c r="E12" i="3"/>
  <c r="E13" i="3"/>
  <c r="E14" i="3"/>
  <c r="E16" i="3"/>
  <c r="E17" i="3"/>
  <c r="E18" i="3"/>
  <c r="E19" i="3"/>
  <c r="E20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7" i="3"/>
  <c r="K12" i="10" l="1"/>
  <c r="D4" i="11"/>
  <c r="L21" i="10"/>
  <c r="L24" i="10" s="1"/>
  <c r="L26" i="10" s="1"/>
  <c r="L27" i="10" s="1"/>
  <c r="M26" i="10"/>
  <c r="M27" i="10" s="1"/>
  <c r="F39" i="3"/>
  <c r="K21" i="10" l="1"/>
  <c r="K24" i="10" s="1"/>
  <c r="K30" i="10" s="1"/>
  <c r="K43" i="10" s="1"/>
  <c r="L28" i="10"/>
  <c r="L31" i="10" s="1"/>
  <c r="L44" i="10" s="1"/>
  <c r="M28" i="10"/>
  <c r="M31" i="10" s="1"/>
  <c r="M44" i="10" s="1"/>
  <c r="M45" i="10" s="1"/>
  <c r="L30" i="10"/>
  <c r="L43" i="10" s="1"/>
  <c r="F35" i="3"/>
  <c r="K26" i="10" l="1"/>
  <c r="K27" i="10" s="1"/>
  <c r="M32" i="10"/>
  <c r="L45" i="10"/>
  <c r="L32" i="10"/>
  <c r="K13" i="3"/>
  <c r="L13" i="3"/>
  <c r="M13" i="3"/>
  <c r="K28" i="10" l="1"/>
  <c r="K31" i="10" s="1"/>
  <c r="F64" i="3"/>
  <c r="K44" i="10" l="1"/>
  <c r="K45" i="10" s="1"/>
  <c r="K32" i="10"/>
  <c r="F33" i="3"/>
  <c r="F54" i="3"/>
  <c r="F53" i="3"/>
  <c r="F59" i="3"/>
  <c r="F48" i="3"/>
  <c r="F36" i="3"/>
  <c r="F31" i="3"/>
  <c r="F34" i="3"/>
  <c r="F32" i="3"/>
  <c r="F30" i="3"/>
  <c r="F65" i="3"/>
  <c r="F60" i="3"/>
  <c r="F55" i="3"/>
  <c r="F49" i="3"/>
  <c r="A5" i="7" l="1"/>
  <c r="A6" i="7"/>
  <c r="A7" i="7"/>
  <c r="A8" i="7"/>
  <c r="A9" i="7"/>
  <c r="A10" i="7"/>
  <c r="A11" i="7"/>
  <c r="A12" i="7"/>
  <c r="A13" i="7"/>
  <c r="A14" i="7"/>
  <c r="A15" i="7"/>
  <c r="A16" i="7"/>
  <c r="A17" i="7"/>
  <c r="A18" i="7"/>
  <c r="A19" i="7"/>
  <c r="A20" i="7"/>
  <c r="A21" i="7"/>
  <c r="A22" i="7"/>
  <c r="A23" i="7"/>
  <c r="A24" i="7"/>
  <c r="A25" i="7"/>
  <c r="A26" i="7"/>
  <c r="A27" i="7"/>
  <c r="A28" i="7"/>
  <c r="A29" i="7"/>
  <c r="A30" i="7"/>
  <c r="A31" i="7"/>
  <c r="A32" i="7"/>
  <c r="A33" i="7"/>
  <c r="A34" i="7"/>
  <c r="A35" i="7"/>
  <c r="A36" i="7"/>
  <c r="A37" i="7"/>
  <c r="A38" i="7"/>
  <c r="A39" i="7"/>
  <c r="A40" i="7"/>
  <c r="A41" i="7"/>
  <c r="A42" i="7"/>
  <c r="A43" i="7"/>
  <c r="A44" i="7"/>
  <c r="A45" i="7"/>
  <c r="A46" i="7"/>
  <c r="A47" i="7"/>
  <c r="A48" i="7"/>
  <c r="A49" i="7"/>
  <c r="A50" i="7"/>
  <c r="A51" i="7"/>
  <c r="A52" i="7"/>
  <c r="A53" i="7"/>
  <c r="A54" i="7"/>
  <c r="A55" i="7"/>
  <c r="A56" i="7"/>
  <c r="A57" i="7"/>
  <c r="A58" i="7"/>
  <c r="A59" i="7"/>
  <c r="A60" i="7"/>
  <c r="A61" i="7"/>
  <c r="A62" i="7"/>
  <c r="A63" i="7"/>
  <c r="A64" i="7"/>
  <c r="A65" i="7"/>
  <c r="A66" i="7"/>
  <c r="A67" i="7"/>
  <c r="A68" i="7"/>
  <c r="A69" i="7"/>
  <c r="A70" i="7"/>
  <c r="A71" i="7"/>
  <c r="A72" i="7"/>
  <c r="A73" i="7"/>
  <c r="A74" i="7"/>
  <c r="A75" i="7"/>
  <c r="A76" i="7"/>
  <c r="A77" i="7"/>
  <c r="A78" i="7"/>
  <c r="A79" i="7"/>
  <c r="A80" i="7"/>
  <c r="A81" i="7"/>
  <c r="A82" i="7"/>
  <c r="A83" i="7"/>
  <c r="A84" i="7"/>
  <c r="A85" i="7"/>
  <c r="A86" i="7"/>
  <c r="A87" i="7"/>
  <c r="A88" i="7"/>
  <c r="A89" i="7"/>
  <c r="A90" i="7"/>
  <c r="A91" i="7"/>
  <c r="A92" i="7"/>
  <c r="A93" i="7"/>
  <c r="A94" i="7"/>
  <c r="A95" i="7"/>
  <c r="A96" i="7"/>
  <c r="A97" i="7"/>
  <c r="A98" i="7"/>
  <c r="A99" i="7"/>
  <c r="A100" i="7"/>
  <c r="A101" i="7"/>
  <c r="A102" i="7"/>
  <c r="A103" i="7"/>
  <c r="A104" i="7"/>
  <c r="A105" i="7"/>
  <c r="A106" i="7"/>
  <c r="A107" i="7"/>
  <c r="A108" i="7"/>
  <c r="A109" i="7"/>
  <c r="A110" i="7"/>
  <c r="A111" i="7"/>
  <c r="A112" i="7"/>
  <c r="A113" i="7"/>
  <c r="A114" i="7"/>
  <c r="A115" i="7"/>
  <c r="A116" i="7"/>
  <c r="A117" i="7"/>
  <c r="A118" i="7"/>
  <c r="A119" i="7"/>
  <c r="A120" i="7"/>
  <c r="A121" i="7"/>
  <c r="A122" i="7"/>
  <c r="A123" i="7"/>
  <c r="A124" i="7"/>
  <c r="A125" i="7"/>
  <c r="A126" i="7"/>
  <c r="A127" i="7"/>
  <c r="A128" i="7"/>
  <c r="A129" i="7"/>
  <c r="A130" i="7"/>
  <c r="A131" i="7"/>
  <c r="A132" i="7"/>
  <c r="A133" i="7"/>
  <c r="A134" i="7"/>
  <c r="A135" i="7"/>
  <c r="A136" i="7"/>
  <c r="A137" i="7"/>
  <c r="A138" i="7"/>
  <c r="A139" i="7"/>
  <c r="A140" i="7"/>
  <c r="A141" i="7"/>
  <c r="A142" i="7"/>
  <c r="A143" i="7"/>
  <c r="A144" i="7"/>
  <c r="A145" i="7"/>
  <c r="A146" i="7"/>
  <c r="A147" i="7"/>
  <c r="A148" i="7"/>
  <c r="A149" i="7"/>
  <c r="A150" i="7"/>
  <c r="A151" i="7"/>
  <c r="A152" i="7"/>
  <c r="A153" i="7"/>
  <c r="A154" i="7"/>
  <c r="A155" i="7"/>
  <c r="A156" i="7"/>
  <c r="A157" i="7"/>
  <c r="A158" i="7"/>
  <c r="A159" i="7"/>
  <c r="A160" i="7"/>
  <c r="A161" i="7"/>
  <c r="A162" i="7"/>
  <c r="A163" i="7"/>
  <c r="A164" i="7"/>
  <c r="A165" i="7"/>
  <c r="A166" i="7"/>
  <c r="A167" i="7"/>
  <c r="A168" i="7"/>
  <c r="A169" i="7"/>
  <c r="A170" i="7"/>
  <c r="A171" i="7"/>
  <c r="A172" i="7"/>
  <c r="A173" i="7"/>
  <c r="A174" i="7"/>
  <c r="A175" i="7"/>
  <c r="A176" i="7"/>
  <c r="A177" i="7"/>
  <c r="A178" i="7"/>
  <c r="A179" i="7"/>
  <c r="A180" i="7"/>
  <c r="A181" i="7"/>
  <c r="A182" i="7"/>
  <c r="A183" i="7"/>
  <c r="A184" i="7"/>
  <c r="A185" i="7"/>
  <c r="A186" i="7"/>
  <c r="A187" i="7"/>
  <c r="A188" i="7"/>
  <c r="A189" i="7"/>
  <c r="A190" i="7"/>
  <c r="A191" i="7"/>
  <c r="A192" i="7"/>
  <c r="A193" i="7"/>
  <c r="A194" i="7"/>
  <c r="A195" i="7"/>
  <c r="A196" i="7"/>
  <c r="A197" i="7"/>
  <c r="A198" i="7"/>
  <c r="A199" i="7"/>
  <c r="A200" i="7"/>
  <c r="A201" i="7"/>
  <c r="A202" i="7"/>
  <c r="A203" i="7"/>
  <c r="A204" i="7"/>
  <c r="A205" i="7"/>
  <c r="A206" i="7"/>
  <c r="A207" i="7"/>
  <c r="A208" i="7"/>
  <c r="A209" i="7"/>
  <c r="A210" i="7"/>
  <c r="A211" i="7"/>
  <c r="A212" i="7"/>
  <c r="A213" i="7"/>
  <c r="A214" i="7"/>
  <c r="A215" i="7"/>
  <c r="A216" i="7"/>
  <c r="A217" i="7"/>
  <c r="A218" i="7"/>
  <c r="A219" i="7"/>
  <c r="A220" i="7"/>
  <c r="A221" i="7"/>
  <c r="A222" i="7"/>
  <c r="A223" i="7"/>
  <c r="A224" i="7"/>
  <c r="A225" i="7"/>
  <c r="A226" i="7"/>
  <c r="A227" i="7"/>
  <c r="A228" i="7"/>
  <c r="A229" i="7"/>
  <c r="A230" i="7"/>
  <c r="A231" i="7"/>
  <c r="A232" i="7"/>
  <c r="A233" i="7"/>
  <c r="A234" i="7"/>
  <c r="A235" i="7"/>
  <c r="A236" i="7"/>
  <c r="A237" i="7"/>
  <c r="A238" i="7"/>
  <c r="A239" i="7"/>
  <c r="A240" i="7"/>
  <c r="A241" i="7"/>
  <c r="A242" i="7"/>
  <c r="A243" i="7"/>
  <c r="A244" i="7"/>
  <c r="A245" i="7"/>
  <c r="A246" i="7"/>
  <c r="A247" i="7"/>
  <c r="A248" i="7"/>
  <c r="A249" i="7"/>
  <c r="A250" i="7"/>
  <c r="A251" i="7"/>
  <c r="A252" i="7"/>
  <c r="A253" i="7"/>
  <c r="A254" i="7"/>
  <c r="A255" i="7"/>
  <c r="A256" i="7"/>
  <c r="A257" i="7"/>
  <c r="A258" i="7"/>
  <c r="A259" i="7"/>
  <c r="A260" i="7"/>
  <c r="A261" i="7"/>
  <c r="A262" i="7"/>
  <c r="A263" i="7"/>
  <c r="A264" i="7"/>
  <c r="A265" i="7"/>
  <c r="A266" i="7"/>
  <c r="A267" i="7"/>
  <c r="A268" i="7"/>
  <c r="A269" i="7"/>
  <c r="A270" i="7"/>
  <c r="A271" i="7"/>
  <c r="A272" i="7"/>
  <c r="A273" i="7"/>
  <c r="A274" i="7"/>
  <c r="A275" i="7"/>
  <c r="A276" i="7"/>
  <c r="A277" i="7"/>
  <c r="A278" i="7"/>
  <c r="A279" i="7"/>
  <c r="A280" i="7"/>
  <c r="A281" i="7"/>
  <c r="A282" i="7"/>
  <c r="A283" i="7"/>
  <c r="A284" i="7"/>
  <c r="A285" i="7"/>
  <c r="A286" i="7"/>
  <c r="A287" i="7"/>
  <c r="A288" i="7"/>
  <c r="A289" i="7"/>
  <c r="A290" i="7"/>
  <c r="A291" i="7"/>
  <c r="A292" i="7"/>
  <c r="A293" i="7"/>
  <c r="A294" i="7"/>
  <c r="A295" i="7"/>
  <c r="A296" i="7"/>
  <c r="A297" i="7"/>
  <c r="A298" i="7"/>
  <c r="A299" i="7"/>
  <c r="A300" i="7"/>
  <c r="A301" i="7"/>
  <c r="A302" i="7"/>
  <c r="A303" i="7"/>
  <c r="A304" i="7"/>
  <c r="A305" i="7"/>
  <c r="A306" i="7"/>
  <c r="A307" i="7"/>
  <c r="A308" i="7"/>
  <c r="A309" i="7"/>
  <c r="A310" i="7"/>
  <c r="A311" i="7"/>
  <c r="A312" i="7"/>
  <c r="A313" i="7"/>
  <c r="A314" i="7"/>
  <c r="A315" i="7"/>
  <c r="A316" i="7"/>
  <c r="A317" i="7"/>
  <c r="A318" i="7"/>
  <c r="A319" i="7"/>
  <c r="A320" i="7"/>
  <c r="A321" i="7"/>
  <c r="A322" i="7"/>
  <c r="A323" i="7"/>
  <c r="A324" i="7"/>
  <c r="A325" i="7"/>
  <c r="A326" i="7"/>
  <c r="A327" i="7"/>
  <c r="A328" i="7"/>
  <c r="A329" i="7"/>
  <c r="A330" i="7"/>
  <c r="A331" i="7"/>
  <c r="A332" i="7"/>
  <c r="A333" i="7"/>
  <c r="A334" i="7"/>
  <c r="A335" i="7"/>
  <c r="A336" i="7"/>
  <c r="A337" i="7"/>
  <c r="A338" i="7"/>
  <c r="A339" i="7"/>
  <c r="A340" i="7"/>
  <c r="A341" i="7"/>
  <c r="A342" i="7"/>
  <c r="A343" i="7"/>
  <c r="A344" i="7"/>
  <c r="A345" i="7"/>
  <c r="A346" i="7"/>
  <c r="A347" i="7"/>
  <c r="A348" i="7"/>
  <c r="A349" i="7"/>
  <c r="A350" i="7"/>
  <c r="A351" i="7"/>
  <c r="A352" i="7"/>
  <c r="A353" i="7"/>
  <c r="A354" i="7"/>
  <c r="A355" i="7"/>
  <c r="A356" i="7"/>
  <c r="A357" i="7"/>
  <c r="A358" i="7"/>
  <c r="A359" i="7"/>
  <c r="A360" i="7"/>
  <c r="A361" i="7"/>
  <c r="A362" i="7"/>
  <c r="A363" i="7"/>
  <c r="A364" i="7"/>
  <c r="A365" i="7"/>
  <c r="A366" i="7"/>
  <c r="A367" i="7"/>
  <c r="A368" i="7"/>
  <c r="A369" i="7"/>
  <c r="A370" i="7"/>
  <c r="A371" i="7"/>
  <c r="A372" i="7"/>
  <c r="A373" i="7"/>
  <c r="A374" i="7"/>
  <c r="A375" i="7"/>
  <c r="A376" i="7"/>
  <c r="A377" i="7"/>
  <c r="A378" i="7"/>
  <c r="A379" i="7"/>
  <c r="A380" i="7"/>
  <c r="A381" i="7"/>
  <c r="A382" i="7"/>
  <c r="A383" i="7"/>
  <c r="A384" i="7"/>
  <c r="A385" i="7"/>
  <c r="A386" i="7"/>
  <c r="A387" i="7"/>
  <c r="A388" i="7"/>
  <c r="A389" i="7"/>
  <c r="A390" i="7"/>
  <c r="A391" i="7"/>
  <c r="A392" i="7"/>
  <c r="A393" i="7"/>
  <c r="A394" i="7"/>
  <c r="A395" i="7"/>
  <c r="A396" i="7"/>
  <c r="A397" i="7"/>
  <c r="A398" i="7"/>
  <c r="A399" i="7"/>
  <c r="A400" i="7"/>
  <c r="A401" i="7"/>
  <c r="A402" i="7"/>
  <c r="A403" i="7"/>
  <c r="A404" i="7"/>
  <c r="A405" i="7"/>
  <c r="A406" i="7"/>
  <c r="A407" i="7"/>
  <c r="A408" i="7"/>
  <c r="A409" i="7"/>
  <c r="A410" i="7"/>
  <c r="A411" i="7"/>
  <c r="A412" i="7"/>
  <c r="A413" i="7"/>
  <c r="A414" i="7"/>
  <c r="A415" i="7"/>
  <c r="A416" i="7"/>
  <c r="A417" i="7"/>
  <c r="A418" i="7"/>
  <c r="A419" i="7"/>
  <c r="A420" i="7"/>
  <c r="A421" i="7"/>
  <c r="A422" i="7"/>
  <c r="A423" i="7"/>
  <c r="A424" i="7"/>
  <c r="A425" i="7"/>
  <c r="A426" i="7"/>
  <c r="A427" i="7"/>
  <c r="A428" i="7"/>
  <c r="A429" i="7"/>
  <c r="A430" i="7"/>
  <c r="A431" i="7"/>
  <c r="A432" i="7"/>
  <c r="A433" i="7"/>
  <c r="A434" i="7"/>
  <c r="A435" i="7"/>
  <c r="A436" i="7"/>
  <c r="A437" i="7"/>
  <c r="A438" i="7"/>
  <c r="A439" i="7"/>
  <c r="A440" i="7"/>
  <c r="A441" i="7"/>
  <c r="A442" i="7"/>
  <c r="A443" i="7"/>
  <c r="A444" i="7"/>
  <c r="A445" i="7"/>
  <c r="A446" i="7"/>
  <c r="A447" i="7"/>
  <c r="A448" i="7"/>
  <c r="A449" i="7"/>
  <c r="A450" i="7"/>
  <c r="A451" i="7"/>
  <c r="A452" i="7"/>
  <c r="A453" i="7"/>
  <c r="A454" i="7"/>
  <c r="A455" i="7"/>
  <c r="A456" i="7"/>
  <c r="A457" i="7"/>
  <c r="A458" i="7"/>
  <c r="A459" i="7"/>
  <c r="A460" i="7"/>
  <c r="A461" i="7"/>
  <c r="A462" i="7"/>
  <c r="A463" i="7"/>
  <c r="A464" i="7"/>
  <c r="A465" i="7"/>
  <c r="A466" i="7"/>
  <c r="A467" i="7"/>
  <c r="A468" i="7"/>
  <c r="A469" i="7"/>
  <c r="A470" i="7"/>
  <c r="A471" i="7"/>
  <c r="A472" i="7"/>
  <c r="A473" i="7"/>
  <c r="A474" i="7"/>
  <c r="A475" i="7"/>
  <c r="A476" i="7"/>
  <c r="A477" i="7"/>
  <c r="A478" i="7"/>
  <c r="A479" i="7"/>
  <c r="A480" i="7"/>
  <c r="A481" i="7"/>
  <c r="A482" i="7"/>
  <c r="A483" i="7"/>
  <c r="A484" i="7"/>
  <c r="A485" i="7"/>
  <c r="A486" i="7"/>
  <c r="A487" i="7"/>
  <c r="A488" i="7"/>
  <c r="A489" i="7"/>
  <c r="A490" i="7"/>
  <c r="A491" i="7"/>
  <c r="A492" i="7"/>
  <c r="A493" i="7"/>
  <c r="A494" i="7"/>
  <c r="A495" i="7"/>
  <c r="A496" i="7"/>
  <c r="A497" i="7"/>
  <c r="A498" i="7"/>
  <c r="A499" i="7"/>
  <c r="A500" i="7"/>
  <c r="A501" i="7"/>
  <c r="A502" i="7"/>
  <c r="A503" i="7"/>
  <c r="A504" i="7"/>
  <c r="A505" i="7"/>
  <c r="A506" i="7"/>
  <c r="A507" i="7"/>
  <c r="A508" i="7"/>
  <c r="A509" i="7"/>
  <c r="A510" i="7"/>
  <c r="A511" i="7"/>
  <c r="A512" i="7"/>
  <c r="A513" i="7"/>
  <c r="A514" i="7"/>
  <c r="A515" i="7"/>
  <c r="A516" i="7"/>
  <c r="A517" i="7"/>
  <c r="A518" i="7"/>
  <c r="A519" i="7"/>
  <c r="A520" i="7"/>
  <c r="A521" i="7"/>
  <c r="A522" i="7"/>
  <c r="A523" i="7"/>
  <c r="A524" i="7"/>
  <c r="A525" i="7"/>
  <c r="A526" i="7"/>
  <c r="A527" i="7"/>
  <c r="A528" i="7"/>
  <c r="A529" i="7"/>
  <c r="A530" i="7"/>
  <c r="A531" i="7"/>
  <c r="A532" i="7"/>
  <c r="A533" i="7"/>
  <c r="A534" i="7"/>
  <c r="A535" i="7"/>
  <c r="A536" i="7"/>
  <c r="A537" i="7"/>
  <c r="A538" i="7"/>
  <c r="A539" i="7"/>
  <c r="A540" i="7"/>
  <c r="A541" i="7"/>
  <c r="A542" i="7"/>
  <c r="A543" i="7"/>
  <c r="A544" i="7"/>
  <c r="A545" i="7"/>
  <c r="A546" i="7"/>
  <c r="A547" i="7"/>
  <c r="A548" i="7"/>
  <c r="A549" i="7"/>
  <c r="A550" i="7"/>
  <c r="A551" i="7"/>
  <c r="A552" i="7"/>
  <c r="A553" i="7"/>
  <c r="A554" i="7"/>
  <c r="A555" i="7"/>
  <c r="A556" i="7"/>
  <c r="A557" i="7"/>
  <c r="A558" i="7"/>
  <c r="A559" i="7"/>
  <c r="A560" i="7"/>
  <c r="A561" i="7"/>
  <c r="A562" i="7"/>
  <c r="A563" i="7"/>
  <c r="A564" i="7"/>
  <c r="A565" i="7"/>
  <c r="A566" i="7"/>
  <c r="A567" i="7"/>
  <c r="A568" i="7"/>
  <c r="A569" i="7"/>
  <c r="A570" i="7"/>
  <c r="A571" i="7"/>
  <c r="A572" i="7"/>
  <c r="A573" i="7"/>
  <c r="A574" i="7"/>
  <c r="A575" i="7"/>
  <c r="A576" i="7"/>
  <c r="A577" i="7"/>
  <c r="A578" i="7"/>
  <c r="A579" i="7"/>
  <c r="A580" i="7"/>
  <c r="A581" i="7"/>
  <c r="A582" i="7"/>
  <c r="A583" i="7"/>
  <c r="A584" i="7"/>
  <c r="A585" i="7"/>
  <c r="A586" i="7"/>
  <c r="A587" i="7"/>
  <c r="A588" i="7"/>
  <c r="A589" i="7"/>
  <c r="A590" i="7"/>
  <c r="A591" i="7"/>
  <c r="A592" i="7"/>
  <c r="A593" i="7"/>
  <c r="A594" i="7"/>
  <c r="A595" i="7"/>
  <c r="A596" i="7"/>
  <c r="A597" i="7"/>
  <c r="A598" i="7"/>
  <c r="A599" i="7"/>
  <c r="A600" i="7"/>
  <c r="A601" i="7"/>
  <c r="A602" i="7"/>
  <c r="A603" i="7"/>
  <c r="A604" i="7"/>
  <c r="A605" i="7"/>
  <c r="A606" i="7"/>
  <c r="A607" i="7"/>
  <c r="A608" i="7"/>
  <c r="A609" i="7"/>
  <c r="A610" i="7"/>
  <c r="A611" i="7"/>
  <c r="A612" i="7"/>
  <c r="A613" i="7"/>
  <c r="A614" i="7"/>
  <c r="A615" i="7"/>
  <c r="A616" i="7"/>
  <c r="A617" i="7"/>
  <c r="A618" i="7"/>
  <c r="A619" i="7"/>
  <c r="A620" i="7"/>
  <c r="A621" i="7"/>
  <c r="A622" i="7"/>
  <c r="A623" i="7"/>
  <c r="A624" i="7"/>
  <c r="A625" i="7"/>
  <c r="A626" i="7"/>
  <c r="A627" i="7"/>
  <c r="A628" i="7"/>
  <c r="A629" i="7"/>
  <c r="A630" i="7"/>
  <c r="A631" i="7"/>
  <c r="A632" i="7"/>
  <c r="A633" i="7"/>
  <c r="A634" i="7"/>
  <c r="A635" i="7"/>
  <c r="A636" i="7"/>
  <c r="A637" i="7"/>
  <c r="A638" i="7"/>
  <c r="A639" i="7"/>
  <c r="A640" i="7"/>
  <c r="A641" i="7"/>
  <c r="A642" i="7"/>
  <c r="A643" i="7"/>
  <c r="A644" i="7"/>
  <c r="A645" i="7"/>
  <c r="A646" i="7"/>
  <c r="A647" i="7"/>
  <c r="A648" i="7"/>
  <c r="A649" i="7"/>
  <c r="A650" i="7"/>
  <c r="A651" i="7"/>
  <c r="A652" i="7"/>
  <c r="A653" i="7"/>
  <c r="A654" i="7"/>
  <c r="A655" i="7"/>
  <c r="A656" i="7"/>
  <c r="A657" i="7"/>
  <c r="A658" i="7"/>
  <c r="A659" i="7"/>
  <c r="A660" i="7"/>
  <c r="A661" i="7"/>
  <c r="A662" i="7"/>
  <c r="A663" i="7"/>
  <c r="A664" i="7"/>
  <c r="A665" i="7"/>
  <c r="A666" i="7"/>
  <c r="A667" i="7"/>
  <c r="A668" i="7"/>
  <c r="A669" i="7"/>
  <c r="A670" i="7"/>
  <c r="A671" i="7"/>
  <c r="A672" i="7"/>
  <c r="A673" i="7"/>
  <c r="A674" i="7"/>
  <c r="A675" i="7"/>
  <c r="A676" i="7"/>
  <c r="A677" i="7"/>
  <c r="A678" i="7"/>
  <c r="A679" i="7"/>
  <c r="A680" i="7"/>
  <c r="A681" i="7"/>
  <c r="A682" i="7"/>
  <c r="A683" i="7"/>
  <c r="A684" i="7"/>
  <c r="A685" i="7"/>
  <c r="A686" i="7"/>
  <c r="A687" i="7"/>
  <c r="A688" i="7"/>
  <c r="A689" i="7"/>
  <c r="A690" i="7"/>
  <c r="A691" i="7"/>
  <c r="A692" i="7"/>
  <c r="A693" i="7"/>
  <c r="A694" i="7"/>
  <c r="A695" i="7"/>
  <c r="A696" i="7"/>
  <c r="A697" i="7"/>
  <c r="A698" i="7"/>
  <c r="A699" i="7"/>
  <c r="A700" i="7"/>
  <c r="A701" i="7"/>
  <c r="A702" i="7"/>
  <c r="A703" i="7"/>
  <c r="A704" i="7"/>
  <c r="A705" i="7"/>
  <c r="A706" i="7"/>
  <c r="A707" i="7"/>
  <c r="A708" i="7"/>
  <c r="A709" i="7"/>
  <c r="A710" i="7"/>
  <c r="A711" i="7"/>
  <c r="A712" i="7"/>
  <c r="A713" i="7"/>
  <c r="A714" i="7"/>
  <c r="A715" i="7"/>
  <c r="A716" i="7"/>
  <c r="A717" i="7"/>
  <c r="A718" i="7"/>
  <c r="A719" i="7"/>
  <c r="A720" i="7"/>
  <c r="A721" i="7"/>
  <c r="A722" i="7"/>
  <c r="A723" i="7"/>
  <c r="A724" i="7"/>
  <c r="A725" i="7"/>
  <c r="A726" i="7"/>
  <c r="A727" i="7"/>
  <c r="A728" i="7"/>
  <c r="A729" i="7"/>
  <c r="A730" i="7"/>
  <c r="A731" i="7"/>
  <c r="A732" i="7"/>
  <c r="A733" i="7"/>
  <c r="A734" i="7"/>
  <c r="A735" i="7"/>
  <c r="A736" i="7"/>
  <c r="A737" i="7"/>
  <c r="A738" i="7"/>
  <c r="A739" i="7"/>
  <c r="A740" i="7"/>
  <c r="A741" i="7"/>
  <c r="A742" i="7"/>
  <c r="A743" i="7"/>
  <c r="A744" i="7"/>
  <c r="A745" i="7"/>
  <c r="A746" i="7"/>
  <c r="A747" i="7"/>
  <c r="A748" i="7"/>
  <c r="A749" i="7"/>
  <c r="A750" i="7"/>
  <c r="A751" i="7"/>
  <c r="A752" i="7"/>
  <c r="A753" i="7"/>
  <c r="A754" i="7"/>
  <c r="A755" i="7"/>
  <c r="A756" i="7"/>
  <c r="A757" i="7"/>
  <c r="A758" i="7"/>
  <c r="A759" i="7"/>
  <c r="A760" i="7"/>
  <c r="A761" i="7"/>
  <c r="A762" i="7"/>
  <c r="A763" i="7"/>
  <c r="A764" i="7"/>
  <c r="A765" i="7"/>
  <c r="A766" i="7"/>
  <c r="A767" i="7"/>
  <c r="A768" i="7"/>
  <c r="A769" i="7"/>
  <c r="A770" i="7"/>
  <c r="A771" i="7"/>
  <c r="A772" i="7"/>
  <c r="A773" i="7"/>
  <c r="A774" i="7"/>
  <c r="A775" i="7"/>
  <c r="A776" i="7"/>
  <c r="A777" i="7"/>
  <c r="A778" i="7"/>
  <c r="A779" i="7"/>
  <c r="A780" i="7"/>
  <c r="A781" i="7"/>
  <c r="A782" i="7"/>
  <c r="A783" i="7"/>
  <c r="A784" i="7"/>
  <c r="A785" i="7"/>
  <c r="A786" i="7"/>
  <c r="A787" i="7"/>
  <c r="A788" i="7"/>
  <c r="A789" i="7"/>
  <c r="A790" i="7"/>
  <c r="A791" i="7"/>
  <c r="A792" i="7"/>
  <c r="A793" i="7"/>
  <c r="A794" i="7"/>
  <c r="A795" i="7"/>
  <c r="A796" i="7"/>
  <c r="A797" i="7"/>
  <c r="A798" i="7"/>
  <c r="A799" i="7"/>
  <c r="A800" i="7"/>
  <c r="A801" i="7"/>
  <c r="A802" i="7"/>
  <c r="A803" i="7"/>
  <c r="A804" i="7"/>
  <c r="A805" i="7"/>
  <c r="A806" i="7"/>
  <c r="A807" i="7"/>
  <c r="A808" i="7"/>
  <c r="A809" i="7"/>
  <c r="A810" i="7"/>
  <c r="A811" i="7"/>
  <c r="A812" i="7"/>
  <c r="A813" i="7"/>
  <c r="A814" i="7"/>
  <c r="A815" i="7"/>
  <c r="A816" i="7"/>
  <c r="A817" i="7"/>
  <c r="A818" i="7"/>
  <c r="A819" i="7"/>
  <c r="A820" i="7"/>
  <c r="A821" i="7"/>
  <c r="A822" i="7"/>
  <c r="A823" i="7"/>
  <c r="A824" i="7"/>
  <c r="A825" i="7"/>
  <c r="A826" i="7"/>
  <c r="A827" i="7"/>
  <c r="A828" i="7"/>
  <c r="A829" i="7"/>
  <c r="A830" i="7"/>
  <c r="A831" i="7"/>
  <c r="A832" i="7"/>
  <c r="A833" i="7"/>
  <c r="A834" i="7"/>
  <c r="A835" i="7"/>
  <c r="A836" i="7"/>
  <c r="A837" i="7"/>
  <c r="A838" i="7"/>
  <c r="A839" i="7"/>
  <c r="A840" i="7"/>
  <c r="A841" i="7"/>
  <c r="A842" i="7"/>
  <c r="A843" i="7"/>
  <c r="A844" i="7"/>
  <c r="A845" i="7"/>
  <c r="A846" i="7"/>
  <c r="A847" i="7"/>
  <c r="A848" i="7"/>
  <c r="A849" i="7"/>
  <c r="A850" i="7"/>
  <c r="A851" i="7"/>
  <c r="A852" i="7"/>
  <c r="A853" i="7"/>
  <c r="A854" i="7"/>
  <c r="A855" i="7"/>
  <c r="A856" i="7"/>
  <c r="A857" i="7"/>
  <c r="A858" i="7"/>
  <c r="A859" i="7"/>
  <c r="A860" i="7"/>
  <c r="A861" i="7"/>
  <c r="A862" i="7"/>
  <c r="A863" i="7"/>
  <c r="A864" i="7"/>
  <c r="A865" i="7"/>
  <c r="A866" i="7"/>
  <c r="A867" i="7"/>
  <c r="A868" i="7"/>
  <c r="A869" i="7"/>
  <c r="A870" i="7"/>
  <c r="A871" i="7"/>
  <c r="A872" i="7"/>
  <c r="A873" i="7"/>
  <c r="A874" i="7"/>
  <c r="A875" i="7"/>
  <c r="A876" i="7"/>
  <c r="A877" i="7"/>
  <c r="A878" i="7"/>
  <c r="A879" i="7"/>
  <c r="A880" i="7"/>
  <c r="A881" i="7"/>
  <c r="A882" i="7"/>
  <c r="A883" i="7"/>
  <c r="A884" i="7"/>
  <c r="A885" i="7"/>
  <c r="A886" i="7"/>
  <c r="A887" i="7"/>
  <c r="A888" i="7"/>
  <c r="A889" i="7"/>
  <c r="A890" i="7"/>
  <c r="A891" i="7"/>
  <c r="A892" i="7"/>
  <c r="A893" i="7"/>
  <c r="A894" i="7"/>
  <c r="A895" i="7"/>
  <c r="A896" i="7"/>
  <c r="A897" i="7"/>
  <c r="A898" i="7"/>
  <c r="A899" i="7"/>
  <c r="A900" i="7"/>
  <c r="A901" i="7"/>
  <c r="A902" i="7"/>
  <c r="A903" i="7"/>
  <c r="A904" i="7"/>
  <c r="A905" i="7"/>
  <c r="A906" i="7"/>
  <c r="A907" i="7"/>
  <c r="A908" i="7"/>
  <c r="A909" i="7"/>
  <c r="A910" i="7"/>
  <c r="A911" i="7"/>
  <c r="A912" i="7"/>
  <c r="A913" i="7"/>
  <c r="A914" i="7"/>
  <c r="A915" i="7"/>
  <c r="A916" i="7"/>
  <c r="A917" i="7"/>
  <c r="A918" i="7"/>
  <c r="A919" i="7"/>
  <c r="A920" i="7"/>
  <c r="A921" i="7"/>
  <c r="A922" i="7"/>
  <c r="A923" i="7"/>
  <c r="A924" i="7"/>
  <c r="A925" i="7"/>
  <c r="A926" i="7"/>
  <c r="A927" i="7"/>
  <c r="A928" i="7"/>
  <c r="A929" i="7"/>
  <c r="A930" i="7"/>
  <c r="A931" i="7"/>
  <c r="A932" i="7"/>
  <c r="A933" i="7"/>
  <c r="A934" i="7"/>
  <c r="A935" i="7"/>
  <c r="A936" i="7"/>
  <c r="A937" i="7"/>
  <c r="A938" i="7"/>
  <c r="A939" i="7"/>
  <c r="A940" i="7"/>
  <c r="A941" i="7"/>
  <c r="A942" i="7"/>
  <c r="A943" i="7"/>
  <c r="A944" i="7"/>
  <c r="A945" i="7"/>
  <c r="A946" i="7"/>
  <c r="A947" i="7"/>
  <c r="A948" i="7"/>
  <c r="A949" i="7"/>
  <c r="A950" i="7"/>
  <c r="A951" i="7"/>
  <c r="A952" i="7"/>
  <c r="A953" i="7"/>
  <c r="A954" i="7"/>
  <c r="A955" i="7"/>
  <c r="A956" i="7"/>
  <c r="A957" i="7"/>
  <c r="A958" i="7"/>
  <c r="A959" i="7"/>
  <c r="A960" i="7"/>
  <c r="A961" i="7"/>
  <c r="A962" i="7"/>
  <c r="A963" i="7"/>
  <c r="A964" i="7"/>
  <c r="A965" i="7"/>
  <c r="A966" i="7"/>
  <c r="A967" i="7"/>
  <c r="A968" i="7"/>
  <c r="A969" i="7"/>
  <c r="A970" i="7"/>
  <c r="A971" i="7"/>
  <c r="A972" i="7"/>
  <c r="A973" i="7"/>
  <c r="A974" i="7"/>
  <c r="A975" i="7"/>
  <c r="A976" i="7"/>
  <c r="A977" i="7"/>
  <c r="A978" i="7"/>
  <c r="A979" i="7"/>
  <c r="A980" i="7"/>
  <c r="A981" i="7"/>
  <c r="A982" i="7"/>
  <c r="A983" i="7"/>
  <c r="A984" i="7"/>
  <c r="A985" i="7"/>
  <c r="A986" i="7"/>
  <c r="A987" i="7"/>
  <c r="A988" i="7"/>
  <c r="A989" i="7"/>
  <c r="A990" i="7"/>
  <c r="A991" i="7"/>
  <c r="A992" i="7"/>
  <c r="A993" i="7"/>
  <c r="A994" i="7"/>
  <c r="A995" i="7"/>
  <c r="A996" i="7"/>
  <c r="A997" i="7"/>
  <c r="A998" i="7"/>
  <c r="A999" i="7"/>
  <c r="A1000" i="7"/>
  <c r="A1001" i="7"/>
  <c r="A1002" i="7"/>
  <c r="A1003" i="7"/>
  <c r="A1004" i="7"/>
  <c r="A1005" i="7"/>
  <c r="A1006" i="7"/>
  <c r="A1007" i="7"/>
  <c r="A1008" i="7"/>
  <c r="A1009" i="7"/>
  <c r="A1010" i="7"/>
  <c r="A1011" i="7"/>
  <c r="A1012" i="7"/>
  <c r="A1013" i="7"/>
  <c r="A1014" i="7"/>
  <c r="A1015" i="7"/>
  <c r="A1016" i="7"/>
  <c r="A1017" i="7"/>
  <c r="A1018" i="7"/>
  <c r="A1019" i="7"/>
  <c r="A1020" i="7"/>
  <c r="A1021" i="7"/>
  <c r="A1022" i="7"/>
  <c r="A1023" i="7"/>
  <c r="A1024" i="7"/>
  <c r="A1025" i="7"/>
  <c r="A1026" i="7"/>
  <c r="A1027" i="7"/>
  <c r="A1028" i="7"/>
  <c r="A1029" i="7"/>
  <c r="A1030" i="7"/>
  <c r="A1031" i="7"/>
  <c r="A1032" i="7"/>
  <c r="A1033" i="7"/>
  <c r="A1034" i="7"/>
  <c r="A1035" i="7"/>
  <c r="A1036" i="7"/>
  <c r="A1037" i="7"/>
  <c r="A1038" i="7"/>
  <c r="A1039" i="7"/>
  <c r="A1040" i="7"/>
  <c r="A1041" i="7"/>
  <c r="A1042" i="7"/>
  <c r="A1043" i="7"/>
  <c r="A1044" i="7"/>
  <c r="A1045" i="7"/>
  <c r="A1046" i="7"/>
  <c r="A1047" i="7"/>
  <c r="A1048" i="7"/>
  <c r="A1049" i="7"/>
  <c r="A1050" i="7"/>
  <c r="A1051" i="7"/>
  <c r="A1052" i="7"/>
  <c r="A1053" i="7"/>
  <c r="A1054" i="7"/>
  <c r="A1055" i="7"/>
  <c r="A1056" i="7"/>
  <c r="A1057" i="7"/>
  <c r="A1058" i="7"/>
  <c r="A1059" i="7"/>
  <c r="A1060" i="7"/>
  <c r="A1061" i="7"/>
  <c r="A1062" i="7"/>
  <c r="A1063" i="7"/>
  <c r="A1064" i="7"/>
  <c r="A1065" i="7"/>
  <c r="A1066" i="7"/>
  <c r="A1067" i="7"/>
  <c r="A1068" i="7"/>
  <c r="A1069" i="7"/>
  <c r="A1070" i="7"/>
  <c r="A1071" i="7"/>
  <c r="A1072" i="7"/>
  <c r="A1073" i="7"/>
  <c r="A1074" i="7"/>
  <c r="A1075" i="7"/>
  <c r="A1076" i="7"/>
  <c r="A1077" i="7"/>
  <c r="A1078" i="7"/>
  <c r="A1079" i="7"/>
  <c r="A1080" i="7"/>
  <c r="A1081" i="7"/>
  <c r="A1082" i="7"/>
  <c r="A1083" i="7"/>
  <c r="A1084" i="7"/>
  <c r="A1085" i="7"/>
  <c r="A1086" i="7"/>
  <c r="A1087" i="7"/>
  <c r="A1088" i="7"/>
  <c r="A1089" i="7"/>
  <c r="A1090" i="7"/>
  <c r="A1091" i="7"/>
  <c r="A1092" i="7"/>
  <c r="A1093" i="7"/>
  <c r="A1094" i="7"/>
  <c r="A1095" i="7"/>
  <c r="A1096" i="7"/>
  <c r="A1097" i="7"/>
  <c r="A1098" i="7"/>
  <c r="A1099" i="7"/>
  <c r="A1100" i="7"/>
  <c r="A1101" i="7"/>
  <c r="A1102" i="7"/>
  <c r="A1103" i="7"/>
  <c r="A1104" i="7"/>
  <c r="A1105" i="7"/>
  <c r="A1106" i="7"/>
  <c r="A1107" i="7"/>
  <c r="A1108" i="7"/>
  <c r="A1109" i="7"/>
  <c r="A1110" i="7"/>
  <c r="A1111" i="7"/>
  <c r="A1112" i="7"/>
  <c r="A1113" i="7"/>
  <c r="A1114" i="7"/>
  <c r="A1115" i="7"/>
  <c r="A1116" i="7"/>
  <c r="A1117" i="7"/>
  <c r="A1118" i="7"/>
  <c r="A1119" i="7"/>
  <c r="A1120" i="7"/>
  <c r="A1121" i="7"/>
  <c r="A1122" i="7"/>
  <c r="A1123" i="7"/>
  <c r="A1124" i="7"/>
  <c r="A1125" i="7"/>
  <c r="A1126" i="7"/>
  <c r="A1127" i="7"/>
  <c r="A1128" i="7"/>
  <c r="A1129" i="7"/>
  <c r="A1130" i="7"/>
  <c r="A1131" i="7"/>
  <c r="A1132" i="7"/>
  <c r="A1133" i="7"/>
  <c r="A1134" i="7"/>
  <c r="A1135" i="7"/>
  <c r="A1136" i="7"/>
  <c r="A1137" i="7"/>
  <c r="A1138" i="7"/>
  <c r="A1139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70" i="7"/>
  <c r="A1171" i="7"/>
  <c r="A1172" i="7"/>
  <c r="A1173" i="7"/>
  <c r="A1174" i="7"/>
  <c r="A1175" i="7"/>
  <c r="A1176" i="7"/>
  <c r="A1177" i="7"/>
  <c r="A1178" i="7"/>
  <c r="A1179" i="7"/>
  <c r="A1180" i="7"/>
  <c r="A1181" i="7"/>
  <c r="A1182" i="7"/>
  <c r="A1183" i="7"/>
  <c r="A1184" i="7"/>
  <c r="A1185" i="7"/>
  <c r="A1186" i="7"/>
  <c r="A1187" i="7"/>
  <c r="A1188" i="7"/>
  <c r="A1189" i="7"/>
  <c r="A1190" i="7"/>
  <c r="A1191" i="7"/>
  <c r="A1192" i="7"/>
  <c r="A1193" i="7"/>
  <c r="A1194" i="7"/>
  <c r="A1195" i="7"/>
  <c r="A1196" i="7"/>
  <c r="A1197" i="7"/>
  <c r="A1198" i="7"/>
  <c r="A1199" i="7"/>
  <c r="A1200" i="7"/>
  <c r="A1201" i="7"/>
  <c r="A1202" i="7"/>
  <c r="A1203" i="7"/>
  <c r="A1204" i="7"/>
  <c r="A1205" i="7"/>
  <c r="A1206" i="7"/>
  <c r="A1207" i="7"/>
  <c r="A1208" i="7"/>
  <c r="A1209" i="7"/>
  <c r="A1210" i="7"/>
  <c r="A1211" i="7"/>
  <c r="A1212" i="7"/>
  <c r="A1213" i="7"/>
  <c r="A1214" i="7"/>
  <c r="A1215" i="7"/>
  <c r="A1216" i="7"/>
  <c r="A1217" i="7"/>
  <c r="A1218" i="7"/>
  <c r="A1219" i="7"/>
  <c r="A1220" i="7"/>
  <c r="A1221" i="7"/>
  <c r="A1222" i="7"/>
  <c r="A1223" i="7"/>
  <c r="A1224" i="7"/>
  <c r="A1225" i="7"/>
  <c r="A1226" i="7"/>
  <c r="A1227" i="7"/>
  <c r="A1228" i="7"/>
  <c r="A1229" i="7"/>
  <c r="A1230" i="7"/>
  <c r="A1231" i="7"/>
  <c r="A1232" i="7"/>
  <c r="A1233" i="7"/>
  <c r="A1234" i="7"/>
  <c r="A1235" i="7"/>
  <c r="A1236" i="7"/>
  <c r="A1237" i="7"/>
  <c r="A1238" i="7"/>
  <c r="A1239" i="7"/>
  <c r="A1240" i="7"/>
  <c r="A1241" i="7"/>
  <c r="A1242" i="7"/>
  <c r="A1243" i="7"/>
  <c r="A1244" i="7"/>
  <c r="A1245" i="7"/>
  <c r="A1246" i="7"/>
  <c r="A1247" i="7"/>
  <c r="A1248" i="7"/>
  <c r="A1249" i="7"/>
  <c r="A1250" i="7"/>
  <c r="A1251" i="7"/>
  <c r="A1252" i="7"/>
  <c r="A1253" i="7"/>
  <c r="A1254" i="7"/>
  <c r="A1255" i="7"/>
  <c r="A1256" i="7"/>
  <c r="A1257" i="7"/>
  <c r="A1258" i="7"/>
  <c r="A1259" i="7"/>
  <c r="A1260" i="7"/>
  <c r="A1261" i="7"/>
  <c r="A1262" i="7"/>
  <c r="A1263" i="7"/>
  <c r="A1264" i="7"/>
  <c r="A1265" i="7"/>
  <c r="A1266" i="7"/>
  <c r="A1267" i="7"/>
  <c r="A1268" i="7"/>
  <c r="A1269" i="7"/>
  <c r="A1270" i="7"/>
  <c r="A1271" i="7"/>
  <c r="A1272" i="7"/>
  <c r="A1273" i="7"/>
  <c r="A1274" i="7"/>
  <c r="A1275" i="7"/>
  <c r="A1276" i="7"/>
  <c r="A1277" i="7"/>
  <c r="A1278" i="7"/>
  <c r="A1279" i="7"/>
  <c r="A1280" i="7"/>
  <c r="A1281" i="7"/>
  <c r="A1282" i="7"/>
  <c r="A1283" i="7"/>
  <c r="A1284" i="7"/>
  <c r="A1285" i="7"/>
  <c r="A1286" i="7"/>
  <c r="A1287" i="7"/>
  <c r="A1288" i="7"/>
  <c r="A1289" i="7"/>
  <c r="A1290" i="7"/>
  <c r="A1291" i="7"/>
  <c r="A1292" i="7"/>
  <c r="A1293" i="7"/>
  <c r="A1294" i="7"/>
  <c r="A1295" i="7"/>
  <c r="A1296" i="7"/>
  <c r="A1297" i="7"/>
  <c r="A1298" i="7"/>
  <c r="A1299" i="7"/>
  <c r="A1300" i="7"/>
  <c r="A1301" i="7"/>
  <c r="A1302" i="7"/>
  <c r="A1303" i="7"/>
  <c r="A1304" i="7"/>
  <c r="A1305" i="7"/>
  <c r="A1306" i="7"/>
  <c r="A1307" i="7"/>
  <c r="A1308" i="7"/>
  <c r="A1309" i="7"/>
  <c r="A1310" i="7"/>
  <c r="A1311" i="7"/>
  <c r="A1312" i="7"/>
  <c r="A1313" i="7"/>
  <c r="A1314" i="7"/>
  <c r="A1315" i="7"/>
  <c r="A1316" i="7"/>
  <c r="A1317" i="7"/>
  <c r="A1318" i="7"/>
  <c r="A1319" i="7"/>
  <c r="A1320" i="7"/>
  <c r="A1321" i="7"/>
  <c r="A1322" i="7"/>
  <c r="A1323" i="7"/>
  <c r="A1324" i="7"/>
  <c r="A1325" i="7"/>
  <c r="A1326" i="7"/>
  <c r="A1327" i="7"/>
  <c r="A1328" i="7"/>
  <c r="A1329" i="7"/>
  <c r="A1330" i="7"/>
  <c r="A1331" i="7"/>
  <c r="A1332" i="7"/>
  <c r="A1333" i="7"/>
  <c r="A1334" i="7"/>
  <c r="A1335" i="7"/>
  <c r="A1336" i="7"/>
  <c r="A1337" i="7"/>
  <c r="A1338" i="7"/>
  <c r="A1339" i="7"/>
  <c r="A1340" i="7"/>
  <c r="A1341" i="7"/>
  <c r="A1342" i="7"/>
  <c r="A1343" i="7"/>
  <c r="A1344" i="7"/>
  <c r="A1345" i="7"/>
  <c r="A1346" i="7"/>
  <c r="A1347" i="7"/>
  <c r="A1348" i="7"/>
  <c r="A1349" i="7"/>
  <c r="A1350" i="7"/>
  <c r="A1351" i="7"/>
  <c r="A1352" i="7"/>
  <c r="A1353" i="7"/>
  <c r="A1354" i="7"/>
  <c r="A1355" i="7"/>
  <c r="A1356" i="7"/>
  <c r="A1357" i="7"/>
  <c r="A1358" i="7"/>
  <c r="A1359" i="7"/>
  <c r="A1360" i="7"/>
  <c r="A1361" i="7"/>
  <c r="A1362" i="7"/>
  <c r="A1363" i="7"/>
  <c r="A1364" i="7"/>
  <c r="A1365" i="7"/>
  <c r="A1366" i="7"/>
  <c r="A1367" i="7"/>
  <c r="A1368" i="7"/>
  <c r="A1369" i="7"/>
  <c r="A1370" i="7"/>
  <c r="A1371" i="7"/>
  <c r="A1372" i="7"/>
  <c r="A1373" i="7"/>
  <c r="A1374" i="7"/>
  <c r="A1375" i="7"/>
  <c r="A1376" i="7"/>
  <c r="A1377" i="7"/>
  <c r="A1378" i="7"/>
  <c r="A1379" i="7"/>
  <c r="A1380" i="7"/>
  <c r="A1381" i="7"/>
  <c r="A1382" i="7"/>
  <c r="A1383" i="7"/>
  <c r="A1384" i="7"/>
  <c r="A1385" i="7"/>
  <c r="A1386" i="7"/>
  <c r="A1387" i="7"/>
  <c r="A1388" i="7"/>
  <c r="A1389" i="7"/>
  <c r="A1390" i="7"/>
  <c r="A1391" i="7"/>
  <c r="A1392" i="7"/>
  <c r="A1393" i="7"/>
  <c r="A1394" i="7"/>
  <c r="A1395" i="7"/>
  <c r="A1396" i="7"/>
  <c r="A1397" i="7"/>
  <c r="A1398" i="7"/>
  <c r="A1399" i="7"/>
  <c r="A1400" i="7"/>
  <c r="A1401" i="7"/>
  <c r="A1402" i="7"/>
  <c r="A1403" i="7"/>
  <c r="A1404" i="7"/>
  <c r="A1405" i="7"/>
  <c r="A1406" i="7"/>
  <c r="A1407" i="7"/>
  <c r="A1408" i="7"/>
  <c r="A1409" i="7"/>
  <c r="A1410" i="7"/>
  <c r="A1411" i="7"/>
  <c r="A1412" i="7"/>
  <c r="A1413" i="7"/>
  <c r="A1414" i="7"/>
  <c r="A1415" i="7"/>
  <c r="A1416" i="7"/>
  <c r="A1417" i="7"/>
  <c r="A1418" i="7"/>
  <c r="A1419" i="7"/>
  <c r="A1420" i="7"/>
  <c r="A1421" i="7"/>
  <c r="A1422" i="7"/>
  <c r="A1423" i="7"/>
  <c r="A1424" i="7"/>
  <c r="A1425" i="7"/>
  <c r="A1426" i="7"/>
  <c r="A1427" i="7"/>
  <c r="A1428" i="7"/>
  <c r="A1429" i="7"/>
  <c r="A1430" i="7"/>
  <c r="A1431" i="7"/>
  <c r="A1432" i="7"/>
  <c r="A1433" i="7"/>
  <c r="A1434" i="7"/>
  <c r="A1435" i="7"/>
  <c r="A1436" i="7"/>
  <c r="A1437" i="7"/>
  <c r="A1438" i="7"/>
  <c r="A1439" i="7"/>
  <c r="A1440" i="7"/>
  <c r="A1441" i="7"/>
  <c r="A1442" i="7"/>
  <c r="A1443" i="7"/>
  <c r="A1444" i="7"/>
  <c r="A1445" i="7"/>
  <c r="A1446" i="7"/>
  <c r="A1447" i="7"/>
  <c r="A1448" i="7"/>
  <c r="A1449" i="7"/>
  <c r="A1450" i="7"/>
  <c r="A1451" i="7"/>
  <c r="A1452" i="7"/>
  <c r="A1453" i="7"/>
  <c r="A1454" i="7"/>
  <c r="A1455" i="7"/>
  <c r="A1456" i="7"/>
  <c r="A1457" i="7"/>
  <c r="A1458" i="7"/>
  <c r="A1459" i="7"/>
  <c r="A1460" i="7"/>
  <c r="A1461" i="7"/>
  <c r="A1462" i="7"/>
  <c r="A1463" i="7"/>
  <c r="A1464" i="7"/>
  <c r="A1465" i="7"/>
  <c r="A1466" i="7"/>
  <c r="A1467" i="7"/>
  <c r="A1468" i="7"/>
  <c r="A1469" i="7"/>
  <c r="A1470" i="7"/>
  <c r="A1471" i="7"/>
  <c r="A1472" i="7"/>
  <c r="A1473" i="7"/>
  <c r="A1474" i="7"/>
  <c r="A1475" i="7"/>
  <c r="A1476" i="7"/>
  <c r="A1477" i="7"/>
  <c r="A1478" i="7"/>
  <c r="A1479" i="7"/>
  <c r="A1480" i="7"/>
  <c r="A1481" i="7"/>
  <c r="A1482" i="7"/>
  <c r="A1483" i="7"/>
  <c r="A1484" i="7"/>
  <c r="A1485" i="7"/>
  <c r="A1486" i="7"/>
  <c r="A1487" i="7"/>
  <c r="A1488" i="7"/>
  <c r="A1489" i="7"/>
  <c r="A1490" i="7"/>
  <c r="A1491" i="7"/>
  <c r="A1492" i="7"/>
  <c r="A1493" i="7"/>
  <c r="A1494" i="7"/>
  <c r="A1495" i="7"/>
  <c r="A1496" i="7"/>
  <c r="A1497" i="7"/>
  <c r="A1498" i="7"/>
  <c r="A1499" i="7"/>
  <c r="A1500" i="7"/>
  <c r="A1501" i="7"/>
  <c r="A1502" i="7"/>
  <c r="A1503" i="7"/>
  <c r="A1504" i="7"/>
  <c r="A1505" i="7"/>
  <c r="A1506" i="7"/>
  <c r="A1507" i="7"/>
  <c r="A1508" i="7"/>
  <c r="A1509" i="7"/>
  <c r="A1510" i="7"/>
  <c r="A1511" i="7"/>
  <c r="A1512" i="7"/>
  <c r="A1513" i="7"/>
  <c r="A1514" i="7"/>
  <c r="A1515" i="7"/>
  <c r="A1516" i="7"/>
  <c r="A1517" i="7"/>
  <c r="A1518" i="7"/>
  <c r="A1519" i="7"/>
  <c r="A1520" i="7"/>
  <c r="A1521" i="7"/>
  <c r="A1522" i="7"/>
  <c r="A1523" i="7"/>
  <c r="A1524" i="7"/>
  <c r="A1525" i="7"/>
  <c r="A1526" i="7"/>
  <c r="A1527" i="7"/>
  <c r="A1528" i="7"/>
  <c r="A1529" i="7"/>
  <c r="A1530" i="7"/>
  <c r="A1531" i="7"/>
  <c r="A1532" i="7"/>
  <c r="A1533" i="7"/>
  <c r="A1534" i="7"/>
  <c r="A1535" i="7"/>
  <c r="A1536" i="7"/>
  <c r="A1537" i="7"/>
  <c r="A1538" i="7"/>
  <c r="A1539" i="7"/>
  <c r="A1540" i="7"/>
  <c r="A1541" i="7"/>
  <c r="A1542" i="7"/>
  <c r="A1543" i="7"/>
  <c r="A1544" i="7"/>
  <c r="A1545" i="7"/>
  <c r="A1546" i="7"/>
  <c r="A1547" i="7"/>
  <c r="A1548" i="7"/>
  <c r="A1549" i="7"/>
  <c r="A1550" i="7"/>
  <c r="A1551" i="7"/>
  <c r="A1552" i="7"/>
  <c r="A1553" i="7"/>
  <c r="A1554" i="7"/>
  <c r="A1555" i="7"/>
  <c r="A1556" i="7"/>
  <c r="A1557" i="7"/>
  <c r="A1558" i="7"/>
  <c r="A1559" i="7"/>
  <c r="A1560" i="7"/>
  <c r="A1561" i="7"/>
  <c r="A1562" i="7"/>
  <c r="A1563" i="7"/>
  <c r="A1564" i="7"/>
  <c r="A1565" i="7"/>
  <c r="A1566" i="7"/>
  <c r="A1567" i="7"/>
  <c r="A1568" i="7"/>
  <c r="A1569" i="7"/>
  <c r="A1570" i="7"/>
  <c r="A1571" i="7"/>
  <c r="A1572" i="7"/>
  <c r="A1573" i="7"/>
  <c r="A1574" i="7"/>
  <c r="A1575" i="7"/>
  <c r="A1576" i="7"/>
  <c r="A1577" i="7"/>
  <c r="A1578" i="7"/>
  <c r="A1579" i="7"/>
  <c r="A1580" i="7"/>
  <c r="A1581" i="7"/>
  <c r="A1582" i="7"/>
  <c r="A1583" i="7"/>
  <c r="A1584" i="7"/>
  <c r="A1585" i="7"/>
  <c r="A1586" i="7"/>
  <c r="A1587" i="7"/>
  <c r="A1588" i="7"/>
  <c r="A1589" i="7"/>
  <c r="A1590" i="7"/>
  <c r="A1591" i="7"/>
  <c r="A1592" i="7"/>
  <c r="A1593" i="7"/>
  <c r="A1594" i="7"/>
  <c r="A1595" i="7"/>
  <c r="A1596" i="7"/>
  <c r="A1597" i="7"/>
  <c r="A1598" i="7"/>
  <c r="A1599" i="7"/>
  <c r="A1600" i="7"/>
  <c r="A1601" i="7"/>
  <c r="A1602" i="7"/>
  <c r="A1603" i="7"/>
  <c r="A1604" i="7"/>
  <c r="A1605" i="7"/>
  <c r="A1606" i="7"/>
  <c r="A1607" i="7"/>
  <c r="A1608" i="7"/>
  <c r="A1609" i="7"/>
  <c r="A1610" i="7"/>
  <c r="A1611" i="7"/>
  <c r="A1612" i="7"/>
  <c r="A1613" i="7"/>
  <c r="A1614" i="7"/>
  <c r="A1615" i="7"/>
  <c r="A1616" i="7"/>
  <c r="A1617" i="7"/>
  <c r="A1618" i="7"/>
  <c r="A1619" i="7"/>
  <c r="A1620" i="7"/>
  <c r="A1621" i="7"/>
  <c r="A1622" i="7"/>
  <c r="A1623" i="7"/>
  <c r="A1624" i="7"/>
  <c r="A1625" i="7"/>
  <c r="A1626" i="7"/>
  <c r="A1627" i="7"/>
  <c r="A1628" i="7"/>
  <c r="A1629" i="7"/>
  <c r="A1630" i="7"/>
  <c r="A1631" i="7"/>
  <c r="A1632" i="7"/>
  <c r="A1633" i="7"/>
  <c r="A1634" i="7"/>
  <c r="A1635" i="7"/>
  <c r="A1636" i="7"/>
  <c r="A1637" i="7"/>
  <c r="A1638" i="7"/>
  <c r="A1639" i="7"/>
  <c r="A1640" i="7"/>
  <c r="A1641" i="7"/>
  <c r="A1642" i="7"/>
  <c r="A1643" i="7"/>
  <c r="A1644" i="7"/>
  <c r="A1645" i="7"/>
  <c r="A1646" i="7"/>
  <c r="A1647" i="7"/>
  <c r="A1648" i="7"/>
  <c r="A1649" i="7"/>
  <c r="A1650" i="7"/>
  <c r="A1651" i="7"/>
  <c r="A1652" i="7"/>
  <c r="A1653" i="7"/>
  <c r="A1654" i="7"/>
  <c r="A1655" i="7"/>
  <c r="A1656" i="7"/>
  <c r="A1657" i="7"/>
  <c r="A1658" i="7"/>
  <c r="A1659" i="7"/>
  <c r="A1660" i="7"/>
  <c r="A1661" i="7"/>
  <c r="A1662" i="7"/>
  <c r="A1663" i="7"/>
  <c r="A1664" i="7"/>
  <c r="A1665" i="7"/>
  <c r="A1666" i="7"/>
  <c r="A1667" i="7"/>
  <c r="A1668" i="7"/>
  <c r="A1669" i="7"/>
  <c r="A1670" i="7"/>
  <c r="A1671" i="7"/>
  <c r="A1672" i="7"/>
  <c r="A1673" i="7"/>
  <c r="A1674" i="7"/>
  <c r="A1675" i="7"/>
  <c r="A1676" i="7"/>
  <c r="A1677" i="7"/>
  <c r="A1678" i="7"/>
  <c r="A1679" i="7"/>
  <c r="A1680" i="7"/>
  <c r="A1681" i="7"/>
  <c r="A1682" i="7"/>
  <c r="A1683" i="7"/>
  <c r="A1684" i="7"/>
  <c r="A1685" i="7"/>
  <c r="A1686" i="7"/>
  <c r="A1687" i="7"/>
  <c r="A1688" i="7"/>
  <c r="A1689" i="7"/>
  <c r="A1690" i="7"/>
  <c r="A1691" i="7"/>
  <c r="A1692" i="7"/>
  <c r="A1693" i="7"/>
  <c r="A1694" i="7"/>
  <c r="A1695" i="7"/>
  <c r="A1696" i="7"/>
  <c r="A1697" i="7"/>
  <c r="A1698" i="7"/>
  <c r="A1699" i="7"/>
  <c r="A1700" i="7"/>
  <c r="A1701" i="7"/>
  <c r="A1702" i="7"/>
  <c r="A1703" i="7"/>
  <c r="A1704" i="7"/>
  <c r="A1705" i="7"/>
  <c r="A1706" i="7"/>
  <c r="A1707" i="7"/>
  <c r="A1708" i="7"/>
  <c r="A1709" i="7"/>
  <c r="A1710" i="7"/>
  <c r="A1711" i="7"/>
  <c r="A1712" i="7"/>
  <c r="A1713" i="7"/>
  <c r="A1714" i="7"/>
  <c r="A1715" i="7"/>
  <c r="A1716" i="7"/>
  <c r="A1717" i="7"/>
  <c r="A1718" i="7"/>
  <c r="A1719" i="7"/>
  <c r="A1720" i="7"/>
  <c r="A1721" i="7"/>
  <c r="A1722" i="7"/>
  <c r="A1723" i="7"/>
  <c r="A1724" i="7"/>
  <c r="A1725" i="7"/>
  <c r="A1726" i="7"/>
  <c r="A1727" i="7"/>
  <c r="A1728" i="7"/>
  <c r="A1729" i="7"/>
  <c r="A1730" i="7"/>
  <c r="A1731" i="7"/>
  <c r="A1732" i="7"/>
  <c r="A1733" i="7"/>
  <c r="A1734" i="7"/>
  <c r="A1735" i="7"/>
  <c r="A1736" i="7"/>
  <c r="A1737" i="7"/>
  <c r="A1738" i="7"/>
  <c r="A1739" i="7"/>
  <c r="A1740" i="7"/>
  <c r="A1741" i="7"/>
  <c r="A1742" i="7"/>
  <c r="A1743" i="7"/>
  <c r="A1744" i="7"/>
  <c r="A1745" i="7"/>
  <c r="A1746" i="7"/>
  <c r="A1747" i="7"/>
  <c r="A1748" i="7"/>
  <c r="A1749" i="7"/>
  <c r="A1750" i="7"/>
  <c r="A1751" i="7"/>
  <c r="A1752" i="7"/>
  <c r="A1753" i="7"/>
  <c r="A1754" i="7"/>
  <c r="A1755" i="7"/>
  <c r="A1756" i="7"/>
  <c r="A1757" i="7"/>
  <c r="A1758" i="7"/>
  <c r="A1759" i="7"/>
  <c r="A1760" i="7"/>
  <c r="A1761" i="7"/>
  <c r="A1762" i="7"/>
  <c r="A1763" i="7"/>
  <c r="A1764" i="7"/>
  <c r="A1765" i="7"/>
  <c r="A1766" i="7"/>
  <c r="A1767" i="7"/>
  <c r="A1768" i="7"/>
  <c r="A1769" i="7"/>
  <c r="A1770" i="7"/>
  <c r="A1771" i="7"/>
  <c r="A1772" i="7"/>
  <c r="A1773" i="7"/>
  <c r="A1774" i="7"/>
  <c r="A1775" i="7"/>
  <c r="A1776" i="7"/>
  <c r="A1777" i="7"/>
  <c r="A1778" i="7"/>
  <c r="A1779" i="7"/>
  <c r="A1780" i="7"/>
  <c r="A1781" i="7"/>
  <c r="A1782" i="7"/>
  <c r="A1783" i="7"/>
  <c r="A1784" i="7"/>
  <c r="A1785" i="7"/>
  <c r="A1786" i="7"/>
  <c r="A1787" i="7"/>
  <c r="A1788" i="7"/>
  <c r="A1789" i="7"/>
  <c r="A1790" i="7"/>
  <c r="A1791" i="7"/>
  <c r="A1792" i="7"/>
  <c r="A1793" i="7"/>
  <c r="A1794" i="7"/>
  <c r="A1795" i="7"/>
  <c r="A1796" i="7"/>
  <c r="A1797" i="7"/>
  <c r="A1798" i="7"/>
  <c r="A1799" i="7"/>
  <c r="A1800" i="7"/>
  <c r="A1801" i="7"/>
  <c r="A1802" i="7"/>
  <c r="A1803" i="7"/>
  <c r="A1804" i="7"/>
  <c r="A1805" i="7"/>
  <c r="A1806" i="7"/>
  <c r="A1807" i="7"/>
  <c r="A1808" i="7"/>
  <c r="A1809" i="7"/>
  <c r="A1810" i="7"/>
  <c r="A1811" i="7"/>
  <c r="A1812" i="7"/>
  <c r="A1813" i="7"/>
  <c r="A1814" i="7"/>
  <c r="A1815" i="7"/>
  <c r="A1816" i="7"/>
  <c r="A1817" i="7"/>
  <c r="A1818" i="7"/>
  <c r="A1819" i="7"/>
  <c r="A1820" i="7"/>
  <c r="A1821" i="7"/>
  <c r="A1822" i="7"/>
  <c r="A1823" i="7"/>
  <c r="A1824" i="7"/>
  <c r="A1825" i="7"/>
  <c r="A1826" i="7"/>
  <c r="A1827" i="7"/>
  <c r="A1828" i="7"/>
  <c r="A1829" i="7"/>
  <c r="A1830" i="7"/>
  <c r="A1831" i="7"/>
  <c r="A1832" i="7"/>
  <c r="A1833" i="7"/>
  <c r="A1834" i="7"/>
  <c r="A1835" i="7"/>
  <c r="A1836" i="7"/>
  <c r="A1837" i="7"/>
  <c r="A1838" i="7"/>
  <c r="A1839" i="7"/>
  <c r="A1840" i="7"/>
  <c r="A1841" i="7"/>
  <c r="A1842" i="7"/>
  <c r="A1843" i="7"/>
  <c r="A1844" i="7"/>
  <c r="A1845" i="7"/>
  <c r="A1846" i="7"/>
  <c r="A1847" i="7"/>
  <c r="A1848" i="7"/>
  <c r="A1849" i="7"/>
  <c r="A1850" i="7"/>
  <c r="A1851" i="7"/>
  <c r="A1852" i="7"/>
  <c r="A1853" i="7"/>
  <c r="A1854" i="7"/>
  <c r="A1855" i="7"/>
  <c r="A1856" i="7"/>
  <c r="A1857" i="7"/>
  <c r="A1858" i="7"/>
  <c r="A1859" i="7"/>
  <c r="A1860" i="7"/>
  <c r="A1861" i="7"/>
  <c r="A1862" i="7"/>
  <c r="A1863" i="7"/>
  <c r="A1864" i="7"/>
  <c r="A1865" i="7"/>
  <c r="A1866" i="7"/>
  <c r="A1867" i="7"/>
  <c r="A1868" i="7"/>
  <c r="A1869" i="7"/>
  <c r="A1870" i="7"/>
  <c r="A1871" i="7"/>
  <c r="A1872" i="7"/>
  <c r="A1873" i="7"/>
  <c r="A1874" i="7"/>
  <c r="A1875" i="7"/>
  <c r="A1876" i="7"/>
  <c r="A1877" i="7"/>
  <c r="A1878" i="7"/>
  <c r="A1879" i="7"/>
  <c r="A1880" i="7"/>
  <c r="A1881" i="7"/>
  <c r="A1882" i="7"/>
  <c r="A1883" i="7"/>
  <c r="A1884" i="7"/>
  <c r="A1885" i="7"/>
  <c r="A1886" i="7"/>
  <c r="A1887" i="7"/>
  <c r="A1888" i="7"/>
  <c r="A1889" i="7"/>
  <c r="A1890" i="7"/>
  <c r="A1891" i="7"/>
  <c r="A1892" i="7"/>
  <c r="A1893" i="7"/>
  <c r="A1894" i="7"/>
  <c r="A1895" i="7"/>
  <c r="A1896" i="7"/>
  <c r="A1897" i="7"/>
  <c r="A1898" i="7"/>
  <c r="A1899" i="7"/>
  <c r="A1900" i="7"/>
  <c r="A1901" i="7"/>
  <c r="A1902" i="7"/>
  <c r="A1903" i="7"/>
  <c r="A1904" i="7"/>
  <c r="A1905" i="7"/>
  <c r="A1906" i="7"/>
  <c r="A1907" i="7"/>
  <c r="A1908" i="7"/>
  <c r="A1909" i="7"/>
  <c r="A1910" i="7"/>
  <c r="A1911" i="7"/>
  <c r="A1912" i="7"/>
  <c r="A1913" i="7"/>
  <c r="A1914" i="7"/>
  <c r="A1915" i="7"/>
  <c r="A1916" i="7"/>
  <c r="A1917" i="7"/>
  <c r="A1918" i="7"/>
  <c r="A1919" i="7"/>
  <c r="A1920" i="7"/>
  <c r="A1921" i="7"/>
  <c r="A1922" i="7"/>
  <c r="A1923" i="7"/>
  <c r="A1924" i="7"/>
  <c r="A1925" i="7"/>
  <c r="A1926" i="7"/>
  <c r="A1927" i="7"/>
  <c r="A1928" i="7"/>
  <c r="A1929" i="7"/>
  <c r="A1930" i="7"/>
  <c r="A1931" i="7"/>
  <c r="A1932" i="7"/>
  <c r="A1933" i="7"/>
  <c r="A1934" i="7"/>
  <c r="A1935" i="7"/>
  <c r="A1936" i="7"/>
  <c r="A1937" i="7"/>
  <c r="A1938" i="7"/>
  <c r="A1939" i="7"/>
  <c r="A1940" i="7"/>
  <c r="A1941" i="7"/>
  <c r="A1942" i="7"/>
  <c r="A1943" i="7"/>
  <c r="A1944" i="7"/>
  <c r="A1945" i="7"/>
  <c r="A1946" i="7"/>
  <c r="A1947" i="7"/>
  <c r="A1948" i="7"/>
  <c r="A1949" i="7"/>
  <c r="A1950" i="7"/>
  <c r="A1951" i="7"/>
  <c r="A1952" i="7"/>
  <c r="A1953" i="7"/>
  <c r="A1954" i="7"/>
  <c r="A1955" i="7"/>
  <c r="A1956" i="7"/>
  <c r="A1957" i="7"/>
  <c r="A1958" i="7"/>
  <c r="A1959" i="7"/>
  <c r="A1960" i="7"/>
  <c r="A1961" i="7"/>
  <c r="A1962" i="7"/>
  <c r="A1963" i="7"/>
  <c r="A1964" i="7"/>
  <c r="A1965" i="7"/>
  <c r="A1966" i="7"/>
  <c r="A1967" i="7"/>
  <c r="A1968" i="7"/>
  <c r="A1969" i="7"/>
  <c r="A1970" i="7"/>
  <c r="A1971" i="7"/>
  <c r="A1972" i="7"/>
  <c r="A1973" i="7"/>
  <c r="A1974" i="7"/>
  <c r="A1975" i="7"/>
  <c r="A1976" i="7"/>
  <c r="A1977" i="7"/>
  <c r="A1978" i="7"/>
  <c r="A1979" i="7"/>
  <c r="A1980" i="7"/>
  <c r="A1981" i="7"/>
  <c r="A1982" i="7"/>
  <c r="A1983" i="7"/>
  <c r="A1984" i="7"/>
  <c r="A1985" i="7"/>
  <c r="A1986" i="7"/>
  <c r="A1987" i="7"/>
  <c r="A1988" i="7"/>
  <c r="A1989" i="7"/>
  <c r="A1990" i="7"/>
  <c r="A1991" i="7"/>
  <c r="A1992" i="7"/>
  <c r="A1993" i="7"/>
  <c r="A1994" i="7"/>
  <c r="A1995" i="7"/>
  <c r="A1996" i="7"/>
  <c r="A1997" i="7"/>
  <c r="A1998" i="7"/>
  <c r="A1999" i="7"/>
  <c r="A2000" i="7"/>
  <c r="A2001" i="7"/>
  <c r="A2002" i="7"/>
  <c r="A2003" i="7"/>
  <c r="A2004" i="7"/>
  <c r="A2005" i="7"/>
  <c r="A2006" i="7"/>
  <c r="A2007" i="7"/>
  <c r="A2008" i="7"/>
  <c r="A2009" i="7"/>
  <c r="A2010" i="7"/>
  <c r="A2011" i="7"/>
  <c r="A2012" i="7"/>
  <c r="A2013" i="7"/>
  <c r="A2014" i="7"/>
  <c r="A2015" i="7"/>
  <c r="A2016" i="7"/>
  <c r="A2017" i="7"/>
  <c r="A2018" i="7"/>
  <c r="A2019" i="7"/>
  <c r="A2020" i="7"/>
  <c r="A2021" i="7"/>
  <c r="A2022" i="7"/>
  <c r="A2023" i="7"/>
  <c r="A2024" i="7"/>
  <c r="A2025" i="7"/>
  <c r="A2026" i="7"/>
  <c r="A2027" i="7"/>
  <c r="A2028" i="7"/>
  <c r="A2029" i="7"/>
  <c r="A2030" i="7"/>
  <c r="A2031" i="7"/>
  <c r="A2032" i="7"/>
  <c r="A2033" i="7"/>
  <c r="A2034" i="7"/>
  <c r="A2035" i="7"/>
  <c r="A2036" i="7"/>
  <c r="A2037" i="7"/>
  <c r="A2038" i="7"/>
  <c r="A2039" i="7"/>
  <c r="A2040" i="7"/>
  <c r="A2041" i="7"/>
  <c r="A2042" i="7"/>
  <c r="A2043" i="7"/>
  <c r="A2044" i="7"/>
  <c r="A2045" i="7"/>
  <c r="A2046" i="7"/>
  <c r="A2047" i="7"/>
  <c r="A2048" i="7"/>
  <c r="A2049" i="7"/>
  <c r="A2050" i="7"/>
  <c r="A2051" i="7"/>
  <c r="A2052" i="7"/>
  <c r="A2053" i="7"/>
  <c r="A2054" i="7"/>
  <c r="A2055" i="7"/>
  <c r="A2056" i="7"/>
  <c r="A2057" i="7"/>
  <c r="A2058" i="7"/>
  <c r="A2059" i="7"/>
  <c r="A2060" i="7"/>
  <c r="A2061" i="7"/>
  <c r="A2062" i="7"/>
  <c r="A2063" i="7"/>
  <c r="A2064" i="7"/>
  <c r="A2065" i="7"/>
  <c r="A2066" i="7"/>
  <c r="A2067" i="7"/>
  <c r="A2068" i="7"/>
  <c r="A2069" i="7"/>
  <c r="A2070" i="7"/>
  <c r="A2071" i="7"/>
  <c r="A2072" i="7"/>
  <c r="A2073" i="7"/>
  <c r="A2074" i="7"/>
  <c r="A2075" i="7"/>
  <c r="A2076" i="7"/>
  <c r="A2077" i="7"/>
  <c r="A2078" i="7"/>
  <c r="A2079" i="7"/>
  <c r="A2080" i="7"/>
  <c r="A2081" i="7"/>
  <c r="A2082" i="7"/>
  <c r="A2083" i="7"/>
  <c r="A2084" i="7"/>
  <c r="A2085" i="7"/>
  <c r="A2086" i="7"/>
  <c r="A2087" i="7"/>
  <c r="A2088" i="7"/>
  <c r="A2089" i="7"/>
  <c r="A2090" i="7"/>
  <c r="A2091" i="7"/>
  <c r="A2092" i="7"/>
  <c r="A2093" i="7"/>
  <c r="A2094" i="7"/>
  <c r="A2095" i="7"/>
  <c r="A2096" i="7"/>
  <c r="A2097" i="7"/>
  <c r="A2098" i="7"/>
  <c r="A2099" i="7"/>
  <c r="A2100" i="7"/>
  <c r="A2101" i="7"/>
  <c r="A2102" i="7"/>
  <c r="A2103" i="7"/>
  <c r="A2104" i="7"/>
  <c r="A2105" i="7"/>
  <c r="A2106" i="7"/>
  <c r="A2107" i="7"/>
  <c r="A2108" i="7"/>
  <c r="A2109" i="7"/>
  <c r="A2110" i="7"/>
  <c r="A2111" i="7"/>
  <c r="A2112" i="7"/>
  <c r="A2113" i="7"/>
  <c r="A2114" i="7"/>
  <c r="A2115" i="7"/>
  <c r="A2116" i="7"/>
  <c r="A2117" i="7"/>
  <c r="A2118" i="7"/>
  <c r="A2119" i="7"/>
  <c r="A2120" i="7"/>
  <c r="A2121" i="7"/>
  <c r="A2122" i="7"/>
  <c r="A2123" i="7"/>
  <c r="A2124" i="7"/>
  <c r="A2125" i="7"/>
  <c r="A2126" i="7"/>
  <c r="A2127" i="7"/>
  <c r="A2128" i="7"/>
  <c r="A2129" i="7"/>
  <c r="A2130" i="7"/>
  <c r="A2131" i="7"/>
  <c r="A2132" i="7"/>
  <c r="A2133" i="7"/>
  <c r="A2134" i="7"/>
  <c r="A2135" i="7"/>
  <c r="A2136" i="7"/>
  <c r="A2137" i="7"/>
  <c r="A2138" i="7"/>
  <c r="A2139" i="7"/>
  <c r="A2140" i="7"/>
  <c r="A2141" i="7"/>
  <c r="A2142" i="7"/>
  <c r="A2143" i="7"/>
  <c r="A2144" i="7"/>
  <c r="A2145" i="7"/>
  <c r="A2146" i="7"/>
  <c r="A2147" i="7"/>
  <c r="A2148" i="7"/>
  <c r="A2149" i="7"/>
  <c r="A2150" i="7"/>
  <c r="A2151" i="7"/>
  <c r="A2152" i="7"/>
  <c r="A2153" i="7"/>
  <c r="A2154" i="7"/>
  <c r="A2155" i="7"/>
  <c r="A2156" i="7"/>
  <c r="A2157" i="7"/>
  <c r="A2158" i="7"/>
  <c r="A2159" i="7"/>
  <c r="A2160" i="7"/>
  <c r="A2161" i="7"/>
  <c r="A2162" i="7"/>
  <c r="A2163" i="7"/>
  <c r="A2164" i="7"/>
  <c r="A2165" i="7"/>
  <c r="A2166" i="7"/>
  <c r="A2167" i="7"/>
  <c r="A2168" i="7"/>
  <c r="A2169" i="7"/>
  <c r="A2170" i="7"/>
  <c r="A2171" i="7"/>
  <c r="A2172" i="7"/>
  <c r="A2173" i="7"/>
  <c r="A2174" i="7"/>
  <c r="A2175" i="7"/>
  <c r="A2176" i="7"/>
  <c r="A2177" i="7"/>
  <c r="A2178" i="7"/>
  <c r="A2179" i="7"/>
  <c r="A2180" i="7"/>
  <c r="A2181" i="7"/>
  <c r="A2182" i="7"/>
  <c r="A2183" i="7"/>
  <c r="A2184" i="7"/>
  <c r="A2185" i="7"/>
  <c r="A2186" i="7"/>
  <c r="A2187" i="7"/>
  <c r="A2188" i="7"/>
  <c r="A2189" i="7"/>
  <c r="A2190" i="7"/>
  <c r="A2191" i="7"/>
  <c r="A2192" i="7"/>
  <c r="A2193" i="7"/>
  <c r="A2194" i="7"/>
  <c r="A2195" i="7"/>
  <c r="A2196" i="7"/>
  <c r="A2197" i="7"/>
  <c r="A2198" i="7"/>
  <c r="A2199" i="7"/>
  <c r="A2200" i="7"/>
  <c r="A2201" i="7"/>
  <c r="A2202" i="7"/>
  <c r="A2203" i="7"/>
  <c r="A2204" i="7"/>
  <c r="A2205" i="7"/>
  <c r="A2206" i="7"/>
  <c r="A2207" i="7"/>
  <c r="A2208" i="7"/>
  <c r="A2209" i="7"/>
  <c r="A2210" i="7"/>
  <c r="A2211" i="7"/>
  <c r="A2212" i="7"/>
  <c r="A2213" i="7"/>
  <c r="A2214" i="7"/>
  <c r="A2215" i="7"/>
  <c r="A2216" i="7"/>
  <c r="A2217" i="7"/>
  <c r="A2218" i="7"/>
  <c r="A2219" i="7"/>
  <c r="A2220" i="7"/>
  <c r="A2221" i="7"/>
  <c r="A2222" i="7"/>
  <c r="A2223" i="7"/>
  <c r="A2224" i="7"/>
  <c r="A2225" i="7"/>
  <c r="A2226" i="7"/>
  <c r="A2227" i="7"/>
  <c r="A2228" i="7"/>
  <c r="A2229" i="7"/>
  <c r="A2230" i="7"/>
  <c r="A2231" i="7"/>
  <c r="A2232" i="7"/>
  <c r="A2233" i="7"/>
  <c r="A2234" i="7"/>
  <c r="A2235" i="7"/>
  <c r="A2236" i="7"/>
  <c r="A2237" i="7"/>
  <c r="A2238" i="7"/>
  <c r="A2239" i="7"/>
  <c r="A2240" i="7"/>
  <c r="A2241" i="7"/>
  <c r="A2242" i="7"/>
  <c r="A2243" i="7"/>
  <c r="A2244" i="7"/>
  <c r="A2245" i="7"/>
  <c r="A2246" i="7"/>
  <c r="A2247" i="7"/>
  <c r="A2248" i="7"/>
  <c r="A2249" i="7"/>
  <c r="A2250" i="7"/>
  <c r="A2251" i="7"/>
  <c r="A2252" i="7"/>
  <c r="A2253" i="7"/>
  <c r="A2254" i="7"/>
  <c r="A2255" i="7"/>
  <c r="A2256" i="7"/>
  <c r="A2257" i="7"/>
  <c r="A2258" i="7"/>
  <c r="A2259" i="7"/>
  <c r="A2260" i="7"/>
  <c r="A2261" i="7"/>
  <c r="A2262" i="7"/>
  <c r="A2263" i="7"/>
  <c r="A2264" i="7"/>
  <c r="A2265" i="7"/>
  <c r="A2266" i="7"/>
  <c r="A2267" i="7"/>
  <c r="A2268" i="7"/>
  <c r="A2269" i="7"/>
  <c r="A2270" i="7"/>
  <c r="A2271" i="7"/>
  <c r="A2272" i="7"/>
  <c r="A2273" i="7"/>
  <c r="A2274" i="7"/>
  <c r="A2275" i="7"/>
  <c r="A2276" i="7"/>
  <c r="A2277" i="7"/>
  <c r="A2278" i="7"/>
  <c r="A2279" i="7"/>
  <c r="A2280" i="7"/>
  <c r="A2281" i="7"/>
  <c r="A2282" i="7"/>
  <c r="A2283" i="7"/>
  <c r="A2284" i="7"/>
  <c r="A2285" i="7"/>
  <c r="A2286" i="7"/>
  <c r="A2287" i="7"/>
  <c r="A2288" i="7"/>
  <c r="A2289" i="7"/>
  <c r="A2290" i="7"/>
  <c r="A2291" i="7"/>
  <c r="A2292" i="7"/>
  <c r="A2293" i="7"/>
  <c r="A2294" i="7"/>
  <c r="A2295" i="7"/>
  <c r="A2296" i="7"/>
  <c r="A2297" i="7"/>
  <c r="A2298" i="7"/>
  <c r="A2299" i="7"/>
  <c r="A2300" i="7"/>
  <c r="A2301" i="7"/>
  <c r="A2302" i="7"/>
  <c r="A2303" i="7"/>
  <c r="A2304" i="7"/>
  <c r="A2305" i="7"/>
  <c r="A2306" i="7"/>
  <c r="A2307" i="7"/>
  <c r="A2308" i="7"/>
  <c r="A2309" i="7"/>
  <c r="A2310" i="7"/>
  <c r="A2311" i="7"/>
  <c r="A2312" i="7"/>
  <c r="A2313" i="7"/>
  <c r="A2314" i="7"/>
  <c r="A2315" i="7"/>
  <c r="A2316" i="7"/>
  <c r="A2317" i="7"/>
  <c r="A2318" i="7"/>
  <c r="A2319" i="7"/>
  <c r="A2320" i="7"/>
  <c r="A2321" i="7"/>
  <c r="A2322" i="7"/>
  <c r="A2323" i="7"/>
  <c r="A2324" i="7"/>
  <c r="A2325" i="7"/>
  <c r="A2326" i="7"/>
  <c r="A2327" i="7"/>
  <c r="A2328" i="7"/>
  <c r="A2329" i="7"/>
  <c r="A2330" i="7"/>
  <c r="A2331" i="7"/>
  <c r="A2332" i="7"/>
  <c r="A2333" i="7"/>
  <c r="A2334" i="7"/>
  <c r="A2335" i="7"/>
  <c r="A2336" i="7"/>
  <c r="A2337" i="7"/>
  <c r="A2338" i="7"/>
  <c r="A2339" i="7"/>
  <c r="A2340" i="7"/>
  <c r="A2341" i="7"/>
  <c r="A2342" i="7"/>
  <c r="A2343" i="7"/>
  <c r="A2344" i="7"/>
  <c r="A2345" i="7"/>
  <c r="A2346" i="7"/>
  <c r="A2347" i="7"/>
  <c r="A2348" i="7"/>
  <c r="A2349" i="7"/>
  <c r="A2350" i="7"/>
  <c r="A2351" i="7"/>
  <c r="A2352" i="7"/>
  <c r="A2353" i="7"/>
  <c r="A2354" i="7"/>
  <c r="A2355" i="7"/>
  <c r="A2356" i="7"/>
  <c r="A2357" i="7"/>
  <c r="A2358" i="7"/>
  <c r="A2359" i="7"/>
  <c r="A2360" i="7"/>
  <c r="A2361" i="7"/>
  <c r="A2362" i="7"/>
  <c r="A2363" i="7"/>
  <c r="A2364" i="7"/>
  <c r="A2365" i="7"/>
  <c r="A2366" i="7"/>
  <c r="A2367" i="7"/>
  <c r="A2368" i="7"/>
  <c r="A2369" i="7"/>
  <c r="A2370" i="7"/>
  <c r="A2371" i="7"/>
  <c r="A2372" i="7"/>
  <c r="A2373" i="7"/>
  <c r="A2374" i="7"/>
  <c r="A2375" i="7"/>
  <c r="A2376" i="7"/>
  <c r="A2377" i="7"/>
  <c r="A2378" i="7"/>
  <c r="A2379" i="7"/>
  <c r="A2380" i="7"/>
  <c r="A2381" i="7"/>
  <c r="A2382" i="7"/>
  <c r="A2383" i="7"/>
  <c r="A2384" i="7"/>
  <c r="A2385" i="7"/>
  <c r="A2386" i="7"/>
  <c r="A2387" i="7"/>
  <c r="A2388" i="7"/>
  <c r="A2389" i="7"/>
  <c r="A2390" i="7"/>
  <c r="A2391" i="7"/>
  <c r="A2392" i="7"/>
  <c r="A2393" i="7"/>
  <c r="A2394" i="7"/>
  <c r="A2395" i="7"/>
  <c r="A2396" i="7"/>
  <c r="A2397" i="7"/>
  <c r="A2398" i="7"/>
  <c r="A2399" i="7"/>
  <c r="A2400" i="7"/>
  <c r="A2401" i="7"/>
  <c r="A2402" i="7"/>
  <c r="A2403" i="7"/>
  <c r="A2404" i="7"/>
  <c r="A2405" i="7"/>
  <c r="A2406" i="7"/>
  <c r="A2407" i="7"/>
  <c r="A2408" i="7"/>
  <c r="A2409" i="7"/>
  <c r="A2410" i="7"/>
  <c r="A2411" i="7"/>
  <c r="A2412" i="7"/>
  <c r="A2413" i="7"/>
  <c r="A2414" i="7"/>
  <c r="A2415" i="7"/>
  <c r="A2416" i="7"/>
  <c r="A2417" i="7"/>
  <c r="A2418" i="7"/>
  <c r="A2419" i="7"/>
  <c r="A2420" i="7"/>
  <c r="A2421" i="7"/>
  <c r="A2422" i="7"/>
  <c r="A2423" i="7"/>
  <c r="A2424" i="7"/>
  <c r="A2425" i="7"/>
  <c r="A2426" i="7"/>
  <c r="A2427" i="7"/>
  <c r="A2428" i="7"/>
  <c r="A2429" i="7"/>
  <c r="A2430" i="7"/>
  <c r="A2431" i="7"/>
  <c r="A2432" i="7"/>
  <c r="A2433" i="7"/>
  <c r="A2434" i="7"/>
  <c r="A2435" i="7"/>
  <c r="A2436" i="7"/>
  <c r="A2437" i="7"/>
  <c r="A2438" i="7"/>
  <c r="A2439" i="7"/>
  <c r="A2440" i="7"/>
  <c r="A2441" i="7"/>
  <c r="A2442" i="7"/>
  <c r="A2443" i="7"/>
  <c r="A2444" i="7"/>
  <c r="A2445" i="7"/>
  <c r="A2446" i="7"/>
  <c r="A2447" i="7"/>
  <c r="A2448" i="7"/>
  <c r="A2449" i="7"/>
  <c r="A2450" i="7"/>
  <c r="A2451" i="7"/>
  <c r="A2452" i="7"/>
  <c r="A2453" i="7"/>
  <c r="A2454" i="7"/>
  <c r="A2455" i="7"/>
  <c r="A2456" i="7"/>
  <c r="A2457" i="7"/>
  <c r="A2458" i="7"/>
  <c r="A2459" i="7"/>
  <c r="A2460" i="7"/>
  <c r="A2461" i="7"/>
  <c r="A2462" i="7"/>
  <c r="A2463" i="7"/>
  <c r="A2464" i="7"/>
  <c r="A2465" i="7"/>
  <c r="A2466" i="7"/>
  <c r="A2467" i="7"/>
  <c r="A2468" i="7"/>
  <c r="A2469" i="7"/>
  <c r="A2470" i="7"/>
  <c r="A2471" i="7"/>
  <c r="A2472" i="7"/>
  <c r="A2473" i="7"/>
  <c r="A2474" i="7"/>
  <c r="A2475" i="7"/>
  <c r="A2476" i="7"/>
  <c r="A2477" i="7"/>
  <c r="A2478" i="7"/>
  <c r="A2479" i="7"/>
  <c r="A2480" i="7"/>
  <c r="A2481" i="7"/>
  <c r="A2482" i="7"/>
  <c r="A2483" i="7"/>
  <c r="A2484" i="7"/>
  <c r="A2485" i="7"/>
  <c r="A2486" i="7"/>
  <c r="A2487" i="7"/>
  <c r="A2488" i="7"/>
  <c r="A2489" i="7"/>
  <c r="A2490" i="7"/>
  <c r="A2491" i="7"/>
  <c r="A2492" i="7"/>
  <c r="A2493" i="7"/>
  <c r="A2494" i="7"/>
  <c r="A2495" i="7"/>
  <c r="A2496" i="7"/>
  <c r="A2497" i="7"/>
  <c r="A2498" i="7"/>
  <c r="A2499" i="7"/>
  <c r="A2500" i="7"/>
  <c r="A2501" i="7"/>
  <c r="A2502" i="7"/>
  <c r="A2503" i="7"/>
  <c r="A2504" i="7"/>
  <c r="A2505" i="7"/>
  <c r="A2506" i="7"/>
  <c r="A2507" i="7"/>
  <c r="A2508" i="7"/>
  <c r="A2509" i="7"/>
  <c r="A2510" i="7"/>
  <c r="A2511" i="7"/>
  <c r="A2512" i="7"/>
  <c r="A2513" i="7"/>
  <c r="A2514" i="7"/>
  <c r="A2515" i="7"/>
  <c r="A2516" i="7"/>
  <c r="A2517" i="7"/>
  <c r="A2518" i="7"/>
  <c r="A2519" i="7"/>
  <c r="A2520" i="7"/>
  <c r="A2521" i="7"/>
  <c r="A2522" i="7"/>
  <c r="A2523" i="7"/>
  <c r="A2524" i="7"/>
  <c r="A2525" i="7"/>
  <c r="A2526" i="7"/>
  <c r="A2527" i="7"/>
  <c r="A2528" i="7"/>
  <c r="A2529" i="7"/>
  <c r="A2530" i="7"/>
  <c r="A2531" i="7"/>
  <c r="A2532" i="7"/>
  <c r="A2533" i="7"/>
  <c r="A2534" i="7"/>
  <c r="A2535" i="7"/>
  <c r="A2536" i="7"/>
  <c r="A2537" i="7"/>
  <c r="A2538" i="7"/>
  <c r="A2539" i="7"/>
  <c r="A2540" i="7"/>
  <c r="A2541" i="7"/>
  <c r="A2542" i="7"/>
  <c r="A2543" i="7"/>
  <c r="A2544" i="7"/>
  <c r="A2545" i="7"/>
  <c r="A2546" i="7"/>
  <c r="A2547" i="7"/>
  <c r="A2548" i="7"/>
  <c r="A2549" i="7"/>
  <c r="A2550" i="7"/>
  <c r="A2551" i="7"/>
  <c r="A2552" i="7"/>
  <c r="A2553" i="7"/>
  <c r="A2554" i="7"/>
  <c r="A2555" i="7"/>
  <c r="A2556" i="7"/>
  <c r="A2557" i="7"/>
  <c r="A2558" i="7"/>
  <c r="A2559" i="7"/>
  <c r="A2560" i="7"/>
  <c r="A2561" i="7"/>
  <c r="A2562" i="7"/>
  <c r="A2563" i="7"/>
  <c r="A2564" i="7"/>
  <c r="A2565" i="7"/>
  <c r="A2566" i="7"/>
  <c r="A2567" i="7"/>
  <c r="A2568" i="7"/>
  <c r="A2569" i="7"/>
  <c r="A2570" i="7"/>
  <c r="A2571" i="7"/>
  <c r="A2572" i="7"/>
  <c r="A2573" i="7"/>
  <c r="A2574" i="7"/>
  <c r="A2575" i="7"/>
  <c r="A2576" i="7"/>
  <c r="A2577" i="7"/>
  <c r="A2578" i="7"/>
  <c r="A2579" i="7"/>
  <c r="A2580" i="7"/>
  <c r="A2581" i="7"/>
  <c r="A2582" i="7"/>
  <c r="A2583" i="7"/>
  <c r="A2584" i="7"/>
  <c r="A2585" i="7"/>
  <c r="A2586" i="7"/>
  <c r="A2587" i="7"/>
  <c r="A2588" i="7"/>
  <c r="A2589" i="7"/>
  <c r="A2590" i="7"/>
  <c r="A2591" i="7"/>
  <c r="A2592" i="7"/>
  <c r="A2593" i="7"/>
  <c r="A2594" i="7"/>
  <c r="A2595" i="7"/>
  <c r="A2596" i="7"/>
  <c r="A2597" i="7"/>
  <c r="A2598" i="7"/>
  <c r="A2599" i="7"/>
  <c r="A2600" i="7"/>
  <c r="A2601" i="7"/>
  <c r="A2602" i="7"/>
  <c r="A2603" i="7"/>
  <c r="A2604" i="7"/>
  <c r="A2605" i="7"/>
  <c r="A2606" i="7"/>
  <c r="A2607" i="7"/>
  <c r="A2608" i="7"/>
  <c r="A2609" i="7"/>
  <c r="A2610" i="7"/>
  <c r="A2611" i="7"/>
  <c r="A2612" i="7"/>
  <c r="A2613" i="7"/>
  <c r="A2614" i="7"/>
  <c r="A2615" i="7"/>
  <c r="A2616" i="7"/>
  <c r="A2617" i="7"/>
  <c r="A2618" i="7"/>
  <c r="A2619" i="7"/>
  <c r="A2620" i="7"/>
  <c r="A2621" i="7"/>
  <c r="A2622" i="7"/>
  <c r="A2623" i="7"/>
  <c r="A2624" i="7"/>
  <c r="A2625" i="7"/>
  <c r="A2626" i="7"/>
  <c r="A2627" i="7"/>
  <c r="A2628" i="7"/>
  <c r="A2629" i="7"/>
  <c r="A2630" i="7"/>
  <c r="A2631" i="7"/>
  <c r="A2632" i="7"/>
  <c r="A2633" i="7"/>
  <c r="A2634" i="7"/>
  <c r="A2635" i="7"/>
  <c r="A2636" i="7"/>
  <c r="A2637" i="7"/>
  <c r="A2638" i="7"/>
  <c r="A2639" i="7"/>
  <c r="A2640" i="7"/>
  <c r="A2641" i="7"/>
  <c r="A2642" i="7"/>
  <c r="A2643" i="7"/>
  <c r="A2644" i="7"/>
  <c r="A2645" i="7"/>
  <c r="A2646" i="7"/>
  <c r="A2647" i="7"/>
  <c r="A2648" i="7"/>
  <c r="A2649" i="7"/>
  <c r="A2650" i="7"/>
  <c r="A2651" i="7"/>
  <c r="A2652" i="7"/>
  <c r="A2653" i="7"/>
  <c r="A2654" i="7"/>
  <c r="A2655" i="7"/>
  <c r="A2656" i="7"/>
  <c r="A2657" i="7"/>
  <c r="A2658" i="7"/>
  <c r="A2659" i="7"/>
  <c r="A2660" i="7"/>
  <c r="A2661" i="7"/>
  <c r="A2662" i="7"/>
  <c r="A2663" i="7"/>
  <c r="A2664" i="7"/>
  <c r="A2665" i="7"/>
  <c r="A2666" i="7"/>
  <c r="A2667" i="7"/>
  <c r="A2668" i="7"/>
  <c r="A2669" i="7"/>
  <c r="A2670" i="7"/>
  <c r="A2671" i="7"/>
  <c r="A2672" i="7"/>
  <c r="A2673" i="7"/>
  <c r="A2674" i="7"/>
  <c r="A2675" i="7"/>
  <c r="A2676" i="7"/>
  <c r="A2677" i="7"/>
  <c r="A2678" i="7"/>
  <c r="A2679" i="7"/>
  <c r="A2680" i="7"/>
  <c r="A2681" i="7"/>
  <c r="A2682" i="7"/>
  <c r="A2683" i="7"/>
  <c r="A2684" i="7"/>
  <c r="A2685" i="7"/>
  <c r="A2686" i="7"/>
  <c r="A2687" i="7"/>
  <c r="A2688" i="7"/>
  <c r="A2689" i="7"/>
  <c r="A2690" i="7"/>
  <c r="A2691" i="7"/>
  <c r="A2692" i="7"/>
  <c r="A2693" i="7"/>
  <c r="A2694" i="7"/>
  <c r="A2695" i="7"/>
  <c r="A2696" i="7"/>
  <c r="A2697" i="7"/>
  <c r="A2698" i="7"/>
  <c r="A2699" i="7"/>
  <c r="A2700" i="7"/>
  <c r="A2701" i="7"/>
  <c r="A2702" i="7"/>
  <c r="A2703" i="7"/>
  <c r="A2704" i="7"/>
  <c r="A2705" i="7"/>
  <c r="A2706" i="7"/>
  <c r="A2707" i="7"/>
  <c r="A2708" i="7"/>
  <c r="A2709" i="7"/>
  <c r="A2710" i="7"/>
  <c r="A2711" i="7"/>
  <c r="A2712" i="7"/>
  <c r="A2713" i="7"/>
  <c r="A2714" i="7"/>
  <c r="A2715" i="7"/>
  <c r="A2716" i="7"/>
  <c r="A2717" i="7"/>
  <c r="A2718" i="7"/>
  <c r="A2719" i="7"/>
  <c r="A2720" i="7"/>
  <c r="A2721" i="7"/>
  <c r="A2722" i="7"/>
  <c r="A2723" i="7"/>
  <c r="A2724" i="7"/>
  <c r="A2725" i="7"/>
  <c r="A2726" i="7"/>
  <c r="A2727" i="7"/>
  <c r="A2728" i="7"/>
  <c r="A2729" i="7"/>
  <c r="A2730" i="7"/>
  <c r="A2731" i="7"/>
  <c r="A2732" i="7"/>
  <c r="A2733" i="7"/>
  <c r="A2734" i="7"/>
  <c r="A2735" i="7"/>
  <c r="A2736" i="7"/>
  <c r="A2737" i="7"/>
  <c r="A2738" i="7"/>
  <c r="A2739" i="7"/>
  <c r="A2740" i="7"/>
  <c r="A2741" i="7"/>
  <c r="A2742" i="7"/>
  <c r="A2743" i="7"/>
  <c r="A2744" i="7"/>
  <c r="A2745" i="7"/>
  <c r="A2746" i="7"/>
  <c r="A2747" i="7"/>
  <c r="A2748" i="7"/>
  <c r="A2749" i="7"/>
  <c r="A2750" i="7"/>
  <c r="A2751" i="7"/>
  <c r="A2752" i="7"/>
  <c r="A2753" i="7"/>
  <c r="A2754" i="7"/>
  <c r="A2755" i="7"/>
  <c r="A2756" i="7"/>
  <c r="A2757" i="7"/>
  <c r="A2758" i="7"/>
  <c r="A2759" i="7"/>
  <c r="A2760" i="7"/>
  <c r="A2761" i="7"/>
  <c r="A2762" i="7"/>
  <c r="A2763" i="7"/>
  <c r="A2764" i="7"/>
  <c r="A2765" i="7"/>
  <c r="A2766" i="7"/>
  <c r="A2767" i="7"/>
  <c r="A2768" i="7"/>
  <c r="A2769" i="7"/>
  <c r="A2770" i="7"/>
  <c r="A2771" i="7"/>
  <c r="A2772" i="7"/>
  <c r="A2773" i="7"/>
  <c r="A2774" i="7"/>
  <c r="A2775" i="7"/>
  <c r="A2776" i="7"/>
  <c r="A2777" i="7"/>
  <c r="A2778" i="7"/>
  <c r="A2779" i="7"/>
  <c r="A2780" i="7"/>
  <c r="A2781" i="7"/>
  <c r="A2782" i="7"/>
  <c r="A2783" i="7"/>
  <c r="A2784" i="7"/>
  <c r="A2785" i="7"/>
  <c r="A2786" i="7"/>
  <c r="A2787" i="7"/>
  <c r="A2788" i="7"/>
  <c r="A2789" i="7"/>
  <c r="A2790" i="7"/>
  <c r="A2791" i="7"/>
  <c r="A2792" i="7"/>
  <c r="A2793" i="7"/>
  <c r="A2794" i="7"/>
  <c r="A2795" i="7"/>
  <c r="A2796" i="7"/>
  <c r="A2797" i="7"/>
  <c r="A2798" i="7"/>
  <c r="A2799" i="7"/>
  <c r="A2800" i="7"/>
  <c r="A2801" i="7"/>
  <c r="A2802" i="7"/>
  <c r="A2803" i="7"/>
  <c r="A2804" i="7"/>
  <c r="A2805" i="7"/>
  <c r="A2806" i="7"/>
  <c r="A2807" i="7"/>
  <c r="A2808" i="7"/>
  <c r="A2809" i="7"/>
  <c r="A2810" i="7"/>
  <c r="A2811" i="7"/>
  <c r="A2812" i="7"/>
  <c r="A2813" i="7"/>
  <c r="A2814" i="7"/>
  <c r="A2815" i="7"/>
  <c r="A2816" i="7"/>
  <c r="A2817" i="7"/>
  <c r="A2818" i="7"/>
  <c r="A2819" i="7"/>
  <c r="A2820" i="7"/>
  <c r="A2821" i="7"/>
  <c r="A2822" i="7"/>
  <c r="A2823" i="7"/>
  <c r="A2824" i="7"/>
  <c r="A2825" i="7"/>
  <c r="A2826" i="7"/>
  <c r="A2827" i="7"/>
  <c r="A2828" i="7"/>
  <c r="A2829" i="7"/>
  <c r="A2830" i="7"/>
  <c r="A2831" i="7"/>
  <c r="A2832" i="7"/>
  <c r="A2833" i="7"/>
  <c r="A2834" i="7"/>
  <c r="A2835" i="7"/>
  <c r="A2836" i="7"/>
  <c r="A2837" i="7"/>
  <c r="A2838" i="7"/>
  <c r="A2839" i="7"/>
  <c r="A2840" i="7"/>
  <c r="A2841" i="7"/>
  <c r="A2842" i="7"/>
  <c r="A2843" i="7"/>
  <c r="A2844" i="7"/>
  <c r="A2845" i="7"/>
  <c r="A2846" i="7"/>
  <c r="A2847" i="7"/>
  <c r="A2848" i="7"/>
  <c r="A2849" i="7"/>
  <c r="A2850" i="7"/>
  <c r="A2851" i="7"/>
  <c r="A2852" i="7"/>
  <c r="A2853" i="7"/>
  <c r="A2854" i="7"/>
  <c r="A2855" i="7"/>
  <c r="A2856" i="7"/>
  <c r="A2857" i="7"/>
  <c r="A2858" i="7"/>
  <c r="A2859" i="7"/>
  <c r="A2860" i="7"/>
  <c r="A2861" i="7"/>
  <c r="A2862" i="7"/>
  <c r="A2863" i="7"/>
  <c r="A2864" i="7"/>
  <c r="A2865" i="7"/>
  <c r="A2866" i="7"/>
  <c r="A2867" i="7"/>
  <c r="A2868" i="7"/>
  <c r="A2869" i="7"/>
  <c r="A2870" i="7"/>
  <c r="A2871" i="7"/>
  <c r="A2872" i="7"/>
  <c r="A2873" i="7"/>
  <c r="A2874" i="7"/>
  <c r="A2875" i="7"/>
  <c r="A2876" i="7"/>
  <c r="A2877" i="7"/>
  <c r="A2878" i="7"/>
  <c r="A2879" i="7"/>
  <c r="A2880" i="7"/>
  <c r="A2881" i="7"/>
  <c r="A2882" i="7"/>
  <c r="A2883" i="7"/>
  <c r="A2884" i="7"/>
  <c r="A2885" i="7"/>
  <c r="A2886" i="7"/>
  <c r="A2887" i="7"/>
  <c r="A2888" i="7"/>
  <c r="A2889" i="7"/>
  <c r="A2890" i="7"/>
  <c r="A2891" i="7"/>
  <c r="A2892" i="7"/>
  <c r="A2893" i="7"/>
  <c r="A2894" i="7"/>
  <c r="A2895" i="7"/>
  <c r="A2896" i="7"/>
  <c r="A2897" i="7"/>
  <c r="A2898" i="7"/>
  <c r="A2899" i="7"/>
  <c r="A2900" i="7"/>
  <c r="A2901" i="7"/>
  <c r="A2902" i="7"/>
  <c r="A2903" i="7"/>
  <c r="A2904" i="7"/>
  <c r="A2905" i="7"/>
  <c r="A2906" i="7"/>
  <c r="A2907" i="7"/>
  <c r="A2908" i="7"/>
  <c r="A2909" i="7"/>
  <c r="A2910" i="7"/>
  <c r="A2911" i="7"/>
  <c r="A2912" i="7"/>
  <c r="A2913" i="7"/>
  <c r="A2914" i="7"/>
  <c r="A2915" i="7"/>
  <c r="A2916" i="7"/>
  <c r="A2917" i="7"/>
  <c r="A2918" i="7"/>
  <c r="A2919" i="7"/>
  <c r="A2920" i="7"/>
  <c r="A2921" i="7"/>
  <c r="A2922" i="7"/>
  <c r="A2923" i="7"/>
  <c r="A2924" i="7"/>
  <c r="A2925" i="7"/>
  <c r="A2926" i="7"/>
  <c r="A2927" i="7"/>
  <c r="A2928" i="7"/>
  <c r="A2929" i="7"/>
  <c r="A2930" i="7"/>
  <c r="A2931" i="7"/>
  <c r="A2932" i="7"/>
  <c r="A2933" i="7"/>
  <c r="A2934" i="7"/>
  <c r="A2935" i="7"/>
  <c r="A2936" i="7"/>
  <c r="A2937" i="7"/>
  <c r="A2938" i="7"/>
  <c r="A2939" i="7"/>
  <c r="A2940" i="7"/>
  <c r="A2941" i="7"/>
  <c r="A2942" i="7"/>
  <c r="A2943" i="7"/>
  <c r="A2944" i="7"/>
  <c r="A2945" i="7"/>
  <c r="A2946" i="7"/>
  <c r="A2947" i="7"/>
  <c r="A2948" i="7"/>
  <c r="A2949" i="7"/>
  <c r="A2950" i="7"/>
  <c r="A2951" i="7"/>
  <c r="A2952" i="7"/>
  <c r="A2953" i="7"/>
  <c r="A2954" i="7"/>
  <c r="A2955" i="7"/>
  <c r="A2956" i="7"/>
  <c r="A2957" i="7"/>
  <c r="A2958" i="7"/>
  <c r="A2959" i="7"/>
  <c r="A2960" i="7"/>
  <c r="A2961" i="7"/>
  <c r="A2962" i="7"/>
  <c r="A2963" i="7"/>
  <c r="A2964" i="7"/>
  <c r="A2965" i="7"/>
  <c r="A2966" i="7"/>
  <c r="A2967" i="7"/>
  <c r="A2968" i="7"/>
  <c r="A2969" i="7"/>
  <c r="A2970" i="7"/>
  <c r="A2971" i="7"/>
  <c r="A2972" i="7"/>
  <c r="A2973" i="7"/>
  <c r="A2974" i="7"/>
  <c r="A2975" i="7"/>
  <c r="A2976" i="7"/>
  <c r="A2977" i="7"/>
  <c r="A2978" i="7"/>
  <c r="A2979" i="7"/>
  <c r="A2980" i="7"/>
  <c r="A2981" i="7"/>
  <c r="A2982" i="7"/>
  <c r="A2983" i="7"/>
  <c r="A2984" i="7"/>
  <c r="A2985" i="7"/>
  <c r="A2986" i="7"/>
  <c r="A2987" i="7"/>
  <c r="A2988" i="7"/>
  <c r="A2989" i="7"/>
  <c r="A2990" i="7"/>
  <c r="A2991" i="7"/>
  <c r="A2992" i="7"/>
  <c r="A2993" i="7"/>
  <c r="A2994" i="7"/>
  <c r="A2995" i="7"/>
  <c r="A2996" i="7"/>
  <c r="A2997" i="7"/>
  <c r="A2998" i="7"/>
  <c r="A2999" i="7"/>
  <c r="A3000" i="7"/>
  <c r="A3001" i="7"/>
  <c r="A3002" i="7"/>
  <c r="A3003" i="7"/>
  <c r="A3004" i="7"/>
  <c r="A3005" i="7"/>
  <c r="A3006" i="7"/>
  <c r="A3007" i="7"/>
  <c r="A3008" i="7"/>
  <c r="A3009" i="7"/>
  <c r="A3010" i="7"/>
  <c r="A3011" i="7"/>
  <c r="A3012" i="7"/>
  <c r="A3013" i="7"/>
  <c r="A3014" i="7"/>
  <c r="A3015" i="7"/>
  <c r="A3016" i="7"/>
  <c r="A3017" i="7"/>
  <c r="A3018" i="7"/>
  <c r="A3019" i="7"/>
  <c r="A3020" i="7"/>
  <c r="A3021" i="7"/>
  <c r="A3022" i="7"/>
  <c r="A3023" i="7"/>
  <c r="A3024" i="7"/>
  <c r="A3025" i="7"/>
  <c r="A3026" i="7"/>
  <c r="A3027" i="7"/>
  <c r="A3028" i="7"/>
  <c r="A3029" i="7"/>
  <c r="A3030" i="7"/>
  <c r="A3031" i="7"/>
  <c r="A3032" i="7"/>
  <c r="A3033" i="7"/>
  <c r="A3034" i="7"/>
  <c r="A3035" i="7"/>
  <c r="A3036" i="7"/>
  <c r="A3037" i="7"/>
  <c r="A3038" i="7"/>
  <c r="A3039" i="7"/>
  <c r="A3040" i="7"/>
  <c r="A3041" i="7"/>
  <c r="A3042" i="7"/>
  <c r="A3043" i="7"/>
  <c r="A3044" i="7"/>
  <c r="A3045" i="7"/>
  <c r="A3046" i="7"/>
  <c r="A3047" i="7"/>
  <c r="A3048" i="7"/>
  <c r="A3049" i="7"/>
  <c r="A3050" i="7"/>
  <c r="A3051" i="7"/>
  <c r="A3052" i="7"/>
  <c r="A3053" i="7"/>
  <c r="A3054" i="7"/>
  <c r="A3055" i="7"/>
  <c r="A3056" i="7"/>
  <c r="A3057" i="7"/>
  <c r="A3058" i="7"/>
  <c r="A3059" i="7"/>
  <c r="A3060" i="7"/>
  <c r="A3061" i="7"/>
  <c r="A3062" i="7"/>
  <c r="A3063" i="7"/>
  <c r="A3064" i="7"/>
  <c r="A3065" i="7"/>
  <c r="A3066" i="7"/>
  <c r="A3067" i="7"/>
  <c r="A3068" i="7"/>
  <c r="A3069" i="7"/>
  <c r="A3070" i="7"/>
  <c r="A3071" i="7"/>
  <c r="A3072" i="7"/>
  <c r="A3073" i="7"/>
  <c r="A3074" i="7"/>
  <c r="A3075" i="7"/>
  <c r="A3076" i="7"/>
  <c r="A3077" i="7"/>
  <c r="A3078" i="7"/>
  <c r="A3079" i="7"/>
  <c r="A3080" i="7"/>
  <c r="A3081" i="7"/>
  <c r="A3082" i="7"/>
  <c r="A3083" i="7"/>
  <c r="A3084" i="7"/>
  <c r="A3085" i="7"/>
  <c r="A3086" i="7"/>
  <c r="A3087" i="7"/>
  <c r="A3088" i="7"/>
  <c r="A3089" i="7"/>
  <c r="A3090" i="7"/>
  <c r="A3091" i="7"/>
  <c r="A3092" i="7"/>
  <c r="A3093" i="7"/>
  <c r="A3094" i="7"/>
  <c r="A3095" i="7"/>
  <c r="A3096" i="7"/>
  <c r="A3097" i="7"/>
  <c r="A3098" i="7"/>
  <c r="A3099" i="7"/>
  <c r="A3100" i="7"/>
  <c r="A3101" i="7"/>
  <c r="A3102" i="7"/>
  <c r="A3103" i="7"/>
  <c r="A3104" i="7"/>
  <c r="A3105" i="7"/>
  <c r="A3106" i="7"/>
  <c r="A3107" i="7"/>
  <c r="A3108" i="7"/>
  <c r="A3109" i="7"/>
  <c r="A3110" i="7"/>
  <c r="A3111" i="7"/>
  <c r="A3112" i="7"/>
  <c r="A3113" i="7"/>
  <c r="A3114" i="7"/>
  <c r="A3115" i="7"/>
  <c r="A3116" i="7"/>
  <c r="A3117" i="7"/>
  <c r="A3118" i="7"/>
  <c r="A3119" i="7"/>
  <c r="A3120" i="7"/>
  <c r="A3121" i="7"/>
  <c r="A3122" i="7"/>
  <c r="A3123" i="7"/>
  <c r="A3124" i="7"/>
  <c r="A3125" i="7"/>
  <c r="A3126" i="7"/>
  <c r="A3127" i="7"/>
  <c r="A3128" i="7"/>
  <c r="A3129" i="7"/>
  <c r="A3130" i="7"/>
  <c r="A3131" i="7"/>
  <c r="A3132" i="7"/>
  <c r="A3133" i="7"/>
  <c r="A3134" i="7"/>
  <c r="A3135" i="7"/>
  <c r="A3136" i="7"/>
  <c r="A3137" i="7"/>
  <c r="A3138" i="7"/>
  <c r="A3139" i="7"/>
  <c r="A3140" i="7"/>
  <c r="A3141" i="7"/>
  <c r="A3142" i="7"/>
  <c r="A3143" i="7"/>
  <c r="A3144" i="7"/>
  <c r="A3145" i="7"/>
  <c r="A3146" i="7"/>
  <c r="A3147" i="7"/>
  <c r="A3148" i="7"/>
  <c r="A3149" i="7"/>
  <c r="A3150" i="7"/>
  <c r="A3151" i="7"/>
  <c r="A3152" i="7"/>
  <c r="A3153" i="7"/>
  <c r="A3154" i="7"/>
  <c r="A3155" i="7"/>
  <c r="A3156" i="7"/>
  <c r="A3157" i="7"/>
  <c r="A3158" i="7"/>
  <c r="A3159" i="7"/>
  <c r="A3160" i="7"/>
  <c r="A3161" i="7"/>
  <c r="A3162" i="7"/>
  <c r="A3163" i="7"/>
  <c r="A3164" i="7"/>
  <c r="A3165" i="7"/>
  <c r="A3166" i="7"/>
  <c r="A3167" i="7"/>
  <c r="A3168" i="7"/>
  <c r="A3169" i="7"/>
  <c r="A3170" i="7"/>
  <c r="A3171" i="7"/>
  <c r="A3172" i="7"/>
  <c r="A3173" i="7"/>
  <c r="A3174" i="7"/>
  <c r="A3175" i="7"/>
  <c r="A3176" i="7"/>
  <c r="A3177" i="7"/>
  <c r="A3178" i="7"/>
  <c r="A3179" i="7"/>
  <c r="A3180" i="7"/>
  <c r="A3181" i="7"/>
  <c r="A3182" i="7"/>
  <c r="A3183" i="7"/>
  <c r="A3184" i="7"/>
  <c r="A3185" i="7"/>
  <c r="A3186" i="7"/>
  <c r="A3187" i="7"/>
  <c r="A3188" i="7"/>
  <c r="A3189" i="7"/>
  <c r="A3190" i="7"/>
  <c r="A3191" i="7"/>
  <c r="A3192" i="7"/>
  <c r="A3193" i="7"/>
  <c r="A3194" i="7"/>
  <c r="A3195" i="7"/>
  <c r="A3196" i="7"/>
  <c r="A3197" i="7"/>
  <c r="A3198" i="7"/>
  <c r="A3199" i="7"/>
  <c r="A3200" i="7"/>
  <c r="A3201" i="7"/>
  <c r="A3202" i="7"/>
  <c r="A3203" i="7"/>
  <c r="A3204" i="7"/>
  <c r="A3205" i="7"/>
  <c r="A3206" i="7"/>
  <c r="A3207" i="7"/>
  <c r="A3208" i="7"/>
  <c r="A3209" i="7"/>
  <c r="A3210" i="7"/>
  <c r="A3211" i="7"/>
  <c r="A3212" i="7"/>
  <c r="A3213" i="7"/>
  <c r="A3214" i="7"/>
  <c r="A3215" i="7"/>
  <c r="A3216" i="7"/>
  <c r="A3217" i="7"/>
  <c r="A3218" i="7"/>
  <c r="A3219" i="7"/>
  <c r="A3220" i="7"/>
  <c r="A3221" i="7"/>
  <c r="A3222" i="7"/>
  <c r="A3223" i="7"/>
  <c r="A3224" i="7"/>
  <c r="A3225" i="7"/>
  <c r="A3226" i="7"/>
  <c r="A3227" i="7"/>
  <c r="A3228" i="7"/>
  <c r="A3229" i="7"/>
  <c r="A3230" i="7"/>
  <c r="A3231" i="7"/>
  <c r="A3232" i="7"/>
  <c r="A3233" i="7"/>
  <c r="A3234" i="7"/>
  <c r="A3235" i="7"/>
  <c r="A3236" i="7"/>
  <c r="A3237" i="7"/>
  <c r="A3238" i="7"/>
  <c r="A3239" i="7"/>
  <c r="A3240" i="7"/>
  <c r="A3241" i="7"/>
  <c r="A3242" i="7"/>
  <c r="A3243" i="7"/>
  <c r="A3244" i="7"/>
  <c r="A3245" i="7"/>
  <c r="A3246" i="7"/>
  <c r="A3247" i="7"/>
  <c r="A3248" i="7"/>
  <c r="A3249" i="7"/>
  <c r="A3250" i="7"/>
  <c r="A3251" i="7"/>
  <c r="A3252" i="7"/>
  <c r="A3253" i="7"/>
  <c r="A3254" i="7"/>
  <c r="A3255" i="7"/>
  <c r="A3256" i="7"/>
  <c r="A3257" i="7"/>
  <c r="A3258" i="7"/>
  <c r="A3259" i="7"/>
  <c r="A3260" i="7"/>
  <c r="A3261" i="7"/>
  <c r="A3262" i="7"/>
  <c r="A3263" i="7"/>
  <c r="A3264" i="7"/>
  <c r="A3265" i="7"/>
  <c r="A3266" i="7"/>
  <c r="A3267" i="7"/>
  <c r="A3268" i="7"/>
  <c r="A3269" i="7"/>
  <c r="A3270" i="7"/>
  <c r="A3271" i="7"/>
  <c r="A3272" i="7"/>
  <c r="A3273" i="7"/>
  <c r="A3274" i="7"/>
  <c r="A3275" i="7"/>
  <c r="A3276" i="7"/>
  <c r="A3277" i="7"/>
  <c r="A3278" i="7"/>
  <c r="A3279" i="7"/>
  <c r="A3280" i="7"/>
  <c r="A3281" i="7"/>
  <c r="A3282" i="7"/>
  <c r="A3283" i="7"/>
  <c r="A3284" i="7"/>
  <c r="A3285" i="7"/>
  <c r="A3286" i="7"/>
  <c r="A3287" i="7"/>
  <c r="A3288" i="7"/>
  <c r="A3289" i="7"/>
  <c r="A3290" i="7"/>
  <c r="A3291" i="7"/>
  <c r="A3292" i="7"/>
  <c r="A3293" i="7"/>
  <c r="A3294" i="7"/>
  <c r="A3295" i="7"/>
  <c r="A3296" i="7"/>
  <c r="A3297" i="7"/>
  <c r="A3298" i="7"/>
  <c r="A3299" i="7"/>
  <c r="A3300" i="7"/>
  <c r="A3301" i="7"/>
  <c r="A3302" i="7"/>
  <c r="A3303" i="7"/>
  <c r="A3304" i="7"/>
  <c r="A3305" i="7"/>
  <c r="A3306" i="7"/>
  <c r="A3307" i="7"/>
  <c r="A3308" i="7"/>
  <c r="A3309" i="7"/>
  <c r="A3310" i="7"/>
  <c r="A3311" i="7"/>
  <c r="A3312" i="7"/>
  <c r="A3313" i="7"/>
  <c r="A3314" i="7"/>
  <c r="A3315" i="7"/>
  <c r="A3316" i="7"/>
  <c r="A3317" i="7"/>
  <c r="A3318" i="7"/>
  <c r="A3319" i="7"/>
  <c r="A3320" i="7"/>
  <c r="A3321" i="7"/>
  <c r="A3322" i="7"/>
  <c r="A3323" i="7"/>
  <c r="A3324" i="7"/>
  <c r="A3325" i="7"/>
  <c r="A3326" i="7"/>
  <c r="A3327" i="7"/>
  <c r="A3328" i="7"/>
  <c r="A3329" i="7"/>
  <c r="A3330" i="7"/>
  <c r="A3331" i="7"/>
  <c r="A3332" i="7"/>
  <c r="A3333" i="7"/>
  <c r="A3334" i="7"/>
  <c r="A3335" i="7"/>
  <c r="A3336" i="7"/>
  <c r="A3337" i="7"/>
  <c r="A3338" i="7"/>
  <c r="A3339" i="7"/>
  <c r="A3340" i="7"/>
  <c r="A3341" i="7"/>
  <c r="A3342" i="7"/>
  <c r="A3343" i="7"/>
  <c r="A3344" i="7"/>
  <c r="A3345" i="7"/>
  <c r="A3346" i="7"/>
  <c r="A3347" i="7"/>
  <c r="A3348" i="7"/>
  <c r="A3349" i="7"/>
  <c r="A3350" i="7"/>
  <c r="A3351" i="7"/>
  <c r="A3352" i="7"/>
  <c r="A3353" i="7"/>
  <c r="A3354" i="7"/>
  <c r="A3355" i="7"/>
  <c r="A3356" i="7"/>
  <c r="A3357" i="7"/>
  <c r="A3358" i="7"/>
  <c r="A3359" i="7"/>
  <c r="A3360" i="7"/>
  <c r="A3361" i="7"/>
  <c r="A3362" i="7"/>
  <c r="A3363" i="7"/>
  <c r="A3364" i="7"/>
  <c r="A3365" i="7"/>
  <c r="A3366" i="7"/>
  <c r="A3367" i="7"/>
  <c r="A3368" i="7"/>
  <c r="A3369" i="7"/>
  <c r="A3370" i="7"/>
  <c r="A3371" i="7"/>
  <c r="A3372" i="7"/>
  <c r="A3373" i="7"/>
  <c r="A3374" i="7"/>
  <c r="A3375" i="7"/>
  <c r="A3376" i="7"/>
  <c r="A3377" i="7"/>
  <c r="A3378" i="7"/>
  <c r="A3379" i="7"/>
  <c r="A3380" i="7"/>
  <c r="A3381" i="7"/>
  <c r="A3382" i="7"/>
  <c r="A3383" i="7"/>
  <c r="A3384" i="7"/>
  <c r="A3385" i="7"/>
  <c r="A3386" i="7"/>
  <c r="A3387" i="7"/>
  <c r="A3388" i="7"/>
  <c r="A3389" i="7"/>
  <c r="A3390" i="7"/>
  <c r="A3391" i="7"/>
  <c r="A3392" i="7"/>
  <c r="A3393" i="7"/>
  <c r="A3394" i="7"/>
  <c r="A3395" i="7"/>
  <c r="A3396" i="7"/>
  <c r="A3397" i="7"/>
  <c r="A3398" i="7"/>
  <c r="A3399" i="7"/>
  <c r="A3400" i="7"/>
  <c r="A3401" i="7"/>
  <c r="A3402" i="7"/>
  <c r="A3403" i="7"/>
  <c r="A3404" i="7"/>
  <c r="A3405" i="7"/>
  <c r="A3406" i="7"/>
  <c r="A3407" i="7"/>
  <c r="A3408" i="7"/>
  <c r="A3409" i="7"/>
  <c r="A3410" i="7"/>
  <c r="A3411" i="7"/>
  <c r="A3412" i="7"/>
  <c r="A3413" i="7"/>
  <c r="A3414" i="7"/>
  <c r="A3415" i="7"/>
  <c r="A3416" i="7"/>
  <c r="A3417" i="7"/>
  <c r="A3418" i="7"/>
  <c r="A3419" i="7"/>
  <c r="A3420" i="7"/>
  <c r="A3421" i="7"/>
  <c r="A3422" i="7"/>
  <c r="A3423" i="7"/>
  <c r="A3424" i="7"/>
  <c r="A3425" i="7"/>
  <c r="A3426" i="7"/>
  <c r="A3427" i="7"/>
  <c r="A3428" i="7"/>
  <c r="A3429" i="7"/>
  <c r="A3430" i="7"/>
  <c r="A3431" i="7"/>
  <c r="A3432" i="7"/>
  <c r="A3433" i="7"/>
  <c r="A3434" i="7"/>
  <c r="A3435" i="7"/>
  <c r="A3436" i="7"/>
  <c r="A3437" i="7"/>
  <c r="A3438" i="7"/>
  <c r="A3439" i="7"/>
  <c r="A3440" i="7"/>
  <c r="A3441" i="7"/>
  <c r="A3442" i="7"/>
  <c r="A3443" i="7"/>
  <c r="A3444" i="7"/>
  <c r="A3445" i="7"/>
  <c r="A3446" i="7"/>
  <c r="A3447" i="7"/>
  <c r="A3448" i="7"/>
  <c r="A3449" i="7"/>
  <c r="A3450" i="7"/>
  <c r="A3451" i="7"/>
  <c r="A3452" i="7"/>
  <c r="A3453" i="7"/>
  <c r="A3454" i="7"/>
  <c r="A3455" i="7"/>
  <c r="A3456" i="7"/>
  <c r="A3457" i="7"/>
  <c r="A3458" i="7"/>
  <c r="A3459" i="7"/>
  <c r="A3460" i="7"/>
  <c r="A3461" i="7"/>
  <c r="A3462" i="7"/>
  <c r="A3463" i="7"/>
  <c r="A3464" i="7"/>
  <c r="A3465" i="7"/>
  <c r="A3466" i="7"/>
  <c r="A3467" i="7"/>
  <c r="A3468" i="7"/>
  <c r="A3469" i="7"/>
  <c r="A3470" i="7"/>
  <c r="A3471" i="7"/>
  <c r="A3472" i="7"/>
  <c r="A3473" i="7"/>
  <c r="A3474" i="7"/>
  <c r="A3475" i="7"/>
  <c r="A3476" i="7"/>
  <c r="A3477" i="7"/>
  <c r="A3478" i="7"/>
  <c r="A3479" i="7"/>
  <c r="A3480" i="7"/>
  <c r="A3481" i="7"/>
  <c r="A3482" i="7"/>
  <c r="A3483" i="7"/>
  <c r="A3484" i="7"/>
  <c r="A3485" i="7"/>
  <c r="A3486" i="7"/>
  <c r="A3487" i="7"/>
  <c r="A3488" i="7"/>
  <c r="A3489" i="7"/>
  <c r="A3490" i="7"/>
  <c r="A3491" i="7"/>
  <c r="A3492" i="7"/>
  <c r="A3493" i="7"/>
  <c r="A3494" i="7"/>
  <c r="A3495" i="7"/>
  <c r="A3496" i="7"/>
  <c r="A3497" i="7"/>
  <c r="A3498" i="7"/>
  <c r="A3499" i="7"/>
  <c r="A3500" i="7"/>
  <c r="A3501" i="7"/>
  <c r="A3502" i="7"/>
  <c r="A3503" i="7"/>
  <c r="A3504" i="7"/>
  <c r="A3505" i="7"/>
  <c r="A3506" i="7"/>
  <c r="A3507" i="7"/>
  <c r="A3508" i="7"/>
  <c r="A3509" i="7"/>
  <c r="A3510" i="7"/>
  <c r="A3511" i="7"/>
  <c r="A3512" i="7"/>
  <c r="A3513" i="7"/>
  <c r="A3514" i="7"/>
  <c r="A3515" i="7"/>
  <c r="A3516" i="7"/>
  <c r="A3517" i="7"/>
  <c r="A3518" i="7"/>
  <c r="A3519" i="7"/>
  <c r="A3520" i="7"/>
  <c r="A3521" i="7"/>
  <c r="A3522" i="7"/>
  <c r="A3523" i="7"/>
  <c r="A3524" i="7"/>
  <c r="A3525" i="7"/>
  <c r="A3526" i="7"/>
  <c r="A3527" i="7"/>
  <c r="A3528" i="7"/>
  <c r="A3529" i="7"/>
  <c r="A3530" i="7"/>
  <c r="A3531" i="7"/>
  <c r="A3532" i="7"/>
  <c r="A3533" i="7"/>
  <c r="A3534" i="7"/>
  <c r="A3535" i="7"/>
  <c r="A3536" i="7"/>
  <c r="A3537" i="7"/>
  <c r="A3538" i="7"/>
  <c r="A3539" i="7"/>
  <c r="A3540" i="7"/>
  <c r="A3541" i="7"/>
  <c r="A3542" i="7"/>
  <c r="A3543" i="7"/>
  <c r="A3544" i="7"/>
  <c r="A3545" i="7"/>
  <c r="A3546" i="7"/>
  <c r="A3547" i="7"/>
  <c r="A3548" i="7"/>
  <c r="A3549" i="7"/>
  <c r="A3550" i="7"/>
  <c r="A3551" i="7"/>
  <c r="A3552" i="7"/>
  <c r="A3553" i="7"/>
  <c r="A3554" i="7"/>
  <c r="A3555" i="7"/>
  <c r="A3556" i="7"/>
  <c r="A3557" i="7"/>
  <c r="A3558" i="7"/>
  <c r="A3559" i="7"/>
  <c r="A3560" i="7"/>
  <c r="A3561" i="7"/>
  <c r="A3562" i="7"/>
  <c r="A3563" i="7"/>
  <c r="A3564" i="7"/>
  <c r="A3565" i="7"/>
  <c r="A3566" i="7"/>
  <c r="A3567" i="7"/>
  <c r="A3568" i="7"/>
  <c r="A3569" i="7"/>
  <c r="A3570" i="7"/>
  <c r="A3571" i="7"/>
  <c r="A3572" i="7"/>
  <c r="A3573" i="7"/>
  <c r="A3574" i="7"/>
  <c r="A3575" i="7"/>
  <c r="A3576" i="7"/>
  <c r="A3577" i="7"/>
  <c r="A3578" i="7"/>
  <c r="A3579" i="7"/>
  <c r="A3580" i="7"/>
  <c r="A3581" i="7"/>
  <c r="A3582" i="7"/>
  <c r="A3583" i="7"/>
  <c r="A3584" i="7"/>
  <c r="A3585" i="7"/>
  <c r="A3586" i="7"/>
  <c r="A3587" i="7"/>
  <c r="A3588" i="7"/>
  <c r="A3589" i="7"/>
  <c r="A3590" i="7"/>
  <c r="A3591" i="7"/>
  <c r="A3592" i="7"/>
  <c r="A3593" i="7"/>
  <c r="A3594" i="7"/>
  <c r="A3595" i="7"/>
  <c r="A3596" i="7"/>
  <c r="A3597" i="7"/>
  <c r="A3598" i="7"/>
  <c r="A3599" i="7"/>
  <c r="A3600" i="7"/>
  <c r="A3601" i="7"/>
  <c r="A3602" i="7"/>
  <c r="A3603" i="7"/>
  <c r="A3604" i="7"/>
  <c r="A3605" i="7"/>
  <c r="A3606" i="7"/>
  <c r="A3607" i="7"/>
  <c r="A3608" i="7"/>
  <c r="A3609" i="7"/>
  <c r="A3610" i="7"/>
  <c r="A3611" i="7"/>
  <c r="A3612" i="7"/>
  <c r="A3613" i="7"/>
  <c r="A3614" i="7"/>
  <c r="A3615" i="7"/>
  <c r="A3616" i="7"/>
  <c r="A3617" i="7"/>
  <c r="A3618" i="7"/>
  <c r="A3619" i="7"/>
  <c r="A3620" i="7"/>
  <c r="A3621" i="7"/>
  <c r="A3622" i="7"/>
  <c r="A3623" i="7"/>
  <c r="A3624" i="7"/>
  <c r="A3625" i="7"/>
  <c r="A3626" i="7"/>
  <c r="A3627" i="7"/>
  <c r="A3628" i="7"/>
  <c r="A3629" i="7"/>
  <c r="A3630" i="7"/>
  <c r="A3631" i="7"/>
  <c r="A3632" i="7"/>
  <c r="A3633" i="7"/>
  <c r="A3634" i="7"/>
  <c r="A3635" i="7"/>
  <c r="A3636" i="7"/>
  <c r="A3637" i="7"/>
  <c r="A3638" i="7"/>
  <c r="A3639" i="7"/>
  <c r="A3640" i="7"/>
  <c r="A3641" i="7"/>
  <c r="A3642" i="7"/>
  <c r="A3643" i="7"/>
  <c r="A3644" i="7"/>
  <c r="A3645" i="7"/>
  <c r="A3646" i="7"/>
  <c r="A3647" i="7"/>
  <c r="A3648" i="7"/>
  <c r="A3649" i="7"/>
  <c r="A3650" i="7"/>
  <c r="A3651" i="7"/>
  <c r="A3652" i="7"/>
  <c r="A3653" i="7"/>
  <c r="A3654" i="7"/>
  <c r="A3655" i="7"/>
  <c r="A3656" i="7"/>
  <c r="A3657" i="7"/>
  <c r="A3658" i="7"/>
  <c r="A3659" i="7"/>
  <c r="A3660" i="7"/>
  <c r="A3661" i="7"/>
  <c r="A3662" i="7"/>
  <c r="A3663" i="7"/>
  <c r="A3664" i="7"/>
  <c r="A3665" i="7"/>
  <c r="A3666" i="7"/>
  <c r="A3667" i="7"/>
  <c r="A3668" i="7"/>
  <c r="A3669" i="7"/>
  <c r="A3670" i="7"/>
  <c r="A3671" i="7"/>
  <c r="A3672" i="7"/>
  <c r="A3673" i="7"/>
  <c r="A3674" i="7"/>
  <c r="A3675" i="7"/>
  <c r="A3676" i="7"/>
  <c r="A3677" i="7"/>
  <c r="A3678" i="7"/>
  <c r="A3679" i="7"/>
  <c r="A3680" i="7"/>
  <c r="A3681" i="7"/>
  <c r="A3682" i="7"/>
  <c r="A3683" i="7"/>
  <c r="A3684" i="7"/>
  <c r="A3685" i="7"/>
  <c r="A3686" i="7"/>
  <c r="A3687" i="7"/>
  <c r="A3688" i="7"/>
  <c r="A3689" i="7"/>
  <c r="A3690" i="7"/>
  <c r="A3691" i="7"/>
  <c r="A3692" i="7"/>
  <c r="A3693" i="7"/>
  <c r="A3694" i="7"/>
  <c r="A3695" i="7"/>
  <c r="A3696" i="7"/>
  <c r="A3697" i="7"/>
  <c r="A3698" i="7"/>
  <c r="A3699" i="7"/>
  <c r="A3700" i="7"/>
  <c r="A3701" i="7"/>
  <c r="A3702" i="7"/>
  <c r="A3703" i="7"/>
  <c r="A3704" i="7"/>
  <c r="A3705" i="7"/>
  <c r="A3706" i="7"/>
  <c r="A3707" i="7"/>
  <c r="A3708" i="7"/>
  <c r="A3709" i="7"/>
  <c r="A3710" i="7"/>
  <c r="A3711" i="7"/>
  <c r="A3712" i="7"/>
  <c r="A3713" i="7"/>
  <c r="A3714" i="7"/>
  <c r="A3715" i="7"/>
  <c r="A3716" i="7"/>
  <c r="A3717" i="7"/>
  <c r="A3718" i="7"/>
  <c r="A3719" i="7"/>
  <c r="A3720" i="7"/>
  <c r="A3721" i="7"/>
  <c r="A3722" i="7"/>
  <c r="A3723" i="7"/>
  <c r="A3724" i="7"/>
  <c r="A3725" i="7"/>
  <c r="A3726" i="7"/>
  <c r="A3727" i="7"/>
  <c r="A3728" i="7"/>
  <c r="A3729" i="7"/>
  <c r="A3730" i="7"/>
  <c r="A3731" i="7"/>
  <c r="A3732" i="7"/>
  <c r="A3733" i="7"/>
  <c r="A3734" i="7"/>
  <c r="A3735" i="7"/>
  <c r="A3736" i="7"/>
  <c r="A3737" i="7"/>
  <c r="A3738" i="7"/>
  <c r="A3739" i="7"/>
  <c r="A3740" i="7"/>
  <c r="A3741" i="7"/>
  <c r="A3742" i="7"/>
  <c r="A3743" i="7"/>
  <c r="A3744" i="7"/>
  <c r="A3745" i="7"/>
  <c r="A3746" i="7"/>
  <c r="A3747" i="7"/>
  <c r="A3748" i="7"/>
  <c r="A3749" i="7"/>
  <c r="A3750" i="7"/>
  <c r="A3751" i="7"/>
  <c r="A3752" i="7"/>
  <c r="A3753" i="7"/>
  <c r="A3754" i="7"/>
  <c r="A3755" i="7"/>
  <c r="A3756" i="7"/>
  <c r="A3757" i="7"/>
  <c r="A3758" i="7"/>
  <c r="A3759" i="7"/>
  <c r="A3760" i="7"/>
  <c r="A3761" i="7"/>
  <c r="A3762" i="7"/>
  <c r="A3763" i="7"/>
  <c r="A3764" i="7"/>
  <c r="A3765" i="7"/>
  <c r="A3766" i="7"/>
  <c r="A3767" i="7"/>
  <c r="A3768" i="7"/>
  <c r="A3769" i="7"/>
  <c r="A3770" i="7"/>
  <c r="A3771" i="7"/>
  <c r="A3772" i="7"/>
  <c r="A3773" i="7"/>
  <c r="A3774" i="7"/>
  <c r="A3775" i="7"/>
  <c r="A3776" i="7"/>
  <c r="A3777" i="7"/>
  <c r="A3778" i="7"/>
  <c r="A3779" i="7"/>
  <c r="A3780" i="7"/>
  <c r="A3781" i="7"/>
  <c r="A3782" i="7"/>
  <c r="A3783" i="7"/>
  <c r="A3784" i="7"/>
  <c r="A3785" i="7"/>
  <c r="A3786" i="7"/>
  <c r="A3787" i="7"/>
  <c r="A3788" i="7"/>
  <c r="A3789" i="7"/>
  <c r="A3790" i="7"/>
  <c r="A3791" i="7"/>
  <c r="A3792" i="7"/>
  <c r="A3793" i="7"/>
  <c r="A3794" i="7"/>
  <c r="A3795" i="7"/>
  <c r="A3796" i="7"/>
  <c r="A3797" i="7"/>
  <c r="A3798" i="7"/>
  <c r="A3799" i="7"/>
  <c r="A3800" i="7"/>
  <c r="A3801" i="7"/>
  <c r="A3802" i="7"/>
  <c r="A3803" i="7"/>
  <c r="A3804" i="7"/>
  <c r="A3805" i="7"/>
  <c r="A3806" i="7"/>
  <c r="A3807" i="7"/>
  <c r="A3808" i="7"/>
  <c r="A3809" i="7"/>
  <c r="A3810" i="7"/>
  <c r="A3811" i="7"/>
  <c r="A3812" i="7"/>
  <c r="A3813" i="7"/>
  <c r="A3814" i="7"/>
  <c r="A3815" i="7"/>
  <c r="A3816" i="7"/>
  <c r="A3817" i="7"/>
  <c r="A3818" i="7"/>
  <c r="A3819" i="7"/>
  <c r="A3820" i="7"/>
  <c r="A3821" i="7"/>
  <c r="A3822" i="7"/>
  <c r="A3823" i="7"/>
  <c r="A3824" i="7"/>
  <c r="A3825" i="7"/>
  <c r="A3826" i="7"/>
  <c r="A3827" i="7"/>
  <c r="A3828" i="7"/>
  <c r="A3829" i="7"/>
  <c r="A3830" i="7"/>
  <c r="A3831" i="7"/>
  <c r="A3832" i="7"/>
  <c r="A3833" i="7"/>
  <c r="A3834" i="7"/>
  <c r="A3835" i="7"/>
  <c r="A3836" i="7"/>
  <c r="A3837" i="7"/>
  <c r="A3838" i="7"/>
  <c r="A3839" i="7"/>
  <c r="A3840" i="7"/>
  <c r="A3841" i="7"/>
  <c r="A3842" i="7"/>
  <c r="A3843" i="7"/>
  <c r="A3844" i="7"/>
  <c r="A3845" i="7"/>
  <c r="A3846" i="7"/>
  <c r="A3847" i="7"/>
  <c r="A3848" i="7"/>
  <c r="A3849" i="7"/>
  <c r="A3850" i="7"/>
  <c r="A3851" i="7"/>
  <c r="A3852" i="7"/>
  <c r="A3853" i="7"/>
  <c r="A3854" i="7"/>
  <c r="A3855" i="7"/>
  <c r="A3856" i="7"/>
  <c r="A3857" i="7"/>
  <c r="A3858" i="7"/>
  <c r="A3859" i="7"/>
  <c r="A3860" i="7"/>
  <c r="A3861" i="7"/>
  <c r="A3862" i="7"/>
  <c r="A3863" i="7"/>
  <c r="A3864" i="7"/>
  <c r="A3865" i="7"/>
  <c r="A3866" i="7"/>
  <c r="A3867" i="7"/>
  <c r="A3868" i="7"/>
  <c r="A3869" i="7"/>
  <c r="A3870" i="7"/>
  <c r="A3871" i="7"/>
  <c r="A3872" i="7"/>
  <c r="A3873" i="7"/>
  <c r="A3874" i="7"/>
  <c r="A3875" i="7"/>
  <c r="A3876" i="7"/>
  <c r="A3877" i="7"/>
  <c r="A3878" i="7"/>
  <c r="A3879" i="7"/>
  <c r="A3880" i="7"/>
  <c r="A3881" i="7"/>
  <c r="A3882" i="7"/>
  <c r="A3883" i="7"/>
  <c r="A3884" i="7"/>
  <c r="A3885" i="7"/>
  <c r="A3886" i="7"/>
  <c r="A3887" i="7"/>
  <c r="A3888" i="7"/>
  <c r="A3889" i="7"/>
  <c r="A3890" i="7"/>
  <c r="A3891" i="7"/>
  <c r="A3892" i="7"/>
  <c r="A3893" i="7"/>
  <c r="A3894" i="7"/>
  <c r="A3895" i="7"/>
  <c r="A3896" i="7"/>
  <c r="A3897" i="7"/>
  <c r="A3898" i="7"/>
  <c r="A3899" i="7"/>
  <c r="A3900" i="7"/>
  <c r="A3901" i="7"/>
  <c r="A3902" i="7"/>
  <c r="A3903" i="7"/>
  <c r="A3904" i="7"/>
  <c r="A3905" i="7"/>
  <c r="A3906" i="7"/>
  <c r="A3907" i="7"/>
  <c r="A3908" i="7"/>
  <c r="A3909" i="7"/>
  <c r="A3910" i="7"/>
  <c r="A3911" i="7"/>
  <c r="A3912" i="7"/>
  <c r="A3913" i="7"/>
  <c r="A3914" i="7"/>
  <c r="A3915" i="7"/>
  <c r="A3916" i="7"/>
  <c r="A3917" i="7"/>
  <c r="A3918" i="7"/>
  <c r="A3919" i="7"/>
  <c r="A3920" i="7"/>
  <c r="A3921" i="7"/>
  <c r="A3922" i="7"/>
  <c r="A3923" i="7"/>
  <c r="A3924" i="7"/>
  <c r="A3925" i="7"/>
  <c r="A3926" i="7"/>
  <c r="A3927" i="7"/>
  <c r="A3928" i="7"/>
  <c r="A3929" i="7"/>
  <c r="A3930" i="7"/>
  <c r="A3931" i="7"/>
  <c r="A3932" i="7"/>
  <c r="A3933" i="7"/>
  <c r="A3934" i="7"/>
  <c r="A3935" i="7"/>
  <c r="A3936" i="7"/>
  <c r="A3937" i="7"/>
  <c r="A3938" i="7"/>
  <c r="A3939" i="7"/>
  <c r="A3940" i="7"/>
  <c r="A3941" i="7"/>
  <c r="A3942" i="7"/>
  <c r="A3943" i="7"/>
  <c r="A3944" i="7"/>
  <c r="A3945" i="7"/>
  <c r="A3946" i="7"/>
  <c r="A3947" i="7"/>
  <c r="A3948" i="7"/>
  <c r="A3949" i="7"/>
  <c r="A3950" i="7"/>
  <c r="A3951" i="7"/>
  <c r="A3952" i="7"/>
  <c r="A3953" i="7"/>
  <c r="A3954" i="7"/>
  <c r="A3955" i="7"/>
  <c r="A3956" i="7"/>
  <c r="A3957" i="7"/>
  <c r="A3958" i="7"/>
  <c r="A3959" i="7"/>
  <c r="A3960" i="7"/>
  <c r="A3961" i="7"/>
  <c r="A3962" i="7"/>
  <c r="A3963" i="7"/>
  <c r="A3964" i="7"/>
  <c r="A3965" i="7"/>
  <c r="A3966" i="7"/>
  <c r="A3967" i="7"/>
  <c r="A3968" i="7"/>
  <c r="A3969" i="7"/>
  <c r="A3970" i="7"/>
  <c r="A3971" i="7"/>
  <c r="A3972" i="7"/>
  <c r="A3973" i="7"/>
  <c r="A3974" i="7"/>
  <c r="A3975" i="7"/>
  <c r="A3976" i="7"/>
  <c r="A3977" i="7"/>
  <c r="A3978" i="7"/>
  <c r="A3979" i="7"/>
  <c r="A3980" i="7"/>
  <c r="A3981" i="7"/>
  <c r="A3982" i="7"/>
  <c r="A3983" i="7"/>
  <c r="A3984" i="7"/>
  <c r="A3985" i="7"/>
  <c r="A3986" i="7"/>
  <c r="A3987" i="7"/>
  <c r="A3988" i="7"/>
  <c r="A3989" i="7"/>
  <c r="A3990" i="7"/>
  <c r="A3991" i="7"/>
  <c r="A3992" i="7"/>
  <c r="A3993" i="7"/>
  <c r="A3994" i="7"/>
  <c r="A3995" i="7"/>
  <c r="A3996" i="7"/>
  <c r="A3997" i="7"/>
  <c r="A3998" i="7"/>
  <c r="A3999" i="7"/>
  <c r="A4000" i="7"/>
  <c r="A4001" i="7"/>
  <c r="A4002" i="7"/>
  <c r="A4003" i="7"/>
  <c r="A4004" i="7"/>
  <c r="A4005" i="7"/>
  <c r="A4006" i="7"/>
  <c r="A4007" i="7"/>
  <c r="A4008" i="7"/>
  <c r="A4009" i="7"/>
  <c r="A4010" i="7"/>
  <c r="A4011" i="7"/>
  <c r="A4012" i="7"/>
  <c r="A4013" i="7"/>
  <c r="A4014" i="7"/>
  <c r="A4015" i="7"/>
  <c r="A4016" i="7"/>
  <c r="A4017" i="7"/>
  <c r="A4018" i="7"/>
  <c r="A4019" i="7"/>
  <c r="A4020" i="7"/>
  <c r="A4021" i="7"/>
  <c r="A4022" i="7"/>
  <c r="A4023" i="7"/>
  <c r="A4024" i="7"/>
  <c r="A4025" i="7"/>
  <c r="A4026" i="7"/>
  <c r="A4027" i="7"/>
  <c r="A4028" i="7"/>
  <c r="A4029" i="7"/>
  <c r="A4030" i="7"/>
  <c r="A4031" i="7"/>
  <c r="A4032" i="7"/>
  <c r="A4033" i="7"/>
  <c r="A4034" i="7"/>
  <c r="A4035" i="7"/>
  <c r="A4036" i="7"/>
  <c r="A4037" i="7"/>
  <c r="A4038" i="7"/>
  <c r="A4039" i="7"/>
  <c r="A4040" i="7"/>
  <c r="A4041" i="7"/>
  <c r="A4042" i="7"/>
  <c r="A4043" i="7"/>
  <c r="A4044" i="7"/>
  <c r="A4045" i="7"/>
  <c r="A4046" i="7"/>
  <c r="A4047" i="7"/>
  <c r="A4048" i="7"/>
  <c r="A4049" i="7"/>
  <c r="A4050" i="7"/>
  <c r="A4051" i="7"/>
  <c r="A4052" i="7"/>
  <c r="A4053" i="7"/>
  <c r="A4054" i="7"/>
  <c r="A4055" i="7"/>
  <c r="A4056" i="7"/>
  <c r="A4057" i="7"/>
  <c r="A4058" i="7"/>
  <c r="A4059" i="7"/>
  <c r="A4060" i="7"/>
  <c r="A4061" i="7"/>
  <c r="A4062" i="7"/>
  <c r="A4063" i="7"/>
  <c r="A4064" i="7"/>
  <c r="A4065" i="7"/>
  <c r="A4066" i="7"/>
  <c r="A4067" i="7"/>
  <c r="A4068" i="7"/>
  <c r="A4069" i="7"/>
  <c r="A4070" i="7"/>
  <c r="A4071" i="7"/>
  <c r="A4072" i="7"/>
  <c r="A4073" i="7"/>
  <c r="A4074" i="7"/>
  <c r="A4075" i="7"/>
  <c r="A4076" i="7"/>
  <c r="A4077" i="7"/>
  <c r="A4078" i="7"/>
  <c r="A4079" i="7"/>
  <c r="A4080" i="7"/>
  <c r="A4081" i="7"/>
  <c r="A4082" i="7"/>
  <c r="A4083" i="7"/>
  <c r="A4084" i="7"/>
  <c r="A4085" i="7"/>
  <c r="A4086" i="7"/>
  <c r="A4087" i="7"/>
  <c r="A4088" i="7"/>
  <c r="A4089" i="7"/>
  <c r="A4090" i="7"/>
  <c r="A4091" i="7"/>
  <c r="A4092" i="7"/>
  <c r="A4093" i="7"/>
  <c r="A4094" i="7"/>
  <c r="A4095" i="7"/>
  <c r="A4096" i="7"/>
  <c r="A4097" i="7"/>
  <c r="A4098" i="7"/>
  <c r="A4099" i="7"/>
  <c r="A4100" i="7"/>
  <c r="A4101" i="7"/>
  <c r="A4102" i="7"/>
  <c r="A4103" i="7"/>
  <c r="A4104" i="7"/>
  <c r="A4105" i="7"/>
  <c r="A4106" i="7"/>
  <c r="A4107" i="7"/>
  <c r="A4108" i="7"/>
  <c r="A4109" i="7"/>
  <c r="A4110" i="7"/>
  <c r="A4111" i="7"/>
  <c r="A4112" i="7"/>
  <c r="A4113" i="7"/>
  <c r="A4114" i="7"/>
  <c r="A4115" i="7"/>
  <c r="A4116" i="7"/>
  <c r="A4117" i="7"/>
  <c r="A4118" i="7"/>
  <c r="A4119" i="7"/>
  <c r="A4120" i="7"/>
  <c r="A4121" i="7"/>
  <c r="A4122" i="7"/>
  <c r="A4123" i="7"/>
  <c r="A4124" i="7"/>
  <c r="A4125" i="7"/>
  <c r="A4126" i="7"/>
  <c r="A4127" i="7"/>
  <c r="A4128" i="7"/>
  <c r="A4129" i="7"/>
  <c r="A4130" i="7"/>
  <c r="A4131" i="7"/>
  <c r="A4132" i="7"/>
  <c r="A4133" i="7"/>
  <c r="A4134" i="7"/>
  <c r="A4135" i="7"/>
  <c r="A4136" i="7"/>
  <c r="A4137" i="7"/>
  <c r="A4138" i="7"/>
  <c r="A4139" i="7"/>
  <c r="A4140" i="7"/>
  <c r="A4141" i="7"/>
  <c r="A4142" i="7"/>
  <c r="A4143" i="7"/>
  <c r="A4144" i="7"/>
  <c r="A4145" i="7"/>
  <c r="A4146" i="7"/>
  <c r="A4147" i="7"/>
  <c r="A4148" i="7"/>
  <c r="A4149" i="7"/>
  <c r="A4150" i="7"/>
  <c r="A4151" i="7"/>
  <c r="A4152" i="7"/>
  <c r="A4153" i="7"/>
  <c r="A4154" i="7"/>
  <c r="A4155" i="7"/>
  <c r="A4156" i="7"/>
  <c r="A4157" i="7"/>
  <c r="A4158" i="7"/>
  <c r="A4159" i="7"/>
  <c r="A4160" i="7"/>
  <c r="A4161" i="7"/>
  <c r="A4162" i="7"/>
  <c r="A4163" i="7"/>
  <c r="A4164" i="7"/>
  <c r="A4165" i="7"/>
  <c r="A4166" i="7"/>
  <c r="A4167" i="7"/>
  <c r="A4168" i="7"/>
  <c r="A4169" i="7"/>
  <c r="A4170" i="7"/>
  <c r="A4171" i="7"/>
  <c r="A4172" i="7"/>
  <c r="A4173" i="7"/>
  <c r="A4174" i="7"/>
  <c r="A4175" i="7"/>
  <c r="A4176" i="7"/>
  <c r="A4177" i="7"/>
  <c r="A4178" i="7"/>
  <c r="A4179" i="7"/>
  <c r="A4180" i="7"/>
  <c r="A4181" i="7"/>
  <c r="A4182" i="7"/>
  <c r="A4183" i="7"/>
  <c r="A4184" i="7"/>
  <c r="A4185" i="7"/>
  <c r="A4186" i="7"/>
  <c r="A4187" i="7"/>
  <c r="A4188" i="7"/>
  <c r="A4189" i="7"/>
  <c r="A4190" i="7"/>
  <c r="A4191" i="7"/>
  <c r="A4192" i="7"/>
  <c r="A4193" i="7"/>
  <c r="A4194" i="7"/>
  <c r="A4195" i="7"/>
  <c r="A4196" i="7"/>
  <c r="A4197" i="7"/>
  <c r="A4198" i="7"/>
  <c r="A4199" i="7"/>
  <c r="A4200" i="7"/>
  <c r="A4201" i="7"/>
  <c r="A4202" i="7"/>
  <c r="A4203" i="7"/>
  <c r="A4204" i="7"/>
  <c r="A4205" i="7"/>
  <c r="A4206" i="7"/>
  <c r="A4207" i="7"/>
  <c r="A4208" i="7"/>
  <c r="A4209" i="7"/>
  <c r="A4210" i="7"/>
  <c r="A4211" i="7"/>
  <c r="A4212" i="7"/>
  <c r="A4213" i="7"/>
  <c r="A4214" i="7"/>
  <c r="A4215" i="7"/>
  <c r="A4216" i="7"/>
  <c r="A4217" i="7"/>
  <c r="A4218" i="7"/>
  <c r="A4219" i="7"/>
  <c r="A4220" i="7"/>
  <c r="A4221" i="7"/>
  <c r="A4222" i="7"/>
  <c r="A4223" i="7"/>
  <c r="A4224" i="7"/>
  <c r="A4225" i="7"/>
  <c r="A4226" i="7"/>
  <c r="A4227" i="7"/>
  <c r="A4228" i="7"/>
  <c r="A4229" i="7"/>
  <c r="A4230" i="7"/>
  <c r="A4231" i="7"/>
  <c r="A4232" i="7"/>
  <c r="A4233" i="7"/>
  <c r="A4234" i="7"/>
  <c r="A4235" i="7"/>
  <c r="A4236" i="7"/>
  <c r="A4237" i="7"/>
  <c r="A4238" i="7"/>
  <c r="A4239" i="7"/>
  <c r="A4240" i="7"/>
  <c r="A4241" i="7"/>
  <c r="A4242" i="7"/>
  <c r="A4243" i="7"/>
  <c r="A4244" i="7"/>
  <c r="A4245" i="7"/>
  <c r="A4246" i="7"/>
  <c r="A4247" i="7"/>
  <c r="A4248" i="7"/>
  <c r="A4249" i="7"/>
  <c r="A4250" i="7"/>
  <c r="A4251" i="7"/>
  <c r="A4252" i="7"/>
  <c r="A4253" i="7"/>
  <c r="A4254" i="7"/>
  <c r="A4255" i="7"/>
  <c r="A4256" i="7"/>
  <c r="A4257" i="7"/>
  <c r="A4258" i="7"/>
  <c r="A4259" i="7"/>
  <c r="A4260" i="7"/>
  <c r="A4261" i="7"/>
  <c r="A4262" i="7"/>
  <c r="A4263" i="7"/>
  <c r="A4264" i="7"/>
  <c r="A4265" i="7"/>
  <c r="A4266" i="7"/>
  <c r="A4267" i="7"/>
  <c r="A4268" i="7"/>
  <c r="A4269" i="7"/>
  <c r="A4270" i="7"/>
  <c r="A4271" i="7"/>
  <c r="A4272" i="7"/>
  <c r="A4273" i="7"/>
  <c r="A4274" i="7"/>
  <c r="A4275" i="7"/>
  <c r="A4276" i="7"/>
  <c r="A4277" i="7"/>
  <c r="A4278" i="7"/>
  <c r="A4279" i="7"/>
  <c r="A4280" i="7"/>
  <c r="A4281" i="7"/>
  <c r="A4282" i="7"/>
  <c r="A4283" i="7"/>
  <c r="A4284" i="7"/>
  <c r="A4285" i="7"/>
  <c r="A4286" i="7"/>
  <c r="A4287" i="7"/>
  <c r="A4288" i="7"/>
  <c r="A4289" i="7"/>
  <c r="A4290" i="7"/>
  <c r="A4291" i="7"/>
  <c r="A4292" i="7"/>
  <c r="A4293" i="7"/>
  <c r="A4294" i="7"/>
  <c r="A4295" i="7"/>
  <c r="A4296" i="7"/>
  <c r="A4297" i="7"/>
  <c r="A4298" i="7"/>
  <c r="A4299" i="7"/>
  <c r="A4300" i="7"/>
  <c r="A4301" i="7"/>
  <c r="A4302" i="7"/>
  <c r="A4303" i="7"/>
  <c r="A4304" i="7"/>
  <c r="A4305" i="7"/>
  <c r="A4306" i="7"/>
  <c r="A4307" i="7"/>
  <c r="A4308" i="7"/>
  <c r="A4309" i="7"/>
  <c r="A4310" i="7"/>
  <c r="A4311" i="7"/>
  <c r="A4312" i="7"/>
  <c r="A4313" i="7"/>
  <c r="A4314" i="7"/>
  <c r="A4315" i="7"/>
  <c r="A4316" i="7"/>
  <c r="A4317" i="7"/>
  <c r="A4318" i="7"/>
  <c r="A4319" i="7"/>
  <c r="A4320" i="7"/>
  <c r="A4321" i="7"/>
  <c r="A4322" i="7"/>
  <c r="A4323" i="7"/>
  <c r="A4324" i="7"/>
  <c r="A4325" i="7"/>
  <c r="A4326" i="7"/>
  <c r="A4327" i="7"/>
  <c r="A4328" i="7"/>
  <c r="A4329" i="7"/>
  <c r="A4330" i="7"/>
  <c r="A4331" i="7"/>
  <c r="A4332" i="7"/>
  <c r="A4333" i="7"/>
  <c r="A4334" i="7"/>
  <c r="A4335" i="7"/>
  <c r="A4336" i="7"/>
  <c r="A4337" i="7"/>
  <c r="A4338" i="7"/>
  <c r="A4339" i="7"/>
  <c r="A4340" i="7"/>
  <c r="A4341" i="7"/>
  <c r="A4342" i="7"/>
  <c r="A4343" i="7"/>
  <c r="A4344" i="7"/>
  <c r="A4345" i="7"/>
  <c r="A4346" i="7"/>
  <c r="A4347" i="7"/>
  <c r="A4348" i="7"/>
  <c r="A4349" i="7"/>
  <c r="A4350" i="7"/>
  <c r="A4351" i="7"/>
  <c r="A4352" i="7"/>
  <c r="A4353" i="7"/>
  <c r="A4354" i="7"/>
  <c r="A4355" i="7"/>
  <c r="A4356" i="7"/>
  <c r="A4357" i="7"/>
  <c r="A4358" i="7"/>
  <c r="A4359" i="7"/>
  <c r="A4360" i="7"/>
  <c r="A4361" i="7"/>
  <c r="A4362" i="7"/>
  <c r="A4363" i="7"/>
  <c r="A4364" i="7"/>
  <c r="A4365" i="7"/>
  <c r="A4366" i="7"/>
  <c r="A4367" i="7"/>
  <c r="A4368" i="7"/>
  <c r="A4369" i="7"/>
  <c r="A4370" i="7"/>
  <c r="A4371" i="7"/>
  <c r="A4372" i="7"/>
  <c r="A4373" i="7"/>
  <c r="A4374" i="7"/>
  <c r="A4375" i="7"/>
  <c r="A4376" i="7"/>
  <c r="A4377" i="7"/>
  <c r="A4378" i="7"/>
  <c r="A4379" i="7"/>
  <c r="A4380" i="7"/>
  <c r="A4381" i="7"/>
  <c r="A4382" i="7"/>
  <c r="A4383" i="7"/>
  <c r="A4384" i="7"/>
  <c r="A4385" i="7"/>
  <c r="A4386" i="7"/>
  <c r="A4387" i="7"/>
  <c r="A4388" i="7"/>
  <c r="A4389" i="7"/>
  <c r="A4390" i="7"/>
  <c r="A4391" i="7"/>
  <c r="A4392" i="7"/>
  <c r="A4393" i="7"/>
  <c r="A4394" i="7"/>
  <c r="A4395" i="7"/>
  <c r="A4396" i="7"/>
  <c r="A4397" i="7"/>
  <c r="A4398" i="7"/>
  <c r="A4399" i="7"/>
  <c r="A4400" i="7"/>
  <c r="A4401" i="7"/>
  <c r="A4402" i="7"/>
  <c r="A4403" i="7"/>
  <c r="A4404" i="7"/>
  <c r="A4405" i="7"/>
  <c r="A4406" i="7"/>
  <c r="A4407" i="7"/>
  <c r="A4408" i="7"/>
  <c r="A4409" i="7"/>
  <c r="A4410" i="7"/>
  <c r="A4411" i="7"/>
  <c r="A4412" i="7"/>
  <c r="A4413" i="7"/>
  <c r="A4414" i="7"/>
  <c r="A4415" i="7"/>
  <c r="A4416" i="7"/>
  <c r="A4417" i="7"/>
  <c r="A4418" i="7"/>
  <c r="A4419" i="7"/>
  <c r="A4420" i="7"/>
  <c r="A4421" i="7"/>
  <c r="A4422" i="7"/>
  <c r="A4423" i="7"/>
  <c r="A4424" i="7"/>
  <c r="A4425" i="7"/>
  <c r="A4426" i="7"/>
  <c r="A4427" i="7"/>
  <c r="A4428" i="7"/>
  <c r="A4429" i="7"/>
  <c r="A4430" i="7"/>
  <c r="A4431" i="7"/>
  <c r="A4432" i="7"/>
  <c r="A4433" i="7"/>
  <c r="A4434" i="7"/>
  <c r="A4435" i="7"/>
  <c r="A4436" i="7"/>
  <c r="A4437" i="7"/>
  <c r="A4438" i="7"/>
  <c r="A4439" i="7"/>
  <c r="A4440" i="7"/>
  <c r="A4441" i="7"/>
  <c r="A4442" i="7"/>
  <c r="A4443" i="7"/>
  <c r="A4444" i="7"/>
  <c r="A4445" i="7"/>
  <c r="A4446" i="7"/>
  <c r="A4447" i="7"/>
  <c r="A4448" i="7"/>
  <c r="A4449" i="7"/>
  <c r="A4450" i="7"/>
  <c r="A4451" i="7"/>
  <c r="A4452" i="7"/>
  <c r="A4453" i="7"/>
  <c r="A4454" i="7"/>
  <c r="A4455" i="7"/>
  <c r="A4456" i="7"/>
  <c r="A4457" i="7"/>
  <c r="A4458" i="7"/>
  <c r="A4459" i="7"/>
  <c r="A4460" i="7"/>
  <c r="A4461" i="7"/>
  <c r="A4462" i="7"/>
  <c r="A4463" i="7"/>
  <c r="A4464" i="7"/>
  <c r="A4465" i="7"/>
  <c r="A4466" i="7"/>
  <c r="A4467" i="7"/>
  <c r="A4468" i="7"/>
  <c r="A4469" i="7"/>
  <c r="A4470" i="7"/>
  <c r="A4471" i="7"/>
  <c r="A4472" i="7"/>
  <c r="A4473" i="7"/>
  <c r="A4474" i="7"/>
  <c r="A4475" i="7"/>
  <c r="A4476" i="7"/>
  <c r="A4477" i="7"/>
  <c r="A4478" i="7"/>
  <c r="A4479" i="7"/>
  <c r="A4480" i="7"/>
  <c r="A4481" i="7"/>
  <c r="A4482" i="7"/>
  <c r="A4483" i="7"/>
  <c r="A4484" i="7"/>
  <c r="A4485" i="7"/>
  <c r="A4486" i="7"/>
  <c r="A4487" i="7"/>
  <c r="A4488" i="7"/>
  <c r="A4489" i="7"/>
  <c r="A4490" i="7"/>
  <c r="A4491" i="7"/>
  <c r="A4492" i="7"/>
  <c r="A4493" i="7"/>
  <c r="A4494" i="7"/>
  <c r="A4495" i="7"/>
  <c r="A4496" i="7"/>
  <c r="A4497" i="7"/>
  <c r="A4498" i="7"/>
  <c r="A4499" i="7"/>
  <c r="A4500" i="7"/>
  <c r="A4501" i="7"/>
  <c r="A4502" i="7"/>
  <c r="A4503" i="7"/>
  <c r="A4504" i="7"/>
  <c r="A4505" i="7"/>
  <c r="A4506" i="7"/>
  <c r="A4507" i="7"/>
  <c r="A4508" i="7"/>
  <c r="A4509" i="7"/>
  <c r="A4510" i="7"/>
  <c r="A4511" i="7"/>
  <c r="A4512" i="7"/>
  <c r="A4513" i="7"/>
  <c r="A4514" i="7"/>
  <c r="A4515" i="7"/>
  <c r="A4516" i="7"/>
  <c r="A4517" i="7"/>
  <c r="A4518" i="7"/>
  <c r="A4519" i="7"/>
  <c r="A4520" i="7"/>
  <c r="A4521" i="7"/>
  <c r="A4522" i="7"/>
  <c r="A4523" i="7"/>
  <c r="A4524" i="7"/>
  <c r="A4525" i="7"/>
  <c r="A4526" i="7"/>
  <c r="A4527" i="7"/>
  <c r="A4528" i="7"/>
  <c r="A4529" i="7"/>
  <c r="A4530" i="7"/>
  <c r="A4531" i="7"/>
  <c r="A4532" i="7"/>
  <c r="A4533" i="7"/>
  <c r="A4534" i="7"/>
  <c r="A4535" i="7"/>
  <c r="A4536" i="7"/>
  <c r="A4537" i="7"/>
  <c r="A4538" i="7"/>
  <c r="A4539" i="7"/>
  <c r="A4540" i="7"/>
  <c r="A4541" i="7"/>
  <c r="A4542" i="7"/>
  <c r="A4543" i="7"/>
  <c r="A4544" i="7"/>
  <c r="A4545" i="7"/>
  <c r="A4546" i="7"/>
  <c r="A4547" i="7"/>
  <c r="A4548" i="7"/>
  <c r="A4549" i="7"/>
  <c r="A4550" i="7"/>
  <c r="A4551" i="7"/>
  <c r="A4552" i="7"/>
  <c r="A4553" i="7"/>
  <c r="A4554" i="7"/>
  <c r="A4555" i="7"/>
  <c r="A4556" i="7"/>
  <c r="A4557" i="7"/>
  <c r="A4558" i="7"/>
  <c r="A4559" i="7"/>
  <c r="A4560" i="7"/>
  <c r="A4561" i="7"/>
  <c r="A4562" i="7"/>
  <c r="A4563" i="7"/>
  <c r="A4564" i="7"/>
  <c r="A4565" i="7"/>
  <c r="A4566" i="7"/>
  <c r="A4567" i="7"/>
  <c r="A4568" i="7"/>
  <c r="A4569" i="7"/>
  <c r="A4570" i="7"/>
  <c r="A4571" i="7"/>
  <c r="A4572" i="7"/>
  <c r="A4573" i="7"/>
  <c r="A4574" i="7"/>
  <c r="A4575" i="7"/>
  <c r="A4576" i="7"/>
  <c r="A4577" i="7"/>
  <c r="A4578" i="7"/>
  <c r="A4579" i="7"/>
  <c r="A4580" i="7"/>
  <c r="A4581" i="7"/>
  <c r="A4582" i="7"/>
  <c r="A4583" i="7"/>
  <c r="A4584" i="7"/>
  <c r="A4585" i="7"/>
  <c r="A4586" i="7"/>
  <c r="A4587" i="7"/>
  <c r="A4588" i="7"/>
  <c r="A4589" i="7"/>
  <c r="A4590" i="7"/>
  <c r="A4591" i="7"/>
  <c r="A4592" i="7"/>
  <c r="A4593" i="7"/>
  <c r="A4594" i="7"/>
  <c r="A4595" i="7"/>
  <c r="A4596" i="7"/>
  <c r="A4597" i="7"/>
  <c r="A4598" i="7"/>
  <c r="A4599" i="7"/>
  <c r="A4600" i="7"/>
  <c r="A4601" i="7"/>
  <c r="A4602" i="7"/>
  <c r="A4603" i="7"/>
  <c r="A4604" i="7"/>
  <c r="A4605" i="7"/>
  <c r="A4606" i="7"/>
  <c r="A4607" i="7"/>
  <c r="A4608" i="7"/>
  <c r="A4609" i="7"/>
  <c r="A4610" i="7"/>
  <c r="A4611" i="7"/>
  <c r="A4612" i="7"/>
  <c r="A4613" i="7"/>
  <c r="A4614" i="7"/>
  <c r="A4615" i="7"/>
  <c r="A4616" i="7"/>
  <c r="A4617" i="7"/>
  <c r="A4618" i="7"/>
  <c r="A4619" i="7"/>
  <c r="A4620" i="7"/>
  <c r="A4621" i="7"/>
  <c r="A4622" i="7"/>
  <c r="A4623" i="7"/>
  <c r="A4624" i="7"/>
  <c r="A4625" i="7"/>
  <c r="A4626" i="7"/>
  <c r="A4627" i="7"/>
  <c r="A4628" i="7"/>
  <c r="A4629" i="7"/>
  <c r="A4630" i="7"/>
  <c r="A4631" i="7"/>
  <c r="A4632" i="7"/>
  <c r="A4633" i="7"/>
  <c r="A4634" i="7"/>
  <c r="A4635" i="7"/>
  <c r="A4636" i="7"/>
  <c r="A4637" i="7"/>
  <c r="A4638" i="7"/>
  <c r="A4639" i="7"/>
  <c r="A4640" i="7"/>
  <c r="A4641" i="7"/>
  <c r="A4642" i="7"/>
  <c r="A4643" i="7"/>
  <c r="A4644" i="7"/>
  <c r="A4645" i="7"/>
  <c r="A4646" i="7"/>
  <c r="A4647" i="7"/>
  <c r="A4648" i="7"/>
  <c r="A4649" i="7"/>
  <c r="A4650" i="7"/>
  <c r="A4651" i="7"/>
  <c r="A4652" i="7"/>
  <c r="A4653" i="7"/>
  <c r="A4654" i="7"/>
  <c r="A4655" i="7"/>
  <c r="A4656" i="7"/>
  <c r="A4657" i="7"/>
  <c r="A4658" i="7"/>
  <c r="A4659" i="7"/>
  <c r="A4660" i="7"/>
  <c r="A4661" i="7"/>
  <c r="A4662" i="7"/>
  <c r="A4663" i="7"/>
  <c r="A4664" i="7"/>
  <c r="A4665" i="7"/>
  <c r="A4666" i="7"/>
  <c r="A4667" i="7"/>
  <c r="A4668" i="7"/>
  <c r="A4669" i="7"/>
  <c r="A4670" i="7"/>
  <c r="A4671" i="7"/>
  <c r="A4672" i="7"/>
  <c r="A4673" i="7"/>
  <c r="A4674" i="7"/>
  <c r="A4675" i="7"/>
  <c r="A4676" i="7"/>
  <c r="A4677" i="7"/>
  <c r="A4678" i="7"/>
  <c r="A4679" i="7"/>
  <c r="A4680" i="7"/>
  <c r="A4681" i="7"/>
  <c r="A4682" i="7"/>
  <c r="A4683" i="7"/>
  <c r="A4684" i="7"/>
  <c r="A4685" i="7"/>
  <c r="A4686" i="7"/>
  <c r="A4687" i="7"/>
  <c r="A4688" i="7"/>
  <c r="A4689" i="7"/>
  <c r="A4690" i="7"/>
  <c r="A4691" i="7"/>
  <c r="A4692" i="7"/>
  <c r="A4693" i="7"/>
  <c r="A4694" i="7"/>
  <c r="A4695" i="7"/>
  <c r="A4696" i="7"/>
  <c r="A4697" i="7"/>
  <c r="A4698" i="7"/>
  <c r="A4699" i="7"/>
  <c r="A4700" i="7"/>
  <c r="A4701" i="7"/>
  <c r="A4702" i="7"/>
  <c r="A4703" i="7"/>
  <c r="A4704" i="7"/>
  <c r="A4705" i="7"/>
  <c r="A4706" i="7"/>
  <c r="A4707" i="7"/>
  <c r="A4708" i="7"/>
  <c r="A4709" i="7"/>
  <c r="A4710" i="7"/>
  <c r="A4711" i="7"/>
  <c r="A4712" i="7"/>
  <c r="A4713" i="7"/>
  <c r="A4714" i="7"/>
  <c r="A4715" i="7"/>
  <c r="A4716" i="7"/>
  <c r="A4717" i="7"/>
  <c r="A4718" i="7"/>
  <c r="A4719" i="7"/>
  <c r="A4720" i="7"/>
  <c r="A4721" i="7"/>
  <c r="A4722" i="7"/>
  <c r="A4723" i="7"/>
  <c r="A4724" i="7"/>
  <c r="A4725" i="7"/>
  <c r="A4726" i="7"/>
  <c r="A4727" i="7"/>
  <c r="A4728" i="7"/>
  <c r="A4729" i="7"/>
  <c r="A4730" i="7"/>
  <c r="A4731" i="7"/>
  <c r="A4732" i="7"/>
  <c r="A4733" i="7"/>
  <c r="A4734" i="7"/>
  <c r="A4735" i="7"/>
  <c r="A4736" i="7"/>
  <c r="A4737" i="7"/>
  <c r="A4738" i="7"/>
  <c r="A4739" i="7"/>
  <c r="A4740" i="7"/>
  <c r="A4741" i="7"/>
  <c r="A4742" i="7"/>
  <c r="A4743" i="7"/>
  <c r="A4744" i="7"/>
  <c r="A4745" i="7"/>
  <c r="A4746" i="7"/>
  <c r="A4747" i="7"/>
  <c r="A4748" i="7"/>
  <c r="A4749" i="7"/>
  <c r="A4750" i="7"/>
  <c r="A4751" i="7"/>
  <c r="A4752" i="7"/>
  <c r="A4753" i="7"/>
  <c r="A4754" i="7"/>
  <c r="A4755" i="7"/>
  <c r="A4756" i="7"/>
  <c r="A4757" i="7"/>
  <c r="A4758" i="7"/>
  <c r="A4759" i="7"/>
  <c r="A4760" i="7"/>
  <c r="A4761" i="7"/>
  <c r="A4762" i="7"/>
  <c r="A4763" i="7"/>
  <c r="A4764" i="7"/>
  <c r="A4765" i="7"/>
  <c r="A4766" i="7"/>
  <c r="A4767" i="7"/>
  <c r="A4768" i="7"/>
  <c r="A4769" i="7"/>
  <c r="A4770" i="7"/>
  <c r="A4771" i="7"/>
  <c r="A4772" i="7"/>
  <c r="A4773" i="7"/>
  <c r="A4774" i="7"/>
  <c r="A4775" i="7"/>
  <c r="A4776" i="7"/>
  <c r="A4777" i="7"/>
  <c r="A4778" i="7"/>
  <c r="A4779" i="7"/>
  <c r="A4780" i="7"/>
  <c r="A4781" i="7"/>
  <c r="A4782" i="7"/>
  <c r="A4783" i="7"/>
  <c r="A4784" i="7"/>
  <c r="A4785" i="7"/>
  <c r="A4786" i="7"/>
  <c r="A4787" i="7"/>
  <c r="A4788" i="7"/>
  <c r="A4789" i="7"/>
  <c r="A4790" i="7"/>
  <c r="A4791" i="7"/>
  <c r="A4792" i="7"/>
  <c r="A4793" i="7"/>
  <c r="A4794" i="7"/>
  <c r="A4795" i="7"/>
  <c r="A4796" i="7"/>
  <c r="A4797" i="7"/>
  <c r="A4798" i="7"/>
  <c r="A4799" i="7"/>
  <c r="A4800" i="7"/>
  <c r="A4801" i="7"/>
  <c r="A4802" i="7"/>
  <c r="A4803" i="7"/>
  <c r="A4804" i="7"/>
  <c r="A4805" i="7"/>
  <c r="A4806" i="7"/>
  <c r="A4807" i="7"/>
  <c r="A4808" i="7"/>
  <c r="A4809" i="7"/>
  <c r="A4810" i="7"/>
  <c r="A4811" i="7"/>
  <c r="A4812" i="7"/>
  <c r="A4813" i="7"/>
  <c r="A4814" i="7"/>
  <c r="A4815" i="7"/>
  <c r="A4816" i="7"/>
  <c r="A4817" i="7"/>
  <c r="A4818" i="7"/>
  <c r="A4819" i="7"/>
  <c r="A4820" i="7"/>
  <c r="A4821" i="7"/>
  <c r="A4822" i="7"/>
  <c r="A4823" i="7"/>
  <c r="A4824" i="7"/>
  <c r="A4825" i="7"/>
  <c r="A4826" i="7"/>
  <c r="A4827" i="7"/>
  <c r="A4828" i="7"/>
  <c r="A4829" i="7"/>
  <c r="A4830" i="7"/>
  <c r="A4831" i="7"/>
  <c r="A4832" i="7"/>
  <c r="A4833" i="7"/>
  <c r="A4834" i="7"/>
  <c r="A4835" i="7"/>
  <c r="A4836" i="7"/>
  <c r="A4837" i="7"/>
  <c r="A4838" i="7"/>
  <c r="A4839" i="7"/>
  <c r="A4840" i="7"/>
  <c r="A4841" i="7"/>
  <c r="A4842" i="7"/>
  <c r="A4843" i="7"/>
  <c r="A4844" i="7"/>
  <c r="A4845" i="7"/>
  <c r="A4846" i="7"/>
  <c r="A4847" i="7"/>
  <c r="A4848" i="7"/>
  <c r="A4849" i="7"/>
  <c r="A4850" i="7"/>
  <c r="A4851" i="7"/>
  <c r="A4852" i="7"/>
  <c r="A4853" i="7"/>
  <c r="A4854" i="7"/>
  <c r="A4855" i="7"/>
  <c r="A4856" i="7"/>
  <c r="A4857" i="7"/>
  <c r="A4858" i="7"/>
  <c r="A4859" i="7"/>
  <c r="A4860" i="7"/>
  <c r="A4861" i="7"/>
  <c r="A4862" i="7"/>
  <c r="A4863" i="7"/>
  <c r="A4864" i="7"/>
  <c r="A4865" i="7"/>
  <c r="A4866" i="7"/>
  <c r="A4867" i="7"/>
  <c r="A4868" i="7"/>
  <c r="A4869" i="7"/>
  <c r="A4870" i="7"/>
  <c r="A4871" i="7"/>
  <c r="A4872" i="7"/>
  <c r="A4873" i="7"/>
  <c r="A4874" i="7"/>
  <c r="A4875" i="7"/>
  <c r="A4876" i="7"/>
  <c r="A4877" i="7"/>
  <c r="A4878" i="7"/>
  <c r="A4879" i="7"/>
  <c r="A4880" i="7"/>
  <c r="A4881" i="7"/>
  <c r="A4882" i="7"/>
  <c r="A4883" i="7"/>
  <c r="A4884" i="7"/>
  <c r="A4885" i="7"/>
  <c r="A4886" i="7"/>
  <c r="A4887" i="7"/>
  <c r="A4888" i="7"/>
  <c r="A4889" i="7"/>
  <c r="A4890" i="7"/>
  <c r="A4891" i="7"/>
  <c r="A4892" i="7"/>
  <c r="A4893" i="7"/>
  <c r="A4894" i="7"/>
  <c r="A4895" i="7"/>
  <c r="A4896" i="7"/>
  <c r="A4897" i="7"/>
  <c r="A4898" i="7"/>
  <c r="A4899" i="7"/>
  <c r="A4900" i="7"/>
  <c r="A4901" i="7"/>
  <c r="A4902" i="7"/>
  <c r="A4903" i="7"/>
  <c r="A4904" i="7"/>
  <c r="A4905" i="7"/>
  <c r="A4906" i="7"/>
  <c r="A4907" i="7"/>
  <c r="A4908" i="7"/>
  <c r="A4909" i="7"/>
  <c r="A4910" i="7"/>
  <c r="A4911" i="7"/>
  <c r="A4912" i="7"/>
  <c r="A4913" i="7"/>
  <c r="A4914" i="7"/>
  <c r="A4915" i="7"/>
  <c r="A4916" i="7"/>
  <c r="A4917" i="7"/>
  <c r="A4918" i="7"/>
  <c r="A4919" i="7"/>
  <c r="A4920" i="7"/>
  <c r="A4921" i="7"/>
  <c r="A4922" i="7"/>
  <c r="A4923" i="7"/>
  <c r="A4924" i="7"/>
  <c r="A4925" i="7"/>
  <c r="A4926" i="7"/>
  <c r="A4927" i="7"/>
  <c r="A4928" i="7"/>
  <c r="A4929" i="7"/>
  <c r="A4930" i="7"/>
  <c r="A4931" i="7"/>
  <c r="A4932" i="7"/>
  <c r="A4933" i="7"/>
  <c r="A4934" i="7"/>
  <c r="A4935" i="7"/>
  <c r="A4936" i="7"/>
  <c r="A4937" i="7"/>
  <c r="A4938" i="7"/>
  <c r="A4939" i="7"/>
  <c r="A4940" i="7"/>
  <c r="A4941" i="7"/>
  <c r="A4942" i="7"/>
  <c r="A4943" i="7"/>
  <c r="A4944" i="7"/>
  <c r="A4945" i="7"/>
  <c r="A4946" i="7"/>
  <c r="A4947" i="7"/>
  <c r="A4948" i="7"/>
  <c r="A4949" i="7"/>
  <c r="A4950" i="7"/>
  <c r="A4951" i="7"/>
  <c r="A4952" i="7"/>
  <c r="A4953" i="7"/>
  <c r="A4954" i="7"/>
  <c r="A4955" i="7"/>
  <c r="A4956" i="7"/>
  <c r="A4957" i="7"/>
  <c r="A4958" i="7"/>
  <c r="A4959" i="7"/>
  <c r="A4960" i="7"/>
  <c r="A4961" i="7"/>
  <c r="A4962" i="7"/>
  <c r="A4963" i="7"/>
  <c r="A4964" i="7"/>
  <c r="A4965" i="7"/>
  <c r="A4966" i="7"/>
  <c r="A4967" i="7"/>
  <c r="A4968" i="7"/>
  <c r="A4969" i="7"/>
  <c r="A4970" i="7"/>
  <c r="A4971" i="7"/>
  <c r="A4972" i="7"/>
  <c r="A4973" i="7"/>
  <c r="A4974" i="7"/>
  <c r="A4975" i="7"/>
  <c r="A4976" i="7"/>
  <c r="A4977" i="7"/>
  <c r="A4978" i="7"/>
  <c r="A4979" i="7"/>
  <c r="A4980" i="7"/>
  <c r="A4981" i="7"/>
  <c r="A4982" i="7"/>
  <c r="A4983" i="7"/>
  <c r="A4984" i="7"/>
  <c r="A4985" i="7"/>
  <c r="A4986" i="7"/>
  <c r="A4987" i="7"/>
  <c r="A4988" i="7"/>
  <c r="A4989" i="7"/>
  <c r="A4990" i="7"/>
  <c r="A4991" i="7"/>
  <c r="A4992" i="7"/>
  <c r="A4993" i="7"/>
  <c r="A4994" i="7"/>
  <c r="A4995" i="7"/>
  <c r="A4996" i="7"/>
  <c r="A4997" i="7"/>
  <c r="A4998" i="7"/>
  <c r="A4999" i="7"/>
  <c r="A5000" i="7"/>
  <c r="A5001" i="7"/>
  <c r="A5002" i="7"/>
  <c r="A5003" i="7"/>
  <c r="A5004" i="7"/>
  <c r="A5005" i="7"/>
  <c r="A5006" i="7"/>
  <c r="A5007" i="7"/>
  <c r="A5008" i="7"/>
  <c r="A5009" i="7"/>
  <c r="A5010" i="7"/>
  <c r="A5011" i="7"/>
  <c r="A5012" i="7"/>
  <c r="A5013" i="7"/>
  <c r="A5014" i="7"/>
  <c r="A5015" i="7"/>
  <c r="A5016" i="7"/>
  <c r="A5017" i="7"/>
  <c r="A5018" i="7"/>
  <c r="A5019" i="7"/>
  <c r="A5020" i="7"/>
  <c r="A5021" i="7"/>
  <c r="A5022" i="7"/>
  <c r="A5023" i="7"/>
  <c r="A5024" i="7"/>
  <c r="A5025" i="7"/>
  <c r="A5026" i="7"/>
  <c r="A5027" i="7"/>
  <c r="A5028" i="7"/>
  <c r="A5029" i="7"/>
  <c r="A5030" i="7"/>
  <c r="A5031" i="7"/>
  <c r="A5032" i="7"/>
  <c r="A5033" i="7"/>
  <c r="A5034" i="7"/>
  <c r="A5035" i="7"/>
  <c r="A5036" i="7"/>
  <c r="A5037" i="7"/>
  <c r="A5038" i="7"/>
  <c r="A5039" i="7"/>
  <c r="A5040" i="7"/>
  <c r="A5041" i="7"/>
  <c r="A5042" i="7"/>
  <c r="A5043" i="7"/>
  <c r="A5044" i="7"/>
  <c r="A5045" i="7"/>
  <c r="A5046" i="7"/>
  <c r="A5047" i="7"/>
  <c r="A5048" i="7"/>
  <c r="A5049" i="7"/>
  <c r="A5050" i="7"/>
  <c r="A5051" i="7"/>
  <c r="A5052" i="7"/>
  <c r="A5053" i="7"/>
  <c r="A5054" i="7"/>
  <c r="A5055" i="7"/>
  <c r="A5056" i="7"/>
  <c r="A5057" i="7"/>
  <c r="A5058" i="7"/>
  <c r="A5059" i="7"/>
  <c r="A5060" i="7"/>
  <c r="A5061" i="7"/>
  <c r="A5062" i="7"/>
  <c r="A5063" i="7"/>
  <c r="A5064" i="7"/>
  <c r="A5065" i="7"/>
  <c r="A5066" i="7"/>
  <c r="A5067" i="7"/>
  <c r="A5068" i="7"/>
  <c r="A5069" i="7"/>
  <c r="A5070" i="7"/>
  <c r="A5071" i="7"/>
  <c r="A5072" i="7"/>
  <c r="A5073" i="7"/>
  <c r="A5074" i="7"/>
  <c r="A5075" i="7"/>
  <c r="A5076" i="7"/>
  <c r="A5077" i="7"/>
  <c r="A5078" i="7"/>
  <c r="A5079" i="7"/>
  <c r="A5080" i="7"/>
  <c r="A5081" i="7"/>
  <c r="A5082" i="7"/>
  <c r="A5083" i="7"/>
  <c r="A5084" i="7"/>
  <c r="A5085" i="7"/>
  <c r="A5086" i="7"/>
  <c r="A5087" i="7"/>
  <c r="A5088" i="7"/>
  <c r="A5089" i="7"/>
  <c r="A5090" i="7"/>
  <c r="A5091" i="7"/>
  <c r="A5092" i="7"/>
  <c r="A5093" i="7"/>
  <c r="A5094" i="7"/>
  <c r="A5095" i="7"/>
  <c r="A5096" i="7"/>
  <c r="A5097" i="7"/>
  <c r="A5098" i="7"/>
  <c r="A5099" i="7"/>
  <c r="A5100" i="7"/>
  <c r="A5101" i="7"/>
  <c r="A5102" i="7"/>
  <c r="A5103" i="7"/>
  <c r="A5104" i="7"/>
  <c r="A5105" i="7"/>
  <c r="A5106" i="7"/>
  <c r="A5107" i="7"/>
  <c r="A5108" i="7"/>
  <c r="A5109" i="7"/>
  <c r="A5110" i="7"/>
  <c r="A5111" i="7"/>
  <c r="A5112" i="7"/>
  <c r="A5113" i="7"/>
  <c r="A5114" i="7"/>
  <c r="A5115" i="7"/>
  <c r="A5116" i="7"/>
  <c r="A5117" i="7"/>
  <c r="A5118" i="7"/>
  <c r="A5119" i="7"/>
  <c r="A5120" i="7"/>
  <c r="A5121" i="7"/>
  <c r="A5122" i="7"/>
  <c r="A5123" i="7"/>
  <c r="A5124" i="7"/>
  <c r="A5125" i="7"/>
  <c r="A5126" i="7"/>
  <c r="A5127" i="7"/>
  <c r="A5128" i="7"/>
  <c r="A5129" i="7"/>
  <c r="A5130" i="7"/>
  <c r="A5131" i="7"/>
  <c r="A5132" i="7"/>
  <c r="A5133" i="7"/>
  <c r="A5134" i="7"/>
  <c r="A5135" i="7"/>
  <c r="A5136" i="7"/>
  <c r="A5137" i="7"/>
  <c r="A5138" i="7"/>
  <c r="A5139" i="7"/>
  <c r="A5140" i="7"/>
  <c r="A5141" i="7"/>
  <c r="A5142" i="7"/>
  <c r="A5143" i="7"/>
  <c r="A5144" i="7"/>
  <c r="A5145" i="7"/>
  <c r="A5146" i="7"/>
  <c r="A5147" i="7"/>
  <c r="A5148" i="7"/>
  <c r="A5149" i="7"/>
  <c r="A5150" i="7"/>
  <c r="A5151" i="7"/>
  <c r="A5152" i="7"/>
  <c r="A5153" i="7"/>
  <c r="A5154" i="7"/>
  <c r="A5155" i="7"/>
  <c r="A5156" i="7"/>
  <c r="A5157" i="7"/>
  <c r="A5158" i="7"/>
  <c r="A5159" i="7"/>
  <c r="A5160" i="7"/>
  <c r="A5161" i="7"/>
  <c r="A5162" i="7"/>
  <c r="A5163" i="7"/>
  <c r="A5164" i="7"/>
  <c r="A5165" i="7"/>
  <c r="A5166" i="7"/>
  <c r="A5167" i="7"/>
  <c r="A5168" i="7"/>
  <c r="A5169" i="7"/>
  <c r="A5170" i="7"/>
  <c r="A5171" i="7"/>
  <c r="A5172" i="7"/>
  <c r="A5173" i="7"/>
  <c r="A5174" i="7"/>
  <c r="A5175" i="7"/>
  <c r="A5176" i="7"/>
  <c r="A5177" i="7"/>
  <c r="A5178" i="7"/>
  <c r="A5179" i="7"/>
  <c r="A5180" i="7"/>
  <c r="A5181" i="7"/>
  <c r="A5182" i="7"/>
  <c r="A5183" i="7"/>
  <c r="A5184" i="7"/>
  <c r="A5185" i="7"/>
  <c r="A5186" i="7"/>
  <c r="A5187" i="7"/>
  <c r="A5188" i="7"/>
  <c r="A5189" i="7"/>
  <c r="A5190" i="7"/>
  <c r="A5191" i="7"/>
  <c r="A5192" i="7"/>
  <c r="A5193" i="7"/>
  <c r="A5194" i="7"/>
  <c r="A5195" i="7"/>
  <c r="A5196" i="7"/>
  <c r="A5197" i="7"/>
  <c r="A5198" i="7"/>
  <c r="A5199" i="7"/>
  <c r="A5200" i="7"/>
  <c r="A5201" i="7"/>
  <c r="A5202" i="7"/>
  <c r="A5203" i="7"/>
  <c r="A5204" i="7"/>
  <c r="A5205" i="7"/>
  <c r="A5206" i="7"/>
  <c r="A5207" i="7"/>
  <c r="A5208" i="7"/>
  <c r="A5209" i="7"/>
  <c r="A5210" i="7"/>
  <c r="A5211" i="7"/>
  <c r="A5212" i="7"/>
  <c r="A5213" i="7"/>
  <c r="A5214" i="7"/>
  <c r="A5215" i="7"/>
  <c r="A5216" i="7"/>
  <c r="A5217" i="7"/>
  <c r="A5218" i="7"/>
  <c r="A5219" i="7"/>
  <c r="A5220" i="7"/>
  <c r="A5221" i="7"/>
  <c r="A5222" i="7"/>
  <c r="A5223" i="7"/>
  <c r="A5224" i="7"/>
  <c r="A5225" i="7"/>
  <c r="A5226" i="7"/>
  <c r="A5227" i="7"/>
  <c r="A5228" i="7"/>
  <c r="A5229" i="7"/>
  <c r="A5230" i="7"/>
  <c r="A5231" i="7"/>
  <c r="A5232" i="7"/>
  <c r="A5233" i="7"/>
  <c r="A5234" i="7"/>
  <c r="A5235" i="7"/>
  <c r="A5236" i="7"/>
  <c r="A5237" i="7"/>
  <c r="A5238" i="7"/>
  <c r="A5239" i="7"/>
  <c r="A5240" i="7"/>
  <c r="A5241" i="7"/>
  <c r="A5242" i="7"/>
  <c r="A5243" i="7"/>
  <c r="A5244" i="7"/>
  <c r="A5245" i="7"/>
  <c r="A5246" i="7"/>
  <c r="A5247" i="7"/>
  <c r="A5248" i="7"/>
  <c r="A5249" i="7"/>
  <c r="A5250" i="7"/>
  <c r="A5251" i="7"/>
  <c r="A5252" i="7"/>
  <c r="A5253" i="7"/>
  <c r="A5254" i="7"/>
  <c r="A5255" i="7"/>
  <c r="A5256" i="7"/>
  <c r="A5257" i="7"/>
  <c r="A5258" i="7"/>
  <c r="A5259" i="7"/>
  <c r="A5260" i="7"/>
  <c r="A5261" i="7"/>
  <c r="A5262" i="7"/>
  <c r="A5263" i="7"/>
  <c r="A5264" i="7"/>
  <c r="A5265" i="7"/>
  <c r="A5266" i="7"/>
  <c r="A5267" i="7"/>
  <c r="A5268" i="7"/>
  <c r="A5269" i="7"/>
  <c r="A5270" i="7"/>
  <c r="A5271" i="7"/>
  <c r="A5272" i="7"/>
  <c r="A5273" i="7"/>
  <c r="A5274" i="7"/>
  <c r="A5275" i="7"/>
  <c r="A5276" i="7"/>
  <c r="A5277" i="7"/>
  <c r="A5278" i="7"/>
  <c r="A5279" i="7"/>
  <c r="A5280" i="7"/>
  <c r="A5281" i="7"/>
  <c r="A5282" i="7"/>
  <c r="A5283" i="7"/>
  <c r="A5284" i="7"/>
  <c r="A5285" i="7"/>
  <c r="A5286" i="7"/>
  <c r="A5287" i="7"/>
  <c r="A5288" i="7"/>
  <c r="A5289" i="7"/>
  <c r="A5290" i="7"/>
  <c r="A5291" i="7"/>
  <c r="A5292" i="7"/>
  <c r="A5293" i="7"/>
  <c r="A5294" i="7"/>
  <c r="A5295" i="7"/>
  <c r="A5296" i="7"/>
  <c r="A5297" i="7"/>
  <c r="A5298" i="7"/>
  <c r="A5299" i="7"/>
  <c r="A5300" i="7"/>
  <c r="A5301" i="7"/>
  <c r="A5302" i="7"/>
  <c r="A5303" i="7"/>
  <c r="A5304" i="7"/>
  <c r="A5305" i="7"/>
  <c r="A5306" i="7"/>
  <c r="A5307" i="7"/>
  <c r="A5308" i="7"/>
  <c r="A5309" i="7"/>
  <c r="A5310" i="7"/>
  <c r="A5311" i="7"/>
  <c r="A5312" i="7"/>
  <c r="A5313" i="7"/>
  <c r="A5314" i="7"/>
  <c r="A5315" i="7"/>
  <c r="A5316" i="7"/>
  <c r="A5317" i="7"/>
  <c r="A5318" i="7"/>
  <c r="A5319" i="7"/>
  <c r="A5320" i="7"/>
  <c r="A5321" i="7"/>
  <c r="A5322" i="7"/>
  <c r="A5323" i="7"/>
  <c r="A5324" i="7"/>
  <c r="A5325" i="7"/>
  <c r="A5326" i="7"/>
  <c r="A5327" i="7"/>
  <c r="A5328" i="7"/>
  <c r="A5329" i="7"/>
  <c r="A5330" i="7"/>
  <c r="A5331" i="7"/>
  <c r="A5332" i="7"/>
  <c r="A5333" i="7"/>
  <c r="A5334" i="7"/>
  <c r="A5335" i="7"/>
  <c r="A5336" i="7"/>
  <c r="A5337" i="7"/>
  <c r="A5338" i="7"/>
  <c r="A5339" i="7"/>
  <c r="A5340" i="7"/>
  <c r="A5341" i="7"/>
  <c r="A5342" i="7"/>
  <c r="A5343" i="7"/>
  <c r="A5344" i="7"/>
  <c r="A5345" i="7"/>
  <c r="A5346" i="7"/>
  <c r="A5347" i="7"/>
  <c r="A5348" i="7"/>
  <c r="A5349" i="7"/>
  <c r="A5350" i="7"/>
  <c r="A5351" i="7"/>
  <c r="A5352" i="7"/>
  <c r="A5353" i="7"/>
  <c r="A5354" i="7"/>
  <c r="A5355" i="7"/>
  <c r="A5356" i="7"/>
  <c r="A5357" i="7"/>
  <c r="A5358" i="7"/>
  <c r="A5359" i="7"/>
  <c r="A5360" i="7"/>
  <c r="A5361" i="7"/>
  <c r="A5362" i="7"/>
  <c r="A5363" i="7"/>
  <c r="A5364" i="7"/>
  <c r="A5365" i="7"/>
  <c r="A5366" i="7"/>
  <c r="A5367" i="7"/>
  <c r="A5368" i="7"/>
  <c r="A5369" i="7"/>
  <c r="A5370" i="7"/>
  <c r="A5371" i="7"/>
  <c r="A5372" i="7"/>
  <c r="A5373" i="7"/>
  <c r="A5374" i="7"/>
  <c r="A5375" i="7"/>
  <c r="A5376" i="7"/>
  <c r="A5377" i="7"/>
  <c r="A5378" i="7"/>
  <c r="A5379" i="7"/>
  <c r="A5380" i="7"/>
  <c r="A5381" i="7"/>
  <c r="A5382" i="7"/>
  <c r="A5383" i="7"/>
  <c r="A5384" i="7"/>
  <c r="A5385" i="7"/>
  <c r="A5386" i="7"/>
  <c r="A5387" i="7"/>
  <c r="A5388" i="7"/>
  <c r="A5389" i="7"/>
  <c r="A5390" i="7"/>
  <c r="A5391" i="7"/>
  <c r="A5392" i="7"/>
  <c r="A5393" i="7"/>
  <c r="A5394" i="7"/>
  <c r="A5395" i="7"/>
  <c r="A5396" i="7"/>
  <c r="A5397" i="7"/>
  <c r="A5398" i="7"/>
  <c r="A5399" i="7"/>
  <c r="A5400" i="7"/>
  <c r="A5401" i="7"/>
  <c r="A5402" i="7"/>
  <c r="A5403" i="7"/>
  <c r="A5404" i="7"/>
  <c r="A5405" i="7"/>
  <c r="A5406" i="7"/>
  <c r="A5407" i="7"/>
  <c r="A5408" i="7"/>
  <c r="A5409" i="7"/>
  <c r="A5410" i="7"/>
  <c r="A5411" i="7"/>
  <c r="A5412" i="7"/>
  <c r="A5413" i="7"/>
  <c r="A5414" i="7"/>
  <c r="A5415" i="7"/>
  <c r="A5416" i="7"/>
  <c r="A5417" i="7"/>
  <c r="A5418" i="7"/>
  <c r="A5419" i="7"/>
  <c r="A5420" i="7"/>
  <c r="A5421" i="7"/>
  <c r="A5422" i="7"/>
  <c r="A5423" i="7"/>
  <c r="A5424" i="7"/>
  <c r="A5425" i="7"/>
  <c r="A5426" i="7"/>
  <c r="A5427" i="7"/>
  <c r="A5428" i="7"/>
  <c r="A5429" i="7"/>
  <c r="A5430" i="7"/>
  <c r="A5431" i="7"/>
  <c r="A5432" i="7"/>
  <c r="A5433" i="7"/>
  <c r="A5434" i="7"/>
  <c r="A5435" i="7"/>
  <c r="A5436" i="7"/>
  <c r="A5437" i="7"/>
  <c r="A5438" i="7"/>
  <c r="A5439" i="7"/>
  <c r="A5440" i="7"/>
  <c r="A5441" i="7"/>
  <c r="A5442" i="7"/>
  <c r="A5443" i="7"/>
  <c r="A5444" i="7"/>
  <c r="A5445" i="7"/>
  <c r="A5446" i="7"/>
  <c r="A5447" i="7"/>
  <c r="A5448" i="7"/>
  <c r="A5449" i="7"/>
  <c r="A5450" i="7"/>
  <c r="A5451" i="7"/>
  <c r="A5452" i="7"/>
  <c r="A5453" i="7"/>
  <c r="A5454" i="7"/>
  <c r="A5455" i="7"/>
  <c r="A5456" i="7"/>
  <c r="A5457" i="7"/>
  <c r="A5458" i="7"/>
  <c r="A5459" i="7"/>
  <c r="A5460" i="7"/>
  <c r="A5461" i="7"/>
  <c r="A5462" i="7"/>
  <c r="A5463" i="7"/>
  <c r="A5464" i="7"/>
  <c r="A5465" i="7"/>
  <c r="A5466" i="7"/>
  <c r="A5467" i="7"/>
  <c r="A5468" i="7"/>
  <c r="A5469" i="7"/>
  <c r="A5470" i="7"/>
  <c r="A5471" i="7"/>
  <c r="A5472" i="7"/>
  <c r="A5473" i="7"/>
  <c r="A5474" i="7"/>
  <c r="A5475" i="7"/>
  <c r="A5476" i="7"/>
  <c r="A5477" i="7"/>
  <c r="A5478" i="7"/>
  <c r="A5479" i="7"/>
  <c r="A5480" i="7"/>
  <c r="A5481" i="7"/>
  <c r="A5482" i="7"/>
  <c r="A5483" i="7"/>
  <c r="A5484" i="7"/>
  <c r="A5485" i="7"/>
  <c r="A5486" i="7"/>
  <c r="A5487" i="7"/>
  <c r="A5488" i="7"/>
  <c r="A5489" i="7"/>
  <c r="A5490" i="7"/>
  <c r="A5491" i="7"/>
  <c r="A5492" i="7"/>
  <c r="A5493" i="7"/>
  <c r="A5494" i="7"/>
  <c r="A5495" i="7"/>
  <c r="A5496" i="7"/>
  <c r="A5497" i="7"/>
  <c r="A5498" i="7"/>
  <c r="A5499" i="7"/>
  <c r="A5500" i="7"/>
  <c r="A5501" i="7"/>
  <c r="A5502" i="7"/>
  <c r="A5503" i="7"/>
  <c r="A5504" i="7"/>
  <c r="A5505" i="7"/>
  <c r="A5506" i="7"/>
  <c r="A5507" i="7"/>
  <c r="A5508" i="7"/>
  <c r="A5509" i="7"/>
  <c r="A5510" i="7"/>
  <c r="A5511" i="7"/>
  <c r="A5512" i="7"/>
  <c r="A5513" i="7"/>
  <c r="A5514" i="7"/>
  <c r="A5515" i="7"/>
  <c r="A5516" i="7"/>
  <c r="A5517" i="7"/>
  <c r="A5518" i="7"/>
  <c r="A5519" i="7"/>
  <c r="A5520" i="7"/>
  <c r="A5521" i="7"/>
  <c r="A5522" i="7"/>
  <c r="A5523" i="7"/>
  <c r="A5524" i="7"/>
  <c r="A5525" i="7"/>
  <c r="A5526" i="7"/>
  <c r="A5527" i="7"/>
  <c r="A5528" i="7"/>
  <c r="A5529" i="7"/>
  <c r="A5530" i="7"/>
  <c r="A5531" i="7"/>
  <c r="A5532" i="7"/>
  <c r="A5533" i="7"/>
  <c r="A5534" i="7"/>
  <c r="A5535" i="7"/>
  <c r="A5536" i="7"/>
  <c r="A5537" i="7"/>
  <c r="A5538" i="7"/>
  <c r="A5539" i="7"/>
  <c r="A5540" i="7"/>
  <c r="A5541" i="7"/>
  <c r="A5542" i="7"/>
  <c r="A5543" i="7"/>
  <c r="A5544" i="7"/>
  <c r="A5545" i="7"/>
  <c r="A5546" i="7"/>
  <c r="A5547" i="7"/>
  <c r="A5548" i="7"/>
  <c r="A5549" i="7"/>
  <c r="A5550" i="7"/>
  <c r="A5551" i="7"/>
  <c r="A5552" i="7"/>
  <c r="A5553" i="7"/>
  <c r="A5554" i="7"/>
  <c r="A5555" i="7"/>
  <c r="A5556" i="7"/>
  <c r="A5557" i="7"/>
  <c r="A5558" i="7"/>
  <c r="A5559" i="7"/>
  <c r="A5560" i="7"/>
  <c r="A5561" i="7"/>
  <c r="A5562" i="7"/>
  <c r="A5563" i="7"/>
  <c r="A5564" i="7"/>
  <c r="A5565" i="7"/>
  <c r="A5566" i="7"/>
  <c r="A5567" i="7"/>
  <c r="A5568" i="7"/>
  <c r="A5569" i="7"/>
  <c r="A5570" i="7"/>
  <c r="A5571" i="7"/>
  <c r="A5572" i="7"/>
  <c r="A5573" i="7"/>
  <c r="A5574" i="7"/>
  <c r="A5575" i="7"/>
  <c r="A5576" i="7"/>
  <c r="A5577" i="7"/>
  <c r="A5578" i="7"/>
  <c r="A5579" i="7"/>
  <c r="A5580" i="7"/>
  <c r="A5581" i="7"/>
  <c r="A5582" i="7"/>
  <c r="A5583" i="7"/>
  <c r="A5584" i="7"/>
  <c r="A5585" i="7"/>
  <c r="A5586" i="7"/>
  <c r="A5587" i="7"/>
  <c r="A5588" i="7"/>
  <c r="A5589" i="7"/>
  <c r="A5590" i="7"/>
  <c r="A5591" i="7"/>
  <c r="A5592" i="7"/>
  <c r="A5593" i="7"/>
  <c r="A5594" i="7"/>
  <c r="A5595" i="7"/>
  <c r="A5596" i="7"/>
  <c r="A5597" i="7"/>
  <c r="A5598" i="7"/>
  <c r="A5599" i="7"/>
  <c r="A5600" i="7"/>
  <c r="A5601" i="7"/>
  <c r="A5602" i="7"/>
  <c r="A5603" i="7"/>
  <c r="A5604" i="7"/>
  <c r="A5605" i="7"/>
  <c r="A5606" i="7"/>
  <c r="A5607" i="7"/>
  <c r="A5608" i="7"/>
  <c r="A5609" i="7"/>
  <c r="A5610" i="7"/>
  <c r="A5611" i="7"/>
  <c r="A5612" i="7"/>
  <c r="A5613" i="7"/>
  <c r="A5614" i="7"/>
  <c r="A5615" i="7"/>
  <c r="A5616" i="7"/>
  <c r="A5617" i="7"/>
  <c r="A5618" i="7"/>
  <c r="A5619" i="7"/>
  <c r="A5620" i="7"/>
  <c r="A5621" i="7"/>
  <c r="A5622" i="7"/>
  <c r="A5623" i="7"/>
  <c r="A5624" i="7"/>
  <c r="A5625" i="7"/>
  <c r="A5626" i="7"/>
  <c r="A5627" i="7"/>
  <c r="A5628" i="7"/>
  <c r="A5629" i="7"/>
  <c r="A5630" i="7"/>
  <c r="A5631" i="7"/>
  <c r="A5632" i="7"/>
  <c r="A5633" i="7"/>
  <c r="A5634" i="7"/>
  <c r="A5635" i="7"/>
  <c r="A5636" i="7"/>
  <c r="A5637" i="7"/>
  <c r="A5638" i="7"/>
  <c r="A5639" i="7"/>
  <c r="A5640" i="7"/>
  <c r="A5641" i="7"/>
  <c r="A5642" i="7"/>
  <c r="A5643" i="7"/>
  <c r="A5644" i="7"/>
  <c r="A5645" i="7"/>
  <c r="A5646" i="7"/>
  <c r="A5647" i="7"/>
  <c r="A5648" i="7"/>
  <c r="A5649" i="7"/>
  <c r="A5650" i="7"/>
  <c r="A5651" i="7"/>
  <c r="A5652" i="7"/>
  <c r="A5653" i="7"/>
  <c r="A5654" i="7"/>
  <c r="A5655" i="7"/>
  <c r="A5656" i="7"/>
  <c r="A5657" i="7"/>
  <c r="A5658" i="7"/>
  <c r="A5659" i="7"/>
  <c r="A5660" i="7"/>
  <c r="A5661" i="7"/>
  <c r="A5662" i="7"/>
  <c r="A5663" i="7"/>
  <c r="A5664" i="7"/>
  <c r="A5665" i="7"/>
  <c r="A5666" i="7"/>
  <c r="A5667" i="7"/>
  <c r="A5668" i="7"/>
  <c r="A5669" i="7"/>
  <c r="A5670" i="7"/>
  <c r="A5671" i="7"/>
  <c r="A5672" i="7"/>
  <c r="A5673" i="7"/>
  <c r="A5674" i="7"/>
  <c r="A5675" i="7"/>
  <c r="A5676" i="7"/>
  <c r="A5677" i="7"/>
  <c r="A5678" i="7"/>
  <c r="A5679" i="7"/>
  <c r="A5680" i="7"/>
  <c r="A5681" i="7"/>
  <c r="A5682" i="7"/>
  <c r="A5683" i="7"/>
  <c r="A5684" i="7"/>
  <c r="A5685" i="7"/>
  <c r="A5686" i="7"/>
  <c r="A5687" i="7"/>
  <c r="A5688" i="7"/>
  <c r="A5689" i="7"/>
  <c r="A5690" i="7"/>
  <c r="A5691" i="7"/>
  <c r="A5692" i="7"/>
  <c r="A5693" i="7"/>
  <c r="A5694" i="7"/>
  <c r="A5695" i="7"/>
  <c r="A5696" i="7"/>
  <c r="A5697" i="7"/>
  <c r="A5698" i="7"/>
  <c r="A5699" i="7"/>
  <c r="A5700" i="7"/>
  <c r="A5701" i="7"/>
  <c r="A5702" i="7"/>
  <c r="A5703" i="7"/>
  <c r="A5704" i="7"/>
  <c r="A5705" i="7"/>
  <c r="A5706" i="7"/>
  <c r="A5707" i="7"/>
  <c r="A5708" i="7"/>
  <c r="A5709" i="7"/>
  <c r="A5710" i="7"/>
  <c r="A5711" i="7"/>
  <c r="A5712" i="7"/>
  <c r="A5713" i="7"/>
  <c r="A5714" i="7"/>
  <c r="A5715" i="7"/>
  <c r="A5716" i="7"/>
  <c r="A5717" i="7"/>
  <c r="A5718" i="7"/>
  <c r="A5719" i="7"/>
  <c r="A5720" i="7"/>
  <c r="A5721" i="7"/>
  <c r="A5722" i="7"/>
  <c r="A5723" i="7"/>
  <c r="A5724" i="7"/>
  <c r="A5725" i="7"/>
  <c r="A5726" i="7"/>
  <c r="A5727" i="7"/>
  <c r="A5728" i="7"/>
  <c r="A5729" i="7"/>
  <c r="A5730" i="7"/>
  <c r="A5731" i="7"/>
  <c r="A5732" i="7"/>
  <c r="A5733" i="7"/>
  <c r="A5734" i="7"/>
  <c r="A5735" i="7"/>
  <c r="A5736" i="7"/>
  <c r="A5737" i="7"/>
  <c r="A5738" i="7"/>
  <c r="A5739" i="7"/>
  <c r="A5740" i="7"/>
  <c r="A5741" i="7"/>
  <c r="A5742" i="7"/>
  <c r="A5743" i="7"/>
  <c r="A5744" i="7"/>
  <c r="A5745" i="7"/>
  <c r="A5746" i="7"/>
  <c r="A5747" i="7"/>
  <c r="A5748" i="7"/>
  <c r="A5749" i="7"/>
  <c r="A5750" i="7"/>
  <c r="A5751" i="7"/>
  <c r="A5752" i="7"/>
  <c r="A5753" i="7"/>
  <c r="A5754" i="7"/>
  <c r="A5755" i="7"/>
  <c r="A5756" i="7"/>
  <c r="A5757" i="7"/>
  <c r="A5758" i="7"/>
  <c r="A5759" i="7"/>
  <c r="A5760" i="7"/>
  <c r="A5761" i="7"/>
  <c r="A5762" i="7"/>
  <c r="A5763" i="7"/>
  <c r="A5764" i="7"/>
  <c r="A5765" i="7"/>
  <c r="A5766" i="7"/>
  <c r="A5767" i="7"/>
  <c r="A5768" i="7"/>
  <c r="A5769" i="7"/>
  <c r="A5770" i="7"/>
  <c r="A5771" i="7"/>
  <c r="A5772" i="7"/>
  <c r="A5773" i="7"/>
  <c r="A5774" i="7"/>
  <c r="A5775" i="7"/>
  <c r="A5776" i="7"/>
  <c r="A5777" i="7"/>
  <c r="A5778" i="7"/>
  <c r="A5779" i="7"/>
  <c r="A5780" i="7"/>
  <c r="A5781" i="7"/>
  <c r="A5782" i="7"/>
  <c r="A5783" i="7"/>
  <c r="A5784" i="7"/>
  <c r="A5785" i="7"/>
  <c r="A5786" i="7"/>
  <c r="A5787" i="7"/>
  <c r="A5788" i="7"/>
  <c r="A5789" i="7"/>
  <c r="A5790" i="7"/>
  <c r="A5791" i="7"/>
  <c r="A5792" i="7"/>
  <c r="A5793" i="7"/>
  <c r="A5794" i="7"/>
  <c r="A5795" i="7"/>
  <c r="A5796" i="7"/>
  <c r="A5797" i="7"/>
  <c r="A5798" i="7"/>
  <c r="A5799" i="7"/>
  <c r="A5800" i="7"/>
  <c r="A5801" i="7"/>
  <c r="A5802" i="7"/>
  <c r="A5803" i="7"/>
  <c r="A5804" i="7"/>
  <c r="A5805" i="7"/>
  <c r="A5806" i="7"/>
  <c r="A5807" i="7"/>
  <c r="A5808" i="7"/>
  <c r="A5809" i="7"/>
  <c r="A5810" i="7"/>
  <c r="A5811" i="7"/>
  <c r="A5812" i="7"/>
  <c r="A5813" i="7"/>
  <c r="A5814" i="7"/>
  <c r="A5815" i="7"/>
  <c r="A5816" i="7"/>
  <c r="A5817" i="7"/>
  <c r="A5818" i="7"/>
  <c r="A5819" i="7"/>
  <c r="A5820" i="7"/>
  <c r="A5821" i="7"/>
  <c r="A5822" i="7"/>
  <c r="A5823" i="7"/>
  <c r="A5824" i="7"/>
  <c r="A5825" i="7"/>
  <c r="A5826" i="7"/>
  <c r="A5827" i="7"/>
  <c r="A5828" i="7"/>
  <c r="A5829" i="7"/>
  <c r="A5830" i="7"/>
  <c r="A5831" i="7"/>
  <c r="A5832" i="7"/>
  <c r="A5833" i="7"/>
  <c r="A5834" i="7"/>
  <c r="A5835" i="7"/>
  <c r="A5836" i="7"/>
  <c r="A5837" i="7"/>
  <c r="A5838" i="7"/>
  <c r="A5839" i="7"/>
  <c r="A5840" i="7"/>
  <c r="A5841" i="7"/>
  <c r="A5842" i="7"/>
  <c r="A5843" i="7"/>
  <c r="A5844" i="7"/>
  <c r="A5845" i="7"/>
  <c r="A5846" i="7"/>
  <c r="A5847" i="7"/>
  <c r="A5848" i="7"/>
  <c r="A5849" i="7"/>
  <c r="A5850" i="7"/>
  <c r="A5851" i="7"/>
  <c r="A5852" i="7"/>
  <c r="A5853" i="7"/>
  <c r="A5854" i="7"/>
  <c r="A5855" i="7"/>
  <c r="A5856" i="7"/>
  <c r="A5857" i="7"/>
  <c r="A5858" i="7"/>
  <c r="A5859" i="7"/>
  <c r="A5860" i="7"/>
  <c r="A5861" i="7"/>
  <c r="A5862" i="7"/>
  <c r="A5863" i="7"/>
  <c r="A5864" i="7"/>
  <c r="A5865" i="7"/>
  <c r="A5866" i="7"/>
  <c r="A5867" i="7"/>
  <c r="A5868" i="7"/>
  <c r="A5869" i="7"/>
  <c r="A5870" i="7"/>
  <c r="A5871" i="7"/>
  <c r="A5872" i="7"/>
  <c r="A5873" i="7"/>
  <c r="A5874" i="7"/>
  <c r="A5875" i="7"/>
  <c r="A5876" i="7"/>
  <c r="A5877" i="7"/>
  <c r="A5878" i="7"/>
  <c r="A5879" i="7"/>
  <c r="A5880" i="7"/>
  <c r="A5881" i="7"/>
  <c r="A5882" i="7"/>
  <c r="A5883" i="7"/>
  <c r="A5884" i="7"/>
  <c r="A5885" i="7"/>
  <c r="A5886" i="7"/>
  <c r="A5887" i="7"/>
  <c r="A5888" i="7"/>
  <c r="A5889" i="7"/>
  <c r="A5890" i="7"/>
  <c r="A5891" i="7"/>
  <c r="A5892" i="7"/>
  <c r="A5893" i="7"/>
  <c r="A5894" i="7"/>
  <c r="A5895" i="7"/>
  <c r="A5896" i="7"/>
  <c r="A5897" i="7"/>
  <c r="A5898" i="7"/>
  <c r="A5899" i="7"/>
  <c r="A5900" i="7"/>
  <c r="A5901" i="7"/>
  <c r="A5902" i="7"/>
  <c r="A5903" i="7"/>
  <c r="A5904" i="7"/>
  <c r="A5905" i="7"/>
  <c r="A5906" i="7"/>
  <c r="A5907" i="7"/>
  <c r="A5908" i="7"/>
  <c r="A5909" i="7"/>
  <c r="A5910" i="7"/>
  <c r="A5911" i="7"/>
  <c r="A5912" i="7"/>
  <c r="A5913" i="7"/>
  <c r="A5914" i="7"/>
  <c r="A5915" i="7"/>
  <c r="A5916" i="7"/>
  <c r="A5917" i="7"/>
  <c r="A5918" i="7"/>
  <c r="A5919" i="7"/>
  <c r="A5920" i="7"/>
  <c r="A5921" i="7"/>
  <c r="A5922" i="7"/>
  <c r="A5923" i="7"/>
  <c r="A5924" i="7"/>
  <c r="A5925" i="7"/>
  <c r="A5926" i="7"/>
  <c r="A5927" i="7"/>
  <c r="A5928" i="7"/>
  <c r="A5929" i="7"/>
  <c r="A5930" i="7"/>
  <c r="A5931" i="7"/>
  <c r="A5932" i="7"/>
  <c r="A5933" i="7"/>
  <c r="A5934" i="7"/>
  <c r="A5935" i="7"/>
  <c r="A5936" i="7"/>
  <c r="A5937" i="7"/>
  <c r="A5938" i="7"/>
  <c r="A5939" i="7"/>
  <c r="A5940" i="7"/>
  <c r="A5941" i="7"/>
  <c r="A5942" i="7"/>
  <c r="A5943" i="7"/>
  <c r="A5944" i="7"/>
  <c r="A5945" i="7"/>
  <c r="A5946" i="7"/>
  <c r="A5947" i="7"/>
  <c r="A5948" i="7"/>
  <c r="A5949" i="7"/>
  <c r="A5950" i="7"/>
  <c r="A5951" i="7"/>
  <c r="A5952" i="7"/>
  <c r="A5953" i="7"/>
  <c r="A5954" i="7"/>
  <c r="A5955" i="7"/>
  <c r="A5956" i="7"/>
  <c r="A5957" i="7"/>
  <c r="A5958" i="7"/>
  <c r="A5959" i="7"/>
  <c r="A5960" i="7"/>
  <c r="A5961" i="7"/>
  <c r="A5962" i="7"/>
  <c r="A5963" i="7"/>
  <c r="A5964" i="7"/>
  <c r="A5965" i="7"/>
  <c r="A5966" i="7"/>
  <c r="A5967" i="7"/>
  <c r="A5968" i="7"/>
  <c r="A5969" i="7"/>
  <c r="A5970" i="7"/>
  <c r="A5971" i="7"/>
  <c r="A5972" i="7"/>
  <c r="A5973" i="7"/>
  <c r="A5974" i="7"/>
  <c r="A5975" i="7"/>
  <c r="A5976" i="7"/>
  <c r="A5977" i="7"/>
  <c r="A5978" i="7"/>
  <c r="A5979" i="7"/>
  <c r="A5980" i="7"/>
  <c r="A5981" i="7"/>
  <c r="A5982" i="7"/>
  <c r="A5983" i="7"/>
  <c r="A5984" i="7"/>
  <c r="A5985" i="7"/>
  <c r="A5986" i="7"/>
  <c r="A5987" i="7"/>
  <c r="A5988" i="7"/>
  <c r="A5989" i="7"/>
  <c r="A5990" i="7"/>
  <c r="A5991" i="7"/>
  <c r="A5992" i="7"/>
  <c r="A5993" i="7"/>
  <c r="A5994" i="7"/>
  <c r="A5995" i="7"/>
  <c r="A5996" i="7"/>
  <c r="A5997" i="7"/>
  <c r="A5998" i="7"/>
  <c r="A5999" i="7"/>
  <c r="A6000" i="7"/>
  <c r="A6001" i="7"/>
  <c r="A6002" i="7"/>
  <c r="A6003" i="7"/>
  <c r="A6004" i="7"/>
  <c r="A6005" i="7"/>
  <c r="A6006" i="7"/>
  <c r="A6007" i="7"/>
  <c r="A6008" i="7"/>
  <c r="A6009" i="7"/>
  <c r="A6010" i="7"/>
  <c r="A6011" i="7"/>
  <c r="A6012" i="7"/>
  <c r="A6013" i="7"/>
  <c r="A6014" i="7"/>
  <c r="A6015" i="7"/>
  <c r="A6016" i="7"/>
  <c r="A6017" i="7"/>
  <c r="A6018" i="7"/>
  <c r="A6019" i="7"/>
  <c r="A6020" i="7"/>
  <c r="A6021" i="7"/>
  <c r="A6022" i="7"/>
  <c r="A6023" i="7"/>
  <c r="A6024" i="7"/>
  <c r="A6025" i="7"/>
  <c r="A6026" i="7"/>
  <c r="A6027" i="7"/>
  <c r="A6028" i="7"/>
  <c r="A6029" i="7"/>
  <c r="A6030" i="7"/>
  <c r="A6031" i="7"/>
  <c r="A6032" i="7"/>
  <c r="A6033" i="7"/>
  <c r="A6034" i="7"/>
  <c r="A6035" i="7"/>
  <c r="A6036" i="7"/>
  <c r="A6037" i="7"/>
  <c r="A6038" i="7"/>
  <c r="A6039" i="7"/>
  <c r="A6040" i="7"/>
  <c r="A6041" i="7"/>
  <c r="A6042" i="7"/>
  <c r="A6043" i="7"/>
  <c r="A6044" i="7"/>
  <c r="A6045" i="7"/>
  <c r="A6046" i="7"/>
  <c r="A6047" i="7"/>
  <c r="A6048" i="7"/>
  <c r="A6049" i="7"/>
  <c r="A6050" i="7"/>
  <c r="A6051" i="7"/>
  <c r="A6052" i="7"/>
  <c r="A6053" i="7"/>
  <c r="A6054" i="7"/>
  <c r="A6055" i="7"/>
  <c r="A6056" i="7"/>
  <c r="A6057" i="7"/>
  <c r="A6058" i="7"/>
  <c r="A6059" i="7"/>
  <c r="A6060" i="7"/>
  <c r="A6061" i="7"/>
  <c r="A6062" i="7"/>
  <c r="A6063" i="7"/>
  <c r="A6064" i="7"/>
  <c r="A6065" i="7"/>
  <c r="A6066" i="7"/>
  <c r="A6067" i="7"/>
  <c r="A6068" i="7"/>
  <c r="A6069" i="7"/>
  <c r="A6070" i="7"/>
  <c r="A6071" i="7"/>
  <c r="A6072" i="7"/>
  <c r="A6073" i="7"/>
  <c r="A6074" i="7"/>
  <c r="A6075" i="7"/>
  <c r="A6076" i="7"/>
  <c r="A6077" i="7"/>
  <c r="A6078" i="7"/>
  <c r="A6079" i="7"/>
  <c r="A6080" i="7"/>
  <c r="A6081" i="7"/>
  <c r="A6082" i="7"/>
  <c r="A6083" i="7"/>
  <c r="A6084" i="7"/>
  <c r="A6085" i="7"/>
  <c r="A6086" i="7"/>
  <c r="A6087" i="7"/>
  <c r="A6088" i="7"/>
  <c r="A6089" i="7"/>
  <c r="A6090" i="7"/>
  <c r="A6091" i="7"/>
  <c r="A6092" i="7"/>
  <c r="A6093" i="7"/>
  <c r="A6094" i="7"/>
  <c r="A6095" i="7"/>
  <c r="A6096" i="7"/>
  <c r="A6097" i="7"/>
  <c r="A6098" i="7"/>
  <c r="A6099" i="7"/>
  <c r="A6100" i="7"/>
  <c r="A6101" i="7"/>
  <c r="A6102" i="7"/>
  <c r="A6103" i="7"/>
  <c r="A6104" i="7"/>
  <c r="A6105" i="7"/>
  <c r="A6106" i="7"/>
  <c r="A6107" i="7"/>
  <c r="A6108" i="7"/>
  <c r="A6109" i="7"/>
  <c r="A6110" i="7"/>
  <c r="A6111" i="7"/>
  <c r="A6112" i="7"/>
  <c r="A6113" i="7"/>
  <c r="A6114" i="7"/>
  <c r="A6115" i="7"/>
  <c r="A6116" i="7"/>
  <c r="A6117" i="7"/>
  <c r="A6118" i="7"/>
  <c r="A6119" i="7"/>
  <c r="A6120" i="7"/>
  <c r="A6121" i="7"/>
  <c r="A6122" i="7"/>
  <c r="A6123" i="7"/>
  <c r="A6124" i="7"/>
  <c r="A6125" i="7"/>
  <c r="A6126" i="7"/>
  <c r="A6127" i="7"/>
  <c r="A6128" i="7"/>
  <c r="A6129" i="7"/>
  <c r="A6130" i="7"/>
  <c r="A6131" i="7"/>
  <c r="A6132" i="7"/>
  <c r="A6133" i="7"/>
  <c r="A6134" i="7"/>
  <c r="A6135" i="7"/>
  <c r="A6136" i="7"/>
  <c r="A6137" i="7"/>
  <c r="A6138" i="7"/>
  <c r="A6139" i="7"/>
  <c r="A6140" i="7"/>
  <c r="A6141" i="7"/>
  <c r="A6142" i="7"/>
  <c r="A6143" i="7"/>
  <c r="A6144" i="7"/>
  <c r="A6145" i="7"/>
  <c r="A6146" i="7"/>
  <c r="A6147" i="7"/>
  <c r="A6148" i="7"/>
  <c r="A6149" i="7"/>
  <c r="A6150" i="7"/>
  <c r="A6151" i="7"/>
  <c r="A6152" i="7"/>
  <c r="A6153" i="7"/>
  <c r="A6154" i="7"/>
  <c r="A6155" i="7"/>
  <c r="A6156" i="7"/>
  <c r="A6157" i="7"/>
  <c r="A6158" i="7"/>
  <c r="A6159" i="7"/>
  <c r="A6160" i="7"/>
  <c r="A6161" i="7"/>
  <c r="A6162" i="7"/>
  <c r="A6163" i="7"/>
  <c r="A6164" i="7"/>
  <c r="A6165" i="7"/>
  <c r="A6166" i="7"/>
  <c r="A6167" i="7"/>
  <c r="A6168" i="7"/>
  <c r="A6169" i="7"/>
  <c r="A6170" i="7"/>
  <c r="A6171" i="7"/>
  <c r="A6172" i="7"/>
  <c r="A6173" i="7"/>
  <c r="A6174" i="7"/>
  <c r="A6175" i="7"/>
  <c r="A6176" i="7"/>
  <c r="A6177" i="7"/>
  <c r="A6178" i="7"/>
  <c r="A6179" i="7"/>
  <c r="A6180" i="7"/>
  <c r="A6181" i="7"/>
  <c r="A6182" i="7"/>
  <c r="A6183" i="7"/>
  <c r="A6184" i="7"/>
  <c r="A6185" i="7"/>
  <c r="A6186" i="7"/>
  <c r="A6187" i="7"/>
  <c r="A6188" i="7"/>
  <c r="A6189" i="7"/>
  <c r="A6190" i="7"/>
  <c r="A6191" i="7"/>
  <c r="A6192" i="7"/>
  <c r="A6193" i="7"/>
  <c r="A6194" i="7"/>
  <c r="A6195" i="7"/>
  <c r="A6196" i="7"/>
  <c r="A6197" i="7"/>
  <c r="A6198" i="7"/>
  <c r="A6199" i="7"/>
  <c r="A6200" i="7"/>
  <c r="A6201" i="7"/>
  <c r="A6202" i="7"/>
  <c r="A6203" i="7"/>
  <c r="A6204" i="7"/>
  <c r="A6205" i="7"/>
  <c r="A6206" i="7"/>
  <c r="A6207" i="7"/>
  <c r="A6208" i="7"/>
  <c r="A6209" i="7"/>
  <c r="A6210" i="7"/>
  <c r="A6211" i="7"/>
  <c r="A6212" i="7"/>
  <c r="A6213" i="7"/>
  <c r="A6214" i="7"/>
  <c r="A6215" i="7"/>
  <c r="A6216" i="7"/>
  <c r="A6217" i="7"/>
  <c r="A6218" i="7"/>
  <c r="A6219" i="7"/>
  <c r="A6220" i="7"/>
  <c r="A6221" i="7"/>
  <c r="A6222" i="7"/>
  <c r="A6223" i="7"/>
  <c r="A6224" i="7"/>
  <c r="A6225" i="7"/>
  <c r="A6226" i="7"/>
  <c r="A6227" i="7"/>
  <c r="A6228" i="7"/>
  <c r="A6229" i="7"/>
  <c r="A6230" i="7"/>
  <c r="A6231" i="7"/>
  <c r="A6232" i="7"/>
  <c r="A6233" i="7"/>
  <c r="A6234" i="7"/>
  <c r="A6235" i="7"/>
  <c r="A6236" i="7"/>
  <c r="A6237" i="7"/>
  <c r="A6238" i="7"/>
  <c r="A6239" i="7"/>
  <c r="A6240" i="7"/>
  <c r="A6241" i="7"/>
  <c r="A6242" i="7"/>
  <c r="A6243" i="7"/>
  <c r="A6244" i="7"/>
  <c r="A6245" i="7"/>
  <c r="A6246" i="7"/>
  <c r="A6247" i="7"/>
  <c r="A6248" i="7"/>
  <c r="A6249" i="7"/>
  <c r="A6250" i="7"/>
  <c r="A6251" i="7"/>
  <c r="A6252" i="7"/>
  <c r="A6253" i="7"/>
  <c r="A6254" i="7"/>
  <c r="A6255" i="7"/>
  <c r="A6256" i="7"/>
  <c r="A6257" i="7"/>
  <c r="A6258" i="7"/>
  <c r="A6259" i="7"/>
  <c r="A6260" i="7"/>
  <c r="A6261" i="7"/>
  <c r="A6262" i="7"/>
  <c r="A6263" i="7"/>
  <c r="A6264" i="7"/>
  <c r="A6265" i="7"/>
  <c r="A6266" i="7"/>
  <c r="A6267" i="7"/>
  <c r="A6268" i="7"/>
  <c r="A6269" i="7"/>
  <c r="A6270" i="7"/>
  <c r="A6271" i="7"/>
  <c r="A6272" i="7"/>
  <c r="A6273" i="7"/>
  <c r="A6274" i="7"/>
  <c r="A6275" i="7"/>
  <c r="A6276" i="7"/>
  <c r="A6277" i="7"/>
  <c r="A6278" i="7"/>
  <c r="A6279" i="7"/>
  <c r="A6280" i="7"/>
  <c r="A6281" i="7"/>
  <c r="A6282" i="7"/>
  <c r="A6283" i="7"/>
  <c r="A6284" i="7"/>
  <c r="A6285" i="7"/>
  <c r="A6286" i="7"/>
  <c r="A6287" i="7"/>
  <c r="A6288" i="7"/>
  <c r="A6289" i="7"/>
  <c r="A6290" i="7"/>
  <c r="A6291" i="7"/>
  <c r="A6292" i="7"/>
  <c r="A6293" i="7"/>
  <c r="A6294" i="7"/>
  <c r="A6295" i="7"/>
  <c r="A6296" i="7"/>
  <c r="A6297" i="7"/>
  <c r="A6298" i="7"/>
  <c r="A6299" i="7"/>
  <c r="A6300" i="7"/>
  <c r="A6301" i="7"/>
  <c r="A6302" i="7"/>
  <c r="A6303" i="7"/>
  <c r="A6304" i="7"/>
  <c r="A6305" i="7"/>
  <c r="A6306" i="7"/>
  <c r="A6307" i="7"/>
  <c r="A6308" i="7"/>
  <c r="A6309" i="7"/>
  <c r="A6310" i="7"/>
  <c r="A6311" i="7"/>
  <c r="A6312" i="7"/>
  <c r="A6313" i="7"/>
  <c r="A6314" i="7"/>
  <c r="A6315" i="7"/>
  <c r="A6316" i="7"/>
  <c r="A6317" i="7"/>
  <c r="A6318" i="7"/>
  <c r="A6319" i="7"/>
  <c r="A6320" i="7"/>
  <c r="A6321" i="7"/>
  <c r="A6322" i="7"/>
  <c r="A6323" i="7"/>
  <c r="A6324" i="7"/>
  <c r="A6325" i="7"/>
  <c r="A6326" i="7"/>
  <c r="A6327" i="7"/>
  <c r="A6328" i="7"/>
  <c r="A6329" i="7"/>
  <c r="A6330" i="7"/>
  <c r="A6331" i="7"/>
  <c r="A6332" i="7"/>
  <c r="A6333" i="7"/>
  <c r="A6334" i="7"/>
  <c r="A6335" i="7"/>
  <c r="A6336" i="7"/>
  <c r="A6337" i="7"/>
  <c r="A6338" i="7"/>
  <c r="A6339" i="7"/>
  <c r="A6340" i="7"/>
  <c r="A6341" i="7"/>
  <c r="A6342" i="7"/>
  <c r="A6343" i="7"/>
  <c r="A6344" i="7"/>
  <c r="A6345" i="7"/>
  <c r="A6346" i="7"/>
  <c r="A6347" i="7"/>
  <c r="A6348" i="7"/>
  <c r="A6349" i="7"/>
  <c r="A6350" i="7"/>
  <c r="A6351" i="7"/>
  <c r="A6352" i="7"/>
  <c r="A6353" i="7"/>
  <c r="A6354" i="7"/>
  <c r="A6355" i="7"/>
  <c r="A6356" i="7"/>
  <c r="A6357" i="7"/>
  <c r="A6358" i="7"/>
  <c r="A6359" i="7"/>
  <c r="A6360" i="7"/>
  <c r="A6361" i="7"/>
  <c r="A6362" i="7"/>
  <c r="A6363" i="7"/>
  <c r="A6364" i="7"/>
  <c r="A6365" i="7"/>
  <c r="A6366" i="7"/>
  <c r="A6367" i="7"/>
  <c r="A6368" i="7"/>
  <c r="A6369" i="7"/>
  <c r="A6370" i="7"/>
  <c r="A6371" i="7"/>
  <c r="A6372" i="7"/>
  <c r="A6373" i="7"/>
  <c r="A6374" i="7"/>
  <c r="A6375" i="7"/>
  <c r="A6376" i="7"/>
  <c r="A6377" i="7"/>
  <c r="A6378" i="7"/>
  <c r="A6379" i="7"/>
  <c r="A6380" i="7"/>
  <c r="A6381" i="7"/>
  <c r="A6382" i="7"/>
  <c r="A6383" i="7"/>
  <c r="A6384" i="7"/>
  <c r="A6385" i="7"/>
  <c r="A6386" i="7"/>
  <c r="A6387" i="7"/>
  <c r="A6388" i="7"/>
  <c r="A6389" i="7"/>
  <c r="A6390" i="7"/>
  <c r="A6391" i="7"/>
  <c r="A6392" i="7"/>
  <c r="A6393" i="7"/>
  <c r="A6394" i="7"/>
  <c r="A6395" i="7"/>
  <c r="A6396" i="7"/>
  <c r="A6397" i="7"/>
  <c r="A6398" i="7"/>
  <c r="A6399" i="7"/>
  <c r="A6400" i="7"/>
  <c r="A6401" i="7"/>
  <c r="A6402" i="7"/>
  <c r="A6403" i="7"/>
  <c r="A6404" i="7"/>
  <c r="A6405" i="7"/>
  <c r="A6406" i="7"/>
  <c r="A6407" i="7"/>
  <c r="A6408" i="7"/>
  <c r="A6409" i="7"/>
  <c r="A6410" i="7"/>
  <c r="A6411" i="7"/>
  <c r="A6412" i="7"/>
  <c r="A6413" i="7"/>
  <c r="A6414" i="7"/>
  <c r="A6415" i="7"/>
  <c r="A6416" i="7"/>
  <c r="A6417" i="7"/>
  <c r="A6418" i="7"/>
  <c r="A6419" i="7"/>
  <c r="A6420" i="7"/>
  <c r="A6421" i="7"/>
  <c r="A6422" i="7"/>
  <c r="A6423" i="7"/>
  <c r="A6424" i="7"/>
  <c r="A6425" i="7"/>
  <c r="A6426" i="7"/>
  <c r="A6427" i="7"/>
  <c r="A6428" i="7"/>
  <c r="A6429" i="7"/>
  <c r="A6430" i="7"/>
  <c r="A6431" i="7"/>
  <c r="A6432" i="7"/>
  <c r="A6433" i="7"/>
  <c r="A6434" i="7"/>
  <c r="A6435" i="7"/>
  <c r="A6436" i="7"/>
  <c r="A6437" i="7"/>
  <c r="A6438" i="7"/>
  <c r="A6439" i="7"/>
  <c r="A6440" i="7"/>
  <c r="A6441" i="7"/>
  <c r="A6442" i="7"/>
  <c r="A6443" i="7"/>
  <c r="A6444" i="7"/>
  <c r="A6445" i="7"/>
  <c r="A6446" i="7"/>
  <c r="A6447" i="7"/>
  <c r="A6448" i="7"/>
  <c r="A6449" i="7"/>
  <c r="A6450" i="7"/>
  <c r="A6451" i="7"/>
  <c r="A6452" i="7"/>
  <c r="A6453" i="7"/>
  <c r="A6454" i="7"/>
  <c r="A6455" i="7"/>
  <c r="A6456" i="7"/>
  <c r="A6457" i="7"/>
  <c r="A6458" i="7"/>
  <c r="A6459" i="7"/>
  <c r="A6460" i="7"/>
  <c r="A6461" i="7"/>
  <c r="A6462" i="7"/>
  <c r="A6463" i="7"/>
  <c r="A6464" i="7"/>
  <c r="A6465" i="7"/>
  <c r="A6466" i="7"/>
  <c r="A6467" i="7"/>
  <c r="A6468" i="7"/>
  <c r="A6469" i="7"/>
  <c r="A6470" i="7"/>
  <c r="A6471" i="7"/>
  <c r="A6472" i="7"/>
  <c r="A6473" i="7"/>
  <c r="A6474" i="7"/>
  <c r="A6475" i="7"/>
  <c r="A6476" i="7"/>
  <c r="A6477" i="7"/>
  <c r="A6478" i="7"/>
  <c r="A6479" i="7"/>
  <c r="A6480" i="7"/>
  <c r="A6481" i="7"/>
  <c r="A6482" i="7"/>
  <c r="A6483" i="7"/>
  <c r="A6484" i="7"/>
  <c r="A6485" i="7"/>
  <c r="A6486" i="7"/>
  <c r="A6487" i="7"/>
  <c r="A6488" i="7"/>
  <c r="A6489" i="7"/>
  <c r="A6490" i="7"/>
  <c r="A6491" i="7"/>
  <c r="A6492" i="7"/>
  <c r="A6493" i="7"/>
  <c r="A6494" i="7"/>
  <c r="A6495" i="7"/>
  <c r="A6496" i="7"/>
  <c r="A6497" i="7"/>
  <c r="A6498" i="7"/>
  <c r="A6499" i="7"/>
  <c r="A6500" i="7"/>
  <c r="A6501" i="7"/>
  <c r="A6502" i="7"/>
  <c r="A6503" i="7"/>
  <c r="A6504" i="7"/>
  <c r="A6505" i="7"/>
  <c r="A6506" i="7"/>
  <c r="A6507" i="7"/>
  <c r="A6508" i="7"/>
  <c r="A6509" i="7"/>
  <c r="A6510" i="7"/>
  <c r="A6511" i="7"/>
  <c r="A6512" i="7"/>
  <c r="A6513" i="7"/>
  <c r="A6514" i="7"/>
  <c r="A6515" i="7"/>
  <c r="A6516" i="7"/>
  <c r="A6517" i="7"/>
  <c r="A6518" i="7"/>
  <c r="A6519" i="7"/>
  <c r="A6520" i="7"/>
  <c r="A6521" i="7"/>
  <c r="A6522" i="7"/>
  <c r="A6523" i="7"/>
  <c r="A6524" i="7"/>
  <c r="A6525" i="7"/>
  <c r="A6526" i="7"/>
  <c r="A6527" i="7"/>
  <c r="A6528" i="7"/>
  <c r="A6529" i="7"/>
  <c r="A6530" i="7"/>
  <c r="A6531" i="7"/>
  <c r="A6532" i="7"/>
  <c r="A6533" i="7"/>
  <c r="A6534" i="7"/>
  <c r="A6535" i="7"/>
  <c r="A6536" i="7"/>
  <c r="A6537" i="7"/>
  <c r="A6538" i="7"/>
  <c r="A6539" i="7"/>
  <c r="A6540" i="7"/>
  <c r="A6541" i="7"/>
  <c r="A6542" i="7"/>
  <c r="A6543" i="7"/>
  <c r="A6544" i="7"/>
  <c r="A6545" i="7"/>
  <c r="A6546" i="7"/>
  <c r="A6547" i="7"/>
  <c r="A6548" i="7"/>
  <c r="A6549" i="7"/>
  <c r="A6550" i="7"/>
  <c r="A6551" i="7"/>
  <c r="A6552" i="7"/>
  <c r="A6553" i="7"/>
  <c r="A6554" i="7"/>
  <c r="A6555" i="7"/>
  <c r="A6556" i="7"/>
  <c r="A6557" i="7"/>
  <c r="A6558" i="7"/>
  <c r="A6559" i="7"/>
  <c r="A6560" i="7"/>
  <c r="A6561" i="7"/>
  <c r="A6562" i="7"/>
  <c r="A6563" i="7"/>
  <c r="A6564" i="7"/>
  <c r="A6565" i="7"/>
  <c r="A6566" i="7"/>
  <c r="A6567" i="7"/>
  <c r="A6568" i="7"/>
  <c r="A6569" i="7"/>
  <c r="A6570" i="7"/>
  <c r="A6571" i="7"/>
  <c r="A6572" i="7"/>
  <c r="A6573" i="7"/>
  <c r="A6574" i="7"/>
  <c r="A6575" i="7"/>
  <c r="A6576" i="7"/>
  <c r="A6577" i="7"/>
  <c r="A6578" i="7"/>
  <c r="A6579" i="7"/>
  <c r="A6580" i="7"/>
  <c r="A6581" i="7"/>
  <c r="A6582" i="7"/>
  <c r="A6583" i="7"/>
  <c r="A6584" i="7"/>
  <c r="A6585" i="7"/>
  <c r="A6586" i="7"/>
  <c r="A6587" i="7"/>
  <c r="A6588" i="7"/>
  <c r="A6589" i="7"/>
  <c r="A6590" i="7"/>
  <c r="A6591" i="7"/>
  <c r="A6592" i="7"/>
  <c r="A6593" i="7"/>
  <c r="A6594" i="7"/>
  <c r="A6595" i="7"/>
  <c r="A6596" i="7"/>
  <c r="A6597" i="7"/>
  <c r="A6598" i="7"/>
  <c r="A6599" i="7"/>
  <c r="A6600" i="7"/>
  <c r="A6601" i="7"/>
  <c r="A6602" i="7"/>
  <c r="A6603" i="7"/>
  <c r="A6604" i="7"/>
  <c r="A6605" i="7"/>
  <c r="A6606" i="7"/>
  <c r="A6607" i="7"/>
  <c r="A6608" i="7"/>
  <c r="A6609" i="7"/>
  <c r="A6610" i="7"/>
  <c r="A6611" i="7"/>
  <c r="A6612" i="7"/>
  <c r="A6613" i="7"/>
  <c r="A6614" i="7"/>
  <c r="A6615" i="7"/>
  <c r="A6616" i="7"/>
  <c r="A6617" i="7"/>
  <c r="A6618" i="7"/>
  <c r="A6619" i="7"/>
  <c r="A6620" i="7"/>
  <c r="A6621" i="7"/>
  <c r="A6622" i="7"/>
  <c r="A6623" i="7"/>
  <c r="A6624" i="7"/>
  <c r="A6625" i="7"/>
  <c r="A6626" i="7"/>
  <c r="A6627" i="7"/>
  <c r="A6628" i="7"/>
  <c r="A6629" i="7"/>
  <c r="A6630" i="7"/>
  <c r="A6631" i="7"/>
  <c r="A6632" i="7"/>
  <c r="A6633" i="7"/>
  <c r="A6634" i="7"/>
  <c r="A6635" i="7"/>
  <c r="A6636" i="7"/>
  <c r="A6637" i="7"/>
  <c r="A6638" i="7"/>
  <c r="A6639" i="7"/>
  <c r="A6640" i="7"/>
  <c r="A6641" i="7"/>
  <c r="A6642" i="7"/>
  <c r="A6643" i="7"/>
  <c r="A6644" i="7"/>
  <c r="A6645" i="7"/>
  <c r="A6646" i="7"/>
  <c r="A6647" i="7"/>
  <c r="A6648" i="7"/>
  <c r="A6649" i="7"/>
  <c r="A6650" i="7"/>
  <c r="A6651" i="7"/>
  <c r="A6652" i="7"/>
  <c r="A6653" i="7"/>
  <c r="A6654" i="7"/>
  <c r="A6655" i="7"/>
  <c r="A6656" i="7"/>
  <c r="A6657" i="7"/>
  <c r="A6658" i="7"/>
  <c r="A6659" i="7"/>
  <c r="A6660" i="7"/>
  <c r="A6661" i="7"/>
  <c r="A6662" i="7"/>
  <c r="A6663" i="7"/>
  <c r="A6664" i="7"/>
  <c r="A6665" i="7"/>
  <c r="A6666" i="7"/>
  <c r="A6667" i="7"/>
  <c r="A6668" i="7"/>
  <c r="A6669" i="7"/>
  <c r="A6670" i="7"/>
  <c r="A6671" i="7"/>
  <c r="A6672" i="7"/>
  <c r="A6673" i="7"/>
  <c r="A6674" i="7"/>
  <c r="A6675" i="7"/>
  <c r="A6676" i="7"/>
  <c r="A6677" i="7"/>
  <c r="A6678" i="7"/>
  <c r="A6679" i="7"/>
  <c r="A6680" i="7"/>
  <c r="A6681" i="7"/>
  <c r="A6682" i="7"/>
  <c r="A6683" i="7"/>
  <c r="A6684" i="7"/>
  <c r="A6685" i="7"/>
  <c r="A6686" i="7"/>
  <c r="A6687" i="7"/>
  <c r="A6688" i="7"/>
  <c r="A6689" i="7"/>
  <c r="A6690" i="7"/>
  <c r="A6691" i="7"/>
  <c r="A6692" i="7"/>
  <c r="A6693" i="7"/>
  <c r="A6694" i="7"/>
  <c r="A6695" i="7"/>
  <c r="A6696" i="7"/>
  <c r="A6697" i="7"/>
  <c r="A6698" i="7"/>
  <c r="A6699" i="7"/>
  <c r="A6700" i="7"/>
  <c r="A6701" i="7"/>
  <c r="A6702" i="7"/>
  <c r="A6703" i="7"/>
  <c r="A6704" i="7"/>
  <c r="A6705" i="7"/>
  <c r="A6706" i="7"/>
  <c r="A6707" i="7"/>
  <c r="A6708" i="7"/>
  <c r="A6709" i="7"/>
  <c r="A6710" i="7"/>
  <c r="A6711" i="7"/>
  <c r="A6712" i="7"/>
  <c r="A6713" i="7"/>
  <c r="A6714" i="7"/>
  <c r="A6715" i="7"/>
  <c r="A6716" i="7"/>
  <c r="A6717" i="7"/>
  <c r="A6718" i="7"/>
  <c r="A6719" i="7"/>
  <c r="A6720" i="7"/>
  <c r="A6721" i="7"/>
  <c r="A6722" i="7"/>
  <c r="A6723" i="7"/>
  <c r="A6724" i="7"/>
  <c r="A6725" i="7"/>
  <c r="A6726" i="7"/>
  <c r="A6727" i="7"/>
  <c r="A6728" i="7"/>
  <c r="A6729" i="7"/>
  <c r="A6730" i="7"/>
  <c r="A6731" i="7"/>
  <c r="A6732" i="7"/>
  <c r="A6733" i="7"/>
  <c r="A6734" i="7"/>
  <c r="A6735" i="7"/>
  <c r="A6736" i="7"/>
  <c r="A6737" i="7"/>
  <c r="A6738" i="7"/>
  <c r="A6739" i="7"/>
  <c r="A6740" i="7"/>
  <c r="A6741" i="7"/>
  <c r="A6742" i="7"/>
  <c r="A6743" i="7"/>
  <c r="A6744" i="7"/>
  <c r="A6745" i="7"/>
  <c r="A6746" i="7"/>
  <c r="A6747" i="7"/>
  <c r="A6748" i="7"/>
  <c r="A6749" i="7"/>
  <c r="A6750" i="7"/>
  <c r="A6751" i="7"/>
  <c r="A6752" i="7"/>
  <c r="A6753" i="7"/>
  <c r="A6754" i="7"/>
  <c r="A6755" i="7"/>
  <c r="A6756" i="7"/>
  <c r="A6757" i="7"/>
  <c r="A6758" i="7"/>
  <c r="A6759" i="7"/>
  <c r="A6760" i="7"/>
  <c r="A6761" i="7"/>
  <c r="A6762" i="7"/>
  <c r="A6763" i="7"/>
  <c r="A6764" i="7"/>
  <c r="A6765" i="7"/>
  <c r="A6766" i="7"/>
  <c r="A6767" i="7"/>
  <c r="A6768" i="7"/>
  <c r="A6769" i="7"/>
  <c r="A6770" i="7"/>
  <c r="A6771" i="7"/>
  <c r="A6772" i="7"/>
  <c r="A6773" i="7"/>
  <c r="A6774" i="7"/>
  <c r="A6775" i="7"/>
  <c r="A6776" i="7"/>
  <c r="A6777" i="7"/>
  <c r="A6778" i="7"/>
  <c r="A6779" i="7"/>
  <c r="A6780" i="7"/>
  <c r="A6781" i="7"/>
  <c r="A6782" i="7"/>
  <c r="A6783" i="7"/>
  <c r="A6784" i="7"/>
  <c r="A6785" i="7"/>
  <c r="A6786" i="7"/>
  <c r="A6787" i="7"/>
  <c r="A6788" i="7"/>
  <c r="A6789" i="7"/>
  <c r="A6790" i="7"/>
  <c r="A6791" i="7"/>
  <c r="A6792" i="7"/>
  <c r="A6793" i="7"/>
  <c r="A6794" i="7"/>
  <c r="A6795" i="7"/>
  <c r="A6796" i="7"/>
  <c r="A6797" i="7"/>
  <c r="A6798" i="7"/>
  <c r="A6799" i="7"/>
  <c r="A6800" i="7"/>
  <c r="A6801" i="7"/>
  <c r="A6802" i="7"/>
  <c r="A6803" i="7"/>
  <c r="A6804" i="7"/>
  <c r="A6805" i="7"/>
  <c r="A6806" i="7"/>
  <c r="A6807" i="7"/>
  <c r="A6808" i="7"/>
  <c r="A6809" i="7"/>
  <c r="A6810" i="7"/>
  <c r="A6811" i="7"/>
  <c r="A6812" i="7"/>
  <c r="A6813" i="7"/>
  <c r="A6814" i="7"/>
  <c r="A6815" i="7"/>
  <c r="A6816" i="7"/>
  <c r="A6817" i="7"/>
  <c r="A6818" i="7"/>
  <c r="A6819" i="7"/>
  <c r="A6820" i="7"/>
  <c r="A6821" i="7"/>
  <c r="A6822" i="7"/>
  <c r="A6823" i="7"/>
  <c r="A6824" i="7"/>
  <c r="A6825" i="7"/>
  <c r="A6826" i="7"/>
  <c r="A6827" i="7"/>
  <c r="A6828" i="7"/>
  <c r="A6829" i="7"/>
  <c r="A6830" i="7"/>
  <c r="A6831" i="7"/>
  <c r="A6832" i="7"/>
  <c r="A6833" i="7"/>
  <c r="A6834" i="7"/>
  <c r="A6835" i="7"/>
  <c r="A6836" i="7"/>
  <c r="A6837" i="7"/>
  <c r="A6838" i="7"/>
  <c r="A6839" i="7"/>
  <c r="A6840" i="7"/>
  <c r="A6841" i="7"/>
  <c r="A6842" i="7"/>
  <c r="A6843" i="7"/>
  <c r="A6844" i="7"/>
  <c r="A6845" i="7"/>
  <c r="A6846" i="7"/>
  <c r="A6847" i="7"/>
  <c r="A6848" i="7"/>
  <c r="A6849" i="7"/>
  <c r="A6850" i="7"/>
  <c r="A6851" i="7"/>
  <c r="A6852" i="7"/>
  <c r="A6853" i="7"/>
  <c r="A6854" i="7"/>
  <c r="A6855" i="7"/>
  <c r="A6856" i="7"/>
  <c r="A6857" i="7"/>
  <c r="A6858" i="7"/>
  <c r="A6859" i="7"/>
  <c r="A6860" i="7"/>
  <c r="A6861" i="7"/>
  <c r="A6862" i="7"/>
  <c r="A6863" i="7"/>
  <c r="A6864" i="7"/>
  <c r="A6865" i="7"/>
  <c r="A6866" i="7"/>
  <c r="A6867" i="7"/>
  <c r="A6868" i="7"/>
  <c r="A6869" i="7"/>
  <c r="A6870" i="7"/>
  <c r="A6871" i="7"/>
  <c r="A6872" i="7"/>
  <c r="A6873" i="7"/>
  <c r="A6874" i="7"/>
  <c r="A6875" i="7"/>
  <c r="A6876" i="7"/>
  <c r="A6877" i="7"/>
  <c r="A6878" i="7"/>
  <c r="A6879" i="7"/>
  <c r="A6880" i="7"/>
  <c r="A6881" i="7"/>
  <c r="A6882" i="7"/>
  <c r="A6883" i="7"/>
  <c r="A6884" i="7"/>
  <c r="A6885" i="7"/>
  <c r="A6886" i="7"/>
  <c r="A6887" i="7"/>
  <c r="A6888" i="7"/>
  <c r="A6889" i="7"/>
  <c r="A6890" i="7"/>
  <c r="A6891" i="7"/>
  <c r="A6892" i="7"/>
  <c r="A6893" i="7"/>
  <c r="A6894" i="7"/>
  <c r="A6895" i="7"/>
  <c r="A6896" i="7"/>
  <c r="A6897" i="7"/>
  <c r="A6898" i="7"/>
  <c r="A6899" i="7"/>
  <c r="A6900" i="7"/>
  <c r="A6901" i="7"/>
  <c r="A6902" i="7"/>
  <c r="A6903" i="7"/>
  <c r="A6904" i="7"/>
  <c r="A6905" i="7"/>
  <c r="A6906" i="7"/>
  <c r="A6907" i="7"/>
  <c r="A6908" i="7"/>
  <c r="A6909" i="7"/>
  <c r="A6910" i="7"/>
  <c r="A6911" i="7"/>
  <c r="A6912" i="7"/>
  <c r="A6913" i="7"/>
  <c r="A6914" i="7"/>
  <c r="A6915" i="7"/>
  <c r="A6916" i="7"/>
  <c r="A6917" i="7"/>
  <c r="A6918" i="7"/>
  <c r="A6919" i="7"/>
  <c r="A6920" i="7"/>
  <c r="A6921" i="7"/>
  <c r="A6922" i="7"/>
  <c r="A6923" i="7"/>
  <c r="A6924" i="7"/>
  <c r="A6925" i="7"/>
  <c r="A6926" i="7"/>
  <c r="A6927" i="7"/>
  <c r="A6928" i="7"/>
  <c r="A6929" i="7"/>
  <c r="A6930" i="7"/>
  <c r="A6931" i="7"/>
  <c r="A6932" i="7"/>
  <c r="A6933" i="7"/>
  <c r="A6934" i="7"/>
  <c r="A6935" i="7"/>
  <c r="A6936" i="7"/>
  <c r="A6937" i="7"/>
  <c r="A6938" i="7"/>
  <c r="A6939" i="7"/>
  <c r="A6940" i="7"/>
  <c r="A6941" i="7"/>
  <c r="A6942" i="7"/>
  <c r="A6943" i="7"/>
  <c r="A6944" i="7"/>
  <c r="A6945" i="7"/>
  <c r="A6946" i="7"/>
  <c r="A6947" i="7"/>
  <c r="A6948" i="7"/>
  <c r="A6949" i="7"/>
  <c r="A6950" i="7"/>
  <c r="A6951" i="7"/>
  <c r="A6952" i="7"/>
  <c r="A6953" i="7"/>
  <c r="A6954" i="7"/>
  <c r="A6955" i="7"/>
  <c r="A6956" i="7"/>
  <c r="A6957" i="7"/>
  <c r="A6958" i="7"/>
  <c r="A6959" i="7"/>
  <c r="A6960" i="7"/>
  <c r="A6961" i="7"/>
  <c r="A6962" i="7"/>
  <c r="A6963" i="7"/>
  <c r="A6964" i="7"/>
  <c r="A6965" i="7"/>
  <c r="A6966" i="7"/>
  <c r="A6967" i="7"/>
  <c r="A6968" i="7"/>
  <c r="A6969" i="7"/>
  <c r="A6970" i="7"/>
  <c r="A6971" i="7"/>
  <c r="A6972" i="7"/>
  <c r="A6973" i="7"/>
  <c r="A6974" i="7"/>
  <c r="A6975" i="7"/>
  <c r="A6976" i="7"/>
  <c r="A6977" i="7"/>
  <c r="A6978" i="7"/>
  <c r="A6979" i="7"/>
  <c r="A6980" i="7"/>
  <c r="A6981" i="7"/>
  <c r="A6982" i="7"/>
  <c r="A6983" i="7"/>
  <c r="A6984" i="7"/>
  <c r="A6985" i="7"/>
  <c r="A6986" i="7"/>
  <c r="A6987" i="7"/>
  <c r="A6988" i="7"/>
  <c r="A6989" i="7"/>
  <c r="A6990" i="7"/>
  <c r="A6991" i="7"/>
  <c r="A6992" i="7"/>
  <c r="A6993" i="7"/>
  <c r="A6994" i="7"/>
  <c r="A6995" i="7"/>
  <c r="A6996" i="7"/>
  <c r="A6997" i="7"/>
  <c r="A6998" i="7"/>
  <c r="A6999" i="7"/>
  <c r="A7000" i="7"/>
  <c r="A7001" i="7"/>
  <c r="A7002" i="7"/>
  <c r="A7003" i="7"/>
  <c r="A7004" i="7"/>
  <c r="A7005" i="7"/>
  <c r="A7006" i="7"/>
  <c r="A7007" i="7"/>
  <c r="A7008" i="7"/>
  <c r="A7009" i="7"/>
  <c r="A7010" i="7"/>
  <c r="A7011" i="7"/>
  <c r="A7012" i="7"/>
  <c r="A7013" i="7"/>
  <c r="A7014" i="7"/>
  <c r="A7015" i="7"/>
  <c r="A7016" i="7"/>
  <c r="A7017" i="7"/>
  <c r="A7018" i="7"/>
  <c r="A7019" i="7"/>
  <c r="A7020" i="7"/>
  <c r="A7021" i="7"/>
  <c r="A7022" i="7"/>
  <c r="A7023" i="7"/>
  <c r="A7024" i="7"/>
  <c r="A7025" i="7"/>
  <c r="A7026" i="7"/>
  <c r="A7027" i="7"/>
  <c r="A7028" i="7"/>
  <c r="A7029" i="7"/>
  <c r="A7030" i="7"/>
  <c r="A7031" i="7"/>
  <c r="A7032" i="7"/>
  <c r="A7033" i="7"/>
  <c r="A7034" i="7"/>
  <c r="A7035" i="7"/>
  <c r="A7036" i="7"/>
  <c r="A7037" i="7"/>
  <c r="A7038" i="7"/>
  <c r="A7039" i="7"/>
  <c r="A7040" i="7"/>
  <c r="A7041" i="7"/>
  <c r="A7042" i="7"/>
  <c r="A7043" i="7"/>
  <c r="A7044" i="7"/>
  <c r="A7045" i="7"/>
  <c r="A7046" i="7"/>
  <c r="A7047" i="7"/>
  <c r="A7048" i="7"/>
  <c r="A7049" i="7"/>
  <c r="A7050" i="7"/>
  <c r="A7051" i="7"/>
  <c r="A7052" i="7"/>
  <c r="A7053" i="7"/>
  <c r="A7054" i="7"/>
  <c r="A7055" i="7"/>
  <c r="A7056" i="7"/>
  <c r="A7057" i="7"/>
  <c r="A7058" i="7"/>
  <c r="A7059" i="7"/>
  <c r="A7060" i="7"/>
  <c r="A7061" i="7"/>
  <c r="A7062" i="7"/>
  <c r="A7063" i="7"/>
  <c r="A7064" i="7"/>
  <c r="A7065" i="7"/>
  <c r="A7066" i="7"/>
  <c r="A7067" i="7"/>
  <c r="A7068" i="7"/>
  <c r="A7069" i="7"/>
  <c r="A7070" i="7"/>
  <c r="A7071" i="7"/>
  <c r="A7072" i="7"/>
  <c r="A7073" i="7"/>
  <c r="A7074" i="7"/>
  <c r="A7075" i="7"/>
  <c r="A7076" i="7"/>
  <c r="A7077" i="7"/>
  <c r="A7078" i="7"/>
  <c r="A7079" i="7"/>
  <c r="A7080" i="7"/>
  <c r="A7081" i="7"/>
  <c r="A7082" i="7"/>
  <c r="A7083" i="7"/>
  <c r="A7084" i="7"/>
  <c r="A7085" i="7"/>
  <c r="A7086" i="7"/>
  <c r="A7087" i="7"/>
  <c r="A7088" i="7"/>
  <c r="A7089" i="7"/>
  <c r="A7090" i="7"/>
  <c r="A7091" i="7"/>
  <c r="A7092" i="7"/>
  <c r="A7093" i="7"/>
  <c r="A7094" i="7"/>
  <c r="A7095" i="7"/>
  <c r="A7096" i="7"/>
  <c r="A7097" i="7"/>
  <c r="A7098" i="7"/>
  <c r="A7099" i="7"/>
  <c r="A7100" i="7"/>
  <c r="A7101" i="7"/>
  <c r="A7102" i="7"/>
  <c r="A7103" i="7"/>
  <c r="A7104" i="7"/>
  <c r="A7105" i="7"/>
  <c r="A7106" i="7"/>
  <c r="A7107" i="7"/>
  <c r="A7108" i="7"/>
  <c r="A7109" i="7"/>
  <c r="A7110" i="7"/>
  <c r="A7111" i="7"/>
  <c r="A7112" i="7"/>
  <c r="A7113" i="7"/>
  <c r="A7114" i="7"/>
  <c r="A7115" i="7"/>
  <c r="A7116" i="7"/>
  <c r="A7117" i="7"/>
  <c r="A7118" i="7"/>
  <c r="A7119" i="7"/>
  <c r="A7120" i="7"/>
  <c r="A7121" i="7"/>
  <c r="A7122" i="7"/>
  <c r="A7123" i="7"/>
  <c r="A7124" i="7"/>
  <c r="A7125" i="7"/>
  <c r="A7126" i="7"/>
  <c r="A7127" i="7"/>
  <c r="A7128" i="7"/>
  <c r="A7129" i="7"/>
  <c r="A7130" i="7"/>
  <c r="A7131" i="7"/>
  <c r="A7132" i="7"/>
  <c r="A7133" i="7"/>
  <c r="A7134" i="7"/>
  <c r="A7135" i="7"/>
  <c r="A7136" i="7"/>
  <c r="A7137" i="7"/>
  <c r="A7138" i="7"/>
  <c r="A7139" i="7"/>
  <c r="A7140" i="7"/>
  <c r="A7141" i="7"/>
  <c r="A7142" i="7"/>
  <c r="A7143" i="7"/>
  <c r="A7144" i="7"/>
  <c r="A7145" i="7"/>
  <c r="A7146" i="7"/>
  <c r="A7147" i="7"/>
  <c r="A7148" i="7"/>
  <c r="A7149" i="7"/>
  <c r="A7150" i="7"/>
  <c r="A7151" i="7"/>
  <c r="A7152" i="7"/>
  <c r="A7153" i="7"/>
  <c r="A7154" i="7"/>
  <c r="A7155" i="7"/>
  <c r="A7156" i="7"/>
  <c r="A7157" i="7"/>
  <c r="A7158" i="7"/>
  <c r="A7159" i="7"/>
  <c r="A7160" i="7"/>
  <c r="A7161" i="7"/>
  <c r="A7162" i="7"/>
  <c r="A7163" i="7"/>
  <c r="A7164" i="7"/>
  <c r="A7165" i="7"/>
  <c r="A7166" i="7"/>
  <c r="A7167" i="7"/>
  <c r="A7168" i="7"/>
  <c r="A7169" i="7"/>
  <c r="A7170" i="7"/>
  <c r="A7171" i="7"/>
  <c r="A7172" i="7"/>
  <c r="A7173" i="7"/>
  <c r="A7174" i="7"/>
  <c r="A7175" i="7"/>
  <c r="A7176" i="7"/>
  <c r="A7177" i="7"/>
  <c r="A7178" i="7"/>
  <c r="A7179" i="7"/>
  <c r="A7180" i="7"/>
  <c r="A7181" i="7"/>
  <c r="A7182" i="7"/>
  <c r="A7183" i="7"/>
  <c r="A7184" i="7"/>
  <c r="A7185" i="7"/>
  <c r="A7186" i="7"/>
  <c r="A7187" i="7"/>
  <c r="A7188" i="7"/>
  <c r="A7189" i="7"/>
  <c r="A7190" i="7"/>
  <c r="A7191" i="7"/>
  <c r="A7192" i="7"/>
  <c r="A7193" i="7"/>
  <c r="A7194" i="7"/>
  <c r="A7195" i="7"/>
  <c r="A7196" i="7"/>
  <c r="A7197" i="7"/>
  <c r="A7198" i="7"/>
  <c r="A7199" i="7"/>
  <c r="A7200" i="7"/>
  <c r="A7201" i="7"/>
  <c r="A7202" i="7"/>
  <c r="A7203" i="7"/>
  <c r="A7204" i="7"/>
  <c r="A7205" i="7"/>
  <c r="A7206" i="7"/>
  <c r="A7207" i="7"/>
  <c r="A7208" i="7"/>
  <c r="A7209" i="7"/>
  <c r="A7210" i="7"/>
  <c r="A7211" i="7"/>
  <c r="A7212" i="7"/>
  <c r="A7213" i="7"/>
  <c r="A7214" i="7"/>
  <c r="A7215" i="7"/>
  <c r="A7216" i="7"/>
  <c r="A7217" i="7"/>
  <c r="A7218" i="7"/>
  <c r="A7219" i="7"/>
  <c r="A7220" i="7"/>
  <c r="A7221" i="7"/>
  <c r="A7222" i="7"/>
  <c r="A7223" i="7"/>
  <c r="A7224" i="7"/>
  <c r="A7225" i="7"/>
  <c r="A7226" i="7"/>
  <c r="A7227" i="7"/>
  <c r="A7228" i="7"/>
  <c r="A7229" i="7"/>
  <c r="A7230" i="7"/>
  <c r="A7231" i="7"/>
  <c r="A7232" i="7"/>
  <c r="A7233" i="7"/>
  <c r="A7234" i="7"/>
  <c r="A7235" i="7"/>
  <c r="A7236" i="7"/>
  <c r="A7237" i="7"/>
  <c r="A7238" i="7"/>
  <c r="A7239" i="7"/>
  <c r="A7240" i="7"/>
  <c r="A7241" i="7"/>
  <c r="A7242" i="7"/>
  <c r="A7243" i="7"/>
  <c r="A7244" i="7"/>
  <c r="A7245" i="7"/>
  <c r="A7246" i="7"/>
  <c r="A7247" i="7"/>
  <c r="A7248" i="7"/>
  <c r="A7249" i="7"/>
  <c r="A7250" i="7"/>
  <c r="A7251" i="7"/>
  <c r="A7252" i="7"/>
  <c r="A7253" i="7"/>
  <c r="A7254" i="7"/>
  <c r="A7255" i="7"/>
  <c r="A7256" i="7"/>
  <c r="A7257" i="7"/>
  <c r="A7258" i="7"/>
  <c r="A7259" i="7"/>
  <c r="A7260" i="7"/>
  <c r="A7261" i="7"/>
  <c r="A7262" i="7"/>
  <c r="A7263" i="7"/>
  <c r="A7264" i="7"/>
  <c r="A7265" i="7"/>
  <c r="A7266" i="7"/>
  <c r="A7267" i="7"/>
  <c r="A7268" i="7"/>
  <c r="A7269" i="7"/>
  <c r="A7270" i="7"/>
  <c r="A7271" i="7"/>
  <c r="A7272" i="7"/>
  <c r="A7273" i="7"/>
  <c r="A7274" i="7"/>
  <c r="A7275" i="7"/>
  <c r="A7276" i="7"/>
  <c r="A7277" i="7"/>
  <c r="A7278" i="7"/>
  <c r="A7279" i="7"/>
  <c r="A7280" i="7"/>
  <c r="A7281" i="7"/>
  <c r="A7282" i="7"/>
  <c r="A7283" i="7"/>
  <c r="A7284" i="7"/>
  <c r="A7285" i="7"/>
  <c r="A7286" i="7"/>
  <c r="A7287" i="7"/>
  <c r="A7288" i="7"/>
  <c r="A7289" i="7"/>
  <c r="A7290" i="7"/>
  <c r="A7291" i="7"/>
  <c r="A7292" i="7"/>
  <c r="A7293" i="7"/>
  <c r="A7294" i="7"/>
  <c r="A7295" i="7"/>
  <c r="A7296" i="7"/>
  <c r="A7297" i="7"/>
  <c r="A7298" i="7"/>
  <c r="A7299" i="7"/>
  <c r="A7300" i="7"/>
  <c r="A7301" i="7"/>
  <c r="A7302" i="7"/>
  <c r="A7303" i="7"/>
  <c r="A7304" i="7"/>
  <c r="A7305" i="7"/>
  <c r="A7306" i="7"/>
  <c r="A7307" i="7"/>
  <c r="A7308" i="7"/>
  <c r="A7309" i="7"/>
  <c r="A7310" i="7"/>
  <c r="A7311" i="7"/>
  <c r="A7312" i="7"/>
  <c r="A7313" i="7"/>
  <c r="A7314" i="7"/>
  <c r="A7315" i="7"/>
  <c r="A7316" i="7"/>
  <c r="A7317" i="7"/>
  <c r="A7318" i="7"/>
  <c r="A7319" i="7"/>
  <c r="A7320" i="7"/>
  <c r="A7321" i="7"/>
  <c r="A7322" i="7"/>
  <c r="A7323" i="7"/>
  <c r="A7324" i="7"/>
  <c r="A7325" i="7"/>
  <c r="A7326" i="7"/>
  <c r="A7327" i="7"/>
  <c r="A7328" i="7"/>
  <c r="A7329" i="7"/>
  <c r="A7330" i="7"/>
  <c r="A7331" i="7"/>
  <c r="A7332" i="7"/>
  <c r="A7333" i="7"/>
  <c r="A7334" i="7"/>
  <c r="A7335" i="7"/>
  <c r="A7336" i="7"/>
  <c r="A7337" i="7"/>
  <c r="A7338" i="7"/>
  <c r="A7339" i="7"/>
  <c r="A7340" i="7"/>
  <c r="A7341" i="7"/>
  <c r="A7342" i="7"/>
  <c r="A7343" i="7"/>
  <c r="A7344" i="7"/>
  <c r="A7345" i="7"/>
  <c r="A7346" i="7"/>
  <c r="A7347" i="7"/>
  <c r="A7348" i="7"/>
  <c r="A7349" i="7"/>
  <c r="A7350" i="7"/>
  <c r="A7351" i="7"/>
  <c r="A7352" i="7"/>
  <c r="A7353" i="7"/>
  <c r="A7354" i="7"/>
  <c r="A7355" i="7"/>
  <c r="A7356" i="7"/>
  <c r="A7357" i="7"/>
  <c r="A7358" i="7"/>
  <c r="A7359" i="7"/>
  <c r="A7360" i="7"/>
  <c r="A7361" i="7"/>
  <c r="A7362" i="7"/>
  <c r="A7363" i="7"/>
  <c r="A7364" i="7"/>
  <c r="A7365" i="7"/>
  <c r="A7366" i="7"/>
  <c r="A7367" i="7"/>
  <c r="A7368" i="7"/>
  <c r="A7369" i="7"/>
  <c r="A7370" i="7"/>
  <c r="A7371" i="7"/>
  <c r="A7372" i="7"/>
  <c r="A7373" i="7"/>
  <c r="A7374" i="7"/>
  <c r="A7375" i="7"/>
  <c r="A7376" i="7"/>
  <c r="A7377" i="7"/>
  <c r="A7378" i="7"/>
  <c r="A7379" i="7"/>
  <c r="A7380" i="7"/>
  <c r="A7381" i="7"/>
  <c r="A7382" i="7"/>
  <c r="A7383" i="7"/>
  <c r="A7384" i="7"/>
  <c r="A7385" i="7"/>
  <c r="A7386" i="7"/>
  <c r="A7387" i="7"/>
  <c r="A7388" i="7"/>
  <c r="A7389" i="7"/>
  <c r="A7390" i="7"/>
  <c r="A7391" i="7"/>
  <c r="A7392" i="7"/>
  <c r="A7393" i="7"/>
  <c r="A7394" i="7"/>
  <c r="A7395" i="7"/>
  <c r="A7396" i="7"/>
  <c r="A7397" i="7"/>
  <c r="A7398" i="7"/>
  <c r="A7399" i="7"/>
  <c r="A7400" i="7"/>
  <c r="A7401" i="7"/>
  <c r="A7402" i="7"/>
  <c r="A7403" i="7"/>
  <c r="A7404" i="7"/>
  <c r="A7405" i="7"/>
  <c r="A7406" i="7"/>
  <c r="A7407" i="7"/>
  <c r="A7408" i="7"/>
  <c r="A7409" i="7"/>
  <c r="A7410" i="7"/>
  <c r="A7411" i="7"/>
  <c r="A7412" i="7"/>
  <c r="A7413" i="7"/>
  <c r="A7414" i="7"/>
  <c r="A7415" i="7"/>
  <c r="A7416" i="7"/>
  <c r="A7417" i="7"/>
  <c r="A7418" i="7"/>
  <c r="A7419" i="7"/>
  <c r="A7420" i="7"/>
  <c r="A7421" i="7"/>
  <c r="A7422" i="7"/>
  <c r="A7423" i="7"/>
  <c r="A7424" i="7"/>
  <c r="A7425" i="7"/>
  <c r="A7426" i="7"/>
  <c r="A7427" i="7"/>
  <c r="A7428" i="7"/>
  <c r="A7429" i="7"/>
  <c r="A7430" i="7"/>
  <c r="A7431" i="7"/>
  <c r="A7432" i="7"/>
  <c r="A7433" i="7"/>
  <c r="A7434" i="7"/>
  <c r="A7435" i="7"/>
  <c r="A7436" i="7"/>
  <c r="A7437" i="7"/>
  <c r="A7438" i="7"/>
  <c r="A7439" i="7"/>
  <c r="A7440" i="7"/>
  <c r="A7441" i="7"/>
  <c r="A7442" i="7"/>
  <c r="A7443" i="7"/>
  <c r="A7444" i="7"/>
  <c r="A7445" i="7"/>
  <c r="A7446" i="7"/>
  <c r="A7447" i="7"/>
  <c r="A7448" i="7"/>
  <c r="A7449" i="7"/>
  <c r="A7450" i="7"/>
  <c r="A7451" i="7"/>
  <c r="A7452" i="7"/>
  <c r="A7453" i="7"/>
  <c r="A7454" i="7"/>
  <c r="A7455" i="7"/>
  <c r="A7456" i="7"/>
  <c r="A7457" i="7"/>
  <c r="A7458" i="7"/>
  <c r="A7459" i="7"/>
  <c r="A7460" i="7"/>
  <c r="A7461" i="7"/>
  <c r="A7462" i="7"/>
  <c r="A7463" i="7"/>
  <c r="A7464" i="7"/>
  <c r="A7465" i="7"/>
  <c r="A7466" i="7"/>
  <c r="A7467" i="7"/>
  <c r="A7468" i="7"/>
  <c r="A7469" i="7"/>
  <c r="A7470" i="7"/>
  <c r="A7471" i="7"/>
  <c r="A7472" i="7"/>
  <c r="A7473" i="7"/>
  <c r="A7474" i="7"/>
  <c r="A7475" i="7"/>
  <c r="A7476" i="7"/>
  <c r="A7477" i="7"/>
  <c r="A7478" i="7"/>
  <c r="A7479" i="7"/>
  <c r="A7480" i="7"/>
  <c r="A7481" i="7"/>
  <c r="A7482" i="7"/>
  <c r="A7483" i="7"/>
  <c r="A7484" i="7"/>
  <c r="A7485" i="7"/>
  <c r="A7486" i="7"/>
  <c r="A7487" i="7"/>
  <c r="A7488" i="7"/>
  <c r="A7489" i="7"/>
  <c r="A7490" i="7"/>
  <c r="A7491" i="7"/>
  <c r="A7492" i="7"/>
  <c r="A7493" i="7"/>
  <c r="A7494" i="7"/>
  <c r="A7495" i="7"/>
  <c r="A7496" i="7"/>
  <c r="A7497" i="7"/>
  <c r="A7498" i="7"/>
  <c r="A7499" i="7"/>
  <c r="A7500" i="7"/>
  <c r="A7501" i="7"/>
  <c r="A7502" i="7"/>
  <c r="A7503" i="7"/>
  <c r="A7504" i="7"/>
  <c r="A7505" i="7"/>
  <c r="A7506" i="7"/>
  <c r="A7507" i="7"/>
  <c r="A7508" i="7"/>
  <c r="A7509" i="7"/>
  <c r="A7510" i="7"/>
  <c r="A7511" i="7"/>
  <c r="A7512" i="7"/>
  <c r="A7513" i="7"/>
  <c r="A7514" i="7"/>
  <c r="A7515" i="7"/>
  <c r="A7516" i="7"/>
  <c r="A7517" i="7"/>
  <c r="A7518" i="7"/>
  <c r="A7519" i="7"/>
  <c r="A7520" i="7"/>
  <c r="A7521" i="7"/>
  <c r="A7522" i="7"/>
  <c r="A7523" i="7"/>
  <c r="A7524" i="7"/>
  <c r="A7525" i="7"/>
  <c r="A7526" i="7"/>
  <c r="A7527" i="7"/>
  <c r="A7528" i="7"/>
  <c r="A7529" i="7"/>
  <c r="A7530" i="7"/>
  <c r="A7531" i="7"/>
  <c r="A7532" i="7"/>
  <c r="A7533" i="7"/>
  <c r="A7534" i="7"/>
  <c r="A7535" i="7"/>
  <c r="A7536" i="7"/>
  <c r="A7537" i="7"/>
  <c r="A7538" i="7"/>
  <c r="A7539" i="7"/>
  <c r="A7540" i="7"/>
  <c r="A7541" i="7"/>
  <c r="A7542" i="7"/>
  <c r="A7543" i="7"/>
  <c r="A7544" i="7"/>
  <c r="A7545" i="7"/>
  <c r="A7546" i="7"/>
  <c r="A7547" i="7"/>
  <c r="A7548" i="7"/>
  <c r="A7549" i="7"/>
  <c r="A7550" i="7"/>
  <c r="A7551" i="7"/>
  <c r="A7552" i="7"/>
  <c r="A7553" i="7"/>
  <c r="A7554" i="7"/>
  <c r="A7555" i="7"/>
  <c r="A7556" i="7"/>
  <c r="A7557" i="7"/>
  <c r="A7558" i="7"/>
  <c r="A7559" i="7"/>
  <c r="A7560" i="7"/>
  <c r="A7561" i="7"/>
  <c r="A7562" i="7"/>
  <c r="A7563" i="7"/>
  <c r="A7564" i="7"/>
  <c r="A7565" i="7"/>
  <c r="A7566" i="7"/>
  <c r="A7567" i="7"/>
  <c r="A7568" i="7"/>
  <c r="A7569" i="7"/>
  <c r="A7570" i="7"/>
  <c r="A7571" i="7"/>
  <c r="A7572" i="7"/>
  <c r="A7573" i="7"/>
  <c r="A7574" i="7"/>
  <c r="A7575" i="7"/>
  <c r="A7576" i="7"/>
  <c r="A7577" i="7"/>
  <c r="A7578" i="7"/>
  <c r="A7579" i="7"/>
  <c r="A7580" i="7"/>
  <c r="A7581" i="7"/>
  <c r="A7582" i="7"/>
  <c r="A7583" i="7"/>
  <c r="A7584" i="7"/>
  <c r="A7585" i="7"/>
  <c r="A7586" i="7"/>
  <c r="A7587" i="7"/>
  <c r="A7588" i="7"/>
  <c r="A7589" i="7"/>
  <c r="A7590" i="7"/>
  <c r="A7591" i="7"/>
  <c r="A7592" i="7"/>
  <c r="A7593" i="7"/>
  <c r="A7594" i="7"/>
  <c r="A7595" i="7"/>
  <c r="A7596" i="7"/>
  <c r="A7597" i="7"/>
  <c r="A7598" i="7"/>
  <c r="A7599" i="7"/>
  <c r="A7600" i="7"/>
  <c r="A7601" i="7"/>
  <c r="A7602" i="7"/>
  <c r="A7603" i="7"/>
  <c r="A7604" i="7"/>
  <c r="A7605" i="7"/>
  <c r="A7606" i="7"/>
  <c r="A7607" i="7"/>
  <c r="A7608" i="7"/>
  <c r="A7609" i="7"/>
  <c r="A7610" i="7"/>
  <c r="A7611" i="7"/>
  <c r="A7612" i="7"/>
  <c r="A7613" i="7"/>
  <c r="A7614" i="7"/>
  <c r="A7615" i="7"/>
  <c r="A7616" i="7"/>
  <c r="A7617" i="7"/>
  <c r="A7618" i="7"/>
  <c r="A7619" i="7"/>
  <c r="A7620" i="7"/>
  <c r="A7621" i="7"/>
  <c r="A7622" i="7"/>
  <c r="A7623" i="7"/>
  <c r="A7624" i="7"/>
  <c r="A7625" i="7"/>
  <c r="A7626" i="7"/>
  <c r="A7627" i="7"/>
  <c r="A7628" i="7"/>
  <c r="A7629" i="7"/>
  <c r="A7630" i="7"/>
  <c r="A7631" i="7"/>
  <c r="A7632" i="7"/>
  <c r="A7633" i="7"/>
  <c r="A7634" i="7"/>
  <c r="A7635" i="7"/>
  <c r="A7636" i="7"/>
  <c r="A7637" i="7"/>
  <c r="A7638" i="7"/>
  <c r="A7639" i="7"/>
  <c r="A7640" i="7"/>
  <c r="A7641" i="7"/>
  <c r="A7642" i="7"/>
  <c r="A7643" i="7"/>
  <c r="A7644" i="7"/>
  <c r="A7645" i="7"/>
  <c r="A7646" i="7"/>
  <c r="A7647" i="7"/>
  <c r="A7648" i="7"/>
  <c r="A7649" i="7"/>
  <c r="A7650" i="7"/>
  <c r="A7651" i="7"/>
  <c r="A7652" i="7"/>
  <c r="A7653" i="7"/>
  <c r="A7654" i="7"/>
  <c r="A7655" i="7"/>
  <c r="A7656" i="7"/>
  <c r="A7657" i="7"/>
  <c r="A7658" i="7"/>
  <c r="A7659" i="7"/>
  <c r="A7660" i="7"/>
  <c r="A7661" i="7"/>
  <c r="A7662" i="7"/>
  <c r="A7663" i="7"/>
  <c r="A7664" i="7"/>
  <c r="A7665" i="7"/>
  <c r="A7666" i="7"/>
  <c r="A7667" i="7"/>
  <c r="A7668" i="7"/>
  <c r="A7669" i="7"/>
  <c r="A7670" i="7"/>
  <c r="A7671" i="7"/>
  <c r="A7672" i="7"/>
  <c r="A7673" i="7"/>
  <c r="A7674" i="7"/>
  <c r="A7675" i="7"/>
  <c r="A7676" i="7"/>
  <c r="A7677" i="7"/>
  <c r="A7678" i="7"/>
  <c r="A7679" i="7"/>
  <c r="A7680" i="7"/>
  <c r="A7681" i="7"/>
  <c r="A7682" i="7"/>
  <c r="A7683" i="7"/>
  <c r="A7684" i="7"/>
  <c r="A7685" i="7"/>
  <c r="A7686" i="7"/>
  <c r="A7687" i="7"/>
  <c r="A7688" i="7"/>
  <c r="A7689" i="7"/>
  <c r="A7690" i="7"/>
  <c r="A7691" i="7"/>
  <c r="A7692" i="7"/>
  <c r="A7693" i="7"/>
  <c r="A7694" i="7"/>
  <c r="A7695" i="7"/>
  <c r="A7696" i="7"/>
  <c r="A7697" i="7"/>
  <c r="A7698" i="7"/>
  <c r="A7699" i="7"/>
  <c r="A7700" i="7"/>
  <c r="A7701" i="7"/>
  <c r="A7702" i="7"/>
  <c r="A7703" i="7"/>
  <c r="A7704" i="7"/>
  <c r="A7705" i="7"/>
  <c r="A7706" i="7"/>
  <c r="A7707" i="7"/>
  <c r="A7708" i="7"/>
  <c r="A7709" i="7"/>
  <c r="A7710" i="7"/>
  <c r="A7711" i="7"/>
  <c r="A7712" i="7"/>
  <c r="A7713" i="7"/>
  <c r="A7714" i="7"/>
  <c r="A7715" i="7"/>
  <c r="A7716" i="7"/>
  <c r="A7717" i="7"/>
  <c r="A7718" i="7"/>
  <c r="A7719" i="7"/>
  <c r="A7720" i="7"/>
  <c r="A7721" i="7"/>
  <c r="A7722" i="7"/>
  <c r="A7723" i="7"/>
  <c r="A7724" i="7"/>
  <c r="A7725" i="7"/>
  <c r="A7726" i="7"/>
  <c r="A7727" i="7"/>
  <c r="A7728" i="7"/>
  <c r="A7729" i="7"/>
  <c r="A7730" i="7"/>
  <c r="A7731" i="7"/>
  <c r="A7732" i="7"/>
  <c r="A7733" i="7"/>
  <c r="A7734" i="7"/>
  <c r="A7735" i="7"/>
  <c r="A7736" i="7"/>
  <c r="A7737" i="7"/>
  <c r="A7738" i="7"/>
  <c r="A7739" i="7"/>
  <c r="A7740" i="7"/>
  <c r="A7741" i="7"/>
  <c r="A7742" i="7"/>
  <c r="A7743" i="7"/>
  <c r="A7744" i="7"/>
  <c r="A7745" i="7"/>
  <c r="A7746" i="7"/>
  <c r="A7747" i="7"/>
  <c r="A7748" i="7"/>
  <c r="A7749" i="7"/>
  <c r="A7750" i="7"/>
  <c r="A7751" i="7"/>
  <c r="A7752" i="7"/>
  <c r="A7753" i="7"/>
  <c r="A7754" i="7"/>
  <c r="A7755" i="7"/>
  <c r="A7756" i="7"/>
  <c r="A7757" i="7"/>
  <c r="A7758" i="7"/>
  <c r="A7759" i="7"/>
  <c r="A7760" i="7"/>
  <c r="A7761" i="7"/>
  <c r="A7762" i="7"/>
  <c r="A7763" i="7"/>
  <c r="A7764" i="7"/>
  <c r="A7765" i="7"/>
  <c r="A7766" i="7"/>
  <c r="A7767" i="7"/>
  <c r="A7768" i="7"/>
  <c r="A7769" i="7"/>
  <c r="A7770" i="7"/>
  <c r="A7771" i="7"/>
  <c r="A7772" i="7"/>
  <c r="A7773" i="7"/>
  <c r="A7774" i="7"/>
  <c r="A7775" i="7"/>
  <c r="A7776" i="7"/>
  <c r="A7777" i="7"/>
  <c r="A7778" i="7"/>
  <c r="A7779" i="7"/>
  <c r="A7780" i="7"/>
  <c r="A7781" i="7"/>
  <c r="A7782" i="7"/>
  <c r="A7783" i="7"/>
  <c r="A7784" i="7"/>
  <c r="A7785" i="7"/>
  <c r="A7786" i="7"/>
  <c r="A7787" i="7"/>
  <c r="A7788" i="7"/>
  <c r="A7789" i="7"/>
  <c r="A7790" i="7"/>
  <c r="A7791" i="7"/>
  <c r="A7792" i="7"/>
  <c r="A7793" i="7"/>
  <c r="A7794" i="7"/>
  <c r="A7795" i="7"/>
  <c r="A7796" i="7"/>
  <c r="A7797" i="7"/>
  <c r="A7798" i="7"/>
  <c r="A7799" i="7"/>
  <c r="A7800" i="7"/>
  <c r="A7801" i="7"/>
  <c r="A7802" i="7"/>
  <c r="A7803" i="7"/>
  <c r="A7804" i="7"/>
  <c r="A7805" i="7"/>
  <c r="A7806" i="7"/>
  <c r="A7807" i="7"/>
  <c r="A7808" i="7"/>
  <c r="A7809" i="7"/>
  <c r="A7810" i="7"/>
  <c r="A7811" i="7"/>
  <c r="A7812" i="7"/>
  <c r="A7813" i="7"/>
  <c r="A7814" i="7"/>
  <c r="A7815" i="7"/>
  <c r="A7816" i="7"/>
  <c r="A7817" i="7"/>
  <c r="A7818" i="7"/>
  <c r="A7819" i="7"/>
  <c r="A7820" i="7"/>
  <c r="A7821" i="7"/>
  <c r="A7822" i="7"/>
  <c r="A7823" i="7"/>
  <c r="A7824" i="7"/>
  <c r="A7825" i="7"/>
  <c r="A7826" i="7"/>
  <c r="A7827" i="7"/>
  <c r="A7828" i="7"/>
  <c r="A7829" i="7"/>
  <c r="A7830" i="7"/>
  <c r="A7831" i="7"/>
  <c r="A7832" i="7"/>
  <c r="A7833" i="7"/>
  <c r="A7834" i="7"/>
  <c r="A7835" i="7"/>
  <c r="A7836" i="7"/>
  <c r="A7837" i="7"/>
  <c r="A7838" i="7"/>
  <c r="A7839" i="7"/>
  <c r="A7840" i="7"/>
  <c r="A7841" i="7"/>
  <c r="A7842" i="7"/>
  <c r="A7843" i="7"/>
  <c r="A7844" i="7"/>
  <c r="A7845" i="7"/>
  <c r="A7846" i="7"/>
  <c r="A7847" i="7"/>
  <c r="A7848" i="7"/>
  <c r="A7849" i="7"/>
  <c r="A7850" i="7"/>
  <c r="A7851" i="7"/>
  <c r="A7852" i="7"/>
  <c r="A7853" i="7"/>
  <c r="A7854" i="7"/>
  <c r="A7855" i="7"/>
  <c r="A7856" i="7"/>
  <c r="A7857" i="7"/>
  <c r="A7858" i="7"/>
  <c r="A7859" i="7"/>
  <c r="A7860" i="7"/>
  <c r="A7861" i="7"/>
  <c r="A7862" i="7"/>
  <c r="A7863" i="7"/>
  <c r="A7864" i="7"/>
  <c r="A7865" i="7"/>
  <c r="A7866" i="7"/>
  <c r="A7867" i="7"/>
  <c r="A7868" i="7"/>
  <c r="A7869" i="7"/>
  <c r="A7870" i="7"/>
  <c r="A7871" i="7"/>
  <c r="A7872" i="7"/>
  <c r="A7873" i="7"/>
  <c r="A7874" i="7"/>
  <c r="A7875" i="7"/>
  <c r="A7876" i="7"/>
  <c r="A7877" i="7"/>
  <c r="A7878" i="7"/>
  <c r="A7879" i="7"/>
  <c r="A7880" i="7"/>
  <c r="A7881" i="7"/>
  <c r="A7882" i="7"/>
  <c r="A7883" i="7"/>
  <c r="A7884" i="7"/>
  <c r="A7885" i="7"/>
  <c r="A7886" i="7"/>
  <c r="A7887" i="7"/>
  <c r="A7888" i="7"/>
  <c r="A7889" i="7"/>
  <c r="A7890" i="7"/>
  <c r="A7891" i="7"/>
  <c r="A7892" i="7"/>
  <c r="A7893" i="7"/>
  <c r="A7894" i="7"/>
  <c r="A7895" i="7"/>
  <c r="A7896" i="7"/>
  <c r="A7897" i="7"/>
  <c r="A7898" i="7"/>
  <c r="A7899" i="7"/>
  <c r="A7900" i="7"/>
  <c r="A7901" i="7"/>
  <c r="A7902" i="7"/>
  <c r="A7903" i="7"/>
  <c r="A7904" i="7"/>
  <c r="A7905" i="7"/>
  <c r="A7906" i="7"/>
  <c r="A7907" i="7"/>
  <c r="A7908" i="7"/>
  <c r="A7909" i="7"/>
  <c r="A7910" i="7"/>
  <c r="A7911" i="7"/>
  <c r="A7912" i="7"/>
  <c r="A7913" i="7"/>
  <c r="A7914" i="7"/>
  <c r="A7915" i="7"/>
  <c r="A7916" i="7"/>
  <c r="A7917" i="7"/>
  <c r="A7918" i="7"/>
  <c r="A7919" i="7"/>
  <c r="A7920" i="7"/>
  <c r="A7921" i="7"/>
  <c r="A7922" i="7"/>
  <c r="A7923" i="7"/>
  <c r="A7924" i="7"/>
  <c r="A7925" i="7"/>
  <c r="A7926" i="7"/>
  <c r="A7927" i="7"/>
  <c r="A7928" i="7"/>
  <c r="A7929" i="7"/>
  <c r="A7930" i="7"/>
  <c r="A7931" i="7"/>
  <c r="A7932" i="7"/>
  <c r="A7933" i="7"/>
  <c r="A7934" i="7"/>
  <c r="A7935" i="7"/>
  <c r="A7936" i="7"/>
  <c r="A7937" i="7"/>
  <c r="A7938" i="7"/>
  <c r="A7939" i="7"/>
  <c r="A7940" i="7"/>
  <c r="A7941" i="7"/>
  <c r="A7942" i="7"/>
  <c r="A7943" i="7"/>
  <c r="A7944" i="7"/>
  <c r="A7945" i="7"/>
  <c r="A7946" i="7"/>
  <c r="A7947" i="7"/>
  <c r="A7948" i="7"/>
  <c r="A7949" i="7"/>
  <c r="A7950" i="7"/>
  <c r="A7951" i="7"/>
  <c r="A7952" i="7"/>
  <c r="A7953" i="7"/>
  <c r="A7954" i="7"/>
  <c r="A7955" i="7"/>
  <c r="A7956" i="7"/>
  <c r="A7957" i="7"/>
  <c r="A7958" i="7"/>
  <c r="A7959" i="7"/>
  <c r="A7960" i="7"/>
  <c r="A7961" i="7"/>
  <c r="A7962" i="7"/>
  <c r="A7963" i="7"/>
  <c r="A7964" i="7"/>
  <c r="A7965" i="7"/>
  <c r="A7966" i="7"/>
  <c r="A7967" i="7"/>
  <c r="A7968" i="7"/>
  <c r="A7969" i="7"/>
  <c r="A7970" i="7"/>
  <c r="A7971" i="7"/>
  <c r="A7972" i="7"/>
  <c r="A7973" i="7"/>
  <c r="A7974" i="7"/>
  <c r="A7975" i="7"/>
  <c r="A7976" i="7"/>
  <c r="A7977" i="7"/>
  <c r="A7978" i="7"/>
  <c r="A7979" i="7"/>
  <c r="A7980" i="7"/>
  <c r="A7981" i="7"/>
  <c r="A7982" i="7"/>
  <c r="A7983" i="7"/>
  <c r="A7984" i="7"/>
  <c r="A7985" i="7"/>
  <c r="A7986" i="7"/>
  <c r="A7987" i="7"/>
  <c r="A7988" i="7"/>
  <c r="A7989" i="7"/>
  <c r="A7990" i="7"/>
  <c r="A7991" i="7"/>
  <c r="A7992" i="7"/>
  <c r="A7993" i="7"/>
  <c r="A7994" i="7"/>
  <c r="A7995" i="7"/>
  <c r="A7996" i="7"/>
  <c r="A7997" i="7"/>
  <c r="A7998" i="7"/>
  <c r="A7999" i="7"/>
  <c r="A8000" i="7"/>
  <c r="A8001" i="7"/>
  <c r="A8002" i="7"/>
  <c r="A8003" i="7"/>
  <c r="A8004" i="7"/>
  <c r="A8005" i="7"/>
  <c r="A8006" i="7"/>
  <c r="A8007" i="7"/>
  <c r="A8008" i="7"/>
  <c r="A8009" i="7"/>
  <c r="A8010" i="7"/>
  <c r="A8011" i="7"/>
  <c r="A8012" i="7"/>
  <c r="A8013" i="7"/>
  <c r="A8014" i="7"/>
  <c r="A8015" i="7"/>
  <c r="A8016" i="7"/>
  <c r="A8017" i="7"/>
  <c r="A8018" i="7"/>
  <c r="A8019" i="7"/>
  <c r="A8020" i="7"/>
  <c r="A8021" i="7"/>
  <c r="A8022" i="7"/>
  <c r="A8023" i="7"/>
  <c r="A8024" i="7"/>
  <c r="A8025" i="7"/>
  <c r="A8026" i="7"/>
  <c r="A8027" i="7"/>
  <c r="A8028" i="7"/>
  <c r="A8029" i="7"/>
  <c r="A8030" i="7"/>
  <c r="A8031" i="7"/>
  <c r="A8032" i="7"/>
  <c r="A8033" i="7"/>
  <c r="A8034" i="7"/>
  <c r="A8035" i="7"/>
  <c r="A8036" i="7"/>
  <c r="A8037" i="7"/>
  <c r="A8038" i="7"/>
  <c r="A8039" i="7"/>
  <c r="A8040" i="7"/>
  <c r="A8041" i="7"/>
  <c r="A8042" i="7"/>
  <c r="A8043" i="7"/>
  <c r="A8044" i="7"/>
  <c r="A8045" i="7"/>
  <c r="A8046" i="7"/>
  <c r="A8047" i="7"/>
  <c r="A8048" i="7"/>
  <c r="A8049" i="7"/>
  <c r="A8050" i="7"/>
  <c r="A8051" i="7"/>
  <c r="A8052" i="7"/>
  <c r="A8053" i="7"/>
  <c r="A8054" i="7"/>
  <c r="A8055" i="7"/>
  <c r="A8056" i="7"/>
  <c r="A8057" i="7"/>
  <c r="A8058" i="7"/>
  <c r="A8059" i="7"/>
  <c r="A8060" i="7"/>
  <c r="A8061" i="7"/>
  <c r="A8062" i="7"/>
  <c r="A8063" i="7"/>
  <c r="A8064" i="7"/>
  <c r="A8065" i="7"/>
  <c r="A8066" i="7"/>
  <c r="A8067" i="7"/>
  <c r="A8068" i="7"/>
  <c r="A8069" i="7"/>
  <c r="A8070" i="7"/>
  <c r="A8071" i="7"/>
  <c r="A8072" i="7"/>
  <c r="A8073" i="7"/>
  <c r="A8074" i="7"/>
  <c r="A8075" i="7"/>
  <c r="A8076" i="7"/>
  <c r="A8077" i="7"/>
  <c r="A8078" i="7"/>
  <c r="A8079" i="7"/>
  <c r="A8080" i="7"/>
  <c r="A8081" i="7"/>
  <c r="A8082" i="7"/>
  <c r="A8083" i="7"/>
  <c r="A8084" i="7"/>
  <c r="A8085" i="7"/>
  <c r="A8086" i="7"/>
  <c r="A8087" i="7"/>
  <c r="A8088" i="7"/>
  <c r="A8089" i="7"/>
  <c r="A8090" i="7"/>
  <c r="A8091" i="7"/>
  <c r="A8092" i="7"/>
  <c r="A8093" i="7"/>
  <c r="A8094" i="7"/>
  <c r="A8095" i="7"/>
  <c r="A8096" i="7"/>
  <c r="A8097" i="7"/>
  <c r="A8098" i="7"/>
  <c r="A8099" i="7"/>
  <c r="A8100" i="7"/>
  <c r="A8101" i="7"/>
  <c r="A8102" i="7"/>
  <c r="A8103" i="7"/>
  <c r="A8104" i="7"/>
  <c r="A8105" i="7"/>
  <c r="A8106" i="7"/>
  <c r="A8107" i="7"/>
  <c r="A8108" i="7"/>
  <c r="A8109" i="7"/>
  <c r="A8110" i="7"/>
  <c r="A8111" i="7"/>
  <c r="A8112" i="7"/>
  <c r="A8113" i="7"/>
  <c r="A8114" i="7"/>
  <c r="A8115" i="7"/>
  <c r="A8116" i="7"/>
  <c r="A8117" i="7"/>
  <c r="A8118" i="7"/>
  <c r="A8119" i="7"/>
  <c r="A8120" i="7"/>
  <c r="A8121" i="7"/>
  <c r="A8122" i="7"/>
  <c r="A8123" i="7"/>
  <c r="A8124" i="7"/>
  <c r="A8125" i="7"/>
  <c r="A8126" i="7"/>
  <c r="A8127" i="7"/>
  <c r="A8128" i="7"/>
  <c r="A8129" i="7"/>
  <c r="A8130" i="7"/>
  <c r="A8131" i="7"/>
  <c r="A8132" i="7"/>
  <c r="A8133" i="7"/>
  <c r="A8134" i="7"/>
  <c r="A8135" i="7"/>
  <c r="A8136" i="7"/>
  <c r="A8137" i="7"/>
  <c r="A8138" i="7"/>
  <c r="A8139" i="7"/>
  <c r="A8140" i="7"/>
  <c r="A8141" i="7"/>
  <c r="A8142" i="7"/>
  <c r="A8143" i="7"/>
  <c r="A8144" i="7"/>
  <c r="A8145" i="7"/>
  <c r="A8146" i="7"/>
  <c r="A8147" i="7"/>
  <c r="A8148" i="7"/>
  <c r="A8149" i="7"/>
  <c r="A8150" i="7"/>
  <c r="A8151" i="7"/>
  <c r="A8152" i="7"/>
  <c r="A8153" i="7"/>
  <c r="A8154" i="7"/>
  <c r="A8155" i="7"/>
  <c r="A8156" i="7"/>
  <c r="A8157" i="7"/>
  <c r="A8158" i="7"/>
  <c r="A8159" i="7"/>
  <c r="A8160" i="7"/>
  <c r="A8161" i="7"/>
  <c r="A8162" i="7"/>
  <c r="A8163" i="7"/>
  <c r="A8164" i="7"/>
  <c r="A8165" i="7"/>
  <c r="A8166" i="7"/>
  <c r="A8167" i="7"/>
  <c r="A8168" i="7"/>
  <c r="A8169" i="7"/>
  <c r="A8170" i="7"/>
  <c r="A8171" i="7"/>
  <c r="A8172" i="7"/>
  <c r="A8173" i="7"/>
  <c r="A8174" i="7"/>
  <c r="A8175" i="7"/>
  <c r="A8176" i="7"/>
  <c r="A8177" i="7"/>
  <c r="A8178" i="7"/>
  <c r="A8179" i="7"/>
  <c r="A8180" i="7"/>
  <c r="A8181" i="7"/>
  <c r="A8182" i="7"/>
  <c r="A8183" i="7"/>
  <c r="A8184" i="7"/>
  <c r="A8185" i="7"/>
  <c r="A8186" i="7"/>
  <c r="A8187" i="7"/>
  <c r="A8188" i="7"/>
  <c r="A8189" i="7"/>
  <c r="A8190" i="7"/>
  <c r="A8191" i="7"/>
  <c r="A8192" i="7"/>
  <c r="A8193" i="7"/>
  <c r="A8194" i="7"/>
  <c r="A8195" i="7"/>
  <c r="A8196" i="7"/>
  <c r="A8197" i="7"/>
  <c r="A8198" i="7"/>
  <c r="A8199" i="7"/>
  <c r="A8200" i="7"/>
  <c r="A8201" i="7"/>
  <c r="A8202" i="7"/>
  <c r="A8203" i="7"/>
  <c r="A8204" i="7"/>
  <c r="A8205" i="7"/>
  <c r="A8206" i="7"/>
  <c r="A8207" i="7"/>
  <c r="A8208" i="7"/>
  <c r="A8209" i="7"/>
  <c r="A8210" i="7"/>
  <c r="A8211" i="7"/>
  <c r="A8212" i="7"/>
  <c r="A8213" i="7"/>
  <c r="A8214" i="7"/>
  <c r="A8215" i="7"/>
  <c r="A8216" i="7"/>
  <c r="A8217" i="7"/>
  <c r="A8218" i="7"/>
  <c r="A8219" i="7"/>
  <c r="A8220" i="7"/>
  <c r="A8221" i="7"/>
  <c r="A8222" i="7"/>
  <c r="A8223" i="7"/>
  <c r="A8224" i="7"/>
  <c r="A8225" i="7"/>
  <c r="A8226" i="7"/>
  <c r="A8227" i="7"/>
  <c r="A8228" i="7"/>
  <c r="A8229" i="7"/>
  <c r="A8230" i="7"/>
  <c r="A8231" i="7"/>
  <c r="A8232" i="7"/>
  <c r="A8233" i="7"/>
  <c r="A8234" i="7"/>
  <c r="A8235" i="7"/>
  <c r="A8236" i="7"/>
  <c r="A8237" i="7"/>
  <c r="A8238" i="7"/>
  <c r="A8239" i="7"/>
  <c r="A8240" i="7"/>
  <c r="A8241" i="7"/>
  <c r="A8242" i="7"/>
  <c r="A8243" i="7"/>
  <c r="A8244" i="7"/>
  <c r="A8245" i="7"/>
  <c r="A8246" i="7"/>
  <c r="A8247" i="7"/>
  <c r="A8248" i="7"/>
  <c r="A8249" i="7"/>
  <c r="A8250" i="7"/>
  <c r="A8251" i="7"/>
  <c r="A8252" i="7"/>
  <c r="A8253" i="7"/>
  <c r="A8254" i="7"/>
  <c r="A8255" i="7"/>
  <c r="A8256" i="7"/>
  <c r="A8257" i="7"/>
  <c r="A8258" i="7"/>
  <c r="A8259" i="7"/>
  <c r="A8260" i="7"/>
  <c r="A8261" i="7"/>
  <c r="A8262" i="7"/>
  <c r="A8263" i="7"/>
  <c r="A8264" i="7"/>
  <c r="A8265" i="7"/>
  <c r="A8266" i="7"/>
  <c r="A8267" i="7"/>
  <c r="A8268" i="7"/>
  <c r="A8269" i="7"/>
  <c r="A8270" i="7"/>
  <c r="A8271" i="7"/>
  <c r="A8272" i="7"/>
  <c r="A8273" i="7"/>
  <c r="A8274" i="7"/>
  <c r="A8275" i="7"/>
  <c r="A8276" i="7"/>
  <c r="A8277" i="7"/>
  <c r="A8278" i="7"/>
  <c r="A8279" i="7"/>
  <c r="A8280" i="7"/>
  <c r="A8281" i="7"/>
  <c r="A8282" i="7"/>
  <c r="A8283" i="7"/>
  <c r="A8284" i="7"/>
  <c r="A8285" i="7"/>
  <c r="A8286" i="7"/>
  <c r="A8287" i="7"/>
  <c r="A8288" i="7"/>
  <c r="A8289" i="7"/>
  <c r="A8290" i="7"/>
  <c r="A8291" i="7"/>
  <c r="A8292" i="7"/>
  <c r="A8293" i="7"/>
  <c r="A8294" i="7"/>
  <c r="A8295" i="7"/>
  <c r="A8296" i="7"/>
  <c r="A8297" i="7"/>
  <c r="A8298" i="7"/>
  <c r="A8299" i="7"/>
  <c r="A8300" i="7"/>
  <c r="A8301" i="7"/>
  <c r="A8302" i="7"/>
  <c r="A8303" i="7"/>
  <c r="A8304" i="7"/>
  <c r="A8305" i="7"/>
  <c r="A8306" i="7"/>
  <c r="A8307" i="7"/>
  <c r="A8308" i="7"/>
  <c r="A8309" i="7"/>
  <c r="A8310" i="7"/>
  <c r="A8311" i="7"/>
  <c r="A8312" i="7"/>
  <c r="A8313" i="7"/>
  <c r="A8314" i="7"/>
  <c r="A8315" i="7"/>
  <c r="A8316" i="7"/>
  <c r="A8317" i="7"/>
  <c r="A8318" i="7"/>
  <c r="A8319" i="7"/>
  <c r="A8320" i="7"/>
  <c r="A8321" i="7"/>
  <c r="A8322" i="7"/>
  <c r="A8323" i="7"/>
  <c r="A8324" i="7"/>
  <c r="A8325" i="7"/>
  <c r="A8326" i="7"/>
  <c r="A8327" i="7"/>
  <c r="A8328" i="7"/>
  <c r="A8329" i="7"/>
  <c r="A8330" i="7"/>
  <c r="A8331" i="7"/>
  <c r="A8332" i="7"/>
  <c r="A8333" i="7"/>
  <c r="A8334" i="7"/>
  <c r="A8335" i="7"/>
  <c r="A8336" i="7"/>
  <c r="A8337" i="7"/>
  <c r="A8338" i="7"/>
  <c r="A8339" i="7"/>
  <c r="A8340" i="7"/>
  <c r="A8341" i="7"/>
  <c r="A8342" i="7"/>
  <c r="A8343" i="7"/>
  <c r="A8344" i="7"/>
  <c r="A8345" i="7"/>
  <c r="A8346" i="7"/>
  <c r="A8347" i="7"/>
  <c r="A8348" i="7"/>
  <c r="A8349" i="7"/>
  <c r="A8350" i="7"/>
  <c r="A8351" i="7"/>
  <c r="A8352" i="7"/>
  <c r="A8353" i="7"/>
  <c r="A8354" i="7"/>
  <c r="A8355" i="7"/>
  <c r="A8356" i="7"/>
  <c r="A8357" i="7"/>
  <c r="A8358" i="7"/>
  <c r="A8359" i="7"/>
  <c r="A8360" i="7"/>
  <c r="A8361" i="7"/>
  <c r="A8362" i="7"/>
  <c r="A8363" i="7"/>
  <c r="A8364" i="7"/>
  <c r="A8365" i="7"/>
  <c r="A8366" i="7"/>
  <c r="A8367" i="7"/>
  <c r="A8368" i="7"/>
  <c r="A8369" i="7"/>
  <c r="A8370" i="7"/>
  <c r="A8371" i="7"/>
  <c r="A8372" i="7"/>
  <c r="A8373" i="7"/>
  <c r="A8374" i="7"/>
  <c r="A8375" i="7"/>
  <c r="A8376" i="7"/>
  <c r="A8377" i="7"/>
  <c r="A8378" i="7"/>
  <c r="A8379" i="7"/>
  <c r="A8380" i="7"/>
  <c r="A8381" i="7"/>
  <c r="A8382" i="7"/>
  <c r="A8383" i="7"/>
  <c r="A8384" i="7"/>
  <c r="A8385" i="7"/>
  <c r="A8386" i="7"/>
  <c r="A8387" i="7"/>
  <c r="A8388" i="7"/>
  <c r="A8389" i="7"/>
  <c r="A8390" i="7"/>
  <c r="A8391" i="7"/>
  <c r="A8392" i="7"/>
  <c r="A8393" i="7"/>
  <c r="A8394" i="7"/>
  <c r="A8395" i="7"/>
  <c r="A8396" i="7"/>
  <c r="A8397" i="7"/>
  <c r="A8398" i="7"/>
  <c r="A8399" i="7"/>
  <c r="A8400" i="7"/>
  <c r="A8401" i="7"/>
  <c r="A8402" i="7"/>
  <c r="A8403" i="7"/>
  <c r="A8404" i="7"/>
  <c r="A8405" i="7"/>
  <c r="A8406" i="7"/>
  <c r="A8407" i="7"/>
  <c r="A8408" i="7"/>
  <c r="A8409" i="7"/>
  <c r="A8410" i="7"/>
  <c r="A8411" i="7"/>
  <c r="A8412" i="7"/>
  <c r="A8413" i="7"/>
  <c r="A8414" i="7"/>
  <c r="A8415" i="7"/>
  <c r="A8416" i="7"/>
  <c r="A8417" i="7"/>
  <c r="A8418" i="7"/>
  <c r="A8419" i="7"/>
  <c r="A8420" i="7"/>
  <c r="A8421" i="7"/>
  <c r="A8422" i="7"/>
  <c r="A8423" i="7"/>
  <c r="A8424" i="7"/>
  <c r="A8425" i="7"/>
  <c r="A8426" i="7"/>
  <c r="A8427" i="7"/>
  <c r="A8428" i="7"/>
  <c r="A8429" i="7"/>
  <c r="A8430" i="7"/>
  <c r="A8431" i="7"/>
  <c r="A8432" i="7"/>
  <c r="A8433" i="7"/>
  <c r="A8434" i="7"/>
  <c r="A8435" i="7"/>
  <c r="A8436" i="7"/>
  <c r="A8437" i="7"/>
  <c r="A8438" i="7"/>
  <c r="A8439" i="7"/>
  <c r="A8440" i="7"/>
  <c r="A8441" i="7"/>
  <c r="A8442" i="7"/>
  <c r="A8443" i="7"/>
  <c r="A8444" i="7"/>
  <c r="A8445" i="7"/>
  <c r="A8446" i="7"/>
  <c r="A8447" i="7"/>
  <c r="A8448" i="7"/>
  <c r="A8449" i="7"/>
  <c r="A8450" i="7"/>
  <c r="A8451" i="7"/>
  <c r="A8452" i="7"/>
  <c r="A8453" i="7"/>
  <c r="A8454" i="7"/>
  <c r="A8455" i="7"/>
  <c r="A8456" i="7"/>
  <c r="A8457" i="7"/>
  <c r="A8458" i="7"/>
  <c r="A8459" i="7"/>
  <c r="A8460" i="7"/>
  <c r="A8461" i="7"/>
  <c r="A8462" i="7"/>
  <c r="A8463" i="7"/>
  <c r="A8464" i="7"/>
  <c r="A8465" i="7"/>
  <c r="A8466" i="7"/>
  <c r="A8467" i="7"/>
  <c r="A8468" i="7"/>
  <c r="A8469" i="7"/>
  <c r="A8470" i="7"/>
  <c r="A8471" i="7"/>
  <c r="A8472" i="7"/>
  <c r="A8473" i="7"/>
  <c r="A8474" i="7"/>
  <c r="A8475" i="7"/>
  <c r="A8476" i="7"/>
  <c r="A8477" i="7"/>
  <c r="A8478" i="7"/>
  <c r="A8479" i="7"/>
  <c r="A8480" i="7"/>
  <c r="A8481" i="7"/>
  <c r="A8482" i="7"/>
  <c r="A8483" i="7"/>
  <c r="A8484" i="7"/>
  <c r="A8485" i="7"/>
  <c r="A8486" i="7"/>
  <c r="A8487" i="7"/>
  <c r="A8488" i="7"/>
  <c r="A8489" i="7"/>
  <c r="A8490" i="7"/>
  <c r="A8491" i="7"/>
  <c r="A8492" i="7"/>
  <c r="A8493" i="7"/>
  <c r="A8494" i="7"/>
  <c r="A8495" i="7"/>
  <c r="A8496" i="7"/>
  <c r="A8497" i="7"/>
  <c r="A8498" i="7"/>
  <c r="A8499" i="7"/>
  <c r="A8500" i="7"/>
  <c r="A8501" i="7"/>
  <c r="A8502" i="7"/>
  <c r="A8503" i="7"/>
  <c r="A8504" i="7"/>
  <c r="A8505" i="7"/>
  <c r="A8506" i="7"/>
  <c r="A8507" i="7"/>
  <c r="A8508" i="7"/>
  <c r="A8509" i="7"/>
  <c r="A8510" i="7"/>
  <c r="A8511" i="7"/>
  <c r="A8512" i="7"/>
  <c r="A8513" i="7"/>
  <c r="A8514" i="7"/>
  <c r="A8515" i="7"/>
  <c r="A8516" i="7"/>
  <c r="A8517" i="7"/>
  <c r="A8518" i="7"/>
  <c r="A8519" i="7"/>
  <c r="A8520" i="7"/>
  <c r="A8521" i="7"/>
  <c r="A8522" i="7"/>
  <c r="A8523" i="7"/>
  <c r="A8524" i="7"/>
  <c r="A8525" i="7"/>
  <c r="A8526" i="7"/>
  <c r="A8527" i="7"/>
  <c r="A8528" i="7"/>
  <c r="A8529" i="7"/>
  <c r="A8530" i="7"/>
  <c r="A8531" i="7"/>
  <c r="A8532" i="7"/>
  <c r="A8533" i="7"/>
  <c r="A8534" i="7"/>
  <c r="A8535" i="7"/>
  <c r="A8536" i="7"/>
  <c r="A8537" i="7"/>
  <c r="A8538" i="7"/>
  <c r="A8539" i="7"/>
  <c r="A8540" i="7"/>
  <c r="A8541" i="7"/>
  <c r="A8542" i="7"/>
  <c r="A8543" i="7"/>
  <c r="A8544" i="7"/>
  <c r="A8545" i="7"/>
  <c r="A8546" i="7"/>
  <c r="A8547" i="7"/>
  <c r="A8548" i="7"/>
  <c r="A8549" i="7"/>
  <c r="A8550" i="7"/>
  <c r="A8551" i="7"/>
  <c r="A8552" i="7"/>
  <c r="A8553" i="7"/>
  <c r="A8554" i="7"/>
  <c r="A8555" i="7"/>
  <c r="A8556" i="7"/>
  <c r="A8557" i="7"/>
  <c r="A8558" i="7"/>
  <c r="A8559" i="7"/>
  <c r="A8560" i="7"/>
  <c r="A8561" i="7"/>
  <c r="A8562" i="7"/>
  <c r="A8563" i="7"/>
  <c r="A8564" i="7"/>
  <c r="A8565" i="7"/>
  <c r="A8566" i="7"/>
  <c r="A8567" i="7"/>
  <c r="A8568" i="7"/>
  <c r="A8569" i="7"/>
  <c r="A8570" i="7"/>
  <c r="A8571" i="7"/>
  <c r="A8572" i="7"/>
  <c r="A8573" i="7"/>
  <c r="A8574" i="7"/>
  <c r="A8575" i="7"/>
  <c r="A8576" i="7"/>
  <c r="A8577" i="7"/>
  <c r="A8578" i="7"/>
  <c r="A8579" i="7"/>
  <c r="A8580" i="7"/>
  <c r="A8581" i="7"/>
  <c r="A8582" i="7"/>
  <c r="A8583" i="7"/>
  <c r="A8584" i="7"/>
  <c r="A8585" i="7"/>
  <c r="A8586" i="7"/>
  <c r="A8587" i="7"/>
  <c r="A8588" i="7"/>
  <c r="A8589" i="7"/>
  <c r="A8590" i="7"/>
  <c r="A8591" i="7"/>
  <c r="A8592" i="7"/>
  <c r="A8593" i="7"/>
  <c r="A8594" i="7"/>
  <c r="A8595" i="7"/>
  <c r="A8596" i="7"/>
  <c r="A8597" i="7"/>
  <c r="A8598" i="7"/>
  <c r="A8599" i="7"/>
  <c r="A8600" i="7"/>
  <c r="A8601" i="7"/>
  <c r="A8602" i="7"/>
  <c r="A8603" i="7"/>
  <c r="A8604" i="7"/>
  <c r="A8605" i="7"/>
  <c r="A8606" i="7"/>
  <c r="A8607" i="7"/>
  <c r="A8608" i="7"/>
  <c r="A8609" i="7"/>
  <c r="A8610" i="7"/>
  <c r="A8611" i="7"/>
  <c r="A8612" i="7"/>
  <c r="A8613" i="7"/>
  <c r="A8614" i="7"/>
  <c r="A8615" i="7"/>
  <c r="A8616" i="7"/>
  <c r="A8617" i="7"/>
  <c r="A8618" i="7"/>
  <c r="A8619" i="7"/>
  <c r="A8620" i="7"/>
  <c r="A8621" i="7"/>
  <c r="A8622" i="7"/>
  <c r="A8623" i="7"/>
  <c r="A8624" i="7"/>
  <c r="A8625" i="7"/>
  <c r="A8626" i="7"/>
  <c r="A8627" i="7"/>
  <c r="A8628" i="7"/>
  <c r="A8629" i="7"/>
  <c r="A8630" i="7"/>
  <c r="A8631" i="7"/>
  <c r="A8632" i="7"/>
  <c r="A8633" i="7"/>
  <c r="A8634" i="7"/>
  <c r="A8635" i="7"/>
  <c r="A8636" i="7"/>
  <c r="A8637" i="7"/>
  <c r="A8638" i="7"/>
  <c r="A8639" i="7"/>
  <c r="A8640" i="7"/>
  <c r="A8641" i="7"/>
  <c r="A8642" i="7"/>
  <c r="A8643" i="7"/>
  <c r="A8644" i="7"/>
  <c r="A8645" i="7"/>
  <c r="A8646" i="7"/>
  <c r="A8647" i="7"/>
  <c r="A8648" i="7"/>
  <c r="A8649" i="7"/>
  <c r="A8650" i="7"/>
  <c r="A8651" i="7"/>
  <c r="A8652" i="7"/>
  <c r="A8653" i="7"/>
  <c r="A8654" i="7"/>
  <c r="A8655" i="7"/>
  <c r="A8656" i="7"/>
  <c r="A8657" i="7"/>
  <c r="A8658" i="7"/>
  <c r="A8659" i="7"/>
  <c r="A8660" i="7"/>
  <c r="A8661" i="7"/>
  <c r="A8662" i="7"/>
  <c r="A8663" i="7"/>
  <c r="A8664" i="7"/>
  <c r="A8665" i="7"/>
  <c r="A8666" i="7"/>
  <c r="A8667" i="7"/>
  <c r="A8668" i="7"/>
  <c r="A8669" i="7"/>
  <c r="A8670" i="7"/>
  <c r="A8671" i="7"/>
  <c r="A8672" i="7"/>
  <c r="A8673" i="7"/>
  <c r="A8674" i="7"/>
  <c r="A8675" i="7"/>
  <c r="A8676" i="7"/>
  <c r="A8677" i="7"/>
  <c r="A8678" i="7"/>
  <c r="A8679" i="7"/>
  <c r="A8680" i="7"/>
  <c r="A8681" i="7"/>
  <c r="A8682" i="7"/>
  <c r="A8683" i="7"/>
  <c r="A8684" i="7"/>
  <c r="A8685" i="7"/>
  <c r="A8686" i="7"/>
  <c r="A8687" i="7"/>
  <c r="A8688" i="7"/>
  <c r="A8689" i="7"/>
  <c r="A8690" i="7"/>
  <c r="A8691" i="7"/>
  <c r="A8692" i="7"/>
  <c r="A8693" i="7"/>
  <c r="A8694" i="7"/>
  <c r="A8695" i="7"/>
  <c r="A8696" i="7"/>
  <c r="A8697" i="7"/>
  <c r="A8698" i="7"/>
  <c r="A8699" i="7"/>
  <c r="A8700" i="7"/>
  <c r="A8701" i="7"/>
  <c r="A8702" i="7"/>
  <c r="A8703" i="7"/>
  <c r="A8704" i="7"/>
  <c r="A8705" i="7"/>
  <c r="A8706" i="7"/>
  <c r="A8707" i="7"/>
  <c r="A8708" i="7"/>
  <c r="A8709" i="7"/>
  <c r="A8710" i="7"/>
  <c r="A8711" i="7"/>
  <c r="A8712" i="7"/>
  <c r="A8713" i="7"/>
  <c r="A8714" i="7"/>
  <c r="A8715" i="7"/>
  <c r="A8716" i="7"/>
  <c r="A8717" i="7"/>
  <c r="A8718" i="7"/>
  <c r="A8719" i="7"/>
  <c r="A8720" i="7"/>
  <c r="A8721" i="7"/>
  <c r="A8722" i="7"/>
  <c r="A8723" i="7"/>
  <c r="A8724" i="7"/>
  <c r="A8725" i="7"/>
  <c r="A8726" i="7"/>
  <c r="A8727" i="7"/>
  <c r="A8728" i="7"/>
  <c r="A8729" i="7"/>
  <c r="A8730" i="7"/>
  <c r="A8731" i="7"/>
  <c r="A8732" i="7"/>
  <c r="A8733" i="7"/>
  <c r="A8734" i="7"/>
  <c r="A8735" i="7"/>
  <c r="A8736" i="7"/>
  <c r="A8737" i="7"/>
  <c r="A8738" i="7"/>
  <c r="A8739" i="7"/>
  <c r="A8740" i="7"/>
  <c r="A8741" i="7"/>
  <c r="A8742" i="7"/>
  <c r="A8743" i="7"/>
  <c r="A8744" i="7"/>
  <c r="A8745" i="7"/>
  <c r="A8746" i="7"/>
  <c r="A8747" i="7"/>
  <c r="A8748" i="7"/>
  <c r="A8749" i="7"/>
  <c r="A8750" i="7"/>
  <c r="A8751" i="7"/>
  <c r="A8752" i="7"/>
  <c r="A8753" i="7"/>
  <c r="A8754" i="7"/>
  <c r="A8755" i="7"/>
  <c r="A8756" i="7"/>
  <c r="A8757" i="7"/>
  <c r="A8758" i="7"/>
  <c r="A8759" i="7"/>
  <c r="A8760" i="7"/>
  <c r="A8761" i="7"/>
  <c r="A8762" i="7"/>
  <c r="A8763" i="7"/>
  <c r="A8764" i="7"/>
  <c r="A8765" i="7"/>
  <c r="A8766" i="7"/>
  <c r="A8767" i="7"/>
  <c r="A8768" i="7"/>
  <c r="A8769" i="7"/>
  <c r="A8770" i="7"/>
  <c r="A8771" i="7"/>
  <c r="A8772" i="7"/>
  <c r="A8773" i="7"/>
  <c r="A8774" i="7"/>
  <c r="A8775" i="7"/>
  <c r="A8776" i="7"/>
  <c r="A8777" i="7"/>
  <c r="A8778" i="7"/>
  <c r="A8779" i="7"/>
  <c r="A8780" i="7"/>
  <c r="A8781" i="7"/>
  <c r="A8782" i="7"/>
  <c r="A8783" i="7"/>
  <c r="A8784" i="7"/>
  <c r="A8785" i="7"/>
  <c r="A8786" i="7"/>
  <c r="A8787" i="7"/>
  <c r="A8788" i="7"/>
  <c r="A8789" i="7"/>
  <c r="A8790" i="7"/>
  <c r="A8791" i="7"/>
  <c r="A8792" i="7"/>
  <c r="A8793" i="7"/>
  <c r="A8794" i="7"/>
  <c r="A8795" i="7"/>
  <c r="A8796" i="7"/>
  <c r="A8797" i="7"/>
  <c r="A8798" i="7"/>
  <c r="A8799" i="7"/>
  <c r="A8800" i="7"/>
  <c r="A8801" i="7"/>
  <c r="A8802" i="7"/>
  <c r="A8803" i="7"/>
  <c r="A8804" i="7"/>
  <c r="A8805" i="7"/>
  <c r="A8806" i="7"/>
  <c r="A8807" i="7"/>
  <c r="A8808" i="7"/>
  <c r="A8809" i="7"/>
  <c r="A8810" i="7"/>
  <c r="A8811" i="7"/>
  <c r="A8812" i="7"/>
  <c r="A8813" i="7"/>
  <c r="A8814" i="7"/>
  <c r="A8815" i="7"/>
  <c r="A8816" i="7"/>
  <c r="A8817" i="7"/>
  <c r="A8818" i="7"/>
  <c r="A8819" i="7"/>
  <c r="A8820" i="7"/>
  <c r="A8821" i="7"/>
  <c r="A8822" i="7"/>
  <c r="A8823" i="7"/>
  <c r="A8824" i="7"/>
  <c r="A8825" i="7"/>
  <c r="A8826" i="7"/>
  <c r="A8827" i="7"/>
  <c r="A8828" i="7"/>
  <c r="A8829" i="7"/>
  <c r="A8830" i="7"/>
  <c r="A8831" i="7"/>
  <c r="A8832" i="7"/>
  <c r="A8833" i="7"/>
  <c r="A8834" i="7"/>
  <c r="A8835" i="7"/>
  <c r="A8836" i="7"/>
  <c r="A8837" i="7"/>
  <c r="A8838" i="7"/>
  <c r="A8839" i="7"/>
  <c r="A8840" i="7"/>
  <c r="A8841" i="7"/>
  <c r="A8842" i="7"/>
  <c r="A8843" i="7"/>
  <c r="A8844" i="7"/>
  <c r="A8845" i="7"/>
  <c r="A8846" i="7"/>
  <c r="A8847" i="7"/>
  <c r="A8848" i="7"/>
  <c r="A8849" i="7"/>
  <c r="A8850" i="7"/>
  <c r="A8851" i="7"/>
  <c r="A8852" i="7"/>
  <c r="A8853" i="7"/>
  <c r="A8854" i="7"/>
  <c r="A8855" i="7"/>
  <c r="A8856" i="7"/>
  <c r="A8857" i="7"/>
  <c r="A8858" i="7"/>
  <c r="A8859" i="7"/>
  <c r="A8860" i="7"/>
  <c r="A8861" i="7"/>
  <c r="A8862" i="7"/>
  <c r="A8863" i="7"/>
  <c r="A8864" i="7"/>
  <c r="A8865" i="7"/>
  <c r="A8866" i="7"/>
  <c r="A8867" i="7"/>
  <c r="A8868" i="7"/>
  <c r="A8869" i="7"/>
  <c r="A8870" i="7"/>
  <c r="A8871" i="7"/>
  <c r="A8872" i="7"/>
  <c r="A8873" i="7"/>
  <c r="A8874" i="7"/>
  <c r="A8875" i="7"/>
  <c r="A8876" i="7"/>
  <c r="A8877" i="7"/>
  <c r="A8878" i="7"/>
  <c r="A8879" i="7"/>
  <c r="A8880" i="7"/>
  <c r="A8881" i="7"/>
  <c r="A8882" i="7"/>
  <c r="A8883" i="7"/>
  <c r="A8884" i="7"/>
  <c r="A8885" i="7"/>
  <c r="A8886" i="7"/>
  <c r="A8887" i="7"/>
  <c r="A8888" i="7"/>
  <c r="A8889" i="7"/>
  <c r="A8890" i="7"/>
  <c r="A8891" i="7"/>
  <c r="A8892" i="7"/>
  <c r="A8893" i="7"/>
  <c r="A8894" i="7"/>
  <c r="A8895" i="7"/>
  <c r="A8896" i="7"/>
  <c r="A8897" i="7"/>
  <c r="A8898" i="7"/>
  <c r="A8899" i="7"/>
  <c r="A8900" i="7"/>
  <c r="A8901" i="7"/>
  <c r="A8902" i="7"/>
  <c r="A8903" i="7"/>
  <c r="A8904" i="7"/>
  <c r="A8905" i="7"/>
  <c r="A8906" i="7"/>
  <c r="A8907" i="7"/>
  <c r="A8908" i="7"/>
  <c r="A8909" i="7"/>
  <c r="A8910" i="7"/>
  <c r="A8911" i="7"/>
  <c r="A8912" i="7"/>
  <c r="A8913" i="7"/>
  <c r="A8914" i="7"/>
  <c r="A8915" i="7"/>
  <c r="A8916" i="7"/>
  <c r="A8917" i="7"/>
  <c r="A8918" i="7"/>
  <c r="A8919" i="7"/>
  <c r="A8920" i="7"/>
  <c r="A8921" i="7"/>
  <c r="A8922" i="7"/>
  <c r="A8923" i="7"/>
  <c r="A8924" i="7"/>
  <c r="A8925" i="7"/>
  <c r="A8926" i="7"/>
  <c r="A8927" i="7"/>
  <c r="A8928" i="7"/>
  <c r="A8929" i="7"/>
  <c r="A8930" i="7"/>
  <c r="A8931" i="7"/>
  <c r="A8932" i="7"/>
  <c r="A8933" i="7"/>
  <c r="A8934" i="7"/>
  <c r="A8935" i="7"/>
  <c r="A8936" i="7"/>
  <c r="A8937" i="7"/>
  <c r="A8938" i="7"/>
  <c r="A8939" i="7"/>
  <c r="A8940" i="7"/>
  <c r="A8941" i="7"/>
  <c r="A8942" i="7"/>
  <c r="A8943" i="7"/>
  <c r="A8944" i="7"/>
  <c r="A8945" i="7"/>
  <c r="A8946" i="7"/>
  <c r="A8947" i="7"/>
  <c r="A8948" i="7"/>
  <c r="A8949" i="7"/>
  <c r="A8950" i="7"/>
  <c r="A8951" i="7"/>
  <c r="A8952" i="7"/>
  <c r="A8953" i="7"/>
  <c r="A8954" i="7"/>
  <c r="A8955" i="7"/>
  <c r="A8956" i="7"/>
  <c r="A8957" i="7"/>
  <c r="A8958" i="7"/>
  <c r="A8959" i="7"/>
  <c r="A8960" i="7"/>
  <c r="A8961" i="7"/>
  <c r="A8962" i="7"/>
  <c r="A8963" i="7"/>
  <c r="A8964" i="7"/>
  <c r="A8965" i="7"/>
  <c r="A8966" i="7"/>
  <c r="A8967" i="7"/>
  <c r="A8968" i="7"/>
  <c r="A8969" i="7"/>
  <c r="A8970" i="7"/>
  <c r="A8971" i="7"/>
  <c r="A8972" i="7"/>
  <c r="A8973" i="7"/>
  <c r="A8974" i="7"/>
  <c r="A8975" i="7"/>
  <c r="A8976" i="7"/>
  <c r="A8977" i="7"/>
  <c r="A8978" i="7"/>
  <c r="A8979" i="7"/>
  <c r="A8980" i="7"/>
  <c r="A8981" i="7"/>
  <c r="A8982" i="7"/>
  <c r="A8983" i="7"/>
  <c r="A8984" i="7"/>
  <c r="A8985" i="7"/>
  <c r="A8986" i="7"/>
  <c r="A8987" i="7"/>
  <c r="A8988" i="7"/>
  <c r="A8989" i="7"/>
  <c r="A8990" i="7"/>
  <c r="A8991" i="7"/>
  <c r="A8992" i="7"/>
  <c r="A8993" i="7"/>
  <c r="A8994" i="7"/>
  <c r="A8995" i="7"/>
  <c r="A8996" i="7"/>
  <c r="A8997" i="7"/>
  <c r="A8998" i="7"/>
  <c r="A8999" i="7"/>
  <c r="A9000" i="7"/>
  <c r="A9001" i="7"/>
  <c r="A9002" i="7"/>
  <c r="A9003" i="7"/>
  <c r="A9004" i="7"/>
  <c r="A9005" i="7"/>
  <c r="A9006" i="7"/>
  <c r="A9007" i="7"/>
  <c r="A9008" i="7"/>
  <c r="A9009" i="7"/>
  <c r="A9010" i="7"/>
  <c r="A9011" i="7"/>
  <c r="A9012" i="7"/>
  <c r="A9013" i="7"/>
  <c r="A9014" i="7"/>
  <c r="A9015" i="7"/>
  <c r="A9016" i="7"/>
  <c r="A9017" i="7"/>
  <c r="A9018" i="7"/>
  <c r="A9019" i="7"/>
  <c r="A9020" i="7"/>
  <c r="A9021" i="7"/>
  <c r="A9022" i="7"/>
  <c r="A9023" i="7"/>
  <c r="A9024" i="7"/>
  <c r="A9025" i="7"/>
  <c r="A9026" i="7"/>
  <c r="A9027" i="7"/>
  <c r="A9028" i="7"/>
  <c r="A9029" i="7"/>
  <c r="A9030" i="7"/>
  <c r="A9031" i="7"/>
  <c r="A9032" i="7"/>
  <c r="A9033" i="7"/>
  <c r="A9034" i="7"/>
  <c r="A9035" i="7"/>
  <c r="A9036" i="7"/>
  <c r="A9037" i="7"/>
  <c r="A9038" i="7"/>
  <c r="A9039" i="7"/>
  <c r="A9040" i="7"/>
  <c r="A9041" i="7"/>
  <c r="A9042" i="7"/>
  <c r="A9043" i="7"/>
  <c r="A9044" i="7"/>
  <c r="A9045" i="7"/>
  <c r="A9046" i="7"/>
  <c r="A9047" i="7"/>
  <c r="A9048" i="7"/>
  <c r="A9049" i="7"/>
  <c r="A9050" i="7"/>
  <c r="A9051" i="7"/>
  <c r="A9052" i="7"/>
  <c r="A9053" i="7"/>
  <c r="A9054" i="7"/>
  <c r="A9055" i="7"/>
  <c r="A9056" i="7"/>
  <c r="A9057" i="7"/>
  <c r="A9058" i="7"/>
  <c r="A9059" i="7"/>
  <c r="A9060" i="7"/>
  <c r="A9061" i="7"/>
  <c r="A9062" i="7"/>
  <c r="A9063" i="7"/>
  <c r="A9064" i="7"/>
  <c r="A9065" i="7"/>
  <c r="A9066" i="7"/>
  <c r="A9067" i="7"/>
  <c r="A9068" i="7"/>
  <c r="A9069" i="7"/>
  <c r="A9070" i="7"/>
  <c r="A9071" i="7"/>
  <c r="A9072" i="7"/>
  <c r="A9073" i="7"/>
  <c r="A9074" i="7"/>
  <c r="A9075" i="7"/>
  <c r="A9076" i="7"/>
  <c r="A9077" i="7"/>
  <c r="A9078" i="7"/>
  <c r="A9079" i="7"/>
  <c r="A9080" i="7"/>
  <c r="A9081" i="7"/>
  <c r="A9082" i="7"/>
  <c r="A9083" i="7"/>
  <c r="A9084" i="7"/>
  <c r="A9085" i="7"/>
  <c r="A9086" i="7"/>
  <c r="A9087" i="7"/>
  <c r="A9088" i="7"/>
  <c r="A9089" i="7"/>
  <c r="A9090" i="7"/>
  <c r="A9091" i="7"/>
  <c r="A9092" i="7"/>
  <c r="A9093" i="7"/>
  <c r="A9094" i="7"/>
  <c r="A9095" i="7"/>
  <c r="A9096" i="7"/>
  <c r="A9097" i="7"/>
  <c r="A9098" i="7"/>
  <c r="A9099" i="7"/>
  <c r="A9100" i="7"/>
  <c r="A9101" i="7"/>
  <c r="A9102" i="7"/>
  <c r="A9103" i="7"/>
  <c r="A9104" i="7"/>
  <c r="A9105" i="7"/>
  <c r="A9106" i="7"/>
  <c r="A9107" i="7"/>
  <c r="A9108" i="7"/>
  <c r="A9109" i="7"/>
  <c r="A9110" i="7"/>
  <c r="A9111" i="7"/>
  <c r="A9112" i="7"/>
  <c r="A9113" i="7"/>
  <c r="A9114" i="7"/>
  <c r="A9115" i="7"/>
  <c r="A9116" i="7"/>
  <c r="A9117" i="7"/>
  <c r="A9118" i="7"/>
  <c r="A9119" i="7"/>
  <c r="A9120" i="7"/>
  <c r="A9121" i="7"/>
  <c r="A9122" i="7"/>
  <c r="A9123" i="7"/>
  <c r="A9124" i="7"/>
  <c r="A9125" i="7"/>
  <c r="A9126" i="7"/>
  <c r="A9127" i="7"/>
  <c r="A9128" i="7"/>
  <c r="A9129" i="7"/>
  <c r="A9130" i="7"/>
  <c r="A9131" i="7"/>
  <c r="A9132" i="7"/>
  <c r="A9133" i="7"/>
  <c r="A9134" i="7"/>
  <c r="A9135" i="7"/>
  <c r="A9136" i="7"/>
  <c r="A9137" i="7"/>
  <c r="A9138" i="7"/>
  <c r="A9139" i="7"/>
  <c r="A9140" i="7"/>
  <c r="A9141" i="7"/>
  <c r="A9142" i="7"/>
  <c r="A9143" i="7"/>
  <c r="A9144" i="7"/>
  <c r="A9145" i="7"/>
  <c r="A9146" i="7"/>
  <c r="A9147" i="7"/>
  <c r="A9148" i="7"/>
  <c r="A9149" i="7"/>
  <c r="A9150" i="7"/>
  <c r="A9151" i="7"/>
  <c r="A9152" i="7"/>
  <c r="A9153" i="7"/>
  <c r="A9154" i="7"/>
  <c r="A9155" i="7"/>
  <c r="A9156" i="7"/>
  <c r="A9157" i="7"/>
  <c r="A9158" i="7"/>
  <c r="A9159" i="7"/>
  <c r="A9160" i="7"/>
  <c r="A9161" i="7"/>
  <c r="A9162" i="7"/>
  <c r="A9163" i="7"/>
  <c r="A9164" i="7"/>
  <c r="A9165" i="7"/>
  <c r="A9166" i="7"/>
  <c r="A9167" i="7"/>
  <c r="A9168" i="7"/>
  <c r="A9169" i="7"/>
  <c r="A9170" i="7"/>
  <c r="A9171" i="7"/>
  <c r="A9172" i="7"/>
  <c r="A9173" i="7"/>
  <c r="A9174" i="7"/>
  <c r="A9175" i="7"/>
  <c r="A9176" i="7"/>
  <c r="A9177" i="7"/>
  <c r="A9178" i="7"/>
  <c r="A9179" i="7"/>
  <c r="A9180" i="7"/>
  <c r="A9181" i="7"/>
  <c r="A9182" i="7"/>
  <c r="A9183" i="7"/>
  <c r="A9184" i="7"/>
  <c r="A9185" i="7"/>
  <c r="A9186" i="7"/>
  <c r="A9187" i="7"/>
  <c r="A9188" i="7"/>
  <c r="A9189" i="7"/>
  <c r="A9190" i="7"/>
  <c r="A9191" i="7"/>
  <c r="A9192" i="7"/>
  <c r="A9193" i="7"/>
  <c r="A9194" i="7"/>
  <c r="A9195" i="7"/>
  <c r="A9196" i="7"/>
  <c r="A9197" i="7"/>
  <c r="A9198" i="7"/>
  <c r="A9199" i="7"/>
  <c r="A9200" i="7"/>
  <c r="A9201" i="7"/>
  <c r="A9202" i="7"/>
  <c r="A9203" i="7"/>
  <c r="A9204" i="7"/>
  <c r="A9205" i="7"/>
  <c r="A9206" i="7"/>
  <c r="A9207" i="7"/>
  <c r="A9208" i="7"/>
  <c r="A9209" i="7"/>
  <c r="A9210" i="7"/>
  <c r="A9211" i="7"/>
  <c r="A9212" i="7"/>
  <c r="A9213" i="7"/>
  <c r="A9214" i="7"/>
  <c r="A9215" i="7"/>
  <c r="A9216" i="7"/>
  <c r="A9217" i="7"/>
  <c r="A9218" i="7"/>
  <c r="A9219" i="7"/>
  <c r="A9220" i="7"/>
  <c r="A9221" i="7"/>
  <c r="A9222" i="7"/>
  <c r="A9223" i="7"/>
  <c r="A9224" i="7"/>
  <c r="A9225" i="7"/>
  <c r="A9226" i="7"/>
  <c r="A9227" i="7"/>
  <c r="A9228" i="7"/>
  <c r="A9229" i="7"/>
  <c r="A9230" i="7"/>
  <c r="A9231" i="7"/>
  <c r="A9232" i="7"/>
  <c r="A9233" i="7"/>
  <c r="A9234" i="7"/>
  <c r="A9235" i="7"/>
  <c r="A9236" i="7"/>
  <c r="A9237" i="7"/>
  <c r="A9238" i="7"/>
  <c r="A9239" i="7"/>
  <c r="A9240" i="7"/>
  <c r="A9241" i="7"/>
  <c r="A9242" i="7"/>
  <c r="A9243" i="7"/>
  <c r="A9244" i="7"/>
  <c r="A9245" i="7"/>
  <c r="A9246" i="7"/>
  <c r="A9247" i="7"/>
  <c r="A9248" i="7"/>
  <c r="A9249" i="7"/>
  <c r="A9250" i="7"/>
  <c r="A9251" i="7"/>
  <c r="A9252" i="7"/>
  <c r="A9253" i="7"/>
  <c r="A9254" i="7"/>
  <c r="A9255" i="7"/>
  <c r="A9256" i="7"/>
  <c r="A9257" i="7"/>
  <c r="A9258" i="7"/>
  <c r="A9259" i="7"/>
  <c r="A9260" i="7"/>
  <c r="A9261" i="7"/>
  <c r="A9262" i="7"/>
  <c r="A9263" i="7"/>
  <c r="A9264" i="7"/>
  <c r="A9265" i="7"/>
  <c r="A9266" i="7"/>
  <c r="A9267" i="7"/>
  <c r="A9268" i="7"/>
  <c r="A9269" i="7"/>
  <c r="A9270" i="7"/>
  <c r="A9271" i="7"/>
  <c r="A9272" i="7"/>
  <c r="A9273" i="7"/>
  <c r="A9274" i="7"/>
  <c r="A9275" i="7"/>
  <c r="A9276" i="7"/>
  <c r="A9277" i="7"/>
  <c r="A9278" i="7"/>
  <c r="A9279" i="7"/>
  <c r="A9280" i="7"/>
  <c r="A9281" i="7"/>
  <c r="A9282" i="7"/>
  <c r="A9283" i="7"/>
  <c r="A9284" i="7"/>
  <c r="A9285" i="7"/>
  <c r="A9286" i="7"/>
  <c r="A9287" i="7"/>
  <c r="A9288" i="7"/>
  <c r="A9289" i="7"/>
  <c r="A9290" i="7"/>
  <c r="A9291" i="7"/>
  <c r="A9292" i="7"/>
  <c r="A9293" i="7"/>
  <c r="A9294" i="7"/>
  <c r="A9295" i="7"/>
  <c r="A9296" i="7"/>
  <c r="A9297" i="7"/>
  <c r="A9298" i="7"/>
  <c r="A9299" i="7"/>
  <c r="A9300" i="7"/>
  <c r="A9301" i="7"/>
  <c r="A9302" i="7"/>
  <c r="A9303" i="7"/>
  <c r="A9304" i="7"/>
  <c r="A9305" i="7"/>
  <c r="A9306" i="7"/>
  <c r="A9307" i="7"/>
  <c r="A9308" i="7"/>
  <c r="A9309" i="7"/>
  <c r="A9310" i="7"/>
  <c r="A9311" i="7"/>
  <c r="A9312" i="7"/>
  <c r="A9313" i="7"/>
  <c r="A9314" i="7"/>
  <c r="A9315" i="7"/>
  <c r="A9316" i="7"/>
  <c r="A9317" i="7"/>
  <c r="A9318" i="7"/>
  <c r="A9319" i="7"/>
  <c r="A9320" i="7"/>
  <c r="A9321" i="7"/>
  <c r="A9322" i="7"/>
  <c r="A9323" i="7"/>
  <c r="A9324" i="7"/>
  <c r="A9325" i="7"/>
  <c r="A9326" i="7"/>
  <c r="A9327" i="7"/>
  <c r="A9328" i="7"/>
  <c r="A9329" i="7"/>
  <c r="A9330" i="7"/>
  <c r="A9331" i="7"/>
  <c r="A9332" i="7"/>
  <c r="A9333" i="7"/>
  <c r="A9334" i="7"/>
  <c r="A9335" i="7"/>
  <c r="A9336" i="7"/>
  <c r="A9337" i="7"/>
  <c r="A9338" i="7"/>
  <c r="A9339" i="7"/>
  <c r="A9340" i="7"/>
  <c r="A9341" i="7"/>
  <c r="A9342" i="7"/>
  <c r="A9343" i="7"/>
  <c r="A9344" i="7"/>
  <c r="A9345" i="7"/>
  <c r="A9346" i="7"/>
  <c r="A9347" i="7"/>
  <c r="A9348" i="7"/>
  <c r="A9349" i="7"/>
  <c r="A9350" i="7"/>
  <c r="A9351" i="7"/>
  <c r="A9352" i="7"/>
  <c r="A9353" i="7"/>
  <c r="A9354" i="7"/>
  <c r="A9355" i="7"/>
  <c r="A9356" i="7"/>
  <c r="A9357" i="7"/>
  <c r="A9358" i="7"/>
  <c r="A9359" i="7"/>
  <c r="A9360" i="7"/>
  <c r="A9361" i="7"/>
  <c r="A9362" i="7"/>
  <c r="A9363" i="7"/>
  <c r="A9364" i="7"/>
  <c r="A9365" i="7"/>
  <c r="A9366" i="7"/>
  <c r="A9367" i="7"/>
  <c r="A9368" i="7"/>
  <c r="A9369" i="7"/>
  <c r="A9370" i="7"/>
  <c r="A9371" i="7"/>
  <c r="A9372" i="7"/>
  <c r="A9373" i="7"/>
  <c r="A9374" i="7"/>
  <c r="A9375" i="7"/>
  <c r="A9376" i="7"/>
  <c r="A9377" i="7"/>
  <c r="A9378" i="7"/>
  <c r="A9379" i="7"/>
  <c r="A9380" i="7"/>
  <c r="A9381" i="7"/>
  <c r="A9382" i="7"/>
  <c r="A9383" i="7"/>
  <c r="A9384" i="7"/>
  <c r="A9385" i="7"/>
  <c r="A9386" i="7"/>
  <c r="A9387" i="7"/>
  <c r="A9388" i="7"/>
  <c r="A9389" i="7"/>
  <c r="A9390" i="7"/>
  <c r="A9391" i="7"/>
  <c r="A9392" i="7"/>
  <c r="A9393" i="7"/>
  <c r="A9394" i="7"/>
  <c r="A9395" i="7"/>
  <c r="A9396" i="7"/>
  <c r="A9397" i="7"/>
  <c r="A9398" i="7"/>
  <c r="A9399" i="7"/>
  <c r="A9400" i="7"/>
  <c r="A9401" i="7"/>
  <c r="A9402" i="7"/>
  <c r="A9403" i="7"/>
  <c r="A9404" i="7"/>
  <c r="A9405" i="7"/>
  <c r="A9406" i="7"/>
  <c r="A9407" i="7"/>
  <c r="A9408" i="7"/>
  <c r="A9409" i="7"/>
  <c r="A9410" i="7"/>
  <c r="A9411" i="7"/>
  <c r="A9412" i="7"/>
  <c r="A9413" i="7"/>
  <c r="A9414" i="7"/>
  <c r="A9415" i="7"/>
  <c r="A9416" i="7"/>
  <c r="A9417" i="7"/>
  <c r="A9418" i="7"/>
  <c r="A9419" i="7"/>
  <c r="A9420" i="7"/>
  <c r="A9421" i="7"/>
  <c r="A9422" i="7"/>
  <c r="A9423" i="7"/>
  <c r="A9424" i="7"/>
  <c r="A9425" i="7"/>
  <c r="A9426" i="7"/>
  <c r="A9427" i="7"/>
  <c r="A9428" i="7"/>
  <c r="A9429" i="7"/>
  <c r="A9430" i="7"/>
  <c r="A9431" i="7"/>
  <c r="A9432" i="7"/>
  <c r="A9433" i="7"/>
  <c r="A9434" i="7"/>
  <c r="A9435" i="7"/>
  <c r="A9436" i="7"/>
  <c r="A9437" i="7"/>
  <c r="A9438" i="7"/>
  <c r="A9439" i="7"/>
  <c r="A9440" i="7"/>
  <c r="A9441" i="7"/>
  <c r="A9442" i="7"/>
  <c r="A9443" i="7"/>
  <c r="A9444" i="7"/>
  <c r="A9445" i="7"/>
  <c r="A9446" i="7"/>
  <c r="A9447" i="7"/>
  <c r="A9448" i="7"/>
  <c r="A9449" i="7"/>
  <c r="A9450" i="7"/>
  <c r="A9451" i="7"/>
  <c r="A9452" i="7"/>
  <c r="A9453" i="7"/>
  <c r="A9454" i="7"/>
  <c r="A9455" i="7"/>
  <c r="A9456" i="7"/>
  <c r="A9457" i="7"/>
  <c r="A9458" i="7"/>
  <c r="A9459" i="7"/>
  <c r="A9460" i="7"/>
  <c r="A9461" i="7"/>
  <c r="A9462" i="7"/>
  <c r="A9463" i="7"/>
  <c r="A9464" i="7"/>
  <c r="A9465" i="7"/>
  <c r="A9466" i="7"/>
  <c r="A9467" i="7"/>
  <c r="A9468" i="7"/>
  <c r="A9469" i="7"/>
  <c r="A9470" i="7"/>
  <c r="A9471" i="7"/>
  <c r="A9472" i="7"/>
  <c r="A9473" i="7"/>
  <c r="A9474" i="7"/>
  <c r="A9475" i="7"/>
  <c r="A9476" i="7"/>
  <c r="A9477" i="7"/>
  <c r="A9478" i="7"/>
  <c r="A9479" i="7"/>
  <c r="A9480" i="7"/>
  <c r="A9481" i="7"/>
  <c r="A9482" i="7"/>
  <c r="A9483" i="7"/>
  <c r="A9484" i="7"/>
  <c r="A9485" i="7"/>
  <c r="A9486" i="7"/>
  <c r="A9487" i="7"/>
  <c r="A9488" i="7"/>
  <c r="A9489" i="7"/>
  <c r="A9490" i="7"/>
  <c r="A9491" i="7"/>
  <c r="A9492" i="7"/>
  <c r="A9493" i="7"/>
  <c r="A9494" i="7"/>
  <c r="A9495" i="7"/>
  <c r="A9496" i="7"/>
  <c r="A9497" i="7"/>
  <c r="A9498" i="7"/>
  <c r="A9499" i="7"/>
  <c r="A9500" i="7"/>
  <c r="A9501" i="7"/>
  <c r="A9502" i="7"/>
  <c r="A9503" i="7"/>
  <c r="A9504" i="7"/>
  <c r="A9505" i="7"/>
  <c r="A9506" i="7"/>
  <c r="A9507" i="7"/>
  <c r="A9508" i="7"/>
  <c r="A9509" i="7"/>
  <c r="A9510" i="7"/>
  <c r="A9511" i="7"/>
  <c r="A9512" i="7"/>
  <c r="A9513" i="7"/>
  <c r="A9514" i="7"/>
  <c r="A9515" i="7"/>
  <c r="A9516" i="7"/>
  <c r="A9517" i="7"/>
  <c r="A9518" i="7"/>
  <c r="A9519" i="7"/>
  <c r="A9520" i="7"/>
  <c r="A9521" i="7"/>
  <c r="A9522" i="7"/>
  <c r="A9523" i="7"/>
  <c r="A9524" i="7"/>
  <c r="A9525" i="7"/>
  <c r="A9526" i="7"/>
  <c r="A9527" i="7"/>
  <c r="A9528" i="7"/>
  <c r="A9529" i="7"/>
  <c r="A9530" i="7"/>
  <c r="A9531" i="7"/>
  <c r="A9532" i="7"/>
  <c r="A9533" i="7"/>
  <c r="A9534" i="7"/>
  <c r="A9535" i="7"/>
  <c r="A9536" i="7"/>
  <c r="A9537" i="7"/>
  <c r="A9538" i="7"/>
  <c r="A9539" i="7"/>
  <c r="A9540" i="7"/>
  <c r="A9541" i="7"/>
  <c r="A9542" i="7"/>
  <c r="A9543" i="7"/>
  <c r="A9544" i="7"/>
  <c r="A9545" i="7"/>
  <c r="A9546" i="7"/>
  <c r="A9547" i="7"/>
  <c r="A9548" i="7"/>
  <c r="A9549" i="7"/>
  <c r="A9550" i="7"/>
  <c r="A9551" i="7"/>
  <c r="A9552" i="7"/>
  <c r="A9553" i="7"/>
  <c r="A9554" i="7"/>
  <c r="A9555" i="7"/>
  <c r="A9556" i="7"/>
  <c r="A9557" i="7"/>
  <c r="A9558" i="7"/>
  <c r="A9559" i="7"/>
  <c r="A9560" i="7"/>
  <c r="A9561" i="7"/>
  <c r="A9562" i="7"/>
  <c r="A9563" i="7"/>
  <c r="A9564" i="7"/>
  <c r="A9565" i="7"/>
  <c r="A9566" i="7"/>
  <c r="A9567" i="7"/>
  <c r="A9568" i="7"/>
  <c r="A9569" i="7"/>
  <c r="A9570" i="7"/>
  <c r="A9571" i="7"/>
  <c r="A9572" i="7"/>
  <c r="A9573" i="7"/>
  <c r="A9574" i="7"/>
  <c r="A9575" i="7"/>
  <c r="A9576" i="7"/>
  <c r="A9577" i="7"/>
  <c r="A9578" i="7"/>
  <c r="A9579" i="7"/>
  <c r="A9580" i="7"/>
  <c r="A9581" i="7"/>
  <c r="A9582" i="7"/>
  <c r="A9583" i="7"/>
  <c r="A9584" i="7"/>
  <c r="A9585" i="7"/>
  <c r="A9586" i="7"/>
  <c r="A9587" i="7"/>
  <c r="A9588" i="7"/>
  <c r="A9589" i="7"/>
  <c r="A9590" i="7"/>
  <c r="A9591" i="7"/>
  <c r="A9592" i="7"/>
  <c r="A9593" i="7"/>
  <c r="A9594" i="7"/>
  <c r="A9595" i="7"/>
  <c r="A9596" i="7"/>
  <c r="A9597" i="7"/>
  <c r="A9598" i="7"/>
  <c r="A9599" i="7"/>
  <c r="A9600" i="7"/>
  <c r="A9601" i="7"/>
  <c r="A9602" i="7"/>
  <c r="A9603" i="7"/>
  <c r="A9604" i="7"/>
  <c r="A9605" i="7"/>
  <c r="A9606" i="7"/>
  <c r="A9607" i="7"/>
  <c r="A9608" i="7"/>
  <c r="A9609" i="7"/>
  <c r="A9610" i="7"/>
  <c r="A9611" i="7"/>
  <c r="A9612" i="7"/>
  <c r="A9613" i="7"/>
  <c r="A9614" i="7"/>
  <c r="A9615" i="7"/>
  <c r="A9616" i="7"/>
  <c r="A9617" i="7"/>
  <c r="A9618" i="7"/>
  <c r="A9619" i="7"/>
  <c r="A9620" i="7"/>
  <c r="A9621" i="7"/>
  <c r="A9622" i="7"/>
  <c r="A9623" i="7"/>
  <c r="A9624" i="7"/>
  <c r="A9625" i="7"/>
  <c r="A9626" i="7"/>
  <c r="A9627" i="7"/>
  <c r="A9628" i="7"/>
  <c r="A9629" i="7"/>
  <c r="A9630" i="7"/>
  <c r="A9631" i="7"/>
  <c r="A9632" i="7"/>
  <c r="A9633" i="7"/>
  <c r="A9634" i="7"/>
  <c r="A9635" i="7"/>
  <c r="A9636" i="7"/>
  <c r="A9637" i="7"/>
  <c r="A9638" i="7"/>
  <c r="A9639" i="7"/>
  <c r="A9640" i="7"/>
  <c r="A9641" i="7"/>
  <c r="A9642" i="7"/>
  <c r="A9643" i="7"/>
  <c r="A9644" i="7"/>
  <c r="A9645" i="7"/>
  <c r="A9646" i="7"/>
  <c r="A9647" i="7"/>
  <c r="A9648" i="7"/>
  <c r="A9649" i="7"/>
  <c r="A9650" i="7"/>
  <c r="A9651" i="7"/>
  <c r="A9652" i="7"/>
  <c r="A9653" i="7"/>
  <c r="A9654" i="7"/>
  <c r="A9655" i="7"/>
  <c r="A9656" i="7"/>
  <c r="A9657" i="7"/>
  <c r="A9658" i="7"/>
  <c r="A9659" i="7"/>
  <c r="A9660" i="7"/>
  <c r="A9661" i="7"/>
  <c r="A9662" i="7"/>
  <c r="A9663" i="7"/>
  <c r="A9664" i="7"/>
  <c r="A9665" i="7"/>
  <c r="A9666" i="7"/>
  <c r="A9667" i="7"/>
  <c r="A9668" i="7"/>
  <c r="A9669" i="7"/>
  <c r="A9670" i="7"/>
  <c r="A9671" i="7"/>
  <c r="A9672" i="7"/>
  <c r="A9673" i="7"/>
  <c r="A9674" i="7"/>
  <c r="A9675" i="7"/>
  <c r="A9676" i="7"/>
  <c r="A9677" i="7"/>
  <c r="A9678" i="7"/>
  <c r="A9679" i="7"/>
  <c r="A9680" i="7"/>
  <c r="A9681" i="7"/>
  <c r="A9682" i="7"/>
  <c r="A9683" i="7"/>
  <c r="A9684" i="7"/>
  <c r="A9685" i="7"/>
  <c r="A9686" i="7"/>
  <c r="A9687" i="7"/>
  <c r="A9688" i="7"/>
  <c r="A9689" i="7"/>
  <c r="A9690" i="7"/>
  <c r="A9691" i="7"/>
  <c r="A9692" i="7"/>
  <c r="A9693" i="7"/>
  <c r="A9694" i="7"/>
  <c r="A9695" i="7"/>
  <c r="A9696" i="7"/>
  <c r="A9697" i="7"/>
  <c r="A9698" i="7"/>
  <c r="A9699" i="7"/>
  <c r="A9700" i="7"/>
  <c r="A9701" i="7"/>
  <c r="A9702" i="7"/>
  <c r="A9703" i="7"/>
  <c r="A9704" i="7"/>
  <c r="A9705" i="7"/>
  <c r="A9706" i="7"/>
  <c r="A9707" i="7"/>
  <c r="A9708" i="7"/>
  <c r="A9709" i="7"/>
  <c r="A9710" i="7"/>
  <c r="A9711" i="7"/>
  <c r="A9712" i="7"/>
  <c r="A9713" i="7"/>
  <c r="A9714" i="7"/>
  <c r="A9715" i="7"/>
  <c r="A9716" i="7"/>
  <c r="A9717" i="7"/>
  <c r="A9718" i="7"/>
  <c r="A9719" i="7"/>
  <c r="A9720" i="7"/>
  <c r="A9721" i="7"/>
  <c r="A9722" i="7"/>
  <c r="A9723" i="7"/>
  <c r="A9724" i="7"/>
  <c r="A9725" i="7"/>
  <c r="A9726" i="7"/>
  <c r="A9727" i="7"/>
  <c r="A9728" i="7"/>
  <c r="A9729" i="7"/>
  <c r="A9730" i="7"/>
  <c r="A9731" i="7"/>
  <c r="A9732" i="7"/>
  <c r="A9733" i="7"/>
  <c r="A9734" i="7"/>
  <c r="A9735" i="7"/>
  <c r="A9736" i="7"/>
  <c r="A9737" i="7"/>
  <c r="A9738" i="7"/>
  <c r="A9739" i="7"/>
  <c r="A9740" i="7"/>
  <c r="A9741" i="7"/>
  <c r="A9742" i="7"/>
  <c r="A9743" i="7"/>
  <c r="A9744" i="7"/>
  <c r="A9745" i="7"/>
  <c r="A9746" i="7"/>
  <c r="A9747" i="7"/>
  <c r="A9748" i="7"/>
  <c r="A9749" i="7"/>
  <c r="A9750" i="7"/>
  <c r="A9751" i="7"/>
  <c r="A9752" i="7"/>
  <c r="A9753" i="7"/>
  <c r="A9754" i="7"/>
  <c r="A9755" i="7"/>
  <c r="A9756" i="7"/>
  <c r="A9757" i="7"/>
  <c r="A9758" i="7"/>
  <c r="A9759" i="7"/>
  <c r="A9760" i="7"/>
  <c r="A9761" i="7"/>
  <c r="A9762" i="7"/>
  <c r="A9763" i="7"/>
  <c r="A9764" i="7"/>
  <c r="A9765" i="7"/>
  <c r="A9766" i="7"/>
  <c r="A9767" i="7"/>
  <c r="A9768" i="7"/>
  <c r="A9769" i="7"/>
  <c r="A9770" i="7"/>
  <c r="A9771" i="7"/>
  <c r="A9772" i="7"/>
  <c r="A9773" i="7"/>
  <c r="A9774" i="7"/>
  <c r="A9775" i="7"/>
  <c r="A9776" i="7"/>
  <c r="A9777" i="7"/>
  <c r="A9778" i="7"/>
  <c r="A9779" i="7"/>
  <c r="A9780" i="7"/>
  <c r="A9781" i="7"/>
  <c r="A9782" i="7"/>
  <c r="A9783" i="7"/>
  <c r="A9784" i="7"/>
  <c r="A9785" i="7"/>
  <c r="A9786" i="7"/>
  <c r="A9787" i="7"/>
  <c r="A9788" i="7"/>
  <c r="A9789" i="7"/>
  <c r="A9790" i="7"/>
  <c r="A9791" i="7"/>
  <c r="A9792" i="7"/>
  <c r="A9793" i="7"/>
  <c r="A9794" i="7"/>
  <c r="A9795" i="7"/>
  <c r="A9796" i="7"/>
  <c r="A9797" i="7"/>
  <c r="A9798" i="7"/>
  <c r="A9799" i="7"/>
  <c r="A9800" i="7"/>
  <c r="A9801" i="7"/>
  <c r="A9802" i="7"/>
  <c r="A9803" i="7"/>
  <c r="A9804" i="7"/>
  <c r="A9805" i="7"/>
  <c r="A9806" i="7"/>
  <c r="A9807" i="7"/>
  <c r="A9808" i="7"/>
  <c r="A9809" i="7"/>
  <c r="A9810" i="7"/>
  <c r="A9811" i="7"/>
  <c r="A9812" i="7"/>
  <c r="A9813" i="7"/>
  <c r="A9814" i="7"/>
  <c r="A9815" i="7"/>
  <c r="A9816" i="7"/>
  <c r="A9817" i="7"/>
  <c r="A9818" i="7"/>
  <c r="A9819" i="7"/>
  <c r="A9820" i="7"/>
  <c r="A9821" i="7"/>
  <c r="A9822" i="7"/>
  <c r="A9823" i="7"/>
  <c r="A9824" i="7"/>
  <c r="A9825" i="7"/>
  <c r="A9826" i="7"/>
  <c r="A9827" i="7"/>
  <c r="A9828" i="7"/>
  <c r="A9829" i="7"/>
  <c r="A9830" i="7"/>
  <c r="A9831" i="7"/>
  <c r="A9832" i="7"/>
  <c r="A9833" i="7"/>
  <c r="A9834" i="7"/>
  <c r="A9835" i="7"/>
  <c r="A9836" i="7"/>
  <c r="A9837" i="7"/>
  <c r="A9838" i="7"/>
  <c r="A9839" i="7"/>
  <c r="A9840" i="7"/>
  <c r="A9841" i="7"/>
  <c r="A9842" i="7"/>
  <c r="A9843" i="7"/>
  <c r="A9844" i="7"/>
  <c r="A9845" i="7"/>
  <c r="A9846" i="7"/>
  <c r="A9847" i="7"/>
  <c r="A9848" i="7"/>
  <c r="A9849" i="7"/>
  <c r="A9850" i="7"/>
  <c r="A9851" i="7"/>
  <c r="A9852" i="7"/>
  <c r="A9853" i="7"/>
  <c r="A9854" i="7"/>
  <c r="A9855" i="7"/>
  <c r="A9856" i="7"/>
  <c r="A9857" i="7"/>
  <c r="A9858" i="7"/>
  <c r="A9859" i="7"/>
  <c r="A9860" i="7"/>
  <c r="A9861" i="7"/>
  <c r="A9862" i="7"/>
  <c r="A9863" i="7"/>
  <c r="A9864" i="7"/>
  <c r="A9865" i="7"/>
  <c r="A9866" i="7"/>
  <c r="A9867" i="7"/>
  <c r="A9868" i="7"/>
  <c r="A9869" i="7"/>
  <c r="A9870" i="7"/>
  <c r="A9871" i="7"/>
  <c r="A9872" i="7"/>
  <c r="A9873" i="7"/>
  <c r="A9874" i="7"/>
  <c r="A9875" i="7"/>
  <c r="A9876" i="7"/>
  <c r="A9877" i="7"/>
  <c r="A9878" i="7"/>
  <c r="A9879" i="7"/>
  <c r="A9880" i="7"/>
  <c r="A9881" i="7"/>
  <c r="A9882" i="7"/>
  <c r="A9883" i="7"/>
  <c r="A9884" i="7"/>
  <c r="A9885" i="7"/>
  <c r="A9886" i="7"/>
  <c r="A9887" i="7"/>
  <c r="A9888" i="7"/>
  <c r="A9889" i="7"/>
  <c r="A9890" i="7"/>
  <c r="A9891" i="7"/>
  <c r="A9892" i="7"/>
  <c r="A9893" i="7"/>
  <c r="A9894" i="7"/>
  <c r="A9895" i="7"/>
  <c r="A9896" i="7"/>
  <c r="A9897" i="7"/>
  <c r="A9898" i="7"/>
  <c r="A9899" i="7"/>
  <c r="A9900" i="7"/>
  <c r="A9901" i="7"/>
  <c r="A9902" i="7"/>
  <c r="A9903" i="7"/>
  <c r="A9904" i="7"/>
  <c r="A9905" i="7"/>
  <c r="A9906" i="7"/>
  <c r="A9907" i="7"/>
  <c r="A9908" i="7"/>
  <c r="A9909" i="7"/>
  <c r="A9910" i="7"/>
  <c r="A9911" i="7"/>
  <c r="A9912" i="7"/>
  <c r="A9913" i="7"/>
  <c r="A9914" i="7"/>
  <c r="A9915" i="7"/>
  <c r="A9916" i="7"/>
  <c r="A9917" i="7"/>
  <c r="A9918" i="7"/>
  <c r="A9919" i="7"/>
  <c r="A9920" i="7"/>
  <c r="A9921" i="7"/>
  <c r="A9922" i="7"/>
  <c r="A9923" i="7"/>
  <c r="A9924" i="7"/>
  <c r="A9925" i="7"/>
  <c r="A9926" i="7"/>
  <c r="A9927" i="7"/>
  <c r="A9928" i="7"/>
  <c r="A9929" i="7"/>
  <c r="A9930" i="7"/>
  <c r="A9931" i="7"/>
  <c r="A9932" i="7"/>
  <c r="A9933" i="7"/>
  <c r="A9934" i="7"/>
  <c r="A9935" i="7"/>
  <c r="A9936" i="7"/>
  <c r="A9937" i="7"/>
  <c r="A9938" i="7"/>
  <c r="A9939" i="7"/>
  <c r="A9940" i="7"/>
  <c r="A9941" i="7"/>
  <c r="A9942" i="7"/>
  <c r="A9943" i="7"/>
  <c r="A9944" i="7"/>
  <c r="A9945" i="7"/>
  <c r="A9946" i="7"/>
  <c r="A9947" i="7"/>
  <c r="A9948" i="7"/>
  <c r="A9949" i="7"/>
  <c r="A9950" i="7"/>
  <c r="A9951" i="7"/>
  <c r="A9952" i="7"/>
  <c r="A9953" i="7"/>
  <c r="A9954" i="7"/>
  <c r="A9955" i="7"/>
  <c r="A9956" i="7"/>
  <c r="A9957" i="7"/>
  <c r="A9958" i="7"/>
  <c r="A9959" i="7"/>
  <c r="A9960" i="7"/>
  <c r="A9961" i="7"/>
  <c r="A9962" i="7"/>
  <c r="A9963" i="7"/>
  <c r="A9964" i="7"/>
  <c r="A9965" i="7"/>
  <c r="A9966" i="7"/>
  <c r="A9967" i="7"/>
  <c r="A9968" i="7"/>
  <c r="A9969" i="7"/>
  <c r="A9970" i="7"/>
  <c r="A9971" i="7"/>
  <c r="A9972" i="7"/>
  <c r="A9973" i="7"/>
  <c r="A9974" i="7"/>
  <c r="A9975" i="7"/>
  <c r="A9976" i="7"/>
  <c r="A9977" i="7"/>
  <c r="A9978" i="7"/>
  <c r="A9979" i="7"/>
  <c r="A9980" i="7"/>
  <c r="A9981" i="7"/>
  <c r="A9982" i="7"/>
  <c r="A9983" i="7"/>
  <c r="A9984" i="7"/>
  <c r="A9985" i="7"/>
  <c r="A9986" i="7"/>
  <c r="A9987" i="7"/>
  <c r="A9988" i="7"/>
  <c r="A9989" i="7"/>
  <c r="A9990" i="7"/>
  <c r="A9991" i="7"/>
  <c r="A9992" i="7"/>
  <c r="A9993" i="7"/>
  <c r="A9994" i="7"/>
  <c r="A9995" i="7"/>
  <c r="A9996" i="7"/>
  <c r="A9997" i="7"/>
  <c r="A9998" i="7"/>
  <c r="A9999" i="7"/>
  <c r="A10000" i="7"/>
  <c r="A10001" i="7"/>
  <c r="A10002" i="7"/>
  <c r="A10003" i="7"/>
  <c r="A10004" i="7"/>
  <c r="A10005" i="7"/>
  <c r="A10006" i="7"/>
  <c r="A10007" i="7"/>
  <c r="A10008" i="7"/>
  <c r="A10009" i="7"/>
  <c r="A10010" i="7"/>
  <c r="A10011" i="7"/>
  <c r="A10012" i="7"/>
  <c r="A10013" i="7"/>
  <c r="A10014" i="7"/>
  <c r="A10015" i="7"/>
  <c r="A10016" i="7"/>
  <c r="A10017" i="7"/>
  <c r="A10018" i="7"/>
  <c r="A10019" i="7"/>
  <c r="A10020" i="7"/>
  <c r="A10021" i="7"/>
  <c r="A10022" i="7"/>
  <c r="A10023" i="7"/>
  <c r="A10024" i="7"/>
  <c r="A10025" i="7"/>
  <c r="A10026" i="7"/>
  <c r="A10027" i="7"/>
  <c r="A10028" i="7"/>
  <c r="A10029" i="7"/>
  <c r="A10030" i="7"/>
  <c r="A10031" i="7"/>
  <c r="A10032" i="7"/>
  <c r="A10033" i="7"/>
  <c r="A10034" i="7"/>
  <c r="A10035" i="7"/>
  <c r="A10036" i="7"/>
  <c r="A10037" i="7"/>
  <c r="A10038" i="7"/>
  <c r="A10039" i="7"/>
  <c r="A10040" i="7"/>
  <c r="A10041" i="7"/>
  <c r="A10042" i="7"/>
  <c r="A10043" i="7"/>
  <c r="A10044" i="7"/>
  <c r="A10045" i="7"/>
  <c r="A10046" i="7"/>
  <c r="A10047" i="7"/>
  <c r="A10048" i="7"/>
  <c r="A10049" i="7"/>
  <c r="A10050" i="7"/>
  <c r="A10051" i="7"/>
  <c r="A10052" i="7"/>
  <c r="A10053" i="7"/>
  <c r="A10054" i="7"/>
  <c r="A10055" i="7"/>
  <c r="A10056" i="7"/>
  <c r="A10057" i="7"/>
  <c r="A10058" i="7"/>
  <c r="A10059" i="7"/>
  <c r="A10060" i="7"/>
  <c r="A10061" i="7"/>
  <c r="A10062" i="7"/>
  <c r="A10063" i="7"/>
  <c r="A10064" i="7"/>
  <c r="A10065" i="7"/>
  <c r="A10066" i="7"/>
  <c r="A10067" i="7"/>
  <c r="A10068" i="7"/>
  <c r="A10069" i="7"/>
  <c r="A10070" i="7"/>
  <c r="A10071" i="7"/>
  <c r="A10072" i="7"/>
  <c r="A10073" i="7"/>
  <c r="A10074" i="7"/>
  <c r="A10075" i="7"/>
  <c r="A10076" i="7"/>
  <c r="A10077" i="7"/>
  <c r="A10078" i="7"/>
  <c r="A10079" i="7"/>
  <c r="A10080" i="7"/>
  <c r="A10081" i="7"/>
  <c r="A10082" i="7"/>
  <c r="A10083" i="7"/>
  <c r="A10084" i="7"/>
  <c r="A10085" i="7"/>
  <c r="A10086" i="7"/>
  <c r="A10087" i="7"/>
  <c r="A10088" i="7"/>
  <c r="A10089" i="7"/>
  <c r="A10090" i="7"/>
  <c r="A10091" i="7"/>
  <c r="A10092" i="7"/>
  <c r="A10093" i="7"/>
  <c r="A10094" i="7"/>
  <c r="A10095" i="7"/>
  <c r="A10096" i="7"/>
  <c r="A10097" i="7"/>
  <c r="A10098" i="7"/>
  <c r="A10099" i="7"/>
  <c r="A10100" i="7"/>
  <c r="A10101" i="7"/>
  <c r="A10102" i="7"/>
  <c r="A10103" i="7"/>
  <c r="A10104" i="7"/>
  <c r="A10105" i="7"/>
  <c r="A10106" i="7"/>
  <c r="A10107" i="7"/>
  <c r="A10108" i="7"/>
  <c r="A10109" i="7"/>
  <c r="A10110" i="7"/>
  <c r="A10111" i="7"/>
  <c r="A10112" i="7"/>
  <c r="A10113" i="7"/>
  <c r="A10114" i="7"/>
  <c r="A10115" i="7"/>
  <c r="A10116" i="7"/>
  <c r="A10117" i="7"/>
  <c r="A10118" i="7"/>
  <c r="A10119" i="7"/>
  <c r="A10120" i="7"/>
  <c r="A10121" i="7"/>
  <c r="A10122" i="7"/>
  <c r="A10123" i="7"/>
  <c r="A10124" i="7"/>
  <c r="A10125" i="7"/>
  <c r="A10126" i="7"/>
  <c r="A10127" i="7"/>
  <c r="A10128" i="7"/>
  <c r="A10129" i="7"/>
  <c r="A10130" i="7"/>
  <c r="A10131" i="7"/>
  <c r="A10132" i="7"/>
  <c r="A10133" i="7"/>
  <c r="A10134" i="7"/>
  <c r="A10135" i="7"/>
  <c r="A10136" i="7"/>
  <c r="A10137" i="7"/>
  <c r="A10138" i="7"/>
  <c r="A10139" i="7"/>
  <c r="A10140" i="7"/>
  <c r="A10141" i="7"/>
  <c r="A10142" i="7"/>
  <c r="A10143" i="7"/>
  <c r="A10144" i="7"/>
  <c r="A10145" i="7"/>
  <c r="A10146" i="7"/>
  <c r="A10147" i="7"/>
  <c r="A10148" i="7"/>
  <c r="A10149" i="7"/>
  <c r="A10150" i="7"/>
  <c r="A10151" i="7"/>
  <c r="A10152" i="7"/>
  <c r="A10153" i="7"/>
  <c r="A10154" i="7"/>
  <c r="A10155" i="7"/>
  <c r="A10156" i="7"/>
  <c r="A10157" i="7"/>
  <c r="A10158" i="7"/>
  <c r="A10159" i="7"/>
  <c r="A10160" i="7"/>
  <c r="A10161" i="7"/>
  <c r="A10162" i="7"/>
  <c r="A10163" i="7"/>
  <c r="A10164" i="7"/>
  <c r="A10165" i="7"/>
  <c r="A10166" i="7"/>
  <c r="A10167" i="7"/>
  <c r="A10168" i="7"/>
  <c r="A10169" i="7"/>
  <c r="A10170" i="7"/>
  <c r="A10171" i="7"/>
  <c r="A10172" i="7"/>
  <c r="A10173" i="7"/>
  <c r="A10174" i="7"/>
  <c r="A10175" i="7"/>
  <c r="A10176" i="7"/>
  <c r="A10177" i="7"/>
  <c r="A10178" i="7"/>
  <c r="A10179" i="7"/>
  <c r="A10180" i="7"/>
  <c r="A10181" i="7"/>
  <c r="A10182" i="7"/>
  <c r="A10183" i="7"/>
  <c r="A10184" i="7"/>
  <c r="A10185" i="7"/>
  <c r="A10186" i="7"/>
  <c r="A10187" i="7"/>
  <c r="A10188" i="7"/>
  <c r="A10189" i="7"/>
  <c r="A10190" i="7"/>
  <c r="A10191" i="7"/>
  <c r="A10192" i="7"/>
  <c r="A10193" i="7"/>
  <c r="A10194" i="7"/>
  <c r="A10195" i="7"/>
  <c r="A10196" i="7"/>
  <c r="A10197" i="7"/>
  <c r="A10198" i="7"/>
  <c r="A10199" i="7"/>
  <c r="A10200" i="7"/>
  <c r="A10201" i="7"/>
  <c r="A10202" i="7"/>
  <c r="A10203" i="7"/>
  <c r="A10204" i="7"/>
  <c r="A10205" i="7"/>
  <c r="A10206" i="7"/>
  <c r="A10207" i="7"/>
  <c r="A10208" i="7"/>
  <c r="A10209" i="7"/>
  <c r="A10210" i="7"/>
  <c r="A10211" i="7"/>
  <c r="A10212" i="7"/>
  <c r="A10213" i="7"/>
  <c r="A10214" i="7"/>
  <c r="A10215" i="7"/>
  <c r="A10216" i="7"/>
  <c r="A10217" i="7"/>
  <c r="A10218" i="7"/>
  <c r="A10219" i="7"/>
  <c r="A10220" i="7"/>
  <c r="A10221" i="7"/>
  <c r="A10222" i="7"/>
  <c r="A10223" i="7"/>
  <c r="A10224" i="7"/>
  <c r="A10225" i="7"/>
  <c r="A10226" i="7"/>
  <c r="A10227" i="7"/>
  <c r="A10228" i="7"/>
  <c r="A10229" i="7"/>
  <c r="A10230" i="7"/>
  <c r="A10231" i="7"/>
  <c r="A10232" i="7"/>
  <c r="A10233" i="7"/>
  <c r="A10234" i="7"/>
  <c r="A10235" i="7"/>
  <c r="A10236" i="7"/>
  <c r="A10237" i="7"/>
  <c r="A10238" i="7"/>
  <c r="A10239" i="7"/>
  <c r="A10240" i="7"/>
  <c r="A10241" i="7"/>
  <c r="A10242" i="7"/>
  <c r="A10243" i="7"/>
  <c r="A10244" i="7"/>
  <c r="A10245" i="7"/>
  <c r="A10246" i="7"/>
  <c r="A10247" i="7"/>
  <c r="A10248" i="7"/>
  <c r="A10249" i="7"/>
  <c r="A10250" i="7"/>
  <c r="A10251" i="7"/>
  <c r="A10252" i="7"/>
  <c r="A10253" i="7"/>
  <c r="A10254" i="7"/>
  <c r="A10255" i="7"/>
  <c r="A10256" i="7"/>
  <c r="A10257" i="7"/>
  <c r="A10258" i="7"/>
  <c r="A10259" i="7"/>
  <c r="A10260" i="7"/>
  <c r="A10261" i="7"/>
  <c r="A10262" i="7"/>
  <c r="A10263" i="7"/>
  <c r="A10264" i="7"/>
  <c r="A10265" i="7"/>
  <c r="A10266" i="7"/>
  <c r="A10267" i="7"/>
  <c r="A10268" i="7"/>
  <c r="A10269" i="7"/>
  <c r="A10270" i="7"/>
  <c r="A10271" i="7"/>
  <c r="A10272" i="7"/>
  <c r="A10273" i="7"/>
  <c r="A10274" i="7"/>
  <c r="A10275" i="7"/>
  <c r="A10276" i="7"/>
  <c r="A10277" i="7"/>
  <c r="A10278" i="7"/>
  <c r="A10279" i="7"/>
  <c r="A10280" i="7"/>
  <c r="A10281" i="7"/>
  <c r="A10282" i="7"/>
  <c r="A10283" i="7"/>
  <c r="A10284" i="7"/>
  <c r="A10285" i="7"/>
  <c r="A10286" i="7"/>
  <c r="A10287" i="7"/>
  <c r="A10288" i="7"/>
  <c r="A10289" i="7"/>
  <c r="A10290" i="7"/>
  <c r="A10291" i="7"/>
  <c r="A10292" i="7"/>
  <c r="A10293" i="7"/>
  <c r="A10294" i="7"/>
  <c r="A10295" i="7"/>
  <c r="A10296" i="7"/>
  <c r="A10297" i="7"/>
  <c r="A10298" i="7"/>
  <c r="A10299" i="7"/>
  <c r="A10300" i="7"/>
  <c r="A10301" i="7"/>
  <c r="A10302" i="7"/>
  <c r="A10303" i="7"/>
  <c r="A10304" i="7"/>
  <c r="A10305" i="7"/>
  <c r="A10306" i="7"/>
  <c r="A10307" i="7"/>
  <c r="A10308" i="7"/>
  <c r="A10309" i="7"/>
  <c r="A10310" i="7"/>
  <c r="A10311" i="7"/>
  <c r="A10312" i="7"/>
  <c r="A10313" i="7"/>
  <c r="A10314" i="7"/>
  <c r="A10315" i="7"/>
  <c r="A10316" i="7"/>
  <c r="A10317" i="7"/>
  <c r="A10318" i="7"/>
  <c r="A10319" i="7"/>
  <c r="A10320" i="7"/>
  <c r="A10321" i="7"/>
  <c r="A10322" i="7"/>
  <c r="A10323" i="7"/>
  <c r="A10324" i="7"/>
  <c r="A10325" i="7"/>
  <c r="A10326" i="7"/>
  <c r="A10327" i="7"/>
  <c r="A10328" i="7"/>
  <c r="A10329" i="7"/>
  <c r="A10330" i="7"/>
  <c r="A10331" i="7"/>
  <c r="A10332" i="7"/>
  <c r="A10333" i="7"/>
  <c r="A10334" i="7"/>
  <c r="A10335" i="7"/>
  <c r="A10336" i="7"/>
  <c r="A10337" i="7"/>
  <c r="A10338" i="7"/>
  <c r="A10339" i="7"/>
  <c r="A10340" i="7"/>
  <c r="A10341" i="7"/>
  <c r="A10342" i="7"/>
  <c r="A10343" i="7"/>
  <c r="A10344" i="7"/>
  <c r="A10345" i="7"/>
  <c r="A10346" i="7"/>
  <c r="A10347" i="7"/>
  <c r="A10348" i="7"/>
  <c r="A10349" i="7"/>
  <c r="A10350" i="7"/>
  <c r="A10351" i="7"/>
  <c r="A10352" i="7"/>
  <c r="A10353" i="7"/>
  <c r="A10354" i="7"/>
  <c r="A10355" i="7"/>
  <c r="A10356" i="7"/>
  <c r="A10357" i="7"/>
  <c r="A10358" i="7"/>
  <c r="A10359" i="7"/>
  <c r="A10360" i="7"/>
  <c r="A10361" i="7"/>
  <c r="A10362" i="7"/>
  <c r="A10363" i="7"/>
  <c r="A10364" i="7"/>
  <c r="A10365" i="7"/>
  <c r="A10366" i="7"/>
  <c r="A10367" i="7"/>
  <c r="A10368" i="7"/>
  <c r="A10369" i="7"/>
  <c r="A10370" i="7"/>
  <c r="A10371" i="7"/>
  <c r="A10372" i="7"/>
  <c r="A10373" i="7"/>
  <c r="A10374" i="7"/>
  <c r="A10375" i="7"/>
  <c r="A10376" i="7"/>
  <c r="A10377" i="7"/>
  <c r="A10378" i="7"/>
  <c r="A10379" i="7"/>
  <c r="A10380" i="7"/>
  <c r="A10381" i="7"/>
  <c r="A10382" i="7"/>
  <c r="A10383" i="7"/>
  <c r="A10384" i="7"/>
  <c r="A10385" i="7"/>
  <c r="A10386" i="7"/>
  <c r="A10387" i="7"/>
  <c r="A10388" i="7"/>
  <c r="A10389" i="7"/>
  <c r="A10390" i="7"/>
  <c r="A10391" i="7"/>
  <c r="A10392" i="7"/>
  <c r="A10393" i="7"/>
  <c r="A10394" i="7"/>
  <c r="A10395" i="7"/>
  <c r="A10396" i="7"/>
  <c r="A10397" i="7"/>
  <c r="A10398" i="7"/>
  <c r="A10399" i="7"/>
  <c r="A10400" i="7"/>
  <c r="A10401" i="7"/>
  <c r="A10402" i="7"/>
  <c r="A10403" i="7"/>
  <c r="A10404" i="7"/>
  <c r="A10405" i="7"/>
  <c r="A10406" i="7"/>
  <c r="A10407" i="7"/>
  <c r="A10408" i="7"/>
  <c r="A10409" i="7"/>
  <c r="A10410" i="7"/>
  <c r="A10411" i="7"/>
  <c r="A10412" i="7"/>
  <c r="A10413" i="7"/>
  <c r="A10414" i="7"/>
  <c r="A10415" i="7"/>
  <c r="A10416" i="7"/>
  <c r="A10417" i="7"/>
  <c r="A10418" i="7"/>
  <c r="A10419" i="7"/>
  <c r="A10420" i="7"/>
  <c r="A10421" i="7"/>
  <c r="A10422" i="7"/>
  <c r="A10423" i="7"/>
  <c r="A10424" i="7"/>
  <c r="A10425" i="7"/>
  <c r="A10426" i="7"/>
  <c r="A10427" i="7"/>
  <c r="A10428" i="7"/>
  <c r="A10429" i="7"/>
  <c r="A10430" i="7"/>
  <c r="A10431" i="7"/>
  <c r="A10432" i="7"/>
  <c r="A10433" i="7"/>
  <c r="A10434" i="7"/>
  <c r="A10435" i="7"/>
  <c r="A10436" i="7"/>
  <c r="A10437" i="7"/>
  <c r="A10438" i="7"/>
  <c r="A10439" i="7"/>
  <c r="A10440" i="7"/>
  <c r="A10441" i="7"/>
  <c r="A10442" i="7"/>
  <c r="A10443" i="7"/>
  <c r="A10444" i="7"/>
  <c r="A10445" i="7"/>
  <c r="A10446" i="7"/>
  <c r="A10447" i="7"/>
  <c r="A10448" i="7"/>
  <c r="A10449" i="7"/>
  <c r="A10450" i="7"/>
  <c r="A10451" i="7"/>
  <c r="A10452" i="7"/>
  <c r="A10453" i="7"/>
  <c r="A10454" i="7"/>
  <c r="A10455" i="7"/>
  <c r="A10456" i="7"/>
  <c r="A10457" i="7"/>
  <c r="A10458" i="7"/>
  <c r="A10459" i="7"/>
  <c r="A10460" i="7"/>
  <c r="A10461" i="7"/>
  <c r="A10462" i="7"/>
  <c r="A10463" i="7"/>
  <c r="A10464" i="7"/>
  <c r="A10465" i="7"/>
  <c r="A10466" i="7"/>
  <c r="A10467" i="7"/>
  <c r="A10468" i="7"/>
  <c r="A10469" i="7"/>
  <c r="A10470" i="7"/>
  <c r="A10471" i="7"/>
  <c r="A10472" i="7"/>
  <c r="A10473" i="7"/>
  <c r="A10474" i="7"/>
  <c r="A10475" i="7"/>
  <c r="A10476" i="7"/>
  <c r="A10477" i="7"/>
  <c r="A10478" i="7"/>
  <c r="A10479" i="7"/>
  <c r="A10480" i="7"/>
  <c r="A10481" i="7"/>
  <c r="A10482" i="7"/>
  <c r="A10483" i="7"/>
  <c r="A10484" i="7"/>
  <c r="A10485" i="7"/>
  <c r="A10486" i="7"/>
  <c r="A10487" i="7"/>
  <c r="A10488" i="7"/>
  <c r="A10489" i="7"/>
  <c r="A10490" i="7"/>
  <c r="A10491" i="7"/>
  <c r="A10492" i="7"/>
  <c r="A10493" i="7"/>
  <c r="A10494" i="7"/>
  <c r="A10495" i="7"/>
  <c r="A10496" i="7"/>
  <c r="A10497" i="7"/>
  <c r="A10498" i="7"/>
  <c r="A10499" i="7"/>
  <c r="A10500" i="7"/>
  <c r="A10501" i="7"/>
  <c r="A10502" i="7"/>
  <c r="A10503" i="7"/>
  <c r="A10504" i="7"/>
  <c r="A10505" i="7"/>
  <c r="A10506" i="7"/>
  <c r="A10507" i="7"/>
  <c r="A10508" i="7"/>
  <c r="A10509" i="7"/>
  <c r="A10510" i="7"/>
  <c r="A10511" i="7"/>
  <c r="A10512" i="7"/>
  <c r="A10513" i="7"/>
  <c r="A10514" i="7"/>
  <c r="A10515" i="7"/>
  <c r="A10516" i="7"/>
  <c r="A10517" i="7"/>
  <c r="A10518" i="7"/>
  <c r="A10519" i="7"/>
  <c r="A10520" i="7"/>
  <c r="A10521" i="7"/>
  <c r="A10522" i="7"/>
  <c r="A10523" i="7"/>
  <c r="A10524" i="7"/>
  <c r="A10525" i="7"/>
  <c r="A10526" i="7"/>
  <c r="A10527" i="7"/>
  <c r="A10528" i="7"/>
  <c r="A10529" i="7"/>
  <c r="A10530" i="7"/>
  <c r="A10531" i="7"/>
  <c r="A10532" i="7"/>
  <c r="A10533" i="7"/>
  <c r="A10534" i="7"/>
  <c r="A10535" i="7"/>
  <c r="A10536" i="7"/>
  <c r="A10537" i="7"/>
  <c r="A10538" i="7"/>
  <c r="A10539" i="7"/>
  <c r="A10540" i="7"/>
  <c r="A10541" i="7"/>
  <c r="A10542" i="7"/>
  <c r="A10543" i="7"/>
  <c r="A10544" i="7"/>
  <c r="A10545" i="7"/>
  <c r="A10546" i="7"/>
  <c r="A10547" i="7"/>
  <c r="A10548" i="7"/>
  <c r="A10549" i="7"/>
  <c r="A10550" i="7"/>
  <c r="A10551" i="7"/>
  <c r="A10552" i="7"/>
  <c r="A10553" i="7"/>
  <c r="A10554" i="7"/>
  <c r="A10555" i="7"/>
  <c r="A10556" i="7"/>
  <c r="A10557" i="7"/>
  <c r="A10558" i="7"/>
  <c r="A10559" i="7"/>
  <c r="A10560" i="7"/>
  <c r="A10561" i="7"/>
  <c r="A10562" i="7"/>
  <c r="A10563" i="7"/>
  <c r="A10564" i="7"/>
  <c r="A10565" i="7"/>
  <c r="A10566" i="7"/>
  <c r="A10567" i="7"/>
  <c r="A10568" i="7"/>
  <c r="A10569" i="7"/>
  <c r="A10570" i="7"/>
  <c r="A10571" i="7"/>
  <c r="A10572" i="7"/>
  <c r="A10573" i="7"/>
  <c r="A10574" i="7"/>
  <c r="A10575" i="7"/>
  <c r="A10576" i="7"/>
  <c r="A10577" i="7"/>
  <c r="A10578" i="7"/>
  <c r="A10579" i="7"/>
  <c r="A10580" i="7"/>
  <c r="A10581" i="7"/>
  <c r="A10582" i="7"/>
  <c r="A10583" i="7"/>
  <c r="A10584" i="7"/>
  <c r="A10585" i="7"/>
  <c r="A10586" i="7"/>
  <c r="A10587" i="7"/>
  <c r="A10588" i="7"/>
  <c r="A10589" i="7"/>
  <c r="A10590" i="7"/>
  <c r="A10591" i="7"/>
  <c r="A10592" i="7"/>
  <c r="A10593" i="7"/>
  <c r="A10594" i="7"/>
  <c r="A10595" i="7"/>
  <c r="A10596" i="7"/>
  <c r="A10597" i="7"/>
  <c r="A10598" i="7"/>
  <c r="A10599" i="7"/>
  <c r="A10600" i="7"/>
  <c r="A10601" i="7"/>
  <c r="A10602" i="7"/>
  <c r="A10603" i="7"/>
  <c r="A10604" i="7"/>
  <c r="A10605" i="7"/>
  <c r="A10606" i="7"/>
  <c r="A10607" i="7"/>
  <c r="A10608" i="7"/>
  <c r="A10609" i="7"/>
  <c r="A10610" i="7"/>
  <c r="A10611" i="7"/>
  <c r="A10612" i="7"/>
  <c r="A10613" i="7"/>
  <c r="A10614" i="7"/>
  <c r="A10615" i="7"/>
  <c r="A10616" i="7"/>
  <c r="A10617" i="7"/>
  <c r="A10618" i="7"/>
  <c r="A10619" i="7"/>
  <c r="A10620" i="7"/>
  <c r="A10621" i="7"/>
  <c r="A10622" i="7"/>
  <c r="A10623" i="7"/>
  <c r="A10624" i="7"/>
  <c r="A10625" i="7"/>
  <c r="A10626" i="7"/>
  <c r="A10627" i="7"/>
  <c r="A10628" i="7"/>
  <c r="A10629" i="7"/>
  <c r="A10630" i="7"/>
  <c r="A10631" i="7"/>
  <c r="A10632" i="7"/>
  <c r="A10633" i="7"/>
  <c r="A10634" i="7"/>
  <c r="A10635" i="7"/>
  <c r="A10636" i="7"/>
  <c r="A10637" i="7"/>
  <c r="A10638" i="7"/>
  <c r="A10639" i="7"/>
  <c r="A10640" i="7"/>
  <c r="A10641" i="7"/>
  <c r="A10642" i="7"/>
  <c r="A10643" i="7"/>
  <c r="A10644" i="7"/>
  <c r="A10645" i="7"/>
  <c r="A10646" i="7"/>
  <c r="A10647" i="7"/>
  <c r="A10648" i="7"/>
  <c r="A10649" i="7"/>
  <c r="A10650" i="7"/>
  <c r="A10651" i="7"/>
  <c r="A10652" i="7"/>
  <c r="A10653" i="7"/>
  <c r="A10654" i="7"/>
  <c r="A10655" i="7"/>
  <c r="A10656" i="7"/>
  <c r="A10657" i="7"/>
  <c r="A10658" i="7"/>
  <c r="A10659" i="7"/>
  <c r="A10660" i="7"/>
  <c r="A10661" i="7"/>
  <c r="A10662" i="7"/>
  <c r="A10663" i="7"/>
  <c r="A10664" i="7"/>
  <c r="A10665" i="7"/>
  <c r="A10666" i="7"/>
  <c r="A10667" i="7"/>
  <c r="A10668" i="7"/>
  <c r="A10669" i="7"/>
  <c r="A10670" i="7"/>
  <c r="A10671" i="7"/>
  <c r="A10672" i="7"/>
  <c r="A10673" i="7"/>
  <c r="A10674" i="7"/>
  <c r="A10675" i="7"/>
  <c r="A10676" i="7"/>
  <c r="A10677" i="7"/>
  <c r="A10678" i="7"/>
  <c r="A10679" i="7"/>
  <c r="A10680" i="7"/>
  <c r="A10681" i="7"/>
  <c r="A10682" i="7"/>
  <c r="A10683" i="7"/>
  <c r="A10684" i="7"/>
  <c r="A10685" i="7"/>
  <c r="A10686" i="7"/>
  <c r="A10687" i="7"/>
  <c r="A10688" i="7"/>
  <c r="A10689" i="7"/>
  <c r="A10690" i="7"/>
  <c r="A10691" i="7"/>
  <c r="A10692" i="7"/>
  <c r="A10693" i="7"/>
  <c r="A10694" i="7"/>
  <c r="A10695" i="7"/>
  <c r="A10696" i="7"/>
  <c r="A10697" i="7"/>
  <c r="A10698" i="7"/>
  <c r="A10699" i="7"/>
  <c r="A10700" i="7"/>
  <c r="A10701" i="7"/>
  <c r="A10702" i="7"/>
  <c r="A10703" i="7"/>
  <c r="A10704" i="7"/>
  <c r="A10705" i="7"/>
  <c r="A10706" i="7"/>
  <c r="A10707" i="7"/>
  <c r="A10708" i="7"/>
  <c r="A10709" i="7"/>
  <c r="A10710" i="7"/>
  <c r="A10711" i="7"/>
  <c r="A10712" i="7"/>
  <c r="A10713" i="7"/>
  <c r="A10714" i="7"/>
  <c r="A10715" i="7"/>
  <c r="A10716" i="7"/>
  <c r="A10717" i="7"/>
  <c r="A10718" i="7"/>
  <c r="A10719" i="7"/>
  <c r="A10720" i="7"/>
  <c r="A10721" i="7"/>
  <c r="A10722" i="7"/>
  <c r="A10723" i="7"/>
  <c r="A10724" i="7"/>
  <c r="A10725" i="7"/>
  <c r="A10726" i="7"/>
  <c r="A10727" i="7"/>
  <c r="A10728" i="7"/>
  <c r="A10729" i="7"/>
  <c r="A10730" i="7"/>
  <c r="A10731" i="7"/>
  <c r="A10732" i="7"/>
  <c r="A10733" i="7"/>
  <c r="A10734" i="7"/>
  <c r="A10735" i="7"/>
  <c r="A10736" i="7"/>
  <c r="A10737" i="7"/>
  <c r="A10738" i="7"/>
  <c r="A10739" i="7"/>
  <c r="A10740" i="7"/>
  <c r="A10741" i="7"/>
  <c r="A10742" i="7"/>
  <c r="A10743" i="7"/>
  <c r="A10744" i="7"/>
  <c r="A10745" i="7"/>
  <c r="A10746" i="7"/>
  <c r="A10747" i="7"/>
  <c r="A10748" i="7"/>
  <c r="A10749" i="7"/>
  <c r="A10750" i="7"/>
  <c r="A10751" i="7"/>
  <c r="A10752" i="7"/>
  <c r="A10753" i="7"/>
  <c r="A10754" i="7"/>
  <c r="A10755" i="7"/>
  <c r="A10756" i="7"/>
  <c r="A10757" i="7"/>
  <c r="A10758" i="7"/>
  <c r="A10759" i="7"/>
  <c r="A10760" i="7"/>
  <c r="A10761" i="7"/>
  <c r="A10762" i="7"/>
  <c r="A10763" i="7"/>
  <c r="A10764" i="7"/>
  <c r="A10765" i="7"/>
  <c r="A10766" i="7"/>
  <c r="A10767" i="7"/>
  <c r="A10768" i="7"/>
  <c r="A10769" i="7"/>
  <c r="A10770" i="7"/>
  <c r="A10771" i="7"/>
  <c r="A10772" i="7"/>
  <c r="A10773" i="7"/>
  <c r="A10774" i="7"/>
  <c r="A10775" i="7"/>
  <c r="A10776" i="7"/>
  <c r="A10777" i="7"/>
  <c r="A10778" i="7"/>
  <c r="A10779" i="7"/>
  <c r="A10780" i="7"/>
  <c r="A10781" i="7"/>
  <c r="A10782" i="7"/>
  <c r="A10783" i="7"/>
  <c r="A10784" i="7"/>
  <c r="A10785" i="7"/>
  <c r="A10786" i="7"/>
  <c r="A10787" i="7"/>
  <c r="A10788" i="7"/>
  <c r="A10789" i="7"/>
  <c r="A10790" i="7"/>
  <c r="A10791" i="7"/>
  <c r="A10792" i="7"/>
  <c r="A10793" i="7"/>
  <c r="A10794" i="7"/>
  <c r="A10795" i="7"/>
  <c r="A10796" i="7"/>
  <c r="A10797" i="7"/>
  <c r="A10798" i="7"/>
  <c r="A10799" i="7"/>
  <c r="A10800" i="7"/>
  <c r="A10801" i="7"/>
  <c r="A10802" i="7"/>
  <c r="A10803" i="7"/>
  <c r="A10804" i="7"/>
  <c r="A10805" i="7"/>
  <c r="A10806" i="7"/>
  <c r="A10807" i="7"/>
  <c r="A10808" i="7"/>
  <c r="A10809" i="7"/>
  <c r="A10810" i="7"/>
  <c r="A10811" i="7"/>
  <c r="A10812" i="7"/>
  <c r="A10813" i="7"/>
  <c r="A10814" i="7"/>
  <c r="A10815" i="7"/>
  <c r="A10816" i="7"/>
  <c r="A10817" i="7"/>
  <c r="A10818" i="7"/>
  <c r="A10819" i="7"/>
  <c r="A10820" i="7"/>
  <c r="A10821" i="7"/>
  <c r="A10822" i="7"/>
  <c r="A10823" i="7"/>
  <c r="A10824" i="7"/>
  <c r="A10825" i="7"/>
  <c r="A10826" i="7"/>
  <c r="A10827" i="7"/>
  <c r="A10828" i="7"/>
  <c r="A10829" i="7"/>
  <c r="A10830" i="7"/>
  <c r="A10831" i="7"/>
  <c r="A10832" i="7"/>
  <c r="A10833" i="7"/>
  <c r="A10834" i="7"/>
  <c r="A10835" i="7"/>
  <c r="A10836" i="7"/>
  <c r="A10837" i="7"/>
  <c r="A10838" i="7"/>
  <c r="A10839" i="7"/>
  <c r="A10840" i="7"/>
  <c r="A10841" i="7"/>
  <c r="A10842" i="7"/>
  <c r="A10843" i="7"/>
  <c r="A10844" i="7"/>
  <c r="A10845" i="7"/>
  <c r="A10846" i="7"/>
  <c r="A10847" i="7"/>
  <c r="A10848" i="7"/>
  <c r="A10849" i="7"/>
  <c r="A10850" i="7"/>
  <c r="A10851" i="7"/>
  <c r="A10852" i="7"/>
  <c r="A10853" i="7"/>
  <c r="A10854" i="7"/>
  <c r="A10855" i="7"/>
  <c r="A10856" i="7"/>
  <c r="A10857" i="7"/>
  <c r="A10858" i="7"/>
  <c r="A10859" i="7"/>
  <c r="A10860" i="7"/>
  <c r="A10861" i="7"/>
  <c r="A10862" i="7"/>
  <c r="A10863" i="7"/>
  <c r="A10864" i="7"/>
  <c r="A10865" i="7"/>
  <c r="A10866" i="7"/>
  <c r="A10867" i="7"/>
  <c r="A10868" i="7"/>
  <c r="A10869" i="7"/>
  <c r="A10870" i="7"/>
  <c r="A10871" i="7"/>
  <c r="A10872" i="7"/>
  <c r="A10873" i="7"/>
  <c r="A10874" i="7"/>
  <c r="A10875" i="7"/>
  <c r="A10876" i="7"/>
  <c r="A10877" i="7"/>
  <c r="A10878" i="7"/>
  <c r="A10879" i="7"/>
  <c r="A10880" i="7"/>
  <c r="A10881" i="7"/>
  <c r="A10882" i="7"/>
  <c r="A10883" i="7"/>
  <c r="A10884" i="7"/>
  <c r="A10885" i="7"/>
  <c r="A10886" i="7"/>
  <c r="A10887" i="7"/>
  <c r="A10888" i="7"/>
  <c r="A10889" i="7"/>
  <c r="A10890" i="7"/>
  <c r="A10891" i="7"/>
  <c r="A10892" i="7"/>
  <c r="A10893" i="7"/>
  <c r="A10894" i="7"/>
  <c r="A10895" i="7"/>
  <c r="A10896" i="7"/>
  <c r="A10897" i="7"/>
  <c r="A10898" i="7"/>
  <c r="A10899" i="7"/>
  <c r="A10900" i="7"/>
  <c r="A10901" i="7"/>
  <c r="A10902" i="7"/>
  <c r="A10903" i="7"/>
  <c r="A10904" i="7"/>
  <c r="A10905" i="7"/>
  <c r="A10906" i="7"/>
  <c r="A10907" i="7"/>
  <c r="A10908" i="7"/>
  <c r="A10909" i="7"/>
  <c r="A10910" i="7"/>
  <c r="A10911" i="7"/>
  <c r="A10912" i="7"/>
  <c r="A10913" i="7"/>
  <c r="A10914" i="7"/>
  <c r="A10915" i="7"/>
  <c r="A10916" i="7"/>
  <c r="A10917" i="7"/>
  <c r="A10918" i="7"/>
  <c r="A10919" i="7"/>
  <c r="A10920" i="7"/>
  <c r="A10921" i="7"/>
  <c r="A10922" i="7"/>
  <c r="A10923" i="7"/>
  <c r="A10924" i="7"/>
  <c r="A10925" i="7"/>
  <c r="A10926" i="7"/>
  <c r="A10927" i="7"/>
  <c r="A10928" i="7"/>
  <c r="A10929" i="7"/>
  <c r="A10930" i="7"/>
  <c r="A10931" i="7"/>
  <c r="A10932" i="7"/>
  <c r="A10933" i="7"/>
  <c r="A10934" i="7"/>
  <c r="A10935" i="7"/>
  <c r="A10936" i="7"/>
  <c r="A10937" i="7"/>
  <c r="A10938" i="7"/>
  <c r="A10939" i="7"/>
  <c r="A10940" i="7"/>
  <c r="A10941" i="7"/>
  <c r="A10942" i="7"/>
  <c r="A10943" i="7"/>
  <c r="A10944" i="7"/>
  <c r="A10945" i="7"/>
  <c r="A10946" i="7"/>
  <c r="A10947" i="7"/>
  <c r="A10948" i="7"/>
  <c r="A10949" i="7"/>
  <c r="A10950" i="7"/>
  <c r="A10951" i="7"/>
  <c r="A10952" i="7"/>
  <c r="A10953" i="7"/>
  <c r="A10954" i="7"/>
  <c r="A10955" i="7"/>
  <c r="A10956" i="7"/>
  <c r="A10957" i="7"/>
  <c r="A10958" i="7"/>
  <c r="A10959" i="7"/>
  <c r="A10960" i="7"/>
  <c r="A10961" i="7"/>
  <c r="A10962" i="7"/>
  <c r="A10963" i="7"/>
  <c r="A10964" i="7"/>
  <c r="A10965" i="7"/>
  <c r="A10966" i="7"/>
  <c r="A10967" i="7"/>
  <c r="A10968" i="7"/>
  <c r="A10969" i="7"/>
  <c r="A10970" i="7"/>
  <c r="A10971" i="7"/>
  <c r="A10972" i="7"/>
  <c r="A10973" i="7"/>
  <c r="A10974" i="7"/>
  <c r="A10975" i="7"/>
  <c r="A10976" i="7"/>
  <c r="A10977" i="7"/>
  <c r="A10978" i="7"/>
  <c r="A10979" i="7"/>
  <c r="A10980" i="7"/>
  <c r="A10981" i="7"/>
  <c r="A10982" i="7"/>
  <c r="A10983" i="7"/>
  <c r="A10984" i="7"/>
  <c r="A10985" i="7"/>
  <c r="A10986" i="7"/>
  <c r="A10987" i="7"/>
  <c r="A10988" i="7"/>
  <c r="A10989" i="7"/>
  <c r="A10990" i="7"/>
  <c r="A10991" i="7"/>
  <c r="A10992" i="7"/>
  <c r="A10993" i="7"/>
  <c r="A10994" i="7"/>
  <c r="A10995" i="7"/>
  <c r="A10996" i="7"/>
  <c r="A10997" i="7"/>
  <c r="A10998" i="7"/>
  <c r="A10999" i="7"/>
  <c r="A11000" i="7"/>
  <c r="A11001" i="7"/>
  <c r="A11002" i="7"/>
  <c r="A11003" i="7"/>
  <c r="A11004" i="7"/>
  <c r="A11005" i="7"/>
  <c r="A11006" i="7"/>
  <c r="A11007" i="7"/>
  <c r="A11008" i="7"/>
  <c r="A11009" i="7"/>
  <c r="A11010" i="7"/>
  <c r="A11011" i="7"/>
  <c r="A11012" i="7"/>
  <c r="A11013" i="7"/>
  <c r="A11014" i="7"/>
  <c r="A11015" i="7"/>
  <c r="A11016" i="7"/>
  <c r="A11017" i="7"/>
  <c r="A11018" i="7"/>
  <c r="A11019" i="7"/>
  <c r="A11020" i="7"/>
  <c r="A11021" i="7"/>
  <c r="A11022" i="7"/>
  <c r="A11023" i="7"/>
  <c r="A11024" i="7"/>
  <c r="A11025" i="7"/>
  <c r="A11026" i="7"/>
  <c r="A11027" i="7"/>
  <c r="A11028" i="7"/>
  <c r="A11029" i="7"/>
  <c r="A11030" i="7"/>
  <c r="A11031" i="7"/>
  <c r="A11032" i="7"/>
  <c r="A11033" i="7"/>
  <c r="A11034" i="7"/>
  <c r="A11035" i="7"/>
  <c r="A11036" i="7"/>
  <c r="A11037" i="7"/>
  <c r="A11038" i="7"/>
  <c r="A11039" i="7"/>
  <c r="A11040" i="7"/>
  <c r="A11041" i="7"/>
  <c r="A11042" i="7"/>
  <c r="A11043" i="7"/>
  <c r="A11044" i="7"/>
  <c r="A11045" i="7"/>
  <c r="A11046" i="7"/>
  <c r="A11047" i="7"/>
  <c r="A11048" i="7"/>
  <c r="A11049" i="7"/>
  <c r="A11050" i="7"/>
  <c r="A11051" i="7"/>
  <c r="A11052" i="7"/>
  <c r="A11053" i="7"/>
  <c r="A11054" i="7"/>
  <c r="A11055" i="7"/>
  <c r="A11056" i="7"/>
  <c r="A11057" i="7"/>
  <c r="A11058" i="7"/>
  <c r="A11059" i="7"/>
  <c r="A11060" i="7"/>
  <c r="A11061" i="7"/>
  <c r="A11062" i="7"/>
  <c r="A11063" i="7"/>
  <c r="A11064" i="7"/>
  <c r="A11065" i="7"/>
  <c r="A11066" i="7"/>
  <c r="A11067" i="7"/>
  <c r="A11068" i="7"/>
  <c r="A11069" i="7"/>
  <c r="A11070" i="7"/>
  <c r="A11071" i="7"/>
  <c r="A11072" i="7"/>
  <c r="A11073" i="7"/>
  <c r="A11074" i="7"/>
  <c r="A11075" i="7"/>
  <c r="A11076" i="7"/>
  <c r="A11077" i="7"/>
  <c r="A11078" i="7"/>
  <c r="A11079" i="7"/>
  <c r="A11080" i="7"/>
  <c r="A11081" i="7"/>
  <c r="A11082" i="7"/>
  <c r="A11083" i="7"/>
  <c r="A11084" i="7"/>
  <c r="A11085" i="7"/>
  <c r="A11086" i="7"/>
  <c r="A11087" i="7"/>
  <c r="A11088" i="7"/>
  <c r="A11089" i="7"/>
  <c r="A11090" i="7"/>
  <c r="A11091" i="7"/>
  <c r="A11092" i="7"/>
  <c r="A11093" i="7"/>
  <c r="A11094" i="7"/>
  <c r="A11095" i="7"/>
  <c r="A11096" i="7"/>
  <c r="A11097" i="7"/>
  <c r="A11098" i="7"/>
  <c r="A11099" i="7"/>
  <c r="A11100" i="7"/>
  <c r="A11101" i="7"/>
  <c r="A11102" i="7"/>
  <c r="A11103" i="7"/>
  <c r="A11104" i="7"/>
  <c r="A11105" i="7"/>
  <c r="A11106" i="7"/>
  <c r="A11107" i="7"/>
  <c r="A11108" i="7"/>
  <c r="A11109" i="7"/>
  <c r="A11110" i="7"/>
  <c r="A11111" i="7"/>
  <c r="A11112" i="7"/>
  <c r="A11113" i="7"/>
  <c r="A11114" i="7"/>
  <c r="A11115" i="7"/>
  <c r="A11116" i="7"/>
  <c r="A11117" i="7"/>
  <c r="A11118" i="7"/>
  <c r="A11119" i="7"/>
  <c r="A11120" i="7"/>
  <c r="A11121" i="7"/>
  <c r="A11122" i="7"/>
  <c r="A11123" i="7"/>
  <c r="A11124" i="7"/>
  <c r="A11125" i="7"/>
  <c r="A11126" i="7"/>
  <c r="A11127" i="7"/>
  <c r="A11128" i="7"/>
  <c r="A11129" i="7"/>
  <c r="A11130" i="7"/>
  <c r="A11131" i="7"/>
  <c r="A11132" i="7"/>
  <c r="A11133" i="7"/>
  <c r="A11134" i="7"/>
  <c r="A11135" i="7"/>
  <c r="A11136" i="7"/>
  <c r="A11137" i="7"/>
  <c r="A11138" i="7"/>
  <c r="A11139" i="7"/>
  <c r="A11140" i="7"/>
  <c r="A11141" i="7"/>
  <c r="A11142" i="7"/>
  <c r="A11143" i="7"/>
  <c r="A11144" i="7"/>
  <c r="A11145" i="7"/>
  <c r="A11146" i="7"/>
  <c r="A11147" i="7"/>
  <c r="A11148" i="7"/>
  <c r="A11149" i="7"/>
  <c r="A11150" i="7"/>
  <c r="A11151" i="7"/>
  <c r="A11152" i="7"/>
  <c r="A11153" i="7"/>
  <c r="A11154" i="7"/>
  <c r="A11155" i="7"/>
  <c r="A11156" i="7"/>
  <c r="A11157" i="7"/>
  <c r="A11158" i="7"/>
  <c r="A11159" i="7"/>
  <c r="A11160" i="7"/>
  <c r="A11161" i="7"/>
  <c r="A11162" i="7"/>
  <c r="A11163" i="7"/>
  <c r="A11164" i="7"/>
  <c r="A11165" i="7"/>
  <c r="A11166" i="7"/>
  <c r="A11167" i="7"/>
  <c r="A11168" i="7"/>
  <c r="A11169" i="7"/>
  <c r="A11170" i="7"/>
  <c r="A11171" i="7"/>
  <c r="A11172" i="7"/>
  <c r="A11173" i="7"/>
  <c r="A11174" i="7"/>
  <c r="A11175" i="7"/>
  <c r="A11176" i="7"/>
  <c r="A11177" i="7"/>
  <c r="A11178" i="7"/>
  <c r="A11179" i="7"/>
  <c r="A11180" i="7"/>
  <c r="A11181" i="7"/>
  <c r="A11182" i="7"/>
  <c r="A11183" i="7"/>
  <c r="A11184" i="7"/>
  <c r="A11185" i="7"/>
  <c r="A11186" i="7"/>
  <c r="A11187" i="7"/>
  <c r="A11188" i="7"/>
  <c r="A11189" i="7"/>
  <c r="A11190" i="7"/>
  <c r="A11191" i="7"/>
  <c r="A11192" i="7"/>
  <c r="A11193" i="7"/>
  <c r="A11194" i="7"/>
  <c r="A11195" i="7"/>
  <c r="A11196" i="7"/>
  <c r="A11197" i="7"/>
  <c r="A11198" i="7"/>
  <c r="A11199" i="7"/>
  <c r="A11200" i="7"/>
  <c r="A11201" i="7"/>
  <c r="A11202" i="7"/>
  <c r="A11203" i="7"/>
  <c r="A11204" i="7"/>
  <c r="A11205" i="7"/>
  <c r="A11206" i="7"/>
  <c r="A11207" i="7"/>
  <c r="A11208" i="7"/>
  <c r="A11209" i="7"/>
  <c r="A11210" i="7"/>
  <c r="A11211" i="7"/>
  <c r="A11212" i="7"/>
  <c r="A11213" i="7"/>
  <c r="A11214" i="7"/>
  <c r="A11215" i="7"/>
  <c r="A11216" i="7"/>
  <c r="A11217" i="7"/>
  <c r="A11218" i="7"/>
  <c r="A11219" i="7"/>
  <c r="A11220" i="7"/>
  <c r="A11221" i="7"/>
  <c r="A11222" i="7"/>
  <c r="A11223" i="7"/>
  <c r="A11224" i="7"/>
  <c r="A11225" i="7"/>
  <c r="A11226" i="7"/>
  <c r="A11227" i="7"/>
  <c r="A11228" i="7"/>
  <c r="A11229" i="7"/>
  <c r="A11230" i="7"/>
  <c r="A11231" i="7"/>
  <c r="A11232" i="7"/>
  <c r="A11233" i="7"/>
  <c r="A11234" i="7"/>
  <c r="A11235" i="7"/>
  <c r="A11236" i="7"/>
  <c r="A11237" i="7"/>
  <c r="A11238" i="7"/>
  <c r="A11239" i="7"/>
  <c r="A11240" i="7"/>
  <c r="A11241" i="7"/>
  <c r="A11242" i="7"/>
  <c r="A11243" i="7"/>
  <c r="A11244" i="7"/>
  <c r="A11245" i="7"/>
  <c r="A11246" i="7"/>
  <c r="A11247" i="7"/>
  <c r="A11248" i="7"/>
  <c r="A11249" i="7"/>
  <c r="A11250" i="7"/>
  <c r="A11251" i="7"/>
  <c r="A11252" i="7"/>
  <c r="A11253" i="7"/>
  <c r="A11254" i="7"/>
  <c r="A11255" i="7"/>
  <c r="A11256" i="7"/>
  <c r="A11257" i="7"/>
  <c r="A11258" i="7"/>
  <c r="A11259" i="7"/>
  <c r="A11260" i="7"/>
  <c r="A11261" i="7"/>
  <c r="A11262" i="7"/>
  <c r="A11263" i="7"/>
  <c r="A11264" i="7"/>
  <c r="A11265" i="7"/>
  <c r="A11266" i="7"/>
  <c r="A11267" i="7"/>
  <c r="A11268" i="7"/>
  <c r="A11269" i="7"/>
  <c r="A11270" i="7"/>
  <c r="A11271" i="7"/>
  <c r="A11272" i="7"/>
  <c r="A11273" i="7"/>
  <c r="A11274" i="7"/>
  <c r="A11275" i="7"/>
  <c r="A11276" i="7"/>
  <c r="A11277" i="7"/>
  <c r="A11278" i="7"/>
  <c r="A11279" i="7"/>
  <c r="A11280" i="7"/>
  <c r="A11281" i="7"/>
  <c r="A11282" i="7"/>
  <c r="A11283" i="7"/>
  <c r="A11284" i="7"/>
  <c r="A11285" i="7"/>
  <c r="A11286" i="7"/>
  <c r="A11287" i="7"/>
  <c r="A11288" i="7"/>
  <c r="A11289" i="7"/>
  <c r="A11290" i="7"/>
  <c r="A11291" i="7"/>
  <c r="A11292" i="7"/>
  <c r="A11293" i="7"/>
  <c r="A11294" i="7"/>
  <c r="A11295" i="7"/>
  <c r="A11296" i="7"/>
  <c r="A11297" i="7"/>
  <c r="A11298" i="7"/>
  <c r="A11299" i="7"/>
  <c r="A11300" i="7"/>
  <c r="A11301" i="7"/>
  <c r="A11302" i="7"/>
  <c r="A11303" i="7"/>
  <c r="A11304" i="7"/>
  <c r="A11305" i="7"/>
  <c r="A11306" i="7"/>
  <c r="A11307" i="7"/>
  <c r="A11308" i="7"/>
  <c r="A11309" i="7"/>
  <c r="A11310" i="7"/>
  <c r="A11311" i="7"/>
  <c r="A11312" i="7"/>
  <c r="A11313" i="7"/>
  <c r="A11314" i="7"/>
  <c r="A11315" i="7"/>
  <c r="A11316" i="7"/>
  <c r="A11317" i="7"/>
  <c r="A11318" i="7"/>
  <c r="A11319" i="7"/>
  <c r="A11320" i="7"/>
  <c r="A11321" i="7"/>
  <c r="A11322" i="7"/>
  <c r="A11323" i="7"/>
  <c r="A11324" i="7"/>
  <c r="A11325" i="7"/>
  <c r="A11326" i="7"/>
  <c r="A11327" i="7"/>
  <c r="A11328" i="7"/>
  <c r="A11329" i="7"/>
  <c r="A11330" i="7"/>
  <c r="A11331" i="7"/>
  <c r="A11332" i="7"/>
  <c r="A11333" i="7"/>
  <c r="A11334" i="7"/>
  <c r="A11335" i="7"/>
  <c r="A11336" i="7"/>
  <c r="A11337" i="7"/>
  <c r="A11338" i="7"/>
  <c r="A11339" i="7"/>
  <c r="A11340" i="7"/>
  <c r="A11341" i="7"/>
  <c r="A11342" i="7"/>
  <c r="A11343" i="7"/>
  <c r="A11344" i="7"/>
  <c r="A11345" i="7"/>
  <c r="A11346" i="7"/>
  <c r="A11347" i="7"/>
  <c r="A11348" i="7"/>
  <c r="A11349" i="7"/>
  <c r="A11350" i="7"/>
  <c r="A11351" i="7"/>
  <c r="A11352" i="7"/>
  <c r="A11353" i="7"/>
  <c r="A11354" i="7"/>
  <c r="A11355" i="7"/>
  <c r="A11356" i="7"/>
  <c r="A11357" i="7"/>
  <c r="A11358" i="7"/>
  <c r="A11359" i="7"/>
  <c r="A11360" i="7"/>
  <c r="A11361" i="7"/>
  <c r="A11362" i="7"/>
  <c r="A11363" i="7"/>
  <c r="A11364" i="7"/>
  <c r="A11365" i="7"/>
  <c r="A11366" i="7"/>
  <c r="A11367" i="7"/>
  <c r="A11368" i="7"/>
  <c r="A11369" i="7"/>
  <c r="A11370" i="7"/>
  <c r="A11371" i="7"/>
  <c r="A11372" i="7"/>
  <c r="A11373" i="7"/>
  <c r="A11374" i="7"/>
  <c r="A11375" i="7"/>
  <c r="A11376" i="7"/>
  <c r="A11377" i="7"/>
  <c r="A11378" i="7"/>
  <c r="A11379" i="7"/>
  <c r="A11380" i="7"/>
  <c r="A11381" i="7"/>
  <c r="A11382" i="7"/>
  <c r="A11383" i="7"/>
  <c r="A11384" i="7"/>
  <c r="A11385" i="7"/>
  <c r="A11386" i="7"/>
  <c r="A11387" i="7"/>
  <c r="A11388" i="7"/>
  <c r="A11389" i="7"/>
  <c r="A11390" i="7"/>
  <c r="A11391" i="7"/>
  <c r="A11392" i="7"/>
  <c r="A11393" i="7"/>
  <c r="A11394" i="7"/>
  <c r="A11395" i="7"/>
  <c r="A11396" i="7"/>
  <c r="A11397" i="7"/>
  <c r="A11398" i="7"/>
  <c r="A11399" i="7"/>
  <c r="A11400" i="7"/>
  <c r="A11401" i="7"/>
  <c r="A11402" i="7"/>
  <c r="A11403" i="7"/>
  <c r="A11404" i="7"/>
  <c r="A11405" i="7"/>
  <c r="A11406" i="7"/>
  <c r="A11407" i="7"/>
  <c r="A11408" i="7"/>
  <c r="A11409" i="7"/>
  <c r="A11410" i="7"/>
  <c r="A11411" i="7"/>
  <c r="A11412" i="7"/>
  <c r="A11413" i="7"/>
  <c r="A11414" i="7"/>
  <c r="A11415" i="7"/>
  <c r="A11416" i="7"/>
  <c r="A11417" i="7"/>
  <c r="A11418" i="7"/>
  <c r="A11419" i="7"/>
  <c r="A11420" i="7"/>
  <c r="A11421" i="7"/>
  <c r="A11422" i="7"/>
  <c r="A11423" i="7"/>
  <c r="A11424" i="7"/>
  <c r="A11425" i="7"/>
  <c r="A11426" i="7"/>
  <c r="A11427" i="7"/>
  <c r="A11428" i="7"/>
  <c r="A11429" i="7"/>
  <c r="A11430" i="7"/>
  <c r="A11431" i="7"/>
  <c r="A11432" i="7"/>
  <c r="A11433" i="7"/>
  <c r="A11434" i="7"/>
  <c r="A11435" i="7"/>
  <c r="A11436" i="7"/>
  <c r="A11437" i="7"/>
  <c r="A11438" i="7"/>
  <c r="A11439" i="7"/>
  <c r="A11440" i="7"/>
  <c r="A11441" i="7"/>
  <c r="A11442" i="7"/>
  <c r="A11443" i="7"/>
  <c r="A11444" i="7"/>
  <c r="A11445" i="7"/>
  <c r="A11446" i="7"/>
  <c r="A11447" i="7"/>
  <c r="A11448" i="7"/>
  <c r="A11449" i="7"/>
  <c r="A11450" i="7"/>
  <c r="A11451" i="7"/>
  <c r="A11452" i="7"/>
  <c r="A11453" i="7"/>
  <c r="A11454" i="7"/>
  <c r="A11455" i="7"/>
  <c r="A11456" i="7"/>
  <c r="A11457" i="7"/>
  <c r="A11458" i="7"/>
  <c r="A11459" i="7"/>
  <c r="A11460" i="7"/>
  <c r="A11461" i="7"/>
  <c r="A11462" i="7"/>
  <c r="A11463" i="7"/>
  <c r="A11464" i="7"/>
  <c r="A11465" i="7"/>
  <c r="A11466" i="7"/>
  <c r="A11467" i="7"/>
  <c r="A11468" i="7"/>
  <c r="A11469" i="7"/>
  <c r="A11470" i="7"/>
  <c r="A11471" i="7"/>
  <c r="A11472" i="7"/>
  <c r="A11473" i="7"/>
  <c r="A11474" i="7"/>
  <c r="A11475" i="7"/>
  <c r="A11476" i="7"/>
  <c r="A11477" i="7"/>
  <c r="A11478" i="7"/>
  <c r="A11479" i="7"/>
  <c r="A11480" i="7"/>
  <c r="A11481" i="7"/>
  <c r="A11482" i="7"/>
  <c r="A11483" i="7"/>
  <c r="A11484" i="7"/>
  <c r="A11485" i="7"/>
  <c r="A11486" i="7"/>
  <c r="A11487" i="7"/>
  <c r="A11488" i="7"/>
  <c r="A11489" i="7"/>
  <c r="A11490" i="7"/>
  <c r="A11491" i="7"/>
  <c r="A11492" i="7"/>
  <c r="A11493" i="7"/>
  <c r="A11494" i="7"/>
  <c r="A11495" i="7"/>
  <c r="A11496" i="7"/>
  <c r="A11497" i="7"/>
  <c r="A11498" i="7"/>
  <c r="A11499" i="7"/>
  <c r="A11500" i="7"/>
  <c r="A11501" i="7"/>
  <c r="A11502" i="7"/>
  <c r="A11503" i="7"/>
  <c r="A11504" i="7"/>
  <c r="A11505" i="7"/>
  <c r="A11506" i="7"/>
  <c r="A11507" i="7"/>
  <c r="A11508" i="7"/>
  <c r="A11509" i="7"/>
  <c r="A11510" i="7"/>
  <c r="A11511" i="7"/>
  <c r="A11512" i="7"/>
  <c r="A11513" i="7"/>
  <c r="A11514" i="7"/>
  <c r="A11515" i="7"/>
  <c r="A11516" i="7"/>
  <c r="A11517" i="7"/>
  <c r="A11518" i="7"/>
  <c r="A11519" i="7"/>
  <c r="A11520" i="7"/>
  <c r="A11521" i="7"/>
  <c r="A11522" i="7"/>
  <c r="A11523" i="7"/>
  <c r="A11524" i="7"/>
  <c r="A11525" i="7"/>
  <c r="A11526" i="7"/>
  <c r="A11527" i="7"/>
  <c r="A11528" i="7"/>
  <c r="A11529" i="7"/>
  <c r="A11530" i="7"/>
  <c r="A11531" i="7"/>
  <c r="A11532" i="7"/>
  <c r="A11533" i="7"/>
  <c r="A11534" i="7"/>
  <c r="A11535" i="7"/>
  <c r="A11536" i="7"/>
  <c r="A11537" i="7"/>
  <c r="A11538" i="7"/>
  <c r="A11539" i="7"/>
  <c r="A11540" i="7"/>
  <c r="A11541" i="7"/>
  <c r="A11542" i="7"/>
  <c r="A11543" i="7"/>
  <c r="A11544" i="7"/>
  <c r="A11545" i="7"/>
  <c r="A11546" i="7"/>
  <c r="A11547" i="7"/>
  <c r="A11548" i="7"/>
  <c r="A11549" i="7"/>
  <c r="A11550" i="7"/>
  <c r="A11551" i="7"/>
  <c r="A11552" i="7"/>
  <c r="A11553" i="7"/>
  <c r="A11554" i="7"/>
  <c r="A11555" i="7"/>
  <c r="A11556" i="7"/>
  <c r="A11557" i="7"/>
  <c r="A11558" i="7"/>
  <c r="A11559" i="7"/>
  <c r="A11560" i="7"/>
  <c r="A11561" i="7"/>
  <c r="A11562" i="7"/>
  <c r="A11563" i="7"/>
  <c r="A11564" i="7"/>
  <c r="A11565" i="7"/>
  <c r="A11566" i="7"/>
  <c r="A11567" i="7"/>
  <c r="A11568" i="7"/>
  <c r="A11569" i="7"/>
  <c r="A11570" i="7"/>
  <c r="A11571" i="7"/>
  <c r="A11572" i="7"/>
  <c r="A11573" i="7"/>
  <c r="A11574" i="7"/>
  <c r="A11575" i="7"/>
  <c r="A11576" i="7"/>
  <c r="A11577" i="7"/>
  <c r="A11578" i="7"/>
  <c r="A11579" i="7"/>
  <c r="A11580" i="7"/>
  <c r="A11581" i="7"/>
  <c r="A11582" i="7"/>
  <c r="A11583" i="7"/>
  <c r="A11584" i="7"/>
  <c r="A11585" i="7"/>
  <c r="A11586" i="7"/>
  <c r="A11587" i="7"/>
  <c r="A11588" i="7"/>
  <c r="A11589" i="7"/>
  <c r="A11590" i="7"/>
  <c r="A11591" i="7"/>
  <c r="A11592" i="7"/>
  <c r="A11593" i="7"/>
  <c r="A11594" i="7"/>
  <c r="A11595" i="7"/>
  <c r="A11596" i="7"/>
  <c r="A11597" i="7"/>
  <c r="A11598" i="7"/>
  <c r="A11599" i="7"/>
  <c r="A11600" i="7"/>
  <c r="A11601" i="7"/>
  <c r="A11602" i="7"/>
  <c r="A11603" i="7"/>
  <c r="A11604" i="7"/>
  <c r="A11605" i="7"/>
  <c r="A11606" i="7"/>
  <c r="A11607" i="7"/>
  <c r="A11608" i="7"/>
  <c r="A11609" i="7"/>
  <c r="A11610" i="7"/>
  <c r="A11611" i="7"/>
  <c r="A11612" i="7"/>
  <c r="A11613" i="7"/>
  <c r="A11614" i="7"/>
  <c r="A11615" i="7"/>
  <c r="A11616" i="7"/>
  <c r="A11617" i="7"/>
  <c r="A11618" i="7"/>
  <c r="A11619" i="7"/>
  <c r="A11620" i="7"/>
  <c r="A11621" i="7"/>
  <c r="A11622" i="7"/>
  <c r="A11623" i="7"/>
  <c r="A11624" i="7"/>
  <c r="A11625" i="7"/>
  <c r="A11626" i="7"/>
  <c r="A11627" i="7"/>
  <c r="A11628" i="7"/>
  <c r="A11629" i="7"/>
  <c r="A11630" i="7"/>
  <c r="A11631" i="7"/>
  <c r="A11632" i="7"/>
  <c r="A11633" i="7"/>
  <c r="A11634" i="7"/>
  <c r="A11635" i="7"/>
  <c r="A11636" i="7"/>
  <c r="A11637" i="7"/>
  <c r="A11638" i="7"/>
  <c r="A11639" i="7"/>
  <c r="A11640" i="7"/>
  <c r="A11641" i="7"/>
  <c r="A11642" i="7"/>
  <c r="A11643" i="7"/>
  <c r="A11644" i="7"/>
  <c r="A11645" i="7"/>
  <c r="A11646" i="7"/>
  <c r="A11647" i="7"/>
  <c r="A11648" i="7"/>
  <c r="A11649" i="7"/>
  <c r="A11650" i="7"/>
  <c r="A11651" i="7"/>
  <c r="A11652" i="7"/>
  <c r="A11653" i="7"/>
  <c r="A11654" i="7"/>
  <c r="A11655" i="7"/>
  <c r="A11656" i="7"/>
  <c r="A11657" i="7"/>
  <c r="A11658" i="7"/>
  <c r="A11659" i="7"/>
  <c r="A11660" i="7"/>
  <c r="A11661" i="7"/>
  <c r="A11662" i="7"/>
  <c r="A11663" i="7"/>
  <c r="A11664" i="7"/>
  <c r="A11665" i="7"/>
  <c r="A11666" i="7"/>
  <c r="A11667" i="7"/>
  <c r="A11668" i="7"/>
  <c r="A11669" i="7"/>
  <c r="A11670" i="7"/>
  <c r="A11671" i="7"/>
  <c r="A11672" i="7"/>
  <c r="A11673" i="7"/>
  <c r="A11674" i="7"/>
  <c r="A11675" i="7"/>
  <c r="A11676" i="7"/>
  <c r="A11677" i="7"/>
  <c r="A11678" i="7"/>
  <c r="A11679" i="7"/>
  <c r="A11680" i="7"/>
  <c r="A11681" i="7"/>
  <c r="A11682" i="7"/>
  <c r="A11683" i="7"/>
  <c r="A11684" i="7"/>
  <c r="A11685" i="7"/>
  <c r="A11686" i="7"/>
  <c r="A11687" i="7"/>
  <c r="A11688" i="7"/>
  <c r="A11689" i="7"/>
  <c r="A11690" i="7"/>
  <c r="A11691" i="7"/>
  <c r="A11692" i="7"/>
  <c r="A11693" i="7"/>
  <c r="A11694" i="7"/>
  <c r="A11695" i="7"/>
  <c r="A11696" i="7"/>
  <c r="A11697" i="7"/>
  <c r="A11698" i="7"/>
  <c r="A11699" i="7"/>
  <c r="A11700" i="7"/>
  <c r="A11701" i="7"/>
  <c r="A11702" i="7"/>
  <c r="A11703" i="7"/>
  <c r="A11704" i="7"/>
  <c r="A11705" i="7"/>
  <c r="A11706" i="7"/>
  <c r="A11707" i="7"/>
  <c r="A11708" i="7"/>
  <c r="A11709" i="7"/>
  <c r="A11710" i="7"/>
  <c r="A11711" i="7"/>
  <c r="A11712" i="7"/>
  <c r="A11713" i="7"/>
  <c r="A11714" i="7"/>
  <c r="A11715" i="7"/>
  <c r="A11716" i="7"/>
  <c r="A11717" i="7"/>
  <c r="A11718" i="7"/>
  <c r="A11719" i="7"/>
  <c r="A11720" i="7"/>
  <c r="A11721" i="7"/>
  <c r="A11722" i="7"/>
  <c r="A11723" i="7"/>
  <c r="A11724" i="7"/>
  <c r="A11725" i="7"/>
  <c r="A11726" i="7"/>
  <c r="A11727" i="7"/>
  <c r="A11728" i="7"/>
  <c r="A11729" i="7"/>
  <c r="A11730" i="7"/>
  <c r="A11731" i="7"/>
  <c r="A11732" i="7"/>
  <c r="A11733" i="7"/>
  <c r="A11734" i="7"/>
  <c r="A11735" i="7"/>
  <c r="A11736" i="7"/>
  <c r="A11737" i="7"/>
  <c r="A11738" i="7"/>
  <c r="A11739" i="7"/>
  <c r="A11740" i="7"/>
  <c r="A11741" i="7"/>
  <c r="A11742" i="7"/>
  <c r="A11743" i="7"/>
  <c r="A11744" i="7"/>
  <c r="A11745" i="7"/>
  <c r="A11746" i="7"/>
  <c r="A11747" i="7"/>
  <c r="A11748" i="7"/>
  <c r="A11749" i="7"/>
  <c r="A11750" i="7"/>
  <c r="A11751" i="7"/>
  <c r="A11752" i="7"/>
  <c r="A11753" i="7"/>
  <c r="A11754" i="7"/>
  <c r="A11755" i="7"/>
  <c r="A11756" i="7"/>
  <c r="A11757" i="7"/>
  <c r="A11758" i="7"/>
  <c r="A11759" i="7"/>
  <c r="A11760" i="7"/>
  <c r="A11761" i="7"/>
  <c r="A11762" i="7"/>
  <c r="A11763" i="7"/>
  <c r="A11764" i="7"/>
  <c r="A11765" i="7"/>
  <c r="A11766" i="7"/>
  <c r="A11767" i="7"/>
  <c r="A11768" i="7"/>
  <c r="A11769" i="7"/>
  <c r="A11770" i="7"/>
  <c r="A11771" i="7"/>
  <c r="A11772" i="7"/>
  <c r="A11773" i="7"/>
  <c r="A11774" i="7"/>
  <c r="A11775" i="7"/>
  <c r="A11776" i="7"/>
  <c r="A11777" i="7"/>
  <c r="A11778" i="7"/>
  <c r="A11779" i="7"/>
  <c r="A11780" i="7"/>
  <c r="A11781" i="7"/>
  <c r="A11782" i="7"/>
  <c r="A11783" i="7"/>
  <c r="A11784" i="7"/>
  <c r="A11785" i="7"/>
  <c r="A11786" i="7"/>
  <c r="A11787" i="7"/>
  <c r="A11788" i="7"/>
  <c r="A11789" i="7"/>
  <c r="A11790" i="7"/>
  <c r="A11791" i="7"/>
  <c r="A11792" i="7"/>
  <c r="A11793" i="7"/>
  <c r="A11794" i="7"/>
  <c r="A11795" i="7"/>
  <c r="A11796" i="7"/>
  <c r="A11797" i="7"/>
  <c r="A11798" i="7"/>
  <c r="A11799" i="7"/>
  <c r="A11800" i="7"/>
  <c r="A11801" i="7"/>
  <c r="A11802" i="7"/>
  <c r="A11803" i="7"/>
  <c r="A11804" i="7"/>
  <c r="A11805" i="7"/>
  <c r="A11806" i="7"/>
  <c r="A11807" i="7"/>
  <c r="A11808" i="7"/>
  <c r="A11809" i="7"/>
  <c r="A11810" i="7"/>
  <c r="A11811" i="7"/>
  <c r="A11812" i="7"/>
  <c r="A11813" i="7"/>
  <c r="A11814" i="7"/>
  <c r="A11815" i="7"/>
  <c r="A11816" i="7"/>
  <c r="A11817" i="7"/>
  <c r="A11818" i="7"/>
  <c r="A11819" i="7"/>
  <c r="A11820" i="7"/>
  <c r="A11821" i="7"/>
  <c r="A11822" i="7"/>
  <c r="A11823" i="7"/>
  <c r="A11824" i="7"/>
  <c r="A11825" i="7"/>
  <c r="A11826" i="7"/>
  <c r="A11827" i="7"/>
  <c r="A11828" i="7"/>
  <c r="A11829" i="7"/>
  <c r="A11830" i="7"/>
  <c r="A11831" i="7"/>
  <c r="A11832" i="7"/>
  <c r="A11833" i="7"/>
  <c r="A11834" i="7"/>
  <c r="A11835" i="7"/>
  <c r="A11836" i="7"/>
  <c r="A11837" i="7"/>
  <c r="A11838" i="7"/>
  <c r="A11839" i="7"/>
  <c r="A11840" i="7"/>
  <c r="A11841" i="7"/>
  <c r="A11842" i="7"/>
  <c r="A11843" i="7"/>
  <c r="A11844" i="7"/>
  <c r="A11845" i="7"/>
  <c r="A11846" i="7"/>
  <c r="A11847" i="7"/>
  <c r="A11848" i="7"/>
  <c r="A11849" i="7"/>
  <c r="A11850" i="7"/>
  <c r="A11851" i="7"/>
  <c r="A11852" i="7"/>
  <c r="A11853" i="7"/>
  <c r="A11854" i="7"/>
  <c r="A11855" i="7"/>
  <c r="A11856" i="7"/>
  <c r="A11857" i="7"/>
  <c r="A11858" i="7"/>
  <c r="A11859" i="7"/>
  <c r="A11860" i="7"/>
  <c r="A11861" i="7"/>
  <c r="A11862" i="7"/>
  <c r="A11863" i="7"/>
  <c r="A11864" i="7"/>
  <c r="A11865" i="7"/>
  <c r="A11866" i="7"/>
  <c r="A11867" i="7"/>
  <c r="A11868" i="7"/>
  <c r="A11869" i="7"/>
  <c r="A11870" i="7"/>
  <c r="A11871" i="7"/>
  <c r="A11872" i="7"/>
  <c r="A11873" i="7"/>
  <c r="A11874" i="7"/>
  <c r="A11875" i="7"/>
  <c r="A11876" i="7"/>
  <c r="A11877" i="7"/>
  <c r="A11878" i="7"/>
  <c r="A11879" i="7"/>
  <c r="A11880" i="7"/>
  <c r="A11881" i="7"/>
  <c r="A11882" i="7"/>
  <c r="A11883" i="7"/>
  <c r="A11884" i="7"/>
  <c r="A11885" i="7"/>
  <c r="A11886" i="7"/>
  <c r="A11887" i="7"/>
  <c r="A11888" i="7"/>
  <c r="A11889" i="7"/>
  <c r="A11890" i="7"/>
  <c r="A11891" i="7"/>
  <c r="A11892" i="7"/>
  <c r="A11893" i="7"/>
  <c r="A11894" i="7"/>
  <c r="A11895" i="7"/>
  <c r="A11896" i="7"/>
  <c r="A11897" i="7"/>
  <c r="A11898" i="7"/>
  <c r="A11899" i="7"/>
  <c r="A11900" i="7"/>
  <c r="A11901" i="7"/>
  <c r="A11902" i="7"/>
  <c r="A11903" i="7"/>
  <c r="A11904" i="7"/>
  <c r="A11905" i="7"/>
  <c r="A11906" i="7"/>
  <c r="A11907" i="7"/>
  <c r="A11908" i="7"/>
  <c r="A11909" i="7"/>
  <c r="A11910" i="7"/>
  <c r="A11911" i="7"/>
  <c r="A11912" i="7"/>
  <c r="A11913" i="7"/>
  <c r="A11914" i="7"/>
  <c r="A11915" i="7"/>
  <c r="A11916" i="7"/>
  <c r="A11917" i="7"/>
  <c r="A11918" i="7"/>
  <c r="A11919" i="7"/>
  <c r="A11920" i="7"/>
  <c r="A11921" i="7"/>
  <c r="A11922" i="7"/>
  <c r="A11923" i="7"/>
  <c r="A11924" i="7"/>
  <c r="A11925" i="7"/>
  <c r="A11926" i="7"/>
  <c r="A11927" i="7"/>
  <c r="A11928" i="7"/>
  <c r="A11929" i="7"/>
  <c r="A11930" i="7"/>
  <c r="A11931" i="7"/>
  <c r="A11932" i="7"/>
  <c r="A11933" i="7"/>
  <c r="A11934" i="7"/>
  <c r="A11935" i="7"/>
  <c r="A11936" i="7"/>
  <c r="A11937" i="7"/>
  <c r="A11938" i="7"/>
  <c r="A11939" i="7"/>
  <c r="A11940" i="7"/>
  <c r="A11941" i="7"/>
  <c r="A11942" i="7"/>
  <c r="A11943" i="7"/>
  <c r="A11944" i="7"/>
  <c r="A11945" i="7"/>
  <c r="A11946" i="7"/>
  <c r="A11947" i="7"/>
  <c r="A11948" i="7"/>
  <c r="A11949" i="7"/>
  <c r="A11950" i="7"/>
  <c r="A11951" i="7"/>
  <c r="A11952" i="7"/>
  <c r="A11953" i="7"/>
  <c r="A11954" i="7"/>
  <c r="A11955" i="7"/>
  <c r="A11956" i="7"/>
  <c r="A11957" i="7"/>
  <c r="A11958" i="7"/>
  <c r="A11959" i="7"/>
  <c r="A11960" i="7"/>
  <c r="A11961" i="7"/>
  <c r="A11962" i="7"/>
  <c r="A11963" i="7"/>
  <c r="A11964" i="7"/>
  <c r="A11965" i="7"/>
  <c r="A11966" i="7"/>
  <c r="A11967" i="7"/>
  <c r="A11968" i="7"/>
  <c r="A11969" i="7"/>
  <c r="A11970" i="7"/>
  <c r="A11971" i="7"/>
  <c r="A11972" i="7"/>
  <c r="A11973" i="7"/>
  <c r="A11974" i="7"/>
  <c r="A11975" i="7"/>
  <c r="A11976" i="7"/>
  <c r="A11977" i="7"/>
  <c r="A11978" i="7"/>
  <c r="A11979" i="7"/>
  <c r="A11980" i="7"/>
  <c r="A11981" i="7"/>
  <c r="A11982" i="7"/>
  <c r="A11983" i="7"/>
  <c r="A11984" i="7"/>
  <c r="A11985" i="7"/>
  <c r="A11986" i="7"/>
  <c r="A11987" i="7"/>
  <c r="A11988" i="7"/>
  <c r="A11989" i="7"/>
  <c r="A11990" i="7"/>
  <c r="A11991" i="7"/>
  <c r="A11992" i="7"/>
  <c r="A11993" i="7"/>
  <c r="A11994" i="7"/>
  <c r="A11995" i="7"/>
  <c r="A11996" i="7"/>
  <c r="A11997" i="7"/>
  <c r="A11998" i="7"/>
  <c r="A11999" i="7"/>
  <c r="A12000" i="7"/>
  <c r="A12001" i="7"/>
  <c r="A12002" i="7"/>
  <c r="A12003" i="7"/>
  <c r="A12004" i="7"/>
  <c r="A12005" i="7"/>
  <c r="A12006" i="7"/>
  <c r="A12007" i="7"/>
  <c r="A12008" i="7"/>
  <c r="A12009" i="7"/>
  <c r="A12010" i="7"/>
  <c r="A12011" i="7"/>
  <c r="A12012" i="7"/>
  <c r="A12013" i="7"/>
  <c r="A12014" i="7"/>
  <c r="A12015" i="7"/>
  <c r="A12016" i="7"/>
  <c r="A12017" i="7"/>
  <c r="A12018" i="7"/>
  <c r="A12019" i="7"/>
  <c r="A12020" i="7"/>
  <c r="A12021" i="7"/>
  <c r="A12022" i="7"/>
  <c r="A12023" i="7"/>
  <c r="A12024" i="7"/>
  <c r="A12025" i="7"/>
  <c r="A12026" i="7"/>
  <c r="A12027" i="7"/>
  <c r="A12028" i="7"/>
  <c r="A12029" i="7"/>
  <c r="A12030" i="7"/>
  <c r="A12031" i="7"/>
  <c r="A12032" i="7"/>
  <c r="A12033" i="7"/>
  <c r="A12034" i="7"/>
  <c r="A12035" i="7"/>
  <c r="A12036" i="7"/>
  <c r="A12037" i="7"/>
  <c r="A12038" i="7"/>
  <c r="A12039" i="7"/>
  <c r="A12040" i="7"/>
  <c r="A12041" i="7"/>
  <c r="A12042" i="7"/>
  <c r="A12043" i="7"/>
  <c r="A12044" i="7"/>
  <c r="A12045" i="7"/>
  <c r="A12046" i="7"/>
  <c r="A12047" i="7"/>
  <c r="A12048" i="7"/>
  <c r="A12049" i="7"/>
  <c r="A12050" i="7"/>
  <c r="A12051" i="7"/>
  <c r="A12052" i="7"/>
  <c r="A12053" i="7"/>
  <c r="A12054" i="7"/>
  <c r="A12055" i="7"/>
  <c r="A12056" i="7"/>
  <c r="A12057" i="7"/>
  <c r="A12058" i="7"/>
  <c r="A12059" i="7"/>
  <c r="A12060" i="7"/>
  <c r="A12061" i="7"/>
  <c r="A12062" i="7"/>
  <c r="A12063" i="7"/>
  <c r="A12064" i="7"/>
  <c r="A12065" i="7"/>
  <c r="A12066" i="7"/>
  <c r="A12067" i="7"/>
  <c r="A12068" i="7"/>
  <c r="A12069" i="7"/>
  <c r="A12070" i="7"/>
  <c r="A12071" i="7"/>
  <c r="A12072" i="7"/>
  <c r="A12073" i="7"/>
  <c r="A12074" i="7"/>
  <c r="A12075" i="7"/>
  <c r="A12076" i="7"/>
  <c r="A12077" i="7"/>
  <c r="A12078" i="7"/>
  <c r="A12079" i="7"/>
  <c r="A12080" i="7"/>
  <c r="A12081" i="7"/>
  <c r="A12082" i="7"/>
  <c r="A12083" i="7"/>
  <c r="A12084" i="7"/>
  <c r="A12085" i="7"/>
  <c r="A12086" i="7"/>
  <c r="A12087" i="7"/>
  <c r="A12088" i="7"/>
  <c r="A12089" i="7"/>
  <c r="A12090" i="7"/>
  <c r="A12091" i="7"/>
  <c r="A12092" i="7"/>
  <c r="A12093" i="7"/>
  <c r="A12094" i="7"/>
  <c r="A12095" i="7"/>
  <c r="A12096" i="7"/>
  <c r="A12097" i="7"/>
  <c r="A12098" i="7"/>
  <c r="A12099" i="7"/>
  <c r="A12100" i="7"/>
  <c r="A12101" i="7"/>
  <c r="A12102" i="7"/>
  <c r="A12103" i="7"/>
  <c r="A12104" i="7"/>
  <c r="A12105" i="7"/>
  <c r="A12106" i="7"/>
  <c r="A12107" i="7"/>
  <c r="A12108" i="7"/>
  <c r="A12109" i="7"/>
  <c r="A12110" i="7"/>
  <c r="A12111" i="7"/>
  <c r="A12112" i="7"/>
  <c r="A12113" i="7"/>
  <c r="A12114" i="7"/>
  <c r="A12115" i="7"/>
  <c r="A12116" i="7"/>
  <c r="A12117" i="7"/>
  <c r="A12118" i="7"/>
  <c r="A12119" i="7"/>
  <c r="A12120" i="7"/>
  <c r="A12121" i="7"/>
  <c r="A12122" i="7"/>
  <c r="A12123" i="7"/>
  <c r="A12124" i="7"/>
  <c r="A12125" i="7"/>
  <c r="A12126" i="7"/>
  <c r="A12127" i="7"/>
  <c r="A12128" i="7"/>
  <c r="A12129" i="7"/>
  <c r="A12130" i="7"/>
  <c r="A12131" i="7"/>
  <c r="A12132" i="7"/>
  <c r="A12133" i="7"/>
  <c r="A12134" i="7"/>
  <c r="A12135" i="7"/>
  <c r="A12136" i="7"/>
  <c r="A12137" i="7"/>
  <c r="A12138" i="7"/>
  <c r="A12139" i="7"/>
  <c r="A12140" i="7"/>
  <c r="A12141" i="7"/>
  <c r="A12142" i="7"/>
  <c r="A12143" i="7"/>
  <c r="A12144" i="7"/>
  <c r="A12145" i="7"/>
  <c r="A12146" i="7"/>
  <c r="A12147" i="7"/>
  <c r="A12148" i="7"/>
  <c r="A12149" i="7"/>
  <c r="A12150" i="7"/>
  <c r="A12151" i="7"/>
  <c r="A12152" i="7"/>
  <c r="A12153" i="7"/>
  <c r="A12154" i="7"/>
  <c r="A12155" i="7"/>
  <c r="A12156" i="7"/>
  <c r="A12157" i="7"/>
  <c r="A12158" i="7"/>
  <c r="A12159" i="7"/>
  <c r="A12160" i="7"/>
  <c r="A12161" i="7"/>
  <c r="A12162" i="7"/>
  <c r="A12163" i="7"/>
  <c r="A12164" i="7"/>
  <c r="A12165" i="7"/>
  <c r="A12166" i="7"/>
  <c r="A12167" i="7"/>
  <c r="A12168" i="7"/>
  <c r="A12169" i="7"/>
  <c r="A12170" i="7"/>
  <c r="A12171" i="7"/>
  <c r="A12172" i="7"/>
  <c r="A12173" i="7"/>
  <c r="A12174" i="7"/>
  <c r="A12175" i="7"/>
  <c r="A12176" i="7"/>
  <c r="A12177" i="7"/>
  <c r="A12178" i="7"/>
  <c r="A12179" i="7"/>
  <c r="A12180" i="7"/>
  <c r="A12181" i="7"/>
  <c r="A12182" i="7"/>
  <c r="A12183" i="7"/>
  <c r="A12184" i="7"/>
  <c r="A12185" i="7"/>
  <c r="A12186" i="7"/>
  <c r="A12187" i="7"/>
  <c r="A12188" i="7"/>
  <c r="A12189" i="7"/>
  <c r="A12190" i="7"/>
  <c r="A12191" i="7"/>
  <c r="A12192" i="7"/>
  <c r="A12193" i="7"/>
  <c r="A12194" i="7"/>
  <c r="A12195" i="7"/>
  <c r="A12196" i="7"/>
  <c r="A12197" i="7"/>
  <c r="A12198" i="7"/>
  <c r="A12199" i="7"/>
  <c r="A12200" i="7"/>
  <c r="A12201" i="7"/>
  <c r="A12202" i="7"/>
  <c r="A12203" i="7"/>
  <c r="A12204" i="7"/>
  <c r="A12205" i="7"/>
  <c r="A12206" i="7"/>
  <c r="A12207" i="7"/>
  <c r="A12208" i="7"/>
  <c r="A12209" i="7"/>
  <c r="A12210" i="7"/>
  <c r="A12211" i="7"/>
  <c r="A12212" i="7"/>
  <c r="A12213" i="7"/>
  <c r="A12214" i="7"/>
  <c r="A12215" i="7"/>
  <c r="A12216" i="7"/>
  <c r="A12217" i="7"/>
  <c r="A12218" i="7"/>
  <c r="A12219" i="7"/>
  <c r="A12220" i="7"/>
  <c r="A12221" i="7"/>
  <c r="A12222" i="7"/>
  <c r="A12223" i="7"/>
  <c r="A12224" i="7"/>
  <c r="A12225" i="7"/>
  <c r="A12226" i="7"/>
  <c r="A12227" i="7"/>
  <c r="A12228" i="7"/>
  <c r="A12229" i="7"/>
  <c r="A12230" i="7"/>
  <c r="A12231" i="7"/>
  <c r="A12232" i="7"/>
  <c r="A12233" i="7"/>
  <c r="A12234" i="7"/>
  <c r="A12235" i="7"/>
  <c r="A12236" i="7"/>
  <c r="A12237" i="7"/>
  <c r="A12238" i="7"/>
  <c r="A12239" i="7"/>
  <c r="A12240" i="7"/>
  <c r="A12241" i="7"/>
  <c r="A12242" i="7"/>
  <c r="A12243" i="7"/>
  <c r="A12244" i="7"/>
  <c r="A12245" i="7"/>
  <c r="A12246" i="7"/>
  <c r="A12247" i="7"/>
  <c r="A12248" i="7"/>
  <c r="A12249" i="7"/>
  <c r="A12250" i="7"/>
  <c r="A12251" i="7"/>
  <c r="A12252" i="7"/>
  <c r="A12253" i="7"/>
  <c r="A12254" i="7"/>
  <c r="A12255" i="7"/>
  <c r="A12256" i="7"/>
  <c r="A12257" i="7"/>
  <c r="A12258" i="7"/>
  <c r="A12259" i="7"/>
  <c r="A12260" i="7"/>
  <c r="A12261" i="7"/>
  <c r="A12262" i="7"/>
  <c r="A12263" i="7"/>
  <c r="A12264" i="7"/>
  <c r="A12265" i="7"/>
  <c r="A12266" i="7"/>
  <c r="A12267" i="7"/>
  <c r="A12268" i="7"/>
  <c r="A12269" i="7"/>
  <c r="A12270" i="7"/>
  <c r="A12271" i="7"/>
  <c r="A12272" i="7"/>
  <c r="A12273" i="7"/>
  <c r="A12274" i="7"/>
  <c r="A12275" i="7"/>
  <c r="A12276" i="7"/>
  <c r="A12277" i="7"/>
  <c r="A12278" i="7"/>
  <c r="A12279" i="7"/>
  <c r="A12280" i="7"/>
  <c r="A12281" i="7"/>
  <c r="A12282" i="7"/>
  <c r="A12283" i="7"/>
  <c r="A12284" i="7"/>
  <c r="A12285" i="7"/>
  <c r="A12286" i="7"/>
  <c r="A12287" i="7"/>
  <c r="A12288" i="7"/>
  <c r="A12289" i="7"/>
  <c r="A12290" i="7"/>
  <c r="A12291" i="7"/>
  <c r="A12292" i="7"/>
  <c r="A12293" i="7"/>
  <c r="A12294" i="7"/>
  <c r="A12295" i="7"/>
  <c r="A12296" i="7"/>
  <c r="A12297" i="7"/>
  <c r="A12298" i="7"/>
  <c r="A12299" i="7"/>
  <c r="A12300" i="7"/>
  <c r="A12301" i="7"/>
  <c r="A12302" i="7"/>
  <c r="A12303" i="7"/>
  <c r="A12304" i="7"/>
  <c r="A12305" i="7"/>
  <c r="A12306" i="7"/>
  <c r="A12307" i="7"/>
  <c r="A12308" i="7"/>
  <c r="A12309" i="7"/>
  <c r="A12310" i="7"/>
  <c r="A12311" i="7"/>
  <c r="A12312" i="7"/>
  <c r="A12313" i="7"/>
  <c r="A12314" i="7"/>
  <c r="A12315" i="7"/>
  <c r="A12316" i="7"/>
  <c r="A12317" i="7"/>
  <c r="A12318" i="7"/>
  <c r="A12319" i="7"/>
  <c r="A12320" i="7"/>
  <c r="A12321" i="7"/>
  <c r="A12322" i="7"/>
  <c r="A12323" i="7"/>
  <c r="A12324" i="7"/>
  <c r="A12325" i="7"/>
  <c r="A12326" i="7"/>
  <c r="A12327" i="7"/>
  <c r="A12328" i="7"/>
  <c r="A12329" i="7"/>
  <c r="A12330" i="7"/>
  <c r="A12331" i="7"/>
  <c r="A12332" i="7"/>
  <c r="A12333" i="7"/>
  <c r="A12334" i="7"/>
  <c r="A12335" i="7"/>
  <c r="A12336" i="7"/>
  <c r="A12337" i="7"/>
  <c r="A12338" i="7"/>
  <c r="A12339" i="7"/>
  <c r="A12340" i="7"/>
  <c r="A12341" i="7"/>
  <c r="A12342" i="7"/>
  <c r="A12343" i="7"/>
  <c r="A12344" i="7"/>
  <c r="A12345" i="7"/>
  <c r="A12346" i="7"/>
  <c r="A12347" i="7"/>
  <c r="A12348" i="7"/>
  <c r="A12349" i="7"/>
  <c r="A12350" i="7"/>
  <c r="A12351" i="7"/>
  <c r="A12352" i="7"/>
  <c r="A12353" i="7"/>
  <c r="A12354" i="7"/>
  <c r="A12355" i="7"/>
  <c r="A12356" i="7"/>
  <c r="A12357" i="7"/>
  <c r="A12358" i="7"/>
  <c r="A12359" i="7"/>
  <c r="A12360" i="7"/>
  <c r="A12361" i="7"/>
  <c r="A12362" i="7"/>
  <c r="A12363" i="7"/>
  <c r="A12364" i="7"/>
  <c r="A12365" i="7"/>
  <c r="A12366" i="7"/>
  <c r="A12367" i="7"/>
  <c r="A12368" i="7"/>
  <c r="A12369" i="7"/>
  <c r="A12370" i="7"/>
  <c r="A12371" i="7"/>
  <c r="A12372" i="7"/>
  <c r="A12373" i="7"/>
  <c r="A12374" i="7"/>
  <c r="A12375" i="7"/>
  <c r="A12376" i="7"/>
  <c r="A12377" i="7"/>
  <c r="A12378" i="7"/>
  <c r="A12379" i="7"/>
  <c r="A12380" i="7"/>
  <c r="A12381" i="7"/>
  <c r="A12382" i="7"/>
  <c r="A12383" i="7"/>
  <c r="A12384" i="7"/>
  <c r="A12385" i="7"/>
  <c r="A12386" i="7"/>
  <c r="A12387" i="7"/>
  <c r="A12388" i="7"/>
  <c r="A12389" i="7"/>
  <c r="A12390" i="7"/>
  <c r="A12391" i="7"/>
  <c r="A12392" i="7"/>
  <c r="A12393" i="7"/>
  <c r="A12394" i="7"/>
  <c r="A12395" i="7"/>
  <c r="A12396" i="7"/>
  <c r="A12397" i="7"/>
  <c r="A12398" i="7"/>
  <c r="A12399" i="7"/>
  <c r="A12400" i="7"/>
  <c r="A12401" i="7"/>
  <c r="A12402" i="7"/>
  <c r="A12403" i="7"/>
  <c r="A12404" i="7"/>
  <c r="A12405" i="7"/>
  <c r="A12406" i="7"/>
  <c r="A12407" i="7"/>
  <c r="A12408" i="7"/>
  <c r="A12409" i="7"/>
  <c r="A12410" i="7"/>
  <c r="A12411" i="7"/>
  <c r="A12412" i="7"/>
  <c r="A12413" i="7"/>
  <c r="A12414" i="7"/>
  <c r="A12415" i="7"/>
  <c r="A12416" i="7"/>
  <c r="A12417" i="7"/>
  <c r="A12418" i="7"/>
  <c r="A12419" i="7"/>
  <c r="A12420" i="7"/>
  <c r="A12421" i="7"/>
  <c r="A12422" i="7"/>
  <c r="A12423" i="7"/>
  <c r="A12424" i="7"/>
  <c r="A12425" i="7"/>
  <c r="A12426" i="7"/>
  <c r="A12427" i="7"/>
  <c r="A12428" i="7"/>
  <c r="A12429" i="7"/>
  <c r="A12430" i="7"/>
  <c r="A12431" i="7"/>
  <c r="A12432" i="7"/>
  <c r="A12433" i="7"/>
  <c r="A12434" i="7"/>
  <c r="A12435" i="7"/>
  <c r="A12436" i="7"/>
  <c r="A12437" i="7"/>
  <c r="A12438" i="7"/>
  <c r="A12439" i="7"/>
  <c r="A12440" i="7"/>
  <c r="A12441" i="7"/>
  <c r="A12442" i="7"/>
  <c r="A12443" i="7"/>
  <c r="A12444" i="7"/>
  <c r="A12445" i="7"/>
  <c r="A12446" i="7"/>
  <c r="A12447" i="7"/>
  <c r="A12448" i="7"/>
  <c r="A12449" i="7"/>
  <c r="A12450" i="7"/>
  <c r="A12451" i="7"/>
  <c r="A12452" i="7"/>
  <c r="A12453" i="7"/>
  <c r="A12454" i="7"/>
  <c r="A12455" i="7"/>
  <c r="A12456" i="7"/>
  <c r="A12457" i="7"/>
  <c r="A12458" i="7"/>
  <c r="A12459" i="7"/>
  <c r="A12460" i="7"/>
  <c r="A12461" i="7"/>
  <c r="A12462" i="7"/>
  <c r="A12463" i="7"/>
  <c r="A12464" i="7"/>
  <c r="A12465" i="7"/>
  <c r="A12466" i="7"/>
  <c r="A12467" i="7"/>
  <c r="A12468" i="7"/>
  <c r="A12469" i="7"/>
  <c r="A12470" i="7"/>
  <c r="A12471" i="7"/>
  <c r="A12472" i="7"/>
  <c r="A12473" i="7"/>
  <c r="A12474" i="7"/>
  <c r="A12475" i="7"/>
  <c r="A12476" i="7"/>
  <c r="A12477" i="7"/>
  <c r="A12478" i="7"/>
  <c r="A12479" i="7"/>
  <c r="A12480" i="7"/>
  <c r="A12481" i="7"/>
  <c r="A12482" i="7"/>
  <c r="A12483" i="7"/>
  <c r="A12484" i="7"/>
  <c r="A12485" i="7"/>
  <c r="A12486" i="7"/>
  <c r="A12487" i="7"/>
  <c r="A12488" i="7"/>
  <c r="A12489" i="7"/>
  <c r="A12490" i="7"/>
  <c r="A12491" i="7"/>
  <c r="A12492" i="7"/>
  <c r="A12493" i="7"/>
  <c r="A12494" i="7"/>
  <c r="A12495" i="7"/>
  <c r="A12496" i="7"/>
  <c r="A12497" i="7"/>
  <c r="A12498" i="7"/>
  <c r="A12499" i="7"/>
  <c r="A12500" i="7"/>
  <c r="A12501" i="7"/>
  <c r="A12502" i="7"/>
  <c r="A12503" i="7"/>
  <c r="A12504" i="7"/>
  <c r="A12505" i="7"/>
  <c r="A12506" i="7"/>
  <c r="A12507" i="7"/>
  <c r="A12508" i="7"/>
  <c r="A12509" i="7"/>
  <c r="A12510" i="7"/>
  <c r="A12511" i="7"/>
  <c r="A12512" i="7"/>
  <c r="A12513" i="7"/>
  <c r="A12514" i="7"/>
  <c r="A12515" i="7"/>
  <c r="A12516" i="7"/>
  <c r="A12517" i="7"/>
  <c r="A12518" i="7"/>
  <c r="A12519" i="7"/>
  <c r="A12520" i="7"/>
  <c r="A12521" i="7"/>
  <c r="A12522" i="7"/>
  <c r="A12523" i="7"/>
  <c r="A12524" i="7"/>
  <c r="A12525" i="7"/>
  <c r="A12526" i="7"/>
  <c r="A12527" i="7"/>
  <c r="A12528" i="7"/>
  <c r="A12529" i="7"/>
  <c r="A12530" i="7"/>
  <c r="A12531" i="7"/>
  <c r="A12532" i="7"/>
  <c r="A12533" i="7"/>
  <c r="A12534" i="7"/>
  <c r="A12535" i="7"/>
  <c r="A12536" i="7"/>
  <c r="A12537" i="7"/>
  <c r="A12538" i="7"/>
  <c r="A12539" i="7"/>
  <c r="A12540" i="7"/>
  <c r="A12541" i="7"/>
  <c r="A12542" i="7"/>
  <c r="A12543" i="7"/>
  <c r="A12544" i="7"/>
  <c r="A12545" i="7"/>
  <c r="A12546" i="7"/>
  <c r="A12547" i="7"/>
  <c r="A12548" i="7"/>
  <c r="A12549" i="7"/>
  <c r="A12550" i="7"/>
  <c r="A12551" i="7"/>
  <c r="A12552" i="7"/>
  <c r="A12553" i="7"/>
  <c r="A12554" i="7"/>
  <c r="A12555" i="7"/>
  <c r="A12556" i="7"/>
  <c r="A12557" i="7"/>
  <c r="A12558" i="7"/>
  <c r="A12559" i="7"/>
  <c r="A12560" i="7"/>
  <c r="A12561" i="7"/>
  <c r="A12562" i="7"/>
  <c r="A12563" i="7"/>
  <c r="A12564" i="7"/>
  <c r="A12565" i="7"/>
  <c r="A12566" i="7"/>
  <c r="A12567" i="7"/>
  <c r="A12568" i="7"/>
  <c r="A12569" i="7"/>
  <c r="A12570" i="7"/>
  <c r="A12571" i="7"/>
  <c r="A12572" i="7"/>
  <c r="A12573" i="7"/>
  <c r="A12574" i="7"/>
  <c r="A12575" i="7"/>
  <c r="A12576" i="7"/>
  <c r="A12577" i="7"/>
  <c r="A12578" i="7"/>
  <c r="A12579" i="7"/>
  <c r="A12580" i="7"/>
  <c r="A12581" i="7"/>
  <c r="A12582" i="7"/>
  <c r="A12583" i="7"/>
  <c r="A12584" i="7"/>
  <c r="A12585" i="7"/>
  <c r="A12586" i="7"/>
  <c r="A12587" i="7"/>
  <c r="A12588" i="7"/>
  <c r="A12589" i="7"/>
  <c r="A12590" i="7"/>
  <c r="A12591" i="7"/>
  <c r="A12592" i="7"/>
  <c r="A12593" i="7"/>
  <c r="A12594" i="7"/>
  <c r="A12595" i="7"/>
  <c r="A12596" i="7"/>
  <c r="A12597" i="7"/>
  <c r="A12598" i="7"/>
  <c r="A12599" i="7"/>
  <c r="A12600" i="7"/>
  <c r="A12601" i="7"/>
  <c r="A12602" i="7"/>
  <c r="A12603" i="7"/>
  <c r="A12604" i="7"/>
  <c r="A12605" i="7"/>
  <c r="A12606" i="7"/>
  <c r="A12607" i="7"/>
  <c r="A12608" i="7"/>
  <c r="A12609" i="7"/>
  <c r="A12610" i="7"/>
  <c r="A12611" i="7"/>
  <c r="A12612" i="7"/>
  <c r="A12613" i="7"/>
  <c r="A12614" i="7"/>
  <c r="A12615" i="7"/>
  <c r="A12616" i="7"/>
  <c r="A12617" i="7"/>
  <c r="A12618" i="7"/>
  <c r="A12619" i="7"/>
  <c r="A12620" i="7"/>
  <c r="A12621" i="7"/>
  <c r="A12622" i="7"/>
  <c r="A12623" i="7"/>
  <c r="A12624" i="7"/>
  <c r="A12625" i="7"/>
  <c r="A12626" i="7"/>
  <c r="A12627" i="7"/>
  <c r="A12628" i="7"/>
  <c r="A12629" i="7"/>
  <c r="A12630" i="7"/>
  <c r="A12631" i="7"/>
  <c r="A12632" i="7"/>
  <c r="A12633" i="7"/>
  <c r="A12634" i="7"/>
  <c r="A12635" i="7"/>
  <c r="A12636" i="7"/>
  <c r="A12637" i="7"/>
  <c r="A12638" i="7"/>
  <c r="A12639" i="7"/>
  <c r="A12640" i="7"/>
  <c r="A12641" i="7"/>
  <c r="A12642" i="7"/>
  <c r="A12643" i="7"/>
  <c r="A12644" i="7"/>
  <c r="A12645" i="7"/>
  <c r="A12646" i="7"/>
  <c r="A12647" i="7"/>
  <c r="A12648" i="7"/>
  <c r="A12649" i="7"/>
  <c r="A12650" i="7"/>
  <c r="A12651" i="7"/>
  <c r="A12652" i="7"/>
  <c r="A12653" i="7"/>
  <c r="A12654" i="7"/>
  <c r="A12655" i="7"/>
  <c r="A12656" i="7"/>
  <c r="A12657" i="7"/>
  <c r="A12658" i="7"/>
  <c r="A12659" i="7"/>
  <c r="A12660" i="7"/>
  <c r="A12661" i="7"/>
  <c r="A12662" i="7"/>
  <c r="A12663" i="7"/>
  <c r="A12664" i="7"/>
  <c r="A12665" i="7"/>
  <c r="A12666" i="7"/>
  <c r="A12667" i="7"/>
  <c r="A12668" i="7"/>
  <c r="A12669" i="7"/>
  <c r="A12670" i="7"/>
  <c r="A12671" i="7"/>
  <c r="A12672" i="7"/>
  <c r="A12673" i="7"/>
  <c r="A12674" i="7"/>
  <c r="A12675" i="7"/>
  <c r="A12676" i="7"/>
  <c r="A12677" i="7"/>
  <c r="A12678" i="7"/>
  <c r="A12679" i="7"/>
  <c r="A12680" i="7"/>
  <c r="A12681" i="7"/>
  <c r="A12682" i="7"/>
  <c r="A12683" i="7"/>
  <c r="A12684" i="7"/>
  <c r="A12685" i="7"/>
  <c r="A12686" i="7"/>
  <c r="A12687" i="7"/>
  <c r="A12688" i="7"/>
  <c r="A12689" i="7"/>
  <c r="A12690" i="7"/>
  <c r="A12691" i="7"/>
  <c r="A12692" i="7"/>
  <c r="A12693" i="7"/>
  <c r="A12694" i="7"/>
  <c r="A12695" i="7"/>
  <c r="A12696" i="7"/>
  <c r="A12697" i="7"/>
  <c r="A12698" i="7"/>
  <c r="A12699" i="7"/>
  <c r="A12700" i="7"/>
  <c r="A12701" i="7"/>
  <c r="A12702" i="7"/>
  <c r="A12703" i="7"/>
  <c r="A12704" i="7"/>
  <c r="A12705" i="7"/>
  <c r="A12706" i="7"/>
  <c r="A12707" i="7"/>
  <c r="A12708" i="7"/>
  <c r="A12709" i="7"/>
  <c r="A12710" i="7"/>
  <c r="A12711" i="7"/>
  <c r="A12712" i="7"/>
  <c r="A12713" i="7"/>
  <c r="A12714" i="7"/>
  <c r="A12715" i="7"/>
  <c r="A12716" i="7"/>
  <c r="A12717" i="7"/>
  <c r="A12718" i="7"/>
  <c r="A12719" i="7"/>
  <c r="A12720" i="7"/>
  <c r="A12721" i="7"/>
  <c r="A12722" i="7"/>
  <c r="A12723" i="7"/>
  <c r="A12724" i="7"/>
  <c r="A12725" i="7"/>
  <c r="A12726" i="7"/>
  <c r="A12727" i="7"/>
  <c r="A12728" i="7"/>
  <c r="A12729" i="7"/>
  <c r="A12730" i="7"/>
  <c r="A12731" i="7"/>
  <c r="A12732" i="7"/>
  <c r="A12733" i="7"/>
  <c r="A12734" i="7"/>
  <c r="A12735" i="7"/>
  <c r="A12736" i="7"/>
  <c r="A12737" i="7"/>
  <c r="A12738" i="7"/>
  <c r="A12739" i="7"/>
  <c r="A12740" i="7"/>
  <c r="A12741" i="7"/>
  <c r="A12742" i="7"/>
  <c r="A12743" i="7"/>
  <c r="A12744" i="7"/>
  <c r="A12745" i="7"/>
  <c r="A12746" i="7"/>
  <c r="A12747" i="7"/>
  <c r="A12748" i="7"/>
  <c r="A12749" i="7"/>
  <c r="A12750" i="7"/>
  <c r="A12751" i="7"/>
  <c r="A12752" i="7"/>
  <c r="A12753" i="7"/>
  <c r="A12754" i="7"/>
  <c r="A12755" i="7"/>
  <c r="A12756" i="7"/>
  <c r="A12757" i="7"/>
  <c r="A12758" i="7"/>
  <c r="A12759" i="7"/>
  <c r="A12760" i="7"/>
  <c r="A12761" i="7"/>
  <c r="A12762" i="7"/>
  <c r="A12763" i="7"/>
  <c r="A12764" i="7"/>
  <c r="A12765" i="7"/>
  <c r="A12766" i="7"/>
  <c r="A12767" i="7"/>
  <c r="A12768" i="7"/>
  <c r="A12769" i="7"/>
  <c r="A12770" i="7"/>
  <c r="A12771" i="7"/>
  <c r="A12772" i="7"/>
  <c r="A12773" i="7"/>
  <c r="A12774" i="7"/>
  <c r="A12775" i="7"/>
  <c r="A12776" i="7"/>
  <c r="A12777" i="7"/>
  <c r="A12778" i="7"/>
  <c r="A12779" i="7"/>
  <c r="A12780" i="7"/>
  <c r="A12781" i="7"/>
  <c r="A12782" i="7"/>
  <c r="A12783" i="7"/>
  <c r="A12784" i="7"/>
  <c r="A12785" i="7"/>
  <c r="A12786" i="7"/>
  <c r="A12787" i="7"/>
  <c r="A12788" i="7"/>
  <c r="A12789" i="7"/>
  <c r="A12790" i="7"/>
  <c r="A12791" i="7"/>
  <c r="A12792" i="7"/>
  <c r="A12793" i="7"/>
  <c r="A12794" i="7"/>
  <c r="A12795" i="7"/>
  <c r="A12796" i="7"/>
  <c r="A12797" i="7"/>
  <c r="A12798" i="7"/>
  <c r="A12799" i="7"/>
  <c r="A12800" i="7"/>
  <c r="A12801" i="7"/>
  <c r="A12802" i="7"/>
  <c r="A12803" i="7"/>
  <c r="A12804" i="7"/>
  <c r="A12805" i="7"/>
  <c r="A12806" i="7"/>
  <c r="A12807" i="7"/>
  <c r="A12808" i="7"/>
  <c r="A12809" i="7"/>
  <c r="A12810" i="7"/>
  <c r="A12811" i="7"/>
  <c r="A12812" i="7"/>
  <c r="A12813" i="7"/>
  <c r="A12814" i="7"/>
  <c r="A12815" i="7"/>
  <c r="A12816" i="7"/>
  <c r="A12817" i="7"/>
  <c r="A12818" i="7"/>
  <c r="A12819" i="7"/>
  <c r="A12820" i="7"/>
  <c r="A12821" i="7"/>
  <c r="A12822" i="7"/>
  <c r="A12823" i="7"/>
  <c r="A12824" i="7"/>
  <c r="A12825" i="7"/>
  <c r="A12826" i="7"/>
  <c r="A12827" i="7"/>
  <c r="A12828" i="7"/>
  <c r="A12829" i="7"/>
  <c r="A12830" i="7"/>
  <c r="A12831" i="7"/>
  <c r="A12832" i="7"/>
  <c r="A12833" i="7"/>
  <c r="A12834" i="7"/>
  <c r="A12835" i="7"/>
  <c r="A12836" i="7"/>
  <c r="A12837" i="7"/>
  <c r="A12838" i="7"/>
  <c r="A12839" i="7"/>
  <c r="A12840" i="7"/>
  <c r="A12841" i="7"/>
  <c r="A12842" i="7"/>
  <c r="A12843" i="7"/>
  <c r="A12844" i="7"/>
  <c r="A12845" i="7"/>
  <c r="A12846" i="7"/>
  <c r="A12847" i="7"/>
  <c r="A12848" i="7"/>
  <c r="A12849" i="7"/>
  <c r="A12850" i="7"/>
  <c r="A12851" i="7"/>
  <c r="A12852" i="7"/>
  <c r="A12853" i="7"/>
  <c r="A12854" i="7"/>
  <c r="A12855" i="7"/>
  <c r="A12856" i="7"/>
  <c r="A12857" i="7"/>
  <c r="A12858" i="7"/>
  <c r="A12859" i="7"/>
  <c r="A12860" i="7"/>
  <c r="A12861" i="7"/>
  <c r="A12862" i="7"/>
  <c r="A12863" i="7"/>
  <c r="A12864" i="7"/>
  <c r="A12865" i="7"/>
  <c r="A12866" i="7"/>
  <c r="A12867" i="7"/>
  <c r="A12868" i="7"/>
  <c r="A12869" i="7"/>
  <c r="A12870" i="7"/>
  <c r="A12871" i="7"/>
  <c r="A12872" i="7"/>
  <c r="A12873" i="7"/>
  <c r="A12874" i="7"/>
  <c r="A12875" i="7"/>
  <c r="A12876" i="7"/>
  <c r="A12877" i="7"/>
  <c r="A12878" i="7"/>
  <c r="A12879" i="7"/>
  <c r="A12880" i="7"/>
  <c r="A12881" i="7"/>
  <c r="A12882" i="7"/>
  <c r="A12883" i="7"/>
  <c r="A12884" i="7"/>
  <c r="A12885" i="7"/>
  <c r="A12886" i="7"/>
  <c r="A12887" i="7"/>
  <c r="A12888" i="7"/>
  <c r="A12889" i="7"/>
  <c r="A12890" i="7"/>
  <c r="A12891" i="7"/>
  <c r="A12892" i="7"/>
  <c r="A12893" i="7"/>
  <c r="A12894" i="7"/>
  <c r="A12895" i="7"/>
  <c r="A12896" i="7"/>
  <c r="A12897" i="7"/>
  <c r="A12898" i="7"/>
  <c r="A12899" i="7"/>
  <c r="A12900" i="7"/>
  <c r="A12901" i="7"/>
  <c r="A12902" i="7"/>
  <c r="A12903" i="7"/>
  <c r="A12904" i="7"/>
  <c r="A12905" i="7"/>
  <c r="A12906" i="7"/>
  <c r="A12907" i="7"/>
  <c r="A12908" i="7"/>
  <c r="A12909" i="7"/>
  <c r="A12910" i="7"/>
  <c r="A12911" i="7"/>
  <c r="A12912" i="7"/>
  <c r="A12913" i="7"/>
  <c r="A12914" i="7"/>
  <c r="A12915" i="7"/>
  <c r="A12916" i="7"/>
  <c r="A12917" i="7"/>
  <c r="A12918" i="7"/>
  <c r="A12919" i="7"/>
  <c r="A12920" i="7"/>
  <c r="A12921" i="7"/>
  <c r="A12922" i="7"/>
  <c r="A12923" i="7"/>
  <c r="A12924" i="7"/>
  <c r="A12925" i="7"/>
  <c r="A12926" i="7"/>
  <c r="A12927" i="7"/>
  <c r="A12928" i="7"/>
  <c r="A12929" i="7"/>
  <c r="A12930" i="7"/>
  <c r="A12931" i="7"/>
  <c r="A12932" i="7"/>
  <c r="A12933" i="7"/>
  <c r="A12934" i="7"/>
  <c r="A12935" i="7"/>
  <c r="A12936" i="7"/>
  <c r="A12937" i="7"/>
  <c r="A12938" i="7"/>
  <c r="A12939" i="7"/>
  <c r="A12940" i="7"/>
  <c r="A12941" i="7"/>
  <c r="A12942" i="7"/>
  <c r="A12943" i="7"/>
  <c r="A12944" i="7"/>
  <c r="A12945" i="7"/>
  <c r="A12946" i="7"/>
  <c r="A12947" i="7"/>
  <c r="A12948" i="7"/>
  <c r="A12949" i="7"/>
  <c r="A12950" i="7"/>
  <c r="A12951" i="7"/>
  <c r="A12952" i="7"/>
  <c r="A12953" i="7"/>
  <c r="A12954" i="7"/>
  <c r="A12955" i="7"/>
  <c r="A12956" i="7"/>
  <c r="A12957" i="7"/>
  <c r="A12958" i="7"/>
  <c r="A12959" i="7"/>
  <c r="A12960" i="7"/>
  <c r="A12961" i="7"/>
  <c r="A12962" i="7"/>
  <c r="A12963" i="7"/>
  <c r="A12964" i="7"/>
  <c r="A12965" i="7"/>
  <c r="A12966" i="7"/>
  <c r="A12967" i="7"/>
  <c r="A12968" i="7"/>
  <c r="A12969" i="7"/>
  <c r="A12970" i="7"/>
  <c r="A12971" i="7"/>
  <c r="A12972" i="7"/>
  <c r="A12973" i="7"/>
  <c r="A12974" i="7"/>
  <c r="A12975" i="7"/>
  <c r="A12976" i="7"/>
  <c r="A12977" i="7"/>
  <c r="A12978" i="7"/>
  <c r="A12979" i="7"/>
  <c r="A12980" i="7"/>
  <c r="A12981" i="7"/>
  <c r="A12982" i="7"/>
  <c r="A12983" i="7"/>
  <c r="A12984" i="7"/>
  <c r="A12985" i="7"/>
  <c r="A12986" i="7"/>
  <c r="A12987" i="7"/>
  <c r="A12988" i="7"/>
  <c r="A12989" i="7"/>
  <c r="A12990" i="7"/>
  <c r="A12991" i="7"/>
  <c r="A12992" i="7"/>
  <c r="A12993" i="7"/>
  <c r="A12994" i="7"/>
  <c r="A12995" i="7"/>
  <c r="A12996" i="7"/>
  <c r="A12997" i="7"/>
  <c r="A12998" i="7"/>
  <c r="A12999" i="7"/>
  <c r="A13000" i="7"/>
  <c r="A13001" i="7"/>
  <c r="A13002" i="7"/>
  <c r="A13003" i="7"/>
  <c r="A13004" i="7"/>
  <c r="A13005" i="7"/>
  <c r="A13006" i="7"/>
  <c r="A13007" i="7"/>
  <c r="A13008" i="7"/>
  <c r="A13009" i="7"/>
  <c r="A13010" i="7"/>
  <c r="A13011" i="7"/>
  <c r="A13012" i="7"/>
  <c r="A13013" i="7"/>
  <c r="A13014" i="7"/>
  <c r="A13015" i="7"/>
  <c r="A13016" i="7"/>
  <c r="A13017" i="7"/>
  <c r="A13018" i="7"/>
  <c r="A13019" i="7"/>
  <c r="A13020" i="7"/>
  <c r="A13021" i="7"/>
  <c r="A13022" i="7"/>
  <c r="A13023" i="7"/>
  <c r="A13024" i="7"/>
  <c r="A13025" i="7"/>
  <c r="A13026" i="7"/>
  <c r="A13027" i="7"/>
  <c r="A13028" i="7"/>
  <c r="A13029" i="7"/>
  <c r="A13030" i="7"/>
  <c r="A13031" i="7"/>
  <c r="A13032" i="7"/>
  <c r="A13033" i="7"/>
  <c r="A13034" i="7"/>
  <c r="A13035" i="7"/>
  <c r="A13036" i="7"/>
  <c r="A13037" i="7"/>
  <c r="A13038" i="7"/>
  <c r="A13039" i="7"/>
  <c r="A13040" i="7"/>
  <c r="A13041" i="7"/>
  <c r="A13042" i="7"/>
  <c r="A13043" i="7"/>
  <c r="A13044" i="7"/>
  <c r="A13045" i="7"/>
  <c r="A13046" i="7"/>
  <c r="A13047" i="7"/>
  <c r="A13048" i="7"/>
  <c r="A13049" i="7"/>
  <c r="A13050" i="7"/>
  <c r="A13051" i="7"/>
  <c r="A13052" i="7"/>
  <c r="A13053" i="7"/>
  <c r="A13054" i="7"/>
  <c r="A13055" i="7"/>
  <c r="A13056" i="7"/>
  <c r="A13057" i="7"/>
  <c r="A13058" i="7"/>
  <c r="A13059" i="7"/>
  <c r="A13060" i="7"/>
  <c r="A13061" i="7"/>
  <c r="A13062" i="7"/>
  <c r="A13063" i="7"/>
  <c r="A13064" i="7"/>
  <c r="A13065" i="7"/>
  <c r="A13066" i="7"/>
  <c r="A13067" i="7"/>
  <c r="A13068" i="7"/>
  <c r="A13069" i="7"/>
  <c r="A13070" i="7"/>
  <c r="A13071" i="7"/>
  <c r="A13072" i="7"/>
  <c r="A13073" i="7"/>
  <c r="A13074" i="7"/>
  <c r="A13075" i="7"/>
  <c r="A13076" i="7"/>
  <c r="A13077" i="7"/>
  <c r="A13078" i="7"/>
  <c r="A13079" i="7"/>
  <c r="A13080" i="7"/>
  <c r="A13081" i="7"/>
  <c r="A13082" i="7"/>
  <c r="A13083" i="7"/>
  <c r="A13084" i="7"/>
  <c r="A13085" i="7"/>
  <c r="A13086" i="7"/>
  <c r="A13087" i="7"/>
  <c r="A13088" i="7"/>
  <c r="A13089" i="7"/>
  <c r="A13090" i="7"/>
  <c r="A13091" i="7"/>
  <c r="A13092" i="7"/>
  <c r="A13093" i="7"/>
  <c r="A13094" i="7"/>
  <c r="A13095" i="7"/>
  <c r="A13096" i="7"/>
  <c r="A13097" i="7"/>
  <c r="A13098" i="7"/>
  <c r="A13099" i="7"/>
  <c r="A13100" i="7"/>
  <c r="A13101" i="7"/>
  <c r="A13102" i="7"/>
  <c r="A13103" i="7"/>
  <c r="A13104" i="7"/>
  <c r="A13105" i="7"/>
  <c r="A13106" i="7"/>
  <c r="A13107" i="7"/>
  <c r="A13108" i="7"/>
  <c r="A13109" i="7"/>
  <c r="A13110" i="7"/>
  <c r="A13111" i="7"/>
  <c r="A13112" i="7"/>
  <c r="A13113" i="7"/>
  <c r="A13114" i="7"/>
  <c r="A13115" i="7"/>
  <c r="A13116" i="7"/>
  <c r="A13117" i="7"/>
  <c r="A13118" i="7"/>
  <c r="A13119" i="7"/>
  <c r="A13120" i="7"/>
  <c r="A13121" i="7"/>
  <c r="A13122" i="7"/>
  <c r="A13123" i="7"/>
  <c r="A13124" i="7"/>
  <c r="A13125" i="7"/>
  <c r="A13126" i="7"/>
  <c r="A13127" i="7"/>
  <c r="A13128" i="7"/>
  <c r="A13129" i="7"/>
  <c r="A13130" i="7"/>
  <c r="A13131" i="7"/>
  <c r="A13132" i="7"/>
  <c r="A13133" i="7"/>
  <c r="A13134" i="7"/>
  <c r="A13135" i="7"/>
  <c r="A13136" i="7"/>
  <c r="A13137" i="7"/>
  <c r="A13138" i="7"/>
  <c r="A13139" i="7"/>
  <c r="A13140" i="7"/>
  <c r="A13141" i="7"/>
  <c r="A13142" i="7"/>
  <c r="A13143" i="7"/>
  <c r="A13144" i="7"/>
  <c r="A13145" i="7"/>
  <c r="A13146" i="7"/>
  <c r="A13147" i="7"/>
  <c r="A13148" i="7"/>
  <c r="A13149" i="7"/>
  <c r="A13150" i="7"/>
  <c r="A13151" i="7"/>
  <c r="A13152" i="7"/>
  <c r="A13153" i="7"/>
  <c r="A13154" i="7"/>
  <c r="A13155" i="7"/>
  <c r="A13156" i="7"/>
  <c r="A13157" i="7"/>
  <c r="A13158" i="7"/>
  <c r="A13159" i="7"/>
  <c r="A13160" i="7"/>
  <c r="A13161" i="7"/>
  <c r="A13162" i="7"/>
  <c r="A13163" i="7"/>
  <c r="A13164" i="7"/>
  <c r="A13165" i="7"/>
  <c r="A13166" i="7"/>
  <c r="A13167" i="7"/>
  <c r="A13168" i="7"/>
  <c r="A13169" i="7"/>
  <c r="A13170" i="7"/>
  <c r="A13171" i="7"/>
  <c r="A13172" i="7"/>
  <c r="A13173" i="7"/>
  <c r="A13174" i="7"/>
  <c r="A13175" i="7"/>
  <c r="A13176" i="7"/>
  <c r="A13177" i="7"/>
  <c r="A13178" i="7"/>
  <c r="A13179" i="7"/>
  <c r="A13180" i="7"/>
  <c r="A13181" i="7"/>
  <c r="A13182" i="7"/>
  <c r="A13183" i="7"/>
  <c r="A13184" i="7"/>
  <c r="A13185" i="7"/>
  <c r="A13186" i="7"/>
  <c r="A13187" i="7"/>
  <c r="A13188" i="7"/>
  <c r="A13189" i="7"/>
  <c r="A13190" i="7"/>
  <c r="A13191" i="7"/>
  <c r="A13192" i="7"/>
  <c r="A13193" i="7"/>
  <c r="A13194" i="7"/>
  <c r="A13195" i="7"/>
  <c r="A13196" i="7"/>
  <c r="A13197" i="7"/>
  <c r="A13198" i="7"/>
  <c r="A13199" i="7"/>
  <c r="A13200" i="7"/>
  <c r="A13201" i="7"/>
  <c r="A13202" i="7"/>
  <c r="A13203" i="7"/>
  <c r="A13204" i="7"/>
  <c r="A13205" i="7"/>
  <c r="A13206" i="7"/>
  <c r="A13207" i="7"/>
  <c r="A13208" i="7"/>
  <c r="A13209" i="7"/>
  <c r="A13210" i="7"/>
  <c r="A13211" i="7"/>
  <c r="A13212" i="7"/>
  <c r="A13213" i="7"/>
  <c r="A13214" i="7"/>
  <c r="A13215" i="7"/>
  <c r="A13216" i="7"/>
  <c r="A13217" i="7"/>
  <c r="A13218" i="7"/>
  <c r="A13219" i="7"/>
  <c r="A13220" i="7"/>
  <c r="A13221" i="7"/>
  <c r="A13222" i="7"/>
  <c r="A13223" i="7"/>
  <c r="A13224" i="7"/>
  <c r="A13225" i="7"/>
  <c r="A13226" i="7"/>
  <c r="A13227" i="7"/>
  <c r="A13228" i="7"/>
  <c r="A13229" i="7"/>
  <c r="A13230" i="7"/>
  <c r="A13231" i="7"/>
  <c r="A13232" i="7"/>
  <c r="A13233" i="7"/>
  <c r="A13234" i="7"/>
  <c r="A13235" i="7"/>
  <c r="A13236" i="7"/>
  <c r="A13237" i="7"/>
  <c r="A13238" i="7"/>
  <c r="A13239" i="7"/>
  <c r="A13240" i="7"/>
  <c r="A13241" i="7"/>
  <c r="A13242" i="7"/>
  <c r="A13243" i="7"/>
  <c r="A13244" i="7"/>
  <c r="A13245" i="7"/>
  <c r="A13246" i="7"/>
  <c r="A13247" i="7"/>
  <c r="A13248" i="7"/>
  <c r="A13249" i="7"/>
  <c r="A13250" i="7"/>
  <c r="A13251" i="7"/>
  <c r="A13252" i="7"/>
  <c r="A13253" i="7"/>
  <c r="A13254" i="7"/>
  <c r="A13255" i="7"/>
  <c r="A13256" i="7"/>
  <c r="A13257" i="7"/>
  <c r="A13258" i="7"/>
  <c r="A13259" i="7"/>
  <c r="A13260" i="7"/>
  <c r="A13261" i="7"/>
  <c r="A13262" i="7"/>
  <c r="A13263" i="7"/>
  <c r="A13264" i="7"/>
  <c r="A13265" i="7"/>
  <c r="A13266" i="7"/>
  <c r="A13267" i="7"/>
  <c r="A13268" i="7"/>
  <c r="A13269" i="7"/>
  <c r="A13270" i="7"/>
  <c r="A13271" i="7"/>
  <c r="A13272" i="7"/>
  <c r="A13273" i="7"/>
  <c r="A13274" i="7"/>
  <c r="A13275" i="7"/>
  <c r="A13276" i="7"/>
  <c r="A13277" i="7"/>
  <c r="A13278" i="7"/>
  <c r="A13279" i="7"/>
  <c r="A13280" i="7"/>
  <c r="A13281" i="7"/>
  <c r="A13282" i="7"/>
  <c r="A13283" i="7"/>
  <c r="A13284" i="7"/>
  <c r="A13285" i="7"/>
  <c r="A13286" i="7"/>
  <c r="A13287" i="7"/>
  <c r="A13288" i="7"/>
  <c r="A13289" i="7"/>
  <c r="A13290" i="7"/>
  <c r="A13291" i="7"/>
  <c r="A13292" i="7"/>
  <c r="A13293" i="7"/>
  <c r="A13294" i="7"/>
  <c r="A13295" i="7"/>
  <c r="A13296" i="7"/>
  <c r="A13297" i="7"/>
  <c r="A13298" i="7"/>
  <c r="A13299" i="7"/>
  <c r="A13300" i="7"/>
  <c r="A13301" i="7"/>
  <c r="A13302" i="7"/>
  <c r="A13303" i="7"/>
  <c r="A13304" i="7"/>
  <c r="A13305" i="7"/>
  <c r="A13306" i="7"/>
  <c r="A13307" i="7"/>
  <c r="A13308" i="7"/>
  <c r="A13309" i="7"/>
  <c r="A13310" i="7"/>
  <c r="A13311" i="7"/>
  <c r="A13312" i="7"/>
  <c r="A13313" i="7"/>
  <c r="A13314" i="7"/>
  <c r="A13315" i="7"/>
  <c r="A13316" i="7"/>
  <c r="A13317" i="7"/>
  <c r="A13318" i="7"/>
  <c r="A13319" i="7"/>
  <c r="A13320" i="7"/>
  <c r="A13321" i="7"/>
  <c r="A13322" i="7"/>
  <c r="A13323" i="7"/>
  <c r="A13324" i="7"/>
  <c r="A13325" i="7"/>
  <c r="A13326" i="7"/>
  <c r="A13327" i="7"/>
  <c r="A13328" i="7"/>
  <c r="A13329" i="7"/>
  <c r="A13330" i="7"/>
  <c r="A13331" i="7"/>
  <c r="A13332" i="7"/>
  <c r="A13333" i="7"/>
  <c r="A13334" i="7"/>
  <c r="A13335" i="7"/>
  <c r="A13336" i="7"/>
  <c r="A13337" i="7"/>
  <c r="A13338" i="7"/>
  <c r="A13339" i="7"/>
  <c r="A13340" i="7"/>
  <c r="A13341" i="7"/>
  <c r="A13342" i="7"/>
  <c r="A13343" i="7"/>
  <c r="A13344" i="7"/>
  <c r="A13345" i="7"/>
  <c r="A13346" i="7"/>
  <c r="A13347" i="7"/>
  <c r="A13348" i="7"/>
  <c r="A13349" i="7"/>
  <c r="A13350" i="7"/>
  <c r="A13351" i="7"/>
  <c r="A13352" i="7"/>
  <c r="A13353" i="7"/>
  <c r="A13354" i="7"/>
  <c r="A13355" i="7"/>
  <c r="A13356" i="7"/>
  <c r="A13357" i="7"/>
  <c r="A13358" i="7"/>
  <c r="A13359" i="7"/>
  <c r="A13360" i="7"/>
  <c r="A13361" i="7"/>
  <c r="A13362" i="7"/>
  <c r="A13363" i="7"/>
  <c r="A13364" i="7"/>
  <c r="A13365" i="7"/>
  <c r="A13366" i="7"/>
  <c r="A13367" i="7"/>
  <c r="A13368" i="7"/>
  <c r="A13369" i="7"/>
  <c r="A13370" i="7"/>
  <c r="A13371" i="7"/>
  <c r="A13372" i="7"/>
  <c r="A13373" i="7"/>
  <c r="A13374" i="7"/>
  <c r="A13375" i="7"/>
  <c r="A13376" i="7"/>
  <c r="A13377" i="7"/>
  <c r="A13378" i="7"/>
  <c r="A13379" i="7"/>
  <c r="A13380" i="7"/>
  <c r="A13381" i="7"/>
  <c r="A13382" i="7"/>
  <c r="A13383" i="7"/>
  <c r="A13384" i="7"/>
  <c r="A13385" i="7"/>
  <c r="A13386" i="7"/>
  <c r="A13387" i="7"/>
  <c r="A13388" i="7"/>
  <c r="A13389" i="7"/>
  <c r="A13390" i="7"/>
  <c r="A13391" i="7"/>
  <c r="A13392" i="7"/>
  <c r="A13393" i="7"/>
  <c r="A13394" i="7"/>
  <c r="A13395" i="7"/>
  <c r="A13396" i="7"/>
  <c r="A13397" i="7"/>
  <c r="A13398" i="7"/>
  <c r="A13399" i="7"/>
  <c r="A13400" i="7"/>
  <c r="A13401" i="7"/>
  <c r="A13402" i="7"/>
  <c r="A13403" i="7"/>
  <c r="A13404" i="7"/>
  <c r="A13405" i="7"/>
  <c r="A13406" i="7"/>
  <c r="A13407" i="7"/>
  <c r="A13408" i="7"/>
  <c r="A13409" i="7"/>
  <c r="A13410" i="7"/>
  <c r="A13411" i="7"/>
  <c r="A13412" i="7"/>
  <c r="A13413" i="7"/>
  <c r="A13414" i="7"/>
  <c r="A13415" i="7"/>
  <c r="A13416" i="7"/>
  <c r="A13417" i="7"/>
  <c r="A13418" i="7"/>
  <c r="A13419" i="7"/>
  <c r="A13420" i="7"/>
  <c r="A13421" i="7"/>
  <c r="A13422" i="7"/>
  <c r="A13423" i="7"/>
  <c r="A13424" i="7"/>
  <c r="A13425" i="7"/>
  <c r="A13426" i="7"/>
  <c r="A13427" i="7"/>
  <c r="A13428" i="7"/>
  <c r="A13429" i="7"/>
  <c r="A13430" i="7"/>
  <c r="A13431" i="7"/>
  <c r="A13432" i="7"/>
  <c r="A13433" i="7"/>
  <c r="A13434" i="7"/>
  <c r="A13435" i="7"/>
  <c r="A13436" i="7"/>
  <c r="A13437" i="7"/>
  <c r="A13438" i="7"/>
  <c r="A13439" i="7"/>
  <c r="A13440" i="7"/>
  <c r="A13441" i="7"/>
  <c r="A13442" i="7"/>
  <c r="A13443" i="7"/>
  <c r="A13444" i="7"/>
  <c r="A13445" i="7"/>
  <c r="A13446" i="7"/>
  <c r="A13447" i="7"/>
  <c r="A13448" i="7"/>
  <c r="A13449" i="7"/>
  <c r="A13450" i="7"/>
  <c r="A13451" i="7"/>
  <c r="A13452" i="7"/>
  <c r="A13453" i="7"/>
  <c r="A13454" i="7"/>
  <c r="A13455" i="7"/>
  <c r="A13456" i="7"/>
  <c r="A13457" i="7"/>
  <c r="A13458" i="7"/>
  <c r="A13459" i="7"/>
  <c r="A13460" i="7"/>
  <c r="A13461" i="7"/>
  <c r="A13462" i="7"/>
  <c r="A13463" i="7"/>
  <c r="A13464" i="7"/>
  <c r="A13465" i="7"/>
  <c r="A13466" i="7"/>
  <c r="A13467" i="7"/>
  <c r="A13468" i="7"/>
  <c r="A13469" i="7"/>
  <c r="A13470" i="7"/>
  <c r="A13471" i="7"/>
  <c r="A13472" i="7"/>
  <c r="A13473" i="7"/>
  <c r="A13474" i="7"/>
  <c r="A13475" i="7"/>
  <c r="A13476" i="7"/>
  <c r="A13477" i="7"/>
  <c r="A13478" i="7"/>
  <c r="A13479" i="7"/>
  <c r="A13480" i="7"/>
  <c r="A13481" i="7"/>
  <c r="A13482" i="7"/>
  <c r="A13483" i="7"/>
  <c r="A13484" i="7"/>
  <c r="A13485" i="7"/>
  <c r="A13486" i="7"/>
  <c r="A13487" i="7"/>
  <c r="A13488" i="7"/>
  <c r="A13489" i="7"/>
  <c r="A13490" i="7"/>
  <c r="A13491" i="7"/>
  <c r="A13492" i="7"/>
  <c r="A13493" i="7"/>
  <c r="A13494" i="7"/>
  <c r="A13495" i="7"/>
  <c r="A13496" i="7"/>
  <c r="A13497" i="7"/>
  <c r="A13498" i="7"/>
  <c r="A13499" i="7"/>
  <c r="A13500" i="7"/>
  <c r="A13501" i="7"/>
  <c r="A13502" i="7"/>
  <c r="A13503" i="7"/>
  <c r="A13504" i="7"/>
  <c r="A13505" i="7"/>
  <c r="A13506" i="7"/>
  <c r="A13507" i="7"/>
  <c r="A13508" i="7"/>
  <c r="A13509" i="7"/>
  <c r="A13510" i="7"/>
  <c r="A13511" i="7"/>
  <c r="A13512" i="7"/>
  <c r="A13513" i="7"/>
  <c r="A13514" i="7"/>
  <c r="A13515" i="7"/>
  <c r="A13516" i="7"/>
  <c r="A13517" i="7"/>
  <c r="A13518" i="7"/>
  <c r="A13519" i="7"/>
  <c r="A13520" i="7"/>
  <c r="A13521" i="7"/>
  <c r="A13522" i="7"/>
  <c r="A13523" i="7"/>
  <c r="A13524" i="7"/>
  <c r="A13525" i="7"/>
  <c r="A13526" i="7"/>
  <c r="A13527" i="7"/>
  <c r="A13528" i="7"/>
  <c r="A13529" i="7"/>
  <c r="A13530" i="7"/>
  <c r="A13531" i="7"/>
  <c r="A13532" i="7"/>
  <c r="A13533" i="7"/>
  <c r="A13534" i="7"/>
  <c r="A13535" i="7"/>
  <c r="A13536" i="7"/>
  <c r="A13537" i="7"/>
  <c r="A13538" i="7"/>
  <c r="A13539" i="7"/>
  <c r="A13540" i="7"/>
  <c r="A13541" i="7"/>
  <c r="A13542" i="7"/>
  <c r="A13543" i="7"/>
  <c r="A13544" i="7"/>
  <c r="A13545" i="7"/>
  <c r="A13546" i="7"/>
  <c r="A13547" i="7"/>
  <c r="A13548" i="7"/>
  <c r="A13549" i="7"/>
  <c r="A13550" i="7"/>
  <c r="A13551" i="7"/>
  <c r="A13552" i="7"/>
  <c r="A13553" i="7"/>
  <c r="A13554" i="7"/>
  <c r="A13555" i="7"/>
  <c r="A13556" i="7"/>
  <c r="A13557" i="7"/>
  <c r="A13558" i="7"/>
  <c r="A13559" i="7"/>
  <c r="A13560" i="7"/>
  <c r="A13561" i="7"/>
  <c r="A13562" i="7"/>
  <c r="A13563" i="7"/>
  <c r="A13564" i="7"/>
  <c r="A13565" i="7"/>
  <c r="A13566" i="7"/>
  <c r="A13567" i="7"/>
  <c r="A13568" i="7"/>
  <c r="A13569" i="7"/>
  <c r="A13570" i="7"/>
  <c r="A13571" i="7"/>
  <c r="A13572" i="7"/>
  <c r="A13573" i="7"/>
  <c r="A13574" i="7"/>
  <c r="A13575" i="7"/>
  <c r="A13576" i="7"/>
  <c r="A13577" i="7"/>
  <c r="A13578" i="7"/>
  <c r="A13579" i="7"/>
  <c r="A13580" i="7"/>
  <c r="A13581" i="7"/>
  <c r="A13582" i="7"/>
  <c r="A13583" i="7"/>
  <c r="A13584" i="7"/>
  <c r="A13585" i="7"/>
  <c r="A13586" i="7"/>
  <c r="A13587" i="7"/>
  <c r="A13588" i="7"/>
  <c r="A13589" i="7"/>
  <c r="A13590" i="7"/>
  <c r="A13591" i="7"/>
  <c r="A13592" i="7"/>
  <c r="A13593" i="7"/>
  <c r="A13594" i="7"/>
  <c r="A13595" i="7"/>
  <c r="A13596" i="7"/>
  <c r="A13597" i="7"/>
  <c r="A13598" i="7"/>
  <c r="A13599" i="7"/>
  <c r="A13600" i="7"/>
  <c r="A13601" i="7"/>
  <c r="A13602" i="7"/>
  <c r="A13603" i="7"/>
  <c r="A13604" i="7"/>
  <c r="A13605" i="7"/>
  <c r="A13606" i="7"/>
  <c r="A13607" i="7"/>
  <c r="A13608" i="7"/>
  <c r="A13609" i="7"/>
  <c r="A13610" i="7"/>
  <c r="A13611" i="7"/>
  <c r="A13612" i="7"/>
  <c r="A13613" i="7"/>
  <c r="A13614" i="7"/>
  <c r="A13615" i="7"/>
  <c r="A13616" i="7"/>
  <c r="A13617" i="7"/>
  <c r="A13618" i="7"/>
  <c r="A13619" i="7"/>
  <c r="A13620" i="7"/>
  <c r="A13621" i="7"/>
  <c r="A13622" i="7"/>
  <c r="A13623" i="7"/>
  <c r="A13624" i="7"/>
  <c r="A13625" i="7"/>
  <c r="A13626" i="7"/>
  <c r="A13627" i="7"/>
  <c r="A13628" i="7"/>
  <c r="A13629" i="7"/>
  <c r="A13630" i="7"/>
  <c r="A13631" i="7"/>
  <c r="A13632" i="7"/>
  <c r="A13633" i="7"/>
  <c r="A13634" i="7"/>
  <c r="A13635" i="7"/>
  <c r="A13636" i="7"/>
  <c r="A13637" i="7"/>
  <c r="A13638" i="7"/>
  <c r="A13639" i="7"/>
  <c r="A13640" i="7"/>
  <c r="A13641" i="7"/>
  <c r="A13642" i="7"/>
  <c r="A13643" i="7"/>
  <c r="A13644" i="7"/>
  <c r="A13645" i="7"/>
  <c r="A13646" i="7"/>
  <c r="A13647" i="7"/>
  <c r="A13648" i="7"/>
  <c r="A13649" i="7"/>
  <c r="A13650" i="7"/>
  <c r="A13651" i="7"/>
  <c r="A13652" i="7"/>
  <c r="A13653" i="7"/>
  <c r="A13654" i="7"/>
  <c r="A13655" i="7"/>
  <c r="A13656" i="7"/>
  <c r="A13657" i="7"/>
  <c r="A13658" i="7"/>
  <c r="A13659" i="7"/>
  <c r="A13660" i="7"/>
  <c r="A13661" i="7"/>
  <c r="A13662" i="7"/>
  <c r="A13663" i="7"/>
  <c r="A13664" i="7"/>
  <c r="A13665" i="7"/>
  <c r="A13666" i="7"/>
  <c r="A13667" i="7"/>
  <c r="A13668" i="7"/>
  <c r="A13669" i="7"/>
  <c r="A13670" i="7"/>
  <c r="A13671" i="7"/>
  <c r="A13672" i="7"/>
  <c r="A13673" i="7"/>
  <c r="A13674" i="7"/>
  <c r="A13675" i="7"/>
  <c r="A13676" i="7"/>
  <c r="A13677" i="7"/>
  <c r="A13678" i="7"/>
  <c r="A13679" i="7"/>
  <c r="A13680" i="7"/>
  <c r="A13681" i="7"/>
  <c r="A13682" i="7"/>
  <c r="A13683" i="7"/>
  <c r="A13684" i="7"/>
  <c r="A13685" i="7"/>
  <c r="A13686" i="7"/>
  <c r="A13687" i="7"/>
  <c r="A13688" i="7"/>
  <c r="A13689" i="7"/>
  <c r="A13690" i="7"/>
  <c r="A13691" i="7"/>
  <c r="A13692" i="7"/>
  <c r="A13693" i="7"/>
  <c r="A13694" i="7"/>
  <c r="A13695" i="7"/>
  <c r="A13696" i="7"/>
  <c r="A13697" i="7"/>
  <c r="A13698" i="7"/>
  <c r="A13699" i="7"/>
  <c r="A13700" i="7"/>
  <c r="A13701" i="7"/>
  <c r="A13702" i="7"/>
  <c r="A13703" i="7"/>
  <c r="A13704" i="7"/>
  <c r="A13705" i="7"/>
  <c r="A13706" i="7"/>
  <c r="A13707" i="7"/>
  <c r="A13708" i="7"/>
  <c r="A13709" i="7"/>
  <c r="A13710" i="7"/>
  <c r="A13711" i="7"/>
  <c r="A13712" i="7"/>
  <c r="A13713" i="7"/>
  <c r="A13714" i="7"/>
  <c r="A13715" i="7"/>
  <c r="A13716" i="7"/>
  <c r="A13717" i="7"/>
  <c r="A13718" i="7"/>
  <c r="A13719" i="7"/>
  <c r="A13720" i="7"/>
  <c r="A13721" i="7"/>
  <c r="A13722" i="7"/>
  <c r="A13723" i="7"/>
  <c r="A13724" i="7"/>
  <c r="A13725" i="7"/>
  <c r="A13726" i="7"/>
  <c r="A13727" i="7"/>
  <c r="A13728" i="7"/>
  <c r="A13729" i="7"/>
  <c r="A13730" i="7"/>
  <c r="A13731" i="7"/>
  <c r="A13732" i="7"/>
  <c r="A13733" i="7"/>
  <c r="A13734" i="7"/>
  <c r="A13735" i="7"/>
  <c r="A13736" i="7"/>
  <c r="A13737" i="7"/>
  <c r="A13738" i="7"/>
  <c r="A13739" i="7"/>
  <c r="A13740" i="7"/>
  <c r="A13741" i="7"/>
  <c r="A13742" i="7"/>
  <c r="A13743" i="7"/>
  <c r="A13744" i="7"/>
  <c r="A13745" i="7"/>
  <c r="A13746" i="7"/>
  <c r="A13747" i="7"/>
  <c r="A13748" i="7"/>
  <c r="A13749" i="7"/>
  <c r="A13750" i="7"/>
  <c r="A13751" i="7"/>
  <c r="A13752" i="7"/>
  <c r="A13753" i="7"/>
  <c r="A13754" i="7"/>
  <c r="A13755" i="7"/>
  <c r="A13756" i="7"/>
  <c r="A13757" i="7"/>
  <c r="A13758" i="7"/>
  <c r="A13759" i="7"/>
  <c r="A13760" i="7"/>
  <c r="A13761" i="7"/>
  <c r="A13762" i="7"/>
  <c r="A13763" i="7"/>
  <c r="A13764" i="7"/>
  <c r="A13765" i="7"/>
  <c r="A13766" i="7"/>
  <c r="A13767" i="7"/>
  <c r="A13768" i="7"/>
  <c r="A13769" i="7"/>
  <c r="A13770" i="7"/>
  <c r="A13771" i="7"/>
  <c r="A13772" i="7"/>
  <c r="A13773" i="7"/>
  <c r="A13774" i="7"/>
  <c r="A13775" i="7"/>
  <c r="A13776" i="7"/>
  <c r="A13777" i="7"/>
  <c r="A13778" i="7"/>
  <c r="A13779" i="7"/>
  <c r="A13780" i="7"/>
  <c r="A13781" i="7"/>
  <c r="A13782" i="7"/>
  <c r="A13783" i="7"/>
  <c r="A13784" i="7"/>
  <c r="A13785" i="7"/>
  <c r="A13786" i="7"/>
  <c r="A13787" i="7"/>
  <c r="A13788" i="7"/>
  <c r="A13789" i="7"/>
  <c r="A13790" i="7"/>
  <c r="A13791" i="7"/>
  <c r="A13792" i="7"/>
  <c r="A13793" i="7"/>
  <c r="A13794" i="7"/>
  <c r="A13795" i="7"/>
  <c r="A13796" i="7"/>
  <c r="A13797" i="7"/>
  <c r="A13798" i="7"/>
  <c r="A13799" i="7"/>
  <c r="A13800" i="7"/>
  <c r="A13801" i="7"/>
  <c r="A13802" i="7"/>
  <c r="A13803" i="7"/>
  <c r="A13804" i="7"/>
  <c r="A13805" i="7"/>
  <c r="A13806" i="7"/>
  <c r="A13807" i="7"/>
  <c r="A13808" i="7"/>
  <c r="A13809" i="7"/>
  <c r="A13810" i="7"/>
  <c r="A13811" i="7"/>
  <c r="A13812" i="7"/>
  <c r="A13813" i="7"/>
  <c r="A13814" i="7"/>
  <c r="A13815" i="7"/>
  <c r="A13816" i="7"/>
  <c r="A13817" i="7"/>
  <c r="A13818" i="7"/>
  <c r="A13819" i="7"/>
  <c r="A13820" i="7"/>
  <c r="A13821" i="7"/>
  <c r="A13822" i="7"/>
  <c r="A13823" i="7"/>
  <c r="A13824" i="7"/>
  <c r="A13825" i="7"/>
  <c r="A13826" i="7"/>
  <c r="A13827" i="7"/>
  <c r="A13828" i="7"/>
  <c r="A13829" i="7"/>
  <c r="A13830" i="7"/>
  <c r="A13831" i="7"/>
  <c r="A13832" i="7"/>
  <c r="A13833" i="7"/>
  <c r="A13834" i="7"/>
  <c r="A13835" i="7"/>
  <c r="A13836" i="7"/>
  <c r="A13837" i="7"/>
  <c r="A13838" i="7"/>
  <c r="A13839" i="7"/>
  <c r="A13840" i="7"/>
  <c r="A13841" i="7"/>
  <c r="A13842" i="7"/>
  <c r="A13843" i="7"/>
  <c r="A13844" i="7"/>
  <c r="A13845" i="7"/>
  <c r="A13846" i="7"/>
  <c r="A13847" i="7"/>
  <c r="A13848" i="7"/>
  <c r="A13849" i="7"/>
  <c r="A13850" i="7"/>
  <c r="A13851" i="7"/>
  <c r="A13852" i="7"/>
  <c r="A13853" i="7"/>
  <c r="A13854" i="7"/>
  <c r="A13855" i="7"/>
  <c r="A13856" i="7"/>
  <c r="A13857" i="7"/>
  <c r="A13858" i="7"/>
  <c r="A13859" i="7"/>
  <c r="A13860" i="7"/>
  <c r="A13861" i="7"/>
  <c r="A13862" i="7"/>
  <c r="A13863" i="7"/>
  <c r="A13864" i="7"/>
  <c r="A13865" i="7"/>
  <c r="A13866" i="7"/>
  <c r="A13867" i="7"/>
  <c r="A13868" i="7"/>
  <c r="A13869" i="7"/>
  <c r="A13870" i="7"/>
  <c r="A13871" i="7"/>
  <c r="A13872" i="7"/>
  <c r="A13873" i="7"/>
  <c r="A13874" i="7"/>
  <c r="A13875" i="7"/>
  <c r="A13876" i="7"/>
  <c r="A13877" i="7"/>
  <c r="A13878" i="7"/>
  <c r="A13879" i="7"/>
  <c r="A13880" i="7"/>
  <c r="A13881" i="7"/>
  <c r="A13882" i="7"/>
  <c r="A13883" i="7"/>
  <c r="A13884" i="7"/>
  <c r="A13885" i="7"/>
  <c r="A13886" i="7"/>
  <c r="A13887" i="7"/>
  <c r="A13888" i="7"/>
  <c r="A13889" i="7"/>
  <c r="A13890" i="7"/>
  <c r="A13891" i="7"/>
  <c r="A13892" i="7"/>
  <c r="A13893" i="7"/>
  <c r="A13894" i="7"/>
  <c r="A13895" i="7"/>
  <c r="A13896" i="7"/>
  <c r="A13897" i="7"/>
  <c r="A13898" i="7"/>
  <c r="A13899" i="7"/>
  <c r="A13900" i="7"/>
  <c r="A13901" i="7"/>
  <c r="A13902" i="7"/>
  <c r="A13903" i="7"/>
  <c r="A13904" i="7"/>
  <c r="A13905" i="7"/>
  <c r="A13906" i="7"/>
  <c r="A13907" i="7"/>
  <c r="A13908" i="7"/>
  <c r="A13909" i="7"/>
  <c r="A13910" i="7"/>
  <c r="A13911" i="7"/>
  <c r="A13912" i="7"/>
  <c r="A13913" i="7"/>
  <c r="A13914" i="7"/>
  <c r="A13915" i="7"/>
  <c r="A13916" i="7"/>
  <c r="A13917" i="7"/>
  <c r="A13918" i="7"/>
  <c r="A13919" i="7"/>
  <c r="A13920" i="7"/>
  <c r="A13921" i="7"/>
  <c r="A13922" i="7"/>
  <c r="A13923" i="7"/>
  <c r="A13924" i="7"/>
  <c r="A13925" i="7"/>
  <c r="A13926" i="7"/>
  <c r="A13927" i="7"/>
  <c r="A13928" i="7"/>
  <c r="A13929" i="7"/>
  <c r="A13930" i="7"/>
  <c r="A13931" i="7"/>
  <c r="A13932" i="7"/>
  <c r="A13933" i="7"/>
  <c r="A13934" i="7"/>
  <c r="A13935" i="7"/>
  <c r="A13936" i="7"/>
  <c r="A13937" i="7"/>
  <c r="A13938" i="7"/>
  <c r="A13939" i="7"/>
  <c r="A13940" i="7"/>
  <c r="A13941" i="7"/>
  <c r="A13942" i="7"/>
  <c r="A13943" i="7"/>
  <c r="A13944" i="7"/>
  <c r="A13945" i="7"/>
  <c r="A13946" i="7"/>
  <c r="A13947" i="7"/>
  <c r="A13948" i="7"/>
  <c r="A13949" i="7"/>
  <c r="A13950" i="7"/>
  <c r="A13951" i="7"/>
  <c r="A13952" i="7"/>
  <c r="A13953" i="7"/>
  <c r="A13954" i="7"/>
  <c r="A13955" i="7"/>
  <c r="A13956" i="7"/>
  <c r="A13957" i="7"/>
  <c r="A13958" i="7"/>
  <c r="A13959" i="7"/>
  <c r="A13960" i="7"/>
  <c r="A13961" i="7"/>
  <c r="A13962" i="7"/>
  <c r="A13963" i="7"/>
  <c r="A13964" i="7"/>
  <c r="A13965" i="7"/>
  <c r="A13966" i="7"/>
  <c r="A13967" i="7"/>
  <c r="A13968" i="7"/>
  <c r="A13969" i="7"/>
  <c r="A13970" i="7"/>
  <c r="A13971" i="7"/>
  <c r="A13972" i="7"/>
  <c r="A13973" i="7"/>
  <c r="A13974" i="7"/>
  <c r="A13975" i="7"/>
  <c r="A13976" i="7"/>
  <c r="A13977" i="7"/>
  <c r="A13978" i="7"/>
  <c r="A13979" i="7"/>
  <c r="A13980" i="7"/>
  <c r="A13981" i="7"/>
  <c r="A13982" i="7"/>
  <c r="A13983" i="7"/>
  <c r="A13984" i="7"/>
  <c r="A13985" i="7"/>
  <c r="A13986" i="7"/>
  <c r="A13987" i="7"/>
  <c r="A13988" i="7"/>
  <c r="A13989" i="7"/>
  <c r="A13990" i="7"/>
  <c r="A13991" i="7"/>
  <c r="A13992" i="7"/>
  <c r="A13993" i="7"/>
  <c r="A13994" i="7"/>
  <c r="A13995" i="7"/>
  <c r="A13996" i="7"/>
  <c r="A13997" i="7"/>
  <c r="A13998" i="7"/>
  <c r="A13999" i="7"/>
  <c r="A14000" i="7"/>
  <c r="A14001" i="7"/>
  <c r="A14002" i="7"/>
  <c r="A14003" i="7"/>
  <c r="A14004" i="7"/>
  <c r="A14005" i="7"/>
  <c r="A14006" i="7"/>
  <c r="A14007" i="7"/>
  <c r="A14008" i="7"/>
  <c r="A14009" i="7"/>
  <c r="A14010" i="7"/>
  <c r="A14011" i="7"/>
  <c r="A14012" i="7"/>
  <c r="A14013" i="7"/>
  <c r="A14014" i="7"/>
  <c r="A14015" i="7"/>
  <c r="A14016" i="7"/>
  <c r="A14017" i="7"/>
  <c r="A14018" i="7"/>
  <c r="A14019" i="7"/>
  <c r="A14020" i="7"/>
  <c r="A14021" i="7"/>
  <c r="A14022" i="7"/>
  <c r="A14023" i="7"/>
  <c r="A14024" i="7"/>
  <c r="A14025" i="7"/>
  <c r="A14026" i="7"/>
  <c r="A14027" i="7"/>
  <c r="A14028" i="7"/>
  <c r="A14029" i="7"/>
  <c r="A14030" i="7"/>
  <c r="A14031" i="7"/>
  <c r="A14032" i="7"/>
  <c r="A14033" i="7"/>
  <c r="A14034" i="7"/>
  <c r="A14035" i="7"/>
  <c r="A14036" i="7"/>
  <c r="A14037" i="7"/>
  <c r="A14038" i="7"/>
  <c r="A14039" i="7"/>
  <c r="A14040" i="7"/>
  <c r="A14041" i="7"/>
  <c r="A14042" i="7"/>
  <c r="A14043" i="7"/>
  <c r="A14044" i="7"/>
  <c r="A14045" i="7"/>
  <c r="A14046" i="7"/>
  <c r="A14047" i="7"/>
  <c r="A14048" i="7"/>
  <c r="A14049" i="7"/>
  <c r="A14050" i="7"/>
  <c r="A14051" i="7"/>
  <c r="A14052" i="7"/>
  <c r="A14053" i="7"/>
  <c r="A14054" i="7"/>
  <c r="A14055" i="7"/>
  <c r="A14056" i="7"/>
  <c r="A14057" i="7"/>
  <c r="A14058" i="7"/>
  <c r="A14059" i="7"/>
  <c r="A14060" i="7"/>
  <c r="A14061" i="7"/>
  <c r="A14062" i="7"/>
  <c r="A14063" i="7"/>
  <c r="A14064" i="7"/>
  <c r="A14065" i="7"/>
  <c r="A14066" i="7"/>
  <c r="A14067" i="7"/>
  <c r="A14068" i="7"/>
  <c r="A14069" i="7"/>
  <c r="A14070" i="7"/>
  <c r="A14071" i="7"/>
  <c r="A14072" i="7"/>
  <c r="A14073" i="7"/>
  <c r="A14074" i="7"/>
  <c r="A14075" i="7"/>
  <c r="A14076" i="7"/>
  <c r="A14077" i="7"/>
  <c r="A14078" i="7"/>
  <c r="A14079" i="7"/>
  <c r="A14080" i="7"/>
  <c r="A14081" i="7"/>
  <c r="A14082" i="7"/>
  <c r="A14083" i="7"/>
  <c r="A14084" i="7"/>
  <c r="A14085" i="7"/>
  <c r="A14086" i="7"/>
  <c r="A14087" i="7"/>
  <c r="A14088" i="7"/>
  <c r="A14089" i="7"/>
  <c r="A14090" i="7"/>
  <c r="A14091" i="7"/>
  <c r="A14092" i="7"/>
  <c r="A14093" i="7"/>
  <c r="A14094" i="7"/>
  <c r="A14095" i="7"/>
  <c r="A14096" i="7"/>
  <c r="A14097" i="7"/>
  <c r="A14098" i="7"/>
  <c r="A14099" i="7"/>
  <c r="A14100" i="7"/>
  <c r="A14101" i="7"/>
  <c r="A14102" i="7"/>
  <c r="A14103" i="7"/>
  <c r="A14104" i="7"/>
  <c r="A14105" i="7"/>
  <c r="A14106" i="7"/>
  <c r="A14107" i="7"/>
  <c r="A14108" i="7"/>
  <c r="A14109" i="7"/>
  <c r="A14110" i="7"/>
  <c r="A14111" i="7"/>
  <c r="A14112" i="7"/>
  <c r="A14113" i="7"/>
  <c r="A14114" i="7"/>
  <c r="A14115" i="7"/>
  <c r="A14116" i="7"/>
  <c r="A14117" i="7"/>
  <c r="A14118" i="7"/>
  <c r="A14119" i="7"/>
  <c r="A14120" i="7"/>
  <c r="A14121" i="7"/>
  <c r="A14122" i="7"/>
  <c r="A14123" i="7"/>
  <c r="A14124" i="7"/>
  <c r="A14125" i="7"/>
  <c r="A14126" i="7"/>
  <c r="A14127" i="7"/>
  <c r="A14128" i="7"/>
  <c r="A14129" i="7"/>
  <c r="A14130" i="7"/>
  <c r="A14131" i="7"/>
  <c r="A14132" i="7"/>
  <c r="A14133" i="7"/>
  <c r="A14134" i="7"/>
  <c r="A14135" i="7"/>
  <c r="A14136" i="7"/>
  <c r="A14137" i="7"/>
  <c r="A14138" i="7"/>
  <c r="A14139" i="7"/>
  <c r="A14140" i="7"/>
  <c r="A14141" i="7"/>
  <c r="A14142" i="7"/>
  <c r="A14143" i="7"/>
  <c r="A14144" i="7"/>
  <c r="A14145" i="7"/>
  <c r="A14146" i="7"/>
  <c r="A14147" i="7"/>
  <c r="A14148" i="7"/>
  <c r="A14149" i="7"/>
  <c r="A14150" i="7"/>
  <c r="A14151" i="7"/>
  <c r="A14152" i="7"/>
  <c r="A14153" i="7"/>
  <c r="A14154" i="7"/>
  <c r="A14155" i="7"/>
  <c r="A14156" i="7"/>
  <c r="A14157" i="7"/>
  <c r="A14158" i="7"/>
  <c r="A14159" i="7"/>
  <c r="A14160" i="7"/>
  <c r="A14161" i="7"/>
  <c r="A14162" i="7"/>
  <c r="A14163" i="7"/>
  <c r="A14164" i="7"/>
  <c r="A14165" i="7"/>
  <c r="A14166" i="7"/>
  <c r="A14167" i="7"/>
  <c r="A14168" i="7"/>
  <c r="A14169" i="7"/>
  <c r="A14170" i="7"/>
  <c r="A14171" i="7"/>
  <c r="A14172" i="7"/>
  <c r="A14173" i="7"/>
  <c r="A14174" i="7"/>
  <c r="A14175" i="7"/>
  <c r="A14176" i="7"/>
  <c r="A14177" i="7"/>
  <c r="A14178" i="7"/>
  <c r="A14179" i="7"/>
  <c r="A14180" i="7"/>
  <c r="A14181" i="7"/>
  <c r="A14182" i="7"/>
  <c r="A14183" i="7"/>
  <c r="A14184" i="7"/>
  <c r="A14185" i="7"/>
  <c r="A14186" i="7"/>
  <c r="A14187" i="7"/>
  <c r="A14188" i="7"/>
  <c r="A14189" i="7"/>
  <c r="A14190" i="7"/>
  <c r="A14191" i="7"/>
  <c r="A14192" i="7"/>
  <c r="A14193" i="7"/>
  <c r="A14194" i="7"/>
  <c r="A14195" i="7"/>
  <c r="A14196" i="7"/>
  <c r="A14197" i="7"/>
  <c r="A14198" i="7"/>
  <c r="A14199" i="7"/>
  <c r="A14200" i="7"/>
  <c r="A14201" i="7"/>
  <c r="A14202" i="7"/>
  <c r="A14203" i="7"/>
  <c r="A14204" i="7"/>
  <c r="A14205" i="7"/>
  <c r="A14206" i="7"/>
  <c r="A14207" i="7"/>
  <c r="A14208" i="7"/>
  <c r="A14209" i="7"/>
  <c r="A14210" i="7"/>
  <c r="A14211" i="7"/>
  <c r="A14212" i="7"/>
  <c r="A14213" i="7"/>
  <c r="A14214" i="7"/>
  <c r="A14215" i="7"/>
  <c r="A14216" i="7"/>
  <c r="A14217" i="7"/>
  <c r="A14218" i="7"/>
  <c r="A14219" i="7"/>
  <c r="A14220" i="7"/>
  <c r="A14221" i="7"/>
  <c r="A14222" i="7"/>
  <c r="A14223" i="7"/>
  <c r="A14224" i="7"/>
  <c r="A14225" i="7"/>
  <c r="A14226" i="7"/>
  <c r="A14227" i="7"/>
  <c r="A14228" i="7"/>
  <c r="A14229" i="7"/>
  <c r="A14230" i="7"/>
  <c r="A14231" i="7"/>
  <c r="A14232" i="7"/>
  <c r="A14233" i="7"/>
  <c r="A14234" i="7"/>
  <c r="A14235" i="7"/>
  <c r="A14236" i="7"/>
  <c r="A14237" i="7"/>
  <c r="A14238" i="7"/>
  <c r="A14239" i="7"/>
  <c r="A14240" i="7"/>
  <c r="A14241" i="7"/>
  <c r="A14242" i="7"/>
  <c r="A14243" i="7"/>
  <c r="A14244" i="7"/>
  <c r="A14245" i="7"/>
  <c r="A14246" i="7"/>
  <c r="A14247" i="7"/>
  <c r="A14248" i="7"/>
  <c r="A14249" i="7"/>
  <c r="A14250" i="7"/>
  <c r="A14251" i="7"/>
  <c r="A14252" i="7"/>
  <c r="A14253" i="7"/>
  <c r="A14254" i="7"/>
  <c r="A14255" i="7"/>
  <c r="A14256" i="7"/>
  <c r="A14257" i="7"/>
  <c r="A14258" i="7"/>
  <c r="A14259" i="7"/>
  <c r="A14260" i="7"/>
  <c r="A14261" i="7"/>
  <c r="A14262" i="7"/>
  <c r="A14263" i="7"/>
  <c r="A14264" i="7"/>
  <c r="A14265" i="7"/>
  <c r="A14266" i="7"/>
  <c r="A14267" i="7"/>
  <c r="A14268" i="7"/>
  <c r="A14269" i="7"/>
  <c r="A14270" i="7"/>
  <c r="A14271" i="7"/>
  <c r="A14272" i="7"/>
  <c r="A14273" i="7"/>
  <c r="A14274" i="7"/>
  <c r="A14275" i="7"/>
  <c r="A14276" i="7"/>
  <c r="A14277" i="7"/>
  <c r="A14278" i="7"/>
  <c r="A14279" i="7"/>
  <c r="A14280" i="7"/>
  <c r="A14281" i="7"/>
  <c r="A14282" i="7"/>
  <c r="A14283" i="7"/>
  <c r="A14284" i="7"/>
  <c r="A14285" i="7"/>
  <c r="A14286" i="7"/>
  <c r="A14287" i="7"/>
  <c r="A14288" i="7"/>
  <c r="A14289" i="7"/>
  <c r="A14290" i="7"/>
  <c r="A14291" i="7"/>
  <c r="A14292" i="7"/>
  <c r="A14293" i="7"/>
  <c r="A14294" i="7"/>
  <c r="A14295" i="7"/>
  <c r="A14296" i="7"/>
  <c r="A14297" i="7"/>
  <c r="A14298" i="7"/>
  <c r="A14299" i="7"/>
  <c r="A14300" i="7"/>
  <c r="A14301" i="7"/>
  <c r="A14302" i="7"/>
  <c r="A14303" i="7"/>
  <c r="A14304" i="7"/>
  <c r="A14305" i="7"/>
  <c r="A14306" i="7"/>
  <c r="A14307" i="7"/>
  <c r="A14308" i="7"/>
  <c r="A14309" i="7"/>
  <c r="A14310" i="7"/>
  <c r="A14311" i="7"/>
  <c r="A14312" i="7"/>
  <c r="A14313" i="7"/>
  <c r="A14314" i="7"/>
  <c r="A14315" i="7"/>
  <c r="A14316" i="7"/>
  <c r="A14317" i="7"/>
  <c r="A14318" i="7"/>
  <c r="A14319" i="7"/>
  <c r="A14320" i="7"/>
  <c r="A14321" i="7"/>
  <c r="A14322" i="7"/>
  <c r="A14323" i="7"/>
  <c r="A14324" i="7"/>
  <c r="A14325" i="7"/>
  <c r="A14326" i="7"/>
  <c r="A14327" i="7"/>
  <c r="A14328" i="7"/>
  <c r="A14329" i="7"/>
  <c r="A14330" i="7"/>
  <c r="A14331" i="7"/>
  <c r="A14332" i="7"/>
  <c r="A14333" i="7"/>
  <c r="A14334" i="7"/>
  <c r="A14335" i="7"/>
  <c r="A14336" i="7"/>
  <c r="A14337" i="7"/>
  <c r="A14338" i="7"/>
  <c r="A14339" i="7"/>
  <c r="A14340" i="7"/>
  <c r="A14341" i="7"/>
  <c r="A14342" i="7"/>
  <c r="A14343" i="7"/>
  <c r="A14344" i="7"/>
  <c r="A14345" i="7"/>
  <c r="A14346" i="7"/>
  <c r="A14347" i="7"/>
  <c r="A14348" i="7"/>
  <c r="A14349" i="7"/>
  <c r="A14350" i="7"/>
  <c r="A14351" i="7"/>
  <c r="A14352" i="7"/>
  <c r="A14353" i="7"/>
  <c r="A14354" i="7"/>
  <c r="A14355" i="7"/>
  <c r="A14356" i="7"/>
  <c r="A14357" i="7"/>
  <c r="A14358" i="7"/>
  <c r="A14359" i="7"/>
  <c r="A14360" i="7"/>
  <c r="A14361" i="7"/>
  <c r="A14362" i="7"/>
  <c r="A14363" i="7"/>
  <c r="A14364" i="7"/>
  <c r="A14365" i="7"/>
  <c r="A14366" i="7"/>
  <c r="A14367" i="7"/>
  <c r="A14368" i="7"/>
  <c r="A14369" i="7"/>
  <c r="A14370" i="7"/>
  <c r="A14371" i="7"/>
  <c r="A14372" i="7"/>
  <c r="A14373" i="7"/>
  <c r="A14374" i="7"/>
  <c r="A14375" i="7"/>
  <c r="A14376" i="7"/>
  <c r="A14377" i="7"/>
  <c r="A14378" i="7"/>
  <c r="A14379" i="7"/>
  <c r="A14380" i="7"/>
  <c r="A14381" i="7"/>
  <c r="A14382" i="7"/>
  <c r="A14383" i="7"/>
  <c r="A14384" i="7"/>
  <c r="A14385" i="7"/>
  <c r="A14386" i="7"/>
  <c r="A14387" i="7"/>
  <c r="A14388" i="7"/>
  <c r="A14389" i="7"/>
  <c r="A14390" i="7"/>
  <c r="A14391" i="7"/>
  <c r="A14392" i="7"/>
  <c r="A14393" i="7"/>
  <c r="A14394" i="7"/>
  <c r="A14395" i="7"/>
  <c r="A14396" i="7"/>
  <c r="A14397" i="7"/>
  <c r="A14398" i="7"/>
  <c r="A14399" i="7"/>
  <c r="A14400" i="7"/>
  <c r="A14401" i="7"/>
  <c r="A14402" i="7"/>
  <c r="A14403" i="7"/>
  <c r="A14404" i="7"/>
  <c r="A14405" i="7"/>
  <c r="A14406" i="7"/>
  <c r="A14407" i="7"/>
  <c r="A14408" i="7"/>
  <c r="A14409" i="7"/>
  <c r="A14410" i="7"/>
  <c r="A14411" i="7"/>
  <c r="A14412" i="7"/>
  <c r="A14413" i="7"/>
  <c r="A14414" i="7"/>
  <c r="A14415" i="7"/>
  <c r="A14416" i="7"/>
  <c r="A14417" i="7"/>
  <c r="A14418" i="7"/>
  <c r="A14419" i="7"/>
  <c r="A14420" i="7"/>
  <c r="A14421" i="7"/>
  <c r="A14422" i="7"/>
  <c r="A14423" i="7"/>
  <c r="A14424" i="7"/>
  <c r="A14425" i="7"/>
  <c r="A14426" i="7"/>
  <c r="A14427" i="7"/>
  <c r="A14428" i="7"/>
  <c r="A14429" i="7"/>
  <c r="A14430" i="7"/>
  <c r="A14431" i="7"/>
  <c r="A14432" i="7"/>
  <c r="A14433" i="7"/>
  <c r="A14434" i="7"/>
  <c r="A14435" i="7"/>
  <c r="A14436" i="7"/>
  <c r="A14437" i="7"/>
  <c r="A14438" i="7"/>
  <c r="A14439" i="7"/>
  <c r="A14440" i="7"/>
  <c r="A14441" i="7"/>
  <c r="A14442" i="7"/>
  <c r="A14443" i="7"/>
  <c r="A14444" i="7"/>
  <c r="A14445" i="7"/>
  <c r="A14446" i="7"/>
  <c r="A14447" i="7"/>
  <c r="A14448" i="7"/>
  <c r="A14449" i="7"/>
  <c r="A14450" i="7"/>
  <c r="A14451" i="7"/>
  <c r="A14452" i="7"/>
  <c r="A14453" i="7"/>
  <c r="A14454" i="7"/>
  <c r="A14455" i="7"/>
  <c r="A14456" i="7"/>
  <c r="A14457" i="7"/>
  <c r="A14458" i="7"/>
  <c r="A14459" i="7"/>
  <c r="A14460" i="7"/>
  <c r="A14461" i="7"/>
  <c r="A14462" i="7"/>
  <c r="A14463" i="7"/>
  <c r="A14464" i="7"/>
  <c r="A14465" i="7"/>
  <c r="A14466" i="7"/>
  <c r="A14467" i="7"/>
  <c r="A14468" i="7"/>
  <c r="A14469" i="7"/>
  <c r="A14470" i="7"/>
  <c r="A14471" i="7"/>
  <c r="A14472" i="7"/>
  <c r="A14473" i="7"/>
  <c r="A14474" i="7"/>
  <c r="A14475" i="7"/>
  <c r="A14476" i="7"/>
  <c r="A14477" i="7"/>
  <c r="A14478" i="7"/>
  <c r="A14479" i="7"/>
  <c r="A14480" i="7"/>
  <c r="A14481" i="7"/>
  <c r="A14482" i="7"/>
  <c r="A14483" i="7"/>
  <c r="A14484" i="7"/>
  <c r="A14485" i="7"/>
  <c r="A14486" i="7"/>
  <c r="A14487" i="7"/>
  <c r="A14488" i="7"/>
  <c r="A14489" i="7"/>
  <c r="A14490" i="7"/>
  <c r="A14491" i="7"/>
  <c r="A14492" i="7"/>
  <c r="A14493" i="7"/>
  <c r="A14494" i="7"/>
  <c r="A14495" i="7"/>
  <c r="A14496" i="7"/>
  <c r="A14497" i="7"/>
  <c r="A14498" i="7"/>
  <c r="A14499" i="7"/>
  <c r="A14500" i="7"/>
  <c r="A14501" i="7"/>
  <c r="A14502" i="7"/>
  <c r="A14503" i="7"/>
  <c r="A14504" i="7"/>
  <c r="A14505" i="7"/>
  <c r="A14506" i="7"/>
  <c r="A14507" i="7"/>
  <c r="A14508" i="7"/>
  <c r="A14509" i="7"/>
  <c r="A14510" i="7"/>
  <c r="A14511" i="7"/>
  <c r="A14512" i="7"/>
  <c r="A14513" i="7"/>
  <c r="A14514" i="7"/>
  <c r="A14515" i="7"/>
  <c r="A14516" i="7"/>
  <c r="A14517" i="7"/>
  <c r="A14518" i="7"/>
  <c r="A14519" i="7"/>
  <c r="A14520" i="7"/>
  <c r="A14521" i="7"/>
  <c r="A14522" i="7"/>
  <c r="A14523" i="7"/>
  <c r="A14524" i="7"/>
  <c r="A14525" i="7"/>
  <c r="A14526" i="7"/>
  <c r="A14527" i="7"/>
  <c r="A14528" i="7"/>
  <c r="A14529" i="7"/>
  <c r="A14530" i="7"/>
  <c r="A14531" i="7"/>
  <c r="A14532" i="7"/>
  <c r="A14533" i="7"/>
  <c r="A14534" i="7"/>
  <c r="A14535" i="7"/>
  <c r="A14536" i="7"/>
  <c r="A14537" i="7"/>
  <c r="A14538" i="7"/>
  <c r="A14539" i="7"/>
  <c r="A14540" i="7"/>
  <c r="A14541" i="7"/>
  <c r="A14542" i="7"/>
  <c r="A14543" i="7"/>
  <c r="A14544" i="7"/>
  <c r="A14545" i="7"/>
  <c r="A14546" i="7"/>
  <c r="A14547" i="7"/>
  <c r="A14548" i="7"/>
  <c r="A14549" i="7"/>
  <c r="A14550" i="7"/>
  <c r="A14551" i="7"/>
  <c r="A14552" i="7"/>
  <c r="A14553" i="7"/>
  <c r="A14554" i="7"/>
  <c r="A14555" i="7"/>
  <c r="A14556" i="7"/>
  <c r="A14557" i="7"/>
  <c r="A14558" i="7"/>
  <c r="A14559" i="7"/>
  <c r="A14560" i="7"/>
  <c r="A14561" i="7"/>
  <c r="A14562" i="7"/>
  <c r="A14563" i="7"/>
  <c r="A14564" i="7"/>
  <c r="A14565" i="7"/>
  <c r="A14566" i="7"/>
  <c r="A14567" i="7"/>
  <c r="A14568" i="7"/>
  <c r="A14569" i="7"/>
  <c r="A14570" i="7"/>
  <c r="A14571" i="7"/>
  <c r="A14572" i="7"/>
  <c r="A14573" i="7"/>
  <c r="A14574" i="7"/>
  <c r="A14575" i="7"/>
  <c r="A14576" i="7"/>
  <c r="A14577" i="7"/>
  <c r="A14578" i="7"/>
  <c r="A14579" i="7"/>
  <c r="A14580" i="7"/>
  <c r="A14581" i="7"/>
  <c r="A14582" i="7"/>
  <c r="A14583" i="7"/>
  <c r="A14584" i="7"/>
  <c r="A14585" i="7"/>
  <c r="A14586" i="7"/>
  <c r="A14587" i="7"/>
  <c r="A14588" i="7"/>
  <c r="A14589" i="7"/>
  <c r="A14590" i="7"/>
  <c r="A14591" i="7"/>
  <c r="A14592" i="7"/>
  <c r="A14593" i="7"/>
  <c r="A14594" i="7"/>
  <c r="A14595" i="7"/>
  <c r="A14596" i="7"/>
  <c r="A14597" i="7"/>
  <c r="A14598" i="7"/>
  <c r="A14599" i="7"/>
  <c r="A14600" i="7"/>
  <c r="A14601" i="7"/>
  <c r="A14602" i="7"/>
  <c r="A14603" i="7"/>
  <c r="A14604" i="7"/>
  <c r="A14605" i="7"/>
  <c r="A14606" i="7"/>
  <c r="A14607" i="7"/>
  <c r="A14608" i="7"/>
  <c r="A14609" i="7"/>
  <c r="A14610" i="7"/>
  <c r="A14611" i="7"/>
  <c r="A14612" i="7"/>
  <c r="A14613" i="7"/>
  <c r="A14614" i="7"/>
  <c r="A14615" i="7"/>
  <c r="A14616" i="7"/>
  <c r="A14617" i="7"/>
  <c r="A14618" i="7"/>
  <c r="A14619" i="7"/>
  <c r="A14620" i="7"/>
  <c r="A14621" i="7"/>
  <c r="A14622" i="7"/>
  <c r="A14623" i="7"/>
  <c r="A14624" i="7"/>
  <c r="A14625" i="7"/>
  <c r="A14626" i="7"/>
  <c r="A14627" i="7"/>
  <c r="A14628" i="7"/>
  <c r="A14629" i="7"/>
  <c r="A14630" i="7"/>
  <c r="A14631" i="7"/>
  <c r="A14632" i="7"/>
  <c r="A14633" i="7"/>
  <c r="A14634" i="7"/>
  <c r="A14635" i="7"/>
  <c r="A14636" i="7"/>
  <c r="A14637" i="7"/>
  <c r="A14638" i="7"/>
  <c r="A14639" i="7"/>
  <c r="A14640" i="7"/>
  <c r="A14641" i="7"/>
  <c r="A14642" i="7"/>
  <c r="A14643" i="7"/>
  <c r="A14644" i="7"/>
  <c r="A14645" i="7"/>
  <c r="A14646" i="7"/>
  <c r="A14647" i="7"/>
  <c r="A14648" i="7"/>
  <c r="A14649" i="7"/>
  <c r="A14650" i="7"/>
  <c r="A14651" i="7"/>
  <c r="A14652" i="7"/>
  <c r="A14653" i="7"/>
  <c r="A14654" i="7"/>
  <c r="A14655" i="7"/>
  <c r="A14656" i="7"/>
  <c r="A14657" i="7"/>
  <c r="A14658" i="7"/>
  <c r="A14659" i="7"/>
  <c r="A14660" i="7"/>
  <c r="A14661" i="7"/>
  <c r="A14662" i="7"/>
  <c r="A14663" i="7"/>
  <c r="A14664" i="7"/>
  <c r="A14665" i="7"/>
  <c r="A14666" i="7"/>
  <c r="A14667" i="7"/>
  <c r="A14668" i="7"/>
  <c r="A14669" i="7"/>
  <c r="A14670" i="7"/>
  <c r="A14671" i="7"/>
  <c r="A14672" i="7"/>
  <c r="A14673" i="7"/>
  <c r="A14674" i="7"/>
  <c r="A14675" i="7"/>
  <c r="A14676" i="7"/>
  <c r="A14677" i="7"/>
  <c r="A14678" i="7"/>
  <c r="A14679" i="7"/>
  <c r="A14680" i="7"/>
  <c r="A14681" i="7"/>
  <c r="A14682" i="7"/>
  <c r="A14683" i="7"/>
  <c r="A14684" i="7"/>
  <c r="A14685" i="7"/>
  <c r="A14686" i="7"/>
  <c r="A14687" i="7"/>
  <c r="A14688" i="7"/>
  <c r="A14689" i="7"/>
  <c r="A14690" i="7"/>
  <c r="A14691" i="7"/>
  <c r="A14692" i="7"/>
  <c r="A14693" i="7"/>
  <c r="A14694" i="7"/>
  <c r="A14695" i="7"/>
  <c r="A14696" i="7"/>
  <c r="A14697" i="7"/>
  <c r="A14698" i="7"/>
  <c r="A14699" i="7"/>
  <c r="A14700" i="7"/>
  <c r="A14701" i="7"/>
  <c r="A14702" i="7"/>
  <c r="A14703" i="7"/>
  <c r="A14704" i="7"/>
  <c r="A14705" i="7"/>
  <c r="A14706" i="7"/>
  <c r="A14707" i="7"/>
  <c r="A14708" i="7"/>
  <c r="A14709" i="7"/>
  <c r="A14710" i="7"/>
  <c r="A14711" i="7"/>
  <c r="A14712" i="7"/>
  <c r="A14713" i="7"/>
  <c r="A14714" i="7"/>
  <c r="A14715" i="7"/>
  <c r="A14716" i="7"/>
  <c r="A14717" i="7"/>
  <c r="A14718" i="7"/>
  <c r="A14719" i="7"/>
  <c r="A14720" i="7"/>
  <c r="A14721" i="7"/>
  <c r="A14722" i="7"/>
  <c r="A14723" i="7"/>
  <c r="A14724" i="7"/>
  <c r="A14725" i="7"/>
  <c r="A14726" i="7"/>
  <c r="A14727" i="7"/>
  <c r="A14728" i="7"/>
  <c r="A14729" i="7"/>
  <c r="A14730" i="7"/>
  <c r="A14731" i="7"/>
  <c r="A14732" i="7"/>
  <c r="A14733" i="7"/>
  <c r="A14734" i="7"/>
  <c r="A14735" i="7"/>
  <c r="A14736" i="7"/>
  <c r="A14737" i="7"/>
  <c r="A14738" i="7"/>
  <c r="A14739" i="7"/>
  <c r="A14740" i="7"/>
  <c r="A14741" i="7"/>
  <c r="A14742" i="7"/>
  <c r="A14743" i="7"/>
  <c r="A14744" i="7"/>
  <c r="A14745" i="7"/>
  <c r="A14746" i="7"/>
  <c r="A14747" i="7"/>
  <c r="A4" i="7"/>
  <c r="G14747" i="7" l="1"/>
  <c r="F14747" i="7"/>
  <c r="G14746" i="7"/>
  <c r="F14746" i="7"/>
  <c r="G14745" i="7"/>
  <c r="F14745" i="7"/>
  <c r="G14744" i="7"/>
  <c r="F14744" i="7"/>
  <c r="G14743" i="7"/>
  <c r="F14743" i="7"/>
  <c r="G14742" i="7"/>
  <c r="F14742" i="7"/>
  <c r="G14741" i="7"/>
  <c r="F14741" i="7"/>
  <c r="G14740" i="7"/>
  <c r="F14740" i="7"/>
  <c r="G14739" i="7"/>
  <c r="F14739" i="7"/>
  <c r="G14738" i="7"/>
  <c r="F14738" i="7"/>
  <c r="G14737" i="7"/>
  <c r="F14737" i="7"/>
  <c r="G14736" i="7"/>
  <c r="F14736" i="7"/>
  <c r="G14735" i="7"/>
  <c r="F14735" i="7"/>
  <c r="G14734" i="7"/>
  <c r="F14734" i="7"/>
  <c r="G14733" i="7"/>
  <c r="F14733" i="7"/>
  <c r="G14732" i="7"/>
  <c r="F14732" i="7"/>
  <c r="G14731" i="7"/>
  <c r="F14731" i="7"/>
  <c r="G14730" i="7"/>
  <c r="F14730" i="7"/>
  <c r="G14729" i="7"/>
  <c r="F14729" i="7"/>
  <c r="G14728" i="7"/>
  <c r="F14728" i="7"/>
  <c r="G14727" i="7"/>
  <c r="F14727" i="7"/>
  <c r="G14726" i="7"/>
  <c r="F14726" i="7"/>
  <c r="G14725" i="7"/>
  <c r="F14725" i="7"/>
  <c r="G14724" i="7"/>
  <c r="F14724" i="7"/>
  <c r="G14723" i="7"/>
  <c r="F14723" i="7"/>
  <c r="G14722" i="7"/>
  <c r="F14722" i="7"/>
  <c r="G14721" i="7"/>
  <c r="F14721" i="7"/>
  <c r="G14720" i="7"/>
  <c r="F14720" i="7"/>
  <c r="G14719" i="7"/>
  <c r="F14719" i="7"/>
  <c r="G14718" i="7"/>
  <c r="F14718" i="7"/>
  <c r="G14717" i="7"/>
  <c r="F14717" i="7"/>
  <c r="G14716" i="7"/>
  <c r="F14716" i="7"/>
  <c r="G14715" i="7"/>
  <c r="F14715" i="7"/>
  <c r="G14714" i="7"/>
  <c r="F14714" i="7"/>
  <c r="G14713" i="7"/>
  <c r="F14713" i="7"/>
  <c r="G14712" i="7"/>
  <c r="F14712" i="7"/>
  <c r="G14711" i="7"/>
  <c r="F14711" i="7"/>
  <c r="G14710" i="7"/>
  <c r="F14710" i="7"/>
  <c r="G14709" i="7"/>
  <c r="F14709" i="7"/>
  <c r="G14708" i="7"/>
  <c r="F14708" i="7"/>
  <c r="G14707" i="7"/>
  <c r="F14707" i="7"/>
  <c r="G14706" i="7"/>
  <c r="F14706" i="7"/>
  <c r="G14705" i="7"/>
  <c r="F14705" i="7"/>
  <c r="G14704" i="7"/>
  <c r="F14704" i="7"/>
  <c r="G14703" i="7"/>
  <c r="F14703" i="7"/>
  <c r="G14702" i="7"/>
  <c r="F14702" i="7"/>
  <c r="G14701" i="7"/>
  <c r="F14701" i="7"/>
  <c r="G14700" i="7"/>
  <c r="F14700" i="7"/>
  <c r="G14699" i="7"/>
  <c r="F14699" i="7"/>
  <c r="G14698" i="7"/>
  <c r="F14698" i="7"/>
  <c r="G14697" i="7"/>
  <c r="F14697" i="7"/>
  <c r="G14696" i="7"/>
  <c r="F14696" i="7"/>
  <c r="G14695" i="7"/>
  <c r="F14695" i="7"/>
  <c r="G14694" i="7"/>
  <c r="F14694" i="7"/>
  <c r="G14693" i="7"/>
  <c r="F14693" i="7"/>
  <c r="G14692" i="7"/>
  <c r="F14692" i="7"/>
  <c r="G14691" i="7"/>
  <c r="F14691" i="7"/>
  <c r="G14690" i="7"/>
  <c r="F14690" i="7"/>
  <c r="G14689" i="7"/>
  <c r="F14689" i="7"/>
  <c r="G14688" i="7"/>
  <c r="F14688" i="7"/>
  <c r="G14687" i="7"/>
  <c r="F14687" i="7"/>
  <c r="G14686" i="7"/>
  <c r="F14686" i="7"/>
  <c r="G14685" i="7"/>
  <c r="F14685" i="7"/>
  <c r="G14684" i="7"/>
  <c r="F14684" i="7"/>
  <c r="G14683" i="7"/>
  <c r="F14683" i="7"/>
  <c r="G14682" i="7"/>
  <c r="F14682" i="7"/>
  <c r="G14681" i="7"/>
  <c r="F14681" i="7"/>
  <c r="G14680" i="7"/>
  <c r="F14680" i="7"/>
  <c r="G14679" i="7"/>
  <c r="F14679" i="7"/>
  <c r="G14678" i="7"/>
  <c r="F14678" i="7"/>
  <c r="G14677" i="7"/>
  <c r="F14677" i="7"/>
  <c r="G14676" i="7"/>
  <c r="F14676" i="7"/>
  <c r="G14675" i="7"/>
  <c r="F14675" i="7"/>
  <c r="G14674" i="7"/>
  <c r="F14674" i="7"/>
  <c r="G14673" i="7"/>
  <c r="F14673" i="7"/>
  <c r="G14672" i="7"/>
  <c r="F14672" i="7"/>
  <c r="G14671" i="7"/>
  <c r="F14671" i="7"/>
  <c r="G14670" i="7"/>
  <c r="F14670" i="7"/>
  <c r="G14669" i="7"/>
  <c r="F14669" i="7"/>
  <c r="G14668" i="7"/>
  <c r="F14668" i="7"/>
  <c r="G14667" i="7"/>
  <c r="F14667" i="7"/>
  <c r="G14666" i="7"/>
  <c r="F14666" i="7"/>
  <c r="G14665" i="7"/>
  <c r="F14665" i="7"/>
  <c r="G14664" i="7"/>
  <c r="F14664" i="7"/>
  <c r="G14663" i="7"/>
  <c r="F14663" i="7"/>
  <c r="G14662" i="7"/>
  <c r="F14662" i="7"/>
  <c r="G14661" i="7"/>
  <c r="F14661" i="7"/>
  <c r="G14660" i="7"/>
  <c r="F14660" i="7"/>
  <c r="G14659" i="7"/>
  <c r="F14659" i="7"/>
  <c r="G14658" i="7"/>
  <c r="F14658" i="7"/>
  <c r="G14657" i="7"/>
  <c r="F14657" i="7"/>
  <c r="G14656" i="7"/>
  <c r="F14656" i="7"/>
  <c r="G14655" i="7"/>
  <c r="F14655" i="7"/>
  <c r="G14654" i="7"/>
  <c r="F14654" i="7"/>
  <c r="G14653" i="7"/>
  <c r="F14653" i="7"/>
  <c r="G14652" i="7"/>
  <c r="F14652" i="7"/>
  <c r="G14651" i="7"/>
  <c r="F14651" i="7"/>
  <c r="G14650" i="7"/>
  <c r="F14650" i="7"/>
  <c r="G14649" i="7"/>
  <c r="F14649" i="7"/>
  <c r="G14648" i="7"/>
  <c r="F14648" i="7"/>
  <c r="G14647" i="7"/>
  <c r="F14647" i="7"/>
  <c r="G14646" i="7"/>
  <c r="F14646" i="7"/>
  <c r="G14645" i="7"/>
  <c r="F14645" i="7"/>
  <c r="G14644" i="7"/>
  <c r="F14644" i="7"/>
  <c r="G14643" i="7"/>
  <c r="F14643" i="7"/>
  <c r="G14642" i="7"/>
  <c r="F14642" i="7"/>
  <c r="G14641" i="7"/>
  <c r="F14641" i="7"/>
  <c r="G14640" i="7"/>
  <c r="F14640" i="7"/>
  <c r="G14639" i="7"/>
  <c r="F14639" i="7"/>
  <c r="G14638" i="7"/>
  <c r="F14638" i="7"/>
  <c r="G14637" i="7"/>
  <c r="F14637" i="7"/>
  <c r="G14636" i="7"/>
  <c r="F14636" i="7"/>
  <c r="G14635" i="7"/>
  <c r="F14635" i="7"/>
  <c r="G14634" i="7"/>
  <c r="F14634" i="7"/>
  <c r="G14633" i="7"/>
  <c r="F14633" i="7"/>
  <c r="G14632" i="7"/>
  <c r="F14632" i="7"/>
  <c r="G14631" i="7"/>
  <c r="F14631" i="7"/>
  <c r="G14630" i="7"/>
  <c r="F14630" i="7"/>
  <c r="G14629" i="7"/>
  <c r="F14629" i="7"/>
  <c r="G14628" i="7"/>
  <c r="F14628" i="7"/>
  <c r="G14627" i="7"/>
  <c r="F14627" i="7"/>
  <c r="G14626" i="7"/>
  <c r="F14626" i="7"/>
  <c r="G14625" i="7"/>
  <c r="F14625" i="7"/>
  <c r="G14624" i="7"/>
  <c r="F14624" i="7"/>
  <c r="G14623" i="7"/>
  <c r="F14623" i="7"/>
  <c r="G14622" i="7"/>
  <c r="F14622" i="7"/>
  <c r="G14621" i="7"/>
  <c r="F14621" i="7"/>
  <c r="G14620" i="7"/>
  <c r="F14620" i="7"/>
  <c r="G14619" i="7"/>
  <c r="F14619" i="7"/>
  <c r="G14618" i="7"/>
  <c r="F14618" i="7"/>
  <c r="G14617" i="7"/>
  <c r="F14617" i="7"/>
  <c r="G14616" i="7"/>
  <c r="F14616" i="7"/>
  <c r="G14615" i="7"/>
  <c r="F14615" i="7"/>
  <c r="G14614" i="7"/>
  <c r="F14614" i="7"/>
  <c r="G14613" i="7"/>
  <c r="F14613" i="7"/>
  <c r="G14612" i="7"/>
  <c r="F14612" i="7"/>
  <c r="G14611" i="7"/>
  <c r="F14611" i="7"/>
  <c r="G14610" i="7"/>
  <c r="F14610" i="7"/>
  <c r="G14609" i="7"/>
  <c r="F14609" i="7"/>
  <c r="G14608" i="7"/>
  <c r="F14608" i="7"/>
  <c r="G14607" i="7"/>
  <c r="F14607" i="7"/>
  <c r="G14606" i="7"/>
  <c r="F14606" i="7"/>
  <c r="G14605" i="7"/>
  <c r="F14605" i="7"/>
  <c r="G14604" i="7"/>
  <c r="F14604" i="7"/>
  <c r="G14603" i="7"/>
  <c r="F14603" i="7"/>
  <c r="G14602" i="7"/>
  <c r="F14602" i="7"/>
  <c r="G14601" i="7"/>
  <c r="F14601" i="7"/>
  <c r="G14600" i="7"/>
  <c r="F14600" i="7"/>
  <c r="G14599" i="7"/>
  <c r="F14599" i="7"/>
  <c r="G14598" i="7"/>
  <c r="F14598" i="7"/>
  <c r="G14597" i="7"/>
  <c r="F14597" i="7"/>
  <c r="G14596" i="7"/>
  <c r="F14596" i="7"/>
  <c r="G14595" i="7"/>
  <c r="F14595" i="7"/>
  <c r="G14594" i="7"/>
  <c r="F14594" i="7"/>
  <c r="G14593" i="7"/>
  <c r="F14593" i="7"/>
  <c r="G14592" i="7"/>
  <c r="F14592" i="7"/>
  <c r="G14591" i="7"/>
  <c r="F14591" i="7"/>
  <c r="G14590" i="7"/>
  <c r="F14590" i="7"/>
  <c r="G14589" i="7"/>
  <c r="F14589" i="7"/>
  <c r="G14588" i="7"/>
  <c r="F14588" i="7"/>
  <c r="G14587" i="7"/>
  <c r="F14587" i="7"/>
  <c r="G14586" i="7"/>
  <c r="F14586" i="7"/>
  <c r="G14585" i="7"/>
  <c r="F14585" i="7"/>
  <c r="G14584" i="7"/>
  <c r="F14584" i="7"/>
  <c r="G14583" i="7"/>
  <c r="F14583" i="7"/>
  <c r="G14582" i="7"/>
  <c r="F14582" i="7"/>
  <c r="G14581" i="7"/>
  <c r="F14581" i="7"/>
  <c r="G14580" i="7"/>
  <c r="F14580" i="7"/>
  <c r="G14579" i="7"/>
  <c r="F14579" i="7"/>
  <c r="G14578" i="7"/>
  <c r="F14578" i="7"/>
  <c r="G14577" i="7"/>
  <c r="F14577" i="7"/>
  <c r="G14576" i="7"/>
  <c r="F14576" i="7"/>
  <c r="G14575" i="7"/>
  <c r="F14575" i="7"/>
  <c r="G14574" i="7"/>
  <c r="F14574" i="7"/>
  <c r="G14573" i="7"/>
  <c r="F14573" i="7"/>
  <c r="G14572" i="7"/>
  <c r="F14572" i="7"/>
  <c r="G14571" i="7"/>
  <c r="F14571" i="7"/>
  <c r="G14570" i="7"/>
  <c r="F14570" i="7"/>
  <c r="G14569" i="7"/>
  <c r="F14569" i="7"/>
  <c r="G14568" i="7"/>
  <c r="F14568" i="7"/>
  <c r="G14567" i="7"/>
  <c r="F14567" i="7"/>
  <c r="G14566" i="7"/>
  <c r="F14566" i="7"/>
  <c r="G14565" i="7"/>
  <c r="F14565" i="7"/>
  <c r="G14564" i="7"/>
  <c r="F14564" i="7"/>
  <c r="G14563" i="7"/>
  <c r="F14563" i="7"/>
  <c r="G14562" i="7"/>
  <c r="F14562" i="7"/>
  <c r="G14561" i="7"/>
  <c r="F14561" i="7"/>
  <c r="G14560" i="7"/>
  <c r="F14560" i="7"/>
  <c r="G14559" i="7"/>
  <c r="F14559" i="7"/>
  <c r="G14558" i="7"/>
  <c r="F14558" i="7"/>
  <c r="G14557" i="7"/>
  <c r="F14557" i="7"/>
  <c r="G14556" i="7"/>
  <c r="F14556" i="7"/>
  <c r="G14555" i="7"/>
  <c r="F14555" i="7"/>
  <c r="G14554" i="7"/>
  <c r="F14554" i="7"/>
  <c r="G14553" i="7"/>
  <c r="F14553" i="7"/>
  <c r="G14552" i="7"/>
  <c r="F14552" i="7"/>
  <c r="G14551" i="7"/>
  <c r="F14551" i="7"/>
  <c r="G14550" i="7"/>
  <c r="F14550" i="7"/>
  <c r="G14549" i="7"/>
  <c r="F14549" i="7"/>
  <c r="G14548" i="7"/>
  <c r="F14548" i="7"/>
  <c r="G14547" i="7"/>
  <c r="F14547" i="7"/>
  <c r="G14546" i="7"/>
  <c r="F14546" i="7"/>
  <c r="G14545" i="7"/>
  <c r="F14545" i="7"/>
  <c r="G14544" i="7"/>
  <c r="F14544" i="7"/>
  <c r="G14543" i="7"/>
  <c r="F14543" i="7"/>
  <c r="G14542" i="7"/>
  <c r="F14542" i="7"/>
  <c r="G14541" i="7"/>
  <c r="F14541" i="7"/>
  <c r="G14540" i="7"/>
  <c r="F14540" i="7"/>
  <c r="G14539" i="7"/>
  <c r="F14539" i="7"/>
  <c r="G14538" i="7"/>
  <c r="F14538" i="7"/>
  <c r="G14537" i="7"/>
  <c r="F14537" i="7"/>
  <c r="G14536" i="7"/>
  <c r="F14536" i="7"/>
  <c r="G14535" i="7"/>
  <c r="F14535" i="7"/>
  <c r="G14534" i="7"/>
  <c r="F14534" i="7"/>
  <c r="G14533" i="7"/>
  <c r="F14533" i="7"/>
  <c r="G14532" i="7"/>
  <c r="F14532" i="7"/>
  <c r="G14531" i="7"/>
  <c r="F14531" i="7"/>
  <c r="G14530" i="7"/>
  <c r="F14530" i="7"/>
  <c r="G14529" i="7"/>
  <c r="F14529" i="7"/>
  <c r="G14528" i="7"/>
  <c r="F14528" i="7"/>
  <c r="G14527" i="7"/>
  <c r="F14527" i="7"/>
  <c r="G14526" i="7"/>
  <c r="F14526" i="7"/>
  <c r="G14525" i="7"/>
  <c r="F14525" i="7"/>
  <c r="G14524" i="7"/>
  <c r="F14524" i="7"/>
  <c r="G14523" i="7"/>
  <c r="F14523" i="7"/>
  <c r="G14522" i="7"/>
  <c r="F14522" i="7"/>
  <c r="G14521" i="7"/>
  <c r="F14521" i="7"/>
  <c r="G14520" i="7"/>
  <c r="F14520" i="7"/>
  <c r="G14519" i="7"/>
  <c r="F14519" i="7"/>
  <c r="G14518" i="7"/>
  <c r="F14518" i="7"/>
  <c r="G14517" i="7"/>
  <c r="F14517" i="7"/>
  <c r="G14516" i="7"/>
  <c r="F14516" i="7"/>
  <c r="G14515" i="7"/>
  <c r="F14515" i="7"/>
  <c r="G14514" i="7"/>
  <c r="F14514" i="7"/>
  <c r="G14513" i="7"/>
  <c r="F14513" i="7"/>
  <c r="G14512" i="7"/>
  <c r="F14512" i="7"/>
  <c r="G14511" i="7"/>
  <c r="F14511" i="7"/>
  <c r="G14510" i="7"/>
  <c r="F14510" i="7"/>
  <c r="G14509" i="7"/>
  <c r="F14509" i="7"/>
  <c r="G14508" i="7"/>
  <c r="F14508" i="7"/>
  <c r="G14507" i="7"/>
  <c r="F14507" i="7"/>
  <c r="G14506" i="7"/>
  <c r="F14506" i="7"/>
  <c r="G14505" i="7"/>
  <c r="F14505" i="7"/>
  <c r="G14504" i="7"/>
  <c r="F14504" i="7"/>
  <c r="G14503" i="7"/>
  <c r="F14503" i="7"/>
  <c r="G14502" i="7"/>
  <c r="F14502" i="7"/>
  <c r="G14501" i="7"/>
  <c r="F14501" i="7"/>
  <c r="G14500" i="7"/>
  <c r="F14500" i="7"/>
  <c r="G14499" i="7"/>
  <c r="F14499" i="7"/>
  <c r="G14498" i="7"/>
  <c r="F14498" i="7"/>
  <c r="G14497" i="7"/>
  <c r="F14497" i="7"/>
  <c r="G14496" i="7"/>
  <c r="F14496" i="7"/>
  <c r="G14495" i="7"/>
  <c r="F14495" i="7"/>
  <c r="G14494" i="7"/>
  <c r="F14494" i="7"/>
  <c r="G14493" i="7"/>
  <c r="F14493" i="7"/>
  <c r="G14492" i="7"/>
  <c r="F14492" i="7"/>
  <c r="G14491" i="7"/>
  <c r="F14491" i="7"/>
  <c r="G14490" i="7"/>
  <c r="F14490" i="7"/>
  <c r="G14489" i="7"/>
  <c r="F14489" i="7"/>
  <c r="G14488" i="7"/>
  <c r="F14488" i="7"/>
  <c r="G14487" i="7"/>
  <c r="F14487" i="7"/>
  <c r="G14486" i="7"/>
  <c r="F14486" i="7"/>
  <c r="G14485" i="7"/>
  <c r="F14485" i="7"/>
  <c r="G14484" i="7"/>
  <c r="F14484" i="7"/>
  <c r="G14483" i="7"/>
  <c r="F14483" i="7"/>
  <c r="G14482" i="7"/>
  <c r="F14482" i="7"/>
  <c r="G14481" i="7"/>
  <c r="F14481" i="7"/>
  <c r="G14480" i="7"/>
  <c r="F14480" i="7"/>
  <c r="G14479" i="7"/>
  <c r="F14479" i="7"/>
  <c r="G14478" i="7"/>
  <c r="F14478" i="7"/>
  <c r="G14477" i="7"/>
  <c r="F14477" i="7"/>
  <c r="G14476" i="7"/>
  <c r="F14476" i="7"/>
  <c r="G14475" i="7"/>
  <c r="F14475" i="7"/>
  <c r="G14474" i="7"/>
  <c r="F14474" i="7"/>
  <c r="G14473" i="7"/>
  <c r="F14473" i="7"/>
  <c r="G14472" i="7"/>
  <c r="F14472" i="7"/>
  <c r="G14471" i="7"/>
  <c r="F14471" i="7"/>
  <c r="G14470" i="7"/>
  <c r="F14470" i="7"/>
  <c r="G14469" i="7"/>
  <c r="F14469" i="7"/>
  <c r="G14468" i="7"/>
  <c r="F14468" i="7"/>
  <c r="G14467" i="7"/>
  <c r="F14467" i="7"/>
  <c r="G14466" i="7"/>
  <c r="F14466" i="7"/>
  <c r="G14465" i="7"/>
  <c r="F14465" i="7"/>
  <c r="G14464" i="7"/>
  <c r="F14464" i="7"/>
  <c r="G14463" i="7"/>
  <c r="F14463" i="7"/>
  <c r="G14462" i="7"/>
  <c r="F14462" i="7"/>
  <c r="G14461" i="7"/>
  <c r="F14461" i="7"/>
  <c r="G14460" i="7"/>
  <c r="F14460" i="7"/>
  <c r="G14459" i="7"/>
  <c r="F14459" i="7"/>
  <c r="G14458" i="7"/>
  <c r="F14458" i="7"/>
  <c r="G14457" i="7"/>
  <c r="F14457" i="7"/>
  <c r="G14456" i="7"/>
  <c r="F14456" i="7"/>
  <c r="G14455" i="7"/>
  <c r="F14455" i="7"/>
  <c r="G14454" i="7"/>
  <c r="F14454" i="7"/>
  <c r="G14453" i="7"/>
  <c r="F14453" i="7"/>
  <c r="G14452" i="7"/>
  <c r="F14452" i="7"/>
  <c r="G14451" i="7"/>
  <c r="F14451" i="7"/>
  <c r="G14450" i="7"/>
  <c r="F14450" i="7"/>
  <c r="G14449" i="7"/>
  <c r="F14449" i="7"/>
  <c r="G14448" i="7"/>
  <c r="F14448" i="7"/>
  <c r="G14447" i="7"/>
  <c r="F14447" i="7"/>
  <c r="G14446" i="7"/>
  <c r="F14446" i="7"/>
  <c r="G14445" i="7"/>
  <c r="F14445" i="7"/>
  <c r="G14444" i="7"/>
  <c r="F14444" i="7"/>
  <c r="G14443" i="7"/>
  <c r="F14443" i="7"/>
  <c r="G14442" i="7"/>
  <c r="F14442" i="7"/>
  <c r="G14441" i="7"/>
  <c r="F14441" i="7"/>
  <c r="G14440" i="7"/>
  <c r="F14440" i="7"/>
  <c r="G14439" i="7"/>
  <c r="F14439" i="7"/>
  <c r="G14438" i="7"/>
  <c r="F14438" i="7"/>
  <c r="G14437" i="7"/>
  <c r="F14437" i="7"/>
  <c r="G14436" i="7"/>
  <c r="F14436" i="7"/>
  <c r="G14435" i="7"/>
  <c r="F14435" i="7"/>
  <c r="G14434" i="7"/>
  <c r="F14434" i="7"/>
  <c r="G14433" i="7"/>
  <c r="F14433" i="7"/>
  <c r="G14432" i="7"/>
  <c r="F14432" i="7"/>
  <c r="G14431" i="7"/>
  <c r="F14431" i="7"/>
  <c r="G14430" i="7"/>
  <c r="F14430" i="7"/>
  <c r="G14429" i="7"/>
  <c r="F14429" i="7"/>
  <c r="G14428" i="7"/>
  <c r="F14428" i="7"/>
  <c r="G14427" i="7"/>
  <c r="F14427" i="7"/>
  <c r="G14426" i="7"/>
  <c r="F14426" i="7"/>
  <c r="G14425" i="7"/>
  <c r="F14425" i="7"/>
  <c r="G14424" i="7"/>
  <c r="F14424" i="7"/>
  <c r="G14423" i="7"/>
  <c r="F14423" i="7"/>
  <c r="G14422" i="7"/>
  <c r="F14422" i="7"/>
  <c r="G14421" i="7"/>
  <c r="F14421" i="7"/>
  <c r="G14420" i="7"/>
  <c r="F14420" i="7"/>
  <c r="G14419" i="7"/>
  <c r="F14419" i="7"/>
  <c r="G14418" i="7"/>
  <c r="F14418" i="7"/>
  <c r="G14417" i="7"/>
  <c r="F14417" i="7"/>
  <c r="G14416" i="7"/>
  <c r="F14416" i="7"/>
  <c r="G14415" i="7"/>
  <c r="F14415" i="7"/>
  <c r="G14414" i="7"/>
  <c r="F14414" i="7"/>
  <c r="G14413" i="7"/>
  <c r="F14413" i="7"/>
  <c r="G14412" i="7"/>
  <c r="F14412" i="7"/>
  <c r="G14411" i="7"/>
  <c r="F14411" i="7"/>
  <c r="G14410" i="7"/>
  <c r="F14410" i="7"/>
  <c r="G14409" i="7"/>
  <c r="F14409" i="7"/>
  <c r="G14408" i="7"/>
  <c r="F14408" i="7"/>
  <c r="G14407" i="7"/>
  <c r="F14407" i="7"/>
  <c r="G14406" i="7"/>
  <c r="F14406" i="7"/>
  <c r="G14405" i="7"/>
  <c r="F14405" i="7"/>
  <c r="G14404" i="7"/>
  <c r="F14404" i="7"/>
  <c r="G14403" i="7"/>
  <c r="F14403" i="7"/>
  <c r="G14402" i="7"/>
  <c r="F14402" i="7"/>
  <c r="G14401" i="7"/>
  <c r="F14401" i="7"/>
  <c r="G14400" i="7"/>
  <c r="F14400" i="7"/>
  <c r="G14399" i="7"/>
  <c r="F14399" i="7"/>
  <c r="G14398" i="7"/>
  <c r="F14398" i="7"/>
  <c r="G14397" i="7"/>
  <c r="F14397" i="7"/>
  <c r="G14396" i="7"/>
  <c r="F14396" i="7"/>
  <c r="G14395" i="7"/>
  <c r="F14395" i="7"/>
  <c r="G14394" i="7"/>
  <c r="F14394" i="7"/>
  <c r="G14393" i="7"/>
  <c r="F14393" i="7"/>
  <c r="G14392" i="7"/>
  <c r="F14392" i="7"/>
  <c r="G14391" i="7"/>
  <c r="F14391" i="7"/>
  <c r="G14390" i="7"/>
  <c r="F14390" i="7"/>
  <c r="G14389" i="7"/>
  <c r="F14389" i="7"/>
  <c r="G14388" i="7"/>
  <c r="F14388" i="7"/>
  <c r="G14387" i="7"/>
  <c r="F14387" i="7"/>
  <c r="G14386" i="7"/>
  <c r="F14386" i="7"/>
  <c r="G14385" i="7"/>
  <c r="F14385" i="7"/>
  <c r="G14384" i="7"/>
  <c r="F14384" i="7"/>
  <c r="G14383" i="7"/>
  <c r="F14383" i="7"/>
  <c r="G14382" i="7"/>
  <c r="F14382" i="7"/>
  <c r="G14381" i="7"/>
  <c r="F14381" i="7"/>
  <c r="G14380" i="7"/>
  <c r="F14380" i="7"/>
  <c r="G14379" i="7"/>
  <c r="F14379" i="7"/>
  <c r="G14378" i="7"/>
  <c r="F14378" i="7"/>
  <c r="G14377" i="7"/>
  <c r="F14377" i="7"/>
  <c r="G14376" i="7"/>
  <c r="F14376" i="7"/>
  <c r="G14375" i="7"/>
  <c r="F14375" i="7"/>
  <c r="G14374" i="7"/>
  <c r="F14374" i="7"/>
  <c r="G14373" i="7"/>
  <c r="F14373" i="7"/>
  <c r="G14372" i="7"/>
  <c r="F14372" i="7"/>
  <c r="G14371" i="7"/>
  <c r="F14371" i="7"/>
  <c r="G14370" i="7"/>
  <c r="F14370" i="7"/>
  <c r="G14369" i="7"/>
  <c r="F14369" i="7"/>
  <c r="G14368" i="7"/>
  <c r="F14368" i="7"/>
  <c r="G14367" i="7"/>
  <c r="F14367" i="7"/>
  <c r="G14366" i="7"/>
  <c r="F14366" i="7"/>
  <c r="G14365" i="7"/>
  <c r="F14365" i="7"/>
  <c r="G14364" i="7"/>
  <c r="F14364" i="7"/>
  <c r="G14363" i="7"/>
  <c r="F14363" i="7"/>
  <c r="G14362" i="7"/>
  <c r="F14362" i="7"/>
  <c r="G14361" i="7"/>
  <c r="F14361" i="7"/>
  <c r="G14360" i="7"/>
  <c r="F14360" i="7"/>
  <c r="G14359" i="7"/>
  <c r="F14359" i="7"/>
  <c r="G14358" i="7"/>
  <c r="F14358" i="7"/>
  <c r="G14357" i="7"/>
  <c r="F14357" i="7"/>
  <c r="G14356" i="7"/>
  <c r="F14356" i="7"/>
  <c r="G14355" i="7"/>
  <c r="F14355" i="7"/>
  <c r="G14354" i="7"/>
  <c r="F14354" i="7"/>
  <c r="G14353" i="7"/>
  <c r="F14353" i="7"/>
  <c r="G14352" i="7"/>
  <c r="F14352" i="7"/>
  <c r="G14351" i="7"/>
  <c r="F14351" i="7"/>
  <c r="G14350" i="7"/>
  <c r="F14350" i="7"/>
  <c r="G14349" i="7"/>
  <c r="F14349" i="7"/>
  <c r="G14348" i="7"/>
  <c r="F14348" i="7"/>
  <c r="G14347" i="7"/>
  <c r="F14347" i="7"/>
  <c r="G14346" i="7"/>
  <c r="F14346" i="7"/>
  <c r="G14345" i="7"/>
  <c r="F14345" i="7"/>
  <c r="G14344" i="7"/>
  <c r="F14344" i="7"/>
  <c r="G14343" i="7"/>
  <c r="F14343" i="7"/>
  <c r="G14342" i="7"/>
  <c r="F14342" i="7"/>
  <c r="G14341" i="7"/>
  <c r="F14341" i="7"/>
  <c r="G14340" i="7"/>
  <c r="F14340" i="7"/>
  <c r="G14339" i="7"/>
  <c r="F14339" i="7"/>
  <c r="G14338" i="7"/>
  <c r="F14338" i="7"/>
  <c r="G14337" i="7"/>
  <c r="F14337" i="7"/>
  <c r="G14336" i="7"/>
  <c r="F14336" i="7"/>
  <c r="G14335" i="7"/>
  <c r="F14335" i="7"/>
  <c r="G14334" i="7"/>
  <c r="F14334" i="7"/>
  <c r="G14333" i="7"/>
  <c r="F14333" i="7"/>
  <c r="G14332" i="7"/>
  <c r="F14332" i="7"/>
  <c r="G14331" i="7"/>
  <c r="F14331" i="7"/>
  <c r="G14330" i="7"/>
  <c r="F14330" i="7"/>
  <c r="G14329" i="7"/>
  <c r="F14329" i="7"/>
  <c r="G14328" i="7"/>
  <c r="F14328" i="7"/>
  <c r="G14327" i="7"/>
  <c r="F14327" i="7"/>
  <c r="G14326" i="7"/>
  <c r="F14326" i="7"/>
  <c r="G14325" i="7"/>
  <c r="F14325" i="7"/>
  <c r="G14324" i="7"/>
  <c r="F14324" i="7"/>
  <c r="G14323" i="7"/>
  <c r="F14323" i="7"/>
  <c r="G14322" i="7"/>
  <c r="F14322" i="7"/>
  <c r="G14321" i="7"/>
  <c r="F14321" i="7"/>
  <c r="G14320" i="7"/>
  <c r="F14320" i="7"/>
  <c r="G14319" i="7"/>
  <c r="F14319" i="7"/>
  <c r="G14318" i="7"/>
  <c r="F14318" i="7"/>
  <c r="G14317" i="7"/>
  <c r="F14317" i="7"/>
  <c r="G14316" i="7"/>
  <c r="F14316" i="7"/>
  <c r="G14315" i="7"/>
  <c r="F14315" i="7"/>
  <c r="G14314" i="7"/>
  <c r="F14314" i="7"/>
  <c r="G14313" i="7"/>
  <c r="F14313" i="7"/>
  <c r="G14312" i="7"/>
  <c r="F14312" i="7"/>
  <c r="G14311" i="7"/>
  <c r="F14311" i="7"/>
  <c r="G14310" i="7"/>
  <c r="F14310" i="7"/>
  <c r="G14309" i="7"/>
  <c r="F14309" i="7"/>
  <c r="G14308" i="7"/>
  <c r="F14308" i="7"/>
  <c r="G14307" i="7"/>
  <c r="F14307" i="7"/>
  <c r="G14306" i="7"/>
  <c r="F14306" i="7"/>
  <c r="G14305" i="7"/>
  <c r="F14305" i="7"/>
  <c r="G14304" i="7"/>
  <c r="F14304" i="7"/>
  <c r="G14303" i="7"/>
  <c r="F14303" i="7"/>
  <c r="G14302" i="7"/>
  <c r="F14302" i="7"/>
  <c r="G14301" i="7"/>
  <c r="F14301" i="7"/>
  <c r="G14300" i="7"/>
  <c r="F14300" i="7"/>
  <c r="G14299" i="7"/>
  <c r="F14299" i="7"/>
  <c r="G14298" i="7"/>
  <c r="F14298" i="7"/>
  <c r="G14297" i="7"/>
  <c r="F14297" i="7"/>
  <c r="G14296" i="7"/>
  <c r="F14296" i="7"/>
  <c r="G14295" i="7"/>
  <c r="F14295" i="7"/>
  <c r="G14294" i="7"/>
  <c r="F14294" i="7"/>
  <c r="G14293" i="7"/>
  <c r="F14293" i="7"/>
  <c r="G14292" i="7"/>
  <c r="F14292" i="7"/>
  <c r="G14291" i="7"/>
  <c r="F14291" i="7"/>
  <c r="G14290" i="7"/>
  <c r="F14290" i="7"/>
  <c r="G14289" i="7"/>
  <c r="F14289" i="7"/>
  <c r="G14288" i="7"/>
  <c r="F14288" i="7"/>
  <c r="G14287" i="7"/>
  <c r="F14287" i="7"/>
  <c r="G14286" i="7"/>
  <c r="F14286" i="7"/>
  <c r="G14285" i="7"/>
  <c r="F14285" i="7"/>
  <c r="G14284" i="7"/>
  <c r="F14284" i="7"/>
  <c r="G14283" i="7"/>
  <c r="F14283" i="7"/>
  <c r="G14282" i="7"/>
  <c r="F14282" i="7"/>
  <c r="G14281" i="7"/>
  <c r="F14281" i="7"/>
  <c r="G14280" i="7"/>
  <c r="F14280" i="7"/>
  <c r="G14279" i="7"/>
  <c r="F14279" i="7"/>
  <c r="G14278" i="7"/>
  <c r="F14278" i="7"/>
  <c r="G14277" i="7"/>
  <c r="F14277" i="7"/>
  <c r="G14276" i="7"/>
  <c r="F14276" i="7"/>
  <c r="G14275" i="7"/>
  <c r="F14275" i="7"/>
  <c r="G14274" i="7"/>
  <c r="F14274" i="7"/>
  <c r="G14273" i="7"/>
  <c r="F14273" i="7"/>
  <c r="G14272" i="7"/>
  <c r="F14272" i="7"/>
  <c r="G14271" i="7"/>
  <c r="F14271" i="7"/>
  <c r="G14270" i="7"/>
  <c r="F14270" i="7"/>
  <c r="G14269" i="7"/>
  <c r="F14269" i="7"/>
  <c r="G14268" i="7"/>
  <c r="F14268" i="7"/>
  <c r="G14267" i="7"/>
  <c r="F14267" i="7"/>
  <c r="G14266" i="7"/>
  <c r="F14266" i="7"/>
  <c r="G14265" i="7"/>
  <c r="F14265" i="7"/>
  <c r="G14264" i="7"/>
  <c r="F14264" i="7"/>
  <c r="G14263" i="7"/>
  <c r="F14263" i="7"/>
  <c r="G14262" i="7"/>
  <c r="F14262" i="7"/>
  <c r="G14261" i="7"/>
  <c r="F14261" i="7"/>
  <c r="G14260" i="7"/>
  <c r="F14260" i="7"/>
  <c r="G14259" i="7"/>
  <c r="F14259" i="7"/>
  <c r="G14258" i="7"/>
  <c r="F14258" i="7"/>
  <c r="G14257" i="7"/>
  <c r="F14257" i="7"/>
  <c r="G14256" i="7"/>
  <c r="F14256" i="7"/>
  <c r="G14255" i="7"/>
  <c r="F14255" i="7"/>
  <c r="G14254" i="7"/>
  <c r="F14254" i="7"/>
  <c r="G14253" i="7"/>
  <c r="F14253" i="7"/>
  <c r="G14252" i="7"/>
  <c r="F14252" i="7"/>
  <c r="G14251" i="7"/>
  <c r="F14251" i="7"/>
  <c r="G14250" i="7"/>
  <c r="F14250" i="7"/>
  <c r="G14249" i="7"/>
  <c r="F14249" i="7"/>
  <c r="G14248" i="7"/>
  <c r="F14248" i="7"/>
  <c r="G14247" i="7"/>
  <c r="F14247" i="7"/>
  <c r="G14246" i="7"/>
  <c r="F14246" i="7"/>
  <c r="G14245" i="7"/>
  <c r="F14245" i="7"/>
  <c r="G14244" i="7"/>
  <c r="F14244" i="7"/>
  <c r="G14243" i="7"/>
  <c r="F14243" i="7"/>
  <c r="G14242" i="7"/>
  <c r="F14242" i="7"/>
  <c r="G14241" i="7"/>
  <c r="F14241" i="7"/>
  <c r="G14240" i="7"/>
  <c r="F14240" i="7"/>
  <c r="G14239" i="7"/>
  <c r="F14239" i="7"/>
  <c r="G14238" i="7"/>
  <c r="F14238" i="7"/>
  <c r="G14237" i="7"/>
  <c r="F14237" i="7"/>
  <c r="G14236" i="7"/>
  <c r="F14236" i="7"/>
  <c r="G14235" i="7"/>
  <c r="F14235" i="7"/>
  <c r="G14234" i="7"/>
  <c r="F14234" i="7"/>
  <c r="G14233" i="7"/>
  <c r="F14233" i="7"/>
  <c r="G14232" i="7"/>
  <c r="F14232" i="7"/>
  <c r="G14231" i="7"/>
  <c r="F14231" i="7"/>
  <c r="G14230" i="7"/>
  <c r="F14230" i="7"/>
  <c r="G14229" i="7"/>
  <c r="F14229" i="7"/>
  <c r="G14228" i="7"/>
  <c r="F14228" i="7"/>
  <c r="G14227" i="7"/>
  <c r="F14227" i="7"/>
  <c r="G14226" i="7"/>
  <c r="F14226" i="7"/>
  <c r="G14225" i="7"/>
  <c r="F14225" i="7"/>
  <c r="G14224" i="7"/>
  <c r="F14224" i="7"/>
  <c r="G14223" i="7"/>
  <c r="F14223" i="7"/>
  <c r="G14222" i="7"/>
  <c r="F14222" i="7"/>
  <c r="G14221" i="7"/>
  <c r="F14221" i="7"/>
  <c r="G14220" i="7"/>
  <c r="F14220" i="7"/>
  <c r="G14219" i="7"/>
  <c r="F14219" i="7"/>
  <c r="G14218" i="7"/>
  <c r="F14218" i="7"/>
  <c r="G14217" i="7"/>
  <c r="F14217" i="7"/>
  <c r="G14216" i="7"/>
  <c r="F14216" i="7"/>
  <c r="G14215" i="7"/>
  <c r="F14215" i="7"/>
  <c r="G14214" i="7"/>
  <c r="F14214" i="7"/>
  <c r="G14213" i="7"/>
  <c r="F14213" i="7"/>
  <c r="G14212" i="7"/>
  <c r="F14212" i="7"/>
  <c r="G14211" i="7"/>
  <c r="F14211" i="7"/>
  <c r="G14210" i="7"/>
  <c r="F14210" i="7"/>
  <c r="G14209" i="7"/>
  <c r="F14209" i="7"/>
  <c r="G14208" i="7"/>
  <c r="F14208" i="7"/>
  <c r="G14207" i="7"/>
  <c r="F14207" i="7"/>
  <c r="G14206" i="7"/>
  <c r="F14206" i="7"/>
  <c r="G14205" i="7"/>
  <c r="F14205" i="7"/>
  <c r="G14204" i="7"/>
  <c r="F14204" i="7"/>
  <c r="G14203" i="7"/>
  <c r="F14203" i="7"/>
  <c r="G14202" i="7"/>
  <c r="F14202" i="7"/>
  <c r="G14201" i="7"/>
  <c r="F14201" i="7"/>
  <c r="G14200" i="7"/>
  <c r="F14200" i="7"/>
  <c r="G14199" i="7"/>
  <c r="F14199" i="7"/>
  <c r="G14198" i="7"/>
  <c r="F14198" i="7"/>
  <c r="G14197" i="7"/>
  <c r="F14197" i="7"/>
  <c r="G14196" i="7"/>
  <c r="F14196" i="7"/>
  <c r="G14195" i="7"/>
  <c r="F14195" i="7"/>
  <c r="G14194" i="7"/>
  <c r="F14194" i="7"/>
  <c r="G14193" i="7"/>
  <c r="F14193" i="7"/>
  <c r="G14192" i="7"/>
  <c r="F14192" i="7"/>
  <c r="G14191" i="7"/>
  <c r="F14191" i="7"/>
  <c r="G14190" i="7"/>
  <c r="F14190" i="7"/>
  <c r="G14189" i="7"/>
  <c r="F14189" i="7"/>
  <c r="G14188" i="7"/>
  <c r="F14188" i="7"/>
  <c r="G14187" i="7"/>
  <c r="F14187" i="7"/>
  <c r="G14186" i="7"/>
  <c r="F14186" i="7"/>
  <c r="G14185" i="7"/>
  <c r="F14185" i="7"/>
  <c r="G14184" i="7"/>
  <c r="F14184" i="7"/>
  <c r="G14183" i="7"/>
  <c r="F14183" i="7"/>
  <c r="G14182" i="7"/>
  <c r="F14182" i="7"/>
  <c r="G14181" i="7"/>
  <c r="F14181" i="7"/>
  <c r="G14180" i="7"/>
  <c r="F14180" i="7"/>
  <c r="G14179" i="7"/>
  <c r="F14179" i="7"/>
  <c r="G14178" i="7"/>
  <c r="F14178" i="7"/>
  <c r="G14177" i="7"/>
  <c r="F14177" i="7"/>
  <c r="G14176" i="7"/>
  <c r="F14176" i="7"/>
  <c r="G14175" i="7"/>
  <c r="F14175" i="7"/>
  <c r="G14174" i="7"/>
  <c r="F14174" i="7"/>
  <c r="G14173" i="7"/>
  <c r="F14173" i="7"/>
  <c r="G14172" i="7"/>
  <c r="F14172" i="7"/>
  <c r="G14171" i="7"/>
  <c r="F14171" i="7"/>
  <c r="G14170" i="7"/>
  <c r="F14170" i="7"/>
  <c r="G14169" i="7"/>
  <c r="F14169" i="7"/>
  <c r="G14168" i="7"/>
  <c r="F14168" i="7"/>
  <c r="G14167" i="7"/>
  <c r="F14167" i="7"/>
  <c r="G14166" i="7"/>
  <c r="F14166" i="7"/>
  <c r="G14165" i="7"/>
  <c r="F14165" i="7"/>
  <c r="G14164" i="7"/>
  <c r="F14164" i="7"/>
  <c r="G14163" i="7"/>
  <c r="F14163" i="7"/>
  <c r="G14162" i="7"/>
  <c r="F14162" i="7"/>
  <c r="G14161" i="7"/>
  <c r="F14161" i="7"/>
  <c r="G14160" i="7"/>
  <c r="F14160" i="7"/>
  <c r="G14159" i="7"/>
  <c r="F14159" i="7"/>
  <c r="G14158" i="7"/>
  <c r="F14158" i="7"/>
  <c r="G14157" i="7"/>
  <c r="F14157" i="7"/>
  <c r="G14156" i="7"/>
  <c r="F14156" i="7"/>
  <c r="G14155" i="7"/>
  <c r="F14155" i="7"/>
  <c r="G14154" i="7"/>
  <c r="F14154" i="7"/>
  <c r="G14153" i="7"/>
  <c r="F14153" i="7"/>
  <c r="G14152" i="7"/>
  <c r="F14152" i="7"/>
  <c r="G14151" i="7"/>
  <c r="F14151" i="7"/>
  <c r="G14150" i="7"/>
  <c r="F14150" i="7"/>
  <c r="G14149" i="7"/>
  <c r="F14149" i="7"/>
  <c r="G14148" i="7"/>
  <c r="F14148" i="7"/>
  <c r="G14147" i="7"/>
  <c r="F14147" i="7"/>
  <c r="G14146" i="7"/>
  <c r="F14146" i="7"/>
  <c r="G14145" i="7"/>
  <c r="F14145" i="7"/>
  <c r="G14144" i="7"/>
  <c r="F14144" i="7"/>
  <c r="G14143" i="7"/>
  <c r="F14143" i="7"/>
  <c r="G14142" i="7"/>
  <c r="F14142" i="7"/>
  <c r="G14141" i="7"/>
  <c r="F14141" i="7"/>
  <c r="G14140" i="7"/>
  <c r="F14140" i="7"/>
  <c r="G14139" i="7"/>
  <c r="F14139" i="7"/>
  <c r="G14138" i="7"/>
  <c r="F14138" i="7"/>
  <c r="G14137" i="7"/>
  <c r="F14137" i="7"/>
  <c r="G14136" i="7"/>
  <c r="F14136" i="7"/>
  <c r="G14135" i="7"/>
  <c r="F14135" i="7"/>
  <c r="G14134" i="7"/>
  <c r="F14134" i="7"/>
  <c r="G14133" i="7"/>
  <c r="F14133" i="7"/>
  <c r="G14132" i="7"/>
  <c r="F14132" i="7"/>
  <c r="G14131" i="7"/>
  <c r="F14131" i="7"/>
  <c r="G14130" i="7"/>
  <c r="F14130" i="7"/>
  <c r="G14129" i="7"/>
  <c r="F14129" i="7"/>
  <c r="G14128" i="7"/>
  <c r="F14128" i="7"/>
  <c r="G14127" i="7"/>
  <c r="F14127" i="7"/>
  <c r="G14126" i="7"/>
  <c r="F14126" i="7"/>
  <c r="G14125" i="7"/>
  <c r="F14125" i="7"/>
  <c r="G14124" i="7"/>
  <c r="F14124" i="7"/>
  <c r="G14123" i="7"/>
  <c r="F14123" i="7"/>
  <c r="G14122" i="7"/>
  <c r="F14122" i="7"/>
  <c r="G14121" i="7"/>
  <c r="F14121" i="7"/>
  <c r="G14120" i="7"/>
  <c r="F14120" i="7"/>
  <c r="G14119" i="7"/>
  <c r="F14119" i="7"/>
  <c r="G14118" i="7"/>
  <c r="F14118" i="7"/>
  <c r="G14117" i="7"/>
  <c r="F14117" i="7"/>
  <c r="G14116" i="7"/>
  <c r="F14116" i="7"/>
  <c r="G14115" i="7"/>
  <c r="F14115" i="7"/>
  <c r="G14114" i="7"/>
  <c r="F14114" i="7"/>
  <c r="G14113" i="7"/>
  <c r="F14113" i="7"/>
  <c r="G14112" i="7"/>
  <c r="F14112" i="7"/>
  <c r="G14111" i="7"/>
  <c r="F14111" i="7"/>
  <c r="G14110" i="7"/>
  <c r="F14110" i="7"/>
  <c r="G14109" i="7"/>
  <c r="F14109" i="7"/>
  <c r="G14108" i="7"/>
  <c r="F14108" i="7"/>
  <c r="G14107" i="7"/>
  <c r="F14107" i="7"/>
  <c r="G14106" i="7"/>
  <c r="F14106" i="7"/>
  <c r="G14105" i="7"/>
  <c r="F14105" i="7"/>
  <c r="G14104" i="7"/>
  <c r="F14104" i="7"/>
  <c r="G14103" i="7"/>
  <c r="F14103" i="7"/>
  <c r="G14102" i="7"/>
  <c r="F14102" i="7"/>
  <c r="G14101" i="7"/>
  <c r="F14101" i="7"/>
  <c r="G14100" i="7"/>
  <c r="F14100" i="7"/>
  <c r="G14099" i="7"/>
  <c r="F14099" i="7"/>
  <c r="G14098" i="7"/>
  <c r="F14098" i="7"/>
  <c r="G14097" i="7"/>
  <c r="F14097" i="7"/>
  <c r="G14096" i="7"/>
  <c r="F14096" i="7"/>
  <c r="G14095" i="7"/>
  <c r="F14095" i="7"/>
  <c r="G14094" i="7"/>
  <c r="F14094" i="7"/>
  <c r="G14093" i="7"/>
  <c r="F14093" i="7"/>
  <c r="G14092" i="7"/>
  <c r="F14092" i="7"/>
  <c r="G14091" i="7"/>
  <c r="F14091" i="7"/>
  <c r="G14090" i="7"/>
  <c r="F14090" i="7"/>
  <c r="G14089" i="7"/>
  <c r="F14089" i="7"/>
  <c r="G14088" i="7"/>
  <c r="F14088" i="7"/>
  <c r="G14087" i="7"/>
  <c r="F14087" i="7"/>
  <c r="G14086" i="7"/>
  <c r="F14086" i="7"/>
  <c r="G14085" i="7"/>
  <c r="F14085" i="7"/>
  <c r="G14084" i="7"/>
  <c r="F14084" i="7"/>
  <c r="G14083" i="7"/>
  <c r="F14083" i="7"/>
  <c r="G14082" i="7"/>
  <c r="F14082" i="7"/>
  <c r="G14081" i="7"/>
  <c r="F14081" i="7"/>
  <c r="G14080" i="7"/>
  <c r="F14080" i="7"/>
  <c r="G14079" i="7"/>
  <c r="F14079" i="7"/>
  <c r="G14078" i="7"/>
  <c r="F14078" i="7"/>
  <c r="G14077" i="7"/>
  <c r="F14077" i="7"/>
  <c r="G14076" i="7"/>
  <c r="F14076" i="7"/>
  <c r="G14075" i="7"/>
  <c r="F14075" i="7"/>
  <c r="G14074" i="7"/>
  <c r="F14074" i="7"/>
  <c r="G14073" i="7"/>
  <c r="F14073" i="7"/>
  <c r="G14072" i="7"/>
  <c r="F14072" i="7"/>
  <c r="G14071" i="7"/>
  <c r="F14071" i="7"/>
  <c r="G14070" i="7"/>
  <c r="F14070" i="7"/>
  <c r="G14069" i="7"/>
  <c r="F14069" i="7"/>
  <c r="G14068" i="7"/>
  <c r="F14068" i="7"/>
  <c r="G14067" i="7"/>
  <c r="F14067" i="7"/>
  <c r="G14066" i="7"/>
  <c r="F14066" i="7"/>
  <c r="G14065" i="7"/>
  <c r="F14065" i="7"/>
  <c r="G14064" i="7"/>
  <c r="F14064" i="7"/>
  <c r="G14063" i="7"/>
  <c r="F14063" i="7"/>
  <c r="G14062" i="7"/>
  <c r="F14062" i="7"/>
  <c r="G14061" i="7"/>
  <c r="F14061" i="7"/>
  <c r="G14060" i="7"/>
  <c r="F14060" i="7"/>
  <c r="G14059" i="7"/>
  <c r="F14059" i="7"/>
  <c r="G14058" i="7"/>
  <c r="F14058" i="7"/>
  <c r="G14057" i="7"/>
  <c r="F14057" i="7"/>
  <c r="G14056" i="7"/>
  <c r="F14056" i="7"/>
  <c r="G14055" i="7"/>
  <c r="F14055" i="7"/>
  <c r="G14054" i="7"/>
  <c r="F14054" i="7"/>
  <c r="G14053" i="7"/>
  <c r="F14053" i="7"/>
  <c r="G14052" i="7"/>
  <c r="F14052" i="7"/>
  <c r="G14051" i="7"/>
  <c r="F14051" i="7"/>
  <c r="G14050" i="7"/>
  <c r="F14050" i="7"/>
  <c r="G14049" i="7"/>
  <c r="F14049" i="7"/>
  <c r="G14048" i="7"/>
  <c r="F14048" i="7"/>
  <c r="G14047" i="7"/>
  <c r="F14047" i="7"/>
  <c r="G14046" i="7"/>
  <c r="F14046" i="7"/>
  <c r="G14045" i="7"/>
  <c r="F14045" i="7"/>
  <c r="G14044" i="7"/>
  <c r="F14044" i="7"/>
  <c r="G14043" i="7"/>
  <c r="F14043" i="7"/>
  <c r="G14042" i="7"/>
  <c r="F14042" i="7"/>
  <c r="G14041" i="7"/>
  <c r="F14041" i="7"/>
  <c r="G14040" i="7"/>
  <c r="F14040" i="7"/>
  <c r="G14039" i="7"/>
  <c r="F14039" i="7"/>
  <c r="G14038" i="7"/>
  <c r="F14038" i="7"/>
  <c r="G14037" i="7"/>
  <c r="F14037" i="7"/>
  <c r="G14036" i="7"/>
  <c r="F14036" i="7"/>
  <c r="G14035" i="7"/>
  <c r="F14035" i="7"/>
  <c r="G14034" i="7"/>
  <c r="F14034" i="7"/>
  <c r="G14033" i="7"/>
  <c r="F14033" i="7"/>
  <c r="G14032" i="7"/>
  <c r="F14032" i="7"/>
  <c r="G14031" i="7"/>
  <c r="F14031" i="7"/>
  <c r="G14030" i="7"/>
  <c r="F14030" i="7"/>
  <c r="G14029" i="7"/>
  <c r="F14029" i="7"/>
  <c r="G14028" i="7"/>
  <c r="F14028" i="7"/>
  <c r="G14027" i="7"/>
  <c r="F14027" i="7"/>
  <c r="G14026" i="7"/>
  <c r="F14026" i="7"/>
  <c r="G14025" i="7"/>
  <c r="F14025" i="7"/>
  <c r="G14024" i="7"/>
  <c r="F14024" i="7"/>
  <c r="G14023" i="7"/>
  <c r="F14023" i="7"/>
  <c r="G14022" i="7"/>
  <c r="F14022" i="7"/>
  <c r="G14021" i="7"/>
  <c r="F14021" i="7"/>
  <c r="G14020" i="7"/>
  <c r="F14020" i="7"/>
  <c r="G14019" i="7"/>
  <c r="F14019" i="7"/>
  <c r="G14018" i="7"/>
  <c r="F14018" i="7"/>
  <c r="G14017" i="7"/>
  <c r="F14017" i="7"/>
  <c r="G14016" i="7"/>
  <c r="F14016" i="7"/>
  <c r="G14015" i="7"/>
  <c r="F14015" i="7"/>
  <c r="G14014" i="7"/>
  <c r="F14014" i="7"/>
  <c r="G14013" i="7"/>
  <c r="F14013" i="7"/>
  <c r="G14012" i="7"/>
  <c r="F14012" i="7"/>
  <c r="G14011" i="7"/>
  <c r="F14011" i="7"/>
  <c r="G14010" i="7"/>
  <c r="F14010" i="7"/>
  <c r="G14009" i="7"/>
  <c r="F14009" i="7"/>
  <c r="G14008" i="7"/>
  <c r="F14008" i="7"/>
  <c r="G14007" i="7"/>
  <c r="F14007" i="7"/>
  <c r="G14006" i="7"/>
  <c r="F14006" i="7"/>
  <c r="G14005" i="7"/>
  <c r="F14005" i="7"/>
  <c r="G14004" i="7"/>
  <c r="F14004" i="7"/>
  <c r="G14003" i="7"/>
  <c r="F14003" i="7"/>
  <c r="G14002" i="7"/>
  <c r="F14002" i="7"/>
  <c r="G14001" i="7"/>
  <c r="F14001" i="7"/>
  <c r="G14000" i="7"/>
  <c r="F14000" i="7"/>
  <c r="G13999" i="7"/>
  <c r="F13999" i="7"/>
  <c r="G13998" i="7"/>
  <c r="F13998" i="7"/>
  <c r="G13997" i="7"/>
  <c r="F13997" i="7"/>
  <c r="G13996" i="7"/>
  <c r="F13996" i="7"/>
  <c r="G13995" i="7"/>
  <c r="F13995" i="7"/>
  <c r="G13994" i="7"/>
  <c r="F13994" i="7"/>
  <c r="G13993" i="7"/>
  <c r="F13993" i="7"/>
  <c r="G13992" i="7"/>
  <c r="F13992" i="7"/>
  <c r="G13991" i="7"/>
  <c r="F13991" i="7"/>
  <c r="G13990" i="7"/>
  <c r="F13990" i="7"/>
  <c r="G13989" i="7"/>
  <c r="F13989" i="7"/>
  <c r="G13988" i="7"/>
  <c r="F13988" i="7"/>
  <c r="G13987" i="7"/>
  <c r="F13987" i="7"/>
  <c r="G13986" i="7"/>
  <c r="F13986" i="7"/>
  <c r="G13985" i="7"/>
  <c r="F13985" i="7"/>
  <c r="G13984" i="7"/>
  <c r="F13984" i="7"/>
  <c r="G13983" i="7"/>
  <c r="F13983" i="7"/>
  <c r="G13982" i="7"/>
  <c r="F13982" i="7"/>
  <c r="G13981" i="7"/>
  <c r="F13981" i="7"/>
  <c r="G13980" i="7"/>
  <c r="F13980" i="7"/>
  <c r="G13979" i="7"/>
  <c r="F13979" i="7"/>
  <c r="G13978" i="7"/>
  <c r="F13978" i="7"/>
  <c r="G13977" i="7"/>
  <c r="F13977" i="7"/>
  <c r="G13976" i="7"/>
  <c r="F13976" i="7"/>
  <c r="G13975" i="7"/>
  <c r="F13975" i="7"/>
  <c r="G13974" i="7"/>
  <c r="F13974" i="7"/>
  <c r="G13973" i="7"/>
  <c r="F13973" i="7"/>
  <c r="G13972" i="7"/>
  <c r="F13972" i="7"/>
  <c r="G13971" i="7"/>
  <c r="F13971" i="7"/>
  <c r="G13970" i="7"/>
  <c r="F13970" i="7"/>
  <c r="G13969" i="7"/>
  <c r="F13969" i="7"/>
  <c r="G13968" i="7"/>
  <c r="F13968" i="7"/>
  <c r="G13967" i="7"/>
  <c r="F13967" i="7"/>
  <c r="G13966" i="7"/>
  <c r="F13966" i="7"/>
  <c r="G13965" i="7"/>
  <c r="F13965" i="7"/>
  <c r="G13964" i="7"/>
  <c r="F13964" i="7"/>
  <c r="G13963" i="7"/>
  <c r="F13963" i="7"/>
  <c r="G13962" i="7"/>
  <c r="F13962" i="7"/>
  <c r="G13961" i="7"/>
  <c r="F13961" i="7"/>
  <c r="G13960" i="7"/>
  <c r="F13960" i="7"/>
  <c r="G13959" i="7"/>
  <c r="F13959" i="7"/>
  <c r="G13958" i="7"/>
  <c r="F13958" i="7"/>
  <c r="G13957" i="7"/>
  <c r="F13957" i="7"/>
  <c r="G13956" i="7"/>
  <c r="F13956" i="7"/>
  <c r="G13955" i="7"/>
  <c r="F13955" i="7"/>
  <c r="G13954" i="7"/>
  <c r="F13954" i="7"/>
  <c r="G13953" i="7"/>
  <c r="F13953" i="7"/>
  <c r="G13952" i="7"/>
  <c r="F13952" i="7"/>
  <c r="G13951" i="7"/>
  <c r="F13951" i="7"/>
  <c r="G13950" i="7"/>
  <c r="F13950" i="7"/>
  <c r="G13949" i="7"/>
  <c r="F13949" i="7"/>
  <c r="G13948" i="7"/>
  <c r="F13948" i="7"/>
  <c r="G13947" i="7"/>
  <c r="F13947" i="7"/>
  <c r="G13946" i="7"/>
  <c r="F13946" i="7"/>
  <c r="G13945" i="7"/>
  <c r="F13945" i="7"/>
  <c r="G13944" i="7"/>
  <c r="F13944" i="7"/>
  <c r="G13943" i="7"/>
  <c r="F13943" i="7"/>
  <c r="G13942" i="7"/>
  <c r="F13942" i="7"/>
  <c r="G13941" i="7"/>
  <c r="F13941" i="7"/>
  <c r="G13940" i="7"/>
  <c r="F13940" i="7"/>
  <c r="G13939" i="7"/>
  <c r="F13939" i="7"/>
  <c r="G13938" i="7"/>
  <c r="F13938" i="7"/>
  <c r="G13937" i="7"/>
  <c r="F13937" i="7"/>
  <c r="G13936" i="7"/>
  <c r="F13936" i="7"/>
  <c r="G13935" i="7"/>
  <c r="F13935" i="7"/>
  <c r="G13934" i="7"/>
  <c r="F13934" i="7"/>
  <c r="G13933" i="7"/>
  <c r="F13933" i="7"/>
  <c r="G13932" i="7"/>
  <c r="F13932" i="7"/>
  <c r="G13931" i="7"/>
  <c r="F13931" i="7"/>
  <c r="G13930" i="7"/>
  <c r="F13930" i="7"/>
  <c r="G13929" i="7"/>
  <c r="F13929" i="7"/>
  <c r="G13928" i="7"/>
  <c r="F13928" i="7"/>
  <c r="G13927" i="7"/>
  <c r="F13927" i="7"/>
  <c r="G13926" i="7"/>
  <c r="F13926" i="7"/>
  <c r="G13925" i="7"/>
  <c r="F13925" i="7"/>
  <c r="G13924" i="7"/>
  <c r="F13924" i="7"/>
  <c r="G13923" i="7"/>
  <c r="F13923" i="7"/>
  <c r="G13922" i="7"/>
  <c r="F13922" i="7"/>
  <c r="G13921" i="7"/>
  <c r="F13921" i="7"/>
  <c r="G13920" i="7"/>
  <c r="F13920" i="7"/>
  <c r="G13919" i="7"/>
  <c r="F13919" i="7"/>
  <c r="G13918" i="7"/>
  <c r="F13918" i="7"/>
  <c r="G13917" i="7"/>
  <c r="F13917" i="7"/>
  <c r="G13916" i="7"/>
  <c r="F13916" i="7"/>
  <c r="G13915" i="7"/>
  <c r="F13915" i="7"/>
  <c r="G13914" i="7"/>
  <c r="F13914" i="7"/>
  <c r="G13913" i="7"/>
  <c r="F13913" i="7"/>
  <c r="G13912" i="7"/>
  <c r="F13912" i="7"/>
  <c r="G13911" i="7"/>
  <c r="F13911" i="7"/>
  <c r="G13910" i="7"/>
  <c r="F13910" i="7"/>
  <c r="G13909" i="7"/>
  <c r="F13909" i="7"/>
  <c r="G13908" i="7"/>
  <c r="F13908" i="7"/>
  <c r="G13907" i="7"/>
  <c r="F13907" i="7"/>
  <c r="G13906" i="7"/>
  <c r="F13906" i="7"/>
  <c r="G13905" i="7"/>
  <c r="F13905" i="7"/>
  <c r="G13904" i="7"/>
  <c r="F13904" i="7"/>
  <c r="G13903" i="7"/>
  <c r="F13903" i="7"/>
  <c r="G13902" i="7"/>
  <c r="F13902" i="7"/>
  <c r="G13901" i="7"/>
  <c r="F13901" i="7"/>
  <c r="G13900" i="7"/>
  <c r="F13900" i="7"/>
  <c r="G13899" i="7"/>
  <c r="F13899" i="7"/>
  <c r="G13898" i="7"/>
  <c r="F13898" i="7"/>
  <c r="G13897" i="7"/>
  <c r="F13897" i="7"/>
  <c r="G13896" i="7"/>
  <c r="F13896" i="7"/>
  <c r="G13895" i="7"/>
  <c r="F13895" i="7"/>
  <c r="G13894" i="7"/>
  <c r="F13894" i="7"/>
  <c r="G13893" i="7"/>
  <c r="F13893" i="7"/>
  <c r="G13892" i="7"/>
  <c r="F13892" i="7"/>
  <c r="G13891" i="7"/>
  <c r="F13891" i="7"/>
  <c r="G13890" i="7"/>
  <c r="F13890" i="7"/>
  <c r="G13889" i="7"/>
  <c r="F13889" i="7"/>
  <c r="G13888" i="7"/>
  <c r="F13888" i="7"/>
  <c r="G13887" i="7"/>
  <c r="F13887" i="7"/>
  <c r="G13886" i="7"/>
  <c r="F13886" i="7"/>
  <c r="G13885" i="7"/>
  <c r="F13885" i="7"/>
  <c r="G13884" i="7"/>
  <c r="F13884" i="7"/>
  <c r="G13883" i="7"/>
  <c r="F13883" i="7"/>
  <c r="G13882" i="7"/>
  <c r="F13882" i="7"/>
  <c r="G13881" i="7"/>
  <c r="F13881" i="7"/>
  <c r="G13880" i="7"/>
  <c r="F13880" i="7"/>
  <c r="G13879" i="7"/>
  <c r="F13879" i="7"/>
  <c r="G13878" i="7"/>
  <c r="F13878" i="7"/>
  <c r="G13877" i="7"/>
  <c r="F13877" i="7"/>
  <c r="G13876" i="7"/>
  <c r="F13876" i="7"/>
  <c r="G13875" i="7"/>
  <c r="F13875" i="7"/>
  <c r="G13874" i="7"/>
  <c r="F13874" i="7"/>
  <c r="G13873" i="7"/>
  <c r="F13873" i="7"/>
  <c r="G13872" i="7"/>
  <c r="F13872" i="7"/>
  <c r="G13871" i="7"/>
  <c r="F13871" i="7"/>
  <c r="G13870" i="7"/>
  <c r="F13870" i="7"/>
  <c r="G13869" i="7"/>
  <c r="F13869" i="7"/>
  <c r="G13868" i="7"/>
  <c r="F13868" i="7"/>
  <c r="G13867" i="7"/>
  <c r="F13867" i="7"/>
  <c r="G13866" i="7"/>
  <c r="F13866" i="7"/>
  <c r="G13865" i="7"/>
  <c r="F13865" i="7"/>
  <c r="G13864" i="7"/>
  <c r="F13864" i="7"/>
  <c r="G13863" i="7"/>
  <c r="F13863" i="7"/>
  <c r="G13862" i="7"/>
  <c r="F13862" i="7"/>
  <c r="G13861" i="7"/>
  <c r="F13861" i="7"/>
  <c r="G13860" i="7"/>
  <c r="F13860" i="7"/>
  <c r="G13859" i="7"/>
  <c r="F13859" i="7"/>
  <c r="G13858" i="7"/>
  <c r="F13858" i="7"/>
  <c r="G13857" i="7"/>
  <c r="F13857" i="7"/>
  <c r="G13856" i="7"/>
  <c r="F13856" i="7"/>
  <c r="G13855" i="7"/>
  <c r="F13855" i="7"/>
  <c r="G13854" i="7"/>
  <c r="F13854" i="7"/>
  <c r="G13853" i="7"/>
  <c r="F13853" i="7"/>
  <c r="G13852" i="7"/>
  <c r="F13852" i="7"/>
  <c r="G13851" i="7"/>
  <c r="F13851" i="7"/>
  <c r="G13850" i="7"/>
  <c r="F13850" i="7"/>
  <c r="G13849" i="7"/>
  <c r="F13849" i="7"/>
  <c r="G13848" i="7"/>
  <c r="F13848" i="7"/>
  <c r="G13847" i="7"/>
  <c r="F13847" i="7"/>
  <c r="G13846" i="7"/>
  <c r="F13846" i="7"/>
  <c r="G13845" i="7"/>
  <c r="F13845" i="7"/>
  <c r="G13844" i="7"/>
  <c r="F13844" i="7"/>
  <c r="G13843" i="7"/>
  <c r="F13843" i="7"/>
  <c r="G13842" i="7"/>
  <c r="F13842" i="7"/>
  <c r="G13841" i="7"/>
  <c r="F13841" i="7"/>
  <c r="G13840" i="7"/>
  <c r="F13840" i="7"/>
  <c r="G13839" i="7"/>
  <c r="F13839" i="7"/>
  <c r="G13838" i="7"/>
  <c r="F13838" i="7"/>
  <c r="G13837" i="7"/>
  <c r="F13837" i="7"/>
  <c r="G13836" i="7"/>
  <c r="F13836" i="7"/>
  <c r="G13835" i="7"/>
  <c r="F13835" i="7"/>
  <c r="G13834" i="7"/>
  <c r="F13834" i="7"/>
  <c r="G13833" i="7"/>
  <c r="F13833" i="7"/>
  <c r="G13832" i="7"/>
  <c r="F13832" i="7"/>
  <c r="G13831" i="7"/>
  <c r="F13831" i="7"/>
  <c r="G13830" i="7"/>
  <c r="F13830" i="7"/>
  <c r="G13829" i="7"/>
  <c r="F13829" i="7"/>
  <c r="G13828" i="7"/>
  <c r="F13828" i="7"/>
  <c r="G13827" i="7"/>
  <c r="F13827" i="7"/>
  <c r="G13826" i="7"/>
  <c r="F13826" i="7"/>
  <c r="G13825" i="7"/>
  <c r="F13825" i="7"/>
  <c r="G13824" i="7"/>
  <c r="F13824" i="7"/>
  <c r="G13823" i="7"/>
  <c r="F13823" i="7"/>
  <c r="G13822" i="7"/>
  <c r="F13822" i="7"/>
  <c r="G13821" i="7"/>
  <c r="F13821" i="7"/>
  <c r="G13820" i="7"/>
  <c r="F13820" i="7"/>
  <c r="G13819" i="7"/>
  <c r="F13819" i="7"/>
  <c r="G13818" i="7"/>
  <c r="F13818" i="7"/>
  <c r="G13817" i="7"/>
  <c r="F13817" i="7"/>
  <c r="G13816" i="7"/>
  <c r="F13816" i="7"/>
  <c r="G13815" i="7"/>
  <c r="F13815" i="7"/>
  <c r="G13814" i="7"/>
  <c r="F13814" i="7"/>
  <c r="G13813" i="7"/>
  <c r="F13813" i="7"/>
  <c r="G13812" i="7"/>
  <c r="F13812" i="7"/>
  <c r="G13811" i="7"/>
  <c r="F13811" i="7"/>
  <c r="G13810" i="7"/>
  <c r="F13810" i="7"/>
  <c r="G13809" i="7"/>
  <c r="F13809" i="7"/>
  <c r="G13808" i="7"/>
  <c r="F13808" i="7"/>
  <c r="G13807" i="7"/>
  <c r="F13807" i="7"/>
  <c r="G13806" i="7"/>
  <c r="F13806" i="7"/>
  <c r="G13805" i="7"/>
  <c r="F13805" i="7"/>
  <c r="G13804" i="7"/>
  <c r="F13804" i="7"/>
  <c r="G13803" i="7"/>
  <c r="F13803" i="7"/>
  <c r="G13802" i="7"/>
  <c r="F13802" i="7"/>
  <c r="G13801" i="7"/>
  <c r="F13801" i="7"/>
  <c r="G13800" i="7"/>
  <c r="F13800" i="7"/>
  <c r="G13799" i="7"/>
  <c r="F13799" i="7"/>
  <c r="G13798" i="7"/>
  <c r="F13798" i="7"/>
  <c r="G13797" i="7"/>
  <c r="F13797" i="7"/>
  <c r="G13796" i="7"/>
  <c r="F13796" i="7"/>
  <c r="G13795" i="7"/>
  <c r="F13795" i="7"/>
  <c r="G13794" i="7"/>
  <c r="F13794" i="7"/>
  <c r="G13793" i="7"/>
  <c r="F13793" i="7"/>
  <c r="G13792" i="7"/>
  <c r="F13792" i="7"/>
  <c r="G13791" i="7"/>
  <c r="F13791" i="7"/>
  <c r="G13790" i="7"/>
  <c r="F13790" i="7"/>
  <c r="G13789" i="7"/>
  <c r="F13789" i="7"/>
  <c r="G13788" i="7"/>
  <c r="F13788" i="7"/>
  <c r="G13787" i="7"/>
  <c r="F13787" i="7"/>
  <c r="G13786" i="7"/>
  <c r="F13786" i="7"/>
  <c r="G13785" i="7"/>
  <c r="F13785" i="7"/>
  <c r="G13784" i="7"/>
  <c r="F13784" i="7"/>
  <c r="G13783" i="7"/>
  <c r="F13783" i="7"/>
  <c r="G13782" i="7"/>
  <c r="F13782" i="7"/>
  <c r="G13781" i="7"/>
  <c r="F13781" i="7"/>
  <c r="G13780" i="7"/>
  <c r="F13780" i="7"/>
  <c r="G13779" i="7"/>
  <c r="F13779" i="7"/>
  <c r="G13778" i="7"/>
  <c r="F13778" i="7"/>
  <c r="G13777" i="7"/>
  <c r="F13777" i="7"/>
  <c r="G13776" i="7"/>
  <c r="F13776" i="7"/>
  <c r="G13775" i="7"/>
  <c r="F13775" i="7"/>
  <c r="G13774" i="7"/>
  <c r="F13774" i="7"/>
  <c r="G13773" i="7"/>
  <c r="F13773" i="7"/>
  <c r="G13772" i="7"/>
  <c r="F13772" i="7"/>
  <c r="G13771" i="7"/>
  <c r="F13771" i="7"/>
  <c r="G13770" i="7"/>
  <c r="F13770" i="7"/>
  <c r="G13769" i="7"/>
  <c r="F13769" i="7"/>
  <c r="G13768" i="7"/>
  <c r="F13768" i="7"/>
  <c r="G13767" i="7"/>
  <c r="F13767" i="7"/>
  <c r="G13766" i="7"/>
  <c r="F13766" i="7"/>
  <c r="G13765" i="7"/>
  <c r="F13765" i="7"/>
  <c r="G13764" i="7"/>
  <c r="F13764" i="7"/>
  <c r="G13763" i="7"/>
  <c r="F13763" i="7"/>
  <c r="G13762" i="7"/>
  <c r="F13762" i="7"/>
  <c r="G13761" i="7"/>
  <c r="F13761" i="7"/>
  <c r="G13760" i="7"/>
  <c r="F13760" i="7"/>
  <c r="G13759" i="7"/>
  <c r="F13759" i="7"/>
  <c r="G13758" i="7"/>
  <c r="F13758" i="7"/>
  <c r="G13757" i="7"/>
  <c r="F13757" i="7"/>
  <c r="G13756" i="7"/>
  <c r="F13756" i="7"/>
  <c r="G13755" i="7"/>
  <c r="F13755" i="7"/>
  <c r="G13754" i="7"/>
  <c r="F13754" i="7"/>
  <c r="G13753" i="7"/>
  <c r="F13753" i="7"/>
  <c r="G13752" i="7"/>
  <c r="F13752" i="7"/>
  <c r="G13751" i="7"/>
  <c r="F13751" i="7"/>
  <c r="G13750" i="7"/>
  <c r="F13750" i="7"/>
  <c r="G13749" i="7"/>
  <c r="F13749" i="7"/>
  <c r="G13748" i="7"/>
  <c r="F13748" i="7"/>
  <c r="G13747" i="7"/>
  <c r="F13747" i="7"/>
  <c r="G13746" i="7"/>
  <c r="F13746" i="7"/>
  <c r="G13745" i="7"/>
  <c r="F13745" i="7"/>
  <c r="G13744" i="7"/>
  <c r="F13744" i="7"/>
  <c r="G13743" i="7"/>
  <c r="F13743" i="7"/>
  <c r="G13742" i="7"/>
  <c r="F13742" i="7"/>
  <c r="G13741" i="7"/>
  <c r="F13741" i="7"/>
  <c r="G13740" i="7"/>
  <c r="F13740" i="7"/>
  <c r="G13739" i="7"/>
  <c r="F13739" i="7"/>
  <c r="G13738" i="7"/>
  <c r="F13738" i="7"/>
  <c r="G13737" i="7"/>
  <c r="F13737" i="7"/>
  <c r="G13736" i="7"/>
  <c r="F13736" i="7"/>
  <c r="G13735" i="7"/>
  <c r="F13735" i="7"/>
  <c r="G13734" i="7"/>
  <c r="F13734" i="7"/>
  <c r="G13733" i="7"/>
  <c r="F13733" i="7"/>
  <c r="G13732" i="7"/>
  <c r="F13732" i="7"/>
  <c r="G13731" i="7"/>
  <c r="F13731" i="7"/>
  <c r="G13730" i="7"/>
  <c r="F13730" i="7"/>
  <c r="G13729" i="7"/>
  <c r="F13729" i="7"/>
  <c r="G13728" i="7"/>
  <c r="F13728" i="7"/>
  <c r="G13727" i="7"/>
  <c r="F13727" i="7"/>
  <c r="G13726" i="7"/>
  <c r="F13726" i="7"/>
  <c r="G13725" i="7"/>
  <c r="F13725" i="7"/>
  <c r="G13724" i="7"/>
  <c r="F13724" i="7"/>
  <c r="G13723" i="7"/>
  <c r="F13723" i="7"/>
  <c r="G13722" i="7"/>
  <c r="F13722" i="7"/>
  <c r="G13721" i="7"/>
  <c r="F13721" i="7"/>
  <c r="G13720" i="7"/>
  <c r="F13720" i="7"/>
  <c r="G13719" i="7"/>
  <c r="F13719" i="7"/>
  <c r="G13718" i="7"/>
  <c r="F13718" i="7"/>
  <c r="G13717" i="7"/>
  <c r="F13717" i="7"/>
  <c r="G13716" i="7"/>
  <c r="F13716" i="7"/>
  <c r="G13715" i="7"/>
  <c r="F13715" i="7"/>
  <c r="G13714" i="7"/>
  <c r="F13714" i="7"/>
  <c r="G13713" i="7"/>
  <c r="F13713" i="7"/>
  <c r="G13712" i="7"/>
  <c r="F13712" i="7"/>
  <c r="G13711" i="7"/>
  <c r="F13711" i="7"/>
  <c r="G13710" i="7"/>
  <c r="F13710" i="7"/>
  <c r="G13709" i="7"/>
  <c r="F13709" i="7"/>
  <c r="G13708" i="7"/>
  <c r="F13708" i="7"/>
  <c r="G13707" i="7"/>
  <c r="F13707" i="7"/>
  <c r="G13706" i="7"/>
  <c r="F13706" i="7"/>
  <c r="G13705" i="7"/>
  <c r="F13705" i="7"/>
  <c r="G13704" i="7"/>
  <c r="F13704" i="7"/>
  <c r="G13703" i="7"/>
  <c r="F13703" i="7"/>
  <c r="G13702" i="7"/>
  <c r="F13702" i="7"/>
  <c r="G13701" i="7"/>
  <c r="F13701" i="7"/>
  <c r="G13700" i="7"/>
  <c r="F13700" i="7"/>
  <c r="G13699" i="7"/>
  <c r="F13699" i="7"/>
  <c r="G13698" i="7"/>
  <c r="F13698" i="7"/>
  <c r="G13697" i="7"/>
  <c r="F13697" i="7"/>
  <c r="G13696" i="7"/>
  <c r="F13696" i="7"/>
  <c r="G13695" i="7"/>
  <c r="F13695" i="7"/>
  <c r="G13694" i="7"/>
  <c r="F13694" i="7"/>
  <c r="G13693" i="7"/>
  <c r="F13693" i="7"/>
  <c r="G13692" i="7"/>
  <c r="F13692" i="7"/>
  <c r="G13691" i="7"/>
  <c r="F13691" i="7"/>
  <c r="G13690" i="7"/>
  <c r="F13690" i="7"/>
  <c r="G13689" i="7"/>
  <c r="F13689" i="7"/>
  <c r="G13688" i="7"/>
  <c r="F13688" i="7"/>
  <c r="G13687" i="7"/>
  <c r="F13687" i="7"/>
  <c r="G13686" i="7"/>
  <c r="F13686" i="7"/>
  <c r="G13685" i="7"/>
  <c r="F13685" i="7"/>
  <c r="G13684" i="7"/>
  <c r="F13684" i="7"/>
  <c r="G13683" i="7"/>
  <c r="F13683" i="7"/>
  <c r="G13682" i="7"/>
  <c r="F13682" i="7"/>
  <c r="G13681" i="7"/>
  <c r="F13681" i="7"/>
  <c r="G13680" i="7"/>
  <c r="F13680" i="7"/>
  <c r="G13679" i="7"/>
  <c r="F13679" i="7"/>
  <c r="G13678" i="7"/>
  <c r="F13678" i="7"/>
  <c r="G13677" i="7"/>
  <c r="F13677" i="7"/>
  <c r="G13676" i="7"/>
  <c r="F13676" i="7"/>
  <c r="G13675" i="7"/>
  <c r="F13675" i="7"/>
  <c r="G13674" i="7"/>
  <c r="F13674" i="7"/>
  <c r="G13673" i="7"/>
  <c r="F13673" i="7"/>
  <c r="G13672" i="7"/>
  <c r="F13672" i="7"/>
  <c r="G13671" i="7"/>
  <c r="F13671" i="7"/>
  <c r="G13670" i="7"/>
  <c r="F13670" i="7"/>
  <c r="G13669" i="7"/>
  <c r="F13669" i="7"/>
  <c r="G13668" i="7"/>
  <c r="F13668" i="7"/>
  <c r="G13667" i="7"/>
  <c r="F13667" i="7"/>
  <c r="G13666" i="7"/>
  <c r="F13666" i="7"/>
  <c r="G13665" i="7"/>
  <c r="F13665" i="7"/>
  <c r="G13664" i="7"/>
  <c r="F13664" i="7"/>
  <c r="G13663" i="7"/>
  <c r="F13663" i="7"/>
  <c r="G13662" i="7"/>
  <c r="F13662" i="7"/>
  <c r="G13661" i="7"/>
  <c r="F13661" i="7"/>
  <c r="G13660" i="7"/>
  <c r="F13660" i="7"/>
  <c r="G13659" i="7"/>
  <c r="F13659" i="7"/>
  <c r="G13658" i="7"/>
  <c r="F13658" i="7"/>
  <c r="G13657" i="7"/>
  <c r="F13657" i="7"/>
  <c r="G13656" i="7"/>
  <c r="F13656" i="7"/>
  <c r="G13655" i="7"/>
  <c r="F13655" i="7"/>
  <c r="G13654" i="7"/>
  <c r="F13654" i="7"/>
  <c r="G13653" i="7"/>
  <c r="F13653" i="7"/>
  <c r="G13652" i="7"/>
  <c r="F13652" i="7"/>
  <c r="G13651" i="7"/>
  <c r="F13651" i="7"/>
  <c r="G13650" i="7"/>
  <c r="F13650" i="7"/>
  <c r="G13649" i="7"/>
  <c r="F13649" i="7"/>
  <c r="G13648" i="7"/>
  <c r="F13648" i="7"/>
  <c r="G13647" i="7"/>
  <c r="F13647" i="7"/>
  <c r="G13646" i="7"/>
  <c r="F13646" i="7"/>
  <c r="G13645" i="7"/>
  <c r="F13645" i="7"/>
  <c r="G13644" i="7"/>
  <c r="F13644" i="7"/>
  <c r="G13643" i="7"/>
  <c r="F13643" i="7"/>
  <c r="G13642" i="7"/>
  <c r="F13642" i="7"/>
  <c r="G13641" i="7"/>
  <c r="F13641" i="7"/>
  <c r="G13640" i="7"/>
  <c r="F13640" i="7"/>
  <c r="G13639" i="7"/>
  <c r="F13639" i="7"/>
  <c r="G13638" i="7"/>
  <c r="F13638" i="7"/>
  <c r="G13637" i="7"/>
  <c r="F13637" i="7"/>
  <c r="G13636" i="7"/>
  <c r="F13636" i="7"/>
  <c r="G13635" i="7"/>
  <c r="F13635" i="7"/>
  <c r="G13634" i="7"/>
  <c r="F13634" i="7"/>
  <c r="G13633" i="7"/>
  <c r="F13633" i="7"/>
  <c r="G13632" i="7"/>
  <c r="F13632" i="7"/>
  <c r="G13631" i="7"/>
  <c r="F13631" i="7"/>
  <c r="G13630" i="7"/>
  <c r="F13630" i="7"/>
  <c r="G13629" i="7"/>
  <c r="F13629" i="7"/>
  <c r="G13628" i="7"/>
  <c r="F13628" i="7"/>
  <c r="G13627" i="7"/>
  <c r="F13627" i="7"/>
  <c r="G13626" i="7"/>
  <c r="F13626" i="7"/>
  <c r="G13625" i="7"/>
  <c r="F13625" i="7"/>
  <c r="G13624" i="7"/>
  <c r="F13624" i="7"/>
  <c r="G13623" i="7"/>
  <c r="F13623" i="7"/>
  <c r="G13622" i="7"/>
  <c r="F13622" i="7"/>
  <c r="G13621" i="7"/>
  <c r="F13621" i="7"/>
  <c r="G13620" i="7"/>
  <c r="F13620" i="7"/>
  <c r="G13619" i="7"/>
  <c r="F13619" i="7"/>
  <c r="G13618" i="7"/>
  <c r="F13618" i="7"/>
  <c r="G13617" i="7"/>
  <c r="F13617" i="7"/>
  <c r="G13616" i="7"/>
  <c r="F13616" i="7"/>
  <c r="G13615" i="7"/>
  <c r="F13615" i="7"/>
  <c r="G13614" i="7"/>
  <c r="F13614" i="7"/>
  <c r="G13613" i="7"/>
  <c r="F13613" i="7"/>
  <c r="G13612" i="7"/>
  <c r="F13612" i="7"/>
  <c r="G13611" i="7"/>
  <c r="F13611" i="7"/>
  <c r="G13610" i="7"/>
  <c r="F13610" i="7"/>
  <c r="G13609" i="7"/>
  <c r="F13609" i="7"/>
  <c r="G13608" i="7"/>
  <c r="F13608" i="7"/>
  <c r="G13607" i="7"/>
  <c r="F13607" i="7"/>
  <c r="G13606" i="7"/>
  <c r="F13606" i="7"/>
  <c r="G13605" i="7"/>
  <c r="F13605" i="7"/>
  <c r="G13604" i="7"/>
  <c r="F13604" i="7"/>
  <c r="G13603" i="7"/>
  <c r="F13603" i="7"/>
  <c r="G13602" i="7"/>
  <c r="F13602" i="7"/>
  <c r="G13601" i="7"/>
  <c r="F13601" i="7"/>
  <c r="G13600" i="7"/>
  <c r="F13600" i="7"/>
  <c r="G13599" i="7"/>
  <c r="F13599" i="7"/>
  <c r="G13598" i="7"/>
  <c r="F13598" i="7"/>
  <c r="G13597" i="7"/>
  <c r="F13597" i="7"/>
  <c r="G13596" i="7"/>
  <c r="F13596" i="7"/>
  <c r="G13595" i="7"/>
  <c r="F13595" i="7"/>
  <c r="G13594" i="7"/>
  <c r="F13594" i="7"/>
  <c r="G13593" i="7"/>
  <c r="F13593" i="7"/>
  <c r="G13592" i="7"/>
  <c r="F13592" i="7"/>
  <c r="G13591" i="7"/>
  <c r="F13591" i="7"/>
  <c r="G13590" i="7"/>
  <c r="F13590" i="7"/>
  <c r="G13589" i="7"/>
  <c r="F13589" i="7"/>
  <c r="G13588" i="7"/>
  <c r="F13588" i="7"/>
  <c r="G13587" i="7"/>
  <c r="F13587" i="7"/>
  <c r="G13586" i="7"/>
  <c r="F13586" i="7"/>
  <c r="G13585" i="7"/>
  <c r="F13585" i="7"/>
  <c r="G13584" i="7"/>
  <c r="F13584" i="7"/>
  <c r="G13583" i="7"/>
  <c r="F13583" i="7"/>
  <c r="G13582" i="7"/>
  <c r="F13582" i="7"/>
  <c r="G13581" i="7"/>
  <c r="F13581" i="7"/>
  <c r="G13580" i="7"/>
  <c r="F13580" i="7"/>
  <c r="G13579" i="7"/>
  <c r="F13579" i="7"/>
  <c r="G13578" i="7"/>
  <c r="F13578" i="7"/>
  <c r="G13577" i="7"/>
  <c r="F13577" i="7"/>
  <c r="G13576" i="7"/>
  <c r="F13576" i="7"/>
  <c r="G13575" i="7"/>
  <c r="F13575" i="7"/>
  <c r="G13574" i="7"/>
  <c r="F13574" i="7"/>
  <c r="G13573" i="7"/>
  <c r="F13573" i="7"/>
  <c r="G13572" i="7"/>
  <c r="F13572" i="7"/>
  <c r="G13571" i="7"/>
  <c r="F13571" i="7"/>
  <c r="G13570" i="7"/>
  <c r="F13570" i="7"/>
  <c r="G13569" i="7"/>
  <c r="F13569" i="7"/>
  <c r="G13568" i="7"/>
  <c r="F13568" i="7"/>
  <c r="G13567" i="7"/>
  <c r="F13567" i="7"/>
  <c r="G13566" i="7"/>
  <c r="F13566" i="7"/>
  <c r="G13565" i="7"/>
  <c r="F13565" i="7"/>
  <c r="G13564" i="7"/>
  <c r="F13564" i="7"/>
  <c r="G13563" i="7"/>
  <c r="F13563" i="7"/>
  <c r="G13562" i="7"/>
  <c r="F13562" i="7"/>
  <c r="G13561" i="7"/>
  <c r="F13561" i="7"/>
  <c r="G13560" i="7"/>
  <c r="F13560" i="7"/>
  <c r="G13559" i="7"/>
  <c r="F13559" i="7"/>
  <c r="G13558" i="7"/>
  <c r="F13558" i="7"/>
  <c r="G13557" i="7"/>
  <c r="F13557" i="7"/>
  <c r="G13556" i="7"/>
  <c r="F13556" i="7"/>
  <c r="G13555" i="7"/>
  <c r="F13555" i="7"/>
  <c r="G13554" i="7"/>
  <c r="F13554" i="7"/>
  <c r="G13553" i="7"/>
  <c r="F13553" i="7"/>
  <c r="G13552" i="7"/>
  <c r="F13552" i="7"/>
  <c r="G13551" i="7"/>
  <c r="F13551" i="7"/>
  <c r="G13550" i="7"/>
  <c r="F13550" i="7"/>
  <c r="G13549" i="7"/>
  <c r="F13549" i="7"/>
  <c r="G13548" i="7"/>
  <c r="F13548" i="7"/>
  <c r="G13547" i="7"/>
  <c r="F13547" i="7"/>
  <c r="G13546" i="7"/>
  <c r="F13546" i="7"/>
  <c r="G13545" i="7"/>
  <c r="F13545" i="7"/>
  <c r="G13544" i="7"/>
  <c r="F13544" i="7"/>
  <c r="G13543" i="7"/>
  <c r="F13543" i="7"/>
  <c r="G13542" i="7"/>
  <c r="F13542" i="7"/>
  <c r="G13541" i="7"/>
  <c r="F13541" i="7"/>
  <c r="G13540" i="7"/>
  <c r="F13540" i="7"/>
  <c r="G13539" i="7"/>
  <c r="F13539" i="7"/>
  <c r="G13538" i="7"/>
  <c r="F13538" i="7"/>
  <c r="G13537" i="7"/>
  <c r="F13537" i="7"/>
  <c r="G13536" i="7"/>
  <c r="F13536" i="7"/>
  <c r="G13535" i="7"/>
  <c r="F13535" i="7"/>
  <c r="G13534" i="7"/>
  <c r="F13534" i="7"/>
  <c r="G13533" i="7"/>
  <c r="F13533" i="7"/>
  <c r="G13532" i="7"/>
  <c r="F13532" i="7"/>
  <c r="G13531" i="7"/>
  <c r="F13531" i="7"/>
  <c r="G13530" i="7"/>
  <c r="F13530" i="7"/>
  <c r="G13529" i="7"/>
  <c r="F13529" i="7"/>
  <c r="G13528" i="7"/>
  <c r="F13528" i="7"/>
  <c r="G13527" i="7"/>
  <c r="F13527" i="7"/>
  <c r="G13526" i="7"/>
  <c r="F13526" i="7"/>
  <c r="G13525" i="7"/>
  <c r="F13525" i="7"/>
  <c r="G13524" i="7"/>
  <c r="F13524" i="7"/>
  <c r="G13523" i="7"/>
  <c r="F13523" i="7"/>
  <c r="G13522" i="7"/>
  <c r="F13522" i="7"/>
  <c r="G13521" i="7"/>
  <c r="F13521" i="7"/>
  <c r="G13520" i="7"/>
  <c r="F13520" i="7"/>
  <c r="G13519" i="7"/>
  <c r="F13519" i="7"/>
  <c r="G13518" i="7"/>
  <c r="F13518" i="7"/>
  <c r="G13517" i="7"/>
  <c r="F13517" i="7"/>
  <c r="G13516" i="7"/>
  <c r="F13516" i="7"/>
  <c r="G13515" i="7"/>
  <c r="F13515" i="7"/>
  <c r="G13514" i="7"/>
  <c r="F13514" i="7"/>
  <c r="G13513" i="7"/>
  <c r="F13513" i="7"/>
  <c r="G13512" i="7"/>
  <c r="F13512" i="7"/>
  <c r="G13511" i="7"/>
  <c r="F13511" i="7"/>
  <c r="G13510" i="7"/>
  <c r="F13510" i="7"/>
  <c r="G13509" i="7"/>
  <c r="F13509" i="7"/>
  <c r="G13508" i="7"/>
  <c r="F13508" i="7"/>
  <c r="G13507" i="7"/>
  <c r="F13507" i="7"/>
  <c r="G13506" i="7"/>
  <c r="F13506" i="7"/>
  <c r="G13505" i="7"/>
  <c r="F13505" i="7"/>
  <c r="G13504" i="7"/>
  <c r="F13504" i="7"/>
  <c r="G13503" i="7"/>
  <c r="F13503" i="7"/>
  <c r="G13502" i="7"/>
  <c r="F13502" i="7"/>
  <c r="G13501" i="7"/>
  <c r="F13501" i="7"/>
  <c r="G13500" i="7"/>
  <c r="F13500" i="7"/>
  <c r="G13499" i="7"/>
  <c r="F13499" i="7"/>
  <c r="G13498" i="7"/>
  <c r="F13498" i="7"/>
  <c r="G13497" i="7"/>
  <c r="F13497" i="7"/>
  <c r="G13496" i="7"/>
  <c r="F13496" i="7"/>
  <c r="G13495" i="7"/>
  <c r="F13495" i="7"/>
  <c r="G13494" i="7"/>
  <c r="F13494" i="7"/>
  <c r="G13493" i="7"/>
  <c r="F13493" i="7"/>
  <c r="G13492" i="7"/>
  <c r="F13492" i="7"/>
  <c r="G13491" i="7"/>
  <c r="F13491" i="7"/>
  <c r="G13490" i="7"/>
  <c r="F13490" i="7"/>
  <c r="G13489" i="7"/>
  <c r="F13489" i="7"/>
  <c r="G13488" i="7"/>
  <c r="F13488" i="7"/>
  <c r="G13487" i="7"/>
  <c r="F13487" i="7"/>
  <c r="G13486" i="7"/>
  <c r="F13486" i="7"/>
  <c r="G13485" i="7"/>
  <c r="F13485" i="7"/>
  <c r="G13484" i="7"/>
  <c r="F13484" i="7"/>
  <c r="G13483" i="7"/>
  <c r="F13483" i="7"/>
  <c r="G13482" i="7"/>
  <c r="F13482" i="7"/>
  <c r="G13481" i="7"/>
  <c r="F13481" i="7"/>
  <c r="G13480" i="7"/>
  <c r="F13480" i="7"/>
  <c r="G13479" i="7"/>
  <c r="F13479" i="7"/>
  <c r="G13478" i="7"/>
  <c r="F13478" i="7"/>
  <c r="G13477" i="7"/>
  <c r="F13477" i="7"/>
  <c r="G13476" i="7"/>
  <c r="F13476" i="7"/>
  <c r="G13475" i="7"/>
  <c r="F13475" i="7"/>
  <c r="G13474" i="7"/>
  <c r="F13474" i="7"/>
  <c r="G13473" i="7"/>
  <c r="F13473" i="7"/>
  <c r="G13472" i="7"/>
  <c r="F13472" i="7"/>
  <c r="G13471" i="7"/>
  <c r="F13471" i="7"/>
  <c r="G13470" i="7"/>
  <c r="F13470" i="7"/>
  <c r="G13469" i="7"/>
  <c r="F13469" i="7"/>
  <c r="G13468" i="7"/>
  <c r="F13468" i="7"/>
  <c r="G13467" i="7"/>
  <c r="F13467" i="7"/>
  <c r="G13466" i="7"/>
  <c r="F13466" i="7"/>
  <c r="G13465" i="7"/>
  <c r="F13465" i="7"/>
  <c r="G13464" i="7"/>
  <c r="F13464" i="7"/>
  <c r="G13463" i="7"/>
  <c r="F13463" i="7"/>
  <c r="G13462" i="7"/>
  <c r="F13462" i="7"/>
  <c r="G13461" i="7"/>
  <c r="F13461" i="7"/>
  <c r="G13460" i="7"/>
  <c r="F13460" i="7"/>
  <c r="G13459" i="7"/>
  <c r="F13459" i="7"/>
  <c r="G13458" i="7"/>
  <c r="F13458" i="7"/>
  <c r="G13457" i="7"/>
  <c r="F13457" i="7"/>
  <c r="G13456" i="7"/>
  <c r="F13456" i="7"/>
  <c r="G13455" i="7"/>
  <c r="F13455" i="7"/>
  <c r="G13454" i="7"/>
  <c r="F13454" i="7"/>
  <c r="G13453" i="7"/>
  <c r="F13453" i="7"/>
  <c r="G13452" i="7"/>
  <c r="F13452" i="7"/>
  <c r="G13451" i="7"/>
  <c r="F13451" i="7"/>
  <c r="G13450" i="7"/>
  <c r="F13450" i="7"/>
  <c r="G13449" i="7"/>
  <c r="F13449" i="7"/>
  <c r="G13448" i="7"/>
  <c r="F13448" i="7"/>
  <c r="G13447" i="7"/>
  <c r="F13447" i="7"/>
  <c r="G13446" i="7"/>
  <c r="F13446" i="7"/>
  <c r="G13445" i="7"/>
  <c r="F13445" i="7"/>
  <c r="G13444" i="7"/>
  <c r="F13444" i="7"/>
  <c r="G13443" i="7"/>
  <c r="F13443" i="7"/>
  <c r="G13442" i="7"/>
  <c r="F13442" i="7"/>
  <c r="G13441" i="7"/>
  <c r="F13441" i="7"/>
  <c r="G13440" i="7"/>
  <c r="F13440" i="7"/>
  <c r="G13439" i="7"/>
  <c r="F13439" i="7"/>
  <c r="G13438" i="7"/>
  <c r="F13438" i="7"/>
  <c r="G13437" i="7"/>
  <c r="F13437" i="7"/>
  <c r="G13436" i="7"/>
  <c r="F13436" i="7"/>
  <c r="G13435" i="7"/>
  <c r="F13435" i="7"/>
  <c r="G13434" i="7"/>
  <c r="F13434" i="7"/>
  <c r="G13433" i="7"/>
  <c r="F13433" i="7"/>
  <c r="G13432" i="7"/>
  <c r="F13432" i="7"/>
  <c r="G13431" i="7"/>
  <c r="F13431" i="7"/>
  <c r="G13430" i="7"/>
  <c r="F13430" i="7"/>
  <c r="G13429" i="7"/>
  <c r="F13429" i="7"/>
  <c r="G13428" i="7"/>
  <c r="F13428" i="7"/>
  <c r="G13427" i="7"/>
  <c r="F13427" i="7"/>
  <c r="G13426" i="7"/>
  <c r="F13426" i="7"/>
  <c r="G13425" i="7"/>
  <c r="F13425" i="7"/>
  <c r="G13424" i="7"/>
  <c r="F13424" i="7"/>
  <c r="G13423" i="7"/>
  <c r="F13423" i="7"/>
  <c r="G13422" i="7"/>
  <c r="F13422" i="7"/>
  <c r="G13421" i="7"/>
  <c r="F13421" i="7"/>
  <c r="G13420" i="7"/>
  <c r="F13420" i="7"/>
  <c r="G13419" i="7"/>
  <c r="F13419" i="7"/>
  <c r="G13418" i="7"/>
  <c r="F13418" i="7"/>
  <c r="G13417" i="7"/>
  <c r="F13417" i="7"/>
  <c r="G13416" i="7"/>
  <c r="F13416" i="7"/>
  <c r="G13415" i="7"/>
  <c r="F13415" i="7"/>
  <c r="G13414" i="7"/>
  <c r="F13414" i="7"/>
  <c r="G13413" i="7"/>
  <c r="F13413" i="7"/>
  <c r="G13412" i="7"/>
  <c r="F13412" i="7"/>
  <c r="G13411" i="7"/>
  <c r="F13411" i="7"/>
  <c r="G13410" i="7"/>
  <c r="F13410" i="7"/>
  <c r="G13409" i="7"/>
  <c r="F13409" i="7"/>
  <c r="G13408" i="7"/>
  <c r="F13408" i="7"/>
  <c r="G13407" i="7"/>
  <c r="F13407" i="7"/>
  <c r="G13406" i="7"/>
  <c r="F13406" i="7"/>
  <c r="G13405" i="7"/>
  <c r="F13405" i="7"/>
  <c r="G13404" i="7"/>
  <c r="F13404" i="7"/>
  <c r="G13403" i="7"/>
  <c r="F13403" i="7"/>
  <c r="G13402" i="7"/>
  <c r="F13402" i="7"/>
  <c r="G13401" i="7"/>
  <c r="F13401" i="7"/>
  <c r="G13400" i="7"/>
  <c r="F13400" i="7"/>
  <c r="G13399" i="7"/>
  <c r="F13399" i="7"/>
  <c r="G13398" i="7"/>
  <c r="F13398" i="7"/>
  <c r="G13397" i="7"/>
  <c r="F13397" i="7"/>
  <c r="G13396" i="7"/>
  <c r="F13396" i="7"/>
  <c r="G13395" i="7"/>
  <c r="F13395" i="7"/>
  <c r="G13394" i="7"/>
  <c r="F13394" i="7"/>
  <c r="G13393" i="7"/>
  <c r="F13393" i="7"/>
  <c r="G13392" i="7"/>
  <c r="F13392" i="7"/>
  <c r="G13391" i="7"/>
  <c r="F13391" i="7"/>
  <c r="G13390" i="7"/>
  <c r="F13390" i="7"/>
  <c r="G13389" i="7"/>
  <c r="F13389" i="7"/>
  <c r="G13388" i="7"/>
  <c r="F13388" i="7"/>
  <c r="G13387" i="7"/>
  <c r="F13387" i="7"/>
  <c r="G13386" i="7"/>
  <c r="F13386" i="7"/>
  <c r="G13385" i="7"/>
  <c r="F13385" i="7"/>
  <c r="G13384" i="7"/>
  <c r="F13384" i="7"/>
  <c r="G13383" i="7"/>
  <c r="F13383" i="7"/>
  <c r="G13382" i="7"/>
  <c r="F13382" i="7"/>
  <c r="G13381" i="7"/>
  <c r="F13381" i="7"/>
  <c r="G13380" i="7"/>
  <c r="F13380" i="7"/>
  <c r="G13379" i="7"/>
  <c r="F13379" i="7"/>
  <c r="G13378" i="7"/>
  <c r="F13378" i="7"/>
  <c r="G13377" i="7"/>
  <c r="F13377" i="7"/>
  <c r="G13376" i="7"/>
  <c r="F13376" i="7"/>
  <c r="G13375" i="7"/>
  <c r="F13375" i="7"/>
  <c r="G13374" i="7"/>
  <c r="F13374" i="7"/>
  <c r="G13373" i="7"/>
  <c r="F13373" i="7"/>
  <c r="G13372" i="7"/>
  <c r="F13372" i="7"/>
  <c r="G13371" i="7"/>
  <c r="F13371" i="7"/>
  <c r="G13370" i="7"/>
  <c r="F13370" i="7"/>
  <c r="G13369" i="7"/>
  <c r="F13369" i="7"/>
  <c r="G13368" i="7"/>
  <c r="F13368" i="7"/>
  <c r="G13367" i="7"/>
  <c r="F13367" i="7"/>
  <c r="G13366" i="7"/>
  <c r="F13366" i="7"/>
  <c r="G13365" i="7"/>
  <c r="F13365" i="7"/>
  <c r="G13364" i="7"/>
  <c r="F13364" i="7"/>
  <c r="G13363" i="7"/>
  <c r="F13363" i="7"/>
  <c r="G13362" i="7"/>
  <c r="F13362" i="7"/>
  <c r="G13361" i="7"/>
  <c r="F13361" i="7"/>
  <c r="G13360" i="7"/>
  <c r="F13360" i="7"/>
  <c r="G13359" i="7"/>
  <c r="F13359" i="7"/>
  <c r="G13358" i="7"/>
  <c r="F13358" i="7"/>
  <c r="G13357" i="7"/>
  <c r="F13357" i="7"/>
  <c r="G13356" i="7"/>
  <c r="F13356" i="7"/>
  <c r="G13355" i="7"/>
  <c r="F13355" i="7"/>
  <c r="G13354" i="7"/>
  <c r="F13354" i="7"/>
  <c r="G13353" i="7"/>
  <c r="F13353" i="7"/>
  <c r="G13352" i="7"/>
  <c r="F13352" i="7"/>
  <c r="G13351" i="7"/>
  <c r="F13351" i="7"/>
  <c r="G13350" i="7"/>
  <c r="F13350" i="7"/>
  <c r="G13349" i="7"/>
  <c r="F13349" i="7"/>
  <c r="G13348" i="7"/>
  <c r="F13348" i="7"/>
  <c r="G13347" i="7"/>
  <c r="F13347" i="7"/>
  <c r="G13346" i="7"/>
  <c r="F13346" i="7"/>
  <c r="G13345" i="7"/>
  <c r="F13345" i="7"/>
  <c r="G13344" i="7"/>
  <c r="F13344" i="7"/>
  <c r="G13343" i="7"/>
  <c r="F13343" i="7"/>
  <c r="G13342" i="7"/>
  <c r="F13342" i="7"/>
  <c r="G13341" i="7"/>
  <c r="F13341" i="7"/>
  <c r="G13340" i="7"/>
  <c r="F13340" i="7"/>
  <c r="G13339" i="7"/>
  <c r="F13339" i="7"/>
  <c r="G13338" i="7"/>
  <c r="F13338" i="7"/>
  <c r="G13337" i="7"/>
  <c r="F13337" i="7"/>
  <c r="G13336" i="7"/>
  <c r="F13336" i="7"/>
  <c r="G13335" i="7"/>
  <c r="F13335" i="7"/>
  <c r="G13334" i="7"/>
  <c r="F13334" i="7"/>
  <c r="G13333" i="7"/>
  <c r="F13333" i="7"/>
  <c r="G13332" i="7"/>
  <c r="F13332" i="7"/>
  <c r="G13331" i="7"/>
  <c r="F13331" i="7"/>
  <c r="G13330" i="7"/>
  <c r="F13330" i="7"/>
  <c r="G13329" i="7"/>
  <c r="F13329" i="7"/>
  <c r="G13328" i="7"/>
  <c r="F13328" i="7"/>
  <c r="G13327" i="7"/>
  <c r="F13327" i="7"/>
  <c r="G13326" i="7"/>
  <c r="F13326" i="7"/>
  <c r="G13325" i="7"/>
  <c r="F13325" i="7"/>
  <c r="G13324" i="7"/>
  <c r="F13324" i="7"/>
  <c r="G13323" i="7"/>
  <c r="F13323" i="7"/>
  <c r="G13322" i="7"/>
  <c r="F13322" i="7"/>
  <c r="G13321" i="7"/>
  <c r="F13321" i="7"/>
  <c r="G13320" i="7"/>
  <c r="F13320" i="7"/>
  <c r="G13319" i="7"/>
  <c r="F13319" i="7"/>
  <c r="G13318" i="7"/>
  <c r="F13318" i="7"/>
  <c r="G13317" i="7"/>
  <c r="F13317" i="7"/>
  <c r="G13316" i="7"/>
  <c r="F13316" i="7"/>
  <c r="G13315" i="7"/>
  <c r="F13315" i="7"/>
  <c r="G13314" i="7"/>
  <c r="F13314" i="7"/>
  <c r="G13313" i="7"/>
  <c r="F13313" i="7"/>
  <c r="G13312" i="7"/>
  <c r="F13312" i="7"/>
  <c r="G13311" i="7"/>
  <c r="F13311" i="7"/>
  <c r="G13310" i="7"/>
  <c r="F13310" i="7"/>
  <c r="G13309" i="7"/>
  <c r="F13309" i="7"/>
  <c r="G13308" i="7"/>
  <c r="F13308" i="7"/>
  <c r="G13307" i="7"/>
  <c r="F13307" i="7"/>
  <c r="G13306" i="7"/>
  <c r="F13306" i="7"/>
  <c r="G13305" i="7"/>
  <c r="F13305" i="7"/>
  <c r="G13304" i="7"/>
  <c r="F13304" i="7"/>
  <c r="G13303" i="7"/>
  <c r="F13303" i="7"/>
  <c r="G13302" i="7"/>
  <c r="F13302" i="7"/>
  <c r="G13301" i="7"/>
  <c r="F13301" i="7"/>
  <c r="G13300" i="7"/>
  <c r="F13300" i="7"/>
  <c r="G13299" i="7"/>
  <c r="F13299" i="7"/>
  <c r="G13298" i="7"/>
  <c r="F13298" i="7"/>
  <c r="G13297" i="7"/>
  <c r="F13297" i="7"/>
  <c r="G13296" i="7"/>
  <c r="F13296" i="7"/>
  <c r="G13295" i="7"/>
  <c r="F13295" i="7"/>
  <c r="G13294" i="7"/>
  <c r="F13294" i="7"/>
  <c r="G13293" i="7"/>
  <c r="F13293" i="7"/>
  <c r="G13292" i="7"/>
  <c r="F13292" i="7"/>
  <c r="G13291" i="7"/>
  <c r="F13291" i="7"/>
  <c r="G13290" i="7"/>
  <c r="F13290" i="7"/>
  <c r="G13289" i="7"/>
  <c r="F13289" i="7"/>
  <c r="G13288" i="7"/>
  <c r="F13288" i="7"/>
  <c r="G13287" i="7"/>
  <c r="F13287" i="7"/>
  <c r="G13286" i="7"/>
  <c r="F13286" i="7"/>
  <c r="G13285" i="7"/>
  <c r="F13285" i="7"/>
  <c r="G13284" i="7"/>
  <c r="F13284" i="7"/>
  <c r="G13283" i="7"/>
  <c r="F13283" i="7"/>
  <c r="G13282" i="7"/>
  <c r="F13282" i="7"/>
  <c r="G13281" i="7"/>
  <c r="F13281" i="7"/>
  <c r="G13280" i="7"/>
  <c r="F13280" i="7"/>
  <c r="G13279" i="7"/>
  <c r="F13279" i="7"/>
  <c r="G13278" i="7"/>
  <c r="F13278" i="7"/>
  <c r="G13277" i="7"/>
  <c r="F13277" i="7"/>
  <c r="G13276" i="7"/>
  <c r="F13276" i="7"/>
  <c r="G13275" i="7"/>
  <c r="F13275" i="7"/>
  <c r="G13274" i="7"/>
  <c r="F13274" i="7"/>
  <c r="G13273" i="7"/>
  <c r="F13273" i="7"/>
  <c r="G13272" i="7"/>
  <c r="F13272" i="7"/>
  <c r="G13271" i="7"/>
  <c r="F13271" i="7"/>
  <c r="G13270" i="7"/>
  <c r="F13270" i="7"/>
  <c r="G13269" i="7"/>
  <c r="F13269" i="7"/>
  <c r="G13268" i="7"/>
  <c r="F13268" i="7"/>
  <c r="G13267" i="7"/>
  <c r="F13267" i="7"/>
  <c r="G13266" i="7"/>
  <c r="F13266" i="7"/>
  <c r="G13265" i="7"/>
  <c r="F13265" i="7"/>
  <c r="G13264" i="7"/>
  <c r="F13264" i="7"/>
  <c r="G13263" i="7"/>
  <c r="F13263" i="7"/>
  <c r="G13262" i="7"/>
  <c r="F13262" i="7"/>
  <c r="G13261" i="7"/>
  <c r="F13261" i="7"/>
  <c r="G13260" i="7"/>
  <c r="F13260" i="7"/>
  <c r="G13259" i="7"/>
  <c r="F13259" i="7"/>
  <c r="G13258" i="7"/>
  <c r="F13258" i="7"/>
  <c r="G13257" i="7"/>
  <c r="F13257" i="7"/>
  <c r="G13256" i="7"/>
  <c r="F13256" i="7"/>
  <c r="G13255" i="7"/>
  <c r="F13255" i="7"/>
  <c r="G13254" i="7"/>
  <c r="F13254" i="7"/>
  <c r="G13253" i="7"/>
  <c r="F13253" i="7"/>
  <c r="G13252" i="7"/>
  <c r="F13252" i="7"/>
  <c r="G13251" i="7"/>
  <c r="F13251" i="7"/>
  <c r="G13250" i="7"/>
  <c r="F13250" i="7"/>
  <c r="G13249" i="7"/>
  <c r="F13249" i="7"/>
  <c r="G13248" i="7"/>
  <c r="F13248" i="7"/>
  <c r="G13247" i="7"/>
  <c r="F13247" i="7"/>
  <c r="G13246" i="7"/>
  <c r="F13246" i="7"/>
  <c r="G13245" i="7"/>
  <c r="F13245" i="7"/>
  <c r="G13244" i="7"/>
  <c r="F13244" i="7"/>
  <c r="G13243" i="7"/>
  <c r="F13243" i="7"/>
  <c r="G13242" i="7"/>
  <c r="F13242" i="7"/>
  <c r="G13241" i="7"/>
  <c r="F13241" i="7"/>
  <c r="G13240" i="7"/>
  <c r="F13240" i="7"/>
  <c r="G13239" i="7"/>
  <c r="F13239" i="7"/>
  <c r="G13238" i="7"/>
  <c r="F13238" i="7"/>
  <c r="G13237" i="7"/>
  <c r="F13237" i="7"/>
  <c r="G13236" i="7"/>
  <c r="F13236" i="7"/>
  <c r="G13235" i="7"/>
  <c r="F13235" i="7"/>
  <c r="G13234" i="7"/>
  <c r="F13234" i="7"/>
  <c r="G13233" i="7"/>
  <c r="F13233" i="7"/>
  <c r="G13232" i="7"/>
  <c r="F13232" i="7"/>
  <c r="G13231" i="7"/>
  <c r="F13231" i="7"/>
  <c r="G13230" i="7"/>
  <c r="F13230" i="7"/>
  <c r="G13229" i="7"/>
  <c r="F13229" i="7"/>
  <c r="G13228" i="7"/>
  <c r="F13228" i="7"/>
  <c r="G13227" i="7"/>
  <c r="F13227" i="7"/>
  <c r="G13226" i="7"/>
  <c r="F13226" i="7"/>
  <c r="G13225" i="7"/>
  <c r="F13225" i="7"/>
  <c r="G13224" i="7"/>
  <c r="F13224" i="7"/>
  <c r="G13223" i="7"/>
  <c r="F13223" i="7"/>
  <c r="G13222" i="7"/>
  <c r="F13222" i="7"/>
  <c r="G13221" i="7"/>
  <c r="F13221" i="7"/>
  <c r="G13220" i="7"/>
  <c r="F13220" i="7"/>
  <c r="G13219" i="7"/>
  <c r="F13219" i="7"/>
  <c r="G13218" i="7"/>
  <c r="F13218" i="7"/>
  <c r="G13217" i="7"/>
  <c r="F13217" i="7"/>
  <c r="G13216" i="7"/>
  <c r="F13216" i="7"/>
  <c r="G13215" i="7"/>
  <c r="F13215" i="7"/>
  <c r="G13214" i="7"/>
  <c r="F13214" i="7"/>
  <c r="G13213" i="7"/>
  <c r="F13213" i="7"/>
  <c r="G13212" i="7"/>
  <c r="F13212" i="7"/>
  <c r="G13211" i="7"/>
  <c r="F13211" i="7"/>
  <c r="G13210" i="7"/>
  <c r="F13210" i="7"/>
  <c r="G13209" i="7"/>
  <c r="F13209" i="7"/>
  <c r="G13208" i="7"/>
  <c r="F13208" i="7"/>
  <c r="G13207" i="7"/>
  <c r="F13207" i="7"/>
  <c r="G13206" i="7"/>
  <c r="F13206" i="7"/>
  <c r="G13205" i="7"/>
  <c r="F13205" i="7"/>
  <c r="G13204" i="7"/>
  <c r="F13204" i="7"/>
  <c r="G13203" i="7"/>
  <c r="F13203" i="7"/>
  <c r="G13202" i="7"/>
  <c r="F13202" i="7"/>
  <c r="G13201" i="7"/>
  <c r="F13201" i="7"/>
  <c r="G13200" i="7"/>
  <c r="F13200" i="7"/>
  <c r="G13199" i="7"/>
  <c r="F13199" i="7"/>
  <c r="G13198" i="7"/>
  <c r="F13198" i="7"/>
  <c r="G13197" i="7"/>
  <c r="F13197" i="7"/>
  <c r="G13196" i="7"/>
  <c r="F13196" i="7"/>
  <c r="G13195" i="7"/>
  <c r="F13195" i="7"/>
  <c r="G13194" i="7"/>
  <c r="F13194" i="7"/>
  <c r="G13193" i="7"/>
  <c r="F13193" i="7"/>
  <c r="G13192" i="7"/>
  <c r="F13192" i="7"/>
  <c r="G13191" i="7"/>
  <c r="F13191" i="7"/>
  <c r="G13190" i="7"/>
  <c r="F13190" i="7"/>
  <c r="G13189" i="7"/>
  <c r="F13189" i="7"/>
  <c r="G13188" i="7"/>
  <c r="F13188" i="7"/>
  <c r="G13187" i="7"/>
  <c r="F13187" i="7"/>
  <c r="G13186" i="7"/>
  <c r="F13186" i="7"/>
  <c r="G13185" i="7"/>
  <c r="F13185" i="7"/>
  <c r="G13184" i="7"/>
  <c r="F13184" i="7"/>
  <c r="G13183" i="7"/>
  <c r="F13183" i="7"/>
  <c r="G13182" i="7"/>
  <c r="F13182" i="7"/>
  <c r="G13181" i="7"/>
  <c r="F13181" i="7"/>
  <c r="G13180" i="7"/>
  <c r="F13180" i="7"/>
  <c r="G13179" i="7"/>
  <c r="F13179" i="7"/>
  <c r="G13178" i="7"/>
  <c r="F13178" i="7"/>
  <c r="G13177" i="7"/>
  <c r="F13177" i="7"/>
  <c r="G13176" i="7"/>
  <c r="F13176" i="7"/>
  <c r="G13175" i="7"/>
  <c r="F13175" i="7"/>
  <c r="G13174" i="7"/>
  <c r="F13174" i="7"/>
  <c r="G13173" i="7"/>
  <c r="F13173" i="7"/>
  <c r="G13172" i="7"/>
  <c r="F13172" i="7"/>
  <c r="G13171" i="7"/>
  <c r="F13171" i="7"/>
  <c r="G13170" i="7"/>
  <c r="F13170" i="7"/>
  <c r="G13169" i="7"/>
  <c r="F13169" i="7"/>
  <c r="G13168" i="7"/>
  <c r="F13168" i="7"/>
  <c r="G13167" i="7"/>
  <c r="F13167" i="7"/>
  <c r="G13166" i="7"/>
  <c r="F13166" i="7"/>
  <c r="G13165" i="7"/>
  <c r="F13165" i="7"/>
  <c r="G13164" i="7"/>
  <c r="F13164" i="7"/>
  <c r="G13163" i="7"/>
  <c r="F13163" i="7"/>
  <c r="G13162" i="7"/>
  <c r="F13162" i="7"/>
  <c r="G13161" i="7"/>
  <c r="F13161" i="7"/>
  <c r="G13160" i="7"/>
  <c r="F13160" i="7"/>
  <c r="G13159" i="7"/>
  <c r="F13159" i="7"/>
  <c r="G13158" i="7"/>
  <c r="F13158" i="7"/>
  <c r="G13157" i="7"/>
  <c r="F13157" i="7"/>
  <c r="G13156" i="7"/>
  <c r="F13156" i="7"/>
  <c r="G13155" i="7"/>
  <c r="F13155" i="7"/>
  <c r="G13154" i="7"/>
  <c r="F13154" i="7"/>
  <c r="G13153" i="7"/>
  <c r="F13153" i="7"/>
  <c r="G13152" i="7"/>
  <c r="F13152" i="7"/>
  <c r="G13151" i="7"/>
  <c r="F13151" i="7"/>
  <c r="G13150" i="7"/>
  <c r="F13150" i="7"/>
  <c r="G13149" i="7"/>
  <c r="F13149" i="7"/>
  <c r="G13148" i="7"/>
  <c r="F13148" i="7"/>
  <c r="G13147" i="7"/>
  <c r="F13147" i="7"/>
  <c r="G13146" i="7"/>
  <c r="F13146" i="7"/>
  <c r="G13145" i="7"/>
  <c r="F13145" i="7"/>
  <c r="G13144" i="7"/>
  <c r="F13144" i="7"/>
  <c r="G13143" i="7"/>
  <c r="F13143" i="7"/>
  <c r="G13142" i="7"/>
  <c r="F13142" i="7"/>
  <c r="G13141" i="7"/>
  <c r="F13141" i="7"/>
  <c r="G13140" i="7"/>
  <c r="F13140" i="7"/>
  <c r="G13139" i="7"/>
  <c r="F13139" i="7"/>
  <c r="G13138" i="7"/>
  <c r="F13138" i="7"/>
  <c r="G13137" i="7"/>
  <c r="F13137" i="7"/>
  <c r="G13136" i="7"/>
  <c r="F13136" i="7"/>
  <c r="G13135" i="7"/>
  <c r="F13135" i="7"/>
  <c r="G13134" i="7"/>
  <c r="F13134" i="7"/>
  <c r="G13133" i="7"/>
  <c r="F13133" i="7"/>
  <c r="G13132" i="7"/>
  <c r="F13132" i="7"/>
  <c r="G13131" i="7"/>
  <c r="F13131" i="7"/>
  <c r="G13130" i="7"/>
  <c r="F13130" i="7"/>
  <c r="G13129" i="7"/>
  <c r="F13129" i="7"/>
  <c r="G13128" i="7"/>
  <c r="F13128" i="7"/>
  <c r="G13127" i="7"/>
  <c r="F13127" i="7"/>
  <c r="G13126" i="7"/>
  <c r="F13126" i="7"/>
  <c r="G13125" i="7"/>
  <c r="F13125" i="7"/>
  <c r="G13124" i="7"/>
  <c r="F13124" i="7"/>
  <c r="G13123" i="7"/>
  <c r="F13123" i="7"/>
  <c r="G13122" i="7"/>
  <c r="F13122" i="7"/>
  <c r="G13121" i="7"/>
  <c r="F13121" i="7"/>
  <c r="G13120" i="7"/>
  <c r="F13120" i="7"/>
  <c r="G13119" i="7"/>
  <c r="F13119" i="7"/>
  <c r="G13118" i="7"/>
  <c r="F13118" i="7"/>
  <c r="G13117" i="7"/>
  <c r="F13117" i="7"/>
  <c r="G13116" i="7"/>
  <c r="F13116" i="7"/>
  <c r="G13115" i="7"/>
  <c r="F13115" i="7"/>
  <c r="G13114" i="7"/>
  <c r="F13114" i="7"/>
  <c r="G13113" i="7"/>
  <c r="F13113" i="7"/>
  <c r="G13112" i="7"/>
  <c r="F13112" i="7"/>
  <c r="G13111" i="7"/>
  <c r="F13111" i="7"/>
  <c r="G13110" i="7"/>
  <c r="F13110" i="7"/>
  <c r="G13109" i="7"/>
  <c r="F13109" i="7"/>
  <c r="G13108" i="7"/>
  <c r="F13108" i="7"/>
  <c r="G13107" i="7"/>
  <c r="F13107" i="7"/>
  <c r="G13106" i="7"/>
  <c r="F13106" i="7"/>
  <c r="G13105" i="7"/>
  <c r="F13105" i="7"/>
  <c r="G13104" i="7"/>
  <c r="F13104" i="7"/>
  <c r="G13103" i="7"/>
  <c r="F13103" i="7"/>
  <c r="G13102" i="7"/>
  <c r="F13102" i="7"/>
  <c r="G13101" i="7"/>
  <c r="F13101" i="7"/>
  <c r="G13100" i="7"/>
  <c r="F13100" i="7"/>
  <c r="G13099" i="7"/>
  <c r="F13099" i="7"/>
  <c r="G13098" i="7"/>
  <c r="F13098" i="7"/>
  <c r="G13097" i="7"/>
  <c r="F13097" i="7"/>
  <c r="G13096" i="7"/>
  <c r="F13096" i="7"/>
  <c r="G13095" i="7"/>
  <c r="F13095" i="7"/>
  <c r="G13094" i="7"/>
  <c r="F13094" i="7"/>
  <c r="G13093" i="7"/>
  <c r="F13093" i="7"/>
  <c r="G13092" i="7"/>
  <c r="F13092" i="7"/>
  <c r="G13091" i="7"/>
  <c r="F13091" i="7"/>
  <c r="G13090" i="7"/>
  <c r="F13090" i="7"/>
  <c r="G13089" i="7"/>
  <c r="F13089" i="7"/>
  <c r="G13088" i="7"/>
  <c r="F13088" i="7"/>
  <c r="G13087" i="7"/>
  <c r="F13087" i="7"/>
  <c r="G13086" i="7"/>
  <c r="F13086" i="7"/>
  <c r="G13085" i="7"/>
  <c r="F13085" i="7"/>
  <c r="G13084" i="7"/>
  <c r="F13084" i="7"/>
  <c r="G13083" i="7"/>
  <c r="F13083" i="7"/>
  <c r="G13082" i="7"/>
  <c r="F13082" i="7"/>
  <c r="G13081" i="7"/>
  <c r="F13081" i="7"/>
  <c r="G13080" i="7"/>
  <c r="F13080" i="7"/>
  <c r="G13079" i="7"/>
  <c r="F13079" i="7"/>
  <c r="G13078" i="7"/>
  <c r="F13078" i="7"/>
  <c r="G13077" i="7"/>
  <c r="F13077" i="7"/>
  <c r="G13076" i="7"/>
  <c r="F13076" i="7"/>
  <c r="G13075" i="7"/>
  <c r="F13075" i="7"/>
  <c r="G13074" i="7"/>
  <c r="F13074" i="7"/>
  <c r="G13073" i="7"/>
  <c r="F13073" i="7"/>
  <c r="G13072" i="7"/>
  <c r="F13072" i="7"/>
  <c r="G13071" i="7"/>
  <c r="F13071" i="7"/>
  <c r="G13070" i="7"/>
  <c r="F13070" i="7"/>
  <c r="G13069" i="7"/>
  <c r="F13069" i="7"/>
  <c r="G13068" i="7"/>
  <c r="F13068" i="7"/>
  <c r="G13067" i="7"/>
  <c r="F13067" i="7"/>
  <c r="G13066" i="7"/>
  <c r="F13066" i="7"/>
  <c r="G13065" i="7"/>
  <c r="F13065" i="7"/>
  <c r="G13064" i="7"/>
  <c r="F13064" i="7"/>
  <c r="G13063" i="7"/>
  <c r="F13063" i="7"/>
  <c r="G13062" i="7"/>
  <c r="F13062" i="7"/>
  <c r="G13061" i="7"/>
  <c r="F13061" i="7"/>
  <c r="G13060" i="7"/>
  <c r="F13060" i="7"/>
  <c r="G13059" i="7"/>
  <c r="F13059" i="7"/>
  <c r="G13058" i="7"/>
  <c r="F13058" i="7"/>
  <c r="G13057" i="7"/>
  <c r="F13057" i="7"/>
  <c r="G13056" i="7"/>
  <c r="F13056" i="7"/>
  <c r="G13055" i="7"/>
  <c r="F13055" i="7"/>
  <c r="G13054" i="7"/>
  <c r="F13054" i="7"/>
  <c r="G13053" i="7"/>
  <c r="F13053" i="7"/>
  <c r="G13052" i="7"/>
  <c r="F13052" i="7"/>
  <c r="G13051" i="7"/>
  <c r="F13051" i="7"/>
  <c r="G13050" i="7"/>
  <c r="F13050" i="7"/>
  <c r="G13049" i="7"/>
  <c r="F13049" i="7"/>
  <c r="G13048" i="7"/>
  <c r="F13048" i="7"/>
  <c r="G13047" i="7"/>
  <c r="F13047" i="7"/>
  <c r="G13046" i="7"/>
  <c r="F13046" i="7"/>
  <c r="G13045" i="7"/>
  <c r="F13045" i="7"/>
  <c r="G13044" i="7"/>
  <c r="F13044" i="7"/>
  <c r="G13043" i="7"/>
  <c r="F13043" i="7"/>
  <c r="G13042" i="7"/>
  <c r="F13042" i="7"/>
  <c r="G13041" i="7"/>
  <c r="F13041" i="7"/>
  <c r="G13040" i="7"/>
  <c r="F13040" i="7"/>
  <c r="G13039" i="7"/>
  <c r="F13039" i="7"/>
  <c r="G13038" i="7"/>
  <c r="F13038" i="7"/>
  <c r="G13037" i="7"/>
  <c r="F13037" i="7"/>
  <c r="G13036" i="7"/>
  <c r="F13036" i="7"/>
  <c r="G13035" i="7"/>
  <c r="F13035" i="7"/>
  <c r="G13034" i="7"/>
  <c r="F13034" i="7"/>
  <c r="G13033" i="7"/>
  <c r="F13033" i="7"/>
  <c r="G13032" i="7"/>
  <c r="F13032" i="7"/>
  <c r="G13031" i="7"/>
  <c r="F13031" i="7"/>
  <c r="G13030" i="7"/>
  <c r="F13030" i="7"/>
  <c r="G13029" i="7"/>
  <c r="F13029" i="7"/>
  <c r="G13028" i="7"/>
  <c r="F13028" i="7"/>
  <c r="G13027" i="7"/>
  <c r="F13027" i="7"/>
  <c r="G13026" i="7"/>
  <c r="F13026" i="7"/>
  <c r="G13025" i="7"/>
  <c r="F13025" i="7"/>
  <c r="G13024" i="7"/>
  <c r="F13024" i="7"/>
  <c r="G13023" i="7"/>
  <c r="F13023" i="7"/>
  <c r="G13022" i="7"/>
  <c r="F13022" i="7"/>
  <c r="G13021" i="7"/>
  <c r="F13021" i="7"/>
  <c r="G13020" i="7"/>
  <c r="F13020" i="7"/>
  <c r="G13019" i="7"/>
  <c r="F13019" i="7"/>
  <c r="G13018" i="7"/>
  <c r="F13018" i="7"/>
  <c r="G13017" i="7"/>
  <c r="F13017" i="7"/>
  <c r="G13016" i="7"/>
  <c r="F13016" i="7"/>
  <c r="G13015" i="7"/>
  <c r="F13015" i="7"/>
  <c r="G13014" i="7"/>
  <c r="F13014" i="7"/>
  <c r="G13013" i="7"/>
  <c r="F13013" i="7"/>
  <c r="G13012" i="7"/>
  <c r="F13012" i="7"/>
  <c r="G13011" i="7"/>
  <c r="F13011" i="7"/>
  <c r="G13010" i="7"/>
  <c r="F13010" i="7"/>
  <c r="G13009" i="7"/>
  <c r="F13009" i="7"/>
  <c r="G13008" i="7"/>
  <c r="F13008" i="7"/>
  <c r="G13007" i="7"/>
  <c r="F13007" i="7"/>
  <c r="G13006" i="7"/>
  <c r="F13006" i="7"/>
  <c r="G13005" i="7"/>
  <c r="F13005" i="7"/>
  <c r="G13004" i="7"/>
  <c r="F13004" i="7"/>
  <c r="G13003" i="7"/>
  <c r="F13003" i="7"/>
  <c r="G13002" i="7"/>
  <c r="F13002" i="7"/>
  <c r="G13001" i="7"/>
  <c r="F13001" i="7"/>
  <c r="G13000" i="7"/>
  <c r="F13000" i="7"/>
  <c r="G12999" i="7"/>
  <c r="F12999" i="7"/>
  <c r="G12998" i="7"/>
  <c r="F12998" i="7"/>
  <c r="G12997" i="7"/>
  <c r="F12997" i="7"/>
  <c r="G12996" i="7"/>
  <c r="F12996" i="7"/>
  <c r="G12995" i="7"/>
  <c r="F12995" i="7"/>
  <c r="G12994" i="7"/>
  <c r="F12994" i="7"/>
  <c r="G12993" i="7"/>
  <c r="F12993" i="7"/>
  <c r="G12992" i="7"/>
  <c r="F12992" i="7"/>
  <c r="G12991" i="7"/>
  <c r="F12991" i="7"/>
  <c r="G12990" i="7"/>
  <c r="F12990" i="7"/>
  <c r="G12989" i="7"/>
  <c r="F12989" i="7"/>
  <c r="G12988" i="7"/>
  <c r="F12988" i="7"/>
  <c r="G12987" i="7"/>
  <c r="F12987" i="7"/>
  <c r="G12986" i="7"/>
  <c r="F12986" i="7"/>
  <c r="G12985" i="7"/>
  <c r="F12985" i="7"/>
  <c r="G12984" i="7"/>
  <c r="F12984" i="7"/>
  <c r="G12983" i="7"/>
  <c r="F12983" i="7"/>
  <c r="G12982" i="7"/>
  <c r="F12982" i="7"/>
  <c r="G12981" i="7"/>
  <c r="F12981" i="7"/>
  <c r="G12980" i="7"/>
  <c r="F12980" i="7"/>
  <c r="G12979" i="7"/>
  <c r="F12979" i="7"/>
  <c r="G12978" i="7"/>
  <c r="F12978" i="7"/>
  <c r="G12977" i="7"/>
  <c r="F12977" i="7"/>
  <c r="G12976" i="7"/>
  <c r="F12976" i="7"/>
  <c r="G12975" i="7"/>
  <c r="F12975" i="7"/>
  <c r="G12974" i="7"/>
  <c r="F12974" i="7"/>
  <c r="G12973" i="7"/>
  <c r="F12973" i="7"/>
  <c r="G12972" i="7"/>
  <c r="F12972" i="7"/>
  <c r="G12971" i="7"/>
  <c r="F12971" i="7"/>
  <c r="G12970" i="7"/>
  <c r="F12970" i="7"/>
  <c r="G12969" i="7"/>
  <c r="F12969" i="7"/>
  <c r="G12968" i="7"/>
  <c r="F12968" i="7"/>
  <c r="G12967" i="7"/>
  <c r="F12967" i="7"/>
  <c r="G12966" i="7"/>
  <c r="F12966" i="7"/>
  <c r="G12965" i="7"/>
  <c r="F12965" i="7"/>
  <c r="G12964" i="7"/>
  <c r="F12964" i="7"/>
  <c r="G12963" i="7"/>
  <c r="F12963" i="7"/>
  <c r="G12962" i="7"/>
  <c r="F12962" i="7"/>
  <c r="G12961" i="7"/>
  <c r="F12961" i="7"/>
  <c r="G12960" i="7"/>
  <c r="F12960" i="7"/>
  <c r="G12959" i="7"/>
  <c r="F12959" i="7"/>
  <c r="G12958" i="7"/>
  <c r="F12958" i="7"/>
  <c r="G12957" i="7"/>
  <c r="F12957" i="7"/>
  <c r="G12956" i="7"/>
  <c r="F12956" i="7"/>
  <c r="G12955" i="7"/>
  <c r="F12955" i="7"/>
  <c r="G12954" i="7"/>
  <c r="F12954" i="7"/>
  <c r="G12953" i="7"/>
  <c r="F12953" i="7"/>
  <c r="G12952" i="7"/>
  <c r="F12952" i="7"/>
  <c r="G12951" i="7"/>
  <c r="F12951" i="7"/>
  <c r="G12950" i="7"/>
  <c r="F12950" i="7"/>
  <c r="G12949" i="7"/>
  <c r="F12949" i="7"/>
  <c r="G12948" i="7"/>
  <c r="F12948" i="7"/>
  <c r="G12947" i="7"/>
  <c r="F12947" i="7"/>
  <c r="G12946" i="7"/>
  <c r="F12946" i="7"/>
  <c r="G12945" i="7"/>
  <c r="F12945" i="7"/>
  <c r="G12944" i="7"/>
  <c r="F12944" i="7"/>
  <c r="G12943" i="7"/>
  <c r="F12943" i="7"/>
  <c r="G12942" i="7"/>
  <c r="F12942" i="7"/>
  <c r="G12941" i="7"/>
  <c r="F12941" i="7"/>
  <c r="G12940" i="7"/>
  <c r="F12940" i="7"/>
  <c r="G12939" i="7"/>
  <c r="F12939" i="7"/>
  <c r="G12938" i="7"/>
  <c r="F12938" i="7"/>
  <c r="G12937" i="7"/>
  <c r="F12937" i="7"/>
  <c r="G12936" i="7"/>
  <c r="F12936" i="7"/>
  <c r="G12935" i="7"/>
  <c r="F12935" i="7"/>
  <c r="G12934" i="7"/>
  <c r="F12934" i="7"/>
  <c r="G12933" i="7"/>
  <c r="F12933" i="7"/>
  <c r="G12932" i="7"/>
  <c r="F12932" i="7"/>
  <c r="G12931" i="7"/>
  <c r="F12931" i="7"/>
  <c r="G12930" i="7"/>
  <c r="F12930" i="7"/>
  <c r="G12929" i="7"/>
  <c r="F12929" i="7"/>
  <c r="G12928" i="7"/>
  <c r="F12928" i="7"/>
  <c r="G12927" i="7"/>
  <c r="F12927" i="7"/>
  <c r="G12926" i="7"/>
  <c r="F12926" i="7"/>
  <c r="G12925" i="7"/>
  <c r="F12925" i="7"/>
  <c r="G12924" i="7"/>
  <c r="F12924" i="7"/>
  <c r="G12923" i="7"/>
  <c r="F12923" i="7"/>
  <c r="G12922" i="7"/>
  <c r="F12922" i="7"/>
  <c r="G12921" i="7"/>
  <c r="F12921" i="7"/>
  <c r="G12920" i="7"/>
  <c r="F12920" i="7"/>
  <c r="G12919" i="7"/>
  <c r="F12919" i="7"/>
  <c r="G12918" i="7"/>
  <c r="F12918" i="7"/>
  <c r="G12917" i="7"/>
  <c r="F12917" i="7"/>
  <c r="G12916" i="7"/>
  <c r="F12916" i="7"/>
  <c r="G12915" i="7"/>
  <c r="F12915" i="7"/>
  <c r="G12914" i="7"/>
  <c r="F12914" i="7"/>
  <c r="G12913" i="7"/>
  <c r="F12913" i="7"/>
  <c r="G12912" i="7"/>
  <c r="F12912" i="7"/>
  <c r="G12911" i="7"/>
  <c r="F12911" i="7"/>
  <c r="G12910" i="7"/>
  <c r="F12910" i="7"/>
  <c r="G12909" i="7"/>
  <c r="F12909" i="7"/>
  <c r="G12908" i="7"/>
  <c r="F12908" i="7"/>
  <c r="G12907" i="7"/>
  <c r="F12907" i="7"/>
  <c r="G12906" i="7"/>
  <c r="F12906" i="7"/>
  <c r="G12905" i="7"/>
  <c r="F12905" i="7"/>
  <c r="G12904" i="7"/>
  <c r="F12904" i="7"/>
  <c r="G12903" i="7"/>
  <c r="F12903" i="7"/>
  <c r="G12902" i="7"/>
  <c r="F12902" i="7"/>
  <c r="G12901" i="7"/>
  <c r="F12901" i="7"/>
  <c r="G12900" i="7"/>
  <c r="F12900" i="7"/>
  <c r="G12899" i="7"/>
  <c r="F12899" i="7"/>
  <c r="G12898" i="7"/>
  <c r="F12898" i="7"/>
  <c r="G12897" i="7"/>
  <c r="F12897" i="7"/>
  <c r="G12896" i="7"/>
  <c r="F12896" i="7"/>
  <c r="G12895" i="7"/>
  <c r="F12895" i="7"/>
  <c r="G12894" i="7"/>
  <c r="F12894" i="7"/>
  <c r="G12893" i="7"/>
  <c r="F12893" i="7"/>
  <c r="G12892" i="7"/>
  <c r="F12892" i="7"/>
  <c r="G12891" i="7"/>
  <c r="F12891" i="7"/>
  <c r="G12890" i="7"/>
  <c r="F12890" i="7"/>
  <c r="G12889" i="7"/>
  <c r="F12889" i="7"/>
  <c r="G12888" i="7"/>
  <c r="F12888" i="7"/>
  <c r="G12887" i="7"/>
  <c r="F12887" i="7"/>
  <c r="G12886" i="7"/>
  <c r="F12886" i="7"/>
  <c r="G12885" i="7"/>
  <c r="F12885" i="7"/>
  <c r="G12884" i="7"/>
  <c r="F12884" i="7"/>
  <c r="G12883" i="7"/>
  <c r="F12883" i="7"/>
  <c r="G12882" i="7"/>
  <c r="F12882" i="7"/>
  <c r="G12881" i="7"/>
  <c r="F12881" i="7"/>
  <c r="G12880" i="7"/>
  <c r="F12880" i="7"/>
  <c r="G12879" i="7"/>
  <c r="F12879" i="7"/>
  <c r="G12878" i="7"/>
  <c r="F12878" i="7"/>
  <c r="G12877" i="7"/>
  <c r="F12877" i="7"/>
  <c r="G12876" i="7"/>
  <c r="F12876" i="7"/>
  <c r="G12875" i="7"/>
  <c r="F12875" i="7"/>
  <c r="G12874" i="7"/>
  <c r="F12874" i="7"/>
  <c r="G12873" i="7"/>
  <c r="F12873" i="7"/>
  <c r="G12872" i="7"/>
  <c r="F12872" i="7"/>
  <c r="G12871" i="7"/>
  <c r="F12871" i="7"/>
  <c r="G12870" i="7"/>
  <c r="F12870" i="7"/>
  <c r="G12869" i="7"/>
  <c r="F12869" i="7"/>
  <c r="G12868" i="7"/>
  <c r="F12868" i="7"/>
  <c r="G12867" i="7"/>
  <c r="F12867" i="7"/>
  <c r="G12866" i="7"/>
  <c r="F12866" i="7"/>
  <c r="G12865" i="7"/>
  <c r="F12865" i="7"/>
  <c r="G12864" i="7"/>
  <c r="F12864" i="7"/>
  <c r="G12863" i="7"/>
  <c r="F12863" i="7"/>
  <c r="G12862" i="7"/>
  <c r="F12862" i="7"/>
  <c r="G12861" i="7"/>
  <c r="F12861" i="7"/>
  <c r="G12860" i="7"/>
  <c r="F12860" i="7"/>
  <c r="G12859" i="7"/>
  <c r="F12859" i="7"/>
  <c r="G12858" i="7"/>
  <c r="F12858" i="7"/>
  <c r="G12857" i="7"/>
  <c r="F12857" i="7"/>
  <c r="G12856" i="7"/>
  <c r="F12856" i="7"/>
  <c r="G12855" i="7"/>
  <c r="F12855" i="7"/>
  <c r="G12854" i="7"/>
  <c r="F12854" i="7"/>
  <c r="G12853" i="7"/>
  <c r="F12853" i="7"/>
  <c r="G12852" i="7"/>
  <c r="F12852" i="7"/>
  <c r="G12851" i="7"/>
  <c r="F12851" i="7"/>
  <c r="G12850" i="7"/>
  <c r="F12850" i="7"/>
  <c r="G12849" i="7"/>
  <c r="F12849" i="7"/>
  <c r="G12848" i="7"/>
  <c r="F12848" i="7"/>
  <c r="G12847" i="7"/>
  <c r="F12847" i="7"/>
  <c r="G12846" i="7"/>
  <c r="F12846" i="7"/>
  <c r="G12845" i="7"/>
  <c r="F12845" i="7"/>
  <c r="G12844" i="7"/>
  <c r="F12844" i="7"/>
  <c r="G12843" i="7"/>
  <c r="F12843" i="7"/>
  <c r="G12842" i="7"/>
  <c r="F12842" i="7"/>
  <c r="G12841" i="7"/>
  <c r="F12841" i="7"/>
  <c r="G12840" i="7"/>
  <c r="F12840" i="7"/>
  <c r="G12839" i="7"/>
  <c r="F12839" i="7"/>
  <c r="G12838" i="7"/>
  <c r="F12838" i="7"/>
  <c r="G12837" i="7"/>
  <c r="F12837" i="7"/>
  <c r="G12836" i="7"/>
  <c r="F12836" i="7"/>
  <c r="G12835" i="7"/>
  <c r="F12835" i="7"/>
  <c r="G12834" i="7"/>
  <c r="F12834" i="7"/>
  <c r="G12833" i="7"/>
  <c r="F12833" i="7"/>
  <c r="G12832" i="7"/>
  <c r="F12832" i="7"/>
  <c r="G12831" i="7"/>
  <c r="F12831" i="7"/>
  <c r="G12830" i="7"/>
  <c r="F12830" i="7"/>
  <c r="G12829" i="7"/>
  <c r="F12829" i="7"/>
  <c r="G12828" i="7"/>
  <c r="F12828" i="7"/>
  <c r="G12827" i="7"/>
  <c r="F12827" i="7"/>
  <c r="G12826" i="7"/>
  <c r="F12826" i="7"/>
  <c r="G12825" i="7"/>
  <c r="F12825" i="7"/>
  <c r="G12824" i="7"/>
  <c r="F12824" i="7"/>
  <c r="G12823" i="7"/>
  <c r="F12823" i="7"/>
  <c r="G12822" i="7"/>
  <c r="F12822" i="7"/>
  <c r="G12821" i="7"/>
  <c r="F12821" i="7"/>
  <c r="G12820" i="7"/>
  <c r="F12820" i="7"/>
  <c r="G12819" i="7"/>
  <c r="F12819" i="7"/>
  <c r="G12818" i="7"/>
  <c r="F12818" i="7"/>
  <c r="G12817" i="7"/>
  <c r="F12817" i="7"/>
  <c r="G12816" i="7"/>
  <c r="F12816" i="7"/>
  <c r="G12815" i="7"/>
  <c r="F12815" i="7"/>
  <c r="G12814" i="7"/>
  <c r="F12814" i="7"/>
  <c r="G12813" i="7"/>
  <c r="F12813" i="7"/>
  <c r="G12812" i="7"/>
  <c r="F12812" i="7"/>
  <c r="G12811" i="7"/>
  <c r="F12811" i="7"/>
  <c r="G12810" i="7"/>
  <c r="F12810" i="7"/>
  <c r="G12809" i="7"/>
  <c r="F12809" i="7"/>
  <c r="G12808" i="7"/>
  <c r="F12808" i="7"/>
  <c r="G12807" i="7"/>
  <c r="F12807" i="7"/>
  <c r="G12806" i="7"/>
  <c r="F12806" i="7"/>
  <c r="G12805" i="7"/>
  <c r="F12805" i="7"/>
  <c r="G12804" i="7"/>
  <c r="F12804" i="7"/>
  <c r="G12803" i="7"/>
  <c r="F12803" i="7"/>
  <c r="G12802" i="7"/>
  <c r="F12802" i="7"/>
  <c r="G12801" i="7"/>
  <c r="F12801" i="7"/>
  <c r="G12800" i="7"/>
  <c r="F12800" i="7"/>
  <c r="G12799" i="7"/>
  <c r="F12799" i="7"/>
  <c r="G12798" i="7"/>
  <c r="F12798" i="7"/>
  <c r="G12797" i="7"/>
  <c r="F12797" i="7"/>
  <c r="G12796" i="7"/>
  <c r="F12796" i="7"/>
  <c r="G12795" i="7"/>
  <c r="F12795" i="7"/>
  <c r="G12794" i="7"/>
  <c r="F12794" i="7"/>
  <c r="G12793" i="7"/>
  <c r="F12793" i="7"/>
  <c r="G12792" i="7"/>
  <c r="F12792" i="7"/>
  <c r="G12791" i="7"/>
  <c r="F12791" i="7"/>
  <c r="G12790" i="7"/>
  <c r="F12790" i="7"/>
  <c r="G12789" i="7"/>
  <c r="F12789" i="7"/>
  <c r="G12788" i="7"/>
  <c r="F12788" i="7"/>
  <c r="G12787" i="7"/>
  <c r="F12787" i="7"/>
  <c r="G12786" i="7"/>
  <c r="F12786" i="7"/>
  <c r="G12785" i="7"/>
  <c r="F12785" i="7"/>
  <c r="G12784" i="7"/>
  <c r="F12784" i="7"/>
  <c r="G12783" i="7"/>
  <c r="F12783" i="7"/>
  <c r="G12782" i="7"/>
  <c r="F12782" i="7"/>
  <c r="G12781" i="7"/>
  <c r="F12781" i="7"/>
  <c r="G12780" i="7"/>
  <c r="F12780" i="7"/>
  <c r="G12779" i="7"/>
  <c r="F12779" i="7"/>
  <c r="G12778" i="7"/>
  <c r="F12778" i="7"/>
  <c r="G12777" i="7"/>
  <c r="F12777" i="7"/>
  <c r="G12776" i="7"/>
  <c r="F12776" i="7"/>
  <c r="G12775" i="7"/>
  <c r="F12775" i="7"/>
  <c r="G12774" i="7"/>
  <c r="F12774" i="7"/>
  <c r="G12773" i="7"/>
  <c r="F12773" i="7"/>
  <c r="G12772" i="7"/>
  <c r="F12772" i="7"/>
  <c r="G12771" i="7"/>
  <c r="F12771" i="7"/>
  <c r="G12770" i="7"/>
  <c r="F12770" i="7"/>
  <c r="G12769" i="7"/>
  <c r="F12769" i="7"/>
  <c r="G12768" i="7"/>
  <c r="F12768" i="7"/>
  <c r="G12767" i="7"/>
  <c r="F12767" i="7"/>
  <c r="G12766" i="7"/>
  <c r="F12766" i="7"/>
  <c r="G12765" i="7"/>
  <c r="F12765" i="7"/>
  <c r="G12764" i="7"/>
  <c r="F12764" i="7"/>
  <c r="G12763" i="7"/>
  <c r="F12763" i="7"/>
  <c r="G12762" i="7"/>
  <c r="F12762" i="7"/>
  <c r="G12761" i="7"/>
  <c r="F12761" i="7"/>
  <c r="G12760" i="7"/>
  <c r="F12760" i="7"/>
  <c r="G12759" i="7"/>
  <c r="F12759" i="7"/>
  <c r="G12758" i="7"/>
  <c r="F12758" i="7"/>
  <c r="G12757" i="7"/>
  <c r="F12757" i="7"/>
  <c r="G12756" i="7"/>
  <c r="F12756" i="7"/>
  <c r="G12755" i="7"/>
  <c r="F12755" i="7"/>
  <c r="G12754" i="7"/>
  <c r="F12754" i="7"/>
  <c r="G12753" i="7"/>
  <c r="F12753" i="7"/>
  <c r="G12752" i="7"/>
  <c r="F12752" i="7"/>
  <c r="G12751" i="7"/>
  <c r="F12751" i="7"/>
  <c r="G12750" i="7"/>
  <c r="F12750" i="7"/>
  <c r="G12749" i="7"/>
  <c r="F12749" i="7"/>
  <c r="G12748" i="7"/>
  <c r="F12748" i="7"/>
  <c r="G12747" i="7"/>
  <c r="F12747" i="7"/>
  <c r="G12746" i="7"/>
  <c r="F12746" i="7"/>
  <c r="G12745" i="7"/>
  <c r="F12745" i="7"/>
  <c r="G12744" i="7"/>
  <c r="F12744" i="7"/>
  <c r="G12743" i="7"/>
  <c r="F12743" i="7"/>
  <c r="G12742" i="7"/>
  <c r="F12742" i="7"/>
  <c r="G12741" i="7"/>
  <c r="F12741" i="7"/>
  <c r="G12740" i="7"/>
  <c r="F12740" i="7"/>
  <c r="G12739" i="7"/>
  <c r="F12739" i="7"/>
  <c r="G12738" i="7"/>
  <c r="F12738" i="7"/>
  <c r="G12737" i="7"/>
  <c r="F12737" i="7"/>
  <c r="G12736" i="7"/>
  <c r="F12736" i="7"/>
  <c r="G12735" i="7"/>
  <c r="F12735" i="7"/>
  <c r="G12734" i="7"/>
  <c r="F12734" i="7"/>
  <c r="G12733" i="7"/>
  <c r="F12733" i="7"/>
  <c r="G12732" i="7"/>
  <c r="F12732" i="7"/>
  <c r="G12731" i="7"/>
  <c r="F12731" i="7"/>
  <c r="G12730" i="7"/>
  <c r="F12730" i="7"/>
  <c r="G12729" i="7"/>
  <c r="F12729" i="7"/>
  <c r="G12728" i="7"/>
  <c r="F12728" i="7"/>
  <c r="G12727" i="7"/>
  <c r="F12727" i="7"/>
  <c r="G12726" i="7"/>
  <c r="F12726" i="7"/>
  <c r="G12725" i="7"/>
  <c r="F12725" i="7"/>
  <c r="G12724" i="7"/>
  <c r="F12724" i="7"/>
  <c r="G12723" i="7"/>
  <c r="F12723" i="7"/>
  <c r="G12722" i="7"/>
  <c r="F12722" i="7"/>
  <c r="G12721" i="7"/>
  <c r="F12721" i="7"/>
  <c r="G12720" i="7"/>
  <c r="F12720" i="7"/>
  <c r="G12719" i="7"/>
  <c r="F12719" i="7"/>
  <c r="G12718" i="7"/>
  <c r="F12718" i="7"/>
  <c r="G12717" i="7"/>
  <c r="F12717" i="7"/>
  <c r="G12716" i="7"/>
  <c r="F12716" i="7"/>
  <c r="G12715" i="7"/>
  <c r="F12715" i="7"/>
  <c r="G12714" i="7"/>
  <c r="F12714" i="7"/>
  <c r="G12713" i="7"/>
  <c r="F12713" i="7"/>
  <c r="G12712" i="7"/>
  <c r="F12712" i="7"/>
  <c r="G12711" i="7"/>
  <c r="F12711" i="7"/>
  <c r="G12710" i="7"/>
  <c r="F12710" i="7"/>
  <c r="G12709" i="7"/>
  <c r="F12709" i="7"/>
  <c r="G12708" i="7"/>
  <c r="F12708" i="7"/>
  <c r="G12707" i="7"/>
  <c r="F12707" i="7"/>
  <c r="G12706" i="7"/>
  <c r="F12706" i="7"/>
  <c r="G12705" i="7"/>
  <c r="F12705" i="7"/>
  <c r="G12704" i="7"/>
  <c r="F12704" i="7"/>
  <c r="G12703" i="7"/>
  <c r="F12703" i="7"/>
  <c r="G12702" i="7"/>
  <c r="F12702" i="7"/>
  <c r="G12701" i="7"/>
  <c r="F12701" i="7"/>
  <c r="G12700" i="7"/>
  <c r="F12700" i="7"/>
  <c r="G12699" i="7"/>
  <c r="F12699" i="7"/>
  <c r="G12698" i="7"/>
  <c r="F12698" i="7"/>
  <c r="G12697" i="7"/>
  <c r="F12697" i="7"/>
  <c r="G12696" i="7"/>
  <c r="F12696" i="7"/>
  <c r="G12695" i="7"/>
  <c r="F12695" i="7"/>
  <c r="G12694" i="7"/>
  <c r="F12694" i="7"/>
  <c r="G12693" i="7"/>
  <c r="F12693" i="7"/>
  <c r="G12692" i="7"/>
  <c r="F12692" i="7"/>
  <c r="G12691" i="7"/>
  <c r="F12691" i="7"/>
  <c r="G12690" i="7"/>
  <c r="F12690" i="7"/>
  <c r="G12689" i="7"/>
  <c r="F12689" i="7"/>
  <c r="G12688" i="7"/>
  <c r="F12688" i="7"/>
  <c r="G12687" i="7"/>
  <c r="F12687" i="7"/>
  <c r="G12686" i="7"/>
  <c r="F12686" i="7"/>
  <c r="G12685" i="7"/>
  <c r="F12685" i="7"/>
  <c r="G12684" i="7"/>
  <c r="F12684" i="7"/>
  <c r="G12683" i="7"/>
  <c r="F12683" i="7"/>
  <c r="G12682" i="7"/>
  <c r="F12682" i="7"/>
  <c r="G12681" i="7"/>
  <c r="F12681" i="7"/>
  <c r="G12680" i="7"/>
  <c r="F12680" i="7"/>
  <c r="G12679" i="7"/>
  <c r="F12679" i="7"/>
  <c r="G12678" i="7"/>
  <c r="F12678" i="7"/>
  <c r="G12677" i="7"/>
  <c r="F12677" i="7"/>
  <c r="G12676" i="7"/>
  <c r="F12676" i="7"/>
  <c r="G12675" i="7"/>
  <c r="F12675" i="7"/>
  <c r="G12674" i="7"/>
  <c r="F12674" i="7"/>
  <c r="G12673" i="7"/>
  <c r="F12673" i="7"/>
  <c r="G12672" i="7"/>
  <c r="F12672" i="7"/>
  <c r="G12671" i="7"/>
  <c r="F12671" i="7"/>
  <c r="G12670" i="7"/>
  <c r="F12670" i="7"/>
  <c r="G12669" i="7"/>
  <c r="F12669" i="7"/>
  <c r="G12668" i="7"/>
  <c r="F12668" i="7"/>
  <c r="G12667" i="7"/>
  <c r="F12667" i="7"/>
  <c r="G12666" i="7"/>
  <c r="F12666" i="7"/>
  <c r="G12665" i="7"/>
  <c r="F12665" i="7"/>
  <c r="G12664" i="7"/>
  <c r="F12664" i="7"/>
  <c r="G12663" i="7"/>
  <c r="F12663" i="7"/>
  <c r="G12662" i="7"/>
  <c r="F12662" i="7"/>
  <c r="G12661" i="7"/>
  <c r="F12661" i="7"/>
  <c r="G12660" i="7"/>
  <c r="F12660" i="7"/>
  <c r="G12659" i="7"/>
  <c r="F12659" i="7"/>
  <c r="G12658" i="7"/>
  <c r="F12658" i="7"/>
  <c r="G12657" i="7"/>
  <c r="F12657" i="7"/>
  <c r="G12656" i="7"/>
  <c r="F12656" i="7"/>
  <c r="G12655" i="7"/>
  <c r="F12655" i="7"/>
  <c r="G12654" i="7"/>
  <c r="F12654" i="7"/>
  <c r="G12653" i="7"/>
  <c r="F12653" i="7"/>
  <c r="G12652" i="7"/>
  <c r="F12652" i="7"/>
  <c r="G12651" i="7"/>
  <c r="F12651" i="7"/>
  <c r="G12650" i="7"/>
  <c r="F12650" i="7"/>
  <c r="G12649" i="7"/>
  <c r="F12649" i="7"/>
  <c r="G12648" i="7"/>
  <c r="F12648" i="7"/>
  <c r="G12647" i="7"/>
  <c r="F12647" i="7"/>
  <c r="G12646" i="7"/>
  <c r="F12646" i="7"/>
  <c r="G12645" i="7"/>
  <c r="F12645" i="7"/>
  <c r="G12644" i="7"/>
  <c r="F12644" i="7"/>
  <c r="G12643" i="7"/>
  <c r="F12643" i="7"/>
  <c r="G12642" i="7"/>
  <c r="F12642" i="7"/>
  <c r="G12641" i="7"/>
  <c r="F12641" i="7"/>
  <c r="G12640" i="7"/>
  <c r="F12640" i="7"/>
  <c r="G12639" i="7"/>
  <c r="F12639" i="7"/>
  <c r="G12638" i="7"/>
  <c r="F12638" i="7"/>
  <c r="G12637" i="7"/>
  <c r="F12637" i="7"/>
  <c r="G12636" i="7"/>
  <c r="F12636" i="7"/>
  <c r="G12635" i="7"/>
  <c r="F12635" i="7"/>
  <c r="G12634" i="7"/>
  <c r="F12634" i="7"/>
  <c r="G12633" i="7"/>
  <c r="F12633" i="7"/>
  <c r="G12632" i="7"/>
  <c r="F12632" i="7"/>
  <c r="G12631" i="7"/>
  <c r="F12631" i="7"/>
  <c r="G12630" i="7"/>
  <c r="F12630" i="7"/>
  <c r="G12629" i="7"/>
  <c r="F12629" i="7"/>
  <c r="G12628" i="7"/>
  <c r="F12628" i="7"/>
  <c r="G12627" i="7"/>
  <c r="F12627" i="7"/>
  <c r="G12626" i="7"/>
  <c r="F12626" i="7"/>
  <c r="G12625" i="7"/>
  <c r="F12625" i="7"/>
  <c r="G12624" i="7"/>
  <c r="F12624" i="7"/>
  <c r="G12623" i="7"/>
  <c r="F12623" i="7"/>
  <c r="G12622" i="7"/>
  <c r="F12622" i="7"/>
  <c r="G12621" i="7"/>
  <c r="F12621" i="7"/>
  <c r="G12620" i="7"/>
  <c r="F12620" i="7"/>
  <c r="G12619" i="7"/>
  <c r="F12619" i="7"/>
  <c r="G12618" i="7"/>
  <c r="F12618" i="7"/>
  <c r="G12617" i="7"/>
  <c r="F12617" i="7"/>
  <c r="G12616" i="7"/>
  <c r="F12616" i="7"/>
  <c r="G12615" i="7"/>
  <c r="F12615" i="7"/>
  <c r="G12614" i="7"/>
  <c r="F12614" i="7"/>
  <c r="G12613" i="7"/>
  <c r="F12613" i="7"/>
  <c r="G12612" i="7"/>
  <c r="F12612" i="7"/>
  <c r="G12611" i="7"/>
  <c r="F12611" i="7"/>
  <c r="G12610" i="7"/>
  <c r="F12610" i="7"/>
  <c r="G12609" i="7"/>
  <c r="F12609" i="7"/>
  <c r="G12608" i="7"/>
  <c r="F12608" i="7"/>
  <c r="G12607" i="7"/>
  <c r="F12607" i="7"/>
  <c r="G12606" i="7"/>
  <c r="F12606" i="7"/>
  <c r="G12605" i="7"/>
  <c r="F12605" i="7"/>
  <c r="G12604" i="7"/>
  <c r="F12604" i="7"/>
  <c r="G12603" i="7"/>
  <c r="F12603" i="7"/>
  <c r="G12602" i="7"/>
  <c r="F12602" i="7"/>
  <c r="G12601" i="7"/>
  <c r="F12601" i="7"/>
  <c r="G12600" i="7"/>
  <c r="F12600" i="7"/>
  <c r="G12599" i="7"/>
  <c r="F12599" i="7"/>
  <c r="G12598" i="7"/>
  <c r="F12598" i="7"/>
  <c r="G12597" i="7"/>
  <c r="F12597" i="7"/>
  <c r="G12596" i="7"/>
  <c r="F12596" i="7"/>
  <c r="G12595" i="7"/>
  <c r="F12595" i="7"/>
  <c r="G12594" i="7"/>
  <c r="F12594" i="7"/>
  <c r="G12593" i="7"/>
  <c r="F12593" i="7"/>
  <c r="G12592" i="7"/>
  <c r="F12592" i="7"/>
  <c r="G12591" i="7"/>
  <c r="F12591" i="7"/>
  <c r="G12590" i="7"/>
  <c r="F12590" i="7"/>
  <c r="G12589" i="7"/>
  <c r="F12589" i="7"/>
  <c r="G12588" i="7"/>
  <c r="F12588" i="7"/>
  <c r="G12587" i="7"/>
  <c r="F12587" i="7"/>
  <c r="G12586" i="7"/>
  <c r="F12586" i="7"/>
  <c r="G12585" i="7"/>
  <c r="F12585" i="7"/>
  <c r="G12584" i="7"/>
  <c r="F12584" i="7"/>
  <c r="G12583" i="7"/>
  <c r="F12583" i="7"/>
  <c r="G12582" i="7"/>
  <c r="F12582" i="7"/>
  <c r="G12581" i="7"/>
  <c r="F12581" i="7"/>
  <c r="G12580" i="7"/>
  <c r="F12580" i="7"/>
  <c r="G12579" i="7"/>
  <c r="F12579" i="7"/>
  <c r="G12578" i="7"/>
  <c r="F12578" i="7"/>
  <c r="G12577" i="7"/>
  <c r="F12577" i="7"/>
  <c r="G12576" i="7"/>
  <c r="F12576" i="7"/>
  <c r="G12575" i="7"/>
  <c r="F12575" i="7"/>
  <c r="G12574" i="7"/>
  <c r="F12574" i="7"/>
  <c r="G12573" i="7"/>
  <c r="F12573" i="7"/>
  <c r="G12572" i="7"/>
  <c r="F12572" i="7"/>
  <c r="G12571" i="7"/>
  <c r="F12571" i="7"/>
  <c r="G12570" i="7"/>
  <c r="F12570" i="7"/>
  <c r="G12569" i="7"/>
  <c r="F12569" i="7"/>
  <c r="G12568" i="7"/>
  <c r="F12568" i="7"/>
  <c r="G12567" i="7"/>
  <c r="F12567" i="7"/>
  <c r="G12566" i="7"/>
  <c r="F12566" i="7"/>
  <c r="G12565" i="7"/>
  <c r="F12565" i="7"/>
  <c r="G12564" i="7"/>
  <c r="F12564" i="7"/>
  <c r="G12563" i="7"/>
  <c r="F12563" i="7"/>
  <c r="G12562" i="7"/>
  <c r="F12562" i="7"/>
  <c r="G12561" i="7"/>
  <c r="F12561" i="7"/>
  <c r="G12560" i="7"/>
  <c r="F12560" i="7"/>
  <c r="G12559" i="7"/>
  <c r="F12559" i="7"/>
  <c r="G12558" i="7"/>
  <c r="F12558" i="7"/>
  <c r="G12557" i="7"/>
  <c r="F12557" i="7"/>
  <c r="G12556" i="7"/>
  <c r="F12556" i="7"/>
  <c r="G12555" i="7"/>
  <c r="F12555" i="7"/>
  <c r="G12554" i="7"/>
  <c r="F12554" i="7"/>
  <c r="G12553" i="7"/>
  <c r="F12553" i="7"/>
  <c r="G12552" i="7"/>
  <c r="F12552" i="7"/>
  <c r="G12551" i="7"/>
  <c r="F12551" i="7"/>
  <c r="G12550" i="7"/>
  <c r="F12550" i="7"/>
  <c r="G12549" i="7"/>
  <c r="F12549" i="7"/>
  <c r="G12548" i="7"/>
  <c r="F12548" i="7"/>
  <c r="G12547" i="7"/>
  <c r="F12547" i="7"/>
  <c r="G12546" i="7"/>
  <c r="F12546" i="7"/>
  <c r="G12545" i="7"/>
  <c r="F12545" i="7"/>
  <c r="G12544" i="7"/>
  <c r="F12544" i="7"/>
  <c r="G12543" i="7"/>
  <c r="F12543" i="7"/>
  <c r="G12542" i="7"/>
  <c r="F12542" i="7"/>
  <c r="G12541" i="7"/>
  <c r="F12541" i="7"/>
  <c r="G12540" i="7"/>
  <c r="F12540" i="7"/>
  <c r="G12539" i="7"/>
  <c r="F12539" i="7"/>
  <c r="G12538" i="7"/>
  <c r="F12538" i="7"/>
  <c r="G12537" i="7"/>
  <c r="F12537" i="7"/>
  <c r="G12536" i="7"/>
  <c r="F12536" i="7"/>
  <c r="G12535" i="7"/>
  <c r="F12535" i="7"/>
  <c r="G12534" i="7"/>
  <c r="F12534" i="7"/>
  <c r="G12533" i="7"/>
  <c r="F12533" i="7"/>
  <c r="G12532" i="7"/>
  <c r="F12532" i="7"/>
  <c r="G12531" i="7"/>
  <c r="F12531" i="7"/>
  <c r="G12530" i="7"/>
  <c r="F12530" i="7"/>
  <c r="G12529" i="7"/>
  <c r="F12529" i="7"/>
  <c r="G12528" i="7"/>
  <c r="F12528" i="7"/>
  <c r="G12527" i="7"/>
  <c r="F12527" i="7"/>
  <c r="G12526" i="7"/>
  <c r="F12526" i="7"/>
  <c r="G12525" i="7"/>
  <c r="F12525" i="7"/>
  <c r="G12524" i="7"/>
  <c r="F12524" i="7"/>
  <c r="G12523" i="7"/>
  <c r="F12523" i="7"/>
  <c r="G12522" i="7"/>
  <c r="F12522" i="7"/>
  <c r="G12521" i="7"/>
  <c r="F12521" i="7"/>
  <c r="G12520" i="7"/>
  <c r="F12520" i="7"/>
  <c r="G12519" i="7"/>
  <c r="F12519" i="7"/>
  <c r="G12518" i="7"/>
  <c r="F12518" i="7"/>
  <c r="G12517" i="7"/>
  <c r="F12517" i="7"/>
  <c r="G12516" i="7"/>
  <c r="F12516" i="7"/>
  <c r="G12515" i="7"/>
  <c r="F12515" i="7"/>
  <c r="G12514" i="7"/>
  <c r="F12514" i="7"/>
  <c r="G12513" i="7"/>
  <c r="F12513" i="7"/>
  <c r="G12512" i="7"/>
  <c r="F12512" i="7"/>
  <c r="G12511" i="7"/>
  <c r="F12511" i="7"/>
  <c r="G12510" i="7"/>
  <c r="F12510" i="7"/>
  <c r="G12509" i="7"/>
  <c r="F12509" i="7"/>
  <c r="G12508" i="7"/>
  <c r="F12508" i="7"/>
  <c r="G12507" i="7"/>
  <c r="F12507" i="7"/>
  <c r="G12506" i="7"/>
  <c r="F12506" i="7"/>
  <c r="G12505" i="7"/>
  <c r="F12505" i="7"/>
  <c r="G12504" i="7"/>
  <c r="F12504" i="7"/>
  <c r="G12503" i="7"/>
  <c r="F12503" i="7"/>
  <c r="G12502" i="7"/>
  <c r="F12502" i="7"/>
  <c r="G12501" i="7"/>
  <c r="F12501" i="7"/>
  <c r="G12500" i="7"/>
  <c r="F12500" i="7"/>
  <c r="G12499" i="7"/>
  <c r="F12499" i="7"/>
  <c r="G12498" i="7"/>
  <c r="F12498" i="7"/>
  <c r="G12497" i="7"/>
  <c r="F12497" i="7"/>
  <c r="G12496" i="7"/>
  <c r="F12496" i="7"/>
  <c r="G12495" i="7"/>
  <c r="F12495" i="7"/>
  <c r="G12494" i="7"/>
  <c r="F12494" i="7"/>
  <c r="G12493" i="7"/>
  <c r="F12493" i="7"/>
  <c r="G12492" i="7"/>
  <c r="F12492" i="7"/>
  <c r="G12491" i="7"/>
  <c r="F12491" i="7"/>
  <c r="G12490" i="7"/>
  <c r="F12490" i="7"/>
  <c r="G12489" i="7"/>
  <c r="F12489" i="7"/>
  <c r="G12488" i="7"/>
  <c r="F12488" i="7"/>
  <c r="G12487" i="7"/>
  <c r="F12487" i="7"/>
  <c r="G12486" i="7"/>
  <c r="F12486" i="7"/>
  <c r="G12485" i="7"/>
  <c r="F12485" i="7"/>
  <c r="G12484" i="7"/>
  <c r="F12484" i="7"/>
  <c r="G12483" i="7"/>
  <c r="F12483" i="7"/>
  <c r="G12482" i="7"/>
  <c r="F12482" i="7"/>
  <c r="G12481" i="7"/>
  <c r="F12481" i="7"/>
  <c r="G12480" i="7"/>
  <c r="F12480" i="7"/>
  <c r="G12479" i="7"/>
  <c r="F12479" i="7"/>
  <c r="G12478" i="7"/>
  <c r="F12478" i="7"/>
  <c r="G12477" i="7"/>
  <c r="F12477" i="7"/>
  <c r="G12476" i="7"/>
  <c r="F12476" i="7"/>
  <c r="G12475" i="7"/>
  <c r="F12475" i="7"/>
  <c r="G12474" i="7"/>
  <c r="F12474" i="7"/>
  <c r="G12473" i="7"/>
  <c r="F12473" i="7"/>
  <c r="G12472" i="7"/>
  <c r="F12472" i="7"/>
  <c r="G12471" i="7"/>
  <c r="F12471" i="7"/>
  <c r="G12470" i="7"/>
  <c r="F12470" i="7"/>
  <c r="G12469" i="7"/>
  <c r="F12469" i="7"/>
  <c r="G12468" i="7"/>
  <c r="F12468" i="7"/>
  <c r="G12467" i="7"/>
  <c r="F12467" i="7"/>
  <c r="G12466" i="7"/>
  <c r="F12466" i="7"/>
  <c r="G12465" i="7"/>
  <c r="F12465" i="7"/>
  <c r="G12464" i="7"/>
  <c r="F12464" i="7"/>
  <c r="G12463" i="7"/>
  <c r="F12463" i="7"/>
  <c r="G12462" i="7"/>
  <c r="F12462" i="7"/>
  <c r="G12461" i="7"/>
  <c r="F12461" i="7"/>
  <c r="G12460" i="7"/>
  <c r="F12460" i="7"/>
  <c r="G12459" i="7"/>
  <c r="F12459" i="7"/>
  <c r="G12458" i="7"/>
  <c r="F12458" i="7"/>
  <c r="G12457" i="7"/>
  <c r="F12457" i="7"/>
  <c r="G12456" i="7"/>
  <c r="F12456" i="7"/>
  <c r="G12455" i="7"/>
  <c r="F12455" i="7"/>
  <c r="G12454" i="7"/>
  <c r="F12454" i="7"/>
  <c r="G12453" i="7"/>
  <c r="F12453" i="7"/>
  <c r="G12452" i="7"/>
  <c r="F12452" i="7"/>
  <c r="G12451" i="7"/>
  <c r="F12451" i="7"/>
  <c r="G12450" i="7"/>
  <c r="F12450" i="7"/>
  <c r="G12449" i="7"/>
  <c r="F12449" i="7"/>
  <c r="G12448" i="7"/>
  <c r="F12448" i="7"/>
  <c r="G12447" i="7"/>
  <c r="F12447" i="7"/>
  <c r="G12446" i="7"/>
  <c r="F12446" i="7"/>
  <c r="G12445" i="7"/>
  <c r="F12445" i="7"/>
  <c r="G12444" i="7"/>
  <c r="F12444" i="7"/>
  <c r="G12443" i="7"/>
  <c r="F12443" i="7"/>
  <c r="G12442" i="7"/>
  <c r="F12442" i="7"/>
  <c r="G12441" i="7"/>
  <c r="F12441" i="7"/>
  <c r="G12440" i="7"/>
  <c r="F12440" i="7"/>
  <c r="G12439" i="7"/>
  <c r="F12439" i="7"/>
  <c r="G12438" i="7"/>
  <c r="F12438" i="7"/>
  <c r="G12437" i="7"/>
  <c r="F12437" i="7"/>
  <c r="G12436" i="7"/>
  <c r="F12436" i="7"/>
  <c r="G12435" i="7"/>
  <c r="F12435" i="7"/>
  <c r="G12434" i="7"/>
  <c r="F12434" i="7"/>
  <c r="G12433" i="7"/>
  <c r="F12433" i="7"/>
  <c r="G12432" i="7"/>
  <c r="F12432" i="7"/>
  <c r="G12431" i="7"/>
  <c r="F12431" i="7"/>
  <c r="G12430" i="7"/>
  <c r="F12430" i="7"/>
  <c r="G12429" i="7"/>
  <c r="F12429" i="7"/>
  <c r="G12428" i="7"/>
  <c r="F12428" i="7"/>
  <c r="G12427" i="7"/>
  <c r="F12427" i="7"/>
  <c r="G12426" i="7"/>
  <c r="F12426" i="7"/>
  <c r="G12425" i="7"/>
  <c r="F12425" i="7"/>
  <c r="G12424" i="7"/>
  <c r="F12424" i="7"/>
  <c r="G12423" i="7"/>
  <c r="F12423" i="7"/>
  <c r="G12422" i="7"/>
  <c r="F12422" i="7"/>
  <c r="G12421" i="7"/>
  <c r="F12421" i="7"/>
  <c r="G12420" i="7"/>
  <c r="F12420" i="7"/>
  <c r="G12419" i="7"/>
  <c r="F12419" i="7"/>
  <c r="G12418" i="7"/>
  <c r="F12418" i="7"/>
  <c r="G12417" i="7"/>
  <c r="F12417" i="7"/>
  <c r="G12416" i="7"/>
  <c r="F12416" i="7"/>
  <c r="G12415" i="7"/>
  <c r="F12415" i="7"/>
  <c r="G12414" i="7"/>
  <c r="F12414" i="7"/>
  <c r="G12413" i="7"/>
  <c r="F12413" i="7"/>
  <c r="G12412" i="7"/>
  <c r="F12412" i="7"/>
  <c r="G12411" i="7"/>
  <c r="F12411" i="7"/>
  <c r="G12410" i="7"/>
  <c r="F12410" i="7"/>
  <c r="G12409" i="7"/>
  <c r="F12409" i="7"/>
  <c r="G12408" i="7"/>
  <c r="F12408" i="7"/>
  <c r="G12407" i="7"/>
  <c r="F12407" i="7"/>
  <c r="G12406" i="7"/>
  <c r="F12406" i="7"/>
  <c r="G12405" i="7"/>
  <c r="F12405" i="7"/>
  <c r="G12404" i="7"/>
  <c r="F12404" i="7"/>
  <c r="G12403" i="7"/>
  <c r="F12403" i="7"/>
  <c r="G12402" i="7"/>
  <c r="F12402" i="7"/>
  <c r="G12401" i="7"/>
  <c r="F12401" i="7"/>
  <c r="G12400" i="7"/>
  <c r="F12400" i="7"/>
  <c r="G12399" i="7"/>
  <c r="F12399" i="7"/>
  <c r="G12398" i="7"/>
  <c r="F12398" i="7"/>
  <c r="G12397" i="7"/>
  <c r="F12397" i="7"/>
  <c r="G12396" i="7"/>
  <c r="F12396" i="7"/>
  <c r="G12395" i="7"/>
  <c r="F12395" i="7"/>
  <c r="G12394" i="7"/>
  <c r="F12394" i="7"/>
  <c r="G12393" i="7"/>
  <c r="F12393" i="7"/>
  <c r="G12392" i="7"/>
  <c r="F12392" i="7"/>
  <c r="G12391" i="7"/>
  <c r="F12391" i="7"/>
  <c r="G12390" i="7"/>
  <c r="F12390" i="7"/>
  <c r="G12389" i="7"/>
  <c r="F12389" i="7"/>
  <c r="G12388" i="7"/>
  <c r="F12388" i="7"/>
  <c r="G12387" i="7"/>
  <c r="F12387" i="7"/>
  <c r="G12386" i="7"/>
  <c r="F12386" i="7"/>
  <c r="G12385" i="7"/>
  <c r="F12385" i="7"/>
  <c r="G12384" i="7"/>
  <c r="F12384" i="7"/>
  <c r="G12383" i="7"/>
  <c r="F12383" i="7"/>
  <c r="G12382" i="7"/>
  <c r="F12382" i="7"/>
  <c r="G12381" i="7"/>
  <c r="F12381" i="7"/>
  <c r="G12380" i="7"/>
  <c r="F12380" i="7"/>
  <c r="G12379" i="7"/>
  <c r="F12379" i="7"/>
  <c r="G12378" i="7"/>
  <c r="F12378" i="7"/>
  <c r="G12377" i="7"/>
  <c r="F12377" i="7"/>
  <c r="G12376" i="7"/>
  <c r="F12376" i="7"/>
  <c r="G12375" i="7"/>
  <c r="F12375" i="7"/>
  <c r="G12374" i="7"/>
  <c r="F12374" i="7"/>
  <c r="G12373" i="7"/>
  <c r="F12373" i="7"/>
  <c r="G12372" i="7"/>
  <c r="F12372" i="7"/>
  <c r="G12371" i="7"/>
  <c r="F12371" i="7"/>
  <c r="G12370" i="7"/>
  <c r="F12370" i="7"/>
  <c r="G12369" i="7"/>
  <c r="F12369" i="7"/>
  <c r="G12368" i="7"/>
  <c r="F12368" i="7"/>
  <c r="G12367" i="7"/>
  <c r="F12367" i="7"/>
  <c r="G12366" i="7"/>
  <c r="F12366" i="7"/>
  <c r="G12365" i="7"/>
  <c r="F12365" i="7"/>
  <c r="G12364" i="7"/>
  <c r="F12364" i="7"/>
  <c r="G12363" i="7"/>
  <c r="F12363" i="7"/>
  <c r="G12362" i="7"/>
  <c r="F12362" i="7"/>
  <c r="G12361" i="7"/>
  <c r="F12361" i="7"/>
  <c r="G12360" i="7"/>
  <c r="F12360" i="7"/>
  <c r="G12359" i="7"/>
  <c r="F12359" i="7"/>
  <c r="G12358" i="7"/>
  <c r="F12358" i="7"/>
  <c r="G12357" i="7"/>
  <c r="F12357" i="7"/>
  <c r="G12356" i="7"/>
  <c r="F12356" i="7"/>
  <c r="G12355" i="7"/>
  <c r="F12355" i="7"/>
  <c r="G12354" i="7"/>
  <c r="F12354" i="7"/>
  <c r="G12353" i="7"/>
  <c r="F12353" i="7"/>
  <c r="G12352" i="7"/>
  <c r="F12352" i="7"/>
  <c r="G12351" i="7"/>
  <c r="F12351" i="7"/>
  <c r="G12350" i="7"/>
  <c r="F12350" i="7"/>
  <c r="G12349" i="7"/>
  <c r="F12349" i="7"/>
  <c r="G12348" i="7"/>
  <c r="F12348" i="7"/>
  <c r="G12347" i="7"/>
  <c r="F12347" i="7"/>
  <c r="G12346" i="7"/>
  <c r="F12346" i="7"/>
  <c r="G12345" i="7"/>
  <c r="F12345" i="7"/>
  <c r="G12344" i="7"/>
  <c r="F12344" i="7"/>
  <c r="G12343" i="7"/>
  <c r="F12343" i="7"/>
  <c r="G12342" i="7"/>
  <c r="F12342" i="7"/>
  <c r="G12341" i="7"/>
  <c r="F12341" i="7"/>
  <c r="G12340" i="7"/>
  <c r="F12340" i="7"/>
  <c r="G12339" i="7"/>
  <c r="F12339" i="7"/>
  <c r="G12338" i="7"/>
  <c r="F12338" i="7"/>
  <c r="G12337" i="7"/>
  <c r="F12337" i="7"/>
  <c r="G12336" i="7"/>
  <c r="F12336" i="7"/>
  <c r="G12335" i="7"/>
  <c r="F12335" i="7"/>
  <c r="G12334" i="7"/>
  <c r="F12334" i="7"/>
  <c r="G12333" i="7"/>
  <c r="F12333" i="7"/>
  <c r="G12332" i="7"/>
  <c r="F12332" i="7"/>
  <c r="G12331" i="7"/>
  <c r="F12331" i="7"/>
  <c r="G12330" i="7"/>
  <c r="F12330" i="7"/>
  <c r="G12329" i="7"/>
  <c r="F12329" i="7"/>
  <c r="G12328" i="7"/>
  <c r="F12328" i="7"/>
  <c r="G12327" i="7"/>
  <c r="F12327" i="7"/>
  <c r="G12326" i="7"/>
  <c r="F12326" i="7"/>
  <c r="G12325" i="7"/>
  <c r="F12325" i="7"/>
  <c r="G12324" i="7"/>
  <c r="F12324" i="7"/>
  <c r="G12323" i="7"/>
  <c r="F12323" i="7"/>
  <c r="G12322" i="7"/>
  <c r="F12322" i="7"/>
  <c r="G12321" i="7"/>
  <c r="F12321" i="7"/>
  <c r="G12320" i="7"/>
  <c r="F12320" i="7"/>
  <c r="G12319" i="7"/>
  <c r="F12319" i="7"/>
  <c r="G12318" i="7"/>
  <c r="F12318" i="7"/>
  <c r="G12317" i="7"/>
  <c r="F12317" i="7"/>
  <c r="G12316" i="7"/>
  <c r="F12316" i="7"/>
  <c r="G12315" i="7"/>
  <c r="F12315" i="7"/>
  <c r="G12314" i="7"/>
  <c r="F12314" i="7"/>
  <c r="G12313" i="7"/>
  <c r="F12313" i="7"/>
  <c r="G12312" i="7"/>
  <c r="F12312" i="7"/>
  <c r="G12311" i="7"/>
  <c r="F12311" i="7"/>
  <c r="G12310" i="7"/>
  <c r="F12310" i="7"/>
  <c r="G12309" i="7"/>
  <c r="F12309" i="7"/>
  <c r="G12308" i="7"/>
  <c r="F12308" i="7"/>
  <c r="G12307" i="7"/>
  <c r="F12307" i="7"/>
  <c r="G12306" i="7"/>
  <c r="F12306" i="7"/>
  <c r="G12305" i="7"/>
  <c r="F12305" i="7"/>
  <c r="G12304" i="7"/>
  <c r="F12304" i="7"/>
  <c r="G12303" i="7"/>
  <c r="F12303" i="7"/>
  <c r="G12302" i="7"/>
  <c r="F12302" i="7"/>
  <c r="G12301" i="7"/>
  <c r="F12301" i="7"/>
  <c r="G12300" i="7"/>
  <c r="F12300" i="7"/>
  <c r="G12299" i="7"/>
  <c r="F12299" i="7"/>
  <c r="G12298" i="7"/>
  <c r="F12298" i="7"/>
  <c r="G12297" i="7"/>
  <c r="F12297" i="7"/>
  <c r="G12296" i="7"/>
  <c r="F12296" i="7"/>
  <c r="G12295" i="7"/>
  <c r="F12295" i="7"/>
  <c r="G12294" i="7"/>
  <c r="F12294" i="7"/>
  <c r="G12293" i="7"/>
  <c r="F12293" i="7"/>
  <c r="G12292" i="7"/>
  <c r="F12292" i="7"/>
  <c r="G12291" i="7"/>
  <c r="F12291" i="7"/>
  <c r="G12290" i="7"/>
  <c r="F12290" i="7"/>
  <c r="G12289" i="7"/>
  <c r="F12289" i="7"/>
  <c r="G12288" i="7"/>
  <c r="F12288" i="7"/>
  <c r="G12287" i="7"/>
  <c r="F12287" i="7"/>
  <c r="G12286" i="7"/>
  <c r="F12286" i="7"/>
  <c r="G12285" i="7"/>
  <c r="F12285" i="7"/>
  <c r="G12284" i="7"/>
  <c r="F12284" i="7"/>
  <c r="G12283" i="7"/>
  <c r="F12283" i="7"/>
  <c r="G12282" i="7"/>
  <c r="F12282" i="7"/>
  <c r="G12281" i="7"/>
  <c r="F12281" i="7"/>
  <c r="G12280" i="7"/>
  <c r="F12280" i="7"/>
  <c r="G12279" i="7"/>
  <c r="F12279" i="7"/>
  <c r="G12278" i="7"/>
  <c r="F12278" i="7"/>
  <c r="G12277" i="7"/>
  <c r="F12277" i="7"/>
  <c r="G12276" i="7"/>
  <c r="F12276" i="7"/>
  <c r="G12275" i="7"/>
  <c r="F12275" i="7"/>
  <c r="G12274" i="7"/>
  <c r="F12274" i="7"/>
  <c r="G12273" i="7"/>
  <c r="F12273" i="7"/>
  <c r="G12272" i="7"/>
  <c r="F12272" i="7"/>
  <c r="G12271" i="7"/>
  <c r="F12271" i="7"/>
  <c r="G12270" i="7"/>
  <c r="F12270" i="7"/>
  <c r="G12269" i="7"/>
  <c r="F12269" i="7"/>
  <c r="G12268" i="7"/>
  <c r="F12268" i="7"/>
  <c r="G12267" i="7"/>
  <c r="F12267" i="7"/>
  <c r="G12266" i="7"/>
  <c r="F12266" i="7"/>
  <c r="G12265" i="7"/>
  <c r="F12265" i="7"/>
  <c r="G12264" i="7"/>
  <c r="F12264" i="7"/>
  <c r="G12263" i="7"/>
  <c r="F12263" i="7"/>
  <c r="G12262" i="7"/>
  <c r="F12262" i="7"/>
  <c r="G12261" i="7"/>
  <c r="F12261" i="7"/>
  <c r="G12260" i="7"/>
  <c r="F12260" i="7"/>
  <c r="G12259" i="7"/>
  <c r="F12259" i="7"/>
  <c r="G12258" i="7"/>
  <c r="F12258" i="7"/>
  <c r="G12257" i="7"/>
  <c r="F12257" i="7"/>
  <c r="G12256" i="7"/>
  <c r="F12256" i="7"/>
  <c r="G12255" i="7"/>
  <c r="F12255" i="7"/>
  <c r="G12254" i="7"/>
  <c r="F12254" i="7"/>
  <c r="G12253" i="7"/>
  <c r="F12253" i="7"/>
  <c r="G12252" i="7"/>
  <c r="F12252" i="7"/>
  <c r="G12251" i="7"/>
  <c r="F12251" i="7"/>
  <c r="G12250" i="7"/>
  <c r="F12250" i="7"/>
  <c r="G12249" i="7"/>
  <c r="F12249" i="7"/>
  <c r="G12248" i="7"/>
  <c r="F12248" i="7"/>
  <c r="G12247" i="7"/>
  <c r="F12247" i="7"/>
  <c r="G12246" i="7"/>
  <c r="F12246" i="7"/>
  <c r="G12245" i="7"/>
  <c r="F12245" i="7"/>
  <c r="G12244" i="7"/>
  <c r="F12244" i="7"/>
  <c r="G12243" i="7"/>
  <c r="F12243" i="7"/>
  <c r="G12242" i="7"/>
  <c r="F12242" i="7"/>
  <c r="G12241" i="7"/>
  <c r="F12241" i="7"/>
  <c r="G12240" i="7"/>
  <c r="F12240" i="7"/>
  <c r="G12239" i="7"/>
  <c r="F12239" i="7"/>
  <c r="G12238" i="7"/>
  <c r="F12238" i="7"/>
  <c r="G12237" i="7"/>
  <c r="F12237" i="7"/>
  <c r="G12236" i="7"/>
  <c r="F12236" i="7"/>
  <c r="G12235" i="7"/>
  <c r="F12235" i="7"/>
  <c r="G12234" i="7"/>
  <c r="F12234" i="7"/>
  <c r="G12233" i="7"/>
  <c r="F12233" i="7"/>
  <c r="G12232" i="7"/>
  <c r="F12232" i="7"/>
  <c r="G12231" i="7"/>
  <c r="F12231" i="7"/>
  <c r="G12230" i="7"/>
  <c r="F12230" i="7"/>
  <c r="G12229" i="7"/>
  <c r="F12229" i="7"/>
  <c r="G12228" i="7"/>
  <c r="F12228" i="7"/>
  <c r="G12227" i="7"/>
  <c r="F12227" i="7"/>
  <c r="G12226" i="7"/>
  <c r="F12226" i="7"/>
  <c r="G12225" i="7"/>
  <c r="F12225" i="7"/>
  <c r="G12224" i="7"/>
  <c r="F12224" i="7"/>
  <c r="G12223" i="7"/>
  <c r="F12223" i="7"/>
  <c r="G12222" i="7"/>
  <c r="F12222" i="7"/>
  <c r="G12221" i="7"/>
  <c r="F12221" i="7"/>
  <c r="G12220" i="7"/>
  <c r="F12220" i="7"/>
  <c r="G12219" i="7"/>
  <c r="F12219" i="7"/>
  <c r="G12218" i="7"/>
  <c r="F12218" i="7"/>
  <c r="G12217" i="7"/>
  <c r="F12217" i="7"/>
  <c r="G12216" i="7"/>
  <c r="F12216" i="7"/>
  <c r="G12215" i="7"/>
  <c r="F12215" i="7"/>
  <c r="G12214" i="7"/>
  <c r="F12214" i="7"/>
  <c r="G12213" i="7"/>
  <c r="F12213" i="7"/>
  <c r="G12212" i="7"/>
  <c r="F12212" i="7"/>
  <c r="G12211" i="7"/>
  <c r="F12211" i="7"/>
  <c r="G12210" i="7"/>
  <c r="F12210" i="7"/>
  <c r="G12209" i="7"/>
  <c r="F12209" i="7"/>
  <c r="G12208" i="7"/>
  <c r="F12208" i="7"/>
  <c r="G12207" i="7"/>
  <c r="F12207" i="7"/>
  <c r="G12206" i="7"/>
  <c r="F12206" i="7"/>
  <c r="G12205" i="7"/>
  <c r="F12205" i="7"/>
  <c r="G12204" i="7"/>
  <c r="F12204" i="7"/>
  <c r="G12203" i="7"/>
  <c r="F12203" i="7"/>
  <c r="G12202" i="7"/>
  <c r="F12202" i="7"/>
  <c r="G12201" i="7"/>
  <c r="F12201" i="7"/>
  <c r="G12200" i="7"/>
  <c r="F12200" i="7"/>
  <c r="G12199" i="7"/>
  <c r="F12199" i="7"/>
  <c r="G12198" i="7"/>
  <c r="F12198" i="7"/>
  <c r="G12197" i="7"/>
  <c r="F12197" i="7"/>
  <c r="G12196" i="7"/>
  <c r="F12196" i="7"/>
  <c r="G12195" i="7"/>
  <c r="F12195" i="7"/>
  <c r="G12194" i="7"/>
  <c r="F12194" i="7"/>
  <c r="G12193" i="7"/>
  <c r="F12193" i="7"/>
  <c r="G12192" i="7"/>
  <c r="F12192" i="7"/>
  <c r="G12191" i="7"/>
  <c r="F12191" i="7"/>
  <c r="G12190" i="7"/>
  <c r="F12190" i="7"/>
  <c r="G12189" i="7"/>
  <c r="F12189" i="7"/>
  <c r="G12188" i="7"/>
  <c r="F12188" i="7"/>
  <c r="G12187" i="7"/>
  <c r="F12187" i="7"/>
  <c r="G12186" i="7"/>
  <c r="F12186" i="7"/>
  <c r="G12185" i="7"/>
  <c r="F12185" i="7"/>
  <c r="G12184" i="7"/>
  <c r="F12184" i="7"/>
  <c r="G12183" i="7"/>
  <c r="F12183" i="7"/>
  <c r="G12182" i="7"/>
  <c r="F12182" i="7"/>
  <c r="G12181" i="7"/>
  <c r="F12181" i="7"/>
  <c r="G12180" i="7"/>
  <c r="F12180" i="7"/>
  <c r="G12179" i="7"/>
  <c r="F12179" i="7"/>
  <c r="G12178" i="7"/>
  <c r="F12178" i="7"/>
  <c r="G12177" i="7"/>
  <c r="F12177" i="7"/>
  <c r="G12176" i="7"/>
  <c r="F12176" i="7"/>
  <c r="G12175" i="7"/>
  <c r="F12175" i="7"/>
  <c r="G12174" i="7"/>
  <c r="F12174" i="7"/>
  <c r="G12173" i="7"/>
  <c r="F12173" i="7"/>
  <c r="G12172" i="7"/>
  <c r="F12172" i="7"/>
  <c r="G12171" i="7"/>
  <c r="F12171" i="7"/>
  <c r="G12170" i="7"/>
  <c r="F12170" i="7"/>
  <c r="G12169" i="7"/>
  <c r="F12169" i="7"/>
  <c r="G12168" i="7"/>
  <c r="F12168" i="7"/>
  <c r="G12167" i="7"/>
  <c r="F12167" i="7"/>
  <c r="G12166" i="7"/>
  <c r="F12166" i="7"/>
  <c r="G12165" i="7"/>
  <c r="F12165" i="7"/>
  <c r="G12164" i="7"/>
  <c r="F12164" i="7"/>
  <c r="G12163" i="7"/>
  <c r="F12163" i="7"/>
  <c r="G12162" i="7"/>
  <c r="F12162" i="7"/>
  <c r="G12161" i="7"/>
  <c r="F12161" i="7"/>
  <c r="G12160" i="7"/>
  <c r="F12160" i="7"/>
  <c r="G12159" i="7"/>
  <c r="F12159" i="7"/>
  <c r="G12158" i="7"/>
  <c r="F12158" i="7"/>
  <c r="G12157" i="7"/>
  <c r="F12157" i="7"/>
  <c r="G12156" i="7"/>
  <c r="F12156" i="7"/>
  <c r="G12155" i="7"/>
  <c r="F12155" i="7"/>
  <c r="G12154" i="7"/>
  <c r="F12154" i="7"/>
  <c r="G12153" i="7"/>
  <c r="F12153" i="7"/>
  <c r="G12152" i="7"/>
  <c r="F12152" i="7"/>
  <c r="G12151" i="7"/>
  <c r="F12151" i="7"/>
  <c r="G12150" i="7"/>
  <c r="F12150" i="7"/>
  <c r="G12149" i="7"/>
  <c r="F12149" i="7"/>
  <c r="G12148" i="7"/>
  <c r="F12148" i="7"/>
  <c r="G12147" i="7"/>
  <c r="F12147" i="7"/>
  <c r="G12146" i="7"/>
  <c r="F12146" i="7"/>
  <c r="G12145" i="7"/>
  <c r="F12145" i="7"/>
  <c r="G12144" i="7"/>
  <c r="F12144" i="7"/>
  <c r="G12143" i="7"/>
  <c r="F12143" i="7"/>
  <c r="G12142" i="7"/>
  <c r="F12142" i="7"/>
  <c r="G12141" i="7"/>
  <c r="F12141" i="7"/>
  <c r="G12140" i="7"/>
  <c r="F12140" i="7"/>
  <c r="G12139" i="7"/>
  <c r="F12139" i="7"/>
  <c r="G12138" i="7"/>
  <c r="F12138" i="7"/>
  <c r="G12137" i="7"/>
  <c r="F12137" i="7"/>
  <c r="G12136" i="7"/>
  <c r="F12136" i="7"/>
  <c r="G12135" i="7"/>
  <c r="F12135" i="7"/>
  <c r="G12134" i="7"/>
  <c r="F12134" i="7"/>
  <c r="G12133" i="7"/>
  <c r="F12133" i="7"/>
  <c r="G12132" i="7"/>
  <c r="F12132" i="7"/>
  <c r="G12131" i="7"/>
  <c r="F12131" i="7"/>
  <c r="G12130" i="7"/>
  <c r="F12130" i="7"/>
  <c r="G12129" i="7"/>
  <c r="F12129" i="7"/>
  <c r="G12128" i="7"/>
  <c r="F12128" i="7"/>
  <c r="G12127" i="7"/>
  <c r="F12127" i="7"/>
  <c r="G12126" i="7"/>
  <c r="F12126" i="7"/>
  <c r="G12125" i="7"/>
  <c r="F12125" i="7"/>
  <c r="G12124" i="7"/>
  <c r="F12124" i="7"/>
  <c r="G12123" i="7"/>
  <c r="F12123" i="7"/>
  <c r="G12122" i="7"/>
  <c r="F12122" i="7"/>
  <c r="G12121" i="7"/>
  <c r="F12121" i="7"/>
  <c r="G12120" i="7"/>
  <c r="F12120" i="7"/>
  <c r="G12119" i="7"/>
  <c r="F12119" i="7"/>
  <c r="G12118" i="7"/>
  <c r="F12118" i="7"/>
  <c r="G12117" i="7"/>
  <c r="F12117" i="7"/>
  <c r="G12116" i="7"/>
  <c r="F12116" i="7"/>
  <c r="G12115" i="7"/>
  <c r="F12115" i="7"/>
  <c r="G12114" i="7"/>
  <c r="F12114" i="7"/>
  <c r="G12113" i="7"/>
  <c r="F12113" i="7"/>
  <c r="G12112" i="7"/>
  <c r="F12112" i="7"/>
  <c r="G12111" i="7"/>
  <c r="F12111" i="7"/>
  <c r="G12110" i="7"/>
  <c r="F12110" i="7"/>
  <c r="G12109" i="7"/>
  <c r="F12109" i="7"/>
  <c r="G12108" i="7"/>
  <c r="F12108" i="7"/>
  <c r="G12107" i="7"/>
  <c r="F12107" i="7"/>
  <c r="G12106" i="7"/>
  <c r="F12106" i="7"/>
  <c r="G12105" i="7"/>
  <c r="F12105" i="7"/>
  <c r="G12104" i="7"/>
  <c r="F12104" i="7"/>
  <c r="G12103" i="7"/>
  <c r="F12103" i="7"/>
  <c r="G12102" i="7"/>
  <c r="F12102" i="7"/>
  <c r="G12101" i="7"/>
  <c r="F12101" i="7"/>
  <c r="G12100" i="7"/>
  <c r="F12100" i="7"/>
  <c r="G12099" i="7"/>
  <c r="F12099" i="7"/>
  <c r="G12098" i="7"/>
  <c r="F12098" i="7"/>
  <c r="G12097" i="7"/>
  <c r="F12097" i="7"/>
  <c r="G12096" i="7"/>
  <c r="F12096" i="7"/>
  <c r="G12095" i="7"/>
  <c r="F12095" i="7"/>
  <c r="G12094" i="7"/>
  <c r="F12094" i="7"/>
  <c r="G12093" i="7"/>
  <c r="F12093" i="7"/>
  <c r="G12092" i="7"/>
  <c r="F12092" i="7"/>
  <c r="G12091" i="7"/>
  <c r="F12091" i="7"/>
  <c r="G12090" i="7"/>
  <c r="F12090" i="7"/>
  <c r="G12089" i="7"/>
  <c r="F12089" i="7"/>
  <c r="G12088" i="7"/>
  <c r="F12088" i="7"/>
  <c r="G12087" i="7"/>
  <c r="F12087" i="7"/>
  <c r="G12086" i="7"/>
  <c r="F12086" i="7"/>
  <c r="G12085" i="7"/>
  <c r="F12085" i="7"/>
  <c r="G12084" i="7"/>
  <c r="F12084" i="7"/>
  <c r="G12083" i="7"/>
  <c r="F12083" i="7"/>
  <c r="G12082" i="7"/>
  <c r="F12082" i="7"/>
  <c r="G12081" i="7"/>
  <c r="F12081" i="7"/>
  <c r="G12080" i="7"/>
  <c r="F12080" i="7"/>
  <c r="G12079" i="7"/>
  <c r="F12079" i="7"/>
  <c r="G12078" i="7"/>
  <c r="F12078" i="7"/>
  <c r="G12077" i="7"/>
  <c r="F12077" i="7"/>
  <c r="G12076" i="7"/>
  <c r="F12076" i="7"/>
  <c r="G12075" i="7"/>
  <c r="F12075" i="7"/>
  <c r="G12074" i="7"/>
  <c r="F12074" i="7"/>
  <c r="G12073" i="7"/>
  <c r="F12073" i="7"/>
  <c r="G12072" i="7"/>
  <c r="F12072" i="7"/>
  <c r="G12071" i="7"/>
  <c r="F12071" i="7"/>
  <c r="G12070" i="7"/>
  <c r="F12070" i="7"/>
  <c r="G12069" i="7"/>
  <c r="F12069" i="7"/>
  <c r="G12068" i="7"/>
  <c r="F12068" i="7"/>
  <c r="G12067" i="7"/>
  <c r="F12067" i="7"/>
  <c r="G12066" i="7"/>
  <c r="F12066" i="7"/>
  <c r="G12065" i="7"/>
  <c r="F12065" i="7"/>
  <c r="G12064" i="7"/>
  <c r="F12064" i="7"/>
  <c r="G12063" i="7"/>
  <c r="F12063" i="7"/>
  <c r="G12062" i="7"/>
  <c r="F12062" i="7"/>
  <c r="G12061" i="7"/>
  <c r="F12061" i="7"/>
  <c r="G12060" i="7"/>
  <c r="F12060" i="7"/>
  <c r="G12059" i="7"/>
  <c r="F12059" i="7"/>
  <c r="G12058" i="7"/>
  <c r="F12058" i="7"/>
  <c r="G12057" i="7"/>
  <c r="F12057" i="7"/>
  <c r="G12056" i="7"/>
  <c r="F12056" i="7"/>
  <c r="G12055" i="7"/>
  <c r="F12055" i="7"/>
  <c r="G12054" i="7"/>
  <c r="F12054" i="7"/>
  <c r="G12053" i="7"/>
  <c r="F12053" i="7"/>
  <c r="G12052" i="7"/>
  <c r="F12052" i="7"/>
  <c r="G12051" i="7"/>
  <c r="F12051" i="7"/>
  <c r="G12050" i="7"/>
  <c r="F12050" i="7"/>
  <c r="G12049" i="7"/>
  <c r="F12049" i="7"/>
  <c r="G12048" i="7"/>
  <c r="F12048" i="7"/>
  <c r="G12047" i="7"/>
  <c r="F12047" i="7"/>
  <c r="G12046" i="7"/>
  <c r="F12046" i="7"/>
  <c r="G12045" i="7"/>
  <c r="F12045" i="7"/>
  <c r="G12044" i="7"/>
  <c r="F12044" i="7"/>
  <c r="G12043" i="7"/>
  <c r="F12043" i="7"/>
  <c r="G12042" i="7"/>
  <c r="F12042" i="7"/>
  <c r="G12041" i="7"/>
  <c r="F12041" i="7"/>
  <c r="G12040" i="7"/>
  <c r="F12040" i="7"/>
  <c r="G12039" i="7"/>
  <c r="F12039" i="7"/>
  <c r="G12038" i="7"/>
  <c r="F12038" i="7"/>
  <c r="G12037" i="7"/>
  <c r="F12037" i="7"/>
  <c r="G12036" i="7"/>
  <c r="F12036" i="7"/>
  <c r="G12035" i="7"/>
  <c r="F12035" i="7"/>
  <c r="G12034" i="7"/>
  <c r="F12034" i="7"/>
  <c r="G12033" i="7"/>
  <c r="F12033" i="7"/>
  <c r="G12032" i="7"/>
  <c r="F12032" i="7"/>
  <c r="G12031" i="7"/>
  <c r="F12031" i="7"/>
  <c r="G12030" i="7"/>
  <c r="F12030" i="7"/>
  <c r="G12029" i="7"/>
  <c r="F12029" i="7"/>
  <c r="G12028" i="7"/>
  <c r="F12028" i="7"/>
  <c r="G12027" i="7"/>
  <c r="F12027" i="7"/>
  <c r="G12026" i="7"/>
  <c r="F12026" i="7"/>
  <c r="G12025" i="7"/>
  <c r="F12025" i="7"/>
  <c r="G12024" i="7"/>
  <c r="F12024" i="7"/>
  <c r="G12023" i="7"/>
  <c r="F12023" i="7"/>
  <c r="G12022" i="7"/>
  <c r="F12022" i="7"/>
  <c r="G12021" i="7"/>
  <c r="F12021" i="7"/>
  <c r="G12020" i="7"/>
  <c r="F12020" i="7"/>
  <c r="G12019" i="7"/>
  <c r="F12019" i="7"/>
  <c r="G12018" i="7"/>
  <c r="F12018" i="7"/>
  <c r="G12017" i="7"/>
  <c r="F12017" i="7"/>
  <c r="G12016" i="7"/>
  <c r="F12016" i="7"/>
  <c r="G12015" i="7"/>
  <c r="F12015" i="7"/>
  <c r="G12014" i="7"/>
  <c r="F12014" i="7"/>
  <c r="G12013" i="7"/>
  <c r="F12013" i="7"/>
  <c r="G12012" i="7"/>
  <c r="F12012" i="7"/>
  <c r="G12011" i="7"/>
  <c r="F12011" i="7"/>
  <c r="G12010" i="7"/>
  <c r="F12010" i="7"/>
  <c r="G12009" i="7"/>
  <c r="F12009" i="7"/>
  <c r="G12008" i="7"/>
  <c r="F12008" i="7"/>
  <c r="G12007" i="7"/>
  <c r="F12007" i="7"/>
  <c r="G12006" i="7"/>
  <c r="F12006" i="7"/>
  <c r="G12005" i="7"/>
  <c r="F12005" i="7"/>
  <c r="G12004" i="7"/>
  <c r="F12004" i="7"/>
  <c r="G12003" i="7"/>
  <c r="F12003" i="7"/>
  <c r="G12002" i="7"/>
  <c r="F12002" i="7"/>
  <c r="G12001" i="7"/>
  <c r="F12001" i="7"/>
  <c r="G12000" i="7"/>
  <c r="F12000" i="7"/>
  <c r="G11999" i="7"/>
  <c r="F11999" i="7"/>
  <c r="G11998" i="7"/>
  <c r="F11998" i="7"/>
  <c r="G11997" i="7"/>
  <c r="F11997" i="7"/>
  <c r="G11996" i="7"/>
  <c r="F11996" i="7"/>
  <c r="G11995" i="7"/>
  <c r="F11995" i="7"/>
  <c r="G11994" i="7"/>
  <c r="F11994" i="7"/>
  <c r="G11993" i="7"/>
  <c r="F11993" i="7"/>
  <c r="G11992" i="7"/>
  <c r="F11992" i="7"/>
  <c r="G11991" i="7"/>
  <c r="F11991" i="7"/>
  <c r="G11990" i="7"/>
  <c r="F11990" i="7"/>
  <c r="G11989" i="7"/>
  <c r="F11989" i="7"/>
  <c r="G11988" i="7"/>
  <c r="F11988" i="7"/>
  <c r="G11987" i="7"/>
  <c r="F11987" i="7"/>
  <c r="G11986" i="7"/>
  <c r="F11986" i="7"/>
  <c r="G11985" i="7"/>
  <c r="F11985" i="7"/>
  <c r="G11984" i="7"/>
  <c r="F11984" i="7"/>
  <c r="G11983" i="7"/>
  <c r="F11983" i="7"/>
  <c r="G11982" i="7"/>
  <c r="F11982" i="7"/>
  <c r="G11981" i="7"/>
  <c r="F11981" i="7"/>
  <c r="G11980" i="7"/>
  <c r="F11980" i="7"/>
  <c r="G11979" i="7"/>
  <c r="F11979" i="7"/>
  <c r="G11978" i="7"/>
  <c r="F11978" i="7"/>
  <c r="G11977" i="7"/>
  <c r="F11977" i="7"/>
  <c r="G11976" i="7"/>
  <c r="F11976" i="7"/>
  <c r="G11975" i="7"/>
  <c r="F11975" i="7"/>
  <c r="G11974" i="7"/>
  <c r="F11974" i="7"/>
  <c r="G11973" i="7"/>
  <c r="F11973" i="7"/>
  <c r="G11972" i="7"/>
  <c r="F11972" i="7"/>
  <c r="G11971" i="7"/>
  <c r="F11971" i="7"/>
  <c r="G11970" i="7"/>
  <c r="F11970" i="7"/>
  <c r="G11969" i="7"/>
  <c r="F11969" i="7"/>
  <c r="G11968" i="7"/>
  <c r="F11968" i="7"/>
  <c r="G11967" i="7"/>
  <c r="F11967" i="7"/>
  <c r="G11966" i="7"/>
  <c r="F11966" i="7"/>
  <c r="G11965" i="7"/>
  <c r="F11965" i="7"/>
  <c r="G11964" i="7"/>
  <c r="F11964" i="7"/>
  <c r="G11963" i="7"/>
  <c r="F11963" i="7"/>
  <c r="G11962" i="7"/>
  <c r="F11962" i="7"/>
  <c r="G11961" i="7"/>
  <c r="F11961" i="7"/>
  <c r="G11960" i="7"/>
  <c r="F11960" i="7"/>
  <c r="G11959" i="7"/>
  <c r="F11959" i="7"/>
  <c r="G11958" i="7"/>
  <c r="F11958" i="7"/>
  <c r="G11957" i="7"/>
  <c r="F11957" i="7"/>
  <c r="G11956" i="7"/>
  <c r="F11956" i="7"/>
  <c r="G11955" i="7"/>
  <c r="F11955" i="7"/>
  <c r="G11954" i="7"/>
  <c r="F11954" i="7"/>
  <c r="G11953" i="7"/>
  <c r="F11953" i="7"/>
  <c r="G11952" i="7"/>
  <c r="F11952" i="7"/>
  <c r="G11951" i="7"/>
  <c r="F11951" i="7"/>
  <c r="G11950" i="7"/>
  <c r="F11950" i="7"/>
  <c r="G11949" i="7"/>
  <c r="F11949" i="7"/>
  <c r="G11948" i="7"/>
  <c r="F11948" i="7"/>
  <c r="G11947" i="7"/>
  <c r="F11947" i="7"/>
  <c r="G11946" i="7"/>
  <c r="F11946" i="7"/>
  <c r="G11945" i="7"/>
  <c r="F11945" i="7"/>
  <c r="G11944" i="7"/>
  <c r="F11944" i="7"/>
  <c r="G11943" i="7"/>
  <c r="F11943" i="7"/>
  <c r="G11942" i="7"/>
  <c r="F11942" i="7"/>
  <c r="G11941" i="7"/>
  <c r="F11941" i="7"/>
  <c r="G11940" i="7"/>
  <c r="F11940" i="7"/>
  <c r="G11939" i="7"/>
  <c r="F11939" i="7"/>
  <c r="G11938" i="7"/>
  <c r="F11938" i="7"/>
  <c r="G11937" i="7"/>
  <c r="F11937" i="7"/>
  <c r="G11936" i="7"/>
  <c r="F11936" i="7"/>
  <c r="G11935" i="7"/>
  <c r="F11935" i="7"/>
  <c r="G11934" i="7"/>
  <c r="F11934" i="7"/>
  <c r="G11933" i="7"/>
  <c r="F11933" i="7"/>
  <c r="G11932" i="7"/>
  <c r="F11932" i="7"/>
  <c r="G11931" i="7"/>
  <c r="F11931" i="7"/>
  <c r="G11930" i="7"/>
  <c r="F11930" i="7"/>
  <c r="G11929" i="7"/>
  <c r="F11929" i="7"/>
  <c r="G11928" i="7"/>
  <c r="F11928" i="7"/>
  <c r="G11927" i="7"/>
  <c r="F11927" i="7"/>
  <c r="G11926" i="7"/>
  <c r="F11926" i="7"/>
  <c r="G11925" i="7"/>
  <c r="F11925" i="7"/>
  <c r="G11924" i="7"/>
  <c r="F11924" i="7"/>
  <c r="G11923" i="7"/>
  <c r="F11923" i="7"/>
  <c r="G11922" i="7"/>
  <c r="F11922" i="7"/>
  <c r="G11921" i="7"/>
  <c r="F11921" i="7"/>
  <c r="G11920" i="7"/>
  <c r="F11920" i="7"/>
  <c r="G11919" i="7"/>
  <c r="F11919" i="7"/>
  <c r="G11918" i="7"/>
  <c r="F11918" i="7"/>
  <c r="G11917" i="7"/>
  <c r="F11917" i="7"/>
  <c r="G11916" i="7"/>
  <c r="F11916" i="7"/>
  <c r="G11915" i="7"/>
  <c r="F11915" i="7"/>
  <c r="G11914" i="7"/>
  <c r="F11914" i="7"/>
  <c r="G11913" i="7"/>
  <c r="F11913" i="7"/>
  <c r="G11912" i="7"/>
  <c r="F11912" i="7"/>
  <c r="G11911" i="7"/>
  <c r="F11911" i="7"/>
  <c r="G11910" i="7"/>
  <c r="F11910" i="7"/>
  <c r="G11909" i="7"/>
  <c r="F11909" i="7"/>
  <c r="G11908" i="7"/>
  <c r="F11908" i="7"/>
  <c r="G11907" i="7"/>
  <c r="F11907" i="7"/>
  <c r="G11906" i="7"/>
  <c r="F11906" i="7"/>
  <c r="G11905" i="7"/>
  <c r="F11905" i="7"/>
  <c r="G11904" i="7"/>
  <c r="F11904" i="7"/>
  <c r="G11903" i="7"/>
  <c r="F11903" i="7"/>
  <c r="G11902" i="7"/>
  <c r="F11902" i="7"/>
  <c r="G11901" i="7"/>
  <c r="F11901" i="7"/>
  <c r="G11900" i="7"/>
  <c r="F11900" i="7"/>
  <c r="G11899" i="7"/>
  <c r="F11899" i="7"/>
  <c r="G11898" i="7"/>
  <c r="F11898" i="7"/>
  <c r="G11897" i="7"/>
  <c r="F11897" i="7"/>
  <c r="G11896" i="7"/>
  <c r="F11896" i="7"/>
  <c r="G11895" i="7"/>
  <c r="F11895" i="7"/>
  <c r="G11894" i="7"/>
  <c r="F11894" i="7"/>
  <c r="G11893" i="7"/>
  <c r="F11893" i="7"/>
  <c r="G11892" i="7"/>
  <c r="F11892" i="7"/>
  <c r="G11891" i="7"/>
  <c r="F11891" i="7"/>
  <c r="G11890" i="7"/>
  <c r="F11890" i="7"/>
  <c r="G11889" i="7"/>
  <c r="F11889" i="7"/>
  <c r="G11888" i="7"/>
  <c r="F11888" i="7"/>
  <c r="G11887" i="7"/>
  <c r="F11887" i="7"/>
  <c r="G11886" i="7"/>
  <c r="F11886" i="7"/>
  <c r="G11885" i="7"/>
  <c r="F11885" i="7"/>
  <c r="G11884" i="7"/>
  <c r="F11884" i="7"/>
  <c r="G11883" i="7"/>
  <c r="F11883" i="7"/>
  <c r="G11882" i="7"/>
  <c r="F11882" i="7"/>
  <c r="G11881" i="7"/>
  <c r="F11881" i="7"/>
  <c r="G11880" i="7"/>
  <c r="F11880" i="7"/>
  <c r="G11879" i="7"/>
  <c r="F11879" i="7"/>
  <c r="G11878" i="7"/>
  <c r="F11878" i="7"/>
  <c r="G11877" i="7"/>
  <c r="F11877" i="7"/>
  <c r="G11876" i="7"/>
  <c r="F11876" i="7"/>
  <c r="G11875" i="7"/>
  <c r="F11875" i="7"/>
  <c r="G11874" i="7"/>
  <c r="F11874" i="7"/>
  <c r="G11873" i="7"/>
  <c r="F11873" i="7"/>
  <c r="G11872" i="7"/>
  <c r="F11872" i="7"/>
  <c r="G11871" i="7"/>
  <c r="F11871" i="7"/>
  <c r="G11870" i="7"/>
  <c r="F11870" i="7"/>
  <c r="G11869" i="7"/>
  <c r="F11869" i="7"/>
  <c r="G11868" i="7"/>
  <c r="F11868" i="7"/>
  <c r="G11867" i="7"/>
  <c r="F11867" i="7"/>
  <c r="G11866" i="7"/>
  <c r="F11866" i="7"/>
  <c r="G11865" i="7"/>
  <c r="F11865" i="7"/>
  <c r="G11864" i="7"/>
  <c r="F11864" i="7"/>
  <c r="G11863" i="7"/>
  <c r="F11863" i="7"/>
  <c r="G11862" i="7"/>
  <c r="F11862" i="7"/>
  <c r="G11861" i="7"/>
  <c r="F11861" i="7"/>
  <c r="G11860" i="7"/>
  <c r="F11860" i="7"/>
  <c r="G11859" i="7"/>
  <c r="F11859" i="7"/>
  <c r="G11858" i="7"/>
  <c r="F11858" i="7"/>
  <c r="G11857" i="7"/>
  <c r="F11857" i="7"/>
  <c r="G11856" i="7"/>
  <c r="F11856" i="7"/>
  <c r="G11855" i="7"/>
  <c r="F11855" i="7"/>
  <c r="G11854" i="7"/>
  <c r="F11854" i="7"/>
  <c r="G11853" i="7"/>
  <c r="F11853" i="7"/>
  <c r="G11852" i="7"/>
  <c r="F11852" i="7"/>
  <c r="G11851" i="7"/>
  <c r="F11851" i="7"/>
  <c r="G11850" i="7"/>
  <c r="F11850" i="7"/>
  <c r="G11849" i="7"/>
  <c r="F11849" i="7"/>
  <c r="G11848" i="7"/>
  <c r="F11848" i="7"/>
  <c r="G11847" i="7"/>
  <c r="F11847" i="7"/>
  <c r="G11846" i="7"/>
  <c r="F11846" i="7"/>
  <c r="G11845" i="7"/>
  <c r="F11845" i="7"/>
  <c r="G11844" i="7"/>
  <c r="F11844" i="7"/>
  <c r="G11843" i="7"/>
  <c r="F11843" i="7"/>
  <c r="G11842" i="7"/>
  <c r="F11842" i="7"/>
  <c r="G11841" i="7"/>
  <c r="F11841" i="7"/>
  <c r="G11840" i="7"/>
  <c r="F11840" i="7"/>
  <c r="G11839" i="7"/>
  <c r="F11839" i="7"/>
  <c r="G11838" i="7"/>
  <c r="F11838" i="7"/>
  <c r="G11837" i="7"/>
  <c r="F11837" i="7"/>
  <c r="G11836" i="7"/>
  <c r="F11836" i="7"/>
  <c r="G11835" i="7"/>
  <c r="F11835" i="7"/>
  <c r="G11834" i="7"/>
  <c r="F11834" i="7"/>
  <c r="G11833" i="7"/>
  <c r="F11833" i="7"/>
  <c r="G11832" i="7"/>
  <c r="F11832" i="7"/>
  <c r="G11831" i="7"/>
  <c r="F11831" i="7"/>
  <c r="G11830" i="7"/>
  <c r="F11830" i="7"/>
  <c r="G11829" i="7"/>
  <c r="F11829" i="7"/>
  <c r="G11828" i="7"/>
  <c r="F11828" i="7"/>
  <c r="G11827" i="7"/>
  <c r="F11827" i="7"/>
  <c r="G11826" i="7"/>
  <c r="F11826" i="7"/>
  <c r="G11825" i="7"/>
  <c r="F11825" i="7"/>
  <c r="G11824" i="7"/>
  <c r="F11824" i="7"/>
  <c r="G11823" i="7"/>
  <c r="F11823" i="7"/>
  <c r="G11822" i="7"/>
  <c r="F11822" i="7"/>
  <c r="G11821" i="7"/>
  <c r="F11821" i="7"/>
  <c r="G11820" i="7"/>
  <c r="F11820" i="7"/>
  <c r="G11819" i="7"/>
  <c r="F11819" i="7"/>
  <c r="G11818" i="7"/>
  <c r="F11818" i="7"/>
  <c r="G11817" i="7"/>
  <c r="F11817" i="7"/>
  <c r="G11816" i="7"/>
  <c r="F11816" i="7"/>
  <c r="G11815" i="7"/>
  <c r="F11815" i="7"/>
  <c r="G11814" i="7"/>
  <c r="F11814" i="7"/>
  <c r="G11813" i="7"/>
  <c r="F11813" i="7"/>
  <c r="G11812" i="7"/>
  <c r="F11812" i="7"/>
  <c r="G11811" i="7"/>
  <c r="F11811" i="7"/>
  <c r="G11810" i="7"/>
  <c r="F11810" i="7"/>
  <c r="G11809" i="7"/>
  <c r="F11809" i="7"/>
  <c r="G11808" i="7"/>
  <c r="F11808" i="7"/>
  <c r="G11807" i="7"/>
  <c r="F11807" i="7"/>
  <c r="G11806" i="7"/>
  <c r="F11806" i="7"/>
  <c r="G11805" i="7"/>
  <c r="F11805" i="7"/>
  <c r="G11804" i="7"/>
  <c r="F11804" i="7"/>
  <c r="G11803" i="7"/>
  <c r="F11803" i="7"/>
  <c r="G11802" i="7"/>
  <c r="F11802" i="7"/>
  <c r="G11801" i="7"/>
  <c r="F11801" i="7"/>
  <c r="G11800" i="7"/>
  <c r="F11800" i="7"/>
  <c r="G11799" i="7"/>
  <c r="F11799" i="7"/>
  <c r="G11798" i="7"/>
  <c r="F11798" i="7"/>
  <c r="G11797" i="7"/>
  <c r="F11797" i="7"/>
  <c r="G11796" i="7"/>
  <c r="F11796" i="7"/>
  <c r="G11795" i="7"/>
  <c r="F11795" i="7"/>
  <c r="G11794" i="7"/>
  <c r="F11794" i="7"/>
  <c r="G11793" i="7"/>
  <c r="F11793" i="7"/>
  <c r="G11792" i="7"/>
  <c r="F11792" i="7"/>
  <c r="G11791" i="7"/>
  <c r="F11791" i="7"/>
  <c r="G11790" i="7"/>
  <c r="F11790" i="7"/>
  <c r="G11789" i="7"/>
  <c r="F11789" i="7"/>
  <c r="G11788" i="7"/>
  <c r="F11788" i="7"/>
  <c r="G11787" i="7"/>
  <c r="F11787" i="7"/>
  <c r="G11786" i="7"/>
  <c r="F11786" i="7"/>
  <c r="G11785" i="7"/>
  <c r="F11785" i="7"/>
  <c r="G11784" i="7"/>
  <c r="F11784" i="7"/>
  <c r="G11783" i="7"/>
  <c r="F11783" i="7"/>
  <c r="G11782" i="7"/>
  <c r="F11782" i="7"/>
  <c r="G11781" i="7"/>
  <c r="F11781" i="7"/>
  <c r="G11780" i="7"/>
  <c r="F11780" i="7"/>
  <c r="G11779" i="7"/>
  <c r="F11779" i="7"/>
  <c r="G11778" i="7"/>
  <c r="F11778" i="7"/>
  <c r="G11777" i="7"/>
  <c r="F11777" i="7"/>
  <c r="G11776" i="7"/>
  <c r="F11776" i="7"/>
  <c r="G11775" i="7"/>
  <c r="F11775" i="7"/>
  <c r="G11774" i="7"/>
  <c r="F11774" i="7"/>
  <c r="G11773" i="7"/>
  <c r="F11773" i="7"/>
  <c r="G11772" i="7"/>
  <c r="F11772" i="7"/>
  <c r="G11771" i="7"/>
  <c r="F11771" i="7"/>
  <c r="G11770" i="7"/>
  <c r="F11770" i="7"/>
  <c r="G11769" i="7"/>
  <c r="F11769" i="7"/>
  <c r="G11768" i="7"/>
  <c r="F11768" i="7"/>
  <c r="G11767" i="7"/>
  <c r="F11767" i="7"/>
  <c r="G11766" i="7"/>
  <c r="F11766" i="7"/>
  <c r="G11765" i="7"/>
  <c r="F11765" i="7"/>
  <c r="G11764" i="7"/>
  <c r="F11764" i="7"/>
  <c r="G11763" i="7"/>
  <c r="F11763" i="7"/>
  <c r="G11762" i="7"/>
  <c r="F11762" i="7"/>
  <c r="G11761" i="7"/>
  <c r="F11761" i="7"/>
  <c r="G11760" i="7"/>
  <c r="F11760" i="7"/>
  <c r="G11759" i="7"/>
  <c r="F11759" i="7"/>
  <c r="G11758" i="7"/>
  <c r="F11758" i="7"/>
  <c r="G11757" i="7"/>
  <c r="F11757" i="7"/>
  <c r="G11756" i="7"/>
  <c r="F11756" i="7"/>
  <c r="G11755" i="7"/>
  <c r="F11755" i="7"/>
  <c r="G11754" i="7"/>
  <c r="F11754" i="7"/>
  <c r="G11753" i="7"/>
  <c r="F11753" i="7"/>
  <c r="G11752" i="7"/>
  <c r="F11752" i="7"/>
  <c r="G11751" i="7"/>
  <c r="F11751" i="7"/>
  <c r="G11750" i="7"/>
  <c r="F11750" i="7"/>
  <c r="G11749" i="7"/>
  <c r="F11749" i="7"/>
  <c r="G11748" i="7"/>
  <c r="F11748" i="7"/>
  <c r="G11747" i="7"/>
  <c r="F11747" i="7"/>
  <c r="G11746" i="7"/>
  <c r="F11746" i="7"/>
  <c r="G11745" i="7"/>
  <c r="F11745" i="7"/>
  <c r="G11744" i="7"/>
  <c r="F11744" i="7"/>
  <c r="G11743" i="7"/>
  <c r="F11743" i="7"/>
  <c r="G11742" i="7"/>
  <c r="F11742" i="7"/>
  <c r="G11741" i="7"/>
  <c r="F11741" i="7"/>
  <c r="G11740" i="7"/>
  <c r="F11740" i="7"/>
  <c r="G11739" i="7"/>
  <c r="F11739" i="7"/>
  <c r="G11738" i="7"/>
  <c r="F11738" i="7"/>
  <c r="G11737" i="7"/>
  <c r="F11737" i="7"/>
  <c r="G11736" i="7"/>
  <c r="F11736" i="7"/>
  <c r="G11735" i="7"/>
  <c r="F11735" i="7"/>
  <c r="G11734" i="7"/>
  <c r="F11734" i="7"/>
  <c r="G11733" i="7"/>
  <c r="F11733" i="7"/>
  <c r="G11732" i="7"/>
  <c r="F11732" i="7"/>
  <c r="G11731" i="7"/>
  <c r="F11731" i="7"/>
  <c r="G11730" i="7"/>
  <c r="F11730" i="7"/>
  <c r="G11729" i="7"/>
  <c r="F11729" i="7"/>
  <c r="G11728" i="7"/>
  <c r="F11728" i="7"/>
  <c r="G11727" i="7"/>
  <c r="F11727" i="7"/>
  <c r="G11726" i="7"/>
  <c r="F11726" i="7"/>
  <c r="G11725" i="7"/>
  <c r="F11725" i="7"/>
  <c r="G11724" i="7"/>
  <c r="F11724" i="7"/>
  <c r="G11723" i="7"/>
  <c r="F11723" i="7"/>
  <c r="G11722" i="7"/>
  <c r="F11722" i="7"/>
  <c r="G11721" i="7"/>
  <c r="F11721" i="7"/>
  <c r="G11720" i="7"/>
  <c r="F11720" i="7"/>
  <c r="G11719" i="7"/>
  <c r="F11719" i="7"/>
  <c r="G11718" i="7"/>
  <c r="F11718" i="7"/>
  <c r="G11717" i="7"/>
  <c r="F11717" i="7"/>
  <c r="G11716" i="7"/>
  <c r="F11716" i="7"/>
  <c r="G11715" i="7"/>
  <c r="F11715" i="7"/>
  <c r="G11714" i="7"/>
  <c r="F11714" i="7"/>
  <c r="G11713" i="7"/>
  <c r="F11713" i="7"/>
  <c r="G11712" i="7"/>
  <c r="F11712" i="7"/>
  <c r="G11711" i="7"/>
  <c r="F11711" i="7"/>
  <c r="G11710" i="7"/>
  <c r="F11710" i="7"/>
  <c r="G11709" i="7"/>
  <c r="F11709" i="7"/>
  <c r="G11708" i="7"/>
  <c r="F11708" i="7"/>
  <c r="G11707" i="7"/>
  <c r="F11707" i="7"/>
  <c r="G11706" i="7"/>
  <c r="F11706" i="7"/>
  <c r="G11705" i="7"/>
  <c r="F11705" i="7"/>
  <c r="G11704" i="7"/>
  <c r="F11704" i="7"/>
  <c r="G11703" i="7"/>
  <c r="F11703" i="7"/>
  <c r="G11702" i="7"/>
  <c r="F11702" i="7"/>
  <c r="G11701" i="7"/>
  <c r="F11701" i="7"/>
  <c r="G11700" i="7"/>
  <c r="F11700" i="7"/>
  <c r="G11699" i="7"/>
  <c r="F11699" i="7"/>
  <c r="G11698" i="7"/>
  <c r="F11698" i="7"/>
  <c r="G11697" i="7"/>
  <c r="F11697" i="7"/>
  <c r="G11696" i="7"/>
  <c r="F11696" i="7"/>
  <c r="G11695" i="7"/>
  <c r="F11695" i="7"/>
  <c r="G11694" i="7"/>
  <c r="F11694" i="7"/>
  <c r="G11693" i="7"/>
  <c r="F11693" i="7"/>
  <c r="G11692" i="7"/>
  <c r="F11692" i="7"/>
  <c r="G11691" i="7"/>
  <c r="F11691" i="7"/>
  <c r="G11690" i="7"/>
  <c r="F11690" i="7"/>
  <c r="G11689" i="7"/>
  <c r="F11689" i="7"/>
  <c r="G11688" i="7"/>
  <c r="F11688" i="7"/>
  <c r="G11687" i="7"/>
  <c r="F11687" i="7"/>
  <c r="G11686" i="7"/>
  <c r="F11686" i="7"/>
  <c r="G11685" i="7"/>
  <c r="F11685" i="7"/>
  <c r="G11684" i="7"/>
  <c r="F11684" i="7"/>
  <c r="G11683" i="7"/>
  <c r="F11683" i="7"/>
  <c r="G11682" i="7"/>
  <c r="F11682" i="7"/>
  <c r="G11681" i="7"/>
  <c r="F11681" i="7"/>
  <c r="G11680" i="7"/>
  <c r="F11680" i="7"/>
  <c r="G11679" i="7"/>
  <c r="F11679" i="7"/>
  <c r="G11678" i="7"/>
  <c r="F11678" i="7"/>
  <c r="G11677" i="7"/>
  <c r="F11677" i="7"/>
  <c r="G11676" i="7"/>
  <c r="F11676" i="7"/>
  <c r="G11675" i="7"/>
  <c r="F11675" i="7"/>
  <c r="G11674" i="7"/>
  <c r="F11674" i="7"/>
  <c r="G11673" i="7"/>
  <c r="F11673" i="7"/>
  <c r="G11672" i="7"/>
  <c r="F11672" i="7"/>
  <c r="G11671" i="7"/>
  <c r="F11671" i="7"/>
  <c r="G11670" i="7"/>
  <c r="F11670" i="7"/>
  <c r="G11669" i="7"/>
  <c r="F11669" i="7"/>
  <c r="G11668" i="7"/>
  <c r="F11668" i="7"/>
  <c r="G11667" i="7"/>
  <c r="F11667" i="7"/>
  <c r="G11666" i="7"/>
  <c r="F11666" i="7"/>
  <c r="G11665" i="7"/>
  <c r="F11665" i="7"/>
  <c r="G11664" i="7"/>
  <c r="F11664" i="7"/>
  <c r="G11663" i="7"/>
  <c r="F11663" i="7"/>
  <c r="G11662" i="7"/>
  <c r="F11662" i="7"/>
  <c r="G11661" i="7"/>
  <c r="F11661" i="7"/>
  <c r="G11660" i="7"/>
  <c r="F11660" i="7"/>
  <c r="G11659" i="7"/>
  <c r="F11659" i="7"/>
  <c r="G11658" i="7"/>
  <c r="F11658" i="7"/>
  <c r="G11657" i="7"/>
  <c r="F11657" i="7"/>
  <c r="G11656" i="7"/>
  <c r="F11656" i="7"/>
  <c r="G11655" i="7"/>
  <c r="F11655" i="7"/>
  <c r="G11654" i="7"/>
  <c r="F11654" i="7"/>
  <c r="G11653" i="7"/>
  <c r="F11653" i="7"/>
  <c r="G11652" i="7"/>
  <c r="F11652" i="7"/>
  <c r="G11651" i="7"/>
  <c r="F11651" i="7"/>
  <c r="G11650" i="7"/>
  <c r="F11650" i="7"/>
  <c r="G11649" i="7"/>
  <c r="F11649" i="7"/>
  <c r="G11648" i="7"/>
  <c r="F11648" i="7"/>
  <c r="G11647" i="7"/>
  <c r="F11647" i="7"/>
  <c r="G11646" i="7"/>
  <c r="F11646" i="7"/>
  <c r="G11645" i="7"/>
  <c r="F11645" i="7"/>
  <c r="G11644" i="7"/>
  <c r="F11644" i="7"/>
  <c r="G11643" i="7"/>
  <c r="F11643" i="7"/>
  <c r="G11642" i="7"/>
  <c r="F11642" i="7"/>
  <c r="G11641" i="7"/>
  <c r="F11641" i="7"/>
  <c r="G11640" i="7"/>
  <c r="F11640" i="7"/>
  <c r="G11639" i="7"/>
  <c r="F11639" i="7"/>
  <c r="G11638" i="7"/>
  <c r="F11638" i="7"/>
  <c r="G11637" i="7"/>
  <c r="F11637" i="7"/>
  <c r="G11636" i="7"/>
  <c r="F11636" i="7"/>
  <c r="G11635" i="7"/>
  <c r="F11635" i="7"/>
  <c r="G11634" i="7"/>
  <c r="F11634" i="7"/>
  <c r="G11633" i="7"/>
  <c r="F11633" i="7"/>
  <c r="G11632" i="7"/>
  <c r="F11632" i="7"/>
  <c r="G11631" i="7"/>
  <c r="F11631" i="7"/>
  <c r="G11630" i="7"/>
  <c r="F11630" i="7"/>
  <c r="G11629" i="7"/>
  <c r="F11629" i="7"/>
  <c r="G11628" i="7"/>
  <c r="F11628" i="7"/>
  <c r="G11627" i="7"/>
  <c r="F11627" i="7"/>
  <c r="G11626" i="7"/>
  <c r="F11626" i="7"/>
  <c r="G11625" i="7"/>
  <c r="F11625" i="7"/>
  <c r="G11624" i="7"/>
  <c r="F11624" i="7"/>
  <c r="G11623" i="7"/>
  <c r="F11623" i="7"/>
  <c r="G11622" i="7"/>
  <c r="F11622" i="7"/>
  <c r="G11621" i="7"/>
  <c r="F11621" i="7"/>
  <c r="G11620" i="7"/>
  <c r="F11620" i="7"/>
  <c r="G11619" i="7"/>
  <c r="F11619" i="7"/>
  <c r="G11618" i="7"/>
  <c r="F11618" i="7"/>
  <c r="G11617" i="7"/>
  <c r="F11617" i="7"/>
  <c r="G11616" i="7"/>
  <c r="F11616" i="7"/>
  <c r="G11615" i="7"/>
  <c r="F11615" i="7"/>
  <c r="G11614" i="7"/>
  <c r="F11614" i="7"/>
  <c r="G11613" i="7"/>
  <c r="F11613" i="7"/>
  <c r="G11612" i="7"/>
  <c r="F11612" i="7"/>
  <c r="G11611" i="7"/>
  <c r="F11611" i="7"/>
  <c r="G11610" i="7"/>
  <c r="F11610" i="7"/>
  <c r="G11609" i="7"/>
  <c r="F11609" i="7"/>
  <c r="G11608" i="7"/>
  <c r="F11608" i="7"/>
  <c r="G11607" i="7"/>
  <c r="F11607" i="7"/>
  <c r="G11606" i="7"/>
  <c r="F11606" i="7"/>
  <c r="G11605" i="7"/>
  <c r="F11605" i="7"/>
  <c r="G11604" i="7"/>
  <c r="F11604" i="7"/>
  <c r="G11603" i="7"/>
  <c r="F11603" i="7"/>
  <c r="G11602" i="7"/>
  <c r="F11602" i="7"/>
  <c r="G11601" i="7"/>
  <c r="F11601" i="7"/>
  <c r="G11600" i="7"/>
  <c r="F11600" i="7"/>
  <c r="G11599" i="7"/>
  <c r="F11599" i="7"/>
  <c r="G11598" i="7"/>
  <c r="F11598" i="7"/>
  <c r="G11597" i="7"/>
  <c r="F11597" i="7"/>
  <c r="G11596" i="7"/>
  <c r="F11596" i="7"/>
  <c r="G11595" i="7"/>
  <c r="F11595" i="7"/>
  <c r="G11594" i="7"/>
  <c r="F11594" i="7"/>
  <c r="G11593" i="7"/>
  <c r="F11593" i="7"/>
  <c r="G11592" i="7"/>
  <c r="F11592" i="7"/>
  <c r="G11591" i="7"/>
  <c r="F11591" i="7"/>
  <c r="G11590" i="7"/>
  <c r="F11590" i="7"/>
  <c r="G11589" i="7"/>
  <c r="F11589" i="7"/>
  <c r="G11588" i="7"/>
  <c r="F11588" i="7"/>
  <c r="G11587" i="7"/>
  <c r="F11587" i="7"/>
  <c r="G11586" i="7"/>
  <c r="F11586" i="7"/>
  <c r="G11585" i="7"/>
  <c r="F11585" i="7"/>
  <c r="G11584" i="7"/>
  <c r="F11584" i="7"/>
  <c r="G11583" i="7"/>
  <c r="F11583" i="7"/>
  <c r="G11582" i="7"/>
  <c r="F11582" i="7"/>
  <c r="G11581" i="7"/>
  <c r="F11581" i="7"/>
  <c r="G11580" i="7"/>
  <c r="F11580" i="7"/>
  <c r="G11579" i="7"/>
  <c r="F11579" i="7"/>
  <c r="G11578" i="7"/>
  <c r="F11578" i="7"/>
  <c r="G11577" i="7"/>
  <c r="F11577" i="7"/>
  <c r="G11576" i="7"/>
  <c r="F11576" i="7"/>
  <c r="G11575" i="7"/>
  <c r="F11575" i="7"/>
  <c r="G11574" i="7"/>
  <c r="F11574" i="7"/>
  <c r="G11573" i="7"/>
  <c r="F11573" i="7"/>
  <c r="G11572" i="7"/>
  <c r="F11572" i="7"/>
  <c r="G11571" i="7"/>
  <c r="F11571" i="7"/>
  <c r="G11570" i="7"/>
  <c r="F11570" i="7"/>
  <c r="G11569" i="7"/>
  <c r="F11569" i="7"/>
  <c r="G11568" i="7"/>
  <c r="F11568" i="7"/>
  <c r="G11567" i="7"/>
  <c r="F11567" i="7"/>
  <c r="G11566" i="7"/>
  <c r="F11566" i="7"/>
  <c r="G11565" i="7"/>
  <c r="F11565" i="7"/>
  <c r="G11564" i="7"/>
  <c r="F11564" i="7"/>
  <c r="G11563" i="7"/>
  <c r="F11563" i="7"/>
  <c r="G11562" i="7"/>
  <c r="F11562" i="7"/>
  <c r="G11561" i="7"/>
  <c r="F11561" i="7"/>
  <c r="G11560" i="7"/>
  <c r="F11560" i="7"/>
  <c r="G11559" i="7"/>
  <c r="F11559" i="7"/>
  <c r="G11558" i="7"/>
  <c r="F11558" i="7"/>
  <c r="G11557" i="7"/>
  <c r="F11557" i="7"/>
  <c r="G11556" i="7"/>
  <c r="F11556" i="7"/>
  <c r="G11555" i="7"/>
  <c r="F11555" i="7"/>
  <c r="G11554" i="7"/>
  <c r="F11554" i="7"/>
  <c r="G11553" i="7"/>
  <c r="F11553" i="7"/>
  <c r="G11552" i="7"/>
  <c r="F11552" i="7"/>
  <c r="G11551" i="7"/>
  <c r="F11551" i="7"/>
  <c r="G11550" i="7"/>
  <c r="F11550" i="7"/>
  <c r="G11549" i="7"/>
  <c r="F11549" i="7"/>
  <c r="G11548" i="7"/>
  <c r="F11548" i="7"/>
  <c r="G11547" i="7"/>
  <c r="F11547" i="7"/>
  <c r="G11546" i="7"/>
  <c r="F11546" i="7"/>
  <c r="G11545" i="7"/>
  <c r="F11545" i="7"/>
  <c r="G11544" i="7"/>
  <c r="F11544" i="7"/>
  <c r="G11543" i="7"/>
  <c r="F11543" i="7"/>
  <c r="G11542" i="7"/>
  <c r="F11542" i="7"/>
  <c r="G11541" i="7"/>
  <c r="F11541" i="7"/>
  <c r="G11540" i="7"/>
  <c r="F11540" i="7"/>
  <c r="G11539" i="7"/>
  <c r="F11539" i="7"/>
  <c r="G11538" i="7"/>
  <c r="F11538" i="7"/>
  <c r="G11537" i="7"/>
  <c r="F11537" i="7"/>
  <c r="G11536" i="7"/>
  <c r="F11536" i="7"/>
  <c r="G11535" i="7"/>
  <c r="F11535" i="7"/>
  <c r="G11534" i="7"/>
  <c r="F11534" i="7"/>
  <c r="G11533" i="7"/>
  <c r="F11533" i="7"/>
  <c r="G11532" i="7"/>
  <c r="F11532" i="7"/>
  <c r="G11531" i="7"/>
  <c r="F11531" i="7"/>
  <c r="G11530" i="7"/>
  <c r="F11530" i="7"/>
  <c r="G11529" i="7"/>
  <c r="F11529" i="7"/>
  <c r="G11528" i="7"/>
  <c r="F11528" i="7"/>
  <c r="G11527" i="7"/>
  <c r="F11527" i="7"/>
  <c r="G11526" i="7"/>
  <c r="F11526" i="7"/>
  <c r="G11525" i="7"/>
  <c r="F11525" i="7"/>
  <c r="G11524" i="7"/>
  <c r="F11524" i="7"/>
  <c r="G11523" i="7"/>
  <c r="F11523" i="7"/>
  <c r="G11522" i="7"/>
  <c r="F11522" i="7"/>
  <c r="G11521" i="7"/>
  <c r="F11521" i="7"/>
  <c r="G11520" i="7"/>
  <c r="F11520" i="7"/>
  <c r="G11519" i="7"/>
  <c r="F11519" i="7"/>
  <c r="G11518" i="7"/>
  <c r="F11518" i="7"/>
  <c r="G11517" i="7"/>
  <c r="F11517" i="7"/>
  <c r="G11516" i="7"/>
  <c r="F11516" i="7"/>
  <c r="G11515" i="7"/>
  <c r="F11515" i="7"/>
  <c r="G11514" i="7"/>
  <c r="F11514" i="7"/>
  <c r="G11513" i="7"/>
  <c r="F11513" i="7"/>
  <c r="G11512" i="7"/>
  <c r="F11512" i="7"/>
  <c r="G11511" i="7"/>
  <c r="F11511" i="7"/>
  <c r="G11510" i="7"/>
  <c r="F11510" i="7"/>
  <c r="G11509" i="7"/>
  <c r="F11509" i="7"/>
  <c r="G11508" i="7"/>
  <c r="F11508" i="7"/>
  <c r="G11507" i="7"/>
  <c r="F11507" i="7"/>
  <c r="G11506" i="7"/>
  <c r="F11506" i="7"/>
  <c r="G11505" i="7"/>
  <c r="F11505" i="7"/>
  <c r="G11504" i="7"/>
  <c r="F11504" i="7"/>
  <c r="G11503" i="7"/>
  <c r="F11503" i="7"/>
  <c r="G11502" i="7"/>
  <c r="F11502" i="7"/>
  <c r="G11501" i="7"/>
  <c r="F11501" i="7"/>
  <c r="G11500" i="7"/>
  <c r="F11500" i="7"/>
  <c r="G11499" i="7"/>
  <c r="F11499" i="7"/>
  <c r="G11498" i="7"/>
  <c r="F11498" i="7"/>
  <c r="G11497" i="7"/>
  <c r="F11497" i="7"/>
  <c r="G11496" i="7"/>
  <c r="F11496" i="7"/>
  <c r="G11495" i="7"/>
  <c r="F11495" i="7"/>
  <c r="G11494" i="7"/>
  <c r="F11494" i="7"/>
  <c r="G11493" i="7"/>
  <c r="F11493" i="7"/>
  <c r="G11492" i="7"/>
  <c r="F11492" i="7"/>
  <c r="G11491" i="7"/>
  <c r="F11491" i="7"/>
  <c r="G11490" i="7"/>
  <c r="F11490" i="7"/>
  <c r="G11489" i="7"/>
  <c r="F11489" i="7"/>
  <c r="G11488" i="7"/>
  <c r="F11488" i="7"/>
  <c r="G11487" i="7"/>
  <c r="F11487" i="7"/>
  <c r="G11486" i="7"/>
  <c r="F11486" i="7"/>
  <c r="G11485" i="7"/>
  <c r="F11485" i="7"/>
  <c r="G11484" i="7"/>
  <c r="F11484" i="7"/>
  <c r="G11483" i="7"/>
  <c r="F11483" i="7"/>
  <c r="G11482" i="7"/>
  <c r="F11482" i="7"/>
  <c r="G11481" i="7"/>
  <c r="F11481" i="7"/>
  <c r="G11480" i="7"/>
  <c r="F11480" i="7"/>
  <c r="G11479" i="7"/>
  <c r="F11479" i="7"/>
  <c r="G11478" i="7"/>
  <c r="F11478" i="7"/>
  <c r="G11477" i="7"/>
  <c r="F11477" i="7"/>
  <c r="G11476" i="7"/>
  <c r="F11476" i="7"/>
  <c r="G11475" i="7"/>
  <c r="F11475" i="7"/>
  <c r="G11474" i="7"/>
  <c r="F11474" i="7"/>
  <c r="G11473" i="7"/>
  <c r="F11473" i="7"/>
  <c r="G11472" i="7"/>
  <c r="F11472" i="7"/>
  <c r="G11471" i="7"/>
  <c r="F11471" i="7"/>
  <c r="G11470" i="7"/>
  <c r="F11470" i="7"/>
  <c r="G11469" i="7"/>
  <c r="F11469" i="7"/>
  <c r="G11468" i="7"/>
  <c r="F11468" i="7"/>
  <c r="G11467" i="7"/>
  <c r="F11467" i="7"/>
  <c r="G11466" i="7"/>
  <c r="F11466" i="7"/>
  <c r="G11465" i="7"/>
  <c r="F11465" i="7"/>
  <c r="G11464" i="7"/>
  <c r="F11464" i="7"/>
  <c r="G11463" i="7"/>
  <c r="F11463" i="7"/>
  <c r="G11462" i="7"/>
  <c r="F11462" i="7"/>
  <c r="G11461" i="7"/>
  <c r="F11461" i="7"/>
  <c r="G11460" i="7"/>
  <c r="F11460" i="7"/>
  <c r="G11459" i="7"/>
  <c r="F11459" i="7"/>
  <c r="G11458" i="7"/>
  <c r="F11458" i="7"/>
  <c r="G11457" i="7"/>
  <c r="F11457" i="7"/>
  <c r="G11456" i="7"/>
  <c r="F11456" i="7"/>
  <c r="G11455" i="7"/>
  <c r="F11455" i="7"/>
  <c r="G11454" i="7"/>
  <c r="F11454" i="7"/>
  <c r="G11453" i="7"/>
  <c r="F11453" i="7"/>
  <c r="G11452" i="7"/>
  <c r="F11452" i="7"/>
  <c r="G11451" i="7"/>
  <c r="F11451" i="7"/>
  <c r="G11450" i="7"/>
  <c r="F11450" i="7"/>
  <c r="G11449" i="7"/>
  <c r="F11449" i="7"/>
  <c r="G11448" i="7"/>
  <c r="F11448" i="7"/>
  <c r="G11447" i="7"/>
  <c r="F11447" i="7"/>
  <c r="G11446" i="7"/>
  <c r="F11446" i="7"/>
  <c r="G11445" i="7"/>
  <c r="F11445" i="7"/>
  <c r="G11444" i="7"/>
  <c r="F11444" i="7"/>
  <c r="G11443" i="7"/>
  <c r="F11443" i="7"/>
  <c r="G11442" i="7"/>
  <c r="F11442" i="7"/>
  <c r="G11441" i="7"/>
  <c r="F11441" i="7"/>
  <c r="G11440" i="7"/>
  <c r="F11440" i="7"/>
  <c r="G11439" i="7"/>
  <c r="F11439" i="7"/>
  <c r="G11438" i="7"/>
  <c r="F11438" i="7"/>
  <c r="G11437" i="7"/>
  <c r="F11437" i="7"/>
  <c r="G11436" i="7"/>
  <c r="F11436" i="7"/>
  <c r="G11435" i="7"/>
  <c r="F11435" i="7"/>
  <c r="G11434" i="7"/>
  <c r="F11434" i="7"/>
  <c r="G11433" i="7"/>
  <c r="F11433" i="7"/>
  <c r="G11432" i="7"/>
  <c r="F11432" i="7"/>
  <c r="G11431" i="7"/>
  <c r="F11431" i="7"/>
  <c r="G11430" i="7"/>
  <c r="F11430" i="7"/>
  <c r="G11429" i="7"/>
  <c r="F11429" i="7"/>
  <c r="G11428" i="7"/>
  <c r="F11428" i="7"/>
  <c r="G11427" i="7"/>
  <c r="F11427" i="7"/>
  <c r="G11426" i="7"/>
  <c r="F11426" i="7"/>
  <c r="G11425" i="7"/>
  <c r="F11425" i="7"/>
  <c r="G11424" i="7"/>
  <c r="F11424" i="7"/>
  <c r="G11423" i="7"/>
  <c r="F11423" i="7"/>
  <c r="G11422" i="7"/>
  <c r="F11422" i="7"/>
  <c r="G11421" i="7"/>
  <c r="F11421" i="7"/>
  <c r="G11420" i="7"/>
  <c r="F11420" i="7"/>
  <c r="G11419" i="7"/>
  <c r="F11419" i="7"/>
  <c r="G11418" i="7"/>
  <c r="F11418" i="7"/>
  <c r="G11417" i="7"/>
  <c r="F11417" i="7"/>
  <c r="G11416" i="7"/>
  <c r="F11416" i="7"/>
  <c r="G11415" i="7"/>
  <c r="F11415" i="7"/>
  <c r="G11414" i="7"/>
  <c r="F11414" i="7"/>
  <c r="G11413" i="7"/>
  <c r="F11413" i="7"/>
  <c r="G11412" i="7"/>
  <c r="F11412" i="7"/>
  <c r="G11411" i="7"/>
  <c r="F11411" i="7"/>
  <c r="G11410" i="7"/>
  <c r="F11410" i="7"/>
  <c r="G11409" i="7"/>
  <c r="F11409" i="7"/>
  <c r="G11408" i="7"/>
  <c r="F11408" i="7"/>
  <c r="G11407" i="7"/>
  <c r="F11407" i="7"/>
  <c r="G11406" i="7"/>
  <c r="F11406" i="7"/>
  <c r="G11405" i="7"/>
  <c r="F11405" i="7"/>
  <c r="G11404" i="7"/>
  <c r="F11404" i="7"/>
  <c r="G11403" i="7"/>
  <c r="F11403" i="7"/>
  <c r="G11402" i="7"/>
  <c r="F11402" i="7"/>
  <c r="G11401" i="7"/>
  <c r="F11401" i="7"/>
  <c r="G11400" i="7"/>
  <c r="F11400" i="7"/>
  <c r="G11399" i="7"/>
  <c r="F11399" i="7"/>
  <c r="G11398" i="7"/>
  <c r="F11398" i="7"/>
  <c r="G11397" i="7"/>
  <c r="F11397" i="7"/>
  <c r="G11396" i="7"/>
  <c r="F11396" i="7"/>
  <c r="G11395" i="7"/>
  <c r="F11395" i="7"/>
  <c r="G11394" i="7"/>
  <c r="F11394" i="7"/>
  <c r="G11393" i="7"/>
  <c r="F11393" i="7"/>
  <c r="G11392" i="7"/>
  <c r="F11392" i="7"/>
  <c r="G11391" i="7"/>
  <c r="F11391" i="7"/>
  <c r="G11390" i="7"/>
  <c r="F11390" i="7"/>
  <c r="G11389" i="7"/>
  <c r="F11389" i="7"/>
  <c r="G11388" i="7"/>
  <c r="F11388" i="7"/>
  <c r="G11387" i="7"/>
  <c r="F11387" i="7"/>
  <c r="G11386" i="7"/>
  <c r="F11386" i="7"/>
  <c r="G11385" i="7"/>
  <c r="F11385" i="7"/>
  <c r="G11384" i="7"/>
  <c r="F11384" i="7"/>
  <c r="G11383" i="7"/>
  <c r="F11383" i="7"/>
  <c r="G11382" i="7"/>
  <c r="F11382" i="7"/>
  <c r="G11381" i="7"/>
  <c r="F11381" i="7"/>
  <c r="G11380" i="7"/>
  <c r="F11380" i="7"/>
  <c r="G11379" i="7"/>
  <c r="F11379" i="7"/>
  <c r="G11378" i="7"/>
  <c r="F11378" i="7"/>
  <c r="G11377" i="7"/>
  <c r="F11377" i="7"/>
  <c r="G11376" i="7"/>
  <c r="F11376" i="7"/>
  <c r="G11375" i="7"/>
  <c r="F11375" i="7"/>
  <c r="G11374" i="7"/>
  <c r="F11374" i="7"/>
  <c r="G11373" i="7"/>
  <c r="F11373" i="7"/>
  <c r="G11372" i="7"/>
  <c r="F11372" i="7"/>
  <c r="G11371" i="7"/>
  <c r="F11371" i="7"/>
  <c r="G11370" i="7"/>
  <c r="F11370" i="7"/>
  <c r="G11369" i="7"/>
  <c r="F11369" i="7"/>
  <c r="G11368" i="7"/>
  <c r="F11368" i="7"/>
  <c r="G11367" i="7"/>
  <c r="F11367" i="7"/>
  <c r="G11366" i="7"/>
  <c r="F11366" i="7"/>
  <c r="G11365" i="7"/>
  <c r="F11365" i="7"/>
  <c r="G11364" i="7"/>
  <c r="F11364" i="7"/>
  <c r="G11363" i="7"/>
  <c r="F11363" i="7"/>
  <c r="G11362" i="7"/>
  <c r="F11362" i="7"/>
  <c r="G11361" i="7"/>
  <c r="F11361" i="7"/>
  <c r="G11360" i="7"/>
  <c r="F11360" i="7"/>
  <c r="G11359" i="7"/>
  <c r="F11359" i="7"/>
  <c r="G11358" i="7"/>
  <c r="F11358" i="7"/>
  <c r="G11357" i="7"/>
  <c r="F11357" i="7"/>
  <c r="G11356" i="7"/>
  <c r="F11356" i="7"/>
  <c r="G11355" i="7"/>
  <c r="F11355" i="7"/>
  <c r="G11354" i="7"/>
  <c r="F11354" i="7"/>
  <c r="G11353" i="7"/>
  <c r="F11353" i="7"/>
  <c r="G11352" i="7"/>
  <c r="F11352" i="7"/>
  <c r="G11351" i="7"/>
  <c r="F11351" i="7"/>
  <c r="G11350" i="7"/>
  <c r="F11350" i="7"/>
  <c r="G11349" i="7"/>
  <c r="F11349" i="7"/>
  <c r="G11348" i="7"/>
  <c r="F11348" i="7"/>
  <c r="G11347" i="7"/>
  <c r="F11347" i="7"/>
  <c r="G11346" i="7"/>
  <c r="F11346" i="7"/>
  <c r="G11345" i="7"/>
  <c r="F11345" i="7"/>
  <c r="G11344" i="7"/>
  <c r="F11344" i="7"/>
  <c r="G11343" i="7"/>
  <c r="F11343" i="7"/>
  <c r="G11342" i="7"/>
  <c r="F11342" i="7"/>
  <c r="G11341" i="7"/>
  <c r="F11341" i="7"/>
  <c r="G11340" i="7"/>
  <c r="F11340" i="7"/>
  <c r="G11339" i="7"/>
  <c r="F11339" i="7"/>
  <c r="G11338" i="7"/>
  <c r="F11338" i="7"/>
  <c r="G11337" i="7"/>
  <c r="F11337" i="7"/>
  <c r="G11336" i="7"/>
  <c r="F11336" i="7"/>
  <c r="G11335" i="7"/>
  <c r="F11335" i="7"/>
  <c r="G11334" i="7"/>
  <c r="F11334" i="7"/>
  <c r="G11333" i="7"/>
  <c r="F11333" i="7"/>
  <c r="G11332" i="7"/>
  <c r="F11332" i="7"/>
  <c r="G11331" i="7"/>
  <c r="F11331" i="7"/>
  <c r="G11330" i="7"/>
  <c r="F11330" i="7"/>
  <c r="G11329" i="7"/>
  <c r="F11329" i="7"/>
  <c r="G11328" i="7"/>
  <c r="F11328" i="7"/>
  <c r="G11327" i="7"/>
  <c r="F11327" i="7"/>
  <c r="G11326" i="7"/>
  <c r="F11326" i="7"/>
  <c r="G11325" i="7"/>
  <c r="F11325" i="7"/>
  <c r="G11324" i="7"/>
  <c r="F11324" i="7"/>
  <c r="G11323" i="7"/>
  <c r="F11323" i="7"/>
  <c r="G11322" i="7"/>
  <c r="F11322" i="7"/>
  <c r="G11321" i="7"/>
  <c r="F11321" i="7"/>
  <c r="G11320" i="7"/>
  <c r="F11320" i="7"/>
  <c r="G11319" i="7"/>
  <c r="F11319" i="7"/>
  <c r="G11318" i="7"/>
  <c r="F11318" i="7"/>
  <c r="G11317" i="7"/>
  <c r="F11317" i="7"/>
  <c r="G11316" i="7"/>
  <c r="F11316" i="7"/>
  <c r="G11315" i="7"/>
  <c r="F11315" i="7"/>
  <c r="G11314" i="7"/>
  <c r="F11314" i="7"/>
  <c r="G11313" i="7"/>
  <c r="F11313" i="7"/>
  <c r="G11312" i="7"/>
  <c r="F11312" i="7"/>
  <c r="G11311" i="7"/>
  <c r="F11311" i="7"/>
  <c r="G11310" i="7"/>
  <c r="F11310" i="7"/>
  <c r="G11309" i="7"/>
  <c r="F11309" i="7"/>
  <c r="G11308" i="7"/>
  <c r="F11308" i="7"/>
  <c r="G11307" i="7"/>
  <c r="F11307" i="7"/>
  <c r="G11306" i="7"/>
  <c r="F11306" i="7"/>
  <c r="G11305" i="7"/>
  <c r="F11305" i="7"/>
  <c r="G11304" i="7"/>
  <c r="F11304" i="7"/>
  <c r="G11303" i="7"/>
  <c r="F11303" i="7"/>
  <c r="G11302" i="7"/>
  <c r="F11302" i="7"/>
  <c r="G11301" i="7"/>
  <c r="F11301" i="7"/>
  <c r="G11300" i="7"/>
  <c r="F11300" i="7"/>
  <c r="G11299" i="7"/>
  <c r="F11299" i="7"/>
  <c r="G11298" i="7"/>
  <c r="F11298" i="7"/>
  <c r="G11297" i="7"/>
  <c r="F11297" i="7"/>
  <c r="G11296" i="7"/>
  <c r="F11296" i="7"/>
  <c r="G11295" i="7"/>
  <c r="F11295" i="7"/>
  <c r="G11294" i="7"/>
  <c r="F11294" i="7"/>
  <c r="G11293" i="7"/>
  <c r="F11293" i="7"/>
  <c r="G11292" i="7"/>
  <c r="F11292" i="7"/>
  <c r="G11291" i="7"/>
  <c r="F11291" i="7"/>
  <c r="G11290" i="7"/>
  <c r="F11290" i="7"/>
  <c r="G11289" i="7"/>
  <c r="F11289" i="7"/>
  <c r="G11288" i="7"/>
  <c r="F11288" i="7"/>
  <c r="G11287" i="7"/>
  <c r="F11287" i="7"/>
  <c r="G11286" i="7"/>
  <c r="F11286" i="7"/>
  <c r="G11285" i="7"/>
  <c r="F11285" i="7"/>
  <c r="G11284" i="7"/>
  <c r="F11284" i="7"/>
  <c r="G11283" i="7"/>
  <c r="F11283" i="7"/>
  <c r="G11282" i="7"/>
  <c r="F11282" i="7"/>
  <c r="G11281" i="7"/>
  <c r="F11281" i="7"/>
  <c r="G11280" i="7"/>
  <c r="F11280" i="7"/>
  <c r="G11279" i="7"/>
  <c r="F11279" i="7"/>
  <c r="G11278" i="7"/>
  <c r="F11278" i="7"/>
  <c r="G11277" i="7"/>
  <c r="F11277" i="7"/>
  <c r="G11276" i="7"/>
  <c r="F11276" i="7"/>
  <c r="G11275" i="7"/>
  <c r="F11275" i="7"/>
  <c r="G11274" i="7"/>
  <c r="F11274" i="7"/>
  <c r="G11273" i="7"/>
  <c r="F11273" i="7"/>
  <c r="G11272" i="7"/>
  <c r="F11272" i="7"/>
  <c r="G11271" i="7"/>
  <c r="F11271" i="7"/>
  <c r="G11270" i="7"/>
  <c r="F11270" i="7"/>
  <c r="G11269" i="7"/>
  <c r="F11269" i="7"/>
  <c r="G11268" i="7"/>
  <c r="F11268" i="7"/>
  <c r="G11267" i="7"/>
  <c r="F11267" i="7"/>
  <c r="G11266" i="7"/>
  <c r="F11266" i="7"/>
  <c r="G11265" i="7"/>
  <c r="F11265" i="7"/>
  <c r="G11264" i="7"/>
  <c r="F11264" i="7"/>
  <c r="G11263" i="7"/>
  <c r="F11263" i="7"/>
  <c r="G11262" i="7"/>
  <c r="F11262" i="7"/>
  <c r="G11261" i="7"/>
  <c r="F11261" i="7"/>
  <c r="G11260" i="7"/>
  <c r="F11260" i="7"/>
  <c r="G11259" i="7"/>
  <c r="F11259" i="7"/>
  <c r="G11258" i="7"/>
  <c r="F11258" i="7"/>
  <c r="G11257" i="7"/>
  <c r="F11257" i="7"/>
  <c r="G11256" i="7"/>
  <c r="F11256" i="7"/>
  <c r="G11255" i="7"/>
  <c r="F11255" i="7"/>
  <c r="G11254" i="7"/>
  <c r="F11254" i="7"/>
  <c r="G11253" i="7"/>
  <c r="F11253" i="7"/>
  <c r="G11252" i="7"/>
  <c r="F11252" i="7"/>
  <c r="G11251" i="7"/>
  <c r="F11251" i="7"/>
  <c r="G11250" i="7"/>
  <c r="F11250" i="7"/>
  <c r="G11249" i="7"/>
  <c r="F11249" i="7"/>
  <c r="G11248" i="7"/>
  <c r="F11248" i="7"/>
  <c r="G11247" i="7"/>
  <c r="F11247" i="7"/>
  <c r="G11246" i="7"/>
  <c r="F11246" i="7"/>
  <c r="G11245" i="7"/>
  <c r="F11245" i="7"/>
  <c r="G11244" i="7"/>
  <c r="F11244" i="7"/>
  <c r="G11243" i="7"/>
  <c r="F11243" i="7"/>
  <c r="G11242" i="7"/>
  <c r="F11242" i="7"/>
  <c r="G11241" i="7"/>
  <c r="F11241" i="7"/>
  <c r="G11240" i="7"/>
  <c r="F11240" i="7"/>
  <c r="G11239" i="7"/>
  <c r="F11239" i="7"/>
  <c r="G11238" i="7"/>
  <c r="F11238" i="7"/>
  <c r="G11237" i="7"/>
  <c r="F11237" i="7"/>
  <c r="G11236" i="7"/>
  <c r="F11236" i="7"/>
  <c r="G11235" i="7"/>
  <c r="F11235" i="7"/>
  <c r="G11234" i="7"/>
  <c r="F11234" i="7"/>
  <c r="G11233" i="7"/>
  <c r="F11233" i="7"/>
  <c r="G11232" i="7"/>
  <c r="F11232" i="7"/>
  <c r="G11231" i="7"/>
  <c r="F11231" i="7"/>
  <c r="G11230" i="7"/>
  <c r="F11230" i="7"/>
  <c r="G11229" i="7"/>
  <c r="F11229" i="7"/>
  <c r="G11228" i="7"/>
  <c r="F11228" i="7"/>
  <c r="G11227" i="7"/>
  <c r="F11227" i="7"/>
  <c r="G11226" i="7"/>
  <c r="F11226" i="7"/>
  <c r="G11225" i="7"/>
  <c r="F11225" i="7"/>
  <c r="G11224" i="7"/>
  <c r="F11224" i="7"/>
  <c r="G11223" i="7"/>
  <c r="F11223" i="7"/>
  <c r="G11222" i="7"/>
  <c r="F11222" i="7"/>
  <c r="G11221" i="7"/>
  <c r="F11221" i="7"/>
  <c r="G11220" i="7"/>
  <c r="F11220" i="7"/>
  <c r="G11219" i="7"/>
  <c r="F11219" i="7"/>
  <c r="G11218" i="7"/>
  <c r="F11218" i="7"/>
  <c r="G11217" i="7"/>
  <c r="F11217" i="7"/>
  <c r="G11216" i="7"/>
  <c r="F11216" i="7"/>
  <c r="G11215" i="7"/>
  <c r="F11215" i="7"/>
  <c r="G11214" i="7"/>
  <c r="F11214" i="7"/>
  <c r="G11213" i="7"/>
  <c r="F11213" i="7"/>
  <c r="G11212" i="7"/>
  <c r="F11212" i="7"/>
  <c r="G11211" i="7"/>
  <c r="F11211" i="7"/>
  <c r="G11210" i="7"/>
  <c r="F11210" i="7"/>
  <c r="G11209" i="7"/>
  <c r="F11209" i="7"/>
  <c r="G11208" i="7"/>
  <c r="F11208" i="7"/>
  <c r="G11207" i="7"/>
  <c r="F11207" i="7"/>
  <c r="G11206" i="7"/>
  <c r="F11206" i="7"/>
  <c r="G11205" i="7"/>
  <c r="F11205" i="7"/>
  <c r="G11204" i="7"/>
  <c r="F11204" i="7"/>
  <c r="G11203" i="7"/>
  <c r="F11203" i="7"/>
  <c r="G11202" i="7"/>
  <c r="F11202" i="7"/>
  <c r="G11201" i="7"/>
  <c r="F11201" i="7"/>
  <c r="G11200" i="7"/>
  <c r="F11200" i="7"/>
  <c r="G11199" i="7"/>
  <c r="F11199" i="7"/>
  <c r="G11198" i="7"/>
  <c r="F11198" i="7"/>
  <c r="G11197" i="7"/>
  <c r="F11197" i="7"/>
  <c r="G11196" i="7"/>
  <c r="F11196" i="7"/>
  <c r="G11195" i="7"/>
  <c r="F11195" i="7"/>
  <c r="G11194" i="7"/>
  <c r="F11194" i="7"/>
  <c r="G11193" i="7"/>
  <c r="F11193" i="7"/>
  <c r="G11192" i="7"/>
  <c r="F11192" i="7"/>
  <c r="G11191" i="7"/>
  <c r="F11191" i="7"/>
  <c r="G11190" i="7"/>
  <c r="F11190" i="7"/>
  <c r="G11189" i="7"/>
  <c r="F11189" i="7"/>
  <c r="G11188" i="7"/>
  <c r="F11188" i="7"/>
  <c r="G11187" i="7"/>
  <c r="F11187" i="7"/>
  <c r="G11186" i="7"/>
  <c r="F11186" i="7"/>
  <c r="G11185" i="7"/>
  <c r="F11185" i="7"/>
  <c r="G11184" i="7"/>
  <c r="F11184" i="7"/>
  <c r="G11183" i="7"/>
  <c r="F11183" i="7"/>
  <c r="G11182" i="7"/>
  <c r="F11182" i="7"/>
  <c r="G11181" i="7"/>
  <c r="F11181" i="7"/>
  <c r="G11180" i="7"/>
  <c r="F11180" i="7"/>
  <c r="G11179" i="7"/>
  <c r="F11179" i="7"/>
  <c r="G11178" i="7"/>
  <c r="F11178" i="7"/>
  <c r="G11177" i="7"/>
  <c r="F11177" i="7"/>
  <c r="G11176" i="7"/>
  <c r="F11176" i="7"/>
  <c r="G11175" i="7"/>
  <c r="F11175" i="7"/>
  <c r="G11174" i="7"/>
  <c r="F11174" i="7"/>
  <c r="G11173" i="7"/>
  <c r="F11173" i="7"/>
  <c r="G11172" i="7"/>
  <c r="F11172" i="7"/>
  <c r="G11171" i="7"/>
  <c r="F11171" i="7"/>
  <c r="G11170" i="7"/>
  <c r="F11170" i="7"/>
  <c r="G11169" i="7"/>
  <c r="F11169" i="7"/>
  <c r="G11168" i="7"/>
  <c r="F11168" i="7"/>
  <c r="G11167" i="7"/>
  <c r="F11167" i="7"/>
  <c r="G11166" i="7"/>
  <c r="F11166" i="7"/>
  <c r="G11165" i="7"/>
  <c r="F11165" i="7"/>
  <c r="G11164" i="7"/>
  <c r="F11164" i="7"/>
  <c r="G11163" i="7"/>
  <c r="F11163" i="7"/>
  <c r="G11162" i="7"/>
  <c r="F11162" i="7"/>
  <c r="G11161" i="7"/>
  <c r="F11161" i="7"/>
  <c r="G11160" i="7"/>
  <c r="F11160" i="7"/>
  <c r="G11159" i="7"/>
  <c r="F11159" i="7"/>
  <c r="G11158" i="7"/>
  <c r="F11158" i="7"/>
  <c r="G11157" i="7"/>
  <c r="F11157" i="7"/>
  <c r="G11156" i="7"/>
  <c r="F11156" i="7"/>
  <c r="G11155" i="7"/>
  <c r="F11155" i="7"/>
  <c r="G11154" i="7"/>
  <c r="F11154" i="7"/>
  <c r="G11153" i="7"/>
  <c r="F11153" i="7"/>
  <c r="G11152" i="7"/>
  <c r="F11152" i="7"/>
  <c r="G11151" i="7"/>
  <c r="F11151" i="7"/>
  <c r="G11150" i="7"/>
  <c r="F11150" i="7"/>
  <c r="G11149" i="7"/>
  <c r="F11149" i="7"/>
  <c r="G11148" i="7"/>
  <c r="F11148" i="7"/>
  <c r="G11147" i="7"/>
  <c r="F11147" i="7"/>
  <c r="G11146" i="7"/>
  <c r="F11146" i="7"/>
  <c r="G11145" i="7"/>
  <c r="F11145" i="7"/>
  <c r="G11144" i="7"/>
  <c r="F11144" i="7"/>
  <c r="G11143" i="7"/>
  <c r="F11143" i="7"/>
  <c r="G11142" i="7"/>
  <c r="F11142" i="7"/>
  <c r="G11141" i="7"/>
  <c r="F11141" i="7"/>
  <c r="G11140" i="7"/>
  <c r="F11140" i="7"/>
  <c r="G11139" i="7"/>
  <c r="F11139" i="7"/>
  <c r="G11138" i="7"/>
  <c r="F11138" i="7"/>
  <c r="G11137" i="7"/>
  <c r="F11137" i="7"/>
  <c r="G11136" i="7"/>
  <c r="F11136" i="7"/>
  <c r="G11135" i="7"/>
  <c r="F11135" i="7"/>
  <c r="G11134" i="7"/>
  <c r="F11134" i="7"/>
  <c r="G11133" i="7"/>
  <c r="F11133" i="7"/>
  <c r="G11132" i="7"/>
  <c r="F11132" i="7"/>
  <c r="G11131" i="7"/>
  <c r="F11131" i="7"/>
  <c r="G11130" i="7"/>
  <c r="F11130" i="7"/>
  <c r="G11129" i="7"/>
  <c r="F11129" i="7"/>
  <c r="G11128" i="7"/>
  <c r="F11128" i="7"/>
  <c r="G11127" i="7"/>
  <c r="F11127" i="7"/>
  <c r="G11126" i="7"/>
  <c r="F11126" i="7"/>
  <c r="G11125" i="7"/>
  <c r="F11125" i="7"/>
  <c r="G11124" i="7"/>
  <c r="F11124" i="7"/>
  <c r="G11123" i="7"/>
  <c r="F11123" i="7"/>
  <c r="G11122" i="7"/>
  <c r="F11122" i="7"/>
  <c r="G11121" i="7"/>
  <c r="F11121" i="7"/>
  <c r="G11120" i="7"/>
  <c r="F11120" i="7"/>
  <c r="G11119" i="7"/>
  <c r="F11119" i="7"/>
  <c r="G11118" i="7"/>
  <c r="F11118" i="7"/>
  <c r="G11117" i="7"/>
  <c r="F11117" i="7"/>
  <c r="G11116" i="7"/>
  <c r="F11116" i="7"/>
  <c r="G11115" i="7"/>
  <c r="F11115" i="7"/>
  <c r="G11114" i="7"/>
  <c r="F11114" i="7"/>
  <c r="G11113" i="7"/>
  <c r="F11113" i="7"/>
  <c r="G11112" i="7"/>
  <c r="F11112" i="7"/>
  <c r="G11111" i="7"/>
  <c r="F11111" i="7"/>
  <c r="G11110" i="7"/>
  <c r="F11110" i="7"/>
  <c r="G11109" i="7"/>
  <c r="F11109" i="7"/>
  <c r="G11108" i="7"/>
  <c r="F11108" i="7"/>
  <c r="G11107" i="7"/>
  <c r="F11107" i="7"/>
  <c r="G11106" i="7"/>
  <c r="F11106" i="7"/>
  <c r="G11105" i="7"/>
  <c r="F11105" i="7"/>
  <c r="G11104" i="7"/>
  <c r="F11104" i="7"/>
  <c r="G11103" i="7"/>
  <c r="F11103" i="7"/>
  <c r="G11102" i="7"/>
  <c r="F11102" i="7"/>
  <c r="G11101" i="7"/>
  <c r="F11101" i="7"/>
  <c r="G11100" i="7"/>
  <c r="F11100" i="7"/>
  <c r="G11099" i="7"/>
  <c r="F11099" i="7"/>
  <c r="G11098" i="7"/>
  <c r="F11098" i="7"/>
  <c r="G11097" i="7"/>
  <c r="F11097" i="7"/>
  <c r="G11096" i="7"/>
  <c r="F11096" i="7"/>
  <c r="G11095" i="7"/>
  <c r="F11095" i="7"/>
  <c r="G11094" i="7"/>
  <c r="F11094" i="7"/>
  <c r="G11093" i="7"/>
  <c r="F11093" i="7"/>
  <c r="G11092" i="7"/>
  <c r="F11092" i="7"/>
  <c r="G11091" i="7"/>
  <c r="F11091" i="7"/>
  <c r="G11090" i="7"/>
  <c r="F11090" i="7"/>
  <c r="G11089" i="7"/>
  <c r="F11089" i="7"/>
  <c r="G11088" i="7"/>
  <c r="F11088" i="7"/>
  <c r="G11087" i="7"/>
  <c r="F11087" i="7"/>
  <c r="G11086" i="7"/>
  <c r="F11086" i="7"/>
  <c r="G11085" i="7"/>
  <c r="F11085" i="7"/>
  <c r="G11084" i="7"/>
  <c r="F11084" i="7"/>
  <c r="G11083" i="7"/>
  <c r="F11083" i="7"/>
  <c r="G11082" i="7"/>
  <c r="F11082" i="7"/>
  <c r="G11081" i="7"/>
  <c r="F11081" i="7"/>
  <c r="G11080" i="7"/>
  <c r="F11080" i="7"/>
  <c r="G11079" i="7"/>
  <c r="F11079" i="7"/>
  <c r="G11078" i="7"/>
  <c r="F11078" i="7"/>
  <c r="G11077" i="7"/>
  <c r="F11077" i="7"/>
  <c r="G11076" i="7"/>
  <c r="F11076" i="7"/>
  <c r="G11075" i="7"/>
  <c r="F11075" i="7"/>
  <c r="G11074" i="7"/>
  <c r="F11074" i="7"/>
  <c r="G11073" i="7"/>
  <c r="F11073" i="7"/>
  <c r="G11072" i="7"/>
  <c r="F11072" i="7"/>
  <c r="G11071" i="7"/>
  <c r="F11071" i="7"/>
  <c r="G11070" i="7"/>
  <c r="F11070" i="7"/>
  <c r="G11069" i="7"/>
  <c r="F11069" i="7"/>
  <c r="G11068" i="7"/>
  <c r="F11068" i="7"/>
  <c r="G11067" i="7"/>
  <c r="F11067" i="7"/>
  <c r="G11066" i="7"/>
  <c r="F11066" i="7"/>
  <c r="G11065" i="7"/>
  <c r="F11065" i="7"/>
  <c r="G11064" i="7"/>
  <c r="F11064" i="7"/>
  <c r="G11063" i="7"/>
  <c r="F11063" i="7"/>
  <c r="G11062" i="7"/>
  <c r="F11062" i="7"/>
  <c r="G11061" i="7"/>
  <c r="F11061" i="7"/>
  <c r="G11060" i="7"/>
  <c r="F11060" i="7"/>
  <c r="G11059" i="7"/>
  <c r="F11059" i="7"/>
  <c r="G11058" i="7"/>
  <c r="F11058" i="7"/>
  <c r="G11057" i="7"/>
  <c r="F11057" i="7"/>
  <c r="G11056" i="7"/>
  <c r="F11056" i="7"/>
  <c r="G11055" i="7"/>
  <c r="F11055" i="7"/>
  <c r="G11054" i="7"/>
  <c r="F11054" i="7"/>
  <c r="G11053" i="7"/>
  <c r="F11053" i="7"/>
  <c r="G11052" i="7"/>
  <c r="F11052" i="7"/>
  <c r="G11051" i="7"/>
  <c r="F11051" i="7"/>
  <c r="G11050" i="7"/>
  <c r="F11050" i="7"/>
  <c r="G11049" i="7"/>
  <c r="F11049" i="7"/>
  <c r="G11048" i="7"/>
  <c r="F11048" i="7"/>
  <c r="G11047" i="7"/>
  <c r="F11047" i="7"/>
  <c r="G11046" i="7"/>
  <c r="F11046" i="7"/>
  <c r="G11045" i="7"/>
  <c r="F11045" i="7"/>
  <c r="G11044" i="7"/>
  <c r="F11044" i="7"/>
  <c r="G11043" i="7"/>
  <c r="F11043" i="7"/>
  <c r="G11042" i="7"/>
  <c r="F11042" i="7"/>
  <c r="G11041" i="7"/>
  <c r="F11041" i="7"/>
  <c r="G11040" i="7"/>
  <c r="F11040" i="7"/>
  <c r="G11039" i="7"/>
  <c r="F11039" i="7"/>
  <c r="G11038" i="7"/>
  <c r="F11038" i="7"/>
  <c r="G11037" i="7"/>
  <c r="F11037" i="7"/>
  <c r="G11036" i="7"/>
  <c r="F11036" i="7"/>
  <c r="G11035" i="7"/>
  <c r="F11035" i="7"/>
  <c r="G11034" i="7"/>
  <c r="F11034" i="7"/>
  <c r="G11033" i="7"/>
  <c r="F11033" i="7"/>
  <c r="G11032" i="7"/>
  <c r="F11032" i="7"/>
  <c r="G11031" i="7"/>
  <c r="F11031" i="7"/>
  <c r="G11030" i="7"/>
  <c r="F11030" i="7"/>
  <c r="G11029" i="7"/>
  <c r="F11029" i="7"/>
  <c r="G11028" i="7"/>
  <c r="F11028" i="7"/>
  <c r="G11027" i="7"/>
  <c r="F11027" i="7"/>
  <c r="G11026" i="7"/>
  <c r="F11026" i="7"/>
  <c r="G11025" i="7"/>
  <c r="F11025" i="7"/>
  <c r="G11024" i="7"/>
  <c r="F11024" i="7"/>
  <c r="G11023" i="7"/>
  <c r="F11023" i="7"/>
  <c r="G11022" i="7"/>
  <c r="F11022" i="7"/>
  <c r="G11021" i="7"/>
  <c r="F11021" i="7"/>
  <c r="G11020" i="7"/>
  <c r="F11020" i="7"/>
  <c r="G11019" i="7"/>
  <c r="F11019" i="7"/>
  <c r="G11018" i="7"/>
  <c r="F11018" i="7"/>
  <c r="G11017" i="7"/>
  <c r="F11017" i="7"/>
  <c r="G11016" i="7"/>
  <c r="F11016" i="7"/>
  <c r="G11015" i="7"/>
  <c r="F11015" i="7"/>
  <c r="G11014" i="7"/>
  <c r="F11014" i="7"/>
  <c r="G11013" i="7"/>
  <c r="F11013" i="7"/>
  <c r="G11012" i="7"/>
  <c r="F11012" i="7"/>
  <c r="G11011" i="7"/>
  <c r="F11011" i="7"/>
  <c r="G11010" i="7"/>
  <c r="F11010" i="7"/>
  <c r="G11009" i="7"/>
  <c r="F11009" i="7"/>
  <c r="G11008" i="7"/>
  <c r="F11008" i="7"/>
  <c r="G11007" i="7"/>
  <c r="F11007" i="7"/>
  <c r="G11006" i="7"/>
  <c r="F11006" i="7"/>
  <c r="G11005" i="7"/>
  <c r="F11005" i="7"/>
  <c r="G11004" i="7"/>
  <c r="F11004" i="7"/>
  <c r="G11003" i="7"/>
  <c r="F11003" i="7"/>
  <c r="G11002" i="7"/>
  <c r="F11002" i="7"/>
  <c r="G11001" i="7"/>
  <c r="F11001" i="7"/>
  <c r="G11000" i="7"/>
  <c r="F11000" i="7"/>
  <c r="G10999" i="7"/>
  <c r="F10999" i="7"/>
  <c r="G10998" i="7"/>
  <c r="F10998" i="7"/>
  <c r="G10997" i="7"/>
  <c r="F10997" i="7"/>
  <c r="G10996" i="7"/>
  <c r="F10996" i="7"/>
  <c r="G10995" i="7"/>
  <c r="F10995" i="7"/>
  <c r="G10994" i="7"/>
  <c r="F10994" i="7"/>
  <c r="G10993" i="7"/>
  <c r="F10993" i="7"/>
  <c r="G10992" i="7"/>
  <c r="F10992" i="7"/>
  <c r="G10991" i="7"/>
  <c r="F10991" i="7"/>
  <c r="G10990" i="7"/>
  <c r="F10990" i="7"/>
  <c r="G10989" i="7"/>
  <c r="F10989" i="7"/>
  <c r="G10988" i="7"/>
  <c r="F10988" i="7"/>
  <c r="G10987" i="7"/>
  <c r="F10987" i="7"/>
  <c r="G10986" i="7"/>
  <c r="F10986" i="7"/>
  <c r="G10985" i="7"/>
  <c r="F10985" i="7"/>
  <c r="G10984" i="7"/>
  <c r="F10984" i="7"/>
  <c r="G10983" i="7"/>
  <c r="F10983" i="7"/>
  <c r="G10982" i="7"/>
  <c r="F10982" i="7"/>
  <c r="G10981" i="7"/>
  <c r="F10981" i="7"/>
  <c r="G10980" i="7"/>
  <c r="F10980" i="7"/>
  <c r="G10979" i="7"/>
  <c r="F10979" i="7"/>
  <c r="G10978" i="7"/>
  <c r="F10978" i="7"/>
  <c r="G10977" i="7"/>
  <c r="F10977" i="7"/>
  <c r="G10976" i="7"/>
  <c r="F10976" i="7"/>
  <c r="G10975" i="7"/>
  <c r="F10975" i="7"/>
  <c r="G10974" i="7"/>
  <c r="F10974" i="7"/>
  <c r="G10973" i="7"/>
  <c r="F10973" i="7"/>
  <c r="G10972" i="7"/>
  <c r="F10972" i="7"/>
  <c r="G10971" i="7"/>
  <c r="F10971" i="7"/>
  <c r="G10970" i="7"/>
  <c r="F10970" i="7"/>
  <c r="G10969" i="7"/>
  <c r="F10969" i="7"/>
  <c r="G10968" i="7"/>
  <c r="F10968" i="7"/>
  <c r="G10967" i="7"/>
  <c r="F10967" i="7"/>
  <c r="G10966" i="7"/>
  <c r="F10966" i="7"/>
  <c r="G10965" i="7"/>
  <c r="F10965" i="7"/>
  <c r="G10964" i="7"/>
  <c r="F10964" i="7"/>
  <c r="G10963" i="7"/>
  <c r="F10963" i="7"/>
  <c r="G10962" i="7"/>
  <c r="F10962" i="7"/>
  <c r="G10961" i="7"/>
  <c r="F10961" i="7"/>
  <c r="G10960" i="7"/>
  <c r="F10960" i="7"/>
  <c r="G10959" i="7"/>
  <c r="F10959" i="7"/>
  <c r="G10958" i="7"/>
  <c r="F10958" i="7"/>
  <c r="G10957" i="7"/>
  <c r="F10957" i="7"/>
  <c r="G10956" i="7"/>
  <c r="F10956" i="7"/>
  <c r="G10955" i="7"/>
  <c r="F10955" i="7"/>
  <c r="G10954" i="7"/>
  <c r="F10954" i="7"/>
  <c r="G10953" i="7"/>
  <c r="F10953" i="7"/>
  <c r="G10952" i="7"/>
  <c r="F10952" i="7"/>
  <c r="G10951" i="7"/>
  <c r="F10951" i="7"/>
  <c r="G10950" i="7"/>
  <c r="F10950" i="7"/>
  <c r="G10949" i="7"/>
  <c r="F10949" i="7"/>
  <c r="G10948" i="7"/>
  <c r="F10948" i="7"/>
  <c r="G10947" i="7"/>
  <c r="F10947" i="7"/>
  <c r="G10946" i="7"/>
  <c r="F10946" i="7"/>
  <c r="G10945" i="7"/>
  <c r="F10945" i="7"/>
  <c r="G10944" i="7"/>
  <c r="F10944" i="7"/>
  <c r="G10943" i="7"/>
  <c r="F10943" i="7"/>
  <c r="G10942" i="7"/>
  <c r="F10942" i="7"/>
  <c r="G10941" i="7"/>
  <c r="F10941" i="7"/>
  <c r="G10940" i="7"/>
  <c r="F10940" i="7"/>
  <c r="G10939" i="7"/>
  <c r="F10939" i="7"/>
  <c r="G10938" i="7"/>
  <c r="F10938" i="7"/>
  <c r="G10937" i="7"/>
  <c r="F10937" i="7"/>
  <c r="G10936" i="7"/>
  <c r="F10936" i="7"/>
  <c r="G10935" i="7"/>
  <c r="F10935" i="7"/>
  <c r="G10934" i="7"/>
  <c r="F10934" i="7"/>
  <c r="G10933" i="7"/>
  <c r="F10933" i="7"/>
  <c r="G10932" i="7"/>
  <c r="F10932" i="7"/>
  <c r="G10931" i="7"/>
  <c r="F10931" i="7"/>
  <c r="G10930" i="7"/>
  <c r="F10930" i="7"/>
  <c r="G10929" i="7"/>
  <c r="F10929" i="7"/>
  <c r="G10928" i="7"/>
  <c r="F10928" i="7"/>
  <c r="G10927" i="7"/>
  <c r="F10927" i="7"/>
  <c r="G10926" i="7"/>
  <c r="F10926" i="7"/>
  <c r="G10925" i="7"/>
  <c r="F10925" i="7"/>
  <c r="G10924" i="7"/>
  <c r="F10924" i="7"/>
  <c r="G10923" i="7"/>
  <c r="F10923" i="7"/>
  <c r="G10922" i="7"/>
  <c r="F10922" i="7"/>
  <c r="G10921" i="7"/>
  <c r="F10921" i="7"/>
  <c r="G10920" i="7"/>
  <c r="F10920" i="7"/>
  <c r="G10919" i="7"/>
  <c r="F10919" i="7"/>
  <c r="G10918" i="7"/>
  <c r="F10918" i="7"/>
  <c r="G10917" i="7"/>
  <c r="F10917" i="7"/>
  <c r="G10916" i="7"/>
  <c r="F10916" i="7"/>
  <c r="G10915" i="7"/>
  <c r="F10915" i="7"/>
  <c r="G10914" i="7"/>
  <c r="F10914" i="7"/>
  <c r="G10913" i="7"/>
  <c r="F10913" i="7"/>
  <c r="G10912" i="7"/>
  <c r="F10912" i="7"/>
  <c r="G10911" i="7"/>
  <c r="F10911" i="7"/>
  <c r="G10910" i="7"/>
  <c r="F10910" i="7"/>
  <c r="G10909" i="7"/>
  <c r="F10909" i="7"/>
  <c r="G10908" i="7"/>
  <c r="F10908" i="7"/>
  <c r="G10907" i="7"/>
  <c r="F10907" i="7"/>
  <c r="G10906" i="7"/>
  <c r="F10906" i="7"/>
  <c r="G10905" i="7"/>
  <c r="F10905" i="7"/>
  <c r="G10904" i="7"/>
  <c r="F10904" i="7"/>
  <c r="G10903" i="7"/>
  <c r="F10903" i="7"/>
  <c r="G10902" i="7"/>
  <c r="F10902" i="7"/>
  <c r="G10901" i="7"/>
  <c r="F10901" i="7"/>
  <c r="G10900" i="7"/>
  <c r="F10900" i="7"/>
  <c r="G10899" i="7"/>
  <c r="F10899" i="7"/>
  <c r="G10898" i="7"/>
  <c r="F10898" i="7"/>
  <c r="G10897" i="7"/>
  <c r="F10897" i="7"/>
  <c r="G10896" i="7"/>
  <c r="F10896" i="7"/>
  <c r="G10895" i="7"/>
  <c r="F10895" i="7"/>
  <c r="G10894" i="7"/>
  <c r="F10894" i="7"/>
  <c r="G10893" i="7"/>
  <c r="F10893" i="7"/>
  <c r="G10892" i="7"/>
  <c r="F10892" i="7"/>
  <c r="G10891" i="7"/>
  <c r="F10891" i="7"/>
  <c r="G10890" i="7"/>
  <c r="F10890" i="7"/>
  <c r="G10889" i="7"/>
  <c r="F10889" i="7"/>
  <c r="G10888" i="7"/>
  <c r="F10888" i="7"/>
  <c r="G10887" i="7"/>
  <c r="F10887" i="7"/>
  <c r="G10886" i="7"/>
  <c r="F10886" i="7"/>
  <c r="G10885" i="7"/>
  <c r="F10885" i="7"/>
  <c r="G10884" i="7"/>
  <c r="F10884" i="7"/>
  <c r="G10883" i="7"/>
  <c r="F10883" i="7"/>
  <c r="G10882" i="7"/>
  <c r="F10882" i="7"/>
  <c r="G10881" i="7"/>
  <c r="F10881" i="7"/>
  <c r="G10880" i="7"/>
  <c r="F10880" i="7"/>
  <c r="G10879" i="7"/>
  <c r="F10879" i="7"/>
  <c r="G10878" i="7"/>
  <c r="F10878" i="7"/>
  <c r="G10877" i="7"/>
  <c r="F10877" i="7"/>
  <c r="G10876" i="7"/>
  <c r="F10876" i="7"/>
  <c r="G10875" i="7"/>
  <c r="F10875" i="7"/>
  <c r="G10874" i="7"/>
  <c r="F10874" i="7"/>
  <c r="G10873" i="7"/>
  <c r="F10873" i="7"/>
  <c r="G10872" i="7"/>
  <c r="F10872" i="7"/>
  <c r="G10871" i="7"/>
  <c r="F10871" i="7"/>
  <c r="G10870" i="7"/>
  <c r="F10870" i="7"/>
  <c r="G10869" i="7"/>
  <c r="F10869" i="7"/>
  <c r="G10868" i="7"/>
  <c r="F10868" i="7"/>
  <c r="G10867" i="7"/>
  <c r="F10867" i="7"/>
  <c r="G10866" i="7"/>
  <c r="F10866" i="7"/>
  <c r="G10865" i="7"/>
  <c r="F10865" i="7"/>
  <c r="G10864" i="7"/>
  <c r="F10864" i="7"/>
  <c r="G10863" i="7"/>
  <c r="F10863" i="7"/>
  <c r="G10862" i="7"/>
  <c r="F10862" i="7"/>
  <c r="G10861" i="7"/>
  <c r="F10861" i="7"/>
  <c r="G10860" i="7"/>
  <c r="F10860" i="7"/>
  <c r="G10859" i="7"/>
  <c r="F10859" i="7"/>
  <c r="G10858" i="7"/>
  <c r="F10858" i="7"/>
  <c r="G10857" i="7"/>
  <c r="F10857" i="7"/>
  <c r="G10856" i="7"/>
  <c r="F10856" i="7"/>
  <c r="G10855" i="7"/>
  <c r="F10855" i="7"/>
  <c r="G10854" i="7"/>
  <c r="F10854" i="7"/>
  <c r="G10853" i="7"/>
  <c r="F10853" i="7"/>
  <c r="G10852" i="7"/>
  <c r="F10852" i="7"/>
  <c r="G10851" i="7"/>
  <c r="F10851" i="7"/>
  <c r="G10850" i="7"/>
  <c r="F10850" i="7"/>
  <c r="G10849" i="7"/>
  <c r="F10849" i="7"/>
  <c r="G10848" i="7"/>
  <c r="F10848" i="7"/>
  <c r="G10847" i="7"/>
  <c r="F10847" i="7"/>
  <c r="G10846" i="7"/>
  <c r="F10846" i="7"/>
  <c r="G10845" i="7"/>
  <c r="F10845" i="7"/>
  <c r="G10844" i="7"/>
  <c r="F10844" i="7"/>
  <c r="G10843" i="7"/>
  <c r="F10843" i="7"/>
  <c r="G10842" i="7"/>
  <c r="F10842" i="7"/>
  <c r="G10841" i="7"/>
  <c r="F10841" i="7"/>
  <c r="G10840" i="7"/>
  <c r="F10840" i="7"/>
  <c r="G10839" i="7"/>
  <c r="F10839" i="7"/>
  <c r="G10838" i="7"/>
  <c r="F10838" i="7"/>
  <c r="G10837" i="7"/>
  <c r="F10837" i="7"/>
  <c r="G10836" i="7"/>
  <c r="F10836" i="7"/>
  <c r="G10835" i="7"/>
  <c r="F10835" i="7"/>
  <c r="G10834" i="7"/>
  <c r="F10834" i="7"/>
  <c r="G10833" i="7"/>
  <c r="F10833" i="7"/>
  <c r="G10832" i="7"/>
  <c r="F10832" i="7"/>
  <c r="G10831" i="7"/>
  <c r="F10831" i="7"/>
  <c r="G10830" i="7"/>
  <c r="F10830" i="7"/>
  <c r="G10829" i="7"/>
  <c r="F10829" i="7"/>
  <c r="G10828" i="7"/>
  <c r="F10828" i="7"/>
  <c r="G10827" i="7"/>
  <c r="F10827" i="7"/>
  <c r="G10826" i="7"/>
  <c r="F10826" i="7"/>
  <c r="G10825" i="7"/>
  <c r="F10825" i="7"/>
  <c r="G10824" i="7"/>
  <c r="F10824" i="7"/>
  <c r="G10823" i="7"/>
  <c r="F10823" i="7"/>
  <c r="G10822" i="7"/>
  <c r="F10822" i="7"/>
  <c r="G10821" i="7"/>
  <c r="F10821" i="7"/>
  <c r="G10820" i="7"/>
  <c r="F10820" i="7"/>
  <c r="G10819" i="7"/>
  <c r="F10819" i="7"/>
  <c r="G10818" i="7"/>
  <c r="F10818" i="7"/>
  <c r="G10817" i="7"/>
  <c r="F10817" i="7"/>
  <c r="G10816" i="7"/>
  <c r="F10816" i="7"/>
  <c r="G10815" i="7"/>
  <c r="F10815" i="7"/>
  <c r="G10814" i="7"/>
  <c r="F10814" i="7"/>
  <c r="G10813" i="7"/>
  <c r="F10813" i="7"/>
  <c r="G10812" i="7"/>
  <c r="F10812" i="7"/>
  <c r="G10811" i="7"/>
  <c r="F10811" i="7"/>
  <c r="G10810" i="7"/>
  <c r="F10810" i="7"/>
  <c r="G10809" i="7"/>
  <c r="F10809" i="7"/>
  <c r="G10808" i="7"/>
  <c r="F10808" i="7"/>
  <c r="G10807" i="7"/>
  <c r="F10807" i="7"/>
  <c r="G10806" i="7"/>
  <c r="F10806" i="7"/>
  <c r="G10805" i="7"/>
  <c r="F10805" i="7"/>
  <c r="G10804" i="7"/>
  <c r="F10804" i="7"/>
  <c r="G10803" i="7"/>
  <c r="F10803" i="7"/>
  <c r="G10802" i="7"/>
  <c r="F10802" i="7"/>
  <c r="G10801" i="7"/>
  <c r="F10801" i="7"/>
  <c r="G10800" i="7"/>
  <c r="F10800" i="7"/>
  <c r="G10799" i="7"/>
  <c r="F10799" i="7"/>
  <c r="G10798" i="7"/>
  <c r="F10798" i="7"/>
  <c r="G10797" i="7"/>
  <c r="F10797" i="7"/>
  <c r="G10796" i="7"/>
  <c r="F10796" i="7"/>
  <c r="G10795" i="7"/>
  <c r="F10795" i="7"/>
  <c r="G10794" i="7"/>
  <c r="F10794" i="7"/>
  <c r="G10793" i="7"/>
  <c r="F10793" i="7"/>
  <c r="G10792" i="7"/>
  <c r="F10792" i="7"/>
  <c r="G10791" i="7"/>
  <c r="F10791" i="7"/>
  <c r="G10790" i="7"/>
  <c r="F10790" i="7"/>
  <c r="G10789" i="7"/>
  <c r="F10789" i="7"/>
  <c r="G10788" i="7"/>
  <c r="F10788" i="7"/>
  <c r="G10787" i="7"/>
  <c r="F10787" i="7"/>
  <c r="G10786" i="7"/>
  <c r="F10786" i="7"/>
  <c r="G10785" i="7"/>
  <c r="F10785" i="7"/>
  <c r="G10784" i="7"/>
  <c r="F10784" i="7"/>
  <c r="G10783" i="7"/>
  <c r="F10783" i="7"/>
  <c r="G10782" i="7"/>
  <c r="F10782" i="7"/>
  <c r="G10781" i="7"/>
  <c r="F10781" i="7"/>
  <c r="G10780" i="7"/>
  <c r="F10780" i="7"/>
  <c r="G10779" i="7"/>
  <c r="F10779" i="7"/>
  <c r="G10778" i="7"/>
  <c r="F10778" i="7"/>
  <c r="G10777" i="7"/>
  <c r="F10777" i="7"/>
  <c r="G10776" i="7"/>
  <c r="F10776" i="7"/>
  <c r="G10775" i="7"/>
  <c r="F10775" i="7"/>
  <c r="G10774" i="7"/>
  <c r="F10774" i="7"/>
  <c r="G10773" i="7"/>
  <c r="F10773" i="7"/>
  <c r="G10772" i="7"/>
  <c r="F10772" i="7"/>
  <c r="G10771" i="7"/>
  <c r="F10771" i="7"/>
  <c r="G10770" i="7"/>
  <c r="F10770" i="7"/>
  <c r="G10769" i="7"/>
  <c r="F10769" i="7"/>
  <c r="G10768" i="7"/>
  <c r="F10768" i="7"/>
  <c r="G10767" i="7"/>
  <c r="F10767" i="7"/>
  <c r="G10766" i="7"/>
  <c r="F10766" i="7"/>
  <c r="G10765" i="7"/>
  <c r="F10765" i="7"/>
  <c r="G10764" i="7"/>
  <c r="F10764" i="7"/>
  <c r="G10763" i="7"/>
  <c r="F10763" i="7"/>
  <c r="G10762" i="7"/>
  <c r="F10762" i="7"/>
  <c r="G10761" i="7"/>
  <c r="F10761" i="7"/>
  <c r="G10760" i="7"/>
  <c r="F10760" i="7"/>
  <c r="G10759" i="7"/>
  <c r="F10759" i="7"/>
  <c r="G10758" i="7"/>
  <c r="F10758" i="7"/>
  <c r="G10757" i="7"/>
  <c r="F10757" i="7"/>
  <c r="G10756" i="7"/>
  <c r="F10756" i="7"/>
  <c r="G10755" i="7"/>
  <c r="F10755" i="7"/>
  <c r="G10754" i="7"/>
  <c r="F10754" i="7"/>
  <c r="G10753" i="7"/>
  <c r="F10753" i="7"/>
  <c r="G10752" i="7"/>
  <c r="F10752" i="7"/>
  <c r="G10751" i="7"/>
  <c r="F10751" i="7"/>
  <c r="G10750" i="7"/>
  <c r="F10750" i="7"/>
  <c r="G10749" i="7"/>
  <c r="F10749" i="7"/>
  <c r="G10748" i="7"/>
  <c r="F10748" i="7"/>
  <c r="G10747" i="7"/>
  <c r="F10747" i="7"/>
  <c r="G10746" i="7"/>
  <c r="F10746" i="7"/>
  <c r="G10745" i="7"/>
  <c r="F10745" i="7"/>
  <c r="G10744" i="7"/>
  <c r="F10744" i="7"/>
  <c r="G10743" i="7"/>
  <c r="F10743" i="7"/>
  <c r="G10742" i="7"/>
  <c r="F10742" i="7"/>
  <c r="G10741" i="7"/>
  <c r="F10741" i="7"/>
  <c r="G10740" i="7"/>
  <c r="F10740" i="7"/>
  <c r="G10739" i="7"/>
  <c r="F10739" i="7"/>
  <c r="G10738" i="7"/>
  <c r="F10738" i="7"/>
  <c r="G10737" i="7"/>
  <c r="F10737" i="7"/>
  <c r="G10736" i="7"/>
  <c r="F10736" i="7"/>
  <c r="G10735" i="7"/>
  <c r="F10735" i="7"/>
  <c r="G10734" i="7"/>
  <c r="F10734" i="7"/>
  <c r="G10733" i="7"/>
  <c r="F10733" i="7"/>
  <c r="G10732" i="7"/>
  <c r="F10732" i="7"/>
  <c r="G10731" i="7"/>
  <c r="F10731" i="7"/>
  <c r="G10730" i="7"/>
  <c r="F10730" i="7"/>
  <c r="G10729" i="7"/>
  <c r="F10729" i="7"/>
  <c r="G10728" i="7"/>
  <c r="F10728" i="7"/>
  <c r="G10727" i="7"/>
  <c r="F10727" i="7"/>
  <c r="G10726" i="7"/>
  <c r="F10726" i="7"/>
  <c r="G10725" i="7"/>
  <c r="F10725" i="7"/>
  <c r="G10724" i="7"/>
  <c r="F10724" i="7"/>
  <c r="G10723" i="7"/>
  <c r="F10723" i="7"/>
  <c r="G10722" i="7"/>
  <c r="F10722" i="7"/>
  <c r="G10721" i="7"/>
  <c r="F10721" i="7"/>
  <c r="G10720" i="7"/>
  <c r="F10720" i="7"/>
  <c r="G10719" i="7"/>
  <c r="F10719" i="7"/>
  <c r="G10718" i="7"/>
  <c r="F10718" i="7"/>
  <c r="G10717" i="7"/>
  <c r="F10717" i="7"/>
  <c r="G10716" i="7"/>
  <c r="F10716" i="7"/>
  <c r="G10715" i="7"/>
  <c r="F10715" i="7"/>
  <c r="G10714" i="7"/>
  <c r="F10714" i="7"/>
  <c r="G10713" i="7"/>
  <c r="F10713" i="7"/>
  <c r="G10712" i="7"/>
  <c r="F10712" i="7"/>
  <c r="G10711" i="7"/>
  <c r="F10711" i="7"/>
  <c r="G10710" i="7"/>
  <c r="F10710" i="7"/>
  <c r="G10709" i="7"/>
  <c r="F10709" i="7"/>
  <c r="G10708" i="7"/>
  <c r="F10708" i="7"/>
  <c r="G10707" i="7"/>
  <c r="F10707" i="7"/>
  <c r="G10706" i="7"/>
  <c r="F10706" i="7"/>
  <c r="G10705" i="7"/>
  <c r="F10705" i="7"/>
  <c r="G10704" i="7"/>
  <c r="F10704" i="7"/>
  <c r="G10703" i="7"/>
  <c r="F10703" i="7"/>
  <c r="G10702" i="7"/>
  <c r="F10702" i="7"/>
  <c r="G10701" i="7"/>
  <c r="F10701" i="7"/>
  <c r="G10700" i="7"/>
  <c r="F10700" i="7"/>
  <c r="G10699" i="7"/>
  <c r="F10699" i="7"/>
  <c r="G10698" i="7"/>
  <c r="F10698" i="7"/>
  <c r="G10697" i="7"/>
  <c r="F10697" i="7"/>
  <c r="G10696" i="7"/>
  <c r="F10696" i="7"/>
  <c r="G10695" i="7"/>
  <c r="F10695" i="7"/>
  <c r="G10694" i="7"/>
  <c r="F10694" i="7"/>
  <c r="G10693" i="7"/>
  <c r="F10693" i="7"/>
  <c r="G10692" i="7"/>
  <c r="F10692" i="7"/>
  <c r="G10691" i="7"/>
  <c r="F10691" i="7"/>
  <c r="G10690" i="7"/>
  <c r="F10690" i="7"/>
  <c r="G10689" i="7"/>
  <c r="F10689" i="7"/>
  <c r="G10688" i="7"/>
  <c r="F10688" i="7"/>
  <c r="G10687" i="7"/>
  <c r="F10687" i="7"/>
  <c r="G10686" i="7"/>
  <c r="F10686" i="7"/>
  <c r="G10685" i="7"/>
  <c r="F10685" i="7"/>
  <c r="G10684" i="7"/>
  <c r="F10684" i="7"/>
  <c r="G10683" i="7"/>
  <c r="F10683" i="7"/>
  <c r="G10682" i="7"/>
  <c r="F10682" i="7"/>
  <c r="G10681" i="7"/>
  <c r="F10681" i="7"/>
  <c r="G10680" i="7"/>
  <c r="F10680" i="7"/>
  <c r="G10679" i="7"/>
  <c r="F10679" i="7"/>
  <c r="G10678" i="7"/>
  <c r="F10678" i="7"/>
  <c r="G10677" i="7"/>
  <c r="F10677" i="7"/>
  <c r="G10676" i="7"/>
  <c r="F10676" i="7"/>
  <c r="G10675" i="7"/>
  <c r="F10675" i="7"/>
  <c r="G10674" i="7"/>
  <c r="F10674" i="7"/>
  <c r="G10673" i="7"/>
  <c r="F10673" i="7"/>
  <c r="G10672" i="7"/>
  <c r="F10672" i="7"/>
  <c r="G10671" i="7"/>
  <c r="F10671" i="7"/>
  <c r="G10670" i="7"/>
  <c r="F10670" i="7"/>
  <c r="G10669" i="7"/>
  <c r="F10669" i="7"/>
  <c r="G10668" i="7"/>
  <c r="F10668" i="7"/>
  <c r="G10667" i="7"/>
  <c r="F10667" i="7"/>
  <c r="G10666" i="7"/>
  <c r="F10666" i="7"/>
  <c r="G10665" i="7"/>
  <c r="F10665" i="7"/>
  <c r="G10664" i="7"/>
  <c r="F10664" i="7"/>
  <c r="G10663" i="7"/>
  <c r="F10663" i="7"/>
  <c r="G10662" i="7"/>
  <c r="F10662" i="7"/>
  <c r="G10661" i="7"/>
  <c r="F10661" i="7"/>
  <c r="G10660" i="7"/>
  <c r="F10660" i="7"/>
  <c r="G10659" i="7"/>
  <c r="F10659" i="7"/>
  <c r="G10658" i="7"/>
  <c r="F10658" i="7"/>
  <c r="G10657" i="7"/>
  <c r="F10657" i="7"/>
  <c r="G10656" i="7"/>
  <c r="F10656" i="7"/>
  <c r="G10655" i="7"/>
  <c r="F10655" i="7"/>
  <c r="G10654" i="7"/>
  <c r="F10654" i="7"/>
  <c r="G10653" i="7"/>
  <c r="F10653" i="7"/>
  <c r="G10652" i="7"/>
  <c r="F10652" i="7"/>
  <c r="G10651" i="7"/>
  <c r="F10651" i="7"/>
  <c r="G10650" i="7"/>
  <c r="F10650" i="7"/>
  <c r="G10649" i="7"/>
  <c r="F10649" i="7"/>
  <c r="G10648" i="7"/>
  <c r="F10648" i="7"/>
  <c r="G10647" i="7"/>
  <c r="F10647" i="7"/>
  <c r="G10646" i="7"/>
  <c r="F10646" i="7"/>
  <c r="G10645" i="7"/>
  <c r="F10645" i="7"/>
  <c r="G10644" i="7"/>
  <c r="F10644" i="7"/>
  <c r="G10643" i="7"/>
  <c r="F10643" i="7"/>
  <c r="G10642" i="7"/>
  <c r="F10642" i="7"/>
  <c r="G10641" i="7"/>
  <c r="F10641" i="7"/>
  <c r="G10640" i="7"/>
  <c r="F10640" i="7"/>
  <c r="G10639" i="7"/>
  <c r="F10639" i="7"/>
  <c r="G10638" i="7"/>
  <c r="F10638" i="7"/>
  <c r="G10637" i="7"/>
  <c r="F10637" i="7"/>
  <c r="G10636" i="7"/>
  <c r="F10636" i="7"/>
  <c r="G10635" i="7"/>
  <c r="F10635" i="7"/>
  <c r="G10634" i="7"/>
  <c r="F10634" i="7"/>
  <c r="G10633" i="7"/>
  <c r="F10633" i="7"/>
  <c r="G10632" i="7"/>
  <c r="F10632" i="7"/>
  <c r="G10631" i="7"/>
  <c r="F10631" i="7"/>
  <c r="G10630" i="7"/>
  <c r="F10630" i="7"/>
  <c r="G10629" i="7"/>
  <c r="F10629" i="7"/>
  <c r="G10628" i="7"/>
  <c r="F10628" i="7"/>
  <c r="G10627" i="7"/>
  <c r="F10627" i="7"/>
  <c r="G10626" i="7"/>
  <c r="F10626" i="7"/>
  <c r="G10625" i="7"/>
  <c r="F10625" i="7"/>
  <c r="G10624" i="7"/>
  <c r="F10624" i="7"/>
  <c r="G10623" i="7"/>
  <c r="F10623" i="7"/>
  <c r="G10622" i="7"/>
  <c r="F10622" i="7"/>
  <c r="G10621" i="7"/>
  <c r="F10621" i="7"/>
  <c r="G10620" i="7"/>
  <c r="F10620" i="7"/>
  <c r="G10619" i="7"/>
  <c r="F10619" i="7"/>
  <c r="G10618" i="7"/>
  <c r="F10618" i="7"/>
  <c r="G10617" i="7"/>
  <c r="F10617" i="7"/>
  <c r="G10616" i="7"/>
  <c r="F10616" i="7"/>
  <c r="G10615" i="7"/>
  <c r="F10615" i="7"/>
  <c r="G10614" i="7"/>
  <c r="F10614" i="7"/>
  <c r="G10613" i="7"/>
  <c r="F10613" i="7"/>
  <c r="G10612" i="7"/>
  <c r="F10612" i="7"/>
  <c r="G10611" i="7"/>
  <c r="F10611" i="7"/>
  <c r="G10610" i="7"/>
  <c r="F10610" i="7"/>
  <c r="G10609" i="7"/>
  <c r="F10609" i="7"/>
  <c r="G10608" i="7"/>
  <c r="F10608" i="7"/>
  <c r="G10607" i="7"/>
  <c r="F10607" i="7"/>
  <c r="G10606" i="7"/>
  <c r="F10606" i="7"/>
  <c r="G10605" i="7"/>
  <c r="F10605" i="7"/>
  <c r="G10604" i="7"/>
  <c r="F10604" i="7"/>
  <c r="G10603" i="7"/>
  <c r="F10603" i="7"/>
  <c r="G10602" i="7"/>
  <c r="F10602" i="7"/>
  <c r="G10601" i="7"/>
  <c r="F10601" i="7"/>
  <c r="G10600" i="7"/>
  <c r="F10600" i="7"/>
  <c r="G10599" i="7"/>
  <c r="F10599" i="7"/>
  <c r="G10598" i="7"/>
  <c r="F10598" i="7"/>
  <c r="G10597" i="7"/>
  <c r="F10597" i="7"/>
  <c r="G10596" i="7"/>
  <c r="F10596" i="7"/>
  <c r="G10595" i="7"/>
  <c r="F10595" i="7"/>
  <c r="G10594" i="7"/>
  <c r="F10594" i="7"/>
  <c r="G10593" i="7"/>
  <c r="F10593" i="7"/>
  <c r="G10592" i="7"/>
  <c r="F10592" i="7"/>
  <c r="G10591" i="7"/>
  <c r="F10591" i="7"/>
  <c r="G10590" i="7"/>
  <c r="F10590" i="7"/>
  <c r="G10589" i="7"/>
  <c r="F10589" i="7"/>
  <c r="G10588" i="7"/>
  <c r="F10588" i="7"/>
  <c r="G10587" i="7"/>
  <c r="F10587" i="7"/>
  <c r="G10586" i="7"/>
  <c r="F10586" i="7"/>
  <c r="G10585" i="7"/>
  <c r="F10585" i="7"/>
  <c r="G10584" i="7"/>
  <c r="F10584" i="7"/>
  <c r="G10583" i="7"/>
  <c r="F10583" i="7"/>
  <c r="G10582" i="7"/>
  <c r="F10582" i="7"/>
  <c r="G10581" i="7"/>
  <c r="F10581" i="7"/>
  <c r="G10580" i="7"/>
  <c r="F10580" i="7"/>
  <c r="G10579" i="7"/>
  <c r="F10579" i="7"/>
  <c r="G10578" i="7"/>
  <c r="F10578" i="7"/>
  <c r="G10577" i="7"/>
  <c r="F10577" i="7"/>
  <c r="G10576" i="7"/>
  <c r="F10576" i="7"/>
  <c r="G10575" i="7"/>
  <c r="F10575" i="7"/>
  <c r="G10574" i="7"/>
  <c r="F10574" i="7"/>
  <c r="G10573" i="7"/>
  <c r="F10573" i="7"/>
  <c r="G10572" i="7"/>
  <c r="F10572" i="7"/>
  <c r="G10571" i="7"/>
  <c r="F10571" i="7"/>
  <c r="G10570" i="7"/>
  <c r="F10570" i="7"/>
  <c r="G10569" i="7"/>
  <c r="F10569" i="7"/>
  <c r="G10568" i="7"/>
  <c r="F10568" i="7"/>
  <c r="G10567" i="7"/>
  <c r="F10567" i="7"/>
  <c r="G10566" i="7"/>
  <c r="F10566" i="7"/>
  <c r="G10565" i="7"/>
  <c r="F10565" i="7"/>
  <c r="G10564" i="7"/>
  <c r="F10564" i="7"/>
  <c r="G10563" i="7"/>
  <c r="F10563" i="7"/>
  <c r="G10562" i="7"/>
  <c r="F10562" i="7"/>
  <c r="G10561" i="7"/>
  <c r="F10561" i="7"/>
  <c r="G10560" i="7"/>
  <c r="F10560" i="7"/>
  <c r="G10559" i="7"/>
  <c r="F10559" i="7"/>
  <c r="G10558" i="7"/>
  <c r="F10558" i="7"/>
  <c r="G10557" i="7"/>
  <c r="F10557" i="7"/>
  <c r="G10556" i="7"/>
  <c r="F10556" i="7"/>
  <c r="G10555" i="7"/>
  <c r="F10555" i="7"/>
  <c r="G10554" i="7"/>
  <c r="F10554" i="7"/>
  <c r="G10553" i="7"/>
  <c r="F10553" i="7"/>
  <c r="G10552" i="7"/>
  <c r="F10552" i="7"/>
  <c r="G10551" i="7"/>
  <c r="F10551" i="7"/>
  <c r="G10550" i="7"/>
  <c r="F10550" i="7"/>
  <c r="G10549" i="7"/>
  <c r="F10549" i="7"/>
  <c r="G10548" i="7"/>
  <c r="F10548" i="7"/>
  <c r="G10547" i="7"/>
  <c r="F10547" i="7"/>
  <c r="G10546" i="7"/>
  <c r="F10546" i="7"/>
  <c r="G10545" i="7"/>
  <c r="F10545" i="7"/>
  <c r="G10544" i="7"/>
  <c r="F10544" i="7"/>
  <c r="G10543" i="7"/>
  <c r="F10543" i="7"/>
  <c r="G10542" i="7"/>
  <c r="F10542" i="7"/>
  <c r="G10541" i="7"/>
  <c r="F10541" i="7"/>
  <c r="G10540" i="7"/>
  <c r="F10540" i="7"/>
  <c r="G10539" i="7"/>
  <c r="F10539" i="7"/>
  <c r="G10538" i="7"/>
  <c r="F10538" i="7"/>
  <c r="G10537" i="7"/>
  <c r="F10537" i="7"/>
  <c r="G10536" i="7"/>
  <c r="F10536" i="7"/>
  <c r="G10535" i="7"/>
  <c r="F10535" i="7"/>
  <c r="G10534" i="7"/>
  <c r="F10534" i="7"/>
  <c r="G10533" i="7"/>
  <c r="F10533" i="7"/>
  <c r="G10532" i="7"/>
  <c r="F10532" i="7"/>
  <c r="G10531" i="7"/>
  <c r="F10531" i="7"/>
  <c r="G10530" i="7"/>
  <c r="F10530" i="7"/>
  <c r="G10529" i="7"/>
  <c r="F10529" i="7"/>
  <c r="G10528" i="7"/>
  <c r="F10528" i="7"/>
  <c r="G10527" i="7"/>
  <c r="F10527" i="7"/>
  <c r="G10526" i="7"/>
  <c r="F10526" i="7"/>
  <c r="G10525" i="7"/>
  <c r="F10525" i="7"/>
  <c r="G10524" i="7"/>
  <c r="F10524" i="7"/>
  <c r="G10523" i="7"/>
  <c r="F10523" i="7"/>
  <c r="G10522" i="7"/>
  <c r="F10522" i="7"/>
  <c r="G10521" i="7"/>
  <c r="F10521" i="7"/>
  <c r="G10520" i="7"/>
  <c r="F10520" i="7"/>
  <c r="G10519" i="7"/>
  <c r="F10519" i="7"/>
  <c r="G10518" i="7"/>
  <c r="F10518" i="7"/>
  <c r="G10517" i="7"/>
  <c r="F10517" i="7"/>
  <c r="G10516" i="7"/>
  <c r="F10516" i="7"/>
  <c r="G10515" i="7"/>
  <c r="F10515" i="7"/>
  <c r="G10514" i="7"/>
  <c r="F10514" i="7"/>
  <c r="G10513" i="7"/>
  <c r="F10513" i="7"/>
  <c r="G10512" i="7"/>
  <c r="F10512" i="7"/>
  <c r="G10511" i="7"/>
  <c r="F10511" i="7"/>
  <c r="G10510" i="7"/>
  <c r="F10510" i="7"/>
  <c r="G10509" i="7"/>
  <c r="F10509" i="7"/>
  <c r="G10508" i="7"/>
  <c r="F10508" i="7"/>
  <c r="G10507" i="7"/>
  <c r="F10507" i="7"/>
  <c r="G10506" i="7"/>
  <c r="F10506" i="7"/>
  <c r="G10505" i="7"/>
  <c r="F10505" i="7"/>
  <c r="G10504" i="7"/>
  <c r="F10504" i="7"/>
  <c r="G10503" i="7"/>
  <c r="F10503" i="7"/>
  <c r="G10502" i="7"/>
  <c r="F10502" i="7"/>
  <c r="G10501" i="7"/>
  <c r="F10501" i="7"/>
  <c r="G10500" i="7"/>
  <c r="F10500" i="7"/>
  <c r="G10499" i="7"/>
  <c r="F10499" i="7"/>
  <c r="G10498" i="7"/>
  <c r="F10498" i="7"/>
  <c r="G10497" i="7"/>
  <c r="F10497" i="7"/>
  <c r="G10496" i="7"/>
  <c r="F10496" i="7"/>
  <c r="G10495" i="7"/>
  <c r="F10495" i="7"/>
  <c r="G10494" i="7"/>
  <c r="F10494" i="7"/>
  <c r="G10493" i="7"/>
  <c r="F10493" i="7"/>
  <c r="G10492" i="7"/>
  <c r="F10492" i="7"/>
  <c r="G10491" i="7"/>
  <c r="F10491" i="7"/>
  <c r="G10490" i="7"/>
  <c r="F10490" i="7"/>
  <c r="G10489" i="7"/>
  <c r="F10489" i="7"/>
  <c r="G10488" i="7"/>
  <c r="F10488" i="7"/>
  <c r="G10487" i="7"/>
  <c r="F10487" i="7"/>
  <c r="G10486" i="7"/>
  <c r="F10486" i="7"/>
  <c r="G10485" i="7"/>
  <c r="F10485" i="7"/>
  <c r="G10484" i="7"/>
  <c r="F10484" i="7"/>
  <c r="G10483" i="7"/>
  <c r="F10483" i="7"/>
  <c r="G10482" i="7"/>
  <c r="F10482" i="7"/>
  <c r="G10481" i="7"/>
  <c r="F10481" i="7"/>
  <c r="G10480" i="7"/>
  <c r="F10480" i="7"/>
  <c r="G10479" i="7"/>
  <c r="F10479" i="7"/>
  <c r="G10478" i="7"/>
  <c r="F10478" i="7"/>
  <c r="G10477" i="7"/>
  <c r="F10477" i="7"/>
  <c r="G10476" i="7"/>
  <c r="F10476" i="7"/>
  <c r="G10475" i="7"/>
  <c r="F10475" i="7"/>
  <c r="G10474" i="7"/>
  <c r="F10474" i="7"/>
  <c r="G10473" i="7"/>
  <c r="F10473" i="7"/>
  <c r="G10472" i="7"/>
  <c r="F10472" i="7"/>
  <c r="G10471" i="7"/>
  <c r="F10471" i="7"/>
  <c r="G10470" i="7"/>
  <c r="F10470" i="7"/>
  <c r="G10469" i="7"/>
  <c r="F10469" i="7"/>
  <c r="G10468" i="7"/>
  <c r="F10468" i="7"/>
  <c r="G10467" i="7"/>
  <c r="F10467" i="7"/>
  <c r="G10466" i="7"/>
  <c r="F10466" i="7"/>
  <c r="G10465" i="7"/>
  <c r="F10465" i="7"/>
  <c r="G10464" i="7"/>
  <c r="F10464" i="7"/>
  <c r="G10463" i="7"/>
  <c r="F10463" i="7"/>
  <c r="G10462" i="7"/>
  <c r="F10462" i="7"/>
  <c r="G10461" i="7"/>
  <c r="F10461" i="7"/>
  <c r="G10460" i="7"/>
  <c r="F10460" i="7"/>
  <c r="G10459" i="7"/>
  <c r="F10459" i="7"/>
  <c r="G10458" i="7"/>
  <c r="F10458" i="7"/>
  <c r="G10457" i="7"/>
  <c r="F10457" i="7"/>
  <c r="G10456" i="7"/>
  <c r="F10456" i="7"/>
  <c r="G10455" i="7"/>
  <c r="F10455" i="7"/>
  <c r="G10454" i="7"/>
  <c r="F10454" i="7"/>
  <c r="G10453" i="7"/>
  <c r="F10453" i="7"/>
  <c r="G10452" i="7"/>
  <c r="F10452" i="7"/>
  <c r="G10451" i="7"/>
  <c r="F10451" i="7"/>
  <c r="G10450" i="7"/>
  <c r="F10450" i="7"/>
  <c r="G10449" i="7"/>
  <c r="F10449" i="7"/>
  <c r="G10448" i="7"/>
  <c r="F10448" i="7"/>
  <c r="G10447" i="7"/>
  <c r="F10447" i="7"/>
  <c r="G10446" i="7"/>
  <c r="F10446" i="7"/>
  <c r="G10445" i="7"/>
  <c r="F10445" i="7"/>
  <c r="G10444" i="7"/>
  <c r="F10444" i="7"/>
  <c r="G10443" i="7"/>
  <c r="F10443" i="7"/>
  <c r="G10442" i="7"/>
  <c r="F10442" i="7"/>
  <c r="G10441" i="7"/>
  <c r="F10441" i="7"/>
  <c r="G10440" i="7"/>
  <c r="F10440" i="7"/>
  <c r="G10439" i="7"/>
  <c r="F10439" i="7"/>
  <c r="G10438" i="7"/>
  <c r="F10438" i="7"/>
  <c r="G10437" i="7"/>
  <c r="F10437" i="7"/>
  <c r="G10436" i="7"/>
  <c r="F10436" i="7"/>
  <c r="G10435" i="7"/>
  <c r="F10435" i="7"/>
  <c r="G10434" i="7"/>
  <c r="F10434" i="7"/>
  <c r="G10433" i="7"/>
  <c r="F10433" i="7"/>
  <c r="G10432" i="7"/>
  <c r="F10432" i="7"/>
  <c r="G10431" i="7"/>
  <c r="F10431" i="7"/>
  <c r="G10430" i="7"/>
  <c r="F10430" i="7"/>
  <c r="G10429" i="7"/>
  <c r="F10429" i="7"/>
  <c r="G10428" i="7"/>
  <c r="F10428" i="7"/>
  <c r="G10427" i="7"/>
  <c r="F10427" i="7"/>
  <c r="G10426" i="7"/>
  <c r="F10426" i="7"/>
  <c r="G10425" i="7"/>
  <c r="F10425" i="7"/>
  <c r="G10424" i="7"/>
  <c r="F10424" i="7"/>
  <c r="G10423" i="7"/>
  <c r="F10423" i="7"/>
  <c r="G10422" i="7"/>
  <c r="F10422" i="7"/>
  <c r="G10421" i="7"/>
  <c r="F10421" i="7"/>
  <c r="G10420" i="7"/>
  <c r="F10420" i="7"/>
  <c r="G10419" i="7"/>
  <c r="F10419" i="7"/>
  <c r="G10418" i="7"/>
  <c r="F10418" i="7"/>
  <c r="G10417" i="7"/>
  <c r="F10417" i="7"/>
  <c r="G10416" i="7"/>
  <c r="F10416" i="7"/>
  <c r="G10415" i="7"/>
  <c r="F10415" i="7"/>
  <c r="G10414" i="7"/>
  <c r="F10414" i="7"/>
  <c r="G10413" i="7"/>
  <c r="F10413" i="7"/>
  <c r="G10412" i="7"/>
  <c r="F10412" i="7"/>
  <c r="G10411" i="7"/>
  <c r="F10411" i="7"/>
  <c r="G10410" i="7"/>
  <c r="F10410" i="7"/>
  <c r="G10409" i="7"/>
  <c r="F10409" i="7"/>
  <c r="G10408" i="7"/>
  <c r="F10408" i="7"/>
  <c r="G10407" i="7"/>
  <c r="F10407" i="7"/>
  <c r="G10406" i="7"/>
  <c r="F10406" i="7"/>
  <c r="G10405" i="7"/>
  <c r="F10405" i="7"/>
  <c r="G10404" i="7"/>
  <c r="F10404" i="7"/>
  <c r="G10403" i="7"/>
  <c r="F10403" i="7"/>
  <c r="G10402" i="7"/>
  <c r="F10402" i="7"/>
  <c r="G10401" i="7"/>
  <c r="F10401" i="7"/>
  <c r="G10400" i="7"/>
  <c r="F10400" i="7"/>
  <c r="G10399" i="7"/>
  <c r="F10399" i="7"/>
  <c r="G10398" i="7"/>
  <c r="F10398" i="7"/>
  <c r="G10397" i="7"/>
  <c r="F10397" i="7"/>
  <c r="G10396" i="7"/>
  <c r="F10396" i="7"/>
  <c r="G10395" i="7"/>
  <c r="F10395" i="7"/>
  <c r="G10394" i="7"/>
  <c r="F10394" i="7"/>
  <c r="G10393" i="7"/>
  <c r="F10393" i="7"/>
  <c r="G10392" i="7"/>
  <c r="F10392" i="7"/>
  <c r="G10391" i="7"/>
  <c r="F10391" i="7"/>
  <c r="G10390" i="7"/>
  <c r="F10390" i="7"/>
  <c r="G10389" i="7"/>
  <c r="F10389" i="7"/>
  <c r="G10388" i="7"/>
  <c r="F10388" i="7"/>
  <c r="G10387" i="7"/>
  <c r="F10387" i="7"/>
  <c r="G10386" i="7"/>
  <c r="F10386" i="7"/>
  <c r="G10385" i="7"/>
  <c r="F10385" i="7"/>
  <c r="G10384" i="7"/>
  <c r="F10384" i="7"/>
  <c r="G10383" i="7"/>
  <c r="F10383" i="7"/>
  <c r="G10382" i="7"/>
  <c r="F10382" i="7"/>
  <c r="G10381" i="7"/>
  <c r="F10381" i="7"/>
  <c r="G10380" i="7"/>
  <c r="F10380" i="7"/>
  <c r="G10379" i="7"/>
  <c r="F10379" i="7"/>
  <c r="G10378" i="7"/>
  <c r="F10378" i="7"/>
  <c r="G10377" i="7"/>
  <c r="F10377" i="7"/>
  <c r="G10376" i="7"/>
  <c r="F10376" i="7"/>
  <c r="G10375" i="7"/>
  <c r="F10375" i="7"/>
  <c r="G10374" i="7"/>
  <c r="F10374" i="7"/>
  <c r="G10373" i="7"/>
  <c r="F10373" i="7"/>
  <c r="G10372" i="7"/>
  <c r="F10372" i="7"/>
  <c r="G10371" i="7"/>
  <c r="F10371" i="7"/>
  <c r="G10370" i="7"/>
  <c r="F10370" i="7"/>
  <c r="G10369" i="7"/>
  <c r="F10369" i="7"/>
  <c r="G10368" i="7"/>
  <c r="F10368" i="7"/>
  <c r="G10367" i="7"/>
  <c r="F10367" i="7"/>
  <c r="G10366" i="7"/>
  <c r="F10366" i="7"/>
  <c r="G10365" i="7"/>
  <c r="F10365" i="7"/>
  <c r="G10364" i="7"/>
  <c r="F10364" i="7"/>
  <c r="G10363" i="7"/>
  <c r="F10363" i="7"/>
  <c r="G10362" i="7"/>
  <c r="F10362" i="7"/>
  <c r="G10361" i="7"/>
  <c r="F10361" i="7"/>
  <c r="G10360" i="7"/>
  <c r="F10360" i="7"/>
  <c r="G10359" i="7"/>
  <c r="F10359" i="7"/>
  <c r="G10358" i="7"/>
  <c r="F10358" i="7"/>
  <c r="G10357" i="7"/>
  <c r="F10357" i="7"/>
  <c r="G10356" i="7"/>
  <c r="F10356" i="7"/>
  <c r="G10355" i="7"/>
  <c r="F10355" i="7"/>
  <c r="G10354" i="7"/>
  <c r="F10354" i="7"/>
  <c r="G10353" i="7"/>
  <c r="F10353" i="7"/>
  <c r="G10352" i="7"/>
  <c r="F10352" i="7"/>
  <c r="G10351" i="7"/>
  <c r="F10351" i="7"/>
  <c r="G10350" i="7"/>
  <c r="F10350" i="7"/>
  <c r="G10349" i="7"/>
  <c r="F10349" i="7"/>
  <c r="G10348" i="7"/>
  <c r="F10348" i="7"/>
  <c r="G10347" i="7"/>
  <c r="F10347" i="7"/>
  <c r="G10346" i="7"/>
  <c r="F10346" i="7"/>
  <c r="G10345" i="7"/>
  <c r="F10345" i="7"/>
  <c r="G10344" i="7"/>
  <c r="F10344" i="7"/>
  <c r="G10343" i="7"/>
  <c r="F10343" i="7"/>
  <c r="G10342" i="7"/>
  <c r="F10342" i="7"/>
  <c r="G10341" i="7"/>
  <c r="F10341" i="7"/>
  <c r="G10340" i="7"/>
  <c r="F10340" i="7"/>
  <c r="G10339" i="7"/>
  <c r="F10339" i="7"/>
  <c r="G10338" i="7"/>
  <c r="F10338" i="7"/>
  <c r="G10337" i="7"/>
  <c r="F10337" i="7"/>
  <c r="G10336" i="7"/>
  <c r="F10336" i="7"/>
  <c r="G10335" i="7"/>
  <c r="F10335" i="7"/>
  <c r="G10334" i="7"/>
  <c r="F10334" i="7"/>
  <c r="G10333" i="7"/>
  <c r="F10333" i="7"/>
  <c r="G10332" i="7"/>
  <c r="F10332" i="7"/>
  <c r="G10331" i="7"/>
  <c r="F10331" i="7"/>
  <c r="G10330" i="7"/>
  <c r="F10330" i="7"/>
  <c r="G10329" i="7"/>
  <c r="F10329" i="7"/>
  <c r="G10328" i="7"/>
  <c r="F10328" i="7"/>
  <c r="G10327" i="7"/>
  <c r="F10327" i="7"/>
  <c r="G10326" i="7"/>
  <c r="F10326" i="7"/>
  <c r="G10325" i="7"/>
  <c r="F10325" i="7"/>
  <c r="G10324" i="7"/>
  <c r="F10324" i="7"/>
  <c r="G10323" i="7"/>
  <c r="F10323" i="7"/>
  <c r="G10322" i="7"/>
  <c r="F10322" i="7"/>
  <c r="G10321" i="7"/>
  <c r="F10321" i="7"/>
  <c r="G10320" i="7"/>
  <c r="F10320" i="7"/>
  <c r="G10319" i="7"/>
  <c r="F10319" i="7"/>
  <c r="G10318" i="7"/>
  <c r="F10318" i="7"/>
  <c r="G10317" i="7"/>
  <c r="F10317" i="7"/>
  <c r="G10316" i="7"/>
  <c r="F10316" i="7"/>
  <c r="G10315" i="7"/>
  <c r="F10315" i="7"/>
  <c r="G10314" i="7"/>
  <c r="F10314" i="7"/>
  <c r="G10313" i="7"/>
  <c r="F10313" i="7"/>
  <c r="G10312" i="7"/>
  <c r="F10312" i="7"/>
  <c r="G10311" i="7"/>
  <c r="F10311" i="7"/>
  <c r="G10310" i="7"/>
  <c r="F10310" i="7"/>
  <c r="G10309" i="7"/>
  <c r="F10309" i="7"/>
  <c r="G10308" i="7"/>
  <c r="F10308" i="7"/>
  <c r="G10307" i="7"/>
  <c r="F10307" i="7"/>
  <c r="G10306" i="7"/>
  <c r="F10306" i="7"/>
  <c r="G10305" i="7"/>
  <c r="F10305" i="7"/>
  <c r="G10304" i="7"/>
  <c r="F10304" i="7"/>
  <c r="G10303" i="7"/>
  <c r="F10303" i="7"/>
  <c r="G10302" i="7"/>
  <c r="F10302" i="7"/>
  <c r="G10301" i="7"/>
  <c r="F10301" i="7"/>
  <c r="G10300" i="7"/>
  <c r="F10300" i="7"/>
  <c r="G10299" i="7"/>
  <c r="F10299" i="7"/>
  <c r="G10298" i="7"/>
  <c r="F10298" i="7"/>
  <c r="G10297" i="7"/>
  <c r="F10297" i="7"/>
  <c r="G10296" i="7"/>
  <c r="F10296" i="7"/>
  <c r="G10295" i="7"/>
  <c r="F10295" i="7"/>
  <c r="G10294" i="7"/>
  <c r="F10294" i="7"/>
  <c r="G10293" i="7"/>
  <c r="F10293" i="7"/>
  <c r="G10292" i="7"/>
  <c r="F10292" i="7"/>
  <c r="G10291" i="7"/>
  <c r="F10291" i="7"/>
  <c r="G10290" i="7"/>
  <c r="F10290" i="7"/>
  <c r="G10289" i="7"/>
  <c r="F10289" i="7"/>
  <c r="G10288" i="7"/>
  <c r="F10288" i="7"/>
  <c r="G10287" i="7"/>
  <c r="F10287" i="7"/>
  <c r="G10286" i="7"/>
  <c r="F10286" i="7"/>
  <c r="G10285" i="7"/>
  <c r="F10285" i="7"/>
  <c r="G10284" i="7"/>
  <c r="F10284" i="7"/>
  <c r="G10283" i="7"/>
  <c r="F10283" i="7"/>
  <c r="G10282" i="7"/>
  <c r="F10282" i="7"/>
  <c r="G10281" i="7"/>
  <c r="F10281" i="7"/>
  <c r="G10280" i="7"/>
  <c r="F10280" i="7"/>
  <c r="G10279" i="7"/>
  <c r="F10279" i="7"/>
  <c r="G10278" i="7"/>
  <c r="F10278" i="7"/>
  <c r="G10277" i="7"/>
  <c r="F10277" i="7"/>
  <c r="G10276" i="7"/>
  <c r="F10276" i="7"/>
  <c r="G10275" i="7"/>
  <c r="F10275" i="7"/>
  <c r="G10274" i="7"/>
  <c r="F10274" i="7"/>
  <c r="G10273" i="7"/>
  <c r="F10273" i="7"/>
  <c r="G10272" i="7"/>
  <c r="F10272" i="7"/>
  <c r="G10271" i="7"/>
  <c r="F10271" i="7"/>
  <c r="G10270" i="7"/>
  <c r="F10270" i="7"/>
  <c r="G10269" i="7"/>
  <c r="F10269" i="7"/>
  <c r="G10268" i="7"/>
  <c r="F10268" i="7"/>
  <c r="G10267" i="7"/>
  <c r="F10267" i="7"/>
  <c r="G10266" i="7"/>
  <c r="F10266" i="7"/>
  <c r="G10265" i="7"/>
  <c r="F10265" i="7"/>
  <c r="G10264" i="7"/>
  <c r="F10264" i="7"/>
  <c r="G10263" i="7"/>
  <c r="F10263" i="7"/>
  <c r="G10262" i="7"/>
  <c r="F10262" i="7"/>
  <c r="G10261" i="7"/>
  <c r="F10261" i="7"/>
  <c r="G10260" i="7"/>
  <c r="F10260" i="7"/>
  <c r="G10259" i="7"/>
  <c r="F10259" i="7"/>
  <c r="G10258" i="7"/>
  <c r="F10258" i="7"/>
  <c r="G10257" i="7"/>
  <c r="F10257" i="7"/>
  <c r="G10256" i="7"/>
  <c r="F10256" i="7"/>
  <c r="G10255" i="7"/>
  <c r="F10255" i="7"/>
  <c r="G10254" i="7"/>
  <c r="F10254" i="7"/>
  <c r="G10253" i="7"/>
  <c r="F10253" i="7"/>
  <c r="G10252" i="7"/>
  <c r="F10252" i="7"/>
  <c r="G10251" i="7"/>
  <c r="F10251" i="7"/>
  <c r="G10250" i="7"/>
  <c r="F10250" i="7"/>
  <c r="G10249" i="7"/>
  <c r="F10249" i="7"/>
  <c r="G10248" i="7"/>
  <c r="F10248" i="7"/>
  <c r="G10247" i="7"/>
  <c r="F10247" i="7"/>
  <c r="G10246" i="7"/>
  <c r="F10246" i="7"/>
  <c r="G10245" i="7"/>
  <c r="F10245" i="7"/>
  <c r="G10244" i="7"/>
  <c r="F10244" i="7"/>
  <c r="G10243" i="7"/>
  <c r="F10243" i="7"/>
  <c r="G10242" i="7"/>
  <c r="F10242" i="7"/>
  <c r="G10241" i="7"/>
  <c r="F10241" i="7"/>
  <c r="G10240" i="7"/>
  <c r="F10240" i="7"/>
  <c r="G10239" i="7"/>
  <c r="F10239" i="7"/>
  <c r="G10238" i="7"/>
  <c r="F10238" i="7"/>
  <c r="G10237" i="7"/>
  <c r="F10237" i="7"/>
  <c r="G10236" i="7"/>
  <c r="F10236" i="7"/>
  <c r="G10235" i="7"/>
  <c r="F10235" i="7"/>
  <c r="G10234" i="7"/>
  <c r="F10234" i="7"/>
  <c r="G10233" i="7"/>
  <c r="F10233" i="7"/>
  <c r="G10232" i="7"/>
  <c r="F10232" i="7"/>
  <c r="G10231" i="7"/>
  <c r="F10231" i="7"/>
  <c r="G10230" i="7"/>
  <c r="F10230" i="7"/>
  <c r="G10229" i="7"/>
  <c r="F10229" i="7"/>
  <c r="G10228" i="7"/>
  <c r="F10228" i="7"/>
  <c r="G10227" i="7"/>
  <c r="F10227" i="7"/>
  <c r="G10226" i="7"/>
  <c r="F10226" i="7"/>
  <c r="G10225" i="7"/>
  <c r="F10225" i="7"/>
  <c r="G10224" i="7"/>
  <c r="F10224" i="7"/>
  <c r="G10223" i="7"/>
  <c r="F10223" i="7"/>
  <c r="G10222" i="7"/>
  <c r="F10222" i="7"/>
  <c r="G10221" i="7"/>
  <c r="F10221" i="7"/>
  <c r="G10220" i="7"/>
  <c r="F10220" i="7"/>
  <c r="G10219" i="7"/>
  <c r="F10219" i="7"/>
  <c r="G10218" i="7"/>
  <c r="F10218" i="7"/>
  <c r="G10217" i="7"/>
  <c r="F10217" i="7"/>
  <c r="G10216" i="7"/>
  <c r="F10216" i="7"/>
  <c r="G10215" i="7"/>
  <c r="F10215" i="7"/>
  <c r="G10214" i="7"/>
  <c r="F10214" i="7"/>
  <c r="G10213" i="7"/>
  <c r="F10213" i="7"/>
  <c r="G10212" i="7"/>
  <c r="F10212" i="7"/>
  <c r="G10211" i="7"/>
  <c r="F10211" i="7"/>
  <c r="G10210" i="7"/>
  <c r="F10210" i="7"/>
  <c r="G10209" i="7"/>
  <c r="F10209" i="7"/>
  <c r="G10208" i="7"/>
  <c r="F10208" i="7"/>
  <c r="G10207" i="7"/>
  <c r="F10207" i="7"/>
  <c r="G10206" i="7"/>
  <c r="F10206" i="7"/>
  <c r="G10205" i="7"/>
  <c r="F10205" i="7"/>
  <c r="G10204" i="7"/>
  <c r="F10204" i="7"/>
  <c r="G10203" i="7"/>
  <c r="F10203" i="7"/>
  <c r="G10202" i="7"/>
  <c r="F10202" i="7"/>
  <c r="G10201" i="7"/>
  <c r="F10201" i="7"/>
  <c r="G10200" i="7"/>
  <c r="F10200" i="7"/>
  <c r="G10199" i="7"/>
  <c r="F10199" i="7"/>
  <c r="G10198" i="7"/>
  <c r="F10198" i="7"/>
  <c r="G10197" i="7"/>
  <c r="F10197" i="7"/>
  <c r="G10196" i="7"/>
  <c r="F10196" i="7"/>
  <c r="G10195" i="7"/>
  <c r="F10195" i="7"/>
  <c r="G10194" i="7"/>
  <c r="F10194" i="7"/>
  <c r="G10193" i="7"/>
  <c r="F10193" i="7"/>
  <c r="G10192" i="7"/>
  <c r="F10192" i="7"/>
  <c r="G10191" i="7"/>
  <c r="F10191" i="7"/>
  <c r="G10190" i="7"/>
  <c r="F10190" i="7"/>
  <c r="G10189" i="7"/>
  <c r="F10189" i="7"/>
  <c r="G10188" i="7"/>
  <c r="F10188" i="7"/>
  <c r="G10187" i="7"/>
  <c r="F10187" i="7"/>
  <c r="G10186" i="7"/>
  <c r="F10186" i="7"/>
  <c r="G10185" i="7"/>
  <c r="F10185" i="7"/>
  <c r="G10184" i="7"/>
  <c r="F10184" i="7"/>
  <c r="G10183" i="7"/>
  <c r="F10183" i="7"/>
  <c r="G10182" i="7"/>
  <c r="F10182" i="7"/>
  <c r="G10181" i="7"/>
  <c r="F10181" i="7"/>
  <c r="G10180" i="7"/>
  <c r="F10180" i="7"/>
  <c r="G10179" i="7"/>
  <c r="F10179" i="7"/>
  <c r="G10178" i="7"/>
  <c r="F10178" i="7"/>
  <c r="G10177" i="7"/>
  <c r="F10177" i="7"/>
  <c r="G10176" i="7"/>
  <c r="F10176" i="7"/>
  <c r="G10175" i="7"/>
  <c r="F10175" i="7"/>
  <c r="G10174" i="7"/>
  <c r="F10174" i="7"/>
  <c r="G10173" i="7"/>
  <c r="F10173" i="7"/>
  <c r="G10172" i="7"/>
  <c r="F10172" i="7"/>
  <c r="G10171" i="7"/>
  <c r="F10171" i="7"/>
  <c r="G10170" i="7"/>
  <c r="F10170" i="7"/>
  <c r="G10169" i="7"/>
  <c r="F10169" i="7"/>
  <c r="G10168" i="7"/>
  <c r="F10168" i="7"/>
  <c r="G10167" i="7"/>
  <c r="F10167" i="7"/>
  <c r="G10166" i="7"/>
  <c r="F10166" i="7"/>
  <c r="G10165" i="7"/>
  <c r="F10165" i="7"/>
  <c r="G10164" i="7"/>
  <c r="F10164" i="7"/>
  <c r="G10163" i="7"/>
  <c r="F10163" i="7"/>
  <c r="G10162" i="7"/>
  <c r="F10162" i="7"/>
  <c r="G10161" i="7"/>
  <c r="F10161" i="7"/>
  <c r="G10160" i="7"/>
  <c r="F10160" i="7"/>
  <c r="G10159" i="7"/>
  <c r="F10159" i="7"/>
  <c r="G10158" i="7"/>
  <c r="F10158" i="7"/>
  <c r="G10157" i="7"/>
  <c r="F10157" i="7"/>
  <c r="G10156" i="7"/>
  <c r="F10156" i="7"/>
  <c r="G10155" i="7"/>
  <c r="F10155" i="7"/>
  <c r="G10154" i="7"/>
  <c r="F10154" i="7"/>
  <c r="G10153" i="7"/>
  <c r="F10153" i="7"/>
  <c r="G10152" i="7"/>
  <c r="F10152" i="7"/>
  <c r="G10151" i="7"/>
  <c r="F10151" i="7"/>
  <c r="G10150" i="7"/>
  <c r="F10150" i="7"/>
  <c r="G10149" i="7"/>
  <c r="F10149" i="7"/>
  <c r="G10148" i="7"/>
  <c r="F10148" i="7"/>
  <c r="G10147" i="7"/>
  <c r="F10147" i="7"/>
  <c r="G10146" i="7"/>
  <c r="F10146" i="7"/>
  <c r="G10145" i="7"/>
  <c r="F10145" i="7"/>
  <c r="G10144" i="7"/>
  <c r="F10144" i="7"/>
  <c r="G10143" i="7"/>
  <c r="F10143" i="7"/>
  <c r="G10142" i="7"/>
  <c r="F10142" i="7"/>
  <c r="G10141" i="7"/>
  <c r="F10141" i="7"/>
  <c r="G10140" i="7"/>
  <c r="F10140" i="7"/>
  <c r="G10139" i="7"/>
  <c r="F10139" i="7"/>
  <c r="G10138" i="7"/>
  <c r="F10138" i="7"/>
  <c r="G10137" i="7"/>
  <c r="F10137" i="7"/>
  <c r="G10136" i="7"/>
  <c r="F10136" i="7"/>
  <c r="G10135" i="7"/>
  <c r="F10135" i="7"/>
  <c r="G10134" i="7"/>
  <c r="F10134" i="7"/>
  <c r="G10133" i="7"/>
  <c r="F10133" i="7"/>
  <c r="G10132" i="7"/>
  <c r="F10132" i="7"/>
  <c r="G10131" i="7"/>
  <c r="F10131" i="7"/>
  <c r="G10130" i="7"/>
  <c r="F10130" i="7"/>
  <c r="G10129" i="7"/>
  <c r="F10129" i="7"/>
  <c r="G10128" i="7"/>
  <c r="F10128" i="7"/>
  <c r="G10127" i="7"/>
  <c r="F10127" i="7"/>
  <c r="G10126" i="7"/>
  <c r="F10126" i="7"/>
  <c r="G10125" i="7"/>
  <c r="F10125" i="7"/>
  <c r="G10124" i="7"/>
  <c r="F10124" i="7"/>
  <c r="G10123" i="7"/>
  <c r="F10123" i="7"/>
  <c r="G10122" i="7"/>
  <c r="F10122" i="7"/>
  <c r="G10121" i="7"/>
  <c r="F10121" i="7"/>
  <c r="G10120" i="7"/>
  <c r="F10120" i="7"/>
  <c r="G10119" i="7"/>
  <c r="F10119" i="7"/>
  <c r="G10118" i="7"/>
  <c r="F10118" i="7"/>
  <c r="G10117" i="7"/>
  <c r="F10117" i="7"/>
  <c r="G10116" i="7"/>
  <c r="F10116" i="7"/>
  <c r="G10115" i="7"/>
  <c r="F10115" i="7"/>
  <c r="G10114" i="7"/>
  <c r="F10114" i="7"/>
  <c r="G10113" i="7"/>
  <c r="F10113" i="7"/>
  <c r="G10112" i="7"/>
  <c r="F10112" i="7"/>
  <c r="G10111" i="7"/>
  <c r="F10111" i="7"/>
  <c r="G10110" i="7"/>
  <c r="F10110" i="7"/>
  <c r="G10109" i="7"/>
  <c r="F10109" i="7"/>
  <c r="G10108" i="7"/>
  <c r="F10108" i="7"/>
  <c r="G10107" i="7"/>
  <c r="F10107" i="7"/>
  <c r="G10106" i="7"/>
  <c r="F10106" i="7"/>
  <c r="G10105" i="7"/>
  <c r="F10105" i="7"/>
  <c r="G10104" i="7"/>
  <c r="F10104" i="7"/>
  <c r="G10103" i="7"/>
  <c r="F10103" i="7"/>
  <c r="G10102" i="7"/>
  <c r="F10102" i="7"/>
  <c r="G10101" i="7"/>
  <c r="F10101" i="7"/>
  <c r="G10100" i="7"/>
  <c r="F10100" i="7"/>
  <c r="G10099" i="7"/>
  <c r="F10099" i="7"/>
  <c r="G10098" i="7"/>
  <c r="F10098" i="7"/>
  <c r="G10097" i="7"/>
  <c r="F10097" i="7"/>
  <c r="G10096" i="7"/>
  <c r="F10096" i="7"/>
  <c r="G10095" i="7"/>
  <c r="F10095" i="7"/>
  <c r="G10094" i="7"/>
  <c r="F10094" i="7"/>
  <c r="G10093" i="7"/>
  <c r="F10093" i="7"/>
  <c r="G10092" i="7"/>
  <c r="F10092" i="7"/>
  <c r="G10091" i="7"/>
  <c r="F10091" i="7"/>
  <c r="G10090" i="7"/>
  <c r="F10090" i="7"/>
  <c r="G10089" i="7"/>
  <c r="F10089" i="7"/>
  <c r="G10088" i="7"/>
  <c r="F10088" i="7"/>
  <c r="G10087" i="7"/>
  <c r="F10087" i="7"/>
  <c r="G10086" i="7"/>
  <c r="F10086" i="7"/>
  <c r="G10085" i="7"/>
  <c r="F10085" i="7"/>
  <c r="G10084" i="7"/>
  <c r="F10084" i="7"/>
  <c r="G10083" i="7"/>
  <c r="F10083" i="7"/>
  <c r="G10082" i="7"/>
  <c r="F10082" i="7"/>
  <c r="G10081" i="7"/>
  <c r="F10081" i="7"/>
  <c r="G10080" i="7"/>
  <c r="F10080" i="7"/>
  <c r="G10079" i="7"/>
  <c r="F10079" i="7"/>
  <c r="G10078" i="7"/>
  <c r="F10078" i="7"/>
  <c r="G10077" i="7"/>
  <c r="F10077" i="7"/>
  <c r="G10076" i="7"/>
  <c r="F10076" i="7"/>
  <c r="G10075" i="7"/>
  <c r="F10075" i="7"/>
  <c r="G10074" i="7"/>
  <c r="F10074" i="7"/>
  <c r="G10073" i="7"/>
  <c r="F10073" i="7"/>
  <c r="G10072" i="7"/>
  <c r="F10072" i="7"/>
  <c r="G10071" i="7"/>
  <c r="F10071" i="7"/>
  <c r="G10070" i="7"/>
  <c r="F10070" i="7"/>
  <c r="G10069" i="7"/>
  <c r="F10069" i="7"/>
  <c r="G10068" i="7"/>
  <c r="F10068" i="7"/>
  <c r="G10067" i="7"/>
  <c r="F10067" i="7"/>
  <c r="G10066" i="7"/>
  <c r="F10066" i="7"/>
  <c r="G10065" i="7"/>
  <c r="F10065" i="7"/>
  <c r="G10064" i="7"/>
  <c r="F10064" i="7"/>
  <c r="G10063" i="7"/>
  <c r="F10063" i="7"/>
  <c r="G10062" i="7"/>
  <c r="F10062" i="7"/>
  <c r="G10061" i="7"/>
  <c r="F10061" i="7"/>
  <c r="G10060" i="7"/>
  <c r="F10060" i="7"/>
  <c r="G10059" i="7"/>
  <c r="F10059" i="7"/>
  <c r="G10058" i="7"/>
  <c r="F10058" i="7"/>
  <c r="G10057" i="7"/>
  <c r="F10057" i="7"/>
  <c r="G10056" i="7"/>
  <c r="F10056" i="7"/>
  <c r="G10055" i="7"/>
  <c r="F10055" i="7"/>
  <c r="G10054" i="7"/>
  <c r="F10054" i="7"/>
  <c r="G10053" i="7"/>
  <c r="F10053" i="7"/>
  <c r="G10052" i="7"/>
  <c r="F10052" i="7"/>
  <c r="G10051" i="7"/>
  <c r="F10051" i="7"/>
  <c r="G10050" i="7"/>
  <c r="F10050" i="7"/>
  <c r="G10049" i="7"/>
  <c r="F10049" i="7"/>
  <c r="G10048" i="7"/>
  <c r="F10048" i="7"/>
  <c r="G10047" i="7"/>
  <c r="F10047" i="7"/>
  <c r="G10046" i="7"/>
  <c r="F10046" i="7"/>
  <c r="G10045" i="7"/>
  <c r="F10045" i="7"/>
  <c r="G10044" i="7"/>
  <c r="F10044" i="7"/>
  <c r="G10043" i="7"/>
  <c r="F10043" i="7"/>
  <c r="G10042" i="7"/>
  <c r="F10042" i="7"/>
  <c r="G10041" i="7"/>
  <c r="F10041" i="7"/>
  <c r="G10040" i="7"/>
  <c r="F10040" i="7"/>
  <c r="G10039" i="7"/>
  <c r="F10039" i="7"/>
  <c r="G10038" i="7"/>
  <c r="F10038" i="7"/>
  <c r="G10037" i="7"/>
  <c r="F10037" i="7"/>
  <c r="G10036" i="7"/>
  <c r="F10036" i="7"/>
  <c r="G10035" i="7"/>
  <c r="F10035" i="7"/>
  <c r="G10034" i="7"/>
  <c r="F10034" i="7"/>
  <c r="G10033" i="7"/>
  <c r="F10033" i="7"/>
  <c r="G10032" i="7"/>
  <c r="F10032" i="7"/>
  <c r="G10031" i="7"/>
  <c r="F10031" i="7"/>
  <c r="G10030" i="7"/>
  <c r="F10030" i="7"/>
  <c r="G10029" i="7"/>
  <c r="F10029" i="7"/>
  <c r="G10028" i="7"/>
  <c r="F10028" i="7"/>
  <c r="G10027" i="7"/>
  <c r="F10027" i="7"/>
  <c r="G10026" i="7"/>
  <c r="F10026" i="7"/>
  <c r="G10025" i="7"/>
  <c r="F10025" i="7"/>
  <c r="G10024" i="7"/>
  <c r="F10024" i="7"/>
  <c r="G10023" i="7"/>
  <c r="F10023" i="7"/>
  <c r="G10022" i="7"/>
  <c r="F10022" i="7"/>
  <c r="G10021" i="7"/>
  <c r="F10021" i="7"/>
  <c r="G10020" i="7"/>
  <c r="F10020" i="7"/>
  <c r="G10019" i="7"/>
  <c r="F10019" i="7"/>
  <c r="G10018" i="7"/>
  <c r="F10018" i="7"/>
  <c r="G10017" i="7"/>
  <c r="F10017" i="7"/>
  <c r="G10016" i="7"/>
  <c r="F10016" i="7"/>
  <c r="G10015" i="7"/>
  <c r="F10015" i="7"/>
  <c r="G10014" i="7"/>
  <c r="F10014" i="7"/>
  <c r="G10013" i="7"/>
  <c r="F10013" i="7"/>
  <c r="G10012" i="7"/>
  <c r="F10012" i="7"/>
  <c r="G10011" i="7"/>
  <c r="F10011" i="7"/>
  <c r="G10010" i="7"/>
  <c r="F10010" i="7"/>
  <c r="G10009" i="7"/>
  <c r="F10009" i="7"/>
  <c r="G10008" i="7"/>
  <c r="F10008" i="7"/>
  <c r="G10007" i="7"/>
  <c r="F10007" i="7"/>
  <c r="G10006" i="7"/>
  <c r="F10006" i="7"/>
  <c r="G10005" i="7"/>
  <c r="F10005" i="7"/>
  <c r="G10004" i="7"/>
  <c r="F10004" i="7"/>
  <c r="G10003" i="7"/>
  <c r="F10003" i="7"/>
  <c r="G10002" i="7"/>
  <c r="F10002" i="7"/>
  <c r="G10001" i="7"/>
  <c r="F10001" i="7"/>
  <c r="G10000" i="7"/>
  <c r="F10000" i="7"/>
  <c r="G9999" i="7"/>
  <c r="F9999" i="7"/>
  <c r="G9998" i="7"/>
  <c r="F9998" i="7"/>
  <c r="G9997" i="7"/>
  <c r="F9997" i="7"/>
  <c r="G9996" i="7"/>
  <c r="F9996" i="7"/>
  <c r="G9995" i="7"/>
  <c r="F9995" i="7"/>
  <c r="G9994" i="7"/>
  <c r="F9994" i="7"/>
  <c r="G9993" i="7"/>
  <c r="F9993" i="7"/>
  <c r="G9992" i="7"/>
  <c r="F9992" i="7"/>
  <c r="G9991" i="7"/>
  <c r="F9991" i="7"/>
  <c r="G9990" i="7"/>
  <c r="F9990" i="7"/>
  <c r="G9989" i="7"/>
  <c r="F9989" i="7"/>
  <c r="G9988" i="7"/>
  <c r="F9988" i="7"/>
  <c r="G9987" i="7"/>
  <c r="F9987" i="7"/>
  <c r="G9986" i="7"/>
  <c r="F9986" i="7"/>
  <c r="G9985" i="7"/>
  <c r="F9985" i="7"/>
  <c r="G9984" i="7"/>
  <c r="F9984" i="7"/>
  <c r="G9983" i="7"/>
  <c r="F9983" i="7"/>
  <c r="G9982" i="7"/>
  <c r="F9982" i="7"/>
  <c r="G9981" i="7"/>
  <c r="F9981" i="7"/>
  <c r="G9980" i="7"/>
  <c r="F9980" i="7"/>
  <c r="G9979" i="7"/>
  <c r="F9979" i="7"/>
  <c r="G9978" i="7"/>
  <c r="F9978" i="7"/>
  <c r="G9977" i="7"/>
  <c r="F9977" i="7"/>
  <c r="G9976" i="7"/>
  <c r="F9976" i="7"/>
  <c r="G9975" i="7"/>
  <c r="F9975" i="7"/>
  <c r="G9974" i="7"/>
  <c r="F9974" i="7"/>
  <c r="G9973" i="7"/>
  <c r="F9973" i="7"/>
  <c r="G9972" i="7"/>
  <c r="F9972" i="7"/>
  <c r="G9971" i="7"/>
  <c r="F9971" i="7"/>
  <c r="G9970" i="7"/>
  <c r="F9970" i="7"/>
  <c r="G9969" i="7"/>
  <c r="F9969" i="7"/>
  <c r="G9968" i="7"/>
  <c r="F9968" i="7"/>
  <c r="G9967" i="7"/>
  <c r="F9967" i="7"/>
  <c r="G9966" i="7"/>
  <c r="F9966" i="7"/>
  <c r="G9965" i="7"/>
  <c r="F9965" i="7"/>
  <c r="G9964" i="7"/>
  <c r="F9964" i="7"/>
  <c r="G9963" i="7"/>
  <c r="F9963" i="7"/>
  <c r="G9962" i="7"/>
  <c r="F9962" i="7"/>
  <c r="G9961" i="7"/>
  <c r="F9961" i="7"/>
  <c r="G9960" i="7"/>
  <c r="F9960" i="7"/>
  <c r="G9959" i="7"/>
  <c r="F9959" i="7"/>
  <c r="G9958" i="7"/>
  <c r="F9958" i="7"/>
  <c r="G9957" i="7"/>
  <c r="F9957" i="7"/>
  <c r="G9956" i="7"/>
  <c r="F9956" i="7"/>
  <c r="G9955" i="7"/>
  <c r="F9955" i="7"/>
  <c r="G9954" i="7"/>
  <c r="F9954" i="7"/>
  <c r="G9953" i="7"/>
  <c r="F9953" i="7"/>
  <c r="G9952" i="7"/>
  <c r="F9952" i="7"/>
  <c r="G9951" i="7"/>
  <c r="F9951" i="7"/>
  <c r="G9950" i="7"/>
  <c r="F9950" i="7"/>
  <c r="G9949" i="7"/>
  <c r="F9949" i="7"/>
  <c r="G9948" i="7"/>
  <c r="F9948" i="7"/>
  <c r="G9947" i="7"/>
  <c r="F9947" i="7"/>
  <c r="G9946" i="7"/>
  <c r="F9946" i="7"/>
  <c r="G9945" i="7"/>
  <c r="F9945" i="7"/>
  <c r="G9944" i="7"/>
  <c r="F9944" i="7"/>
  <c r="G9943" i="7"/>
  <c r="F9943" i="7"/>
  <c r="G9942" i="7"/>
  <c r="F9942" i="7"/>
  <c r="G9941" i="7"/>
  <c r="F9941" i="7"/>
  <c r="G9940" i="7"/>
  <c r="F9940" i="7"/>
  <c r="G9939" i="7"/>
  <c r="F9939" i="7"/>
  <c r="G9938" i="7"/>
  <c r="F9938" i="7"/>
  <c r="G9937" i="7"/>
  <c r="F9937" i="7"/>
  <c r="G9936" i="7"/>
  <c r="F9936" i="7"/>
  <c r="G9935" i="7"/>
  <c r="F9935" i="7"/>
  <c r="G9934" i="7"/>
  <c r="F9934" i="7"/>
  <c r="G9933" i="7"/>
  <c r="F9933" i="7"/>
  <c r="G9932" i="7"/>
  <c r="F9932" i="7"/>
  <c r="G9931" i="7"/>
  <c r="F9931" i="7"/>
  <c r="G9930" i="7"/>
  <c r="F9930" i="7"/>
  <c r="G9929" i="7"/>
  <c r="F9929" i="7"/>
  <c r="G9928" i="7"/>
  <c r="F9928" i="7"/>
  <c r="G9927" i="7"/>
  <c r="F9927" i="7"/>
  <c r="G9926" i="7"/>
  <c r="F9926" i="7"/>
  <c r="G9925" i="7"/>
  <c r="F9925" i="7"/>
  <c r="G9924" i="7"/>
  <c r="F9924" i="7"/>
  <c r="G9923" i="7"/>
  <c r="F9923" i="7"/>
  <c r="G9922" i="7"/>
  <c r="F9922" i="7"/>
  <c r="G9921" i="7"/>
  <c r="F9921" i="7"/>
  <c r="G9920" i="7"/>
  <c r="F9920" i="7"/>
  <c r="G9919" i="7"/>
  <c r="F9919" i="7"/>
  <c r="G9918" i="7"/>
  <c r="F9918" i="7"/>
  <c r="G9917" i="7"/>
  <c r="F9917" i="7"/>
  <c r="G9916" i="7"/>
  <c r="F9916" i="7"/>
  <c r="G9915" i="7"/>
  <c r="F9915" i="7"/>
  <c r="G9914" i="7"/>
  <c r="F9914" i="7"/>
  <c r="G9913" i="7"/>
  <c r="F9913" i="7"/>
  <c r="G9912" i="7"/>
  <c r="F9912" i="7"/>
  <c r="G9911" i="7"/>
  <c r="F9911" i="7"/>
  <c r="G9910" i="7"/>
  <c r="F9910" i="7"/>
  <c r="G9909" i="7"/>
  <c r="F9909" i="7"/>
  <c r="G9908" i="7"/>
  <c r="F9908" i="7"/>
  <c r="G9907" i="7"/>
  <c r="F9907" i="7"/>
  <c r="G9906" i="7"/>
  <c r="F9906" i="7"/>
  <c r="G9905" i="7"/>
  <c r="F9905" i="7"/>
  <c r="G9904" i="7"/>
  <c r="F9904" i="7"/>
  <c r="G9903" i="7"/>
  <c r="F9903" i="7"/>
  <c r="G9902" i="7"/>
  <c r="F9902" i="7"/>
  <c r="G9901" i="7"/>
  <c r="F9901" i="7"/>
  <c r="G9900" i="7"/>
  <c r="F9900" i="7"/>
  <c r="G9899" i="7"/>
  <c r="F9899" i="7"/>
  <c r="G9898" i="7"/>
  <c r="F9898" i="7"/>
  <c r="G9897" i="7"/>
  <c r="F9897" i="7"/>
  <c r="G9896" i="7"/>
  <c r="F9896" i="7"/>
  <c r="G9895" i="7"/>
  <c r="F9895" i="7"/>
  <c r="G9894" i="7"/>
  <c r="F9894" i="7"/>
  <c r="G9893" i="7"/>
  <c r="F9893" i="7"/>
  <c r="G9892" i="7"/>
  <c r="F9892" i="7"/>
  <c r="G9891" i="7"/>
  <c r="F9891" i="7"/>
  <c r="G9890" i="7"/>
  <c r="F9890" i="7"/>
  <c r="G9889" i="7"/>
  <c r="F9889" i="7"/>
  <c r="G9888" i="7"/>
  <c r="F9888" i="7"/>
  <c r="G9887" i="7"/>
  <c r="F9887" i="7"/>
  <c r="G9886" i="7"/>
  <c r="F9886" i="7"/>
  <c r="G9885" i="7"/>
  <c r="F9885" i="7"/>
  <c r="G9884" i="7"/>
  <c r="F9884" i="7"/>
  <c r="G9883" i="7"/>
  <c r="F9883" i="7"/>
  <c r="G9882" i="7"/>
  <c r="F9882" i="7"/>
  <c r="G9881" i="7"/>
  <c r="F9881" i="7"/>
  <c r="G9880" i="7"/>
  <c r="F9880" i="7"/>
  <c r="G9879" i="7"/>
  <c r="F9879" i="7"/>
  <c r="G9878" i="7"/>
  <c r="F9878" i="7"/>
  <c r="G9877" i="7"/>
  <c r="F9877" i="7"/>
  <c r="G9876" i="7"/>
  <c r="F9876" i="7"/>
  <c r="G9875" i="7"/>
  <c r="F9875" i="7"/>
  <c r="G9874" i="7"/>
  <c r="F9874" i="7"/>
  <c r="G9873" i="7"/>
  <c r="F9873" i="7"/>
  <c r="G9872" i="7"/>
  <c r="F9872" i="7"/>
  <c r="G9871" i="7"/>
  <c r="F9871" i="7"/>
  <c r="G9870" i="7"/>
  <c r="F9870" i="7"/>
  <c r="G9869" i="7"/>
  <c r="F9869" i="7"/>
  <c r="G9868" i="7"/>
  <c r="F9868" i="7"/>
  <c r="G9867" i="7"/>
  <c r="F9867" i="7"/>
  <c r="G9866" i="7"/>
  <c r="F9866" i="7"/>
  <c r="G9865" i="7"/>
  <c r="F9865" i="7"/>
  <c r="G9864" i="7"/>
  <c r="F9864" i="7"/>
  <c r="G9863" i="7"/>
  <c r="F9863" i="7"/>
  <c r="G9862" i="7"/>
  <c r="F9862" i="7"/>
  <c r="G9861" i="7"/>
  <c r="F9861" i="7"/>
  <c r="G9860" i="7"/>
  <c r="F9860" i="7"/>
  <c r="G9859" i="7"/>
  <c r="F9859" i="7"/>
  <c r="G9858" i="7"/>
  <c r="F9858" i="7"/>
  <c r="G9857" i="7"/>
  <c r="F9857" i="7"/>
  <c r="G9856" i="7"/>
  <c r="F9856" i="7"/>
  <c r="G9855" i="7"/>
  <c r="F9855" i="7"/>
  <c r="G9854" i="7"/>
  <c r="F9854" i="7"/>
  <c r="G9853" i="7"/>
  <c r="F9853" i="7"/>
  <c r="G9852" i="7"/>
  <c r="F9852" i="7"/>
  <c r="G9851" i="7"/>
  <c r="F9851" i="7"/>
  <c r="G9850" i="7"/>
  <c r="F9850" i="7"/>
  <c r="G9849" i="7"/>
  <c r="F9849" i="7"/>
  <c r="G9848" i="7"/>
  <c r="F9848" i="7"/>
  <c r="G9847" i="7"/>
  <c r="F9847" i="7"/>
  <c r="G9846" i="7"/>
  <c r="F9846" i="7"/>
  <c r="G9845" i="7"/>
  <c r="F9845" i="7"/>
  <c r="G9844" i="7"/>
  <c r="F9844" i="7"/>
  <c r="G9843" i="7"/>
  <c r="F9843" i="7"/>
  <c r="G9842" i="7"/>
  <c r="F9842" i="7"/>
  <c r="G9841" i="7"/>
  <c r="F9841" i="7"/>
  <c r="G9840" i="7"/>
  <c r="F9840" i="7"/>
  <c r="G9839" i="7"/>
  <c r="F9839" i="7"/>
  <c r="G9838" i="7"/>
  <c r="F9838" i="7"/>
  <c r="G9837" i="7"/>
  <c r="F9837" i="7"/>
  <c r="G9836" i="7"/>
  <c r="F9836" i="7"/>
  <c r="G9835" i="7"/>
  <c r="F9835" i="7"/>
  <c r="G9834" i="7"/>
  <c r="F9834" i="7"/>
  <c r="G9833" i="7"/>
  <c r="F9833" i="7"/>
  <c r="G9832" i="7"/>
  <c r="F9832" i="7"/>
  <c r="G9831" i="7"/>
  <c r="F9831" i="7"/>
  <c r="G9830" i="7"/>
  <c r="F9830" i="7"/>
  <c r="G9829" i="7"/>
  <c r="F9829" i="7"/>
  <c r="G9828" i="7"/>
  <c r="F9828" i="7"/>
  <c r="G9827" i="7"/>
  <c r="F9827" i="7"/>
  <c r="G9826" i="7"/>
  <c r="F9826" i="7"/>
  <c r="G9825" i="7"/>
  <c r="F9825" i="7"/>
  <c r="G9824" i="7"/>
  <c r="F9824" i="7"/>
  <c r="G9823" i="7"/>
  <c r="F9823" i="7"/>
  <c r="G9822" i="7"/>
  <c r="F9822" i="7"/>
  <c r="G9821" i="7"/>
  <c r="F9821" i="7"/>
  <c r="G9820" i="7"/>
  <c r="F9820" i="7"/>
  <c r="G9819" i="7"/>
  <c r="F9819" i="7"/>
  <c r="G9818" i="7"/>
  <c r="F9818" i="7"/>
  <c r="G9817" i="7"/>
  <c r="F9817" i="7"/>
  <c r="G9816" i="7"/>
  <c r="F9816" i="7"/>
  <c r="G9815" i="7"/>
  <c r="F9815" i="7"/>
  <c r="G9814" i="7"/>
  <c r="F9814" i="7"/>
  <c r="G9813" i="7"/>
  <c r="F9813" i="7"/>
  <c r="G9812" i="7"/>
  <c r="F9812" i="7"/>
  <c r="G9811" i="7"/>
  <c r="F9811" i="7"/>
  <c r="G9810" i="7"/>
  <c r="F9810" i="7"/>
  <c r="G9809" i="7"/>
  <c r="F9809" i="7"/>
  <c r="G9808" i="7"/>
  <c r="F9808" i="7"/>
  <c r="G9807" i="7"/>
  <c r="F9807" i="7"/>
  <c r="G9806" i="7"/>
  <c r="F9806" i="7"/>
  <c r="G9805" i="7"/>
  <c r="F9805" i="7"/>
  <c r="G9804" i="7"/>
  <c r="F9804" i="7"/>
  <c r="G9803" i="7"/>
  <c r="F9803" i="7"/>
  <c r="G9802" i="7"/>
  <c r="F9802" i="7"/>
  <c r="G9801" i="7"/>
  <c r="F9801" i="7"/>
  <c r="G9800" i="7"/>
  <c r="F9800" i="7"/>
  <c r="G9799" i="7"/>
  <c r="F9799" i="7"/>
  <c r="G9798" i="7"/>
  <c r="F9798" i="7"/>
  <c r="G9797" i="7"/>
  <c r="F9797" i="7"/>
  <c r="G9796" i="7"/>
  <c r="F9796" i="7"/>
  <c r="G9795" i="7"/>
  <c r="F9795" i="7"/>
  <c r="G9794" i="7"/>
  <c r="F9794" i="7"/>
  <c r="G9793" i="7"/>
  <c r="F9793" i="7"/>
  <c r="G9792" i="7"/>
  <c r="F9792" i="7"/>
  <c r="G9791" i="7"/>
  <c r="F9791" i="7"/>
  <c r="G9790" i="7"/>
  <c r="F9790" i="7"/>
  <c r="G9789" i="7"/>
  <c r="F9789" i="7"/>
  <c r="G9788" i="7"/>
  <c r="F9788" i="7"/>
  <c r="G9787" i="7"/>
  <c r="F9787" i="7"/>
  <c r="G9786" i="7"/>
  <c r="F9786" i="7"/>
  <c r="G9785" i="7"/>
  <c r="F9785" i="7"/>
  <c r="G9784" i="7"/>
  <c r="F9784" i="7"/>
  <c r="G9783" i="7"/>
  <c r="F9783" i="7"/>
  <c r="G9782" i="7"/>
  <c r="F9782" i="7"/>
  <c r="G9781" i="7"/>
  <c r="F9781" i="7"/>
  <c r="G9780" i="7"/>
  <c r="F9780" i="7"/>
  <c r="G9779" i="7"/>
  <c r="F9779" i="7"/>
  <c r="G9778" i="7"/>
  <c r="F9778" i="7"/>
  <c r="G9777" i="7"/>
  <c r="F9777" i="7"/>
  <c r="G9776" i="7"/>
  <c r="F9776" i="7"/>
  <c r="G9775" i="7"/>
  <c r="F9775" i="7"/>
  <c r="G9774" i="7"/>
  <c r="F9774" i="7"/>
  <c r="G9773" i="7"/>
  <c r="F9773" i="7"/>
  <c r="G9772" i="7"/>
  <c r="F9772" i="7"/>
  <c r="G9771" i="7"/>
  <c r="F9771" i="7"/>
  <c r="G9770" i="7"/>
  <c r="F9770" i="7"/>
  <c r="G9769" i="7"/>
  <c r="F9769" i="7"/>
  <c r="G9768" i="7"/>
  <c r="F9768" i="7"/>
  <c r="G9767" i="7"/>
  <c r="F9767" i="7"/>
  <c r="G9766" i="7"/>
  <c r="F9766" i="7"/>
  <c r="G9765" i="7"/>
  <c r="F9765" i="7"/>
  <c r="G9764" i="7"/>
  <c r="F9764" i="7"/>
  <c r="G9763" i="7"/>
  <c r="F9763" i="7"/>
  <c r="G9762" i="7"/>
  <c r="F9762" i="7"/>
  <c r="G9761" i="7"/>
  <c r="F9761" i="7"/>
  <c r="G9760" i="7"/>
  <c r="F9760" i="7"/>
  <c r="G9759" i="7"/>
  <c r="F9759" i="7"/>
  <c r="G9758" i="7"/>
  <c r="F9758" i="7"/>
  <c r="G9757" i="7"/>
  <c r="F9757" i="7"/>
  <c r="G9756" i="7"/>
  <c r="F9756" i="7"/>
  <c r="G9755" i="7"/>
  <c r="F9755" i="7"/>
  <c r="G9754" i="7"/>
  <c r="F9754" i="7"/>
  <c r="G9753" i="7"/>
  <c r="F9753" i="7"/>
  <c r="G9752" i="7"/>
  <c r="F9752" i="7"/>
  <c r="G9751" i="7"/>
  <c r="F9751" i="7"/>
  <c r="G9750" i="7"/>
  <c r="F9750" i="7"/>
  <c r="G9749" i="7"/>
  <c r="F9749" i="7"/>
  <c r="G9748" i="7"/>
  <c r="F9748" i="7"/>
  <c r="G9747" i="7"/>
  <c r="F9747" i="7"/>
  <c r="G9746" i="7"/>
  <c r="F9746" i="7"/>
  <c r="G9745" i="7"/>
  <c r="F9745" i="7"/>
  <c r="G9744" i="7"/>
  <c r="F9744" i="7"/>
  <c r="G9743" i="7"/>
  <c r="F9743" i="7"/>
  <c r="G9742" i="7"/>
  <c r="F9742" i="7"/>
  <c r="G9741" i="7"/>
  <c r="F9741" i="7"/>
  <c r="G9740" i="7"/>
  <c r="F9740" i="7"/>
  <c r="G9739" i="7"/>
  <c r="F9739" i="7"/>
  <c r="G9738" i="7"/>
  <c r="F9738" i="7"/>
  <c r="G9737" i="7"/>
  <c r="F9737" i="7"/>
  <c r="G9736" i="7"/>
  <c r="F9736" i="7"/>
  <c r="G9735" i="7"/>
  <c r="F9735" i="7"/>
  <c r="G9734" i="7"/>
  <c r="F9734" i="7"/>
  <c r="G9733" i="7"/>
  <c r="F9733" i="7"/>
  <c r="G9732" i="7"/>
  <c r="F9732" i="7"/>
  <c r="G9731" i="7"/>
  <c r="F9731" i="7"/>
  <c r="G9730" i="7"/>
  <c r="F9730" i="7"/>
  <c r="G9729" i="7"/>
  <c r="F9729" i="7"/>
  <c r="G9728" i="7"/>
  <c r="F9728" i="7"/>
  <c r="G9727" i="7"/>
  <c r="F9727" i="7"/>
  <c r="G9726" i="7"/>
  <c r="F9726" i="7"/>
  <c r="G9725" i="7"/>
  <c r="F9725" i="7"/>
  <c r="G9724" i="7"/>
  <c r="F9724" i="7"/>
  <c r="G9723" i="7"/>
  <c r="F9723" i="7"/>
  <c r="G9722" i="7"/>
  <c r="F9722" i="7"/>
  <c r="G9721" i="7"/>
  <c r="F9721" i="7"/>
  <c r="G9720" i="7"/>
  <c r="F9720" i="7"/>
  <c r="G9719" i="7"/>
  <c r="F9719" i="7"/>
  <c r="G9718" i="7"/>
  <c r="F9718" i="7"/>
  <c r="G9717" i="7"/>
  <c r="F9717" i="7"/>
  <c r="G9716" i="7"/>
  <c r="F9716" i="7"/>
  <c r="G9715" i="7"/>
  <c r="F9715" i="7"/>
  <c r="G9714" i="7"/>
  <c r="F9714" i="7"/>
  <c r="G9713" i="7"/>
  <c r="F9713" i="7"/>
  <c r="G9712" i="7"/>
  <c r="F9712" i="7"/>
  <c r="G9711" i="7"/>
  <c r="F9711" i="7"/>
  <c r="G9710" i="7"/>
  <c r="F9710" i="7"/>
  <c r="G9709" i="7"/>
  <c r="F9709" i="7"/>
  <c r="G9708" i="7"/>
  <c r="F9708" i="7"/>
  <c r="G9707" i="7"/>
  <c r="F9707" i="7"/>
  <c r="G9706" i="7"/>
  <c r="F9706" i="7"/>
  <c r="G9705" i="7"/>
  <c r="F9705" i="7"/>
  <c r="G9704" i="7"/>
  <c r="F9704" i="7"/>
  <c r="G9703" i="7"/>
  <c r="F9703" i="7"/>
  <c r="G9702" i="7"/>
  <c r="F9702" i="7"/>
  <c r="G9701" i="7"/>
  <c r="F9701" i="7"/>
  <c r="G9700" i="7"/>
  <c r="F9700" i="7"/>
  <c r="G9699" i="7"/>
  <c r="F9699" i="7"/>
  <c r="G9698" i="7"/>
  <c r="F9698" i="7"/>
  <c r="G9697" i="7"/>
  <c r="F9697" i="7"/>
  <c r="G9696" i="7"/>
  <c r="F9696" i="7"/>
  <c r="G9695" i="7"/>
  <c r="F9695" i="7"/>
  <c r="G9694" i="7"/>
  <c r="F9694" i="7"/>
  <c r="G9693" i="7"/>
  <c r="F9693" i="7"/>
  <c r="G9692" i="7"/>
  <c r="F9692" i="7"/>
  <c r="G9691" i="7"/>
  <c r="F9691" i="7"/>
  <c r="G9690" i="7"/>
  <c r="F9690" i="7"/>
  <c r="G9689" i="7"/>
  <c r="F9689" i="7"/>
  <c r="G9688" i="7"/>
  <c r="F9688" i="7"/>
  <c r="G9687" i="7"/>
  <c r="F9687" i="7"/>
  <c r="G9686" i="7"/>
  <c r="F9686" i="7"/>
  <c r="G9685" i="7"/>
  <c r="F9685" i="7"/>
  <c r="G9684" i="7"/>
  <c r="F9684" i="7"/>
  <c r="G9683" i="7"/>
  <c r="F9683" i="7"/>
  <c r="G9682" i="7"/>
  <c r="F9682" i="7"/>
  <c r="G9681" i="7"/>
  <c r="F9681" i="7"/>
  <c r="G9680" i="7"/>
  <c r="F9680" i="7"/>
  <c r="G9679" i="7"/>
  <c r="F9679" i="7"/>
  <c r="G9678" i="7"/>
  <c r="F9678" i="7"/>
  <c r="G9677" i="7"/>
  <c r="F9677" i="7"/>
  <c r="G9676" i="7"/>
  <c r="F9676" i="7"/>
  <c r="G9675" i="7"/>
  <c r="F9675" i="7"/>
  <c r="G9674" i="7"/>
  <c r="F9674" i="7"/>
  <c r="G9673" i="7"/>
  <c r="F9673" i="7"/>
  <c r="G9672" i="7"/>
  <c r="F9672" i="7"/>
  <c r="G9671" i="7"/>
  <c r="F9671" i="7"/>
  <c r="G9670" i="7"/>
  <c r="F9670" i="7"/>
  <c r="G9669" i="7"/>
  <c r="F9669" i="7"/>
  <c r="G9668" i="7"/>
  <c r="F9668" i="7"/>
  <c r="G9667" i="7"/>
  <c r="F9667" i="7"/>
  <c r="G9666" i="7"/>
  <c r="F9666" i="7"/>
  <c r="G9665" i="7"/>
  <c r="F9665" i="7"/>
  <c r="G9664" i="7"/>
  <c r="F9664" i="7"/>
  <c r="G9663" i="7"/>
  <c r="F9663" i="7"/>
  <c r="G9662" i="7"/>
  <c r="F9662" i="7"/>
  <c r="G9661" i="7"/>
  <c r="F9661" i="7"/>
  <c r="G9660" i="7"/>
  <c r="F9660" i="7"/>
  <c r="G9659" i="7"/>
  <c r="F9659" i="7"/>
  <c r="G9658" i="7"/>
  <c r="F9658" i="7"/>
  <c r="G9657" i="7"/>
  <c r="F9657" i="7"/>
  <c r="G9656" i="7"/>
  <c r="F9656" i="7"/>
  <c r="G9655" i="7"/>
  <c r="F9655" i="7"/>
  <c r="G9654" i="7"/>
  <c r="F9654" i="7"/>
  <c r="G9653" i="7"/>
  <c r="F9653" i="7"/>
  <c r="G9652" i="7"/>
  <c r="F9652" i="7"/>
  <c r="G9651" i="7"/>
  <c r="F9651" i="7"/>
  <c r="G9650" i="7"/>
  <c r="F9650" i="7"/>
  <c r="G9649" i="7"/>
  <c r="F9649" i="7"/>
  <c r="G9648" i="7"/>
  <c r="F9648" i="7"/>
  <c r="G9647" i="7"/>
  <c r="F9647" i="7"/>
  <c r="G9646" i="7"/>
  <c r="F9646" i="7"/>
  <c r="G9645" i="7"/>
  <c r="F9645" i="7"/>
  <c r="G9644" i="7"/>
  <c r="F9644" i="7"/>
  <c r="G9643" i="7"/>
  <c r="F9643" i="7"/>
  <c r="G9642" i="7"/>
  <c r="F9642" i="7"/>
  <c r="G9641" i="7"/>
  <c r="F9641" i="7"/>
  <c r="G9640" i="7"/>
  <c r="F9640" i="7"/>
  <c r="G9639" i="7"/>
  <c r="F9639" i="7"/>
  <c r="G9638" i="7"/>
  <c r="F9638" i="7"/>
  <c r="G9637" i="7"/>
  <c r="F9637" i="7"/>
  <c r="G9636" i="7"/>
  <c r="F9636" i="7"/>
  <c r="G9635" i="7"/>
  <c r="F9635" i="7"/>
  <c r="G9634" i="7"/>
  <c r="F9634" i="7"/>
  <c r="G9633" i="7"/>
  <c r="F9633" i="7"/>
  <c r="G9632" i="7"/>
  <c r="F9632" i="7"/>
  <c r="G9631" i="7"/>
  <c r="F9631" i="7"/>
  <c r="G9630" i="7"/>
  <c r="F9630" i="7"/>
  <c r="G9629" i="7"/>
  <c r="F9629" i="7"/>
  <c r="G9628" i="7"/>
  <c r="F9628" i="7"/>
  <c r="G9627" i="7"/>
  <c r="F9627" i="7"/>
  <c r="G9626" i="7"/>
  <c r="F9626" i="7"/>
  <c r="G9625" i="7"/>
  <c r="F9625" i="7"/>
  <c r="G9624" i="7"/>
  <c r="F9624" i="7"/>
  <c r="G9623" i="7"/>
  <c r="F9623" i="7"/>
  <c r="G9622" i="7"/>
  <c r="F9622" i="7"/>
  <c r="G9621" i="7"/>
  <c r="F9621" i="7"/>
  <c r="G9620" i="7"/>
  <c r="F9620" i="7"/>
  <c r="G9619" i="7"/>
  <c r="F9619" i="7"/>
  <c r="G9618" i="7"/>
  <c r="F9618" i="7"/>
  <c r="G9617" i="7"/>
  <c r="F9617" i="7"/>
  <c r="G9616" i="7"/>
  <c r="F9616" i="7"/>
  <c r="G9615" i="7"/>
  <c r="F9615" i="7"/>
  <c r="G9614" i="7"/>
  <c r="F9614" i="7"/>
  <c r="G9613" i="7"/>
  <c r="F9613" i="7"/>
  <c r="G9612" i="7"/>
  <c r="F9612" i="7"/>
  <c r="G9611" i="7"/>
  <c r="F9611" i="7"/>
  <c r="G9610" i="7"/>
  <c r="F9610" i="7"/>
  <c r="G9609" i="7"/>
  <c r="F9609" i="7"/>
  <c r="G9608" i="7"/>
  <c r="F9608" i="7"/>
  <c r="G9607" i="7"/>
  <c r="F9607" i="7"/>
  <c r="G9606" i="7"/>
  <c r="F9606" i="7"/>
  <c r="G9605" i="7"/>
  <c r="F9605" i="7"/>
  <c r="G9604" i="7"/>
  <c r="F9604" i="7"/>
  <c r="G9603" i="7"/>
  <c r="F9603" i="7"/>
  <c r="G9602" i="7"/>
  <c r="F9602" i="7"/>
  <c r="G9601" i="7"/>
  <c r="F9601" i="7"/>
  <c r="G9600" i="7"/>
  <c r="F9600" i="7"/>
  <c r="G9599" i="7"/>
  <c r="F9599" i="7"/>
  <c r="G9598" i="7"/>
  <c r="F9598" i="7"/>
  <c r="G9597" i="7"/>
  <c r="F9597" i="7"/>
  <c r="G9596" i="7"/>
  <c r="F9596" i="7"/>
  <c r="G9595" i="7"/>
  <c r="F9595" i="7"/>
  <c r="G9594" i="7"/>
  <c r="F9594" i="7"/>
  <c r="G9593" i="7"/>
  <c r="F9593" i="7"/>
  <c r="G9592" i="7"/>
  <c r="F9592" i="7"/>
  <c r="G9591" i="7"/>
  <c r="F9591" i="7"/>
  <c r="G9590" i="7"/>
  <c r="F9590" i="7"/>
  <c r="G9589" i="7"/>
  <c r="F9589" i="7"/>
  <c r="G9588" i="7"/>
  <c r="F9588" i="7"/>
  <c r="G9587" i="7"/>
  <c r="F9587" i="7"/>
  <c r="G9586" i="7"/>
  <c r="F9586" i="7"/>
  <c r="G9585" i="7"/>
  <c r="F9585" i="7"/>
  <c r="G9584" i="7"/>
  <c r="F9584" i="7"/>
  <c r="G9583" i="7"/>
  <c r="F9583" i="7"/>
  <c r="G9582" i="7"/>
  <c r="F9582" i="7"/>
  <c r="G9581" i="7"/>
  <c r="F9581" i="7"/>
  <c r="G9580" i="7"/>
  <c r="F9580" i="7"/>
  <c r="G9579" i="7"/>
  <c r="F9579" i="7"/>
  <c r="G9578" i="7"/>
  <c r="F9578" i="7"/>
  <c r="G9577" i="7"/>
  <c r="F9577" i="7"/>
  <c r="G9576" i="7"/>
  <c r="F9576" i="7"/>
  <c r="G9575" i="7"/>
  <c r="F9575" i="7"/>
  <c r="G9574" i="7"/>
  <c r="F9574" i="7"/>
  <c r="G9573" i="7"/>
  <c r="F9573" i="7"/>
  <c r="G9572" i="7"/>
  <c r="F9572" i="7"/>
  <c r="G9571" i="7"/>
  <c r="F9571" i="7"/>
  <c r="G9570" i="7"/>
  <c r="F9570" i="7"/>
  <c r="G9569" i="7"/>
  <c r="F9569" i="7"/>
  <c r="G9568" i="7"/>
  <c r="F9568" i="7"/>
  <c r="G9567" i="7"/>
  <c r="F9567" i="7"/>
  <c r="G9566" i="7"/>
  <c r="F9566" i="7"/>
  <c r="G9565" i="7"/>
  <c r="F9565" i="7"/>
  <c r="G9564" i="7"/>
  <c r="F9564" i="7"/>
  <c r="G9563" i="7"/>
  <c r="F9563" i="7"/>
  <c r="G9562" i="7"/>
  <c r="F9562" i="7"/>
  <c r="G9561" i="7"/>
  <c r="F9561" i="7"/>
  <c r="G9560" i="7"/>
  <c r="F9560" i="7"/>
  <c r="G9559" i="7"/>
  <c r="F9559" i="7"/>
  <c r="G9558" i="7"/>
  <c r="F9558" i="7"/>
  <c r="G9557" i="7"/>
  <c r="F9557" i="7"/>
  <c r="G9556" i="7"/>
  <c r="F9556" i="7"/>
  <c r="G9555" i="7"/>
  <c r="F9555" i="7"/>
  <c r="G9554" i="7"/>
  <c r="F9554" i="7"/>
  <c r="G9553" i="7"/>
  <c r="F9553" i="7"/>
  <c r="G9552" i="7"/>
  <c r="F9552" i="7"/>
  <c r="G9551" i="7"/>
  <c r="F9551" i="7"/>
  <c r="G9550" i="7"/>
  <c r="F9550" i="7"/>
  <c r="G9549" i="7"/>
  <c r="F9549" i="7"/>
  <c r="G9548" i="7"/>
  <c r="F9548" i="7"/>
  <c r="G9547" i="7"/>
  <c r="F9547" i="7"/>
  <c r="G9546" i="7"/>
  <c r="F9546" i="7"/>
  <c r="G9545" i="7"/>
  <c r="F9545" i="7"/>
  <c r="G9544" i="7"/>
  <c r="F9544" i="7"/>
  <c r="G9543" i="7"/>
  <c r="F9543" i="7"/>
  <c r="G9542" i="7"/>
  <c r="F9542" i="7"/>
  <c r="G9541" i="7"/>
  <c r="F9541" i="7"/>
  <c r="G9540" i="7"/>
  <c r="F9540" i="7"/>
  <c r="G9539" i="7"/>
  <c r="F9539" i="7"/>
  <c r="G9538" i="7"/>
  <c r="F9538" i="7"/>
  <c r="G9537" i="7"/>
  <c r="F9537" i="7"/>
  <c r="G9536" i="7"/>
  <c r="F9536" i="7"/>
  <c r="G9535" i="7"/>
  <c r="F9535" i="7"/>
  <c r="G9534" i="7"/>
  <c r="F9534" i="7"/>
  <c r="G9533" i="7"/>
  <c r="F9533" i="7"/>
  <c r="G9532" i="7"/>
  <c r="F9532" i="7"/>
  <c r="G9531" i="7"/>
  <c r="F9531" i="7"/>
  <c r="G9530" i="7"/>
  <c r="F9530" i="7"/>
  <c r="G9529" i="7"/>
  <c r="F9529" i="7"/>
  <c r="G9528" i="7"/>
  <c r="F9528" i="7"/>
  <c r="G9527" i="7"/>
  <c r="F9527" i="7"/>
  <c r="G9526" i="7"/>
  <c r="F9526" i="7"/>
  <c r="G9525" i="7"/>
  <c r="F9525" i="7"/>
  <c r="G9524" i="7"/>
  <c r="F9524" i="7"/>
  <c r="G9523" i="7"/>
  <c r="F9523" i="7"/>
  <c r="G9522" i="7"/>
  <c r="F9522" i="7"/>
  <c r="G9521" i="7"/>
  <c r="F9521" i="7"/>
  <c r="G9520" i="7"/>
  <c r="F9520" i="7"/>
  <c r="G9519" i="7"/>
  <c r="F9519" i="7"/>
  <c r="G9518" i="7"/>
  <c r="F9518" i="7"/>
  <c r="G9517" i="7"/>
  <c r="F9517" i="7"/>
  <c r="G9516" i="7"/>
  <c r="F9516" i="7"/>
  <c r="G9515" i="7"/>
  <c r="F9515" i="7"/>
  <c r="G9514" i="7"/>
  <c r="F9514" i="7"/>
  <c r="G9513" i="7"/>
  <c r="F9513" i="7"/>
  <c r="G9512" i="7"/>
  <c r="F9512" i="7"/>
  <c r="G9511" i="7"/>
  <c r="F9511" i="7"/>
  <c r="G9510" i="7"/>
  <c r="F9510" i="7"/>
  <c r="G9509" i="7"/>
  <c r="F9509" i="7"/>
  <c r="G9508" i="7"/>
  <c r="F9508" i="7"/>
  <c r="G9507" i="7"/>
  <c r="F9507" i="7"/>
  <c r="G9506" i="7"/>
  <c r="F9506" i="7"/>
  <c r="G9505" i="7"/>
  <c r="F9505" i="7"/>
  <c r="G9504" i="7"/>
  <c r="F9504" i="7"/>
  <c r="G9503" i="7"/>
  <c r="F9503" i="7"/>
  <c r="G9502" i="7"/>
  <c r="F9502" i="7"/>
  <c r="G9501" i="7"/>
  <c r="F9501" i="7"/>
  <c r="G9500" i="7"/>
  <c r="F9500" i="7"/>
  <c r="G9499" i="7"/>
  <c r="F9499" i="7"/>
  <c r="G9498" i="7"/>
  <c r="F9498" i="7"/>
  <c r="G9497" i="7"/>
  <c r="F9497" i="7"/>
  <c r="G9496" i="7"/>
  <c r="F9496" i="7"/>
  <c r="G9495" i="7"/>
  <c r="F9495" i="7"/>
  <c r="G9494" i="7"/>
  <c r="F9494" i="7"/>
  <c r="G9493" i="7"/>
  <c r="F9493" i="7"/>
  <c r="G9492" i="7"/>
  <c r="F9492" i="7"/>
  <c r="G9491" i="7"/>
  <c r="F9491" i="7"/>
  <c r="G9490" i="7"/>
  <c r="F9490" i="7"/>
  <c r="G9489" i="7"/>
  <c r="F9489" i="7"/>
  <c r="G9488" i="7"/>
  <c r="F9488" i="7"/>
  <c r="G9487" i="7"/>
  <c r="F9487" i="7"/>
  <c r="G9486" i="7"/>
  <c r="F9486" i="7"/>
  <c r="G9485" i="7"/>
  <c r="F9485" i="7"/>
  <c r="G9484" i="7"/>
  <c r="F9484" i="7"/>
  <c r="G9483" i="7"/>
  <c r="F9483" i="7"/>
  <c r="G9482" i="7"/>
  <c r="F9482" i="7"/>
  <c r="G9481" i="7"/>
  <c r="F9481" i="7"/>
  <c r="G9480" i="7"/>
  <c r="F9480" i="7"/>
  <c r="G9479" i="7"/>
  <c r="F9479" i="7"/>
  <c r="G9478" i="7"/>
  <c r="F9478" i="7"/>
  <c r="G9477" i="7"/>
  <c r="F9477" i="7"/>
  <c r="G9476" i="7"/>
  <c r="F9476" i="7"/>
  <c r="G9475" i="7"/>
  <c r="F9475" i="7"/>
  <c r="G9474" i="7"/>
  <c r="F9474" i="7"/>
  <c r="G9473" i="7"/>
  <c r="F9473" i="7"/>
  <c r="G9472" i="7"/>
  <c r="F9472" i="7"/>
  <c r="G9471" i="7"/>
  <c r="F9471" i="7"/>
  <c r="G9470" i="7"/>
  <c r="F9470" i="7"/>
  <c r="G9469" i="7"/>
  <c r="F9469" i="7"/>
  <c r="G9468" i="7"/>
  <c r="F9468" i="7"/>
  <c r="G9467" i="7"/>
  <c r="F9467" i="7"/>
  <c r="G9466" i="7"/>
  <c r="F9466" i="7"/>
  <c r="G9465" i="7"/>
  <c r="F9465" i="7"/>
  <c r="G9464" i="7"/>
  <c r="F9464" i="7"/>
  <c r="G9463" i="7"/>
  <c r="F9463" i="7"/>
  <c r="G9462" i="7"/>
  <c r="F9462" i="7"/>
  <c r="G9461" i="7"/>
  <c r="F9461" i="7"/>
  <c r="G9460" i="7"/>
  <c r="F9460" i="7"/>
  <c r="G9459" i="7"/>
  <c r="F9459" i="7"/>
  <c r="G9458" i="7"/>
  <c r="F9458" i="7"/>
  <c r="G9457" i="7"/>
  <c r="F9457" i="7"/>
  <c r="G9456" i="7"/>
  <c r="F9456" i="7"/>
  <c r="G9455" i="7"/>
  <c r="F9455" i="7"/>
  <c r="G9454" i="7"/>
  <c r="F9454" i="7"/>
  <c r="G9453" i="7"/>
  <c r="F9453" i="7"/>
  <c r="G9452" i="7"/>
  <c r="F9452" i="7"/>
  <c r="G9451" i="7"/>
  <c r="F9451" i="7"/>
  <c r="G9450" i="7"/>
  <c r="F9450" i="7"/>
  <c r="G9449" i="7"/>
  <c r="F9449" i="7"/>
  <c r="G9448" i="7"/>
  <c r="F9448" i="7"/>
  <c r="G9447" i="7"/>
  <c r="F9447" i="7"/>
  <c r="G9446" i="7"/>
  <c r="F9446" i="7"/>
  <c r="G9445" i="7"/>
  <c r="F9445" i="7"/>
  <c r="G9444" i="7"/>
  <c r="F9444" i="7"/>
  <c r="G9443" i="7"/>
  <c r="F9443" i="7"/>
  <c r="G9442" i="7"/>
  <c r="F9442" i="7"/>
  <c r="G9441" i="7"/>
  <c r="F9441" i="7"/>
  <c r="G9440" i="7"/>
  <c r="F9440" i="7"/>
  <c r="G9439" i="7"/>
  <c r="F9439" i="7"/>
  <c r="G9438" i="7"/>
  <c r="F9438" i="7"/>
  <c r="G9437" i="7"/>
  <c r="F9437" i="7"/>
  <c r="G9436" i="7"/>
  <c r="F9436" i="7"/>
  <c r="G9435" i="7"/>
  <c r="F9435" i="7"/>
  <c r="G9434" i="7"/>
  <c r="F9434" i="7"/>
  <c r="G9433" i="7"/>
  <c r="F9433" i="7"/>
  <c r="G9432" i="7"/>
  <c r="F9432" i="7"/>
  <c r="G9431" i="7"/>
  <c r="F9431" i="7"/>
  <c r="G9430" i="7"/>
  <c r="F9430" i="7"/>
  <c r="G9429" i="7"/>
  <c r="F9429" i="7"/>
  <c r="G9428" i="7"/>
  <c r="F9428" i="7"/>
  <c r="G9427" i="7"/>
  <c r="F9427" i="7"/>
  <c r="G9426" i="7"/>
  <c r="F9426" i="7"/>
  <c r="G9425" i="7"/>
  <c r="F9425" i="7"/>
  <c r="G9424" i="7"/>
  <c r="F9424" i="7"/>
  <c r="G9423" i="7"/>
  <c r="F9423" i="7"/>
  <c r="G9422" i="7"/>
  <c r="F9422" i="7"/>
  <c r="G9421" i="7"/>
  <c r="F9421" i="7"/>
  <c r="G9420" i="7"/>
  <c r="F9420" i="7"/>
  <c r="G9419" i="7"/>
  <c r="F9419" i="7"/>
  <c r="G9418" i="7"/>
  <c r="F9418" i="7"/>
  <c r="G9417" i="7"/>
  <c r="F9417" i="7"/>
  <c r="G9416" i="7"/>
  <c r="F9416" i="7"/>
  <c r="G9415" i="7"/>
  <c r="F9415" i="7"/>
  <c r="G9414" i="7"/>
  <c r="F9414" i="7"/>
  <c r="G9413" i="7"/>
  <c r="F9413" i="7"/>
  <c r="G9412" i="7"/>
  <c r="F9412" i="7"/>
  <c r="G9411" i="7"/>
  <c r="F9411" i="7"/>
  <c r="G9410" i="7"/>
  <c r="F9410" i="7"/>
  <c r="G9409" i="7"/>
  <c r="F9409" i="7"/>
  <c r="G9408" i="7"/>
  <c r="F9408" i="7"/>
  <c r="G9407" i="7"/>
  <c r="F9407" i="7"/>
  <c r="G9406" i="7"/>
  <c r="F9406" i="7"/>
  <c r="G9405" i="7"/>
  <c r="F9405" i="7"/>
  <c r="G9404" i="7"/>
  <c r="F9404" i="7"/>
  <c r="G9403" i="7"/>
  <c r="F9403" i="7"/>
  <c r="G9402" i="7"/>
  <c r="F9402" i="7"/>
  <c r="G9401" i="7"/>
  <c r="F9401" i="7"/>
  <c r="G9400" i="7"/>
  <c r="F9400" i="7"/>
  <c r="G9399" i="7"/>
  <c r="F9399" i="7"/>
  <c r="G9398" i="7"/>
  <c r="F9398" i="7"/>
  <c r="G9397" i="7"/>
  <c r="F9397" i="7"/>
  <c r="G9396" i="7"/>
  <c r="F9396" i="7"/>
  <c r="G9395" i="7"/>
  <c r="F9395" i="7"/>
  <c r="G9394" i="7"/>
  <c r="F9394" i="7"/>
  <c r="G9393" i="7"/>
  <c r="F9393" i="7"/>
  <c r="G9392" i="7"/>
  <c r="F9392" i="7"/>
  <c r="G9391" i="7"/>
  <c r="F9391" i="7"/>
  <c r="G9390" i="7"/>
  <c r="F9390" i="7"/>
  <c r="G9389" i="7"/>
  <c r="F9389" i="7"/>
  <c r="G9388" i="7"/>
  <c r="F9388" i="7"/>
  <c r="G9387" i="7"/>
  <c r="F9387" i="7"/>
  <c r="G9386" i="7"/>
  <c r="F9386" i="7"/>
  <c r="G9385" i="7"/>
  <c r="F9385" i="7"/>
  <c r="G9384" i="7"/>
  <c r="F9384" i="7"/>
  <c r="G9383" i="7"/>
  <c r="F9383" i="7"/>
  <c r="G9382" i="7"/>
  <c r="F9382" i="7"/>
  <c r="G9381" i="7"/>
  <c r="F9381" i="7"/>
  <c r="G9380" i="7"/>
  <c r="F9380" i="7"/>
  <c r="G9379" i="7"/>
  <c r="F9379" i="7"/>
  <c r="G9378" i="7"/>
  <c r="F9378" i="7"/>
  <c r="G9377" i="7"/>
  <c r="F9377" i="7"/>
  <c r="G9376" i="7"/>
  <c r="F9376" i="7"/>
  <c r="G9375" i="7"/>
  <c r="F9375" i="7"/>
  <c r="G9374" i="7"/>
  <c r="F9374" i="7"/>
  <c r="G9373" i="7"/>
  <c r="F9373" i="7"/>
  <c r="G9372" i="7"/>
  <c r="F9372" i="7"/>
  <c r="G9371" i="7"/>
  <c r="F9371" i="7"/>
  <c r="G9370" i="7"/>
  <c r="F9370" i="7"/>
  <c r="G9369" i="7"/>
  <c r="F9369" i="7"/>
  <c r="G9368" i="7"/>
  <c r="F9368" i="7"/>
  <c r="G9367" i="7"/>
  <c r="F9367" i="7"/>
  <c r="G9366" i="7"/>
  <c r="F9366" i="7"/>
  <c r="G9365" i="7"/>
  <c r="F9365" i="7"/>
  <c r="G9364" i="7"/>
  <c r="F9364" i="7"/>
  <c r="G9363" i="7"/>
  <c r="F9363" i="7"/>
  <c r="G9362" i="7"/>
  <c r="F9362" i="7"/>
  <c r="G9361" i="7"/>
  <c r="F9361" i="7"/>
  <c r="G9360" i="7"/>
  <c r="F9360" i="7"/>
  <c r="G9359" i="7"/>
  <c r="F9359" i="7"/>
  <c r="G9358" i="7"/>
  <c r="F9358" i="7"/>
  <c r="G9357" i="7"/>
  <c r="F9357" i="7"/>
  <c r="G9356" i="7"/>
  <c r="F9356" i="7"/>
  <c r="G9355" i="7"/>
  <c r="F9355" i="7"/>
  <c r="G9354" i="7"/>
  <c r="F9354" i="7"/>
  <c r="G9353" i="7"/>
  <c r="F9353" i="7"/>
  <c r="G9352" i="7"/>
  <c r="F9352" i="7"/>
  <c r="G9351" i="7"/>
  <c r="F9351" i="7"/>
  <c r="G9350" i="7"/>
  <c r="F9350" i="7"/>
  <c r="G9349" i="7"/>
  <c r="F9349" i="7"/>
  <c r="G9348" i="7"/>
  <c r="F9348" i="7"/>
  <c r="G9347" i="7"/>
  <c r="F9347" i="7"/>
  <c r="G9346" i="7"/>
  <c r="F9346" i="7"/>
  <c r="G9345" i="7"/>
  <c r="F9345" i="7"/>
  <c r="G9344" i="7"/>
  <c r="F9344" i="7"/>
  <c r="G9343" i="7"/>
  <c r="F9343" i="7"/>
  <c r="G9342" i="7"/>
  <c r="F9342" i="7"/>
  <c r="G9341" i="7"/>
  <c r="F9341" i="7"/>
  <c r="G9340" i="7"/>
  <c r="F9340" i="7"/>
  <c r="G9339" i="7"/>
  <c r="F9339" i="7"/>
  <c r="G9338" i="7"/>
  <c r="F9338" i="7"/>
  <c r="G9337" i="7"/>
  <c r="F9337" i="7"/>
  <c r="G9336" i="7"/>
  <c r="F9336" i="7"/>
  <c r="G9335" i="7"/>
  <c r="F9335" i="7"/>
  <c r="G9334" i="7"/>
  <c r="F9334" i="7"/>
  <c r="G9333" i="7"/>
  <c r="F9333" i="7"/>
  <c r="G9332" i="7"/>
  <c r="F9332" i="7"/>
  <c r="G9331" i="7"/>
  <c r="F9331" i="7"/>
  <c r="G9330" i="7"/>
  <c r="F9330" i="7"/>
  <c r="G9329" i="7"/>
  <c r="F9329" i="7"/>
  <c r="G9328" i="7"/>
  <c r="F9328" i="7"/>
  <c r="G9327" i="7"/>
  <c r="F9327" i="7"/>
  <c r="G9326" i="7"/>
  <c r="F9326" i="7"/>
  <c r="G9325" i="7"/>
  <c r="F9325" i="7"/>
  <c r="G9324" i="7"/>
  <c r="F9324" i="7"/>
  <c r="G9323" i="7"/>
  <c r="F9323" i="7"/>
  <c r="G9322" i="7"/>
  <c r="F9322" i="7"/>
  <c r="G9321" i="7"/>
  <c r="F9321" i="7"/>
  <c r="G9320" i="7"/>
  <c r="F9320" i="7"/>
  <c r="G9319" i="7"/>
  <c r="F9319" i="7"/>
  <c r="G9318" i="7"/>
  <c r="F9318" i="7"/>
  <c r="G9317" i="7"/>
  <c r="F9317" i="7"/>
  <c r="G9316" i="7"/>
  <c r="F9316" i="7"/>
  <c r="G9315" i="7"/>
  <c r="F9315" i="7"/>
  <c r="G9314" i="7"/>
  <c r="F9314" i="7"/>
  <c r="G9313" i="7"/>
  <c r="F9313" i="7"/>
  <c r="G9312" i="7"/>
  <c r="F9312" i="7"/>
  <c r="G9311" i="7"/>
  <c r="F9311" i="7"/>
  <c r="G9310" i="7"/>
  <c r="F9310" i="7"/>
  <c r="G9309" i="7"/>
  <c r="F9309" i="7"/>
  <c r="G9308" i="7"/>
  <c r="F9308" i="7"/>
  <c r="G9307" i="7"/>
  <c r="F9307" i="7"/>
  <c r="G9306" i="7"/>
  <c r="F9306" i="7"/>
  <c r="G9305" i="7"/>
  <c r="F9305" i="7"/>
  <c r="G9304" i="7"/>
  <c r="F9304" i="7"/>
  <c r="G9303" i="7"/>
  <c r="F9303" i="7"/>
  <c r="G9302" i="7"/>
  <c r="F9302" i="7"/>
  <c r="G9301" i="7"/>
  <c r="F9301" i="7"/>
  <c r="G9300" i="7"/>
  <c r="F9300" i="7"/>
  <c r="G9299" i="7"/>
  <c r="F9299" i="7"/>
  <c r="G9298" i="7"/>
  <c r="F9298" i="7"/>
  <c r="G9297" i="7"/>
  <c r="F9297" i="7"/>
  <c r="G9296" i="7"/>
  <c r="F9296" i="7"/>
  <c r="G9295" i="7"/>
  <c r="F9295" i="7"/>
  <c r="G9294" i="7"/>
  <c r="F9294" i="7"/>
  <c r="G9293" i="7"/>
  <c r="F9293" i="7"/>
  <c r="G9292" i="7"/>
  <c r="F9292" i="7"/>
  <c r="G9291" i="7"/>
  <c r="F9291" i="7"/>
  <c r="G9290" i="7"/>
  <c r="F9290" i="7"/>
  <c r="G9289" i="7"/>
  <c r="F9289" i="7"/>
  <c r="G9288" i="7"/>
  <c r="F9288" i="7"/>
  <c r="G9287" i="7"/>
  <c r="F9287" i="7"/>
  <c r="G9286" i="7"/>
  <c r="F9286" i="7"/>
  <c r="G9285" i="7"/>
  <c r="F9285" i="7"/>
  <c r="G9284" i="7"/>
  <c r="F9284" i="7"/>
  <c r="G9283" i="7"/>
  <c r="F9283" i="7"/>
  <c r="G9282" i="7"/>
  <c r="F9282" i="7"/>
  <c r="G9281" i="7"/>
  <c r="F9281" i="7"/>
  <c r="G9280" i="7"/>
  <c r="F9280" i="7"/>
  <c r="G9279" i="7"/>
  <c r="F9279" i="7"/>
  <c r="G9278" i="7"/>
  <c r="F9278" i="7"/>
  <c r="G9277" i="7"/>
  <c r="F9277" i="7"/>
  <c r="G9276" i="7"/>
  <c r="F9276" i="7"/>
  <c r="G9275" i="7"/>
  <c r="F9275" i="7"/>
  <c r="G9274" i="7"/>
  <c r="F9274" i="7"/>
  <c r="G9273" i="7"/>
  <c r="F9273" i="7"/>
  <c r="G9272" i="7"/>
  <c r="F9272" i="7"/>
  <c r="G9271" i="7"/>
  <c r="F9271" i="7"/>
  <c r="G9270" i="7"/>
  <c r="F9270" i="7"/>
  <c r="G9269" i="7"/>
  <c r="F9269" i="7"/>
  <c r="G9268" i="7"/>
  <c r="F9268" i="7"/>
  <c r="G9267" i="7"/>
  <c r="F9267" i="7"/>
  <c r="G9266" i="7"/>
  <c r="F9266" i="7"/>
  <c r="G9265" i="7"/>
  <c r="F9265" i="7"/>
  <c r="G9264" i="7"/>
  <c r="F9264" i="7"/>
  <c r="G9263" i="7"/>
  <c r="F9263" i="7"/>
  <c r="G9262" i="7"/>
  <c r="F9262" i="7"/>
  <c r="G9261" i="7"/>
  <c r="F9261" i="7"/>
  <c r="G9260" i="7"/>
  <c r="F9260" i="7"/>
  <c r="G9259" i="7"/>
  <c r="F9259" i="7"/>
  <c r="G9258" i="7"/>
  <c r="F9258" i="7"/>
  <c r="G9257" i="7"/>
  <c r="F9257" i="7"/>
  <c r="G9256" i="7"/>
  <c r="F9256" i="7"/>
  <c r="G9255" i="7"/>
  <c r="F9255" i="7"/>
  <c r="G9254" i="7"/>
  <c r="F9254" i="7"/>
  <c r="G9253" i="7"/>
  <c r="F9253" i="7"/>
  <c r="G9252" i="7"/>
  <c r="F9252" i="7"/>
  <c r="G9251" i="7"/>
  <c r="F9251" i="7"/>
  <c r="G9250" i="7"/>
  <c r="F9250" i="7"/>
  <c r="G9249" i="7"/>
  <c r="F9249" i="7"/>
  <c r="G9248" i="7"/>
  <c r="F9248" i="7"/>
  <c r="G9247" i="7"/>
  <c r="F9247" i="7"/>
  <c r="G9246" i="7"/>
  <c r="F9246" i="7"/>
  <c r="G9245" i="7"/>
  <c r="F9245" i="7"/>
  <c r="G9244" i="7"/>
  <c r="F9244" i="7"/>
  <c r="G9243" i="7"/>
  <c r="F9243" i="7"/>
  <c r="G9242" i="7"/>
  <c r="F9242" i="7"/>
  <c r="G9241" i="7"/>
  <c r="F9241" i="7"/>
  <c r="G9240" i="7"/>
  <c r="F9240" i="7"/>
  <c r="G9239" i="7"/>
  <c r="F9239" i="7"/>
  <c r="G9238" i="7"/>
  <c r="F9238" i="7"/>
  <c r="G9237" i="7"/>
  <c r="F9237" i="7"/>
  <c r="G9236" i="7"/>
  <c r="F9236" i="7"/>
  <c r="G9235" i="7"/>
  <c r="F9235" i="7"/>
  <c r="G9234" i="7"/>
  <c r="F9234" i="7"/>
  <c r="G9233" i="7"/>
  <c r="F9233" i="7"/>
  <c r="G9232" i="7"/>
  <c r="F9232" i="7"/>
  <c r="G9231" i="7"/>
  <c r="F9231" i="7"/>
  <c r="G9230" i="7"/>
  <c r="F9230" i="7"/>
  <c r="G9229" i="7"/>
  <c r="F9229" i="7"/>
  <c r="G9228" i="7"/>
  <c r="F9228" i="7"/>
  <c r="G9227" i="7"/>
  <c r="F9227" i="7"/>
  <c r="G9226" i="7"/>
  <c r="F9226" i="7"/>
  <c r="G9225" i="7"/>
  <c r="F9225" i="7"/>
  <c r="G9224" i="7"/>
  <c r="F9224" i="7"/>
  <c r="G9223" i="7"/>
  <c r="F9223" i="7"/>
  <c r="G9222" i="7"/>
  <c r="F9222" i="7"/>
  <c r="G9221" i="7"/>
  <c r="F9221" i="7"/>
  <c r="G9220" i="7"/>
  <c r="F9220" i="7"/>
  <c r="G9219" i="7"/>
  <c r="F9219" i="7"/>
  <c r="G9218" i="7"/>
  <c r="F9218" i="7"/>
  <c r="G9217" i="7"/>
  <c r="F9217" i="7"/>
  <c r="G9216" i="7"/>
  <c r="F9216" i="7"/>
  <c r="G9215" i="7"/>
  <c r="F9215" i="7"/>
  <c r="G9214" i="7"/>
  <c r="F9214" i="7"/>
  <c r="G9213" i="7"/>
  <c r="F9213" i="7"/>
  <c r="G9212" i="7"/>
  <c r="F9212" i="7"/>
  <c r="G9211" i="7"/>
  <c r="F9211" i="7"/>
  <c r="G9210" i="7"/>
  <c r="F9210" i="7"/>
  <c r="G9209" i="7"/>
  <c r="F9209" i="7"/>
  <c r="G9208" i="7"/>
  <c r="F9208" i="7"/>
  <c r="G9207" i="7"/>
  <c r="F9207" i="7"/>
  <c r="G9206" i="7"/>
  <c r="F9206" i="7"/>
  <c r="G9205" i="7"/>
  <c r="F9205" i="7"/>
  <c r="G9204" i="7"/>
  <c r="F9204" i="7"/>
  <c r="G9203" i="7"/>
  <c r="F9203" i="7"/>
  <c r="G9202" i="7"/>
  <c r="F9202" i="7"/>
  <c r="G9201" i="7"/>
  <c r="F9201" i="7"/>
  <c r="G9200" i="7"/>
  <c r="F9200" i="7"/>
  <c r="G9199" i="7"/>
  <c r="F9199" i="7"/>
  <c r="G9198" i="7"/>
  <c r="F9198" i="7"/>
  <c r="G9197" i="7"/>
  <c r="F9197" i="7"/>
  <c r="G9196" i="7"/>
  <c r="F9196" i="7"/>
  <c r="G9195" i="7"/>
  <c r="F9195" i="7"/>
  <c r="G9194" i="7"/>
  <c r="F9194" i="7"/>
  <c r="G9193" i="7"/>
  <c r="F9193" i="7"/>
  <c r="G9192" i="7"/>
  <c r="F9192" i="7"/>
  <c r="G9191" i="7"/>
  <c r="F9191" i="7"/>
  <c r="G9190" i="7"/>
  <c r="F9190" i="7"/>
  <c r="G9189" i="7"/>
  <c r="F9189" i="7"/>
  <c r="G9188" i="7"/>
  <c r="F9188" i="7"/>
  <c r="G9187" i="7"/>
  <c r="F9187" i="7"/>
  <c r="G9186" i="7"/>
  <c r="F9186" i="7"/>
  <c r="G9185" i="7"/>
  <c r="F9185" i="7"/>
  <c r="G9184" i="7"/>
  <c r="F9184" i="7"/>
  <c r="G9183" i="7"/>
  <c r="F9183" i="7"/>
  <c r="G9182" i="7"/>
  <c r="F9182" i="7"/>
  <c r="G9181" i="7"/>
  <c r="F9181" i="7"/>
  <c r="G9180" i="7"/>
  <c r="F9180" i="7"/>
  <c r="G9179" i="7"/>
  <c r="F9179" i="7"/>
  <c r="G9178" i="7"/>
  <c r="F9178" i="7"/>
  <c r="G9177" i="7"/>
  <c r="F9177" i="7"/>
  <c r="G9176" i="7"/>
  <c r="F9176" i="7"/>
  <c r="G9175" i="7"/>
  <c r="F9175" i="7"/>
  <c r="G9174" i="7"/>
  <c r="F9174" i="7"/>
  <c r="G9173" i="7"/>
  <c r="F9173" i="7"/>
  <c r="G9172" i="7"/>
  <c r="F9172" i="7"/>
  <c r="G9171" i="7"/>
  <c r="F9171" i="7"/>
  <c r="G9170" i="7"/>
  <c r="F9170" i="7"/>
  <c r="G9169" i="7"/>
  <c r="F9169" i="7"/>
  <c r="G9168" i="7"/>
  <c r="F9168" i="7"/>
  <c r="G9167" i="7"/>
  <c r="F9167" i="7"/>
  <c r="G9166" i="7"/>
  <c r="F9166" i="7"/>
  <c r="G9165" i="7"/>
  <c r="F9165" i="7"/>
  <c r="G9164" i="7"/>
  <c r="F9164" i="7"/>
  <c r="G9163" i="7"/>
  <c r="F9163" i="7"/>
  <c r="G9162" i="7"/>
  <c r="F9162" i="7"/>
  <c r="G9161" i="7"/>
  <c r="F9161" i="7"/>
  <c r="G9160" i="7"/>
  <c r="F9160" i="7"/>
  <c r="G9159" i="7"/>
  <c r="F9159" i="7"/>
  <c r="G9158" i="7"/>
  <c r="F9158" i="7"/>
  <c r="G9157" i="7"/>
  <c r="F9157" i="7"/>
  <c r="G9156" i="7"/>
  <c r="F9156" i="7"/>
  <c r="G9155" i="7"/>
  <c r="F9155" i="7"/>
  <c r="G9154" i="7"/>
  <c r="F9154" i="7"/>
  <c r="G9153" i="7"/>
  <c r="F9153" i="7"/>
  <c r="G9152" i="7"/>
  <c r="F9152" i="7"/>
  <c r="G9151" i="7"/>
  <c r="F9151" i="7"/>
  <c r="G9150" i="7"/>
  <c r="F9150" i="7"/>
  <c r="G9149" i="7"/>
  <c r="F9149" i="7"/>
  <c r="G9148" i="7"/>
  <c r="F9148" i="7"/>
  <c r="G9147" i="7"/>
  <c r="F9147" i="7"/>
  <c r="G9146" i="7"/>
  <c r="F9146" i="7"/>
  <c r="G9145" i="7"/>
  <c r="F9145" i="7"/>
  <c r="G9144" i="7"/>
  <c r="F9144" i="7"/>
  <c r="G9143" i="7"/>
  <c r="F9143" i="7"/>
  <c r="G9142" i="7"/>
  <c r="F9142" i="7"/>
  <c r="G9141" i="7"/>
  <c r="F9141" i="7"/>
  <c r="G9140" i="7"/>
  <c r="F9140" i="7"/>
  <c r="G9139" i="7"/>
  <c r="F9139" i="7"/>
  <c r="G9138" i="7"/>
  <c r="F9138" i="7"/>
  <c r="G9137" i="7"/>
  <c r="F9137" i="7"/>
  <c r="G9136" i="7"/>
  <c r="F9136" i="7"/>
  <c r="G9135" i="7"/>
  <c r="F9135" i="7"/>
  <c r="G9134" i="7"/>
  <c r="F9134" i="7"/>
  <c r="G9133" i="7"/>
  <c r="F9133" i="7"/>
  <c r="G9132" i="7"/>
  <c r="F9132" i="7"/>
  <c r="G9131" i="7"/>
  <c r="F9131" i="7"/>
  <c r="G9130" i="7"/>
  <c r="F9130" i="7"/>
  <c r="G9129" i="7"/>
  <c r="F9129" i="7"/>
  <c r="G9128" i="7"/>
  <c r="F9128" i="7"/>
  <c r="G9127" i="7"/>
  <c r="F9127" i="7"/>
  <c r="G9126" i="7"/>
  <c r="F9126" i="7"/>
  <c r="G9125" i="7"/>
  <c r="F9125" i="7"/>
  <c r="G9124" i="7"/>
  <c r="F9124" i="7"/>
  <c r="G9123" i="7"/>
  <c r="F9123" i="7"/>
  <c r="G9122" i="7"/>
  <c r="F9122" i="7"/>
  <c r="G9121" i="7"/>
  <c r="F9121" i="7"/>
  <c r="G9120" i="7"/>
  <c r="F9120" i="7"/>
  <c r="G9119" i="7"/>
  <c r="F9119" i="7"/>
  <c r="G9118" i="7"/>
  <c r="F9118" i="7"/>
  <c r="G9117" i="7"/>
  <c r="F9117" i="7"/>
  <c r="G9116" i="7"/>
  <c r="F9116" i="7"/>
  <c r="G9115" i="7"/>
  <c r="F9115" i="7"/>
  <c r="G9114" i="7"/>
  <c r="F9114" i="7"/>
  <c r="G9113" i="7"/>
  <c r="F9113" i="7"/>
  <c r="G9112" i="7"/>
  <c r="F9112" i="7"/>
  <c r="G9111" i="7"/>
  <c r="F9111" i="7"/>
  <c r="G9110" i="7"/>
  <c r="F9110" i="7"/>
  <c r="G9109" i="7"/>
  <c r="F9109" i="7"/>
  <c r="G9108" i="7"/>
  <c r="F9108" i="7"/>
  <c r="G9107" i="7"/>
  <c r="F9107" i="7"/>
  <c r="G9106" i="7"/>
  <c r="F9106" i="7"/>
  <c r="G9105" i="7"/>
  <c r="F9105" i="7"/>
  <c r="G9104" i="7"/>
  <c r="F9104" i="7"/>
  <c r="G9103" i="7"/>
  <c r="F9103" i="7"/>
  <c r="G9102" i="7"/>
  <c r="F9102" i="7"/>
  <c r="G9101" i="7"/>
  <c r="F9101" i="7"/>
  <c r="G9100" i="7"/>
  <c r="F9100" i="7"/>
  <c r="G9099" i="7"/>
  <c r="F9099" i="7"/>
  <c r="G9098" i="7"/>
  <c r="F9098" i="7"/>
  <c r="G9097" i="7"/>
  <c r="F9097" i="7"/>
  <c r="G9096" i="7"/>
  <c r="F9096" i="7"/>
  <c r="G9095" i="7"/>
  <c r="F9095" i="7"/>
  <c r="G9094" i="7"/>
  <c r="F9094" i="7"/>
  <c r="G9093" i="7"/>
  <c r="F9093" i="7"/>
  <c r="G9092" i="7"/>
  <c r="F9092" i="7"/>
  <c r="G9091" i="7"/>
  <c r="F9091" i="7"/>
  <c r="G9090" i="7"/>
  <c r="F9090" i="7"/>
  <c r="G9089" i="7"/>
  <c r="F9089" i="7"/>
  <c r="G9088" i="7"/>
  <c r="F9088" i="7"/>
  <c r="G9087" i="7"/>
  <c r="F9087" i="7"/>
  <c r="G9086" i="7"/>
  <c r="F9086" i="7"/>
  <c r="G9085" i="7"/>
  <c r="F9085" i="7"/>
  <c r="G9084" i="7"/>
  <c r="F9084" i="7"/>
  <c r="G9083" i="7"/>
  <c r="F9083" i="7"/>
  <c r="G9082" i="7"/>
  <c r="F9082" i="7"/>
  <c r="G9081" i="7"/>
  <c r="F9081" i="7"/>
  <c r="G9080" i="7"/>
  <c r="F9080" i="7"/>
  <c r="G9079" i="7"/>
  <c r="F9079" i="7"/>
  <c r="G9078" i="7"/>
  <c r="F9078" i="7"/>
  <c r="G9077" i="7"/>
  <c r="F9077" i="7"/>
  <c r="G9076" i="7"/>
  <c r="F9076" i="7"/>
  <c r="G9075" i="7"/>
  <c r="F9075" i="7"/>
  <c r="G9074" i="7"/>
  <c r="F9074" i="7"/>
  <c r="G9073" i="7"/>
  <c r="F9073" i="7"/>
  <c r="G9072" i="7"/>
  <c r="F9072" i="7"/>
  <c r="G9071" i="7"/>
  <c r="F9071" i="7"/>
  <c r="G9070" i="7"/>
  <c r="F9070" i="7"/>
  <c r="G9069" i="7"/>
  <c r="F9069" i="7"/>
  <c r="G9068" i="7"/>
  <c r="F9068" i="7"/>
  <c r="G9067" i="7"/>
  <c r="F9067" i="7"/>
  <c r="G9066" i="7"/>
  <c r="F9066" i="7"/>
  <c r="G9065" i="7"/>
  <c r="F9065" i="7"/>
  <c r="G9064" i="7"/>
  <c r="F9064" i="7"/>
  <c r="G9063" i="7"/>
  <c r="F9063" i="7"/>
  <c r="G9062" i="7"/>
  <c r="F9062" i="7"/>
  <c r="G9061" i="7"/>
  <c r="F9061" i="7"/>
  <c r="G9060" i="7"/>
  <c r="F9060" i="7"/>
  <c r="G9059" i="7"/>
  <c r="F9059" i="7"/>
  <c r="G9058" i="7"/>
  <c r="F9058" i="7"/>
  <c r="G9057" i="7"/>
  <c r="F9057" i="7"/>
  <c r="G9056" i="7"/>
  <c r="F9056" i="7"/>
  <c r="G9055" i="7"/>
  <c r="F9055" i="7"/>
  <c r="G9054" i="7"/>
  <c r="F9054" i="7"/>
  <c r="G9053" i="7"/>
  <c r="F9053" i="7"/>
  <c r="G9052" i="7"/>
  <c r="F9052" i="7"/>
  <c r="G9051" i="7"/>
  <c r="F9051" i="7"/>
  <c r="G9050" i="7"/>
  <c r="F9050" i="7"/>
  <c r="G9049" i="7"/>
  <c r="F9049" i="7"/>
  <c r="G9048" i="7"/>
  <c r="F9048" i="7"/>
  <c r="G9047" i="7"/>
  <c r="F9047" i="7"/>
  <c r="G9046" i="7"/>
  <c r="F9046" i="7"/>
  <c r="G9045" i="7"/>
  <c r="F9045" i="7"/>
  <c r="G9044" i="7"/>
  <c r="F9044" i="7"/>
  <c r="G9043" i="7"/>
  <c r="F9043" i="7"/>
  <c r="G9042" i="7"/>
  <c r="F9042" i="7"/>
  <c r="G9041" i="7"/>
  <c r="F9041" i="7"/>
  <c r="G9040" i="7"/>
  <c r="F9040" i="7"/>
  <c r="G9039" i="7"/>
  <c r="F9039" i="7"/>
  <c r="G9038" i="7"/>
  <c r="F9038" i="7"/>
  <c r="G9037" i="7"/>
  <c r="F9037" i="7"/>
  <c r="G9036" i="7"/>
  <c r="F9036" i="7"/>
  <c r="G9035" i="7"/>
  <c r="F9035" i="7"/>
  <c r="G9034" i="7"/>
  <c r="F9034" i="7"/>
  <c r="G9033" i="7"/>
  <c r="F9033" i="7"/>
  <c r="G9032" i="7"/>
  <c r="F9032" i="7"/>
  <c r="G9031" i="7"/>
  <c r="F9031" i="7"/>
  <c r="G9030" i="7"/>
  <c r="F9030" i="7"/>
  <c r="G9029" i="7"/>
  <c r="F9029" i="7"/>
  <c r="G9028" i="7"/>
  <c r="F9028" i="7"/>
  <c r="G9027" i="7"/>
  <c r="F9027" i="7"/>
  <c r="G9026" i="7"/>
  <c r="F9026" i="7"/>
  <c r="G9025" i="7"/>
  <c r="F9025" i="7"/>
  <c r="G9024" i="7"/>
  <c r="F9024" i="7"/>
  <c r="G9023" i="7"/>
  <c r="F9023" i="7"/>
  <c r="G9022" i="7"/>
  <c r="F9022" i="7"/>
  <c r="G9021" i="7"/>
  <c r="F9021" i="7"/>
  <c r="G9020" i="7"/>
  <c r="F9020" i="7"/>
  <c r="G9019" i="7"/>
  <c r="F9019" i="7"/>
  <c r="G9018" i="7"/>
  <c r="F9018" i="7"/>
  <c r="G9017" i="7"/>
  <c r="F9017" i="7"/>
  <c r="G9016" i="7"/>
  <c r="F9016" i="7"/>
  <c r="G9015" i="7"/>
  <c r="F9015" i="7"/>
  <c r="G9014" i="7"/>
  <c r="F9014" i="7"/>
  <c r="G9013" i="7"/>
  <c r="F9013" i="7"/>
  <c r="G9012" i="7"/>
  <c r="F9012" i="7"/>
  <c r="G9011" i="7"/>
  <c r="F9011" i="7"/>
  <c r="G9010" i="7"/>
  <c r="F9010" i="7"/>
  <c r="G9009" i="7"/>
  <c r="F9009" i="7"/>
  <c r="G9008" i="7"/>
  <c r="F9008" i="7"/>
  <c r="G9007" i="7"/>
  <c r="F9007" i="7"/>
  <c r="G9006" i="7"/>
  <c r="F9006" i="7"/>
  <c r="G9005" i="7"/>
  <c r="F9005" i="7"/>
  <c r="G9004" i="7"/>
  <c r="F9004" i="7"/>
  <c r="G9003" i="7"/>
  <c r="F9003" i="7"/>
  <c r="G9002" i="7"/>
  <c r="F9002" i="7"/>
  <c r="G9001" i="7"/>
  <c r="F9001" i="7"/>
  <c r="G9000" i="7"/>
  <c r="F9000" i="7"/>
  <c r="G8999" i="7"/>
  <c r="F8999" i="7"/>
  <c r="G8998" i="7"/>
  <c r="F8998" i="7"/>
  <c r="G8997" i="7"/>
  <c r="F8997" i="7"/>
  <c r="G8996" i="7"/>
  <c r="F8996" i="7"/>
  <c r="G8995" i="7"/>
  <c r="F8995" i="7"/>
  <c r="G8994" i="7"/>
  <c r="F8994" i="7"/>
  <c r="G8993" i="7"/>
  <c r="F8993" i="7"/>
  <c r="G8992" i="7"/>
  <c r="F8992" i="7"/>
  <c r="G8991" i="7"/>
  <c r="F8991" i="7"/>
  <c r="G8990" i="7"/>
  <c r="F8990" i="7"/>
  <c r="G8989" i="7"/>
  <c r="F8989" i="7"/>
  <c r="G8988" i="7"/>
  <c r="F8988" i="7"/>
  <c r="G8987" i="7"/>
  <c r="F8987" i="7"/>
  <c r="G8986" i="7"/>
  <c r="F8986" i="7"/>
  <c r="G8985" i="7"/>
  <c r="F8985" i="7"/>
  <c r="G8984" i="7"/>
  <c r="F8984" i="7"/>
  <c r="G8983" i="7"/>
  <c r="F8983" i="7"/>
  <c r="G8982" i="7"/>
  <c r="F8982" i="7"/>
  <c r="G8981" i="7"/>
  <c r="F8981" i="7"/>
  <c r="G8980" i="7"/>
  <c r="F8980" i="7"/>
  <c r="G8979" i="7"/>
  <c r="F8979" i="7"/>
  <c r="G8978" i="7"/>
  <c r="F8978" i="7"/>
  <c r="G8977" i="7"/>
  <c r="F8977" i="7"/>
  <c r="G8976" i="7"/>
  <c r="F8976" i="7"/>
  <c r="G8975" i="7"/>
  <c r="F8975" i="7"/>
  <c r="G8974" i="7"/>
  <c r="F8974" i="7"/>
  <c r="G8973" i="7"/>
  <c r="F8973" i="7"/>
  <c r="G8972" i="7"/>
  <c r="F8972" i="7"/>
  <c r="G8971" i="7"/>
  <c r="F8971" i="7"/>
  <c r="G8970" i="7"/>
  <c r="F8970" i="7"/>
  <c r="G8969" i="7"/>
  <c r="F8969" i="7"/>
  <c r="G8968" i="7"/>
  <c r="F8968" i="7"/>
  <c r="G8967" i="7"/>
  <c r="F8967" i="7"/>
  <c r="G8966" i="7"/>
  <c r="F8966" i="7"/>
  <c r="G8965" i="7"/>
  <c r="F8965" i="7"/>
  <c r="G8964" i="7"/>
  <c r="F8964" i="7"/>
  <c r="G8963" i="7"/>
  <c r="F8963" i="7"/>
  <c r="G8962" i="7"/>
  <c r="F8962" i="7"/>
  <c r="G8961" i="7"/>
  <c r="F8961" i="7"/>
  <c r="G8960" i="7"/>
  <c r="F8960" i="7"/>
  <c r="G8959" i="7"/>
  <c r="F8959" i="7"/>
  <c r="G8958" i="7"/>
  <c r="F8958" i="7"/>
  <c r="G8957" i="7"/>
  <c r="F8957" i="7"/>
  <c r="G8956" i="7"/>
  <c r="F8956" i="7"/>
  <c r="G8955" i="7"/>
  <c r="F8955" i="7"/>
  <c r="G8954" i="7"/>
  <c r="F8954" i="7"/>
  <c r="G8953" i="7"/>
  <c r="F8953" i="7"/>
  <c r="G8952" i="7"/>
  <c r="F8952" i="7"/>
  <c r="G8951" i="7"/>
  <c r="F8951" i="7"/>
  <c r="G8950" i="7"/>
  <c r="F8950" i="7"/>
  <c r="G8949" i="7"/>
  <c r="F8949" i="7"/>
  <c r="G8948" i="7"/>
  <c r="F8948" i="7"/>
  <c r="G8947" i="7"/>
  <c r="F8947" i="7"/>
  <c r="G8946" i="7"/>
  <c r="F8946" i="7"/>
  <c r="G8945" i="7"/>
  <c r="F8945" i="7"/>
  <c r="G8944" i="7"/>
  <c r="F8944" i="7"/>
  <c r="G8943" i="7"/>
  <c r="F8943" i="7"/>
  <c r="G8942" i="7"/>
  <c r="F8942" i="7"/>
  <c r="G8941" i="7"/>
  <c r="F8941" i="7"/>
  <c r="G8940" i="7"/>
  <c r="F8940" i="7"/>
  <c r="G8939" i="7"/>
  <c r="F8939" i="7"/>
  <c r="G8938" i="7"/>
  <c r="F8938" i="7"/>
  <c r="G8937" i="7"/>
  <c r="F8937" i="7"/>
  <c r="G8936" i="7"/>
  <c r="F8936" i="7"/>
  <c r="G8935" i="7"/>
  <c r="F8935" i="7"/>
  <c r="G8934" i="7"/>
  <c r="F8934" i="7"/>
  <c r="G8933" i="7"/>
  <c r="F8933" i="7"/>
  <c r="G8932" i="7"/>
  <c r="F8932" i="7"/>
  <c r="G8931" i="7"/>
  <c r="F8931" i="7"/>
  <c r="G8930" i="7"/>
  <c r="F8930" i="7"/>
  <c r="G8929" i="7"/>
  <c r="F8929" i="7"/>
  <c r="G8928" i="7"/>
  <c r="F8928" i="7"/>
  <c r="G8927" i="7"/>
  <c r="F8927" i="7"/>
  <c r="G8926" i="7"/>
  <c r="F8926" i="7"/>
  <c r="G8925" i="7"/>
  <c r="F8925" i="7"/>
  <c r="G8924" i="7"/>
  <c r="F8924" i="7"/>
  <c r="G8923" i="7"/>
  <c r="F8923" i="7"/>
  <c r="G8922" i="7"/>
  <c r="F8922" i="7"/>
  <c r="G8921" i="7"/>
  <c r="F8921" i="7"/>
  <c r="G8920" i="7"/>
  <c r="F8920" i="7"/>
  <c r="G8919" i="7"/>
  <c r="F8919" i="7"/>
  <c r="G8918" i="7"/>
  <c r="F8918" i="7"/>
  <c r="G8917" i="7"/>
  <c r="F8917" i="7"/>
  <c r="G8916" i="7"/>
  <c r="F8916" i="7"/>
  <c r="G8915" i="7"/>
  <c r="F8915" i="7"/>
  <c r="G8914" i="7"/>
  <c r="F8914" i="7"/>
  <c r="G8913" i="7"/>
  <c r="F8913" i="7"/>
  <c r="G8912" i="7"/>
  <c r="F8912" i="7"/>
  <c r="G8911" i="7"/>
  <c r="F8911" i="7"/>
  <c r="G8910" i="7"/>
  <c r="F8910" i="7"/>
  <c r="G8909" i="7"/>
  <c r="F8909" i="7"/>
  <c r="G8908" i="7"/>
  <c r="F8908" i="7"/>
  <c r="G8907" i="7"/>
  <c r="F8907" i="7"/>
  <c r="G8906" i="7"/>
  <c r="F8906" i="7"/>
  <c r="G8905" i="7"/>
  <c r="F8905" i="7"/>
  <c r="G8904" i="7"/>
  <c r="F8904" i="7"/>
  <c r="G8903" i="7"/>
  <c r="F8903" i="7"/>
  <c r="G8902" i="7"/>
  <c r="F8902" i="7"/>
  <c r="G8901" i="7"/>
  <c r="F8901" i="7"/>
  <c r="G8900" i="7"/>
  <c r="F8900" i="7"/>
  <c r="G8899" i="7"/>
  <c r="F8899" i="7"/>
  <c r="G8898" i="7"/>
  <c r="F8898" i="7"/>
  <c r="G8897" i="7"/>
  <c r="F8897" i="7"/>
  <c r="G8896" i="7"/>
  <c r="F8896" i="7"/>
  <c r="G8895" i="7"/>
  <c r="F8895" i="7"/>
  <c r="G8894" i="7"/>
  <c r="F8894" i="7"/>
  <c r="G8893" i="7"/>
  <c r="F8893" i="7"/>
  <c r="G8892" i="7"/>
  <c r="F8892" i="7"/>
  <c r="G8891" i="7"/>
  <c r="F8891" i="7"/>
  <c r="G8890" i="7"/>
  <c r="F8890" i="7"/>
  <c r="G8889" i="7"/>
  <c r="F8889" i="7"/>
  <c r="G8888" i="7"/>
  <c r="F8888" i="7"/>
  <c r="G8887" i="7"/>
  <c r="F8887" i="7"/>
  <c r="G8886" i="7"/>
  <c r="F8886" i="7"/>
  <c r="G8885" i="7"/>
  <c r="F8885" i="7"/>
  <c r="G8884" i="7"/>
  <c r="F8884" i="7"/>
  <c r="G8883" i="7"/>
  <c r="F8883" i="7"/>
  <c r="G8882" i="7"/>
  <c r="F8882" i="7"/>
  <c r="G8881" i="7"/>
  <c r="F8881" i="7"/>
  <c r="G8880" i="7"/>
  <c r="F8880" i="7"/>
  <c r="G8879" i="7"/>
  <c r="F8879" i="7"/>
  <c r="G8878" i="7"/>
  <c r="F8878" i="7"/>
  <c r="G8877" i="7"/>
  <c r="F8877" i="7"/>
  <c r="G8876" i="7"/>
  <c r="F8876" i="7"/>
  <c r="G8875" i="7"/>
  <c r="F8875" i="7"/>
  <c r="G8874" i="7"/>
  <c r="F8874" i="7"/>
  <c r="G8873" i="7"/>
  <c r="F8873" i="7"/>
  <c r="G8872" i="7"/>
  <c r="F8872" i="7"/>
  <c r="G8871" i="7"/>
  <c r="F8871" i="7"/>
  <c r="G8870" i="7"/>
  <c r="F8870" i="7"/>
  <c r="G8869" i="7"/>
  <c r="F8869" i="7"/>
  <c r="G8868" i="7"/>
  <c r="F8868" i="7"/>
  <c r="G8867" i="7"/>
  <c r="F8867" i="7"/>
  <c r="G8866" i="7"/>
  <c r="F8866" i="7"/>
  <c r="G8865" i="7"/>
  <c r="F8865" i="7"/>
  <c r="G8864" i="7"/>
  <c r="F8864" i="7"/>
  <c r="G8863" i="7"/>
  <c r="F8863" i="7"/>
  <c r="G8862" i="7"/>
  <c r="F8862" i="7"/>
  <c r="G8861" i="7"/>
  <c r="F8861" i="7"/>
  <c r="G8860" i="7"/>
  <c r="F8860" i="7"/>
  <c r="G8859" i="7"/>
  <c r="F8859" i="7"/>
  <c r="G8858" i="7"/>
  <c r="F8858" i="7"/>
  <c r="G8857" i="7"/>
  <c r="F8857" i="7"/>
  <c r="G8856" i="7"/>
  <c r="F8856" i="7"/>
  <c r="G8855" i="7"/>
  <c r="F8855" i="7"/>
  <c r="G8854" i="7"/>
  <c r="F8854" i="7"/>
  <c r="G8853" i="7"/>
  <c r="F8853" i="7"/>
  <c r="G8852" i="7"/>
  <c r="F8852" i="7"/>
  <c r="G8851" i="7"/>
  <c r="F8851" i="7"/>
  <c r="G8850" i="7"/>
  <c r="F8850" i="7"/>
  <c r="G8849" i="7"/>
  <c r="F8849" i="7"/>
  <c r="G8848" i="7"/>
  <c r="F8848" i="7"/>
  <c r="G8847" i="7"/>
  <c r="F8847" i="7"/>
  <c r="G8846" i="7"/>
  <c r="F8846" i="7"/>
  <c r="G8845" i="7"/>
  <c r="F8845" i="7"/>
  <c r="G8844" i="7"/>
  <c r="F8844" i="7"/>
  <c r="G8843" i="7"/>
  <c r="F8843" i="7"/>
  <c r="G8842" i="7"/>
  <c r="F8842" i="7"/>
  <c r="G8841" i="7"/>
  <c r="F8841" i="7"/>
  <c r="G8840" i="7"/>
  <c r="F8840" i="7"/>
  <c r="G8839" i="7"/>
  <c r="F8839" i="7"/>
  <c r="G8838" i="7"/>
  <c r="F8838" i="7"/>
  <c r="G8837" i="7"/>
  <c r="F8837" i="7"/>
  <c r="G8836" i="7"/>
  <c r="F8836" i="7"/>
  <c r="G8835" i="7"/>
  <c r="F8835" i="7"/>
  <c r="G8834" i="7"/>
  <c r="F8834" i="7"/>
  <c r="G8833" i="7"/>
  <c r="F8833" i="7"/>
  <c r="G8832" i="7"/>
  <c r="F8832" i="7"/>
  <c r="G8831" i="7"/>
  <c r="F8831" i="7"/>
  <c r="G8830" i="7"/>
  <c r="F8830" i="7"/>
  <c r="G8829" i="7"/>
  <c r="F8829" i="7"/>
  <c r="G8828" i="7"/>
  <c r="F8828" i="7"/>
  <c r="G8827" i="7"/>
  <c r="F8827" i="7"/>
  <c r="G8826" i="7"/>
  <c r="F8826" i="7"/>
  <c r="G8825" i="7"/>
  <c r="F8825" i="7"/>
  <c r="G8824" i="7"/>
  <c r="F8824" i="7"/>
  <c r="G8823" i="7"/>
  <c r="F8823" i="7"/>
  <c r="G8822" i="7"/>
  <c r="F8822" i="7"/>
  <c r="G8821" i="7"/>
  <c r="F8821" i="7"/>
  <c r="G8820" i="7"/>
  <c r="F8820" i="7"/>
  <c r="G8819" i="7"/>
  <c r="F8819" i="7"/>
  <c r="G8818" i="7"/>
  <c r="F8818" i="7"/>
  <c r="G8817" i="7"/>
  <c r="F8817" i="7"/>
  <c r="G8816" i="7"/>
  <c r="F8816" i="7"/>
  <c r="G8815" i="7"/>
  <c r="F8815" i="7"/>
  <c r="G8814" i="7"/>
  <c r="F8814" i="7"/>
  <c r="G8813" i="7"/>
  <c r="F8813" i="7"/>
  <c r="G8812" i="7"/>
  <c r="F8812" i="7"/>
  <c r="G8811" i="7"/>
  <c r="F8811" i="7"/>
  <c r="G8810" i="7"/>
  <c r="F8810" i="7"/>
  <c r="G8809" i="7"/>
  <c r="F8809" i="7"/>
  <c r="G8808" i="7"/>
  <c r="F8808" i="7"/>
  <c r="G8807" i="7"/>
  <c r="F8807" i="7"/>
  <c r="G8806" i="7"/>
  <c r="F8806" i="7"/>
  <c r="G8805" i="7"/>
  <c r="F8805" i="7"/>
  <c r="G8804" i="7"/>
  <c r="F8804" i="7"/>
  <c r="G8803" i="7"/>
  <c r="F8803" i="7"/>
  <c r="G8802" i="7"/>
  <c r="F8802" i="7"/>
  <c r="G8801" i="7"/>
  <c r="F8801" i="7"/>
  <c r="G8800" i="7"/>
  <c r="F8800" i="7"/>
  <c r="G8799" i="7"/>
  <c r="F8799" i="7"/>
  <c r="G8798" i="7"/>
  <c r="F8798" i="7"/>
  <c r="G8797" i="7"/>
  <c r="F8797" i="7"/>
  <c r="G8796" i="7"/>
  <c r="F8796" i="7"/>
  <c r="G8795" i="7"/>
  <c r="F8795" i="7"/>
  <c r="G8794" i="7"/>
  <c r="F8794" i="7"/>
  <c r="G8793" i="7"/>
  <c r="F8793" i="7"/>
  <c r="G8792" i="7"/>
  <c r="F8792" i="7"/>
  <c r="G8791" i="7"/>
  <c r="F8791" i="7"/>
  <c r="G8790" i="7"/>
  <c r="F8790" i="7"/>
  <c r="G8789" i="7"/>
  <c r="F8789" i="7"/>
  <c r="G8788" i="7"/>
  <c r="F8788" i="7"/>
  <c r="G8787" i="7"/>
  <c r="F8787" i="7"/>
  <c r="G8786" i="7"/>
  <c r="F8786" i="7"/>
  <c r="G8785" i="7"/>
  <c r="F8785" i="7"/>
  <c r="G8784" i="7"/>
  <c r="F8784" i="7"/>
  <c r="G8783" i="7"/>
  <c r="F8783" i="7"/>
  <c r="G8782" i="7"/>
  <c r="F8782" i="7"/>
  <c r="G8781" i="7"/>
  <c r="F8781" i="7"/>
  <c r="G8780" i="7"/>
  <c r="F8780" i="7"/>
  <c r="G8779" i="7"/>
  <c r="F8779" i="7"/>
  <c r="G8778" i="7"/>
  <c r="F8778" i="7"/>
  <c r="G8777" i="7"/>
  <c r="F8777" i="7"/>
  <c r="G8776" i="7"/>
  <c r="F8776" i="7"/>
  <c r="G8775" i="7"/>
  <c r="F8775" i="7"/>
  <c r="G8774" i="7"/>
  <c r="F8774" i="7"/>
  <c r="G8773" i="7"/>
  <c r="F8773" i="7"/>
  <c r="G8772" i="7"/>
  <c r="F8772" i="7"/>
  <c r="G8771" i="7"/>
  <c r="F8771" i="7"/>
  <c r="G8770" i="7"/>
  <c r="F8770" i="7"/>
  <c r="G8769" i="7"/>
  <c r="F8769" i="7"/>
  <c r="G8768" i="7"/>
  <c r="F8768" i="7"/>
  <c r="G8767" i="7"/>
  <c r="F8767" i="7"/>
  <c r="G8766" i="7"/>
  <c r="F8766" i="7"/>
  <c r="G8765" i="7"/>
  <c r="F8765" i="7"/>
  <c r="G8764" i="7"/>
  <c r="F8764" i="7"/>
  <c r="G8763" i="7"/>
  <c r="F8763" i="7"/>
  <c r="G8762" i="7"/>
  <c r="F8762" i="7"/>
  <c r="G8761" i="7"/>
  <c r="F8761" i="7"/>
  <c r="G8760" i="7"/>
  <c r="F8760" i="7"/>
  <c r="G8759" i="7"/>
  <c r="F8759" i="7"/>
  <c r="G8758" i="7"/>
  <c r="F8758" i="7"/>
  <c r="G8757" i="7"/>
  <c r="F8757" i="7"/>
  <c r="G8756" i="7"/>
  <c r="F8756" i="7"/>
  <c r="G8755" i="7"/>
  <c r="F8755" i="7"/>
  <c r="G8754" i="7"/>
  <c r="F8754" i="7"/>
  <c r="G8753" i="7"/>
  <c r="F8753" i="7"/>
  <c r="G8752" i="7"/>
  <c r="F8752" i="7"/>
  <c r="G8751" i="7"/>
  <c r="F8751" i="7"/>
  <c r="G8750" i="7"/>
  <c r="F8750" i="7"/>
  <c r="G8749" i="7"/>
  <c r="F8749" i="7"/>
  <c r="G8748" i="7"/>
  <c r="F8748" i="7"/>
  <c r="G8747" i="7"/>
  <c r="F8747" i="7"/>
  <c r="G8746" i="7"/>
  <c r="F8746" i="7"/>
  <c r="G8745" i="7"/>
  <c r="F8745" i="7"/>
  <c r="G8744" i="7"/>
  <c r="F8744" i="7"/>
  <c r="G8743" i="7"/>
  <c r="F8743" i="7"/>
  <c r="G8742" i="7"/>
  <c r="F8742" i="7"/>
  <c r="G8741" i="7"/>
  <c r="F8741" i="7"/>
  <c r="G8740" i="7"/>
  <c r="F8740" i="7"/>
  <c r="G8739" i="7"/>
  <c r="F8739" i="7"/>
  <c r="G8738" i="7"/>
  <c r="F8738" i="7"/>
  <c r="G8737" i="7"/>
  <c r="F8737" i="7"/>
  <c r="G8736" i="7"/>
  <c r="F8736" i="7"/>
  <c r="G8735" i="7"/>
  <c r="F8735" i="7"/>
  <c r="G8734" i="7"/>
  <c r="F8734" i="7"/>
  <c r="G8733" i="7"/>
  <c r="F8733" i="7"/>
  <c r="G8732" i="7"/>
  <c r="F8732" i="7"/>
  <c r="G8731" i="7"/>
  <c r="F8731" i="7"/>
  <c r="G8730" i="7"/>
  <c r="F8730" i="7"/>
  <c r="G8729" i="7"/>
  <c r="F8729" i="7"/>
  <c r="G8728" i="7"/>
  <c r="F8728" i="7"/>
  <c r="G8727" i="7"/>
  <c r="F8727" i="7"/>
  <c r="G8726" i="7"/>
  <c r="F8726" i="7"/>
  <c r="G8725" i="7"/>
  <c r="F8725" i="7"/>
  <c r="G8724" i="7"/>
  <c r="F8724" i="7"/>
  <c r="G8723" i="7"/>
  <c r="F8723" i="7"/>
  <c r="G8722" i="7"/>
  <c r="F8722" i="7"/>
  <c r="G8721" i="7"/>
  <c r="F8721" i="7"/>
  <c r="G8720" i="7"/>
  <c r="F8720" i="7"/>
  <c r="G8719" i="7"/>
  <c r="F8719" i="7"/>
  <c r="G8718" i="7"/>
  <c r="F8718" i="7"/>
  <c r="G8717" i="7"/>
  <c r="F8717" i="7"/>
  <c r="G8716" i="7"/>
  <c r="F8716" i="7"/>
  <c r="G8715" i="7"/>
  <c r="F8715" i="7"/>
  <c r="G8714" i="7"/>
  <c r="F8714" i="7"/>
  <c r="G8713" i="7"/>
  <c r="F8713" i="7"/>
  <c r="G8712" i="7"/>
  <c r="F8712" i="7"/>
  <c r="G8711" i="7"/>
  <c r="F8711" i="7"/>
  <c r="G8710" i="7"/>
  <c r="F8710" i="7"/>
  <c r="G8709" i="7"/>
  <c r="F8709" i="7"/>
  <c r="G8708" i="7"/>
  <c r="F8708" i="7"/>
  <c r="G8707" i="7"/>
  <c r="F8707" i="7"/>
  <c r="G8706" i="7"/>
  <c r="F8706" i="7"/>
  <c r="G8705" i="7"/>
  <c r="F8705" i="7"/>
  <c r="G8704" i="7"/>
  <c r="F8704" i="7"/>
  <c r="G8703" i="7"/>
  <c r="F8703" i="7"/>
  <c r="G8702" i="7"/>
  <c r="F8702" i="7"/>
  <c r="G8701" i="7"/>
  <c r="F8701" i="7"/>
  <c r="G8700" i="7"/>
  <c r="F8700" i="7"/>
  <c r="G8699" i="7"/>
  <c r="F8699" i="7"/>
  <c r="G8698" i="7"/>
  <c r="F8698" i="7"/>
  <c r="G8697" i="7"/>
  <c r="F8697" i="7"/>
  <c r="G8696" i="7"/>
  <c r="F8696" i="7"/>
  <c r="G8695" i="7"/>
  <c r="F8695" i="7"/>
  <c r="G8694" i="7"/>
  <c r="F8694" i="7"/>
  <c r="G8693" i="7"/>
  <c r="F8693" i="7"/>
  <c r="G8692" i="7"/>
  <c r="F8692" i="7"/>
  <c r="G8691" i="7"/>
  <c r="F8691" i="7"/>
  <c r="G8690" i="7"/>
  <c r="F8690" i="7"/>
  <c r="G8689" i="7"/>
  <c r="F8689" i="7"/>
  <c r="G8688" i="7"/>
  <c r="F8688" i="7"/>
  <c r="G8687" i="7"/>
  <c r="F8687" i="7"/>
  <c r="G8686" i="7"/>
  <c r="F8686" i="7"/>
  <c r="G8685" i="7"/>
  <c r="F8685" i="7"/>
  <c r="G8684" i="7"/>
  <c r="F8684" i="7"/>
  <c r="G8683" i="7"/>
  <c r="F8683" i="7"/>
  <c r="G8682" i="7"/>
  <c r="F8682" i="7"/>
  <c r="G8681" i="7"/>
  <c r="F8681" i="7"/>
  <c r="G8680" i="7"/>
  <c r="F8680" i="7"/>
  <c r="G8679" i="7"/>
  <c r="F8679" i="7"/>
  <c r="G8678" i="7"/>
  <c r="F8678" i="7"/>
  <c r="G8677" i="7"/>
  <c r="F8677" i="7"/>
  <c r="G8676" i="7"/>
  <c r="F8676" i="7"/>
  <c r="G8675" i="7"/>
  <c r="F8675" i="7"/>
  <c r="G8674" i="7"/>
  <c r="F8674" i="7"/>
  <c r="G8673" i="7"/>
  <c r="F8673" i="7"/>
  <c r="G8672" i="7"/>
  <c r="F8672" i="7"/>
  <c r="G8671" i="7"/>
  <c r="F8671" i="7"/>
  <c r="G8670" i="7"/>
  <c r="F8670" i="7"/>
  <c r="G8669" i="7"/>
  <c r="F8669" i="7"/>
  <c r="G8668" i="7"/>
  <c r="F8668" i="7"/>
  <c r="G8667" i="7"/>
  <c r="F8667" i="7"/>
  <c r="G8666" i="7"/>
  <c r="F8666" i="7"/>
  <c r="G8665" i="7"/>
  <c r="F8665" i="7"/>
  <c r="G8664" i="7"/>
  <c r="F8664" i="7"/>
  <c r="G8663" i="7"/>
  <c r="F8663" i="7"/>
  <c r="G8662" i="7"/>
  <c r="F8662" i="7"/>
  <c r="G8661" i="7"/>
  <c r="F8661" i="7"/>
  <c r="G8660" i="7"/>
  <c r="F8660" i="7"/>
  <c r="G8659" i="7"/>
  <c r="F8659" i="7"/>
  <c r="G8658" i="7"/>
  <c r="F8658" i="7"/>
  <c r="G8657" i="7"/>
  <c r="F8657" i="7"/>
  <c r="G8656" i="7"/>
  <c r="F8656" i="7"/>
  <c r="G8655" i="7"/>
  <c r="F8655" i="7"/>
  <c r="G8654" i="7"/>
  <c r="F8654" i="7"/>
  <c r="G8653" i="7"/>
  <c r="F8653" i="7"/>
  <c r="G8652" i="7"/>
  <c r="F8652" i="7"/>
  <c r="G8651" i="7"/>
  <c r="F8651" i="7"/>
  <c r="G8650" i="7"/>
  <c r="F8650" i="7"/>
  <c r="G8649" i="7"/>
  <c r="F8649" i="7"/>
  <c r="G8648" i="7"/>
  <c r="F8648" i="7"/>
  <c r="G8647" i="7"/>
  <c r="F8647" i="7"/>
  <c r="G8646" i="7"/>
  <c r="F8646" i="7"/>
  <c r="G8645" i="7"/>
  <c r="F8645" i="7"/>
  <c r="G8644" i="7"/>
  <c r="F8644" i="7"/>
  <c r="G8643" i="7"/>
  <c r="F8643" i="7"/>
  <c r="G8642" i="7"/>
  <c r="F8642" i="7"/>
  <c r="G8641" i="7"/>
  <c r="F8641" i="7"/>
  <c r="G8640" i="7"/>
  <c r="F8640" i="7"/>
  <c r="G8639" i="7"/>
  <c r="F8639" i="7"/>
  <c r="G8638" i="7"/>
  <c r="F8638" i="7"/>
  <c r="G8637" i="7"/>
  <c r="F8637" i="7"/>
  <c r="G8636" i="7"/>
  <c r="F8636" i="7"/>
  <c r="G8635" i="7"/>
  <c r="F8635" i="7"/>
  <c r="G8634" i="7"/>
  <c r="F8634" i="7"/>
  <c r="G8633" i="7"/>
  <c r="F8633" i="7"/>
  <c r="G8632" i="7"/>
  <c r="F8632" i="7"/>
  <c r="G8631" i="7"/>
  <c r="F8631" i="7"/>
  <c r="G8630" i="7"/>
  <c r="F8630" i="7"/>
  <c r="G8629" i="7"/>
  <c r="F8629" i="7"/>
  <c r="G8628" i="7"/>
  <c r="F8628" i="7"/>
  <c r="G8627" i="7"/>
  <c r="F8627" i="7"/>
  <c r="G8626" i="7"/>
  <c r="F8626" i="7"/>
  <c r="G8625" i="7"/>
  <c r="F8625" i="7"/>
  <c r="G8624" i="7"/>
  <c r="F8624" i="7"/>
  <c r="G8623" i="7"/>
  <c r="F8623" i="7"/>
  <c r="G8622" i="7"/>
  <c r="F8622" i="7"/>
  <c r="G8621" i="7"/>
  <c r="F8621" i="7"/>
  <c r="G8620" i="7"/>
  <c r="F8620" i="7"/>
  <c r="G8619" i="7"/>
  <c r="F8619" i="7"/>
  <c r="G8618" i="7"/>
  <c r="F8618" i="7"/>
  <c r="G8617" i="7"/>
  <c r="F8617" i="7"/>
  <c r="G8616" i="7"/>
  <c r="F8616" i="7"/>
  <c r="G8615" i="7"/>
  <c r="F8615" i="7"/>
  <c r="G8614" i="7"/>
  <c r="F8614" i="7"/>
  <c r="G8613" i="7"/>
  <c r="F8613" i="7"/>
  <c r="G8612" i="7"/>
  <c r="F8612" i="7"/>
  <c r="G8611" i="7"/>
  <c r="F8611" i="7"/>
  <c r="G8610" i="7"/>
  <c r="F8610" i="7"/>
  <c r="G8609" i="7"/>
  <c r="F8609" i="7"/>
  <c r="G8608" i="7"/>
  <c r="F8608" i="7"/>
  <c r="G8607" i="7"/>
  <c r="F8607" i="7"/>
  <c r="G8606" i="7"/>
  <c r="F8606" i="7"/>
  <c r="G8605" i="7"/>
  <c r="F8605" i="7"/>
  <c r="G8604" i="7"/>
  <c r="F8604" i="7"/>
  <c r="G8603" i="7"/>
  <c r="F8603" i="7"/>
  <c r="G8602" i="7"/>
  <c r="F8602" i="7"/>
  <c r="G8601" i="7"/>
  <c r="F8601" i="7"/>
  <c r="G8600" i="7"/>
  <c r="F8600" i="7"/>
  <c r="G8599" i="7"/>
  <c r="F8599" i="7"/>
  <c r="G8598" i="7"/>
  <c r="F8598" i="7"/>
  <c r="G8597" i="7"/>
  <c r="F8597" i="7"/>
  <c r="G8596" i="7"/>
  <c r="F8596" i="7"/>
  <c r="G8595" i="7"/>
  <c r="F8595" i="7"/>
  <c r="G8594" i="7"/>
  <c r="F8594" i="7"/>
  <c r="G8593" i="7"/>
  <c r="F8593" i="7"/>
  <c r="G8592" i="7"/>
  <c r="F8592" i="7"/>
  <c r="G8591" i="7"/>
  <c r="F8591" i="7"/>
  <c r="G8590" i="7"/>
  <c r="F8590" i="7"/>
  <c r="G8589" i="7"/>
  <c r="F8589" i="7"/>
  <c r="G8588" i="7"/>
  <c r="F8588" i="7"/>
  <c r="G8587" i="7"/>
  <c r="F8587" i="7"/>
  <c r="G8586" i="7"/>
  <c r="F8586" i="7"/>
  <c r="G8585" i="7"/>
  <c r="F8585" i="7"/>
  <c r="G8584" i="7"/>
  <c r="F8584" i="7"/>
  <c r="G8583" i="7"/>
  <c r="F8583" i="7"/>
  <c r="G8582" i="7"/>
  <c r="F8582" i="7"/>
  <c r="G8581" i="7"/>
  <c r="F8581" i="7"/>
  <c r="G8580" i="7"/>
  <c r="F8580" i="7"/>
  <c r="G8579" i="7"/>
  <c r="F8579" i="7"/>
  <c r="G8578" i="7"/>
  <c r="F8578" i="7"/>
  <c r="G8577" i="7"/>
  <c r="F8577" i="7"/>
  <c r="G8576" i="7"/>
  <c r="F8576" i="7"/>
  <c r="G8575" i="7"/>
  <c r="F8575" i="7"/>
  <c r="G8574" i="7"/>
  <c r="F8574" i="7"/>
  <c r="G8573" i="7"/>
  <c r="F8573" i="7"/>
  <c r="G8572" i="7"/>
  <c r="F8572" i="7"/>
  <c r="G8571" i="7"/>
  <c r="F8571" i="7"/>
  <c r="G8570" i="7"/>
  <c r="F8570" i="7"/>
  <c r="G8569" i="7"/>
  <c r="F8569" i="7"/>
  <c r="G8568" i="7"/>
  <c r="F8568" i="7"/>
  <c r="G8567" i="7"/>
  <c r="F8567" i="7"/>
  <c r="G8566" i="7"/>
  <c r="F8566" i="7"/>
  <c r="G8565" i="7"/>
  <c r="F8565" i="7"/>
  <c r="G8564" i="7"/>
  <c r="F8564" i="7"/>
  <c r="G8563" i="7"/>
  <c r="F8563" i="7"/>
  <c r="G8562" i="7"/>
  <c r="F8562" i="7"/>
  <c r="G8561" i="7"/>
  <c r="F8561" i="7"/>
  <c r="G8560" i="7"/>
  <c r="F8560" i="7"/>
  <c r="G8559" i="7"/>
  <c r="F8559" i="7"/>
  <c r="G8558" i="7"/>
  <c r="F8558" i="7"/>
  <c r="G8557" i="7"/>
  <c r="F8557" i="7"/>
  <c r="G8556" i="7"/>
  <c r="F8556" i="7"/>
  <c r="G8555" i="7"/>
  <c r="F8555" i="7"/>
  <c r="G8554" i="7"/>
  <c r="F8554" i="7"/>
  <c r="G8553" i="7"/>
  <c r="F8553" i="7"/>
  <c r="G8552" i="7"/>
  <c r="F8552" i="7"/>
  <c r="G8551" i="7"/>
  <c r="F8551" i="7"/>
  <c r="G8550" i="7"/>
  <c r="F8550" i="7"/>
  <c r="G8549" i="7"/>
  <c r="F8549" i="7"/>
  <c r="G8548" i="7"/>
  <c r="F8548" i="7"/>
  <c r="G8547" i="7"/>
  <c r="F8547" i="7"/>
  <c r="G8546" i="7"/>
  <c r="F8546" i="7"/>
  <c r="G8545" i="7"/>
  <c r="F8545" i="7"/>
  <c r="G8544" i="7"/>
  <c r="F8544" i="7"/>
  <c r="G8543" i="7"/>
  <c r="F8543" i="7"/>
  <c r="G8542" i="7"/>
  <c r="F8542" i="7"/>
  <c r="G8541" i="7"/>
  <c r="F8541" i="7"/>
  <c r="G8540" i="7"/>
  <c r="F8540" i="7"/>
  <c r="G8539" i="7"/>
  <c r="F8539" i="7"/>
  <c r="G8538" i="7"/>
  <c r="F8538" i="7"/>
  <c r="G8537" i="7"/>
  <c r="F8537" i="7"/>
  <c r="G8536" i="7"/>
  <c r="F8536" i="7"/>
  <c r="G8535" i="7"/>
  <c r="F8535" i="7"/>
  <c r="G8534" i="7"/>
  <c r="F8534" i="7"/>
  <c r="G8533" i="7"/>
  <c r="F8533" i="7"/>
  <c r="G8532" i="7"/>
  <c r="F8532" i="7"/>
  <c r="G8531" i="7"/>
  <c r="F8531" i="7"/>
  <c r="G8530" i="7"/>
  <c r="F8530" i="7"/>
  <c r="G8529" i="7"/>
  <c r="F8529" i="7"/>
  <c r="G8528" i="7"/>
  <c r="F8528" i="7"/>
  <c r="G8527" i="7"/>
  <c r="F8527" i="7"/>
  <c r="G8526" i="7"/>
  <c r="F8526" i="7"/>
  <c r="G8525" i="7"/>
  <c r="F8525" i="7"/>
  <c r="G8524" i="7"/>
  <c r="F8524" i="7"/>
  <c r="G8523" i="7"/>
  <c r="F8523" i="7"/>
  <c r="G8522" i="7"/>
  <c r="F8522" i="7"/>
  <c r="G8521" i="7"/>
  <c r="F8521" i="7"/>
  <c r="G8520" i="7"/>
  <c r="F8520" i="7"/>
  <c r="G8519" i="7"/>
  <c r="F8519" i="7"/>
  <c r="G8518" i="7"/>
  <c r="F8518" i="7"/>
  <c r="G8517" i="7"/>
  <c r="F8517" i="7"/>
  <c r="G8516" i="7"/>
  <c r="F8516" i="7"/>
  <c r="G8515" i="7"/>
  <c r="F8515" i="7"/>
  <c r="G8514" i="7"/>
  <c r="F8514" i="7"/>
  <c r="G8513" i="7"/>
  <c r="F8513" i="7"/>
  <c r="G8512" i="7"/>
  <c r="F8512" i="7"/>
  <c r="G8511" i="7"/>
  <c r="F8511" i="7"/>
  <c r="G8510" i="7"/>
  <c r="F8510" i="7"/>
  <c r="G8509" i="7"/>
  <c r="F8509" i="7"/>
  <c r="G8508" i="7"/>
  <c r="F8508" i="7"/>
  <c r="G8507" i="7"/>
  <c r="F8507" i="7"/>
  <c r="G8506" i="7"/>
  <c r="F8506" i="7"/>
  <c r="G8505" i="7"/>
  <c r="F8505" i="7"/>
  <c r="G8504" i="7"/>
  <c r="F8504" i="7"/>
  <c r="G8503" i="7"/>
  <c r="F8503" i="7"/>
  <c r="G8502" i="7"/>
  <c r="F8502" i="7"/>
  <c r="G8501" i="7"/>
  <c r="F8501" i="7"/>
  <c r="G8500" i="7"/>
  <c r="F8500" i="7"/>
  <c r="G8499" i="7"/>
  <c r="F8499" i="7"/>
  <c r="G8498" i="7"/>
  <c r="F8498" i="7"/>
  <c r="G8497" i="7"/>
  <c r="F8497" i="7"/>
  <c r="G8496" i="7"/>
  <c r="F8496" i="7"/>
  <c r="G8495" i="7"/>
  <c r="F8495" i="7"/>
  <c r="G8494" i="7"/>
  <c r="F8494" i="7"/>
  <c r="G8493" i="7"/>
  <c r="F8493" i="7"/>
  <c r="G8492" i="7"/>
  <c r="F8492" i="7"/>
  <c r="G8491" i="7"/>
  <c r="F8491" i="7"/>
  <c r="G8490" i="7"/>
  <c r="F8490" i="7"/>
  <c r="G8489" i="7"/>
  <c r="F8489" i="7"/>
  <c r="G8488" i="7"/>
  <c r="F8488" i="7"/>
  <c r="G8487" i="7"/>
  <c r="F8487" i="7"/>
  <c r="G8486" i="7"/>
  <c r="F8486" i="7"/>
  <c r="G8485" i="7"/>
  <c r="F8485" i="7"/>
  <c r="G8484" i="7"/>
  <c r="F8484" i="7"/>
  <c r="G8483" i="7"/>
  <c r="F8483" i="7"/>
  <c r="G8482" i="7"/>
  <c r="F8482" i="7"/>
  <c r="G8481" i="7"/>
  <c r="F8481" i="7"/>
  <c r="G8480" i="7"/>
  <c r="F8480" i="7"/>
  <c r="G8479" i="7"/>
  <c r="F8479" i="7"/>
  <c r="G8478" i="7"/>
  <c r="F8478" i="7"/>
  <c r="G8477" i="7"/>
  <c r="F8477" i="7"/>
  <c r="G8476" i="7"/>
  <c r="F8476" i="7"/>
  <c r="G8475" i="7"/>
  <c r="F8475" i="7"/>
  <c r="G8474" i="7"/>
  <c r="F8474" i="7"/>
  <c r="G8473" i="7"/>
  <c r="F8473" i="7"/>
  <c r="G8472" i="7"/>
  <c r="F8472" i="7"/>
  <c r="G8471" i="7"/>
  <c r="F8471" i="7"/>
  <c r="G8470" i="7"/>
  <c r="F8470" i="7"/>
  <c r="G8469" i="7"/>
  <c r="F8469" i="7"/>
  <c r="G8468" i="7"/>
  <c r="F8468" i="7"/>
  <c r="G8467" i="7"/>
  <c r="F8467" i="7"/>
  <c r="G8466" i="7"/>
  <c r="F8466" i="7"/>
  <c r="G8465" i="7"/>
  <c r="F8465" i="7"/>
  <c r="G8464" i="7"/>
  <c r="F8464" i="7"/>
  <c r="G8463" i="7"/>
  <c r="F8463" i="7"/>
  <c r="G8462" i="7"/>
  <c r="F8462" i="7"/>
  <c r="G8461" i="7"/>
  <c r="F8461" i="7"/>
  <c r="G8460" i="7"/>
  <c r="F8460" i="7"/>
  <c r="G8459" i="7"/>
  <c r="F8459" i="7"/>
  <c r="G8458" i="7"/>
  <c r="F8458" i="7"/>
  <c r="G8457" i="7"/>
  <c r="F8457" i="7"/>
  <c r="G8456" i="7"/>
  <c r="F8456" i="7"/>
  <c r="G8455" i="7"/>
  <c r="F8455" i="7"/>
  <c r="G8454" i="7"/>
  <c r="F8454" i="7"/>
  <c r="G8453" i="7"/>
  <c r="F8453" i="7"/>
  <c r="G8452" i="7"/>
  <c r="F8452" i="7"/>
  <c r="G8451" i="7"/>
  <c r="F8451" i="7"/>
  <c r="G8450" i="7"/>
  <c r="F8450" i="7"/>
  <c r="G8449" i="7"/>
  <c r="F8449" i="7"/>
  <c r="G8448" i="7"/>
  <c r="F8448" i="7"/>
  <c r="G8447" i="7"/>
  <c r="F8447" i="7"/>
  <c r="G8446" i="7"/>
  <c r="F8446" i="7"/>
  <c r="G8445" i="7"/>
  <c r="F8445" i="7"/>
  <c r="G8444" i="7"/>
  <c r="F8444" i="7"/>
  <c r="G8443" i="7"/>
  <c r="F8443" i="7"/>
  <c r="G8442" i="7"/>
  <c r="F8442" i="7"/>
  <c r="G8441" i="7"/>
  <c r="F8441" i="7"/>
  <c r="G8440" i="7"/>
  <c r="F8440" i="7"/>
  <c r="G8439" i="7"/>
  <c r="F8439" i="7"/>
  <c r="G8438" i="7"/>
  <c r="F8438" i="7"/>
  <c r="G8437" i="7"/>
  <c r="F8437" i="7"/>
  <c r="G8436" i="7"/>
  <c r="F8436" i="7"/>
  <c r="G8435" i="7"/>
  <c r="F8435" i="7"/>
  <c r="G8434" i="7"/>
  <c r="F8434" i="7"/>
  <c r="G8433" i="7"/>
  <c r="F8433" i="7"/>
  <c r="G8432" i="7"/>
  <c r="F8432" i="7"/>
  <c r="G8431" i="7"/>
  <c r="F8431" i="7"/>
  <c r="G8430" i="7"/>
  <c r="F8430" i="7"/>
  <c r="G8429" i="7"/>
  <c r="F8429" i="7"/>
  <c r="G8428" i="7"/>
  <c r="F8428" i="7"/>
  <c r="G8427" i="7"/>
  <c r="F8427" i="7"/>
  <c r="G8426" i="7"/>
  <c r="F8426" i="7"/>
  <c r="G8425" i="7"/>
  <c r="F8425" i="7"/>
  <c r="G8424" i="7"/>
  <c r="F8424" i="7"/>
  <c r="G8423" i="7"/>
  <c r="F8423" i="7"/>
  <c r="G8422" i="7"/>
  <c r="F8422" i="7"/>
  <c r="G8421" i="7"/>
  <c r="F8421" i="7"/>
  <c r="G8420" i="7"/>
  <c r="F8420" i="7"/>
  <c r="G8419" i="7"/>
  <c r="F8419" i="7"/>
  <c r="G8418" i="7"/>
  <c r="F8418" i="7"/>
  <c r="G8417" i="7"/>
  <c r="F8417" i="7"/>
  <c r="G8416" i="7"/>
  <c r="F8416" i="7"/>
  <c r="G8415" i="7"/>
  <c r="F8415" i="7"/>
  <c r="G8414" i="7"/>
  <c r="F8414" i="7"/>
  <c r="G8413" i="7"/>
  <c r="F8413" i="7"/>
  <c r="G8412" i="7"/>
  <c r="F8412" i="7"/>
  <c r="G8411" i="7"/>
  <c r="F8411" i="7"/>
  <c r="G8410" i="7"/>
  <c r="F8410" i="7"/>
  <c r="G8409" i="7"/>
  <c r="F8409" i="7"/>
  <c r="G8408" i="7"/>
  <c r="F8408" i="7"/>
  <c r="G8407" i="7"/>
  <c r="F8407" i="7"/>
  <c r="G8406" i="7"/>
  <c r="F8406" i="7"/>
  <c r="G8405" i="7"/>
  <c r="F8405" i="7"/>
  <c r="G8404" i="7"/>
  <c r="F8404" i="7"/>
  <c r="G8403" i="7"/>
  <c r="F8403" i="7"/>
  <c r="G8402" i="7"/>
  <c r="F8402" i="7"/>
  <c r="G8401" i="7"/>
  <c r="F8401" i="7"/>
  <c r="G8400" i="7"/>
  <c r="F8400" i="7"/>
  <c r="G8399" i="7"/>
  <c r="F8399" i="7"/>
  <c r="G8398" i="7"/>
  <c r="F8398" i="7"/>
  <c r="G8397" i="7"/>
  <c r="F8397" i="7"/>
  <c r="G8396" i="7"/>
  <c r="F8396" i="7"/>
  <c r="G8395" i="7"/>
  <c r="F8395" i="7"/>
  <c r="G8394" i="7"/>
  <c r="F8394" i="7"/>
  <c r="G8393" i="7"/>
  <c r="F8393" i="7"/>
  <c r="G8392" i="7"/>
  <c r="F8392" i="7"/>
  <c r="G8391" i="7"/>
  <c r="F8391" i="7"/>
  <c r="G8390" i="7"/>
  <c r="F8390" i="7"/>
  <c r="G8389" i="7"/>
  <c r="F8389" i="7"/>
  <c r="G8388" i="7"/>
  <c r="F8388" i="7"/>
  <c r="G8387" i="7"/>
  <c r="F8387" i="7"/>
  <c r="G8386" i="7"/>
  <c r="F8386" i="7"/>
  <c r="G8385" i="7"/>
  <c r="F8385" i="7"/>
  <c r="G8384" i="7"/>
  <c r="F8384" i="7"/>
  <c r="G8383" i="7"/>
  <c r="F8383" i="7"/>
  <c r="G8382" i="7"/>
  <c r="F8382" i="7"/>
  <c r="G8381" i="7"/>
  <c r="F8381" i="7"/>
  <c r="G8380" i="7"/>
  <c r="F8380" i="7"/>
  <c r="G8379" i="7"/>
  <c r="F8379" i="7"/>
  <c r="G8378" i="7"/>
  <c r="F8378" i="7"/>
  <c r="G8377" i="7"/>
  <c r="F8377" i="7"/>
  <c r="G8376" i="7"/>
  <c r="F8376" i="7"/>
  <c r="G8375" i="7"/>
  <c r="F8375" i="7"/>
  <c r="G8374" i="7"/>
  <c r="F8374" i="7"/>
  <c r="G8373" i="7"/>
  <c r="F8373" i="7"/>
  <c r="G8372" i="7"/>
  <c r="F8372" i="7"/>
  <c r="G8371" i="7"/>
  <c r="F8371" i="7"/>
  <c r="G8370" i="7"/>
  <c r="F8370" i="7"/>
  <c r="G8369" i="7"/>
  <c r="F8369" i="7"/>
  <c r="G8368" i="7"/>
  <c r="F8368" i="7"/>
  <c r="G8367" i="7"/>
  <c r="F8367" i="7"/>
  <c r="G8366" i="7"/>
  <c r="F8366" i="7"/>
  <c r="G8365" i="7"/>
  <c r="F8365" i="7"/>
  <c r="G8364" i="7"/>
  <c r="F8364" i="7"/>
  <c r="G8363" i="7"/>
  <c r="F8363" i="7"/>
  <c r="G8362" i="7"/>
  <c r="F8362" i="7"/>
  <c r="G8361" i="7"/>
  <c r="F8361" i="7"/>
  <c r="G8360" i="7"/>
  <c r="F8360" i="7"/>
  <c r="G8359" i="7"/>
  <c r="F8359" i="7"/>
  <c r="G8358" i="7"/>
  <c r="F8358" i="7"/>
  <c r="G8357" i="7"/>
  <c r="F8357" i="7"/>
  <c r="G8356" i="7"/>
  <c r="F8356" i="7"/>
  <c r="G8355" i="7"/>
  <c r="F8355" i="7"/>
  <c r="G8354" i="7"/>
  <c r="F8354" i="7"/>
  <c r="G8353" i="7"/>
  <c r="F8353" i="7"/>
  <c r="G8352" i="7"/>
  <c r="F8352" i="7"/>
  <c r="G8351" i="7"/>
  <c r="F8351" i="7"/>
  <c r="G8350" i="7"/>
  <c r="F8350" i="7"/>
  <c r="G8349" i="7"/>
  <c r="F8349" i="7"/>
  <c r="G8348" i="7"/>
  <c r="F8348" i="7"/>
  <c r="G8347" i="7"/>
  <c r="F8347" i="7"/>
  <c r="G8346" i="7"/>
  <c r="F8346" i="7"/>
  <c r="G8345" i="7"/>
  <c r="F8345" i="7"/>
  <c r="G8344" i="7"/>
  <c r="F8344" i="7"/>
  <c r="G8343" i="7"/>
  <c r="F8343" i="7"/>
  <c r="G8342" i="7"/>
  <c r="F8342" i="7"/>
  <c r="G8341" i="7"/>
  <c r="F8341" i="7"/>
  <c r="G8340" i="7"/>
  <c r="F8340" i="7"/>
  <c r="G8339" i="7"/>
  <c r="F8339" i="7"/>
  <c r="G8338" i="7"/>
  <c r="F8338" i="7"/>
  <c r="G8337" i="7"/>
  <c r="F8337" i="7"/>
  <c r="G8336" i="7"/>
  <c r="F8336" i="7"/>
  <c r="G8335" i="7"/>
  <c r="F8335" i="7"/>
  <c r="G8334" i="7"/>
  <c r="F8334" i="7"/>
  <c r="G8333" i="7"/>
  <c r="F8333" i="7"/>
  <c r="G8332" i="7"/>
  <c r="F8332" i="7"/>
  <c r="G8331" i="7"/>
  <c r="F8331" i="7"/>
  <c r="G8330" i="7"/>
  <c r="F8330" i="7"/>
  <c r="G8329" i="7"/>
  <c r="F8329" i="7"/>
  <c r="G8328" i="7"/>
  <c r="F8328" i="7"/>
  <c r="G8327" i="7"/>
  <c r="F8327" i="7"/>
  <c r="G8326" i="7"/>
  <c r="F8326" i="7"/>
  <c r="G8325" i="7"/>
  <c r="F8325" i="7"/>
  <c r="G8324" i="7"/>
  <c r="F8324" i="7"/>
  <c r="G8323" i="7"/>
  <c r="F8323" i="7"/>
  <c r="G8322" i="7"/>
  <c r="F8322" i="7"/>
  <c r="G8321" i="7"/>
  <c r="F8321" i="7"/>
  <c r="G8320" i="7"/>
  <c r="F8320" i="7"/>
  <c r="G8319" i="7"/>
  <c r="F8319" i="7"/>
  <c r="G8318" i="7"/>
  <c r="F8318" i="7"/>
  <c r="G8317" i="7"/>
  <c r="F8317" i="7"/>
  <c r="G8316" i="7"/>
  <c r="F8316" i="7"/>
  <c r="G8315" i="7"/>
  <c r="F8315" i="7"/>
  <c r="G8314" i="7"/>
  <c r="F8314" i="7"/>
  <c r="G8313" i="7"/>
  <c r="F8313" i="7"/>
  <c r="G8312" i="7"/>
  <c r="F8312" i="7"/>
  <c r="G8311" i="7"/>
  <c r="F8311" i="7"/>
  <c r="G8310" i="7"/>
  <c r="F8310" i="7"/>
  <c r="G8309" i="7"/>
  <c r="F8309" i="7"/>
  <c r="G8308" i="7"/>
  <c r="F8308" i="7"/>
  <c r="G8307" i="7"/>
  <c r="F8307" i="7"/>
  <c r="G8306" i="7"/>
  <c r="F8306" i="7"/>
  <c r="G8305" i="7"/>
  <c r="F8305" i="7"/>
  <c r="G8304" i="7"/>
  <c r="F8304" i="7"/>
  <c r="G8303" i="7"/>
  <c r="F8303" i="7"/>
  <c r="G8302" i="7"/>
  <c r="F8302" i="7"/>
  <c r="G8301" i="7"/>
  <c r="F8301" i="7"/>
  <c r="G8300" i="7"/>
  <c r="F8300" i="7"/>
  <c r="G8299" i="7"/>
  <c r="F8299" i="7"/>
  <c r="G8298" i="7"/>
  <c r="F8298" i="7"/>
  <c r="G8297" i="7"/>
  <c r="F8297" i="7"/>
  <c r="G8296" i="7"/>
  <c r="F8296" i="7"/>
  <c r="G8295" i="7"/>
  <c r="F8295" i="7"/>
  <c r="G8294" i="7"/>
  <c r="F8294" i="7"/>
  <c r="G8293" i="7"/>
  <c r="F8293" i="7"/>
  <c r="G8292" i="7"/>
  <c r="F8292" i="7"/>
  <c r="G8291" i="7"/>
  <c r="F8291" i="7"/>
  <c r="G8290" i="7"/>
  <c r="F8290" i="7"/>
  <c r="G8289" i="7"/>
  <c r="F8289" i="7"/>
  <c r="G8288" i="7"/>
  <c r="F8288" i="7"/>
  <c r="G8287" i="7"/>
  <c r="F8287" i="7"/>
  <c r="G8286" i="7"/>
  <c r="F8286" i="7"/>
  <c r="G8285" i="7"/>
  <c r="F8285" i="7"/>
  <c r="G8284" i="7"/>
  <c r="F8284" i="7"/>
  <c r="G8283" i="7"/>
  <c r="F8283" i="7"/>
  <c r="G8282" i="7"/>
  <c r="F8282" i="7"/>
  <c r="G8281" i="7"/>
  <c r="F8281" i="7"/>
  <c r="G8280" i="7"/>
  <c r="F8280" i="7"/>
  <c r="G8279" i="7"/>
  <c r="F8279" i="7"/>
  <c r="G8278" i="7"/>
  <c r="F8278" i="7"/>
  <c r="G8277" i="7"/>
  <c r="F8277" i="7"/>
  <c r="G8276" i="7"/>
  <c r="F8276" i="7"/>
  <c r="G8275" i="7"/>
  <c r="F8275" i="7"/>
  <c r="G8274" i="7"/>
  <c r="F8274" i="7"/>
  <c r="G8273" i="7"/>
  <c r="F8273" i="7"/>
  <c r="G8272" i="7"/>
  <c r="F8272" i="7"/>
  <c r="G8271" i="7"/>
  <c r="F8271" i="7"/>
  <c r="G8270" i="7"/>
  <c r="F8270" i="7"/>
  <c r="G8269" i="7"/>
  <c r="F8269" i="7"/>
  <c r="G8268" i="7"/>
  <c r="F8268" i="7"/>
  <c r="G8267" i="7"/>
  <c r="F8267" i="7"/>
  <c r="G8266" i="7"/>
  <c r="F8266" i="7"/>
  <c r="G8265" i="7"/>
  <c r="F8265" i="7"/>
  <c r="G8264" i="7"/>
  <c r="F8264" i="7"/>
  <c r="G8263" i="7"/>
  <c r="F8263" i="7"/>
  <c r="G8262" i="7"/>
  <c r="F8262" i="7"/>
  <c r="G8261" i="7"/>
  <c r="F8261" i="7"/>
  <c r="G8260" i="7"/>
  <c r="F8260" i="7"/>
  <c r="G8259" i="7"/>
  <c r="F8259" i="7"/>
  <c r="G8258" i="7"/>
  <c r="F8258" i="7"/>
  <c r="G8257" i="7"/>
  <c r="F8257" i="7"/>
  <c r="G8256" i="7"/>
  <c r="F8256" i="7"/>
  <c r="G8255" i="7"/>
  <c r="F8255" i="7"/>
  <c r="G8254" i="7"/>
  <c r="F8254" i="7"/>
  <c r="G8253" i="7"/>
  <c r="F8253" i="7"/>
  <c r="G8252" i="7"/>
  <c r="F8252" i="7"/>
  <c r="G8251" i="7"/>
  <c r="F8251" i="7"/>
  <c r="G8250" i="7"/>
  <c r="F8250" i="7"/>
  <c r="G8249" i="7"/>
  <c r="F8249" i="7"/>
  <c r="G8248" i="7"/>
  <c r="F8248" i="7"/>
  <c r="G8247" i="7"/>
  <c r="F8247" i="7"/>
  <c r="G8246" i="7"/>
  <c r="F8246" i="7"/>
  <c r="G8245" i="7"/>
  <c r="F8245" i="7"/>
  <c r="G8244" i="7"/>
  <c r="F8244" i="7"/>
  <c r="G8243" i="7"/>
  <c r="F8243" i="7"/>
  <c r="G8242" i="7"/>
  <c r="F8242" i="7"/>
  <c r="G8241" i="7"/>
  <c r="F8241" i="7"/>
  <c r="G8240" i="7"/>
  <c r="F8240" i="7"/>
  <c r="G8239" i="7"/>
  <c r="F8239" i="7"/>
  <c r="G8238" i="7"/>
  <c r="F8238" i="7"/>
  <c r="G8237" i="7"/>
  <c r="F8237" i="7"/>
  <c r="G8236" i="7"/>
  <c r="F8236" i="7"/>
  <c r="G8235" i="7"/>
  <c r="F8235" i="7"/>
  <c r="G8234" i="7"/>
  <c r="F8234" i="7"/>
  <c r="G8233" i="7"/>
  <c r="F8233" i="7"/>
  <c r="G8232" i="7"/>
  <c r="F8232" i="7"/>
  <c r="G8231" i="7"/>
  <c r="F8231" i="7"/>
  <c r="G8230" i="7"/>
  <c r="F8230" i="7"/>
  <c r="G8229" i="7"/>
  <c r="F8229" i="7"/>
  <c r="G8228" i="7"/>
  <c r="F8228" i="7"/>
  <c r="G8227" i="7"/>
  <c r="F8227" i="7"/>
  <c r="G8226" i="7"/>
  <c r="F8226" i="7"/>
  <c r="G8225" i="7"/>
  <c r="F8225" i="7"/>
  <c r="G8224" i="7"/>
  <c r="F8224" i="7"/>
  <c r="G8223" i="7"/>
  <c r="F8223" i="7"/>
  <c r="G8222" i="7"/>
  <c r="F8222" i="7"/>
  <c r="G8221" i="7"/>
  <c r="F8221" i="7"/>
  <c r="G8220" i="7"/>
  <c r="F8220" i="7"/>
  <c r="G8219" i="7"/>
  <c r="F8219" i="7"/>
  <c r="G8218" i="7"/>
  <c r="F8218" i="7"/>
  <c r="G8217" i="7"/>
  <c r="F8217" i="7"/>
  <c r="G8216" i="7"/>
  <c r="F8216" i="7"/>
  <c r="G8215" i="7"/>
  <c r="F8215" i="7"/>
  <c r="G8214" i="7"/>
  <c r="F8214" i="7"/>
  <c r="G8213" i="7"/>
  <c r="F8213" i="7"/>
  <c r="G8212" i="7"/>
  <c r="F8212" i="7"/>
  <c r="G8211" i="7"/>
  <c r="F8211" i="7"/>
  <c r="G8210" i="7"/>
  <c r="F8210" i="7"/>
  <c r="G8209" i="7"/>
  <c r="F8209" i="7"/>
  <c r="G8208" i="7"/>
  <c r="F8208" i="7"/>
  <c r="G8207" i="7"/>
  <c r="F8207" i="7"/>
  <c r="G8206" i="7"/>
  <c r="F8206" i="7"/>
  <c r="G8205" i="7"/>
  <c r="F8205" i="7"/>
  <c r="G8204" i="7"/>
  <c r="F8204" i="7"/>
  <c r="G8203" i="7"/>
  <c r="F8203" i="7"/>
  <c r="G8202" i="7"/>
  <c r="F8202" i="7"/>
  <c r="G8201" i="7"/>
  <c r="F8201" i="7"/>
  <c r="G8200" i="7"/>
  <c r="F8200" i="7"/>
  <c r="G8199" i="7"/>
  <c r="F8199" i="7"/>
  <c r="G8198" i="7"/>
  <c r="F8198" i="7"/>
  <c r="G8197" i="7"/>
  <c r="F8197" i="7"/>
  <c r="G8196" i="7"/>
  <c r="F8196" i="7"/>
  <c r="G8195" i="7"/>
  <c r="F8195" i="7"/>
  <c r="G8194" i="7"/>
  <c r="F8194" i="7"/>
  <c r="G8193" i="7"/>
  <c r="F8193" i="7"/>
  <c r="G8192" i="7"/>
  <c r="F8192" i="7"/>
  <c r="G8191" i="7"/>
  <c r="F8191" i="7"/>
  <c r="G8190" i="7"/>
  <c r="F8190" i="7"/>
  <c r="G8189" i="7"/>
  <c r="F8189" i="7"/>
  <c r="G8188" i="7"/>
  <c r="F8188" i="7"/>
  <c r="G8187" i="7"/>
  <c r="F8187" i="7"/>
  <c r="G8186" i="7"/>
  <c r="F8186" i="7"/>
  <c r="G8185" i="7"/>
  <c r="F8185" i="7"/>
  <c r="G8184" i="7"/>
  <c r="F8184" i="7"/>
  <c r="G8183" i="7"/>
  <c r="F8183" i="7"/>
  <c r="G8182" i="7"/>
  <c r="F8182" i="7"/>
  <c r="G8181" i="7"/>
  <c r="F8181" i="7"/>
  <c r="G8180" i="7"/>
  <c r="F8180" i="7"/>
  <c r="G8179" i="7"/>
  <c r="F8179" i="7"/>
  <c r="G8178" i="7"/>
  <c r="F8178" i="7"/>
  <c r="G8177" i="7"/>
  <c r="F8177" i="7"/>
  <c r="G8176" i="7"/>
  <c r="F8176" i="7"/>
  <c r="G8175" i="7"/>
  <c r="F8175" i="7"/>
  <c r="G8174" i="7"/>
  <c r="F8174" i="7"/>
  <c r="G8173" i="7"/>
  <c r="F8173" i="7"/>
  <c r="G8172" i="7"/>
  <c r="F8172" i="7"/>
  <c r="G8171" i="7"/>
  <c r="F8171" i="7"/>
  <c r="G8170" i="7"/>
  <c r="F8170" i="7"/>
  <c r="G8169" i="7"/>
  <c r="F8169" i="7"/>
  <c r="G8168" i="7"/>
  <c r="F8168" i="7"/>
  <c r="G8167" i="7"/>
  <c r="F8167" i="7"/>
  <c r="G8166" i="7"/>
  <c r="F8166" i="7"/>
  <c r="G8165" i="7"/>
  <c r="F8165" i="7"/>
  <c r="G8164" i="7"/>
  <c r="F8164" i="7"/>
  <c r="G8163" i="7"/>
  <c r="F8163" i="7"/>
  <c r="G8162" i="7"/>
  <c r="F8162" i="7"/>
  <c r="G8161" i="7"/>
  <c r="F8161" i="7"/>
  <c r="G8160" i="7"/>
  <c r="F8160" i="7"/>
  <c r="G8159" i="7"/>
  <c r="F8159" i="7"/>
  <c r="G8158" i="7"/>
  <c r="F8158" i="7"/>
  <c r="G8157" i="7"/>
  <c r="F8157" i="7"/>
  <c r="G8156" i="7"/>
  <c r="F8156" i="7"/>
  <c r="G8155" i="7"/>
  <c r="F8155" i="7"/>
  <c r="G8154" i="7"/>
  <c r="F8154" i="7"/>
  <c r="G8153" i="7"/>
  <c r="F8153" i="7"/>
  <c r="G8152" i="7"/>
  <c r="F8152" i="7"/>
  <c r="G8151" i="7"/>
  <c r="F8151" i="7"/>
  <c r="G8150" i="7"/>
  <c r="F8150" i="7"/>
  <c r="G8149" i="7"/>
  <c r="F8149" i="7"/>
  <c r="G8148" i="7"/>
  <c r="F8148" i="7"/>
  <c r="G8147" i="7"/>
  <c r="F8147" i="7"/>
  <c r="G8146" i="7"/>
  <c r="F8146" i="7"/>
  <c r="G8145" i="7"/>
  <c r="F8145" i="7"/>
  <c r="G8144" i="7"/>
  <c r="F8144" i="7"/>
  <c r="G8143" i="7"/>
  <c r="F8143" i="7"/>
  <c r="G8142" i="7"/>
  <c r="F8142" i="7"/>
  <c r="G8141" i="7"/>
  <c r="F8141" i="7"/>
  <c r="G8140" i="7"/>
  <c r="F8140" i="7"/>
  <c r="G8139" i="7"/>
  <c r="F8139" i="7"/>
  <c r="G8138" i="7"/>
  <c r="F8138" i="7"/>
  <c r="G8137" i="7"/>
  <c r="F8137" i="7"/>
  <c r="G8136" i="7"/>
  <c r="F8136" i="7"/>
  <c r="G8135" i="7"/>
  <c r="F8135" i="7"/>
  <c r="G8134" i="7"/>
  <c r="F8134" i="7"/>
  <c r="G8133" i="7"/>
  <c r="F8133" i="7"/>
  <c r="G8132" i="7"/>
  <c r="F8132" i="7"/>
  <c r="G8131" i="7"/>
  <c r="F8131" i="7"/>
  <c r="G8130" i="7"/>
  <c r="F8130" i="7"/>
  <c r="G8129" i="7"/>
  <c r="F8129" i="7"/>
  <c r="G8128" i="7"/>
  <c r="F8128" i="7"/>
  <c r="G8127" i="7"/>
  <c r="F8127" i="7"/>
  <c r="G8126" i="7"/>
  <c r="F8126" i="7"/>
  <c r="G8125" i="7"/>
  <c r="F8125" i="7"/>
  <c r="G8124" i="7"/>
  <c r="F8124" i="7"/>
  <c r="G8123" i="7"/>
  <c r="F8123" i="7"/>
  <c r="G8122" i="7"/>
  <c r="F8122" i="7"/>
  <c r="G8121" i="7"/>
  <c r="F8121" i="7"/>
  <c r="G8120" i="7"/>
  <c r="F8120" i="7"/>
  <c r="G8119" i="7"/>
  <c r="F8119" i="7"/>
  <c r="G8118" i="7"/>
  <c r="F8118" i="7"/>
  <c r="G8117" i="7"/>
  <c r="F8117" i="7"/>
  <c r="G8116" i="7"/>
  <c r="F8116" i="7"/>
  <c r="G8115" i="7"/>
  <c r="F8115" i="7"/>
  <c r="G8114" i="7"/>
  <c r="F8114" i="7"/>
  <c r="G8113" i="7"/>
  <c r="F8113" i="7"/>
  <c r="G8112" i="7"/>
  <c r="F8112" i="7"/>
  <c r="G8111" i="7"/>
  <c r="F8111" i="7"/>
  <c r="G8110" i="7"/>
  <c r="F8110" i="7"/>
  <c r="G8109" i="7"/>
  <c r="F8109" i="7"/>
  <c r="G8108" i="7"/>
  <c r="F8108" i="7"/>
  <c r="G8107" i="7"/>
  <c r="F8107" i="7"/>
  <c r="G8106" i="7"/>
  <c r="F8106" i="7"/>
  <c r="G8105" i="7"/>
  <c r="F8105" i="7"/>
  <c r="G8104" i="7"/>
  <c r="F8104" i="7"/>
  <c r="G8103" i="7"/>
  <c r="F8103" i="7"/>
  <c r="G8102" i="7"/>
  <c r="F8102" i="7"/>
  <c r="G8101" i="7"/>
  <c r="F8101" i="7"/>
  <c r="G8100" i="7"/>
  <c r="F8100" i="7"/>
  <c r="G8099" i="7"/>
  <c r="F8099" i="7"/>
  <c r="G8098" i="7"/>
  <c r="F8098" i="7"/>
  <c r="G8097" i="7"/>
  <c r="F8097" i="7"/>
  <c r="G8096" i="7"/>
  <c r="F8096" i="7"/>
  <c r="G8095" i="7"/>
  <c r="F8095" i="7"/>
  <c r="G8094" i="7"/>
  <c r="F8094" i="7"/>
  <c r="G8093" i="7"/>
  <c r="F8093" i="7"/>
  <c r="G8092" i="7"/>
  <c r="F8092" i="7"/>
  <c r="G8091" i="7"/>
  <c r="F8091" i="7"/>
  <c r="G8090" i="7"/>
  <c r="F8090" i="7"/>
  <c r="G8089" i="7"/>
  <c r="F8089" i="7"/>
  <c r="G8088" i="7"/>
  <c r="F8088" i="7"/>
  <c r="G8087" i="7"/>
  <c r="F8087" i="7"/>
  <c r="G8086" i="7"/>
  <c r="F8086" i="7"/>
  <c r="G8085" i="7"/>
  <c r="F8085" i="7"/>
  <c r="G8084" i="7"/>
  <c r="F8084" i="7"/>
  <c r="G8083" i="7"/>
  <c r="F8083" i="7"/>
  <c r="G8082" i="7"/>
  <c r="F8082" i="7"/>
  <c r="G8081" i="7"/>
  <c r="F8081" i="7"/>
  <c r="G8080" i="7"/>
  <c r="F8080" i="7"/>
  <c r="G8079" i="7"/>
  <c r="F8079" i="7"/>
  <c r="G8078" i="7"/>
  <c r="F8078" i="7"/>
  <c r="G8077" i="7"/>
  <c r="F8077" i="7"/>
  <c r="G8076" i="7"/>
  <c r="F8076" i="7"/>
  <c r="G8075" i="7"/>
  <c r="F8075" i="7"/>
  <c r="G8074" i="7"/>
  <c r="F8074" i="7"/>
  <c r="G8073" i="7"/>
  <c r="F8073" i="7"/>
  <c r="G8072" i="7"/>
  <c r="F8072" i="7"/>
  <c r="G8071" i="7"/>
  <c r="F8071" i="7"/>
  <c r="G8070" i="7"/>
  <c r="F8070" i="7"/>
  <c r="G8069" i="7"/>
  <c r="F8069" i="7"/>
  <c r="G8068" i="7"/>
  <c r="F8068" i="7"/>
  <c r="G8067" i="7"/>
  <c r="F8067" i="7"/>
  <c r="G8066" i="7"/>
  <c r="F8066" i="7"/>
  <c r="G8065" i="7"/>
  <c r="F8065" i="7"/>
  <c r="G8064" i="7"/>
  <c r="F8064" i="7"/>
  <c r="G8063" i="7"/>
  <c r="F8063" i="7"/>
  <c r="G8062" i="7"/>
  <c r="F8062" i="7"/>
  <c r="G8061" i="7"/>
  <c r="F8061" i="7"/>
  <c r="G8060" i="7"/>
  <c r="F8060" i="7"/>
  <c r="G8059" i="7"/>
  <c r="F8059" i="7"/>
  <c r="G8058" i="7"/>
  <c r="F8058" i="7"/>
  <c r="G8057" i="7"/>
  <c r="F8057" i="7"/>
  <c r="G8056" i="7"/>
  <c r="F8056" i="7"/>
  <c r="G8055" i="7"/>
  <c r="F8055" i="7"/>
  <c r="G8054" i="7"/>
  <c r="F8054" i="7"/>
  <c r="G8053" i="7"/>
  <c r="F8053" i="7"/>
  <c r="G8052" i="7"/>
  <c r="F8052" i="7"/>
  <c r="G8051" i="7"/>
  <c r="F8051" i="7"/>
  <c r="G8050" i="7"/>
  <c r="F8050" i="7"/>
  <c r="G8049" i="7"/>
  <c r="F8049" i="7"/>
  <c r="G8048" i="7"/>
  <c r="F8048" i="7"/>
  <c r="G8047" i="7"/>
  <c r="F8047" i="7"/>
  <c r="G8046" i="7"/>
  <c r="F8046" i="7"/>
  <c r="G8045" i="7"/>
  <c r="F8045" i="7"/>
  <c r="G8044" i="7"/>
  <c r="F8044" i="7"/>
  <c r="G8043" i="7"/>
  <c r="F8043" i="7"/>
  <c r="G8042" i="7"/>
  <c r="F8042" i="7"/>
  <c r="G8041" i="7"/>
  <c r="F8041" i="7"/>
  <c r="G8040" i="7"/>
  <c r="F8040" i="7"/>
  <c r="G8039" i="7"/>
  <c r="F8039" i="7"/>
  <c r="G8038" i="7"/>
  <c r="F8038" i="7"/>
  <c r="G8037" i="7"/>
  <c r="F8037" i="7"/>
  <c r="G8036" i="7"/>
  <c r="F8036" i="7"/>
  <c r="G8035" i="7"/>
  <c r="F8035" i="7"/>
  <c r="G8034" i="7"/>
  <c r="F8034" i="7"/>
  <c r="G8033" i="7"/>
  <c r="F8033" i="7"/>
  <c r="G8032" i="7"/>
  <c r="F8032" i="7"/>
  <c r="G8031" i="7"/>
  <c r="F8031" i="7"/>
  <c r="G8030" i="7"/>
  <c r="F8030" i="7"/>
  <c r="G8029" i="7"/>
  <c r="F8029" i="7"/>
  <c r="G8028" i="7"/>
  <c r="F8028" i="7"/>
  <c r="G8027" i="7"/>
  <c r="F8027" i="7"/>
  <c r="G8026" i="7"/>
  <c r="F8026" i="7"/>
  <c r="G8025" i="7"/>
  <c r="F8025" i="7"/>
  <c r="G8024" i="7"/>
  <c r="F8024" i="7"/>
  <c r="G8023" i="7"/>
  <c r="F8023" i="7"/>
  <c r="G8022" i="7"/>
  <c r="F8022" i="7"/>
  <c r="G8021" i="7"/>
  <c r="F8021" i="7"/>
  <c r="G8020" i="7"/>
  <c r="F8020" i="7"/>
  <c r="G8019" i="7"/>
  <c r="F8019" i="7"/>
  <c r="G8018" i="7"/>
  <c r="F8018" i="7"/>
  <c r="G8017" i="7"/>
  <c r="F8017" i="7"/>
  <c r="G8016" i="7"/>
  <c r="F8016" i="7"/>
  <c r="G8015" i="7"/>
  <c r="F8015" i="7"/>
  <c r="G8014" i="7"/>
  <c r="F8014" i="7"/>
  <c r="G8013" i="7"/>
  <c r="F8013" i="7"/>
  <c r="G8012" i="7"/>
  <c r="F8012" i="7"/>
  <c r="G8011" i="7"/>
  <c r="F8011" i="7"/>
  <c r="G8010" i="7"/>
  <c r="F8010" i="7"/>
  <c r="G8009" i="7"/>
  <c r="F8009" i="7"/>
  <c r="G8008" i="7"/>
  <c r="F8008" i="7"/>
  <c r="G8007" i="7"/>
  <c r="F8007" i="7"/>
  <c r="G8006" i="7"/>
  <c r="F8006" i="7"/>
  <c r="G8005" i="7"/>
  <c r="F8005" i="7"/>
  <c r="G8004" i="7"/>
  <c r="F8004" i="7"/>
  <c r="G8003" i="7"/>
  <c r="F8003" i="7"/>
  <c r="G8002" i="7"/>
  <c r="F8002" i="7"/>
  <c r="G8001" i="7"/>
  <c r="F8001" i="7"/>
  <c r="G8000" i="7"/>
  <c r="F8000" i="7"/>
  <c r="G7999" i="7"/>
  <c r="F7999" i="7"/>
  <c r="G7998" i="7"/>
  <c r="F7998" i="7"/>
  <c r="G7997" i="7"/>
  <c r="F7997" i="7"/>
  <c r="G7996" i="7"/>
  <c r="F7996" i="7"/>
  <c r="G7995" i="7"/>
  <c r="F7995" i="7"/>
  <c r="G7994" i="7"/>
  <c r="F7994" i="7"/>
  <c r="G7993" i="7"/>
  <c r="F7993" i="7"/>
  <c r="G7992" i="7"/>
  <c r="F7992" i="7"/>
  <c r="G7991" i="7"/>
  <c r="F7991" i="7"/>
  <c r="G7990" i="7"/>
  <c r="F7990" i="7"/>
  <c r="G7989" i="7"/>
  <c r="F7989" i="7"/>
  <c r="G7988" i="7"/>
  <c r="F7988" i="7"/>
  <c r="G7987" i="7"/>
  <c r="F7987" i="7"/>
  <c r="G7986" i="7"/>
  <c r="F7986" i="7"/>
  <c r="G7985" i="7"/>
  <c r="F7985" i="7"/>
  <c r="G7984" i="7"/>
  <c r="F7984" i="7"/>
  <c r="G7983" i="7"/>
  <c r="F7983" i="7"/>
  <c r="G7982" i="7"/>
  <c r="F7982" i="7"/>
  <c r="G7981" i="7"/>
  <c r="F7981" i="7"/>
  <c r="G7980" i="7"/>
  <c r="F7980" i="7"/>
  <c r="G7979" i="7"/>
  <c r="F7979" i="7"/>
  <c r="G7978" i="7"/>
  <c r="F7978" i="7"/>
  <c r="G7977" i="7"/>
  <c r="F7977" i="7"/>
  <c r="G7976" i="7"/>
  <c r="F7976" i="7"/>
  <c r="G7975" i="7"/>
  <c r="F7975" i="7"/>
  <c r="G7974" i="7"/>
  <c r="F7974" i="7"/>
  <c r="G7973" i="7"/>
  <c r="F7973" i="7"/>
  <c r="G7972" i="7"/>
  <c r="F7972" i="7"/>
  <c r="G7971" i="7"/>
  <c r="F7971" i="7"/>
  <c r="G7970" i="7"/>
  <c r="F7970" i="7"/>
  <c r="G7969" i="7"/>
  <c r="F7969" i="7"/>
  <c r="G7968" i="7"/>
  <c r="F7968" i="7"/>
  <c r="G7967" i="7"/>
  <c r="F7967" i="7"/>
  <c r="G7966" i="7"/>
  <c r="F7966" i="7"/>
  <c r="G7965" i="7"/>
  <c r="F7965" i="7"/>
  <c r="G7964" i="7"/>
  <c r="F7964" i="7"/>
  <c r="G7963" i="7"/>
  <c r="F7963" i="7"/>
  <c r="G7962" i="7"/>
  <c r="F7962" i="7"/>
  <c r="G7961" i="7"/>
  <c r="F7961" i="7"/>
  <c r="G7960" i="7"/>
  <c r="F7960" i="7"/>
  <c r="G7959" i="7"/>
  <c r="F7959" i="7"/>
  <c r="G7958" i="7"/>
  <c r="F7958" i="7"/>
  <c r="G7957" i="7"/>
  <c r="F7957" i="7"/>
  <c r="G7956" i="7"/>
  <c r="F7956" i="7"/>
  <c r="G7955" i="7"/>
  <c r="F7955" i="7"/>
  <c r="G7954" i="7"/>
  <c r="F7954" i="7"/>
  <c r="G7953" i="7"/>
  <c r="F7953" i="7"/>
  <c r="G7952" i="7"/>
  <c r="F7952" i="7"/>
  <c r="G7951" i="7"/>
  <c r="F7951" i="7"/>
  <c r="G7950" i="7"/>
  <c r="F7950" i="7"/>
  <c r="G7949" i="7"/>
  <c r="F7949" i="7"/>
  <c r="G7948" i="7"/>
  <c r="F7948" i="7"/>
  <c r="G7947" i="7"/>
  <c r="F7947" i="7"/>
  <c r="G7946" i="7"/>
  <c r="F7946" i="7"/>
  <c r="G7945" i="7"/>
  <c r="F7945" i="7"/>
  <c r="G7944" i="7"/>
  <c r="F7944" i="7"/>
  <c r="G7943" i="7"/>
  <c r="F7943" i="7"/>
  <c r="G7942" i="7"/>
  <c r="F7942" i="7"/>
  <c r="G7941" i="7"/>
  <c r="F7941" i="7"/>
  <c r="G7940" i="7"/>
  <c r="F7940" i="7"/>
  <c r="G7939" i="7"/>
  <c r="F7939" i="7"/>
  <c r="G7938" i="7"/>
  <c r="F7938" i="7"/>
  <c r="G7937" i="7"/>
  <c r="F7937" i="7"/>
  <c r="G7936" i="7"/>
  <c r="F7936" i="7"/>
  <c r="G7935" i="7"/>
  <c r="F7935" i="7"/>
  <c r="G7934" i="7"/>
  <c r="F7934" i="7"/>
  <c r="G7933" i="7"/>
  <c r="F7933" i="7"/>
  <c r="G7932" i="7"/>
  <c r="F7932" i="7"/>
  <c r="G7931" i="7"/>
  <c r="F7931" i="7"/>
  <c r="G7930" i="7"/>
  <c r="F7930" i="7"/>
  <c r="G7929" i="7"/>
  <c r="F7929" i="7"/>
  <c r="G7928" i="7"/>
  <c r="F7928" i="7"/>
  <c r="G7927" i="7"/>
  <c r="F7927" i="7"/>
  <c r="G7926" i="7"/>
  <c r="F7926" i="7"/>
  <c r="G7925" i="7"/>
  <c r="F7925" i="7"/>
  <c r="G7924" i="7"/>
  <c r="F7924" i="7"/>
  <c r="G7923" i="7"/>
  <c r="F7923" i="7"/>
  <c r="G7922" i="7"/>
  <c r="F7922" i="7"/>
  <c r="G7921" i="7"/>
  <c r="F7921" i="7"/>
  <c r="G7920" i="7"/>
  <c r="F7920" i="7"/>
  <c r="G7919" i="7"/>
  <c r="F7919" i="7"/>
  <c r="G7918" i="7"/>
  <c r="F7918" i="7"/>
  <c r="G7917" i="7"/>
  <c r="F7917" i="7"/>
  <c r="G7916" i="7"/>
  <c r="F7916" i="7"/>
  <c r="G7915" i="7"/>
  <c r="F7915" i="7"/>
  <c r="G7914" i="7"/>
  <c r="F7914" i="7"/>
  <c r="G7913" i="7"/>
  <c r="F7913" i="7"/>
  <c r="G7912" i="7"/>
  <c r="F7912" i="7"/>
  <c r="G7911" i="7"/>
  <c r="F7911" i="7"/>
  <c r="G7910" i="7"/>
  <c r="F7910" i="7"/>
  <c r="G7909" i="7"/>
  <c r="F7909" i="7"/>
  <c r="G7908" i="7"/>
  <c r="F7908" i="7"/>
  <c r="G7907" i="7"/>
  <c r="F7907" i="7"/>
  <c r="G7906" i="7"/>
  <c r="F7906" i="7"/>
  <c r="G7905" i="7"/>
  <c r="F7905" i="7"/>
  <c r="G7904" i="7"/>
  <c r="F7904" i="7"/>
  <c r="G7903" i="7"/>
  <c r="F7903" i="7"/>
  <c r="G7902" i="7"/>
  <c r="F7902" i="7"/>
  <c r="G7901" i="7"/>
  <c r="F7901" i="7"/>
  <c r="G7900" i="7"/>
  <c r="F7900" i="7"/>
  <c r="G7899" i="7"/>
  <c r="F7899" i="7"/>
  <c r="G7898" i="7"/>
  <c r="F7898" i="7"/>
  <c r="G7897" i="7"/>
  <c r="F7897" i="7"/>
  <c r="G7896" i="7"/>
  <c r="F7896" i="7"/>
  <c r="G7895" i="7"/>
  <c r="F7895" i="7"/>
  <c r="G7894" i="7"/>
  <c r="F7894" i="7"/>
  <c r="G7893" i="7"/>
  <c r="F7893" i="7"/>
  <c r="G7892" i="7"/>
  <c r="F7892" i="7"/>
  <c r="G7891" i="7"/>
  <c r="F7891" i="7"/>
  <c r="G7890" i="7"/>
  <c r="F7890" i="7"/>
  <c r="G7889" i="7"/>
  <c r="F7889" i="7"/>
  <c r="G7888" i="7"/>
  <c r="F7888" i="7"/>
  <c r="G7887" i="7"/>
  <c r="F7887" i="7"/>
  <c r="G7886" i="7"/>
  <c r="F7886" i="7"/>
  <c r="G7885" i="7"/>
  <c r="F7885" i="7"/>
  <c r="G7884" i="7"/>
  <c r="F7884" i="7"/>
  <c r="G7883" i="7"/>
  <c r="F7883" i="7"/>
  <c r="G7882" i="7"/>
  <c r="F7882" i="7"/>
  <c r="G7881" i="7"/>
  <c r="F7881" i="7"/>
  <c r="G7880" i="7"/>
  <c r="F7880" i="7"/>
  <c r="G7879" i="7"/>
  <c r="F7879" i="7"/>
  <c r="G7878" i="7"/>
  <c r="F7878" i="7"/>
  <c r="G7877" i="7"/>
  <c r="F7877" i="7"/>
  <c r="G7876" i="7"/>
  <c r="F7876" i="7"/>
  <c r="G7875" i="7"/>
  <c r="F7875" i="7"/>
  <c r="G7874" i="7"/>
  <c r="F7874" i="7"/>
  <c r="G7873" i="7"/>
  <c r="F7873" i="7"/>
  <c r="G7872" i="7"/>
  <c r="F7872" i="7"/>
  <c r="G7871" i="7"/>
  <c r="F7871" i="7"/>
  <c r="G7870" i="7"/>
  <c r="F7870" i="7"/>
  <c r="G7869" i="7"/>
  <c r="F7869" i="7"/>
  <c r="G7868" i="7"/>
  <c r="F7868" i="7"/>
  <c r="G7867" i="7"/>
  <c r="F7867" i="7"/>
  <c r="G7866" i="7"/>
  <c r="F7866" i="7"/>
  <c r="G7865" i="7"/>
  <c r="F7865" i="7"/>
  <c r="G7864" i="7"/>
  <c r="F7864" i="7"/>
  <c r="G7863" i="7"/>
  <c r="F7863" i="7"/>
  <c r="G7862" i="7"/>
  <c r="F7862" i="7"/>
  <c r="G7861" i="7"/>
  <c r="F7861" i="7"/>
  <c r="G7860" i="7"/>
  <c r="F7860" i="7"/>
  <c r="G7859" i="7"/>
  <c r="F7859" i="7"/>
  <c r="G7858" i="7"/>
  <c r="F7858" i="7"/>
  <c r="G7857" i="7"/>
  <c r="F7857" i="7"/>
  <c r="G7856" i="7"/>
  <c r="F7856" i="7"/>
  <c r="G7855" i="7"/>
  <c r="F7855" i="7"/>
  <c r="G7854" i="7"/>
  <c r="F7854" i="7"/>
  <c r="G7853" i="7"/>
  <c r="F7853" i="7"/>
  <c r="G7852" i="7"/>
  <c r="F7852" i="7"/>
  <c r="G7851" i="7"/>
  <c r="F7851" i="7"/>
  <c r="G7850" i="7"/>
  <c r="F7850" i="7"/>
  <c r="G7849" i="7"/>
  <c r="F7849" i="7"/>
  <c r="G7848" i="7"/>
  <c r="F7848" i="7"/>
  <c r="G7847" i="7"/>
  <c r="F7847" i="7"/>
  <c r="G7846" i="7"/>
  <c r="F7846" i="7"/>
  <c r="G7845" i="7"/>
  <c r="F7845" i="7"/>
  <c r="G7844" i="7"/>
  <c r="F7844" i="7"/>
  <c r="G7843" i="7"/>
  <c r="F7843" i="7"/>
  <c r="G7842" i="7"/>
  <c r="F7842" i="7"/>
  <c r="G7841" i="7"/>
  <c r="F7841" i="7"/>
  <c r="G7840" i="7"/>
  <c r="F7840" i="7"/>
  <c r="G7839" i="7"/>
  <c r="F7839" i="7"/>
  <c r="G7838" i="7"/>
  <c r="F7838" i="7"/>
  <c r="G7837" i="7"/>
  <c r="F7837" i="7"/>
  <c r="G7836" i="7"/>
  <c r="F7836" i="7"/>
  <c r="G7835" i="7"/>
  <c r="F7835" i="7"/>
  <c r="G7834" i="7"/>
  <c r="F7834" i="7"/>
  <c r="G7833" i="7"/>
  <c r="F7833" i="7"/>
  <c r="G7832" i="7"/>
  <c r="F7832" i="7"/>
  <c r="G7831" i="7"/>
  <c r="F7831" i="7"/>
  <c r="G7830" i="7"/>
  <c r="F7830" i="7"/>
  <c r="G7829" i="7"/>
  <c r="F7829" i="7"/>
  <c r="G7828" i="7"/>
  <c r="F7828" i="7"/>
  <c r="G7827" i="7"/>
  <c r="F7827" i="7"/>
  <c r="G7826" i="7"/>
  <c r="F7826" i="7"/>
  <c r="G7825" i="7"/>
  <c r="F7825" i="7"/>
  <c r="G7824" i="7"/>
  <c r="F7824" i="7"/>
  <c r="G7823" i="7"/>
  <c r="F7823" i="7"/>
  <c r="G7822" i="7"/>
  <c r="F7822" i="7"/>
  <c r="G7821" i="7"/>
  <c r="F7821" i="7"/>
  <c r="G7820" i="7"/>
  <c r="F7820" i="7"/>
  <c r="G7819" i="7"/>
  <c r="F7819" i="7"/>
  <c r="G7818" i="7"/>
  <c r="F7818" i="7"/>
  <c r="G7817" i="7"/>
  <c r="F7817" i="7"/>
  <c r="G7816" i="7"/>
  <c r="F7816" i="7"/>
  <c r="G7815" i="7"/>
  <c r="F7815" i="7"/>
  <c r="G7814" i="7"/>
  <c r="F7814" i="7"/>
  <c r="G7813" i="7"/>
  <c r="F7813" i="7"/>
  <c r="G7812" i="7"/>
  <c r="F7812" i="7"/>
  <c r="G7811" i="7"/>
  <c r="F7811" i="7"/>
  <c r="G7810" i="7"/>
  <c r="F7810" i="7"/>
  <c r="G7809" i="7"/>
  <c r="F7809" i="7"/>
  <c r="G7808" i="7"/>
  <c r="F7808" i="7"/>
  <c r="G7807" i="7"/>
  <c r="F7807" i="7"/>
  <c r="G7806" i="7"/>
  <c r="F7806" i="7"/>
  <c r="G7805" i="7"/>
  <c r="F7805" i="7"/>
  <c r="G7804" i="7"/>
  <c r="F7804" i="7"/>
  <c r="G7803" i="7"/>
  <c r="F7803" i="7"/>
  <c r="G7802" i="7"/>
  <c r="F7802" i="7"/>
  <c r="G7801" i="7"/>
  <c r="F7801" i="7"/>
  <c r="G7800" i="7"/>
  <c r="F7800" i="7"/>
  <c r="G7799" i="7"/>
  <c r="F7799" i="7"/>
  <c r="G7798" i="7"/>
  <c r="F7798" i="7"/>
  <c r="G7797" i="7"/>
  <c r="F7797" i="7"/>
  <c r="G7796" i="7"/>
  <c r="F7796" i="7"/>
  <c r="G7795" i="7"/>
  <c r="F7795" i="7"/>
  <c r="G7794" i="7"/>
  <c r="F7794" i="7"/>
  <c r="G7793" i="7"/>
  <c r="F7793" i="7"/>
  <c r="G7792" i="7"/>
  <c r="F7792" i="7"/>
  <c r="G7791" i="7"/>
  <c r="F7791" i="7"/>
  <c r="G7790" i="7"/>
  <c r="F7790" i="7"/>
  <c r="G7789" i="7"/>
  <c r="F7789" i="7"/>
  <c r="G7788" i="7"/>
  <c r="F7788" i="7"/>
  <c r="G7787" i="7"/>
  <c r="F7787" i="7"/>
  <c r="G7786" i="7"/>
  <c r="F7786" i="7"/>
  <c r="G7785" i="7"/>
  <c r="F7785" i="7"/>
  <c r="G7784" i="7"/>
  <c r="F7784" i="7"/>
  <c r="G7783" i="7"/>
  <c r="F7783" i="7"/>
  <c r="G7782" i="7"/>
  <c r="F7782" i="7"/>
  <c r="G7781" i="7"/>
  <c r="F7781" i="7"/>
  <c r="G7780" i="7"/>
  <c r="F7780" i="7"/>
  <c r="G7779" i="7"/>
  <c r="F7779" i="7"/>
  <c r="G7778" i="7"/>
  <c r="F7778" i="7"/>
  <c r="G7777" i="7"/>
  <c r="F7777" i="7"/>
  <c r="G7776" i="7"/>
  <c r="F7776" i="7"/>
  <c r="G7775" i="7"/>
  <c r="F7775" i="7"/>
  <c r="G7774" i="7"/>
  <c r="F7774" i="7"/>
  <c r="G7773" i="7"/>
  <c r="F7773" i="7"/>
  <c r="G7772" i="7"/>
  <c r="F7772" i="7"/>
  <c r="G7771" i="7"/>
  <c r="F7771" i="7"/>
  <c r="G7770" i="7"/>
  <c r="F7770" i="7"/>
  <c r="G7769" i="7"/>
  <c r="F7769" i="7"/>
  <c r="G7768" i="7"/>
  <c r="F7768" i="7"/>
  <c r="G7767" i="7"/>
  <c r="F7767" i="7"/>
  <c r="G7766" i="7"/>
  <c r="F7766" i="7"/>
  <c r="G7765" i="7"/>
  <c r="F7765" i="7"/>
  <c r="G7764" i="7"/>
  <c r="F7764" i="7"/>
  <c r="G7763" i="7"/>
  <c r="F7763" i="7"/>
  <c r="G7762" i="7"/>
  <c r="F7762" i="7"/>
  <c r="G7761" i="7"/>
  <c r="F7761" i="7"/>
  <c r="G7760" i="7"/>
  <c r="F7760" i="7"/>
  <c r="G7759" i="7"/>
  <c r="F7759" i="7"/>
  <c r="G7758" i="7"/>
  <c r="F7758" i="7"/>
  <c r="G7757" i="7"/>
  <c r="F7757" i="7"/>
  <c r="G7756" i="7"/>
  <c r="F7756" i="7"/>
  <c r="G7755" i="7"/>
  <c r="F7755" i="7"/>
  <c r="G7754" i="7"/>
  <c r="F7754" i="7"/>
  <c r="G7753" i="7"/>
  <c r="F7753" i="7"/>
  <c r="G7752" i="7"/>
  <c r="F7752" i="7"/>
  <c r="G7751" i="7"/>
  <c r="F7751" i="7"/>
  <c r="G7750" i="7"/>
  <c r="F7750" i="7"/>
  <c r="G7749" i="7"/>
  <c r="F7749" i="7"/>
  <c r="G7748" i="7"/>
  <c r="F7748" i="7"/>
  <c r="G7747" i="7"/>
  <c r="F7747" i="7"/>
  <c r="G7746" i="7"/>
  <c r="F7746" i="7"/>
  <c r="G7745" i="7"/>
  <c r="F7745" i="7"/>
  <c r="G7744" i="7"/>
  <c r="F7744" i="7"/>
  <c r="G7743" i="7"/>
  <c r="F7743" i="7"/>
  <c r="G7742" i="7"/>
  <c r="F7742" i="7"/>
  <c r="G7741" i="7"/>
  <c r="F7741" i="7"/>
  <c r="G7740" i="7"/>
  <c r="F7740" i="7"/>
  <c r="G7739" i="7"/>
  <c r="F7739" i="7"/>
  <c r="G7738" i="7"/>
  <c r="F7738" i="7"/>
  <c r="G7737" i="7"/>
  <c r="F7737" i="7"/>
  <c r="G7736" i="7"/>
  <c r="F7736" i="7"/>
  <c r="G7735" i="7"/>
  <c r="F7735" i="7"/>
  <c r="G7734" i="7"/>
  <c r="F7734" i="7"/>
  <c r="G7733" i="7"/>
  <c r="F7733" i="7"/>
  <c r="G7732" i="7"/>
  <c r="F7732" i="7"/>
  <c r="G7731" i="7"/>
  <c r="F7731" i="7"/>
  <c r="G7730" i="7"/>
  <c r="F7730" i="7"/>
  <c r="G7729" i="7"/>
  <c r="F7729" i="7"/>
  <c r="G7728" i="7"/>
  <c r="F7728" i="7"/>
  <c r="G7727" i="7"/>
  <c r="F7727" i="7"/>
  <c r="G7726" i="7"/>
  <c r="F7726" i="7"/>
  <c r="G7725" i="7"/>
  <c r="F7725" i="7"/>
  <c r="G7724" i="7"/>
  <c r="F7724" i="7"/>
  <c r="G7723" i="7"/>
  <c r="F7723" i="7"/>
  <c r="G7722" i="7"/>
  <c r="F7722" i="7"/>
  <c r="G7721" i="7"/>
  <c r="F7721" i="7"/>
  <c r="G7720" i="7"/>
  <c r="F7720" i="7"/>
  <c r="G7719" i="7"/>
  <c r="F7719" i="7"/>
  <c r="G7718" i="7"/>
  <c r="F7718" i="7"/>
  <c r="G7717" i="7"/>
  <c r="F7717" i="7"/>
  <c r="G7716" i="7"/>
  <c r="F7716" i="7"/>
  <c r="G7715" i="7"/>
  <c r="F7715" i="7"/>
  <c r="G7714" i="7"/>
  <c r="F7714" i="7"/>
  <c r="G7713" i="7"/>
  <c r="F7713" i="7"/>
  <c r="G7712" i="7"/>
  <c r="F7712" i="7"/>
  <c r="G7711" i="7"/>
  <c r="F7711" i="7"/>
  <c r="G7710" i="7"/>
  <c r="F7710" i="7"/>
  <c r="G7709" i="7"/>
  <c r="F7709" i="7"/>
  <c r="G7708" i="7"/>
  <c r="F7708" i="7"/>
  <c r="G7707" i="7"/>
  <c r="F7707" i="7"/>
  <c r="G7706" i="7"/>
  <c r="F7706" i="7"/>
  <c r="G7705" i="7"/>
  <c r="F7705" i="7"/>
  <c r="G7704" i="7"/>
  <c r="F7704" i="7"/>
  <c r="G7703" i="7"/>
  <c r="F7703" i="7"/>
  <c r="G7702" i="7"/>
  <c r="F7702" i="7"/>
  <c r="G7701" i="7"/>
  <c r="F7701" i="7"/>
  <c r="G7700" i="7"/>
  <c r="F7700" i="7"/>
  <c r="G7699" i="7"/>
  <c r="F7699" i="7"/>
  <c r="G7698" i="7"/>
  <c r="F7698" i="7"/>
  <c r="G7697" i="7"/>
  <c r="F7697" i="7"/>
  <c r="G7696" i="7"/>
  <c r="F7696" i="7"/>
  <c r="G7695" i="7"/>
  <c r="F7695" i="7"/>
  <c r="G7694" i="7"/>
  <c r="F7694" i="7"/>
  <c r="G7693" i="7"/>
  <c r="F7693" i="7"/>
  <c r="G7692" i="7"/>
  <c r="F7692" i="7"/>
  <c r="G7691" i="7"/>
  <c r="F7691" i="7"/>
  <c r="G7690" i="7"/>
  <c r="F7690" i="7"/>
  <c r="G7689" i="7"/>
  <c r="F7689" i="7"/>
  <c r="G7688" i="7"/>
  <c r="F7688" i="7"/>
  <c r="G7687" i="7"/>
  <c r="F7687" i="7"/>
  <c r="G7686" i="7"/>
  <c r="F7686" i="7"/>
  <c r="G7685" i="7"/>
  <c r="F7685" i="7"/>
  <c r="G7684" i="7"/>
  <c r="F7684" i="7"/>
  <c r="G7683" i="7"/>
  <c r="F7683" i="7"/>
  <c r="G7682" i="7"/>
  <c r="F7682" i="7"/>
  <c r="G7681" i="7"/>
  <c r="F7681" i="7"/>
  <c r="G7680" i="7"/>
  <c r="F7680" i="7"/>
  <c r="G7679" i="7"/>
  <c r="F7679" i="7"/>
  <c r="G7678" i="7"/>
  <c r="F7678" i="7"/>
  <c r="G7677" i="7"/>
  <c r="F7677" i="7"/>
  <c r="G7676" i="7"/>
  <c r="F7676" i="7"/>
  <c r="G7675" i="7"/>
  <c r="F7675" i="7"/>
  <c r="G7674" i="7"/>
  <c r="F7674" i="7"/>
  <c r="G7673" i="7"/>
  <c r="F7673" i="7"/>
  <c r="G7672" i="7"/>
  <c r="F7672" i="7"/>
  <c r="G7671" i="7"/>
  <c r="F7671" i="7"/>
  <c r="G7670" i="7"/>
  <c r="F7670" i="7"/>
  <c r="G7669" i="7"/>
  <c r="F7669" i="7"/>
  <c r="G7668" i="7"/>
  <c r="F7668" i="7"/>
  <c r="G7667" i="7"/>
  <c r="F7667" i="7"/>
  <c r="G7666" i="7"/>
  <c r="F7666" i="7"/>
  <c r="G7665" i="7"/>
  <c r="F7665" i="7"/>
  <c r="G7664" i="7"/>
  <c r="F7664" i="7"/>
  <c r="G7663" i="7"/>
  <c r="F7663" i="7"/>
  <c r="G7662" i="7"/>
  <c r="F7662" i="7"/>
  <c r="G7661" i="7"/>
  <c r="F7661" i="7"/>
  <c r="G7660" i="7"/>
  <c r="F7660" i="7"/>
  <c r="G7659" i="7"/>
  <c r="F7659" i="7"/>
  <c r="G7658" i="7"/>
  <c r="F7658" i="7"/>
  <c r="G7657" i="7"/>
  <c r="F7657" i="7"/>
  <c r="G7656" i="7"/>
  <c r="F7656" i="7"/>
  <c r="G7655" i="7"/>
  <c r="F7655" i="7"/>
  <c r="G7654" i="7"/>
  <c r="F7654" i="7"/>
  <c r="G7653" i="7"/>
  <c r="F7653" i="7"/>
  <c r="G7652" i="7"/>
  <c r="F7652" i="7"/>
  <c r="G7651" i="7"/>
  <c r="F7651" i="7"/>
  <c r="G7650" i="7"/>
  <c r="F7650" i="7"/>
  <c r="G7649" i="7"/>
  <c r="F7649" i="7"/>
  <c r="G7648" i="7"/>
  <c r="F7648" i="7"/>
  <c r="G7647" i="7"/>
  <c r="F7647" i="7"/>
  <c r="G7646" i="7"/>
  <c r="F7646" i="7"/>
  <c r="G7645" i="7"/>
  <c r="F7645" i="7"/>
  <c r="G7644" i="7"/>
  <c r="F7644" i="7"/>
  <c r="G7643" i="7"/>
  <c r="F7643" i="7"/>
  <c r="G7642" i="7"/>
  <c r="F7642" i="7"/>
  <c r="G7641" i="7"/>
  <c r="F7641" i="7"/>
  <c r="G7640" i="7"/>
  <c r="F7640" i="7"/>
  <c r="G7639" i="7"/>
  <c r="F7639" i="7"/>
  <c r="G7638" i="7"/>
  <c r="F7638" i="7"/>
  <c r="G7637" i="7"/>
  <c r="F7637" i="7"/>
  <c r="G7636" i="7"/>
  <c r="F7636" i="7"/>
  <c r="G7635" i="7"/>
  <c r="F7635" i="7"/>
  <c r="G7634" i="7"/>
  <c r="F7634" i="7"/>
  <c r="G7633" i="7"/>
  <c r="F7633" i="7"/>
  <c r="G7632" i="7"/>
  <c r="F7632" i="7"/>
  <c r="G7631" i="7"/>
  <c r="F7631" i="7"/>
  <c r="G7630" i="7"/>
  <c r="F7630" i="7"/>
  <c r="G7629" i="7"/>
  <c r="F7629" i="7"/>
  <c r="G7628" i="7"/>
  <c r="F7628" i="7"/>
  <c r="G7627" i="7"/>
  <c r="F7627" i="7"/>
  <c r="G7626" i="7"/>
  <c r="F7626" i="7"/>
  <c r="G7625" i="7"/>
  <c r="F7625" i="7"/>
  <c r="G7624" i="7"/>
  <c r="F7624" i="7"/>
  <c r="G7623" i="7"/>
  <c r="F7623" i="7"/>
  <c r="G7622" i="7"/>
  <c r="F7622" i="7"/>
  <c r="G7621" i="7"/>
  <c r="F7621" i="7"/>
  <c r="G7620" i="7"/>
  <c r="F7620" i="7"/>
  <c r="G7619" i="7"/>
  <c r="F7619" i="7"/>
  <c r="G7618" i="7"/>
  <c r="F7618" i="7"/>
  <c r="G7617" i="7"/>
  <c r="F7617" i="7"/>
  <c r="G7616" i="7"/>
  <c r="F7616" i="7"/>
  <c r="G7615" i="7"/>
  <c r="F7615" i="7"/>
  <c r="G7614" i="7"/>
  <c r="F7614" i="7"/>
  <c r="G7613" i="7"/>
  <c r="F7613" i="7"/>
  <c r="G7612" i="7"/>
  <c r="F7612" i="7"/>
  <c r="G7611" i="7"/>
  <c r="F7611" i="7"/>
  <c r="G7610" i="7"/>
  <c r="F7610" i="7"/>
  <c r="G7609" i="7"/>
  <c r="F7609" i="7"/>
  <c r="G7608" i="7"/>
  <c r="F7608" i="7"/>
  <c r="G7607" i="7"/>
  <c r="F7607" i="7"/>
  <c r="G7606" i="7"/>
  <c r="F7606" i="7"/>
  <c r="G7605" i="7"/>
  <c r="F7605" i="7"/>
  <c r="G7604" i="7"/>
  <c r="F7604" i="7"/>
  <c r="G7603" i="7"/>
  <c r="F7603" i="7"/>
  <c r="G7602" i="7"/>
  <c r="F7602" i="7"/>
  <c r="G7601" i="7"/>
  <c r="F7601" i="7"/>
  <c r="G7600" i="7"/>
  <c r="F7600" i="7"/>
  <c r="G7599" i="7"/>
  <c r="F7599" i="7"/>
  <c r="G7598" i="7"/>
  <c r="F7598" i="7"/>
  <c r="G7597" i="7"/>
  <c r="F7597" i="7"/>
  <c r="G7596" i="7"/>
  <c r="F7596" i="7"/>
  <c r="G7595" i="7"/>
  <c r="F7595" i="7"/>
  <c r="G7594" i="7"/>
  <c r="F7594" i="7"/>
  <c r="G7593" i="7"/>
  <c r="F7593" i="7"/>
  <c r="G7592" i="7"/>
  <c r="F7592" i="7"/>
  <c r="G7591" i="7"/>
  <c r="F7591" i="7"/>
  <c r="G7590" i="7"/>
  <c r="F7590" i="7"/>
  <c r="G7589" i="7"/>
  <c r="F7589" i="7"/>
  <c r="G7588" i="7"/>
  <c r="F7588" i="7"/>
  <c r="G7587" i="7"/>
  <c r="F7587" i="7"/>
  <c r="G7586" i="7"/>
  <c r="F7586" i="7"/>
  <c r="G7585" i="7"/>
  <c r="F7585" i="7"/>
  <c r="G7584" i="7"/>
  <c r="F7584" i="7"/>
  <c r="G7583" i="7"/>
  <c r="F7583" i="7"/>
  <c r="G7582" i="7"/>
  <c r="F7582" i="7"/>
  <c r="G7581" i="7"/>
  <c r="F7581" i="7"/>
  <c r="G7580" i="7"/>
  <c r="F7580" i="7"/>
  <c r="G7579" i="7"/>
  <c r="F7579" i="7"/>
  <c r="G7578" i="7"/>
  <c r="F7578" i="7"/>
  <c r="G7577" i="7"/>
  <c r="F7577" i="7"/>
  <c r="G7576" i="7"/>
  <c r="F7576" i="7"/>
  <c r="G7575" i="7"/>
  <c r="F7575" i="7"/>
  <c r="G7574" i="7"/>
  <c r="F7574" i="7"/>
  <c r="G7573" i="7"/>
  <c r="F7573" i="7"/>
  <c r="G7572" i="7"/>
  <c r="F7572" i="7"/>
  <c r="G7571" i="7"/>
  <c r="F7571" i="7"/>
  <c r="G7570" i="7"/>
  <c r="F7570" i="7"/>
  <c r="G7569" i="7"/>
  <c r="F7569" i="7"/>
  <c r="G7568" i="7"/>
  <c r="F7568" i="7"/>
  <c r="G7567" i="7"/>
  <c r="F7567" i="7"/>
  <c r="G7566" i="7"/>
  <c r="F7566" i="7"/>
  <c r="G7565" i="7"/>
  <c r="F7565" i="7"/>
  <c r="G7564" i="7"/>
  <c r="F7564" i="7"/>
  <c r="G7563" i="7"/>
  <c r="F7563" i="7"/>
  <c r="G7562" i="7"/>
  <c r="F7562" i="7"/>
  <c r="G7561" i="7"/>
  <c r="F7561" i="7"/>
  <c r="G7560" i="7"/>
  <c r="F7560" i="7"/>
  <c r="G7559" i="7"/>
  <c r="F7559" i="7"/>
  <c r="G7558" i="7"/>
  <c r="F7558" i="7"/>
  <c r="G7557" i="7"/>
  <c r="F7557" i="7"/>
  <c r="G7556" i="7"/>
  <c r="F7556" i="7"/>
  <c r="G7555" i="7"/>
  <c r="F7555" i="7"/>
  <c r="G7554" i="7"/>
  <c r="F7554" i="7"/>
  <c r="G7553" i="7"/>
  <c r="F7553" i="7"/>
  <c r="G7552" i="7"/>
  <c r="F7552" i="7"/>
  <c r="G7551" i="7"/>
  <c r="F7551" i="7"/>
  <c r="G7550" i="7"/>
  <c r="F7550" i="7"/>
  <c r="G7549" i="7"/>
  <c r="F7549" i="7"/>
  <c r="G7548" i="7"/>
  <c r="F7548" i="7"/>
  <c r="G7547" i="7"/>
  <c r="F7547" i="7"/>
  <c r="G7546" i="7"/>
  <c r="F7546" i="7"/>
  <c r="G7545" i="7"/>
  <c r="F7545" i="7"/>
  <c r="G7544" i="7"/>
  <c r="F7544" i="7"/>
  <c r="G7543" i="7"/>
  <c r="F7543" i="7"/>
  <c r="G7542" i="7"/>
  <c r="F7542" i="7"/>
  <c r="G7541" i="7"/>
  <c r="F7541" i="7"/>
  <c r="G7540" i="7"/>
  <c r="F7540" i="7"/>
  <c r="G7539" i="7"/>
  <c r="F7539" i="7"/>
  <c r="G7538" i="7"/>
  <c r="F7538" i="7"/>
  <c r="G7537" i="7"/>
  <c r="F7537" i="7"/>
  <c r="G7536" i="7"/>
  <c r="F7536" i="7"/>
  <c r="G7535" i="7"/>
  <c r="F7535" i="7"/>
  <c r="G7534" i="7"/>
  <c r="F7534" i="7"/>
  <c r="G7533" i="7"/>
  <c r="F7533" i="7"/>
  <c r="G7532" i="7"/>
  <c r="F7532" i="7"/>
  <c r="G7531" i="7"/>
  <c r="F7531" i="7"/>
  <c r="G7530" i="7"/>
  <c r="F7530" i="7"/>
  <c r="G7529" i="7"/>
  <c r="F7529" i="7"/>
  <c r="G7528" i="7"/>
  <c r="F7528" i="7"/>
  <c r="G7527" i="7"/>
  <c r="F7527" i="7"/>
  <c r="G7526" i="7"/>
  <c r="F7526" i="7"/>
  <c r="G7525" i="7"/>
  <c r="F7525" i="7"/>
  <c r="G7524" i="7"/>
  <c r="F7524" i="7"/>
  <c r="G7523" i="7"/>
  <c r="F7523" i="7"/>
  <c r="G7522" i="7"/>
  <c r="F7522" i="7"/>
  <c r="G7521" i="7"/>
  <c r="F7521" i="7"/>
  <c r="G7520" i="7"/>
  <c r="F7520" i="7"/>
  <c r="G7519" i="7"/>
  <c r="F7519" i="7"/>
  <c r="G7518" i="7"/>
  <c r="F7518" i="7"/>
  <c r="G7517" i="7"/>
  <c r="F7517" i="7"/>
  <c r="G7516" i="7"/>
  <c r="F7516" i="7"/>
  <c r="G7515" i="7"/>
  <c r="F7515" i="7"/>
  <c r="G7514" i="7"/>
  <c r="F7514" i="7"/>
  <c r="G7513" i="7"/>
  <c r="F7513" i="7"/>
  <c r="G7512" i="7"/>
  <c r="F7512" i="7"/>
  <c r="G7511" i="7"/>
  <c r="F7511" i="7"/>
  <c r="G7510" i="7"/>
  <c r="F7510" i="7"/>
  <c r="G7509" i="7"/>
  <c r="F7509" i="7"/>
  <c r="G7508" i="7"/>
  <c r="F7508" i="7"/>
  <c r="G7507" i="7"/>
  <c r="F7507" i="7"/>
  <c r="G7506" i="7"/>
  <c r="F7506" i="7"/>
  <c r="G7505" i="7"/>
  <c r="F7505" i="7"/>
  <c r="G7504" i="7"/>
  <c r="F7504" i="7"/>
  <c r="G7503" i="7"/>
  <c r="F7503" i="7"/>
  <c r="G7502" i="7"/>
  <c r="F7502" i="7"/>
  <c r="G7501" i="7"/>
  <c r="F7501" i="7"/>
  <c r="G7500" i="7"/>
  <c r="F7500" i="7"/>
  <c r="G7499" i="7"/>
  <c r="F7499" i="7"/>
  <c r="G7498" i="7"/>
  <c r="F7498" i="7"/>
  <c r="G7497" i="7"/>
  <c r="F7497" i="7"/>
  <c r="G7496" i="7"/>
  <c r="F7496" i="7"/>
  <c r="G7495" i="7"/>
  <c r="F7495" i="7"/>
  <c r="G7494" i="7"/>
  <c r="F7494" i="7"/>
  <c r="G7493" i="7"/>
  <c r="F7493" i="7"/>
  <c r="G7492" i="7"/>
  <c r="F7492" i="7"/>
  <c r="G7491" i="7"/>
  <c r="F7491" i="7"/>
  <c r="G7490" i="7"/>
  <c r="F7490" i="7"/>
  <c r="G7489" i="7"/>
  <c r="F7489" i="7"/>
  <c r="G7488" i="7"/>
  <c r="F7488" i="7"/>
  <c r="G7487" i="7"/>
  <c r="F7487" i="7"/>
  <c r="G7486" i="7"/>
  <c r="F7486" i="7"/>
  <c r="G7485" i="7"/>
  <c r="F7485" i="7"/>
  <c r="G7484" i="7"/>
  <c r="F7484" i="7"/>
  <c r="G7483" i="7"/>
  <c r="F7483" i="7"/>
  <c r="G7482" i="7"/>
  <c r="F7482" i="7"/>
  <c r="G7481" i="7"/>
  <c r="F7481" i="7"/>
  <c r="G7480" i="7"/>
  <c r="F7480" i="7"/>
  <c r="G7479" i="7"/>
  <c r="F7479" i="7"/>
  <c r="G7478" i="7"/>
  <c r="F7478" i="7"/>
  <c r="G7477" i="7"/>
  <c r="F7477" i="7"/>
  <c r="G7476" i="7"/>
  <c r="F7476" i="7"/>
  <c r="G7475" i="7"/>
  <c r="F7475" i="7"/>
  <c r="G7474" i="7"/>
  <c r="F7474" i="7"/>
  <c r="G7473" i="7"/>
  <c r="F7473" i="7"/>
  <c r="G7472" i="7"/>
  <c r="F7472" i="7"/>
  <c r="G7471" i="7"/>
  <c r="F7471" i="7"/>
  <c r="G7470" i="7"/>
  <c r="F7470" i="7"/>
  <c r="G7469" i="7"/>
  <c r="F7469" i="7"/>
  <c r="G7468" i="7"/>
  <c r="F7468" i="7"/>
  <c r="G7467" i="7"/>
  <c r="F7467" i="7"/>
  <c r="G7466" i="7"/>
  <c r="F7466" i="7"/>
  <c r="G7465" i="7"/>
  <c r="F7465" i="7"/>
  <c r="G7464" i="7"/>
  <c r="F7464" i="7"/>
  <c r="G7463" i="7"/>
  <c r="F7463" i="7"/>
  <c r="G7462" i="7"/>
  <c r="F7462" i="7"/>
  <c r="G7461" i="7"/>
  <c r="F7461" i="7"/>
  <c r="G7460" i="7"/>
  <c r="F7460" i="7"/>
  <c r="G7459" i="7"/>
  <c r="F7459" i="7"/>
  <c r="G7458" i="7"/>
  <c r="F7458" i="7"/>
  <c r="G7457" i="7"/>
  <c r="F7457" i="7"/>
  <c r="G7456" i="7"/>
  <c r="F7456" i="7"/>
  <c r="G7455" i="7"/>
  <c r="F7455" i="7"/>
  <c r="G7454" i="7"/>
  <c r="F7454" i="7"/>
  <c r="G7453" i="7"/>
  <c r="F7453" i="7"/>
  <c r="G7452" i="7"/>
  <c r="F7452" i="7"/>
  <c r="G7451" i="7"/>
  <c r="F7451" i="7"/>
  <c r="G7450" i="7"/>
  <c r="F7450" i="7"/>
  <c r="G7449" i="7"/>
  <c r="F7449" i="7"/>
  <c r="G7448" i="7"/>
  <c r="F7448" i="7"/>
  <c r="G7447" i="7"/>
  <c r="F7447" i="7"/>
  <c r="G7446" i="7"/>
  <c r="F7446" i="7"/>
  <c r="G7445" i="7"/>
  <c r="F7445" i="7"/>
  <c r="G7444" i="7"/>
  <c r="F7444" i="7"/>
  <c r="G7443" i="7"/>
  <c r="F7443" i="7"/>
  <c r="G7442" i="7"/>
  <c r="F7442" i="7"/>
  <c r="G7441" i="7"/>
  <c r="F7441" i="7"/>
  <c r="G7440" i="7"/>
  <c r="F7440" i="7"/>
  <c r="G7439" i="7"/>
  <c r="F7439" i="7"/>
  <c r="G7438" i="7"/>
  <c r="F7438" i="7"/>
  <c r="G7437" i="7"/>
  <c r="F7437" i="7"/>
  <c r="G7436" i="7"/>
  <c r="F7436" i="7"/>
  <c r="G7435" i="7"/>
  <c r="F7435" i="7"/>
  <c r="G7434" i="7"/>
  <c r="F7434" i="7"/>
  <c r="G7433" i="7"/>
  <c r="F7433" i="7"/>
  <c r="G7432" i="7"/>
  <c r="F7432" i="7"/>
  <c r="G7431" i="7"/>
  <c r="F7431" i="7"/>
  <c r="G7430" i="7"/>
  <c r="F7430" i="7"/>
  <c r="G7429" i="7"/>
  <c r="F7429" i="7"/>
  <c r="G7428" i="7"/>
  <c r="F7428" i="7"/>
  <c r="G7427" i="7"/>
  <c r="F7427" i="7"/>
  <c r="G7426" i="7"/>
  <c r="F7426" i="7"/>
  <c r="G7425" i="7"/>
  <c r="F7425" i="7"/>
  <c r="G7424" i="7"/>
  <c r="F7424" i="7"/>
  <c r="G7423" i="7"/>
  <c r="F7423" i="7"/>
  <c r="G7422" i="7"/>
  <c r="F7422" i="7"/>
  <c r="G7421" i="7"/>
  <c r="F7421" i="7"/>
  <c r="G7420" i="7"/>
  <c r="F7420" i="7"/>
  <c r="G7419" i="7"/>
  <c r="F7419" i="7"/>
  <c r="G7418" i="7"/>
  <c r="F7418" i="7"/>
  <c r="G7417" i="7"/>
  <c r="F7417" i="7"/>
  <c r="G7416" i="7"/>
  <c r="F7416" i="7"/>
  <c r="G7415" i="7"/>
  <c r="F7415" i="7"/>
  <c r="G7414" i="7"/>
  <c r="F7414" i="7"/>
  <c r="G7413" i="7"/>
  <c r="F7413" i="7"/>
  <c r="G7412" i="7"/>
  <c r="F7412" i="7"/>
  <c r="G7411" i="7"/>
  <c r="F7411" i="7"/>
  <c r="G7410" i="7"/>
  <c r="F7410" i="7"/>
  <c r="G7409" i="7"/>
  <c r="F7409" i="7"/>
  <c r="G7408" i="7"/>
  <c r="F7408" i="7"/>
  <c r="G7407" i="7"/>
  <c r="F7407" i="7"/>
  <c r="G7406" i="7"/>
  <c r="F7406" i="7"/>
  <c r="G7405" i="7"/>
  <c r="F7405" i="7"/>
  <c r="G7404" i="7"/>
  <c r="F7404" i="7"/>
  <c r="G7403" i="7"/>
  <c r="F7403" i="7"/>
  <c r="G7402" i="7"/>
  <c r="F7402" i="7"/>
  <c r="G7401" i="7"/>
  <c r="F7401" i="7"/>
  <c r="G7400" i="7"/>
  <c r="F7400" i="7"/>
  <c r="G7399" i="7"/>
  <c r="F7399" i="7"/>
  <c r="G7398" i="7"/>
  <c r="F7398" i="7"/>
  <c r="G7397" i="7"/>
  <c r="F7397" i="7"/>
  <c r="G7396" i="7"/>
  <c r="F7396" i="7"/>
  <c r="G7395" i="7"/>
  <c r="F7395" i="7"/>
  <c r="G7394" i="7"/>
  <c r="F7394" i="7"/>
  <c r="G7393" i="7"/>
  <c r="F7393" i="7"/>
  <c r="G7392" i="7"/>
  <c r="F7392" i="7"/>
  <c r="G7391" i="7"/>
  <c r="F7391" i="7"/>
  <c r="G7390" i="7"/>
  <c r="F7390" i="7"/>
  <c r="G7389" i="7"/>
  <c r="F7389" i="7"/>
  <c r="G7388" i="7"/>
  <c r="F7388" i="7"/>
  <c r="G7387" i="7"/>
  <c r="F7387" i="7"/>
  <c r="G7386" i="7"/>
  <c r="F7386" i="7"/>
  <c r="G7385" i="7"/>
  <c r="F7385" i="7"/>
  <c r="G7384" i="7"/>
  <c r="F7384" i="7"/>
  <c r="G7383" i="7"/>
  <c r="F7383" i="7"/>
  <c r="G7382" i="7"/>
  <c r="F7382" i="7"/>
  <c r="G7381" i="7"/>
  <c r="F7381" i="7"/>
  <c r="G7380" i="7"/>
  <c r="F7380" i="7"/>
  <c r="G7379" i="7"/>
  <c r="F7379" i="7"/>
  <c r="G7378" i="7"/>
  <c r="F7378" i="7"/>
  <c r="G7377" i="7"/>
  <c r="F7377" i="7"/>
  <c r="G7376" i="7"/>
  <c r="F7376" i="7"/>
  <c r="G7375" i="7"/>
  <c r="F7375" i="7"/>
  <c r="G7374" i="7"/>
  <c r="F7374" i="7"/>
  <c r="G7373" i="7"/>
  <c r="F7373" i="7"/>
  <c r="G7372" i="7"/>
  <c r="F7372" i="7"/>
  <c r="G7371" i="7"/>
  <c r="F7371" i="7"/>
  <c r="G7370" i="7"/>
  <c r="F7370" i="7"/>
  <c r="G7369" i="7"/>
  <c r="F7369" i="7"/>
  <c r="G7368" i="7"/>
  <c r="F7368" i="7"/>
  <c r="G7367" i="7"/>
  <c r="F7367" i="7"/>
  <c r="G7366" i="7"/>
  <c r="F7366" i="7"/>
  <c r="G7365" i="7"/>
  <c r="F7365" i="7"/>
  <c r="G7364" i="7"/>
  <c r="F7364" i="7"/>
  <c r="G7363" i="7"/>
  <c r="F7363" i="7"/>
  <c r="G7362" i="7"/>
  <c r="F7362" i="7"/>
  <c r="G7361" i="7"/>
  <c r="F7361" i="7"/>
  <c r="G7360" i="7"/>
  <c r="F7360" i="7"/>
  <c r="G7359" i="7"/>
  <c r="F7359" i="7"/>
  <c r="G7358" i="7"/>
  <c r="F7358" i="7"/>
  <c r="G7357" i="7"/>
  <c r="F7357" i="7"/>
  <c r="G7356" i="7"/>
  <c r="F7356" i="7"/>
  <c r="G7355" i="7"/>
  <c r="F7355" i="7"/>
  <c r="G7354" i="7"/>
  <c r="F7354" i="7"/>
  <c r="G7353" i="7"/>
  <c r="F7353" i="7"/>
  <c r="G7352" i="7"/>
  <c r="F7352" i="7"/>
  <c r="G7351" i="7"/>
  <c r="F7351" i="7"/>
  <c r="G7350" i="7"/>
  <c r="F7350" i="7"/>
  <c r="G7349" i="7"/>
  <c r="F7349" i="7"/>
  <c r="G7348" i="7"/>
  <c r="F7348" i="7"/>
  <c r="G7347" i="7"/>
  <c r="F7347" i="7"/>
  <c r="G7346" i="7"/>
  <c r="F7346" i="7"/>
  <c r="G7345" i="7"/>
  <c r="F7345" i="7"/>
  <c r="G7344" i="7"/>
  <c r="F7344" i="7"/>
  <c r="G7343" i="7"/>
  <c r="F7343" i="7"/>
  <c r="G7342" i="7"/>
  <c r="F7342" i="7"/>
  <c r="G7341" i="7"/>
  <c r="F7341" i="7"/>
  <c r="G7340" i="7"/>
  <c r="F7340" i="7"/>
  <c r="G7339" i="7"/>
  <c r="F7339" i="7"/>
  <c r="G7338" i="7"/>
  <c r="F7338" i="7"/>
  <c r="G7337" i="7"/>
  <c r="F7337" i="7"/>
  <c r="G7336" i="7"/>
  <c r="F7336" i="7"/>
  <c r="G7335" i="7"/>
  <c r="F7335" i="7"/>
  <c r="G7334" i="7"/>
  <c r="F7334" i="7"/>
  <c r="G7333" i="7"/>
  <c r="F7333" i="7"/>
  <c r="G7332" i="7"/>
  <c r="F7332" i="7"/>
  <c r="G7331" i="7"/>
  <c r="F7331" i="7"/>
  <c r="G7330" i="7"/>
  <c r="F7330" i="7"/>
  <c r="G7329" i="7"/>
  <c r="F7329" i="7"/>
  <c r="G7328" i="7"/>
  <c r="F7328" i="7"/>
  <c r="G7327" i="7"/>
  <c r="F7327" i="7"/>
  <c r="G7326" i="7"/>
  <c r="F7326" i="7"/>
  <c r="G7325" i="7"/>
  <c r="F7325" i="7"/>
  <c r="G7324" i="7"/>
  <c r="F7324" i="7"/>
  <c r="G7323" i="7"/>
  <c r="F7323" i="7"/>
  <c r="G7322" i="7"/>
  <c r="F7322" i="7"/>
  <c r="G7321" i="7"/>
  <c r="F7321" i="7"/>
  <c r="G7320" i="7"/>
  <c r="F7320" i="7"/>
  <c r="G7319" i="7"/>
  <c r="F7319" i="7"/>
  <c r="G7318" i="7"/>
  <c r="F7318" i="7"/>
  <c r="G7317" i="7"/>
  <c r="F7317" i="7"/>
  <c r="G7316" i="7"/>
  <c r="F7316" i="7"/>
  <c r="G7315" i="7"/>
  <c r="F7315" i="7"/>
  <c r="G7314" i="7"/>
  <c r="F7314" i="7"/>
  <c r="G7313" i="7"/>
  <c r="F7313" i="7"/>
  <c r="G7312" i="7"/>
  <c r="F7312" i="7"/>
  <c r="G7311" i="7"/>
  <c r="F7311" i="7"/>
  <c r="G7310" i="7"/>
  <c r="F7310" i="7"/>
  <c r="G7309" i="7"/>
  <c r="F7309" i="7"/>
  <c r="G7308" i="7"/>
  <c r="F7308" i="7"/>
  <c r="G7307" i="7"/>
  <c r="F7307" i="7"/>
  <c r="G7306" i="7"/>
  <c r="F7306" i="7"/>
  <c r="G7305" i="7"/>
  <c r="F7305" i="7"/>
  <c r="G7304" i="7"/>
  <c r="F7304" i="7"/>
  <c r="G7303" i="7"/>
  <c r="F7303" i="7"/>
  <c r="G7302" i="7"/>
  <c r="F7302" i="7"/>
  <c r="G7301" i="7"/>
  <c r="F7301" i="7"/>
  <c r="G7300" i="7"/>
  <c r="F7300" i="7"/>
  <c r="G7299" i="7"/>
  <c r="F7299" i="7"/>
  <c r="G7298" i="7"/>
  <c r="F7298" i="7"/>
  <c r="G7297" i="7"/>
  <c r="F7297" i="7"/>
  <c r="G7296" i="7"/>
  <c r="F7296" i="7"/>
  <c r="G7295" i="7"/>
  <c r="F7295" i="7"/>
  <c r="G7294" i="7"/>
  <c r="F7294" i="7"/>
  <c r="G7293" i="7"/>
  <c r="F7293" i="7"/>
  <c r="G7292" i="7"/>
  <c r="F7292" i="7"/>
  <c r="G7291" i="7"/>
  <c r="F7291" i="7"/>
  <c r="G7290" i="7"/>
  <c r="F7290" i="7"/>
  <c r="G7289" i="7"/>
  <c r="F7289" i="7"/>
  <c r="G7288" i="7"/>
  <c r="F7288" i="7"/>
  <c r="G7287" i="7"/>
  <c r="F7287" i="7"/>
  <c r="G7286" i="7"/>
  <c r="F7286" i="7"/>
  <c r="G7285" i="7"/>
  <c r="F7285" i="7"/>
  <c r="G7284" i="7"/>
  <c r="F7284" i="7"/>
  <c r="G7283" i="7"/>
  <c r="F7283" i="7"/>
  <c r="G7282" i="7"/>
  <c r="F7282" i="7"/>
  <c r="G7281" i="7"/>
  <c r="F7281" i="7"/>
  <c r="G7280" i="7"/>
  <c r="F7280" i="7"/>
  <c r="G7279" i="7"/>
  <c r="F7279" i="7"/>
  <c r="G7278" i="7"/>
  <c r="F7278" i="7"/>
  <c r="G7277" i="7"/>
  <c r="F7277" i="7"/>
  <c r="G7276" i="7"/>
  <c r="F7276" i="7"/>
  <c r="G7275" i="7"/>
  <c r="F7275" i="7"/>
  <c r="G7274" i="7"/>
  <c r="F7274" i="7"/>
  <c r="G7273" i="7"/>
  <c r="F7273" i="7"/>
  <c r="G7272" i="7"/>
  <c r="F7272" i="7"/>
  <c r="G7271" i="7"/>
  <c r="F7271" i="7"/>
  <c r="G7270" i="7"/>
  <c r="F7270" i="7"/>
  <c r="G7269" i="7"/>
  <c r="F7269" i="7"/>
  <c r="G7268" i="7"/>
  <c r="F7268" i="7"/>
  <c r="G7267" i="7"/>
  <c r="F7267" i="7"/>
  <c r="G7266" i="7"/>
  <c r="F7266" i="7"/>
  <c r="G7265" i="7"/>
  <c r="F7265" i="7"/>
  <c r="G7264" i="7"/>
  <c r="F7264" i="7"/>
  <c r="G7263" i="7"/>
  <c r="F7263" i="7"/>
  <c r="G7262" i="7"/>
  <c r="F7262" i="7"/>
  <c r="G7261" i="7"/>
  <c r="F7261" i="7"/>
  <c r="G7260" i="7"/>
  <c r="F7260" i="7"/>
  <c r="G7259" i="7"/>
  <c r="F7259" i="7"/>
  <c r="G7258" i="7"/>
  <c r="F7258" i="7"/>
  <c r="G7257" i="7"/>
  <c r="F7257" i="7"/>
  <c r="G7256" i="7"/>
  <c r="F7256" i="7"/>
  <c r="G7255" i="7"/>
  <c r="F7255" i="7"/>
  <c r="G7254" i="7"/>
  <c r="F7254" i="7"/>
  <c r="G7253" i="7"/>
  <c r="F7253" i="7"/>
  <c r="G7252" i="7"/>
  <c r="F7252" i="7"/>
  <c r="G7251" i="7"/>
  <c r="F7251" i="7"/>
  <c r="G7250" i="7"/>
  <c r="F7250" i="7"/>
  <c r="G7249" i="7"/>
  <c r="F7249" i="7"/>
  <c r="G7248" i="7"/>
  <c r="F7248" i="7"/>
  <c r="G7247" i="7"/>
  <c r="F7247" i="7"/>
  <c r="G7246" i="7"/>
  <c r="F7246" i="7"/>
  <c r="G7245" i="7"/>
  <c r="F7245" i="7"/>
  <c r="G7244" i="7"/>
  <c r="F7244" i="7"/>
  <c r="G7243" i="7"/>
  <c r="F7243" i="7"/>
  <c r="G7242" i="7"/>
  <c r="F7242" i="7"/>
  <c r="G7241" i="7"/>
  <c r="F7241" i="7"/>
  <c r="G7240" i="7"/>
  <c r="F7240" i="7"/>
  <c r="G7239" i="7"/>
  <c r="F7239" i="7"/>
  <c r="G7238" i="7"/>
  <c r="F7238" i="7"/>
  <c r="G7237" i="7"/>
  <c r="F7237" i="7"/>
  <c r="G7236" i="7"/>
  <c r="F7236" i="7"/>
  <c r="G7235" i="7"/>
  <c r="F7235" i="7"/>
  <c r="G7234" i="7"/>
  <c r="F7234" i="7"/>
  <c r="G7233" i="7"/>
  <c r="F7233" i="7"/>
  <c r="G7232" i="7"/>
  <c r="F7232" i="7"/>
  <c r="G7231" i="7"/>
  <c r="F7231" i="7"/>
  <c r="G7230" i="7"/>
  <c r="F7230" i="7"/>
  <c r="G7229" i="7"/>
  <c r="F7229" i="7"/>
  <c r="G7228" i="7"/>
  <c r="F7228" i="7"/>
  <c r="G7227" i="7"/>
  <c r="F7227" i="7"/>
  <c r="G7226" i="7"/>
  <c r="F7226" i="7"/>
  <c r="G7225" i="7"/>
  <c r="F7225" i="7"/>
  <c r="G7224" i="7"/>
  <c r="F7224" i="7"/>
  <c r="G7223" i="7"/>
  <c r="F7223" i="7"/>
  <c r="G7222" i="7"/>
  <c r="F7222" i="7"/>
  <c r="G7221" i="7"/>
  <c r="F7221" i="7"/>
  <c r="G7220" i="7"/>
  <c r="F7220" i="7"/>
  <c r="G7219" i="7"/>
  <c r="F7219" i="7"/>
  <c r="G7218" i="7"/>
  <c r="F7218" i="7"/>
  <c r="G7217" i="7"/>
  <c r="F7217" i="7"/>
  <c r="G7216" i="7"/>
  <c r="F7216" i="7"/>
  <c r="G7215" i="7"/>
  <c r="F7215" i="7"/>
  <c r="G7214" i="7"/>
  <c r="F7214" i="7"/>
  <c r="G7213" i="7"/>
  <c r="F7213" i="7"/>
  <c r="G7212" i="7"/>
  <c r="F7212" i="7"/>
  <c r="G7211" i="7"/>
  <c r="F7211" i="7"/>
  <c r="G7210" i="7"/>
  <c r="F7210" i="7"/>
  <c r="G7209" i="7"/>
  <c r="F7209" i="7"/>
  <c r="G7208" i="7"/>
  <c r="F7208" i="7"/>
  <c r="G7207" i="7"/>
  <c r="F7207" i="7"/>
  <c r="G7206" i="7"/>
  <c r="F7206" i="7"/>
  <c r="G7205" i="7"/>
  <c r="F7205" i="7"/>
  <c r="G7204" i="7"/>
  <c r="F7204" i="7"/>
  <c r="G7203" i="7"/>
  <c r="F7203" i="7"/>
  <c r="G7202" i="7"/>
  <c r="F7202" i="7"/>
  <c r="G7201" i="7"/>
  <c r="F7201" i="7"/>
  <c r="G7200" i="7"/>
  <c r="F7200" i="7"/>
  <c r="G7199" i="7"/>
  <c r="F7199" i="7"/>
  <c r="G7198" i="7"/>
  <c r="F7198" i="7"/>
  <c r="G7197" i="7"/>
  <c r="F7197" i="7"/>
  <c r="G7196" i="7"/>
  <c r="F7196" i="7"/>
  <c r="G7195" i="7"/>
  <c r="F7195" i="7"/>
  <c r="G7194" i="7"/>
  <c r="F7194" i="7"/>
  <c r="G7193" i="7"/>
  <c r="F7193" i="7"/>
  <c r="G7192" i="7"/>
  <c r="F7192" i="7"/>
  <c r="G7191" i="7"/>
  <c r="F7191" i="7"/>
  <c r="G7190" i="7"/>
  <c r="F7190" i="7"/>
  <c r="G7189" i="7"/>
  <c r="F7189" i="7"/>
  <c r="G7188" i="7"/>
  <c r="F7188" i="7"/>
  <c r="G7187" i="7"/>
  <c r="F7187" i="7"/>
  <c r="G7186" i="7"/>
  <c r="F7186" i="7"/>
  <c r="G7185" i="7"/>
  <c r="F7185" i="7"/>
  <c r="G7184" i="7"/>
  <c r="F7184" i="7"/>
  <c r="G7183" i="7"/>
  <c r="F7183" i="7"/>
  <c r="G7182" i="7"/>
  <c r="F7182" i="7"/>
  <c r="G7181" i="7"/>
  <c r="F7181" i="7"/>
  <c r="G7180" i="7"/>
  <c r="F7180" i="7"/>
  <c r="G7179" i="7"/>
  <c r="F7179" i="7"/>
  <c r="G7178" i="7"/>
  <c r="F7178" i="7"/>
  <c r="G7177" i="7"/>
  <c r="F7177" i="7"/>
  <c r="G7176" i="7"/>
  <c r="F7176" i="7"/>
  <c r="G7175" i="7"/>
  <c r="F7175" i="7"/>
  <c r="G7174" i="7"/>
  <c r="F7174" i="7"/>
  <c r="G7173" i="7"/>
  <c r="F7173" i="7"/>
  <c r="G7172" i="7"/>
  <c r="F7172" i="7"/>
  <c r="G7171" i="7"/>
  <c r="F7171" i="7"/>
  <c r="G7170" i="7"/>
  <c r="F7170" i="7"/>
  <c r="G7169" i="7"/>
  <c r="F7169" i="7"/>
  <c r="G7168" i="7"/>
  <c r="F7168" i="7"/>
  <c r="G7167" i="7"/>
  <c r="F7167" i="7"/>
  <c r="G7166" i="7"/>
  <c r="F7166" i="7"/>
  <c r="G7165" i="7"/>
  <c r="F7165" i="7"/>
  <c r="G7164" i="7"/>
  <c r="F7164" i="7"/>
  <c r="G7163" i="7"/>
  <c r="F7163" i="7"/>
  <c r="G7162" i="7"/>
  <c r="F7162" i="7"/>
  <c r="G7161" i="7"/>
  <c r="F7161" i="7"/>
  <c r="G7160" i="7"/>
  <c r="F7160" i="7"/>
  <c r="G7159" i="7"/>
  <c r="F7159" i="7"/>
  <c r="G7158" i="7"/>
  <c r="F7158" i="7"/>
  <c r="G7157" i="7"/>
  <c r="F7157" i="7"/>
  <c r="G7156" i="7"/>
  <c r="F7156" i="7"/>
  <c r="G7155" i="7"/>
  <c r="F7155" i="7"/>
  <c r="G7154" i="7"/>
  <c r="F7154" i="7"/>
  <c r="G7153" i="7"/>
  <c r="F7153" i="7"/>
  <c r="G7152" i="7"/>
  <c r="F7152" i="7"/>
  <c r="G7151" i="7"/>
  <c r="F7151" i="7"/>
  <c r="G7150" i="7"/>
  <c r="F7150" i="7"/>
  <c r="G7149" i="7"/>
  <c r="F7149" i="7"/>
  <c r="G7148" i="7"/>
  <c r="F7148" i="7"/>
  <c r="G7147" i="7"/>
  <c r="F7147" i="7"/>
  <c r="G7146" i="7"/>
  <c r="F7146" i="7"/>
  <c r="G7145" i="7"/>
  <c r="F7145" i="7"/>
  <c r="G7144" i="7"/>
  <c r="F7144" i="7"/>
  <c r="G7143" i="7"/>
  <c r="F7143" i="7"/>
  <c r="G7142" i="7"/>
  <c r="F7142" i="7"/>
  <c r="G7141" i="7"/>
  <c r="F7141" i="7"/>
  <c r="G7140" i="7"/>
  <c r="F7140" i="7"/>
  <c r="G7139" i="7"/>
  <c r="F7139" i="7"/>
  <c r="G7138" i="7"/>
  <c r="F7138" i="7"/>
  <c r="G7137" i="7"/>
  <c r="F7137" i="7"/>
  <c r="G7136" i="7"/>
  <c r="F7136" i="7"/>
  <c r="G7135" i="7"/>
  <c r="F7135" i="7"/>
  <c r="G7134" i="7"/>
  <c r="F7134" i="7"/>
  <c r="G7133" i="7"/>
  <c r="F7133" i="7"/>
  <c r="G7132" i="7"/>
  <c r="F7132" i="7"/>
  <c r="G7131" i="7"/>
  <c r="F7131" i="7"/>
  <c r="G7130" i="7"/>
  <c r="F7130" i="7"/>
  <c r="G7129" i="7"/>
  <c r="F7129" i="7"/>
  <c r="G7128" i="7"/>
  <c r="F7128" i="7"/>
  <c r="G7127" i="7"/>
  <c r="F7127" i="7"/>
  <c r="G7126" i="7"/>
  <c r="F7126" i="7"/>
  <c r="G7125" i="7"/>
  <c r="F7125" i="7"/>
  <c r="G7124" i="7"/>
  <c r="F7124" i="7"/>
  <c r="G7123" i="7"/>
  <c r="F7123" i="7"/>
  <c r="G7122" i="7"/>
  <c r="F7122" i="7"/>
  <c r="G7121" i="7"/>
  <c r="F7121" i="7"/>
  <c r="G7120" i="7"/>
  <c r="F7120" i="7"/>
  <c r="G7119" i="7"/>
  <c r="F7119" i="7"/>
  <c r="G7118" i="7"/>
  <c r="F7118" i="7"/>
  <c r="G7117" i="7"/>
  <c r="F7117" i="7"/>
  <c r="G7116" i="7"/>
  <c r="F7116" i="7"/>
  <c r="G7115" i="7"/>
  <c r="F7115" i="7"/>
  <c r="G7114" i="7"/>
  <c r="F7114" i="7"/>
  <c r="G7113" i="7"/>
  <c r="F7113" i="7"/>
  <c r="G7112" i="7"/>
  <c r="F7112" i="7"/>
  <c r="G7111" i="7"/>
  <c r="F7111" i="7"/>
  <c r="G7110" i="7"/>
  <c r="F7110" i="7"/>
  <c r="G7109" i="7"/>
  <c r="F7109" i="7"/>
  <c r="G7108" i="7"/>
  <c r="F7108" i="7"/>
  <c r="G7107" i="7"/>
  <c r="F7107" i="7"/>
  <c r="G7106" i="7"/>
  <c r="F7106" i="7"/>
  <c r="G7105" i="7"/>
  <c r="F7105" i="7"/>
  <c r="G7104" i="7"/>
  <c r="F7104" i="7"/>
  <c r="G7103" i="7"/>
  <c r="F7103" i="7"/>
  <c r="G7102" i="7"/>
  <c r="F7102" i="7"/>
  <c r="G7101" i="7"/>
  <c r="F7101" i="7"/>
  <c r="G7100" i="7"/>
  <c r="F7100" i="7"/>
  <c r="G7099" i="7"/>
  <c r="F7099" i="7"/>
  <c r="G7098" i="7"/>
  <c r="F7098" i="7"/>
  <c r="G7097" i="7"/>
  <c r="F7097" i="7"/>
  <c r="G7096" i="7"/>
  <c r="F7096" i="7"/>
  <c r="G7095" i="7"/>
  <c r="F7095" i="7"/>
  <c r="G7094" i="7"/>
  <c r="F7094" i="7"/>
  <c r="G7093" i="7"/>
  <c r="F7093" i="7"/>
  <c r="G7092" i="7"/>
  <c r="F7092" i="7"/>
  <c r="G7091" i="7"/>
  <c r="F7091" i="7"/>
  <c r="G7090" i="7"/>
  <c r="F7090" i="7"/>
  <c r="G7089" i="7"/>
  <c r="F7089" i="7"/>
  <c r="G7088" i="7"/>
  <c r="F7088" i="7"/>
  <c r="G7087" i="7"/>
  <c r="F7087" i="7"/>
  <c r="G7086" i="7"/>
  <c r="F7086" i="7"/>
  <c r="G7085" i="7"/>
  <c r="F7085" i="7"/>
  <c r="G7084" i="7"/>
  <c r="F7084" i="7"/>
  <c r="G7083" i="7"/>
  <c r="F7083" i="7"/>
  <c r="G7082" i="7"/>
  <c r="F7082" i="7"/>
  <c r="G7081" i="7"/>
  <c r="F7081" i="7"/>
  <c r="G7080" i="7"/>
  <c r="F7080" i="7"/>
  <c r="G7079" i="7"/>
  <c r="F7079" i="7"/>
  <c r="G7078" i="7"/>
  <c r="F7078" i="7"/>
  <c r="G7077" i="7"/>
  <c r="F7077" i="7"/>
  <c r="G7076" i="7"/>
  <c r="F7076" i="7"/>
  <c r="G7075" i="7"/>
  <c r="F7075" i="7"/>
  <c r="G7074" i="7"/>
  <c r="F7074" i="7"/>
  <c r="G7073" i="7"/>
  <c r="F7073" i="7"/>
  <c r="G7072" i="7"/>
  <c r="F7072" i="7"/>
  <c r="G7071" i="7"/>
  <c r="F7071" i="7"/>
  <c r="G7070" i="7"/>
  <c r="F7070" i="7"/>
  <c r="G7069" i="7"/>
  <c r="F7069" i="7"/>
  <c r="G7068" i="7"/>
  <c r="F7068" i="7"/>
  <c r="G7067" i="7"/>
  <c r="F7067" i="7"/>
  <c r="G7066" i="7"/>
  <c r="F7066" i="7"/>
  <c r="G7065" i="7"/>
  <c r="F7065" i="7"/>
  <c r="G7064" i="7"/>
  <c r="F7064" i="7"/>
  <c r="G7063" i="7"/>
  <c r="F7063" i="7"/>
  <c r="G7062" i="7"/>
  <c r="F7062" i="7"/>
  <c r="G7061" i="7"/>
  <c r="F7061" i="7"/>
  <c r="G7060" i="7"/>
  <c r="F7060" i="7"/>
  <c r="G7059" i="7"/>
  <c r="F7059" i="7"/>
  <c r="G7058" i="7"/>
  <c r="F7058" i="7"/>
  <c r="G7057" i="7"/>
  <c r="F7057" i="7"/>
  <c r="G7056" i="7"/>
  <c r="F7056" i="7"/>
  <c r="G7055" i="7"/>
  <c r="F7055" i="7"/>
  <c r="G7054" i="7"/>
  <c r="F7054" i="7"/>
  <c r="G7053" i="7"/>
  <c r="F7053" i="7"/>
  <c r="G7052" i="7"/>
  <c r="F7052" i="7"/>
  <c r="G7051" i="7"/>
  <c r="F7051" i="7"/>
  <c r="G7050" i="7"/>
  <c r="F7050" i="7"/>
  <c r="G7049" i="7"/>
  <c r="F7049" i="7"/>
  <c r="G7048" i="7"/>
  <c r="F7048" i="7"/>
  <c r="G7047" i="7"/>
  <c r="F7047" i="7"/>
  <c r="G7046" i="7"/>
  <c r="F7046" i="7"/>
  <c r="G7045" i="7"/>
  <c r="F7045" i="7"/>
  <c r="G7044" i="7"/>
  <c r="F7044" i="7"/>
  <c r="G7043" i="7"/>
  <c r="F7043" i="7"/>
  <c r="G7042" i="7"/>
  <c r="F7042" i="7"/>
  <c r="G7041" i="7"/>
  <c r="F7041" i="7"/>
  <c r="G7040" i="7"/>
  <c r="F7040" i="7"/>
  <c r="G7039" i="7"/>
  <c r="F7039" i="7"/>
  <c r="G7038" i="7"/>
  <c r="F7038" i="7"/>
  <c r="G7037" i="7"/>
  <c r="F7037" i="7"/>
  <c r="G7036" i="7"/>
  <c r="F7036" i="7"/>
  <c r="G7035" i="7"/>
  <c r="F7035" i="7"/>
  <c r="G7034" i="7"/>
  <c r="F7034" i="7"/>
  <c r="G7033" i="7"/>
  <c r="F7033" i="7"/>
  <c r="G7032" i="7"/>
  <c r="F7032" i="7"/>
  <c r="G7031" i="7"/>
  <c r="F7031" i="7"/>
  <c r="G7030" i="7"/>
  <c r="F7030" i="7"/>
  <c r="G7029" i="7"/>
  <c r="F7029" i="7"/>
  <c r="G7028" i="7"/>
  <c r="F7028" i="7"/>
  <c r="G7027" i="7"/>
  <c r="F7027" i="7"/>
  <c r="G7026" i="7"/>
  <c r="F7026" i="7"/>
  <c r="G7025" i="7"/>
  <c r="F7025" i="7"/>
  <c r="G7024" i="7"/>
  <c r="F7024" i="7"/>
  <c r="G7023" i="7"/>
  <c r="F7023" i="7"/>
  <c r="G7022" i="7"/>
  <c r="F7022" i="7"/>
  <c r="G7021" i="7"/>
  <c r="F7021" i="7"/>
  <c r="G7020" i="7"/>
  <c r="F7020" i="7"/>
  <c r="G7019" i="7"/>
  <c r="F7019" i="7"/>
  <c r="G7018" i="7"/>
  <c r="F7018" i="7"/>
  <c r="G7017" i="7"/>
  <c r="F7017" i="7"/>
  <c r="G7016" i="7"/>
  <c r="F7016" i="7"/>
  <c r="G7015" i="7"/>
  <c r="F7015" i="7"/>
  <c r="G7014" i="7"/>
  <c r="F7014" i="7"/>
  <c r="G7013" i="7"/>
  <c r="F7013" i="7"/>
  <c r="G7012" i="7"/>
  <c r="F7012" i="7"/>
  <c r="G7011" i="7"/>
  <c r="F7011" i="7"/>
  <c r="G7010" i="7"/>
  <c r="F7010" i="7"/>
  <c r="G7009" i="7"/>
  <c r="F7009" i="7"/>
  <c r="G7008" i="7"/>
  <c r="F7008" i="7"/>
  <c r="G7007" i="7"/>
  <c r="F7007" i="7"/>
  <c r="G7006" i="7"/>
  <c r="F7006" i="7"/>
  <c r="G7005" i="7"/>
  <c r="F7005" i="7"/>
  <c r="G7004" i="7"/>
  <c r="F7004" i="7"/>
  <c r="G7003" i="7"/>
  <c r="F7003" i="7"/>
  <c r="G7002" i="7"/>
  <c r="F7002" i="7"/>
  <c r="G7001" i="7"/>
  <c r="F7001" i="7"/>
  <c r="G7000" i="7"/>
  <c r="F7000" i="7"/>
  <c r="G6999" i="7"/>
  <c r="F6999" i="7"/>
  <c r="G6998" i="7"/>
  <c r="F6998" i="7"/>
  <c r="G6997" i="7"/>
  <c r="F6997" i="7"/>
  <c r="G6996" i="7"/>
  <c r="F6996" i="7"/>
  <c r="G6995" i="7"/>
  <c r="F6995" i="7"/>
  <c r="G6994" i="7"/>
  <c r="F6994" i="7"/>
  <c r="G6993" i="7"/>
  <c r="F6993" i="7"/>
  <c r="G6992" i="7"/>
  <c r="F6992" i="7"/>
  <c r="G6991" i="7"/>
  <c r="F6991" i="7"/>
  <c r="G6990" i="7"/>
  <c r="F6990" i="7"/>
  <c r="G6989" i="7"/>
  <c r="F6989" i="7"/>
  <c r="G6988" i="7"/>
  <c r="F6988" i="7"/>
  <c r="G6987" i="7"/>
  <c r="F6987" i="7"/>
  <c r="G6986" i="7"/>
  <c r="F6986" i="7"/>
  <c r="G6985" i="7"/>
  <c r="F6985" i="7"/>
  <c r="G6984" i="7"/>
  <c r="F6984" i="7"/>
  <c r="G6983" i="7"/>
  <c r="F6983" i="7"/>
  <c r="G6982" i="7"/>
  <c r="F6982" i="7"/>
  <c r="G6981" i="7"/>
  <c r="F6981" i="7"/>
  <c r="G6980" i="7"/>
  <c r="F6980" i="7"/>
  <c r="G6979" i="7"/>
  <c r="F6979" i="7"/>
  <c r="G6978" i="7"/>
  <c r="F6978" i="7"/>
  <c r="G6977" i="7"/>
  <c r="F6977" i="7"/>
  <c r="G6976" i="7"/>
  <c r="F6976" i="7"/>
  <c r="G6975" i="7"/>
  <c r="F6975" i="7"/>
  <c r="G6974" i="7"/>
  <c r="F6974" i="7"/>
  <c r="G6973" i="7"/>
  <c r="F6973" i="7"/>
  <c r="G6972" i="7"/>
  <c r="F6972" i="7"/>
  <c r="G6971" i="7"/>
  <c r="F6971" i="7"/>
  <c r="G6970" i="7"/>
  <c r="F6970" i="7"/>
  <c r="G6969" i="7"/>
  <c r="F6969" i="7"/>
  <c r="G6968" i="7"/>
  <c r="F6968" i="7"/>
  <c r="G6967" i="7"/>
  <c r="F6967" i="7"/>
  <c r="G6966" i="7"/>
  <c r="F6966" i="7"/>
  <c r="G6965" i="7"/>
  <c r="F6965" i="7"/>
  <c r="G6964" i="7"/>
  <c r="F6964" i="7"/>
  <c r="G6963" i="7"/>
  <c r="F6963" i="7"/>
  <c r="G6962" i="7"/>
  <c r="F6962" i="7"/>
  <c r="G6961" i="7"/>
  <c r="F6961" i="7"/>
  <c r="G6960" i="7"/>
  <c r="F6960" i="7"/>
  <c r="G6959" i="7"/>
  <c r="F6959" i="7"/>
  <c r="G6958" i="7"/>
  <c r="F6958" i="7"/>
  <c r="G6957" i="7"/>
  <c r="F6957" i="7"/>
  <c r="G6956" i="7"/>
  <c r="F6956" i="7"/>
  <c r="G6955" i="7"/>
  <c r="F6955" i="7"/>
  <c r="G6954" i="7"/>
  <c r="F6954" i="7"/>
  <c r="G6953" i="7"/>
  <c r="F6953" i="7"/>
  <c r="G6952" i="7"/>
  <c r="F6952" i="7"/>
  <c r="G6951" i="7"/>
  <c r="F6951" i="7"/>
  <c r="G6950" i="7"/>
  <c r="F6950" i="7"/>
  <c r="G6949" i="7"/>
  <c r="F6949" i="7"/>
  <c r="G6948" i="7"/>
  <c r="F6948" i="7"/>
  <c r="G6947" i="7"/>
  <c r="F6947" i="7"/>
  <c r="G6946" i="7"/>
  <c r="F6946" i="7"/>
  <c r="G6945" i="7"/>
  <c r="F6945" i="7"/>
  <c r="G6944" i="7"/>
  <c r="F6944" i="7"/>
  <c r="G6943" i="7"/>
  <c r="F6943" i="7"/>
  <c r="G6942" i="7"/>
  <c r="F6942" i="7"/>
  <c r="G6941" i="7"/>
  <c r="F6941" i="7"/>
  <c r="G6940" i="7"/>
  <c r="F6940" i="7"/>
  <c r="G6939" i="7"/>
  <c r="F6939" i="7"/>
  <c r="G6938" i="7"/>
  <c r="F6938" i="7"/>
  <c r="G6937" i="7"/>
  <c r="F6937" i="7"/>
  <c r="G6936" i="7"/>
  <c r="F6936" i="7"/>
  <c r="G6935" i="7"/>
  <c r="F6935" i="7"/>
  <c r="G6934" i="7"/>
  <c r="F6934" i="7"/>
  <c r="G6933" i="7"/>
  <c r="F6933" i="7"/>
  <c r="G6932" i="7"/>
  <c r="F6932" i="7"/>
  <c r="G6931" i="7"/>
  <c r="F6931" i="7"/>
  <c r="G6930" i="7"/>
  <c r="F6930" i="7"/>
  <c r="G6929" i="7"/>
  <c r="F6929" i="7"/>
  <c r="G6928" i="7"/>
  <c r="F6928" i="7"/>
  <c r="G6927" i="7"/>
  <c r="F6927" i="7"/>
  <c r="G6926" i="7"/>
  <c r="F6926" i="7"/>
  <c r="G6925" i="7"/>
  <c r="F6925" i="7"/>
  <c r="G6924" i="7"/>
  <c r="F6924" i="7"/>
  <c r="G6923" i="7"/>
  <c r="F6923" i="7"/>
  <c r="G6922" i="7"/>
  <c r="F6922" i="7"/>
  <c r="G6921" i="7"/>
  <c r="F6921" i="7"/>
  <c r="G6920" i="7"/>
  <c r="F6920" i="7"/>
  <c r="G6919" i="7"/>
  <c r="F6919" i="7"/>
  <c r="G6918" i="7"/>
  <c r="F6918" i="7"/>
  <c r="G6917" i="7"/>
  <c r="F6917" i="7"/>
  <c r="G6916" i="7"/>
  <c r="F6916" i="7"/>
  <c r="G6915" i="7"/>
  <c r="F6915" i="7"/>
  <c r="G6914" i="7"/>
  <c r="F6914" i="7"/>
  <c r="G6913" i="7"/>
  <c r="F6913" i="7"/>
  <c r="G6912" i="7"/>
  <c r="F6912" i="7"/>
  <c r="G6911" i="7"/>
  <c r="F6911" i="7"/>
  <c r="G6910" i="7"/>
  <c r="F6910" i="7"/>
  <c r="G6909" i="7"/>
  <c r="F6909" i="7"/>
  <c r="G6908" i="7"/>
  <c r="F6908" i="7"/>
  <c r="G6907" i="7"/>
  <c r="F6907" i="7"/>
  <c r="G6906" i="7"/>
  <c r="F6906" i="7"/>
  <c r="G6905" i="7"/>
  <c r="F6905" i="7"/>
  <c r="G6904" i="7"/>
  <c r="F6904" i="7"/>
  <c r="G6903" i="7"/>
  <c r="F6903" i="7"/>
  <c r="G6902" i="7"/>
  <c r="F6902" i="7"/>
  <c r="G6901" i="7"/>
  <c r="F6901" i="7"/>
  <c r="G6900" i="7"/>
  <c r="F6900" i="7"/>
  <c r="G6899" i="7"/>
  <c r="F6899" i="7"/>
  <c r="G6898" i="7"/>
  <c r="F6898" i="7"/>
  <c r="G6897" i="7"/>
  <c r="F6897" i="7"/>
  <c r="G6896" i="7"/>
  <c r="F6896" i="7"/>
  <c r="G6895" i="7"/>
  <c r="F6895" i="7"/>
  <c r="G6894" i="7"/>
  <c r="F6894" i="7"/>
  <c r="G6893" i="7"/>
  <c r="F6893" i="7"/>
  <c r="G6892" i="7"/>
  <c r="F6892" i="7"/>
  <c r="G6891" i="7"/>
  <c r="F6891" i="7"/>
  <c r="G6890" i="7"/>
  <c r="F6890" i="7"/>
  <c r="G6889" i="7"/>
  <c r="F6889" i="7"/>
  <c r="G6888" i="7"/>
  <c r="F6888" i="7"/>
  <c r="G6887" i="7"/>
  <c r="F6887" i="7"/>
  <c r="G6886" i="7"/>
  <c r="F6886" i="7"/>
  <c r="G6885" i="7"/>
  <c r="F6885" i="7"/>
  <c r="G6884" i="7"/>
  <c r="F6884" i="7"/>
  <c r="G6883" i="7"/>
  <c r="F6883" i="7"/>
  <c r="G6882" i="7"/>
  <c r="F6882" i="7"/>
  <c r="G6881" i="7"/>
  <c r="F6881" i="7"/>
  <c r="G6880" i="7"/>
  <c r="F6880" i="7"/>
  <c r="G6879" i="7"/>
  <c r="F6879" i="7"/>
  <c r="G6878" i="7"/>
  <c r="F6878" i="7"/>
  <c r="G6877" i="7"/>
  <c r="F6877" i="7"/>
  <c r="G6876" i="7"/>
  <c r="F6876" i="7"/>
  <c r="G6875" i="7"/>
  <c r="F6875" i="7"/>
  <c r="G6874" i="7"/>
  <c r="F6874" i="7"/>
  <c r="G6873" i="7"/>
  <c r="F6873" i="7"/>
  <c r="G6872" i="7"/>
  <c r="F6872" i="7"/>
  <c r="G6871" i="7"/>
  <c r="F6871" i="7"/>
  <c r="G6870" i="7"/>
  <c r="F6870" i="7"/>
  <c r="G6869" i="7"/>
  <c r="F6869" i="7"/>
  <c r="G6868" i="7"/>
  <c r="F6868" i="7"/>
  <c r="G6867" i="7"/>
  <c r="F6867" i="7"/>
  <c r="G6866" i="7"/>
  <c r="F6866" i="7"/>
  <c r="G6865" i="7"/>
  <c r="F6865" i="7"/>
  <c r="G6864" i="7"/>
  <c r="F6864" i="7"/>
  <c r="G6863" i="7"/>
  <c r="F6863" i="7"/>
  <c r="G6862" i="7"/>
  <c r="F6862" i="7"/>
  <c r="G6861" i="7"/>
  <c r="F6861" i="7"/>
  <c r="G6860" i="7"/>
  <c r="F6860" i="7"/>
  <c r="G6859" i="7"/>
  <c r="F6859" i="7"/>
  <c r="G6858" i="7"/>
  <c r="F6858" i="7"/>
  <c r="G6857" i="7"/>
  <c r="F6857" i="7"/>
  <c r="G6856" i="7"/>
  <c r="F6856" i="7"/>
  <c r="G6855" i="7"/>
  <c r="F6855" i="7"/>
  <c r="G6854" i="7"/>
  <c r="F6854" i="7"/>
  <c r="G6853" i="7"/>
  <c r="F6853" i="7"/>
  <c r="G6852" i="7"/>
  <c r="F6852" i="7"/>
  <c r="G6851" i="7"/>
  <c r="F6851" i="7"/>
  <c r="G6850" i="7"/>
  <c r="F6850" i="7"/>
  <c r="G6849" i="7"/>
  <c r="F6849" i="7"/>
  <c r="G6848" i="7"/>
  <c r="F6848" i="7"/>
  <c r="G6847" i="7"/>
  <c r="F6847" i="7"/>
  <c r="G6846" i="7"/>
  <c r="F6846" i="7"/>
  <c r="G6845" i="7"/>
  <c r="F6845" i="7"/>
  <c r="G6844" i="7"/>
  <c r="F6844" i="7"/>
  <c r="G6843" i="7"/>
  <c r="F6843" i="7"/>
  <c r="G6842" i="7"/>
  <c r="F6842" i="7"/>
  <c r="G6841" i="7"/>
  <c r="F6841" i="7"/>
  <c r="G6840" i="7"/>
  <c r="F6840" i="7"/>
  <c r="G6839" i="7"/>
  <c r="F6839" i="7"/>
  <c r="G6838" i="7"/>
  <c r="F6838" i="7"/>
  <c r="G6837" i="7"/>
  <c r="F6837" i="7"/>
  <c r="G6836" i="7"/>
  <c r="F6836" i="7"/>
  <c r="G6835" i="7"/>
  <c r="F6835" i="7"/>
  <c r="G6834" i="7"/>
  <c r="F6834" i="7"/>
  <c r="G6833" i="7"/>
  <c r="F6833" i="7"/>
  <c r="G6832" i="7"/>
  <c r="F6832" i="7"/>
  <c r="G6831" i="7"/>
  <c r="F6831" i="7"/>
  <c r="G6830" i="7"/>
  <c r="F6830" i="7"/>
  <c r="G6829" i="7"/>
  <c r="F6829" i="7"/>
  <c r="G6828" i="7"/>
  <c r="F6828" i="7"/>
  <c r="G6827" i="7"/>
  <c r="F6827" i="7"/>
  <c r="G6826" i="7"/>
  <c r="F6826" i="7"/>
  <c r="G6825" i="7"/>
  <c r="F6825" i="7"/>
  <c r="G6824" i="7"/>
  <c r="F6824" i="7"/>
  <c r="G6823" i="7"/>
  <c r="F6823" i="7"/>
  <c r="G6822" i="7"/>
  <c r="F6822" i="7"/>
  <c r="G6821" i="7"/>
  <c r="F6821" i="7"/>
  <c r="G6820" i="7"/>
  <c r="F6820" i="7"/>
  <c r="G6819" i="7"/>
  <c r="F6819" i="7"/>
  <c r="G6818" i="7"/>
  <c r="F6818" i="7"/>
  <c r="G6817" i="7"/>
  <c r="F6817" i="7"/>
  <c r="G6816" i="7"/>
  <c r="F6816" i="7"/>
  <c r="G6815" i="7"/>
  <c r="F6815" i="7"/>
  <c r="G6814" i="7"/>
  <c r="F6814" i="7"/>
  <c r="G6813" i="7"/>
  <c r="F6813" i="7"/>
  <c r="G6812" i="7"/>
  <c r="F6812" i="7"/>
  <c r="G6811" i="7"/>
  <c r="F6811" i="7"/>
  <c r="G6810" i="7"/>
  <c r="F6810" i="7"/>
  <c r="G6809" i="7"/>
  <c r="F6809" i="7"/>
  <c r="G6808" i="7"/>
  <c r="F6808" i="7"/>
  <c r="G6807" i="7"/>
  <c r="F6807" i="7"/>
  <c r="G6806" i="7"/>
  <c r="F6806" i="7"/>
  <c r="G6805" i="7"/>
  <c r="F6805" i="7"/>
  <c r="G6804" i="7"/>
  <c r="F6804" i="7"/>
  <c r="G6803" i="7"/>
  <c r="F6803" i="7"/>
  <c r="G6802" i="7"/>
  <c r="F6802" i="7"/>
  <c r="G6801" i="7"/>
  <c r="F6801" i="7"/>
  <c r="G6800" i="7"/>
  <c r="F6800" i="7"/>
  <c r="G6799" i="7"/>
  <c r="F6799" i="7"/>
  <c r="G6798" i="7"/>
  <c r="F6798" i="7"/>
  <c r="G6797" i="7"/>
  <c r="F6797" i="7"/>
  <c r="G6796" i="7"/>
  <c r="F6796" i="7"/>
  <c r="G6795" i="7"/>
  <c r="F6795" i="7"/>
  <c r="G6794" i="7"/>
  <c r="F6794" i="7"/>
  <c r="G6793" i="7"/>
  <c r="F6793" i="7"/>
  <c r="G6792" i="7"/>
  <c r="F6792" i="7"/>
  <c r="G6791" i="7"/>
  <c r="F6791" i="7"/>
  <c r="G6790" i="7"/>
  <c r="F6790" i="7"/>
  <c r="G6789" i="7"/>
  <c r="F6789" i="7"/>
  <c r="G6788" i="7"/>
  <c r="F6788" i="7"/>
  <c r="G6787" i="7"/>
  <c r="F6787" i="7"/>
  <c r="G6786" i="7"/>
  <c r="F6786" i="7"/>
  <c r="G6785" i="7"/>
  <c r="F6785" i="7"/>
  <c r="G6784" i="7"/>
  <c r="F6784" i="7"/>
  <c r="G6783" i="7"/>
  <c r="F6783" i="7"/>
  <c r="G6782" i="7"/>
  <c r="F6782" i="7"/>
  <c r="G6781" i="7"/>
  <c r="F6781" i="7"/>
  <c r="G6780" i="7"/>
  <c r="F6780" i="7"/>
  <c r="G6779" i="7"/>
  <c r="F6779" i="7"/>
  <c r="G6778" i="7"/>
  <c r="F6778" i="7"/>
  <c r="G6777" i="7"/>
  <c r="F6777" i="7"/>
  <c r="G6776" i="7"/>
  <c r="F6776" i="7"/>
  <c r="G6775" i="7"/>
  <c r="F6775" i="7"/>
  <c r="G6774" i="7"/>
  <c r="F6774" i="7"/>
  <c r="G6773" i="7"/>
  <c r="F6773" i="7"/>
  <c r="G6772" i="7"/>
  <c r="F6772" i="7"/>
  <c r="G6771" i="7"/>
  <c r="F6771" i="7"/>
  <c r="G6770" i="7"/>
  <c r="F6770" i="7"/>
  <c r="G6769" i="7"/>
  <c r="F6769" i="7"/>
  <c r="G6768" i="7"/>
  <c r="F6768" i="7"/>
  <c r="G6767" i="7"/>
  <c r="F6767" i="7"/>
  <c r="G6766" i="7"/>
  <c r="F6766" i="7"/>
  <c r="G6765" i="7"/>
  <c r="F6765" i="7"/>
  <c r="G6764" i="7"/>
  <c r="F6764" i="7"/>
  <c r="G6763" i="7"/>
  <c r="F6763" i="7"/>
  <c r="G6762" i="7"/>
  <c r="F6762" i="7"/>
  <c r="G6761" i="7"/>
  <c r="F6761" i="7"/>
  <c r="G6760" i="7"/>
  <c r="F6760" i="7"/>
  <c r="G6759" i="7"/>
  <c r="F6759" i="7"/>
  <c r="G6758" i="7"/>
  <c r="F6758" i="7"/>
  <c r="G6757" i="7"/>
  <c r="F6757" i="7"/>
  <c r="G6756" i="7"/>
  <c r="F6756" i="7"/>
  <c r="G6755" i="7"/>
  <c r="F6755" i="7"/>
  <c r="G6754" i="7"/>
  <c r="F6754" i="7"/>
  <c r="G6753" i="7"/>
  <c r="F6753" i="7"/>
  <c r="G6752" i="7"/>
  <c r="F6752" i="7"/>
  <c r="G6751" i="7"/>
  <c r="F6751" i="7"/>
  <c r="G6750" i="7"/>
  <c r="F6750" i="7"/>
  <c r="G6749" i="7"/>
  <c r="F6749" i="7"/>
  <c r="G6748" i="7"/>
  <c r="F6748" i="7"/>
  <c r="G6747" i="7"/>
  <c r="F6747" i="7"/>
  <c r="G6746" i="7"/>
  <c r="F6746" i="7"/>
  <c r="G6745" i="7"/>
  <c r="F6745" i="7"/>
  <c r="G6744" i="7"/>
  <c r="F6744" i="7"/>
  <c r="G6743" i="7"/>
  <c r="F6743" i="7"/>
  <c r="G6742" i="7"/>
  <c r="F6742" i="7"/>
  <c r="G6741" i="7"/>
  <c r="F6741" i="7"/>
  <c r="G6740" i="7"/>
  <c r="F6740" i="7"/>
  <c r="G6739" i="7"/>
  <c r="F6739" i="7"/>
  <c r="G6738" i="7"/>
  <c r="F6738" i="7"/>
  <c r="G6737" i="7"/>
  <c r="F6737" i="7"/>
  <c r="G6736" i="7"/>
  <c r="F6736" i="7"/>
  <c r="G6735" i="7"/>
  <c r="F6735" i="7"/>
  <c r="G6734" i="7"/>
  <c r="F6734" i="7"/>
  <c r="G6733" i="7"/>
  <c r="F6733" i="7"/>
  <c r="G6732" i="7"/>
  <c r="F6732" i="7"/>
  <c r="G6731" i="7"/>
  <c r="F6731" i="7"/>
  <c r="G6730" i="7"/>
  <c r="F6730" i="7"/>
  <c r="G6729" i="7"/>
  <c r="F6729" i="7"/>
  <c r="G6728" i="7"/>
  <c r="F6728" i="7"/>
  <c r="G6727" i="7"/>
  <c r="F6727" i="7"/>
  <c r="G6726" i="7"/>
  <c r="F6726" i="7"/>
  <c r="G6725" i="7"/>
  <c r="F6725" i="7"/>
  <c r="G6724" i="7"/>
  <c r="F6724" i="7"/>
  <c r="G6723" i="7"/>
  <c r="F6723" i="7"/>
  <c r="G6722" i="7"/>
  <c r="F6722" i="7"/>
  <c r="G6721" i="7"/>
  <c r="F6721" i="7"/>
  <c r="G6720" i="7"/>
  <c r="F6720" i="7"/>
  <c r="G6719" i="7"/>
  <c r="F6719" i="7"/>
  <c r="G6718" i="7"/>
  <c r="F6718" i="7"/>
  <c r="G6717" i="7"/>
  <c r="F6717" i="7"/>
  <c r="G6716" i="7"/>
  <c r="F6716" i="7"/>
  <c r="G6715" i="7"/>
  <c r="F6715" i="7"/>
  <c r="G6714" i="7"/>
  <c r="F6714" i="7"/>
  <c r="G6713" i="7"/>
  <c r="F6713" i="7"/>
  <c r="G6712" i="7"/>
  <c r="F6712" i="7"/>
  <c r="G6711" i="7"/>
  <c r="F6711" i="7"/>
  <c r="G6710" i="7"/>
  <c r="F6710" i="7"/>
  <c r="G6709" i="7"/>
  <c r="F6709" i="7"/>
  <c r="G6708" i="7"/>
  <c r="F6708" i="7"/>
  <c r="G6707" i="7"/>
  <c r="F6707" i="7"/>
  <c r="G6706" i="7"/>
  <c r="F6706" i="7"/>
  <c r="G6705" i="7"/>
  <c r="F6705" i="7"/>
  <c r="G6704" i="7"/>
  <c r="F6704" i="7"/>
  <c r="G6703" i="7"/>
  <c r="F6703" i="7"/>
  <c r="G6702" i="7"/>
  <c r="F6702" i="7"/>
  <c r="G6701" i="7"/>
  <c r="F6701" i="7"/>
  <c r="G6700" i="7"/>
  <c r="F6700" i="7"/>
  <c r="G6699" i="7"/>
  <c r="F6699" i="7"/>
  <c r="G6698" i="7"/>
  <c r="F6698" i="7"/>
  <c r="G6697" i="7"/>
  <c r="F6697" i="7"/>
  <c r="G6696" i="7"/>
  <c r="F6696" i="7"/>
  <c r="G6695" i="7"/>
  <c r="F6695" i="7"/>
  <c r="G6694" i="7"/>
  <c r="F6694" i="7"/>
  <c r="G6693" i="7"/>
  <c r="F6693" i="7"/>
  <c r="G6692" i="7"/>
  <c r="F6692" i="7"/>
  <c r="G6691" i="7"/>
  <c r="F6691" i="7"/>
  <c r="G6690" i="7"/>
  <c r="F6690" i="7"/>
  <c r="G6689" i="7"/>
  <c r="F6689" i="7"/>
  <c r="G6688" i="7"/>
  <c r="F6688" i="7"/>
  <c r="G6687" i="7"/>
  <c r="F6687" i="7"/>
  <c r="G6686" i="7"/>
  <c r="F6686" i="7"/>
  <c r="G6685" i="7"/>
  <c r="F6685" i="7"/>
  <c r="G6684" i="7"/>
  <c r="F6684" i="7"/>
  <c r="G6683" i="7"/>
  <c r="F6683" i="7"/>
  <c r="G6682" i="7"/>
  <c r="F6682" i="7"/>
  <c r="G6681" i="7"/>
  <c r="F6681" i="7"/>
  <c r="G6680" i="7"/>
  <c r="F6680" i="7"/>
  <c r="G6679" i="7"/>
  <c r="F6679" i="7"/>
  <c r="G6678" i="7"/>
  <c r="F6678" i="7"/>
  <c r="G6677" i="7"/>
  <c r="F6677" i="7"/>
  <c r="G6676" i="7"/>
  <c r="F6676" i="7"/>
  <c r="G6675" i="7"/>
  <c r="F6675" i="7"/>
  <c r="G6674" i="7"/>
  <c r="F6674" i="7"/>
  <c r="G6673" i="7"/>
  <c r="F6673" i="7"/>
  <c r="G6672" i="7"/>
  <c r="F6672" i="7"/>
  <c r="G6671" i="7"/>
  <c r="F6671" i="7"/>
  <c r="G6670" i="7"/>
  <c r="F6670" i="7"/>
  <c r="G6669" i="7"/>
  <c r="F6669" i="7"/>
  <c r="G6668" i="7"/>
  <c r="F6668" i="7"/>
  <c r="G6667" i="7"/>
  <c r="F6667" i="7"/>
  <c r="G6666" i="7"/>
  <c r="F6666" i="7"/>
  <c r="G6665" i="7"/>
  <c r="F6665" i="7"/>
  <c r="G6664" i="7"/>
  <c r="F6664" i="7"/>
  <c r="G6663" i="7"/>
  <c r="F6663" i="7"/>
  <c r="G6662" i="7"/>
  <c r="F6662" i="7"/>
  <c r="G6661" i="7"/>
  <c r="F6661" i="7"/>
  <c r="G6660" i="7"/>
  <c r="F6660" i="7"/>
  <c r="G6659" i="7"/>
  <c r="F6659" i="7"/>
  <c r="G6658" i="7"/>
  <c r="F6658" i="7"/>
  <c r="G6657" i="7"/>
  <c r="F6657" i="7"/>
  <c r="G6656" i="7"/>
  <c r="F6656" i="7"/>
  <c r="G6655" i="7"/>
  <c r="F6655" i="7"/>
  <c r="G6654" i="7"/>
  <c r="F6654" i="7"/>
  <c r="G6653" i="7"/>
  <c r="F6653" i="7"/>
  <c r="G6652" i="7"/>
  <c r="F6652" i="7"/>
  <c r="G6651" i="7"/>
  <c r="F6651" i="7"/>
  <c r="G6650" i="7"/>
  <c r="F6650" i="7"/>
  <c r="G6649" i="7"/>
  <c r="F6649" i="7"/>
  <c r="G6648" i="7"/>
  <c r="F6648" i="7"/>
  <c r="G6647" i="7"/>
  <c r="F6647" i="7"/>
  <c r="G6646" i="7"/>
  <c r="F6646" i="7"/>
  <c r="G6645" i="7"/>
  <c r="F6645" i="7"/>
  <c r="G6644" i="7"/>
  <c r="F6644" i="7"/>
  <c r="G6643" i="7"/>
  <c r="F6643" i="7"/>
  <c r="G6642" i="7"/>
  <c r="F6642" i="7"/>
  <c r="G6641" i="7"/>
  <c r="F6641" i="7"/>
  <c r="G6640" i="7"/>
  <c r="F6640" i="7"/>
  <c r="G6639" i="7"/>
  <c r="F6639" i="7"/>
  <c r="G6638" i="7"/>
  <c r="F6638" i="7"/>
  <c r="G6637" i="7"/>
  <c r="F6637" i="7"/>
  <c r="G6636" i="7"/>
  <c r="F6636" i="7"/>
  <c r="G6635" i="7"/>
  <c r="F6635" i="7"/>
  <c r="G6634" i="7"/>
  <c r="F6634" i="7"/>
  <c r="G6633" i="7"/>
  <c r="F6633" i="7"/>
  <c r="G6632" i="7"/>
  <c r="F6632" i="7"/>
  <c r="G6631" i="7"/>
  <c r="F6631" i="7"/>
  <c r="G6630" i="7"/>
  <c r="F6630" i="7"/>
  <c r="G6629" i="7"/>
  <c r="F6629" i="7"/>
  <c r="G6628" i="7"/>
  <c r="F6628" i="7"/>
  <c r="G6627" i="7"/>
  <c r="F6627" i="7"/>
  <c r="G6626" i="7"/>
  <c r="F6626" i="7"/>
  <c r="G6625" i="7"/>
  <c r="F6625" i="7"/>
  <c r="G6624" i="7"/>
  <c r="F6624" i="7"/>
  <c r="G6623" i="7"/>
  <c r="F6623" i="7"/>
  <c r="G6622" i="7"/>
  <c r="F6622" i="7"/>
  <c r="G6621" i="7"/>
  <c r="F6621" i="7"/>
  <c r="G6620" i="7"/>
  <c r="F6620" i="7"/>
  <c r="G6619" i="7"/>
  <c r="F6619" i="7"/>
  <c r="G6618" i="7"/>
  <c r="F6618" i="7"/>
  <c r="G6617" i="7"/>
  <c r="F6617" i="7"/>
  <c r="G6616" i="7"/>
  <c r="F6616" i="7"/>
  <c r="G6615" i="7"/>
  <c r="F6615" i="7"/>
  <c r="G6614" i="7"/>
  <c r="F6614" i="7"/>
  <c r="G6613" i="7"/>
  <c r="F6613" i="7"/>
  <c r="G6612" i="7"/>
  <c r="F6612" i="7"/>
  <c r="G6611" i="7"/>
  <c r="F6611" i="7"/>
  <c r="G6610" i="7"/>
  <c r="F6610" i="7"/>
  <c r="G6609" i="7"/>
  <c r="F6609" i="7"/>
  <c r="G6608" i="7"/>
  <c r="F6608" i="7"/>
  <c r="G6607" i="7"/>
  <c r="F6607" i="7"/>
  <c r="G6606" i="7"/>
  <c r="F6606" i="7"/>
  <c r="G6605" i="7"/>
  <c r="F6605" i="7"/>
  <c r="G6604" i="7"/>
  <c r="F6604" i="7"/>
  <c r="G6603" i="7"/>
  <c r="F6603" i="7"/>
  <c r="G6602" i="7"/>
  <c r="F6602" i="7"/>
  <c r="G6601" i="7"/>
  <c r="F6601" i="7"/>
  <c r="G6600" i="7"/>
  <c r="F6600" i="7"/>
  <c r="G6599" i="7"/>
  <c r="F6599" i="7"/>
  <c r="G6598" i="7"/>
  <c r="F6598" i="7"/>
  <c r="G6597" i="7"/>
  <c r="F6597" i="7"/>
  <c r="G6596" i="7"/>
  <c r="F6596" i="7"/>
  <c r="G6595" i="7"/>
  <c r="F6595" i="7"/>
  <c r="G6594" i="7"/>
  <c r="F6594" i="7"/>
  <c r="G6593" i="7"/>
  <c r="F6593" i="7"/>
  <c r="G6592" i="7"/>
  <c r="F6592" i="7"/>
  <c r="G6591" i="7"/>
  <c r="F6591" i="7"/>
  <c r="G6590" i="7"/>
  <c r="F6590" i="7"/>
  <c r="G6589" i="7"/>
  <c r="F6589" i="7"/>
  <c r="G6588" i="7"/>
  <c r="F6588" i="7"/>
  <c r="G6587" i="7"/>
  <c r="F6587" i="7"/>
  <c r="G6586" i="7"/>
  <c r="F6586" i="7"/>
  <c r="G6585" i="7"/>
  <c r="F6585" i="7"/>
  <c r="G6584" i="7"/>
  <c r="F6584" i="7"/>
  <c r="G6583" i="7"/>
  <c r="F6583" i="7"/>
  <c r="G6582" i="7"/>
  <c r="F6582" i="7"/>
  <c r="G6581" i="7"/>
  <c r="F6581" i="7"/>
  <c r="G6580" i="7"/>
  <c r="F6580" i="7"/>
  <c r="G6579" i="7"/>
  <c r="F6579" i="7"/>
  <c r="G6578" i="7"/>
  <c r="F6578" i="7"/>
  <c r="G6577" i="7"/>
  <c r="F6577" i="7"/>
  <c r="G6576" i="7"/>
  <c r="F6576" i="7"/>
  <c r="G6575" i="7"/>
  <c r="F6575" i="7"/>
  <c r="G6574" i="7"/>
  <c r="F6574" i="7"/>
  <c r="G6573" i="7"/>
  <c r="F6573" i="7"/>
  <c r="G6572" i="7"/>
  <c r="F6572" i="7"/>
  <c r="G6571" i="7"/>
  <c r="F6571" i="7"/>
  <c r="G6570" i="7"/>
  <c r="F6570" i="7"/>
  <c r="G6569" i="7"/>
  <c r="F6569" i="7"/>
  <c r="G6568" i="7"/>
  <c r="F6568" i="7"/>
  <c r="G6567" i="7"/>
  <c r="F6567" i="7"/>
  <c r="G6566" i="7"/>
  <c r="F6566" i="7"/>
  <c r="G6565" i="7"/>
  <c r="F6565" i="7"/>
  <c r="G6564" i="7"/>
  <c r="F6564" i="7"/>
  <c r="G6563" i="7"/>
  <c r="F6563" i="7"/>
  <c r="G6562" i="7"/>
  <c r="F6562" i="7"/>
  <c r="G6561" i="7"/>
  <c r="F6561" i="7"/>
  <c r="G6560" i="7"/>
  <c r="F6560" i="7"/>
  <c r="G6559" i="7"/>
  <c r="F6559" i="7"/>
  <c r="G6558" i="7"/>
  <c r="F6558" i="7"/>
  <c r="G6557" i="7"/>
  <c r="F6557" i="7"/>
  <c r="G6556" i="7"/>
  <c r="F6556" i="7"/>
  <c r="G6555" i="7"/>
  <c r="F6555" i="7"/>
  <c r="G6554" i="7"/>
  <c r="F6554" i="7"/>
  <c r="G6553" i="7"/>
  <c r="F6553" i="7"/>
  <c r="G6552" i="7"/>
  <c r="F6552" i="7"/>
  <c r="G6551" i="7"/>
  <c r="F6551" i="7"/>
  <c r="G6550" i="7"/>
  <c r="F6550" i="7"/>
  <c r="G6549" i="7"/>
  <c r="F6549" i="7"/>
  <c r="G6548" i="7"/>
  <c r="F6548" i="7"/>
  <c r="G6547" i="7"/>
  <c r="F6547" i="7"/>
  <c r="G6546" i="7"/>
  <c r="F6546" i="7"/>
  <c r="G6545" i="7"/>
  <c r="F6545" i="7"/>
  <c r="G6544" i="7"/>
  <c r="F6544" i="7"/>
  <c r="G6543" i="7"/>
  <c r="F6543" i="7"/>
  <c r="G6542" i="7"/>
  <c r="F6542" i="7"/>
  <c r="G6541" i="7"/>
  <c r="F6541" i="7"/>
  <c r="G6540" i="7"/>
  <c r="F6540" i="7"/>
  <c r="G6539" i="7"/>
  <c r="F6539" i="7"/>
  <c r="G6538" i="7"/>
  <c r="F6538" i="7"/>
  <c r="G6537" i="7"/>
  <c r="F6537" i="7"/>
  <c r="G6536" i="7"/>
  <c r="F6536" i="7"/>
  <c r="G6535" i="7"/>
  <c r="F6535" i="7"/>
  <c r="G6534" i="7"/>
  <c r="F6534" i="7"/>
  <c r="G6533" i="7"/>
  <c r="F6533" i="7"/>
  <c r="G6532" i="7"/>
  <c r="F6532" i="7"/>
  <c r="G6531" i="7"/>
  <c r="F6531" i="7"/>
  <c r="G6530" i="7"/>
  <c r="F6530" i="7"/>
  <c r="G6529" i="7"/>
  <c r="F6529" i="7"/>
  <c r="G6528" i="7"/>
  <c r="F6528" i="7"/>
  <c r="G6527" i="7"/>
  <c r="F6527" i="7"/>
  <c r="G6526" i="7"/>
  <c r="F6526" i="7"/>
  <c r="G6525" i="7"/>
  <c r="F6525" i="7"/>
  <c r="G6524" i="7"/>
  <c r="F6524" i="7"/>
  <c r="G6523" i="7"/>
  <c r="F6523" i="7"/>
  <c r="G6522" i="7"/>
  <c r="F6522" i="7"/>
  <c r="G6521" i="7"/>
  <c r="F6521" i="7"/>
  <c r="G6520" i="7"/>
  <c r="F6520" i="7"/>
  <c r="G6519" i="7"/>
  <c r="F6519" i="7"/>
  <c r="G6518" i="7"/>
  <c r="F6518" i="7"/>
  <c r="G6517" i="7"/>
  <c r="F6517" i="7"/>
  <c r="G6516" i="7"/>
  <c r="F6516" i="7"/>
  <c r="G6515" i="7"/>
  <c r="F6515" i="7"/>
  <c r="G6514" i="7"/>
  <c r="F6514" i="7"/>
  <c r="G6513" i="7"/>
  <c r="F6513" i="7"/>
  <c r="G6512" i="7"/>
  <c r="F6512" i="7"/>
  <c r="G6511" i="7"/>
  <c r="F6511" i="7"/>
  <c r="G6510" i="7"/>
  <c r="F6510" i="7"/>
  <c r="G6509" i="7"/>
  <c r="F6509" i="7"/>
  <c r="G6508" i="7"/>
  <c r="F6508" i="7"/>
  <c r="G6507" i="7"/>
  <c r="F6507" i="7"/>
  <c r="G6506" i="7"/>
  <c r="F6506" i="7"/>
  <c r="G6505" i="7"/>
  <c r="F6505" i="7"/>
  <c r="G6504" i="7"/>
  <c r="F6504" i="7"/>
  <c r="G6503" i="7"/>
  <c r="F6503" i="7"/>
  <c r="G6502" i="7"/>
  <c r="F6502" i="7"/>
  <c r="G6501" i="7"/>
  <c r="F6501" i="7"/>
  <c r="G6500" i="7"/>
  <c r="F6500" i="7"/>
  <c r="G6499" i="7"/>
  <c r="F6499" i="7"/>
  <c r="G6498" i="7"/>
  <c r="F6498" i="7"/>
  <c r="G6497" i="7"/>
  <c r="F6497" i="7"/>
  <c r="G6496" i="7"/>
  <c r="F6496" i="7"/>
  <c r="G6495" i="7"/>
  <c r="F6495" i="7"/>
  <c r="G6494" i="7"/>
  <c r="F6494" i="7"/>
  <c r="G6493" i="7"/>
  <c r="F6493" i="7"/>
  <c r="G6492" i="7"/>
  <c r="F6492" i="7"/>
  <c r="G6491" i="7"/>
  <c r="F6491" i="7"/>
  <c r="G6490" i="7"/>
  <c r="F6490" i="7"/>
  <c r="G6489" i="7"/>
  <c r="F6489" i="7"/>
  <c r="G6488" i="7"/>
  <c r="F6488" i="7"/>
  <c r="G6487" i="7"/>
  <c r="F6487" i="7"/>
  <c r="G6486" i="7"/>
  <c r="F6486" i="7"/>
  <c r="G6485" i="7"/>
  <c r="F6485" i="7"/>
  <c r="G6484" i="7"/>
  <c r="F6484" i="7"/>
  <c r="G6483" i="7"/>
  <c r="F6483" i="7"/>
  <c r="G6482" i="7"/>
  <c r="F6482" i="7"/>
  <c r="G6481" i="7"/>
  <c r="F6481" i="7"/>
  <c r="G6480" i="7"/>
  <c r="F6480" i="7"/>
  <c r="G6479" i="7"/>
  <c r="F6479" i="7"/>
  <c r="G6478" i="7"/>
  <c r="F6478" i="7"/>
  <c r="G6477" i="7"/>
  <c r="F6477" i="7"/>
  <c r="G6476" i="7"/>
  <c r="F6476" i="7"/>
  <c r="G6475" i="7"/>
  <c r="F6475" i="7"/>
  <c r="G6474" i="7"/>
  <c r="F6474" i="7"/>
  <c r="G6473" i="7"/>
  <c r="F6473" i="7"/>
  <c r="G6472" i="7"/>
  <c r="F6472" i="7"/>
  <c r="G6471" i="7"/>
  <c r="F6471" i="7"/>
  <c r="G6470" i="7"/>
  <c r="F6470" i="7"/>
  <c r="G6469" i="7"/>
  <c r="F6469" i="7"/>
  <c r="G6468" i="7"/>
  <c r="F6468" i="7"/>
  <c r="G6467" i="7"/>
  <c r="F6467" i="7"/>
  <c r="G6466" i="7"/>
  <c r="F6466" i="7"/>
  <c r="G6465" i="7"/>
  <c r="F6465" i="7"/>
  <c r="G6464" i="7"/>
  <c r="F6464" i="7"/>
  <c r="G6463" i="7"/>
  <c r="F6463" i="7"/>
  <c r="G6462" i="7"/>
  <c r="F6462" i="7"/>
  <c r="G6461" i="7"/>
  <c r="F6461" i="7"/>
  <c r="G6460" i="7"/>
  <c r="F6460" i="7"/>
  <c r="G6459" i="7"/>
  <c r="F6459" i="7"/>
  <c r="G6458" i="7"/>
  <c r="F6458" i="7"/>
  <c r="G6457" i="7"/>
  <c r="F6457" i="7"/>
  <c r="G6456" i="7"/>
  <c r="F6456" i="7"/>
  <c r="G6455" i="7"/>
  <c r="F6455" i="7"/>
  <c r="G6454" i="7"/>
  <c r="F6454" i="7"/>
  <c r="G6453" i="7"/>
  <c r="F6453" i="7"/>
  <c r="G6452" i="7"/>
  <c r="F6452" i="7"/>
  <c r="G6451" i="7"/>
  <c r="F6451" i="7"/>
  <c r="G6450" i="7"/>
  <c r="F6450" i="7"/>
  <c r="G6449" i="7"/>
  <c r="F6449" i="7"/>
  <c r="G6448" i="7"/>
  <c r="F6448" i="7"/>
  <c r="G6447" i="7"/>
  <c r="F6447" i="7"/>
  <c r="G6446" i="7"/>
  <c r="F6446" i="7"/>
  <c r="G6445" i="7"/>
  <c r="F6445" i="7"/>
  <c r="G6444" i="7"/>
  <c r="F6444" i="7"/>
  <c r="G6443" i="7"/>
  <c r="F6443" i="7"/>
  <c r="G6442" i="7"/>
  <c r="F6442" i="7"/>
  <c r="G6441" i="7"/>
  <c r="F6441" i="7"/>
  <c r="G6440" i="7"/>
  <c r="F6440" i="7"/>
  <c r="G6439" i="7"/>
  <c r="F6439" i="7"/>
  <c r="G6438" i="7"/>
  <c r="F6438" i="7"/>
  <c r="G6437" i="7"/>
  <c r="F6437" i="7"/>
  <c r="G6436" i="7"/>
  <c r="F6436" i="7"/>
  <c r="G6435" i="7"/>
  <c r="F6435" i="7"/>
  <c r="G6434" i="7"/>
  <c r="F6434" i="7"/>
  <c r="G6433" i="7"/>
  <c r="F6433" i="7"/>
  <c r="G6432" i="7"/>
  <c r="F6432" i="7"/>
  <c r="G6431" i="7"/>
  <c r="F6431" i="7"/>
  <c r="G6430" i="7"/>
  <c r="F6430" i="7"/>
  <c r="G6429" i="7"/>
  <c r="F6429" i="7"/>
  <c r="G6428" i="7"/>
  <c r="F6428" i="7"/>
  <c r="G6427" i="7"/>
  <c r="F6427" i="7"/>
  <c r="G6426" i="7"/>
  <c r="F6426" i="7"/>
  <c r="G6425" i="7"/>
  <c r="F6425" i="7"/>
  <c r="G6424" i="7"/>
  <c r="F6424" i="7"/>
  <c r="G6423" i="7"/>
  <c r="F6423" i="7"/>
  <c r="G6422" i="7"/>
  <c r="F6422" i="7"/>
  <c r="G6421" i="7"/>
  <c r="F6421" i="7"/>
  <c r="G6420" i="7"/>
  <c r="F6420" i="7"/>
  <c r="G6419" i="7"/>
  <c r="F6419" i="7"/>
  <c r="G6418" i="7"/>
  <c r="F6418" i="7"/>
  <c r="G6417" i="7"/>
  <c r="F6417" i="7"/>
  <c r="G6416" i="7"/>
  <c r="F6416" i="7"/>
  <c r="G6415" i="7"/>
  <c r="F6415" i="7"/>
  <c r="G6414" i="7"/>
  <c r="F6414" i="7"/>
  <c r="G6413" i="7"/>
  <c r="F6413" i="7"/>
  <c r="G6412" i="7"/>
  <c r="F6412" i="7"/>
  <c r="G6411" i="7"/>
  <c r="F6411" i="7"/>
  <c r="G6410" i="7"/>
  <c r="F6410" i="7"/>
  <c r="G6409" i="7"/>
  <c r="F6409" i="7"/>
  <c r="G6408" i="7"/>
  <c r="F6408" i="7"/>
  <c r="G6407" i="7"/>
  <c r="F6407" i="7"/>
  <c r="G6406" i="7"/>
  <c r="F6406" i="7"/>
  <c r="G6405" i="7"/>
  <c r="F6405" i="7"/>
  <c r="G6404" i="7"/>
  <c r="F6404" i="7"/>
  <c r="G6403" i="7"/>
  <c r="F6403" i="7"/>
  <c r="G6402" i="7"/>
  <c r="F6402" i="7"/>
  <c r="G6401" i="7"/>
  <c r="F6401" i="7"/>
  <c r="G6400" i="7"/>
  <c r="F6400" i="7"/>
  <c r="G6399" i="7"/>
  <c r="F6399" i="7"/>
  <c r="G6398" i="7"/>
  <c r="F6398" i="7"/>
  <c r="G6397" i="7"/>
  <c r="F6397" i="7"/>
  <c r="G6396" i="7"/>
  <c r="F6396" i="7"/>
  <c r="G6395" i="7"/>
  <c r="F6395" i="7"/>
  <c r="G6394" i="7"/>
  <c r="F6394" i="7"/>
  <c r="G6393" i="7"/>
  <c r="F6393" i="7"/>
  <c r="G6392" i="7"/>
  <c r="F6392" i="7"/>
  <c r="G6391" i="7"/>
  <c r="F6391" i="7"/>
  <c r="G6390" i="7"/>
  <c r="F6390" i="7"/>
  <c r="G6389" i="7"/>
  <c r="F6389" i="7"/>
  <c r="G6388" i="7"/>
  <c r="F6388" i="7"/>
  <c r="G6387" i="7"/>
  <c r="F6387" i="7"/>
  <c r="G6386" i="7"/>
  <c r="F6386" i="7"/>
  <c r="G6385" i="7"/>
  <c r="F6385" i="7"/>
  <c r="G6384" i="7"/>
  <c r="F6384" i="7"/>
  <c r="G6383" i="7"/>
  <c r="F6383" i="7"/>
  <c r="G6382" i="7"/>
  <c r="F6382" i="7"/>
  <c r="G6381" i="7"/>
  <c r="F6381" i="7"/>
  <c r="G6380" i="7"/>
  <c r="F6380" i="7"/>
  <c r="G6379" i="7"/>
  <c r="F6379" i="7"/>
  <c r="G6378" i="7"/>
  <c r="F6378" i="7"/>
  <c r="G6377" i="7"/>
  <c r="F6377" i="7"/>
  <c r="G6376" i="7"/>
  <c r="F6376" i="7"/>
  <c r="G6375" i="7"/>
  <c r="F6375" i="7"/>
  <c r="G6374" i="7"/>
  <c r="F6374" i="7"/>
  <c r="G6373" i="7"/>
  <c r="F6373" i="7"/>
  <c r="G6372" i="7"/>
  <c r="F6372" i="7"/>
  <c r="G6371" i="7"/>
  <c r="F6371" i="7"/>
  <c r="G6370" i="7"/>
  <c r="F6370" i="7"/>
  <c r="G6369" i="7"/>
  <c r="F6369" i="7"/>
  <c r="G6368" i="7"/>
  <c r="F6368" i="7"/>
  <c r="G6367" i="7"/>
  <c r="F6367" i="7"/>
  <c r="G6366" i="7"/>
  <c r="F6366" i="7"/>
  <c r="G6365" i="7"/>
  <c r="F6365" i="7"/>
  <c r="G6364" i="7"/>
  <c r="F6364" i="7"/>
  <c r="G6363" i="7"/>
  <c r="F6363" i="7"/>
  <c r="G6362" i="7"/>
  <c r="F6362" i="7"/>
  <c r="G6361" i="7"/>
  <c r="F6361" i="7"/>
  <c r="G6360" i="7"/>
  <c r="F6360" i="7"/>
  <c r="G6359" i="7"/>
  <c r="F6359" i="7"/>
  <c r="G6358" i="7"/>
  <c r="F6358" i="7"/>
  <c r="G6357" i="7"/>
  <c r="F6357" i="7"/>
  <c r="G6356" i="7"/>
  <c r="F6356" i="7"/>
  <c r="G6355" i="7"/>
  <c r="F6355" i="7"/>
  <c r="G6354" i="7"/>
  <c r="F6354" i="7"/>
  <c r="G6353" i="7"/>
  <c r="F6353" i="7"/>
  <c r="G6352" i="7"/>
  <c r="F6352" i="7"/>
  <c r="G6351" i="7"/>
  <c r="F6351" i="7"/>
  <c r="G6350" i="7"/>
  <c r="F6350" i="7"/>
  <c r="G6349" i="7"/>
  <c r="F6349" i="7"/>
  <c r="G6348" i="7"/>
  <c r="F6348" i="7"/>
  <c r="G6347" i="7"/>
  <c r="F6347" i="7"/>
  <c r="G6346" i="7"/>
  <c r="F6346" i="7"/>
  <c r="G6345" i="7"/>
  <c r="F6345" i="7"/>
  <c r="G6344" i="7"/>
  <c r="F6344" i="7"/>
  <c r="G6343" i="7"/>
  <c r="F6343" i="7"/>
  <c r="G6342" i="7"/>
  <c r="F6342" i="7"/>
  <c r="G6341" i="7"/>
  <c r="F6341" i="7"/>
  <c r="G6340" i="7"/>
  <c r="F6340" i="7"/>
  <c r="G6339" i="7"/>
  <c r="F6339" i="7"/>
  <c r="G6338" i="7"/>
  <c r="F6338" i="7"/>
  <c r="G6337" i="7"/>
  <c r="F6337" i="7"/>
  <c r="G6336" i="7"/>
  <c r="F6336" i="7"/>
  <c r="G6335" i="7"/>
  <c r="F6335" i="7"/>
  <c r="G6334" i="7"/>
  <c r="F6334" i="7"/>
  <c r="G6333" i="7"/>
  <c r="F6333" i="7"/>
  <c r="G6332" i="7"/>
  <c r="F6332" i="7"/>
  <c r="G6331" i="7"/>
  <c r="F6331" i="7"/>
  <c r="G6330" i="7"/>
  <c r="F6330" i="7"/>
  <c r="G6329" i="7"/>
  <c r="F6329" i="7"/>
  <c r="G6328" i="7"/>
  <c r="F6328" i="7"/>
  <c r="G6327" i="7"/>
  <c r="F6327" i="7"/>
  <c r="G6326" i="7"/>
  <c r="F6326" i="7"/>
  <c r="G6325" i="7"/>
  <c r="F6325" i="7"/>
  <c r="G6324" i="7"/>
  <c r="F6324" i="7"/>
  <c r="G6323" i="7"/>
  <c r="F6323" i="7"/>
  <c r="G6322" i="7"/>
  <c r="F6322" i="7"/>
  <c r="G6321" i="7"/>
  <c r="F6321" i="7"/>
  <c r="G6320" i="7"/>
  <c r="F6320" i="7"/>
  <c r="G6319" i="7"/>
  <c r="F6319" i="7"/>
  <c r="G6318" i="7"/>
  <c r="F6318" i="7"/>
  <c r="G6317" i="7"/>
  <c r="F6317" i="7"/>
  <c r="G6316" i="7"/>
  <c r="F6316" i="7"/>
  <c r="G6315" i="7"/>
  <c r="F6315" i="7"/>
  <c r="G6314" i="7"/>
  <c r="F6314" i="7"/>
  <c r="G6313" i="7"/>
  <c r="F6313" i="7"/>
  <c r="G6312" i="7"/>
  <c r="F6312" i="7"/>
  <c r="G6311" i="7"/>
  <c r="F6311" i="7"/>
  <c r="G6310" i="7"/>
  <c r="F6310" i="7"/>
  <c r="G6309" i="7"/>
  <c r="F6309" i="7"/>
  <c r="G6308" i="7"/>
  <c r="F6308" i="7"/>
  <c r="G6307" i="7"/>
  <c r="F6307" i="7"/>
  <c r="G6306" i="7"/>
  <c r="F6306" i="7"/>
  <c r="G6305" i="7"/>
  <c r="F6305" i="7"/>
  <c r="G6304" i="7"/>
  <c r="F6304" i="7"/>
  <c r="G6303" i="7"/>
  <c r="F6303" i="7"/>
  <c r="G6302" i="7"/>
  <c r="F6302" i="7"/>
  <c r="G6301" i="7"/>
  <c r="F6301" i="7"/>
  <c r="G6300" i="7"/>
  <c r="F6300" i="7"/>
  <c r="G6299" i="7"/>
  <c r="F6299" i="7"/>
  <c r="G6298" i="7"/>
  <c r="F6298" i="7"/>
  <c r="G6297" i="7"/>
  <c r="F6297" i="7"/>
  <c r="G6296" i="7"/>
  <c r="F6296" i="7"/>
  <c r="G6295" i="7"/>
  <c r="F6295" i="7"/>
  <c r="G6294" i="7"/>
  <c r="F6294" i="7"/>
  <c r="G6293" i="7"/>
  <c r="F6293" i="7"/>
  <c r="G6292" i="7"/>
  <c r="F6292" i="7"/>
  <c r="G6291" i="7"/>
  <c r="F6291" i="7"/>
  <c r="G6290" i="7"/>
  <c r="F6290" i="7"/>
  <c r="G6289" i="7"/>
  <c r="F6289" i="7"/>
  <c r="G6288" i="7"/>
  <c r="F6288" i="7"/>
  <c r="G6287" i="7"/>
  <c r="F6287" i="7"/>
  <c r="G6286" i="7"/>
  <c r="F6286" i="7"/>
  <c r="G6285" i="7"/>
  <c r="F6285" i="7"/>
  <c r="G6284" i="7"/>
  <c r="F6284" i="7"/>
  <c r="G6283" i="7"/>
  <c r="F6283" i="7"/>
  <c r="G6282" i="7"/>
  <c r="F6282" i="7"/>
  <c r="G6281" i="7"/>
  <c r="F6281" i="7"/>
  <c r="G6280" i="7"/>
  <c r="F6280" i="7"/>
  <c r="G6279" i="7"/>
  <c r="F6279" i="7"/>
  <c r="G6278" i="7"/>
  <c r="F6278" i="7"/>
  <c r="G6277" i="7"/>
  <c r="F6277" i="7"/>
  <c r="G6276" i="7"/>
  <c r="F6276" i="7"/>
  <c r="G6275" i="7"/>
  <c r="F6275" i="7"/>
  <c r="G6274" i="7"/>
  <c r="F6274" i="7"/>
  <c r="G6273" i="7"/>
  <c r="F6273" i="7"/>
  <c r="G6272" i="7"/>
  <c r="F6272" i="7"/>
  <c r="G6271" i="7"/>
  <c r="F6271" i="7"/>
  <c r="G6270" i="7"/>
  <c r="F6270" i="7"/>
  <c r="G6269" i="7"/>
  <c r="F6269" i="7"/>
  <c r="G6268" i="7"/>
  <c r="F6268" i="7"/>
  <c r="G6267" i="7"/>
  <c r="F6267" i="7"/>
  <c r="G6266" i="7"/>
  <c r="F6266" i="7"/>
  <c r="G6265" i="7"/>
  <c r="F6265" i="7"/>
  <c r="G6264" i="7"/>
  <c r="F6264" i="7"/>
  <c r="G6263" i="7"/>
  <c r="F6263" i="7"/>
  <c r="G6262" i="7"/>
  <c r="F6262" i="7"/>
  <c r="G6261" i="7"/>
  <c r="F6261" i="7"/>
  <c r="G6260" i="7"/>
  <c r="F6260" i="7"/>
  <c r="G6259" i="7"/>
  <c r="F6259" i="7"/>
  <c r="G6258" i="7"/>
  <c r="F6258" i="7"/>
  <c r="G6257" i="7"/>
  <c r="F6257" i="7"/>
  <c r="G6256" i="7"/>
  <c r="F6256" i="7"/>
  <c r="G6255" i="7"/>
  <c r="F6255" i="7"/>
  <c r="G6254" i="7"/>
  <c r="F6254" i="7"/>
  <c r="G6253" i="7"/>
  <c r="F6253" i="7"/>
  <c r="G6252" i="7"/>
  <c r="F6252" i="7"/>
  <c r="G6251" i="7"/>
  <c r="F6251" i="7"/>
  <c r="G6250" i="7"/>
  <c r="F6250" i="7"/>
  <c r="G6249" i="7"/>
  <c r="F6249" i="7"/>
  <c r="G6248" i="7"/>
  <c r="F6248" i="7"/>
  <c r="G6247" i="7"/>
  <c r="F6247" i="7"/>
  <c r="G6246" i="7"/>
  <c r="F6246" i="7"/>
  <c r="G6245" i="7"/>
  <c r="F6245" i="7"/>
  <c r="G6244" i="7"/>
  <c r="F6244" i="7"/>
  <c r="G6243" i="7"/>
  <c r="F6243" i="7"/>
  <c r="G6242" i="7"/>
  <c r="F6242" i="7"/>
  <c r="G6241" i="7"/>
  <c r="F6241" i="7"/>
  <c r="G6240" i="7"/>
  <c r="F6240" i="7"/>
  <c r="G6239" i="7"/>
  <c r="F6239" i="7"/>
  <c r="G6238" i="7"/>
  <c r="F6238" i="7"/>
  <c r="G6237" i="7"/>
  <c r="F6237" i="7"/>
  <c r="G6236" i="7"/>
  <c r="F6236" i="7"/>
  <c r="G6235" i="7"/>
  <c r="F6235" i="7"/>
  <c r="G6234" i="7"/>
  <c r="F6234" i="7"/>
  <c r="G6233" i="7"/>
  <c r="F6233" i="7"/>
  <c r="G6232" i="7"/>
  <c r="F6232" i="7"/>
  <c r="G6231" i="7"/>
  <c r="F6231" i="7"/>
  <c r="G6230" i="7"/>
  <c r="F6230" i="7"/>
  <c r="G6229" i="7"/>
  <c r="F6229" i="7"/>
  <c r="G6228" i="7"/>
  <c r="F6228" i="7"/>
  <c r="G6227" i="7"/>
  <c r="F6227" i="7"/>
  <c r="G6226" i="7"/>
  <c r="F6226" i="7"/>
  <c r="G6225" i="7"/>
  <c r="F6225" i="7"/>
  <c r="G6224" i="7"/>
  <c r="F6224" i="7"/>
  <c r="G6223" i="7"/>
  <c r="F6223" i="7"/>
  <c r="G6222" i="7"/>
  <c r="F6222" i="7"/>
  <c r="G6221" i="7"/>
  <c r="F6221" i="7"/>
  <c r="G6220" i="7"/>
  <c r="F6220" i="7"/>
  <c r="G6219" i="7"/>
  <c r="F6219" i="7"/>
  <c r="G6218" i="7"/>
  <c r="F6218" i="7"/>
  <c r="G6217" i="7"/>
  <c r="F6217" i="7"/>
  <c r="G6216" i="7"/>
  <c r="F6216" i="7"/>
  <c r="G6215" i="7"/>
  <c r="F6215" i="7"/>
  <c r="G6214" i="7"/>
  <c r="F6214" i="7"/>
  <c r="G6213" i="7"/>
  <c r="F6213" i="7"/>
  <c r="G6212" i="7"/>
  <c r="F6212" i="7"/>
  <c r="G6211" i="7"/>
  <c r="F6211" i="7"/>
  <c r="G6210" i="7"/>
  <c r="F6210" i="7"/>
  <c r="G6209" i="7"/>
  <c r="F6209" i="7"/>
  <c r="G6208" i="7"/>
  <c r="F6208" i="7"/>
  <c r="G6207" i="7"/>
  <c r="F6207" i="7"/>
  <c r="G6206" i="7"/>
  <c r="F6206" i="7"/>
  <c r="G6205" i="7"/>
  <c r="F6205" i="7"/>
  <c r="G6204" i="7"/>
  <c r="F6204" i="7"/>
  <c r="G6203" i="7"/>
  <c r="F6203" i="7"/>
  <c r="G6202" i="7"/>
  <c r="F6202" i="7"/>
  <c r="G6201" i="7"/>
  <c r="F6201" i="7"/>
  <c r="G6200" i="7"/>
  <c r="F6200" i="7"/>
  <c r="G6199" i="7"/>
  <c r="F6199" i="7"/>
  <c r="G6198" i="7"/>
  <c r="F6198" i="7"/>
  <c r="G6197" i="7"/>
  <c r="F6197" i="7"/>
  <c r="G6196" i="7"/>
  <c r="F6196" i="7"/>
  <c r="G6195" i="7"/>
  <c r="F6195" i="7"/>
  <c r="G6194" i="7"/>
  <c r="F6194" i="7"/>
  <c r="G6193" i="7"/>
  <c r="F6193" i="7"/>
  <c r="G6192" i="7"/>
  <c r="F6192" i="7"/>
  <c r="G6191" i="7"/>
  <c r="F6191" i="7"/>
  <c r="G6190" i="7"/>
  <c r="F6190" i="7"/>
  <c r="G6189" i="7"/>
  <c r="F6189" i="7"/>
  <c r="G6188" i="7"/>
  <c r="F6188" i="7"/>
  <c r="G6187" i="7"/>
  <c r="F6187" i="7"/>
  <c r="G6186" i="7"/>
  <c r="F6186" i="7"/>
  <c r="G6185" i="7"/>
  <c r="F6185" i="7"/>
  <c r="G6184" i="7"/>
  <c r="F6184" i="7"/>
  <c r="G6183" i="7"/>
  <c r="F6183" i="7"/>
  <c r="G6182" i="7"/>
  <c r="F6182" i="7"/>
  <c r="G6181" i="7"/>
  <c r="F6181" i="7"/>
  <c r="G6180" i="7"/>
  <c r="F6180" i="7"/>
  <c r="G6179" i="7"/>
  <c r="F6179" i="7"/>
  <c r="G6178" i="7"/>
  <c r="F6178" i="7"/>
  <c r="G6177" i="7"/>
  <c r="F6177" i="7"/>
  <c r="G6176" i="7"/>
  <c r="F6176" i="7"/>
  <c r="G6175" i="7"/>
  <c r="F6175" i="7"/>
  <c r="G6174" i="7"/>
  <c r="F6174" i="7"/>
  <c r="G6173" i="7"/>
  <c r="F6173" i="7"/>
  <c r="G6172" i="7"/>
  <c r="F6172" i="7"/>
  <c r="G6171" i="7"/>
  <c r="F6171" i="7"/>
  <c r="G6170" i="7"/>
  <c r="F6170" i="7"/>
  <c r="G6169" i="7"/>
  <c r="F6169" i="7"/>
  <c r="G6168" i="7"/>
  <c r="F6168" i="7"/>
  <c r="G6167" i="7"/>
  <c r="F6167" i="7"/>
  <c r="G6166" i="7"/>
  <c r="F6166" i="7"/>
  <c r="G6165" i="7"/>
  <c r="F6165" i="7"/>
  <c r="G6164" i="7"/>
  <c r="F6164" i="7"/>
  <c r="G6163" i="7"/>
  <c r="F6163" i="7"/>
  <c r="G6162" i="7"/>
  <c r="F6162" i="7"/>
  <c r="G6161" i="7"/>
  <c r="F6161" i="7"/>
  <c r="G6160" i="7"/>
  <c r="F6160" i="7"/>
  <c r="G6159" i="7"/>
  <c r="F6159" i="7"/>
  <c r="G6158" i="7"/>
  <c r="F6158" i="7"/>
  <c r="G6157" i="7"/>
  <c r="F6157" i="7"/>
  <c r="G6156" i="7"/>
  <c r="F6156" i="7"/>
  <c r="G6155" i="7"/>
  <c r="F6155" i="7"/>
  <c r="G6154" i="7"/>
  <c r="F6154" i="7"/>
  <c r="G6153" i="7"/>
  <c r="F6153" i="7"/>
  <c r="G6152" i="7"/>
  <c r="F6152" i="7"/>
  <c r="G6151" i="7"/>
  <c r="F6151" i="7"/>
  <c r="G6150" i="7"/>
  <c r="F6150" i="7"/>
  <c r="G6149" i="7"/>
  <c r="F6149" i="7"/>
  <c r="G6148" i="7"/>
  <c r="F6148" i="7"/>
  <c r="G6147" i="7"/>
  <c r="F6147" i="7"/>
  <c r="G6146" i="7"/>
  <c r="F6146" i="7"/>
  <c r="G6145" i="7"/>
  <c r="F6145" i="7"/>
  <c r="G6144" i="7"/>
  <c r="F6144" i="7"/>
  <c r="G6143" i="7"/>
  <c r="F6143" i="7"/>
  <c r="G6142" i="7"/>
  <c r="F6142" i="7"/>
  <c r="G6141" i="7"/>
  <c r="F6141" i="7"/>
  <c r="G6140" i="7"/>
  <c r="F6140" i="7"/>
  <c r="G6139" i="7"/>
  <c r="F6139" i="7"/>
  <c r="G6138" i="7"/>
  <c r="F6138" i="7"/>
  <c r="G6137" i="7"/>
  <c r="F6137" i="7"/>
  <c r="G6136" i="7"/>
  <c r="F6136" i="7"/>
  <c r="G6135" i="7"/>
  <c r="F6135" i="7"/>
  <c r="G6134" i="7"/>
  <c r="F6134" i="7"/>
  <c r="G6133" i="7"/>
  <c r="F6133" i="7"/>
  <c r="G6132" i="7"/>
  <c r="F6132" i="7"/>
  <c r="G6131" i="7"/>
  <c r="F6131" i="7"/>
  <c r="G6130" i="7"/>
  <c r="F6130" i="7"/>
  <c r="G6129" i="7"/>
  <c r="F6129" i="7"/>
  <c r="G6128" i="7"/>
  <c r="F6128" i="7"/>
  <c r="G6127" i="7"/>
  <c r="F6127" i="7"/>
  <c r="G6126" i="7"/>
  <c r="F6126" i="7"/>
  <c r="G6125" i="7"/>
  <c r="F6125" i="7"/>
  <c r="G6124" i="7"/>
  <c r="F6124" i="7"/>
  <c r="G6123" i="7"/>
  <c r="F6123" i="7"/>
  <c r="G6122" i="7"/>
  <c r="F6122" i="7"/>
  <c r="G6121" i="7"/>
  <c r="F6121" i="7"/>
  <c r="G6120" i="7"/>
  <c r="F6120" i="7"/>
  <c r="G6119" i="7"/>
  <c r="F6119" i="7"/>
  <c r="G6118" i="7"/>
  <c r="F6118" i="7"/>
  <c r="G6117" i="7"/>
  <c r="F6117" i="7"/>
  <c r="G6116" i="7"/>
  <c r="F6116" i="7"/>
  <c r="G6115" i="7"/>
  <c r="F6115" i="7"/>
  <c r="G6114" i="7"/>
  <c r="F6114" i="7"/>
  <c r="G6113" i="7"/>
  <c r="F6113" i="7"/>
  <c r="G6112" i="7"/>
  <c r="F6112" i="7"/>
  <c r="G6111" i="7"/>
  <c r="F6111" i="7"/>
  <c r="G6110" i="7"/>
  <c r="F6110" i="7"/>
  <c r="G6109" i="7"/>
  <c r="F6109" i="7"/>
  <c r="G6108" i="7"/>
  <c r="F6108" i="7"/>
  <c r="G6107" i="7"/>
  <c r="F6107" i="7"/>
  <c r="G6106" i="7"/>
  <c r="F6106" i="7"/>
  <c r="G6105" i="7"/>
  <c r="F6105" i="7"/>
  <c r="G6104" i="7"/>
  <c r="F6104" i="7"/>
  <c r="G6103" i="7"/>
  <c r="F6103" i="7"/>
  <c r="G6102" i="7"/>
  <c r="F6102" i="7"/>
  <c r="G6101" i="7"/>
  <c r="F6101" i="7"/>
  <c r="G6100" i="7"/>
  <c r="F6100" i="7"/>
  <c r="G6099" i="7"/>
  <c r="F6099" i="7"/>
  <c r="G6098" i="7"/>
  <c r="F6098" i="7"/>
  <c r="G6097" i="7"/>
  <c r="F6097" i="7"/>
  <c r="G6096" i="7"/>
  <c r="F6096" i="7"/>
  <c r="G6095" i="7"/>
  <c r="F6095" i="7"/>
  <c r="G6094" i="7"/>
  <c r="F6094" i="7"/>
  <c r="G6093" i="7"/>
  <c r="F6093" i="7"/>
  <c r="G6092" i="7"/>
  <c r="F6092" i="7"/>
  <c r="G6091" i="7"/>
  <c r="F6091" i="7"/>
  <c r="G6090" i="7"/>
  <c r="F6090" i="7"/>
  <c r="G6089" i="7"/>
  <c r="F6089" i="7"/>
  <c r="G6088" i="7"/>
  <c r="F6088" i="7"/>
  <c r="G6087" i="7"/>
  <c r="F6087" i="7"/>
  <c r="G6086" i="7"/>
  <c r="F6086" i="7"/>
  <c r="G6085" i="7"/>
  <c r="F6085" i="7"/>
  <c r="G6084" i="7"/>
  <c r="F6084" i="7"/>
  <c r="G6083" i="7"/>
  <c r="F6083" i="7"/>
  <c r="G6082" i="7"/>
  <c r="F6082" i="7"/>
  <c r="G6081" i="7"/>
  <c r="F6081" i="7"/>
  <c r="G6080" i="7"/>
  <c r="F6080" i="7"/>
  <c r="G6079" i="7"/>
  <c r="F6079" i="7"/>
  <c r="G6078" i="7"/>
  <c r="F6078" i="7"/>
  <c r="G6077" i="7"/>
  <c r="F6077" i="7"/>
  <c r="G6076" i="7"/>
  <c r="F6076" i="7"/>
  <c r="G6075" i="7"/>
  <c r="F6075" i="7"/>
  <c r="G6074" i="7"/>
  <c r="F6074" i="7"/>
  <c r="G6073" i="7"/>
  <c r="F6073" i="7"/>
  <c r="G6072" i="7"/>
  <c r="F6072" i="7"/>
  <c r="G6071" i="7"/>
  <c r="F6071" i="7"/>
  <c r="G6070" i="7"/>
  <c r="F6070" i="7"/>
  <c r="G6069" i="7"/>
  <c r="F6069" i="7"/>
  <c r="G6068" i="7"/>
  <c r="F6068" i="7"/>
  <c r="G6067" i="7"/>
  <c r="F6067" i="7"/>
  <c r="G6066" i="7"/>
  <c r="F6066" i="7"/>
  <c r="G6065" i="7"/>
  <c r="F6065" i="7"/>
  <c r="G6064" i="7"/>
  <c r="F6064" i="7"/>
  <c r="G6063" i="7"/>
  <c r="F6063" i="7"/>
  <c r="G6062" i="7"/>
  <c r="F6062" i="7"/>
  <c r="G6061" i="7"/>
  <c r="F6061" i="7"/>
  <c r="G6060" i="7"/>
  <c r="F6060" i="7"/>
  <c r="G6059" i="7"/>
  <c r="F6059" i="7"/>
  <c r="G6058" i="7"/>
  <c r="F6058" i="7"/>
  <c r="G6057" i="7"/>
  <c r="F6057" i="7"/>
  <c r="G6056" i="7"/>
  <c r="F6056" i="7"/>
  <c r="G6055" i="7"/>
  <c r="F6055" i="7"/>
  <c r="G6054" i="7"/>
  <c r="F6054" i="7"/>
  <c r="G6053" i="7"/>
  <c r="F6053" i="7"/>
  <c r="G6052" i="7"/>
  <c r="F6052" i="7"/>
  <c r="G6051" i="7"/>
  <c r="F6051" i="7"/>
  <c r="G6050" i="7"/>
  <c r="F6050" i="7"/>
  <c r="G6049" i="7"/>
  <c r="F6049" i="7"/>
  <c r="G6048" i="7"/>
  <c r="F6048" i="7"/>
  <c r="G6047" i="7"/>
  <c r="F6047" i="7"/>
  <c r="G6046" i="7"/>
  <c r="F6046" i="7"/>
  <c r="G6045" i="7"/>
  <c r="F6045" i="7"/>
  <c r="G6044" i="7"/>
  <c r="F6044" i="7"/>
  <c r="G6043" i="7"/>
  <c r="F6043" i="7"/>
  <c r="G6042" i="7"/>
  <c r="F6042" i="7"/>
  <c r="G6041" i="7"/>
  <c r="F6041" i="7"/>
  <c r="G6040" i="7"/>
  <c r="F6040" i="7"/>
  <c r="G6039" i="7"/>
  <c r="F6039" i="7"/>
  <c r="G6038" i="7"/>
  <c r="F6038" i="7"/>
  <c r="G6037" i="7"/>
  <c r="F6037" i="7"/>
  <c r="G6036" i="7"/>
  <c r="F6036" i="7"/>
  <c r="G6035" i="7"/>
  <c r="F6035" i="7"/>
  <c r="G6034" i="7"/>
  <c r="F6034" i="7"/>
  <c r="G6033" i="7"/>
  <c r="F6033" i="7"/>
  <c r="G6032" i="7"/>
  <c r="F6032" i="7"/>
  <c r="G6031" i="7"/>
  <c r="F6031" i="7"/>
  <c r="G6030" i="7"/>
  <c r="F6030" i="7"/>
  <c r="G6029" i="7"/>
  <c r="F6029" i="7"/>
  <c r="G6028" i="7"/>
  <c r="F6028" i="7"/>
  <c r="G6027" i="7"/>
  <c r="F6027" i="7"/>
  <c r="G6026" i="7"/>
  <c r="F6026" i="7"/>
  <c r="G6025" i="7"/>
  <c r="F6025" i="7"/>
  <c r="G6024" i="7"/>
  <c r="F6024" i="7"/>
  <c r="G6023" i="7"/>
  <c r="F6023" i="7"/>
  <c r="G6022" i="7"/>
  <c r="F6022" i="7"/>
  <c r="G6021" i="7"/>
  <c r="F6021" i="7"/>
  <c r="G6020" i="7"/>
  <c r="F6020" i="7"/>
  <c r="G6019" i="7"/>
  <c r="F6019" i="7"/>
  <c r="G6018" i="7"/>
  <c r="F6018" i="7"/>
  <c r="G6017" i="7"/>
  <c r="F6017" i="7"/>
  <c r="G6016" i="7"/>
  <c r="F6016" i="7"/>
  <c r="G6015" i="7"/>
  <c r="F6015" i="7"/>
  <c r="G6014" i="7"/>
  <c r="F6014" i="7"/>
  <c r="G6013" i="7"/>
  <c r="F6013" i="7"/>
  <c r="G6012" i="7"/>
  <c r="F6012" i="7"/>
  <c r="G6011" i="7"/>
  <c r="F6011" i="7"/>
  <c r="G6010" i="7"/>
  <c r="F6010" i="7"/>
  <c r="G6009" i="7"/>
  <c r="F6009" i="7"/>
  <c r="G6008" i="7"/>
  <c r="F6008" i="7"/>
  <c r="G6007" i="7"/>
  <c r="F6007" i="7"/>
  <c r="G6006" i="7"/>
  <c r="F6006" i="7"/>
  <c r="G6005" i="7"/>
  <c r="F6005" i="7"/>
  <c r="G6004" i="7"/>
  <c r="F6004" i="7"/>
  <c r="G6003" i="7"/>
  <c r="F6003" i="7"/>
  <c r="G6002" i="7"/>
  <c r="F6002" i="7"/>
  <c r="G6001" i="7"/>
  <c r="F6001" i="7"/>
  <c r="G6000" i="7"/>
  <c r="F6000" i="7"/>
  <c r="G5999" i="7"/>
  <c r="F5999" i="7"/>
  <c r="G5998" i="7"/>
  <c r="F5998" i="7"/>
  <c r="G5997" i="7"/>
  <c r="F5997" i="7"/>
  <c r="G5996" i="7"/>
  <c r="F5996" i="7"/>
  <c r="G5995" i="7"/>
  <c r="F5995" i="7"/>
  <c r="G5994" i="7"/>
  <c r="F5994" i="7"/>
  <c r="G5993" i="7"/>
  <c r="F5993" i="7"/>
  <c r="G5992" i="7"/>
  <c r="F5992" i="7"/>
  <c r="G5991" i="7"/>
  <c r="F5991" i="7"/>
  <c r="G5990" i="7"/>
  <c r="F5990" i="7"/>
  <c r="G5989" i="7"/>
  <c r="F5989" i="7"/>
  <c r="G5988" i="7"/>
  <c r="F5988" i="7"/>
  <c r="G5987" i="7"/>
  <c r="F5987" i="7"/>
  <c r="G5986" i="7"/>
  <c r="F5986" i="7"/>
  <c r="G5985" i="7"/>
  <c r="F5985" i="7"/>
  <c r="G5984" i="7"/>
  <c r="F5984" i="7"/>
  <c r="G5983" i="7"/>
  <c r="F5983" i="7"/>
  <c r="G5982" i="7"/>
  <c r="F5982" i="7"/>
  <c r="G5981" i="7"/>
  <c r="F5981" i="7"/>
  <c r="G5980" i="7"/>
  <c r="F5980" i="7"/>
  <c r="G5979" i="7"/>
  <c r="F5979" i="7"/>
  <c r="G5978" i="7"/>
  <c r="F5978" i="7"/>
  <c r="G5977" i="7"/>
  <c r="F5977" i="7"/>
  <c r="G5976" i="7"/>
  <c r="F5976" i="7"/>
  <c r="G5975" i="7"/>
  <c r="F5975" i="7"/>
  <c r="G5974" i="7"/>
  <c r="F5974" i="7"/>
  <c r="G5973" i="7"/>
  <c r="F5973" i="7"/>
  <c r="G5972" i="7"/>
  <c r="F5972" i="7"/>
  <c r="G5971" i="7"/>
  <c r="F5971" i="7"/>
  <c r="G5970" i="7"/>
  <c r="F5970" i="7"/>
  <c r="G5969" i="7"/>
  <c r="F5969" i="7"/>
  <c r="G5968" i="7"/>
  <c r="F5968" i="7"/>
  <c r="G5967" i="7"/>
  <c r="F5967" i="7"/>
  <c r="G5966" i="7"/>
  <c r="F5966" i="7"/>
  <c r="G5965" i="7"/>
  <c r="F5965" i="7"/>
  <c r="G5964" i="7"/>
  <c r="F5964" i="7"/>
  <c r="G5963" i="7"/>
  <c r="F5963" i="7"/>
  <c r="G5962" i="7"/>
  <c r="F5962" i="7"/>
  <c r="G5961" i="7"/>
  <c r="F5961" i="7"/>
  <c r="G5960" i="7"/>
  <c r="F5960" i="7"/>
  <c r="G5959" i="7"/>
  <c r="F5959" i="7"/>
  <c r="G5958" i="7"/>
  <c r="F5958" i="7"/>
  <c r="G5957" i="7"/>
  <c r="F5957" i="7"/>
  <c r="G5956" i="7"/>
  <c r="F5956" i="7"/>
  <c r="G5955" i="7"/>
  <c r="F5955" i="7"/>
  <c r="G5954" i="7"/>
  <c r="F5954" i="7"/>
  <c r="G5953" i="7"/>
  <c r="F5953" i="7"/>
  <c r="G5952" i="7"/>
  <c r="F5952" i="7"/>
  <c r="G5951" i="7"/>
  <c r="F5951" i="7"/>
  <c r="G5950" i="7"/>
  <c r="F5950" i="7"/>
  <c r="G5949" i="7"/>
  <c r="F5949" i="7"/>
  <c r="G5948" i="7"/>
  <c r="F5948" i="7"/>
  <c r="G5947" i="7"/>
  <c r="F5947" i="7"/>
  <c r="G5946" i="7"/>
  <c r="F5946" i="7"/>
  <c r="G5945" i="7"/>
  <c r="F5945" i="7"/>
  <c r="G5944" i="7"/>
  <c r="F5944" i="7"/>
  <c r="G5943" i="7"/>
  <c r="F5943" i="7"/>
  <c r="G5942" i="7"/>
  <c r="F5942" i="7"/>
  <c r="G5941" i="7"/>
  <c r="F5941" i="7"/>
  <c r="G5940" i="7"/>
  <c r="F5940" i="7"/>
  <c r="G5939" i="7"/>
  <c r="F5939" i="7"/>
  <c r="G5938" i="7"/>
  <c r="F5938" i="7"/>
  <c r="G5937" i="7"/>
  <c r="F5937" i="7"/>
  <c r="G5936" i="7"/>
  <c r="F5936" i="7"/>
  <c r="G5935" i="7"/>
  <c r="F5935" i="7"/>
  <c r="G5934" i="7"/>
  <c r="F5934" i="7"/>
  <c r="G5933" i="7"/>
  <c r="F5933" i="7"/>
  <c r="G5932" i="7"/>
  <c r="F5932" i="7"/>
  <c r="G5931" i="7"/>
  <c r="F5931" i="7"/>
  <c r="G5930" i="7"/>
  <c r="F5930" i="7"/>
  <c r="G5929" i="7"/>
  <c r="F5929" i="7"/>
  <c r="G5928" i="7"/>
  <c r="F5928" i="7"/>
  <c r="G5927" i="7"/>
  <c r="F5927" i="7"/>
  <c r="G5926" i="7"/>
  <c r="F5926" i="7"/>
  <c r="G5925" i="7"/>
  <c r="F5925" i="7"/>
  <c r="G5924" i="7"/>
  <c r="F5924" i="7"/>
  <c r="G5923" i="7"/>
  <c r="F5923" i="7"/>
  <c r="G5922" i="7"/>
  <c r="F5922" i="7"/>
  <c r="G5921" i="7"/>
  <c r="F5921" i="7"/>
  <c r="G5920" i="7"/>
  <c r="F5920" i="7"/>
  <c r="G5919" i="7"/>
  <c r="F5919" i="7"/>
  <c r="G5918" i="7"/>
  <c r="F5918" i="7"/>
  <c r="G5917" i="7"/>
  <c r="F5917" i="7"/>
  <c r="G5916" i="7"/>
  <c r="F5916" i="7"/>
  <c r="G5915" i="7"/>
  <c r="F5915" i="7"/>
  <c r="G5914" i="7"/>
  <c r="F5914" i="7"/>
  <c r="G5913" i="7"/>
  <c r="F5913" i="7"/>
  <c r="G5912" i="7"/>
  <c r="F5912" i="7"/>
  <c r="G5911" i="7"/>
  <c r="F5911" i="7"/>
  <c r="G5910" i="7"/>
  <c r="F5910" i="7"/>
  <c r="G5909" i="7"/>
  <c r="F5909" i="7"/>
  <c r="G5908" i="7"/>
  <c r="F5908" i="7"/>
  <c r="G5907" i="7"/>
  <c r="F5907" i="7"/>
  <c r="G5906" i="7"/>
  <c r="F5906" i="7"/>
  <c r="G5905" i="7"/>
  <c r="F5905" i="7"/>
  <c r="G5904" i="7"/>
  <c r="F5904" i="7"/>
  <c r="G5903" i="7"/>
  <c r="F5903" i="7"/>
  <c r="G5902" i="7"/>
  <c r="F5902" i="7"/>
  <c r="G5901" i="7"/>
  <c r="F5901" i="7"/>
  <c r="G5900" i="7"/>
  <c r="F5900" i="7"/>
  <c r="G5899" i="7"/>
  <c r="F5899" i="7"/>
  <c r="G5898" i="7"/>
  <c r="F5898" i="7"/>
  <c r="G5897" i="7"/>
  <c r="F5897" i="7"/>
  <c r="G5896" i="7"/>
  <c r="F5896" i="7"/>
  <c r="G5895" i="7"/>
  <c r="F5895" i="7"/>
  <c r="G5894" i="7"/>
  <c r="F5894" i="7"/>
  <c r="G5893" i="7"/>
  <c r="F5893" i="7"/>
  <c r="G5892" i="7"/>
  <c r="F5892" i="7"/>
  <c r="G5891" i="7"/>
  <c r="F5891" i="7"/>
  <c r="G5890" i="7"/>
  <c r="F5890" i="7"/>
  <c r="G5889" i="7"/>
  <c r="F5889" i="7"/>
  <c r="G5888" i="7"/>
  <c r="F5888" i="7"/>
  <c r="G5887" i="7"/>
  <c r="F5887" i="7"/>
  <c r="G5886" i="7"/>
  <c r="F5886" i="7"/>
  <c r="G5885" i="7"/>
  <c r="F5885" i="7"/>
  <c r="G5884" i="7"/>
  <c r="F5884" i="7"/>
  <c r="G5883" i="7"/>
  <c r="F5883" i="7"/>
  <c r="G5882" i="7"/>
  <c r="F5882" i="7"/>
  <c r="G5881" i="7"/>
  <c r="F5881" i="7"/>
  <c r="G5880" i="7"/>
  <c r="F5880" i="7"/>
  <c r="G5879" i="7"/>
  <c r="F5879" i="7"/>
  <c r="G5878" i="7"/>
  <c r="F5878" i="7"/>
  <c r="G5877" i="7"/>
  <c r="F5877" i="7"/>
  <c r="G5876" i="7"/>
  <c r="F5876" i="7"/>
  <c r="G5875" i="7"/>
  <c r="F5875" i="7"/>
  <c r="G5874" i="7"/>
  <c r="F5874" i="7"/>
  <c r="G5873" i="7"/>
  <c r="F5873" i="7"/>
  <c r="G5872" i="7"/>
  <c r="F5872" i="7"/>
  <c r="G5871" i="7"/>
  <c r="F5871" i="7"/>
  <c r="G5870" i="7"/>
  <c r="F5870" i="7"/>
  <c r="G5869" i="7"/>
  <c r="F5869" i="7"/>
  <c r="G5868" i="7"/>
  <c r="F5868" i="7"/>
  <c r="G5867" i="7"/>
  <c r="F5867" i="7"/>
  <c r="G5866" i="7"/>
  <c r="F5866" i="7"/>
  <c r="G5865" i="7"/>
  <c r="F5865" i="7"/>
  <c r="G5864" i="7"/>
  <c r="F5864" i="7"/>
  <c r="G5863" i="7"/>
  <c r="F5863" i="7"/>
  <c r="G5862" i="7"/>
  <c r="F5862" i="7"/>
  <c r="G5861" i="7"/>
  <c r="F5861" i="7"/>
  <c r="G5860" i="7"/>
  <c r="F5860" i="7"/>
  <c r="G5859" i="7"/>
  <c r="F5859" i="7"/>
  <c r="G5858" i="7"/>
  <c r="F5858" i="7"/>
  <c r="G5857" i="7"/>
  <c r="F5857" i="7"/>
  <c r="G5856" i="7"/>
  <c r="F5856" i="7"/>
  <c r="G5855" i="7"/>
  <c r="F5855" i="7"/>
  <c r="G5854" i="7"/>
  <c r="F5854" i="7"/>
  <c r="G5853" i="7"/>
  <c r="F5853" i="7"/>
  <c r="G5852" i="7"/>
  <c r="F5852" i="7"/>
  <c r="G5851" i="7"/>
  <c r="F5851" i="7"/>
  <c r="G5850" i="7"/>
  <c r="F5850" i="7"/>
  <c r="G5849" i="7"/>
  <c r="F5849" i="7"/>
  <c r="G5848" i="7"/>
  <c r="F5848" i="7"/>
  <c r="G5847" i="7"/>
  <c r="F5847" i="7"/>
  <c r="G5846" i="7"/>
  <c r="F5846" i="7"/>
  <c r="G5845" i="7"/>
  <c r="F5845" i="7"/>
  <c r="G5844" i="7"/>
  <c r="F5844" i="7"/>
  <c r="G5843" i="7"/>
  <c r="F5843" i="7"/>
  <c r="G5842" i="7"/>
  <c r="F5842" i="7"/>
  <c r="G5841" i="7"/>
  <c r="F5841" i="7"/>
  <c r="G5840" i="7"/>
  <c r="F5840" i="7"/>
  <c r="G5839" i="7"/>
  <c r="F5839" i="7"/>
  <c r="G5838" i="7"/>
  <c r="F5838" i="7"/>
  <c r="G5837" i="7"/>
  <c r="F5837" i="7"/>
  <c r="G5836" i="7"/>
  <c r="F5836" i="7"/>
  <c r="G5835" i="7"/>
  <c r="F5835" i="7"/>
  <c r="G5834" i="7"/>
  <c r="F5834" i="7"/>
  <c r="G5833" i="7"/>
  <c r="F5833" i="7"/>
  <c r="G5832" i="7"/>
  <c r="F5832" i="7"/>
  <c r="G5831" i="7"/>
  <c r="F5831" i="7"/>
  <c r="G5830" i="7"/>
  <c r="F5830" i="7"/>
  <c r="G5829" i="7"/>
  <c r="F5829" i="7"/>
  <c r="G5828" i="7"/>
  <c r="F5828" i="7"/>
  <c r="G5827" i="7"/>
  <c r="F5827" i="7"/>
  <c r="G5826" i="7"/>
  <c r="F5826" i="7"/>
  <c r="G5825" i="7"/>
  <c r="F5825" i="7"/>
  <c r="G5824" i="7"/>
  <c r="F5824" i="7"/>
  <c r="G5823" i="7"/>
  <c r="F5823" i="7"/>
  <c r="G5822" i="7"/>
  <c r="F5822" i="7"/>
  <c r="G5821" i="7"/>
  <c r="F5821" i="7"/>
  <c r="G5820" i="7"/>
  <c r="F5820" i="7"/>
  <c r="G5819" i="7"/>
  <c r="F5819" i="7"/>
  <c r="G5818" i="7"/>
  <c r="F5818" i="7"/>
  <c r="G5817" i="7"/>
  <c r="F5817" i="7"/>
  <c r="G5816" i="7"/>
  <c r="F5816" i="7"/>
  <c r="G5815" i="7"/>
  <c r="F5815" i="7"/>
  <c r="G5814" i="7"/>
  <c r="F5814" i="7"/>
  <c r="G5813" i="7"/>
  <c r="F5813" i="7"/>
  <c r="G5812" i="7"/>
  <c r="F5812" i="7"/>
  <c r="G5811" i="7"/>
  <c r="F5811" i="7"/>
  <c r="G5810" i="7"/>
  <c r="F5810" i="7"/>
  <c r="G5809" i="7"/>
  <c r="F5809" i="7"/>
  <c r="G5808" i="7"/>
  <c r="F5808" i="7"/>
  <c r="G5807" i="7"/>
  <c r="F5807" i="7"/>
  <c r="G5806" i="7"/>
  <c r="F5806" i="7"/>
  <c r="G5805" i="7"/>
  <c r="F5805" i="7"/>
  <c r="G5804" i="7"/>
  <c r="F5804" i="7"/>
  <c r="G5803" i="7"/>
  <c r="F5803" i="7"/>
  <c r="G5802" i="7"/>
  <c r="F5802" i="7"/>
  <c r="G5801" i="7"/>
  <c r="F5801" i="7"/>
  <c r="G5800" i="7"/>
  <c r="F5800" i="7"/>
  <c r="G5799" i="7"/>
  <c r="F5799" i="7"/>
  <c r="G5798" i="7"/>
  <c r="F5798" i="7"/>
  <c r="G5797" i="7"/>
  <c r="F5797" i="7"/>
  <c r="G5796" i="7"/>
  <c r="F5796" i="7"/>
  <c r="G5795" i="7"/>
  <c r="F5795" i="7"/>
  <c r="G5794" i="7"/>
  <c r="F5794" i="7"/>
  <c r="G5793" i="7"/>
  <c r="F5793" i="7"/>
  <c r="G5792" i="7"/>
  <c r="F5792" i="7"/>
  <c r="G5791" i="7"/>
  <c r="F5791" i="7"/>
  <c r="G5790" i="7"/>
  <c r="F5790" i="7"/>
  <c r="G5789" i="7"/>
  <c r="F5789" i="7"/>
  <c r="G5788" i="7"/>
  <c r="F5788" i="7"/>
  <c r="G5787" i="7"/>
  <c r="F5787" i="7"/>
  <c r="G5786" i="7"/>
  <c r="F5786" i="7"/>
  <c r="G5785" i="7"/>
  <c r="F5785" i="7"/>
  <c r="G5784" i="7"/>
  <c r="F5784" i="7"/>
  <c r="G5783" i="7"/>
  <c r="F5783" i="7"/>
  <c r="G5782" i="7"/>
  <c r="F5782" i="7"/>
  <c r="G5781" i="7"/>
  <c r="F5781" i="7"/>
  <c r="G5780" i="7"/>
  <c r="F5780" i="7"/>
  <c r="G5779" i="7"/>
  <c r="F5779" i="7"/>
  <c r="G5778" i="7"/>
  <c r="F5778" i="7"/>
  <c r="G5777" i="7"/>
  <c r="F5777" i="7"/>
  <c r="G5776" i="7"/>
  <c r="F5776" i="7"/>
  <c r="G5775" i="7"/>
  <c r="F5775" i="7"/>
  <c r="G5774" i="7"/>
  <c r="F5774" i="7"/>
  <c r="G5773" i="7"/>
  <c r="F5773" i="7"/>
  <c r="G5772" i="7"/>
  <c r="F5772" i="7"/>
  <c r="G5771" i="7"/>
  <c r="F5771" i="7"/>
  <c r="G5770" i="7"/>
  <c r="F5770" i="7"/>
  <c r="G5769" i="7"/>
  <c r="F5769" i="7"/>
  <c r="G5768" i="7"/>
  <c r="F5768" i="7"/>
  <c r="G5767" i="7"/>
  <c r="F5767" i="7"/>
  <c r="G5766" i="7"/>
  <c r="F5766" i="7"/>
  <c r="G5765" i="7"/>
  <c r="F5765" i="7"/>
  <c r="G5764" i="7"/>
  <c r="F5764" i="7"/>
  <c r="G5763" i="7"/>
  <c r="F5763" i="7"/>
  <c r="G5762" i="7"/>
  <c r="F5762" i="7"/>
  <c r="G5761" i="7"/>
  <c r="F5761" i="7"/>
  <c r="G5760" i="7"/>
  <c r="F5760" i="7"/>
  <c r="G5759" i="7"/>
  <c r="F5759" i="7"/>
  <c r="G5758" i="7"/>
  <c r="F5758" i="7"/>
  <c r="G5757" i="7"/>
  <c r="F5757" i="7"/>
  <c r="G5756" i="7"/>
  <c r="F5756" i="7"/>
  <c r="G5755" i="7"/>
  <c r="F5755" i="7"/>
  <c r="G5754" i="7"/>
  <c r="F5754" i="7"/>
  <c r="G5753" i="7"/>
  <c r="F5753" i="7"/>
  <c r="G5752" i="7"/>
  <c r="F5752" i="7"/>
  <c r="G5751" i="7"/>
  <c r="F5751" i="7"/>
  <c r="G5750" i="7"/>
  <c r="F5750" i="7"/>
  <c r="G5749" i="7"/>
  <c r="F5749" i="7"/>
  <c r="G5748" i="7"/>
  <c r="F5748" i="7"/>
  <c r="G5747" i="7"/>
  <c r="F5747" i="7"/>
  <c r="G5746" i="7"/>
  <c r="F5746" i="7"/>
  <c r="G5745" i="7"/>
  <c r="F5745" i="7"/>
  <c r="G5744" i="7"/>
  <c r="F5744" i="7"/>
  <c r="G5743" i="7"/>
  <c r="F5743" i="7"/>
  <c r="G5742" i="7"/>
  <c r="F5742" i="7"/>
  <c r="G5741" i="7"/>
  <c r="F5741" i="7"/>
  <c r="G5740" i="7"/>
  <c r="F5740" i="7"/>
  <c r="G5739" i="7"/>
  <c r="F5739" i="7"/>
  <c r="G5738" i="7"/>
  <c r="F5738" i="7"/>
  <c r="G5737" i="7"/>
  <c r="F5737" i="7"/>
  <c r="G5736" i="7"/>
  <c r="F5736" i="7"/>
  <c r="G5735" i="7"/>
  <c r="F5735" i="7"/>
  <c r="G5734" i="7"/>
  <c r="F5734" i="7"/>
  <c r="G5733" i="7"/>
  <c r="F5733" i="7"/>
  <c r="G5732" i="7"/>
  <c r="F5732" i="7"/>
  <c r="G5731" i="7"/>
  <c r="F5731" i="7"/>
  <c r="G5730" i="7"/>
  <c r="F5730" i="7"/>
  <c r="G5729" i="7"/>
  <c r="F5729" i="7"/>
  <c r="G5728" i="7"/>
  <c r="F5728" i="7"/>
  <c r="G5727" i="7"/>
  <c r="F5727" i="7"/>
  <c r="G5726" i="7"/>
  <c r="F5726" i="7"/>
  <c r="G5725" i="7"/>
  <c r="F5725" i="7"/>
  <c r="G5724" i="7"/>
  <c r="F5724" i="7"/>
  <c r="G5723" i="7"/>
  <c r="F5723" i="7"/>
  <c r="G5722" i="7"/>
  <c r="F5722" i="7"/>
  <c r="G5721" i="7"/>
  <c r="F5721" i="7"/>
  <c r="G5720" i="7"/>
  <c r="F5720" i="7"/>
  <c r="G5719" i="7"/>
  <c r="F5719" i="7"/>
  <c r="G5718" i="7"/>
  <c r="F5718" i="7"/>
  <c r="G5717" i="7"/>
  <c r="F5717" i="7"/>
  <c r="G5716" i="7"/>
  <c r="F5716" i="7"/>
  <c r="G5715" i="7"/>
  <c r="F5715" i="7"/>
  <c r="G5714" i="7"/>
  <c r="F5714" i="7"/>
  <c r="G5713" i="7"/>
  <c r="F5713" i="7"/>
  <c r="G5712" i="7"/>
  <c r="F5712" i="7"/>
  <c r="G5711" i="7"/>
  <c r="F5711" i="7"/>
  <c r="G5710" i="7"/>
  <c r="F5710" i="7"/>
  <c r="G5709" i="7"/>
  <c r="F5709" i="7"/>
  <c r="G5708" i="7"/>
  <c r="F5708" i="7"/>
  <c r="G5707" i="7"/>
  <c r="F5707" i="7"/>
  <c r="G5706" i="7"/>
  <c r="F5706" i="7"/>
  <c r="G5705" i="7"/>
  <c r="F5705" i="7"/>
  <c r="G5704" i="7"/>
  <c r="F5704" i="7"/>
  <c r="G5703" i="7"/>
  <c r="F5703" i="7"/>
  <c r="G5702" i="7"/>
  <c r="F5702" i="7"/>
  <c r="G5701" i="7"/>
  <c r="F5701" i="7"/>
  <c r="G5700" i="7"/>
  <c r="F5700" i="7"/>
  <c r="G5699" i="7"/>
  <c r="F5699" i="7"/>
  <c r="G5698" i="7"/>
  <c r="F5698" i="7"/>
  <c r="G5697" i="7"/>
  <c r="F5697" i="7"/>
  <c r="G5696" i="7"/>
  <c r="F5696" i="7"/>
  <c r="G5695" i="7"/>
  <c r="F5695" i="7"/>
  <c r="G5694" i="7"/>
  <c r="F5694" i="7"/>
  <c r="G5693" i="7"/>
  <c r="F5693" i="7"/>
  <c r="G5692" i="7"/>
  <c r="F5692" i="7"/>
  <c r="G5691" i="7"/>
  <c r="F5691" i="7"/>
  <c r="G5690" i="7"/>
  <c r="F5690" i="7"/>
  <c r="G5689" i="7"/>
  <c r="F5689" i="7"/>
  <c r="G5688" i="7"/>
  <c r="F5688" i="7"/>
  <c r="G5687" i="7"/>
  <c r="F5687" i="7"/>
  <c r="G5686" i="7"/>
  <c r="F5686" i="7"/>
  <c r="G5685" i="7"/>
  <c r="F5685" i="7"/>
  <c r="G5684" i="7"/>
  <c r="F5684" i="7"/>
  <c r="G5683" i="7"/>
  <c r="F5683" i="7"/>
  <c r="G5682" i="7"/>
  <c r="F5682" i="7"/>
  <c r="G5681" i="7"/>
  <c r="F5681" i="7"/>
  <c r="G5680" i="7"/>
  <c r="F5680" i="7"/>
  <c r="G5679" i="7"/>
  <c r="F5679" i="7"/>
  <c r="G5678" i="7"/>
  <c r="F5678" i="7"/>
  <c r="G5677" i="7"/>
  <c r="F5677" i="7"/>
  <c r="G5676" i="7"/>
  <c r="F5676" i="7"/>
  <c r="G5675" i="7"/>
  <c r="F5675" i="7"/>
  <c r="G5674" i="7"/>
  <c r="F5674" i="7"/>
  <c r="G5673" i="7"/>
  <c r="F5673" i="7"/>
  <c r="G5672" i="7"/>
  <c r="F5672" i="7"/>
  <c r="G5671" i="7"/>
  <c r="F5671" i="7"/>
  <c r="G5670" i="7"/>
  <c r="F5670" i="7"/>
  <c r="G5669" i="7"/>
  <c r="F5669" i="7"/>
  <c r="G5668" i="7"/>
  <c r="F5668" i="7"/>
  <c r="G5667" i="7"/>
  <c r="F5667" i="7"/>
  <c r="G5666" i="7"/>
  <c r="F5666" i="7"/>
  <c r="G5665" i="7"/>
  <c r="F5665" i="7"/>
  <c r="G5664" i="7"/>
  <c r="F5664" i="7"/>
  <c r="G5663" i="7"/>
  <c r="F5663" i="7"/>
  <c r="G5662" i="7"/>
  <c r="F5662" i="7"/>
  <c r="G5661" i="7"/>
  <c r="F5661" i="7"/>
  <c r="G5660" i="7"/>
  <c r="F5660" i="7"/>
  <c r="G5659" i="7"/>
  <c r="F5659" i="7"/>
  <c r="G5658" i="7"/>
  <c r="F5658" i="7"/>
  <c r="G5657" i="7"/>
  <c r="F5657" i="7"/>
  <c r="G5656" i="7"/>
  <c r="F5656" i="7"/>
  <c r="G5655" i="7"/>
  <c r="F5655" i="7"/>
  <c r="G5654" i="7"/>
  <c r="F5654" i="7"/>
  <c r="G5653" i="7"/>
  <c r="F5653" i="7"/>
  <c r="G5652" i="7"/>
  <c r="F5652" i="7"/>
  <c r="G5651" i="7"/>
  <c r="F5651" i="7"/>
  <c r="G5650" i="7"/>
  <c r="F5650" i="7"/>
  <c r="G5649" i="7"/>
  <c r="F5649" i="7"/>
  <c r="G5648" i="7"/>
  <c r="F5648" i="7"/>
  <c r="G5647" i="7"/>
  <c r="F5647" i="7"/>
  <c r="G5646" i="7"/>
  <c r="F5646" i="7"/>
  <c r="G5645" i="7"/>
  <c r="F5645" i="7"/>
  <c r="G5644" i="7"/>
  <c r="F5644" i="7"/>
  <c r="G5643" i="7"/>
  <c r="F5643" i="7"/>
  <c r="G5642" i="7"/>
  <c r="F5642" i="7"/>
  <c r="G5641" i="7"/>
  <c r="F5641" i="7"/>
  <c r="G5640" i="7"/>
  <c r="F5640" i="7"/>
  <c r="G5639" i="7"/>
  <c r="F5639" i="7"/>
  <c r="G5638" i="7"/>
  <c r="F5638" i="7"/>
  <c r="G5637" i="7"/>
  <c r="F5637" i="7"/>
  <c r="G5636" i="7"/>
  <c r="F5636" i="7"/>
  <c r="G5635" i="7"/>
  <c r="F5635" i="7"/>
  <c r="G5634" i="7"/>
  <c r="F5634" i="7"/>
  <c r="G5633" i="7"/>
  <c r="F5633" i="7"/>
  <c r="G5632" i="7"/>
  <c r="F5632" i="7"/>
  <c r="G5631" i="7"/>
  <c r="F5631" i="7"/>
  <c r="G5630" i="7"/>
  <c r="F5630" i="7"/>
  <c r="G5629" i="7"/>
  <c r="F5629" i="7"/>
  <c r="G5628" i="7"/>
  <c r="F5628" i="7"/>
  <c r="G5627" i="7"/>
  <c r="F5627" i="7"/>
  <c r="G5626" i="7"/>
  <c r="F5626" i="7"/>
  <c r="G5625" i="7"/>
  <c r="F5625" i="7"/>
  <c r="G5624" i="7"/>
  <c r="F5624" i="7"/>
  <c r="G5623" i="7"/>
  <c r="F5623" i="7"/>
  <c r="G5622" i="7"/>
  <c r="F5622" i="7"/>
  <c r="G5621" i="7"/>
  <c r="F5621" i="7"/>
  <c r="G5620" i="7"/>
  <c r="F5620" i="7"/>
  <c r="G5619" i="7"/>
  <c r="F5619" i="7"/>
  <c r="G5618" i="7"/>
  <c r="F5618" i="7"/>
  <c r="G5617" i="7"/>
  <c r="F5617" i="7"/>
  <c r="G5616" i="7"/>
  <c r="F5616" i="7"/>
  <c r="G5615" i="7"/>
  <c r="F5615" i="7"/>
  <c r="G5614" i="7"/>
  <c r="F5614" i="7"/>
  <c r="G5613" i="7"/>
  <c r="F5613" i="7"/>
  <c r="G5612" i="7"/>
  <c r="F5612" i="7"/>
  <c r="G5611" i="7"/>
  <c r="F5611" i="7"/>
  <c r="G5610" i="7"/>
  <c r="F5610" i="7"/>
  <c r="G5609" i="7"/>
  <c r="F5609" i="7"/>
  <c r="G5608" i="7"/>
  <c r="F5608" i="7"/>
  <c r="G5607" i="7"/>
  <c r="F5607" i="7"/>
  <c r="G5606" i="7"/>
  <c r="F5606" i="7"/>
  <c r="G5605" i="7"/>
  <c r="F5605" i="7"/>
  <c r="G5604" i="7"/>
  <c r="F5604" i="7"/>
  <c r="G5603" i="7"/>
  <c r="F5603" i="7"/>
  <c r="G5602" i="7"/>
  <c r="F5602" i="7"/>
  <c r="G5601" i="7"/>
  <c r="F5601" i="7"/>
  <c r="G5600" i="7"/>
  <c r="F5600" i="7"/>
  <c r="G5599" i="7"/>
  <c r="F5599" i="7"/>
  <c r="G5598" i="7"/>
  <c r="F5598" i="7"/>
  <c r="G5597" i="7"/>
  <c r="F5597" i="7"/>
  <c r="G5596" i="7"/>
  <c r="F5596" i="7"/>
  <c r="G5595" i="7"/>
  <c r="F5595" i="7"/>
  <c r="G5594" i="7"/>
  <c r="F5594" i="7"/>
  <c r="G5593" i="7"/>
  <c r="F5593" i="7"/>
  <c r="G5592" i="7"/>
  <c r="F5592" i="7"/>
  <c r="G5591" i="7"/>
  <c r="F5591" i="7"/>
  <c r="G5590" i="7"/>
  <c r="F5590" i="7"/>
  <c r="G5589" i="7"/>
  <c r="F5589" i="7"/>
  <c r="G5588" i="7"/>
  <c r="F5588" i="7"/>
  <c r="G5587" i="7"/>
  <c r="F5587" i="7"/>
  <c r="G5586" i="7"/>
  <c r="F5586" i="7"/>
  <c r="G5585" i="7"/>
  <c r="F5585" i="7"/>
  <c r="G5584" i="7"/>
  <c r="F5584" i="7"/>
  <c r="G5583" i="7"/>
  <c r="F5583" i="7"/>
  <c r="G5582" i="7"/>
  <c r="F5582" i="7"/>
  <c r="G5581" i="7"/>
  <c r="F5581" i="7"/>
  <c r="G5580" i="7"/>
  <c r="F5580" i="7"/>
  <c r="G5579" i="7"/>
  <c r="F5579" i="7"/>
  <c r="G5578" i="7"/>
  <c r="F5578" i="7"/>
  <c r="G5577" i="7"/>
  <c r="F5577" i="7"/>
  <c r="G5576" i="7"/>
  <c r="F5576" i="7"/>
  <c r="G5575" i="7"/>
  <c r="F5575" i="7"/>
  <c r="G5574" i="7"/>
  <c r="F5574" i="7"/>
  <c r="G5573" i="7"/>
  <c r="F5573" i="7"/>
  <c r="G5572" i="7"/>
  <c r="F5572" i="7"/>
  <c r="G5571" i="7"/>
  <c r="F5571" i="7"/>
  <c r="G5570" i="7"/>
  <c r="F5570" i="7"/>
  <c r="G5569" i="7"/>
  <c r="F5569" i="7"/>
  <c r="G5568" i="7"/>
  <c r="F5568" i="7"/>
  <c r="G5567" i="7"/>
  <c r="F5567" i="7"/>
  <c r="G5566" i="7"/>
  <c r="F5566" i="7"/>
  <c r="G5565" i="7"/>
  <c r="F5565" i="7"/>
  <c r="G5564" i="7"/>
  <c r="F5564" i="7"/>
  <c r="G5563" i="7"/>
  <c r="F5563" i="7"/>
  <c r="G5562" i="7"/>
  <c r="F5562" i="7"/>
  <c r="G5561" i="7"/>
  <c r="F5561" i="7"/>
  <c r="G5560" i="7"/>
  <c r="F5560" i="7"/>
  <c r="G5559" i="7"/>
  <c r="F5559" i="7"/>
  <c r="G5558" i="7"/>
  <c r="F5558" i="7"/>
  <c r="G5557" i="7"/>
  <c r="F5557" i="7"/>
  <c r="G5556" i="7"/>
  <c r="F5556" i="7"/>
  <c r="G5555" i="7"/>
  <c r="F5555" i="7"/>
  <c r="G5554" i="7"/>
  <c r="F5554" i="7"/>
  <c r="G5553" i="7"/>
  <c r="F5553" i="7"/>
  <c r="G5552" i="7"/>
  <c r="F5552" i="7"/>
  <c r="G5551" i="7"/>
  <c r="F5551" i="7"/>
  <c r="G5550" i="7"/>
  <c r="F5550" i="7"/>
  <c r="G5549" i="7"/>
  <c r="F5549" i="7"/>
  <c r="G5548" i="7"/>
  <c r="F5548" i="7"/>
  <c r="G5547" i="7"/>
  <c r="F5547" i="7"/>
  <c r="G5546" i="7"/>
  <c r="F5546" i="7"/>
  <c r="G5545" i="7"/>
  <c r="F5545" i="7"/>
  <c r="G5544" i="7"/>
  <c r="F5544" i="7"/>
  <c r="G5543" i="7"/>
  <c r="F5543" i="7"/>
  <c r="G5542" i="7"/>
  <c r="F5542" i="7"/>
  <c r="G5541" i="7"/>
  <c r="F5541" i="7"/>
  <c r="G5540" i="7"/>
  <c r="F5540" i="7"/>
  <c r="G5539" i="7"/>
  <c r="F5539" i="7"/>
  <c r="G5538" i="7"/>
  <c r="F5538" i="7"/>
  <c r="G5537" i="7"/>
  <c r="F5537" i="7"/>
  <c r="G5536" i="7"/>
  <c r="F5536" i="7"/>
  <c r="G5535" i="7"/>
  <c r="F5535" i="7"/>
  <c r="G5534" i="7"/>
  <c r="F5534" i="7"/>
  <c r="G5533" i="7"/>
  <c r="F5533" i="7"/>
  <c r="G5532" i="7"/>
  <c r="F5532" i="7"/>
  <c r="G5531" i="7"/>
  <c r="F5531" i="7"/>
  <c r="G5530" i="7"/>
  <c r="F5530" i="7"/>
  <c r="G5529" i="7"/>
  <c r="F5529" i="7"/>
  <c r="G5528" i="7"/>
  <c r="F5528" i="7"/>
  <c r="G5527" i="7"/>
  <c r="F5527" i="7"/>
  <c r="G5526" i="7"/>
  <c r="F5526" i="7"/>
  <c r="G5525" i="7"/>
  <c r="F5525" i="7"/>
  <c r="G5524" i="7"/>
  <c r="F5524" i="7"/>
  <c r="G5523" i="7"/>
  <c r="F5523" i="7"/>
  <c r="G5522" i="7"/>
  <c r="F5522" i="7"/>
  <c r="G5521" i="7"/>
  <c r="F5521" i="7"/>
  <c r="G5520" i="7"/>
  <c r="F5520" i="7"/>
  <c r="G5519" i="7"/>
  <c r="F5519" i="7"/>
  <c r="G5518" i="7"/>
  <c r="F5518" i="7"/>
  <c r="G5517" i="7"/>
  <c r="F5517" i="7"/>
  <c r="G5516" i="7"/>
  <c r="F5516" i="7"/>
  <c r="G5515" i="7"/>
  <c r="F5515" i="7"/>
  <c r="G5514" i="7"/>
  <c r="F5514" i="7"/>
  <c r="G5513" i="7"/>
  <c r="F5513" i="7"/>
  <c r="G5512" i="7"/>
  <c r="F5512" i="7"/>
  <c r="G5511" i="7"/>
  <c r="F5511" i="7"/>
  <c r="G5510" i="7"/>
  <c r="F5510" i="7"/>
  <c r="G5509" i="7"/>
  <c r="F5509" i="7"/>
  <c r="G5508" i="7"/>
  <c r="F5508" i="7"/>
  <c r="G5507" i="7"/>
  <c r="F5507" i="7"/>
  <c r="G5506" i="7"/>
  <c r="F5506" i="7"/>
  <c r="G5505" i="7"/>
  <c r="F5505" i="7"/>
  <c r="G5504" i="7"/>
  <c r="F5504" i="7"/>
  <c r="G5503" i="7"/>
  <c r="F5503" i="7"/>
  <c r="G5502" i="7"/>
  <c r="F5502" i="7"/>
  <c r="G5501" i="7"/>
  <c r="F5501" i="7"/>
  <c r="G5500" i="7"/>
  <c r="F5500" i="7"/>
  <c r="G5499" i="7"/>
  <c r="F5499" i="7"/>
  <c r="G5498" i="7"/>
  <c r="F5498" i="7"/>
  <c r="G5497" i="7"/>
  <c r="F5497" i="7"/>
  <c r="G5496" i="7"/>
  <c r="F5496" i="7"/>
  <c r="G5495" i="7"/>
  <c r="F5495" i="7"/>
  <c r="G5494" i="7"/>
  <c r="F5494" i="7"/>
  <c r="G5493" i="7"/>
  <c r="F5493" i="7"/>
  <c r="G5492" i="7"/>
  <c r="F5492" i="7"/>
  <c r="G5491" i="7"/>
  <c r="F5491" i="7"/>
  <c r="G5490" i="7"/>
  <c r="F5490" i="7"/>
  <c r="G5489" i="7"/>
  <c r="F5489" i="7"/>
  <c r="G5488" i="7"/>
  <c r="F5488" i="7"/>
  <c r="G5487" i="7"/>
  <c r="F5487" i="7"/>
  <c r="G5486" i="7"/>
  <c r="F5486" i="7"/>
  <c r="G5485" i="7"/>
  <c r="F5485" i="7"/>
  <c r="G5484" i="7"/>
  <c r="F5484" i="7"/>
  <c r="G5483" i="7"/>
  <c r="F5483" i="7"/>
  <c r="G5482" i="7"/>
  <c r="F5482" i="7"/>
  <c r="G5481" i="7"/>
  <c r="F5481" i="7"/>
  <c r="G5480" i="7"/>
  <c r="F5480" i="7"/>
  <c r="G5479" i="7"/>
  <c r="F5479" i="7"/>
  <c r="G5478" i="7"/>
  <c r="F5478" i="7"/>
  <c r="G5477" i="7"/>
  <c r="F5477" i="7"/>
  <c r="G5476" i="7"/>
  <c r="F5476" i="7"/>
  <c r="G5475" i="7"/>
  <c r="F5475" i="7"/>
  <c r="G5474" i="7"/>
  <c r="F5474" i="7"/>
  <c r="G5473" i="7"/>
  <c r="F5473" i="7"/>
  <c r="G5472" i="7"/>
  <c r="F5472" i="7"/>
  <c r="G5471" i="7"/>
  <c r="F5471" i="7"/>
  <c r="G5470" i="7"/>
  <c r="F5470" i="7"/>
  <c r="G5469" i="7"/>
  <c r="F5469" i="7"/>
  <c r="G5468" i="7"/>
  <c r="F5468" i="7"/>
  <c r="G5467" i="7"/>
  <c r="F5467" i="7"/>
  <c r="G5466" i="7"/>
  <c r="F5466" i="7"/>
  <c r="G5465" i="7"/>
  <c r="F5465" i="7"/>
  <c r="G5464" i="7"/>
  <c r="F5464" i="7"/>
  <c r="G5463" i="7"/>
  <c r="F5463" i="7"/>
  <c r="G5462" i="7"/>
  <c r="F5462" i="7"/>
  <c r="G5461" i="7"/>
  <c r="F5461" i="7"/>
  <c r="G5460" i="7"/>
  <c r="F5460" i="7"/>
  <c r="G5459" i="7"/>
  <c r="F5459" i="7"/>
  <c r="G5458" i="7"/>
  <c r="F5458" i="7"/>
  <c r="G5457" i="7"/>
  <c r="F5457" i="7"/>
  <c r="G5456" i="7"/>
  <c r="F5456" i="7"/>
  <c r="G5455" i="7"/>
  <c r="F5455" i="7"/>
  <c r="G5454" i="7"/>
  <c r="F5454" i="7"/>
  <c r="G5453" i="7"/>
  <c r="F5453" i="7"/>
  <c r="G5452" i="7"/>
  <c r="F5452" i="7"/>
  <c r="G5451" i="7"/>
  <c r="F5451" i="7"/>
  <c r="G5450" i="7"/>
  <c r="F5450" i="7"/>
  <c r="G5449" i="7"/>
  <c r="F5449" i="7"/>
  <c r="G5448" i="7"/>
  <c r="F5448" i="7"/>
  <c r="G5447" i="7"/>
  <c r="F5447" i="7"/>
  <c r="G5446" i="7"/>
  <c r="F5446" i="7"/>
  <c r="G5445" i="7"/>
  <c r="F5445" i="7"/>
  <c r="G5444" i="7"/>
  <c r="F5444" i="7"/>
  <c r="G5443" i="7"/>
  <c r="F5443" i="7"/>
  <c r="G5442" i="7"/>
  <c r="F5442" i="7"/>
  <c r="G5441" i="7"/>
  <c r="F5441" i="7"/>
  <c r="G5440" i="7"/>
  <c r="F5440" i="7"/>
  <c r="G5439" i="7"/>
  <c r="F5439" i="7"/>
  <c r="G5438" i="7"/>
  <c r="F5438" i="7"/>
  <c r="G5437" i="7"/>
  <c r="F5437" i="7"/>
  <c r="G5436" i="7"/>
  <c r="F5436" i="7"/>
  <c r="G5435" i="7"/>
  <c r="F5435" i="7"/>
  <c r="G5434" i="7"/>
  <c r="F5434" i="7"/>
  <c r="G5433" i="7"/>
  <c r="F5433" i="7"/>
  <c r="G5432" i="7"/>
  <c r="F5432" i="7"/>
  <c r="G5431" i="7"/>
  <c r="F5431" i="7"/>
  <c r="G5430" i="7"/>
  <c r="F5430" i="7"/>
  <c r="G5429" i="7"/>
  <c r="F5429" i="7"/>
  <c r="G5428" i="7"/>
  <c r="F5428" i="7"/>
  <c r="G5427" i="7"/>
  <c r="F5427" i="7"/>
  <c r="G5426" i="7"/>
  <c r="F5426" i="7"/>
  <c r="G5425" i="7"/>
  <c r="F5425" i="7"/>
  <c r="G5424" i="7"/>
  <c r="F5424" i="7"/>
  <c r="G5423" i="7"/>
  <c r="F5423" i="7"/>
  <c r="G5422" i="7"/>
  <c r="F5422" i="7"/>
  <c r="G5421" i="7"/>
  <c r="F5421" i="7"/>
  <c r="G5420" i="7"/>
  <c r="F5420" i="7"/>
  <c r="G5419" i="7"/>
  <c r="F5419" i="7"/>
  <c r="G5418" i="7"/>
  <c r="F5418" i="7"/>
  <c r="G5417" i="7"/>
  <c r="F5417" i="7"/>
  <c r="G5416" i="7"/>
  <c r="F5416" i="7"/>
  <c r="G5415" i="7"/>
  <c r="F5415" i="7"/>
  <c r="G5414" i="7"/>
  <c r="F5414" i="7"/>
  <c r="G5413" i="7"/>
  <c r="F5413" i="7"/>
  <c r="G5412" i="7"/>
  <c r="F5412" i="7"/>
  <c r="G5411" i="7"/>
  <c r="F5411" i="7"/>
  <c r="G5410" i="7"/>
  <c r="F5410" i="7"/>
  <c r="G5409" i="7"/>
  <c r="F5409" i="7"/>
  <c r="G5408" i="7"/>
  <c r="F5408" i="7"/>
  <c r="G5407" i="7"/>
  <c r="F5407" i="7"/>
  <c r="G5406" i="7"/>
  <c r="F5406" i="7"/>
  <c r="G5405" i="7"/>
  <c r="F5405" i="7"/>
  <c r="G5404" i="7"/>
  <c r="F5404" i="7"/>
  <c r="G5403" i="7"/>
  <c r="F5403" i="7"/>
  <c r="G5402" i="7"/>
  <c r="F5402" i="7"/>
  <c r="G5401" i="7"/>
  <c r="F5401" i="7"/>
  <c r="G5400" i="7"/>
  <c r="F5400" i="7"/>
  <c r="G5399" i="7"/>
  <c r="F5399" i="7"/>
  <c r="G5398" i="7"/>
  <c r="F5398" i="7"/>
  <c r="G5397" i="7"/>
  <c r="F5397" i="7"/>
  <c r="G5396" i="7"/>
  <c r="F5396" i="7"/>
  <c r="G5395" i="7"/>
  <c r="F5395" i="7"/>
  <c r="G5394" i="7"/>
  <c r="F5394" i="7"/>
  <c r="G5393" i="7"/>
  <c r="F5393" i="7"/>
  <c r="G5392" i="7"/>
  <c r="F5392" i="7"/>
  <c r="G5391" i="7"/>
  <c r="F5391" i="7"/>
  <c r="G5390" i="7"/>
  <c r="F5390" i="7"/>
  <c r="G5389" i="7"/>
  <c r="F5389" i="7"/>
  <c r="G5388" i="7"/>
  <c r="F5388" i="7"/>
  <c r="G5387" i="7"/>
  <c r="F5387" i="7"/>
  <c r="G5386" i="7"/>
  <c r="F5386" i="7"/>
  <c r="G5385" i="7"/>
  <c r="F5385" i="7"/>
  <c r="G5384" i="7"/>
  <c r="F5384" i="7"/>
  <c r="G5383" i="7"/>
  <c r="F5383" i="7"/>
  <c r="G5382" i="7"/>
  <c r="F5382" i="7"/>
  <c r="G5381" i="7"/>
  <c r="F5381" i="7"/>
  <c r="G5380" i="7"/>
  <c r="F5380" i="7"/>
  <c r="G5379" i="7"/>
  <c r="F5379" i="7"/>
  <c r="G5378" i="7"/>
  <c r="F5378" i="7"/>
  <c r="G5377" i="7"/>
  <c r="F5377" i="7"/>
  <c r="G5376" i="7"/>
  <c r="F5376" i="7"/>
  <c r="G5375" i="7"/>
  <c r="F5375" i="7"/>
  <c r="G5374" i="7"/>
  <c r="F5374" i="7"/>
  <c r="G5373" i="7"/>
  <c r="F5373" i="7"/>
  <c r="G5372" i="7"/>
  <c r="F5372" i="7"/>
  <c r="G5371" i="7"/>
  <c r="F5371" i="7"/>
  <c r="G5370" i="7"/>
  <c r="F5370" i="7"/>
  <c r="G5369" i="7"/>
  <c r="F5369" i="7"/>
  <c r="G5368" i="7"/>
  <c r="F5368" i="7"/>
  <c r="G5367" i="7"/>
  <c r="F5367" i="7"/>
  <c r="G5366" i="7"/>
  <c r="F5366" i="7"/>
  <c r="G5365" i="7"/>
  <c r="F5365" i="7"/>
  <c r="G5364" i="7"/>
  <c r="F5364" i="7"/>
  <c r="G5363" i="7"/>
  <c r="F5363" i="7"/>
  <c r="G5362" i="7"/>
  <c r="F5362" i="7"/>
  <c r="G5361" i="7"/>
  <c r="F5361" i="7"/>
  <c r="G5360" i="7"/>
  <c r="F5360" i="7"/>
  <c r="G5359" i="7"/>
  <c r="F5359" i="7"/>
  <c r="G5358" i="7"/>
  <c r="F5358" i="7"/>
  <c r="G5357" i="7"/>
  <c r="F5357" i="7"/>
  <c r="G5356" i="7"/>
  <c r="F5356" i="7"/>
  <c r="G5355" i="7"/>
  <c r="F5355" i="7"/>
  <c r="G5354" i="7"/>
  <c r="F5354" i="7"/>
  <c r="G5353" i="7"/>
  <c r="F5353" i="7"/>
  <c r="G5352" i="7"/>
  <c r="F5352" i="7"/>
  <c r="G5351" i="7"/>
  <c r="F5351" i="7"/>
  <c r="G5350" i="7"/>
  <c r="F5350" i="7"/>
  <c r="G5349" i="7"/>
  <c r="F5349" i="7"/>
  <c r="G5348" i="7"/>
  <c r="F5348" i="7"/>
  <c r="G5347" i="7"/>
  <c r="F5347" i="7"/>
  <c r="G5346" i="7"/>
  <c r="F5346" i="7"/>
  <c r="G5345" i="7"/>
  <c r="F5345" i="7"/>
  <c r="G5344" i="7"/>
  <c r="F5344" i="7"/>
  <c r="G5343" i="7"/>
  <c r="F5343" i="7"/>
  <c r="G5342" i="7"/>
  <c r="F5342" i="7"/>
  <c r="G5341" i="7"/>
  <c r="F5341" i="7"/>
  <c r="G5340" i="7"/>
  <c r="F5340" i="7"/>
  <c r="G5339" i="7"/>
  <c r="F5339" i="7"/>
  <c r="G5338" i="7"/>
  <c r="F5338" i="7"/>
  <c r="G5337" i="7"/>
  <c r="F5337" i="7"/>
  <c r="G5336" i="7"/>
  <c r="F5336" i="7"/>
  <c r="G5335" i="7"/>
  <c r="F5335" i="7"/>
  <c r="G5334" i="7"/>
  <c r="F5334" i="7"/>
  <c r="G5333" i="7"/>
  <c r="F5333" i="7"/>
  <c r="G5332" i="7"/>
  <c r="F5332" i="7"/>
  <c r="G5331" i="7"/>
  <c r="F5331" i="7"/>
  <c r="G5330" i="7"/>
  <c r="F5330" i="7"/>
  <c r="G5329" i="7"/>
  <c r="F5329" i="7"/>
  <c r="G5328" i="7"/>
  <c r="F5328" i="7"/>
  <c r="G5327" i="7"/>
  <c r="F5327" i="7"/>
  <c r="G5326" i="7"/>
  <c r="F5326" i="7"/>
  <c r="G5325" i="7"/>
  <c r="F5325" i="7"/>
  <c r="G5324" i="7"/>
  <c r="F5324" i="7"/>
  <c r="G5323" i="7"/>
  <c r="F5323" i="7"/>
  <c r="G5322" i="7"/>
  <c r="F5322" i="7"/>
  <c r="G5321" i="7"/>
  <c r="F5321" i="7"/>
  <c r="G5320" i="7"/>
  <c r="F5320" i="7"/>
  <c r="G5319" i="7"/>
  <c r="F5319" i="7"/>
  <c r="G5318" i="7"/>
  <c r="F5318" i="7"/>
  <c r="G5317" i="7"/>
  <c r="F5317" i="7"/>
  <c r="G5316" i="7"/>
  <c r="F5316" i="7"/>
  <c r="G5315" i="7"/>
  <c r="F5315" i="7"/>
  <c r="G5314" i="7"/>
  <c r="F5314" i="7"/>
  <c r="G5313" i="7"/>
  <c r="F5313" i="7"/>
  <c r="G5312" i="7"/>
  <c r="F5312" i="7"/>
  <c r="G5311" i="7"/>
  <c r="F5311" i="7"/>
  <c r="G5310" i="7"/>
  <c r="F5310" i="7"/>
  <c r="G5309" i="7"/>
  <c r="F5309" i="7"/>
  <c r="G5308" i="7"/>
  <c r="F5308" i="7"/>
  <c r="G5307" i="7"/>
  <c r="F5307" i="7"/>
  <c r="G5306" i="7"/>
  <c r="F5306" i="7"/>
  <c r="G5305" i="7"/>
  <c r="F5305" i="7"/>
  <c r="G5304" i="7"/>
  <c r="F5304" i="7"/>
  <c r="G5303" i="7"/>
  <c r="F5303" i="7"/>
  <c r="G5302" i="7"/>
  <c r="F5302" i="7"/>
  <c r="G5301" i="7"/>
  <c r="F5301" i="7"/>
  <c r="G5300" i="7"/>
  <c r="F5300" i="7"/>
  <c r="G5299" i="7"/>
  <c r="F5299" i="7"/>
  <c r="G5298" i="7"/>
  <c r="F5298" i="7"/>
  <c r="G5297" i="7"/>
  <c r="F5297" i="7"/>
  <c r="G5296" i="7"/>
  <c r="F5296" i="7"/>
  <c r="G5295" i="7"/>
  <c r="F5295" i="7"/>
  <c r="G5294" i="7"/>
  <c r="F5294" i="7"/>
  <c r="G5293" i="7"/>
  <c r="F5293" i="7"/>
  <c r="G5292" i="7"/>
  <c r="F5292" i="7"/>
  <c r="G5291" i="7"/>
  <c r="F5291" i="7"/>
  <c r="G5290" i="7"/>
  <c r="F5290" i="7"/>
  <c r="G5289" i="7"/>
  <c r="F5289" i="7"/>
  <c r="G5288" i="7"/>
  <c r="F5288" i="7"/>
  <c r="G5287" i="7"/>
  <c r="F5287" i="7"/>
  <c r="G5286" i="7"/>
  <c r="F5286" i="7"/>
  <c r="G5285" i="7"/>
  <c r="F5285" i="7"/>
  <c r="G5284" i="7"/>
  <c r="F5284" i="7"/>
  <c r="G5283" i="7"/>
  <c r="F5283" i="7"/>
  <c r="G5282" i="7"/>
  <c r="F5282" i="7"/>
  <c r="G5281" i="7"/>
  <c r="F5281" i="7"/>
  <c r="G5280" i="7"/>
  <c r="F5280" i="7"/>
  <c r="G5279" i="7"/>
  <c r="F5279" i="7"/>
  <c r="G5278" i="7"/>
  <c r="F5278" i="7"/>
  <c r="G5277" i="7"/>
  <c r="F5277" i="7"/>
  <c r="G5276" i="7"/>
  <c r="F5276" i="7"/>
  <c r="G5275" i="7"/>
  <c r="F5275" i="7"/>
  <c r="G5274" i="7"/>
  <c r="F5274" i="7"/>
  <c r="G5273" i="7"/>
  <c r="F5273" i="7"/>
  <c r="G5272" i="7"/>
  <c r="F5272" i="7"/>
  <c r="G5271" i="7"/>
  <c r="F5271" i="7"/>
  <c r="G5270" i="7"/>
  <c r="F5270" i="7"/>
  <c r="G5269" i="7"/>
  <c r="F5269" i="7"/>
  <c r="G5268" i="7"/>
  <c r="F5268" i="7"/>
  <c r="G5267" i="7"/>
  <c r="F5267" i="7"/>
  <c r="G5266" i="7"/>
  <c r="F5266" i="7"/>
  <c r="G5265" i="7"/>
  <c r="F5265" i="7"/>
  <c r="G5264" i="7"/>
  <c r="F5264" i="7"/>
  <c r="G5263" i="7"/>
  <c r="F5263" i="7"/>
  <c r="G5262" i="7"/>
  <c r="F5262" i="7"/>
  <c r="G5261" i="7"/>
  <c r="F5261" i="7"/>
  <c r="G5260" i="7"/>
  <c r="F5260" i="7"/>
  <c r="G5259" i="7"/>
  <c r="F5259" i="7"/>
  <c r="G5258" i="7"/>
  <c r="F5258" i="7"/>
  <c r="G5257" i="7"/>
  <c r="F5257" i="7"/>
  <c r="G5256" i="7"/>
  <c r="F5256" i="7"/>
  <c r="G5255" i="7"/>
  <c r="F5255" i="7"/>
  <c r="G5254" i="7"/>
  <c r="F5254" i="7"/>
  <c r="G5253" i="7"/>
  <c r="F5253" i="7"/>
  <c r="G5252" i="7"/>
  <c r="F5252" i="7"/>
  <c r="G5251" i="7"/>
  <c r="F5251" i="7"/>
  <c r="G5250" i="7"/>
  <c r="F5250" i="7"/>
  <c r="G5249" i="7"/>
  <c r="F5249" i="7"/>
  <c r="G5248" i="7"/>
  <c r="F5248" i="7"/>
  <c r="G5247" i="7"/>
  <c r="F5247" i="7"/>
  <c r="G5246" i="7"/>
  <c r="F5246" i="7"/>
  <c r="G5245" i="7"/>
  <c r="F5245" i="7"/>
  <c r="G5244" i="7"/>
  <c r="F5244" i="7"/>
  <c r="G5243" i="7"/>
  <c r="F5243" i="7"/>
  <c r="G5242" i="7"/>
  <c r="F5242" i="7"/>
  <c r="G5241" i="7"/>
  <c r="F5241" i="7"/>
  <c r="G5240" i="7"/>
  <c r="F5240" i="7"/>
  <c r="G5239" i="7"/>
  <c r="F5239" i="7"/>
  <c r="G5238" i="7"/>
  <c r="F5238" i="7"/>
  <c r="G5237" i="7"/>
  <c r="F5237" i="7"/>
  <c r="G5236" i="7"/>
  <c r="F5236" i="7"/>
  <c r="G5235" i="7"/>
  <c r="F5235" i="7"/>
  <c r="G5234" i="7"/>
  <c r="F5234" i="7"/>
  <c r="G5233" i="7"/>
  <c r="F5233" i="7"/>
  <c r="G5232" i="7"/>
  <c r="F5232" i="7"/>
  <c r="G5231" i="7"/>
  <c r="F5231" i="7"/>
  <c r="G5230" i="7"/>
  <c r="F5230" i="7"/>
  <c r="G5229" i="7"/>
  <c r="F5229" i="7"/>
  <c r="G5228" i="7"/>
  <c r="F5228" i="7"/>
  <c r="G5227" i="7"/>
  <c r="F5227" i="7"/>
  <c r="G5226" i="7"/>
  <c r="F5226" i="7"/>
  <c r="G5225" i="7"/>
  <c r="F5225" i="7"/>
  <c r="G5224" i="7"/>
  <c r="F5224" i="7"/>
  <c r="G5223" i="7"/>
  <c r="F5223" i="7"/>
  <c r="G5222" i="7"/>
  <c r="F5222" i="7"/>
  <c r="G5221" i="7"/>
  <c r="F5221" i="7"/>
  <c r="G5220" i="7"/>
  <c r="F5220" i="7"/>
  <c r="G5219" i="7"/>
  <c r="F5219" i="7"/>
  <c r="G5218" i="7"/>
  <c r="F5218" i="7"/>
  <c r="G5217" i="7"/>
  <c r="F5217" i="7"/>
  <c r="G5216" i="7"/>
  <c r="F5216" i="7"/>
  <c r="G5215" i="7"/>
  <c r="F5215" i="7"/>
  <c r="G5214" i="7"/>
  <c r="F5214" i="7"/>
  <c r="G5213" i="7"/>
  <c r="F5213" i="7"/>
  <c r="G5212" i="7"/>
  <c r="F5212" i="7"/>
  <c r="G5211" i="7"/>
  <c r="F5211" i="7"/>
  <c r="G5210" i="7"/>
  <c r="F5210" i="7"/>
  <c r="G5209" i="7"/>
  <c r="F5209" i="7"/>
  <c r="G5208" i="7"/>
  <c r="F5208" i="7"/>
  <c r="G5207" i="7"/>
  <c r="F5207" i="7"/>
  <c r="G5206" i="7"/>
  <c r="F5206" i="7"/>
  <c r="G5205" i="7"/>
  <c r="F5205" i="7"/>
  <c r="G5204" i="7"/>
  <c r="F5204" i="7"/>
  <c r="G5203" i="7"/>
  <c r="F5203" i="7"/>
  <c r="G5202" i="7"/>
  <c r="F5202" i="7"/>
  <c r="G5201" i="7"/>
  <c r="F5201" i="7"/>
  <c r="G5200" i="7"/>
  <c r="F5200" i="7"/>
  <c r="G5199" i="7"/>
  <c r="F5199" i="7"/>
  <c r="G5198" i="7"/>
  <c r="F5198" i="7"/>
  <c r="G5197" i="7"/>
  <c r="F5197" i="7"/>
  <c r="G5196" i="7"/>
  <c r="F5196" i="7"/>
  <c r="G5195" i="7"/>
  <c r="F5195" i="7"/>
  <c r="G5194" i="7"/>
  <c r="F5194" i="7"/>
  <c r="G5193" i="7"/>
  <c r="F5193" i="7"/>
  <c r="G5192" i="7"/>
  <c r="F5192" i="7"/>
  <c r="G5191" i="7"/>
  <c r="F5191" i="7"/>
  <c r="G5190" i="7"/>
  <c r="F5190" i="7"/>
  <c r="G5189" i="7"/>
  <c r="F5189" i="7"/>
  <c r="G5188" i="7"/>
  <c r="F5188" i="7"/>
  <c r="G5187" i="7"/>
  <c r="F5187" i="7"/>
  <c r="G5186" i="7"/>
  <c r="F5186" i="7"/>
  <c r="G5185" i="7"/>
  <c r="F5185" i="7"/>
  <c r="G5184" i="7"/>
  <c r="F5184" i="7"/>
  <c r="G5183" i="7"/>
  <c r="F5183" i="7"/>
  <c r="G5182" i="7"/>
  <c r="F5182" i="7"/>
  <c r="G5181" i="7"/>
  <c r="F5181" i="7"/>
  <c r="G5180" i="7"/>
  <c r="F5180" i="7"/>
  <c r="G5179" i="7"/>
  <c r="F5179" i="7"/>
  <c r="G5178" i="7"/>
  <c r="F5178" i="7"/>
  <c r="G5177" i="7"/>
  <c r="F5177" i="7"/>
  <c r="G5176" i="7"/>
  <c r="F5176" i="7"/>
  <c r="G5175" i="7"/>
  <c r="F5175" i="7"/>
  <c r="G5174" i="7"/>
  <c r="F5174" i="7"/>
  <c r="G5173" i="7"/>
  <c r="F5173" i="7"/>
  <c r="G5172" i="7"/>
  <c r="F5172" i="7"/>
  <c r="G5171" i="7"/>
  <c r="F5171" i="7"/>
  <c r="G5170" i="7"/>
  <c r="F5170" i="7"/>
  <c r="G5169" i="7"/>
  <c r="F5169" i="7"/>
  <c r="G5168" i="7"/>
  <c r="F5168" i="7"/>
  <c r="G5167" i="7"/>
  <c r="F5167" i="7"/>
  <c r="G5166" i="7"/>
  <c r="F5166" i="7"/>
  <c r="G5165" i="7"/>
  <c r="F5165" i="7"/>
  <c r="G5164" i="7"/>
  <c r="F5164" i="7"/>
  <c r="G5163" i="7"/>
  <c r="F5163" i="7"/>
  <c r="G5162" i="7"/>
  <c r="F5162" i="7"/>
  <c r="G5161" i="7"/>
  <c r="F5161" i="7"/>
  <c r="G5160" i="7"/>
  <c r="F5160" i="7"/>
  <c r="G5159" i="7"/>
  <c r="F5159" i="7"/>
  <c r="G5158" i="7"/>
  <c r="F5158" i="7"/>
  <c r="G5157" i="7"/>
  <c r="F5157" i="7"/>
  <c r="G5156" i="7"/>
  <c r="F5156" i="7"/>
  <c r="G5155" i="7"/>
  <c r="F5155" i="7"/>
  <c r="G5154" i="7"/>
  <c r="F5154" i="7"/>
  <c r="G5153" i="7"/>
  <c r="F5153" i="7"/>
  <c r="G5152" i="7"/>
  <c r="F5152" i="7"/>
  <c r="G5151" i="7"/>
  <c r="F5151" i="7"/>
  <c r="G5150" i="7"/>
  <c r="F5150" i="7"/>
  <c r="G5149" i="7"/>
  <c r="F5149" i="7"/>
  <c r="G5148" i="7"/>
  <c r="F5148" i="7"/>
  <c r="G5147" i="7"/>
  <c r="F5147" i="7"/>
  <c r="G5146" i="7"/>
  <c r="F5146" i="7"/>
  <c r="G5145" i="7"/>
  <c r="F5145" i="7"/>
  <c r="G5144" i="7"/>
  <c r="F5144" i="7"/>
  <c r="G5143" i="7"/>
  <c r="F5143" i="7"/>
  <c r="G5142" i="7"/>
  <c r="F5142" i="7"/>
  <c r="G5141" i="7"/>
  <c r="F5141" i="7"/>
  <c r="G5140" i="7"/>
  <c r="F5140" i="7"/>
  <c r="G5139" i="7"/>
  <c r="F5139" i="7"/>
  <c r="G5138" i="7"/>
  <c r="F5138" i="7"/>
  <c r="G5137" i="7"/>
  <c r="F5137" i="7"/>
  <c r="G5136" i="7"/>
  <c r="F5136" i="7"/>
  <c r="G5135" i="7"/>
  <c r="F5135" i="7"/>
  <c r="G5134" i="7"/>
  <c r="F5134" i="7"/>
  <c r="G5133" i="7"/>
  <c r="F5133" i="7"/>
  <c r="G5132" i="7"/>
  <c r="F5132" i="7"/>
  <c r="G5131" i="7"/>
  <c r="F5131" i="7"/>
  <c r="G5130" i="7"/>
  <c r="F5130" i="7"/>
  <c r="G5129" i="7"/>
  <c r="F5129" i="7"/>
  <c r="G5128" i="7"/>
  <c r="F5128" i="7"/>
  <c r="G5127" i="7"/>
  <c r="F5127" i="7"/>
  <c r="G5126" i="7"/>
  <c r="F5126" i="7"/>
  <c r="G5125" i="7"/>
  <c r="F5125" i="7"/>
  <c r="G5124" i="7"/>
  <c r="F5124" i="7"/>
  <c r="G5123" i="7"/>
  <c r="F5123" i="7"/>
  <c r="G5122" i="7"/>
  <c r="F5122" i="7"/>
  <c r="G5121" i="7"/>
  <c r="F5121" i="7"/>
  <c r="G5120" i="7"/>
  <c r="F5120" i="7"/>
  <c r="G5119" i="7"/>
  <c r="F5119" i="7"/>
  <c r="G5118" i="7"/>
  <c r="F5118" i="7"/>
  <c r="G5117" i="7"/>
  <c r="F5117" i="7"/>
  <c r="G5116" i="7"/>
  <c r="F5116" i="7"/>
  <c r="G5115" i="7"/>
  <c r="F5115" i="7"/>
  <c r="G5114" i="7"/>
  <c r="F5114" i="7"/>
  <c r="G5113" i="7"/>
  <c r="F5113" i="7"/>
  <c r="G5112" i="7"/>
  <c r="F5112" i="7"/>
  <c r="G5111" i="7"/>
  <c r="F5111" i="7"/>
  <c r="G5110" i="7"/>
  <c r="F5110" i="7"/>
  <c r="G5109" i="7"/>
  <c r="F5109" i="7"/>
  <c r="G5108" i="7"/>
  <c r="F5108" i="7"/>
  <c r="G5107" i="7"/>
  <c r="F5107" i="7"/>
  <c r="G5106" i="7"/>
  <c r="F5106" i="7"/>
  <c r="G5105" i="7"/>
  <c r="F5105" i="7"/>
  <c r="G5104" i="7"/>
  <c r="F5104" i="7"/>
  <c r="G5103" i="7"/>
  <c r="F5103" i="7"/>
  <c r="G5102" i="7"/>
  <c r="F5102" i="7"/>
  <c r="G5101" i="7"/>
  <c r="F5101" i="7"/>
  <c r="G5100" i="7"/>
  <c r="F5100" i="7"/>
  <c r="G5099" i="7"/>
  <c r="F5099" i="7"/>
  <c r="G5098" i="7"/>
  <c r="F5098" i="7"/>
  <c r="G5097" i="7"/>
  <c r="F5097" i="7"/>
  <c r="G5096" i="7"/>
  <c r="F5096" i="7"/>
  <c r="G5095" i="7"/>
  <c r="F5095" i="7"/>
  <c r="G5094" i="7"/>
  <c r="F5094" i="7"/>
  <c r="G5093" i="7"/>
  <c r="F5093" i="7"/>
  <c r="G5092" i="7"/>
  <c r="F5092" i="7"/>
  <c r="G5091" i="7"/>
  <c r="F5091" i="7"/>
  <c r="G5090" i="7"/>
  <c r="F5090" i="7"/>
  <c r="G5089" i="7"/>
  <c r="F5089" i="7"/>
  <c r="G5088" i="7"/>
  <c r="F5088" i="7"/>
  <c r="G5087" i="7"/>
  <c r="F5087" i="7"/>
  <c r="G5086" i="7"/>
  <c r="F5086" i="7"/>
  <c r="G5085" i="7"/>
  <c r="F5085" i="7"/>
  <c r="G5084" i="7"/>
  <c r="F5084" i="7"/>
  <c r="G5083" i="7"/>
  <c r="F5083" i="7"/>
  <c r="G5082" i="7"/>
  <c r="F5082" i="7"/>
  <c r="G5081" i="7"/>
  <c r="F5081" i="7"/>
  <c r="G5080" i="7"/>
  <c r="F5080" i="7"/>
  <c r="G5079" i="7"/>
  <c r="F5079" i="7"/>
  <c r="G5078" i="7"/>
  <c r="F5078" i="7"/>
  <c r="G5077" i="7"/>
  <c r="F5077" i="7"/>
  <c r="G5076" i="7"/>
  <c r="F5076" i="7"/>
  <c r="G5075" i="7"/>
  <c r="F5075" i="7"/>
  <c r="G5074" i="7"/>
  <c r="F5074" i="7"/>
  <c r="G5073" i="7"/>
  <c r="F5073" i="7"/>
  <c r="G5072" i="7"/>
  <c r="F5072" i="7"/>
  <c r="G5071" i="7"/>
  <c r="F5071" i="7"/>
  <c r="G5070" i="7"/>
  <c r="F5070" i="7"/>
  <c r="G5069" i="7"/>
  <c r="F5069" i="7"/>
  <c r="G5068" i="7"/>
  <c r="F5068" i="7"/>
  <c r="G5067" i="7"/>
  <c r="F5067" i="7"/>
  <c r="G5066" i="7"/>
  <c r="F5066" i="7"/>
  <c r="G5065" i="7"/>
  <c r="F5065" i="7"/>
  <c r="G5064" i="7"/>
  <c r="F5064" i="7"/>
  <c r="G5063" i="7"/>
  <c r="F5063" i="7"/>
  <c r="G5062" i="7"/>
  <c r="F5062" i="7"/>
  <c r="G5061" i="7"/>
  <c r="F5061" i="7"/>
  <c r="G5060" i="7"/>
  <c r="F5060" i="7"/>
  <c r="G5059" i="7"/>
  <c r="F5059" i="7"/>
  <c r="G5058" i="7"/>
  <c r="F5058" i="7"/>
  <c r="G5057" i="7"/>
  <c r="F5057" i="7"/>
  <c r="G5056" i="7"/>
  <c r="F5056" i="7"/>
  <c r="G5055" i="7"/>
  <c r="F5055" i="7"/>
  <c r="G5054" i="7"/>
  <c r="F5054" i="7"/>
  <c r="G5053" i="7"/>
  <c r="F5053" i="7"/>
  <c r="G5052" i="7"/>
  <c r="F5052" i="7"/>
  <c r="G5051" i="7"/>
  <c r="F5051" i="7"/>
  <c r="G5050" i="7"/>
  <c r="F5050" i="7"/>
  <c r="G5049" i="7"/>
  <c r="F5049" i="7"/>
  <c r="G5048" i="7"/>
  <c r="F5048" i="7"/>
  <c r="G5047" i="7"/>
  <c r="F5047" i="7"/>
  <c r="G5046" i="7"/>
  <c r="F5046" i="7"/>
  <c r="G5045" i="7"/>
  <c r="F5045" i="7"/>
  <c r="G5044" i="7"/>
  <c r="F5044" i="7"/>
  <c r="G5043" i="7"/>
  <c r="F5043" i="7"/>
  <c r="G5042" i="7"/>
  <c r="F5042" i="7"/>
  <c r="G5041" i="7"/>
  <c r="F5041" i="7"/>
  <c r="G5040" i="7"/>
  <c r="F5040" i="7"/>
  <c r="G5039" i="7"/>
  <c r="F5039" i="7"/>
  <c r="G5038" i="7"/>
  <c r="F5038" i="7"/>
  <c r="G5037" i="7"/>
  <c r="F5037" i="7"/>
  <c r="G5036" i="7"/>
  <c r="F5036" i="7"/>
  <c r="G5035" i="7"/>
  <c r="F5035" i="7"/>
  <c r="G5034" i="7"/>
  <c r="F5034" i="7"/>
  <c r="G5033" i="7"/>
  <c r="F5033" i="7"/>
  <c r="G5032" i="7"/>
  <c r="F5032" i="7"/>
  <c r="G5031" i="7"/>
  <c r="F5031" i="7"/>
  <c r="G5030" i="7"/>
  <c r="F5030" i="7"/>
  <c r="G5029" i="7"/>
  <c r="F5029" i="7"/>
  <c r="G5028" i="7"/>
  <c r="F5028" i="7"/>
  <c r="G5027" i="7"/>
  <c r="F5027" i="7"/>
  <c r="G5026" i="7"/>
  <c r="F5026" i="7"/>
  <c r="G5025" i="7"/>
  <c r="F5025" i="7"/>
  <c r="G5024" i="7"/>
  <c r="F5024" i="7"/>
  <c r="G5023" i="7"/>
  <c r="F5023" i="7"/>
  <c r="G5022" i="7"/>
  <c r="F5022" i="7"/>
  <c r="G5021" i="7"/>
  <c r="F5021" i="7"/>
  <c r="G5020" i="7"/>
  <c r="F5020" i="7"/>
  <c r="G5019" i="7"/>
  <c r="F5019" i="7"/>
  <c r="G5018" i="7"/>
  <c r="F5018" i="7"/>
  <c r="G5017" i="7"/>
  <c r="F5017" i="7"/>
  <c r="G5016" i="7"/>
  <c r="F5016" i="7"/>
  <c r="G5015" i="7"/>
  <c r="F5015" i="7"/>
  <c r="G5014" i="7"/>
  <c r="F5014" i="7"/>
  <c r="G5013" i="7"/>
  <c r="F5013" i="7"/>
  <c r="G5012" i="7"/>
  <c r="F5012" i="7"/>
  <c r="G5011" i="7"/>
  <c r="F5011" i="7"/>
  <c r="G5010" i="7"/>
  <c r="F5010" i="7"/>
  <c r="G5009" i="7"/>
  <c r="F5009" i="7"/>
  <c r="G5008" i="7"/>
  <c r="F5008" i="7"/>
  <c r="G5007" i="7"/>
  <c r="F5007" i="7"/>
  <c r="G5006" i="7"/>
  <c r="F5006" i="7"/>
  <c r="G5005" i="7"/>
  <c r="F5005" i="7"/>
  <c r="G5004" i="7"/>
  <c r="F5004" i="7"/>
  <c r="G5003" i="7"/>
  <c r="F5003" i="7"/>
  <c r="G5002" i="7"/>
  <c r="F5002" i="7"/>
  <c r="G5001" i="7"/>
  <c r="F5001" i="7"/>
  <c r="G5000" i="7"/>
  <c r="F5000" i="7"/>
  <c r="G4999" i="7"/>
  <c r="F4999" i="7"/>
  <c r="G4998" i="7"/>
  <c r="F4998" i="7"/>
  <c r="G4997" i="7"/>
  <c r="F4997" i="7"/>
  <c r="G4996" i="7"/>
  <c r="F4996" i="7"/>
  <c r="G4995" i="7"/>
  <c r="F4995" i="7"/>
  <c r="G4994" i="7"/>
  <c r="F4994" i="7"/>
  <c r="G4993" i="7"/>
  <c r="F4993" i="7"/>
  <c r="G4992" i="7"/>
  <c r="F4992" i="7"/>
  <c r="G4991" i="7"/>
  <c r="F4991" i="7"/>
  <c r="G4990" i="7"/>
  <c r="F4990" i="7"/>
  <c r="G4989" i="7"/>
  <c r="F4989" i="7"/>
  <c r="G4988" i="7"/>
  <c r="F4988" i="7"/>
  <c r="G4987" i="7"/>
  <c r="F4987" i="7"/>
  <c r="G4986" i="7"/>
  <c r="F4986" i="7"/>
  <c r="G4985" i="7"/>
  <c r="F4985" i="7"/>
  <c r="G4984" i="7"/>
  <c r="F4984" i="7"/>
  <c r="G4983" i="7"/>
  <c r="F4983" i="7"/>
  <c r="G4982" i="7"/>
  <c r="F4982" i="7"/>
  <c r="G4981" i="7"/>
  <c r="F4981" i="7"/>
  <c r="G4980" i="7"/>
  <c r="F4980" i="7"/>
  <c r="G4979" i="7"/>
  <c r="F4979" i="7"/>
  <c r="G4978" i="7"/>
  <c r="F4978" i="7"/>
  <c r="G4977" i="7"/>
  <c r="F4977" i="7"/>
  <c r="G4976" i="7"/>
  <c r="F4976" i="7"/>
  <c r="G4975" i="7"/>
  <c r="F4975" i="7"/>
  <c r="G4974" i="7"/>
  <c r="F4974" i="7"/>
  <c r="G4973" i="7"/>
  <c r="F4973" i="7"/>
  <c r="G4972" i="7"/>
  <c r="F4972" i="7"/>
  <c r="G4971" i="7"/>
  <c r="F4971" i="7"/>
  <c r="G4970" i="7"/>
  <c r="F4970" i="7"/>
  <c r="G4969" i="7"/>
  <c r="F4969" i="7"/>
  <c r="G4968" i="7"/>
  <c r="F4968" i="7"/>
  <c r="G4967" i="7"/>
  <c r="F4967" i="7"/>
  <c r="G4966" i="7"/>
  <c r="F4966" i="7"/>
  <c r="G4965" i="7"/>
  <c r="F4965" i="7"/>
  <c r="G4964" i="7"/>
  <c r="F4964" i="7"/>
  <c r="G4963" i="7"/>
  <c r="F4963" i="7"/>
  <c r="G4962" i="7"/>
  <c r="F4962" i="7"/>
  <c r="G4961" i="7"/>
  <c r="F4961" i="7"/>
  <c r="G4960" i="7"/>
  <c r="F4960" i="7"/>
  <c r="G4959" i="7"/>
  <c r="F4959" i="7"/>
  <c r="G4958" i="7"/>
  <c r="F4958" i="7"/>
  <c r="G4957" i="7"/>
  <c r="F4957" i="7"/>
  <c r="G4956" i="7"/>
  <c r="F4956" i="7"/>
  <c r="G4955" i="7"/>
  <c r="F4955" i="7"/>
  <c r="G4954" i="7"/>
  <c r="F4954" i="7"/>
  <c r="G4953" i="7"/>
  <c r="F4953" i="7"/>
  <c r="G4952" i="7"/>
  <c r="F4952" i="7"/>
  <c r="G4951" i="7"/>
  <c r="F4951" i="7"/>
  <c r="G4950" i="7"/>
  <c r="F4950" i="7"/>
  <c r="G4949" i="7"/>
  <c r="F4949" i="7"/>
  <c r="G4948" i="7"/>
  <c r="F4948" i="7"/>
  <c r="G4947" i="7"/>
  <c r="F4947" i="7"/>
  <c r="G4946" i="7"/>
  <c r="F4946" i="7"/>
  <c r="G4945" i="7"/>
  <c r="F4945" i="7"/>
  <c r="G4944" i="7"/>
  <c r="F4944" i="7"/>
  <c r="G4943" i="7"/>
  <c r="F4943" i="7"/>
  <c r="G4942" i="7"/>
  <c r="F4942" i="7"/>
  <c r="G4941" i="7"/>
  <c r="F4941" i="7"/>
  <c r="G4940" i="7"/>
  <c r="F4940" i="7"/>
  <c r="G4939" i="7"/>
  <c r="F4939" i="7"/>
  <c r="G4938" i="7"/>
  <c r="F4938" i="7"/>
  <c r="G4937" i="7"/>
  <c r="F4937" i="7"/>
  <c r="G4936" i="7"/>
  <c r="F4936" i="7"/>
  <c r="G4935" i="7"/>
  <c r="F4935" i="7"/>
  <c r="G4934" i="7"/>
  <c r="F4934" i="7"/>
  <c r="G4933" i="7"/>
  <c r="F4933" i="7"/>
  <c r="G4932" i="7"/>
  <c r="F4932" i="7"/>
  <c r="G4931" i="7"/>
  <c r="F4931" i="7"/>
  <c r="G4930" i="7"/>
  <c r="F4930" i="7"/>
  <c r="G4929" i="7"/>
  <c r="F4929" i="7"/>
  <c r="G4928" i="7"/>
  <c r="F4928" i="7"/>
  <c r="G4927" i="7"/>
  <c r="F4927" i="7"/>
  <c r="G4926" i="7"/>
  <c r="F4926" i="7"/>
  <c r="G4925" i="7"/>
  <c r="F4925" i="7"/>
  <c r="G4924" i="7"/>
  <c r="F4924" i="7"/>
  <c r="G4923" i="7"/>
  <c r="F4923" i="7"/>
  <c r="G4922" i="7"/>
  <c r="F4922" i="7"/>
  <c r="G4921" i="7"/>
  <c r="F4921" i="7"/>
  <c r="G4920" i="7"/>
  <c r="F4920" i="7"/>
  <c r="G4919" i="7"/>
  <c r="F4919" i="7"/>
  <c r="G4918" i="7"/>
  <c r="F4918" i="7"/>
  <c r="G4917" i="7"/>
  <c r="F4917" i="7"/>
  <c r="G4916" i="7"/>
  <c r="F4916" i="7"/>
  <c r="G4915" i="7"/>
  <c r="F4915" i="7"/>
  <c r="G4914" i="7"/>
  <c r="F4914" i="7"/>
  <c r="G4913" i="7"/>
  <c r="F4913" i="7"/>
  <c r="G4912" i="7"/>
  <c r="F4912" i="7"/>
  <c r="G4911" i="7"/>
  <c r="F4911" i="7"/>
  <c r="G4910" i="7"/>
  <c r="F4910" i="7"/>
  <c r="G4909" i="7"/>
  <c r="F4909" i="7"/>
  <c r="G4908" i="7"/>
  <c r="F4908" i="7"/>
  <c r="G4907" i="7"/>
  <c r="F4907" i="7"/>
  <c r="G4906" i="7"/>
  <c r="F4906" i="7"/>
  <c r="G4905" i="7"/>
  <c r="F4905" i="7"/>
  <c r="G4904" i="7"/>
  <c r="F4904" i="7"/>
  <c r="G4903" i="7"/>
  <c r="F4903" i="7"/>
  <c r="G4902" i="7"/>
  <c r="F4902" i="7"/>
  <c r="G4901" i="7"/>
  <c r="F4901" i="7"/>
  <c r="G4900" i="7"/>
  <c r="F4900" i="7"/>
  <c r="G4899" i="7"/>
  <c r="F4899" i="7"/>
  <c r="G4898" i="7"/>
  <c r="F4898" i="7"/>
  <c r="G4897" i="7"/>
  <c r="F4897" i="7"/>
  <c r="G4896" i="7"/>
  <c r="F4896" i="7"/>
  <c r="G4895" i="7"/>
  <c r="F4895" i="7"/>
  <c r="G4894" i="7"/>
  <c r="F4894" i="7"/>
  <c r="G4893" i="7"/>
  <c r="F4893" i="7"/>
  <c r="G4892" i="7"/>
  <c r="F4892" i="7"/>
  <c r="G4891" i="7"/>
  <c r="F4891" i="7"/>
  <c r="G4890" i="7"/>
  <c r="F4890" i="7"/>
  <c r="G4889" i="7"/>
  <c r="F4889" i="7"/>
  <c r="G4888" i="7"/>
  <c r="F4888" i="7"/>
  <c r="G4887" i="7"/>
  <c r="F4887" i="7"/>
  <c r="G4886" i="7"/>
  <c r="F4886" i="7"/>
  <c r="G4885" i="7"/>
  <c r="F4885" i="7"/>
  <c r="G4884" i="7"/>
  <c r="F4884" i="7"/>
  <c r="G4883" i="7"/>
  <c r="F4883" i="7"/>
  <c r="G4882" i="7"/>
  <c r="F4882" i="7"/>
  <c r="G4881" i="7"/>
  <c r="F4881" i="7"/>
  <c r="G4880" i="7"/>
  <c r="F4880" i="7"/>
  <c r="G4879" i="7"/>
  <c r="F4879" i="7"/>
  <c r="G4878" i="7"/>
  <c r="F4878" i="7"/>
  <c r="G4877" i="7"/>
  <c r="F4877" i="7"/>
  <c r="G4876" i="7"/>
  <c r="F4876" i="7"/>
  <c r="G4875" i="7"/>
  <c r="F4875" i="7"/>
  <c r="G4874" i="7"/>
  <c r="F4874" i="7"/>
  <c r="G4873" i="7"/>
  <c r="F4873" i="7"/>
  <c r="G4872" i="7"/>
  <c r="F4872" i="7"/>
  <c r="G4871" i="7"/>
  <c r="F4871" i="7"/>
  <c r="G4870" i="7"/>
  <c r="F4870" i="7"/>
  <c r="G4869" i="7"/>
  <c r="F4869" i="7"/>
  <c r="G4868" i="7"/>
  <c r="F4868" i="7"/>
  <c r="G4867" i="7"/>
  <c r="F4867" i="7"/>
  <c r="G4866" i="7"/>
  <c r="F4866" i="7"/>
  <c r="G4865" i="7"/>
  <c r="F4865" i="7"/>
  <c r="G4864" i="7"/>
  <c r="F4864" i="7"/>
  <c r="G4863" i="7"/>
  <c r="F4863" i="7"/>
  <c r="G4862" i="7"/>
  <c r="F4862" i="7"/>
  <c r="G4861" i="7"/>
  <c r="F4861" i="7"/>
  <c r="G4860" i="7"/>
  <c r="F4860" i="7"/>
  <c r="G4859" i="7"/>
  <c r="F4859" i="7"/>
  <c r="G4858" i="7"/>
  <c r="F4858" i="7"/>
  <c r="G4857" i="7"/>
  <c r="F4857" i="7"/>
  <c r="G4856" i="7"/>
  <c r="F4856" i="7"/>
  <c r="G4855" i="7"/>
  <c r="F4855" i="7"/>
  <c r="G4854" i="7"/>
  <c r="F4854" i="7"/>
  <c r="G4853" i="7"/>
  <c r="F4853" i="7"/>
  <c r="G4852" i="7"/>
  <c r="F4852" i="7"/>
  <c r="G4851" i="7"/>
  <c r="F4851" i="7"/>
  <c r="G4850" i="7"/>
  <c r="F4850" i="7"/>
  <c r="G4849" i="7"/>
  <c r="F4849" i="7"/>
  <c r="G4848" i="7"/>
  <c r="F4848" i="7"/>
  <c r="G4847" i="7"/>
  <c r="F4847" i="7"/>
  <c r="G4846" i="7"/>
  <c r="F4846" i="7"/>
  <c r="G4845" i="7"/>
  <c r="F4845" i="7"/>
  <c r="G4844" i="7"/>
  <c r="F4844" i="7"/>
  <c r="G4843" i="7"/>
  <c r="F4843" i="7"/>
  <c r="G4842" i="7"/>
  <c r="F4842" i="7"/>
  <c r="G4841" i="7"/>
  <c r="F4841" i="7"/>
  <c r="G4840" i="7"/>
  <c r="F4840" i="7"/>
  <c r="G4839" i="7"/>
  <c r="F4839" i="7"/>
  <c r="G4838" i="7"/>
  <c r="F4838" i="7"/>
  <c r="G4837" i="7"/>
  <c r="F4837" i="7"/>
  <c r="G4836" i="7"/>
  <c r="F4836" i="7"/>
  <c r="G4835" i="7"/>
  <c r="F4835" i="7"/>
  <c r="G4834" i="7"/>
  <c r="F4834" i="7"/>
  <c r="G4833" i="7"/>
  <c r="F4833" i="7"/>
  <c r="G4832" i="7"/>
  <c r="F4832" i="7"/>
  <c r="G4831" i="7"/>
  <c r="F4831" i="7"/>
  <c r="G4830" i="7"/>
  <c r="F4830" i="7"/>
  <c r="G4829" i="7"/>
  <c r="F4829" i="7"/>
  <c r="G4828" i="7"/>
  <c r="F4828" i="7"/>
  <c r="G4827" i="7"/>
  <c r="F4827" i="7"/>
  <c r="G4826" i="7"/>
  <c r="F4826" i="7"/>
  <c r="G4825" i="7"/>
  <c r="F4825" i="7"/>
  <c r="G4824" i="7"/>
  <c r="F4824" i="7"/>
  <c r="G4823" i="7"/>
  <c r="F4823" i="7"/>
  <c r="G4822" i="7"/>
  <c r="F4822" i="7"/>
  <c r="G4821" i="7"/>
  <c r="F4821" i="7"/>
  <c r="G4820" i="7"/>
  <c r="F4820" i="7"/>
  <c r="G4819" i="7"/>
  <c r="F4819" i="7"/>
  <c r="G4818" i="7"/>
  <c r="F4818" i="7"/>
  <c r="G4817" i="7"/>
  <c r="F4817" i="7"/>
  <c r="G4816" i="7"/>
  <c r="F4816" i="7"/>
  <c r="G4815" i="7"/>
  <c r="F4815" i="7"/>
  <c r="G4814" i="7"/>
  <c r="F4814" i="7"/>
  <c r="G4813" i="7"/>
  <c r="F4813" i="7"/>
  <c r="G4812" i="7"/>
  <c r="F4812" i="7"/>
  <c r="G4811" i="7"/>
  <c r="F4811" i="7"/>
  <c r="G4810" i="7"/>
  <c r="F4810" i="7"/>
  <c r="G4809" i="7"/>
  <c r="F4809" i="7"/>
  <c r="G4808" i="7"/>
  <c r="F4808" i="7"/>
  <c r="G4807" i="7"/>
  <c r="F4807" i="7"/>
  <c r="G4806" i="7"/>
  <c r="F4806" i="7"/>
  <c r="G4805" i="7"/>
  <c r="F4805" i="7"/>
  <c r="G4804" i="7"/>
  <c r="F4804" i="7"/>
  <c r="G4803" i="7"/>
  <c r="F4803" i="7"/>
  <c r="G4802" i="7"/>
  <c r="F4802" i="7"/>
  <c r="G4801" i="7"/>
  <c r="F4801" i="7"/>
  <c r="G4800" i="7"/>
  <c r="F4800" i="7"/>
  <c r="G4799" i="7"/>
  <c r="F4799" i="7"/>
  <c r="G4798" i="7"/>
  <c r="F4798" i="7"/>
  <c r="G4797" i="7"/>
  <c r="F4797" i="7"/>
  <c r="G4796" i="7"/>
  <c r="F4796" i="7"/>
  <c r="G4795" i="7"/>
  <c r="F4795" i="7"/>
  <c r="G4794" i="7"/>
  <c r="F4794" i="7"/>
  <c r="G4793" i="7"/>
  <c r="F4793" i="7"/>
  <c r="G4792" i="7"/>
  <c r="F4792" i="7"/>
  <c r="G4791" i="7"/>
  <c r="F4791" i="7"/>
  <c r="G4790" i="7"/>
  <c r="F4790" i="7"/>
  <c r="G4789" i="7"/>
  <c r="F4789" i="7"/>
  <c r="G4788" i="7"/>
  <c r="F4788" i="7"/>
  <c r="G4787" i="7"/>
  <c r="F4787" i="7"/>
  <c r="G4786" i="7"/>
  <c r="F4786" i="7"/>
  <c r="G4785" i="7"/>
  <c r="F4785" i="7"/>
  <c r="G4784" i="7"/>
  <c r="F4784" i="7"/>
  <c r="G4783" i="7"/>
  <c r="F4783" i="7"/>
  <c r="G4782" i="7"/>
  <c r="F4782" i="7"/>
  <c r="G4781" i="7"/>
  <c r="F4781" i="7"/>
  <c r="G4780" i="7"/>
  <c r="F4780" i="7"/>
  <c r="G4779" i="7"/>
  <c r="F4779" i="7"/>
  <c r="G4778" i="7"/>
  <c r="F4778" i="7"/>
  <c r="G4777" i="7"/>
  <c r="F4777" i="7"/>
  <c r="G4776" i="7"/>
  <c r="F4776" i="7"/>
  <c r="G4775" i="7"/>
  <c r="F4775" i="7"/>
  <c r="G4774" i="7"/>
  <c r="F4774" i="7"/>
  <c r="G4773" i="7"/>
  <c r="F4773" i="7"/>
  <c r="G4772" i="7"/>
  <c r="F4772" i="7"/>
  <c r="G4771" i="7"/>
  <c r="F4771" i="7"/>
  <c r="G4770" i="7"/>
  <c r="F4770" i="7"/>
  <c r="G4769" i="7"/>
  <c r="F4769" i="7"/>
  <c r="G4768" i="7"/>
  <c r="F4768" i="7"/>
  <c r="G4767" i="7"/>
  <c r="F4767" i="7"/>
  <c r="G4766" i="7"/>
  <c r="F4766" i="7"/>
  <c r="G4765" i="7"/>
  <c r="F4765" i="7"/>
  <c r="G4764" i="7"/>
  <c r="F4764" i="7"/>
  <c r="G4763" i="7"/>
  <c r="F4763" i="7"/>
  <c r="G4762" i="7"/>
  <c r="F4762" i="7"/>
  <c r="G4761" i="7"/>
  <c r="F4761" i="7"/>
  <c r="G4760" i="7"/>
  <c r="F4760" i="7"/>
  <c r="G4759" i="7"/>
  <c r="F4759" i="7"/>
  <c r="G4758" i="7"/>
  <c r="F4758" i="7"/>
  <c r="G4757" i="7"/>
  <c r="F4757" i="7"/>
  <c r="G4756" i="7"/>
  <c r="F4756" i="7"/>
  <c r="G4755" i="7"/>
  <c r="F4755" i="7"/>
  <c r="G4754" i="7"/>
  <c r="F4754" i="7"/>
  <c r="G4753" i="7"/>
  <c r="F4753" i="7"/>
  <c r="G4752" i="7"/>
  <c r="F4752" i="7"/>
  <c r="G4751" i="7"/>
  <c r="F4751" i="7"/>
  <c r="G4750" i="7"/>
  <c r="F4750" i="7"/>
  <c r="G4749" i="7"/>
  <c r="F4749" i="7"/>
  <c r="G4748" i="7"/>
  <c r="F4748" i="7"/>
  <c r="G4747" i="7"/>
  <c r="F4747" i="7"/>
  <c r="G4746" i="7"/>
  <c r="F4746" i="7"/>
  <c r="G4745" i="7"/>
  <c r="F4745" i="7"/>
  <c r="G4744" i="7"/>
  <c r="F4744" i="7"/>
  <c r="G4743" i="7"/>
  <c r="F4743" i="7"/>
  <c r="G4742" i="7"/>
  <c r="F4742" i="7"/>
  <c r="G4741" i="7"/>
  <c r="F4741" i="7"/>
  <c r="G4740" i="7"/>
  <c r="F4740" i="7"/>
  <c r="G4739" i="7"/>
  <c r="F4739" i="7"/>
  <c r="G4738" i="7"/>
  <c r="F4738" i="7"/>
  <c r="G4737" i="7"/>
  <c r="F4737" i="7"/>
  <c r="G4736" i="7"/>
  <c r="F4736" i="7"/>
  <c r="G4735" i="7"/>
  <c r="F4735" i="7"/>
  <c r="G4734" i="7"/>
  <c r="F4734" i="7"/>
  <c r="G4733" i="7"/>
  <c r="F4733" i="7"/>
  <c r="G4732" i="7"/>
  <c r="F4732" i="7"/>
  <c r="G4731" i="7"/>
  <c r="F4731" i="7"/>
  <c r="G4730" i="7"/>
  <c r="F4730" i="7"/>
  <c r="G4729" i="7"/>
  <c r="F4729" i="7"/>
  <c r="G4728" i="7"/>
  <c r="F4728" i="7"/>
  <c r="G4727" i="7"/>
  <c r="F4727" i="7"/>
  <c r="G4726" i="7"/>
  <c r="F4726" i="7"/>
  <c r="G4725" i="7"/>
  <c r="F4725" i="7"/>
  <c r="G4724" i="7"/>
  <c r="F4724" i="7"/>
  <c r="G4723" i="7"/>
  <c r="F4723" i="7"/>
  <c r="G4722" i="7"/>
  <c r="F4722" i="7"/>
  <c r="G4721" i="7"/>
  <c r="F4721" i="7"/>
  <c r="G4720" i="7"/>
  <c r="F4720" i="7"/>
  <c r="G4719" i="7"/>
  <c r="F4719" i="7"/>
  <c r="G4718" i="7"/>
  <c r="F4718" i="7"/>
  <c r="G4717" i="7"/>
  <c r="F4717" i="7"/>
  <c r="G4716" i="7"/>
  <c r="F4716" i="7"/>
  <c r="G4715" i="7"/>
  <c r="F4715" i="7"/>
  <c r="G4714" i="7"/>
  <c r="F4714" i="7"/>
  <c r="G4713" i="7"/>
  <c r="F4713" i="7"/>
  <c r="G4712" i="7"/>
  <c r="F4712" i="7"/>
  <c r="G4711" i="7"/>
  <c r="F4711" i="7"/>
  <c r="G4710" i="7"/>
  <c r="F4710" i="7"/>
  <c r="G4709" i="7"/>
  <c r="F4709" i="7"/>
  <c r="G4708" i="7"/>
  <c r="F4708" i="7"/>
  <c r="G4707" i="7"/>
  <c r="F4707" i="7"/>
  <c r="G4706" i="7"/>
  <c r="F4706" i="7"/>
  <c r="G4705" i="7"/>
  <c r="F4705" i="7"/>
  <c r="G4704" i="7"/>
  <c r="F4704" i="7"/>
  <c r="G4703" i="7"/>
  <c r="F4703" i="7"/>
  <c r="G4702" i="7"/>
  <c r="F4702" i="7"/>
  <c r="G4701" i="7"/>
  <c r="F4701" i="7"/>
  <c r="G4700" i="7"/>
  <c r="F4700" i="7"/>
  <c r="G4699" i="7"/>
  <c r="F4699" i="7"/>
  <c r="G4698" i="7"/>
  <c r="F4698" i="7"/>
  <c r="G4697" i="7"/>
  <c r="F4697" i="7"/>
  <c r="G4696" i="7"/>
  <c r="F4696" i="7"/>
  <c r="G4695" i="7"/>
  <c r="F4695" i="7"/>
  <c r="G4694" i="7"/>
  <c r="F4694" i="7"/>
  <c r="G4693" i="7"/>
  <c r="F4693" i="7"/>
  <c r="G4692" i="7"/>
  <c r="F4692" i="7"/>
  <c r="G4691" i="7"/>
  <c r="F4691" i="7"/>
  <c r="G4690" i="7"/>
  <c r="F4690" i="7"/>
  <c r="G4689" i="7"/>
  <c r="F4689" i="7"/>
  <c r="G4688" i="7"/>
  <c r="F4688" i="7"/>
  <c r="G4687" i="7"/>
  <c r="F4687" i="7"/>
  <c r="G4686" i="7"/>
  <c r="F4686" i="7"/>
  <c r="G4685" i="7"/>
  <c r="F4685" i="7"/>
  <c r="G4684" i="7"/>
  <c r="F4684" i="7"/>
  <c r="G4683" i="7"/>
  <c r="F4683" i="7"/>
  <c r="G4682" i="7"/>
  <c r="F4682" i="7"/>
  <c r="G4681" i="7"/>
  <c r="F4681" i="7"/>
  <c r="G4680" i="7"/>
  <c r="F4680" i="7"/>
  <c r="G4679" i="7"/>
  <c r="F4679" i="7"/>
  <c r="G4678" i="7"/>
  <c r="F4678" i="7"/>
  <c r="G4677" i="7"/>
  <c r="F4677" i="7"/>
  <c r="G4676" i="7"/>
  <c r="F4676" i="7"/>
  <c r="G4675" i="7"/>
  <c r="F4675" i="7"/>
  <c r="G4674" i="7"/>
  <c r="F4674" i="7"/>
  <c r="G4673" i="7"/>
  <c r="F4673" i="7"/>
  <c r="G4672" i="7"/>
  <c r="F4672" i="7"/>
  <c r="G4671" i="7"/>
  <c r="F4671" i="7"/>
  <c r="G4670" i="7"/>
  <c r="F4670" i="7"/>
  <c r="G4669" i="7"/>
  <c r="F4669" i="7"/>
  <c r="G4668" i="7"/>
  <c r="F4668" i="7"/>
  <c r="G4667" i="7"/>
  <c r="F4667" i="7"/>
  <c r="G4666" i="7"/>
  <c r="F4666" i="7"/>
  <c r="G4665" i="7"/>
  <c r="F4665" i="7"/>
  <c r="G4664" i="7"/>
  <c r="F4664" i="7"/>
  <c r="G4663" i="7"/>
  <c r="F4663" i="7"/>
  <c r="G4662" i="7"/>
  <c r="F4662" i="7"/>
  <c r="G4661" i="7"/>
  <c r="F4661" i="7"/>
  <c r="G4660" i="7"/>
  <c r="F4660" i="7"/>
  <c r="G4659" i="7"/>
  <c r="F4659" i="7"/>
  <c r="G4658" i="7"/>
  <c r="F4658" i="7"/>
  <c r="G4657" i="7"/>
  <c r="F4657" i="7"/>
  <c r="G4656" i="7"/>
  <c r="F4656" i="7"/>
  <c r="G4655" i="7"/>
  <c r="F4655" i="7"/>
  <c r="G4654" i="7"/>
  <c r="F4654" i="7"/>
  <c r="G4653" i="7"/>
  <c r="F4653" i="7"/>
  <c r="G4652" i="7"/>
  <c r="F4652" i="7"/>
  <c r="G4651" i="7"/>
  <c r="F4651" i="7"/>
  <c r="G4650" i="7"/>
  <c r="F4650" i="7"/>
  <c r="G4649" i="7"/>
  <c r="F4649" i="7"/>
  <c r="G4648" i="7"/>
  <c r="F4648" i="7"/>
  <c r="G4647" i="7"/>
  <c r="F4647" i="7"/>
  <c r="G4646" i="7"/>
  <c r="F4646" i="7"/>
  <c r="G4645" i="7"/>
  <c r="F4645" i="7"/>
  <c r="G4644" i="7"/>
  <c r="F4644" i="7"/>
  <c r="G4643" i="7"/>
  <c r="F4643" i="7"/>
  <c r="G4642" i="7"/>
  <c r="F4642" i="7"/>
  <c r="G4641" i="7"/>
  <c r="F4641" i="7"/>
  <c r="G4640" i="7"/>
  <c r="F4640" i="7"/>
  <c r="G4639" i="7"/>
  <c r="F4639" i="7"/>
  <c r="G4638" i="7"/>
  <c r="F4638" i="7"/>
  <c r="G4637" i="7"/>
  <c r="F4637" i="7"/>
  <c r="G4636" i="7"/>
  <c r="F4636" i="7"/>
  <c r="G4635" i="7"/>
  <c r="F4635" i="7"/>
  <c r="G4634" i="7"/>
  <c r="F4634" i="7"/>
  <c r="G4633" i="7"/>
  <c r="F4633" i="7"/>
  <c r="G4632" i="7"/>
  <c r="F4632" i="7"/>
  <c r="G4631" i="7"/>
  <c r="F4631" i="7"/>
  <c r="G4630" i="7"/>
  <c r="F4630" i="7"/>
  <c r="G4629" i="7"/>
  <c r="F4629" i="7"/>
  <c r="G4628" i="7"/>
  <c r="F4628" i="7"/>
  <c r="G4627" i="7"/>
  <c r="F4627" i="7"/>
  <c r="G4626" i="7"/>
  <c r="F4626" i="7"/>
  <c r="G4625" i="7"/>
  <c r="F4625" i="7"/>
  <c r="G4624" i="7"/>
  <c r="F4624" i="7"/>
  <c r="G4623" i="7"/>
  <c r="F4623" i="7"/>
  <c r="G4622" i="7"/>
  <c r="F4622" i="7"/>
  <c r="G4621" i="7"/>
  <c r="F4621" i="7"/>
  <c r="G4620" i="7"/>
  <c r="F4620" i="7"/>
  <c r="G4619" i="7"/>
  <c r="F4619" i="7"/>
  <c r="G4618" i="7"/>
  <c r="F4618" i="7"/>
  <c r="G4617" i="7"/>
  <c r="F4617" i="7"/>
  <c r="G4616" i="7"/>
  <c r="F4616" i="7"/>
  <c r="G4615" i="7"/>
  <c r="F4615" i="7"/>
  <c r="G4614" i="7"/>
  <c r="F4614" i="7"/>
  <c r="G4613" i="7"/>
  <c r="F4613" i="7"/>
  <c r="G4612" i="7"/>
  <c r="F4612" i="7"/>
  <c r="G4611" i="7"/>
  <c r="F4611" i="7"/>
  <c r="G4610" i="7"/>
  <c r="F4610" i="7"/>
  <c r="G4609" i="7"/>
  <c r="F4609" i="7"/>
  <c r="G4608" i="7"/>
  <c r="F4608" i="7"/>
  <c r="G4607" i="7"/>
  <c r="F4607" i="7"/>
  <c r="G4606" i="7"/>
  <c r="F4606" i="7"/>
  <c r="G4605" i="7"/>
  <c r="F4605" i="7"/>
  <c r="G4604" i="7"/>
  <c r="F4604" i="7"/>
  <c r="G4603" i="7"/>
  <c r="F4603" i="7"/>
  <c r="G4602" i="7"/>
  <c r="F4602" i="7"/>
  <c r="G4601" i="7"/>
  <c r="F4601" i="7"/>
  <c r="G4600" i="7"/>
  <c r="F4600" i="7"/>
  <c r="G4599" i="7"/>
  <c r="F4599" i="7"/>
  <c r="G4598" i="7"/>
  <c r="F4598" i="7"/>
  <c r="G4597" i="7"/>
  <c r="F4597" i="7"/>
  <c r="G4596" i="7"/>
  <c r="F4596" i="7"/>
  <c r="G4595" i="7"/>
  <c r="F4595" i="7"/>
  <c r="G4594" i="7"/>
  <c r="F4594" i="7"/>
  <c r="G4593" i="7"/>
  <c r="F4593" i="7"/>
  <c r="G4592" i="7"/>
  <c r="F4592" i="7"/>
  <c r="G4591" i="7"/>
  <c r="F4591" i="7"/>
  <c r="G4590" i="7"/>
  <c r="F4590" i="7"/>
  <c r="G4589" i="7"/>
  <c r="F4589" i="7"/>
  <c r="G4588" i="7"/>
  <c r="F4588" i="7"/>
  <c r="G4587" i="7"/>
  <c r="F4587" i="7"/>
  <c r="G4586" i="7"/>
  <c r="F4586" i="7"/>
  <c r="G4585" i="7"/>
  <c r="F4585" i="7"/>
  <c r="G4584" i="7"/>
  <c r="F4584" i="7"/>
  <c r="G4583" i="7"/>
  <c r="F4583" i="7"/>
  <c r="G4582" i="7"/>
  <c r="F4582" i="7"/>
  <c r="G4581" i="7"/>
  <c r="F4581" i="7"/>
  <c r="G4580" i="7"/>
  <c r="F4580" i="7"/>
  <c r="G4579" i="7"/>
  <c r="F4579" i="7"/>
  <c r="G4578" i="7"/>
  <c r="F4578" i="7"/>
  <c r="G4577" i="7"/>
  <c r="F4577" i="7"/>
  <c r="G4576" i="7"/>
  <c r="F4576" i="7"/>
  <c r="G4575" i="7"/>
  <c r="F4575" i="7"/>
  <c r="G4574" i="7"/>
  <c r="F4574" i="7"/>
  <c r="G4573" i="7"/>
  <c r="F4573" i="7"/>
  <c r="G4572" i="7"/>
  <c r="F4572" i="7"/>
  <c r="G4571" i="7"/>
  <c r="F4571" i="7"/>
  <c r="G4570" i="7"/>
  <c r="F4570" i="7"/>
  <c r="G4569" i="7"/>
  <c r="F4569" i="7"/>
  <c r="G4568" i="7"/>
  <c r="F4568" i="7"/>
  <c r="G4567" i="7"/>
  <c r="F4567" i="7"/>
  <c r="G4566" i="7"/>
  <c r="F4566" i="7"/>
  <c r="G4565" i="7"/>
  <c r="F4565" i="7"/>
  <c r="G4564" i="7"/>
  <c r="F4564" i="7"/>
  <c r="G4563" i="7"/>
  <c r="F4563" i="7"/>
  <c r="G4562" i="7"/>
  <c r="F4562" i="7"/>
  <c r="G4561" i="7"/>
  <c r="F4561" i="7"/>
  <c r="G4560" i="7"/>
  <c r="F4560" i="7"/>
  <c r="G4559" i="7"/>
  <c r="F4559" i="7"/>
  <c r="G4558" i="7"/>
  <c r="F4558" i="7"/>
  <c r="G4557" i="7"/>
  <c r="F4557" i="7"/>
  <c r="G4556" i="7"/>
  <c r="F4556" i="7"/>
  <c r="G4555" i="7"/>
  <c r="F4555" i="7"/>
  <c r="G4554" i="7"/>
  <c r="F4554" i="7"/>
  <c r="G4553" i="7"/>
  <c r="F4553" i="7"/>
  <c r="G4552" i="7"/>
  <c r="F4552" i="7"/>
  <c r="G4551" i="7"/>
  <c r="F4551" i="7"/>
  <c r="G4550" i="7"/>
  <c r="F4550" i="7"/>
  <c r="G4549" i="7"/>
  <c r="F4549" i="7"/>
  <c r="G4548" i="7"/>
  <c r="F4548" i="7"/>
  <c r="G4547" i="7"/>
  <c r="F4547" i="7"/>
  <c r="G4546" i="7"/>
  <c r="F4546" i="7"/>
  <c r="G4545" i="7"/>
  <c r="F4545" i="7"/>
  <c r="G4544" i="7"/>
  <c r="F4544" i="7"/>
  <c r="G4543" i="7"/>
  <c r="F4543" i="7"/>
  <c r="G4542" i="7"/>
  <c r="F4542" i="7"/>
  <c r="G4541" i="7"/>
  <c r="F4541" i="7"/>
  <c r="G4540" i="7"/>
  <c r="F4540" i="7"/>
  <c r="G4539" i="7"/>
  <c r="F4539" i="7"/>
  <c r="G4538" i="7"/>
  <c r="F4538" i="7"/>
  <c r="G4537" i="7"/>
  <c r="F4537" i="7"/>
  <c r="G4536" i="7"/>
  <c r="F4536" i="7"/>
  <c r="G4535" i="7"/>
  <c r="F4535" i="7"/>
  <c r="G4534" i="7"/>
  <c r="F4534" i="7"/>
  <c r="G4533" i="7"/>
  <c r="F4533" i="7"/>
  <c r="G4532" i="7"/>
  <c r="F4532" i="7"/>
  <c r="G4531" i="7"/>
  <c r="F4531" i="7"/>
  <c r="G4530" i="7"/>
  <c r="F4530" i="7"/>
  <c r="G4529" i="7"/>
  <c r="F4529" i="7"/>
  <c r="G4528" i="7"/>
  <c r="F4528" i="7"/>
  <c r="G4527" i="7"/>
  <c r="F4527" i="7"/>
  <c r="G4526" i="7"/>
  <c r="F4526" i="7"/>
  <c r="G4525" i="7"/>
  <c r="F4525" i="7"/>
  <c r="G4524" i="7"/>
  <c r="F4524" i="7"/>
  <c r="G4523" i="7"/>
  <c r="F4523" i="7"/>
  <c r="G4522" i="7"/>
  <c r="F4522" i="7"/>
  <c r="G4521" i="7"/>
  <c r="F4521" i="7"/>
  <c r="G4520" i="7"/>
  <c r="F4520" i="7"/>
  <c r="G4519" i="7"/>
  <c r="F4519" i="7"/>
  <c r="G4518" i="7"/>
  <c r="F4518" i="7"/>
  <c r="G4517" i="7"/>
  <c r="F4517" i="7"/>
  <c r="G4516" i="7"/>
  <c r="F4516" i="7"/>
  <c r="G4515" i="7"/>
  <c r="F4515" i="7"/>
  <c r="G4514" i="7"/>
  <c r="F4514" i="7"/>
  <c r="G4513" i="7"/>
  <c r="F4513" i="7"/>
  <c r="G4512" i="7"/>
  <c r="F4512" i="7"/>
  <c r="G4511" i="7"/>
  <c r="F4511" i="7"/>
  <c r="G4510" i="7"/>
  <c r="F4510" i="7"/>
  <c r="G4509" i="7"/>
  <c r="F4509" i="7"/>
  <c r="G4508" i="7"/>
  <c r="F4508" i="7"/>
  <c r="G4507" i="7"/>
  <c r="F4507" i="7"/>
  <c r="G4506" i="7"/>
  <c r="F4506" i="7"/>
  <c r="G4505" i="7"/>
  <c r="F4505" i="7"/>
  <c r="G4504" i="7"/>
  <c r="F4504" i="7"/>
  <c r="G4503" i="7"/>
  <c r="F4503" i="7"/>
  <c r="G4502" i="7"/>
  <c r="F4502" i="7"/>
  <c r="G4501" i="7"/>
  <c r="F4501" i="7"/>
  <c r="G4500" i="7"/>
  <c r="F4500" i="7"/>
  <c r="G4499" i="7"/>
  <c r="F4499" i="7"/>
  <c r="G4498" i="7"/>
  <c r="F4498" i="7"/>
  <c r="G4497" i="7"/>
  <c r="F4497" i="7"/>
  <c r="G4496" i="7"/>
  <c r="F4496" i="7"/>
  <c r="G4495" i="7"/>
  <c r="F4495" i="7"/>
  <c r="G4494" i="7"/>
  <c r="F4494" i="7"/>
  <c r="G4493" i="7"/>
  <c r="F4493" i="7"/>
  <c r="G4492" i="7"/>
  <c r="F4492" i="7"/>
  <c r="G4491" i="7"/>
  <c r="F4491" i="7"/>
  <c r="G4490" i="7"/>
  <c r="F4490" i="7"/>
  <c r="G4489" i="7"/>
  <c r="F4489" i="7"/>
  <c r="G4488" i="7"/>
  <c r="F4488" i="7"/>
  <c r="G4487" i="7"/>
  <c r="F4487" i="7"/>
  <c r="G4486" i="7"/>
  <c r="F4486" i="7"/>
  <c r="G4485" i="7"/>
  <c r="F4485" i="7"/>
  <c r="G4484" i="7"/>
  <c r="F4484" i="7"/>
  <c r="G4483" i="7"/>
  <c r="F4483" i="7"/>
  <c r="G4482" i="7"/>
  <c r="F4482" i="7"/>
  <c r="G4481" i="7"/>
  <c r="F4481" i="7"/>
  <c r="G4480" i="7"/>
  <c r="F4480" i="7"/>
  <c r="G4479" i="7"/>
  <c r="F4479" i="7"/>
  <c r="G4478" i="7"/>
  <c r="F4478" i="7"/>
  <c r="G4477" i="7"/>
  <c r="F4477" i="7"/>
  <c r="G4476" i="7"/>
  <c r="F4476" i="7"/>
  <c r="G4475" i="7"/>
  <c r="F4475" i="7"/>
  <c r="G4474" i="7"/>
  <c r="F4474" i="7"/>
  <c r="G4473" i="7"/>
  <c r="F4473" i="7"/>
  <c r="G4472" i="7"/>
  <c r="F4472" i="7"/>
  <c r="G4471" i="7"/>
  <c r="F4471" i="7"/>
  <c r="G4470" i="7"/>
  <c r="F4470" i="7"/>
  <c r="G4469" i="7"/>
  <c r="F4469" i="7"/>
  <c r="G4468" i="7"/>
  <c r="F4468" i="7"/>
  <c r="G4467" i="7"/>
  <c r="F4467" i="7"/>
  <c r="G4466" i="7"/>
  <c r="F4466" i="7"/>
  <c r="G4465" i="7"/>
  <c r="F4465" i="7"/>
  <c r="G4464" i="7"/>
  <c r="F4464" i="7"/>
  <c r="G4463" i="7"/>
  <c r="F4463" i="7"/>
  <c r="G4462" i="7"/>
  <c r="F4462" i="7"/>
  <c r="G4461" i="7"/>
  <c r="F4461" i="7"/>
  <c r="G4460" i="7"/>
  <c r="F4460" i="7"/>
  <c r="G4459" i="7"/>
  <c r="F4459" i="7"/>
  <c r="G4458" i="7"/>
  <c r="F4458" i="7"/>
  <c r="G4457" i="7"/>
  <c r="F4457" i="7"/>
  <c r="G4456" i="7"/>
  <c r="F4456" i="7"/>
  <c r="G4455" i="7"/>
  <c r="F4455" i="7"/>
  <c r="G4454" i="7"/>
  <c r="F4454" i="7"/>
  <c r="G4453" i="7"/>
  <c r="F4453" i="7"/>
  <c r="G4452" i="7"/>
  <c r="F4452" i="7"/>
  <c r="G4451" i="7"/>
  <c r="F4451" i="7"/>
  <c r="G4450" i="7"/>
  <c r="F4450" i="7"/>
  <c r="G4449" i="7"/>
  <c r="F4449" i="7"/>
  <c r="G4448" i="7"/>
  <c r="F4448" i="7"/>
  <c r="G4447" i="7"/>
  <c r="F4447" i="7"/>
  <c r="G4446" i="7"/>
  <c r="F4446" i="7"/>
  <c r="G4445" i="7"/>
  <c r="F4445" i="7"/>
  <c r="G4444" i="7"/>
  <c r="F4444" i="7"/>
  <c r="G4443" i="7"/>
  <c r="F4443" i="7"/>
  <c r="G4442" i="7"/>
  <c r="F4442" i="7"/>
  <c r="G4441" i="7"/>
  <c r="F4441" i="7"/>
  <c r="G4440" i="7"/>
  <c r="F4440" i="7"/>
  <c r="G4439" i="7"/>
  <c r="F4439" i="7"/>
  <c r="G4438" i="7"/>
  <c r="F4438" i="7"/>
  <c r="G4437" i="7"/>
  <c r="F4437" i="7"/>
  <c r="G4436" i="7"/>
  <c r="F4436" i="7"/>
  <c r="G4435" i="7"/>
  <c r="F4435" i="7"/>
  <c r="G4434" i="7"/>
  <c r="F4434" i="7"/>
  <c r="G4433" i="7"/>
  <c r="F4433" i="7"/>
  <c r="G4432" i="7"/>
  <c r="F4432" i="7"/>
  <c r="G4431" i="7"/>
  <c r="F4431" i="7"/>
  <c r="G4430" i="7"/>
  <c r="F4430" i="7"/>
  <c r="G4429" i="7"/>
  <c r="F4429" i="7"/>
  <c r="G4428" i="7"/>
  <c r="F4428" i="7"/>
  <c r="G4427" i="7"/>
  <c r="F4427" i="7"/>
  <c r="G4426" i="7"/>
  <c r="F4426" i="7"/>
  <c r="G4425" i="7"/>
  <c r="F4425" i="7"/>
  <c r="G4424" i="7"/>
  <c r="F4424" i="7"/>
  <c r="G4423" i="7"/>
  <c r="F4423" i="7"/>
  <c r="G4422" i="7"/>
  <c r="F4422" i="7"/>
  <c r="G4421" i="7"/>
  <c r="F4421" i="7"/>
  <c r="G4420" i="7"/>
  <c r="F4420" i="7"/>
  <c r="G4419" i="7"/>
  <c r="F4419" i="7"/>
  <c r="G4418" i="7"/>
  <c r="F4418" i="7"/>
  <c r="G4417" i="7"/>
  <c r="F4417" i="7"/>
  <c r="G4416" i="7"/>
  <c r="F4416" i="7"/>
  <c r="G4415" i="7"/>
  <c r="F4415" i="7"/>
  <c r="G4414" i="7"/>
  <c r="F4414" i="7"/>
  <c r="G4413" i="7"/>
  <c r="F4413" i="7"/>
  <c r="G4412" i="7"/>
  <c r="F4412" i="7"/>
  <c r="G4411" i="7"/>
  <c r="F4411" i="7"/>
  <c r="G4410" i="7"/>
  <c r="F4410" i="7"/>
  <c r="G4409" i="7"/>
  <c r="F4409" i="7"/>
  <c r="G4408" i="7"/>
  <c r="F4408" i="7"/>
  <c r="G4407" i="7"/>
  <c r="F4407" i="7"/>
  <c r="G4406" i="7"/>
  <c r="F4406" i="7"/>
  <c r="G4405" i="7"/>
  <c r="F4405" i="7"/>
  <c r="G4404" i="7"/>
  <c r="F4404" i="7"/>
  <c r="G4403" i="7"/>
  <c r="F4403" i="7"/>
  <c r="G4402" i="7"/>
  <c r="F4402" i="7"/>
  <c r="G4401" i="7"/>
  <c r="F4401" i="7"/>
  <c r="G4400" i="7"/>
  <c r="F4400" i="7"/>
  <c r="G4399" i="7"/>
  <c r="F4399" i="7"/>
  <c r="G4398" i="7"/>
  <c r="F4398" i="7"/>
  <c r="G4397" i="7"/>
  <c r="F4397" i="7"/>
  <c r="G4396" i="7"/>
  <c r="F4396" i="7"/>
  <c r="G4395" i="7"/>
  <c r="F4395" i="7"/>
  <c r="G4394" i="7"/>
  <c r="F4394" i="7"/>
  <c r="G4393" i="7"/>
  <c r="F4393" i="7"/>
  <c r="G4392" i="7"/>
  <c r="F4392" i="7"/>
  <c r="G4391" i="7"/>
  <c r="F4391" i="7"/>
  <c r="G4390" i="7"/>
  <c r="F4390" i="7"/>
  <c r="G4389" i="7"/>
  <c r="F4389" i="7"/>
  <c r="G4388" i="7"/>
  <c r="F4388" i="7"/>
  <c r="G4387" i="7"/>
  <c r="F4387" i="7"/>
  <c r="G4386" i="7"/>
  <c r="F4386" i="7"/>
  <c r="G4385" i="7"/>
  <c r="F4385" i="7"/>
  <c r="G4384" i="7"/>
  <c r="F4384" i="7"/>
  <c r="G4383" i="7"/>
  <c r="F4383" i="7"/>
  <c r="G4382" i="7"/>
  <c r="F4382" i="7"/>
  <c r="G4381" i="7"/>
  <c r="F4381" i="7"/>
  <c r="G4380" i="7"/>
  <c r="F4380" i="7"/>
  <c r="G4379" i="7"/>
  <c r="F4379" i="7"/>
  <c r="G4378" i="7"/>
  <c r="F4378" i="7"/>
  <c r="G4377" i="7"/>
  <c r="F4377" i="7"/>
  <c r="G4376" i="7"/>
  <c r="F4376" i="7"/>
  <c r="G4375" i="7"/>
  <c r="F4375" i="7"/>
  <c r="G4374" i="7"/>
  <c r="F4374" i="7"/>
  <c r="G4373" i="7"/>
  <c r="F4373" i="7"/>
  <c r="G4372" i="7"/>
  <c r="F4372" i="7"/>
  <c r="G4371" i="7"/>
  <c r="F4371" i="7"/>
  <c r="G4370" i="7"/>
  <c r="F4370" i="7"/>
  <c r="G4369" i="7"/>
  <c r="F4369" i="7"/>
  <c r="G4368" i="7"/>
  <c r="F4368" i="7"/>
  <c r="G4367" i="7"/>
  <c r="F4367" i="7"/>
  <c r="G4366" i="7"/>
  <c r="F4366" i="7"/>
  <c r="G4365" i="7"/>
  <c r="F4365" i="7"/>
  <c r="G4364" i="7"/>
  <c r="F4364" i="7"/>
  <c r="G4363" i="7"/>
  <c r="F4363" i="7"/>
  <c r="G4362" i="7"/>
  <c r="F4362" i="7"/>
  <c r="G4361" i="7"/>
  <c r="F4361" i="7"/>
  <c r="G4360" i="7"/>
  <c r="F4360" i="7"/>
  <c r="G4359" i="7"/>
  <c r="F4359" i="7"/>
  <c r="G4358" i="7"/>
  <c r="F4358" i="7"/>
  <c r="G4357" i="7"/>
  <c r="F4357" i="7"/>
  <c r="G4356" i="7"/>
  <c r="F4356" i="7"/>
  <c r="G4355" i="7"/>
  <c r="F4355" i="7"/>
  <c r="G4354" i="7"/>
  <c r="F4354" i="7"/>
  <c r="G4353" i="7"/>
  <c r="F4353" i="7"/>
  <c r="G4352" i="7"/>
  <c r="F4352" i="7"/>
  <c r="G4351" i="7"/>
  <c r="F4351" i="7"/>
  <c r="G4350" i="7"/>
  <c r="F4350" i="7"/>
  <c r="G4349" i="7"/>
  <c r="F4349" i="7"/>
  <c r="G4348" i="7"/>
  <c r="F4348" i="7"/>
  <c r="G4347" i="7"/>
  <c r="F4347" i="7"/>
  <c r="G4346" i="7"/>
  <c r="F4346" i="7"/>
  <c r="G4345" i="7"/>
  <c r="F4345" i="7"/>
  <c r="G4344" i="7"/>
  <c r="F4344" i="7"/>
  <c r="G4343" i="7"/>
  <c r="F4343" i="7"/>
  <c r="G4342" i="7"/>
  <c r="F4342" i="7"/>
  <c r="G4341" i="7"/>
  <c r="F4341" i="7"/>
  <c r="G4340" i="7"/>
  <c r="F4340" i="7"/>
  <c r="G4339" i="7"/>
  <c r="F4339" i="7"/>
  <c r="G4338" i="7"/>
  <c r="F4338" i="7"/>
  <c r="G4337" i="7"/>
  <c r="F4337" i="7"/>
  <c r="G4336" i="7"/>
  <c r="F4336" i="7"/>
  <c r="G4335" i="7"/>
  <c r="F4335" i="7"/>
  <c r="G4334" i="7"/>
  <c r="F4334" i="7"/>
  <c r="G4333" i="7"/>
  <c r="F4333" i="7"/>
  <c r="G4332" i="7"/>
  <c r="F4332" i="7"/>
  <c r="G4331" i="7"/>
  <c r="F4331" i="7"/>
  <c r="G4330" i="7"/>
  <c r="F4330" i="7"/>
  <c r="G4329" i="7"/>
  <c r="F4329" i="7"/>
  <c r="G4328" i="7"/>
  <c r="F4328" i="7"/>
  <c r="G4327" i="7"/>
  <c r="F4327" i="7"/>
  <c r="G4326" i="7"/>
  <c r="F4326" i="7"/>
  <c r="G4325" i="7"/>
  <c r="F4325" i="7"/>
  <c r="G4324" i="7"/>
  <c r="F4324" i="7"/>
  <c r="G4323" i="7"/>
  <c r="F4323" i="7"/>
  <c r="G4322" i="7"/>
  <c r="F4322" i="7"/>
  <c r="G4321" i="7"/>
  <c r="F4321" i="7"/>
  <c r="G4320" i="7"/>
  <c r="F4320" i="7"/>
  <c r="G4319" i="7"/>
  <c r="F4319" i="7"/>
  <c r="G4318" i="7"/>
  <c r="F4318" i="7"/>
  <c r="G4317" i="7"/>
  <c r="F4317" i="7"/>
  <c r="G4316" i="7"/>
  <c r="F4316" i="7"/>
  <c r="G4315" i="7"/>
  <c r="F4315" i="7"/>
  <c r="G4314" i="7"/>
  <c r="F4314" i="7"/>
  <c r="G4313" i="7"/>
  <c r="F4313" i="7"/>
  <c r="G4312" i="7"/>
  <c r="F4312" i="7"/>
  <c r="G4311" i="7"/>
  <c r="F4311" i="7"/>
  <c r="G4310" i="7"/>
  <c r="F4310" i="7"/>
  <c r="G4309" i="7"/>
  <c r="F4309" i="7"/>
  <c r="G4308" i="7"/>
  <c r="F4308" i="7"/>
  <c r="G4307" i="7"/>
  <c r="F4307" i="7"/>
  <c r="G4306" i="7"/>
  <c r="F4306" i="7"/>
  <c r="G4305" i="7"/>
  <c r="F4305" i="7"/>
  <c r="G4304" i="7"/>
  <c r="F4304" i="7"/>
  <c r="G4303" i="7"/>
  <c r="F4303" i="7"/>
  <c r="G4302" i="7"/>
  <c r="F4302" i="7"/>
  <c r="G4301" i="7"/>
  <c r="F4301" i="7"/>
  <c r="G4300" i="7"/>
  <c r="F4300" i="7"/>
  <c r="G4299" i="7"/>
  <c r="F4299" i="7"/>
  <c r="G4298" i="7"/>
  <c r="F4298" i="7"/>
  <c r="G4297" i="7"/>
  <c r="F4297" i="7"/>
  <c r="G4296" i="7"/>
  <c r="F4296" i="7"/>
  <c r="G4295" i="7"/>
  <c r="F4295" i="7"/>
  <c r="G4294" i="7"/>
  <c r="F4294" i="7"/>
  <c r="G4293" i="7"/>
  <c r="F4293" i="7"/>
  <c r="G4292" i="7"/>
  <c r="F4292" i="7"/>
  <c r="G4291" i="7"/>
  <c r="F4291" i="7"/>
  <c r="G4290" i="7"/>
  <c r="F4290" i="7"/>
  <c r="G4289" i="7"/>
  <c r="F4289" i="7"/>
  <c r="G4288" i="7"/>
  <c r="F4288" i="7"/>
  <c r="G4287" i="7"/>
  <c r="F4287" i="7"/>
  <c r="G4286" i="7"/>
  <c r="F4286" i="7"/>
  <c r="G4285" i="7"/>
  <c r="F4285" i="7"/>
  <c r="G4284" i="7"/>
  <c r="F4284" i="7"/>
  <c r="G4283" i="7"/>
  <c r="F4283" i="7"/>
  <c r="G4282" i="7"/>
  <c r="F4282" i="7"/>
  <c r="G4281" i="7"/>
  <c r="F4281" i="7"/>
  <c r="G4280" i="7"/>
  <c r="F4280" i="7"/>
  <c r="G4279" i="7"/>
  <c r="F4279" i="7"/>
  <c r="G4278" i="7"/>
  <c r="F4278" i="7"/>
  <c r="G4277" i="7"/>
  <c r="F4277" i="7"/>
  <c r="G4276" i="7"/>
  <c r="F4276" i="7"/>
  <c r="G4275" i="7"/>
  <c r="F4275" i="7"/>
  <c r="G4274" i="7"/>
  <c r="F4274" i="7"/>
  <c r="G4273" i="7"/>
  <c r="F4273" i="7"/>
  <c r="G4272" i="7"/>
  <c r="F4272" i="7"/>
  <c r="G4271" i="7"/>
  <c r="F4271" i="7"/>
  <c r="G4270" i="7"/>
  <c r="F4270" i="7"/>
  <c r="G4269" i="7"/>
  <c r="F4269" i="7"/>
  <c r="G4268" i="7"/>
  <c r="F4268" i="7"/>
  <c r="G4267" i="7"/>
  <c r="F4267" i="7"/>
  <c r="G4266" i="7"/>
  <c r="F4266" i="7"/>
  <c r="G4265" i="7"/>
  <c r="F4265" i="7"/>
  <c r="G4264" i="7"/>
  <c r="F4264" i="7"/>
  <c r="G4263" i="7"/>
  <c r="F4263" i="7"/>
  <c r="G4262" i="7"/>
  <c r="F4262" i="7"/>
  <c r="G4261" i="7"/>
  <c r="F4261" i="7"/>
  <c r="G4260" i="7"/>
  <c r="F4260" i="7"/>
  <c r="G4259" i="7"/>
  <c r="F4259" i="7"/>
  <c r="G4258" i="7"/>
  <c r="F4258" i="7"/>
  <c r="G4257" i="7"/>
  <c r="F4257" i="7"/>
  <c r="G4256" i="7"/>
  <c r="F4256" i="7"/>
  <c r="G4255" i="7"/>
  <c r="F4255" i="7"/>
  <c r="G4254" i="7"/>
  <c r="F4254" i="7"/>
  <c r="G4253" i="7"/>
  <c r="F4253" i="7"/>
  <c r="G4252" i="7"/>
  <c r="F4252" i="7"/>
  <c r="G4251" i="7"/>
  <c r="F4251" i="7"/>
  <c r="G4250" i="7"/>
  <c r="F4250" i="7"/>
  <c r="G4249" i="7"/>
  <c r="F4249" i="7"/>
  <c r="G4248" i="7"/>
  <c r="F4248" i="7"/>
  <c r="G4247" i="7"/>
  <c r="F4247" i="7"/>
  <c r="G4246" i="7"/>
  <c r="F4246" i="7"/>
  <c r="G4245" i="7"/>
  <c r="F4245" i="7"/>
  <c r="G4244" i="7"/>
  <c r="F4244" i="7"/>
  <c r="G4243" i="7"/>
  <c r="F4243" i="7"/>
  <c r="G4242" i="7"/>
  <c r="F4242" i="7"/>
  <c r="G4241" i="7"/>
  <c r="F4241" i="7"/>
  <c r="G4240" i="7"/>
  <c r="F4240" i="7"/>
  <c r="G4239" i="7"/>
  <c r="F4239" i="7"/>
  <c r="G4238" i="7"/>
  <c r="F4238" i="7"/>
  <c r="G4237" i="7"/>
  <c r="F4237" i="7"/>
  <c r="G4236" i="7"/>
  <c r="F4236" i="7"/>
  <c r="G4235" i="7"/>
  <c r="F4235" i="7"/>
  <c r="G4234" i="7"/>
  <c r="F4234" i="7"/>
  <c r="G4233" i="7"/>
  <c r="F4233" i="7"/>
  <c r="G4232" i="7"/>
  <c r="F4232" i="7"/>
  <c r="G4231" i="7"/>
  <c r="F4231" i="7"/>
  <c r="G4230" i="7"/>
  <c r="F4230" i="7"/>
  <c r="G4229" i="7"/>
  <c r="F4229" i="7"/>
  <c r="G4228" i="7"/>
  <c r="F4228" i="7"/>
  <c r="G4227" i="7"/>
  <c r="F4227" i="7"/>
  <c r="G4226" i="7"/>
  <c r="F4226" i="7"/>
  <c r="G4225" i="7"/>
  <c r="F4225" i="7"/>
  <c r="G4224" i="7"/>
  <c r="F4224" i="7"/>
  <c r="G4223" i="7"/>
  <c r="F4223" i="7"/>
  <c r="G4222" i="7"/>
  <c r="F4222" i="7"/>
  <c r="G4221" i="7"/>
  <c r="F4221" i="7"/>
  <c r="G4220" i="7"/>
  <c r="F4220" i="7"/>
  <c r="G4219" i="7"/>
  <c r="F4219" i="7"/>
  <c r="G4218" i="7"/>
  <c r="F4218" i="7"/>
  <c r="G4217" i="7"/>
  <c r="F4217" i="7"/>
  <c r="G4216" i="7"/>
  <c r="F4216" i="7"/>
  <c r="G4215" i="7"/>
  <c r="F4215" i="7"/>
  <c r="G4214" i="7"/>
  <c r="F4214" i="7"/>
  <c r="G4213" i="7"/>
  <c r="F4213" i="7"/>
  <c r="G4212" i="7"/>
  <c r="F4212" i="7"/>
  <c r="G4211" i="7"/>
  <c r="F4211" i="7"/>
  <c r="G4210" i="7"/>
  <c r="F4210" i="7"/>
  <c r="G4209" i="7"/>
  <c r="F4209" i="7"/>
  <c r="G4208" i="7"/>
  <c r="F4208" i="7"/>
  <c r="G4207" i="7"/>
  <c r="F4207" i="7"/>
  <c r="G4206" i="7"/>
  <c r="F4206" i="7"/>
  <c r="G4205" i="7"/>
  <c r="F4205" i="7"/>
  <c r="G4204" i="7"/>
  <c r="F4204" i="7"/>
  <c r="G4203" i="7"/>
  <c r="F4203" i="7"/>
  <c r="G4202" i="7"/>
  <c r="F4202" i="7"/>
  <c r="G4201" i="7"/>
  <c r="F4201" i="7"/>
  <c r="G4200" i="7"/>
  <c r="F4200" i="7"/>
  <c r="G4199" i="7"/>
  <c r="F4199" i="7"/>
  <c r="G4198" i="7"/>
  <c r="F4198" i="7"/>
  <c r="G4197" i="7"/>
  <c r="F4197" i="7"/>
  <c r="G4196" i="7"/>
  <c r="F4196" i="7"/>
  <c r="G4195" i="7"/>
  <c r="F4195" i="7"/>
  <c r="G4194" i="7"/>
  <c r="F4194" i="7"/>
  <c r="G4193" i="7"/>
  <c r="F4193" i="7"/>
  <c r="G4192" i="7"/>
  <c r="F4192" i="7"/>
  <c r="G4191" i="7"/>
  <c r="F4191" i="7"/>
  <c r="G4190" i="7"/>
  <c r="F4190" i="7"/>
  <c r="G4189" i="7"/>
  <c r="F4189" i="7"/>
  <c r="G4188" i="7"/>
  <c r="F4188" i="7"/>
  <c r="G4187" i="7"/>
  <c r="F4187" i="7"/>
  <c r="G4186" i="7"/>
  <c r="F4186" i="7"/>
  <c r="G4185" i="7"/>
  <c r="F4185" i="7"/>
  <c r="G4184" i="7"/>
  <c r="F4184" i="7"/>
  <c r="G4183" i="7"/>
  <c r="F4183" i="7"/>
  <c r="G4182" i="7"/>
  <c r="F4182" i="7"/>
  <c r="G4181" i="7"/>
  <c r="F4181" i="7"/>
  <c r="G4180" i="7"/>
  <c r="F4180" i="7"/>
  <c r="G4179" i="7"/>
  <c r="F4179" i="7"/>
  <c r="G4178" i="7"/>
  <c r="F4178" i="7"/>
  <c r="G4177" i="7"/>
  <c r="F4177" i="7"/>
  <c r="G4176" i="7"/>
  <c r="F4176" i="7"/>
  <c r="G4175" i="7"/>
  <c r="F4175" i="7"/>
  <c r="G4174" i="7"/>
  <c r="F4174" i="7"/>
  <c r="G4173" i="7"/>
  <c r="F4173" i="7"/>
  <c r="G4172" i="7"/>
  <c r="F4172" i="7"/>
  <c r="G4171" i="7"/>
  <c r="F4171" i="7"/>
  <c r="G4170" i="7"/>
  <c r="F4170" i="7"/>
  <c r="G4169" i="7"/>
  <c r="F4169" i="7"/>
  <c r="G4168" i="7"/>
  <c r="F4168" i="7"/>
  <c r="G4167" i="7"/>
  <c r="F4167" i="7"/>
  <c r="G4166" i="7"/>
  <c r="F4166" i="7"/>
  <c r="G4165" i="7"/>
  <c r="F4165" i="7"/>
  <c r="G4164" i="7"/>
  <c r="F4164" i="7"/>
  <c r="G4163" i="7"/>
  <c r="F4163" i="7"/>
  <c r="G4162" i="7"/>
  <c r="F4162" i="7"/>
  <c r="G4161" i="7"/>
  <c r="F4161" i="7"/>
  <c r="G4160" i="7"/>
  <c r="F4160" i="7"/>
  <c r="G4159" i="7"/>
  <c r="F4159" i="7"/>
  <c r="G4158" i="7"/>
  <c r="F4158" i="7"/>
  <c r="G4157" i="7"/>
  <c r="F4157" i="7"/>
  <c r="G4156" i="7"/>
  <c r="F4156" i="7"/>
  <c r="G4155" i="7"/>
  <c r="F4155" i="7"/>
  <c r="G4154" i="7"/>
  <c r="F4154" i="7"/>
  <c r="G4153" i="7"/>
  <c r="F4153" i="7"/>
  <c r="G4152" i="7"/>
  <c r="F4152" i="7"/>
  <c r="G4151" i="7"/>
  <c r="F4151" i="7"/>
  <c r="G4150" i="7"/>
  <c r="F4150" i="7"/>
  <c r="G4149" i="7"/>
  <c r="F4149" i="7"/>
  <c r="G4148" i="7"/>
  <c r="F4148" i="7"/>
  <c r="G4147" i="7"/>
  <c r="F4147" i="7"/>
  <c r="G4146" i="7"/>
  <c r="F4146" i="7"/>
  <c r="G4145" i="7"/>
  <c r="F4145" i="7"/>
  <c r="G4144" i="7"/>
  <c r="F4144" i="7"/>
  <c r="G4143" i="7"/>
  <c r="F4143" i="7"/>
  <c r="G4142" i="7"/>
  <c r="F4142" i="7"/>
  <c r="G4141" i="7"/>
  <c r="F4141" i="7"/>
  <c r="G4140" i="7"/>
  <c r="F4140" i="7"/>
  <c r="G4139" i="7"/>
  <c r="F4139" i="7"/>
  <c r="G4138" i="7"/>
  <c r="F4138" i="7"/>
  <c r="G4137" i="7"/>
  <c r="F4137" i="7"/>
  <c r="G4136" i="7"/>
  <c r="F4136" i="7"/>
  <c r="G4135" i="7"/>
  <c r="F4135" i="7"/>
  <c r="G4134" i="7"/>
  <c r="F4134" i="7"/>
  <c r="G4133" i="7"/>
  <c r="F4133" i="7"/>
  <c r="G4132" i="7"/>
  <c r="F4132" i="7"/>
  <c r="G4131" i="7"/>
  <c r="F4131" i="7"/>
  <c r="G4130" i="7"/>
  <c r="F4130" i="7"/>
  <c r="G4129" i="7"/>
  <c r="F4129" i="7"/>
  <c r="G4128" i="7"/>
  <c r="F4128" i="7"/>
  <c r="G4127" i="7"/>
  <c r="F4127" i="7"/>
  <c r="G4126" i="7"/>
  <c r="F4126" i="7"/>
  <c r="G4125" i="7"/>
  <c r="F4125" i="7"/>
  <c r="G4124" i="7"/>
  <c r="F4124" i="7"/>
  <c r="G4123" i="7"/>
  <c r="F4123" i="7"/>
  <c r="G4122" i="7"/>
  <c r="F4122" i="7"/>
  <c r="G4121" i="7"/>
  <c r="F4121" i="7"/>
  <c r="G4120" i="7"/>
  <c r="F4120" i="7"/>
  <c r="G4119" i="7"/>
  <c r="F4119" i="7"/>
  <c r="G4118" i="7"/>
  <c r="F4118" i="7"/>
  <c r="G4117" i="7"/>
  <c r="F4117" i="7"/>
  <c r="G4116" i="7"/>
  <c r="F4116" i="7"/>
  <c r="G4115" i="7"/>
  <c r="F4115" i="7"/>
  <c r="G4114" i="7"/>
  <c r="F4114" i="7"/>
  <c r="G4113" i="7"/>
  <c r="F4113" i="7"/>
  <c r="G4112" i="7"/>
  <c r="F4112" i="7"/>
  <c r="G4111" i="7"/>
  <c r="F4111" i="7"/>
  <c r="G4110" i="7"/>
  <c r="F4110" i="7"/>
  <c r="G4109" i="7"/>
  <c r="F4109" i="7"/>
  <c r="G4108" i="7"/>
  <c r="F4108" i="7"/>
  <c r="G4107" i="7"/>
  <c r="F4107" i="7"/>
  <c r="G4106" i="7"/>
  <c r="F4106" i="7"/>
  <c r="G4105" i="7"/>
  <c r="F4105" i="7"/>
  <c r="G4104" i="7"/>
  <c r="F4104" i="7"/>
  <c r="G4103" i="7"/>
  <c r="F4103" i="7"/>
  <c r="G4102" i="7"/>
  <c r="F4102" i="7"/>
  <c r="G4101" i="7"/>
  <c r="F4101" i="7"/>
  <c r="G4100" i="7"/>
  <c r="F4100" i="7"/>
  <c r="G4099" i="7"/>
  <c r="F4099" i="7"/>
  <c r="G4098" i="7"/>
  <c r="F4098" i="7"/>
  <c r="G4097" i="7"/>
  <c r="F4097" i="7"/>
  <c r="G4096" i="7"/>
  <c r="F4096" i="7"/>
  <c r="G4095" i="7"/>
  <c r="F4095" i="7"/>
  <c r="G4094" i="7"/>
  <c r="F4094" i="7"/>
  <c r="G4093" i="7"/>
  <c r="F4093" i="7"/>
  <c r="G4092" i="7"/>
  <c r="F4092" i="7"/>
  <c r="G4091" i="7"/>
  <c r="F4091" i="7"/>
  <c r="G4090" i="7"/>
  <c r="F4090" i="7"/>
  <c r="G4089" i="7"/>
  <c r="F4089" i="7"/>
  <c r="G4088" i="7"/>
  <c r="F4088" i="7"/>
  <c r="G4087" i="7"/>
  <c r="F4087" i="7"/>
  <c r="G4086" i="7"/>
  <c r="F4086" i="7"/>
  <c r="G4085" i="7"/>
  <c r="F4085" i="7"/>
  <c r="G4084" i="7"/>
  <c r="F4084" i="7"/>
  <c r="G4083" i="7"/>
  <c r="F4083" i="7"/>
  <c r="G4082" i="7"/>
  <c r="F4082" i="7"/>
  <c r="G4081" i="7"/>
  <c r="F4081" i="7"/>
  <c r="G4080" i="7"/>
  <c r="F4080" i="7"/>
  <c r="G4079" i="7"/>
  <c r="F4079" i="7"/>
  <c r="G4078" i="7"/>
  <c r="F4078" i="7"/>
  <c r="G4077" i="7"/>
  <c r="F4077" i="7"/>
  <c r="G4076" i="7"/>
  <c r="F4076" i="7"/>
  <c r="G4075" i="7"/>
  <c r="F4075" i="7"/>
  <c r="G4074" i="7"/>
  <c r="F4074" i="7"/>
  <c r="G4073" i="7"/>
  <c r="F4073" i="7"/>
  <c r="G4072" i="7"/>
  <c r="F4072" i="7"/>
  <c r="G4071" i="7"/>
  <c r="F4071" i="7"/>
  <c r="G4070" i="7"/>
  <c r="F4070" i="7"/>
  <c r="G4069" i="7"/>
  <c r="F4069" i="7"/>
  <c r="G4068" i="7"/>
  <c r="F4068" i="7"/>
  <c r="G4067" i="7"/>
  <c r="F4067" i="7"/>
  <c r="G4066" i="7"/>
  <c r="F4066" i="7"/>
  <c r="G4065" i="7"/>
  <c r="F4065" i="7"/>
  <c r="G4064" i="7"/>
  <c r="F4064" i="7"/>
  <c r="G4063" i="7"/>
  <c r="F4063" i="7"/>
  <c r="G4062" i="7"/>
  <c r="F4062" i="7"/>
  <c r="G4061" i="7"/>
  <c r="F4061" i="7"/>
  <c r="G4060" i="7"/>
  <c r="F4060" i="7"/>
  <c r="G4059" i="7"/>
  <c r="F4059" i="7"/>
  <c r="G4058" i="7"/>
  <c r="F4058" i="7"/>
  <c r="G4057" i="7"/>
  <c r="F4057" i="7"/>
  <c r="G4056" i="7"/>
  <c r="F4056" i="7"/>
  <c r="G4055" i="7"/>
  <c r="F4055" i="7"/>
  <c r="G4054" i="7"/>
  <c r="F4054" i="7"/>
  <c r="G4053" i="7"/>
  <c r="F4053" i="7"/>
  <c r="G4052" i="7"/>
  <c r="F4052" i="7"/>
  <c r="G4051" i="7"/>
  <c r="F4051" i="7"/>
  <c r="G4050" i="7"/>
  <c r="F4050" i="7"/>
  <c r="G4049" i="7"/>
  <c r="F4049" i="7"/>
  <c r="G4048" i="7"/>
  <c r="F4048" i="7"/>
  <c r="G4047" i="7"/>
  <c r="F4047" i="7"/>
  <c r="G4046" i="7"/>
  <c r="F4046" i="7"/>
  <c r="G4045" i="7"/>
  <c r="F4045" i="7"/>
  <c r="G4044" i="7"/>
  <c r="F4044" i="7"/>
  <c r="G4043" i="7"/>
  <c r="F4043" i="7"/>
  <c r="G4042" i="7"/>
  <c r="F4042" i="7"/>
  <c r="G4041" i="7"/>
  <c r="F4041" i="7"/>
  <c r="G4040" i="7"/>
  <c r="F4040" i="7"/>
  <c r="G4039" i="7"/>
  <c r="F4039" i="7"/>
  <c r="G4038" i="7"/>
  <c r="F4038" i="7"/>
  <c r="G4037" i="7"/>
  <c r="F4037" i="7"/>
  <c r="G4036" i="7"/>
  <c r="F4036" i="7"/>
  <c r="G4035" i="7"/>
  <c r="F4035" i="7"/>
  <c r="G4034" i="7"/>
  <c r="F4034" i="7"/>
  <c r="G4033" i="7"/>
  <c r="F4033" i="7"/>
  <c r="G4032" i="7"/>
  <c r="F4032" i="7"/>
  <c r="G4031" i="7"/>
  <c r="F4031" i="7"/>
  <c r="G4030" i="7"/>
  <c r="F4030" i="7"/>
  <c r="G4029" i="7"/>
  <c r="F4029" i="7"/>
  <c r="G4028" i="7"/>
  <c r="F4028" i="7"/>
  <c r="G4027" i="7"/>
  <c r="F4027" i="7"/>
  <c r="G4026" i="7"/>
  <c r="F4026" i="7"/>
  <c r="G4025" i="7"/>
  <c r="F4025" i="7"/>
  <c r="G4024" i="7"/>
  <c r="F4024" i="7"/>
  <c r="G4023" i="7"/>
  <c r="F4023" i="7"/>
  <c r="G4022" i="7"/>
  <c r="F4022" i="7"/>
  <c r="G4021" i="7"/>
  <c r="F4021" i="7"/>
  <c r="G4020" i="7"/>
  <c r="F4020" i="7"/>
  <c r="G4019" i="7"/>
  <c r="F4019" i="7"/>
  <c r="G4018" i="7"/>
  <c r="F4018" i="7"/>
  <c r="G4017" i="7"/>
  <c r="F4017" i="7"/>
  <c r="G4016" i="7"/>
  <c r="F4016" i="7"/>
  <c r="G4015" i="7"/>
  <c r="F4015" i="7"/>
  <c r="G4014" i="7"/>
  <c r="F4014" i="7"/>
  <c r="G4013" i="7"/>
  <c r="F4013" i="7"/>
  <c r="G4012" i="7"/>
  <c r="F4012" i="7"/>
  <c r="G4011" i="7"/>
  <c r="F4011" i="7"/>
  <c r="G4010" i="7"/>
  <c r="F4010" i="7"/>
  <c r="G4009" i="7"/>
  <c r="F4009" i="7"/>
  <c r="G4008" i="7"/>
  <c r="F4008" i="7"/>
  <c r="G4007" i="7"/>
  <c r="F4007" i="7"/>
  <c r="G4006" i="7"/>
  <c r="F4006" i="7"/>
  <c r="G4005" i="7"/>
  <c r="F4005" i="7"/>
  <c r="G4004" i="7"/>
  <c r="F4004" i="7"/>
  <c r="G4003" i="7"/>
  <c r="F4003" i="7"/>
  <c r="G4002" i="7"/>
  <c r="F4002" i="7"/>
  <c r="G4001" i="7"/>
  <c r="F4001" i="7"/>
  <c r="G4000" i="7"/>
  <c r="F4000" i="7"/>
  <c r="G3999" i="7"/>
  <c r="F3999" i="7"/>
  <c r="G3998" i="7"/>
  <c r="F3998" i="7"/>
  <c r="G3997" i="7"/>
  <c r="F3997" i="7"/>
  <c r="G3996" i="7"/>
  <c r="F3996" i="7"/>
  <c r="G3995" i="7"/>
  <c r="F3995" i="7"/>
  <c r="G3994" i="7"/>
  <c r="F3994" i="7"/>
  <c r="G3993" i="7"/>
  <c r="F3993" i="7"/>
  <c r="G3992" i="7"/>
  <c r="F3992" i="7"/>
  <c r="G3991" i="7"/>
  <c r="F3991" i="7"/>
  <c r="G3990" i="7"/>
  <c r="F3990" i="7"/>
  <c r="G3989" i="7"/>
  <c r="F3989" i="7"/>
  <c r="G3988" i="7"/>
  <c r="F3988" i="7"/>
  <c r="G3987" i="7"/>
  <c r="F3987" i="7"/>
  <c r="G3986" i="7"/>
  <c r="F3986" i="7"/>
  <c r="G3985" i="7"/>
  <c r="F3985" i="7"/>
  <c r="G3984" i="7"/>
  <c r="F3984" i="7"/>
  <c r="G3983" i="7"/>
  <c r="F3983" i="7"/>
  <c r="G3982" i="7"/>
  <c r="F3982" i="7"/>
  <c r="G3981" i="7"/>
  <c r="F3981" i="7"/>
  <c r="G3980" i="7"/>
  <c r="F3980" i="7"/>
  <c r="G3979" i="7"/>
  <c r="F3979" i="7"/>
  <c r="G3978" i="7"/>
  <c r="F3978" i="7"/>
  <c r="G3977" i="7"/>
  <c r="F3977" i="7"/>
  <c r="G3976" i="7"/>
  <c r="F3976" i="7"/>
  <c r="G3975" i="7"/>
  <c r="F3975" i="7"/>
  <c r="G3974" i="7"/>
  <c r="F3974" i="7"/>
  <c r="G3973" i="7"/>
  <c r="F3973" i="7"/>
  <c r="G3972" i="7"/>
  <c r="F3972" i="7"/>
  <c r="G3971" i="7"/>
  <c r="F3971" i="7"/>
  <c r="G3970" i="7"/>
  <c r="F3970" i="7"/>
  <c r="G3969" i="7"/>
  <c r="F3969" i="7"/>
  <c r="G3968" i="7"/>
  <c r="F3968" i="7"/>
  <c r="G3967" i="7"/>
  <c r="F3967" i="7"/>
  <c r="G3966" i="7"/>
  <c r="F3966" i="7"/>
  <c r="G3965" i="7"/>
  <c r="F3965" i="7"/>
  <c r="G3964" i="7"/>
  <c r="F3964" i="7"/>
  <c r="G3963" i="7"/>
  <c r="F3963" i="7"/>
  <c r="G3962" i="7"/>
  <c r="F3962" i="7"/>
  <c r="G3961" i="7"/>
  <c r="F3961" i="7"/>
  <c r="G3960" i="7"/>
  <c r="F3960" i="7"/>
  <c r="G3959" i="7"/>
  <c r="F3959" i="7"/>
  <c r="G3958" i="7"/>
  <c r="F3958" i="7"/>
  <c r="G3957" i="7"/>
  <c r="F3957" i="7"/>
  <c r="G3956" i="7"/>
  <c r="F3956" i="7"/>
  <c r="G3955" i="7"/>
  <c r="F3955" i="7"/>
  <c r="G3954" i="7"/>
  <c r="F3954" i="7"/>
  <c r="G3953" i="7"/>
  <c r="F3953" i="7"/>
  <c r="G3952" i="7"/>
  <c r="F3952" i="7"/>
  <c r="G3951" i="7"/>
  <c r="F3951" i="7"/>
  <c r="G3950" i="7"/>
  <c r="F3950" i="7"/>
  <c r="G3949" i="7"/>
  <c r="F3949" i="7"/>
  <c r="G3948" i="7"/>
  <c r="F3948" i="7"/>
  <c r="G3947" i="7"/>
  <c r="F3947" i="7"/>
  <c r="G3946" i="7"/>
  <c r="F3946" i="7"/>
  <c r="G3945" i="7"/>
  <c r="F3945" i="7"/>
  <c r="G3944" i="7"/>
  <c r="F3944" i="7"/>
  <c r="G3943" i="7"/>
  <c r="F3943" i="7"/>
  <c r="G3942" i="7"/>
  <c r="F3942" i="7"/>
  <c r="G3941" i="7"/>
  <c r="F3941" i="7"/>
  <c r="G3940" i="7"/>
  <c r="F3940" i="7"/>
  <c r="G3939" i="7"/>
  <c r="F3939" i="7"/>
  <c r="G3938" i="7"/>
  <c r="F3938" i="7"/>
  <c r="G3937" i="7"/>
  <c r="F3937" i="7"/>
  <c r="G3936" i="7"/>
  <c r="F3936" i="7"/>
  <c r="G3935" i="7"/>
  <c r="F3935" i="7"/>
  <c r="G3934" i="7"/>
  <c r="F3934" i="7"/>
  <c r="G3933" i="7"/>
  <c r="F3933" i="7"/>
  <c r="G3932" i="7"/>
  <c r="F3932" i="7"/>
  <c r="G3931" i="7"/>
  <c r="F3931" i="7"/>
  <c r="G3930" i="7"/>
  <c r="F3930" i="7"/>
  <c r="G3929" i="7"/>
  <c r="F3929" i="7"/>
  <c r="G3928" i="7"/>
  <c r="F3928" i="7"/>
  <c r="G3927" i="7"/>
  <c r="F3927" i="7"/>
  <c r="G3926" i="7"/>
  <c r="F3926" i="7"/>
  <c r="G3925" i="7"/>
  <c r="F3925" i="7"/>
  <c r="G3924" i="7"/>
  <c r="F3924" i="7"/>
  <c r="G3923" i="7"/>
  <c r="F3923" i="7"/>
  <c r="G3922" i="7"/>
  <c r="F3922" i="7"/>
  <c r="G3921" i="7"/>
  <c r="F3921" i="7"/>
  <c r="G3920" i="7"/>
  <c r="F3920" i="7"/>
  <c r="G3919" i="7"/>
  <c r="F3919" i="7"/>
  <c r="G3918" i="7"/>
  <c r="F3918" i="7"/>
  <c r="G3917" i="7"/>
  <c r="F3917" i="7"/>
  <c r="G3916" i="7"/>
  <c r="F3916" i="7"/>
  <c r="G3915" i="7"/>
  <c r="F3915" i="7"/>
  <c r="G3914" i="7"/>
  <c r="F3914" i="7"/>
  <c r="G3913" i="7"/>
  <c r="F3913" i="7"/>
  <c r="G3912" i="7"/>
  <c r="F3912" i="7"/>
  <c r="G3911" i="7"/>
  <c r="F3911" i="7"/>
  <c r="G3910" i="7"/>
  <c r="F3910" i="7"/>
  <c r="G3909" i="7"/>
  <c r="F3909" i="7"/>
  <c r="G3908" i="7"/>
  <c r="F3908" i="7"/>
  <c r="G3907" i="7"/>
  <c r="F3907" i="7"/>
  <c r="G3906" i="7"/>
  <c r="F3906" i="7"/>
  <c r="G3905" i="7"/>
  <c r="F3905" i="7"/>
  <c r="G3904" i="7"/>
  <c r="F3904" i="7"/>
  <c r="G3903" i="7"/>
  <c r="F3903" i="7"/>
  <c r="G3902" i="7"/>
  <c r="F3902" i="7"/>
  <c r="G3901" i="7"/>
  <c r="F3901" i="7"/>
  <c r="G3900" i="7"/>
  <c r="F3900" i="7"/>
  <c r="G3899" i="7"/>
  <c r="F3899" i="7"/>
  <c r="G3898" i="7"/>
  <c r="F3898" i="7"/>
  <c r="G3897" i="7"/>
  <c r="F3897" i="7"/>
  <c r="G3896" i="7"/>
  <c r="F3896" i="7"/>
  <c r="G3895" i="7"/>
  <c r="F3895" i="7"/>
  <c r="G3894" i="7"/>
  <c r="F3894" i="7"/>
  <c r="G3893" i="7"/>
  <c r="F3893" i="7"/>
  <c r="G3892" i="7"/>
  <c r="F3892" i="7"/>
  <c r="G3891" i="7"/>
  <c r="F3891" i="7"/>
  <c r="G3890" i="7"/>
  <c r="F3890" i="7"/>
  <c r="G3889" i="7"/>
  <c r="F3889" i="7"/>
  <c r="G3888" i="7"/>
  <c r="F3888" i="7"/>
  <c r="G3887" i="7"/>
  <c r="F3887" i="7"/>
  <c r="G3886" i="7"/>
  <c r="F3886" i="7"/>
  <c r="G3885" i="7"/>
  <c r="F3885" i="7"/>
  <c r="G3884" i="7"/>
  <c r="F3884" i="7"/>
  <c r="G3883" i="7"/>
  <c r="F3883" i="7"/>
  <c r="G3882" i="7"/>
  <c r="F3882" i="7"/>
  <c r="G3881" i="7"/>
  <c r="F3881" i="7"/>
  <c r="G3880" i="7"/>
  <c r="F3880" i="7"/>
  <c r="G3879" i="7"/>
  <c r="F3879" i="7"/>
  <c r="G3878" i="7"/>
  <c r="F3878" i="7"/>
  <c r="G3877" i="7"/>
  <c r="F3877" i="7"/>
  <c r="G3876" i="7"/>
  <c r="F3876" i="7"/>
  <c r="G3875" i="7"/>
  <c r="F3875" i="7"/>
  <c r="G3874" i="7"/>
  <c r="F3874" i="7"/>
  <c r="G3873" i="7"/>
  <c r="F3873" i="7"/>
  <c r="G3872" i="7"/>
  <c r="F3872" i="7"/>
  <c r="G3871" i="7"/>
  <c r="F3871" i="7"/>
  <c r="G3870" i="7"/>
  <c r="F3870" i="7"/>
  <c r="G3869" i="7"/>
  <c r="F3869" i="7"/>
  <c r="G3868" i="7"/>
  <c r="F3868" i="7"/>
  <c r="G3867" i="7"/>
  <c r="F3867" i="7"/>
  <c r="G3866" i="7"/>
  <c r="F3866" i="7"/>
  <c r="G3865" i="7"/>
  <c r="F3865" i="7"/>
  <c r="G3864" i="7"/>
  <c r="F3864" i="7"/>
  <c r="G3863" i="7"/>
  <c r="F3863" i="7"/>
  <c r="G3862" i="7"/>
  <c r="F3862" i="7"/>
  <c r="G3861" i="7"/>
  <c r="F3861" i="7"/>
  <c r="G3860" i="7"/>
  <c r="F3860" i="7"/>
  <c r="G3859" i="7"/>
  <c r="F3859" i="7"/>
  <c r="G3858" i="7"/>
  <c r="F3858" i="7"/>
  <c r="G3857" i="7"/>
  <c r="F3857" i="7"/>
  <c r="G3856" i="7"/>
  <c r="F3856" i="7"/>
  <c r="G3855" i="7"/>
  <c r="F3855" i="7"/>
  <c r="G3854" i="7"/>
  <c r="F3854" i="7"/>
  <c r="G3853" i="7"/>
  <c r="F3853" i="7"/>
  <c r="G3852" i="7"/>
  <c r="F3852" i="7"/>
  <c r="G3851" i="7"/>
  <c r="F3851" i="7"/>
  <c r="G3850" i="7"/>
  <c r="F3850" i="7"/>
  <c r="G3849" i="7"/>
  <c r="F3849" i="7"/>
  <c r="G3848" i="7"/>
  <c r="F3848" i="7"/>
  <c r="G3847" i="7"/>
  <c r="F3847" i="7"/>
  <c r="G3846" i="7"/>
  <c r="F3846" i="7"/>
  <c r="G3845" i="7"/>
  <c r="F3845" i="7"/>
  <c r="G3844" i="7"/>
  <c r="F3844" i="7"/>
  <c r="G3843" i="7"/>
  <c r="F3843" i="7"/>
  <c r="G3842" i="7"/>
  <c r="F3842" i="7"/>
  <c r="G3841" i="7"/>
  <c r="F3841" i="7"/>
  <c r="G3840" i="7"/>
  <c r="F3840" i="7"/>
  <c r="G3839" i="7"/>
  <c r="F3839" i="7"/>
  <c r="G3838" i="7"/>
  <c r="F3838" i="7"/>
  <c r="G3837" i="7"/>
  <c r="F3837" i="7"/>
  <c r="G3836" i="7"/>
  <c r="F3836" i="7"/>
  <c r="G3835" i="7"/>
  <c r="F3835" i="7"/>
  <c r="G3834" i="7"/>
  <c r="F3834" i="7"/>
  <c r="G3833" i="7"/>
  <c r="F3833" i="7"/>
  <c r="G3832" i="7"/>
  <c r="F3832" i="7"/>
  <c r="G3831" i="7"/>
  <c r="F3831" i="7"/>
  <c r="G3830" i="7"/>
  <c r="F3830" i="7"/>
  <c r="G3829" i="7"/>
  <c r="F3829" i="7"/>
  <c r="G3828" i="7"/>
  <c r="F3828" i="7"/>
  <c r="G3827" i="7"/>
  <c r="F3827" i="7"/>
  <c r="G3826" i="7"/>
  <c r="F3826" i="7"/>
  <c r="G3825" i="7"/>
  <c r="F3825" i="7"/>
  <c r="G3824" i="7"/>
  <c r="F3824" i="7"/>
  <c r="G3823" i="7"/>
  <c r="F3823" i="7"/>
  <c r="G3822" i="7"/>
  <c r="F3822" i="7"/>
  <c r="G3821" i="7"/>
  <c r="F3821" i="7"/>
  <c r="G3820" i="7"/>
  <c r="F3820" i="7"/>
  <c r="G3819" i="7"/>
  <c r="F3819" i="7"/>
  <c r="G3818" i="7"/>
  <c r="F3818" i="7"/>
  <c r="G3817" i="7"/>
  <c r="F3817" i="7"/>
  <c r="G3816" i="7"/>
  <c r="F3816" i="7"/>
  <c r="G3815" i="7"/>
  <c r="F3815" i="7"/>
  <c r="G3814" i="7"/>
  <c r="F3814" i="7"/>
  <c r="G3813" i="7"/>
  <c r="F3813" i="7"/>
  <c r="G3812" i="7"/>
  <c r="F3812" i="7"/>
  <c r="G3811" i="7"/>
  <c r="F3811" i="7"/>
  <c r="G3810" i="7"/>
  <c r="F3810" i="7"/>
  <c r="G3809" i="7"/>
  <c r="F3809" i="7"/>
  <c r="G3808" i="7"/>
  <c r="F3808" i="7"/>
  <c r="G3807" i="7"/>
  <c r="F3807" i="7"/>
  <c r="G3806" i="7"/>
  <c r="F3806" i="7"/>
  <c r="G3805" i="7"/>
  <c r="F3805" i="7"/>
  <c r="G3804" i="7"/>
  <c r="F3804" i="7"/>
  <c r="G3803" i="7"/>
  <c r="F3803" i="7"/>
  <c r="G3802" i="7"/>
  <c r="F3802" i="7"/>
  <c r="G3801" i="7"/>
  <c r="F3801" i="7"/>
  <c r="G3800" i="7"/>
  <c r="F3800" i="7"/>
  <c r="G3799" i="7"/>
  <c r="F3799" i="7"/>
  <c r="G3798" i="7"/>
  <c r="F3798" i="7"/>
  <c r="G3797" i="7"/>
  <c r="F3797" i="7"/>
  <c r="G3796" i="7"/>
  <c r="F3796" i="7"/>
  <c r="G3795" i="7"/>
  <c r="F3795" i="7"/>
  <c r="G3794" i="7"/>
  <c r="F3794" i="7"/>
  <c r="G3793" i="7"/>
  <c r="F3793" i="7"/>
  <c r="G3792" i="7"/>
  <c r="F3792" i="7"/>
  <c r="G3791" i="7"/>
  <c r="F3791" i="7"/>
  <c r="G3790" i="7"/>
  <c r="F3790" i="7"/>
  <c r="G3789" i="7"/>
  <c r="F3789" i="7"/>
  <c r="G3788" i="7"/>
  <c r="F3788" i="7"/>
  <c r="G3787" i="7"/>
  <c r="F3787" i="7"/>
  <c r="G3786" i="7"/>
  <c r="F3786" i="7"/>
  <c r="G3785" i="7"/>
  <c r="F3785" i="7"/>
  <c r="G3784" i="7"/>
  <c r="F3784" i="7"/>
  <c r="G3783" i="7"/>
  <c r="F3783" i="7"/>
  <c r="G3782" i="7"/>
  <c r="F3782" i="7"/>
  <c r="G3781" i="7"/>
  <c r="F3781" i="7"/>
  <c r="G3780" i="7"/>
  <c r="F3780" i="7"/>
  <c r="G3779" i="7"/>
  <c r="F3779" i="7"/>
  <c r="G3778" i="7"/>
  <c r="F3778" i="7"/>
  <c r="G3777" i="7"/>
  <c r="F3777" i="7"/>
  <c r="G3776" i="7"/>
  <c r="F3776" i="7"/>
  <c r="G3775" i="7"/>
  <c r="F3775" i="7"/>
  <c r="G3774" i="7"/>
  <c r="F3774" i="7"/>
  <c r="G3773" i="7"/>
  <c r="F3773" i="7"/>
  <c r="G3772" i="7"/>
  <c r="F3772" i="7"/>
  <c r="G3771" i="7"/>
  <c r="F3771" i="7"/>
  <c r="G3770" i="7"/>
  <c r="F3770" i="7"/>
  <c r="G3769" i="7"/>
  <c r="F3769" i="7"/>
  <c r="G3768" i="7"/>
  <c r="F3768" i="7"/>
  <c r="G3767" i="7"/>
  <c r="F3767" i="7"/>
  <c r="G3766" i="7"/>
  <c r="F3766" i="7"/>
  <c r="G3765" i="7"/>
  <c r="F3765" i="7"/>
  <c r="G3764" i="7"/>
  <c r="F3764" i="7"/>
  <c r="G3763" i="7"/>
  <c r="F3763" i="7"/>
  <c r="G3762" i="7"/>
  <c r="F3762" i="7"/>
  <c r="G3761" i="7"/>
  <c r="F3761" i="7"/>
  <c r="G3760" i="7"/>
  <c r="F3760" i="7"/>
  <c r="G3759" i="7"/>
  <c r="F3759" i="7"/>
  <c r="G3758" i="7"/>
  <c r="F3758" i="7"/>
  <c r="G3757" i="7"/>
  <c r="F3757" i="7"/>
  <c r="G3756" i="7"/>
  <c r="F3756" i="7"/>
  <c r="G3755" i="7"/>
  <c r="F3755" i="7"/>
  <c r="G3754" i="7"/>
  <c r="F3754" i="7"/>
  <c r="G3753" i="7"/>
  <c r="F3753" i="7"/>
  <c r="G3752" i="7"/>
  <c r="F3752" i="7"/>
  <c r="G3751" i="7"/>
  <c r="F3751" i="7"/>
  <c r="G3750" i="7"/>
  <c r="F3750" i="7"/>
  <c r="G3749" i="7"/>
  <c r="F3749" i="7"/>
  <c r="G3748" i="7"/>
  <c r="F3748" i="7"/>
  <c r="G3747" i="7"/>
  <c r="F3747" i="7"/>
  <c r="G3746" i="7"/>
  <c r="F3746" i="7"/>
  <c r="G3745" i="7"/>
  <c r="F3745" i="7"/>
  <c r="G3744" i="7"/>
  <c r="F3744" i="7"/>
  <c r="G3743" i="7"/>
  <c r="F3743" i="7"/>
  <c r="G3742" i="7"/>
  <c r="F3742" i="7"/>
  <c r="G3741" i="7"/>
  <c r="F3741" i="7"/>
  <c r="G3740" i="7"/>
  <c r="F3740" i="7"/>
  <c r="G3739" i="7"/>
  <c r="F3739" i="7"/>
  <c r="G3738" i="7"/>
  <c r="F3738" i="7"/>
  <c r="G3737" i="7"/>
  <c r="F3737" i="7"/>
  <c r="G3736" i="7"/>
  <c r="F3736" i="7"/>
  <c r="G3735" i="7"/>
  <c r="F3735" i="7"/>
  <c r="G3734" i="7"/>
  <c r="F3734" i="7"/>
  <c r="G3733" i="7"/>
  <c r="F3733" i="7"/>
  <c r="G3732" i="7"/>
  <c r="F3732" i="7"/>
  <c r="G3731" i="7"/>
  <c r="F3731" i="7"/>
  <c r="G3730" i="7"/>
  <c r="F3730" i="7"/>
  <c r="G3729" i="7"/>
  <c r="F3729" i="7"/>
  <c r="G3728" i="7"/>
  <c r="F3728" i="7"/>
  <c r="G3727" i="7"/>
  <c r="F3727" i="7"/>
  <c r="G3726" i="7"/>
  <c r="F3726" i="7"/>
  <c r="G3725" i="7"/>
  <c r="F3725" i="7"/>
  <c r="G3724" i="7"/>
  <c r="F3724" i="7"/>
  <c r="G3723" i="7"/>
  <c r="F3723" i="7"/>
  <c r="G3722" i="7"/>
  <c r="F3722" i="7"/>
  <c r="G3721" i="7"/>
  <c r="F3721" i="7"/>
  <c r="G3720" i="7"/>
  <c r="F3720" i="7"/>
  <c r="G3719" i="7"/>
  <c r="F3719" i="7"/>
  <c r="G3718" i="7"/>
  <c r="F3718" i="7"/>
  <c r="G3717" i="7"/>
  <c r="F3717" i="7"/>
  <c r="G3716" i="7"/>
  <c r="F3716" i="7"/>
  <c r="G3715" i="7"/>
  <c r="F3715" i="7"/>
  <c r="G3714" i="7"/>
  <c r="F3714" i="7"/>
  <c r="G3713" i="7"/>
  <c r="F3713" i="7"/>
  <c r="G3712" i="7"/>
  <c r="F3712" i="7"/>
  <c r="G3711" i="7"/>
  <c r="F3711" i="7"/>
  <c r="G3710" i="7"/>
  <c r="F3710" i="7"/>
  <c r="G3709" i="7"/>
  <c r="F3709" i="7"/>
  <c r="G3708" i="7"/>
  <c r="F3708" i="7"/>
  <c r="G3707" i="7"/>
  <c r="F3707" i="7"/>
  <c r="G3706" i="7"/>
  <c r="F3706" i="7"/>
  <c r="G3705" i="7"/>
  <c r="F3705" i="7"/>
  <c r="G3704" i="7"/>
  <c r="F3704" i="7"/>
  <c r="G3703" i="7"/>
  <c r="F3703" i="7"/>
  <c r="G3702" i="7"/>
  <c r="F3702" i="7"/>
  <c r="G3701" i="7"/>
  <c r="F3701" i="7"/>
  <c r="G3700" i="7"/>
  <c r="F3700" i="7"/>
  <c r="G3699" i="7"/>
  <c r="F3699" i="7"/>
  <c r="G3698" i="7"/>
  <c r="F3698" i="7"/>
  <c r="G3697" i="7"/>
  <c r="F3697" i="7"/>
  <c r="G3696" i="7"/>
  <c r="F3696" i="7"/>
  <c r="G3695" i="7"/>
  <c r="F3695" i="7"/>
  <c r="G3694" i="7"/>
  <c r="F3694" i="7"/>
  <c r="G3693" i="7"/>
  <c r="F3693" i="7"/>
  <c r="G3692" i="7"/>
  <c r="F3692" i="7"/>
  <c r="G3691" i="7"/>
  <c r="F3691" i="7"/>
  <c r="G3690" i="7"/>
  <c r="F3690" i="7"/>
  <c r="G3689" i="7"/>
  <c r="F3689" i="7"/>
  <c r="G3688" i="7"/>
  <c r="F3688" i="7"/>
  <c r="G3687" i="7"/>
  <c r="F3687" i="7"/>
  <c r="G3686" i="7"/>
  <c r="F3686" i="7"/>
  <c r="G3685" i="7"/>
  <c r="F3685" i="7"/>
  <c r="G3684" i="7"/>
  <c r="F3684" i="7"/>
  <c r="G3683" i="7"/>
  <c r="F3683" i="7"/>
  <c r="G3682" i="7"/>
  <c r="F3682" i="7"/>
  <c r="G3681" i="7"/>
  <c r="F3681" i="7"/>
  <c r="G3680" i="7"/>
  <c r="F3680" i="7"/>
  <c r="G3679" i="7"/>
  <c r="F3679" i="7"/>
  <c r="G3678" i="7"/>
  <c r="F3678" i="7"/>
  <c r="G3677" i="7"/>
  <c r="F3677" i="7"/>
  <c r="G3676" i="7"/>
  <c r="F3676" i="7"/>
  <c r="G3675" i="7"/>
  <c r="F3675" i="7"/>
  <c r="G3674" i="7"/>
  <c r="F3674" i="7"/>
  <c r="G3673" i="7"/>
  <c r="F3673" i="7"/>
  <c r="G3672" i="7"/>
  <c r="F3672" i="7"/>
  <c r="G3671" i="7"/>
  <c r="F3671" i="7"/>
  <c r="G3670" i="7"/>
  <c r="F3670" i="7"/>
  <c r="G3669" i="7"/>
  <c r="F3669" i="7"/>
  <c r="G3668" i="7"/>
  <c r="F3668" i="7"/>
  <c r="G3667" i="7"/>
  <c r="F3667" i="7"/>
  <c r="G3666" i="7"/>
  <c r="F3666" i="7"/>
  <c r="G3665" i="7"/>
  <c r="F3665" i="7"/>
  <c r="G3664" i="7"/>
  <c r="F3664" i="7"/>
  <c r="G3663" i="7"/>
  <c r="F3663" i="7"/>
  <c r="G3662" i="7"/>
  <c r="F3662" i="7"/>
  <c r="G3661" i="7"/>
  <c r="F3661" i="7"/>
  <c r="G3660" i="7"/>
  <c r="F3660" i="7"/>
  <c r="G3659" i="7"/>
  <c r="F3659" i="7"/>
  <c r="G3658" i="7"/>
  <c r="F3658" i="7"/>
  <c r="G3657" i="7"/>
  <c r="F3657" i="7"/>
  <c r="G3656" i="7"/>
  <c r="F3656" i="7"/>
  <c r="G3655" i="7"/>
  <c r="F3655" i="7"/>
  <c r="G3654" i="7"/>
  <c r="F3654" i="7"/>
  <c r="G3653" i="7"/>
  <c r="F3653" i="7"/>
  <c r="G3652" i="7"/>
  <c r="F3652" i="7"/>
  <c r="G3651" i="7"/>
  <c r="F3651" i="7"/>
  <c r="G3650" i="7"/>
  <c r="F3650" i="7"/>
  <c r="G3649" i="7"/>
  <c r="F3649" i="7"/>
  <c r="G3648" i="7"/>
  <c r="F3648" i="7"/>
  <c r="G3647" i="7"/>
  <c r="F3647" i="7"/>
  <c r="G3646" i="7"/>
  <c r="F3646" i="7"/>
  <c r="G3645" i="7"/>
  <c r="F3645" i="7"/>
  <c r="G3644" i="7"/>
  <c r="F3644" i="7"/>
  <c r="G3643" i="7"/>
  <c r="F3643" i="7"/>
  <c r="G3642" i="7"/>
  <c r="F3642" i="7"/>
  <c r="G3641" i="7"/>
  <c r="F3641" i="7"/>
  <c r="G3640" i="7"/>
  <c r="F3640" i="7"/>
  <c r="G3639" i="7"/>
  <c r="F3639" i="7"/>
  <c r="G3638" i="7"/>
  <c r="F3638" i="7"/>
  <c r="G3637" i="7"/>
  <c r="F3637" i="7"/>
  <c r="G3636" i="7"/>
  <c r="F3636" i="7"/>
  <c r="G3635" i="7"/>
  <c r="F3635" i="7"/>
  <c r="G3634" i="7"/>
  <c r="F3634" i="7"/>
  <c r="G3633" i="7"/>
  <c r="F3633" i="7"/>
  <c r="G3632" i="7"/>
  <c r="F3632" i="7"/>
  <c r="G3631" i="7"/>
  <c r="F3631" i="7"/>
  <c r="G3630" i="7"/>
  <c r="F3630" i="7"/>
  <c r="G3629" i="7"/>
  <c r="F3629" i="7"/>
  <c r="G3628" i="7"/>
  <c r="F3628" i="7"/>
  <c r="G3627" i="7"/>
  <c r="F3627" i="7"/>
  <c r="G3626" i="7"/>
  <c r="F3626" i="7"/>
  <c r="G3625" i="7"/>
  <c r="F3625" i="7"/>
  <c r="G3624" i="7"/>
  <c r="F3624" i="7"/>
  <c r="G3623" i="7"/>
  <c r="F3623" i="7"/>
  <c r="G3622" i="7"/>
  <c r="F3622" i="7"/>
  <c r="G3621" i="7"/>
  <c r="F3621" i="7"/>
  <c r="G3620" i="7"/>
  <c r="F3620" i="7"/>
  <c r="G3619" i="7"/>
  <c r="F3619" i="7"/>
  <c r="G3618" i="7"/>
  <c r="F3618" i="7"/>
  <c r="G3617" i="7"/>
  <c r="F3617" i="7"/>
  <c r="G3616" i="7"/>
  <c r="F3616" i="7"/>
  <c r="G3615" i="7"/>
  <c r="F3615" i="7"/>
  <c r="G3614" i="7"/>
  <c r="F3614" i="7"/>
  <c r="G3613" i="7"/>
  <c r="F3613" i="7"/>
  <c r="G3612" i="7"/>
  <c r="F3612" i="7"/>
  <c r="G3611" i="7"/>
  <c r="F3611" i="7"/>
  <c r="G3610" i="7"/>
  <c r="F3610" i="7"/>
  <c r="G3609" i="7"/>
  <c r="F3609" i="7"/>
  <c r="G3608" i="7"/>
  <c r="F3608" i="7"/>
  <c r="G3607" i="7"/>
  <c r="F3607" i="7"/>
  <c r="G3606" i="7"/>
  <c r="F3606" i="7"/>
  <c r="G3605" i="7"/>
  <c r="F3605" i="7"/>
  <c r="G3604" i="7"/>
  <c r="F3604" i="7"/>
  <c r="G3603" i="7"/>
  <c r="F3603" i="7"/>
  <c r="G3602" i="7"/>
  <c r="F3602" i="7"/>
  <c r="G3601" i="7"/>
  <c r="F3601" i="7"/>
  <c r="G3600" i="7"/>
  <c r="F3600" i="7"/>
  <c r="G3599" i="7"/>
  <c r="F3599" i="7"/>
  <c r="G3598" i="7"/>
  <c r="F3598" i="7"/>
  <c r="G3597" i="7"/>
  <c r="F3597" i="7"/>
  <c r="G3596" i="7"/>
  <c r="F3596" i="7"/>
  <c r="G3595" i="7"/>
  <c r="F3595" i="7"/>
  <c r="G3594" i="7"/>
  <c r="F3594" i="7"/>
  <c r="G3593" i="7"/>
  <c r="F3593" i="7"/>
  <c r="G3592" i="7"/>
  <c r="F3592" i="7"/>
  <c r="G3591" i="7"/>
  <c r="F3591" i="7"/>
  <c r="G3590" i="7"/>
  <c r="F3590" i="7"/>
  <c r="G3589" i="7"/>
  <c r="F3589" i="7"/>
  <c r="G3588" i="7"/>
  <c r="F3588" i="7"/>
  <c r="G3587" i="7"/>
  <c r="F3587" i="7"/>
  <c r="G3586" i="7"/>
  <c r="F3586" i="7"/>
  <c r="G3585" i="7"/>
  <c r="F3585" i="7"/>
  <c r="G3584" i="7"/>
  <c r="F3584" i="7"/>
  <c r="G3583" i="7"/>
  <c r="F3583" i="7"/>
  <c r="G3582" i="7"/>
  <c r="F3582" i="7"/>
  <c r="G3581" i="7"/>
  <c r="F3581" i="7"/>
  <c r="G3580" i="7"/>
  <c r="F3580" i="7"/>
  <c r="G3579" i="7"/>
  <c r="F3579" i="7"/>
  <c r="G3578" i="7"/>
  <c r="F3578" i="7"/>
  <c r="G3577" i="7"/>
  <c r="F3577" i="7"/>
  <c r="G3576" i="7"/>
  <c r="F3576" i="7"/>
  <c r="G3575" i="7"/>
  <c r="F3575" i="7"/>
  <c r="G3574" i="7"/>
  <c r="F3574" i="7"/>
  <c r="G3573" i="7"/>
  <c r="F3573" i="7"/>
  <c r="G3572" i="7"/>
  <c r="F3572" i="7"/>
  <c r="G3571" i="7"/>
  <c r="F3571" i="7"/>
  <c r="G3570" i="7"/>
  <c r="F3570" i="7"/>
  <c r="G3569" i="7"/>
  <c r="F3569" i="7"/>
  <c r="G3568" i="7"/>
  <c r="F3568" i="7"/>
  <c r="G3567" i="7"/>
  <c r="F3567" i="7"/>
  <c r="G3566" i="7"/>
  <c r="F3566" i="7"/>
  <c r="G3565" i="7"/>
  <c r="F3565" i="7"/>
  <c r="G3564" i="7"/>
  <c r="F3564" i="7"/>
  <c r="G3563" i="7"/>
  <c r="F3563" i="7"/>
  <c r="G3562" i="7"/>
  <c r="F3562" i="7"/>
  <c r="G3561" i="7"/>
  <c r="F3561" i="7"/>
  <c r="G3560" i="7"/>
  <c r="F3560" i="7"/>
  <c r="G3559" i="7"/>
  <c r="F3559" i="7"/>
  <c r="G3558" i="7"/>
  <c r="F3558" i="7"/>
  <c r="G3557" i="7"/>
  <c r="F3557" i="7"/>
  <c r="G3556" i="7"/>
  <c r="F3556" i="7"/>
  <c r="G3555" i="7"/>
  <c r="F3555" i="7"/>
  <c r="G3554" i="7"/>
  <c r="F3554" i="7"/>
  <c r="G3553" i="7"/>
  <c r="F3553" i="7"/>
  <c r="G3552" i="7"/>
  <c r="F3552" i="7"/>
  <c r="G3551" i="7"/>
  <c r="F3551" i="7"/>
  <c r="G3550" i="7"/>
  <c r="F3550" i="7"/>
  <c r="G3549" i="7"/>
  <c r="F3549" i="7"/>
  <c r="G3548" i="7"/>
  <c r="F3548" i="7"/>
  <c r="G3547" i="7"/>
  <c r="F3547" i="7"/>
  <c r="G3546" i="7"/>
  <c r="F3546" i="7"/>
  <c r="G3545" i="7"/>
  <c r="F3545" i="7"/>
  <c r="G3544" i="7"/>
  <c r="F3544" i="7"/>
  <c r="G3543" i="7"/>
  <c r="F3543" i="7"/>
  <c r="G3542" i="7"/>
  <c r="F3542" i="7"/>
  <c r="G3541" i="7"/>
  <c r="F3541" i="7"/>
  <c r="G3540" i="7"/>
  <c r="F3540" i="7"/>
  <c r="G3539" i="7"/>
  <c r="F3539" i="7"/>
  <c r="G3538" i="7"/>
  <c r="F3538" i="7"/>
  <c r="G3537" i="7"/>
  <c r="F3537" i="7"/>
  <c r="G3536" i="7"/>
  <c r="F3536" i="7"/>
  <c r="G3535" i="7"/>
  <c r="F3535" i="7"/>
  <c r="G3534" i="7"/>
  <c r="F3534" i="7"/>
  <c r="G3533" i="7"/>
  <c r="F3533" i="7"/>
  <c r="G3532" i="7"/>
  <c r="F3532" i="7"/>
  <c r="G3531" i="7"/>
  <c r="F3531" i="7"/>
  <c r="G3530" i="7"/>
  <c r="F3530" i="7"/>
  <c r="G3529" i="7"/>
  <c r="F3529" i="7"/>
  <c r="G3528" i="7"/>
  <c r="F3528" i="7"/>
  <c r="G3527" i="7"/>
  <c r="F3527" i="7"/>
  <c r="G3526" i="7"/>
  <c r="F3526" i="7"/>
  <c r="G3525" i="7"/>
  <c r="F3525" i="7"/>
  <c r="G3524" i="7"/>
  <c r="F3524" i="7"/>
  <c r="G3523" i="7"/>
  <c r="F3523" i="7"/>
  <c r="G3522" i="7"/>
  <c r="F3522" i="7"/>
  <c r="G3521" i="7"/>
  <c r="F3521" i="7"/>
  <c r="G3520" i="7"/>
  <c r="F3520" i="7"/>
  <c r="G3519" i="7"/>
  <c r="F3519" i="7"/>
  <c r="G3518" i="7"/>
  <c r="F3518" i="7"/>
  <c r="G3517" i="7"/>
  <c r="F3517" i="7"/>
  <c r="G3516" i="7"/>
  <c r="F3516" i="7"/>
  <c r="G3515" i="7"/>
  <c r="F3515" i="7"/>
  <c r="G3514" i="7"/>
  <c r="F3514" i="7"/>
  <c r="G3513" i="7"/>
  <c r="F3513" i="7"/>
  <c r="G3512" i="7"/>
  <c r="F3512" i="7"/>
  <c r="G3511" i="7"/>
  <c r="F3511" i="7"/>
  <c r="G3510" i="7"/>
  <c r="F3510" i="7"/>
  <c r="G3509" i="7"/>
  <c r="F3509" i="7"/>
  <c r="G3508" i="7"/>
  <c r="F3508" i="7"/>
  <c r="G3507" i="7"/>
  <c r="F3507" i="7"/>
  <c r="G3506" i="7"/>
  <c r="F3506" i="7"/>
  <c r="G3505" i="7"/>
  <c r="F3505" i="7"/>
  <c r="G3504" i="7"/>
  <c r="F3504" i="7"/>
  <c r="G3503" i="7"/>
  <c r="F3503" i="7"/>
  <c r="G3502" i="7"/>
  <c r="F3502" i="7"/>
  <c r="G3501" i="7"/>
  <c r="F3501" i="7"/>
  <c r="G3500" i="7"/>
  <c r="F3500" i="7"/>
  <c r="G3499" i="7"/>
  <c r="F3499" i="7"/>
  <c r="G3498" i="7"/>
  <c r="F3498" i="7"/>
  <c r="G3497" i="7"/>
  <c r="F3497" i="7"/>
  <c r="G3496" i="7"/>
  <c r="F3496" i="7"/>
  <c r="G3495" i="7"/>
  <c r="F3495" i="7"/>
  <c r="G3494" i="7"/>
  <c r="F3494" i="7"/>
  <c r="G3493" i="7"/>
  <c r="F3493" i="7"/>
  <c r="G3492" i="7"/>
  <c r="F3492" i="7"/>
  <c r="G3491" i="7"/>
  <c r="F3491" i="7"/>
  <c r="G3490" i="7"/>
  <c r="F3490" i="7"/>
  <c r="G3489" i="7"/>
  <c r="F3489" i="7"/>
  <c r="G3488" i="7"/>
  <c r="F3488" i="7"/>
  <c r="G3487" i="7"/>
  <c r="F3487" i="7"/>
  <c r="G3486" i="7"/>
  <c r="F3486" i="7"/>
  <c r="G3485" i="7"/>
  <c r="F3485" i="7"/>
  <c r="G3484" i="7"/>
  <c r="F3484" i="7"/>
  <c r="G3483" i="7"/>
  <c r="F3483" i="7"/>
  <c r="G3482" i="7"/>
  <c r="F3482" i="7"/>
  <c r="G3481" i="7"/>
  <c r="F3481" i="7"/>
  <c r="G3480" i="7"/>
  <c r="F3480" i="7"/>
  <c r="G3479" i="7"/>
  <c r="F3479" i="7"/>
  <c r="G3478" i="7"/>
  <c r="F3478" i="7"/>
  <c r="G3477" i="7"/>
  <c r="F3477" i="7"/>
  <c r="G3476" i="7"/>
  <c r="F3476" i="7"/>
  <c r="G3475" i="7"/>
  <c r="F3475" i="7"/>
  <c r="G3474" i="7"/>
  <c r="F3474" i="7"/>
  <c r="G3473" i="7"/>
  <c r="F3473" i="7"/>
  <c r="G3472" i="7"/>
  <c r="F3472" i="7"/>
  <c r="G3471" i="7"/>
  <c r="F3471" i="7"/>
  <c r="G3470" i="7"/>
  <c r="F3470" i="7"/>
  <c r="G3469" i="7"/>
  <c r="F3469" i="7"/>
  <c r="G3468" i="7"/>
  <c r="F3468" i="7"/>
  <c r="G3467" i="7"/>
  <c r="F3467" i="7"/>
  <c r="G3466" i="7"/>
  <c r="F3466" i="7"/>
  <c r="G3465" i="7"/>
  <c r="F3465" i="7"/>
  <c r="G3464" i="7"/>
  <c r="F3464" i="7"/>
  <c r="G3463" i="7"/>
  <c r="F3463" i="7"/>
  <c r="G3462" i="7"/>
  <c r="F3462" i="7"/>
  <c r="G3461" i="7"/>
  <c r="F3461" i="7"/>
  <c r="G3460" i="7"/>
  <c r="F3460" i="7"/>
  <c r="G3459" i="7"/>
  <c r="F3459" i="7"/>
  <c r="G3458" i="7"/>
  <c r="F3458" i="7"/>
  <c r="G3457" i="7"/>
  <c r="F3457" i="7"/>
  <c r="G3456" i="7"/>
  <c r="F3456" i="7"/>
  <c r="G3455" i="7"/>
  <c r="F3455" i="7"/>
  <c r="G3454" i="7"/>
  <c r="F3454" i="7"/>
  <c r="G3453" i="7"/>
  <c r="F3453" i="7"/>
  <c r="G3452" i="7"/>
  <c r="F3452" i="7"/>
  <c r="G3451" i="7"/>
  <c r="F3451" i="7"/>
  <c r="G3450" i="7"/>
  <c r="F3450" i="7"/>
  <c r="G3449" i="7"/>
  <c r="F3449" i="7"/>
  <c r="G3448" i="7"/>
  <c r="F3448" i="7"/>
  <c r="G3447" i="7"/>
  <c r="F3447" i="7"/>
  <c r="G3446" i="7"/>
  <c r="F3446" i="7"/>
  <c r="G3445" i="7"/>
  <c r="F3445" i="7"/>
  <c r="G3444" i="7"/>
  <c r="F3444" i="7"/>
  <c r="G3443" i="7"/>
  <c r="F3443" i="7"/>
  <c r="G3442" i="7"/>
  <c r="F3442" i="7"/>
  <c r="G3441" i="7"/>
  <c r="F3441" i="7"/>
  <c r="G3440" i="7"/>
  <c r="F3440" i="7"/>
  <c r="G3439" i="7"/>
  <c r="F3439" i="7"/>
  <c r="G3438" i="7"/>
  <c r="F3438" i="7"/>
  <c r="G3437" i="7"/>
  <c r="F3437" i="7"/>
  <c r="G3436" i="7"/>
  <c r="F3436" i="7"/>
  <c r="G3435" i="7"/>
  <c r="F3435" i="7"/>
  <c r="G3434" i="7"/>
  <c r="F3434" i="7"/>
  <c r="G3433" i="7"/>
  <c r="F3433" i="7"/>
  <c r="G3432" i="7"/>
  <c r="F3432" i="7"/>
  <c r="G3431" i="7"/>
  <c r="F3431" i="7"/>
  <c r="G3430" i="7"/>
  <c r="F3430" i="7"/>
  <c r="G3429" i="7"/>
  <c r="F3429" i="7"/>
  <c r="G3428" i="7"/>
  <c r="F3428" i="7"/>
  <c r="G3427" i="7"/>
  <c r="F3427" i="7"/>
  <c r="G3426" i="7"/>
  <c r="F3426" i="7"/>
  <c r="G3425" i="7"/>
  <c r="F3425" i="7"/>
  <c r="G3424" i="7"/>
  <c r="F3424" i="7"/>
  <c r="G3423" i="7"/>
  <c r="F3423" i="7"/>
  <c r="G3422" i="7"/>
  <c r="F3422" i="7"/>
  <c r="G3421" i="7"/>
  <c r="F3421" i="7"/>
  <c r="G3420" i="7"/>
  <c r="F3420" i="7"/>
  <c r="G3419" i="7"/>
  <c r="F3419" i="7"/>
  <c r="G3418" i="7"/>
  <c r="F3418" i="7"/>
  <c r="G3417" i="7"/>
  <c r="F3417" i="7"/>
  <c r="G3416" i="7"/>
  <c r="F3416" i="7"/>
  <c r="G3415" i="7"/>
  <c r="F3415" i="7"/>
  <c r="G3414" i="7"/>
  <c r="F3414" i="7"/>
  <c r="G3413" i="7"/>
  <c r="F3413" i="7"/>
  <c r="G3412" i="7"/>
  <c r="F3412" i="7"/>
  <c r="G3411" i="7"/>
  <c r="F3411" i="7"/>
  <c r="G3410" i="7"/>
  <c r="F3410" i="7"/>
  <c r="G3409" i="7"/>
  <c r="F3409" i="7"/>
  <c r="G3408" i="7"/>
  <c r="F3408" i="7"/>
  <c r="G3407" i="7"/>
  <c r="F3407" i="7"/>
  <c r="G3406" i="7"/>
  <c r="F3406" i="7"/>
  <c r="G3405" i="7"/>
  <c r="F3405" i="7"/>
  <c r="G3404" i="7"/>
  <c r="F3404" i="7"/>
  <c r="G3403" i="7"/>
  <c r="F3403" i="7"/>
  <c r="G3402" i="7"/>
  <c r="F3402" i="7"/>
  <c r="G3401" i="7"/>
  <c r="F3401" i="7"/>
  <c r="G3400" i="7"/>
  <c r="F3400" i="7"/>
  <c r="G3399" i="7"/>
  <c r="F3399" i="7"/>
  <c r="G3398" i="7"/>
  <c r="F3398" i="7"/>
  <c r="G3397" i="7"/>
  <c r="F3397" i="7"/>
  <c r="G3396" i="7"/>
  <c r="F3396" i="7"/>
  <c r="G3395" i="7"/>
  <c r="F3395" i="7"/>
  <c r="G3394" i="7"/>
  <c r="F3394" i="7"/>
  <c r="G3393" i="7"/>
  <c r="F3393" i="7"/>
  <c r="G3392" i="7"/>
  <c r="F3392" i="7"/>
  <c r="G3391" i="7"/>
  <c r="F3391" i="7"/>
  <c r="G3390" i="7"/>
  <c r="F3390" i="7"/>
  <c r="G3389" i="7"/>
  <c r="F3389" i="7"/>
  <c r="G3388" i="7"/>
  <c r="F3388" i="7"/>
  <c r="G3387" i="7"/>
  <c r="F3387" i="7"/>
  <c r="G3386" i="7"/>
  <c r="F3386" i="7"/>
  <c r="G3385" i="7"/>
  <c r="F3385" i="7"/>
  <c r="G3384" i="7"/>
  <c r="F3384" i="7"/>
  <c r="G3383" i="7"/>
  <c r="F3383" i="7"/>
  <c r="G3382" i="7"/>
  <c r="F3382" i="7"/>
  <c r="G3381" i="7"/>
  <c r="F3381" i="7"/>
  <c r="G3380" i="7"/>
  <c r="F3380" i="7"/>
  <c r="G3379" i="7"/>
  <c r="F3379" i="7"/>
  <c r="G3378" i="7"/>
  <c r="F3378" i="7"/>
  <c r="G3377" i="7"/>
  <c r="F3377" i="7"/>
  <c r="G3376" i="7"/>
  <c r="F3376" i="7"/>
  <c r="G3375" i="7"/>
  <c r="F3375" i="7"/>
  <c r="G3374" i="7"/>
  <c r="F3374" i="7"/>
  <c r="G3373" i="7"/>
  <c r="F3373" i="7"/>
  <c r="G3372" i="7"/>
  <c r="F3372" i="7"/>
  <c r="G3371" i="7"/>
  <c r="F3371" i="7"/>
  <c r="G3370" i="7"/>
  <c r="F3370" i="7"/>
  <c r="G3369" i="7"/>
  <c r="F3369" i="7"/>
  <c r="G3368" i="7"/>
  <c r="F3368" i="7"/>
  <c r="G3367" i="7"/>
  <c r="F3367" i="7"/>
  <c r="G3366" i="7"/>
  <c r="F3366" i="7"/>
  <c r="G3365" i="7"/>
  <c r="F3365" i="7"/>
  <c r="G3364" i="7"/>
  <c r="F3364" i="7"/>
  <c r="G3363" i="7"/>
  <c r="F3363" i="7"/>
  <c r="G3362" i="7"/>
  <c r="F3362" i="7"/>
  <c r="G3361" i="7"/>
  <c r="F3361" i="7"/>
  <c r="G3360" i="7"/>
  <c r="F3360" i="7"/>
  <c r="G3359" i="7"/>
  <c r="F3359" i="7"/>
  <c r="G3358" i="7"/>
  <c r="F3358" i="7"/>
  <c r="G3357" i="7"/>
  <c r="F3357" i="7"/>
  <c r="G3356" i="7"/>
  <c r="F3356" i="7"/>
  <c r="G3355" i="7"/>
  <c r="F3355" i="7"/>
  <c r="G3354" i="7"/>
  <c r="F3354" i="7"/>
  <c r="G3353" i="7"/>
  <c r="F3353" i="7"/>
  <c r="G3352" i="7"/>
  <c r="F3352" i="7"/>
  <c r="G3351" i="7"/>
  <c r="F3351" i="7"/>
  <c r="G3350" i="7"/>
  <c r="F3350" i="7"/>
  <c r="G3349" i="7"/>
  <c r="F3349" i="7"/>
  <c r="G3348" i="7"/>
  <c r="F3348" i="7"/>
  <c r="G3347" i="7"/>
  <c r="F3347" i="7"/>
  <c r="G3346" i="7"/>
  <c r="F3346" i="7"/>
  <c r="G3345" i="7"/>
  <c r="F3345" i="7"/>
  <c r="G3344" i="7"/>
  <c r="F3344" i="7"/>
  <c r="G3343" i="7"/>
  <c r="F3343" i="7"/>
  <c r="G3342" i="7"/>
  <c r="F3342" i="7"/>
  <c r="G3341" i="7"/>
  <c r="F3341" i="7"/>
  <c r="G3340" i="7"/>
  <c r="F3340" i="7"/>
  <c r="G3339" i="7"/>
  <c r="F3339" i="7"/>
  <c r="G3338" i="7"/>
  <c r="F3338" i="7"/>
  <c r="G3337" i="7"/>
  <c r="F3337" i="7"/>
  <c r="G3336" i="7"/>
  <c r="F3336" i="7"/>
  <c r="G3335" i="7"/>
  <c r="F3335" i="7"/>
  <c r="G3334" i="7"/>
  <c r="F3334" i="7"/>
  <c r="G3333" i="7"/>
  <c r="F3333" i="7"/>
  <c r="G3332" i="7"/>
  <c r="F3332" i="7"/>
  <c r="G3331" i="7"/>
  <c r="F3331" i="7"/>
  <c r="G3330" i="7"/>
  <c r="F3330" i="7"/>
  <c r="G3329" i="7"/>
  <c r="F3329" i="7"/>
  <c r="G3328" i="7"/>
  <c r="F3328" i="7"/>
  <c r="G3327" i="7"/>
  <c r="F3327" i="7"/>
  <c r="G3326" i="7"/>
  <c r="F3326" i="7"/>
  <c r="G3325" i="7"/>
  <c r="F3325" i="7"/>
  <c r="G3324" i="7"/>
  <c r="F3324" i="7"/>
  <c r="G3323" i="7"/>
  <c r="F3323" i="7"/>
  <c r="G3322" i="7"/>
  <c r="F3322" i="7"/>
  <c r="G3321" i="7"/>
  <c r="F3321" i="7"/>
  <c r="G3320" i="7"/>
  <c r="F3320" i="7"/>
  <c r="G3319" i="7"/>
  <c r="F3319" i="7"/>
  <c r="G3318" i="7"/>
  <c r="F3318" i="7"/>
  <c r="G3317" i="7"/>
  <c r="F3317" i="7"/>
  <c r="G3316" i="7"/>
  <c r="F3316" i="7"/>
  <c r="G3315" i="7"/>
  <c r="F3315" i="7"/>
  <c r="G3314" i="7"/>
  <c r="F3314" i="7"/>
  <c r="G3313" i="7"/>
  <c r="F3313" i="7"/>
  <c r="G3312" i="7"/>
  <c r="F3312" i="7"/>
  <c r="G3311" i="7"/>
  <c r="F3311" i="7"/>
  <c r="G3310" i="7"/>
  <c r="F3310" i="7"/>
  <c r="G3309" i="7"/>
  <c r="F3309" i="7"/>
  <c r="G3308" i="7"/>
  <c r="F3308" i="7"/>
  <c r="G3307" i="7"/>
  <c r="F3307" i="7"/>
  <c r="G3306" i="7"/>
  <c r="F3306" i="7"/>
  <c r="G3305" i="7"/>
  <c r="F3305" i="7"/>
  <c r="G3304" i="7"/>
  <c r="F3304" i="7"/>
  <c r="G3303" i="7"/>
  <c r="F3303" i="7"/>
  <c r="G3302" i="7"/>
  <c r="F3302" i="7"/>
  <c r="G3301" i="7"/>
  <c r="F3301" i="7"/>
  <c r="G3300" i="7"/>
  <c r="F3300" i="7"/>
  <c r="G3299" i="7"/>
  <c r="F3299" i="7"/>
  <c r="G3298" i="7"/>
  <c r="F3298" i="7"/>
  <c r="G3297" i="7"/>
  <c r="F3297" i="7"/>
  <c r="G3296" i="7"/>
  <c r="F3296" i="7"/>
  <c r="G3295" i="7"/>
  <c r="F3295" i="7"/>
  <c r="G3294" i="7"/>
  <c r="F3294" i="7"/>
  <c r="G3293" i="7"/>
  <c r="F3293" i="7"/>
  <c r="G3292" i="7"/>
  <c r="F3292" i="7"/>
  <c r="G3291" i="7"/>
  <c r="F3291" i="7"/>
  <c r="G3290" i="7"/>
  <c r="F3290" i="7"/>
  <c r="G3289" i="7"/>
  <c r="F3289" i="7"/>
  <c r="G3288" i="7"/>
  <c r="F3288" i="7"/>
  <c r="G3287" i="7"/>
  <c r="F3287" i="7"/>
  <c r="G3286" i="7"/>
  <c r="F3286" i="7"/>
  <c r="G3285" i="7"/>
  <c r="F3285" i="7"/>
  <c r="G3284" i="7"/>
  <c r="F3284" i="7"/>
  <c r="G3283" i="7"/>
  <c r="F3283" i="7"/>
  <c r="G3282" i="7"/>
  <c r="F3282" i="7"/>
  <c r="G3281" i="7"/>
  <c r="F3281" i="7"/>
  <c r="G3280" i="7"/>
  <c r="F3280" i="7"/>
  <c r="G3279" i="7"/>
  <c r="F3279" i="7"/>
  <c r="G3278" i="7"/>
  <c r="F3278" i="7"/>
  <c r="G3277" i="7"/>
  <c r="F3277" i="7"/>
  <c r="G3276" i="7"/>
  <c r="F3276" i="7"/>
  <c r="G3275" i="7"/>
  <c r="F3275" i="7"/>
  <c r="G3274" i="7"/>
  <c r="F3274" i="7"/>
  <c r="G3273" i="7"/>
  <c r="F3273" i="7"/>
  <c r="G3272" i="7"/>
  <c r="F3272" i="7"/>
  <c r="G3271" i="7"/>
  <c r="F3271" i="7"/>
  <c r="G3270" i="7"/>
  <c r="F3270" i="7"/>
  <c r="G3269" i="7"/>
  <c r="F3269" i="7"/>
  <c r="G3268" i="7"/>
  <c r="F3268" i="7"/>
  <c r="G3267" i="7"/>
  <c r="F3267" i="7"/>
  <c r="G3266" i="7"/>
  <c r="F3266" i="7"/>
  <c r="G3265" i="7"/>
  <c r="F3265" i="7"/>
  <c r="G3264" i="7"/>
  <c r="F3264" i="7"/>
  <c r="G3263" i="7"/>
  <c r="F3263" i="7"/>
  <c r="G3262" i="7"/>
  <c r="F3262" i="7"/>
  <c r="G3261" i="7"/>
  <c r="F3261" i="7"/>
  <c r="G3260" i="7"/>
  <c r="F3260" i="7"/>
  <c r="G3259" i="7"/>
  <c r="F3259" i="7"/>
  <c r="G3258" i="7"/>
  <c r="F3258" i="7"/>
  <c r="G3257" i="7"/>
  <c r="F3257" i="7"/>
  <c r="G3256" i="7"/>
  <c r="F3256" i="7"/>
  <c r="G3255" i="7"/>
  <c r="F3255" i="7"/>
  <c r="G3254" i="7"/>
  <c r="F3254" i="7"/>
  <c r="G3253" i="7"/>
  <c r="F3253" i="7"/>
  <c r="G3252" i="7"/>
  <c r="F3252" i="7"/>
  <c r="G3251" i="7"/>
  <c r="F3251" i="7"/>
  <c r="G3250" i="7"/>
  <c r="F3250" i="7"/>
  <c r="G3249" i="7"/>
  <c r="F3249" i="7"/>
  <c r="G3248" i="7"/>
  <c r="F3248" i="7"/>
  <c r="G3247" i="7"/>
  <c r="F3247" i="7"/>
  <c r="G3246" i="7"/>
  <c r="F3246" i="7"/>
  <c r="G3245" i="7"/>
  <c r="F3245" i="7"/>
  <c r="G3244" i="7"/>
  <c r="F3244" i="7"/>
  <c r="G3243" i="7"/>
  <c r="F3243" i="7"/>
  <c r="G3242" i="7"/>
  <c r="F3242" i="7"/>
  <c r="G3241" i="7"/>
  <c r="F3241" i="7"/>
  <c r="G3240" i="7"/>
  <c r="F3240" i="7"/>
  <c r="G3239" i="7"/>
  <c r="F3239" i="7"/>
  <c r="G3238" i="7"/>
  <c r="F3238" i="7"/>
  <c r="G3237" i="7"/>
  <c r="F3237" i="7"/>
  <c r="G3236" i="7"/>
  <c r="F3236" i="7"/>
  <c r="G3235" i="7"/>
  <c r="F3235" i="7"/>
  <c r="G3234" i="7"/>
  <c r="F3234" i="7"/>
  <c r="G3233" i="7"/>
  <c r="F3233" i="7"/>
  <c r="G3232" i="7"/>
  <c r="F3232" i="7"/>
  <c r="G3231" i="7"/>
  <c r="F3231" i="7"/>
  <c r="G3230" i="7"/>
  <c r="F3230" i="7"/>
  <c r="G3229" i="7"/>
  <c r="F3229" i="7"/>
  <c r="G3228" i="7"/>
  <c r="F3228" i="7"/>
  <c r="G3227" i="7"/>
  <c r="F3227" i="7"/>
  <c r="G3226" i="7"/>
  <c r="F3226" i="7"/>
  <c r="G3225" i="7"/>
  <c r="F3225" i="7"/>
  <c r="G3224" i="7"/>
  <c r="F3224" i="7"/>
  <c r="G3223" i="7"/>
  <c r="F3223" i="7"/>
  <c r="G3222" i="7"/>
  <c r="F3222" i="7"/>
  <c r="G3221" i="7"/>
  <c r="F3221" i="7"/>
  <c r="G3220" i="7"/>
  <c r="F3220" i="7"/>
  <c r="G3219" i="7"/>
  <c r="F3219" i="7"/>
  <c r="G3218" i="7"/>
  <c r="F3218" i="7"/>
  <c r="G3217" i="7"/>
  <c r="F3217" i="7"/>
  <c r="G3216" i="7"/>
  <c r="F3216" i="7"/>
  <c r="G3215" i="7"/>
  <c r="F3215" i="7"/>
  <c r="G3214" i="7"/>
  <c r="F3214" i="7"/>
  <c r="G3213" i="7"/>
  <c r="F3213" i="7"/>
  <c r="G3212" i="7"/>
  <c r="F3212" i="7"/>
  <c r="G3211" i="7"/>
  <c r="F3211" i="7"/>
  <c r="G3210" i="7"/>
  <c r="F3210" i="7"/>
  <c r="G3209" i="7"/>
  <c r="F3209" i="7"/>
  <c r="G3208" i="7"/>
  <c r="F3208" i="7"/>
  <c r="G3207" i="7"/>
  <c r="F3207" i="7"/>
  <c r="G3206" i="7"/>
  <c r="F3206" i="7"/>
  <c r="G3205" i="7"/>
  <c r="F3205" i="7"/>
  <c r="G3204" i="7"/>
  <c r="F3204" i="7"/>
  <c r="G3203" i="7"/>
  <c r="F3203" i="7"/>
  <c r="G3202" i="7"/>
  <c r="F3202" i="7"/>
  <c r="G3201" i="7"/>
  <c r="F3201" i="7"/>
  <c r="G3200" i="7"/>
  <c r="F3200" i="7"/>
  <c r="G3199" i="7"/>
  <c r="F3199" i="7"/>
  <c r="G3198" i="7"/>
  <c r="F3198" i="7"/>
  <c r="G3197" i="7"/>
  <c r="F3197" i="7"/>
  <c r="G3196" i="7"/>
  <c r="F3196" i="7"/>
  <c r="G3195" i="7"/>
  <c r="F3195" i="7"/>
  <c r="G3194" i="7"/>
  <c r="F3194" i="7"/>
  <c r="G3193" i="7"/>
  <c r="F3193" i="7"/>
  <c r="G3192" i="7"/>
  <c r="F3192" i="7"/>
  <c r="G3191" i="7"/>
  <c r="F3191" i="7"/>
  <c r="G3190" i="7"/>
  <c r="F3190" i="7"/>
  <c r="G3189" i="7"/>
  <c r="F3189" i="7"/>
  <c r="G3188" i="7"/>
  <c r="F3188" i="7"/>
  <c r="G3187" i="7"/>
  <c r="F3187" i="7"/>
  <c r="G3186" i="7"/>
  <c r="F3186" i="7"/>
  <c r="G3185" i="7"/>
  <c r="F3185" i="7"/>
  <c r="G3184" i="7"/>
  <c r="F3184" i="7"/>
  <c r="G3183" i="7"/>
  <c r="F3183" i="7"/>
  <c r="G3182" i="7"/>
  <c r="F3182" i="7"/>
  <c r="G3181" i="7"/>
  <c r="F3181" i="7"/>
  <c r="G3180" i="7"/>
  <c r="F3180" i="7"/>
  <c r="G3179" i="7"/>
  <c r="F3179" i="7"/>
  <c r="G3178" i="7"/>
  <c r="F3178" i="7"/>
  <c r="G3177" i="7"/>
  <c r="F3177" i="7"/>
  <c r="G3176" i="7"/>
  <c r="F3176" i="7"/>
  <c r="G3175" i="7"/>
  <c r="F3175" i="7"/>
  <c r="G3174" i="7"/>
  <c r="F3174" i="7"/>
  <c r="G3173" i="7"/>
  <c r="F3173" i="7"/>
  <c r="G3172" i="7"/>
  <c r="F3172" i="7"/>
  <c r="G3171" i="7"/>
  <c r="F3171" i="7"/>
  <c r="G3170" i="7"/>
  <c r="F3170" i="7"/>
  <c r="G3169" i="7"/>
  <c r="F3169" i="7"/>
  <c r="G3168" i="7"/>
  <c r="F3168" i="7"/>
  <c r="G3167" i="7"/>
  <c r="F3167" i="7"/>
  <c r="G3166" i="7"/>
  <c r="F3166" i="7"/>
  <c r="G3165" i="7"/>
  <c r="F3165" i="7"/>
  <c r="G3164" i="7"/>
  <c r="F3164" i="7"/>
  <c r="G3163" i="7"/>
  <c r="F3163" i="7"/>
  <c r="G3162" i="7"/>
  <c r="F3162" i="7"/>
  <c r="G3161" i="7"/>
  <c r="F3161" i="7"/>
  <c r="G3160" i="7"/>
  <c r="F3160" i="7"/>
  <c r="G3159" i="7"/>
  <c r="F3159" i="7"/>
  <c r="G3158" i="7"/>
  <c r="F3158" i="7"/>
  <c r="G3157" i="7"/>
  <c r="F3157" i="7"/>
  <c r="G3156" i="7"/>
  <c r="F3156" i="7"/>
  <c r="G3155" i="7"/>
  <c r="F3155" i="7"/>
  <c r="G3154" i="7"/>
  <c r="F3154" i="7"/>
  <c r="G3153" i="7"/>
  <c r="F3153" i="7"/>
  <c r="G3152" i="7"/>
  <c r="F3152" i="7"/>
  <c r="G3151" i="7"/>
  <c r="F3151" i="7"/>
  <c r="G3150" i="7"/>
  <c r="F3150" i="7"/>
  <c r="G3149" i="7"/>
  <c r="F3149" i="7"/>
  <c r="G3148" i="7"/>
  <c r="F3148" i="7"/>
  <c r="G3147" i="7"/>
  <c r="F3147" i="7"/>
  <c r="G3146" i="7"/>
  <c r="F3146" i="7"/>
  <c r="G3145" i="7"/>
  <c r="F3145" i="7"/>
  <c r="G3144" i="7"/>
  <c r="F3144" i="7"/>
  <c r="G3143" i="7"/>
  <c r="F3143" i="7"/>
  <c r="G3142" i="7"/>
  <c r="F3142" i="7"/>
  <c r="G3141" i="7"/>
  <c r="F3141" i="7"/>
  <c r="G3140" i="7"/>
  <c r="F3140" i="7"/>
  <c r="G3139" i="7"/>
  <c r="F3139" i="7"/>
  <c r="G3138" i="7"/>
  <c r="F3138" i="7"/>
  <c r="G3137" i="7"/>
  <c r="F3137" i="7"/>
  <c r="G3136" i="7"/>
  <c r="F3136" i="7"/>
  <c r="G3135" i="7"/>
  <c r="F3135" i="7"/>
  <c r="G3134" i="7"/>
  <c r="F3134" i="7"/>
  <c r="G3133" i="7"/>
  <c r="F3133" i="7"/>
  <c r="G3132" i="7"/>
  <c r="F3132" i="7"/>
  <c r="G3131" i="7"/>
  <c r="F3131" i="7"/>
  <c r="G3130" i="7"/>
  <c r="F3130" i="7"/>
  <c r="G3129" i="7"/>
  <c r="F3129" i="7"/>
  <c r="G3128" i="7"/>
  <c r="F3128" i="7"/>
  <c r="G3127" i="7"/>
  <c r="F3127" i="7"/>
  <c r="G3126" i="7"/>
  <c r="F3126" i="7"/>
  <c r="G3125" i="7"/>
  <c r="F3125" i="7"/>
  <c r="G3124" i="7"/>
  <c r="F3124" i="7"/>
  <c r="G3123" i="7"/>
  <c r="F3123" i="7"/>
  <c r="G3122" i="7"/>
  <c r="F3122" i="7"/>
  <c r="G3121" i="7"/>
  <c r="F3121" i="7"/>
  <c r="G3120" i="7"/>
  <c r="F3120" i="7"/>
  <c r="G3119" i="7"/>
  <c r="F3119" i="7"/>
  <c r="G3118" i="7"/>
  <c r="F3118" i="7"/>
  <c r="G3117" i="7"/>
  <c r="F3117" i="7"/>
  <c r="G3116" i="7"/>
  <c r="F3116" i="7"/>
  <c r="G3115" i="7"/>
  <c r="F3115" i="7"/>
  <c r="G3114" i="7"/>
  <c r="F3114" i="7"/>
  <c r="G3113" i="7"/>
  <c r="F3113" i="7"/>
  <c r="G3112" i="7"/>
  <c r="F3112" i="7"/>
  <c r="G3111" i="7"/>
  <c r="F3111" i="7"/>
  <c r="G3110" i="7"/>
  <c r="F3110" i="7"/>
  <c r="G3109" i="7"/>
  <c r="F3109" i="7"/>
  <c r="G3108" i="7"/>
  <c r="F3108" i="7"/>
  <c r="G3107" i="7"/>
  <c r="F3107" i="7"/>
  <c r="G3106" i="7"/>
  <c r="F3106" i="7"/>
  <c r="G3105" i="7"/>
  <c r="F3105" i="7"/>
  <c r="G3104" i="7"/>
  <c r="F3104" i="7"/>
  <c r="G3103" i="7"/>
  <c r="F3103" i="7"/>
  <c r="G3102" i="7"/>
  <c r="F3102" i="7"/>
  <c r="G3101" i="7"/>
  <c r="F3101" i="7"/>
  <c r="G3100" i="7"/>
  <c r="F3100" i="7"/>
  <c r="G3099" i="7"/>
  <c r="F3099" i="7"/>
  <c r="G3098" i="7"/>
  <c r="F3098" i="7"/>
  <c r="G3097" i="7"/>
  <c r="F3097" i="7"/>
  <c r="G3096" i="7"/>
  <c r="F3096" i="7"/>
  <c r="G3095" i="7"/>
  <c r="F3095" i="7"/>
  <c r="G3094" i="7"/>
  <c r="F3094" i="7"/>
  <c r="G3093" i="7"/>
  <c r="F3093" i="7"/>
  <c r="G3092" i="7"/>
  <c r="F3092" i="7"/>
  <c r="G3091" i="7"/>
  <c r="F3091" i="7"/>
  <c r="G3090" i="7"/>
  <c r="F3090" i="7"/>
  <c r="G3089" i="7"/>
  <c r="F3089" i="7"/>
  <c r="G3088" i="7"/>
  <c r="F3088" i="7"/>
  <c r="G3087" i="7"/>
  <c r="F3087" i="7"/>
  <c r="G3086" i="7"/>
  <c r="F3086" i="7"/>
  <c r="G3085" i="7"/>
  <c r="F3085" i="7"/>
  <c r="G3084" i="7"/>
  <c r="F3084" i="7"/>
  <c r="G3083" i="7"/>
  <c r="F3083" i="7"/>
  <c r="G3082" i="7"/>
  <c r="F3082" i="7"/>
  <c r="G3081" i="7"/>
  <c r="F3081" i="7"/>
  <c r="G3080" i="7"/>
  <c r="F3080" i="7"/>
  <c r="G3079" i="7"/>
  <c r="F3079" i="7"/>
  <c r="G3078" i="7"/>
  <c r="F3078" i="7"/>
  <c r="G3077" i="7"/>
  <c r="F3077" i="7"/>
  <c r="G3076" i="7"/>
  <c r="F3076" i="7"/>
  <c r="G3075" i="7"/>
  <c r="F3075" i="7"/>
  <c r="G3074" i="7"/>
  <c r="F3074" i="7"/>
  <c r="G3073" i="7"/>
  <c r="F3073" i="7"/>
  <c r="G3072" i="7"/>
  <c r="F3072" i="7"/>
  <c r="G3071" i="7"/>
  <c r="F3071" i="7"/>
  <c r="G3070" i="7"/>
  <c r="F3070" i="7"/>
  <c r="G3069" i="7"/>
  <c r="F3069" i="7"/>
  <c r="G3068" i="7"/>
  <c r="F3068" i="7"/>
  <c r="G3067" i="7"/>
  <c r="F3067" i="7"/>
  <c r="G3066" i="7"/>
  <c r="F3066" i="7"/>
  <c r="G3065" i="7"/>
  <c r="F3065" i="7"/>
  <c r="G3064" i="7"/>
  <c r="F3064" i="7"/>
  <c r="G3063" i="7"/>
  <c r="F3063" i="7"/>
  <c r="G3062" i="7"/>
  <c r="F3062" i="7"/>
  <c r="G3061" i="7"/>
  <c r="F3061" i="7"/>
  <c r="G3060" i="7"/>
  <c r="F3060" i="7"/>
  <c r="G3059" i="7"/>
  <c r="F3059" i="7"/>
  <c r="G3058" i="7"/>
  <c r="F3058" i="7"/>
  <c r="G3057" i="7"/>
  <c r="F3057" i="7"/>
  <c r="G3056" i="7"/>
  <c r="F3056" i="7"/>
  <c r="G3055" i="7"/>
  <c r="F3055" i="7"/>
  <c r="G3054" i="7"/>
  <c r="F3054" i="7"/>
  <c r="G3053" i="7"/>
  <c r="F3053" i="7"/>
  <c r="G3052" i="7"/>
  <c r="F3052" i="7"/>
  <c r="G3051" i="7"/>
  <c r="F3051" i="7"/>
  <c r="G3050" i="7"/>
  <c r="F3050" i="7"/>
  <c r="G3049" i="7"/>
  <c r="F3049" i="7"/>
  <c r="G3048" i="7"/>
  <c r="F3048" i="7"/>
  <c r="G3047" i="7"/>
  <c r="F3047" i="7"/>
  <c r="G3046" i="7"/>
  <c r="F3046" i="7"/>
  <c r="G3045" i="7"/>
  <c r="F3045" i="7"/>
  <c r="G3044" i="7"/>
  <c r="F3044" i="7"/>
  <c r="G3043" i="7"/>
  <c r="F3043" i="7"/>
  <c r="G3042" i="7"/>
  <c r="F3042" i="7"/>
  <c r="G3041" i="7"/>
  <c r="F3041" i="7"/>
  <c r="G3040" i="7"/>
  <c r="F3040" i="7"/>
  <c r="G3039" i="7"/>
  <c r="F3039" i="7"/>
  <c r="G3038" i="7"/>
  <c r="F3038" i="7"/>
  <c r="G3037" i="7"/>
  <c r="F3037" i="7"/>
  <c r="G3036" i="7"/>
  <c r="F3036" i="7"/>
  <c r="G3035" i="7"/>
  <c r="F3035" i="7"/>
  <c r="G3034" i="7"/>
  <c r="F3034" i="7"/>
  <c r="G3033" i="7"/>
  <c r="F3033" i="7"/>
  <c r="G3032" i="7"/>
  <c r="F3032" i="7"/>
  <c r="G3031" i="7"/>
  <c r="F3031" i="7"/>
  <c r="G3030" i="7"/>
  <c r="F3030" i="7"/>
  <c r="G3029" i="7"/>
  <c r="F3029" i="7"/>
  <c r="G3028" i="7"/>
  <c r="F3028" i="7"/>
  <c r="G3027" i="7"/>
  <c r="F3027" i="7"/>
  <c r="G3026" i="7"/>
  <c r="F3026" i="7"/>
  <c r="G3025" i="7"/>
  <c r="F3025" i="7"/>
  <c r="G3024" i="7"/>
  <c r="F3024" i="7"/>
  <c r="G3023" i="7"/>
  <c r="F3023" i="7"/>
  <c r="G3022" i="7"/>
  <c r="F3022" i="7"/>
  <c r="G3021" i="7"/>
  <c r="F3021" i="7"/>
  <c r="G3020" i="7"/>
  <c r="F3020" i="7"/>
  <c r="G3019" i="7"/>
  <c r="F3019" i="7"/>
  <c r="G3018" i="7"/>
  <c r="F3018" i="7"/>
  <c r="G3017" i="7"/>
  <c r="F3017" i="7"/>
  <c r="G3016" i="7"/>
  <c r="F3016" i="7"/>
  <c r="G3015" i="7"/>
  <c r="F3015" i="7"/>
  <c r="G3014" i="7"/>
  <c r="F3014" i="7"/>
  <c r="G3013" i="7"/>
  <c r="F3013" i="7"/>
  <c r="G3012" i="7"/>
  <c r="F3012" i="7"/>
  <c r="G3011" i="7"/>
  <c r="F3011" i="7"/>
  <c r="G3010" i="7"/>
  <c r="F3010" i="7"/>
  <c r="G3009" i="7"/>
  <c r="F3009" i="7"/>
  <c r="G3008" i="7"/>
  <c r="F3008" i="7"/>
  <c r="G3007" i="7"/>
  <c r="F3007" i="7"/>
  <c r="G3006" i="7"/>
  <c r="F3006" i="7"/>
  <c r="G3005" i="7"/>
  <c r="F3005" i="7"/>
  <c r="G3004" i="7"/>
  <c r="F3004" i="7"/>
  <c r="G3003" i="7"/>
  <c r="F3003" i="7"/>
  <c r="G3002" i="7"/>
  <c r="F3002" i="7"/>
  <c r="G3001" i="7"/>
  <c r="F3001" i="7"/>
  <c r="G3000" i="7"/>
  <c r="F3000" i="7"/>
  <c r="G2999" i="7"/>
  <c r="F2999" i="7"/>
  <c r="G2998" i="7"/>
  <c r="F2998" i="7"/>
  <c r="G2997" i="7"/>
  <c r="F2997" i="7"/>
  <c r="G2996" i="7"/>
  <c r="F2996" i="7"/>
  <c r="G2995" i="7"/>
  <c r="F2995" i="7"/>
  <c r="G2994" i="7"/>
  <c r="F2994" i="7"/>
  <c r="G2993" i="7"/>
  <c r="F2993" i="7"/>
  <c r="G2992" i="7"/>
  <c r="F2992" i="7"/>
  <c r="G2991" i="7"/>
  <c r="F2991" i="7"/>
  <c r="G2990" i="7"/>
  <c r="F2990" i="7"/>
  <c r="G2989" i="7"/>
  <c r="F2989" i="7"/>
  <c r="G2988" i="7"/>
  <c r="F2988" i="7"/>
  <c r="G2987" i="7"/>
  <c r="F2987" i="7"/>
  <c r="G2986" i="7"/>
  <c r="F2986" i="7"/>
  <c r="G2985" i="7"/>
  <c r="F2985" i="7"/>
  <c r="G2984" i="7"/>
  <c r="F2984" i="7"/>
  <c r="G2983" i="7"/>
  <c r="F2983" i="7"/>
  <c r="G2982" i="7"/>
  <c r="F2982" i="7"/>
  <c r="G2981" i="7"/>
  <c r="F2981" i="7"/>
  <c r="G2980" i="7"/>
  <c r="F2980" i="7"/>
  <c r="G2979" i="7"/>
  <c r="F2979" i="7"/>
  <c r="G2978" i="7"/>
  <c r="F2978" i="7"/>
  <c r="G2977" i="7"/>
  <c r="F2977" i="7"/>
  <c r="G2976" i="7"/>
  <c r="F2976" i="7"/>
  <c r="G2975" i="7"/>
  <c r="F2975" i="7"/>
  <c r="G2974" i="7"/>
  <c r="F2974" i="7"/>
  <c r="G2973" i="7"/>
  <c r="F2973" i="7"/>
  <c r="G2972" i="7"/>
  <c r="F2972" i="7"/>
  <c r="G2971" i="7"/>
  <c r="F2971" i="7"/>
  <c r="G2970" i="7"/>
  <c r="F2970" i="7"/>
  <c r="G2969" i="7"/>
  <c r="F2969" i="7"/>
  <c r="G2968" i="7"/>
  <c r="F2968" i="7"/>
  <c r="G2967" i="7"/>
  <c r="F2967" i="7"/>
  <c r="G2966" i="7"/>
  <c r="F2966" i="7"/>
  <c r="G2965" i="7"/>
  <c r="F2965" i="7"/>
  <c r="G2964" i="7"/>
  <c r="F2964" i="7"/>
  <c r="G2963" i="7"/>
  <c r="F2963" i="7"/>
  <c r="G2962" i="7"/>
  <c r="F2962" i="7"/>
  <c r="G2961" i="7"/>
  <c r="F2961" i="7"/>
  <c r="G2960" i="7"/>
  <c r="F2960" i="7"/>
  <c r="G2959" i="7"/>
  <c r="F2959" i="7"/>
  <c r="G2958" i="7"/>
  <c r="F2958" i="7"/>
  <c r="G2957" i="7"/>
  <c r="F2957" i="7"/>
  <c r="G2956" i="7"/>
  <c r="F2956" i="7"/>
  <c r="G2955" i="7"/>
  <c r="F2955" i="7"/>
  <c r="G2954" i="7"/>
  <c r="F2954" i="7"/>
  <c r="G2953" i="7"/>
  <c r="F2953" i="7"/>
  <c r="G2952" i="7"/>
  <c r="F2952" i="7"/>
  <c r="G2951" i="7"/>
  <c r="F2951" i="7"/>
  <c r="G2950" i="7"/>
  <c r="F2950" i="7"/>
  <c r="G2949" i="7"/>
  <c r="F2949" i="7"/>
  <c r="G2948" i="7"/>
  <c r="F2948" i="7"/>
  <c r="G2947" i="7"/>
  <c r="F2947" i="7"/>
  <c r="G2946" i="7"/>
  <c r="F2946" i="7"/>
  <c r="G2945" i="7"/>
  <c r="F2945" i="7"/>
  <c r="G2944" i="7"/>
  <c r="F2944" i="7"/>
  <c r="G2943" i="7"/>
  <c r="F2943" i="7"/>
  <c r="G2942" i="7"/>
  <c r="F2942" i="7"/>
  <c r="G2941" i="7"/>
  <c r="F2941" i="7"/>
  <c r="G2940" i="7"/>
  <c r="F2940" i="7"/>
  <c r="G2939" i="7"/>
  <c r="F2939" i="7"/>
  <c r="G2938" i="7"/>
  <c r="F2938" i="7"/>
  <c r="G2937" i="7"/>
  <c r="F2937" i="7"/>
  <c r="G2936" i="7"/>
  <c r="F2936" i="7"/>
  <c r="G2935" i="7"/>
  <c r="F2935" i="7"/>
  <c r="G2934" i="7"/>
  <c r="F2934" i="7"/>
  <c r="G2933" i="7"/>
  <c r="F2933" i="7"/>
  <c r="G2932" i="7"/>
  <c r="F2932" i="7"/>
  <c r="G2931" i="7"/>
  <c r="F2931" i="7"/>
  <c r="G2930" i="7"/>
  <c r="F2930" i="7"/>
  <c r="G2929" i="7"/>
  <c r="F2929" i="7"/>
  <c r="G2928" i="7"/>
  <c r="F2928" i="7"/>
  <c r="G2927" i="7"/>
  <c r="F2927" i="7"/>
  <c r="G2926" i="7"/>
  <c r="F2926" i="7"/>
  <c r="G2925" i="7"/>
  <c r="F2925" i="7"/>
  <c r="G2924" i="7"/>
  <c r="F2924" i="7"/>
  <c r="G2923" i="7"/>
  <c r="F2923" i="7"/>
  <c r="G2922" i="7"/>
  <c r="F2922" i="7"/>
  <c r="G2921" i="7"/>
  <c r="F2921" i="7"/>
  <c r="G2920" i="7"/>
  <c r="F2920" i="7"/>
  <c r="G2919" i="7"/>
  <c r="F2919" i="7"/>
  <c r="G2918" i="7"/>
  <c r="F2918" i="7"/>
  <c r="G2917" i="7"/>
  <c r="F2917" i="7"/>
  <c r="G2916" i="7"/>
  <c r="F2916" i="7"/>
  <c r="G2915" i="7"/>
  <c r="F2915" i="7"/>
  <c r="G2914" i="7"/>
  <c r="F2914" i="7"/>
  <c r="G2913" i="7"/>
  <c r="F2913" i="7"/>
  <c r="G2912" i="7"/>
  <c r="F2912" i="7"/>
  <c r="G2911" i="7"/>
  <c r="F2911" i="7"/>
  <c r="G2910" i="7"/>
  <c r="F2910" i="7"/>
  <c r="G2909" i="7"/>
  <c r="F2909" i="7"/>
  <c r="G2908" i="7"/>
  <c r="F2908" i="7"/>
  <c r="G2907" i="7"/>
  <c r="F2907" i="7"/>
  <c r="G2906" i="7"/>
  <c r="F2906" i="7"/>
  <c r="G2905" i="7"/>
  <c r="F2905" i="7"/>
  <c r="G2904" i="7"/>
  <c r="F2904" i="7"/>
  <c r="G2903" i="7"/>
  <c r="F2903" i="7"/>
  <c r="G2902" i="7"/>
  <c r="F2902" i="7"/>
  <c r="G2901" i="7"/>
  <c r="F2901" i="7"/>
  <c r="G2900" i="7"/>
  <c r="F2900" i="7"/>
  <c r="G2899" i="7"/>
  <c r="F2899" i="7"/>
  <c r="G2898" i="7"/>
  <c r="F2898" i="7"/>
  <c r="G2897" i="7"/>
  <c r="F2897" i="7"/>
  <c r="G2896" i="7"/>
  <c r="F2896" i="7"/>
  <c r="G2895" i="7"/>
  <c r="F2895" i="7"/>
  <c r="G2894" i="7"/>
  <c r="F2894" i="7"/>
  <c r="G2893" i="7"/>
  <c r="F2893" i="7"/>
  <c r="G2892" i="7"/>
  <c r="F2892" i="7"/>
  <c r="G2891" i="7"/>
  <c r="F2891" i="7"/>
  <c r="G2890" i="7"/>
  <c r="F2890" i="7"/>
  <c r="G2889" i="7"/>
  <c r="F2889" i="7"/>
  <c r="G2888" i="7"/>
  <c r="F2888" i="7"/>
  <c r="G2887" i="7"/>
  <c r="F2887" i="7"/>
  <c r="G2886" i="7"/>
  <c r="F2886" i="7"/>
  <c r="G2885" i="7"/>
  <c r="F2885" i="7"/>
  <c r="G2884" i="7"/>
  <c r="F2884" i="7"/>
  <c r="G2883" i="7"/>
  <c r="F2883" i="7"/>
  <c r="G2882" i="7"/>
  <c r="F2882" i="7"/>
  <c r="G2881" i="7"/>
  <c r="F2881" i="7"/>
  <c r="G2880" i="7"/>
  <c r="F2880" i="7"/>
  <c r="G2879" i="7"/>
  <c r="F2879" i="7"/>
  <c r="G2878" i="7"/>
  <c r="F2878" i="7"/>
  <c r="G2877" i="7"/>
  <c r="F2877" i="7"/>
  <c r="G2876" i="7"/>
  <c r="F2876" i="7"/>
  <c r="G2875" i="7"/>
  <c r="F2875" i="7"/>
  <c r="G2874" i="7"/>
  <c r="F2874" i="7"/>
  <c r="G2873" i="7"/>
  <c r="F2873" i="7"/>
  <c r="G2872" i="7"/>
  <c r="F2872" i="7"/>
  <c r="G2871" i="7"/>
  <c r="F2871" i="7"/>
  <c r="G2870" i="7"/>
  <c r="F2870" i="7"/>
  <c r="G2869" i="7"/>
  <c r="F2869" i="7"/>
  <c r="G2868" i="7"/>
  <c r="F2868" i="7"/>
  <c r="G2867" i="7"/>
  <c r="F2867" i="7"/>
  <c r="G2866" i="7"/>
  <c r="F2866" i="7"/>
  <c r="G2865" i="7"/>
  <c r="F2865" i="7"/>
  <c r="G2864" i="7"/>
  <c r="F2864" i="7"/>
  <c r="G2863" i="7"/>
  <c r="F2863" i="7"/>
  <c r="G2862" i="7"/>
  <c r="F2862" i="7"/>
  <c r="G2861" i="7"/>
  <c r="F2861" i="7"/>
  <c r="G2860" i="7"/>
  <c r="F2860" i="7"/>
  <c r="G2859" i="7"/>
  <c r="F2859" i="7"/>
  <c r="G2858" i="7"/>
  <c r="F2858" i="7"/>
  <c r="G2857" i="7"/>
  <c r="F2857" i="7"/>
  <c r="G2856" i="7"/>
  <c r="F2856" i="7"/>
  <c r="G2855" i="7"/>
  <c r="F2855" i="7"/>
  <c r="G2854" i="7"/>
  <c r="F2854" i="7"/>
  <c r="G2853" i="7"/>
  <c r="F2853" i="7"/>
  <c r="G2852" i="7"/>
  <c r="F2852" i="7"/>
  <c r="G2851" i="7"/>
  <c r="F2851" i="7"/>
  <c r="G2850" i="7"/>
  <c r="F2850" i="7"/>
  <c r="G2849" i="7"/>
  <c r="F2849" i="7"/>
  <c r="G2848" i="7"/>
  <c r="F2848" i="7"/>
  <c r="G2847" i="7"/>
  <c r="F2847" i="7"/>
  <c r="G2846" i="7"/>
  <c r="F2846" i="7"/>
  <c r="G2845" i="7"/>
  <c r="F2845" i="7"/>
  <c r="G2844" i="7"/>
  <c r="F2844" i="7"/>
  <c r="G2843" i="7"/>
  <c r="F2843" i="7"/>
  <c r="G2842" i="7"/>
  <c r="F2842" i="7"/>
  <c r="G2841" i="7"/>
  <c r="F2841" i="7"/>
  <c r="G2840" i="7"/>
  <c r="F2840" i="7"/>
  <c r="G2839" i="7"/>
  <c r="F2839" i="7"/>
  <c r="G2838" i="7"/>
  <c r="F2838" i="7"/>
  <c r="G2837" i="7"/>
  <c r="F2837" i="7"/>
  <c r="G2836" i="7"/>
  <c r="F2836" i="7"/>
  <c r="G2835" i="7"/>
  <c r="F2835" i="7"/>
  <c r="G2834" i="7"/>
  <c r="F2834" i="7"/>
  <c r="G2833" i="7"/>
  <c r="F2833" i="7"/>
  <c r="G2832" i="7"/>
  <c r="F2832" i="7"/>
  <c r="G2831" i="7"/>
  <c r="F2831" i="7"/>
  <c r="G2830" i="7"/>
  <c r="F2830" i="7"/>
  <c r="G2829" i="7"/>
  <c r="F2829" i="7"/>
  <c r="G2828" i="7"/>
  <c r="F2828" i="7"/>
  <c r="G2827" i="7"/>
  <c r="F2827" i="7"/>
  <c r="G2826" i="7"/>
  <c r="F2826" i="7"/>
  <c r="G2825" i="7"/>
  <c r="F2825" i="7"/>
  <c r="G2824" i="7"/>
  <c r="F2824" i="7"/>
  <c r="G2823" i="7"/>
  <c r="F2823" i="7"/>
  <c r="G2822" i="7"/>
  <c r="F2822" i="7"/>
  <c r="G2821" i="7"/>
  <c r="F2821" i="7"/>
  <c r="G2820" i="7"/>
  <c r="F2820" i="7"/>
  <c r="G2819" i="7"/>
  <c r="F2819" i="7"/>
  <c r="G2818" i="7"/>
  <c r="F2818" i="7"/>
  <c r="G2817" i="7"/>
  <c r="F2817" i="7"/>
  <c r="G2816" i="7"/>
  <c r="F2816" i="7"/>
  <c r="G2815" i="7"/>
  <c r="F2815" i="7"/>
  <c r="G2814" i="7"/>
  <c r="F2814" i="7"/>
  <c r="G2813" i="7"/>
  <c r="F2813" i="7"/>
  <c r="G2812" i="7"/>
  <c r="F2812" i="7"/>
  <c r="G2811" i="7"/>
  <c r="F2811" i="7"/>
  <c r="G2810" i="7"/>
  <c r="F2810" i="7"/>
  <c r="G2809" i="7"/>
  <c r="F2809" i="7"/>
  <c r="G2808" i="7"/>
  <c r="F2808" i="7"/>
  <c r="G2807" i="7"/>
  <c r="F2807" i="7"/>
  <c r="G2806" i="7"/>
  <c r="F2806" i="7"/>
  <c r="G2805" i="7"/>
  <c r="F2805" i="7"/>
  <c r="G2804" i="7"/>
  <c r="F2804" i="7"/>
  <c r="G2803" i="7"/>
  <c r="F2803" i="7"/>
  <c r="G2802" i="7"/>
  <c r="F2802" i="7"/>
  <c r="G2801" i="7"/>
  <c r="F2801" i="7"/>
  <c r="G2800" i="7"/>
  <c r="F2800" i="7"/>
  <c r="G2799" i="7"/>
  <c r="F2799" i="7"/>
  <c r="G2798" i="7"/>
  <c r="F2798" i="7"/>
  <c r="G2797" i="7"/>
  <c r="F2797" i="7"/>
  <c r="G2796" i="7"/>
  <c r="F2796" i="7"/>
  <c r="G2795" i="7"/>
  <c r="F2795" i="7"/>
  <c r="G2794" i="7"/>
  <c r="F2794" i="7"/>
  <c r="G2793" i="7"/>
  <c r="F2793" i="7"/>
  <c r="G2792" i="7"/>
  <c r="F2792" i="7"/>
  <c r="G2791" i="7"/>
  <c r="F2791" i="7"/>
  <c r="G2790" i="7"/>
  <c r="F2790" i="7"/>
  <c r="G2789" i="7"/>
  <c r="F2789" i="7"/>
  <c r="G2788" i="7"/>
  <c r="F2788" i="7"/>
  <c r="G2787" i="7"/>
  <c r="F2787" i="7"/>
  <c r="G2786" i="7"/>
  <c r="F2786" i="7"/>
  <c r="G2785" i="7"/>
  <c r="F2785" i="7"/>
  <c r="G2784" i="7"/>
  <c r="F2784" i="7"/>
  <c r="G2783" i="7"/>
  <c r="F2783" i="7"/>
  <c r="G2782" i="7"/>
  <c r="F2782" i="7"/>
  <c r="G2781" i="7"/>
  <c r="F2781" i="7"/>
  <c r="G2780" i="7"/>
  <c r="F2780" i="7"/>
  <c r="G2779" i="7"/>
  <c r="F2779" i="7"/>
  <c r="G2778" i="7"/>
  <c r="F2778" i="7"/>
  <c r="G2777" i="7"/>
  <c r="F2777" i="7"/>
  <c r="G2776" i="7"/>
  <c r="F2776" i="7"/>
  <c r="G2775" i="7"/>
  <c r="F2775" i="7"/>
  <c r="G2774" i="7"/>
  <c r="F2774" i="7"/>
  <c r="G2773" i="7"/>
  <c r="F2773" i="7"/>
  <c r="G2772" i="7"/>
  <c r="F2772" i="7"/>
  <c r="G2771" i="7"/>
  <c r="F2771" i="7"/>
  <c r="G2770" i="7"/>
  <c r="F2770" i="7"/>
  <c r="G2769" i="7"/>
  <c r="F2769" i="7"/>
  <c r="G2768" i="7"/>
  <c r="F2768" i="7"/>
  <c r="G2767" i="7"/>
  <c r="F2767" i="7"/>
  <c r="G2766" i="7"/>
  <c r="F2766" i="7"/>
  <c r="G2765" i="7"/>
  <c r="F2765" i="7"/>
  <c r="G2764" i="7"/>
  <c r="F2764" i="7"/>
  <c r="G2763" i="7"/>
  <c r="F2763" i="7"/>
  <c r="G2762" i="7"/>
  <c r="F2762" i="7"/>
  <c r="G2761" i="7"/>
  <c r="F2761" i="7"/>
  <c r="G2760" i="7"/>
  <c r="F2760" i="7"/>
  <c r="G2759" i="7"/>
  <c r="F2759" i="7"/>
  <c r="G2758" i="7"/>
  <c r="F2758" i="7"/>
  <c r="G2757" i="7"/>
  <c r="F2757" i="7"/>
  <c r="G2756" i="7"/>
  <c r="F2756" i="7"/>
  <c r="G2755" i="7"/>
  <c r="F2755" i="7"/>
  <c r="G2754" i="7"/>
  <c r="F2754" i="7"/>
  <c r="G2753" i="7"/>
  <c r="F2753" i="7"/>
  <c r="G2752" i="7"/>
  <c r="F2752" i="7"/>
  <c r="G2751" i="7"/>
  <c r="F2751" i="7"/>
  <c r="G2750" i="7"/>
  <c r="F2750" i="7"/>
  <c r="G2749" i="7"/>
  <c r="F2749" i="7"/>
  <c r="G2748" i="7"/>
  <c r="F2748" i="7"/>
  <c r="G2747" i="7"/>
  <c r="F2747" i="7"/>
  <c r="G2746" i="7"/>
  <c r="F2746" i="7"/>
  <c r="G2745" i="7"/>
  <c r="F2745" i="7"/>
  <c r="G2744" i="7"/>
  <c r="F2744" i="7"/>
  <c r="G2743" i="7"/>
  <c r="F2743" i="7"/>
  <c r="G2742" i="7"/>
  <c r="F2742" i="7"/>
  <c r="G2741" i="7"/>
  <c r="F2741" i="7"/>
  <c r="G2740" i="7"/>
  <c r="F2740" i="7"/>
  <c r="G2739" i="7"/>
  <c r="F2739" i="7"/>
  <c r="G2738" i="7"/>
  <c r="F2738" i="7"/>
  <c r="G2737" i="7"/>
  <c r="F2737" i="7"/>
  <c r="G2736" i="7"/>
  <c r="F2736" i="7"/>
  <c r="G2735" i="7"/>
  <c r="F2735" i="7"/>
  <c r="G2734" i="7"/>
  <c r="F2734" i="7"/>
  <c r="G2733" i="7"/>
  <c r="F2733" i="7"/>
  <c r="G2732" i="7"/>
  <c r="F2732" i="7"/>
  <c r="G2731" i="7"/>
  <c r="F2731" i="7"/>
  <c r="G2730" i="7"/>
  <c r="F2730" i="7"/>
  <c r="G2729" i="7"/>
  <c r="F2729" i="7"/>
  <c r="G2728" i="7"/>
  <c r="F2728" i="7"/>
  <c r="G2727" i="7"/>
  <c r="F2727" i="7"/>
  <c r="G2726" i="7"/>
  <c r="F2726" i="7"/>
  <c r="G2725" i="7"/>
  <c r="F2725" i="7"/>
  <c r="G2724" i="7"/>
  <c r="F2724" i="7"/>
  <c r="G2723" i="7"/>
  <c r="F2723" i="7"/>
  <c r="G2722" i="7"/>
  <c r="F2722" i="7"/>
  <c r="G2721" i="7"/>
  <c r="F2721" i="7"/>
  <c r="G2720" i="7"/>
  <c r="F2720" i="7"/>
  <c r="G2719" i="7"/>
  <c r="F2719" i="7"/>
  <c r="G2718" i="7"/>
  <c r="F2718" i="7"/>
  <c r="G2717" i="7"/>
  <c r="F2717" i="7"/>
  <c r="G2716" i="7"/>
  <c r="F2716" i="7"/>
  <c r="G2715" i="7"/>
  <c r="F2715" i="7"/>
  <c r="G2714" i="7"/>
  <c r="F2714" i="7"/>
  <c r="G2713" i="7"/>
  <c r="F2713" i="7"/>
  <c r="G2712" i="7"/>
  <c r="F2712" i="7"/>
  <c r="G2711" i="7"/>
  <c r="F2711" i="7"/>
  <c r="G2710" i="7"/>
  <c r="F2710" i="7"/>
  <c r="G2709" i="7"/>
  <c r="F2709" i="7"/>
  <c r="G2708" i="7"/>
  <c r="F2708" i="7"/>
  <c r="G2707" i="7"/>
  <c r="F2707" i="7"/>
  <c r="G2706" i="7"/>
  <c r="F2706" i="7"/>
  <c r="G2705" i="7"/>
  <c r="F2705" i="7"/>
  <c r="G2704" i="7"/>
  <c r="F2704" i="7"/>
  <c r="G2703" i="7"/>
  <c r="F2703" i="7"/>
  <c r="G2702" i="7"/>
  <c r="F2702" i="7"/>
  <c r="G2701" i="7"/>
  <c r="F2701" i="7"/>
  <c r="G2700" i="7"/>
  <c r="F2700" i="7"/>
  <c r="G2699" i="7"/>
  <c r="F2699" i="7"/>
  <c r="G2698" i="7"/>
  <c r="F2698" i="7"/>
  <c r="G2697" i="7"/>
  <c r="F2697" i="7"/>
  <c r="G2696" i="7"/>
  <c r="F2696" i="7"/>
  <c r="G2695" i="7"/>
  <c r="F2695" i="7"/>
  <c r="G2694" i="7"/>
  <c r="F2694" i="7"/>
  <c r="G2693" i="7"/>
  <c r="F2693" i="7"/>
  <c r="G2692" i="7"/>
  <c r="F2692" i="7"/>
  <c r="G2691" i="7"/>
  <c r="F2691" i="7"/>
  <c r="G2690" i="7"/>
  <c r="F2690" i="7"/>
  <c r="G2689" i="7"/>
  <c r="F2689" i="7"/>
  <c r="G2688" i="7"/>
  <c r="F2688" i="7"/>
  <c r="G2687" i="7"/>
  <c r="F2687" i="7"/>
  <c r="G2686" i="7"/>
  <c r="F2686" i="7"/>
  <c r="G2685" i="7"/>
  <c r="F2685" i="7"/>
  <c r="G2684" i="7"/>
  <c r="F2684" i="7"/>
  <c r="G2683" i="7"/>
  <c r="F2683" i="7"/>
  <c r="G2682" i="7"/>
  <c r="F2682" i="7"/>
  <c r="G2681" i="7"/>
  <c r="F2681" i="7"/>
  <c r="G2680" i="7"/>
  <c r="F2680" i="7"/>
  <c r="G2679" i="7"/>
  <c r="F2679" i="7"/>
  <c r="G2678" i="7"/>
  <c r="F2678" i="7"/>
  <c r="G2677" i="7"/>
  <c r="F2677" i="7"/>
  <c r="G2676" i="7"/>
  <c r="F2676" i="7"/>
  <c r="G2675" i="7"/>
  <c r="F2675" i="7"/>
  <c r="G2674" i="7"/>
  <c r="F2674" i="7"/>
  <c r="G2673" i="7"/>
  <c r="F2673" i="7"/>
  <c r="G2672" i="7"/>
  <c r="F2672" i="7"/>
  <c r="G2671" i="7"/>
  <c r="F2671" i="7"/>
  <c r="G2670" i="7"/>
  <c r="F2670" i="7"/>
  <c r="G2669" i="7"/>
  <c r="F2669" i="7"/>
  <c r="G2668" i="7"/>
  <c r="F2668" i="7"/>
  <c r="G2667" i="7"/>
  <c r="F2667" i="7"/>
  <c r="G2666" i="7"/>
  <c r="F2666" i="7"/>
  <c r="G2665" i="7"/>
  <c r="F2665" i="7"/>
  <c r="G2664" i="7"/>
  <c r="F2664" i="7"/>
  <c r="G2663" i="7"/>
  <c r="F2663" i="7"/>
  <c r="G2662" i="7"/>
  <c r="F2662" i="7"/>
  <c r="G2661" i="7"/>
  <c r="F2661" i="7"/>
  <c r="G2660" i="7"/>
  <c r="F2660" i="7"/>
  <c r="G2659" i="7"/>
  <c r="F2659" i="7"/>
  <c r="G2658" i="7"/>
  <c r="F2658" i="7"/>
  <c r="G2657" i="7"/>
  <c r="F2657" i="7"/>
  <c r="G2656" i="7"/>
  <c r="F2656" i="7"/>
  <c r="G2655" i="7"/>
  <c r="F2655" i="7"/>
  <c r="G2654" i="7"/>
  <c r="F2654" i="7"/>
  <c r="G2653" i="7"/>
  <c r="F2653" i="7"/>
  <c r="G2652" i="7"/>
  <c r="F2652" i="7"/>
  <c r="G2651" i="7"/>
  <c r="F2651" i="7"/>
  <c r="G2650" i="7"/>
  <c r="F2650" i="7"/>
  <c r="G2649" i="7"/>
  <c r="F2649" i="7"/>
  <c r="G2648" i="7"/>
  <c r="F2648" i="7"/>
  <c r="G2647" i="7"/>
  <c r="F2647" i="7"/>
  <c r="G2646" i="7"/>
  <c r="F2646" i="7"/>
  <c r="G2645" i="7"/>
  <c r="F2645" i="7"/>
  <c r="G2644" i="7"/>
  <c r="F2644" i="7"/>
  <c r="G2643" i="7"/>
  <c r="F2643" i="7"/>
  <c r="G2642" i="7"/>
  <c r="F2642" i="7"/>
  <c r="G2641" i="7"/>
  <c r="F2641" i="7"/>
  <c r="G2640" i="7"/>
  <c r="F2640" i="7"/>
  <c r="G2639" i="7"/>
  <c r="F2639" i="7"/>
  <c r="G2638" i="7"/>
  <c r="F2638" i="7"/>
  <c r="G2637" i="7"/>
  <c r="F2637" i="7"/>
  <c r="G2636" i="7"/>
  <c r="F2636" i="7"/>
  <c r="G2635" i="7"/>
  <c r="F2635" i="7"/>
  <c r="G2634" i="7"/>
  <c r="F2634" i="7"/>
  <c r="G2633" i="7"/>
  <c r="F2633" i="7"/>
  <c r="G2632" i="7"/>
  <c r="F2632" i="7"/>
  <c r="G2631" i="7"/>
  <c r="F2631" i="7"/>
  <c r="G2630" i="7"/>
  <c r="F2630" i="7"/>
  <c r="G2629" i="7"/>
  <c r="F2629" i="7"/>
  <c r="G2628" i="7"/>
  <c r="F2628" i="7"/>
  <c r="G2627" i="7"/>
  <c r="F2627" i="7"/>
  <c r="G2626" i="7"/>
  <c r="F2626" i="7"/>
  <c r="G2625" i="7"/>
  <c r="F2625" i="7"/>
  <c r="G2624" i="7"/>
  <c r="F2624" i="7"/>
  <c r="G2623" i="7"/>
  <c r="F2623" i="7"/>
  <c r="G2622" i="7"/>
  <c r="F2622" i="7"/>
  <c r="G2621" i="7"/>
  <c r="F2621" i="7"/>
  <c r="G2620" i="7"/>
  <c r="F2620" i="7"/>
  <c r="G2619" i="7"/>
  <c r="F2619" i="7"/>
  <c r="G2618" i="7"/>
  <c r="F2618" i="7"/>
  <c r="G2617" i="7"/>
  <c r="F2617" i="7"/>
  <c r="G2616" i="7"/>
  <c r="F2616" i="7"/>
  <c r="G2615" i="7"/>
  <c r="F2615" i="7"/>
  <c r="G2614" i="7"/>
  <c r="F2614" i="7"/>
  <c r="G2613" i="7"/>
  <c r="F2613" i="7"/>
  <c r="G2612" i="7"/>
  <c r="F2612" i="7"/>
  <c r="G2611" i="7"/>
  <c r="F2611" i="7"/>
  <c r="G2610" i="7"/>
  <c r="F2610" i="7"/>
  <c r="G2609" i="7"/>
  <c r="F2609" i="7"/>
  <c r="G2608" i="7"/>
  <c r="F2608" i="7"/>
  <c r="G2607" i="7"/>
  <c r="F2607" i="7"/>
  <c r="G2606" i="7"/>
  <c r="F2606" i="7"/>
  <c r="G2605" i="7"/>
  <c r="F2605" i="7"/>
  <c r="G2604" i="7"/>
  <c r="F2604" i="7"/>
  <c r="G2603" i="7"/>
  <c r="F2603" i="7"/>
  <c r="G2602" i="7"/>
  <c r="F2602" i="7"/>
  <c r="G2601" i="7"/>
  <c r="F2601" i="7"/>
  <c r="G2600" i="7"/>
  <c r="F2600" i="7"/>
  <c r="G2599" i="7"/>
  <c r="F2599" i="7"/>
  <c r="G2598" i="7"/>
  <c r="F2598" i="7"/>
  <c r="G2597" i="7"/>
  <c r="F2597" i="7"/>
  <c r="G2596" i="7"/>
  <c r="F2596" i="7"/>
  <c r="G2595" i="7"/>
  <c r="F2595" i="7"/>
  <c r="G2594" i="7"/>
  <c r="F2594" i="7"/>
  <c r="G2593" i="7"/>
  <c r="F2593" i="7"/>
  <c r="G2592" i="7"/>
  <c r="F2592" i="7"/>
  <c r="G2591" i="7"/>
  <c r="F2591" i="7"/>
  <c r="G2590" i="7"/>
  <c r="F2590" i="7"/>
  <c r="G2589" i="7"/>
  <c r="F2589" i="7"/>
  <c r="G2588" i="7"/>
  <c r="F2588" i="7"/>
  <c r="G2587" i="7"/>
  <c r="F2587" i="7"/>
  <c r="G2586" i="7"/>
  <c r="F2586" i="7"/>
  <c r="G2585" i="7"/>
  <c r="F2585" i="7"/>
  <c r="G2584" i="7"/>
  <c r="F2584" i="7"/>
  <c r="G2583" i="7"/>
  <c r="F2583" i="7"/>
  <c r="G2582" i="7"/>
  <c r="F2582" i="7"/>
  <c r="G2581" i="7"/>
  <c r="F2581" i="7"/>
  <c r="G2580" i="7"/>
  <c r="F2580" i="7"/>
  <c r="G2579" i="7"/>
  <c r="F2579" i="7"/>
  <c r="G2578" i="7"/>
  <c r="F2578" i="7"/>
  <c r="G2577" i="7"/>
  <c r="F2577" i="7"/>
  <c r="G2576" i="7"/>
  <c r="F2576" i="7"/>
  <c r="G2575" i="7"/>
  <c r="F2575" i="7"/>
  <c r="G2574" i="7"/>
  <c r="F2574" i="7"/>
  <c r="G2573" i="7"/>
  <c r="F2573" i="7"/>
  <c r="G2572" i="7"/>
  <c r="F2572" i="7"/>
  <c r="G2571" i="7"/>
  <c r="F2571" i="7"/>
  <c r="G2570" i="7"/>
  <c r="F2570" i="7"/>
  <c r="G2569" i="7"/>
  <c r="F2569" i="7"/>
  <c r="G2568" i="7"/>
  <c r="F2568" i="7"/>
  <c r="G2567" i="7"/>
  <c r="F2567" i="7"/>
  <c r="G2566" i="7"/>
  <c r="F2566" i="7"/>
  <c r="G2565" i="7"/>
  <c r="F2565" i="7"/>
  <c r="G2564" i="7"/>
  <c r="F2564" i="7"/>
  <c r="G2563" i="7"/>
  <c r="F2563" i="7"/>
  <c r="G2562" i="7"/>
  <c r="F2562" i="7"/>
  <c r="G2561" i="7"/>
  <c r="F2561" i="7"/>
  <c r="G2560" i="7"/>
  <c r="F2560" i="7"/>
  <c r="G2559" i="7"/>
  <c r="F2559" i="7"/>
  <c r="G2558" i="7"/>
  <c r="F2558" i="7"/>
  <c r="G2557" i="7"/>
  <c r="F2557" i="7"/>
  <c r="G2556" i="7"/>
  <c r="F2556" i="7"/>
  <c r="G2555" i="7"/>
  <c r="F2555" i="7"/>
  <c r="G2554" i="7"/>
  <c r="F2554" i="7"/>
  <c r="G2553" i="7"/>
  <c r="F2553" i="7"/>
  <c r="G2552" i="7"/>
  <c r="F2552" i="7"/>
  <c r="G2551" i="7"/>
  <c r="F2551" i="7"/>
  <c r="G2550" i="7"/>
  <c r="F2550" i="7"/>
  <c r="G2549" i="7"/>
  <c r="F2549" i="7"/>
  <c r="G2548" i="7"/>
  <c r="F2548" i="7"/>
  <c r="G2547" i="7"/>
  <c r="F2547" i="7"/>
  <c r="G2546" i="7"/>
  <c r="F2546" i="7"/>
  <c r="G2545" i="7"/>
  <c r="F2545" i="7"/>
  <c r="G2544" i="7"/>
  <c r="F2544" i="7"/>
  <c r="G2543" i="7"/>
  <c r="F2543" i="7"/>
  <c r="G2542" i="7"/>
  <c r="F2542" i="7"/>
  <c r="G2541" i="7"/>
  <c r="F2541" i="7"/>
  <c r="G2540" i="7"/>
  <c r="F2540" i="7"/>
  <c r="G2539" i="7"/>
  <c r="F2539" i="7"/>
  <c r="G2538" i="7"/>
  <c r="F2538" i="7"/>
  <c r="G2537" i="7"/>
  <c r="F2537" i="7"/>
  <c r="G2536" i="7"/>
  <c r="F2536" i="7"/>
  <c r="G2535" i="7"/>
  <c r="F2535" i="7"/>
  <c r="G2534" i="7"/>
  <c r="F2534" i="7"/>
  <c r="G2533" i="7"/>
  <c r="F2533" i="7"/>
  <c r="G2532" i="7"/>
  <c r="F2532" i="7"/>
  <c r="G2531" i="7"/>
  <c r="F2531" i="7"/>
  <c r="G2530" i="7"/>
  <c r="F2530" i="7"/>
  <c r="G2529" i="7"/>
  <c r="F2529" i="7"/>
  <c r="G2528" i="7"/>
  <c r="F2528" i="7"/>
  <c r="G2527" i="7"/>
  <c r="F2527" i="7"/>
  <c r="G2526" i="7"/>
  <c r="F2526" i="7"/>
  <c r="G2525" i="7"/>
  <c r="F2525" i="7"/>
  <c r="G2524" i="7"/>
  <c r="F2524" i="7"/>
  <c r="G2523" i="7"/>
  <c r="F2523" i="7"/>
  <c r="G2522" i="7"/>
  <c r="F2522" i="7"/>
  <c r="G2521" i="7"/>
  <c r="F2521" i="7"/>
  <c r="G2520" i="7"/>
  <c r="F2520" i="7"/>
  <c r="G2519" i="7"/>
  <c r="F2519" i="7"/>
  <c r="G2518" i="7"/>
  <c r="F2518" i="7"/>
  <c r="G2517" i="7"/>
  <c r="F2517" i="7"/>
  <c r="G2516" i="7"/>
  <c r="F2516" i="7"/>
  <c r="G2515" i="7"/>
  <c r="F2515" i="7"/>
  <c r="G2514" i="7"/>
  <c r="F2514" i="7"/>
  <c r="G2513" i="7"/>
  <c r="F2513" i="7"/>
  <c r="G2512" i="7"/>
  <c r="F2512" i="7"/>
  <c r="G2511" i="7"/>
  <c r="F2511" i="7"/>
  <c r="G2510" i="7"/>
  <c r="F2510" i="7"/>
  <c r="G2509" i="7"/>
  <c r="F2509" i="7"/>
  <c r="G2508" i="7"/>
  <c r="F2508" i="7"/>
  <c r="G2507" i="7"/>
  <c r="F2507" i="7"/>
  <c r="G2506" i="7"/>
  <c r="F2506" i="7"/>
  <c r="G2505" i="7"/>
  <c r="F2505" i="7"/>
  <c r="G2504" i="7"/>
  <c r="F2504" i="7"/>
  <c r="G2503" i="7"/>
  <c r="F2503" i="7"/>
  <c r="G2502" i="7"/>
  <c r="F2502" i="7"/>
  <c r="G2501" i="7"/>
  <c r="F2501" i="7"/>
  <c r="G2500" i="7"/>
  <c r="F2500" i="7"/>
  <c r="G2499" i="7"/>
  <c r="F2499" i="7"/>
  <c r="G2498" i="7"/>
  <c r="F2498" i="7"/>
  <c r="G2497" i="7"/>
  <c r="F2497" i="7"/>
  <c r="G2496" i="7"/>
  <c r="F2496" i="7"/>
  <c r="G2495" i="7"/>
  <c r="F2495" i="7"/>
  <c r="G2494" i="7"/>
  <c r="F2494" i="7"/>
  <c r="G2493" i="7"/>
  <c r="F2493" i="7"/>
  <c r="G2492" i="7"/>
  <c r="F2492" i="7"/>
  <c r="G2491" i="7"/>
  <c r="F2491" i="7"/>
  <c r="G2490" i="7"/>
  <c r="F2490" i="7"/>
  <c r="G2489" i="7"/>
  <c r="F2489" i="7"/>
  <c r="G2488" i="7"/>
  <c r="F2488" i="7"/>
  <c r="G2487" i="7"/>
  <c r="F2487" i="7"/>
  <c r="G2486" i="7"/>
  <c r="F2486" i="7"/>
  <c r="G2485" i="7"/>
  <c r="F2485" i="7"/>
  <c r="G2484" i="7"/>
  <c r="F2484" i="7"/>
  <c r="G2483" i="7"/>
  <c r="F2483" i="7"/>
  <c r="G2482" i="7"/>
  <c r="F2482" i="7"/>
  <c r="G2481" i="7"/>
  <c r="F2481" i="7"/>
  <c r="G2480" i="7"/>
  <c r="F2480" i="7"/>
  <c r="G2479" i="7"/>
  <c r="F2479" i="7"/>
  <c r="G2478" i="7"/>
  <c r="F2478" i="7"/>
  <c r="G2477" i="7"/>
  <c r="F2477" i="7"/>
  <c r="G2476" i="7"/>
  <c r="F2476" i="7"/>
  <c r="G2475" i="7"/>
  <c r="F2475" i="7"/>
  <c r="G2474" i="7"/>
  <c r="F2474" i="7"/>
  <c r="G2473" i="7"/>
  <c r="F2473" i="7"/>
  <c r="G2472" i="7"/>
  <c r="F2472" i="7"/>
  <c r="G2471" i="7"/>
  <c r="F2471" i="7"/>
  <c r="G2470" i="7"/>
  <c r="F2470" i="7"/>
  <c r="G2469" i="7"/>
  <c r="F2469" i="7"/>
  <c r="G2468" i="7"/>
  <c r="F2468" i="7"/>
  <c r="G2467" i="7"/>
  <c r="F2467" i="7"/>
  <c r="G2466" i="7"/>
  <c r="F2466" i="7"/>
  <c r="G2465" i="7"/>
  <c r="F2465" i="7"/>
  <c r="G2464" i="7"/>
  <c r="F2464" i="7"/>
  <c r="G2463" i="7"/>
  <c r="F2463" i="7"/>
  <c r="G2462" i="7"/>
  <c r="F2462" i="7"/>
  <c r="G2461" i="7"/>
  <c r="F2461" i="7"/>
  <c r="G2460" i="7"/>
  <c r="F2460" i="7"/>
  <c r="G2459" i="7"/>
  <c r="F2459" i="7"/>
  <c r="G2458" i="7"/>
  <c r="F2458" i="7"/>
  <c r="G2457" i="7"/>
  <c r="F2457" i="7"/>
  <c r="G2456" i="7"/>
  <c r="F2456" i="7"/>
  <c r="G2455" i="7"/>
  <c r="F2455" i="7"/>
  <c r="G2454" i="7"/>
  <c r="F2454" i="7"/>
  <c r="G2453" i="7"/>
  <c r="F2453" i="7"/>
  <c r="G2452" i="7"/>
  <c r="F2452" i="7"/>
  <c r="G2451" i="7"/>
  <c r="F2451" i="7"/>
  <c r="G2450" i="7"/>
  <c r="F2450" i="7"/>
  <c r="G2449" i="7"/>
  <c r="F2449" i="7"/>
  <c r="G2448" i="7"/>
  <c r="F2448" i="7"/>
  <c r="G2447" i="7"/>
  <c r="F2447" i="7"/>
  <c r="G2446" i="7"/>
  <c r="F2446" i="7"/>
  <c r="G2445" i="7"/>
  <c r="F2445" i="7"/>
  <c r="G2444" i="7"/>
  <c r="F2444" i="7"/>
  <c r="G2443" i="7"/>
  <c r="F2443" i="7"/>
  <c r="G2442" i="7"/>
  <c r="F2442" i="7"/>
  <c r="G2441" i="7"/>
  <c r="F2441" i="7"/>
  <c r="G2440" i="7"/>
  <c r="F2440" i="7"/>
  <c r="G2439" i="7"/>
  <c r="F2439" i="7"/>
  <c r="G2438" i="7"/>
  <c r="F2438" i="7"/>
  <c r="G2437" i="7"/>
  <c r="F2437" i="7"/>
  <c r="G2436" i="7"/>
  <c r="F2436" i="7"/>
  <c r="G2435" i="7"/>
  <c r="F2435" i="7"/>
  <c r="G2434" i="7"/>
  <c r="F2434" i="7"/>
  <c r="G2433" i="7"/>
  <c r="F2433" i="7"/>
  <c r="G2432" i="7"/>
  <c r="F2432" i="7"/>
  <c r="G2431" i="7"/>
  <c r="F2431" i="7"/>
  <c r="G2430" i="7"/>
  <c r="F2430" i="7"/>
  <c r="G2429" i="7"/>
  <c r="F2429" i="7"/>
  <c r="G2428" i="7"/>
  <c r="F2428" i="7"/>
  <c r="G2427" i="7"/>
  <c r="F2427" i="7"/>
  <c r="G2426" i="7"/>
  <c r="F2426" i="7"/>
  <c r="G2425" i="7"/>
  <c r="F2425" i="7"/>
  <c r="G2424" i="7"/>
  <c r="F2424" i="7"/>
  <c r="G2423" i="7"/>
  <c r="F2423" i="7"/>
  <c r="G2422" i="7"/>
  <c r="F2422" i="7"/>
  <c r="G2421" i="7"/>
  <c r="F2421" i="7"/>
  <c r="G2420" i="7"/>
  <c r="F2420" i="7"/>
  <c r="G2419" i="7"/>
  <c r="F2419" i="7"/>
  <c r="G2418" i="7"/>
  <c r="F2418" i="7"/>
  <c r="G2417" i="7"/>
  <c r="F2417" i="7"/>
  <c r="G2416" i="7"/>
  <c r="F2416" i="7"/>
  <c r="G2415" i="7"/>
  <c r="F2415" i="7"/>
  <c r="G2414" i="7"/>
  <c r="F2414" i="7"/>
  <c r="G2413" i="7"/>
  <c r="F2413" i="7"/>
  <c r="G2412" i="7"/>
  <c r="F2412" i="7"/>
  <c r="G2411" i="7"/>
  <c r="F2411" i="7"/>
  <c r="G2410" i="7"/>
  <c r="F2410" i="7"/>
  <c r="G2409" i="7"/>
  <c r="F2409" i="7"/>
  <c r="G2408" i="7"/>
  <c r="F2408" i="7"/>
  <c r="G2407" i="7"/>
  <c r="F2407" i="7"/>
  <c r="G2406" i="7"/>
  <c r="F2406" i="7"/>
  <c r="G2405" i="7"/>
  <c r="F2405" i="7"/>
  <c r="G2404" i="7"/>
  <c r="F2404" i="7"/>
  <c r="G2403" i="7"/>
  <c r="F2403" i="7"/>
  <c r="G2402" i="7"/>
  <c r="F2402" i="7"/>
  <c r="G2401" i="7"/>
  <c r="F2401" i="7"/>
  <c r="G2400" i="7"/>
  <c r="F2400" i="7"/>
  <c r="G2399" i="7"/>
  <c r="F2399" i="7"/>
  <c r="G2398" i="7"/>
  <c r="F2398" i="7"/>
  <c r="G2397" i="7"/>
  <c r="F2397" i="7"/>
  <c r="G2396" i="7"/>
  <c r="F2396" i="7"/>
  <c r="G2395" i="7"/>
  <c r="F2395" i="7"/>
  <c r="G2394" i="7"/>
  <c r="F2394" i="7"/>
  <c r="G2393" i="7"/>
  <c r="F2393" i="7"/>
  <c r="G2392" i="7"/>
  <c r="F2392" i="7"/>
  <c r="G2391" i="7"/>
  <c r="F2391" i="7"/>
  <c r="G2390" i="7"/>
  <c r="F2390" i="7"/>
  <c r="G2389" i="7"/>
  <c r="F2389" i="7"/>
  <c r="G2388" i="7"/>
  <c r="F2388" i="7"/>
  <c r="G2387" i="7"/>
  <c r="F2387" i="7"/>
  <c r="G2386" i="7"/>
  <c r="F2386" i="7"/>
  <c r="G2385" i="7"/>
  <c r="F2385" i="7"/>
  <c r="G2384" i="7"/>
  <c r="F2384" i="7"/>
  <c r="G2383" i="7"/>
  <c r="F2383" i="7"/>
  <c r="G2382" i="7"/>
  <c r="F2382" i="7"/>
  <c r="G2381" i="7"/>
  <c r="F2381" i="7"/>
  <c r="G2380" i="7"/>
  <c r="F2380" i="7"/>
  <c r="G2379" i="7"/>
  <c r="F2379" i="7"/>
  <c r="G2378" i="7"/>
  <c r="F2378" i="7"/>
  <c r="G2377" i="7"/>
  <c r="F2377" i="7"/>
  <c r="G2376" i="7"/>
  <c r="F2376" i="7"/>
  <c r="G2375" i="7"/>
  <c r="F2375" i="7"/>
  <c r="G2374" i="7"/>
  <c r="F2374" i="7"/>
  <c r="G2373" i="7"/>
  <c r="F2373" i="7"/>
  <c r="G2372" i="7"/>
  <c r="F2372" i="7"/>
  <c r="G2371" i="7"/>
  <c r="F2371" i="7"/>
  <c r="G2370" i="7"/>
  <c r="F2370" i="7"/>
  <c r="G2369" i="7"/>
  <c r="F2369" i="7"/>
  <c r="G2368" i="7"/>
  <c r="F2368" i="7"/>
  <c r="G2367" i="7"/>
  <c r="F2367" i="7"/>
  <c r="G2366" i="7"/>
  <c r="F2366" i="7"/>
  <c r="G2365" i="7"/>
  <c r="F2365" i="7"/>
  <c r="G2364" i="7"/>
  <c r="F2364" i="7"/>
  <c r="G2363" i="7"/>
  <c r="F2363" i="7"/>
  <c r="G2362" i="7"/>
  <c r="F2362" i="7"/>
  <c r="G2361" i="7"/>
  <c r="F2361" i="7"/>
  <c r="G2360" i="7"/>
  <c r="F2360" i="7"/>
  <c r="G2359" i="7"/>
  <c r="F2359" i="7"/>
  <c r="G2358" i="7"/>
  <c r="F2358" i="7"/>
  <c r="G2357" i="7"/>
  <c r="F2357" i="7"/>
  <c r="G2356" i="7"/>
  <c r="F2356" i="7"/>
  <c r="G2355" i="7"/>
  <c r="F2355" i="7"/>
  <c r="G2354" i="7"/>
  <c r="F2354" i="7"/>
  <c r="G2353" i="7"/>
  <c r="F2353" i="7"/>
  <c r="G2352" i="7"/>
  <c r="F2352" i="7"/>
  <c r="G2351" i="7"/>
  <c r="F2351" i="7"/>
  <c r="G2350" i="7"/>
  <c r="F2350" i="7"/>
  <c r="G2349" i="7"/>
  <c r="F2349" i="7"/>
  <c r="G2348" i="7"/>
  <c r="F2348" i="7"/>
  <c r="G2347" i="7"/>
  <c r="F2347" i="7"/>
  <c r="G2346" i="7"/>
  <c r="F2346" i="7"/>
  <c r="G2345" i="7"/>
  <c r="F2345" i="7"/>
  <c r="G2344" i="7"/>
  <c r="F2344" i="7"/>
  <c r="G2343" i="7"/>
  <c r="F2343" i="7"/>
  <c r="G2342" i="7"/>
  <c r="F2342" i="7"/>
  <c r="G2341" i="7"/>
  <c r="F2341" i="7"/>
  <c r="G2340" i="7"/>
  <c r="F2340" i="7"/>
  <c r="G2339" i="7"/>
  <c r="F2339" i="7"/>
  <c r="G2338" i="7"/>
  <c r="F2338" i="7"/>
  <c r="G2337" i="7"/>
  <c r="F2337" i="7"/>
  <c r="G2336" i="7"/>
  <c r="F2336" i="7"/>
  <c r="G2335" i="7"/>
  <c r="F2335" i="7"/>
  <c r="G2334" i="7"/>
  <c r="F2334" i="7"/>
  <c r="G2333" i="7"/>
  <c r="F2333" i="7"/>
  <c r="G2332" i="7"/>
  <c r="F2332" i="7"/>
  <c r="G2331" i="7"/>
  <c r="F2331" i="7"/>
  <c r="G2330" i="7"/>
  <c r="F2330" i="7"/>
  <c r="G2329" i="7"/>
  <c r="F2329" i="7"/>
  <c r="G2328" i="7"/>
  <c r="F2328" i="7"/>
  <c r="G2327" i="7"/>
  <c r="F2327" i="7"/>
  <c r="G2326" i="7"/>
  <c r="F2326" i="7"/>
  <c r="G2325" i="7"/>
  <c r="F2325" i="7"/>
  <c r="G2324" i="7"/>
  <c r="F2324" i="7"/>
  <c r="G2323" i="7"/>
  <c r="F2323" i="7"/>
  <c r="G2322" i="7"/>
  <c r="F2322" i="7"/>
  <c r="G2321" i="7"/>
  <c r="F2321" i="7"/>
  <c r="G2320" i="7"/>
  <c r="F2320" i="7"/>
  <c r="G2319" i="7"/>
  <c r="F2319" i="7"/>
  <c r="G2318" i="7"/>
  <c r="F2318" i="7"/>
  <c r="G2317" i="7"/>
  <c r="F2317" i="7"/>
  <c r="G2316" i="7"/>
  <c r="F2316" i="7"/>
  <c r="G2315" i="7"/>
  <c r="F2315" i="7"/>
  <c r="G2314" i="7"/>
  <c r="F2314" i="7"/>
  <c r="G2313" i="7"/>
  <c r="F2313" i="7"/>
  <c r="G2312" i="7"/>
  <c r="F2312" i="7"/>
  <c r="G2311" i="7"/>
  <c r="F2311" i="7"/>
  <c r="G2310" i="7"/>
  <c r="F2310" i="7"/>
  <c r="G2309" i="7"/>
  <c r="F2309" i="7"/>
  <c r="G2308" i="7"/>
  <c r="F2308" i="7"/>
  <c r="G2307" i="7"/>
  <c r="F2307" i="7"/>
  <c r="G2306" i="7"/>
  <c r="F2306" i="7"/>
  <c r="G2305" i="7"/>
  <c r="F2305" i="7"/>
  <c r="G2304" i="7"/>
  <c r="F2304" i="7"/>
  <c r="G2303" i="7"/>
  <c r="F2303" i="7"/>
  <c r="G2302" i="7"/>
  <c r="F2302" i="7"/>
  <c r="G2301" i="7"/>
  <c r="F2301" i="7"/>
  <c r="G2300" i="7"/>
  <c r="F2300" i="7"/>
  <c r="G2299" i="7"/>
  <c r="F2299" i="7"/>
  <c r="G2298" i="7"/>
  <c r="F2298" i="7"/>
  <c r="G2297" i="7"/>
  <c r="F2297" i="7"/>
  <c r="G2296" i="7"/>
  <c r="F2296" i="7"/>
  <c r="G2295" i="7"/>
  <c r="F2295" i="7"/>
  <c r="G2294" i="7"/>
  <c r="F2294" i="7"/>
  <c r="G2293" i="7"/>
  <c r="F2293" i="7"/>
  <c r="G2292" i="7"/>
  <c r="F2292" i="7"/>
  <c r="G2291" i="7"/>
  <c r="F2291" i="7"/>
  <c r="G2290" i="7"/>
  <c r="F2290" i="7"/>
  <c r="G2289" i="7"/>
  <c r="F2289" i="7"/>
  <c r="G2288" i="7"/>
  <c r="F2288" i="7"/>
  <c r="G2287" i="7"/>
  <c r="F2287" i="7"/>
  <c r="G2286" i="7"/>
  <c r="F2286" i="7"/>
  <c r="G2285" i="7"/>
  <c r="F2285" i="7"/>
  <c r="G2284" i="7"/>
  <c r="F2284" i="7"/>
  <c r="G2283" i="7"/>
  <c r="F2283" i="7"/>
  <c r="G2282" i="7"/>
  <c r="F2282" i="7"/>
  <c r="G2281" i="7"/>
  <c r="F2281" i="7"/>
  <c r="G2280" i="7"/>
  <c r="F2280" i="7"/>
  <c r="G2279" i="7"/>
  <c r="F2279" i="7"/>
  <c r="G2278" i="7"/>
  <c r="F2278" i="7"/>
  <c r="G2277" i="7"/>
  <c r="F2277" i="7"/>
  <c r="G2276" i="7"/>
  <c r="F2276" i="7"/>
  <c r="G2275" i="7"/>
  <c r="F2275" i="7"/>
  <c r="G2274" i="7"/>
  <c r="F2274" i="7"/>
  <c r="G2273" i="7"/>
  <c r="F2273" i="7"/>
  <c r="G2272" i="7"/>
  <c r="F2272" i="7"/>
  <c r="G2271" i="7"/>
  <c r="F2271" i="7"/>
  <c r="G2270" i="7"/>
  <c r="F2270" i="7"/>
  <c r="G2269" i="7"/>
  <c r="F2269" i="7"/>
  <c r="G2268" i="7"/>
  <c r="F2268" i="7"/>
  <c r="G2267" i="7"/>
  <c r="F2267" i="7"/>
  <c r="G2266" i="7"/>
  <c r="F2266" i="7"/>
  <c r="G2265" i="7"/>
  <c r="F2265" i="7"/>
  <c r="G2264" i="7"/>
  <c r="F2264" i="7"/>
  <c r="G2263" i="7"/>
  <c r="F2263" i="7"/>
  <c r="G2262" i="7"/>
  <c r="F2262" i="7"/>
  <c r="G2261" i="7"/>
  <c r="F2261" i="7"/>
  <c r="G2260" i="7"/>
  <c r="F2260" i="7"/>
  <c r="G2259" i="7"/>
  <c r="F2259" i="7"/>
  <c r="G2258" i="7"/>
  <c r="F2258" i="7"/>
  <c r="G2257" i="7"/>
  <c r="F2257" i="7"/>
  <c r="G2256" i="7"/>
  <c r="F2256" i="7"/>
  <c r="G2255" i="7"/>
  <c r="F2255" i="7"/>
  <c r="G2254" i="7"/>
  <c r="F2254" i="7"/>
  <c r="G2253" i="7"/>
  <c r="F2253" i="7"/>
  <c r="G2252" i="7"/>
  <c r="F2252" i="7"/>
  <c r="G2251" i="7"/>
  <c r="F2251" i="7"/>
  <c r="G2250" i="7"/>
  <c r="F2250" i="7"/>
  <c r="G2249" i="7"/>
  <c r="F2249" i="7"/>
  <c r="G2248" i="7"/>
  <c r="F2248" i="7"/>
  <c r="G2247" i="7"/>
  <c r="F2247" i="7"/>
  <c r="G2246" i="7"/>
  <c r="F2246" i="7"/>
  <c r="G2245" i="7"/>
  <c r="F2245" i="7"/>
  <c r="G2244" i="7"/>
  <c r="F2244" i="7"/>
  <c r="G2243" i="7"/>
  <c r="F2243" i="7"/>
  <c r="G2242" i="7"/>
  <c r="F2242" i="7"/>
  <c r="G2241" i="7"/>
  <c r="F2241" i="7"/>
  <c r="G2240" i="7"/>
  <c r="F2240" i="7"/>
  <c r="G2239" i="7"/>
  <c r="F2239" i="7"/>
  <c r="G2238" i="7"/>
  <c r="F2238" i="7"/>
  <c r="G2237" i="7"/>
  <c r="F2237" i="7"/>
  <c r="G2236" i="7"/>
  <c r="F2236" i="7"/>
  <c r="G2235" i="7"/>
  <c r="F2235" i="7"/>
  <c r="G2234" i="7"/>
  <c r="F2234" i="7"/>
  <c r="G2233" i="7"/>
  <c r="F2233" i="7"/>
  <c r="G2232" i="7"/>
  <c r="F2232" i="7"/>
  <c r="G2231" i="7"/>
  <c r="F2231" i="7"/>
  <c r="G2230" i="7"/>
  <c r="F2230" i="7"/>
  <c r="G2229" i="7"/>
  <c r="F2229" i="7"/>
  <c r="G2228" i="7"/>
  <c r="F2228" i="7"/>
  <c r="G2227" i="7"/>
  <c r="F2227" i="7"/>
  <c r="G2226" i="7"/>
  <c r="F2226" i="7"/>
  <c r="G2225" i="7"/>
  <c r="F2225" i="7"/>
  <c r="G2224" i="7"/>
  <c r="F2224" i="7"/>
  <c r="G2223" i="7"/>
  <c r="F2223" i="7"/>
  <c r="G2222" i="7"/>
  <c r="F2222" i="7"/>
  <c r="G2221" i="7"/>
  <c r="F2221" i="7"/>
  <c r="G2220" i="7"/>
  <c r="F2220" i="7"/>
  <c r="G2219" i="7"/>
  <c r="F2219" i="7"/>
  <c r="G2218" i="7"/>
  <c r="F2218" i="7"/>
  <c r="G2217" i="7"/>
  <c r="F2217" i="7"/>
  <c r="G2216" i="7"/>
  <c r="F2216" i="7"/>
  <c r="G2215" i="7"/>
  <c r="F2215" i="7"/>
  <c r="G2214" i="7"/>
  <c r="F2214" i="7"/>
  <c r="G2213" i="7"/>
  <c r="F2213" i="7"/>
  <c r="G2212" i="7"/>
  <c r="F2212" i="7"/>
  <c r="G2211" i="7"/>
  <c r="F2211" i="7"/>
  <c r="G2210" i="7"/>
  <c r="F2210" i="7"/>
  <c r="G2209" i="7"/>
  <c r="F2209" i="7"/>
  <c r="G2208" i="7"/>
  <c r="F2208" i="7"/>
  <c r="G2207" i="7"/>
  <c r="F2207" i="7"/>
  <c r="G2206" i="7"/>
  <c r="F2206" i="7"/>
  <c r="G2205" i="7"/>
  <c r="F2205" i="7"/>
  <c r="G2204" i="7"/>
  <c r="F2204" i="7"/>
  <c r="G2203" i="7"/>
  <c r="F2203" i="7"/>
  <c r="G2202" i="7"/>
  <c r="F2202" i="7"/>
  <c r="G2201" i="7"/>
  <c r="F2201" i="7"/>
  <c r="G2200" i="7"/>
  <c r="F2200" i="7"/>
  <c r="G2199" i="7"/>
  <c r="F2199" i="7"/>
  <c r="G2198" i="7"/>
  <c r="F2198" i="7"/>
  <c r="G2197" i="7"/>
  <c r="F2197" i="7"/>
  <c r="G2196" i="7"/>
  <c r="F2196" i="7"/>
  <c r="G2195" i="7"/>
  <c r="F2195" i="7"/>
  <c r="G2194" i="7"/>
  <c r="F2194" i="7"/>
  <c r="G2193" i="7"/>
  <c r="F2193" i="7"/>
  <c r="G2192" i="7"/>
  <c r="F2192" i="7"/>
  <c r="G2191" i="7"/>
  <c r="F2191" i="7"/>
  <c r="G2190" i="7"/>
  <c r="F2190" i="7"/>
  <c r="G2189" i="7"/>
  <c r="F2189" i="7"/>
  <c r="G2188" i="7"/>
  <c r="F2188" i="7"/>
  <c r="G2187" i="7"/>
  <c r="F2187" i="7"/>
  <c r="G2186" i="7"/>
  <c r="F2186" i="7"/>
  <c r="G2185" i="7"/>
  <c r="F2185" i="7"/>
  <c r="G2184" i="7"/>
  <c r="F2184" i="7"/>
  <c r="G2183" i="7"/>
  <c r="F2183" i="7"/>
  <c r="G2182" i="7"/>
  <c r="F2182" i="7"/>
  <c r="G2181" i="7"/>
  <c r="F2181" i="7"/>
  <c r="G2180" i="7"/>
  <c r="F2180" i="7"/>
  <c r="G2179" i="7"/>
  <c r="F2179" i="7"/>
  <c r="G2178" i="7"/>
  <c r="F2178" i="7"/>
  <c r="G2177" i="7"/>
  <c r="F2177" i="7"/>
  <c r="G2176" i="7"/>
  <c r="F2176" i="7"/>
  <c r="G2175" i="7"/>
  <c r="F2175" i="7"/>
  <c r="G2174" i="7"/>
  <c r="F2174" i="7"/>
  <c r="G2173" i="7"/>
  <c r="F2173" i="7"/>
  <c r="G2172" i="7"/>
  <c r="F2172" i="7"/>
  <c r="G2171" i="7"/>
  <c r="F2171" i="7"/>
  <c r="G2170" i="7"/>
  <c r="F2170" i="7"/>
  <c r="G2169" i="7"/>
  <c r="F2169" i="7"/>
  <c r="G2168" i="7"/>
  <c r="F2168" i="7"/>
  <c r="G2167" i="7"/>
  <c r="F2167" i="7"/>
  <c r="G2166" i="7"/>
  <c r="F2166" i="7"/>
  <c r="G2165" i="7"/>
  <c r="F2165" i="7"/>
  <c r="G2164" i="7"/>
  <c r="F2164" i="7"/>
  <c r="G2163" i="7"/>
  <c r="F2163" i="7"/>
  <c r="G2162" i="7"/>
  <c r="F2162" i="7"/>
  <c r="G2161" i="7"/>
  <c r="F2161" i="7"/>
  <c r="G2160" i="7"/>
  <c r="F2160" i="7"/>
  <c r="G2159" i="7"/>
  <c r="F2159" i="7"/>
  <c r="G2158" i="7"/>
  <c r="F2158" i="7"/>
  <c r="G2157" i="7"/>
  <c r="F2157" i="7"/>
  <c r="G2156" i="7"/>
  <c r="F2156" i="7"/>
  <c r="G2155" i="7"/>
  <c r="F2155" i="7"/>
  <c r="G2154" i="7"/>
  <c r="F2154" i="7"/>
  <c r="G2153" i="7"/>
  <c r="F2153" i="7"/>
  <c r="G2152" i="7"/>
  <c r="F2152" i="7"/>
  <c r="G2151" i="7"/>
  <c r="F2151" i="7"/>
  <c r="G2150" i="7"/>
  <c r="F2150" i="7"/>
  <c r="G2149" i="7"/>
  <c r="F2149" i="7"/>
  <c r="G2148" i="7"/>
  <c r="F2148" i="7"/>
  <c r="G2147" i="7"/>
  <c r="F2147" i="7"/>
  <c r="G2146" i="7"/>
  <c r="F2146" i="7"/>
  <c r="G2145" i="7"/>
  <c r="F2145" i="7"/>
  <c r="G2144" i="7"/>
  <c r="F2144" i="7"/>
  <c r="G2143" i="7"/>
  <c r="F2143" i="7"/>
  <c r="G2142" i="7"/>
  <c r="F2142" i="7"/>
  <c r="G2141" i="7"/>
  <c r="F2141" i="7"/>
  <c r="G2140" i="7"/>
  <c r="F2140" i="7"/>
  <c r="G2139" i="7"/>
  <c r="F2139" i="7"/>
  <c r="G2138" i="7"/>
  <c r="F2138" i="7"/>
  <c r="G2137" i="7"/>
  <c r="F2137" i="7"/>
  <c r="G2136" i="7"/>
  <c r="F2136" i="7"/>
  <c r="G2135" i="7"/>
  <c r="F2135" i="7"/>
  <c r="G2134" i="7"/>
  <c r="F2134" i="7"/>
  <c r="G2133" i="7"/>
  <c r="F2133" i="7"/>
  <c r="G2132" i="7"/>
  <c r="F2132" i="7"/>
  <c r="G2131" i="7"/>
  <c r="F2131" i="7"/>
  <c r="G2130" i="7"/>
  <c r="F2130" i="7"/>
  <c r="G2129" i="7"/>
  <c r="F2129" i="7"/>
  <c r="G2128" i="7"/>
  <c r="F2128" i="7"/>
  <c r="G2127" i="7"/>
  <c r="F2127" i="7"/>
  <c r="G2126" i="7"/>
  <c r="F2126" i="7"/>
  <c r="G2125" i="7"/>
  <c r="F2125" i="7"/>
  <c r="G2124" i="7"/>
  <c r="F2124" i="7"/>
  <c r="G2123" i="7"/>
  <c r="F2123" i="7"/>
  <c r="G2122" i="7"/>
  <c r="F2122" i="7"/>
  <c r="G2121" i="7"/>
  <c r="F2121" i="7"/>
  <c r="G2120" i="7"/>
  <c r="F2120" i="7"/>
  <c r="G2119" i="7"/>
  <c r="F2119" i="7"/>
  <c r="G2118" i="7"/>
  <c r="F2118" i="7"/>
  <c r="G2117" i="7"/>
  <c r="F2117" i="7"/>
  <c r="G2116" i="7"/>
  <c r="F2116" i="7"/>
  <c r="G2115" i="7"/>
  <c r="F2115" i="7"/>
  <c r="G2114" i="7"/>
  <c r="F2114" i="7"/>
  <c r="G2113" i="7"/>
  <c r="F2113" i="7"/>
  <c r="G2112" i="7"/>
  <c r="F2112" i="7"/>
  <c r="G2111" i="7"/>
  <c r="F2111" i="7"/>
  <c r="G2110" i="7"/>
  <c r="F2110" i="7"/>
  <c r="G2109" i="7"/>
  <c r="F2109" i="7"/>
  <c r="G2108" i="7"/>
  <c r="F2108" i="7"/>
  <c r="G2107" i="7"/>
  <c r="F2107" i="7"/>
  <c r="G2106" i="7"/>
  <c r="F2106" i="7"/>
  <c r="G2105" i="7"/>
  <c r="F2105" i="7"/>
  <c r="G2104" i="7"/>
  <c r="F2104" i="7"/>
  <c r="G2103" i="7"/>
  <c r="F2103" i="7"/>
  <c r="G2102" i="7"/>
  <c r="F2102" i="7"/>
  <c r="G2101" i="7"/>
  <c r="F2101" i="7"/>
  <c r="G2100" i="7"/>
  <c r="F2100" i="7"/>
  <c r="G2099" i="7"/>
  <c r="F2099" i="7"/>
  <c r="G2098" i="7"/>
  <c r="F2098" i="7"/>
  <c r="G2097" i="7"/>
  <c r="F2097" i="7"/>
  <c r="G2096" i="7"/>
  <c r="F2096" i="7"/>
  <c r="G2095" i="7"/>
  <c r="F2095" i="7"/>
  <c r="G2094" i="7"/>
  <c r="F2094" i="7"/>
  <c r="G2093" i="7"/>
  <c r="F2093" i="7"/>
  <c r="G2092" i="7"/>
  <c r="F2092" i="7"/>
  <c r="G2091" i="7"/>
  <c r="F2091" i="7"/>
  <c r="G2090" i="7"/>
  <c r="F2090" i="7"/>
  <c r="G2089" i="7"/>
  <c r="F2089" i="7"/>
  <c r="G2088" i="7"/>
  <c r="F2088" i="7"/>
  <c r="G2087" i="7"/>
  <c r="F2087" i="7"/>
  <c r="G2086" i="7"/>
  <c r="F2086" i="7"/>
  <c r="G2085" i="7"/>
  <c r="F2085" i="7"/>
  <c r="G2084" i="7"/>
  <c r="F2084" i="7"/>
  <c r="G2083" i="7"/>
  <c r="F2083" i="7"/>
  <c r="G2082" i="7"/>
  <c r="F2082" i="7"/>
  <c r="G2081" i="7"/>
  <c r="F2081" i="7"/>
  <c r="G2080" i="7"/>
  <c r="F2080" i="7"/>
  <c r="G2079" i="7"/>
  <c r="F2079" i="7"/>
  <c r="G2078" i="7"/>
  <c r="F2078" i="7"/>
  <c r="G2077" i="7"/>
  <c r="F2077" i="7"/>
  <c r="G2076" i="7"/>
  <c r="F2076" i="7"/>
  <c r="G2075" i="7"/>
  <c r="F2075" i="7"/>
  <c r="G2074" i="7"/>
  <c r="F2074" i="7"/>
  <c r="G2073" i="7"/>
  <c r="F2073" i="7"/>
  <c r="G2072" i="7"/>
  <c r="F2072" i="7"/>
  <c r="G2071" i="7"/>
  <c r="F2071" i="7"/>
  <c r="G2070" i="7"/>
  <c r="F2070" i="7"/>
  <c r="G2069" i="7"/>
  <c r="F2069" i="7"/>
  <c r="G2068" i="7"/>
  <c r="F2068" i="7"/>
  <c r="G2067" i="7"/>
  <c r="F2067" i="7"/>
  <c r="G2066" i="7"/>
  <c r="F2066" i="7"/>
  <c r="G2065" i="7"/>
  <c r="F2065" i="7"/>
  <c r="G2064" i="7"/>
  <c r="F2064" i="7"/>
  <c r="G2063" i="7"/>
  <c r="F2063" i="7"/>
  <c r="G2062" i="7"/>
  <c r="F2062" i="7"/>
  <c r="G2061" i="7"/>
  <c r="F2061" i="7"/>
  <c r="G2060" i="7"/>
  <c r="F2060" i="7"/>
  <c r="G2059" i="7"/>
  <c r="F2059" i="7"/>
  <c r="G2058" i="7"/>
  <c r="F2058" i="7"/>
  <c r="G2057" i="7"/>
  <c r="F2057" i="7"/>
  <c r="G2056" i="7"/>
  <c r="F2056" i="7"/>
  <c r="G2055" i="7"/>
  <c r="F2055" i="7"/>
  <c r="G2054" i="7"/>
  <c r="F2054" i="7"/>
  <c r="G2053" i="7"/>
  <c r="F2053" i="7"/>
  <c r="G2052" i="7"/>
  <c r="F2052" i="7"/>
  <c r="G2051" i="7"/>
  <c r="F2051" i="7"/>
  <c r="G2050" i="7"/>
  <c r="F2050" i="7"/>
  <c r="G2049" i="7"/>
  <c r="F2049" i="7"/>
  <c r="G2048" i="7"/>
  <c r="F2048" i="7"/>
  <c r="G2047" i="7"/>
  <c r="F2047" i="7"/>
  <c r="G2046" i="7"/>
  <c r="F2046" i="7"/>
  <c r="G2045" i="7"/>
  <c r="F2045" i="7"/>
  <c r="G2044" i="7"/>
  <c r="F2044" i="7"/>
  <c r="G2043" i="7"/>
  <c r="F2043" i="7"/>
  <c r="G2042" i="7"/>
  <c r="F2042" i="7"/>
  <c r="G2041" i="7"/>
  <c r="F2041" i="7"/>
  <c r="G2040" i="7"/>
  <c r="F2040" i="7"/>
  <c r="G2039" i="7"/>
  <c r="F2039" i="7"/>
  <c r="G2038" i="7"/>
  <c r="F2038" i="7"/>
  <c r="G2037" i="7"/>
  <c r="F2037" i="7"/>
  <c r="G2036" i="7"/>
  <c r="F2036" i="7"/>
  <c r="G2035" i="7"/>
  <c r="F2035" i="7"/>
  <c r="G2034" i="7"/>
  <c r="F2034" i="7"/>
  <c r="G2033" i="7"/>
  <c r="F2033" i="7"/>
  <c r="G2032" i="7"/>
  <c r="F2032" i="7"/>
  <c r="G2031" i="7"/>
  <c r="F2031" i="7"/>
  <c r="G2030" i="7"/>
  <c r="F2030" i="7"/>
  <c r="G2029" i="7"/>
  <c r="F2029" i="7"/>
  <c r="G2028" i="7"/>
  <c r="F2028" i="7"/>
  <c r="G2027" i="7"/>
  <c r="F2027" i="7"/>
  <c r="G2026" i="7"/>
  <c r="F2026" i="7"/>
  <c r="G2025" i="7"/>
  <c r="F2025" i="7"/>
  <c r="G2024" i="7"/>
  <c r="F2024" i="7"/>
  <c r="G2023" i="7"/>
  <c r="F2023" i="7"/>
  <c r="G2022" i="7"/>
  <c r="F2022" i="7"/>
  <c r="G2021" i="7"/>
  <c r="F2021" i="7"/>
  <c r="G2020" i="7"/>
  <c r="F2020" i="7"/>
  <c r="G2019" i="7"/>
  <c r="F2019" i="7"/>
  <c r="G2018" i="7"/>
  <c r="F2018" i="7"/>
  <c r="G2017" i="7"/>
  <c r="F2017" i="7"/>
  <c r="G2016" i="7"/>
  <c r="F2016" i="7"/>
  <c r="G2015" i="7"/>
  <c r="F2015" i="7"/>
  <c r="G2014" i="7"/>
  <c r="F2014" i="7"/>
  <c r="G2013" i="7"/>
  <c r="F2013" i="7"/>
  <c r="G2012" i="7"/>
  <c r="F2012" i="7"/>
  <c r="G2011" i="7"/>
  <c r="F2011" i="7"/>
  <c r="G2010" i="7"/>
  <c r="F2010" i="7"/>
  <c r="G2009" i="7"/>
  <c r="F2009" i="7"/>
  <c r="G2008" i="7"/>
  <c r="F2008" i="7"/>
  <c r="G2007" i="7"/>
  <c r="F2007" i="7"/>
  <c r="G2006" i="7"/>
  <c r="F2006" i="7"/>
  <c r="G2005" i="7"/>
  <c r="F2005" i="7"/>
  <c r="G2004" i="7"/>
  <c r="F2004" i="7"/>
  <c r="G2003" i="7"/>
  <c r="F2003" i="7"/>
  <c r="G2002" i="7"/>
  <c r="F2002" i="7"/>
  <c r="G2001" i="7"/>
  <c r="F2001" i="7"/>
  <c r="G2000" i="7"/>
  <c r="F2000" i="7"/>
  <c r="G1999" i="7"/>
  <c r="F1999" i="7"/>
  <c r="G1998" i="7"/>
  <c r="F1998" i="7"/>
  <c r="G1997" i="7"/>
  <c r="F1997" i="7"/>
  <c r="G1996" i="7"/>
  <c r="F1996" i="7"/>
  <c r="G1995" i="7"/>
  <c r="F1995" i="7"/>
  <c r="G1994" i="7"/>
  <c r="F1994" i="7"/>
  <c r="G1993" i="7"/>
  <c r="F1993" i="7"/>
  <c r="G1992" i="7"/>
  <c r="F1992" i="7"/>
  <c r="G1991" i="7"/>
  <c r="F1991" i="7"/>
  <c r="G1990" i="7"/>
  <c r="F1990" i="7"/>
  <c r="G1989" i="7"/>
  <c r="F1989" i="7"/>
  <c r="G1988" i="7"/>
  <c r="F1988" i="7"/>
  <c r="G1987" i="7"/>
  <c r="F1987" i="7"/>
  <c r="G1986" i="7"/>
  <c r="F1986" i="7"/>
  <c r="G1985" i="7"/>
  <c r="F1985" i="7"/>
  <c r="G1984" i="7"/>
  <c r="F1984" i="7"/>
  <c r="G1983" i="7"/>
  <c r="F1983" i="7"/>
  <c r="G1982" i="7"/>
  <c r="F1982" i="7"/>
  <c r="G1981" i="7"/>
  <c r="F1981" i="7"/>
  <c r="G1980" i="7"/>
  <c r="F1980" i="7"/>
  <c r="G1979" i="7"/>
  <c r="F1979" i="7"/>
  <c r="G1978" i="7"/>
  <c r="F1978" i="7"/>
  <c r="G1977" i="7"/>
  <c r="F1977" i="7"/>
  <c r="G1976" i="7"/>
  <c r="F1976" i="7"/>
  <c r="G1975" i="7"/>
  <c r="F1975" i="7"/>
  <c r="G1974" i="7"/>
  <c r="F1974" i="7"/>
  <c r="G1973" i="7"/>
  <c r="F1973" i="7"/>
  <c r="G1972" i="7"/>
  <c r="F1972" i="7"/>
  <c r="G1971" i="7"/>
  <c r="F1971" i="7"/>
  <c r="G1970" i="7"/>
  <c r="F1970" i="7"/>
  <c r="G1969" i="7"/>
  <c r="F1969" i="7"/>
  <c r="G1968" i="7"/>
  <c r="F1968" i="7"/>
  <c r="G1967" i="7"/>
  <c r="F1967" i="7"/>
  <c r="G1966" i="7"/>
  <c r="F1966" i="7"/>
  <c r="G1965" i="7"/>
  <c r="F1965" i="7"/>
  <c r="G1964" i="7"/>
  <c r="F1964" i="7"/>
  <c r="G1963" i="7"/>
  <c r="F1963" i="7"/>
  <c r="G1962" i="7"/>
  <c r="F1962" i="7"/>
  <c r="G1961" i="7"/>
  <c r="F1961" i="7"/>
  <c r="G1960" i="7"/>
  <c r="F1960" i="7"/>
  <c r="G1959" i="7"/>
  <c r="F1959" i="7"/>
  <c r="G1958" i="7"/>
  <c r="F1958" i="7"/>
  <c r="G1957" i="7"/>
  <c r="F1957" i="7"/>
  <c r="G1956" i="7"/>
  <c r="F1956" i="7"/>
  <c r="G1955" i="7"/>
  <c r="F1955" i="7"/>
  <c r="G1954" i="7"/>
  <c r="F1954" i="7"/>
  <c r="G1953" i="7"/>
  <c r="F1953" i="7"/>
  <c r="G1952" i="7"/>
  <c r="F1952" i="7"/>
  <c r="G1951" i="7"/>
  <c r="F1951" i="7"/>
  <c r="G1950" i="7"/>
  <c r="F1950" i="7"/>
  <c r="G1949" i="7"/>
  <c r="F1949" i="7"/>
  <c r="G1948" i="7"/>
  <c r="F1948" i="7"/>
  <c r="G1947" i="7"/>
  <c r="F1947" i="7"/>
  <c r="G1946" i="7"/>
  <c r="F1946" i="7"/>
  <c r="G1945" i="7"/>
  <c r="F1945" i="7"/>
  <c r="G1944" i="7"/>
  <c r="F1944" i="7"/>
  <c r="G1943" i="7"/>
  <c r="F1943" i="7"/>
  <c r="G1942" i="7"/>
  <c r="F1942" i="7"/>
  <c r="G1941" i="7"/>
  <c r="F1941" i="7"/>
  <c r="G1940" i="7"/>
  <c r="F1940" i="7"/>
  <c r="G1939" i="7"/>
  <c r="F1939" i="7"/>
  <c r="G1938" i="7"/>
  <c r="F1938" i="7"/>
  <c r="G1937" i="7"/>
  <c r="F1937" i="7"/>
  <c r="G1936" i="7"/>
  <c r="F1936" i="7"/>
  <c r="G1935" i="7"/>
  <c r="F1935" i="7"/>
  <c r="G1934" i="7"/>
  <c r="F1934" i="7"/>
  <c r="G1933" i="7"/>
  <c r="F1933" i="7"/>
  <c r="G1932" i="7"/>
  <c r="F1932" i="7"/>
  <c r="G1931" i="7"/>
  <c r="F1931" i="7"/>
  <c r="G1930" i="7"/>
  <c r="F1930" i="7"/>
  <c r="G1929" i="7"/>
  <c r="F1929" i="7"/>
  <c r="G1928" i="7"/>
  <c r="F1928" i="7"/>
  <c r="G1927" i="7"/>
  <c r="F1927" i="7"/>
  <c r="G1926" i="7"/>
  <c r="F1926" i="7"/>
  <c r="G1925" i="7"/>
  <c r="F1925" i="7"/>
  <c r="G1924" i="7"/>
  <c r="F1924" i="7"/>
  <c r="G1923" i="7"/>
  <c r="F1923" i="7"/>
  <c r="G1922" i="7"/>
  <c r="F1922" i="7"/>
  <c r="G1921" i="7"/>
  <c r="F1921" i="7"/>
  <c r="G1920" i="7"/>
  <c r="F1920" i="7"/>
  <c r="G1919" i="7"/>
  <c r="F1919" i="7"/>
  <c r="G1918" i="7"/>
  <c r="F1918" i="7"/>
  <c r="G1917" i="7"/>
  <c r="F1917" i="7"/>
  <c r="G1916" i="7"/>
  <c r="F1916" i="7"/>
  <c r="G1915" i="7"/>
  <c r="F1915" i="7"/>
  <c r="G1914" i="7"/>
  <c r="F1914" i="7"/>
  <c r="G1913" i="7"/>
  <c r="F1913" i="7"/>
  <c r="G1912" i="7"/>
  <c r="F1912" i="7"/>
  <c r="G1911" i="7"/>
  <c r="F1911" i="7"/>
  <c r="G1910" i="7"/>
  <c r="F1910" i="7"/>
  <c r="G1909" i="7"/>
  <c r="F1909" i="7"/>
  <c r="G1908" i="7"/>
  <c r="F1908" i="7"/>
  <c r="G1907" i="7"/>
  <c r="F1907" i="7"/>
  <c r="G1906" i="7"/>
  <c r="F1906" i="7"/>
  <c r="G1905" i="7"/>
  <c r="F1905" i="7"/>
  <c r="G1904" i="7"/>
  <c r="F1904" i="7"/>
  <c r="G1903" i="7"/>
  <c r="F1903" i="7"/>
  <c r="G1902" i="7"/>
  <c r="F1902" i="7"/>
  <c r="G1901" i="7"/>
  <c r="F1901" i="7"/>
  <c r="G1900" i="7"/>
  <c r="F1900" i="7"/>
  <c r="G1899" i="7"/>
  <c r="F1899" i="7"/>
  <c r="G1898" i="7"/>
  <c r="F1898" i="7"/>
  <c r="G1897" i="7"/>
  <c r="F1897" i="7"/>
  <c r="G1896" i="7"/>
  <c r="F1896" i="7"/>
  <c r="G1895" i="7"/>
  <c r="F1895" i="7"/>
  <c r="G1894" i="7"/>
  <c r="F1894" i="7"/>
  <c r="G1893" i="7"/>
  <c r="F1893" i="7"/>
  <c r="G1892" i="7"/>
  <c r="F1892" i="7"/>
  <c r="G1891" i="7"/>
  <c r="F1891" i="7"/>
  <c r="G1890" i="7"/>
  <c r="F1890" i="7"/>
  <c r="G1889" i="7"/>
  <c r="F1889" i="7"/>
  <c r="G1888" i="7"/>
  <c r="F1888" i="7"/>
  <c r="G1887" i="7"/>
  <c r="F1887" i="7"/>
  <c r="G1886" i="7"/>
  <c r="F1886" i="7"/>
  <c r="G1885" i="7"/>
  <c r="F1885" i="7"/>
  <c r="G1884" i="7"/>
  <c r="F1884" i="7"/>
  <c r="G1883" i="7"/>
  <c r="F1883" i="7"/>
  <c r="G1882" i="7"/>
  <c r="F1882" i="7"/>
  <c r="G1881" i="7"/>
  <c r="F1881" i="7"/>
  <c r="G1880" i="7"/>
  <c r="F1880" i="7"/>
  <c r="G1879" i="7"/>
  <c r="F1879" i="7"/>
  <c r="G1878" i="7"/>
  <c r="F1878" i="7"/>
  <c r="G1877" i="7"/>
  <c r="F1877" i="7"/>
  <c r="G1876" i="7"/>
  <c r="F1876" i="7"/>
  <c r="G1875" i="7"/>
  <c r="F1875" i="7"/>
  <c r="G1874" i="7"/>
  <c r="F1874" i="7"/>
  <c r="G1873" i="7"/>
  <c r="F1873" i="7"/>
  <c r="G1872" i="7"/>
  <c r="F1872" i="7"/>
  <c r="G1871" i="7"/>
  <c r="F1871" i="7"/>
  <c r="G1870" i="7"/>
  <c r="F1870" i="7"/>
  <c r="G1869" i="7"/>
  <c r="F1869" i="7"/>
  <c r="G1868" i="7"/>
  <c r="F1868" i="7"/>
  <c r="G1867" i="7"/>
  <c r="F1867" i="7"/>
  <c r="G1866" i="7"/>
  <c r="F1866" i="7"/>
  <c r="G1865" i="7"/>
  <c r="F1865" i="7"/>
  <c r="G1864" i="7"/>
  <c r="F1864" i="7"/>
  <c r="G1863" i="7"/>
  <c r="F1863" i="7"/>
  <c r="G1862" i="7"/>
  <c r="F1862" i="7"/>
  <c r="G1861" i="7"/>
  <c r="F1861" i="7"/>
  <c r="G1860" i="7"/>
  <c r="F1860" i="7"/>
  <c r="G1859" i="7"/>
  <c r="F1859" i="7"/>
  <c r="G1858" i="7"/>
  <c r="F1858" i="7"/>
  <c r="G1857" i="7"/>
  <c r="F1857" i="7"/>
  <c r="G1856" i="7"/>
  <c r="F1856" i="7"/>
  <c r="G1855" i="7"/>
  <c r="F1855" i="7"/>
  <c r="G1854" i="7"/>
  <c r="F1854" i="7"/>
  <c r="G1853" i="7"/>
  <c r="F1853" i="7"/>
  <c r="G1852" i="7"/>
  <c r="F1852" i="7"/>
  <c r="G1851" i="7"/>
  <c r="F1851" i="7"/>
  <c r="G1850" i="7"/>
  <c r="F1850" i="7"/>
  <c r="G1849" i="7"/>
  <c r="F1849" i="7"/>
  <c r="G1848" i="7"/>
  <c r="F1848" i="7"/>
  <c r="G1847" i="7"/>
  <c r="F1847" i="7"/>
  <c r="G1846" i="7"/>
  <c r="F1846" i="7"/>
  <c r="G1845" i="7"/>
  <c r="F1845" i="7"/>
  <c r="G1844" i="7"/>
  <c r="F1844" i="7"/>
  <c r="G1843" i="7"/>
  <c r="F1843" i="7"/>
  <c r="G1842" i="7"/>
  <c r="F1842" i="7"/>
  <c r="G1841" i="7"/>
  <c r="F1841" i="7"/>
  <c r="G1840" i="7"/>
  <c r="F1840" i="7"/>
  <c r="G1839" i="7"/>
  <c r="F1839" i="7"/>
  <c r="G1838" i="7"/>
  <c r="F1838" i="7"/>
  <c r="G1837" i="7"/>
  <c r="F1837" i="7"/>
  <c r="G1836" i="7"/>
  <c r="F1836" i="7"/>
  <c r="G1835" i="7"/>
  <c r="F1835" i="7"/>
  <c r="G1834" i="7"/>
  <c r="F1834" i="7"/>
  <c r="G1833" i="7"/>
  <c r="F1833" i="7"/>
  <c r="G1832" i="7"/>
  <c r="F1832" i="7"/>
  <c r="G1831" i="7"/>
  <c r="F1831" i="7"/>
  <c r="G1830" i="7"/>
  <c r="F1830" i="7"/>
  <c r="G1829" i="7"/>
  <c r="F1829" i="7"/>
  <c r="G1828" i="7"/>
  <c r="F1828" i="7"/>
  <c r="G1827" i="7"/>
  <c r="F1827" i="7"/>
  <c r="G1826" i="7"/>
  <c r="F1826" i="7"/>
  <c r="G1825" i="7"/>
  <c r="F1825" i="7"/>
  <c r="G1824" i="7"/>
  <c r="F1824" i="7"/>
  <c r="G1823" i="7"/>
  <c r="F1823" i="7"/>
  <c r="G1822" i="7"/>
  <c r="F1822" i="7"/>
  <c r="G1821" i="7"/>
  <c r="F1821" i="7"/>
  <c r="G1820" i="7"/>
  <c r="F1820" i="7"/>
  <c r="G1819" i="7"/>
  <c r="F1819" i="7"/>
  <c r="G1818" i="7"/>
  <c r="F1818" i="7"/>
  <c r="G1817" i="7"/>
  <c r="F1817" i="7"/>
  <c r="G1816" i="7"/>
  <c r="F1816" i="7"/>
  <c r="G1815" i="7"/>
  <c r="F1815" i="7"/>
  <c r="G1814" i="7"/>
  <c r="F1814" i="7"/>
  <c r="G1813" i="7"/>
  <c r="F1813" i="7"/>
  <c r="G1812" i="7"/>
  <c r="F1812" i="7"/>
  <c r="G1811" i="7"/>
  <c r="F1811" i="7"/>
  <c r="G1810" i="7"/>
  <c r="F1810" i="7"/>
  <c r="G1809" i="7"/>
  <c r="F1809" i="7"/>
  <c r="G1808" i="7"/>
  <c r="F1808" i="7"/>
  <c r="G1807" i="7"/>
  <c r="F1807" i="7"/>
  <c r="G1806" i="7"/>
  <c r="F1806" i="7"/>
  <c r="G1805" i="7"/>
  <c r="F1805" i="7"/>
  <c r="G1804" i="7"/>
  <c r="F1804" i="7"/>
  <c r="G1803" i="7"/>
  <c r="F1803" i="7"/>
  <c r="G1802" i="7"/>
  <c r="F1802" i="7"/>
  <c r="G1801" i="7"/>
  <c r="F1801" i="7"/>
  <c r="G1800" i="7"/>
  <c r="F1800" i="7"/>
  <c r="G1799" i="7"/>
  <c r="F1799" i="7"/>
  <c r="G1798" i="7"/>
  <c r="F1798" i="7"/>
  <c r="G1797" i="7"/>
  <c r="F1797" i="7"/>
  <c r="G1796" i="7"/>
  <c r="F1796" i="7"/>
  <c r="G1795" i="7"/>
  <c r="F1795" i="7"/>
  <c r="G1794" i="7"/>
  <c r="F1794" i="7"/>
  <c r="G1793" i="7"/>
  <c r="F1793" i="7"/>
  <c r="G1792" i="7"/>
  <c r="F1792" i="7"/>
  <c r="G1791" i="7"/>
  <c r="F1791" i="7"/>
  <c r="G1790" i="7"/>
  <c r="F1790" i="7"/>
  <c r="G1789" i="7"/>
  <c r="F1789" i="7"/>
  <c r="G1788" i="7"/>
  <c r="F1788" i="7"/>
  <c r="G1787" i="7"/>
  <c r="F1787" i="7"/>
  <c r="G1786" i="7"/>
  <c r="F1786" i="7"/>
  <c r="G1785" i="7"/>
  <c r="F1785" i="7"/>
  <c r="G1784" i="7"/>
  <c r="F1784" i="7"/>
  <c r="G1783" i="7"/>
  <c r="F1783" i="7"/>
  <c r="G1782" i="7"/>
  <c r="F1782" i="7"/>
  <c r="G1781" i="7"/>
  <c r="F1781" i="7"/>
  <c r="G1780" i="7"/>
  <c r="F1780" i="7"/>
  <c r="G1779" i="7"/>
  <c r="F1779" i="7"/>
  <c r="G1778" i="7"/>
  <c r="F1778" i="7"/>
  <c r="G1777" i="7"/>
  <c r="F1777" i="7"/>
  <c r="G1776" i="7"/>
  <c r="F1776" i="7"/>
  <c r="G1775" i="7"/>
  <c r="F1775" i="7"/>
  <c r="G1774" i="7"/>
  <c r="F1774" i="7"/>
  <c r="G1773" i="7"/>
  <c r="F1773" i="7"/>
  <c r="G1772" i="7"/>
  <c r="F1772" i="7"/>
  <c r="G1771" i="7"/>
  <c r="F1771" i="7"/>
  <c r="G1770" i="7"/>
  <c r="F1770" i="7"/>
  <c r="G1769" i="7"/>
  <c r="F1769" i="7"/>
  <c r="G1768" i="7"/>
  <c r="F1768" i="7"/>
  <c r="G1767" i="7"/>
  <c r="F1767" i="7"/>
  <c r="G1766" i="7"/>
  <c r="F1766" i="7"/>
  <c r="G1765" i="7"/>
  <c r="F1765" i="7"/>
  <c r="G1764" i="7"/>
  <c r="F1764" i="7"/>
  <c r="G1763" i="7"/>
  <c r="F1763" i="7"/>
  <c r="G1762" i="7"/>
  <c r="F1762" i="7"/>
  <c r="G1761" i="7"/>
  <c r="F1761" i="7"/>
  <c r="G1760" i="7"/>
  <c r="F1760" i="7"/>
  <c r="G1759" i="7"/>
  <c r="F1759" i="7"/>
  <c r="G1758" i="7"/>
  <c r="F1758" i="7"/>
  <c r="G1757" i="7"/>
  <c r="F1757" i="7"/>
  <c r="G1756" i="7"/>
  <c r="F1756" i="7"/>
  <c r="G1755" i="7"/>
  <c r="F1755" i="7"/>
  <c r="G1754" i="7"/>
  <c r="F1754" i="7"/>
  <c r="G1753" i="7"/>
  <c r="F1753" i="7"/>
  <c r="G1752" i="7"/>
  <c r="F1752" i="7"/>
  <c r="G1751" i="7"/>
  <c r="F1751" i="7"/>
  <c r="G1750" i="7"/>
  <c r="F1750" i="7"/>
  <c r="G1749" i="7"/>
  <c r="F1749" i="7"/>
  <c r="G1748" i="7"/>
  <c r="F1748" i="7"/>
  <c r="G1747" i="7"/>
  <c r="F1747" i="7"/>
  <c r="G1746" i="7"/>
  <c r="F1746" i="7"/>
  <c r="G1745" i="7"/>
  <c r="F1745" i="7"/>
  <c r="G1744" i="7"/>
  <c r="F1744" i="7"/>
  <c r="G1743" i="7"/>
  <c r="F1743" i="7"/>
  <c r="G1742" i="7"/>
  <c r="F1742" i="7"/>
  <c r="G1741" i="7"/>
  <c r="F1741" i="7"/>
  <c r="G1740" i="7"/>
  <c r="F1740" i="7"/>
  <c r="G1739" i="7"/>
  <c r="F1739" i="7"/>
  <c r="G1738" i="7"/>
  <c r="F1738" i="7"/>
  <c r="G1737" i="7"/>
  <c r="F1737" i="7"/>
  <c r="G1736" i="7"/>
  <c r="F1736" i="7"/>
  <c r="G1735" i="7"/>
  <c r="F1735" i="7"/>
  <c r="G1734" i="7"/>
  <c r="F1734" i="7"/>
  <c r="G1733" i="7"/>
  <c r="F1733" i="7"/>
  <c r="G1732" i="7"/>
  <c r="F1732" i="7"/>
  <c r="G1731" i="7"/>
  <c r="F1731" i="7"/>
  <c r="G1730" i="7"/>
  <c r="F1730" i="7"/>
  <c r="G1729" i="7"/>
  <c r="F1729" i="7"/>
  <c r="G1728" i="7"/>
  <c r="F1728" i="7"/>
  <c r="G1727" i="7"/>
  <c r="F1727" i="7"/>
  <c r="G1726" i="7"/>
  <c r="F1726" i="7"/>
  <c r="G1725" i="7"/>
  <c r="F1725" i="7"/>
  <c r="G1724" i="7"/>
  <c r="F1724" i="7"/>
  <c r="G1723" i="7"/>
  <c r="F1723" i="7"/>
  <c r="G1722" i="7"/>
  <c r="F1722" i="7"/>
  <c r="G1721" i="7"/>
  <c r="F1721" i="7"/>
  <c r="G1720" i="7"/>
  <c r="F1720" i="7"/>
  <c r="G1719" i="7"/>
  <c r="F1719" i="7"/>
  <c r="G1718" i="7"/>
  <c r="F1718" i="7"/>
  <c r="G1717" i="7"/>
  <c r="F1717" i="7"/>
  <c r="G1716" i="7"/>
  <c r="F1716" i="7"/>
  <c r="G1715" i="7"/>
  <c r="F1715" i="7"/>
  <c r="G1714" i="7"/>
  <c r="F1714" i="7"/>
  <c r="G1713" i="7"/>
  <c r="F1713" i="7"/>
  <c r="G1712" i="7"/>
  <c r="F1712" i="7"/>
  <c r="G1711" i="7"/>
  <c r="F1711" i="7"/>
  <c r="G1710" i="7"/>
  <c r="F1710" i="7"/>
  <c r="G1709" i="7"/>
  <c r="F1709" i="7"/>
  <c r="G1708" i="7"/>
  <c r="F1708" i="7"/>
  <c r="G1707" i="7"/>
  <c r="F1707" i="7"/>
  <c r="G1706" i="7"/>
  <c r="F1706" i="7"/>
  <c r="G1705" i="7"/>
  <c r="F1705" i="7"/>
  <c r="G1704" i="7"/>
  <c r="F1704" i="7"/>
  <c r="G1703" i="7"/>
  <c r="F1703" i="7"/>
  <c r="G1702" i="7"/>
  <c r="F1702" i="7"/>
  <c r="G1701" i="7"/>
  <c r="F1701" i="7"/>
  <c r="G1700" i="7"/>
  <c r="F1700" i="7"/>
  <c r="G1699" i="7"/>
  <c r="F1699" i="7"/>
  <c r="G1698" i="7"/>
  <c r="F1698" i="7"/>
  <c r="G1697" i="7"/>
  <c r="F1697" i="7"/>
  <c r="G1696" i="7"/>
  <c r="F1696" i="7"/>
  <c r="G1695" i="7"/>
  <c r="F1695" i="7"/>
  <c r="G1694" i="7"/>
  <c r="F1694" i="7"/>
  <c r="G1693" i="7"/>
  <c r="F1693" i="7"/>
  <c r="G1692" i="7"/>
  <c r="F1692" i="7"/>
  <c r="G1691" i="7"/>
  <c r="F1691" i="7"/>
  <c r="G1690" i="7"/>
  <c r="F1690" i="7"/>
  <c r="G1689" i="7"/>
  <c r="F1689" i="7"/>
  <c r="G1688" i="7"/>
  <c r="F1688" i="7"/>
  <c r="G1687" i="7"/>
  <c r="F1687" i="7"/>
  <c r="G1686" i="7"/>
  <c r="F1686" i="7"/>
  <c r="G1685" i="7"/>
  <c r="F1685" i="7"/>
  <c r="G1684" i="7"/>
  <c r="F1684" i="7"/>
  <c r="G1683" i="7"/>
  <c r="F1683" i="7"/>
  <c r="G1682" i="7"/>
  <c r="F1682" i="7"/>
  <c r="G1681" i="7"/>
  <c r="F1681" i="7"/>
  <c r="G1680" i="7"/>
  <c r="F1680" i="7"/>
  <c r="G1679" i="7"/>
  <c r="F1679" i="7"/>
  <c r="G1678" i="7"/>
  <c r="F1678" i="7"/>
  <c r="G1677" i="7"/>
  <c r="F1677" i="7"/>
  <c r="G1676" i="7"/>
  <c r="F1676" i="7"/>
  <c r="G1675" i="7"/>
  <c r="F1675" i="7"/>
  <c r="G1674" i="7"/>
  <c r="F1674" i="7"/>
  <c r="G1673" i="7"/>
  <c r="F1673" i="7"/>
  <c r="G1672" i="7"/>
  <c r="F1672" i="7"/>
  <c r="G1671" i="7"/>
  <c r="F1671" i="7"/>
  <c r="G1670" i="7"/>
  <c r="F1670" i="7"/>
  <c r="G1669" i="7"/>
  <c r="F1669" i="7"/>
  <c r="G1668" i="7"/>
  <c r="F1668" i="7"/>
  <c r="G1667" i="7"/>
  <c r="F1667" i="7"/>
  <c r="G1666" i="7"/>
  <c r="F1666" i="7"/>
  <c r="G1665" i="7"/>
  <c r="F1665" i="7"/>
  <c r="G1664" i="7"/>
  <c r="F1664" i="7"/>
  <c r="G1663" i="7"/>
  <c r="F1663" i="7"/>
  <c r="G1662" i="7"/>
  <c r="F1662" i="7"/>
  <c r="G1661" i="7"/>
  <c r="F1661" i="7"/>
  <c r="G1660" i="7"/>
  <c r="F1660" i="7"/>
  <c r="G1659" i="7"/>
  <c r="F1659" i="7"/>
  <c r="G1658" i="7"/>
  <c r="F1658" i="7"/>
  <c r="G1657" i="7"/>
  <c r="F1657" i="7"/>
  <c r="G1656" i="7"/>
  <c r="F1656" i="7"/>
  <c r="G1655" i="7"/>
  <c r="F1655" i="7"/>
  <c r="G1654" i="7"/>
  <c r="F1654" i="7"/>
  <c r="G1653" i="7"/>
  <c r="F1653" i="7"/>
  <c r="G1652" i="7"/>
  <c r="F1652" i="7"/>
  <c r="G1651" i="7"/>
  <c r="F1651" i="7"/>
  <c r="G1650" i="7"/>
  <c r="F1650" i="7"/>
  <c r="G1649" i="7"/>
  <c r="F1649" i="7"/>
  <c r="G1648" i="7"/>
  <c r="F1648" i="7"/>
  <c r="G1647" i="7"/>
  <c r="F1647" i="7"/>
  <c r="G1646" i="7"/>
  <c r="F1646" i="7"/>
  <c r="G1645" i="7"/>
  <c r="F1645" i="7"/>
  <c r="G1644" i="7"/>
  <c r="F1644" i="7"/>
  <c r="G1643" i="7"/>
  <c r="F1643" i="7"/>
  <c r="G1642" i="7"/>
  <c r="F1642" i="7"/>
  <c r="G1641" i="7"/>
  <c r="F1641" i="7"/>
  <c r="G1640" i="7"/>
  <c r="F1640" i="7"/>
  <c r="G1639" i="7"/>
  <c r="F1639" i="7"/>
  <c r="G1638" i="7"/>
  <c r="F1638" i="7"/>
  <c r="G1637" i="7"/>
  <c r="F1637" i="7"/>
  <c r="G1636" i="7"/>
  <c r="F1636" i="7"/>
  <c r="G1635" i="7"/>
  <c r="F1635" i="7"/>
  <c r="G1634" i="7"/>
  <c r="F1634" i="7"/>
  <c r="G1633" i="7"/>
  <c r="F1633" i="7"/>
  <c r="G1632" i="7"/>
  <c r="F1632" i="7"/>
  <c r="G1631" i="7"/>
  <c r="F1631" i="7"/>
  <c r="G1630" i="7"/>
  <c r="F1630" i="7"/>
  <c r="G1629" i="7"/>
  <c r="F1629" i="7"/>
  <c r="G1628" i="7"/>
  <c r="F1628" i="7"/>
  <c r="G1627" i="7"/>
  <c r="F1627" i="7"/>
  <c r="G1626" i="7"/>
  <c r="F1626" i="7"/>
  <c r="G1625" i="7"/>
  <c r="F1625" i="7"/>
  <c r="G1624" i="7"/>
  <c r="F1624" i="7"/>
  <c r="G1623" i="7"/>
  <c r="F1623" i="7"/>
  <c r="G1622" i="7"/>
  <c r="F1622" i="7"/>
  <c r="G1621" i="7"/>
  <c r="F1621" i="7"/>
  <c r="G1620" i="7"/>
  <c r="F1620" i="7"/>
  <c r="G1619" i="7"/>
  <c r="F1619" i="7"/>
  <c r="G1618" i="7"/>
  <c r="F1618" i="7"/>
  <c r="G1617" i="7"/>
  <c r="F1617" i="7"/>
  <c r="G1616" i="7"/>
  <c r="F1616" i="7"/>
  <c r="G1615" i="7"/>
  <c r="F1615" i="7"/>
  <c r="G1614" i="7"/>
  <c r="F1614" i="7"/>
  <c r="G1613" i="7"/>
  <c r="F1613" i="7"/>
  <c r="G1612" i="7"/>
  <c r="F1612" i="7"/>
  <c r="G1611" i="7"/>
  <c r="F1611" i="7"/>
  <c r="G1610" i="7"/>
  <c r="F1610" i="7"/>
  <c r="G1609" i="7"/>
  <c r="F1609" i="7"/>
  <c r="G1608" i="7"/>
  <c r="F1608" i="7"/>
  <c r="G1607" i="7"/>
  <c r="F1607" i="7"/>
  <c r="G1606" i="7"/>
  <c r="F1606" i="7"/>
  <c r="G1605" i="7"/>
  <c r="F1605" i="7"/>
  <c r="G1604" i="7"/>
  <c r="F1604" i="7"/>
  <c r="G1603" i="7"/>
  <c r="F1603" i="7"/>
  <c r="G1602" i="7"/>
  <c r="F1602" i="7"/>
  <c r="G1601" i="7"/>
  <c r="F1601" i="7"/>
  <c r="G1600" i="7"/>
  <c r="F1600" i="7"/>
  <c r="G1599" i="7"/>
  <c r="F1599" i="7"/>
  <c r="G1598" i="7"/>
  <c r="F1598" i="7"/>
  <c r="G1597" i="7"/>
  <c r="F1597" i="7"/>
  <c r="G1596" i="7"/>
  <c r="F1596" i="7"/>
  <c r="G1595" i="7"/>
  <c r="F1595" i="7"/>
  <c r="G1594" i="7"/>
  <c r="F1594" i="7"/>
  <c r="G1593" i="7"/>
  <c r="F1593" i="7"/>
  <c r="G1592" i="7"/>
  <c r="F1592" i="7"/>
  <c r="G1591" i="7"/>
  <c r="F1591" i="7"/>
  <c r="G1590" i="7"/>
  <c r="F1590" i="7"/>
  <c r="G1589" i="7"/>
  <c r="F1589" i="7"/>
  <c r="G1588" i="7"/>
  <c r="F1588" i="7"/>
  <c r="G1587" i="7"/>
  <c r="F1587" i="7"/>
  <c r="G1586" i="7"/>
  <c r="F1586" i="7"/>
  <c r="G1585" i="7"/>
  <c r="F1585" i="7"/>
  <c r="G1584" i="7"/>
  <c r="F1584" i="7"/>
  <c r="G1583" i="7"/>
  <c r="F1583" i="7"/>
  <c r="G1582" i="7"/>
  <c r="F1582" i="7"/>
  <c r="G1581" i="7"/>
  <c r="F1581" i="7"/>
  <c r="G1580" i="7"/>
  <c r="F1580" i="7"/>
  <c r="G1579" i="7"/>
  <c r="F1579" i="7"/>
  <c r="G1578" i="7"/>
  <c r="F1578" i="7"/>
  <c r="G1577" i="7"/>
  <c r="F1577" i="7"/>
  <c r="G1576" i="7"/>
  <c r="F1576" i="7"/>
  <c r="G1575" i="7"/>
  <c r="F1575" i="7"/>
  <c r="G1574" i="7"/>
  <c r="F1574" i="7"/>
  <c r="G1573" i="7"/>
  <c r="F1573" i="7"/>
  <c r="G1572" i="7"/>
  <c r="F1572" i="7"/>
  <c r="G1571" i="7"/>
  <c r="F1571" i="7"/>
  <c r="G1570" i="7"/>
  <c r="F1570" i="7"/>
  <c r="G1569" i="7"/>
  <c r="F1569" i="7"/>
  <c r="G1568" i="7"/>
  <c r="F1568" i="7"/>
  <c r="G1567" i="7"/>
  <c r="F1567" i="7"/>
  <c r="G1566" i="7"/>
  <c r="F1566" i="7"/>
  <c r="G1565" i="7"/>
  <c r="F1565" i="7"/>
  <c r="G1564" i="7"/>
  <c r="F1564" i="7"/>
  <c r="G1563" i="7"/>
  <c r="F1563" i="7"/>
  <c r="G1562" i="7"/>
  <c r="F1562" i="7"/>
  <c r="G1561" i="7"/>
  <c r="F1561" i="7"/>
  <c r="G1560" i="7"/>
  <c r="F1560" i="7"/>
  <c r="G1559" i="7"/>
  <c r="F1559" i="7"/>
  <c r="G1558" i="7"/>
  <c r="F1558" i="7"/>
  <c r="G1557" i="7"/>
  <c r="F1557" i="7"/>
  <c r="G1556" i="7"/>
  <c r="F1556" i="7"/>
  <c r="G1555" i="7"/>
  <c r="F1555" i="7"/>
  <c r="G1554" i="7"/>
  <c r="F1554" i="7"/>
  <c r="G1553" i="7"/>
  <c r="F1553" i="7"/>
  <c r="G1552" i="7"/>
  <c r="F1552" i="7"/>
  <c r="G1551" i="7"/>
  <c r="F1551" i="7"/>
  <c r="G1550" i="7"/>
  <c r="F1550" i="7"/>
  <c r="G1549" i="7"/>
  <c r="F1549" i="7"/>
  <c r="G1548" i="7"/>
  <c r="F1548" i="7"/>
  <c r="G1547" i="7"/>
  <c r="F1547" i="7"/>
  <c r="G1546" i="7"/>
  <c r="F1546" i="7"/>
  <c r="G1545" i="7"/>
  <c r="F1545" i="7"/>
  <c r="G1544" i="7"/>
  <c r="F1544" i="7"/>
  <c r="G1543" i="7"/>
  <c r="F1543" i="7"/>
  <c r="G1542" i="7"/>
  <c r="F1542" i="7"/>
  <c r="G1541" i="7"/>
  <c r="F1541" i="7"/>
  <c r="G1540" i="7"/>
  <c r="F1540" i="7"/>
  <c r="G1539" i="7"/>
  <c r="F1539" i="7"/>
  <c r="G1538" i="7"/>
  <c r="F1538" i="7"/>
  <c r="G1537" i="7"/>
  <c r="F1537" i="7"/>
  <c r="G1536" i="7"/>
  <c r="F1536" i="7"/>
  <c r="G1535" i="7"/>
  <c r="F1535" i="7"/>
  <c r="G1534" i="7"/>
  <c r="F1534" i="7"/>
  <c r="G1533" i="7"/>
  <c r="F1533" i="7"/>
  <c r="G1532" i="7"/>
  <c r="F1532" i="7"/>
  <c r="G1531" i="7"/>
  <c r="F1531" i="7"/>
  <c r="G1530" i="7"/>
  <c r="F1530" i="7"/>
  <c r="G1529" i="7"/>
  <c r="F1529" i="7"/>
  <c r="G1528" i="7"/>
  <c r="F1528" i="7"/>
  <c r="G1527" i="7"/>
  <c r="F1527" i="7"/>
  <c r="G1526" i="7"/>
  <c r="F1526" i="7"/>
  <c r="G1525" i="7"/>
  <c r="F1525" i="7"/>
  <c r="G1524" i="7"/>
  <c r="F1524" i="7"/>
  <c r="G1523" i="7"/>
  <c r="F1523" i="7"/>
  <c r="G1522" i="7"/>
  <c r="F1522" i="7"/>
  <c r="G1521" i="7"/>
  <c r="F1521" i="7"/>
  <c r="G1520" i="7"/>
  <c r="F1520" i="7"/>
  <c r="G1519" i="7"/>
  <c r="F1519" i="7"/>
  <c r="G1518" i="7"/>
  <c r="F1518" i="7"/>
  <c r="G1517" i="7"/>
  <c r="F1517" i="7"/>
  <c r="G1516" i="7"/>
  <c r="F1516" i="7"/>
  <c r="G1515" i="7"/>
  <c r="F1515" i="7"/>
  <c r="G1514" i="7"/>
  <c r="F1514" i="7"/>
  <c r="G1513" i="7"/>
  <c r="F1513" i="7"/>
  <c r="G1512" i="7"/>
  <c r="F1512" i="7"/>
  <c r="G1511" i="7"/>
  <c r="F1511" i="7"/>
  <c r="G1510" i="7"/>
  <c r="F1510" i="7"/>
  <c r="G1509" i="7"/>
  <c r="F1509" i="7"/>
  <c r="G1508" i="7"/>
  <c r="F1508" i="7"/>
  <c r="G1507" i="7"/>
  <c r="F1507" i="7"/>
  <c r="G1506" i="7"/>
  <c r="F1506" i="7"/>
  <c r="G1505" i="7"/>
  <c r="F1505" i="7"/>
  <c r="G1504" i="7"/>
  <c r="F1504" i="7"/>
  <c r="G1503" i="7"/>
  <c r="F1503" i="7"/>
  <c r="G1502" i="7"/>
  <c r="F1502" i="7"/>
  <c r="G1501" i="7"/>
  <c r="F1501" i="7"/>
  <c r="G1500" i="7"/>
  <c r="F1500" i="7"/>
  <c r="G1499" i="7"/>
  <c r="F1499" i="7"/>
  <c r="G1498" i="7"/>
  <c r="F1498" i="7"/>
  <c r="G1497" i="7"/>
  <c r="F1497" i="7"/>
  <c r="G1496" i="7"/>
  <c r="F1496" i="7"/>
  <c r="G1495" i="7"/>
  <c r="F1495" i="7"/>
  <c r="G1494" i="7"/>
  <c r="F1494" i="7"/>
  <c r="G1493" i="7"/>
  <c r="F1493" i="7"/>
  <c r="G1492" i="7"/>
  <c r="F1492" i="7"/>
  <c r="G1491" i="7"/>
  <c r="F1491" i="7"/>
  <c r="G1490" i="7"/>
  <c r="F1490" i="7"/>
  <c r="G1489" i="7"/>
  <c r="F1489" i="7"/>
  <c r="G1488" i="7"/>
  <c r="F1488" i="7"/>
  <c r="G1487" i="7"/>
  <c r="F1487" i="7"/>
  <c r="G1486" i="7"/>
  <c r="F1486" i="7"/>
  <c r="G1485" i="7"/>
  <c r="F1485" i="7"/>
  <c r="G1484" i="7"/>
  <c r="F1484" i="7"/>
  <c r="G1483" i="7"/>
  <c r="F1483" i="7"/>
  <c r="G1482" i="7"/>
  <c r="F1482" i="7"/>
  <c r="G1481" i="7"/>
  <c r="F1481" i="7"/>
  <c r="G1480" i="7"/>
  <c r="F1480" i="7"/>
  <c r="G1479" i="7"/>
  <c r="F1479" i="7"/>
  <c r="G1478" i="7"/>
  <c r="F1478" i="7"/>
  <c r="G1477" i="7"/>
  <c r="F1477" i="7"/>
  <c r="G1476" i="7"/>
  <c r="F1476" i="7"/>
  <c r="G1475" i="7"/>
  <c r="F1475" i="7"/>
  <c r="G1474" i="7"/>
  <c r="F1474" i="7"/>
  <c r="G1473" i="7"/>
  <c r="F1473" i="7"/>
  <c r="G1472" i="7"/>
  <c r="F1472" i="7"/>
  <c r="G1471" i="7"/>
  <c r="F1471" i="7"/>
  <c r="G1470" i="7"/>
  <c r="F1470" i="7"/>
  <c r="G1469" i="7"/>
  <c r="F1469" i="7"/>
  <c r="G1468" i="7"/>
  <c r="F1468" i="7"/>
  <c r="G1467" i="7"/>
  <c r="F1467" i="7"/>
  <c r="G1466" i="7"/>
  <c r="F1466" i="7"/>
  <c r="G1465" i="7"/>
  <c r="F1465" i="7"/>
  <c r="G1464" i="7"/>
  <c r="F1464" i="7"/>
  <c r="G1463" i="7"/>
  <c r="F1463" i="7"/>
  <c r="G1462" i="7"/>
  <c r="F1462" i="7"/>
  <c r="G1461" i="7"/>
  <c r="F1461" i="7"/>
  <c r="G1460" i="7"/>
  <c r="F1460" i="7"/>
  <c r="G1459" i="7"/>
  <c r="F1459" i="7"/>
  <c r="G1458" i="7"/>
  <c r="F1458" i="7"/>
  <c r="G1457" i="7"/>
  <c r="F1457" i="7"/>
  <c r="G1456" i="7"/>
  <c r="F1456" i="7"/>
  <c r="G1455" i="7"/>
  <c r="F1455" i="7"/>
  <c r="G1454" i="7"/>
  <c r="F1454" i="7"/>
  <c r="G1453" i="7"/>
  <c r="F1453" i="7"/>
  <c r="G1452" i="7"/>
  <c r="F1452" i="7"/>
  <c r="G1451" i="7"/>
  <c r="F1451" i="7"/>
  <c r="G1450" i="7"/>
  <c r="F1450" i="7"/>
  <c r="G1449" i="7"/>
  <c r="F1449" i="7"/>
  <c r="G1448" i="7"/>
  <c r="F1448" i="7"/>
  <c r="G1447" i="7"/>
  <c r="F1447" i="7"/>
  <c r="G1446" i="7"/>
  <c r="F1446" i="7"/>
  <c r="G1445" i="7"/>
  <c r="F1445" i="7"/>
  <c r="G1444" i="7"/>
  <c r="F1444" i="7"/>
  <c r="G1443" i="7"/>
  <c r="F1443" i="7"/>
  <c r="G1442" i="7"/>
  <c r="F1442" i="7"/>
  <c r="G1441" i="7"/>
  <c r="F1441" i="7"/>
  <c r="G1440" i="7"/>
  <c r="F1440" i="7"/>
  <c r="G1439" i="7"/>
  <c r="F1439" i="7"/>
  <c r="G1438" i="7"/>
  <c r="F1438" i="7"/>
  <c r="G1437" i="7"/>
  <c r="F1437" i="7"/>
  <c r="G1436" i="7"/>
  <c r="F1436" i="7"/>
  <c r="G1435" i="7"/>
  <c r="F1435" i="7"/>
  <c r="G1434" i="7"/>
  <c r="F1434" i="7"/>
  <c r="G1433" i="7"/>
  <c r="F1433" i="7"/>
  <c r="G1432" i="7"/>
  <c r="F1432" i="7"/>
  <c r="G1431" i="7"/>
  <c r="F1431" i="7"/>
  <c r="G1430" i="7"/>
  <c r="F1430" i="7"/>
  <c r="G1429" i="7"/>
  <c r="F1429" i="7"/>
  <c r="G1428" i="7"/>
  <c r="F1428" i="7"/>
  <c r="G1427" i="7"/>
  <c r="F1427" i="7"/>
  <c r="G1426" i="7"/>
  <c r="F1426" i="7"/>
  <c r="G1425" i="7"/>
  <c r="F1425" i="7"/>
  <c r="G1424" i="7"/>
  <c r="F1424" i="7"/>
  <c r="G1423" i="7"/>
  <c r="F1423" i="7"/>
  <c r="G1422" i="7"/>
  <c r="F1422" i="7"/>
  <c r="G1421" i="7"/>
  <c r="F1421" i="7"/>
  <c r="G1420" i="7"/>
  <c r="F1420" i="7"/>
  <c r="G1419" i="7"/>
  <c r="F1419" i="7"/>
  <c r="G1418" i="7"/>
  <c r="F1418" i="7"/>
  <c r="G1417" i="7"/>
  <c r="F1417" i="7"/>
  <c r="G1416" i="7"/>
  <c r="F1416" i="7"/>
  <c r="G1415" i="7"/>
  <c r="F1415" i="7"/>
  <c r="G1414" i="7"/>
  <c r="F1414" i="7"/>
  <c r="G1413" i="7"/>
  <c r="F1413" i="7"/>
  <c r="G1412" i="7"/>
  <c r="F1412" i="7"/>
  <c r="G1411" i="7"/>
  <c r="F1411" i="7"/>
  <c r="G1410" i="7"/>
  <c r="F1410" i="7"/>
  <c r="G1409" i="7"/>
  <c r="F1409" i="7"/>
  <c r="G1408" i="7"/>
  <c r="F1408" i="7"/>
  <c r="G1407" i="7"/>
  <c r="F1407" i="7"/>
  <c r="G1406" i="7"/>
  <c r="F1406" i="7"/>
  <c r="G1405" i="7"/>
  <c r="F1405" i="7"/>
  <c r="G1404" i="7"/>
  <c r="F1404" i="7"/>
  <c r="G1403" i="7"/>
  <c r="F1403" i="7"/>
  <c r="G1402" i="7"/>
  <c r="F1402" i="7"/>
  <c r="G1401" i="7"/>
  <c r="F1401" i="7"/>
  <c r="G1400" i="7"/>
  <c r="F1400" i="7"/>
  <c r="G1399" i="7"/>
  <c r="F1399" i="7"/>
  <c r="G1398" i="7"/>
  <c r="F1398" i="7"/>
  <c r="G1397" i="7"/>
  <c r="F1397" i="7"/>
  <c r="G1396" i="7"/>
  <c r="F1396" i="7"/>
  <c r="G1395" i="7"/>
  <c r="F1395" i="7"/>
  <c r="G1394" i="7"/>
  <c r="F1394" i="7"/>
  <c r="G1393" i="7"/>
  <c r="F1393" i="7"/>
  <c r="G1392" i="7"/>
  <c r="F1392" i="7"/>
  <c r="G1391" i="7"/>
  <c r="F1391" i="7"/>
  <c r="G1390" i="7"/>
  <c r="F1390" i="7"/>
  <c r="G1389" i="7"/>
  <c r="F1389" i="7"/>
  <c r="G1388" i="7"/>
  <c r="F1388" i="7"/>
  <c r="G1387" i="7"/>
  <c r="F1387" i="7"/>
  <c r="G1386" i="7"/>
  <c r="F1386" i="7"/>
  <c r="G1385" i="7"/>
  <c r="F1385" i="7"/>
  <c r="G1384" i="7"/>
  <c r="F1384" i="7"/>
  <c r="G1383" i="7"/>
  <c r="F1383" i="7"/>
  <c r="G1382" i="7"/>
  <c r="F1382" i="7"/>
  <c r="G1381" i="7"/>
  <c r="F1381" i="7"/>
  <c r="G1380" i="7"/>
  <c r="F1380" i="7"/>
  <c r="G1379" i="7"/>
  <c r="F1379" i="7"/>
  <c r="G1378" i="7"/>
  <c r="F1378" i="7"/>
  <c r="G1377" i="7"/>
  <c r="F1377" i="7"/>
  <c r="G1376" i="7"/>
  <c r="F1376" i="7"/>
  <c r="G1375" i="7"/>
  <c r="F1375" i="7"/>
  <c r="G1374" i="7"/>
  <c r="F1374" i="7"/>
  <c r="G1373" i="7"/>
  <c r="F1373" i="7"/>
  <c r="G1372" i="7"/>
  <c r="F1372" i="7"/>
  <c r="G1371" i="7"/>
  <c r="F1371" i="7"/>
  <c r="G1370" i="7"/>
  <c r="F1370" i="7"/>
  <c r="G1369" i="7"/>
  <c r="F1369" i="7"/>
  <c r="G1368" i="7"/>
  <c r="F1368" i="7"/>
  <c r="G1367" i="7"/>
  <c r="F1367" i="7"/>
  <c r="G1366" i="7"/>
  <c r="F1366" i="7"/>
  <c r="G1365" i="7"/>
  <c r="F1365" i="7"/>
  <c r="G1364" i="7"/>
  <c r="F1364" i="7"/>
  <c r="G1363" i="7"/>
  <c r="F1363" i="7"/>
  <c r="G1362" i="7"/>
  <c r="F1362" i="7"/>
  <c r="G1361" i="7"/>
  <c r="F1361" i="7"/>
  <c r="G1360" i="7"/>
  <c r="F1360" i="7"/>
  <c r="G1359" i="7"/>
  <c r="F1359" i="7"/>
  <c r="G1358" i="7"/>
  <c r="F1358" i="7"/>
  <c r="G1357" i="7"/>
  <c r="F1357" i="7"/>
  <c r="G1356" i="7"/>
  <c r="F1356" i="7"/>
  <c r="G1355" i="7"/>
  <c r="F1355" i="7"/>
  <c r="G1354" i="7"/>
  <c r="F1354" i="7"/>
  <c r="G1353" i="7"/>
  <c r="F1353" i="7"/>
  <c r="G1352" i="7"/>
  <c r="F1352" i="7"/>
  <c r="G1351" i="7"/>
  <c r="F1351" i="7"/>
  <c r="G1350" i="7"/>
  <c r="F1350" i="7"/>
  <c r="G1349" i="7"/>
  <c r="F1349" i="7"/>
  <c r="G1348" i="7"/>
  <c r="F1348" i="7"/>
  <c r="G1347" i="7"/>
  <c r="F1347" i="7"/>
  <c r="G1346" i="7"/>
  <c r="F1346" i="7"/>
  <c r="G1345" i="7"/>
  <c r="F1345" i="7"/>
  <c r="G1344" i="7"/>
  <c r="F1344" i="7"/>
  <c r="G1343" i="7"/>
  <c r="F1343" i="7"/>
  <c r="G1342" i="7"/>
  <c r="F1342" i="7"/>
  <c r="G1341" i="7"/>
  <c r="F1341" i="7"/>
  <c r="G1340" i="7"/>
  <c r="F1340" i="7"/>
  <c r="G1339" i="7"/>
  <c r="F1339" i="7"/>
  <c r="G1338" i="7"/>
  <c r="F1338" i="7"/>
  <c r="G1337" i="7"/>
  <c r="F1337" i="7"/>
  <c r="G1336" i="7"/>
  <c r="F1336" i="7"/>
  <c r="G1335" i="7"/>
  <c r="F1335" i="7"/>
  <c r="G1334" i="7"/>
  <c r="F1334" i="7"/>
  <c r="G1333" i="7"/>
  <c r="F1333" i="7"/>
  <c r="G1332" i="7"/>
  <c r="F1332" i="7"/>
  <c r="G1331" i="7"/>
  <c r="F1331" i="7"/>
  <c r="G1330" i="7"/>
  <c r="F1330" i="7"/>
  <c r="G1329" i="7"/>
  <c r="F1329" i="7"/>
  <c r="G1328" i="7"/>
  <c r="F1328" i="7"/>
  <c r="G1327" i="7"/>
  <c r="F1327" i="7"/>
  <c r="G1326" i="7"/>
  <c r="F1326" i="7"/>
  <c r="G1325" i="7"/>
  <c r="F1325" i="7"/>
  <c r="G1324" i="7"/>
  <c r="F1324" i="7"/>
  <c r="G1323" i="7"/>
  <c r="F1323" i="7"/>
  <c r="G1322" i="7"/>
  <c r="F1322" i="7"/>
  <c r="G1321" i="7"/>
  <c r="F1321" i="7"/>
  <c r="G1320" i="7"/>
  <c r="F1320" i="7"/>
  <c r="G1319" i="7"/>
  <c r="F1319" i="7"/>
  <c r="G1318" i="7"/>
  <c r="F1318" i="7"/>
  <c r="G1317" i="7"/>
  <c r="F1317" i="7"/>
  <c r="G1316" i="7"/>
  <c r="F1316" i="7"/>
  <c r="G1315" i="7"/>
  <c r="F1315" i="7"/>
  <c r="G1314" i="7"/>
  <c r="F1314" i="7"/>
  <c r="G1313" i="7"/>
  <c r="F1313" i="7"/>
  <c r="G1312" i="7"/>
  <c r="F1312" i="7"/>
  <c r="G1311" i="7"/>
  <c r="F1311" i="7"/>
  <c r="G1310" i="7"/>
  <c r="F1310" i="7"/>
  <c r="G1309" i="7"/>
  <c r="F1309" i="7"/>
  <c r="G1308" i="7"/>
  <c r="F1308" i="7"/>
  <c r="G1307" i="7"/>
  <c r="F1307" i="7"/>
  <c r="G1306" i="7"/>
  <c r="F1306" i="7"/>
  <c r="G1305" i="7"/>
  <c r="F1305" i="7"/>
  <c r="G1304" i="7"/>
  <c r="F1304" i="7"/>
  <c r="G1303" i="7"/>
  <c r="F1303" i="7"/>
  <c r="G1302" i="7"/>
  <c r="F1302" i="7"/>
  <c r="G1301" i="7"/>
  <c r="F1301" i="7"/>
  <c r="G1300" i="7"/>
  <c r="F1300" i="7"/>
  <c r="G1299" i="7"/>
  <c r="F1299" i="7"/>
  <c r="G1298" i="7"/>
  <c r="F1298" i="7"/>
  <c r="G1297" i="7"/>
  <c r="F1297" i="7"/>
  <c r="G1296" i="7"/>
  <c r="F1296" i="7"/>
  <c r="G1295" i="7"/>
  <c r="F1295" i="7"/>
  <c r="G1294" i="7"/>
  <c r="F1294" i="7"/>
  <c r="G1293" i="7"/>
  <c r="F1293" i="7"/>
  <c r="G1292" i="7"/>
  <c r="F1292" i="7"/>
  <c r="G1291" i="7"/>
  <c r="F1291" i="7"/>
  <c r="G1290" i="7"/>
  <c r="F1290" i="7"/>
  <c r="G1289" i="7"/>
  <c r="F1289" i="7"/>
  <c r="G1288" i="7"/>
  <c r="F1288" i="7"/>
  <c r="G1287" i="7"/>
  <c r="F1287" i="7"/>
  <c r="G1286" i="7"/>
  <c r="F1286" i="7"/>
  <c r="G1285" i="7"/>
  <c r="F1285" i="7"/>
  <c r="G1284" i="7"/>
  <c r="F1284" i="7"/>
  <c r="G1283" i="7"/>
  <c r="F1283" i="7"/>
  <c r="G1282" i="7"/>
  <c r="F1282" i="7"/>
  <c r="G1281" i="7"/>
  <c r="F1281" i="7"/>
  <c r="G1280" i="7"/>
  <c r="F1280" i="7"/>
  <c r="G1279" i="7"/>
  <c r="F1279" i="7"/>
  <c r="G1278" i="7"/>
  <c r="F1278" i="7"/>
  <c r="G1277" i="7"/>
  <c r="F1277" i="7"/>
  <c r="G1276" i="7"/>
  <c r="F1276" i="7"/>
  <c r="G1275" i="7"/>
  <c r="F1275" i="7"/>
  <c r="G1274" i="7"/>
  <c r="F1274" i="7"/>
  <c r="G1273" i="7"/>
  <c r="F1273" i="7"/>
  <c r="G1272" i="7"/>
  <c r="F1272" i="7"/>
  <c r="G1271" i="7"/>
  <c r="F1271" i="7"/>
  <c r="G1270" i="7"/>
  <c r="F1270" i="7"/>
  <c r="G1269" i="7"/>
  <c r="F1269" i="7"/>
  <c r="G1268" i="7"/>
  <c r="F1268" i="7"/>
  <c r="G1267" i="7"/>
  <c r="F1267" i="7"/>
  <c r="G1266" i="7"/>
  <c r="F1266" i="7"/>
  <c r="G1265" i="7"/>
  <c r="F1265" i="7"/>
  <c r="G1264" i="7"/>
  <c r="F1264" i="7"/>
  <c r="G1263" i="7"/>
  <c r="F1263" i="7"/>
  <c r="G1262" i="7"/>
  <c r="F1262" i="7"/>
  <c r="G1261" i="7"/>
  <c r="F1261" i="7"/>
  <c r="G1260" i="7"/>
  <c r="F1260" i="7"/>
  <c r="G1259" i="7"/>
  <c r="F1259" i="7"/>
  <c r="G1258" i="7"/>
  <c r="F1258" i="7"/>
  <c r="G1257" i="7"/>
  <c r="F1257" i="7"/>
  <c r="G1256" i="7"/>
  <c r="F1256" i="7"/>
  <c r="G1255" i="7"/>
  <c r="F1255" i="7"/>
  <c r="G1254" i="7"/>
  <c r="F1254" i="7"/>
  <c r="G1253" i="7"/>
  <c r="F1253" i="7"/>
  <c r="G1252" i="7"/>
  <c r="F1252" i="7"/>
  <c r="G1251" i="7"/>
  <c r="F1251" i="7"/>
  <c r="G1250" i="7"/>
  <c r="F1250" i="7"/>
  <c r="G1249" i="7"/>
  <c r="F1249" i="7"/>
  <c r="G1248" i="7"/>
  <c r="F1248" i="7"/>
  <c r="G1247" i="7"/>
  <c r="F1247" i="7"/>
  <c r="G1246" i="7"/>
  <c r="F1246" i="7"/>
  <c r="G1245" i="7"/>
  <c r="F1245" i="7"/>
  <c r="G1244" i="7"/>
  <c r="F1244" i="7"/>
  <c r="G1243" i="7"/>
  <c r="F1243" i="7"/>
  <c r="G1242" i="7"/>
  <c r="F1242" i="7"/>
  <c r="G1241" i="7"/>
  <c r="F1241" i="7"/>
  <c r="G1240" i="7"/>
  <c r="F1240" i="7"/>
  <c r="G1239" i="7"/>
  <c r="F1239" i="7"/>
  <c r="G1238" i="7"/>
  <c r="F1238" i="7"/>
  <c r="G1237" i="7"/>
  <c r="F1237" i="7"/>
  <c r="G1236" i="7"/>
  <c r="F1236" i="7"/>
  <c r="G1235" i="7"/>
  <c r="F1235" i="7"/>
  <c r="G1234" i="7"/>
  <c r="F1234" i="7"/>
  <c r="G1233" i="7"/>
  <c r="F1233" i="7"/>
  <c r="G1232" i="7"/>
  <c r="F1232" i="7"/>
  <c r="G1231" i="7"/>
  <c r="F1231" i="7"/>
  <c r="G1230" i="7"/>
  <c r="F1230" i="7"/>
  <c r="G1229" i="7"/>
  <c r="F1229" i="7"/>
  <c r="G1228" i="7"/>
  <c r="F1228" i="7"/>
  <c r="G1227" i="7"/>
  <c r="F1227" i="7"/>
  <c r="G1226" i="7"/>
  <c r="F1226" i="7"/>
  <c r="G1225" i="7"/>
  <c r="F1225" i="7"/>
  <c r="G1224" i="7"/>
  <c r="F1224" i="7"/>
  <c r="G1223" i="7"/>
  <c r="F1223" i="7"/>
  <c r="G1222" i="7"/>
  <c r="F1222" i="7"/>
  <c r="G1221" i="7"/>
  <c r="F1221" i="7"/>
  <c r="G1220" i="7"/>
  <c r="F1220" i="7"/>
  <c r="G1219" i="7"/>
  <c r="F1219" i="7"/>
  <c r="G1218" i="7"/>
  <c r="F1218" i="7"/>
  <c r="G1217" i="7"/>
  <c r="F1217" i="7"/>
  <c r="G1216" i="7"/>
  <c r="F1216" i="7"/>
  <c r="G1215" i="7"/>
  <c r="F1215" i="7"/>
  <c r="G1214" i="7"/>
  <c r="F1214" i="7"/>
  <c r="G1213" i="7"/>
  <c r="F1213" i="7"/>
  <c r="G1212" i="7"/>
  <c r="F1212" i="7"/>
  <c r="G1211" i="7"/>
  <c r="F1211" i="7"/>
  <c r="G1210" i="7"/>
  <c r="F1210" i="7"/>
  <c r="G1209" i="7"/>
  <c r="F1209" i="7"/>
  <c r="G1208" i="7"/>
  <c r="F1208" i="7"/>
  <c r="G1207" i="7"/>
  <c r="F1207" i="7"/>
  <c r="G1206" i="7"/>
  <c r="F1206" i="7"/>
  <c r="G1205" i="7"/>
  <c r="F1205" i="7"/>
  <c r="G1204" i="7"/>
  <c r="F1204" i="7"/>
  <c r="G1203" i="7"/>
  <c r="F1203" i="7"/>
  <c r="G1202" i="7"/>
  <c r="F1202" i="7"/>
  <c r="G1201" i="7"/>
  <c r="F1201" i="7"/>
  <c r="G1200" i="7"/>
  <c r="F1200" i="7"/>
  <c r="G1199" i="7"/>
  <c r="F1199" i="7"/>
  <c r="G1198" i="7"/>
  <c r="F1198" i="7"/>
  <c r="G1197" i="7"/>
  <c r="F1197" i="7"/>
  <c r="G1196" i="7"/>
  <c r="F1196" i="7"/>
  <c r="G1195" i="7"/>
  <c r="F1195" i="7"/>
  <c r="G1194" i="7"/>
  <c r="F1194" i="7"/>
  <c r="G1193" i="7"/>
  <c r="F1193" i="7"/>
  <c r="G1192" i="7"/>
  <c r="F1192" i="7"/>
  <c r="G1191" i="7"/>
  <c r="F1191" i="7"/>
  <c r="G1190" i="7"/>
  <c r="F1190" i="7"/>
  <c r="G1189" i="7"/>
  <c r="F1189" i="7"/>
  <c r="G1188" i="7"/>
  <c r="F1188" i="7"/>
  <c r="G1187" i="7"/>
  <c r="F1187" i="7"/>
  <c r="G1186" i="7"/>
  <c r="F1186" i="7"/>
  <c r="G1185" i="7"/>
  <c r="F1185" i="7"/>
  <c r="G1184" i="7"/>
  <c r="F1184" i="7"/>
  <c r="G1183" i="7"/>
  <c r="F1183" i="7"/>
  <c r="G1182" i="7"/>
  <c r="F1182" i="7"/>
  <c r="G1181" i="7"/>
  <c r="F1181" i="7"/>
  <c r="G1180" i="7"/>
  <c r="F1180" i="7"/>
  <c r="G1179" i="7"/>
  <c r="F1179" i="7"/>
  <c r="G1178" i="7"/>
  <c r="F1178" i="7"/>
  <c r="G1177" i="7"/>
  <c r="F1177" i="7"/>
  <c r="G1176" i="7"/>
  <c r="F1176" i="7"/>
  <c r="G1175" i="7"/>
  <c r="F1175" i="7"/>
  <c r="G1174" i="7"/>
  <c r="F1174" i="7"/>
  <c r="G1173" i="7"/>
  <c r="F1173" i="7"/>
  <c r="G1172" i="7"/>
  <c r="F1172" i="7"/>
  <c r="G1171" i="7"/>
  <c r="F1171" i="7"/>
  <c r="G1170" i="7"/>
  <c r="F1170" i="7"/>
  <c r="G1169" i="7"/>
  <c r="F1169" i="7"/>
  <c r="G1168" i="7"/>
  <c r="F1168" i="7"/>
  <c r="G1167" i="7"/>
  <c r="F1167" i="7"/>
  <c r="G1166" i="7"/>
  <c r="F1166" i="7"/>
  <c r="G1165" i="7"/>
  <c r="F1165" i="7"/>
  <c r="G1164" i="7"/>
  <c r="F1164" i="7"/>
  <c r="G1163" i="7"/>
  <c r="F1163" i="7"/>
  <c r="G1162" i="7"/>
  <c r="F1162" i="7"/>
  <c r="G1161" i="7"/>
  <c r="F1161" i="7"/>
  <c r="G1160" i="7"/>
  <c r="F1160" i="7"/>
  <c r="G1159" i="7"/>
  <c r="F1159" i="7"/>
  <c r="G1158" i="7"/>
  <c r="F1158" i="7"/>
  <c r="G1157" i="7"/>
  <c r="F1157" i="7"/>
  <c r="G1156" i="7"/>
  <c r="F1156" i="7"/>
  <c r="G1155" i="7"/>
  <c r="F1155" i="7"/>
  <c r="G1154" i="7"/>
  <c r="F1154" i="7"/>
  <c r="G1153" i="7"/>
  <c r="F1153" i="7"/>
  <c r="G1152" i="7"/>
  <c r="F1152" i="7"/>
  <c r="G1151" i="7"/>
  <c r="F1151" i="7"/>
  <c r="G1150" i="7"/>
  <c r="F1150" i="7"/>
  <c r="G1149" i="7"/>
  <c r="F1149" i="7"/>
  <c r="G1148" i="7"/>
  <c r="F1148" i="7"/>
  <c r="G1147" i="7"/>
  <c r="F1147" i="7"/>
  <c r="G1146" i="7"/>
  <c r="F1146" i="7"/>
  <c r="G1145" i="7"/>
  <c r="F1145" i="7"/>
  <c r="G1144" i="7"/>
  <c r="F1144" i="7"/>
  <c r="G1143" i="7"/>
  <c r="F1143" i="7"/>
  <c r="G1142" i="7"/>
  <c r="F1142" i="7"/>
  <c r="G1141" i="7"/>
  <c r="F1141" i="7"/>
  <c r="G1140" i="7"/>
  <c r="F1140" i="7"/>
  <c r="G1139" i="7"/>
  <c r="F1139" i="7"/>
  <c r="G1138" i="7"/>
  <c r="F1138" i="7"/>
  <c r="G1137" i="7"/>
  <c r="F1137" i="7"/>
  <c r="G1136" i="7"/>
  <c r="F1136" i="7"/>
  <c r="G1135" i="7"/>
  <c r="F1135" i="7"/>
  <c r="G1134" i="7"/>
  <c r="F1134" i="7"/>
  <c r="G1133" i="7"/>
  <c r="F1133" i="7"/>
  <c r="G1132" i="7"/>
  <c r="F1132" i="7"/>
  <c r="G1131" i="7"/>
  <c r="F1131" i="7"/>
  <c r="G1130" i="7"/>
  <c r="F1130" i="7"/>
  <c r="G1129" i="7"/>
  <c r="F1129" i="7"/>
  <c r="G1128" i="7"/>
  <c r="F1128" i="7"/>
  <c r="G1127" i="7"/>
  <c r="F1127" i="7"/>
  <c r="G1126" i="7"/>
  <c r="F1126" i="7"/>
  <c r="G1125" i="7"/>
  <c r="F1125" i="7"/>
  <c r="G1124" i="7"/>
  <c r="F1124" i="7"/>
  <c r="G1123" i="7"/>
  <c r="F1123" i="7"/>
  <c r="G1122" i="7"/>
  <c r="F1122" i="7"/>
  <c r="G1121" i="7"/>
  <c r="F1121" i="7"/>
  <c r="G1120" i="7"/>
  <c r="F1120" i="7"/>
  <c r="G1119" i="7"/>
  <c r="F1119" i="7"/>
  <c r="G1118" i="7"/>
  <c r="F1118" i="7"/>
  <c r="G1117" i="7"/>
  <c r="F1117" i="7"/>
  <c r="G1116" i="7"/>
  <c r="F1116" i="7"/>
  <c r="G1115" i="7"/>
  <c r="F1115" i="7"/>
  <c r="G1114" i="7"/>
  <c r="F1114" i="7"/>
  <c r="G1113" i="7"/>
  <c r="F1113" i="7"/>
  <c r="G1112" i="7"/>
  <c r="F1112" i="7"/>
  <c r="G1111" i="7"/>
  <c r="F1111" i="7"/>
  <c r="G1110" i="7"/>
  <c r="F1110" i="7"/>
  <c r="G1109" i="7"/>
  <c r="F1109" i="7"/>
  <c r="G1108" i="7"/>
  <c r="F1108" i="7"/>
  <c r="G1107" i="7"/>
  <c r="F1107" i="7"/>
  <c r="G1106" i="7"/>
  <c r="F1106" i="7"/>
  <c r="G1105" i="7"/>
  <c r="F1105" i="7"/>
  <c r="G1104" i="7"/>
  <c r="F1104" i="7"/>
  <c r="G1103" i="7"/>
  <c r="F1103" i="7"/>
  <c r="G1102" i="7"/>
  <c r="F1102" i="7"/>
  <c r="G1101" i="7"/>
  <c r="F1101" i="7"/>
  <c r="G1100" i="7"/>
  <c r="F1100" i="7"/>
  <c r="G1099" i="7"/>
  <c r="F1099" i="7"/>
  <c r="G1098" i="7"/>
  <c r="F1098" i="7"/>
  <c r="G1097" i="7"/>
  <c r="F1097" i="7"/>
  <c r="G1096" i="7"/>
  <c r="F1096" i="7"/>
  <c r="G1095" i="7"/>
  <c r="F1095" i="7"/>
  <c r="G1094" i="7"/>
  <c r="F1094" i="7"/>
  <c r="G1093" i="7"/>
  <c r="F1093" i="7"/>
  <c r="G1092" i="7"/>
  <c r="F1092" i="7"/>
  <c r="G1091" i="7"/>
  <c r="F1091" i="7"/>
  <c r="G1090" i="7"/>
  <c r="F1090" i="7"/>
  <c r="G1089" i="7"/>
  <c r="F1089" i="7"/>
  <c r="G1088" i="7"/>
  <c r="F1088" i="7"/>
  <c r="G1087" i="7"/>
  <c r="F1087" i="7"/>
  <c r="G1086" i="7"/>
  <c r="F1086" i="7"/>
  <c r="G1085" i="7"/>
  <c r="F1085" i="7"/>
  <c r="G1084" i="7"/>
  <c r="F1084" i="7"/>
  <c r="G1083" i="7"/>
  <c r="F1083" i="7"/>
  <c r="G1082" i="7"/>
  <c r="F1082" i="7"/>
  <c r="G1081" i="7"/>
  <c r="F1081" i="7"/>
  <c r="G1080" i="7"/>
  <c r="F1080" i="7"/>
  <c r="G1079" i="7"/>
  <c r="F1079" i="7"/>
  <c r="G1078" i="7"/>
  <c r="F1078" i="7"/>
  <c r="G1077" i="7"/>
  <c r="F1077" i="7"/>
  <c r="G1076" i="7"/>
  <c r="F1076" i="7"/>
  <c r="G1075" i="7"/>
  <c r="F1075" i="7"/>
  <c r="G1074" i="7"/>
  <c r="F1074" i="7"/>
  <c r="G1073" i="7"/>
  <c r="F1073" i="7"/>
  <c r="G1072" i="7"/>
  <c r="F1072" i="7"/>
  <c r="G1071" i="7"/>
  <c r="F1071" i="7"/>
  <c r="G1070" i="7"/>
  <c r="F1070" i="7"/>
  <c r="G1069" i="7"/>
  <c r="F1069" i="7"/>
  <c r="G1068" i="7"/>
  <c r="F1068" i="7"/>
  <c r="G1067" i="7"/>
  <c r="F1067" i="7"/>
  <c r="G1066" i="7"/>
  <c r="F1066" i="7"/>
  <c r="G1065" i="7"/>
  <c r="F1065" i="7"/>
  <c r="G1064" i="7"/>
  <c r="F1064" i="7"/>
  <c r="G1063" i="7"/>
  <c r="F1063" i="7"/>
  <c r="G1062" i="7"/>
  <c r="F1062" i="7"/>
  <c r="G1061" i="7"/>
  <c r="F1061" i="7"/>
  <c r="G1060" i="7"/>
  <c r="F1060" i="7"/>
  <c r="G1059" i="7"/>
  <c r="F1059" i="7"/>
  <c r="G1058" i="7"/>
  <c r="F1058" i="7"/>
  <c r="G1057" i="7"/>
  <c r="F1057" i="7"/>
  <c r="G1056" i="7"/>
  <c r="F1056" i="7"/>
  <c r="G1055" i="7"/>
  <c r="F1055" i="7"/>
  <c r="G1054" i="7"/>
  <c r="F1054" i="7"/>
  <c r="G1053" i="7"/>
  <c r="F1053" i="7"/>
  <c r="G1052" i="7"/>
  <c r="F1052" i="7"/>
  <c r="G1051" i="7"/>
  <c r="F1051" i="7"/>
  <c r="G1050" i="7"/>
  <c r="F1050" i="7"/>
  <c r="G1049" i="7"/>
  <c r="F1049" i="7"/>
  <c r="G1048" i="7"/>
  <c r="F1048" i="7"/>
  <c r="G1047" i="7"/>
  <c r="F1047" i="7"/>
  <c r="G1046" i="7"/>
  <c r="F1046" i="7"/>
  <c r="G1045" i="7"/>
  <c r="F1045" i="7"/>
  <c r="G1044" i="7"/>
  <c r="F1044" i="7"/>
  <c r="G1043" i="7"/>
  <c r="F1043" i="7"/>
  <c r="G1042" i="7"/>
  <c r="F1042" i="7"/>
  <c r="G1041" i="7"/>
  <c r="F1041" i="7"/>
  <c r="G1040" i="7"/>
  <c r="F1040" i="7"/>
  <c r="G1039" i="7"/>
  <c r="F1039" i="7"/>
  <c r="G1038" i="7"/>
  <c r="F1038" i="7"/>
  <c r="G1037" i="7"/>
  <c r="F1037" i="7"/>
  <c r="G1036" i="7"/>
  <c r="F1036" i="7"/>
  <c r="G1035" i="7"/>
  <c r="F1035" i="7"/>
  <c r="G1034" i="7"/>
  <c r="F1034" i="7"/>
  <c r="G1033" i="7"/>
  <c r="F1033" i="7"/>
  <c r="G1032" i="7"/>
  <c r="F1032" i="7"/>
  <c r="G1031" i="7"/>
  <c r="F1031" i="7"/>
  <c r="G1030" i="7"/>
  <c r="F1030" i="7"/>
  <c r="G1029" i="7"/>
  <c r="F1029" i="7"/>
  <c r="G1028" i="7"/>
  <c r="F1028" i="7"/>
  <c r="G1027" i="7"/>
  <c r="F1027" i="7"/>
  <c r="G1026" i="7"/>
  <c r="F1026" i="7"/>
  <c r="G1025" i="7"/>
  <c r="F1025" i="7"/>
  <c r="G1024" i="7"/>
  <c r="F1024" i="7"/>
  <c r="G1023" i="7"/>
  <c r="F1023" i="7"/>
  <c r="G1022" i="7"/>
  <c r="F1022" i="7"/>
  <c r="G1021" i="7"/>
  <c r="F1021" i="7"/>
  <c r="G1020" i="7"/>
  <c r="F1020" i="7"/>
  <c r="G1019" i="7"/>
  <c r="F1019" i="7"/>
  <c r="G1018" i="7"/>
  <c r="F1018" i="7"/>
  <c r="G1017" i="7"/>
  <c r="F1017" i="7"/>
  <c r="G1016" i="7"/>
  <c r="F1016" i="7"/>
  <c r="G1015" i="7"/>
  <c r="F1015" i="7"/>
  <c r="G1014" i="7"/>
  <c r="F1014" i="7"/>
  <c r="G1013" i="7"/>
  <c r="F1013" i="7"/>
  <c r="G1012" i="7"/>
  <c r="F1012" i="7"/>
  <c r="G1011" i="7"/>
  <c r="F1011" i="7"/>
  <c r="G1010" i="7"/>
  <c r="F1010" i="7"/>
  <c r="G1009" i="7"/>
  <c r="F1009" i="7"/>
  <c r="G1008" i="7"/>
  <c r="F1008" i="7"/>
  <c r="G1007" i="7"/>
  <c r="F1007" i="7"/>
  <c r="G1006" i="7"/>
  <c r="F1006" i="7"/>
  <c r="G1005" i="7"/>
  <c r="F1005" i="7"/>
  <c r="G1004" i="7"/>
  <c r="F1004" i="7"/>
  <c r="G1003" i="7"/>
  <c r="F1003" i="7"/>
  <c r="G1002" i="7"/>
  <c r="F1002" i="7"/>
  <c r="G1001" i="7"/>
  <c r="F1001" i="7"/>
  <c r="G1000" i="7"/>
  <c r="F1000" i="7"/>
  <c r="G999" i="7"/>
  <c r="F999" i="7"/>
  <c r="G998" i="7"/>
  <c r="F998" i="7"/>
  <c r="G997" i="7"/>
  <c r="F997" i="7"/>
  <c r="G996" i="7"/>
  <c r="F996" i="7"/>
  <c r="G995" i="7"/>
  <c r="F995" i="7"/>
  <c r="G994" i="7"/>
  <c r="F994" i="7"/>
  <c r="G993" i="7"/>
  <c r="F993" i="7"/>
  <c r="G992" i="7"/>
  <c r="F992" i="7"/>
  <c r="G991" i="7"/>
  <c r="F991" i="7"/>
  <c r="G990" i="7"/>
  <c r="F990" i="7"/>
  <c r="G989" i="7"/>
  <c r="F989" i="7"/>
  <c r="G988" i="7"/>
  <c r="F988" i="7"/>
  <c r="G987" i="7"/>
  <c r="F987" i="7"/>
  <c r="G986" i="7"/>
  <c r="F986" i="7"/>
  <c r="G985" i="7"/>
  <c r="F985" i="7"/>
  <c r="G984" i="7"/>
  <c r="F984" i="7"/>
  <c r="G983" i="7"/>
  <c r="F983" i="7"/>
  <c r="G982" i="7"/>
  <c r="F982" i="7"/>
  <c r="G981" i="7"/>
  <c r="F981" i="7"/>
  <c r="G980" i="7"/>
  <c r="F980" i="7"/>
  <c r="G979" i="7"/>
  <c r="F979" i="7"/>
  <c r="G978" i="7"/>
  <c r="F978" i="7"/>
  <c r="G977" i="7"/>
  <c r="F977" i="7"/>
  <c r="G976" i="7"/>
  <c r="F976" i="7"/>
  <c r="G975" i="7"/>
  <c r="F975" i="7"/>
  <c r="G974" i="7"/>
  <c r="F974" i="7"/>
  <c r="G973" i="7"/>
  <c r="F973" i="7"/>
  <c r="G972" i="7"/>
  <c r="F972" i="7"/>
  <c r="G971" i="7"/>
  <c r="F971" i="7"/>
  <c r="G970" i="7"/>
  <c r="F970" i="7"/>
  <c r="G969" i="7"/>
  <c r="F969" i="7"/>
  <c r="G968" i="7"/>
  <c r="F968" i="7"/>
  <c r="G967" i="7"/>
  <c r="F967" i="7"/>
  <c r="G966" i="7"/>
  <c r="F966" i="7"/>
  <c r="G965" i="7"/>
  <c r="F965" i="7"/>
  <c r="G964" i="7"/>
  <c r="F964" i="7"/>
  <c r="G963" i="7"/>
  <c r="F963" i="7"/>
  <c r="G962" i="7"/>
  <c r="F962" i="7"/>
  <c r="G961" i="7"/>
  <c r="F961" i="7"/>
  <c r="G960" i="7"/>
  <c r="F960" i="7"/>
  <c r="G959" i="7"/>
  <c r="F959" i="7"/>
  <c r="G958" i="7"/>
  <c r="F958" i="7"/>
  <c r="G957" i="7"/>
  <c r="F957" i="7"/>
  <c r="G956" i="7"/>
  <c r="F956" i="7"/>
  <c r="G955" i="7"/>
  <c r="F955" i="7"/>
  <c r="G954" i="7"/>
  <c r="F954" i="7"/>
  <c r="G953" i="7"/>
  <c r="F953" i="7"/>
  <c r="G952" i="7"/>
  <c r="F952" i="7"/>
  <c r="G951" i="7"/>
  <c r="F951" i="7"/>
  <c r="G950" i="7"/>
  <c r="F950" i="7"/>
  <c r="G949" i="7"/>
  <c r="F949" i="7"/>
  <c r="G948" i="7"/>
  <c r="F948" i="7"/>
  <c r="G947" i="7"/>
  <c r="F947" i="7"/>
  <c r="G946" i="7"/>
  <c r="F946" i="7"/>
  <c r="G945" i="7"/>
  <c r="F945" i="7"/>
  <c r="G944" i="7"/>
  <c r="F944" i="7"/>
  <c r="G943" i="7"/>
  <c r="F943" i="7"/>
  <c r="G942" i="7"/>
  <c r="F942" i="7"/>
  <c r="G941" i="7"/>
  <c r="F941" i="7"/>
  <c r="G940" i="7"/>
  <c r="F940" i="7"/>
  <c r="G939" i="7"/>
  <c r="F939" i="7"/>
  <c r="G938" i="7"/>
  <c r="F938" i="7"/>
  <c r="G937" i="7"/>
  <c r="F937" i="7"/>
  <c r="G936" i="7"/>
  <c r="F936" i="7"/>
  <c r="G935" i="7"/>
  <c r="F935" i="7"/>
  <c r="G934" i="7"/>
  <c r="F934" i="7"/>
  <c r="G933" i="7"/>
  <c r="F933" i="7"/>
  <c r="G932" i="7"/>
  <c r="F932" i="7"/>
  <c r="G931" i="7"/>
  <c r="F931" i="7"/>
  <c r="G930" i="7"/>
  <c r="F930" i="7"/>
  <c r="G929" i="7"/>
  <c r="F929" i="7"/>
  <c r="G928" i="7"/>
  <c r="F928" i="7"/>
  <c r="G927" i="7"/>
  <c r="F927" i="7"/>
  <c r="G926" i="7"/>
  <c r="F926" i="7"/>
  <c r="G925" i="7"/>
  <c r="F925" i="7"/>
  <c r="G924" i="7"/>
  <c r="F924" i="7"/>
  <c r="G923" i="7"/>
  <c r="F923" i="7"/>
  <c r="G922" i="7"/>
  <c r="F922" i="7"/>
  <c r="G921" i="7"/>
  <c r="F921" i="7"/>
  <c r="G920" i="7"/>
  <c r="F920" i="7"/>
  <c r="G919" i="7"/>
  <c r="F919" i="7"/>
  <c r="G918" i="7"/>
  <c r="F918" i="7"/>
  <c r="G917" i="7"/>
  <c r="F917" i="7"/>
  <c r="G916" i="7"/>
  <c r="F916" i="7"/>
  <c r="G915" i="7"/>
  <c r="F915" i="7"/>
  <c r="G914" i="7"/>
  <c r="F914" i="7"/>
  <c r="G913" i="7"/>
  <c r="F913" i="7"/>
  <c r="G912" i="7"/>
  <c r="F912" i="7"/>
  <c r="G911" i="7"/>
  <c r="F911" i="7"/>
  <c r="G910" i="7"/>
  <c r="F910" i="7"/>
  <c r="G909" i="7"/>
  <c r="F909" i="7"/>
  <c r="G908" i="7"/>
  <c r="F908" i="7"/>
  <c r="G907" i="7"/>
  <c r="F907" i="7"/>
  <c r="G906" i="7"/>
  <c r="F906" i="7"/>
  <c r="G905" i="7"/>
  <c r="F905" i="7"/>
  <c r="G904" i="7"/>
  <c r="F904" i="7"/>
  <c r="G903" i="7"/>
  <c r="F903" i="7"/>
  <c r="G902" i="7"/>
  <c r="F902" i="7"/>
  <c r="G901" i="7"/>
  <c r="F901" i="7"/>
  <c r="G900" i="7"/>
  <c r="F900" i="7"/>
  <c r="G899" i="7"/>
  <c r="F899" i="7"/>
  <c r="G898" i="7"/>
  <c r="F898" i="7"/>
  <c r="G897" i="7"/>
  <c r="F897" i="7"/>
  <c r="G896" i="7"/>
  <c r="F896" i="7"/>
  <c r="G895" i="7"/>
  <c r="F895" i="7"/>
  <c r="G894" i="7"/>
  <c r="F894" i="7"/>
  <c r="G893" i="7"/>
  <c r="F893" i="7"/>
  <c r="G892" i="7"/>
  <c r="F892" i="7"/>
  <c r="G891" i="7"/>
  <c r="F891" i="7"/>
  <c r="G890" i="7"/>
  <c r="F890" i="7"/>
  <c r="G889" i="7"/>
  <c r="F889" i="7"/>
  <c r="G888" i="7"/>
  <c r="F888" i="7"/>
  <c r="G887" i="7"/>
  <c r="F887" i="7"/>
  <c r="G886" i="7"/>
  <c r="F886" i="7"/>
  <c r="G885" i="7"/>
  <c r="F885" i="7"/>
  <c r="G884" i="7"/>
  <c r="F884" i="7"/>
  <c r="G883" i="7"/>
  <c r="F883" i="7"/>
  <c r="G882" i="7"/>
  <c r="F882" i="7"/>
  <c r="G881" i="7"/>
  <c r="F881" i="7"/>
  <c r="G880" i="7"/>
  <c r="F880" i="7"/>
  <c r="G879" i="7"/>
  <c r="F879" i="7"/>
  <c r="G878" i="7"/>
  <c r="F878" i="7"/>
  <c r="G877" i="7"/>
  <c r="F877" i="7"/>
  <c r="G876" i="7"/>
  <c r="F876" i="7"/>
  <c r="G875" i="7"/>
  <c r="F875" i="7"/>
  <c r="G874" i="7"/>
  <c r="F874" i="7"/>
  <c r="G873" i="7"/>
  <c r="F873" i="7"/>
  <c r="G872" i="7"/>
  <c r="F872" i="7"/>
  <c r="G871" i="7"/>
  <c r="F871" i="7"/>
  <c r="G870" i="7"/>
  <c r="F870" i="7"/>
  <c r="G869" i="7"/>
  <c r="F869" i="7"/>
  <c r="G868" i="7"/>
  <c r="F868" i="7"/>
  <c r="G867" i="7"/>
  <c r="F867" i="7"/>
  <c r="G866" i="7"/>
  <c r="F866" i="7"/>
  <c r="G865" i="7"/>
  <c r="F865" i="7"/>
  <c r="G864" i="7"/>
  <c r="F864" i="7"/>
  <c r="G863" i="7"/>
  <c r="F863" i="7"/>
  <c r="G862" i="7"/>
  <c r="F862" i="7"/>
  <c r="G861" i="7"/>
  <c r="F861" i="7"/>
  <c r="G860" i="7"/>
  <c r="F860" i="7"/>
  <c r="G859" i="7"/>
  <c r="F859" i="7"/>
  <c r="G858" i="7"/>
  <c r="F858" i="7"/>
  <c r="G857" i="7"/>
  <c r="F857" i="7"/>
  <c r="G856" i="7"/>
  <c r="F856" i="7"/>
  <c r="G855" i="7"/>
  <c r="F855" i="7"/>
  <c r="G854" i="7"/>
  <c r="F854" i="7"/>
  <c r="G853" i="7"/>
  <c r="F853" i="7"/>
  <c r="G852" i="7"/>
  <c r="F852" i="7"/>
  <c r="G851" i="7"/>
  <c r="F851" i="7"/>
  <c r="G850" i="7"/>
  <c r="F850" i="7"/>
  <c r="G849" i="7"/>
  <c r="F849" i="7"/>
  <c r="G848" i="7"/>
  <c r="F848" i="7"/>
  <c r="G847" i="7"/>
  <c r="F847" i="7"/>
  <c r="G846" i="7"/>
  <c r="F846" i="7"/>
  <c r="G845" i="7"/>
  <c r="F845" i="7"/>
  <c r="G844" i="7"/>
  <c r="F844" i="7"/>
  <c r="G843" i="7"/>
  <c r="F843" i="7"/>
  <c r="G842" i="7"/>
  <c r="F842" i="7"/>
  <c r="G841" i="7"/>
  <c r="F841" i="7"/>
  <c r="G840" i="7"/>
  <c r="F840" i="7"/>
  <c r="G839" i="7"/>
  <c r="F839" i="7"/>
  <c r="G838" i="7"/>
  <c r="F838" i="7"/>
  <c r="G837" i="7"/>
  <c r="F837" i="7"/>
  <c r="G836" i="7"/>
  <c r="F836" i="7"/>
  <c r="G835" i="7"/>
  <c r="F835" i="7"/>
  <c r="G834" i="7"/>
  <c r="F834" i="7"/>
  <c r="G833" i="7"/>
  <c r="F833" i="7"/>
  <c r="G832" i="7"/>
  <c r="F832" i="7"/>
  <c r="G831" i="7"/>
  <c r="F831" i="7"/>
  <c r="G830" i="7"/>
  <c r="F830" i="7"/>
  <c r="G829" i="7"/>
  <c r="F829" i="7"/>
  <c r="G828" i="7"/>
  <c r="F828" i="7"/>
  <c r="G827" i="7"/>
  <c r="F827" i="7"/>
  <c r="G826" i="7"/>
  <c r="F826" i="7"/>
  <c r="G825" i="7"/>
  <c r="F825" i="7"/>
  <c r="G824" i="7"/>
  <c r="F824" i="7"/>
  <c r="G823" i="7"/>
  <c r="F823" i="7"/>
  <c r="G822" i="7"/>
  <c r="F822" i="7"/>
  <c r="G821" i="7"/>
  <c r="F821" i="7"/>
  <c r="G820" i="7"/>
  <c r="F820" i="7"/>
  <c r="G819" i="7"/>
  <c r="F819" i="7"/>
  <c r="G818" i="7"/>
  <c r="F818" i="7"/>
  <c r="G817" i="7"/>
  <c r="F817" i="7"/>
  <c r="G816" i="7"/>
  <c r="F816" i="7"/>
  <c r="G815" i="7"/>
  <c r="F815" i="7"/>
  <c r="G814" i="7"/>
  <c r="F814" i="7"/>
  <c r="G813" i="7"/>
  <c r="F813" i="7"/>
  <c r="G812" i="7"/>
  <c r="F812" i="7"/>
  <c r="G811" i="7"/>
  <c r="F811" i="7"/>
  <c r="G810" i="7"/>
  <c r="F810" i="7"/>
  <c r="G809" i="7"/>
  <c r="F809" i="7"/>
  <c r="G808" i="7"/>
  <c r="F808" i="7"/>
  <c r="G807" i="7"/>
  <c r="F807" i="7"/>
  <c r="G806" i="7"/>
  <c r="F806" i="7"/>
  <c r="G805" i="7"/>
  <c r="F805" i="7"/>
  <c r="G804" i="7"/>
  <c r="F804" i="7"/>
  <c r="G803" i="7"/>
  <c r="F803" i="7"/>
  <c r="G802" i="7"/>
  <c r="F802" i="7"/>
  <c r="G801" i="7"/>
  <c r="F801" i="7"/>
  <c r="G800" i="7"/>
  <c r="F800" i="7"/>
  <c r="G799" i="7"/>
  <c r="F799" i="7"/>
  <c r="G798" i="7"/>
  <c r="F798" i="7"/>
  <c r="G797" i="7"/>
  <c r="F797" i="7"/>
  <c r="G796" i="7"/>
  <c r="F796" i="7"/>
  <c r="G795" i="7"/>
  <c r="F795" i="7"/>
  <c r="G794" i="7"/>
  <c r="F794" i="7"/>
  <c r="G793" i="7"/>
  <c r="F793" i="7"/>
  <c r="G792" i="7"/>
  <c r="F792" i="7"/>
  <c r="G791" i="7"/>
  <c r="F791" i="7"/>
  <c r="G790" i="7"/>
  <c r="F790" i="7"/>
  <c r="G789" i="7"/>
  <c r="F789" i="7"/>
  <c r="G788" i="7"/>
  <c r="F788" i="7"/>
  <c r="G787" i="7"/>
  <c r="F787" i="7"/>
  <c r="G786" i="7"/>
  <c r="F786" i="7"/>
  <c r="G785" i="7"/>
  <c r="F785" i="7"/>
  <c r="G784" i="7"/>
  <c r="F784" i="7"/>
  <c r="G783" i="7"/>
  <c r="F783" i="7"/>
  <c r="G782" i="7"/>
  <c r="F782" i="7"/>
  <c r="G781" i="7"/>
  <c r="F781" i="7"/>
  <c r="G780" i="7"/>
  <c r="F780" i="7"/>
  <c r="G779" i="7"/>
  <c r="F779" i="7"/>
  <c r="G778" i="7"/>
  <c r="F778" i="7"/>
  <c r="G777" i="7"/>
  <c r="F777" i="7"/>
  <c r="G776" i="7"/>
  <c r="F776" i="7"/>
  <c r="G775" i="7"/>
  <c r="F775" i="7"/>
  <c r="G774" i="7"/>
  <c r="F774" i="7"/>
  <c r="G773" i="7"/>
  <c r="F773" i="7"/>
  <c r="G772" i="7"/>
  <c r="F772" i="7"/>
  <c r="G771" i="7"/>
  <c r="F771" i="7"/>
  <c r="G770" i="7"/>
  <c r="F770" i="7"/>
  <c r="G769" i="7"/>
  <c r="F769" i="7"/>
  <c r="G768" i="7"/>
  <c r="F768" i="7"/>
  <c r="G767" i="7"/>
  <c r="F767" i="7"/>
  <c r="G766" i="7"/>
  <c r="F766" i="7"/>
  <c r="G765" i="7"/>
  <c r="F765" i="7"/>
  <c r="G764" i="7"/>
  <c r="F764" i="7"/>
  <c r="G763" i="7"/>
  <c r="F763" i="7"/>
  <c r="G762" i="7"/>
  <c r="F762" i="7"/>
  <c r="G761" i="7"/>
  <c r="F761" i="7"/>
  <c r="G760" i="7"/>
  <c r="F760" i="7"/>
  <c r="G759" i="7"/>
  <c r="F759" i="7"/>
  <c r="G758" i="7"/>
  <c r="F758" i="7"/>
  <c r="G757" i="7"/>
  <c r="F757" i="7"/>
  <c r="G756" i="7"/>
  <c r="F756" i="7"/>
  <c r="G755" i="7"/>
  <c r="F755" i="7"/>
  <c r="G754" i="7"/>
  <c r="F754" i="7"/>
  <c r="G753" i="7"/>
  <c r="F753" i="7"/>
  <c r="G752" i="7"/>
  <c r="F752" i="7"/>
  <c r="G751" i="7"/>
  <c r="F751" i="7"/>
  <c r="G750" i="7"/>
  <c r="F750" i="7"/>
  <c r="G749" i="7"/>
  <c r="F749" i="7"/>
  <c r="G748" i="7"/>
  <c r="F748" i="7"/>
  <c r="G747" i="7"/>
  <c r="F747" i="7"/>
  <c r="G746" i="7"/>
  <c r="F746" i="7"/>
  <c r="G745" i="7"/>
  <c r="F745" i="7"/>
  <c r="G744" i="7"/>
  <c r="F744" i="7"/>
  <c r="G743" i="7"/>
  <c r="F743" i="7"/>
  <c r="G742" i="7"/>
  <c r="F742" i="7"/>
  <c r="G741" i="7"/>
  <c r="F741" i="7"/>
  <c r="G740" i="7"/>
  <c r="F740" i="7"/>
  <c r="G739" i="7"/>
  <c r="F739" i="7"/>
  <c r="G738" i="7"/>
  <c r="F738" i="7"/>
  <c r="G737" i="7"/>
  <c r="F737" i="7"/>
  <c r="G736" i="7"/>
  <c r="F736" i="7"/>
  <c r="G735" i="7"/>
  <c r="F735" i="7"/>
  <c r="G734" i="7"/>
  <c r="F734" i="7"/>
  <c r="G733" i="7"/>
  <c r="F733" i="7"/>
  <c r="G732" i="7"/>
  <c r="F732" i="7"/>
  <c r="G731" i="7"/>
  <c r="F731" i="7"/>
  <c r="G730" i="7"/>
  <c r="F730" i="7"/>
  <c r="G729" i="7"/>
  <c r="F729" i="7"/>
  <c r="G728" i="7"/>
  <c r="F728" i="7"/>
  <c r="G727" i="7"/>
  <c r="F727" i="7"/>
  <c r="G726" i="7"/>
  <c r="F726" i="7"/>
  <c r="G725" i="7"/>
  <c r="F725" i="7"/>
  <c r="G724" i="7"/>
  <c r="F724" i="7"/>
  <c r="G723" i="7"/>
  <c r="F723" i="7"/>
  <c r="G722" i="7"/>
  <c r="F722" i="7"/>
  <c r="G721" i="7"/>
  <c r="F721" i="7"/>
  <c r="G720" i="7"/>
  <c r="F720" i="7"/>
  <c r="G719" i="7"/>
  <c r="F719" i="7"/>
  <c r="G718" i="7"/>
  <c r="F718" i="7"/>
  <c r="G717" i="7"/>
  <c r="F717" i="7"/>
  <c r="G716" i="7"/>
  <c r="F716" i="7"/>
  <c r="G715" i="7"/>
  <c r="F715" i="7"/>
  <c r="G714" i="7"/>
  <c r="F714" i="7"/>
  <c r="G713" i="7"/>
  <c r="F713" i="7"/>
  <c r="G712" i="7"/>
  <c r="F712" i="7"/>
  <c r="G711" i="7"/>
  <c r="F711" i="7"/>
  <c r="G710" i="7"/>
  <c r="F710" i="7"/>
  <c r="G709" i="7"/>
  <c r="F709" i="7"/>
  <c r="G708" i="7"/>
  <c r="F708" i="7"/>
  <c r="G707" i="7"/>
  <c r="F707" i="7"/>
  <c r="G706" i="7"/>
  <c r="F706" i="7"/>
  <c r="G705" i="7"/>
  <c r="F705" i="7"/>
  <c r="G704" i="7"/>
  <c r="F704" i="7"/>
  <c r="G703" i="7"/>
  <c r="F703" i="7"/>
  <c r="G702" i="7"/>
  <c r="F702" i="7"/>
  <c r="G701" i="7"/>
  <c r="F701" i="7"/>
  <c r="G700" i="7"/>
  <c r="F700" i="7"/>
  <c r="G699" i="7"/>
  <c r="F699" i="7"/>
  <c r="G698" i="7"/>
  <c r="F698" i="7"/>
  <c r="G697" i="7"/>
  <c r="F697" i="7"/>
  <c r="G696" i="7"/>
  <c r="F696" i="7"/>
  <c r="G695" i="7"/>
  <c r="F695" i="7"/>
  <c r="G694" i="7"/>
  <c r="F694" i="7"/>
  <c r="G693" i="7"/>
  <c r="F693" i="7"/>
  <c r="G692" i="7"/>
  <c r="F692" i="7"/>
  <c r="G691" i="7"/>
  <c r="F691" i="7"/>
  <c r="G690" i="7"/>
  <c r="F690" i="7"/>
  <c r="G689" i="7"/>
  <c r="F689" i="7"/>
  <c r="G688" i="7"/>
  <c r="F688" i="7"/>
  <c r="G687" i="7"/>
  <c r="F687" i="7"/>
  <c r="G686" i="7"/>
  <c r="F686" i="7"/>
  <c r="G685" i="7"/>
  <c r="F685" i="7"/>
  <c r="G684" i="7"/>
  <c r="F684" i="7"/>
  <c r="G683" i="7"/>
  <c r="F683" i="7"/>
  <c r="G682" i="7"/>
  <c r="F682" i="7"/>
  <c r="G681" i="7"/>
  <c r="F681" i="7"/>
  <c r="G680" i="7"/>
  <c r="F680" i="7"/>
  <c r="G679" i="7"/>
  <c r="F679" i="7"/>
  <c r="G678" i="7"/>
  <c r="F678" i="7"/>
  <c r="G677" i="7"/>
  <c r="F677" i="7"/>
  <c r="G676" i="7"/>
  <c r="F676" i="7"/>
  <c r="G675" i="7"/>
  <c r="F675" i="7"/>
  <c r="G674" i="7"/>
  <c r="F674" i="7"/>
  <c r="G673" i="7"/>
  <c r="F673" i="7"/>
  <c r="G672" i="7"/>
  <c r="F672" i="7"/>
  <c r="G671" i="7"/>
  <c r="F671" i="7"/>
  <c r="G670" i="7"/>
  <c r="F670" i="7"/>
  <c r="G669" i="7"/>
  <c r="F669" i="7"/>
  <c r="G668" i="7"/>
  <c r="F668" i="7"/>
  <c r="G667" i="7"/>
  <c r="F667" i="7"/>
  <c r="G666" i="7"/>
  <c r="F666" i="7"/>
  <c r="G665" i="7"/>
  <c r="F665" i="7"/>
  <c r="G664" i="7"/>
  <c r="F664" i="7"/>
  <c r="G663" i="7"/>
  <c r="F663" i="7"/>
  <c r="G662" i="7"/>
  <c r="F662" i="7"/>
  <c r="G661" i="7"/>
  <c r="F661" i="7"/>
  <c r="G660" i="7"/>
  <c r="F660" i="7"/>
  <c r="G659" i="7"/>
  <c r="F659" i="7"/>
  <c r="G658" i="7"/>
  <c r="F658" i="7"/>
  <c r="G657" i="7"/>
  <c r="F657" i="7"/>
  <c r="G656" i="7"/>
  <c r="F656" i="7"/>
  <c r="G655" i="7"/>
  <c r="F655" i="7"/>
  <c r="G654" i="7"/>
  <c r="F654" i="7"/>
  <c r="G653" i="7"/>
  <c r="F653" i="7"/>
  <c r="G652" i="7"/>
  <c r="F652" i="7"/>
  <c r="G651" i="7"/>
  <c r="F651" i="7"/>
  <c r="G650" i="7"/>
  <c r="F650" i="7"/>
  <c r="G649" i="7"/>
  <c r="F649" i="7"/>
  <c r="G648" i="7"/>
  <c r="F648" i="7"/>
  <c r="G647" i="7"/>
  <c r="F647" i="7"/>
  <c r="G646" i="7"/>
  <c r="F646" i="7"/>
  <c r="G645" i="7"/>
  <c r="F645" i="7"/>
  <c r="G644" i="7"/>
  <c r="F644" i="7"/>
  <c r="G643" i="7"/>
  <c r="F643" i="7"/>
  <c r="G642" i="7"/>
  <c r="F642" i="7"/>
  <c r="G641" i="7"/>
  <c r="F641" i="7"/>
  <c r="G640" i="7"/>
  <c r="F640" i="7"/>
  <c r="G639" i="7"/>
  <c r="F639" i="7"/>
  <c r="G638" i="7"/>
  <c r="F638" i="7"/>
  <c r="G637" i="7"/>
  <c r="F637" i="7"/>
  <c r="G636" i="7"/>
  <c r="F636" i="7"/>
  <c r="G635" i="7"/>
  <c r="F635" i="7"/>
  <c r="G634" i="7"/>
  <c r="F634" i="7"/>
  <c r="G633" i="7"/>
  <c r="F633" i="7"/>
  <c r="G632" i="7"/>
  <c r="F632" i="7"/>
  <c r="G631" i="7"/>
  <c r="F631" i="7"/>
  <c r="G630" i="7"/>
  <c r="F630" i="7"/>
  <c r="G629" i="7"/>
  <c r="F629" i="7"/>
  <c r="G628" i="7"/>
  <c r="F628" i="7"/>
  <c r="G627" i="7"/>
  <c r="F627" i="7"/>
  <c r="G626" i="7"/>
  <c r="F626" i="7"/>
  <c r="G625" i="7"/>
  <c r="F625" i="7"/>
  <c r="G624" i="7"/>
  <c r="F624" i="7"/>
  <c r="G623" i="7"/>
  <c r="F623" i="7"/>
  <c r="G622" i="7"/>
  <c r="F622" i="7"/>
  <c r="G621" i="7"/>
  <c r="F621" i="7"/>
  <c r="G620" i="7"/>
  <c r="F620" i="7"/>
  <c r="G619" i="7"/>
  <c r="F619" i="7"/>
  <c r="G618" i="7"/>
  <c r="F618" i="7"/>
  <c r="G617" i="7"/>
  <c r="F617" i="7"/>
  <c r="G616" i="7"/>
  <c r="F616" i="7"/>
  <c r="G615" i="7"/>
  <c r="F615" i="7"/>
  <c r="G614" i="7"/>
  <c r="F614" i="7"/>
  <c r="G613" i="7"/>
  <c r="F613" i="7"/>
  <c r="G612" i="7"/>
  <c r="F612" i="7"/>
  <c r="G611" i="7"/>
  <c r="F611" i="7"/>
  <c r="G610" i="7"/>
  <c r="F610" i="7"/>
  <c r="G609" i="7"/>
  <c r="F609" i="7"/>
  <c r="G608" i="7"/>
  <c r="F608" i="7"/>
  <c r="G607" i="7"/>
  <c r="F607" i="7"/>
  <c r="G606" i="7"/>
  <c r="F606" i="7"/>
  <c r="G605" i="7"/>
  <c r="F605" i="7"/>
  <c r="G604" i="7"/>
  <c r="F604" i="7"/>
  <c r="G603" i="7"/>
  <c r="F603" i="7"/>
  <c r="G602" i="7"/>
  <c r="F602" i="7"/>
  <c r="G601" i="7"/>
  <c r="F601" i="7"/>
  <c r="G600" i="7"/>
  <c r="F600" i="7"/>
  <c r="G599" i="7"/>
  <c r="F599" i="7"/>
  <c r="G598" i="7"/>
  <c r="F598" i="7"/>
  <c r="G597" i="7"/>
  <c r="F597" i="7"/>
  <c r="G596" i="7"/>
  <c r="F596" i="7"/>
  <c r="G595" i="7"/>
  <c r="F595" i="7"/>
  <c r="G594" i="7"/>
  <c r="F594" i="7"/>
  <c r="G593" i="7"/>
  <c r="F593" i="7"/>
  <c r="G592" i="7"/>
  <c r="F592" i="7"/>
  <c r="G591" i="7"/>
  <c r="F591" i="7"/>
  <c r="G590" i="7"/>
  <c r="F590" i="7"/>
  <c r="G589" i="7"/>
  <c r="F589" i="7"/>
  <c r="G588" i="7"/>
  <c r="F588" i="7"/>
  <c r="G587" i="7"/>
  <c r="F587" i="7"/>
  <c r="G586" i="7"/>
  <c r="F586" i="7"/>
  <c r="G585" i="7"/>
  <c r="F585" i="7"/>
  <c r="G584" i="7"/>
  <c r="F584" i="7"/>
  <c r="G583" i="7"/>
  <c r="F583" i="7"/>
  <c r="G582" i="7"/>
  <c r="F582" i="7"/>
  <c r="G581" i="7"/>
  <c r="F581" i="7"/>
  <c r="G580" i="7"/>
  <c r="F580" i="7"/>
  <c r="G579" i="7"/>
  <c r="F579" i="7"/>
  <c r="G578" i="7"/>
  <c r="F578" i="7"/>
  <c r="G577" i="7"/>
  <c r="F577" i="7"/>
  <c r="G576" i="7"/>
  <c r="F576" i="7"/>
  <c r="G575" i="7"/>
  <c r="F575" i="7"/>
  <c r="G574" i="7"/>
  <c r="F574" i="7"/>
  <c r="G573" i="7"/>
  <c r="F573" i="7"/>
  <c r="G572" i="7"/>
  <c r="F572" i="7"/>
  <c r="G571" i="7"/>
  <c r="F571" i="7"/>
  <c r="G570" i="7"/>
  <c r="F570" i="7"/>
  <c r="G569" i="7"/>
  <c r="F569" i="7"/>
  <c r="G568" i="7"/>
  <c r="F568" i="7"/>
  <c r="G567" i="7"/>
  <c r="F567" i="7"/>
  <c r="G566" i="7"/>
  <c r="F566" i="7"/>
  <c r="G565" i="7"/>
  <c r="F565" i="7"/>
  <c r="G564" i="7"/>
  <c r="F564" i="7"/>
  <c r="G563" i="7"/>
  <c r="F563" i="7"/>
  <c r="G562" i="7"/>
  <c r="F562" i="7"/>
  <c r="G561" i="7"/>
  <c r="F561" i="7"/>
  <c r="G560" i="7"/>
  <c r="F560" i="7"/>
  <c r="G559" i="7"/>
  <c r="F559" i="7"/>
  <c r="G558" i="7"/>
  <c r="F558" i="7"/>
  <c r="G557" i="7"/>
  <c r="F557" i="7"/>
  <c r="G556" i="7"/>
  <c r="F556" i="7"/>
  <c r="G555" i="7"/>
  <c r="F555" i="7"/>
  <c r="G554" i="7"/>
  <c r="F554" i="7"/>
  <c r="G553" i="7"/>
  <c r="F553" i="7"/>
  <c r="G552" i="7"/>
  <c r="F552" i="7"/>
  <c r="G551" i="7"/>
  <c r="F551" i="7"/>
  <c r="G550" i="7"/>
  <c r="F550" i="7"/>
  <c r="G549" i="7"/>
  <c r="F549" i="7"/>
  <c r="G548" i="7"/>
  <c r="F548" i="7"/>
  <c r="G547" i="7"/>
  <c r="F547" i="7"/>
  <c r="G546" i="7"/>
  <c r="F546" i="7"/>
  <c r="G545" i="7"/>
  <c r="F545" i="7"/>
  <c r="G544" i="7"/>
  <c r="F544" i="7"/>
  <c r="G543" i="7"/>
  <c r="F543" i="7"/>
  <c r="G542" i="7"/>
  <c r="F542" i="7"/>
  <c r="G541" i="7"/>
  <c r="F541" i="7"/>
  <c r="G540" i="7"/>
  <c r="F540" i="7"/>
  <c r="G539" i="7"/>
  <c r="F539" i="7"/>
  <c r="G538" i="7"/>
  <c r="F538" i="7"/>
  <c r="G537" i="7"/>
  <c r="F537" i="7"/>
  <c r="G536" i="7"/>
  <c r="F536" i="7"/>
  <c r="G535" i="7"/>
  <c r="F535" i="7"/>
  <c r="G534" i="7"/>
  <c r="F534" i="7"/>
  <c r="G533" i="7"/>
  <c r="F533" i="7"/>
  <c r="G532" i="7"/>
  <c r="F532" i="7"/>
  <c r="G531" i="7"/>
  <c r="F531" i="7"/>
  <c r="G530" i="7"/>
  <c r="F530" i="7"/>
  <c r="G529" i="7"/>
  <c r="F529" i="7"/>
  <c r="G528" i="7"/>
  <c r="F528" i="7"/>
  <c r="G527" i="7"/>
  <c r="F527" i="7"/>
  <c r="G526" i="7"/>
  <c r="F526" i="7"/>
  <c r="G525" i="7"/>
  <c r="F525" i="7"/>
  <c r="G524" i="7"/>
  <c r="F524" i="7"/>
  <c r="G523" i="7"/>
  <c r="F523" i="7"/>
  <c r="G522" i="7"/>
  <c r="F522" i="7"/>
  <c r="G521" i="7"/>
  <c r="F521" i="7"/>
  <c r="G520" i="7"/>
  <c r="F520" i="7"/>
  <c r="G519" i="7"/>
  <c r="F519" i="7"/>
  <c r="G518" i="7"/>
  <c r="F518" i="7"/>
  <c r="G517" i="7"/>
  <c r="F517" i="7"/>
  <c r="G516" i="7"/>
  <c r="F516" i="7"/>
  <c r="G515" i="7"/>
  <c r="F515" i="7"/>
  <c r="G514" i="7"/>
  <c r="F514" i="7"/>
  <c r="G513" i="7"/>
  <c r="F513" i="7"/>
  <c r="G512" i="7"/>
  <c r="F512" i="7"/>
  <c r="G511" i="7"/>
  <c r="F511" i="7"/>
  <c r="G510" i="7"/>
  <c r="F510" i="7"/>
  <c r="G509" i="7"/>
  <c r="F509" i="7"/>
  <c r="G508" i="7"/>
  <c r="F508" i="7"/>
  <c r="G507" i="7"/>
  <c r="F507" i="7"/>
  <c r="G506" i="7"/>
  <c r="F506" i="7"/>
  <c r="G505" i="7"/>
  <c r="F505" i="7"/>
  <c r="G504" i="7"/>
  <c r="F504" i="7"/>
  <c r="G503" i="7"/>
  <c r="F503" i="7"/>
  <c r="G502" i="7"/>
  <c r="F502" i="7"/>
  <c r="G501" i="7"/>
  <c r="F501" i="7"/>
  <c r="G500" i="7"/>
  <c r="F500" i="7"/>
  <c r="G499" i="7"/>
  <c r="F499" i="7"/>
  <c r="G498" i="7"/>
  <c r="F498" i="7"/>
  <c r="G497" i="7"/>
  <c r="F497" i="7"/>
  <c r="G496" i="7"/>
  <c r="F496" i="7"/>
  <c r="G495" i="7"/>
  <c r="F495" i="7"/>
  <c r="G494" i="7"/>
  <c r="F494" i="7"/>
  <c r="G493" i="7"/>
  <c r="F493" i="7"/>
  <c r="G492" i="7"/>
  <c r="F492" i="7"/>
  <c r="G491" i="7"/>
  <c r="F491" i="7"/>
  <c r="G490" i="7"/>
  <c r="F490" i="7"/>
  <c r="G489" i="7"/>
  <c r="F489" i="7"/>
  <c r="G488" i="7"/>
  <c r="F488" i="7"/>
  <c r="G487" i="7"/>
  <c r="F487" i="7"/>
  <c r="G486" i="7"/>
  <c r="F486" i="7"/>
  <c r="G485" i="7"/>
  <c r="F485" i="7"/>
  <c r="G484" i="7"/>
  <c r="F484" i="7"/>
  <c r="G483" i="7"/>
  <c r="F483" i="7"/>
  <c r="G482" i="7"/>
  <c r="F482" i="7"/>
  <c r="G481" i="7"/>
  <c r="F481" i="7"/>
  <c r="G480" i="7"/>
  <c r="F480" i="7"/>
  <c r="G479" i="7"/>
  <c r="F479" i="7"/>
  <c r="G478" i="7"/>
  <c r="F478" i="7"/>
  <c r="G477" i="7"/>
  <c r="F477" i="7"/>
  <c r="G476" i="7"/>
  <c r="F476" i="7"/>
  <c r="G475" i="7"/>
  <c r="F475" i="7"/>
  <c r="G474" i="7"/>
  <c r="F474" i="7"/>
  <c r="G473" i="7"/>
  <c r="F473" i="7"/>
  <c r="G472" i="7"/>
  <c r="F472" i="7"/>
  <c r="G471" i="7"/>
  <c r="F471" i="7"/>
  <c r="G470" i="7"/>
  <c r="F470" i="7"/>
  <c r="G469" i="7"/>
  <c r="F469" i="7"/>
  <c r="G468" i="7"/>
  <c r="F468" i="7"/>
  <c r="G467" i="7"/>
  <c r="F467" i="7"/>
  <c r="G466" i="7"/>
  <c r="F466" i="7"/>
  <c r="G465" i="7"/>
  <c r="F465" i="7"/>
  <c r="G464" i="7"/>
  <c r="F464" i="7"/>
  <c r="G463" i="7"/>
  <c r="F463" i="7"/>
  <c r="G462" i="7"/>
  <c r="F462" i="7"/>
  <c r="G461" i="7"/>
  <c r="F461" i="7"/>
  <c r="G460" i="7"/>
  <c r="F460" i="7"/>
  <c r="G459" i="7"/>
  <c r="F459" i="7"/>
  <c r="G458" i="7"/>
  <c r="F458" i="7"/>
  <c r="G457" i="7"/>
  <c r="F457" i="7"/>
  <c r="G456" i="7"/>
  <c r="F456" i="7"/>
  <c r="G455" i="7"/>
  <c r="F455" i="7"/>
  <c r="G454" i="7"/>
  <c r="F454" i="7"/>
  <c r="G453" i="7"/>
  <c r="F453" i="7"/>
  <c r="G452" i="7"/>
  <c r="F452" i="7"/>
  <c r="G451" i="7"/>
  <c r="F451" i="7"/>
  <c r="G450" i="7"/>
  <c r="F450" i="7"/>
  <c r="G449" i="7"/>
  <c r="F449" i="7"/>
  <c r="G448" i="7"/>
  <c r="F448" i="7"/>
  <c r="G447" i="7"/>
  <c r="F447" i="7"/>
  <c r="G446" i="7"/>
  <c r="F446" i="7"/>
  <c r="G445" i="7"/>
  <c r="F445" i="7"/>
  <c r="G444" i="7"/>
  <c r="F444" i="7"/>
  <c r="G443" i="7"/>
  <c r="F443" i="7"/>
  <c r="G442" i="7"/>
  <c r="F442" i="7"/>
  <c r="G441" i="7"/>
  <c r="F441" i="7"/>
  <c r="G440" i="7"/>
  <c r="F440" i="7"/>
  <c r="G439" i="7"/>
  <c r="F439" i="7"/>
  <c r="G438" i="7"/>
  <c r="F438" i="7"/>
  <c r="G437" i="7"/>
  <c r="F437" i="7"/>
  <c r="G436" i="7"/>
  <c r="F436" i="7"/>
  <c r="G435" i="7"/>
  <c r="F435" i="7"/>
  <c r="G434" i="7"/>
  <c r="F434" i="7"/>
  <c r="G433" i="7"/>
  <c r="F433" i="7"/>
  <c r="G432" i="7"/>
  <c r="F432" i="7"/>
  <c r="G431" i="7"/>
  <c r="F431" i="7"/>
  <c r="G430" i="7"/>
  <c r="F430" i="7"/>
  <c r="G429" i="7"/>
  <c r="F429" i="7"/>
  <c r="G428" i="7"/>
  <c r="F428" i="7"/>
  <c r="G427" i="7"/>
  <c r="F427" i="7"/>
  <c r="G426" i="7"/>
  <c r="F426" i="7"/>
  <c r="G425" i="7"/>
  <c r="F425" i="7"/>
  <c r="G424" i="7"/>
  <c r="F424" i="7"/>
  <c r="G423" i="7"/>
  <c r="F423" i="7"/>
  <c r="G422" i="7"/>
  <c r="F422" i="7"/>
  <c r="G421" i="7"/>
  <c r="F421" i="7"/>
  <c r="G420" i="7"/>
  <c r="F420" i="7"/>
  <c r="G419" i="7"/>
  <c r="F419" i="7"/>
  <c r="G418" i="7"/>
  <c r="F418" i="7"/>
  <c r="G417" i="7"/>
  <c r="F417" i="7"/>
  <c r="G416" i="7"/>
  <c r="F416" i="7"/>
  <c r="G415" i="7"/>
  <c r="F415" i="7"/>
  <c r="G414" i="7"/>
  <c r="F414" i="7"/>
  <c r="G413" i="7"/>
  <c r="F413" i="7"/>
  <c r="G412" i="7"/>
  <c r="F412" i="7"/>
  <c r="G411" i="7"/>
  <c r="F411" i="7"/>
  <c r="G410" i="7"/>
  <c r="F410" i="7"/>
  <c r="G409" i="7"/>
  <c r="F409" i="7"/>
  <c r="G408" i="7"/>
  <c r="F408" i="7"/>
  <c r="G407" i="7"/>
  <c r="F407" i="7"/>
  <c r="G406" i="7"/>
  <c r="F406" i="7"/>
  <c r="G405" i="7"/>
  <c r="F405" i="7"/>
  <c r="G404" i="7"/>
  <c r="F404" i="7"/>
  <c r="G403" i="7"/>
  <c r="F403" i="7"/>
  <c r="G402" i="7"/>
  <c r="F402" i="7"/>
  <c r="G401" i="7"/>
  <c r="F401" i="7"/>
  <c r="G400" i="7"/>
  <c r="F400" i="7"/>
  <c r="G399" i="7"/>
  <c r="F399" i="7"/>
  <c r="G398" i="7"/>
  <c r="F398" i="7"/>
  <c r="G397" i="7"/>
  <c r="F397" i="7"/>
  <c r="G396" i="7"/>
  <c r="F396" i="7"/>
  <c r="G395" i="7"/>
  <c r="F395" i="7"/>
  <c r="G394" i="7"/>
  <c r="F394" i="7"/>
  <c r="G393" i="7"/>
  <c r="F393" i="7"/>
  <c r="G392" i="7"/>
  <c r="F392" i="7"/>
  <c r="G391" i="7"/>
  <c r="F391" i="7"/>
  <c r="G390" i="7"/>
  <c r="F390" i="7"/>
  <c r="G389" i="7"/>
  <c r="F389" i="7"/>
  <c r="G388" i="7"/>
  <c r="F388" i="7"/>
  <c r="G387" i="7"/>
  <c r="F387" i="7"/>
  <c r="G386" i="7"/>
  <c r="F386" i="7"/>
  <c r="G385" i="7"/>
  <c r="F385" i="7"/>
  <c r="G384" i="7"/>
  <c r="F384" i="7"/>
  <c r="G383" i="7"/>
  <c r="F383" i="7"/>
  <c r="G382" i="7"/>
  <c r="F382" i="7"/>
  <c r="G381" i="7"/>
  <c r="F381" i="7"/>
  <c r="G380" i="7"/>
  <c r="F380" i="7"/>
  <c r="G379" i="7"/>
  <c r="F379" i="7"/>
  <c r="G378" i="7"/>
  <c r="F378" i="7"/>
  <c r="G377" i="7"/>
  <c r="F377" i="7"/>
  <c r="G376" i="7"/>
  <c r="F376" i="7"/>
  <c r="G375" i="7"/>
  <c r="F375" i="7"/>
  <c r="G374" i="7"/>
  <c r="F374" i="7"/>
  <c r="G373" i="7"/>
  <c r="F373" i="7"/>
  <c r="G372" i="7"/>
  <c r="F372" i="7"/>
  <c r="G371" i="7"/>
  <c r="F371" i="7"/>
  <c r="G370" i="7"/>
  <c r="F370" i="7"/>
  <c r="G369" i="7"/>
  <c r="F369" i="7"/>
  <c r="G368" i="7"/>
  <c r="F368" i="7"/>
  <c r="G367" i="7"/>
  <c r="F367" i="7"/>
  <c r="G366" i="7"/>
  <c r="F366" i="7"/>
  <c r="G365" i="7"/>
  <c r="F365" i="7"/>
  <c r="G364" i="7"/>
  <c r="F364" i="7"/>
  <c r="G363" i="7"/>
  <c r="F363" i="7"/>
  <c r="G362" i="7"/>
  <c r="F362" i="7"/>
  <c r="G361" i="7"/>
  <c r="F361" i="7"/>
  <c r="G360" i="7"/>
  <c r="F360" i="7"/>
  <c r="G359" i="7"/>
  <c r="F359" i="7"/>
  <c r="G358" i="7"/>
  <c r="F358" i="7"/>
  <c r="G357" i="7"/>
  <c r="F357" i="7"/>
  <c r="G356" i="7"/>
  <c r="F356" i="7"/>
  <c r="G355" i="7"/>
  <c r="F355" i="7"/>
  <c r="G354" i="7"/>
  <c r="F354" i="7"/>
  <c r="G353" i="7"/>
  <c r="F353" i="7"/>
  <c r="G352" i="7"/>
  <c r="F352" i="7"/>
  <c r="G351" i="7"/>
  <c r="F351" i="7"/>
  <c r="G350" i="7"/>
  <c r="F350" i="7"/>
  <c r="G349" i="7"/>
  <c r="F349" i="7"/>
  <c r="G348" i="7"/>
  <c r="F348" i="7"/>
  <c r="G347" i="7"/>
  <c r="F347" i="7"/>
  <c r="G346" i="7"/>
  <c r="F346" i="7"/>
  <c r="G345" i="7"/>
  <c r="F345" i="7"/>
  <c r="G344" i="7"/>
  <c r="F344" i="7"/>
  <c r="G343" i="7"/>
  <c r="F343" i="7"/>
  <c r="G342" i="7"/>
  <c r="F342" i="7"/>
  <c r="G341" i="7"/>
  <c r="F341" i="7"/>
  <c r="G340" i="7"/>
  <c r="F340" i="7"/>
  <c r="G339" i="7"/>
  <c r="F339" i="7"/>
  <c r="G338" i="7"/>
  <c r="F338" i="7"/>
  <c r="G337" i="7"/>
  <c r="F337" i="7"/>
  <c r="G336" i="7"/>
  <c r="F336" i="7"/>
  <c r="G335" i="7"/>
  <c r="F335" i="7"/>
  <c r="G334" i="7"/>
  <c r="F334" i="7"/>
  <c r="G333" i="7"/>
  <c r="F333" i="7"/>
  <c r="G332" i="7"/>
  <c r="F332" i="7"/>
  <c r="G331" i="7"/>
  <c r="F331" i="7"/>
  <c r="G330" i="7"/>
  <c r="F330" i="7"/>
  <c r="G329" i="7"/>
  <c r="F329" i="7"/>
  <c r="G328" i="7"/>
  <c r="F328" i="7"/>
  <c r="G327" i="7"/>
  <c r="F327" i="7"/>
  <c r="G326" i="7"/>
  <c r="F326" i="7"/>
  <c r="G325" i="7"/>
  <c r="F325" i="7"/>
  <c r="G324" i="7"/>
  <c r="F324" i="7"/>
  <c r="G323" i="7"/>
  <c r="F323" i="7"/>
  <c r="G322" i="7"/>
  <c r="F322" i="7"/>
  <c r="G321" i="7"/>
  <c r="F321" i="7"/>
  <c r="G320" i="7"/>
  <c r="F320" i="7"/>
  <c r="G319" i="7"/>
  <c r="F319" i="7"/>
  <c r="G318" i="7"/>
  <c r="F318" i="7"/>
  <c r="G317" i="7"/>
  <c r="F317" i="7"/>
  <c r="G316" i="7"/>
  <c r="F316" i="7"/>
  <c r="G315" i="7"/>
  <c r="F315" i="7"/>
  <c r="G314" i="7"/>
  <c r="F314" i="7"/>
  <c r="G313" i="7"/>
  <c r="F313" i="7"/>
  <c r="G312" i="7"/>
  <c r="F312" i="7"/>
  <c r="G311" i="7"/>
  <c r="F311" i="7"/>
  <c r="G310" i="7"/>
  <c r="F310" i="7"/>
  <c r="G309" i="7"/>
  <c r="F309" i="7"/>
  <c r="G308" i="7"/>
  <c r="F308" i="7"/>
  <c r="G307" i="7"/>
  <c r="F307" i="7"/>
  <c r="G306" i="7"/>
  <c r="F306" i="7"/>
  <c r="G305" i="7"/>
  <c r="F305" i="7"/>
  <c r="G304" i="7"/>
  <c r="F304" i="7"/>
  <c r="G303" i="7"/>
  <c r="F303" i="7"/>
  <c r="G302" i="7"/>
  <c r="F302" i="7"/>
  <c r="G301" i="7"/>
  <c r="F301" i="7"/>
  <c r="G300" i="7"/>
  <c r="F300" i="7"/>
  <c r="G299" i="7"/>
  <c r="F299" i="7"/>
  <c r="G298" i="7"/>
  <c r="F298" i="7"/>
  <c r="G297" i="7"/>
  <c r="F297" i="7"/>
  <c r="G296" i="7"/>
  <c r="F296" i="7"/>
  <c r="G295" i="7"/>
  <c r="F295" i="7"/>
  <c r="G294" i="7"/>
  <c r="F294" i="7"/>
  <c r="G293" i="7"/>
  <c r="F293" i="7"/>
  <c r="G292" i="7"/>
  <c r="F292" i="7"/>
  <c r="G291" i="7"/>
  <c r="F291" i="7"/>
  <c r="G290" i="7"/>
  <c r="F290" i="7"/>
  <c r="G289" i="7"/>
  <c r="F289" i="7"/>
  <c r="G288" i="7"/>
  <c r="F288" i="7"/>
  <c r="G287" i="7"/>
  <c r="F287" i="7"/>
  <c r="G286" i="7"/>
  <c r="F286" i="7"/>
  <c r="G285" i="7"/>
  <c r="F285" i="7"/>
  <c r="G284" i="7"/>
  <c r="F284" i="7"/>
  <c r="G283" i="7"/>
  <c r="F283" i="7"/>
  <c r="G282" i="7"/>
  <c r="F282" i="7"/>
  <c r="G281" i="7"/>
  <c r="F281" i="7"/>
  <c r="G280" i="7"/>
  <c r="F280" i="7"/>
  <c r="G279" i="7"/>
  <c r="F279" i="7"/>
  <c r="G278" i="7"/>
  <c r="F278" i="7"/>
  <c r="G277" i="7"/>
  <c r="F277" i="7"/>
  <c r="G276" i="7"/>
  <c r="F276" i="7"/>
  <c r="G275" i="7"/>
  <c r="F275" i="7"/>
  <c r="G274" i="7"/>
  <c r="F274" i="7"/>
  <c r="G273" i="7"/>
  <c r="F273" i="7"/>
  <c r="G272" i="7"/>
  <c r="F272" i="7"/>
  <c r="G271" i="7"/>
  <c r="F271" i="7"/>
  <c r="G270" i="7"/>
  <c r="F270" i="7"/>
  <c r="G269" i="7"/>
  <c r="F269" i="7"/>
  <c r="G268" i="7"/>
  <c r="F268" i="7"/>
  <c r="G267" i="7"/>
  <c r="F267" i="7"/>
  <c r="G266" i="7"/>
  <c r="F266" i="7"/>
  <c r="G265" i="7"/>
  <c r="F265" i="7"/>
  <c r="G264" i="7"/>
  <c r="F264" i="7"/>
  <c r="G263" i="7"/>
  <c r="F263" i="7"/>
  <c r="G262" i="7"/>
  <c r="F262" i="7"/>
  <c r="G261" i="7"/>
  <c r="F261" i="7"/>
  <c r="G260" i="7"/>
  <c r="F260" i="7"/>
  <c r="G259" i="7"/>
  <c r="F259" i="7"/>
  <c r="G258" i="7"/>
  <c r="F258" i="7"/>
  <c r="G257" i="7"/>
  <c r="F257" i="7"/>
  <c r="G256" i="7"/>
  <c r="F256" i="7"/>
  <c r="G255" i="7"/>
  <c r="F255" i="7"/>
  <c r="G254" i="7"/>
  <c r="F254" i="7"/>
  <c r="G253" i="7"/>
  <c r="F253" i="7"/>
  <c r="G252" i="7"/>
  <c r="F252" i="7"/>
  <c r="G251" i="7"/>
  <c r="F251" i="7"/>
  <c r="G250" i="7"/>
  <c r="F250" i="7"/>
  <c r="G249" i="7"/>
  <c r="F249" i="7"/>
  <c r="G248" i="7"/>
  <c r="F248" i="7"/>
  <c r="G247" i="7"/>
  <c r="F247" i="7"/>
  <c r="G246" i="7"/>
  <c r="F246" i="7"/>
  <c r="G245" i="7"/>
  <c r="F245" i="7"/>
  <c r="G244" i="7"/>
  <c r="F244" i="7"/>
  <c r="G243" i="7"/>
  <c r="F243" i="7"/>
  <c r="G242" i="7"/>
  <c r="F242" i="7"/>
  <c r="G241" i="7"/>
  <c r="F241" i="7"/>
  <c r="G240" i="7"/>
  <c r="F240" i="7"/>
  <c r="G239" i="7"/>
  <c r="F239" i="7"/>
  <c r="G238" i="7"/>
  <c r="F238" i="7"/>
  <c r="G237" i="7"/>
  <c r="F237" i="7"/>
  <c r="G236" i="7"/>
  <c r="F236" i="7"/>
  <c r="G235" i="7"/>
  <c r="F235" i="7"/>
  <c r="G234" i="7"/>
  <c r="F234" i="7"/>
  <c r="G233" i="7"/>
  <c r="F233" i="7"/>
  <c r="G232" i="7"/>
  <c r="F232" i="7"/>
  <c r="G231" i="7"/>
  <c r="F231" i="7"/>
  <c r="G230" i="7"/>
  <c r="F230" i="7"/>
  <c r="G229" i="7"/>
  <c r="F229" i="7"/>
  <c r="G228" i="7"/>
  <c r="F228" i="7"/>
  <c r="G227" i="7"/>
  <c r="F227" i="7"/>
  <c r="G226" i="7"/>
  <c r="F226" i="7"/>
  <c r="G225" i="7"/>
  <c r="F225" i="7"/>
  <c r="G224" i="7"/>
  <c r="F224" i="7"/>
  <c r="G223" i="7"/>
  <c r="F223" i="7"/>
  <c r="G222" i="7"/>
  <c r="F222" i="7"/>
  <c r="G221" i="7"/>
  <c r="F221" i="7"/>
  <c r="G220" i="7"/>
  <c r="F220" i="7"/>
  <c r="G219" i="7"/>
  <c r="F219" i="7"/>
  <c r="G218" i="7"/>
  <c r="F218" i="7"/>
  <c r="G217" i="7"/>
  <c r="F217" i="7"/>
  <c r="G216" i="7"/>
  <c r="F216" i="7"/>
  <c r="G215" i="7"/>
  <c r="F215" i="7"/>
  <c r="G214" i="7"/>
  <c r="F214" i="7"/>
  <c r="G213" i="7"/>
  <c r="F213" i="7"/>
  <c r="G212" i="7"/>
  <c r="F212" i="7"/>
  <c r="G211" i="7"/>
  <c r="F211" i="7"/>
  <c r="G210" i="7"/>
  <c r="F210" i="7"/>
  <c r="G209" i="7"/>
  <c r="F209" i="7"/>
  <c r="G208" i="7"/>
  <c r="F208" i="7"/>
  <c r="G207" i="7"/>
  <c r="F207" i="7"/>
  <c r="G206" i="7"/>
  <c r="F206" i="7"/>
  <c r="G205" i="7"/>
  <c r="F205" i="7"/>
  <c r="G204" i="7"/>
  <c r="F204" i="7"/>
  <c r="G203" i="7"/>
  <c r="F203" i="7"/>
  <c r="G202" i="7"/>
  <c r="F202" i="7"/>
  <c r="G201" i="7"/>
  <c r="F201" i="7"/>
  <c r="G200" i="7"/>
  <c r="F200" i="7"/>
  <c r="G199" i="7"/>
  <c r="F199" i="7"/>
  <c r="G198" i="7"/>
  <c r="F198" i="7"/>
  <c r="G197" i="7"/>
  <c r="F197" i="7"/>
  <c r="G196" i="7"/>
  <c r="F196" i="7"/>
  <c r="G195" i="7"/>
  <c r="F195" i="7"/>
  <c r="G194" i="7"/>
  <c r="F194" i="7"/>
  <c r="G193" i="7"/>
  <c r="F193" i="7"/>
  <c r="T192" i="7"/>
  <c r="G192" i="7"/>
  <c r="F192" i="7"/>
  <c r="T191" i="7"/>
  <c r="G191" i="7"/>
  <c r="F191" i="7"/>
  <c r="T190" i="7"/>
  <c r="G190" i="7"/>
  <c r="F190" i="7"/>
  <c r="T189" i="7"/>
  <c r="G189" i="7"/>
  <c r="F189" i="7"/>
  <c r="T188" i="7"/>
  <c r="G188" i="7"/>
  <c r="F188" i="7"/>
  <c r="T187" i="7"/>
  <c r="G187" i="7"/>
  <c r="F187" i="7"/>
  <c r="T186" i="7"/>
  <c r="G186" i="7"/>
  <c r="F186" i="7"/>
  <c r="T185" i="7"/>
  <c r="G185" i="7"/>
  <c r="F185" i="7"/>
  <c r="T184" i="7"/>
  <c r="G184" i="7"/>
  <c r="F184" i="7"/>
  <c r="T183" i="7"/>
  <c r="G183" i="7"/>
  <c r="F183" i="7"/>
  <c r="T182" i="7"/>
  <c r="G182" i="7"/>
  <c r="F182" i="7"/>
  <c r="T181" i="7"/>
  <c r="G181" i="7"/>
  <c r="F181" i="7"/>
  <c r="T180" i="7"/>
  <c r="G180" i="7"/>
  <c r="F180" i="7"/>
  <c r="T179" i="7"/>
  <c r="G179" i="7"/>
  <c r="F179" i="7"/>
  <c r="T178" i="7"/>
  <c r="G178" i="7"/>
  <c r="F178" i="7"/>
  <c r="T177" i="7"/>
  <c r="G177" i="7"/>
  <c r="F177" i="7"/>
  <c r="T176" i="7"/>
  <c r="G176" i="7"/>
  <c r="F176" i="7"/>
  <c r="T175" i="7"/>
  <c r="G175" i="7"/>
  <c r="F175" i="7"/>
  <c r="T174" i="7"/>
  <c r="G174" i="7"/>
  <c r="F174" i="7"/>
  <c r="T173" i="7"/>
  <c r="G173" i="7"/>
  <c r="F173" i="7"/>
  <c r="T172" i="7"/>
  <c r="G172" i="7"/>
  <c r="F172" i="7"/>
  <c r="T171" i="7"/>
  <c r="G171" i="7"/>
  <c r="F171" i="7"/>
  <c r="T170" i="7"/>
  <c r="G170" i="7"/>
  <c r="F170" i="7"/>
  <c r="T169" i="7"/>
  <c r="G169" i="7"/>
  <c r="F169" i="7"/>
  <c r="T168" i="7"/>
  <c r="G168" i="7"/>
  <c r="F168" i="7"/>
  <c r="T167" i="7"/>
  <c r="G167" i="7"/>
  <c r="F167" i="7"/>
  <c r="T166" i="7"/>
  <c r="G166" i="7"/>
  <c r="F166" i="7"/>
  <c r="T165" i="7"/>
  <c r="G165" i="7"/>
  <c r="F165" i="7"/>
  <c r="T164" i="7"/>
  <c r="G164" i="7"/>
  <c r="F164" i="7"/>
  <c r="T163" i="7"/>
  <c r="G163" i="7"/>
  <c r="F163" i="7"/>
  <c r="T162" i="7"/>
  <c r="G162" i="7"/>
  <c r="F162" i="7"/>
  <c r="T161" i="7"/>
  <c r="G161" i="7"/>
  <c r="F161" i="7"/>
  <c r="T160" i="7"/>
  <c r="G160" i="7"/>
  <c r="F160" i="7"/>
  <c r="T159" i="7"/>
  <c r="G159" i="7"/>
  <c r="F159" i="7"/>
  <c r="T158" i="7"/>
  <c r="G158" i="7"/>
  <c r="F158" i="7"/>
  <c r="T157" i="7"/>
  <c r="G157" i="7"/>
  <c r="F157" i="7"/>
  <c r="T156" i="7"/>
  <c r="G156" i="7"/>
  <c r="F156" i="7"/>
  <c r="T155" i="7"/>
  <c r="G155" i="7"/>
  <c r="F155" i="7"/>
  <c r="T154" i="7"/>
  <c r="G154" i="7"/>
  <c r="F154" i="7"/>
  <c r="T153" i="7"/>
  <c r="G153" i="7"/>
  <c r="F153" i="7"/>
  <c r="T152" i="7"/>
  <c r="G152" i="7"/>
  <c r="F152" i="7"/>
  <c r="T151" i="7"/>
  <c r="G151" i="7"/>
  <c r="F151" i="7"/>
  <c r="T150" i="7"/>
  <c r="G150" i="7"/>
  <c r="F150" i="7"/>
  <c r="T149" i="7"/>
  <c r="G149" i="7"/>
  <c r="F149" i="7"/>
  <c r="T148" i="7"/>
  <c r="G148" i="7"/>
  <c r="F148" i="7"/>
  <c r="T147" i="7"/>
  <c r="G147" i="7"/>
  <c r="F147" i="7"/>
  <c r="T146" i="7"/>
  <c r="G146" i="7"/>
  <c r="F146" i="7"/>
  <c r="T145" i="7"/>
  <c r="G145" i="7"/>
  <c r="F145" i="7"/>
  <c r="T144" i="7"/>
  <c r="G144" i="7"/>
  <c r="F144" i="7"/>
  <c r="T143" i="7"/>
  <c r="G143" i="7"/>
  <c r="F143" i="7"/>
  <c r="T142" i="7"/>
  <c r="G142" i="7"/>
  <c r="F142" i="7"/>
  <c r="T141" i="7"/>
  <c r="G141" i="7"/>
  <c r="F141" i="7"/>
  <c r="T140" i="7"/>
  <c r="G140" i="7"/>
  <c r="F140" i="7"/>
  <c r="T139" i="7"/>
  <c r="G139" i="7"/>
  <c r="F139" i="7"/>
  <c r="T138" i="7"/>
  <c r="G138" i="7"/>
  <c r="F138" i="7"/>
  <c r="T137" i="7"/>
  <c r="G137" i="7"/>
  <c r="F137" i="7"/>
  <c r="T136" i="7"/>
  <c r="G136" i="7"/>
  <c r="F136" i="7"/>
  <c r="T135" i="7"/>
  <c r="G135" i="7"/>
  <c r="F135" i="7"/>
  <c r="T134" i="7"/>
  <c r="G134" i="7"/>
  <c r="F134" i="7"/>
  <c r="T133" i="7"/>
  <c r="G133" i="7"/>
  <c r="F133" i="7"/>
  <c r="T132" i="7"/>
  <c r="G132" i="7"/>
  <c r="F132" i="7"/>
  <c r="T131" i="7"/>
  <c r="G131" i="7"/>
  <c r="F131" i="7"/>
  <c r="T130" i="7"/>
  <c r="G130" i="7"/>
  <c r="F130" i="7"/>
  <c r="T129" i="7"/>
  <c r="G129" i="7"/>
  <c r="F129" i="7"/>
  <c r="T128" i="7"/>
  <c r="G128" i="7"/>
  <c r="F128" i="7"/>
  <c r="T127" i="7"/>
  <c r="G127" i="7"/>
  <c r="F127" i="7"/>
  <c r="T126" i="7"/>
  <c r="G126" i="7"/>
  <c r="F126" i="7"/>
  <c r="T125" i="7"/>
  <c r="G125" i="7"/>
  <c r="F125" i="7"/>
  <c r="T124" i="7"/>
  <c r="G124" i="7"/>
  <c r="F124" i="7"/>
  <c r="T123" i="7"/>
  <c r="G123" i="7"/>
  <c r="F123" i="7"/>
  <c r="T122" i="7"/>
  <c r="G122" i="7"/>
  <c r="F122" i="7"/>
  <c r="T121" i="7"/>
  <c r="G121" i="7"/>
  <c r="F121" i="7"/>
  <c r="T120" i="7"/>
  <c r="G120" i="7"/>
  <c r="F120" i="7"/>
  <c r="T119" i="7"/>
  <c r="G119" i="7"/>
  <c r="F119" i="7"/>
  <c r="T118" i="7"/>
  <c r="G118" i="7"/>
  <c r="F118" i="7"/>
  <c r="T117" i="7"/>
  <c r="G117" i="7"/>
  <c r="F117" i="7"/>
  <c r="T116" i="7"/>
  <c r="G116" i="7"/>
  <c r="F116" i="7"/>
  <c r="T115" i="7"/>
  <c r="G115" i="7"/>
  <c r="F115" i="7"/>
  <c r="T114" i="7"/>
  <c r="G114" i="7"/>
  <c r="F114" i="7"/>
  <c r="T113" i="7"/>
  <c r="G113" i="7"/>
  <c r="F113" i="7"/>
  <c r="T112" i="7"/>
  <c r="G112" i="7"/>
  <c r="F112" i="7"/>
  <c r="T111" i="7"/>
  <c r="G111" i="7"/>
  <c r="F111" i="7"/>
  <c r="T110" i="7"/>
  <c r="G110" i="7"/>
  <c r="F110" i="7"/>
  <c r="T109" i="7"/>
  <c r="G109" i="7"/>
  <c r="F109" i="7"/>
  <c r="T108" i="7"/>
  <c r="G108" i="7"/>
  <c r="F108" i="7"/>
  <c r="T107" i="7"/>
  <c r="G107" i="7"/>
  <c r="F107" i="7"/>
  <c r="T106" i="7"/>
  <c r="G106" i="7"/>
  <c r="F106" i="7"/>
  <c r="T105" i="7"/>
  <c r="G105" i="7"/>
  <c r="F105" i="7"/>
  <c r="T104" i="7"/>
  <c r="G104" i="7"/>
  <c r="F104" i="7"/>
  <c r="T103" i="7"/>
  <c r="G103" i="7"/>
  <c r="F103" i="7"/>
  <c r="T102" i="7"/>
  <c r="G102" i="7"/>
  <c r="F102" i="7"/>
  <c r="T101" i="7"/>
  <c r="G101" i="7"/>
  <c r="F101" i="7"/>
  <c r="T100" i="7"/>
  <c r="G100" i="7"/>
  <c r="F100" i="7"/>
  <c r="T99" i="7"/>
  <c r="G99" i="7"/>
  <c r="F99" i="7"/>
  <c r="T98" i="7"/>
  <c r="G98" i="7"/>
  <c r="F98" i="7"/>
  <c r="T97" i="7"/>
  <c r="G97" i="7"/>
  <c r="F97" i="7"/>
  <c r="T96" i="7"/>
  <c r="G96" i="7"/>
  <c r="F96" i="7"/>
  <c r="T95" i="7"/>
  <c r="G95" i="7"/>
  <c r="F95" i="7"/>
  <c r="T94" i="7"/>
  <c r="G94" i="7"/>
  <c r="F94" i="7"/>
  <c r="T93" i="7"/>
  <c r="G93" i="7"/>
  <c r="F93" i="7"/>
  <c r="T92" i="7"/>
  <c r="G92" i="7"/>
  <c r="F92" i="7"/>
  <c r="T91" i="7"/>
  <c r="G91" i="7"/>
  <c r="F91" i="7"/>
  <c r="T90" i="7"/>
  <c r="G90" i="7"/>
  <c r="F90" i="7"/>
  <c r="T89" i="7"/>
  <c r="G89" i="7"/>
  <c r="F89" i="7"/>
  <c r="T88" i="7"/>
  <c r="G88" i="7"/>
  <c r="F88" i="7"/>
  <c r="T87" i="7"/>
  <c r="G87" i="7"/>
  <c r="F87" i="7"/>
  <c r="T86" i="7"/>
  <c r="G86" i="7"/>
  <c r="F86" i="7"/>
  <c r="T85" i="7"/>
  <c r="G85" i="7"/>
  <c r="F85" i="7"/>
  <c r="T84" i="7"/>
  <c r="G84" i="7"/>
  <c r="F84" i="7"/>
  <c r="T83" i="7"/>
  <c r="G83" i="7"/>
  <c r="F83" i="7"/>
  <c r="T82" i="7"/>
  <c r="G82" i="7"/>
  <c r="F82" i="7"/>
  <c r="T81" i="7"/>
  <c r="G81" i="7"/>
  <c r="F81" i="7"/>
  <c r="T80" i="7"/>
  <c r="G80" i="7"/>
  <c r="F80" i="7"/>
  <c r="T79" i="7"/>
  <c r="G79" i="7"/>
  <c r="F79" i="7"/>
  <c r="T78" i="7"/>
  <c r="G78" i="7"/>
  <c r="F78" i="7"/>
  <c r="T77" i="7"/>
  <c r="G77" i="7"/>
  <c r="F77" i="7"/>
  <c r="T76" i="7"/>
  <c r="G76" i="7"/>
  <c r="F76" i="7"/>
  <c r="T75" i="7"/>
  <c r="G75" i="7"/>
  <c r="F75" i="7"/>
  <c r="T74" i="7"/>
  <c r="G74" i="7"/>
  <c r="F74" i="7"/>
  <c r="T73" i="7"/>
  <c r="G73" i="7"/>
  <c r="F73" i="7"/>
  <c r="T72" i="7"/>
  <c r="G72" i="7"/>
  <c r="F72" i="7"/>
  <c r="T71" i="7"/>
  <c r="G71" i="7"/>
  <c r="F71" i="7"/>
  <c r="T70" i="7"/>
  <c r="G70" i="7"/>
  <c r="F70" i="7"/>
  <c r="T69" i="7"/>
  <c r="G69" i="7"/>
  <c r="F69" i="7"/>
  <c r="T68" i="7"/>
  <c r="G68" i="7"/>
  <c r="F68" i="7"/>
  <c r="T67" i="7"/>
  <c r="G67" i="7"/>
  <c r="F67" i="7"/>
  <c r="T66" i="7"/>
  <c r="G66" i="7"/>
  <c r="F66" i="7"/>
  <c r="T65" i="7"/>
  <c r="G65" i="7"/>
  <c r="F65" i="7"/>
  <c r="T64" i="7"/>
  <c r="G64" i="7"/>
  <c r="F64" i="7"/>
  <c r="T63" i="7"/>
  <c r="G63" i="7"/>
  <c r="F63" i="7"/>
  <c r="T62" i="7"/>
  <c r="G62" i="7"/>
  <c r="F62" i="7"/>
  <c r="T61" i="7"/>
  <c r="G61" i="7"/>
  <c r="F61" i="7"/>
  <c r="T60" i="7"/>
  <c r="G60" i="7"/>
  <c r="F60" i="7"/>
  <c r="T59" i="7"/>
  <c r="G59" i="7"/>
  <c r="F59" i="7"/>
  <c r="T58" i="7"/>
  <c r="G58" i="7"/>
  <c r="F58" i="7"/>
  <c r="T57" i="7"/>
  <c r="G57" i="7"/>
  <c r="F57" i="7"/>
  <c r="T56" i="7"/>
  <c r="G56" i="7"/>
  <c r="F56" i="7"/>
  <c r="T55" i="7"/>
  <c r="G55" i="7"/>
  <c r="F55" i="7"/>
  <c r="T54" i="7"/>
  <c r="G54" i="7"/>
  <c r="F54" i="7"/>
  <c r="T53" i="7"/>
  <c r="G53" i="7"/>
  <c r="F53" i="7"/>
  <c r="T52" i="7"/>
  <c r="G52" i="7"/>
  <c r="F52" i="7"/>
  <c r="T51" i="7"/>
  <c r="G51" i="7"/>
  <c r="F51" i="7"/>
  <c r="T50" i="7"/>
  <c r="G50" i="7"/>
  <c r="F50" i="7"/>
  <c r="T49" i="7"/>
  <c r="G49" i="7"/>
  <c r="F49" i="7"/>
  <c r="T48" i="7"/>
  <c r="G48" i="7"/>
  <c r="F48" i="7"/>
  <c r="T47" i="7"/>
  <c r="G47" i="7"/>
  <c r="F47" i="7"/>
  <c r="T46" i="7"/>
  <c r="G46" i="7"/>
  <c r="F46" i="7"/>
  <c r="T45" i="7"/>
  <c r="G45" i="7"/>
  <c r="F45" i="7"/>
  <c r="T44" i="7"/>
  <c r="G44" i="7"/>
  <c r="F44" i="7"/>
  <c r="T43" i="7"/>
  <c r="G43" i="7"/>
  <c r="F43" i="7"/>
  <c r="T42" i="7"/>
  <c r="G42" i="7"/>
  <c r="F42" i="7"/>
  <c r="T41" i="7"/>
  <c r="G41" i="7"/>
  <c r="F41" i="7"/>
  <c r="T40" i="7"/>
  <c r="G40" i="7"/>
  <c r="F40" i="7"/>
  <c r="T39" i="7"/>
  <c r="G39" i="7"/>
  <c r="F39" i="7"/>
  <c r="T38" i="7"/>
  <c r="G38" i="7"/>
  <c r="F38" i="7"/>
  <c r="T37" i="7"/>
  <c r="G37" i="7"/>
  <c r="F37" i="7"/>
  <c r="T36" i="7"/>
  <c r="G36" i="7"/>
  <c r="F36" i="7"/>
  <c r="T35" i="7"/>
  <c r="G35" i="7"/>
  <c r="F35" i="7"/>
  <c r="T34" i="7"/>
  <c r="G34" i="7"/>
  <c r="F34" i="7"/>
  <c r="T33" i="7"/>
  <c r="G33" i="7"/>
  <c r="F33" i="7"/>
  <c r="T32" i="7"/>
  <c r="G32" i="7"/>
  <c r="F32" i="7"/>
  <c r="T31" i="7"/>
  <c r="G31" i="7"/>
  <c r="F31" i="7"/>
  <c r="T30" i="7"/>
  <c r="G30" i="7"/>
  <c r="F30" i="7"/>
  <c r="T29" i="7"/>
  <c r="G29" i="7"/>
  <c r="F29" i="7"/>
  <c r="T28" i="7"/>
  <c r="G28" i="7"/>
  <c r="F28" i="7"/>
  <c r="T27" i="7"/>
  <c r="G27" i="7"/>
  <c r="F27" i="7"/>
  <c r="T26" i="7"/>
  <c r="G26" i="7"/>
  <c r="F26" i="7"/>
  <c r="T25" i="7"/>
  <c r="G25" i="7"/>
  <c r="F25" i="7"/>
  <c r="T24" i="7"/>
  <c r="G24" i="7"/>
  <c r="F24" i="7"/>
  <c r="T23" i="7"/>
  <c r="G23" i="7"/>
  <c r="F23" i="7"/>
  <c r="T22" i="7"/>
  <c r="G22" i="7"/>
  <c r="F22" i="7"/>
  <c r="T21" i="7"/>
  <c r="G21" i="7"/>
  <c r="F21" i="7"/>
  <c r="T20" i="7"/>
  <c r="G20" i="7"/>
  <c r="F20" i="7"/>
  <c r="T19" i="7"/>
  <c r="G19" i="7"/>
  <c r="F19" i="7"/>
  <c r="T18" i="7"/>
  <c r="G18" i="7"/>
  <c r="F18" i="7"/>
  <c r="T17" i="7"/>
  <c r="G17" i="7"/>
  <c r="F17" i="7"/>
  <c r="T16" i="7"/>
  <c r="G16" i="7"/>
  <c r="F16" i="7"/>
  <c r="T15" i="7"/>
  <c r="G15" i="7"/>
  <c r="F15" i="7"/>
  <c r="T14" i="7"/>
  <c r="G14" i="7"/>
  <c r="F14" i="7"/>
  <c r="T13" i="7"/>
  <c r="G13" i="7"/>
  <c r="F13" i="7"/>
  <c r="T12" i="7"/>
  <c r="G12" i="7"/>
  <c r="F12" i="7"/>
  <c r="T11" i="7"/>
  <c r="G11" i="7"/>
  <c r="F11" i="7"/>
  <c r="T10" i="7"/>
  <c r="G10" i="7"/>
  <c r="F10" i="7"/>
  <c r="T9" i="7"/>
  <c r="G9" i="7"/>
  <c r="F9" i="7"/>
  <c r="T8" i="7"/>
  <c r="G8" i="7"/>
  <c r="F8" i="7"/>
  <c r="T7" i="7"/>
  <c r="G7" i="7"/>
  <c r="F7" i="7"/>
  <c r="AG6" i="7"/>
  <c r="AH6" i="7" s="1"/>
  <c r="AD6" i="7"/>
  <c r="AE6" i="7" s="1"/>
  <c r="T6" i="7"/>
  <c r="G6" i="7"/>
  <c r="F6" i="7"/>
  <c r="AH5" i="7"/>
  <c r="AE5" i="7"/>
  <c r="U5" i="7"/>
  <c r="V5" i="7" s="1"/>
  <c r="T5" i="7"/>
  <c r="G5" i="7"/>
  <c r="F5" i="7"/>
  <c r="T4" i="7"/>
  <c r="G4" i="7"/>
  <c r="F4" i="7"/>
  <c r="AW3" i="7"/>
  <c r="AV3" i="7"/>
  <c r="AU3" i="7"/>
  <c r="G3" i="7"/>
  <c r="F3" i="7"/>
  <c r="E3" i="7"/>
  <c r="AG7" i="7" l="1"/>
  <c r="AH7" i="7" s="1"/>
  <c r="U6" i="7"/>
  <c r="AD7" i="7"/>
  <c r="AG8" i="7"/>
  <c r="K22" i="3"/>
  <c r="M33" i="3"/>
  <c r="L33" i="3"/>
  <c r="K33" i="3"/>
  <c r="M40" i="3"/>
  <c r="L35" i="3"/>
  <c r="N27" i="3"/>
  <c r="N26" i="3"/>
  <c r="N28" i="3"/>
  <c r="M23" i="3"/>
  <c r="L23" i="3"/>
  <c r="M22" i="3"/>
  <c r="L22" i="3"/>
  <c r="K23" i="3"/>
  <c r="K20" i="3"/>
  <c r="K19" i="3"/>
  <c r="M18" i="3"/>
  <c r="L18" i="3"/>
  <c r="K18" i="3"/>
  <c r="M17" i="3"/>
  <c r="L17" i="3"/>
  <c r="K17" i="3"/>
  <c r="M16" i="3"/>
  <c r="L16" i="3"/>
  <c r="K16" i="3"/>
  <c r="M15" i="3"/>
  <c r="L15" i="3"/>
  <c r="K15" i="3"/>
  <c r="M14" i="3"/>
  <c r="L14" i="3"/>
  <c r="K14" i="3"/>
  <c r="M10" i="3"/>
  <c r="L10" i="3"/>
  <c r="K10" i="3"/>
  <c r="C52" i="3"/>
  <c r="C51" i="3" s="1"/>
  <c r="E51" i="3" s="1"/>
  <c r="C47" i="3"/>
  <c r="C46" i="3" s="1"/>
  <c r="E46" i="3" s="1"/>
  <c r="J1" i="3"/>
  <c r="M3" i="3" s="1"/>
  <c r="K35" i="3" l="1"/>
  <c r="K40" i="3"/>
  <c r="M35" i="3"/>
  <c r="L40" i="3"/>
  <c r="N39" i="3"/>
  <c r="M39" i="3" s="1"/>
  <c r="M41" i="3" s="1"/>
  <c r="M42" i="3" s="1"/>
  <c r="N34" i="3"/>
  <c r="K34" i="3" s="1"/>
  <c r="K36" i="3" s="1"/>
  <c r="AG9" i="7"/>
  <c r="AH8" i="7"/>
  <c r="AE7" i="7"/>
  <c r="AD8" i="7"/>
  <c r="U7" i="7"/>
  <c r="V6" i="7"/>
  <c r="M4" i="3"/>
  <c r="M2" i="3"/>
  <c r="C63" i="3"/>
  <c r="C58" i="3"/>
  <c r="K37" i="3" l="1"/>
  <c r="L34" i="3"/>
  <c r="L36" i="3" s="1"/>
  <c r="L37" i="3" s="1"/>
  <c r="L39" i="3"/>
  <c r="L41" i="3" s="1"/>
  <c r="L42" i="3" s="1"/>
  <c r="M34" i="3"/>
  <c r="M36" i="3" s="1"/>
  <c r="M37" i="3" s="1"/>
  <c r="K39" i="3"/>
  <c r="K41" i="3" s="1"/>
  <c r="K42" i="3" s="1"/>
  <c r="AE8" i="7"/>
  <c r="AD9" i="7"/>
  <c r="V7" i="7"/>
  <c r="U8" i="7"/>
  <c r="AH9" i="7"/>
  <c r="AG10" i="7"/>
  <c r="C57" i="3"/>
  <c r="C62" i="3"/>
  <c r="C41" i="3"/>
  <c r="M20" i="3"/>
  <c r="M19" i="3"/>
  <c r="L20" i="3"/>
  <c r="L19" i="3"/>
  <c r="C42" i="3" l="1"/>
  <c r="C44" i="3"/>
  <c r="E62" i="3"/>
  <c r="C43" i="3"/>
  <c r="E57" i="3"/>
  <c r="V8" i="7"/>
  <c r="U9" i="7"/>
  <c r="AH10" i="7"/>
  <c r="AG11" i="7"/>
  <c r="AD10" i="7"/>
  <c r="AE9" i="7"/>
  <c r="J2" i="3" l="1"/>
  <c r="AH11" i="7"/>
  <c r="AG12" i="7"/>
  <c r="V9" i="7"/>
  <c r="U10" i="7"/>
  <c r="AE10" i="7"/>
  <c r="AD11" i="7"/>
  <c r="L7" i="3" l="1"/>
  <c r="L8" i="3" s="1"/>
  <c r="K7" i="3"/>
  <c r="M7" i="3"/>
  <c r="U11" i="7"/>
  <c r="V10" i="7"/>
  <c r="AE11" i="7"/>
  <c r="AD12" i="7"/>
  <c r="AG13" i="7"/>
  <c r="AH12" i="7"/>
  <c r="M8" i="3" l="1"/>
  <c r="K8" i="3"/>
  <c r="L12" i="3"/>
  <c r="E3" i="11"/>
  <c r="E7" i="11"/>
  <c r="E11" i="11" s="1"/>
  <c r="E20" i="11" s="1"/>
  <c r="E23" i="11" s="1"/>
  <c r="L21" i="3"/>
  <c r="L24" i="3" s="1"/>
  <c r="AE12" i="7"/>
  <c r="AD13" i="7"/>
  <c r="AH13" i="7"/>
  <c r="AG14" i="7"/>
  <c r="AH14" i="7" s="1"/>
  <c r="V11" i="7"/>
  <c r="U12" i="7"/>
  <c r="K12" i="3" l="1"/>
  <c r="K21" i="3" s="1"/>
  <c r="K24" i="3" s="1"/>
  <c r="K26" i="3" s="1"/>
  <c r="D3" i="11"/>
  <c r="D7" i="11" s="1"/>
  <c r="D11" i="11" s="1"/>
  <c r="D20" i="11" s="1"/>
  <c r="D23" i="11" s="1"/>
  <c r="M12" i="3"/>
  <c r="M21" i="3" s="1"/>
  <c r="M24" i="3" s="1"/>
  <c r="F3" i="11"/>
  <c r="F7" i="11" s="1"/>
  <c r="F11" i="11" s="1"/>
  <c r="F20" i="11" s="1"/>
  <c r="F23" i="11" s="1"/>
  <c r="L26" i="3"/>
  <c r="L27" i="3"/>
  <c r="L30" i="3"/>
  <c r="L43" i="3" s="1"/>
  <c r="E29" i="11"/>
  <c r="E25" i="11"/>
  <c r="E26" i="11" s="1"/>
  <c r="K30" i="3"/>
  <c r="K43" i="3" s="1"/>
  <c r="V12" i="7"/>
  <c r="U13" i="7"/>
  <c r="AD14" i="7"/>
  <c r="AE13" i="7"/>
  <c r="K27" i="3"/>
  <c r="F25" i="11" l="1"/>
  <c r="F29" i="11"/>
  <c r="F42" i="11" s="1"/>
  <c r="M26" i="3"/>
  <c r="M27" i="3" s="1"/>
  <c r="M28" i="3" s="1"/>
  <c r="M30" i="3"/>
  <c r="M43" i="3" s="1"/>
  <c r="D29" i="11"/>
  <c r="D42" i="11" s="1"/>
  <c r="D25" i="11"/>
  <c r="L28" i="3"/>
  <c r="L31" i="3" s="1"/>
  <c r="L44" i="3" s="1"/>
  <c r="L45" i="3" s="1"/>
  <c r="E27" i="11"/>
  <c r="E30" i="11" s="1"/>
  <c r="E43" i="11" s="1"/>
  <c r="E42" i="11"/>
  <c r="AE14" i="7"/>
  <c r="AD15" i="7"/>
  <c r="V13" i="7"/>
  <c r="U14" i="7"/>
  <c r="M31" i="3"/>
  <c r="K28" i="3"/>
  <c r="D26" i="11" l="1"/>
  <c r="D27" i="11"/>
  <c r="D30" i="11" s="1"/>
  <c r="F26" i="11"/>
  <c r="F27" i="11" s="1"/>
  <c r="F30" i="11"/>
  <c r="L32" i="3"/>
  <c r="E31" i="11"/>
  <c r="E44" i="11"/>
  <c r="M32" i="3"/>
  <c r="M44" i="3"/>
  <c r="M45" i="3" s="1"/>
  <c r="K31" i="3"/>
  <c r="K44" i="3" s="1"/>
  <c r="K45" i="3" s="1"/>
  <c r="V14" i="7"/>
  <c r="U15" i="7"/>
  <c r="AE15" i="7"/>
  <c r="AD16" i="7"/>
  <c r="F43" i="11" l="1"/>
  <c r="F44" i="11" s="1"/>
  <c r="F31" i="11"/>
  <c r="D43" i="11"/>
  <c r="D44" i="11" s="1"/>
  <c r="D31" i="11"/>
  <c r="K32" i="3"/>
  <c r="AE16" i="7"/>
  <c r="AD17" i="7"/>
  <c r="V15" i="7"/>
  <c r="U16" i="7"/>
  <c r="V16" i="7" s="1"/>
  <c r="AE17" i="7" l="1"/>
  <c r="AD18" i="7"/>
  <c r="AD19" i="7" l="1"/>
  <c r="AE19" i="7" s="1"/>
  <c r="AE18" i="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Meng Hun Lim</author>
    <author>Katie Gray</author>
  </authors>
  <commentList>
    <comment ref="BB4" authorId="0" shapeId="0" xr:uid="{00000000-0006-0000-0300-000001000000}">
      <text>
        <r>
          <rPr>
            <b/>
            <sz val="9"/>
            <color indexed="81"/>
            <rFont val="Tahoma"/>
            <family val="2"/>
          </rPr>
          <t>Meng Hun Lim:</t>
        </r>
        <r>
          <rPr>
            <sz val="9"/>
            <color indexed="81"/>
            <rFont val="Tahoma"/>
            <family val="2"/>
          </rPr>
          <t xml:space="preserve">
Includes the following:
 - Brick veneer
 - Rendered masonry
 - Stonework veneer</t>
        </r>
      </text>
    </comment>
    <comment ref="BB5" authorId="0" shapeId="0" xr:uid="{00000000-0006-0000-0300-000002000000}">
      <text>
        <r>
          <rPr>
            <b/>
            <sz val="9"/>
            <color indexed="81"/>
            <rFont val="Tahoma"/>
            <family val="2"/>
          </rPr>
          <t>Meng Hun Lim:</t>
        </r>
        <r>
          <rPr>
            <sz val="9"/>
            <color indexed="81"/>
            <rFont val="Tahoma"/>
            <family val="2"/>
          </rPr>
          <t xml:space="preserve">
Includes the following:
 - Double brick
 - Stonework</t>
        </r>
      </text>
    </comment>
    <comment ref="BE5" authorId="1" shapeId="0" xr:uid="{00000000-0006-0000-0300-000003000000}">
      <text>
        <r>
          <rPr>
            <b/>
            <sz val="9"/>
            <color indexed="81"/>
            <rFont val="Tahoma"/>
            <family val="2"/>
          </rPr>
          <t>Katie Gray:</t>
        </r>
        <r>
          <rPr>
            <sz val="9"/>
            <color indexed="81"/>
            <rFont val="Tahoma"/>
            <family val="2"/>
          </rPr>
          <t xml:space="preserve">
Based on AAMI's fibro/asbestos cement relativity</t>
        </r>
      </text>
    </comment>
    <comment ref="BB6" authorId="0" shapeId="0" xr:uid="{00000000-0006-0000-0300-000004000000}">
      <text>
        <r>
          <rPr>
            <b/>
            <sz val="9"/>
            <color indexed="81"/>
            <rFont val="Tahoma"/>
            <family val="2"/>
          </rPr>
          <t>Meng Hun Lim:</t>
        </r>
        <r>
          <rPr>
            <sz val="9"/>
            <color indexed="81"/>
            <rFont val="Tahoma"/>
            <family val="2"/>
          </rPr>
          <t xml:space="preserve">
Includes the following:
 - AAC panel
 - Blockwork
 - Lightweight concrete e.g. Hebel block
</t>
        </r>
      </text>
    </comment>
    <comment ref="BE6" authorId="0" shapeId="0" xr:uid="{00000000-0006-0000-0300-000005000000}">
      <text>
        <r>
          <rPr>
            <b/>
            <sz val="9"/>
            <color indexed="81"/>
            <rFont val="Tahoma"/>
            <family val="2"/>
          </rPr>
          <t>Meng Hun Lim:</t>
        </r>
        <r>
          <rPr>
            <sz val="9"/>
            <color indexed="81"/>
            <rFont val="Tahoma"/>
            <family val="2"/>
          </rPr>
          <t xml:space="preserve">
Inclues the following:
 - Metal covering
 - Iron (corrugated)
 - Steel/Colorbond
KG: Also including  Aluminum in this category
</t>
        </r>
      </text>
    </comment>
    <comment ref="BB7" authorId="0" shapeId="0" xr:uid="{00000000-0006-0000-0300-000006000000}">
      <text>
        <r>
          <rPr>
            <b/>
            <sz val="9"/>
            <color indexed="81"/>
            <rFont val="Tahoma"/>
            <family val="2"/>
          </rPr>
          <t>Meng Hun Lim:</t>
        </r>
        <r>
          <rPr>
            <sz val="9"/>
            <color indexed="81"/>
            <rFont val="Tahoma"/>
            <family val="2"/>
          </rPr>
          <t xml:space="preserve">
Includes the following:
 - Weatherboard - Timber
 - Weatherboard - Artificial
 - Hardiplank/Hardiflex
 - Panel wall system
KG: Note that this relativity is based on AAMI's hardiplank relativity as it is larger than their Weatherboard rel
</t>
        </r>
      </text>
    </comment>
    <comment ref="BB8" authorId="0" shapeId="0" xr:uid="{00000000-0006-0000-0300-000007000000}">
      <text>
        <r>
          <rPr>
            <b/>
            <sz val="9"/>
            <color indexed="81"/>
            <rFont val="Tahoma"/>
            <family val="2"/>
          </rPr>
          <t>Meng Hun Lim:</t>
        </r>
        <r>
          <rPr>
            <sz val="9"/>
            <color indexed="81"/>
            <rFont val="Tahoma"/>
            <family val="2"/>
          </rPr>
          <t xml:space="preserve">
Includes the following:
 - Sheet cladding
 - Steel</t>
        </r>
      </text>
    </comment>
    <comment ref="BB9" authorId="1" shapeId="0" xr:uid="{00000000-0006-0000-0300-000008000000}">
      <text>
        <r>
          <rPr>
            <b/>
            <sz val="9"/>
            <color indexed="81"/>
            <rFont val="Tahoma"/>
            <family val="2"/>
          </rPr>
          <t>Katie Gray:</t>
        </r>
        <r>
          <rPr>
            <sz val="9"/>
            <color indexed="81"/>
            <rFont val="Tahoma"/>
            <family val="2"/>
          </rPr>
          <t xml:space="preserve">
Includes the following: 
- Alumunium 
- Concrete
- Fibro/asbestos
Note that this relativity is based on AAMI's concrete relativity as it is larger than the other relativities
</t>
        </r>
      </text>
    </comment>
    <comment ref="BE10" authorId="1" shapeId="0" xr:uid="{00000000-0006-0000-0300-000009000000}">
      <text>
        <r>
          <rPr>
            <b/>
            <sz val="9"/>
            <color indexed="81"/>
            <rFont val="Tahoma"/>
            <family val="2"/>
          </rPr>
          <t>Katie Gray:</t>
        </r>
        <r>
          <rPr>
            <sz val="9"/>
            <color indexed="81"/>
            <rFont val="Tahoma"/>
            <family val="2"/>
          </rPr>
          <t xml:space="preserve">
No AAMI relativities available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Katie Gray</author>
  </authors>
  <commentList>
    <comment ref="AF5" authorId="0" shapeId="0" xr:uid="{00000000-0006-0000-0500-000001000000}">
      <text>
        <r>
          <rPr>
            <b/>
            <sz val="9"/>
            <color indexed="81"/>
            <rFont val="Tahoma"/>
            <family val="2"/>
          </rPr>
          <t>Katie Gray:</t>
        </r>
        <r>
          <rPr>
            <sz val="9"/>
            <color indexed="81"/>
            <rFont val="Tahoma"/>
            <family val="2"/>
          </rPr>
          <t xml:space="preserve">
Based on CGU ESL charges
</t>
        </r>
      </text>
    </comment>
  </commentList>
</comment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<sst xmlns="http://schemas.openxmlformats.org/spreadsheetml/2006/main" count="33045" uniqueCount="15982">
  <si>
    <t>Select PostCode, AccidentalDamage, DefinedEvents, DefinedEventsPlus, StartDate, EndDate 
From RatingHomeBuildingBasePremium Where PostCode = 2602 
/* Base premium against Post Code */</t>
  </si>
  <si>
    <t>Base Premium Defined Events</t>
  </si>
  <si>
    <t xml:space="preserve">Start Date </t>
  </si>
  <si>
    <t>Product of Relativity</t>
  </si>
  <si>
    <t>Base Premium Defined Events Plus</t>
  </si>
  <si>
    <t>End Date</t>
  </si>
  <si>
    <t>Sum of Relativity</t>
  </si>
  <si>
    <t>Defined Events  * prod relativity</t>
  </si>
  <si>
    <t>Base Premium AccidentalDamage</t>
  </si>
  <si>
    <t>State</t>
  </si>
  <si>
    <t>ACT</t>
  </si>
  <si>
    <t>Defined Events Plus * prod relativity</t>
  </si>
  <si>
    <t>No. of bedroom</t>
  </si>
  <si>
    <t>Accidental * prod relativity</t>
  </si>
  <si>
    <t>Slope of land</t>
  </si>
  <si>
    <t>Moderate</t>
  </si>
  <si>
    <t>DB Queries</t>
  </si>
  <si>
    <t>Fields on Portal</t>
  </si>
  <si>
    <t>Relativities</t>
  </si>
  <si>
    <t>Relativities in DB</t>
  </si>
  <si>
    <t xml:space="preserve">Match </t>
  </si>
  <si>
    <t>Value taken</t>
  </si>
  <si>
    <t>Value in DB</t>
  </si>
  <si>
    <t>Defined Events</t>
  </si>
  <si>
    <t>Defined Events Plus</t>
  </si>
  <si>
    <t>Accidental</t>
  </si>
  <si>
    <t>Select * From dbo.RatingHomeBuildingRelativity Where RatingHomeBuildingRelativity.[Key] = 'GANSW703928755'
/* GNFId, Flood and Cyclone relativity */</t>
  </si>
  <si>
    <t>Address - Standard Geographic</t>
  </si>
  <si>
    <t>GAACT714937496</t>
  </si>
  <si>
    <t>Pre loaded premium(Multiplicative and Additive) - 365 Days</t>
  </si>
  <si>
    <t xml:space="preserve">Select RatingHomeRelativity.[Type] AS 'Building/Content', QuestionCode, dbo.RatingHomeRelativity.[Key], Id, Relativity, StartDate, EndDate 
From RatingHomeRelativity Where RatingHomeRelativity.[Type] = 'RiskInsight' AND RatingHomeRelativity.[Key] 
IN (Select RiskInsight From dbo.RatingCatastrophe Where RatingCatastrophe.[Key] = 'GANSW703928755')
/* Address - Risk Insight */
</t>
  </si>
  <si>
    <t>Address - Risk Insight</t>
  </si>
  <si>
    <t>Select RatingHomeRelativity.[Type] AS 'Building/Content', QuestionCode, dbo.RatingHomeRelativity.[Key], Id, Relativity, StartDate, EndDate 
From RatingHomeRelativity Where RatingHomeRelativity.[Type] = 'MosaicGroup' AND RatingHomeRelativity.[Key] 
IN (Select MosaicGroup From dbo.RatingCatastrophe Where RatingCatastrophe.[Key] = 'GANSW703928755')
/* Address - MosaicGroup */</t>
  </si>
  <si>
    <t>Address - Mosaic Group</t>
  </si>
  <si>
    <t>B</t>
  </si>
  <si>
    <t>Select * From RatingHomeAdditionalBenefitCost</t>
  </si>
  <si>
    <t>Additional Benefit Cost</t>
  </si>
  <si>
    <t>Select RatingHomeRelativity.[Type] AS 'Building/Content', QuestionCode, dbo.RatingHomeRelativity.[Key], Id, Relativity, StartDate, EndDate 
From RatingHomeRelativity Where RatingHomeRelativity.[Type] = 'MosaicType' AND RatingHomeRelativity.[Key] 
IN (Select MosaicType From dbo.RatingCatastrophe Where RatingCatastrophe.[Key] = 'GANSW703928755')
/* Address - MosaicType */</t>
  </si>
  <si>
    <t>Address - Mosaic Type</t>
  </si>
  <si>
    <t>B06</t>
  </si>
  <si>
    <t>Select * From  RatingDiscountLoadingRelativity</t>
  </si>
  <si>
    <t>Fixed Loading Discount</t>
  </si>
  <si>
    <t>Occupation Relativities</t>
  </si>
  <si>
    <t>Turnover</t>
  </si>
  <si>
    <t>Value</t>
  </si>
  <si>
    <t>Select RatingHomeRelativity.[Type] AS 'Building/Content', QuestionCode, dbo.RatingHomeRelativity.[Key], Id, Relativity, StartDate, EndDate 
From RatingHomeRelativity Where RatingHomeRelativity.[Type] = 'HeadAge' AND RatingHomeRelativity.[Key] 
IN (Select HeadAge From dbo.RatingCatastrophe Where RatingCatastrophe.[Key] = 'GANSW703928755')
/* Address - HeadAge */</t>
  </si>
  <si>
    <t>Address - Head of Household Age</t>
  </si>
  <si>
    <t>Select * From dbo.RatingHomeBusinessExtension
/* HomeBusinessExtension */</t>
  </si>
  <si>
    <t>HomeBusiness Extension
(Only Apply if = Yes)</t>
  </si>
  <si>
    <t>Yes</t>
  </si>
  <si>
    <t>Select RatingHomeRelativity.[Type] AS 'Building/Content', QuestionCode, dbo.RatingHomeRelativity.[Key], Id, Relativity, StartDate, EndDate 
From RatingHomeRelativity Where RatingHomeRelativity.[Type] = 'TreeHeight' AND RatingHomeRelativity.[Key] 
IN (Select TreeHeight From dbo.RatingCatastrophe Where RatingCatastrophe.[Key] = 'GANSW703928755')
/* Address - TreeHeight */</t>
  </si>
  <si>
    <t>Address - Tree Loading</t>
  </si>
  <si>
    <t>Premium 1</t>
  </si>
  <si>
    <t>Select RatingHomeRelativity.[Type] AS 'Building/Content', QuestionCode, dbo.RatingHomeRelativity.[Key], Id, Relativity, StartDate, EndDate 
From RatingHomeRelativity Where RatingHomeRelativity.[Type] = 'LandSize' AND RatingHomeRelativity.[Key] 
IN (Select LandSize From dbo.RatingCatastrophe Where RatingCatastrophe.[Key] = 'GANSW703928755')
/* Address - LandSize */</t>
  </si>
  <si>
    <t>Address - Size of Land</t>
  </si>
  <si>
    <t>Less than 1</t>
  </si>
  <si>
    <t>Select * From RatingPreviousInsurerDiscount Where PreviousInsurerName = 'AMP'
/*Previous Insurer */</t>
  </si>
  <si>
    <t>Previous Insurer Discount</t>
  </si>
  <si>
    <t>abc</t>
  </si>
  <si>
    <t>AMP</t>
  </si>
  <si>
    <t>Select RatingHomeRelativity.[Type] AS 'Building/Content', QuestionCode, dbo.RatingHomeRelativity.[Key], Id, Relativity, StartDate, EndDate 
From RatingHomeRelativity 
Where RatingHomeRelativity.[Type] = 'BuildingBusinessUse' AND QuestionCode like '%Yes%'
/* Building Business Use */</t>
  </si>
  <si>
    <t>Business Use</t>
  </si>
  <si>
    <t>No</t>
  </si>
  <si>
    <t>Select * From BrokerBranchSetting Where BrokerBranchId = '2' and ProductId = '1'
Select * From BrokerOrganisationSetting Where BrokerOrganisationId = '2' and ProductId = '1'
/* BROKER PREM _ ADJ &gt; If no value in Branch then pick from Org */</t>
  </si>
  <si>
    <t>Broker Premium Adjustment</t>
  </si>
  <si>
    <t>Oldest Occupant Age (Always 1)</t>
  </si>
  <si>
    <t>NA</t>
  </si>
  <si>
    <t>Claim Expenses</t>
  </si>
  <si>
    <t>Select RatingHomeRelativity.[Type] AS 'Building/Content', QuestionCode, dbo.RatingHomeRelativity.[Key], Id, Relativity, StartDate, EndDate 
From RatingHomeRelativity 
Where RatingHomeRelativity.[Type] like '%Occupancy%' AND QuestionCode like '%Owner%'
/* Occupancy Type Values - OwnerOccupied/Renting/WeekenderHome */</t>
  </si>
  <si>
    <t>Occupancy Type</t>
  </si>
  <si>
    <t>Own</t>
  </si>
  <si>
    <t>Installment loading</t>
  </si>
  <si>
    <t>Select RatingHomePreviousClaims.CoverId AS 'Building/Content', DropDownListHome.[Type], DropDownListHome.[Text] AS PortalValue, DropDownListHome.Value, 
RatingHomePreviousClaims.KeyDescription, RatingHomePreviousClaims.[Key], RatingHomePreviousClaims.Id, RatingHomePreviousClaims.Relativity, 
RatingHomePreviousClaims.StartDate, RatingHomePreviousClaims.EndDate 
From RatingHomePreviousClaims 
INNER JOIN DropDownListHome ON RatingHomePreviousClaims.[Key] = DropDownListHome.Value 
Where DropDownListHome.[Type] = 'ClaimTypeList' AND DropDownListHome.[Text] like '%Theft%' 
/* Previous Claims */</t>
  </si>
  <si>
    <t>Previous Claim 1</t>
  </si>
  <si>
    <t>EarthQuake</t>
  </si>
  <si>
    <t>Referral factor</t>
  </si>
  <si>
    <t>Select RatingHomeRelativity.[Type] AS 'Building/Content', DropDownListHome.[Type], DropDownListHome.[Text] AS PortalValue, DropDownListHome.Value, 
RatingHomeRelativity.QuestionCode, RatingHomeRelativity.[Key], RatingHomeRelativity.Id, RatingHomeRelativity.Relativity, 
RatingHomeRelativity.StartDate, RatingHomeRelativity.EndDate 
From RatingHomeRelativity 
INNER JOIN DropDownListHome ON RatingHomeRelativity.[Key] = DropDownListHome.Value 
Where DropDownListHome.[Type] = 'ClaimTypeList' AND DropDownListHome.[Text] like '%Theft%' 
/* Previous Claims */</t>
  </si>
  <si>
    <t>Previous Claim 2</t>
  </si>
  <si>
    <t>Cup/Cap factor</t>
  </si>
  <si>
    <t>Previous Claim 3</t>
  </si>
  <si>
    <t>Multi Policy Discount
(Only apply if 'Will you add more policies to the package?' = Yes)</t>
  </si>
  <si>
    <t>Previous Claim 4</t>
  </si>
  <si>
    <t>Combined Policy Discount</t>
  </si>
  <si>
    <t>Building Type</t>
  </si>
  <si>
    <t>Premium 2</t>
  </si>
  <si>
    <t>Select RatingHomeRelativity.[Type] AS 'Building/Content', DropDownListHome.[Type], DropDownListHome.[Text] AS PortalValue, DropDownListHome.Value, 
RatingHomeRelativity.QuestionCode, RatingHomeRelativity.[Key], RatingHomeRelativity.Id, RatingHomeRelativity.Relativity, 
RatingHomeRelativity.StartDate, RatingHomeRelativity.EndDate 
From RatingHomeRelativity 
INNER JOIN DropDownListHome ON RatingHomeRelativity.[Key] = DropDownListHome.Value 
Where DropDownListHome.[Type] = 'ExternalWallType' and DropDownListHome.[Text] like '%AAC%'
/* Construction type of the walls / External wall */</t>
  </si>
  <si>
    <t>Construction type of the walls / External wall</t>
  </si>
  <si>
    <t>BlockWork</t>
  </si>
  <si>
    <t>Poicy Expenses</t>
  </si>
  <si>
    <t xml:space="preserve">Select RatingHomeRelativity.[Type] AS 'Building/Content', DropDownListHome.[Type], DropDownListHome.[Text] AS PortalValue, DropDownListHome.Value, 
RatingHomeRelativity.QuestionCode, RatingHomeRelativity.[Key], RatingHomeRelativity.Id, RatingHomeRelativity.Relativity, 
RatingHomeRelativity.StartDate, RatingHomeRelativity.EndDate 
From RatingHomeRelativity 
INNER JOIN DropDownListHome ON RatingHomeRelativity.[Key] = DropDownListHome.Value 
Where DropDownListHome.[Type] = 'RoofType' and DropDownListHome.[Text] like '%Fibrecement%'
/* Roof Type / Roof Material */
</t>
  </si>
  <si>
    <t>Roof Type / Roof Material</t>
  </si>
  <si>
    <t>Fibercement</t>
  </si>
  <si>
    <t>Broker Commisions</t>
  </si>
  <si>
    <t>Select RatingHomeRelativity.[Type] AS 'Building/Content', DropDownListHome.[Type], DropDownListHome.[Text] AS PortalValue, DropDownListHome.Value, 
RatingHomeRelativity.QuestionCode, RatingHomeRelativity.[Key], RatingHomeRelativity.Id, RatingHomeRelativity.Relativity, 
RatingHomeRelativity.StartDate, RatingHomeRelativity.EndDate 
From RatingHomeRelativity 
INNER JOIN DropDownListHome ON RatingHomeRelativity.[Key] = DropDownListHome.Value 
Where DropDownListHome.[Type] = 'ConstructionPeriodType' and DropDownListHome.[Text] like '%Modern Project%' 
/* Year Home Constructed OR CONSTRUCTION STYLE/TYPE */</t>
  </si>
  <si>
    <t>Year Home Constructed</t>
  </si>
  <si>
    <t>Modern Project</t>
  </si>
  <si>
    <t>Pre Tax Premium</t>
  </si>
  <si>
    <t>Select RatingHomeRelativity.[Type] AS 'Building/Content', QuestionCode, dbo.RatingHomeRelativity.[Key], Id, Relativity, StartDate, EndDate 
From RatingHomeRelativity 
Where RatingHomeRelativity.[Type] like '%HeritageListed%' AND QuestionCode like '%Yes%'
/* Building Heritage Listed */</t>
  </si>
  <si>
    <t>Heritage Listed</t>
  </si>
  <si>
    <t>Select RatingHomeRelativity.[Type] AS 'Building/Content', DropDownListHome.[Type], DropDownListHome.[Text] AS PortalValue, DropDownListHome.Value, 
RatingHomeRelativity.QuestionCode, RatingHomeRelativity.[Key], RatingHomeRelativity.Id, RatingHomeRelativity.Relativity, 
RatingHomeRelativity.StartDate, RatingHomeRelativity.EndDate 
From RatingHomeRelativity 
INNER JOIN DropDownListHome ON RatingHomeRelativity.[Key] = DropDownListHome.Value 
Where DropDownListHome.[Type] = 'QualityType' and DropDownListHome.[Text] like '%Standard%' 
/* Construction Quality / Standard of Construction */</t>
  </si>
  <si>
    <t>Construction Quality / Standard of Construction</t>
  </si>
  <si>
    <t>Quality</t>
  </si>
  <si>
    <t>Select * From RatingTax where State = 'VIC'</t>
  </si>
  <si>
    <t>State FSL</t>
  </si>
  <si>
    <t>Select RatingHomeRelativity.[Type] AS 'Building/Content', QuestionCode, dbo.RatingHomeRelativity.[Key], Id, Relativity, StartDate, EndDate 
From RatingHomeRelativity 
Where RatingHomeRelativity.[Type] like '%level%' AND QuestionCode like '%3%'
/* Storeys / Levels */</t>
  </si>
  <si>
    <t>Storeys / Levels</t>
  </si>
  <si>
    <t>State GST</t>
  </si>
  <si>
    <t>Select * from dbo.RatingHomeBuildingSumInsured
/* Buildings Sum Insured*/</t>
  </si>
  <si>
    <t>Buildings Sum Insured</t>
  </si>
  <si>
    <t>State Stamp Duty</t>
  </si>
  <si>
    <t>Select * From dbo.RatingHomeBuildingExcessRelativity 
Where RelativityType = 'Excessrelativity'
/* Excess */</t>
  </si>
  <si>
    <t>Building Excess</t>
  </si>
  <si>
    <t>Select * From dbo.RatingHomeBuildingConstructionPeriodXConstructionQuality
Where KeyConstructionPeriod like '%2016%' AND KeyConstructionQuality like '%Standard%'
/* ConstructionPeriod X ConstructionQuality Relativity */</t>
  </si>
  <si>
    <t>ConstructionPeriod X Construction Quality</t>
  </si>
  <si>
    <t>Post Tax Premium - Way 1</t>
  </si>
  <si>
    <t>Select * From dbo.RatingHomeBuildingConstructionPeriodXNumberOfBedrooms
Where KeyConstructionPeriod like '%2016%' AND KeyNumberofBedrooms = '2'
/* ConstructionPeriod X No Of Bedrooms Relativity */</t>
  </si>
  <si>
    <t>Construction Period X Number of Bedrooms</t>
  </si>
  <si>
    <t>Post Tax Premium - Way 2</t>
  </si>
  <si>
    <t>Select * From dbo.RatingHomeBuildingConstructionPeriodXWallMaterialXRoofMaterial
Where KeyConstructionPeriod like '%2016%' AND KeyWallMaterial like '%AAC%' AND KeyRoofMaterial like '%Slate%'
/* ConstructionPeriod X KeyWallMaterial X RoofType */</t>
  </si>
  <si>
    <t>Construction Period X External Wall Material X Roof Material</t>
  </si>
  <si>
    <t>Not applied</t>
  </si>
  <si>
    <t>Select * From dbo.RatingHomeBuildingConstructionQualityXNumberOfBedrooms
Where KeyConstructionQuality like '%Standard%' AND KeyNumberofBedrooms = '2'
/* Construction Quality X No Of Bedrooms Relativity */</t>
  </si>
  <si>
    <t>Construction Quality X Number of Bedrooms</t>
  </si>
  <si>
    <t>Agency Fee</t>
  </si>
  <si>
    <t>Select * From dbo.RatingHomeBuildingConstructionQualityXWallMaterial
Where KeyConstructionQuality like '%Standard%' AND KeyWallMaterial like '%AAC%'
/* Construction Quality X ExternalWall Material */</t>
  </si>
  <si>
    <t>Construction Quality X External Wall Material</t>
  </si>
  <si>
    <t>Agency Fee GST</t>
  </si>
  <si>
    <t>Select * From dbo.RatingHomeBuildingExcessXOccupantAge Where KeyExcess = '300' AND KeyOccupantAge = '18'
/* BuildingExcess X Oldest Occupant Relativity */</t>
  </si>
  <si>
    <t>Excess X Oldest Occupant Age</t>
  </si>
  <si>
    <t>Total Agency Fee - Way 1</t>
  </si>
  <si>
    <t>Select * From dbo.RatingHomeBuildingLevelsXSlopeOfLand
Where KeyBuildingLevels = '2' AND KeySlopeOfLand like '%Flat%' 
/* Construction Quality X No Of Bedrooms Relativity */</t>
  </si>
  <si>
    <t>Building Levels X Slope of Land</t>
  </si>
  <si>
    <t>Total Agency Fee - Way 2</t>
  </si>
  <si>
    <t>Select * From dbo.RatingHomeBuildingWallMaterialXSlopeOfland
Where KeyWallMaterial like '%AAC%' AND KeySlopeOfLand like '%Flat%' 
/* Building level X Slope of land */</t>
  </si>
  <si>
    <t>External Wall Material X Slope of Land</t>
  </si>
  <si>
    <t>Select * From dbo.RatingHomeBuildingSumInsuredXState Where KeyState = 'ACT'
/* SI X State */</t>
  </si>
  <si>
    <t>Excess X State</t>
  </si>
  <si>
    <t>Broker Fee</t>
  </si>
  <si>
    <t>Select * From dbo.RatingHomeBuildingExcessXState
Where KeyExcess = '100' AND KeyState = 'ACT'
/* Excess X State */</t>
  </si>
  <si>
    <t>SI X State</t>
  </si>
  <si>
    <t>Broker Fee GST</t>
  </si>
  <si>
    <t>Total Broker Fee - Way 1</t>
  </si>
  <si>
    <t>Flood</t>
  </si>
  <si>
    <t>Total Broker Fee - Way 2</t>
  </si>
  <si>
    <t>Cyclone</t>
  </si>
  <si>
    <t>BushFire</t>
  </si>
  <si>
    <t>Post Fee Premium - Way 1</t>
  </si>
  <si>
    <t>Storm</t>
  </si>
  <si>
    <t>Post Fee Premium - Way 2</t>
  </si>
  <si>
    <t>Flood Additive calculation</t>
  </si>
  <si>
    <t>Sum Insured</t>
  </si>
  <si>
    <t xml:space="preserve">GNF Flood Relativity </t>
  </si>
  <si>
    <t>Select * From dbo.RatingHomeBuildingExcessRelativity 
Where RelativityType = 'Flood' AND RatingHomeBuildingExcessRelativity.[Key ] = 100
/* Excess Flood relativity*/</t>
  </si>
  <si>
    <t>Excess Flood Relativity</t>
  </si>
  <si>
    <t>Cyclone Additive calculation</t>
  </si>
  <si>
    <t>Applied in b/w</t>
  </si>
  <si>
    <t xml:space="preserve">GNF Cyclone Relativity </t>
  </si>
  <si>
    <t>ConstructionPeriod X Construction Type X Roof type Relativity</t>
  </si>
  <si>
    <t xml:space="preserve">
Select * From dbo.RatingHomeBuildingExcessRelativity 
Where RelativityType = 'Cyclone' AND RatingHomeBuildingExcessRelativity.[Key ] = 100
/* Excess Cyclone relativity*/</t>
  </si>
  <si>
    <t>Excess Cyclone Relativity</t>
  </si>
  <si>
    <t>Bushfire Additive calculation</t>
  </si>
  <si>
    <t xml:space="preserve">GNF Bushfire Relativity </t>
  </si>
  <si>
    <t>Select * From dbo.RatingHomeBuildingExcessRelativity 
Where RelativityType = 'Bushfire' AND RatingHomeBuildingExcessRelativity.[Key ] = 100
/* Excess Bushfire relativity*/</t>
  </si>
  <si>
    <t>Excess Bushfire Relativity</t>
  </si>
  <si>
    <t>Strom Additive calculation</t>
  </si>
  <si>
    <t xml:space="preserve">Select * From dbo.RatingHomeBuildingRelativity Where RatingHomeBuildingRelativity.[Key] = 'GANSW703928755'
/* GNFId, Flood, Cyclone, BushFire and Storm relativity */
</t>
  </si>
  <si>
    <t xml:space="preserve">GNF Storm Relativity </t>
  </si>
  <si>
    <t>Select * From dbo.RatingHomeBuildingExcessRelativity 
Where RelativityType = 'StormSurge' AND RatingHomeBuildingExcessRelativity.[Key ] = 100
/* Excess StormSurge relativity*/</t>
  </si>
  <si>
    <t>Excess Storm Relativity</t>
  </si>
  <si>
    <t>Select PostCode, AccidentalDamage, DefinedEvents, DefinedEventsPlus, StartDate, EndDate 
From RatingHomeContentBasePremium Where PostCode = 2602 
/* Base premium against Post Code */</t>
  </si>
  <si>
    <t>SA</t>
  </si>
  <si>
    <t>Sum of Relativity for AD - Excluding Specified and Unspecified</t>
  </si>
  <si>
    <t>Select * From dbo.RatingHomeContentRelativity Where RatingHomeContentRelativity.[Key] = 'GAACT714937496'
/* GNFId, Flood and Cyclone relativity */</t>
  </si>
  <si>
    <t>GASA_415477274</t>
  </si>
  <si>
    <t>A</t>
  </si>
  <si>
    <t>A03</t>
  </si>
  <si>
    <t>Rent</t>
  </si>
  <si>
    <t>Brick Veener</t>
  </si>
  <si>
    <t>Metal Covering</t>
  </si>
  <si>
    <t>Modern Project - 2012</t>
  </si>
  <si>
    <t>Window Security</t>
  </si>
  <si>
    <t>No Acc Windows</t>
  </si>
  <si>
    <t>Door Security - Key operated</t>
  </si>
  <si>
    <t>Door Security - Security card</t>
  </si>
  <si>
    <t>Alarm</t>
  </si>
  <si>
    <t>Select * from RatingHomeContentSumInsured
/* Buildings Sum Insured*/</t>
  </si>
  <si>
    <t>Contents Sum Insured</t>
  </si>
  <si>
    <t>Select * From dbo.RatingHomeContentExcessRelativity 
Where RelativityType = 'Excessrelativity'
/* Excess */</t>
  </si>
  <si>
    <t>Contents Excess</t>
  </si>
  <si>
    <t>Building Type X Oldest Occupant Age</t>
  </si>
  <si>
    <t>External Wall Material X Oldest Occupant Age</t>
  </si>
  <si>
    <t>Select * From dbo.RatingHomeContentExcessXOccupantAge Where KeyExcess = '300' AND KeyOccupantAge = '18'
/* ContentExcess X Oldest Occupant Relativity */</t>
  </si>
  <si>
    <t>Contents Excess X Oldest Occupant Age</t>
  </si>
  <si>
    <t>Select * From dbo.RatingHomeContentExcessXState
Where KeyExcess = '1000' AND KeyState = 'ACT'
/* Excess X State */</t>
  </si>
  <si>
    <t>Select * From dbo.RatingHomeContentSumInsuredXState Where KeyState = 'ACT'
/* SI X State */</t>
  </si>
  <si>
    <t>Valuable Contents</t>
  </si>
  <si>
    <t>Specified Portable items</t>
  </si>
  <si>
    <t>UnSpecified Portable items</t>
  </si>
  <si>
    <t>Valuable contents Sum Insured</t>
  </si>
  <si>
    <t>Relativity</t>
  </si>
  <si>
    <t>Specified Portable items 1</t>
  </si>
  <si>
    <t>Specified Sum Insured</t>
  </si>
  <si>
    <t>Specified Portable items 2</t>
  </si>
  <si>
    <t>Specified Portable items 3</t>
  </si>
  <si>
    <t>UnSpecified Sum Insured</t>
  </si>
  <si>
    <t>Select * From dbo.RatingHomeContentRelativity Where RatingHomeContentRelativity.[Key] = 'GANSW703928755'
/* GNFId, Flood, Cyclone, BushFire and Storm relativity */</t>
  </si>
  <si>
    <t>Select * From dbo.RatingHomeContentExcessRelativity 
Where RelativityType = 'Flood' AND RatingHomeContentExcessRelativity.[Key ] = 750
/* Excess Flood relativity*/</t>
  </si>
  <si>
    <t>Select * From dbo.RatingHomeContentExcessRelativity 
Where RelativityType = 'Cyclone' AND RatingHomeContentExcessRelativity.[Key ] = 750
/* Excess Cyclone relativity*/</t>
  </si>
  <si>
    <t>Select * From dbo.RatingHomeContentExcessRelativity 
Where RelativityType = 'Bushfire' AND RatingHomeContentExcessRelativity.[Key ] = 750
/* Excess Bushfire relativity*/</t>
  </si>
  <si>
    <t>Select * From dbo.RatingHomeContentExcessRelativity 
Where RelativityType = 'StormSurge' AND RatingHomeContentExcessRelativity.[Key ] = 750
/* Excess StormSurge relativity*/</t>
  </si>
  <si>
    <t>Building PLRP</t>
  </si>
  <si>
    <t>Contents PLRP</t>
  </si>
  <si>
    <t>Pre loaded premium(Multiplicative and Additive)</t>
  </si>
  <si>
    <t>Refer to external csv address file</t>
  </si>
  <si>
    <t>BZ agreed</t>
  </si>
  <si>
    <t>Deconstructed</t>
  </si>
  <si>
    <t>BZ feedback 12.2.18 suggests following relativities (i.e. not AAMI's)</t>
  </si>
  <si>
    <t>MISSING VALUES!</t>
  </si>
  <si>
    <t>GNAF (Address ID)</t>
  </si>
  <si>
    <t>Rate</t>
  </si>
  <si>
    <t>Category</t>
  </si>
  <si>
    <t xml:space="preserve">Asking </t>
  </si>
  <si>
    <t>Not asking, Not using presently</t>
  </si>
  <si>
    <t>not asking building type right now. Keep 1</t>
  </si>
  <si>
    <t>cordells</t>
  </si>
  <si>
    <t>Table</t>
  </si>
  <si>
    <t>asked from broker</t>
  </si>
  <si>
    <t>Key</t>
  </si>
  <si>
    <t>Postcode</t>
  </si>
  <si>
    <t>Suburb</t>
  </si>
  <si>
    <t>Standard Geographic</t>
  </si>
  <si>
    <t>Bushfire</t>
  </si>
  <si>
    <t>Storm Surge</t>
  </si>
  <si>
    <t>Risk Insight</t>
  </si>
  <si>
    <t>Mosaic Group</t>
  </si>
  <si>
    <t>Mosaic Type</t>
  </si>
  <si>
    <t>Head of Household Age</t>
  </si>
  <si>
    <t>Tree Loading</t>
  </si>
  <si>
    <t>Size of Land</t>
  </si>
  <si>
    <t>Oldest Occupant Age</t>
  </si>
  <si>
    <t>Previous Claim Type</t>
  </si>
  <si>
    <t>External Wall Material</t>
  </si>
  <si>
    <t>Roof Material</t>
  </si>
  <si>
    <t>Construction Period</t>
  </si>
  <si>
    <t>Building Sum Insured</t>
  </si>
  <si>
    <t>Construction Quality</t>
  </si>
  <si>
    <t>Building Levels</t>
  </si>
  <si>
    <t>DARWIN CITY</t>
  </si>
  <si>
    <t>NT</t>
  </si>
  <si>
    <t>GANSW703928755</t>
  </si>
  <si>
    <t>L</t>
  </si>
  <si>
    <t>L46</t>
  </si>
  <si>
    <t>NULL</t>
  </si>
  <si>
    <t>The occupier owns and lives in the home</t>
  </si>
  <si>
    <t>YES</t>
  </si>
  <si>
    <t>None</t>
  </si>
  <si>
    <t>Free Standing Home On Concrete Slab</t>
  </si>
  <si>
    <t>Brick veneer</t>
  </si>
  <si>
    <t>Concrete tile</t>
  </si>
  <si>
    <t>Pre 1890 (Victorian)</t>
  </si>
  <si>
    <t>Less than 1 acre</t>
  </si>
  <si>
    <t>Standard quality</t>
  </si>
  <si>
    <t>ALAWA</t>
  </si>
  <si>
    <t>GANSW703968062</t>
  </si>
  <si>
    <t>I</t>
  </si>
  <si>
    <t>I35</t>
  </si>
  <si>
    <t>A01</t>
  </si>
  <si>
    <t>The occupier owns and uses it as a holiday home</t>
  </si>
  <si>
    <t>NO</t>
  </si>
  <si>
    <t>Earthquake, storm, cyclone or hail</t>
  </si>
  <si>
    <t>Free Standing Home On Stumps / Foundations</t>
  </si>
  <si>
    <t>Double brick</t>
  </si>
  <si>
    <t>Fibrecement covering</t>
  </si>
  <si>
    <t>1891-1913 (Federation)</t>
  </si>
  <si>
    <t>1 to 5 acres</t>
  </si>
  <si>
    <t>Above average</t>
  </si>
  <si>
    <t>BRINKIN</t>
  </si>
  <si>
    <t>GANSW704091609</t>
  </si>
  <si>
    <t>A02</t>
  </si>
  <si>
    <t>The occupier rents the home</t>
  </si>
  <si>
    <t>Bushfire or flood</t>
  </si>
  <si>
    <t>Free Standing Home On Poles</t>
  </si>
  <si>
    <t>AAC panel</t>
  </si>
  <si>
    <t>Metal covering</t>
  </si>
  <si>
    <t>1914-1945 (War)</t>
  </si>
  <si>
    <t>More than 5 acres</t>
  </si>
  <si>
    <t>Top of the range</t>
  </si>
  <si>
    <t>3+</t>
  </si>
  <si>
    <t>CASUARINA</t>
  </si>
  <si>
    <t>GANSW704096041</t>
  </si>
  <si>
    <t>G</t>
  </si>
  <si>
    <t>G25</t>
  </si>
  <si>
    <t>C</t>
  </si>
  <si>
    <t>House fire</t>
  </si>
  <si>
    <t>Townhouse</t>
  </si>
  <si>
    <t>Weatherboard - Timber</t>
  </si>
  <si>
    <t>Slate</t>
  </si>
  <si>
    <t>1946-1959 (Post War)</t>
  </si>
  <si>
    <t>COCONUT GROVE</t>
  </si>
  <si>
    <t>GANSW704238568</t>
  </si>
  <si>
    <t>E</t>
  </si>
  <si>
    <t>E19</t>
  </si>
  <si>
    <t>D</t>
  </si>
  <si>
    <t>A04</t>
  </si>
  <si>
    <t>Theft</t>
  </si>
  <si>
    <t>Terrace</t>
  </si>
  <si>
    <t>Sheet cladding</t>
  </si>
  <si>
    <t>Terracotta</t>
  </si>
  <si>
    <t>1960-1969</t>
  </si>
  <si>
    <t>JINGILI</t>
  </si>
  <si>
    <t>GANSW704324994</t>
  </si>
  <si>
    <t>K</t>
  </si>
  <si>
    <t>K38</t>
  </si>
  <si>
    <t>B05</t>
  </si>
  <si>
    <t>Damage from water from pipes and drains</t>
  </si>
  <si>
    <t>Semi detached (duplex/triplex/quadplex)</t>
  </si>
  <si>
    <t>Other</t>
  </si>
  <si>
    <t>Timber shingles</t>
  </si>
  <si>
    <t>1970-1979</t>
  </si>
  <si>
    <t>LEE POINT</t>
  </si>
  <si>
    <t>GANSW704332659</t>
  </si>
  <si>
    <t>F</t>
  </si>
  <si>
    <t>Damage caused by children, pets or other accidental damage</t>
  </si>
  <si>
    <t>1980-1989</t>
  </si>
  <si>
    <t>LYONS</t>
  </si>
  <si>
    <t>GANSW704446197</t>
  </si>
  <si>
    <t>B08</t>
  </si>
  <si>
    <t>B07</t>
  </si>
  <si>
    <t>Other claim type</t>
  </si>
  <si>
    <t>1990-1999</t>
  </si>
  <si>
    <t>MILLNER</t>
  </si>
  <si>
    <t>GANSW704641889</t>
  </si>
  <si>
    <t>L43</t>
  </si>
  <si>
    <t>H</t>
  </si>
  <si>
    <t>2000-2008</t>
  </si>
  <si>
    <t>MOIL</t>
  </si>
  <si>
    <t>GANSW704685213</t>
  </si>
  <si>
    <t>G27</t>
  </si>
  <si>
    <t>B09</t>
  </si>
  <si>
    <t>MUIRHEAD</t>
  </si>
  <si>
    <t>GANSW704748170</t>
  </si>
  <si>
    <t>J</t>
  </si>
  <si>
    <t>C10</t>
  </si>
  <si>
    <t>NAKARA</t>
  </si>
  <si>
    <t>GANSW704767824</t>
  </si>
  <si>
    <t>C11</t>
  </si>
  <si>
    <t>NIGHTCLIFF</t>
  </si>
  <si>
    <t>GANSW704796220</t>
  </si>
  <si>
    <t>K39</t>
  </si>
  <si>
    <t>C12</t>
  </si>
  <si>
    <t>RAPID CREEK</t>
  </si>
  <si>
    <t>GANSW704835351</t>
  </si>
  <si>
    <t>M</t>
  </si>
  <si>
    <t>C13</t>
  </si>
  <si>
    <t>TIWI</t>
  </si>
  <si>
    <t>GANSW704853852</t>
  </si>
  <si>
    <t>U</t>
  </si>
  <si>
    <t>C14</t>
  </si>
  <si>
    <t>WAGAMAN</t>
  </si>
  <si>
    <t>GANSW704859890</t>
  </si>
  <si>
    <t>D15</t>
  </si>
  <si>
    <t>WANGURI</t>
  </si>
  <si>
    <t>GANSW705051449</t>
  </si>
  <si>
    <t>G28</t>
  </si>
  <si>
    <t>D16</t>
  </si>
  <si>
    <t>ANULA</t>
  </si>
  <si>
    <t>GANSW705180364</t>
  </si>
  <si>
    <t>M47</t>
  </si>
  <si>
    <t>E17</t>
  </si>
  <si>
    <t>HOLMES</t>
  </si>
  <si>
    <t>GANSW705336212</t>
  </si>
  <si>
    <t>E18</t>
  </si>
  <si>
    <t>KARAMA</t>
  </si>
  <si>
    <t>GANSW705418601</t>
  </si>
  <si>
    <t>LEANYER</t>
  </si>
  <si>
    <t>GANSW705426442</t>
  </si>
  <si>
    <t>E20</t>
  </si>
  <si>
    <t>MALAK</t>
  </si>
  <si>
    <t>GANSW705438187</t>
  </si>
  <si>
    <t>F21</t>
  </si>
  <si>
    <t>MARRARA</t>
  </si>
  <si>
    <t>GANSW705595972</t>
  </si>
  <si>
    <t>F22</t>
  </si>
  <si>
    <t>WULAGI</t>
  </si>
  <si>
    <t>GANSW705694214</t>
  </si>
  <si>
    <t>F23</t>
  </si>
  <si>
    <t>BAYVIEW</t>
  </si>
  <si>
    <t>GANSW705742710</t>
  </si>
  <si>
    <t>F24</t>
  </si>
  <si>
    <t>CHARLES DARWIN</t>
  </si>
  <si>
    <t>GANSW705754340</t>
  </si>
  <si>
    <t>COONAWARRA</t>
  </si>
  <si>
    <t>GANSW705814039</t>
  </si>
  <si>
    <t>M49</t>
  </si>
  <si>
    <t>G26</t>
  </si>
  <si>
    <t>EAST POINT</t>
  </si>
  <si>
    <t>GANSW705829947</t>
  </si>
  <si>
    <t>EATON</t>
  </si>
  <si>
    <t>GANSW705867254</t>
  </si>
  <si>
    <t>FANNIE BAY</t>
  </si>
  <si>
    <t>GANSW705872439</t>
  </si>
  <si>
    <t>G29</t>
  </si>
  <si>
    <t>LARRAKEYAH</t>
  </si>
  <si>
    <t>GANSW705950070</t>
  </si>
  <si>
    <t>H30</t>
  </si>
  <si>
    <t>LUDMILLA</t>
  </si>
  <si>
    <t>GANSW706009965</t>
  </si>
  <si>
    <t/>
  </si>
  <si>
    <t>H31</t>
  </si>
  <si>
    <t>PARAP</t>
  </si>
  <si>
    <t>GANSW706098371</t>
  </si>
  <si>
    <t>K40</t>
  </si>
  <si>
    <t>H32</t>
  </si>
  <si>
    <t>STUART PARK</t>
  </si>
  <si>
    <t>GANSW706124875</t>
  </si>
  <si>
    <t>I33</t>
  </si>
  <si>
    <t>THE GARDENS</t>
  </si>
  <si>
    <t>GANSW706162535</t>
  </si>
  <si>
    <t>I34</t>
  </si>
  <si>
    <t>THE NARROWS</t>
  </si>
  <si>
    <t>GANSW706180741</t>
  </si>
  <si>
    <t>WINNELLIE</t>
  </si>
  <si>
    <t>GANSW706252745</t>
  </si>
  <si>
    <t>J36</t>
  </si>
  <si>
    <t>WOOLNER</t>
  </si>
  <si>
    <t>GANSW706254807</t>
  </si>
  <si>
    <t>J37</t>
  </si>
  <si>
    <t>ACACIA HILLS</t>
  </si>
  <si>
    <t>GANSW706332610</t>
  </si>
  <si>
    <t>BEES CREEK</t>
  </si>
  <si>
    <t>GANSW706388426</t>
  </si>
  <si>
    <t>BLACK JUNGLE</t>
  </si>
  <si>
    <t>GANSW706428023</t>
  </si>
  <si>
    <t>BLACKMORE</t>
  </si>
  <si>
    <t>GANSW706473221</t>
  </si>
  <si>
    <t>K41</t>
  </si>
  <si>
    <t>BURRUNDIE</t>
  </si>
  <si>
    <t>GANSW706485481</t>
  </si>
  <si>
    <t>K42</t>
  </si>
  <si>
    <t>BYNOE</t>
  </si>
  <si>
    <t>GANSW706543874</t>
  </si>
  <si>
    <t>CAMP CREEK</t>
  </si>
  <si>
    <t>GANSW706652366</t>
  </si>
  <si>
    <t>L44</t>
  </si>
  <si>
    <t>CHANNEL ISLAND</t>
  </si>
  <si>
    <t>GANSW706667607</t>
  </si>
  <si>
    <t>L45</t>
  </si>
  <si>
    <t>CHARLOTTE</t>
  </si>
  <si>
    <t>GANSW710099563</t>
  </si>
  <si>
    <t>CLARAVALE</t>
  </si>
  <si>
    <t>GANSW711858098</t>
  </si>
  <si>
    <t>COLLETT CREEK</t>
  </si>
  <si>
    <t>GANSW713136814</t>
  </si>
  <si>
    <t>M48</t>
  </si>
  <si>
    <t>COOMALIE CREEK</t>
  </si>
  <si>
    <t>GANSW713139077</t>
  </si>
  <si>
    <t>COX PENINSULA</t>
  </si>
  <si>
    <t>GANSW713157030</t>
  </si>
  <si>
    <t>U99</t>
  </si>
  <si>
    <t>DALY</t>
  </si>
  <si>
    <t>GANSW716641042</t>
  </si>
  <si>
    <t>DALY RIVER</t>
  </si>
  <si>
    <t>GANSW717086645</t>
  </si>
  <si>
    <t>DOUGLAS-DALY</t>
  </si>
  <si>
    <t>GANSW717194105</t>
  </si>
  <si>
    <t>EAST ARM</t>
  </si>
  <si>
    <t>GANSW717213913</t>
  </si>
  <si>
    <t>EAST ARNHEM</t>
  </si>
  <si>
    <t>GANSW717898049</t>
  </si>
  <si>
    <t>EVA VALLEY</t>
  </si>
  <si>
    <t>GANSW718193689</t>
  </si>
  <si>
    <t>FINNISS VALLEY</t>
  </si>
  <si>
    <t>GAQLD155060650</t>
  </si>
  <si>
    <t>FLEMING</t>
  </si>
  <si>
    <t>GAQLD155144523</t>
  </si>
  <si>
    <t>FLY CREEK</t>
  </si>
  <si>
    <t>GAQLD155464949</t>
  </si>
  <si>
    <t>FREDS PASS</t>
  </si>
  <si>
    <t>GAQLD155474229</t>
  </si>
  <si>
    <t>GALIWINKU</t>
  </si>
  <si>
    <t>GAQLD155515973</t>
  </si>
  <si>
    <t>HIDDEN VALLEY</t>
  </si>
  <si>
    <t>GAQLD155529367</t>
  </si>
  <si>
    <t>HUGHES</t>
  </si>
  <si>
    <t>GAQLD155623861</t>
  </si>
  <si>
    <t>KAKADU</t>
  </si>
  <si>
    <t>GAQLD155691148</t>
  </si>
  <si>
    <t>KOOLPINYAH</t>
  </si>
  <si>
    <t>GAQLD155750240</t>
  </si>
  <si>
    <t>LAKE BENNETT</t>
  </si>
  <si>
    <t>GAQLD155754422</t>
  </si>
  <si>
    <t>LAMBELLS LAGOON</t>
  </si>
  <si>
    <t>GAQLD155762866</t>
  </si>
  <si>
    <t>LITCHFIELD PARK</t>
  </si>
  <si>
    <t>GAQLD155822995</t>
  </si>
  <si>
    <t>LIVINGSTONE</t>
  </si>
  <si>
    <t>GAQLD155950587</t>
  </si>
  <si>
    <t>LLOYD CREEK</t>
  </si>
  <si>
    <t>GAQLD156048518</t>
  </si>
  <si>
    <t>MANDORAH</t>
  </si>
  <si>
    <t>GAQLD156065750</t>
  </si>
  <si>
    <t>MARGARET RIVER</t>
  </si>
  <si>
    <t>GAQLD156275992</t>
  </si>
  <si>
    <t>MARRAKAI</t>
  </si>
  <si>
    <t>GAQLD156290957</t>
  </si>
  <si>
    <t>MCMINNS LAGOON</t>
  </si>
  <si>
    <t>GAQLD156317238</t>
  </si>
  <si>
    <t>MIDDLE POINT</t>
  </si>
  <si>
    <t>GAQLD156462362</t>
  </si>
  <si>
    <t>MINJILANG</t>
  </si>
  <si>
    <t>GAQLD156462981</t>
  </si>
  <si>
    <t>MOUNT BUNDEY</t>
  </si>
  <si>
    <t>GAQLD156466653</t>
  </si>
  <si>
    <t>NAUIYU</t>
  </si>
  <si>
    <t>GAQLD156473098</t>
  </si>
  <si>
    <t>NUMBULWAR</t>
  </si>
  <si>
    <t>GAQLD156552500</t>
  </si>
  <si>
    <t>POINT STUART</t>
  </si>
  <si>
    <t>GAQLD156625909</t>
  </si>
  <si>
    <t>RAKULA</t>
  </si>
  <si>
    <t>GAQLD156685655</t>
  </si>
  <si>
    <t>RAMINGINING</t>
  </si>
  <si>
    <t>GAQLD156780127</t>
  </si>
  <si>
    <t>ROBIN FALLS</t>
  </si>
  <si>
    <t>GAQLD156784802</t>
  </si>
  <si>
    <t>RUM JUNGLE</t>
  </si>
  <si>
    <t>GAQLD156818025</t>
  </si>
  <si>
    <t>SOUTHPORT</t>
  </si>
  <si>
    <t>GAQLD156824859</t>
  </si>
  <si>
    <t>STAPLETON</t>
  </si>
  <si>
    <t>GAQLD156842950</t>
  </si>
  <si>
    <t>TIVENDALE</t>
  </si>
  <si>
    <t>GAQLD156843231</t>
  </si>
  <si>
    <t>TORTILLA FLATS</t>
  </si>
  <si>
    <t>GAQLD156856965</t>
  </si>
  <si>
    <t>TUMBLING WATERS</t>
  </si>
  <si>
    <t>GAQLD156929644</t>
  </si>
  <si>
    <t>WADEYE</t>
  </si>
  <si>
    <t>GAQLD157166755</t>
  </si>
  <si>
    <t>WAGAIT BEACH</t>
  </si>
  <si>
    <t>GAQLD157194875</t>
  </si>
  <si>
    <t>WAK WAK</t>
  </si>
  <si>
    <t>GAQLD157209040</t>
  </si>
  <si>
    <t>WARRUWI</t>
  </si>
  <si>
    <t>GAQLD157246444</t>
  </si>
  <si>
    <t>WEDDELL</t>
  </si>
  <si>
    <t>GAQLD157248100</t>
  </si>
  <si>
    <t>WEST ARNHEM</t>
  </si>
  <si>
    <t>GAQLD157368982</t>
  </si>
  <si>
    <t>WICKHAM</t>
  </si>
  <si>
    <t>GAQLD158025757</t>
  </si>
  <si>
    <t>WISHART</t>
  </si>
  <si>
    <t>GAQLD158653913</t>
  </si>
  <si>
    <t>WURRUMIYANGA</t>
  </si>
  <si>
    <t>GAQLD158685488</t>
  </si>
  <si>
    <t>BERRIMAH</t>
  </si>
  <si>
    <t>GAQLD158882120</t>
  </si>
  <si>
    <t>KNUCKEY LAGOON</t>
  </si>
  <si>
    <t>GAQLD158938588</t>
  </si>
  <si>
    <t>HOLTZE</t>
  </si>
  <si>
    <t>GAQLD161006123</t>
  </si>
  <si>
    <t>PINELANDS</t>
  </si>
  <si>
    <t>GAQLD161412927</t>
  </si>
  <si>
    <t>ARCHER</t>
  </si>
  <si>
    <t>GAQLD161836437</t>
  </si>
  <si>
    <t>DRIVER</t>
  </si>
  <si>
    <t>GAQLD162091788</t>
  </si>
  <si>
    <t>DURACK</t>
  </si>
  <si>
    <t>GAQLD162310512</t>
  </si>
  <si>
    <t>FARRAR</t>
  </si>
  <si>
    <t>GAQLD162367084</t>
  </si>
  <si>
    <t>GRAY</t>
  </si>
  <si>
    <t>GAQLD163032224</t>
  </si>
  <si>
    <t>MARLOW LAGOON</t>
  </si>
  <si>
    <t>GAQLD163059030</t>
  </si>
  <si>
    <t>MOULDEN</t>
  </si>
  <si>
    <t>GAQLD163255438</t>
  </si>
  <si>
    <t>PALMERSTON CITY</t>
  </si>
  <si>
    <t>GAQLD163355939</t>
  </si>
  <si>
    <t>SHOAL BAY</t>
  </si>
  <si>
    <t>GAQLD424934675</t>
  </si>
  <si>
    <t>WOODROFFE</t>
  </si>
  <si>
    <t>GASA_414911214</t>
  </si>
  <si>
    <t>YARRAWONGA</t>
  </si>
  <si>
    <t>GASA_414958905</t>
  </si>
  <si>
    <t>BAKEWELL</t>
  </si>
  <si>
    <t>GASA_414983783</t>
  </si>
  <si>
    <t>BELLAMACK</t>
  </si>
  <si>
    <t>GASA_415009583</t>
  </si>
  <si>
    <t>GUNN</t>
  </si>
  <si>
    <t>GASA_415021030</t>
  </si>
  <si>
    <t>JOHNSTON</t>
  </si>
  <si>
    <t>GASA_415024935</t>
  </si>
  <si>
    <t>MITCHELL</t>
  </si>
  <si>
    <t>GASA_415044506</t>
  </si>
  <si>
    <t>ROSEBERY</t>
  </si>
  <si>
    <t>GASA_415059650</t>
  </si>
  <si>
    <t>ZUCCOLI</t>
  </si>
  <si>
    <t>GASA_415080503</t>
  </si>
  <si>
    <t>VIRGINIA</t>
  </si>
  <si>
    <t>GASA_415156792</t>
  </si>
  <si>
    <t>HOWARD SPRINGS</t>
  </si>
  <si>
    <t>GASA_415349180</t>
  </si>
  <si>
    <t>GIRRAWEEN</t>
  </si>
  <si>
    <t>GASA_415359183</t>
  </si>
  <si>
    <t>HERBERT</t>
  </si>
  <si>
    <t>GASA_415380253</t>
  </si>
  <si>
    <t>HUMPTY DOO</t>
  </si>
  <si>
    <t>GASA_415415370</t>
  </si>
  <si>
    <t>MANTON</t>
  </si>
  <si>
    <t>GASA_415466424</t>
  </si>
  <si>
    <t>NOONAMAH</t>
  </si>
  <si>
    <t>GASA_415508118</t>
  </si>
  <si>
    <t>BERRY SPRINGS</t>
  </si>
  <si>
    <t>GASA_415725236</t>
  </si>
  <si>
    <t>COOLALINGA</t>
  </si>
  <si>
    <t>GASA_415791190</t>
  </si>
  <si>
    <t>DUNDEE BEACH</t>
  </si>
  <si>
    <t>GASA_421974518</t>
  </si>
  <si>
    <t>DUNDEE DOWNS</t>
  </si>
  <si>
    <t>GASA_422067357</t>
  </si>
  <si>
    <t>DUNDEE FOREST</t>
  </si>
  <si>
    <t>GASA_423734886</t>
  </si>
  <si>
    <t>DARWIN RIVER</t>
  </si>
  <si>
    <t>GASA_423743423</t>
  </si>
  <si>
    <t>BATCHELOR</t>
  </si>
  <si>
    <t>GASA_424114063</t>
  </si>
  <si>
    <t>ADELAIDE RIVER</t>
  </si>
  <si>
    <t>GATAS702200760</t>
  </si>
  <si>
    <t>PINE CREEK</t>
  </si>
  <si>
    <t>GATAS702211456</t>
  </si>
  <si>
    <t>COSSACK</t>
  </si>
  <si>
    <t>GATAS702213981</t>
  </si>
  <si>
    <t>EMUNGALAN</t>
  </si>
  <si>
    <t>GATAS702214910</t>
  </si>
  <si>
    <t>KATHERINE</t>
  </si>
  <si>
    <t>GATAS702245263</t>
  </si>
  <si>
    <t>KATHERINE EAST</t>
  </si>
  <si>
    <t>GATAS702250138</t>
  </si>
  <si>
    <t>KATHERINE SOUTH</t>
  </si>
  <si>
    <t>GATAS702304810</t>
  </si>
  <si>
    <t>LANSDOWNE</t>
  </si>
  <si>
    <t>GATAS702310605</t>
  </si>
  <si>
    <t>BAINES</t>
  </si>
  <si>
    <t>GATAS702334578</t>
  </si>
  <si>
    <t>BARUNGA</t>
  </si>
  <si>
    <t>GATAS702377600</t>
  </si>
  <si>
    <t>BESWICK</t>
  </si>
  <si>
    <t>GATAS716620935</t>
  </si>
  <si>
    <t>BIRDUM</t>
  </si>
  <si>
    <t>GAVIC410917385</t>
  </si>
  <si>
    <t>BULMAN WEEMOL</t>
  </si>
  <si>
    <t>GAVIC411782002</t>
  </si>
  <si>
    <t>CRESWELL</t>
  </si>
  <si>
    <t>GAVIC411873515</t>
  </si>
  <si>
    <t>DALY WATERS</t>
  </si>
  <si>
    <t>GAVIC412131568</t>
  </si>
  <si>
    <t>DELAMERE</t>
  </si>
  <si>
    <t>GAVIC412518054</t>
  </si>
  <si>
    <t>EDITH</t>
  </si>
  <si>
    <t>GAVIC419559289</t>
  </si>
  <si>
    <t>ELSEY</t>
  </si>
  <si>
    <t>GAVIC419562100</t>
  </si>
  <si>
    <t>FLORINA</t>
  </si>
  <si>
    <t>GAVIC419999615</t>
  </si>
  <si>
    <t>FLYING FOX</t>
  </si>
  <si>
    <t>GAVIC420035847</t>
  </si>
  <si>
    <t>GREGORY</t>
  </si>
  <si>
    <t>GAVIC420110609</t>
  </si>
  <si>
    <t>GURINDJI</t>
  </si>
  <si>
    <t>GAVIC420174030</t>
  </si>
  <si>
    <t>KALKARINDJI</t>
  </si>
  <si>
    <t>GAVIC420174641</t>
  </si>
  <si>
    <t>LARRIMAH</t>
  </si>
  <si>
    <t>GAVIC420224546</t>
  </si>
  <si>
    <t>MATARANKA</t>
  </si>
  <si>
    <t>GAVIC420313513</t>
  </si>
  <si>
    <t>MCARTHUR</t>
  </si>
  <si>
    <t>GAVIC420417891</t>
  </si>
  <si>
    <t>NGUKURR</t>
  </si>
  <si>
    <t>GAVIC420466927</t>
  </si>
  <si>
    <t>NITMILUK</t>
  </si>
  <si>
    <t>GAVIC420787212</t>
  </si>
  <si>
    <t>TIMBER CREEK</t>
  </si>
  <si>
    <t>GAVIC420897275</t>
  </si>
  <si>
    <t>TOP SPRINGS</t>
  </si>
  <si>
    <t>GAVIC420961675</t>
  </si>
  <si>
    <t>URALLA</t>
  </si>
  <si>
    <t>GAVIC421028504</t>
  </si>
  <si>
    <t>VENN</t>
  </si>
  <si>
    <t>GAVIC421884099</t>
  </si>
  <si>
    <t>VICTORIA RIVER</t>
  </si>
  <si>
    <t>GAVIC421931868</t>
  </si>
  <si>
    <t>WARUMUNGU</t>
  </si>
  <si>
    <t>GAVIC421993635</t>
  </si>
  <si>
    <t>TINDAL</t>
  </si>
  <si>
    <t>GAVIC423213633</t>
  </si>
  <si>
    <t>BORROLOOLA</t>
  </si>
  <si>
    <t>GAVIC423339310</t>
  </si>
  <si>
    <t>TENNANT CREEK</t>
  </si>
  <si>
    <t>GAWA_146580348</t>
  </si>
  <si>
    <t>ELLIOTT</t>
  </si>
  <si>
    <t>GAWA_146590762</t>
  </si>
  <si>
    <t>NEWCASTLE WATERS</t>
  </si>
  <si>
    <t>GAWA_146630595</t>
  </si>
  <si>
    <t>PAMAYU</t>
  </si>
  <si>
    <t>GAWA_146684245</t>
  </si>
  <si>
    <t>TABLELANDS</t>
  </si>
  <si>
    <t>GAWA_146835908</t>
  </si>
  <si>
    <t>ALICE SPRINGS</t>
  </si>
  <si>
    <t>GAWA_146859806</t>
  </si>
  <si>
    <t>ARALUEN</t>
  </si>
  <si>
    <t>GAWA_146864000</t>
  </si>
  <si>
    <t>BRAITLING</t>
  </si>
  <si>
    <t>GAWA_146871280</t>
  </si>
  <si>
    <t>CICCONE</t>
  </si>
  <si>
    <t>GAWA_146878440</t>
  </si>
  <si>
    <t>DESERT SPRINGS</t>
  </si>
  <si>
    <t>GAWA_146913865</t>
  </si>
  <si>
    <t>EAST SIDE</t>
  </si>
  <si>
    <t>GAWA_146955796</t>
  </si>
  <si>
    <t>GILLEN</t>
  </si>
  <si>
    <t>GAWA_147031380</t>
  </si>
  <si>
    <t>SADADEEN</t>
  </si>
  <si>
    <t>GAWA_147179172</t>
  </si>
  <si>
    <t>STUART</t>
  </si>
  <si>
    <t>GAWA_147186239</t>
  </si>
  <si>
    <t>THE GAP</t>
  </si>
  <si>
    <t>GAWA_147307243</t>
  </si>
  <si>
    <t>WHITE GUMS</t>
  </si>
  <si>
    <t>GAWA_147473218</t>
  </si>
  <si>
    <t>ALI CURUNG</t>
  </si>
  <si>
    <t>GAWA_162486147</t>
  </si>
  <si>
    <t>AMPILATWATJA</t>
  </si>
  <si>
    <t>GAWA_162688677</t>
  </si>
  <si>
    <t>ANATYE</t>
  </si>
  <si>
    <t>ANMATJERE</t>
  </si>
  <si>
    <t>AREYONGA</t>
  </si>
  <si>
    <t>ATITJERE</t>
  </si>
  <si>
    <t>BURT PLAIN</t>
  </si>
  <si>
    <t>CANTEEN CREEK</t>
  </si>
  <si>
    <t>COSTELLO</t>
  </si>
  <si>
    <t>DAVENPORT</t>
  </si>
  <si>
    <t>ENGAWALA</t>
  </si>
  <si>
    <t>FINKE</t>
  </si>
  <si>
    <t>GHAN</t>
  </si>
  <si>
    <t>HAASTS BLUFF</t>
  </si>
  <si>
    <t>HALE</t>
  </si>
  <si>
    <t>HART</t>
  </si>
  <si>
    <t>HERMANNSBURG</t>
  </si>
  <si>
    <t>HUGH</t>
  </si>
  <si>
    <t>IMANPA</t>
  </si>
  <si>
    <t>KALTUKATJARA</t>
  </si>
  <si>
    <t>KINTORE</t>
  </si>
  <si>
    <t>LARAMBA</t>
  </si>
  <si>
    <t>MOUNT LIEBIG</t>
  </si>
  <si>
    <t>MOUNT ZEIL</t>
  </si>
  <si>
    <t>NAMATJIRA</t>
  </si>
  <si>
    <t>NYIRRIPI</t>
  </si>
  <si>
    <t>PAPUNYA</t>
  </si>
  <si>
    <t>PETERMANN</t>
  </si>
  <si>
    <t>SANDOVER</t>
  </si>
  <si>
    <t>SANTA TERESA</t>
  </si>
  <si>
    <t>TARA</t>
  </si>
  <si>
    <t>TI TREE</t>
  </si>
  <si>
    <t>WALLACE ROCKHOLE</t>
  </si>
  <si>
    <t>WILORA</t>
  </si>
  <si>
    <t>WUTUNUGURRA</t>
  </si>
  <si>
    <t>YUELAMU</t>
  </si>
  <si>
    <t>YUENDUMU</t>
  </si>
  <si>
    <t>YULARA</t>
  </si>
  <si>
    <t>AMATA</t>
  </si>
  <si>
    <t>KALKA</t>
  </si>
  <si>
    <t>KALTJITI</t>
  </si>
  <si>
    <t>KANPI</t>
  </si>
  <si>
    <t>LAMBINA</t>
  </si>
  <si>
    <t>MIMILI</t>
  </si>
  <si>
    <t>MURPUTJA</t>
  </si>
  <si>
    <t>NYAPARI</t>
  </si>
  <si>
    <t>PIPALYATJARA</t>
  </si>
  <si>
    <t>PUKATJA</t>
  </si>
  <si>
    <t>UMUWA</t>
  </si>
  <si>
    <t>WATARRU</t>
  </si>
  <si>
    <t>WATINUMA</t>
  </si>
  <si>
    <t>YUNYARINYI</t>
  </si>
  <si>
    <t>AMOONGUNA</t>
  </si>
  <si>
    <t>ARUMBERA</t>
  </si>
  <si>
    <t>CONNELLAN</t>
  </si>
  <si>
    <t>ILPARPA</t>
  </si>
  <si>
    <t>KILGARIFF</t>
  </si>
  <si>
    <t>ROSS</t>
  </si>
  <si>
    <t>MOUNT JOHNS</t>
  </si>
  <si>
    <t>FLYNN</t>
  </si>
  <si>
    <t>LARAPINTA</t>
  </si>
  <si>
    <t>GAPUWIYAK</t>
  </si>
  <si>
    <t>NHULUNBUY</t>
  </si>
  <si>
    <t>YIRRKALA</t>
  </si>
  <si>
    <t>ALYANGULA</t>
  </si>
  <si>
    <t>JABIRU</t>
  </si>
  <si>
    <t>BARANGAROO</t>
  </si>
  <si>
    <t>NSW</t>
  </si>
  <si>
    <t>DAWES POINT</t>
  </si>
  <si>
    <t>HAYMARKET</t>
  </si>
  <si>
    <t>MILLERS POINT</t>
  </si>
  <si>
    <t>SYDNEY</t>
  </si>
  <si>
    <t>THE ROCKS</t>
  </si>
  <si>
    <t>ULTIMO</t>
  </si>
  <si>
    <t>CHIPPENDALE</t>
  </si>
  <si>
    <t>DARLINGTON</t>
  </si>
  <si>
    <t>PYRMONT</t>
  </si>
  <si>
    <t>DARLINGHURST</t>
  </si>
  <si>
    <t>SURRY HILLS</t>
  </si>
  <si>
    <t>ELIZABETH BAY</t>
  </si>
  <si>
    <t>POTTS POINT</t>
  </si>
  <si>
    <t>RUSHCUTTERS BAY</t>
  </si>
  <si>
    <t>WOOLLOOMOOLOO</t>
  </si>
  <si>
    <t>ALEXANDRIA</t>
  </si>
  <si>
    <t>BEACONSFIELD</t>
  </si>
  <si>
    <t>EVELEIGH</t>
  </si>
  <si>
    <t>REDFERN</t>
  </si>
  <si>
    <t>WATERLOO</t>
  </si>
  <si>
    <t>ZETLAND</t>
  </si>
  <si>
    <t>EASTLAKES</t>
  </si>
  <si>
    <t>BANKSMEADOW</t>
  </si>
  <si>
    <t>BOTANY</t>
  </si>
  <si>
    <t>MASCOT</t>
  </si>
  <si>
    <t>CENTENNIAL PARK</t>
  </si>
  <si>
    <t>MOORE PARK</t>
  </si>
  <si>
    <t>PADDINGTON</t>
  </si>
  <si>
    <t>BONDI JUNCTION</t>
  </si>
  <si>
    <t>QUEENS PARK</t>
  </si>
  <si>
    <t>BELLEVUE HILL</t>
  </si>
  <si>
    <t>BRONTE</t>
  </si>
  <si>
    <t>WAVERLEY</t>
  </si>
  <si>
    <t>WOOLLAHRA</t>
  </si>
  <si>
    <t>BONDI</t>
  </si>
  <si>
    <t>BONDI BEACH</t>
  </si>
  <si>
    <t>NORTH BONDI</t>
  </si>
  <si>
    <t>TAMARAMA</t>
  </si>
  <si>
    <t>DARLING POINT</t>
  </si>
  <si>
    <t>EDGECLIFF</t>
  </si>
  <si>
    <t>POINT PIPER</t>
  </si>
  <si>
    <t>DOUBLE BAY</t>
  </si>
  <si>
    <t>ROSE BAY</t>
  </si>
  <si>
    <t>DOVER HEIGHTS</t>
  </si>
  <si>
    <t>VAUCLUSE</t>
  </si>
  <si>
    <t>WATSONS BAY</t>
  </si>
  <si>
    <t>CLOVELLY</t>
  </si>
  <si>
    <t>RANDWICK</t>
  </si>
  <si>
    <t>DACEYVILLE</t>
  </si>
  <si>
    <t>KINGSFORD</t>
  </si>
  <si>
    <t>KENSINGTON</t>
  </si>
  <si>
    <t>COOGEE</t>
  </si>
  <si>
    <t>SOUTH COOGEE</t>
  </si>
  <si>
    <t>MAROUBRA</t>
  </si>
  <si>
    <t>PAGEWOOD</t>
  </si>
  <si>
    <t>CHIFLEY</t>
  </si>
  <si>
    <t>EASTGARDENS</t>
  </si>
  <si>
    <t>HILLSDALE</t>
  </si>
  <si>
    <t>LA PEROUSE</t>
  </si>
  <si>
    <t>LITTLE BAY</t>
  </si>
  <si>
    <t>MALABAR</t>
  </si>
  <si>
    <t>MATRAVILLE</t>
  </si>
  <si>
    <t>PHILLIP BAY</t>
  </si>
  <si>
    <t>PORT BOTANY</t>
  </si>
  <si>
    <t>FOREST LODGE</t>
  </si>
  <si>
    <t>GLEBE</t>
  </si>
  <si>
    <t>ANNANDALE</t>
  </si>
  <si>
    <t>ROZELLE</t>
  </si>
  <si>
    <t>LEICHHARDT</t>
  </si>
  <si>
    <t>LILYFIELD</t>
  </si>
  <si>
    <t>BALMAIN</t>
  </si>
  <si>
    <t>BALMAIN EAST</t>
  </si>
  <si>
    <t>BIRCHGROVE</t>
  </si>
  <si>
    <t>ENMORE</t>
  </si>
  <si>
    <t>NEWTOWN</t>
  </si>
  <si>
    <t>ERSKINEVILLE</t>
  </si>
  <si>
    <t>ST PETERS</t>
  </si>
  <si>
    <t>SYDENHAM</t>
  </si>
  <si>
    <t>TEMPE</t>
  </si>
  <si>
    <t>HABERFIELD</t>
  </si>
  <si>
    <t>ABBOTSFORD</t>
  </si>
  <si>
    <t>CANADA BAY</t>
  </si>
  <si>
    <t>CHISWICK</t>
  </si>
  <si>
    <t>FIVE DOCK</t>
  </si>
  <si>
    <t>RODD POINT</t>
  </si>
  <si>
    <t>RUSSELL LEA</t>
  </si>
  <si>
    <t>WAREEMBA</t>
  </si>
  <si>
    <t>DRUMMOYNE</t>
  </si>
  <si>
    <t>STANMORE</t>
  </si>
  <si>
    <t>LEWISHAM</t>
  </si>
  <si>
    <t>PETERSHAM</t>
  </si>
  <si>
    <t>CAMPERDOWN</t>
  </si>
  <si>
    <t>LAVENDER BAY</t>
  </si>
  <si>
    <t>MCMAHONS POINT</t>
  </si>
  <si>
    <t>NORTH SYDNEY</t>
  </si>
  <si>
    <t>WAVERTON</t>
  </si>
  <si>
    <t>KIRRIBILLI</t>
  </si>
  <si>
    <t>MILSONS POINT</t>
  </si>
  <si>
    <t>CAMMERAY</t>
  </si>
  <si>
    <t>NORTHBRIDGE</t>
  </si>
  <si>
    <t>ARTARMON</t>
  </si>
  <si>
    <t>CROWS NEST</t>
  </si>
  <si>
    <t>GREENWICH</t>
  </si>
  <si>
    <t>NAREMBURN</t>
  </si>
  <si>
    <t>ST LEONARDS</t>
  </si>
  <si>
    <t>WOLLSTONECRAFT</t>
  </si>
  <si>
    <t>LANE COVE</t>
  </si>
  <si>
    <t>LANE COVE NORTH</t>
  </si>
  <si>
    <t>LANE COVE WEST</t>
  </si>
  <si>
    <t>LINLEY POINT</t>
  </si>
  <si>
    <t>LONGUEVILLE</t>
  </si>
  <si>
    <t>NORTHWOOD</t>
  </si>
  <si>
    <t>RIVERVIEW</t>
  </si>
  <si>
    <t>CHATSWOOD</t>
  </si>
  <si>
    <t>CHATSWOOD WEST</t>
  </si>
  <si>
    <t>CASTLECRAG</t>
  </si>
  <si>
    <t>MIDDLE COVE</t>
  </si>
  <si>
    <t>NORTH WILLOUGHBY</t>
  </si>
  <si>
    <t>WILLOUGHBY</t>
  </si>
  <si>
    <t>WILLOUGHBY EAST</t>
  </si>
  <si>
    <t>CASTLE COVE</t>
  </si>
  <si>
    <t>ROSEVILLE</t>
  </si>
  <si>
    <t>ROSEVILLE CHASE</t>
  </si>
  <si>
    <t>EAST LINDFIELD</t>
  </si>
  <si>
    <t>LINDFIELD</t>
  </si>
  <si>
    <t>EAST KILLARA</t>
  </si>
  <si>
    <t>KILLARA</t>
  </si>
  <si>
    <t>GORDON</t>
  </si>
  <si>
    <t>PYMBLE</t>
  </si>
  <si>
    <t>WEST PYMBLE</t>
  </si>
  <si>
    <t>NORTH TURRAMURRA</t>
  </si>
  <si>
    <t>SOUTH TURRAMURRA</t>
  </si>
  <si>
    <t>TURRAMURRA</t>
  </si>
  <si>
    <t>WARRAWEE</t>
  </si>
  <si>
    <t>ST IVES</t>
  </si>
  <si>
    <t>ST IVES CHASE</t>
  </si>
  <si>
    <t>NORMANHURST</t>
  </si>
  <si>
    <t>NORTH WAHROONGA</t>
  </si>
  <si>
    <t>WAHROONGA</t>
  </si>
  <si>
    <t>ASQUITH</t>
  </si>
  <si>
    <t>HORNSBY</t>
  </si>
  <si>
    <t>HORNSBY HEIGHTS</t>
  </si>
  <si>
    <t>WAITARA</t>
  </si>
  <si>
    <t>MOUNT COLAH</t>
  </si>
  <si>
    <t>MOUNT KURING-GAI</t>
  </si>
  <si>
    <t>BEROWRA</t>
  </si>
  <si>
    <t>COWAN</t>
  </si>
  <si>
    <t>BEROWRA HEIGHTS</t>
  </si>
  <si>
    <t>BEROWRA WATERS</t>
  </si>
  <si>
    <t>BAR POINT</t>
  </si>
  <si>
    <t>BROOKLYN</t>
  </si>
  <si>
    <t>CHEERO POINT</t>
  </si>
  <si>
    <t>DANGAR ISLAND</t>
  </si>
  <si>
    <t>MILSONS PASSAGE</t>
  </si>
  <si>
    <t>MOONEY MOONEY</t>
  </si>
  <si>
    <t>COTTAGE POINT</t>
  </si>
  <si>
    <t>DUFFYS FOREST</t>
  </si>
  <si>
    <t>TERREY HILLS</t>
  </si>
  <si>
    <t>BELROSE</t>
  </si>
  <si>
    <t>DAVIDSON</t>
  </si>
  <si>
    <t>FRENCHS FOREST</t>
  </si>
  <si>
    <t>FORESTVILLE</t>
  </si>
  <si>
    <t>KILLARNEY HEIGHTS</t>
  </si>
  <si>
    <t>MOSMAN</t>
  </si>
  <si>
    <t>KURRABA POINT</t>
  </si>
  <si>
    <t>NEUTRAL BAY</t>
  </si>
  <si>
    <t>CREMORNE</t>
  </si>
  <si>
    <t>CREMORNE POINT</t>
  </si>
  <si>
    <t>SEAFORTH</t>
  </si>
  <si>
    <t>BALGOWLAH</t>
  </si>
  <si>
    <t>BALGOWLAH HEIGHTS</t>
  </si>
  <si>
    <t>CLONTARF</t>
  </si>
  <si>
    <t>MANLY VALE</t>
  </si>
  <si>
    <t>NORTH BALGOWLAH</t>
  </si>
  <si>
    <t>FAIRLIGHT</t>
  </si>
  <si>
    <t>MANLY</t>
  </si>
  <si>
    <t>CURL CURL</t>
  </si>
  <si>
    <t>FRESHWATER</t>
  </si>
  <si>
    <t>QUEENSCLIFF</t>
  </si>
  <si>
    <t>COLLAROY</t>
  </si>
  <si>
    <t>COLLAROY PLATEAU</t>
  </si>
  <si>
    <t>WHEELER HEIGHTS</t>
  </si>
  <si>
    <t>CROMER</t>
  </si>
  <si>
    <t>DEE WHY</t>
  </si>
  <si>
    <t>NARRAWEENA</t>
  </si>
  <si>
    <t>NORTH CURL CURL</t>
  </si>
  <si>
    <t>ALLAMBIE HEIGHTS</t>
  </si>
  <si>
    <t>BEACON HILL</t>
  </si>
  <si>
    <t>BROOKVALE</t>
  </si>
  <si>
    <t>NORTH MANLY</t>
  </si>
  <si>
    <t>OXFORD FALLS</t>
  </si>
  <si>
    <t>ELANORA HEIGHTS</t>
  </si>
  <si>
    <t>INGLESIDE</t>
  </si>
  <si>
    <t>NARRABEEN</t>
  </si>
  <si>
    <t>NORTH NARRABEEN</t>
  </si>
  <si>
    <t>WARRIEWOOD</t>
  </si>
  <si>
    <t>MONA VALE</t>
  </si>
  <si>
    <t>CHURCH POINT</t>
  </si>
  <si>
    <t>ELVINA BAY</t>
  </si>
  <si>
    <t>LOVETT BAY</t>
  </si>
  <si>
    <t>MORNING BAY</t>
  </si>
  <si>
    <t>PITTWATER</t>
  </si>
  <si>
    <t>SCOTLAND ISLAND</t>
  </si>
  <si>
    <t>NEWPORT</t>
  </si>
  <si>
    <t>AVALON BEACH</t>
  </si>
  <si>
    <t>BILGOLA BEACH</t>
  </si>
  <si>
    <t>BILGOLA PLATEAU</t>
  </si>
  <si>
    <t>CLAREVILLE</t>
  </si>
  <si>
    <t>WHALE BEACH</t>
  </si>
  <si>
    <t>COASTERS RETREAT</t>
  </si>
  <si>
    <t>GREAT MACKEREL BEACH</t>
  </si>
  <si>
    <t>PALM BEACH</t>
  </si>
  <si>
    <t>HUNTERS HILL</t>
  </si>
  <si>
    <t>WOOLWICH</t>
  </si>
  <si>
    <t>GLADESVILLE</t>
  </si>
  <si>
    <t>HENLEY</t>
  </si>
  <si>
    <t>HUNTLEYS COVE</t>
  </si>
  <si>
    <t>HUNTLEYS POINT</t>
  </si>
  <si>
    <t>TENNYSON POINT</t>
  </si>
  <si>
    <t>DENISTONE EAST</t>
  </si>
  <si>
    <t>PUTNEY</t>
  </si>
  <si>
    <t>RYDE</t>
  </si>
  <si>
    <t>EAST RYDE</t>
  </si>
  <si>
    <t>MACQUARIE PARK</t>
  </si>
  <si>
    <t>NORTH RYDE</t>
  </si>
  <si>
    <t>DENISTONE</t>
  </si>
  <si>
    <t>DENISTONE WEST</t>
  </si>
  <si>
    <t>MEADOWBANK</t>
  </si>
  <si>
    <t>MELROSE PARK</t>
  </si>
  <si>
    <t>WEST RYDE</t>
  </si>
  <si>
    <t>ERMINGTON</t>
  </si>
  <si>
    <t>RYDALMERE</t>
  </si>
  <si>
    <t>DUNDAS</t>
  </si>
  <si>
    <t>DUNDAS VALLEY</t>
  </si>
  <si>
    <t>OATLANDS</t>
  </si>
  <si>
    <t>TELOPEA</t>
  </si>
  <si>
    <t>CARLINGFORD</t>
  </si>
  <si>
    <t>BEECROFT</t>
  </si>
  <si>
    <t>CHELTENHAM</t>
  </si>
  <si>
    <t>PENNANT HILLS</t>
  </si>
  <si>
    <t>THORNLEIGH</t>
  </si>
  <si>
    <t>WESTLEIGH</t>
  </si>
  <si>
    <t>EPPING</t>
  </si>
  <si>
    <t>NORTH EPPING</t>
  </si>
  <si>
    <t>EASTWOOD</t>
  </si>
  <si>
    <t>MARSFIELD</t>
  </si>
  <si>
    <t>WEST PENNANT HILLS</t>
  </si>
  <si>
    <t>CHERRYBROOK</t>
  </si>
  <si>
    <t>NEWINGTON</t>
  </si>
  <si>
    <t>SYDNEY OLYMPIC PARK</t>
  </si>
  <si>
    <t>WENTWORTH POINT</t>
  </si>
  <si>
    <t>SILVERWATER</t>
  </si>
  <si>
    <t>SUMMER HILL</t>
  </si>
  <si>
    <t>ASHFIELD</t>
  </si>
  <si>
    <t>CROYDON</t>
  </si>
  <si>
    <t>CROYDON PARK</t>
  </si>
  <si>
    <t>BURWOOD</t>
  </si>
  <si>
    <t>STRATHFIELD</t>
  </si>
  <si>
    <t>BURWOOD HEIGHTS</t>
  </si>
  <si>
    <t>ENFIELD</t>
  </si>
  <si>
    <t>STRATHFIELD SOUTH</t>
  </si>
  <si>
    <t>BREAKFAST POINT</t>
  </si>
  <si>
    <t>CABARITA</t>
  </si>
  <si>
    <t>CONCORD</t>
  </si>
  <si>
    <t>MORTLAKE</t>
  </si>
  <si>
    <t>NORTH STRATHFIELD</t>
  </si>
  <si>
    <t>CONCORD WEST</t>
  </si>
  <si>
    <t>LIBERTY GROVE</t>
  </si>
  <si>
    <t>RHODES</t>
  </si>
  <si>
    <t>HOMEBUSH</t>
  </si>
  <si>
    <t>HOMEBUSH WEST</t>
  </si>
  <si>
    <t>BERALA</t>
  </si>
  <si>
    <t>LIDCOMBE</t>
  </si>
  <si>
    <t>CAMELLIA</t>
  </si>
  <si>
    <t>CLYDE</t>
  </si>
  <si>
    <t>GRANVILLE</t>
  </si>
  <si>
    <t>HOLROYD</t>
  </si>
  <si>
    <t>ROSEHILL</t>
  </si>
  <si>
    <t>SOUTH GRANVILLE</t>
  </si>
  <si>
    <t>BIRRONG</t>
  </si>
  <si>
    <t>POTTS HILL</t>
  </si>
  <si>
    <t>REGENTS PARK</t>
  </si>
  <si>
    <t>AUBURN</t>
  </si>
  <si>
    <t>CONSTITUTION HILL</t>
  </si>
  <si>
    <t>GREYSTANES</t>
  </si>
  <si>
    <t>MAYS HILL</t>
  </si>
  <si>
    <t>PEMULWUY</t>
  </si>
  <si>
    <t>PENDLE HILL</t>
  </si>
  <si>
    <t>SOUTH WENTWORTHVILLE</t>
  </si>
  <si>
    <t>WENTWORTHVILLE</t>
  </si>
  <si>
    <t>WESTMEAD</t>
  </si>
  <si>
    <t>OLD TOONGABBIE</t>
  </si>
  <si>
    <t>TOONGABBIE</t>
  </si>
  <si>
    <t>KINGS LANGLEY</t>
  </si>
  <si>
    <t>LALOR PARK</t>
  </si>
  <si>
    <t>SEVEN HILLS</t>
  </si>
  <si>
    <t>ARNDELL PARK</t>
  </si>
  <si>
    <t>BLACKTOWN</t>
  </si>
  <si>
    <t>HUNTINGWOOD</t>
  </si>
  <si>
    <t>KINGS PARK</t>
  </si>
  <si>
    <t>MARAYONG</t>
  </si>
  <si>
    <t>PROSPECT</t>
  </si>
  <si>
    <t>HARRIS PARK</t>
  </si>
  <si>
    <t>PARRAMATTA</t>
  </si>
  <si>
    <t>NORTH PARRAMATTA</t>
  </si>
  <si>
    <t>NORTH ROCKS</t>
  </si>
  <si>
    <t>NORTHMEAD</t>
  </si>
  <si>
    <t>BAULKHAM HILLS</t>
  </si>
  <si>
    <t>BELLA VISTA</t>
  </si>
  <si>
    <t>WINSTON HILLS</t>
  </si>
  <si>
    <t>CASTLE HILL</t>
  </si>
  <si>
    <t>BEAUMONT HILLS</t>
  </si>
  <si>
    <t>KELLYVILLE</t>
  </si>
  <si>
    <t>KELLYVILLE RIDGE</t>
  </si>
  <si>
    <t>ROUSE HILL</t>
  </si>
  <si>
    <t>ANNANGROVE</t>
  </si>
  <si>
    <t>GLENHAVEN</t>
  </si>
  <si>
    <t>KENTHURST</t>
  </si>
  <si>
    <t>CANOELANDS</t>
  </si>
  <si>
    <t>FOREST GLEN</t>
  </si>
  <si>
    <t>GLENORIE</t>
  </si>
  <si>
    <t>DURAL</t>
  </si>
  <si>
    <t>MIDDLE DURAL</t>
  </si>
  <si>
    <t>ARCADIA</t>
  </si>
  <si>
    <t>BERRILEE</t>
  </si>
  <si>
    <t>FIDDLETOWN</t>
  </si>
  <si>
    <t>GALSTON</t>
  </si>
  <si>
    <t>MERRYLANDS</t>
  </si>
  <si>
    <t>MERRYLANDS WEST</t>
  </si>
  <si>
    <t>GUILDFORD</t>
  </si>
  <si>
    <t>GUILDFORD WEST</t>
  </si>
  <si>
    <t>OLD GUILDFORD</t>
  </si>
  <si>
    <t>YENNORA</t>
  </si>
  <si>
    <t>CHESTER HILL</t>
  </si>
  <si>
    <t>SEFTON</t>
  </si>
  <si>
    <t>CARRAMAR</t>
  </si>
  <si>
    <t>VILLAWOOD</t>
  </si>
  <si>
    <t>SMITHFIELD</t>
  </si>
  <si>
    <t>WETHERILL PARK</t>
  </si>
  <si>
    <t>WOODPARK</t>
  </si>
  <si>
    <t>FAIRFIELD</t>
  </si>
  <si>
    <t>FAIRFIELD EAST</t>
  </si>
  <si>
    <t>FAIRFIELD HEIGHTS</t>
  </si>
  <si>
    <t>FAIRFIELD WEST</t>
  </si>
  <si>
    <t>CABRAMATTA</t>
  </si>
  <si>
    <t>CABRAMATTA WEST</t>
  </si>
  <si>
    <t>CANLEY HEIGHTS</t>
  </si>
  <si>
    <t>CANLEY VALE</t>
  </si>
  <si>
    <t>LANSVALE</t>
  </si>
  <si>
    <t>GLENFIELD</t>
  </si>
  <si>
    <t>ASHCROFT</t>
  </si>
  <si>
    <t>BUSBY</t>
  </si>
  <si>
    <t>CARTWRIGHT</t>
  </si>
  <si>
    <t>GREEN VALLEY</t>
  </si>
  <si>
    <t>HECKENBERG</t>
  </si>
  <si>
    <t>HINCHINBROOK</t>
  </si>
  <si>
    <t>MILLER</t>
  </si>
  <si>
    <t>SADLEIR</t>
  </si>
  <si>
    <t>CASULA</t>
  </si>
  <si>
    <t>CHIPPING NORTON</t>
  </si>
  <si>
    <t>HAMMONDVILLE</t>
  </si>
  <si>
    <t>LIVERPOOL</t>
  </si>
  <si>
    <t>LURNEA</t>
  </si>
  <si>
    <t>MOOREBANK</t>
  </si>
  <si>
    <t>MOUNT PRITCHARD</t>
  </si>
  <si>
    <t>PRESTONS</t>
  </si>
  <si>
    <t>WARWICK FARM</t>
  </si>
  <si>
    <t>CARNES HILL</t>
  </si>
  <si>
    <t>CECIL HILLS</t>
  </si>
  <si>
    <t>ELIZABETH HILLS</t>
  </si>
  <si>
    <t>HORNINGSEA PARK</t>
  </si>
  <si>
    <t>HOXTON PARK</t>
  </si>
  <si>
    <t>LEN WATERS ESTATE</t>
  </si>
  <si>
    <t>MIDDLETON GRANGE</t>
  </si>
  <si>
    <t>WEST HOXTON</t>
  </si>
  <si>
    <t>PLEASURE POINT</t>
  </si>
  <si>
    <t>SANDY POINT</t>
  </si>
  <si>
    <t>VOYAGER POINT</t>
  </si>
  <si>
    <t>HOLSWORTHY</t>
  </si>
  <si>
    <t>WATTLE GROVE</t>
  </si>
  <si>
    <t>EDMONDSON PARK</t>
  </si>
  <si>
    <t>HORSLEY PARK</t>
  </si>
  <si>
    <t>ABBOTSBURY</t>
  </si>
  <si>
    <t>BOSSLEY PARK</t>
  </si>
  <si>
    <t>EDENSOR PARK</t>
  </si>
  <si>
    <t>GREENFIELD PARK</t>
  </si>
  <si>
    <t>PRAIRIEWOOD</t>
  </si>
  <si>
    <t>ST JOHNS PARK</t>
  </si>
  <si>
    <t>WAKELEY</t>
  </si>
  <si>
    <t>BONNYRIGG</t>
  </si>
  <si>
    <t>BONNYRIGG HEIGHTS</t>
  </si>
  <si>
    <t>CECIL PARK</t>
  </si>
  <si>
    <t>KEMPS CREEK</t>
  </si>
  <si>
    <t>MOUNT VERNON</t>
  </si>
  <si>
    <t>AUSTRAL</t>
  </si>
  <si>
    <t>LEPPINGTON</t>
  </si>
  <si>
    <t>CHULLORA</t>
  </si>
  <si>
    <t>GREENACRE</t>
  </si>
  <si>
    <t>MOUNT LEWIS</t>
  </si>
  <si>
    <t>BELFIELD</t>
  </si>
  <si>
    <t>BELMORE</t>
  </si>
  <si>
    <t>ASHBURY</t>
  </si>
  <si>
    <t>CANTERBURY</t>
  </si>
  <si>
    <t>HURLSTONE PARK</t>
  </si>
  <si>
    <t>CAMPSIE</t>
  </si>
  <si>
    <t>LAKEMBA</t>
  </si>
  <si>
    <t>WILEY PARK</t>
  </si>
  <si>
    <t>PUNCHBOWL</t>
  </si>
  <si>
    <t>ROSELANDS</t>
  </si>
  <si>
    <t>BASS HILL</t>
  </si>
  <si>
    <t>GEORGES HALL</t>
  </si>
  <si>
    <t>YAGOONA</t>
  </si>
  <si>
    <t>BANKSTOWN</t>
  </si>
  <si>
    <t>BANKSTOWN AERODROME</t>
  </si>
  <si>
    <t>CONDELL PARK</t>
  </si>
  <si>
    <t>DULWICH HILL</t>
  </si>
  <si>
    <t>MARRICKVILLE</t>
  </si>
  <si>
    <t>ARNCLIFFE</t>
  </si>
  <si>
    <t>TURRELLA</t>
  </si>
  <si>
    <t>WOLLI CREEK</t>
  </si>
  <si>
    <t>CLEMTON PARK</t>
  </si>
  <si>
    <t>EARLWOOD</t>
  </si>
  <si>
    <t>BARDWELL PARK</t>
  </si>
  <si>
    <t>BARDWELL VALLEY</t>
  </si>
  <si>
    <t>BEXLEY</t>
  </si>
  <si>
    <t>BEXLEY NORTH</t>
  </si>
  <si>
    <t>KINGSGROVE</t>
  </si>
  <si>
    <t>BEVERLY HILLS</t>
  </si>
  <si>
    <t>NARWEE</t>
  </si>
  <si>
    <t>LUGARNO</t>
  </si>
  <si>
    <t>PEAKHURST</t>
  </si>
  <si>
    <t>PEAKHURST HEIGHTS</t>
  </si>
  <si>
    <t>RIVERWOOD</t>
  </si>
  <si>
    <t>PADSTOW</t>
  </si>
  <si>
    <t>PADSTOW HEIGHTS</t>
  </si>
  <si>
    <t>REVESBY</t>
  </si>
  <si>
    <t>REVESBY HEIGHTS</t>
  </si>
  <si>
    <t>EAST HILLS</t>
  </si>
  <si>
    <t>PANANIA</t>
  </si>
  <si>
    <t>PICNIC POINT</t>
  </si>
  <si>
    <t>MILPERRA</t>
  </si>
  <si>
    <t>BANKSIA</t>
  </si>
  <si>
    <t>BRIGHTON-LE-SANDS</t>
  </si>
  <si>
    <t>KYEEMAGH</t>
  </si>
  <si>
    <t>ROCKDALE</t>
  </si>
  <si>
    <t>BEVERLEY PARK</t>
  </si>
  <si>
    <t>KOGARAH</t>
  </si>
  <si>
    <t>KOGARAH BAY</t>
  </si>
  <si>
    <t>MONTEREY</t>
  </si>
  <si>
    <t>RAMSGATE</t>
  </si>
  <si>
    <t>RAMSGATE BEACH</t>
  </si>
  <si>
    <t>ALLAWAH</t>
  </si>
  <si>
    <t>CARLTON</t>
  </si>
  <si>
    <t>DOLLS POINT</t>
  </si>
  <si>
    <t>SANDRINGHAM</t>
  </si>
  <si>
    <t>SANS SOUCI</t>
  </si>
  <si>
    <t>HURSTVILLE</t>
  </si>
  <si>
    <t>HURSTVILLE GROVE</t>
  </si>
  <si>
    <t>BLAKEHURST</t>
  </si>
  <si>
    <t>CARSS PARK</t>
  </si>
  <si>
    <t>CONNELLS POINT</t>
  </si>
  <si>
    <t>KYLE BAY</t>
  </si>
  <si>
    <t>SOUTH HURSTVILLE</t>
  </si>
  <si>
    <t>PENSHURST</t>
  </si>
  <si>
    <t>MORTDALE</t>
  </si>
  <si>
    <t>OATLEY</t>
  </si>
  <si>
    <t>KANGAROO POINT</t>
  </si>
  <si>
    <t>SYLVANIA</t>
  </si>
  <si>
    <t>SYLVANIA WATERS</t>
  </si>
  <si>
    <t>OYSTER BAY</t>
  </si>
  <si>
    <t>BONNET BAY</t>
  </si>
  <si>
    <t>COMO</t>
  </si>
  <si>
    <t>JANNALI</t>
  </si>
  <si>
    <t>GYMEA</t>
  </si>
  <si>
    <t>GYMEA BAY</t>
  </si>
  <si>
    <t>MIRANDA</t>
  </si>
  <si>
    <t>YOWIE BAY</t>
  </si>
  <si>
    <t>CARINGBAH</t>
  </si>
  <si>
    <t>CARINGBAH SOUTH</t>
  </si>
  <si>
    <t>DOLANS BAY</t>
  </si>
  <si>
    <t>LILLI PILLI</t>
  </si>
  <si>
    <t>PORT HACKING</t>
  </si>
  <si>
    <t>TAREN POINT</t>
  </si>
  <si>
    <t>BUNDEENA</t>
  </si>
  <si>
    <t>BURRANEER</t>
  </si>
  <si>
    <t>CRONULLA</t>
  </si>
  <si>
    <t>GREENHILLS BEACH</t>
  </si>
  <si>
    <t>MAIANBAR</t>
  </si>
  <si>
    <t>WOOLOOWARE</t>
  </si>
  <si>
    <t>KURNELL</t>
  </si>
  <si>
    <t>GRAYS POINT</t>
  </si>
  <si>
    <t>KAREELA</t>
  </si>
  <si>
    <t>KIRRAWEE</t>
  </si>
  <si>
    <t>LOFTUS</t>
  </si>
  <si>
    <t>ROYAL NATIONAL PARK</t>
  </si>
  <si>
    <t>SUTHERLAND</t>
  </si>
  <si>
    <t>WORONORA</t>
  </si>
  <si>
    <t>ENGADINE</t>
  </si>
  <si>
    <t>HEATHCOTE</t>
  </si>
  <si>
    <t>WATERFALL</t>
  </si>
  <si>
    <t>WORONORA HEIGHTS</t>
  </si>
  <si>
    <t>YARRAWARRAH</t>
  </si>
  <si>
    <t>ALFORDS POINT</t>
  </si>
  <si>
    <t>BANGOR</t>
  </si>
  <si>
    <t>BARDEN RIDGE</t>
  </si>
  <si>
    <t>ILLAWONG</t>
  </si>
  <si>
    <t>LUCAS HEIGHTS</t>
  </si>
  <si>
    <t>MENAI</t>
  </si>
  <si>
    <t>BUCKETTY</t>
  </si>
  <si>
    <t>CALGA</t>
  </si>
  <si>
    <t>CENTRAL MANGROVE</t>
  </si>
  <si>
    <t>EAST GOSFORD</t>
  </si>
  <si>
    <t>ERINA</t>
  </si>
  <si>
    <t>GLENWORTH VALLEY</t>
  </si>
  <si>
    <t>GOSFORD</t>
  </si>
  <si>
    <t>GREENGROVE</t>
  </si>
  <si>
    <t>HOLGATE</t>
  </si>
  <si>
    <t>KARIONG</t>
  </si>
  <si>
    <t>KULNURA</t>
  </si>
  <si>
    <t>LISAROW</t>
  </si>
  <si>
    <t>LOWER MANGROVE</t>
  </si>
  <si>
    <t>MANGROVE CREEK</t>
  </si>
  <si>
    <t>MANGROVE MOUNTAIN</t>
  </si>
  <si>
    <t>MATCHAM</t>
  </si>
  <si>
    <t>MOONEY MOONEY CREEK</t>
  </si>
  <si>
    <t>MOUNT ELLIOT</t>
  </si>
  <si>
    <t>MOUNT WHITE</t>
  </si>
  <si>
    <t>NARARA</t>
  </si>
  <si>
    <t>NIAGARA PARK</t>
  </si>
  <si>
    <t>NORTH GOSFORD</t>
  </si>
  <si>
    <t>PEATS RIDGE</t>
  </si>
  <si>
    <t>POINT CLARE</t>
  </si>
  <si>
    <t>POINT FREDERICK</t>
  </si>
  <si>
    <t>SOMERSBY</t>
  </si>
  <si>
    <t>SPRINGFIELD</t>
  </si>
  <si>
    <t>TASCOTT</t>
  </si>
  <si>
    <t>UPPER MANGROVE</t>
  </si>
  <si>
    <t>WENDOREE PARK</t>
  </si>
  <si>
    <t>WEST GOSFORD</t>
  </si>
  <si>
    <t>WYOMING</t>
  </si>
  <si>
    <t>AVOCA BEACH</t>
  </si>
  <si>
    <t>BENSVILLE</t>
  </si>
  <si>
    <t>COPACABANA</t>
  </si>
  <si>
    <t>DAVISTOWN</t>
  </si>
  <si>
    <t>GREEN POINT</t>
  </si>
  <si>
    <t>KINCUMBER</t>
  </si>
  <si>
    <t>KINCUMBER SOUTH</t>
  </si>
  <si>
    <t>MACMASTERS BEACH</t>
  </si>
  <si>
    <t>PICKETTS VALLEY</t>
  </si>
  <si>
    <t>SARATOGA</t>
  </si>
  <si>
    <t>YATTALUNGA</t>
  </si>
  <si>
    <t>BLACKWALL</t>
  </si>
  <si>
    <t>HORSFIELD BAY</t>
  </si>
  <si>
    <t>KOOLEWONG</t>
  </si>
  <si>
    <t>LITTLE WOBBY</t>
  </si>
  <si>
    <t>PATONGA</t>
  </si>
  <si>
    <t>PEARL BEACH</t>
  </si>
  <si>
    <t>PHEGANS BAY</t>
  </si>
  <si>
    <t>WOY WOY</t>
  </si>
  <si>
    <t>WOY WOY BAY</t>
  </si>
  <si>
    <t>BOOKER BAY</t>
  </si>
  <si>
    <t>DALEYS POINT</t>
  </si>
  <si>
    <t>EMPIRE BAY</t>
  </si>
  <si>
    <t>ETTALONG BEACH</t>
  </si>
  <si>
    <t>HARDYS BAY</t>
  </si>
  <si>
    <t>KILLCARE</t>
  </si>
  <si>
    <t>KILLCARE HEIGHTS</t>
  </si>
  <si>
    <t>PRETTY BEACH</t>
  </si>
  <si>
    <t>ST HUBERTS ISLAND</t>
  </si>
  <si>
    <t>UMINA BEACH</t>
  </si>
  <si>
    <t>WAGSTAFFE</t>
  </si>
  <si>
    <t>FOUNTAINDALE</t>
  </si>
  <si>
    <t>KANGY ANGY</t>
  </si>
  <si>
    <t>OURIMBAH</t>
  </si>
  <si>
    <t>PALM GROVE</t>
  </si>
  <si>
    <t>PALMDALE</t>
  </si>
  <si>
    <t>ALISON</t>
  </si>
  <si>
    <t>BUSHELLS RIDGE</t>
  </si>
  <si>
    <t>CEDAR BRUSH CREEK</t>
  </si>
  <si>
    <t>CHAIN VALLEY BAY</t>
  </si>
  <si>
    <t>CRANGAN BAY</t>
  </si>
  <si>
    <t>DOORALONG</t>
  </si>
  <si>
    <t>DURREN DURREN</t>
  </si>
  <si>
    <t>FREEMANS</t>
  </si>
  <si>
    <t>GWANDALAN</t>
  </si>
  <si>
    <t>HALLORAN</t>
  </si>
  <si>
    <t>HAMLYN TERRACE</t>
  </si>
  <si>
    <t>JILLIBY</t>
  </si>
  <si>
    <t>KANWAL</t>
  </si>
  <si>
    <t>KIAR</t>
  </si>
  <si>
    <t>KINGFISHER SHORES</t>
  </si>
  <si>
    <t>LAKE MUNMORAH</t>
  </si>
  <si>
    <t>LEMON TREE</t>
  </si>
  <si>
    <t>LITTLE JILLIBY</t>
  </si>
  <si>
    <t>MANNERING PARK</t>
  </si>
  <si>
    <t>MARDI</t>
  </si>
  <si>
    <t>RAVENSDALE</t>
  </si>
  <si>
    <t>ROCKY POINT</t>
  </si>
  <si>
    <t>SUMMERLAND POINT</t>
  </si>
  <si>
    <t>TACOMA</t>
  </si>
  <si>
    <t>TACOMA SOUTH</t>
  </si>
  <si>
    <t>TUGGERAH</t>
  </si>
  <si>
    <t>TUGGERAWONG</t>
  </si>
  <si>
    <t>WADALBA</t>
  </si>
  <si>
    <t>WALLARAH</t>
  </si>
  <si>
    <t>WARNERVALE</t>
  </si>
  <si>
    <t>WATANOBBI</t>
  </si>
  <si>
    <t>WOONGARRAH</t>
  </si>
  <si>
    <t>WYEE</t>
  </si>
  <si>
    <t>WYEE POINT</t>
  </si>
  <si>
    <t>WYONG</t>
  </si>
  <si>
    <t>WYONG CREEK</t>
  </si>
  <si>
    <t>WYONGAH</t>
  </si>
  <si>
    <t>YARRAMALONG</t>
  </si>
  <si>
    <t>ERINA HEIGHTS</t>
  </si>
  <si>
    <t>FORRESTERS BEACH</t>
  </si>
  <si>
    <t>NORTH AVOCA</t>
  </si>
  <si>
    <t>TERRIGAL</t>
  </si>
  <si>
    <t>WAMBERAL</t>
  </si>
  <si>
    <t>BATEAU BAY</t>
  </si>
  <si>
    <t>BERKELEY VALE</t>
  </si>
  <si>
    <t>BLUE BAY</t>
  </si>
  <si>
    <t>CHITTAWAY BAY</t>
  </si>
  <si>
    <t>CHITTAWAY POINT</t>
  </si>
  <si>
    <t>GLENNING VALLEY</t>
  </si>
  <si>
    <t>KILLARNEY VALE</t>
  </si>
  <si>
    <t>LONG JETTY</t>
  </si>
  <si>
    <t>MAGENTA</t>
  </si>
  <si>
    <t>SHELLY BEACH</t>
  </si>
  <si>
    <t>THE ENTRANCE</t>
  </si>
  <si>
    <t>THE ENTRANCE NORTH</t>
  </si>
  <si>
    <t>TOOWOON BAY</t>
  </si>
  <si>
    <t>TUMBI UMBI</t>
  </si>
  <si>
    <t>BLUE HAVEN</t>
  </si>
  <si>
    <t>BUDGEWOI</t>
  </si>
  <si>
    <t>BUFF POINT</t>
  </si>
  <si>
    <t>DOYALSON</t>
  </si>
  <si>
    <t>DOYALSON NORTH</t>
  </si>
  <si>
    <t>HALEKULANI</t>
  </si>
  <si>
    <t>SAN REMO</t>
  </si>
  <si>
    <t>CANTON BEACH</t>
  </si>
  <si>
    <t>CHARMHAVEN</t>
  </si>
  <si>
    <t>GOROKAN</t>
  </si>
  <si>
    <t>LAKE HAVEN</t>
  </si>
  <si>
    <t>NORAH HEAD</t>
  </si>
  <si>
    <t>NORAVILLE</t>
  </si>
  <si>
    <t>TOUKLEY</t>
  </si>
  <si>
    <t>BALCOLYN</t>
  </si>
  <si>
    <t>BONNELLS BAY</t>
  </si>
  <si>
    <t>BRIGHTWATERS</t>
  </si>
  <si>
    <t>DORA CREEK</t>
  </si>
  <si>
    <t>ERARING</t>
  </si>
  <si>
    <t>MANDALONG</t>
  </si>
  <si>
    <t>MIRRABOOKA</t>
  </si>
  <si>
    <t>MORISSET</t>
  </si>
  <si>
    <t>MORISSET PARK</t>
  </si>
  <si>
    <t>MYUNA BAY</t>
  </si>
  <si>
    <t>SUNSHINE</t>
  </si>
  <si>
    <t>WINDERMERE PARK</t>
  </si>
  <si>
    <t>YARRAWONGA PARK</t>
  </si>
  <si>
    <t>COORANBONG</t>
  </si>
  <si>
    <t>MARTINSVILLE</t>
  </si>
  <si>
    <t>WANGI WANGI</t>
  </si>
  <si>
    <t>BARNSLEY</t>
  </si>
  <si>
    <t>KILLINGWORTH</t>
  </si>
  <si>
    <t>WAKEFIELD</t>
  </si>
  <si>
    <t>BELMONT</t>
  </si>
  <si>
    <t>BELMONT NORTH</t>
  </si>
  <si>
    <t>BELMONT SOUTH</t>
  </si>
  <si>
    <t>CROUDACE BAY</t>
  </si>
  <si>
    <t>FLORAVILLE</t>
  </si>
  <si>
    <t>JEWELLS</t>
  </si>
  <si>
    <t>MARKS POINT</t>
  </si>
  <si>
    <t>VALENTINE</t>
  </si>
  <si>
    <t>BLACKSMITHS</t>
  </si>
  <si>
    <t>CAMS WHARF</t>
  </si>
  <si>
    <t>CATHERINE HILL BAY</t>
  </si>
  <si>
    <t>CAVES BEACH</t>
  </si>
  <si>
    <t>LITTLE PELICAN</t>
  </si>
  <si>
    <t>MURRAYS BEACH</t>
  </si>
  <si>
    <t>NORDS WHARF</t>
  </si>
  <si>
    <t>PELICAN</t>
  </si>
  <si>
    <t>PINNY BEACH</t>
  </si>
  <si>
    <t>SWANSEA</t>
  </si>
  <si>
    <t>SWANSEA HEADS</t>
  </si>
  <si>
    <t>ELEEBANA</t>
  </si>
  <si>
    <t>LAKELANDS</t>
  </si>
  <si>
    <t>WARNERS BAY</t>
  </si>
  <si>
    <t>ARCADIA VALE</t>
  </si>
  <si>
    <t>AWABA</t>
  </si>
  <si>
    <t>BALMORAL</t>
  </si>
  <si>
    <t>BLACKALLS PARK</t>
  </si>
  <si>
    <t>BOLTON POINT</t>
  </si>
  <si>
    <t>BUTTABA</t>
  </si>
  <si>
    <t>CAREY BAY</t>
  </si>
  <si>
    <t>COAL POINT</t>
  </si>
  <si>
    <t>FASSIFERN</t>
  </si>
  <si>
    <t>FENNELL BAY</t>
  </si>
  <si>
    <t>FISHING POINT</t>
  </si>
  <si>
    <t>KILABEN BAY</t>
  </si>
  <si>
    <t>LAKE MACQUARIE</t>
  </si>
  <si>
    <t>RATHMINES</t>
  </si>
  <si>
    <t>RYHOPE</t>
  </si>
  <si>
    <t>TORONTO</t>
  </si>
  <si>
    <t>ARGENTON</t>
  </si>
  <si>
    <t>BOOLAROO</t>
  </si>
  <si>
    <t>BOORAGUL</t>
  </si>
  <si>
    <t>MARMONG POINT</t>
  </si>
  <si>
    <t>SPEERS POINT</t>
  </si>
  <si>
    <t>TERALBA</t>
  </si>
  <si>
    <t>WOODRISING</t>
  </si>
  <si>
    <t>CAMERON PARK</t>
  </si>
  <si>
    <t>CARDIFF</t>
  </si>
  <si>
    <t>CARDIFF HEIGHTS</t>
  </si>
  <si>
    <t>CARDIFF SOUTH</t>
  </si>
  <si>
    <t>EDGEWORTH</t>
  </si>
  <si>
    <t>GLENDALE</t>
  </si>
  <si>
    <t>MACQUARIE HILLS</t>
  </si>
  <si>
    <t>HOLMESVILLE</t>
  </si>
  <si>
    <t>SEAHAMPTON</t>
  </si>
  <si>
    <t>WEST WALLSEND</t>
  </si>
  <si>
    <t>BIRMINGHAM GARDENS</t>
  </si>
  <si>
    <t>ELERMORE VALE</t>
  </si>
  <si>
    <t>FLETCHER</t>
  </si>
  <si>
    <t>MARYLAND</t>
  </si>
  <si>
    <t>MINMI</t>
  </si>
  <si>
    <t>RANKIN PARK</t>
  </si>
  <si>
    <t>WALLSEND</t>
  </si>
  <si>
    <t>ADAMSTOWN</t>
  </si>
  <si>
    <t>ADAMSTOWN HEIGHTS</t>
  </si>
  <si>
    <t>GARDEN SUBURB</t>
  </si>
  <si>
    <t>HIGHFIELDS</t>
  </si>
  <si>
    <t>KOTARA</t>
  </si>
  <si>
    <t>KOTARA SOUTH</t>
  </si>
  <si>
    <t>BENNETTS GREEN</t>
  </si>
  <si>
    <t>CHARLESTOWN</t>
  </si>
  <si>
    <t>DUDLEY</t>
  </si>
  <si>
    <t>GATESHEAD</t>
  </si>
  <si>
    <t>HILLSBOROUGH</t>
  </si>
  <si>
    <t>KAHIBAH</t>
  </si>
  <si>
    <t>MOUNT HUTTON</t>
  </si>
  <si>
    <t>REDHEAD</t>
  </si>
  <si>
    <t>TINGIRA HEIGHTS</t>
  </si>
  <si>
    <t>WHITEBRIDGE</t>
  </si>
  <si>
    <t>MEREWETHER</t>
  </si>
  <si>
    <t>MEREWETHER HEIGHTS</t>
  </si>
  <si>
    <t>THE JUNCTION</t>
  </si>
  <si>
    <t>BROADMEADOW</t>
  </si>
  <si>
    <t>HAMILTON NORTH</t>
  </si>
  <si>
    <t>MARYVILLE</t>
  </si>
  <si>
    <t>CARRINGTON</t>
  </si>
  <si>
    <t>FERN BAY</t>
  </si>
  <si>
    <t>STOCKTON</t>
  </si>
  <si>
    <t>ISLINGTON</t>
  </si>
  <si>
    <t>TIGHES HILL</t>
  </si>
  <si>
    <t>GEORGETOWN</t>
  </si>
  <si>
    <t>WARATAH</t>
  </si>
  <si>
    <t>WARATAH WEST</t>
  </si>
  <si>
    <t>JESMOND</t>
  </si>
  <si>
    <t>LAMBTON</t>
  </si>
  <si>
    <t>NORTH LAMBTON</t>
  </si>
  <si>
    <t>BAR BEACH</t>
  </si>
  <si>
    <t>COOKS HILL</t>
  </si>
  <si>
    <t>NEWCASTLE</t>
  </si>
  <si>
    <t>NEWCASTLE EAST</t>
  </si>
  <si>
    <t>THE HILL</t>
  </si>
  <si>
    <t>NEWCASTLE WEST</t>
  </si>
  <si>
    <t>HAMILTON</t>
  </si>
  <si>
    <t>HAMILTON EAST</t>
  </si>
  <si>
    <t>HAMILTON SOUTH</t>
  </si>
  <si>
    <t>KOORAGANG</t>
  </si>
  <si>
    <t>MAYFIELD</t>
  </si>
  <si>
    <t>MAYFIELD EAST</t>
  </si>
  <si>
    <t>MAYFIELD NORTH</t>
  </si>
  <si>
    <t>MAYFIELD WEST</t>
  </si>
  <si>
    <t>SANDGATE</t>
  </si>
  <si>
    <t>WARABROOK</t>
  </si>
  <si>
    <t>NEW LAMBTON</t>
  </si>
  <si>
    <t>NEW LAMBTON HEIGHTS</t>
  </si>
  <si>
    <t>WINDALE</t>
  </si>
  <si>
    <t>SHORTLAND</t>
  </si>
  <si>
    <t>CALLAGHAN</t>
  </si>
  <si>
    <t>ALLYNBROOK</t>
  </si>
  <si>
    <t>BINGLEBURRA</t>
  </si>
  <si>
    <t>CARRABOLLA</t>
  </si>
  <si>
    <t>EAST GRESFORD</t>
  </si>
  <si>
    <t>ECCLESTON</t>
  </si>
  <si>
    <t>GRESFORD</t>
  </si>
  <si>
    <t>HALTON</t>
  </si>
  <si>
    <t>LEWINSBROOK</t>
  </si>
  <si>
    <t>LOSTOCK</t>
  </si>
  <si>
    <t>MOUNT RIVERS</t>
  </si>
  <si>
    <t>UPPER ALLYN</t>
  </si>
  <si>
    <t>MINIMBAH</t>
  </si>
  <si>
    <t>NABIAC</t>
  </si>
  <si>
    <t>CORLETTE</t>
  </si>
  <si>
    <t>FINGAL BAY</t>
  </si>
  <si>
    <t>NELSON BAY</t>
  </si>
  <si>
    <t>ANNA BAY</t>
  </si>
  <si>
    <t>BOAT HARBOUR</t>
  </si>
  <si>
    <t>BOBS FARM</t>
  </si>
  <si>
    <t>FISHERMANS BAY</t>
  </si>
  <si>
    <t>ONE MILE</t>
  </si>
  <si>
    <t>TAYLORS BEACH</t>
  </si>
  <si>
    <t>SALAMANDER BAY</t>
  </si>
  <si>
    <t>SOLDIERS POINT</t>
  </si>
  <si>
    <t>CAMPVALE</t>
  </si>
  <si>
    <t>FERODALE</t>
  </si>
  <si>
    <t>FULLERTON COVE</t>
  </si>
  <si>
    <t>MEDOWIE</t>
  </si>
  <si>
    <t>OYSTER COVE</t>
  </si>
  <si>
    <t>SALT ASH</t>
  </si>
  <si>
    <t>WILLIAMTOWN</t>
  </si>
  <si>
    <t>LEMON TREE PASSAGE</t>
  </si>
  <si>
    <t>MALLABULA</t>
  </si>
  <si>
    <t>TANILBA BAY</t>
  </si>
  <si>
    <t>ABERGLASSLYN</t>
  </si>
  <si>
    <t>ALLANDALE</t>
  </si>
  <si>
    <t>ANAMBAH</t>
  </si>
  <si>
    <t>BOLWARRA</t>
  </si>
  <si>
    <t>BOLWARRA HEIGHTS</t>
  </si>
  <si>
    <t>FARLEY</t>
  </si>
  <si>
    <t>GLEN OAK</t>
  </si>
  <si>
    <t>GOSFORTH</t>
  </si>
  <si>
    <t>HORSESHOE BEND</t>
  </si>
  <si>
    <t>KEINBAH</t>
  </si>
  <si>
    <t>LARGS</t>
  </si>
  <si>
    <t>LORN</t>
  </si>
  <si>
    <t>LOUTH PARK</t>
  </si>
  <si>
    <t>MAITLAND</t>
  </si>
  <si>
    <t>MAITLAND VALE</t>
  </si>
  <si>
    <t>MELVILLE</t>
  </si>
  <si>
    <t>MINDARIBBA</t>
  </si>
  <si>
    <t>MOUNT DEE</t>
  </si>
  <si>
    <t>OAKHAMPTON</t>
  </si>
  <si>
    <t>OAKHAMPTON HEIGHTS</t>
  </si>
  <si>
    <t>POKOLBIN</t>
  </si>
  <si>
    <t>ROSEBROOK</t>
  </si>
  <si>
    <t>ROTHBURY</t>
  </si>
  <si>
    <t>RUTHERFORD</t>
  </si>
  <si>
    <t>SOUTH MAITLAND</t>
  </si>
  <si>
    <t>TELARAH</t>
  </si>
  <si>
    <t>WALLALONG</t>
  </si>
  <si>
    <t>WINDELLA</t>
  </si>
  <si>
    <t>BERRY PARK</t>
  </si>
  <si>
    <t>BUTTERWICK</t>
  </si>
  <si>
    <t>CLARENCE TOWN</t>
  </si>
  <si>
    <t>CLIFTLEIGH</t>
  </si>
  <si>
    <t>DUCKENFIELD</t>
  </si>
  <si>
    <t>DUNS CREEK</t>
  </si>
  <si>
    <t>GILLIESTON HEIGHTS</t>
  </si>
  <si>
    <t>GLEN MARTIN</t>
  </si>
  <si>
    <t>GLEN WILLIAM</t>
  </si>
  <si>
    <t>HARPERS HILL</t>
  </si>
  <si>
    <t>HEDDON GRETA</t>
  </si>
  <si>
    <t>HINTON</t>
  </si>
  <si>
    <t>LOCHINVAR</t>
  </si>
  <si>
    <t>LUSKINTYRE</t>
  </si>
  <si>
    <t>MORPETH</t>
  </si>
  <si>
    <t>OSWALD</t>
  </si>
  <si>
    <t>PHOENIX PARK</t>
  </si>
  <si>
    <t>RAWORTH</t>
  </si>
  <si>
    <t>WINDERMERE</t>
  </si>
  <si>
    <t>WOODVILLE</t>
  </si>
  <si>
    <t>BERESFIELD</t>
  </si>
  <si>
    <t>BLACK HILL</t>
  </si>
  <si>
    <t>CHISHOLM</t>
  </si>
  <si>
    <t>HEXHAM</t>
  </si>
  <si>
    <t>LENAGHAN</t>
  </si>
  <si>
    <t>STOCKRINGTON</t>
  </si>
  <si>
    <t>TARRO</t>
  </si>
  <si>
    <t>THORNTON</t>
  </si>
  <si>
    <t>TOMAGO</t>
  </si>
  <si>
    <t>WOODBERRY</t>
  </si>
  <si>
    <t>ASHTONFIELD</t>
  </si>
  <si>
    <t>BRUNKERVILLE</t>
  </si>
  <si>
    <t>BUCHANAN</t>
  </si>
  <si>
    <t>BUTTAI</t>
  </si>
  <si>
    <t>EAST MAITLAND</t>
  </si>
  <si>
    <t>FREEMANS WATERHOLE</t>
  </si>
  <si>
    <t>METFORD</t>
  </si>
  <si>
    <t>MOUNT VINCENT</t>
  </si>
  <si>
    <t>MULBRING</t>
  </si>
  <si>
    <t>PITNACREE</t>
  </si>
  <si>
    <t>RICHMOND VALE</t>
  </si>
  <si>
    <t>TENAMBIT</t>
  </si>
  <si>
    <t>BALICKERA</t>
  </si>
  <si>
    <t>BRANDY HILL</t>
  </si>
  <si>
    <t>BUNDABAH</t>
  </si>
  <si>
    <t>EAGLETON</t>
  </si>
  <si>
    <t>EAST SEAHAM</t>
  </si>
  <si>
    <t>HAWKS NEST</t>
  </si>
  <si>
    <t>HEATHERBRAE</t>
  </si>
  <si>
    <t>KARUAH</t>
  </si>
  <si>
    <t>KINGS HILL</t>
  </si>
  <si>
    <t>LIMEBURNERS CREEK</t>
  </si>
  <si>
    <t>MILLERS FOREST</t>
  </si>
  <si>
    <t>NELSONS PLAINS</t>
  </si>
  <si>
    <t>NORTH ARM COVE</t>
  </si>
  <si>
    <t>OSTERLEY</t>
  </si>
  <si>
    <t>PINDIMAR</t>
  </si>
  <si>
    <t>RAYMOND TERRACE</t>
  </si>
  <si>
    <t>SEAHAM</t>
  </si>
  <si>
    <t>SWAN BAY</t>
  </si>
  <si>
    <t>TEA GARDENS</t>
  </si>
  <si>
    <t>TWELVE MILE CREEK</t>
  </si>
  <si>
    <t>ABERDARE</t>
  </si>
  <si>
    <t>ABERNETHY</t>
  </si>
  <si>
    <t>BELLBIRD</t>
  </si>
  <si>
    <t>BELLBIRD HEIGHTS</t>
  </si>
  <si>
    <t>CEDAR CREEK</t>
  </si>
  <si>
    <t>CESSNOCK</t>
  </si>
  <si>
    <t>CONGEWAI</t>
  </si>
  <si>
    <t>CORRABARE</t>
  </si>
  <si>
    <t>DAIRY ARM</t>
  </si>
  <si>
    <t>ELLALONG</t>
  </si>
  <si>
    <t>ELRINGTON</t>
  </si>
  <si>
    <t>FERNANCES CROSSING</t>
  </si>
  <si>
    <t>GRETA MAIN</t>
  </si>
  <si>
    <t>KEARSLEY</t>
  </si>
  <si>
    <t>KITCHENER</t>
  </si>
  <si>
    <t>LAGUNA</t>
  </si>
  <si>
    <t>LOVEDALE</t>
  </si>
  <si>
    <t>MILLFIELD</t>
  </si>
  <si>
    <t>MOUNT VIEW</t>
  </si>
  <si>
    <t>MURRAYS RUN</t>
  </si>
  <si>
    <t>NULKABA</t>
  </si>
  <si>
    <t>PAXTON</t>
  </si>
  <si>
    <t>PAYNES CROSSING</t>
  </si>
  <si>
    <t>PELTON</t>
  </si>
  <si>
    <t>QUORROBOLONG</t>
  </si>
  <si>
    <t>SWEETMANS CREEK</t>
  </si>
  <si>
    <t>WATAGAN</t>
  </si>
  <si>
    <t>WOLLOMBI</t>
  </si>
  <si>
    <t>YENGO NATIONAL PARK</t>
  </si>
  <si>
    <t>ABERMAIN</t>
  </si>
  <si>
    <t>BISHOPS BRIDGE</t>
  </si>
  <si>
    <t>LOXFORD</t>
  </si>
  <si>
    <t>NEATH</t>
  </si>
  <si>
    <t>SAWYERS GULLY</t>
  </si>
  <si>
    <t>WESTON</t>
  </si>
  <si>
    <t>KURRI KURRI</t>
  </si>
  <si>
    <t>PELAW MAIN</t>
  </si>
  <si>
    <t>STANFORD MERTHYR</t>
  </si>
  <si>
    <t>BUREEN</t>
  </si>
  <si>
    <t>DALSWINTON</t>
  </si>
  <si>
    <t>DENMAN</t>
  </si>
  <si>
    <t>GIANTS CREEK</t>
  </si>
  <si>
    <t>HOLLYDEEN</t>
  </si>
  <si>
    <t>KERRABEE</t>
  </si>
  <si>
    <t>MANGOOLA</t>
  </si>
  <si>
    <t>MARTINDALE</t>
  </si>
  <si>
    <t>WIDDEN</t>
  </si>
  <si>
    <t>YARRAWA</t>
  </si>
  <si>
    <t>CASSILIS</t>
  </si>
  <si>
    <t>MERRIWA</t>
  </si>
  <si>
    <t>UARBRY</t>
  </si>
  <si>
    <t>APPLETREE FLAT</t>
  </si>
  <si>
    <t>BIG RIDGE</t>
  </si>
  <si>
    <t>BOWMANS CREEK</t>
  </si>
  <si>
    <t>BRIDGMAN</t>
  </si>
  <si>
    <t>BROKE</t>
  </si>
  <si>
    <t>BULGA</t>
  </si>
  <si>
    <t>CAMBERWELL</t>
  </si>
  <si>
    <t>CARROWBROOK</t>
  </si>
  <si>
    <t>CLYDESDALE</t>
  </si>
  <si>
    <t>COMBO</t>
  </si>
  <si>
    <t>DOYLES CREEK</t>
  </si>
  <si>
    <t>DUNOLLY</t>
  </si>
  <si>
    <t>DYRRING</t>
  </si>
  <si>
    <t>FALBROOK</t>
  </si>
  <si>
    <t>FERN GULLY</t>
  </si>
  <si>
    <t>FORDWICH</t>
  </si>
  <si>
    <t>GARLAND VALLEY</t>
  </si>
  <si>
    <t>GLENDON</t>
  </si>
  <si>
    <t>GLENDON BROOK</t>
  </si>
  <si>
    <t>GLENNIES CREEK</t>
  </si>
  <si>
    <t>GLENRIDDING</t>
  </si>
  <si>
    <t>GOORANGOOLA</t>
  </si>
  <si>
    <t>GOULDSVILLE</t>
  </si>
  <si>
    <t>GOWRIE</t>
  </si>
  <si>
    <t>GREENLANDS</t>
  </si>
  <si>
    <t>HAMBLEDON HILL</t>
  </si>
  <si>
    <t>HEBDEN</t>
  </si>
  <si>
    <t>HOWES VALLEY</t>
  </si>
  <si>
    <t>HUNTERVIEW</t>
  </si>
  <si>
    <t>JERRYS PLAINS</t>
  </si>
  <si>
    <t>LEMINGTON</t>
  </si>
  <si>
    <t>LONG POINT</t>
  </si>
  <si>
    <t>MAISON DIEU</t>
  </si>
  <si>
    <t>MCDOUGALLS HILL</t>
  </si>
  <si>
    <t>MIDDLE FALBROOK</t>
  </si>
  <si>
    <t>MILBRODALE</t>
  </si>
  <si>
    <t>MIRANNIE</t>
  </si>
  <si>
    <t>MITCHELLS FLAT</t>
  </si>
  <si>
    <t>MOUNT OLIVE</t>
  </si>
  <si>
    <t>MOUNT ROYAL</t>
  </si>
  <si>
    <t>MOUNT THORLEY</t>
  </si>
  <si>
    <t>OBANVALE</t>
  </si>
  <si>
    <t>PUTTY</t>
  </si>
  <si>
    <t>RAVENSWORTH</t>
  </si>
  <si>
    <t>REDBOURNBERRY</t>
  </si>
  <si>
    <t>REEDY CREEK</t>
  </si>
  <si>
    <t>RIXS CREEK</t>
  </si>
  <si>
    <t>ROUGHIT</t>
  </si>
  <si>
    <t>SCOTTS FLAT</t>
  </si>
  <si>
    <t>SEDGEFIELD</t>
  </si>
  <si>
    <t>SINGLETON</t>
  </si>
  <si>
    <t>SINGLETON HEIGHTS</t>
  </si>
  <si>
    <t>SINGLETON MILITARY AREA</t>
  </si>
  <si>
    <t>ST CLAIR</t>
  </si>
  <si>
    <t>WARKWORTH</t>
  </si>
  <si>
    <t>WATTLE PONDS</t>
  </si>
  <si>
    <t>WESTBROOK</t>
  </si>
  <si>
    <t>WHITTINGHAM</t>
  </si>
  <si>
    <t>WYLIES FLAT</t>
  </si>
  <si>
    <t>BAERAMI</t>
  </si>
  <si>
    <t>BAERAMI CREEK</t>
  </si>
  <si>
    <t>BENGALLA</t>
  </si>
  <si>
    <t>CASTLE ROCK</t>
  </si>
  <si>
    <t>GUNGAL</t>
  </si>
  <si>
    <t>KAYUGA</t>
  </si>
  <si>
    <t>LIDDELL</t>
  </si>
  <si>
    <t>MANOBALAI</t>
  </si>
  <si>
    <t>MCCULLYS GAP</t>
  </si>
  <si>
    <t>MUSCLE CREEK</t>
  </si>
  <si>
    <t>MUSWELLBROOK</t>
  </si>
  <si>
    <t>SANDY HOLLOW</t>
  </si>
  <si>
    <t>WYBONG</t>
  </si>
  <si>
    <t>GRETA</t>
  </si>
  <si>
    <t>BELFORD</t>
  </si>
  <si>
    <t>BRANXTON</t>
  </si>
  <si>
    <t>DALWOOD</t>
  </si>
  <si>
    <t>EAST BRANXTON</t>
  </si>
  <si>
    <t>ELDERSLIE</t>
  </si>
  <si>
    <t>LAMBS VALLEY</t>
  </si>
  <si>
    <t>LECONFIELD</t>
  </si>
  <si>
    <t>LOWER BELFORD</t>
  </si>
  <si>
    <t>NORTH ROTHBURY</t>
  </si>
  <si>
    <t>STANHOPE</t>
  </si>
  <si>
    <t>ABERDEEN</t>
  </si>
  <si>
    <t>DARTBROOK</t>
  </si>
  <si>
    <t>DAVIS CREEK</t>
  </si>
  <si>
    <t>ROUCHEL</t>
  </si>
  <si>
    <t>ROUCHEL BROOK</t>
  </si>
  <si>
    <t>UPPER DARTBROOK</t>
  </si>
  <si>
    <t>UPPER ROUCHEL</t>
  </si>
  <si>
    <t>BELLTREES</t>
  </si>
  <si>
    <t>BRAWBOY</t>
  </si>
  <si>
    <t>BUNNAN</t>
  </si>
  <si>
    <t>DRY CREEK</t>
  </si>
  <si>
    <t>ELLERSTON</t>
  </si>
  <si>
    <t>GLENBAWN</t>
  </si>
  <si>
    <t>GUNDY</t>
  </si>
  <si>
    <t>KARS SPRINGS</t>
  </si>
  <si>
    <t>MIDDLE BROOK</t>
  </si>
  <si>
    <t>MOOBI</t>
  </si>
  <si>
    <t>MOONAN BROOK</t>
  </si>
  <si>
    <t>MOONAN FLAT</t>
  </si>
  <si>
    <t>MURULLA</t>
  </si>
  <si>
    <t>OMADALE</t>
  </si>
  <si>
    <t>OWENS GAP</t>
  </si>
  <si>
    <t>PAGES CREEK</t>
  </si>
  <si>
    <t>PARKVILLE</t>
  </si>
  <si>
    <t>SCONE</t>
  </si>
  <si>
    <t>SEGENHOE</t>
  </si>
  <si>
    <t>STEWARTS BROOK</t>
  </si>
  <si>
    <t>TOMALLA</t>
  </si>
  <si>
    <t>WAVERLY</t>
  </si>
  <si>
    <t>WINGEN</t>
  </si>
  <si>
    <t>WOOLOOMA</t>
  </si>
  <si>
    <t>ARDGLEN</t>
  </si>
  <si>
    <t>BLANDFORD</t>
  </si>
  <si>
    <t>CRAWNEY</t>
  </si>
  <si>
    <t>GREEN CREEK</t>
  </si>
  <si>
    <t>MURRURUNDI</t>
  </si>
  <si>
    <t>PAGES RIVER</t>
  </si>
  <si>
    <t>SANDY CREEK</t>
  </si>
  <si>
    <t>SCOTTS CREEK</t>
  </si>
  <si>
    <t>TIMOR</t>
  </si>
  <si>
    <t>BIG JACKS CREEK</t>
  </si>
  <si>
    <t>BRAEFIELD</t>
  </si>
  <si>
    <t>CATTLE CREEK</t>
  </si>
  <si>
    <t>CHILCOTTS CREEK</t>
  </si>
  <si>
    <t>LITTLE JACKS CREEK</t>
  </si>
  <si>
    <t>MACDONALDS CREEK</t>
  </si>
  <si>
    <t>PARRAWEENA</t>
  </si>
  <si>
    <t>WARRAH</t>
  </si>
  <si>
    <t>WARRAH CREEK</t>
  </si>
  <si>
    <t>WILLOW TREE</t>
  </si>
  <si>
    <t>APPLEBY</t>
  </si>
  <si>
    <t>BECTIVE</t>
  </si>
  <si>
    <t>BITHRAMERE</t>
  </si>
  <si>
    <t>BOWLING ALLEY POINT</t>
  </si>
  <si>
    <t>CALALA</t>
  </si>
  <si>
    <t>CARROLL</t>
  </si>
  <si>
    <t>DARUKA</t>
  </si>
  <si>
    <t>DUNCANS CREEK</t>
  </si>
  <si>
    <t>DUNGOWAN</t>
  </si>
  <si>
    <t>EAST TAMWORTH</t>
  </si>
  <si>
    <t>GAROO</t>
  </si>
  <si>
    <t>GIDLEY</t>
  </si>
  <si>
    <t>GOONOO GOONOO</t>
  </si>
  <si>
    <t>HALLSVILLE</t>
  </si>
  <si>
    <t>HANGING ROCK</t>
  </si>
  <si>
    <t>HILLVUE</t>
  </si>
  <si>
    <t>KEEPIT</t>
  </si>
  <si>
    <t>KINGSWOOD</t>
  </si>
  <si>
    <t>LOOMBERAH</t>
  </si>
  <si>
    <t>MOORE CREEK</t>
  </si>
  <si>
    <t>NEMINGHA</t>
  </si>
  <si>
    <t>NORTH TAMWORTH</t>
  </si>
  <si>
    <t>NUNDLE</t>
  </si>
  <si>
    <t>OGUNBIL</t>
  </si>
  <si>
    <t>OXLEY VALE</t>
  </si>
  <si>
    <t>PIALLAMORE</t>
  </si>
  <si>
    <t>SOMERTON</t>
  </si>
  <si>
    <t>SOUTH TAMWORTH</t>
  </si>
  <si>
    <t>TAMINDA</t>
  </si>
  <si>
    <t>TAMWORTH</t>
  </si>
  <si>
    <t>TIMBUMBURI</t>
  </si>
  <si>
    <t>WALLAMORE</t>
  </si>
  <si>
    <t>WARRAL</t>
  </si>
  <si>
    <t>WEABONGA</t>
  </si>
  <si>
    <t>WEST TAMWORTH</t>
  </si>
  <si>
    <t>WESTDALE</t>
  </si>
  <si>
    <t>WOOLOMIN</t>
  </si>
  <si>
    <t>WERRIS CREEK</t>
  </si>
  <si>
    <t>CURRABUBULA</t>
  </si>
  <si>
    <t>PIALLAWAY</t>
  </si>
  <si>
    <t>BLACKVILLE</t>
  </si>
  <si>
    <t>BORAMBIL</t>
  </si>
  <si>
    <t>BUNDELLA</t>
  </si>
  <si>
    <t>CAROONA</t>
  </si>
  <si>
    <t>COLLY BLUE</t>
  </si>
  <si>
    <t>COOMOO COOMOO</t>
  </si>
  <si>
    <t>PINE RIDGE</t>
  </si>
  <si>
    <t>QUIPOLLY</t>
  </si>
  <si>
    <t>QUIRINDI</t>
  </si>
  <si>
    <t>SPRING RIDGE</t>
  </si>
  <si>
    <t>WALLABADAH</t>
  </si>
  <si>
    <t>WARRAH RIDGE</t>
  </si>
  <si>
    <t>YANNERGEE</t>
  </si>
  <si>
    <t>YARRAMAN</t>
  </si>
  <si>
    <t>DURI</t>
  </si>
  <si>
    <t>WINTON</t>
  </si>
  <si>
    <t>ATTUNGA</t>
  </si>
  <si>
    <t>GARTHOWEN</t>
  </si>
  <si>
    <t>BORAH CREEK</t>
  </si>
  <si>
    <t>HALLS CREEK</t>
  </si>
  <si>
    <t>KLORI</t>
  </si>
  <si>
    <t>MANILLA</t>
  </si>
  <si>
    <t>NAMOI RIVER</t>
  </si>
  <si>
    <t>NEW MEXICO</t>
  </si>
  <si>
    <t>RUSHES CREEK</t>
  </si>
  <si>
    <t>UPPER MANILLA</t>
  </si>
  <si>
    <t>WARRABAH</t>
  </si>
  <si>
    <t>WIMBORNE</t>
  </si>
  <si>
    <t>WONGO CREEK</t>
  </si>
  <si>
    <t>BANOON</t>
  </si>
  <si>
    <t>BARRABA</t>
  </si>
  <si>
    <t>COBBADAH</t>
  </si>
  <si>
    <t>GULF CREEK</t>
  </si>
  <si>
    <t>GUNDAMULDA</t>
  </si>
  <si>
    <t>IRONBARK</t>
  </si>
  <si>
    <t>LINDESAY</t>
  </si>
  <si>
    <t>LONGARM</t>
  </si>
  <si>
    <t>MAYVALE</t>
  </si>
  <si>
    <t>RED HILL</t>
  </si>
  <si>
    <t>THIRLDENE</t>
  </si>
  <si>
    <t>UPPER HORTON</t>
  </si>
  <si>
    <t>WOODSREEF</t>
  </si>
  <si>
    <t>ABERFOYLE</t>
  </si>
  <si>
    <t>ABINGTON</t>
  </si>
  <si>
    <t>ARMIDALE</t>
  </si>
  <si>
    <t>BOOROLONG</t>
  </si>
  <si>
    <t>CASTLE DOYLE</t>
  </si>
  <si>
    <t>DANGARSLEIGH</t>
  </si>
  <si>
    <t>DONALD CREEK</t>
  </si>
  <si>
    <t>DUMARESQ</t>
  </si>
  <si>
    <t>DUVAL</t>
  </si>
  <si>
    <t>HILLGROVE</t>
  </si>
  <si>
    <t>INVERGOWRIE</t>
  </si>
  <si>
    <t>JEOGLA</t>
  </si>
  <si>
    <t>KELLYS PLAINS</t>
  </si>
  <si>
    <t>LYNDHURST</t>
  </si>
  <si>
    <t>METZ</t>
  </si>
  <si>
    <t>PUDDLEDOCK</t>
  </si>
  <si>
    <t>SAUMAREZ</t>
  </si>
  <si>
    <t>SAUMAREZ PONDS</t>
  </si>
  <si>
    <t>THALGARRAH</t>
  </si>
  <si>
    <t>TILBUSTER</t>
  </si>
  <si>
    <t>WARDS MISTAKE</t>
  </si>
  <si>
    <t>WOLLOMOMBI</t>
  </si>
  <si>
    <t>WONGWIBINDA</t>
  </si>
  <si>
    <t>KOOTINGAL</t>
  </si>
  <si>
    <t>LIMBRI</t>
  </si>
  <si>
    <t>MULLA CREEK</t>
  </si>
  <si>
    <t>TINTINHULL</t>
  </si>
  <si>
    <t>MOONBI</t>
  </si>
  <si>
    <t>KENTUCKY</t>
  </si>
  <si>
    <t>KENTUCKY SOUTH</t>
  </si>
  <si>
    <t>NIANGALA</t>
  </si>
  <si>
    <t>NOWENDOC</t>
  </si>
  <si>
    <t>WALCHA</t>
  </si>
  <si>
    <t>WALCHA ROAD</t>
  </si>
  <si>
    <t>WOLLUN</t>
  </si>
  <si>
    <t>WOOLBROOK</t>
  </si>
  <si>
    <t>YARROWITCH</t>
  </si>
  <si>
    <t>BENDEMEER</t>
  </si>
  <si>
    <t>RETREAT</t>
  </si>
  <si>
    <t>WATSONS CREEK</t>
  </si>
  <si>
    <t>GWABEGAR</t>
  </si>
  <si>
    <t>BOMERA</t>
  </si>
  <si>
    <t>BOX RIDGE</t>
  </si>
  <si>
    <t>BUGALDIE</t>
  </si>
  <si>
    <t>COONABARABRAN</t>
  </si>
  <si>
    <t>DANDRY</t>
  </si>
  <si>
    <t>GOWANG</t>
  </si>
  <si>
    <t>PURLEWAUGH</t>
  </si>
  <si>
    <t>ROCKY GLEN</t>
  </si>
  <si>
    <t>TANNABAR</t>
  </si>
  <si>
    <t>ULAMAMBRI</t>
  </si>
  <si>
    <t>WARRUMBUNGLE</t>
  </si>
  <si>
    <t>WATTLE SPRINGS</t>
  </si>
  <si>
    <t>ARDING</t>
  </si>
  <si>
    <t>BALALA</t>
  </si>
  <si>
    <t>GOSTWYCK</t>
  </si>
  <si>
    <t>KINGSTOWN</t>
  </si>
  <si>
    <t>MIHI</t>
  </si>
  <si>
    <t>ROCKY RIVER</t>
  </si>
  <si>
    <t>SALISBURY PLAINS</t>
  </si>
  <si>
    <t>TORRYBURN</t>
  </si>
  <si>
    <t>YARROWYCK</t>
  </si>
  <si>
    <t>BAKERS CREEK</t>
  </si>
  <si>
    <t>BUNDARRA</t>
  </si>
  <si>
    <t>CAMERONS CREEK</t>
  </si>
  <si>
    <t>AUBURN VALE</t>
  </si>
  <si>
    <t>BRODIES PLAINS</t>
  </si>
  <si>
    <t>BUKKULLA</t>
  </si>
  <si>
    <t>CHERRY TREE HILL</t>
  </si>
  <si>
    <t>COPETON</t>
  </si>
  <si>
    <t>ELSMORE</t>
  </si>
  <si>
    <t>GILGAI</t>
  </si>
  <si>
    <t>GRAMAN</t>
  </si>
  <si>
    <t>GUM FLAT</t>
  </si>
  <si>
    <t>HOWELL</t>
  </si>
  <si>
    <t>INVERELL</t>
  </si>
  <si>
    <t>KINGS PLAINS</t>
  </si>
  <si>
    <t>LITTLE PLAIN</t>
  </si>
  <si>
    <t>LONG PLAIN</t>
  </si>
  <si>
    <t>MOUNT RUSSELL</t>
  </si>
  <si>
    <t>NEWSTEAD</t>
  </si>
  <si>
    <t>NULLAMANNA</t>
  </si>
  <si>
    <t>OAKWOOD</t>
  </si>
  <si>
    <t>PARADISE</t>
  </si>
  <si>
    <t>ROB ROY</t>
  </si>
  <si>
    <t>SAPPHIRE</t>
  </si>
  <si>
    <t>SPRING MOUNTAIN</t>
  </si>
  <si>
    <t>STANBOROUGH</t>
  </si>
  <si>
    <t>SWANBROOK</t>
  </si>
  <si>
    <t>WALLANGRA</t>
  </si>
  <si>
    <t>WANDERA</t>
  </si>
  <si>
    <t>WOODSTOCK</t>
  </si>
  <si>
    <t>ASHFORD</t>
  </si>
  <si>
    <t>ATHOLWOOD</t>
  </si>
  <si>
    <t>BONSHAW</t>
  </si>
  <si>
    <t>LIMESTONE</t>
  </si>
  <si>
    <t>PINDAROI</t>
  </si>
  <si>
    <t>BACKWATER</t>
  </si>
  <si>
    <t>BALD BLAIR</t>
  </si>
  <si>
    <t>BALDERSLEIGH</t>
  </si>
  <si>
    <t>BEN LOMOND</t>
  </si>
  <si>
    <t>BLACK MOUNTAIN</t>
  </si>
  <si>
    <t>BRIARBROOK</t>
  </si>
  <si>
    <t>BROCKLEY</t>
  </si>
  <si>
    <t>BRUSHY CREEK</t>
  </si>
  <si>
    <t>FALCONER</t>
  </si>
  <si>
    <t>GEORGES CREEK</t>
  </si>
  <si>
    <t>GLENCOE</t>
  </si>
  <si>
    <t>GREEN HILLS</t>
  </si>
  <si>
    <t>GUYRA</t>
  </si>
  <si>
    <t>LLANGOTHLIN</t>
  </si>
  <si>
    <t>MAYBOLE</t>
  </si>
  <si>
    <t>MOUNT MITCHELL</t>
  </si>
  <si>
    <t>NEW VALLEY</t>
  </si>
  <si>
    <t>OBAN</t>
  </si>
  <si>
    <t>SOUTH GUYRA</t>
  </si>
  <si>
    <t>TENTERDEN</t>
  </si>
  <si>
    <t>THE GULF</t>
  </si>
  <si>
    <t>TUBBAMURRA</t>
  </si>
  <si>
    <t>WANDSWORTH</t>
  </si>
  <si>
    <t>OLD MILL</t>
  </si>
  <si>
    <t>STANNIFER</t>
  </si>
  <si>
    <t>TINGHA</t>
  </si>
  <si>
    <t>BALD NOB</t>
  </si>
  <si>
    <t>DIEHARD</t>
  </si>
  <si>
    <t>DUNDEE</t>
  </si>
  <si>
    <t>FURRACABAD</t>
  </si>
  <si>
    <t>GLEN ELGIN</t>
  </si>
  <si>
    <t>GLEN INNES</t>
  </si>
  <si>
    <t>KINGSGATE</t>
  </si>
  <si>
    <t>KINGSLAND</t>
  </si>
  <si>
    <t>KOOKABOOKRA</t>
  </si>
  <si>
    <t>MATHESON</t>
  </si>
  <si>
    <t>MOGGS SWAMP</t>
  </si>
  <si>
    <t>NEWTON BOYD</t>
  </si>
  <si>
    <t>PINKETT</t>
  </si>
  <si>
    <t>RANGERS VALLEY</t>
  </si>
  <si>
    <t>RED RANGE</t>
  </si>
  <si>
    <t>REDDESTONE</t>
  </si>
  <si>
    <t>SHANNON VALE</t>
  </si>
  <si>
    <t>STONEHENGE</t>
  </si>
  <si>
    <t>SWAN VALE</t>
  </si>
  <si>
    <t>WELLINGROVE</t>
  </si>
  <si>
    <t>YARROWFORD</t>
  </si>
  <si>
    <t>CAPOOMPETA</t>
  </si>
  <si>
    <t>DEEPWATER</t>
  </si>
  <si>
    <t>EMMAVILLE</t>
  </si>
  <si>
    <t>ROCKY CREEK</t>
  </si>
  <si>
    <t>STANNUM</t>
  </si>
  <si>
    <t>TORRINGTON</t>
  </si>
  <si>
    <t>WELLINGTON VALE</t>
  </si>
  <si>
    <t>YELLOW DAM</t>
  </si>
  <si>
    <t>BACK CREEK</t>
  </si>
  <si>
    <t>BOLIVIA</t>
  </si>
  <si>
    <t>BOOKOOKOORARA</t>
  </si>
  <si>
    <t>BOONOO BOONOO</t>
  </si>
  <si>
    <t>BOOROOK</t>
  </si>
  <si>
    <t>CARROLLS CREEK</t>
  </si>
  <si>
    <t>CULLENDORE</t>
  </si>
  <si>
    <t>DUMARESQ VALLEY</t>
  </si>
  <si>
    <t>LISTON</t>
  </si>
  <si>
    <t>MOLE RIVER</t>
  </si>
  <si>
    <t>RIVERTREE</t>
  </si>
  <si>
    <t>SANDY FLAT</t>
  </si>
  <si>
    <t>SANDY HILL</t>
  </si>
  <si>
    <t>SILENT GROVE</t>
  </si>
  <si>
    <t>TARBAN</t>
  </si>
  <si>
    <t>TENTERFIELD</t>
  </si>
  <si>
    <t>TIMBARRA</t>
  </si>
  <si>
    <t>WILLSONS DOWNFALL</t>
  </si>
  <si>
    <t>WOODSIDE</t>
  </si>
  <si>
    <t>WYLIE CREEK</t>
  </si>
  <si>
    <t>GOOLHI</t>
  </si>
  <si>
    <t>MULLALEY</t>
  </si>
  <si>
    <t>NAPIER LANE</t>
  </si>
  <si>
    <t>NOMBI</t>
  </si>
  <si>
    <t>BLUE VALE</t>
  </si>
  <si>
    <t>EMERALD HILL</t>
  </si>
  <si>
    <t>GHOOLENDAADI</t>
  </si>
  <si>
    <t>GUNNEDAH</t>
  </si>
  <si>
    <t>KELVIN</t>
  </si>
  <si>
    <t>MARYS MOUNT</t>
  </si>
  <si>
    <t>MILROY</t>
  </si>
  <si>
    <t>ORANGE GROVE</t>
  </si>
  <si>
    <t>RANGARI</t>
  </si>
  <si>
    <t>BREEZA</t>
  </si>
  <si>
    <t>CURLEWIS</t>
  </si>
  <si>
    <t>PREMER</t>
  </si>
  <si>
    <t>TAMBAR SPRINGS</t>
  </si>
  <si>
    <t>BOGGABRI</t>
  </si>
  <si>
    <t>MAULES CREEK</t>
  </si>
  <si>
    <t>WEAN</t>
  </si>
  <si>
    <t>WILLALA</t>
  </si>
  <si>
    <t>BURREN JUNCTION</t>
  </si>
  <si>
    <t>DRILDOOL</t>
  </si>
  <si>
    <t>NOWLEY</t>
  </si>
  <si>
    <t>BULYEROI</t>
  </si>
  <si>
    <t>ROWENA</t>
  </si>
  <si>
    <t>BOOLCARROLL</t>
  </si>
  <si>
    <t>CUTTABRI</t>
  </si>
  <si>
    <t>MERAH NORTH</t>
  </si>
  <si>
    <t>PILLIGA</t>
  </si>
  <si>
    <t>SPRING PLAINS</t>
  </si>
  <si>
    <t>THE PILLIGA</t>
  </si>
  <si>
    <t>WEE WAA</t>
  </si>
  <si>
    <t>YARRIE LAKE</t>
  </si>
  <si>
    <t>BAAN BAA</t>
  </si>
  <si>
    <t>BERRIGAL</t>
  </si>
  <si>
    <t>BOHENA CREEK</t>
  </si>
  <si>
    <t>BULLAWA CREEK</t>
  </si>
  <si>
    <t>COURADDA</t>
  </si>
  <si>
    <t>EDGEROI</t>
  </si>
  <si>
    <t>EULAH CREEK</t>
  </si>
  <si>
    <t>HARPARARY</t>
  </si>
  <si>
    <t>JACKS CREEK</t>
  </si>
  <si>
    <t>KAPUTAR</t>
  </si>
  <si>
    <t>NARRABRI</t>
  </si>
  <si>
    <t>TARRIARO</t>
  </si>
  <si>
    <t>TURRAWAN</t>
  </si>
  <si>
    <t>BINNAWAY</t>
  </si>
  <si>
    <t>ROPERS ROAD</t>
  </si>
  <si>
    <t>WEETALIBA</t>
  </si>
  <si>
    <t>BARADINE</t>
  </si>
  <si>
    <t>GOORIANAWA</t>
  </si>
  <si>
    <t>KENEBRI</t>
  </si>
  <si>
    <t>BELLATA</t>
  </si>
  <si>
    <t>JEWS LAGOON</t>
  </si>
  <si>
    <t>MILLIE</t>
  </si>
  <si>
    <t>GURLEY</t>
  </si>
  <si>
    <t>BINIGUY</t>
  </si>
  <si>
    <t>PALLAMALLAWA</t>
  </si>
  <si>
    <t>ASHLEY</t>
  </si>
  <si>
    <t>BULLARAH</t>
  </si>
  <si>
    <t>CROOBLE</t>
  </si>
  <si>
    <t>MALLOWA</t>
  </si>
  <si>
    <t>MOREE</t>
  </si>
  <si>
    <t>TERRY HIE HIE</t>
  </si>
  <si>
    <t>TULLOONA</t>
  </si>
  <si>
    <t>GRAVESEND</t>
  </si>
  <si>
    <t>COOLATAI</t>
  </si>
  <si>
    <t>WARIALDA</t>
  </si>
  <si>
    <t>WARIALDA RAIL</t>
  </si>
  <si>
    <t>BALFOURS PEAK</t>
  </si>
  <si>
    <t>DELUNGRA</t>
  </si>
  <si>
    <t>GRAGIN</t>
  </si>
  <si>
    <t>MYALL CREEK</t>
  </si>
  <si>
    <t>BANGHEET</t>
  </si>
  <si>
    <t>BINGARA</t>
  </si>
  <si>
    <t>DINOGA</t>
  </si>
  <si>
    <t>ELCOMBE</t>
  </si>
  <si>
    <t>GINEROI</t>
  </si>
  <si>
    <t>KEERA</t>
  </si>
  <si>
    <t>PALLAL</t>
  </si>
  <si>
    <t>UPPER BINGARA</t>
  </si>
  <si>
    <t>WHITLOW</t>
  </si>
  <si>
    <t>BOOMI</t>
  </si>
  <si>
    <t>GARAH</t>
  </si>
  <si>
    <t>MUNGINDI</t>
  </si>
  <si>
    <t>WEEMELAH</t>
  </si>
  <si>
    <t>BLUE NOBBY</t>
  </si>
  <si>
    <t>NORTH STAR</t>
  </si>
  <si>
    <t>YALLAROI</t>
  </si>
  <si>
    <t>BOGGABILLA</t>
  </si>
  <si>
    <t>BOONAL</t>
  </si>
  <si>
    <t>TWIN RIVERS</t>
  </si>
  <si>
    <t>YETMAN</t>
  </si>
  <si>
    <t>CROPPA CREEK</t>
  </si>
  <si>
    <t>MONKERAI</t>
  </si>
  <si>
    <t>NOOROO</t>
  </si>
  <si>
    <t>STROUD ROAD</t>
  </si>
  <si>
    <t>UPPER KARUAH RIVER</t>
  </si>
  <si>
    <t>WEISMANTELS</t>
  </si>
  <si>
    <t>BANDON GROVE</t>
  </si>
  <si>
    <t>BENDOLBA</t>
  </si>
  <si>
    <t>BROOKFIELD</t>
  </si>
  <si>
    <t>CAMBRA</t>
  </si>
  <si>
    <t>CHICHESTER</t>
  </si>
  <si>
    <t>DUNGOG</t>
  </si>
  <si>
    <t>FLAT TOPS</t>
  </si>
  <si>
    <t>FOSTERTON</t>
  </si>
  <si>
    <t>HANLEYS CREEK</t>
  </si>
  <si>
    <t>HILLDALE</t>
  </si>
  <si>
    <t>MAIN CREEK</t>
  </si>
  <si>
    <t>MARSHDALE</t>
  </si>
  <si>
    <t>MARTINS CREEK</t>
  </si>
  <si>
    <t>MUNNI</t>
  </si>
  <si>
    <t>SALISBURY</t>
  </si>
  <si>
    <t>STROUD HILL</t>
  </si>
  <si>
    <t>SUGARLOAF</t>
  </si>
  <si>
    <t>TABBIL CREEK</t>
  </si>
  <si>
    <t>UNDERBANK</t>
  </si>
  <si>
    <t>WALLARINGA</t>
  </si>
  <si>
    <t>WALLAROBBA</t>
  </si>
  <si>
    <t>WIRRAGULLA</t>
  </si>
  <si>
    <t>FISHERS HILL</t>
  </si>
  <si>
    <t>PATERSON</t>
  </si>
  <si>
    <t>TOCAL</t>
  </si>
  <si>
    <t>VACY</t>
  </si>
  <si>
    <t>WEBBERS CREEK</t>
  </si>
  <si>
    <t>BARRINGTON</t>
  </si>
  <si>
    <t>BARRINGTON TOPS</t>
  </si>
  <si>
    <t>BELBORA</t>
  </si>
  <si>
    <t>BERRICO</t>
  </si>
  <si>
    <t>BINDERA</t>
  </si>
  <si>
    <t>BOWMAN</t>
  </si>
  <si>
    <t>BOWMAN FARM</t>
  </si>
  <si>
    <t>BRETTI</t>
  </si>
  <si>
    <t>BULLIAC</t>
  </si>
  <si>
    <t>BUNDOOK</t>
  </si>
  <si>
    <t>CALLAGHANS CREEK</t>
  </si>
  <si>
    <t>COBARK</t>
  </si>
  <si>
    <t>CONEAC</t>
  </si>
  <si>
    <t>COPELAND</t>
  </si>
  <si>
    <t>CRAVEN</t>
  </si>
  <si>
    <t>CRAVEN PLATEAU</t>
  </si>
  <si>
    <t>CURRICABARK</t>
  </si>
  <si>
    <t>DEWITT</t>
  </si>
  <si>
    <t>FAULKLAND</t>
  </si>
  <si>
    <t>FORBESDALE</t>
  </si>
  <si>
    <t>GANGAT</t>
  </si>
  <si>
    <t>GIRO</t>
  </si>
  <si>
    <t>GLEN WARD</t>
  </si>
  <si>
    <t>GLOUCESTER</t>
  </si>
  <si>
    <t>INVERGORDON</t>
  </si>
  <si>
    <t>KIA ORA</t>
  </si>
  <si>
    <t>MARES RUN</t>
  </si>
  <si>
    <t>MOGRANI</t>
  </si>
  <si>
    <t>MOPPY</t>
  </si>
  <si>
    <t>RAWDON VALE</t>
  </si>
  <si>
    <t>ROOKHURST</t>
  </si>
  <si>
    <t>STRATFORD</t>
  </si>
  <si>
    <t>TERREEL</t>
  </si>
  <si>
    <t>TIBBUC</t>
  </si>
  <si>
    <t>TITAATEE CREEK</t>
  </si>
  <si>
    <t>TUGRABAKH</t>
  </si>
  <si>
    <t>WALLANBAH</t>
  </si>
  <si>
    <t>WARDS RIVER</t>
  </si>
  <si>
    <t>WAUKIVORY</t>
  </si>
  <si>
    <t>WOKO</t>
  </si>
  <si>
    <t>BOMBAH POINT</t>
  </si>
  <si>
    <t>BOOLAMBAYTE</t>
  </si>
  <si>
    <t>BULAHDELAH</t>
  </si>
  <si>
    <t>BUNGWAHL</t>
  </si>
  <si>
    <t>COOLONGOLOOK</t>
  </si>
  <si>
    <t>CRAWFORD RIVER</t>
  </si>
  <si>
    <t>MARKWELL</t>
  </si>
  <si>
    <t>MAYERS FLAT</t>
  </si>
  <si>
    <t>NERONG</t>
  </si>
  <si>
    <t>SEAL ROCKS</t>
  </si>
  <si>
    <t>TOPI TOPI</t>
  </si>
  <si>
    <t>UPPER MYALL</t>
  </si>
  <si>
    <t>WANG WAUK</t>
  </si>
  <si>
    <t>WARRANULLA</t>
  </si>
  <si>
    <t>WILLINA</t>
  </si>
  <si>
    <t>WOOTTON</t>
  </si>
  <si>
    <t>CAFFREYS FLAT</t>
  </si>
  <si>
    <t>CELLS RIVER</t>
  </si>
  <si>
    <t>COOPLACURRIPA</t>
  </si>
  <si>
    <t>CUNDLE FLAT</t>
  </si>
  <si>
    <t>KNORRIT FLAT</t>
  </si>
  <si>
    <t>MOUNT GEORGE</t>
  </si>
  <si>
    <t>NUMBER ONE</t>
  </si>
  <si>
    <t>TIRI</t>
  </si>
  <si>
    <t>ALLWORTH</t>
  </si>
  <si>
    <t>BOORAL</t>
  </si>
  <si>
    <t>GIRVAN</t>
  </si>
  <si>
    <t>STROUD</t>
  </si>
  <si>
    <t>THE BRANCH</t>
  </si>
  <si>
    <t>WASHPOOL</t>
  </si>
  <si>
    <t>COOPERNOOK</t>
  </si>
  <si>
    <t>LANGLEY VALE</t>
  </si>
  <si>
    <t>MOTO</t>
  </si>
  <si>
    <t>CROWDY HEAD</t>
  </si>
  <si>
    <t>HARRINGTON</t>
  </si>
  <si>
    <t>BLUEYS BEACH</t>
  </si>
  <si>
    <t>BOOMERANG BEACH</t>
  </si>
  <si>
    <t>BOOTI BOOTI</t>
  </si>
  <si>
    <t>CHARLOTTE BAY</t>
  </si>
  <si>
    <t>COOMBA BAY</t>
  </si>
  <si>
    <t>COOMBA PARK</t>
  </si>
  <si>
    <t>DARAWANK</t>
  </si>
  <si>
    <t>ELIZABETH BEACH</t>
  </si>
  <si>
    <t>FORSTER</t>
  </si>
  <si>
    <t>SHALLOW BAY</t>
  </si>
  <si>
    <t>SMITHS LAKE</t>
  </si>
  <si>
    <t>TARBUCK BAY</t>
  </si>
  <si>
    <t>TIONA</t>
  </si>
  <si>
    <t>TUNCURRY</t>
  </si>
  <si>
    <t>WALLINGAT</t>
  </si>
  <si>
    <t>WHOOTA</t>
  </si>
  <si>
    <t>BOBIN</t>
  </si>
  <si>
    <t>BOORGANNA</t>
  </si>
  <si>
    <t>BUCCA WAUKA</t>
  </si>
  <si>
    <t>BULGA FOREST</t>
  </si>
  <si>
    <t>BUNYAH</t>
  </si>
  <si>
    <t>BURRELL CREEK</t>
  </si>
  <si>
    <t>CAPARRA</t>
  </si>
  <si>
    <t>CEDAR PARTY</t>
  </si>
  <si>
    <t>COMBOYNE</t>
  </si>
  <si>
    <t>DOLLYS FLAT</t>
  </si>
  <si>
    <t>DYERS CROSSING</t>
  </si>
  <si>
    <t>ELANDS</t>
  </si>
  <si>
    <t>FIREFLY</t>
  </si>
  <si>
    <t>INNES VIEW</t>
  </si>
  <si>
    <t>KARAAK FLAT</t>
  </si>
  <si>
    <t>KHATAMBUHL</t>
  </si>
  <si>
    <t>KILLABAKH</t>
  </si>
  <si>
    <t>KILLAWARRA</t>
  </si>
  <si>
    <t>KIMBRIKI</t>
  </si>
  <si>
    <t>KIPPAXS</t>
  </si>
  <si>
    <t>KRAMBACH</t>
  </si>
  <si>
    <t>KUNDIBAKH</t>
  </si>
  <si>
    <t>MARLEE</t>
  </si>
  <si>
    <t>MOORAL CREEK</t>
  </si>
  <si>
    <t>STRATHCEDAR</t>
  </si>
  <si>
    <t>THE BIGHT</t>
  </si>
  <si>
    <t>TIPPERARY</t>
  </si>
  <si>
    <t>WHERROL FLAT</t>
  </si>
  <si>
    <t>WINGHAM</t>
  </si>
  <si>
    <t>YARRATT FOREST</t>
  </si>
  <si>
    <t>BLACK HEAD</t>
  </si>
  <si>
    <t>BOHNOCK</t>
  </si>
  <si>
    <t>BOOTAWA</t>
  </si>
  <si>
    <t>BRIMBIN</t>
  </si>
  <si>
    <t>CABBAGE TREE ISLAND</t>
  </si>
  <si>
    <t>CROKI</t>
  </si>
  <si>
    <t>CUNDLETOWN</t>
  </si>
  <si>
    <t>DIAMOND BEACH</t>
  </si>
  <si>
    <t>DUMARESQ ISLAND</t>
  </si>
  <si>
    <t>FAILFORD</t>
  </si>
  <si>
    <t>GHINNI GHINNI</t>
  </si>
  <si>
    <t>GLENTHORNE</t>
  </si>
  <si>
    <t>HALLIDAYS POINT</t>
  </si>
  <si>
    <t>HILLVILLE</t>
  </si>
  <si>
    <t>JONES ISLAND</t>
  </si>
  <si>
    <t>KIWARRAK</t>
  </si>
  <si>
    <t>KOORAINGHAT</t>
  </si>
  <si>
    <t>KUNDLE KUNDLE</t>
  </si>
  <si>
    <t>LANSDOWNE FOREST</t>
  </si>
  <si>
    <t>MANNING POINT</t>
  </si>
  <si>
    <t>MELINGA</t>
  </si>
  <si>
    <t>MITCHELLS ISLAND</t>
  </si>
  <si>
    <t>MONDROOK</t>
  </si>
  <si>
    <t>OLD BAR</t>
  </si>
  <si>
    <t>OXLEY ISLAND</t>
  </si>
  <si>
    <t>PAMPOOLAH</t>
  </si>
  <si>
    <t>POSSUM BRUSH</t>
  </si>
  <si>
    <t>PURFLEET</t>
  </si>
  <si>
    <t>RAINBOW FLAT</t>
  </si>
  <si>
    <t>RED HEAD</t>
  </si>
  <si>
    <t>SALTWATER</t>
  </si>
  <si>
    <t>TALLWOODS VILLAGE</t>
  </si>
  <si>
    <t>TAREE</t>
  </si>
  <si>
    <t>TAREE SOUTH</t>
  </si>
  <si>
    <t>TINONEE</t>
  </si>
  <si>
    <t>UPPER LANSDOWNE</t>
  </si>
  <si>
    <t>WALLABI POINT</t>
  </si>
  <si>
    <t>ARAKOON</t>
  </si>
  <si>
    <t>JERSEYVILLE</t>
  </si>
  <si>
    <t>SOUTH WEST ROCKS</t>
  </si>
  <si>
    <t>BATAR CREEK</t>
  </si>
  <si>
    <t>BLACK CREEK</t>
  </si>
  <si>
    <t>KENDALL</t>
  </si>
  <si>
    <t>KEREWONG</t>
  </si>
  <si>
    <t>KEW</t>
  </si>
  <si>
    <t>LOGANS CROSSING</t>
  </si>
  <si>
    <t>LORNE</t>
  </si>
  <si>
    <t>ROSSGLEN</t>
  </si>
  <si>
    <t>UPSALLS CREEK</t>
  </si>
  <si>
    <t>ALDAVILLA</t>
  </si>
  <si>
    <t>AUSTRAL EDEN</t>
  </si>
  <si>
    <t>BELLBROOK</t>
  </si>
  <si>
    <t>BELLIMBOPINNI</t>
  </si>
  <si>
    <t>BELMORE RIVER</t>
  </si>
  <si>
    <t>BURNT BRIDGE</t>
  </si>
  <si>
    <t>CARRAI</t>
  </si>
  <si>
    <t>CLYBUCCA</t>
  </si>
  <si>
    <t>COLLOMBATTI</t>
  </si>
  <si>
    <t>COMARA</t>
  </si>
  <si>
    <t>CORANGULA</t>
  </si>
  <si>
    <t>CRESCENT HEAD</t>
  </si>
  <si>
    <t>DEEP CREEK</t>
  </si>
  <si>
    <t>DONDINGALONG</t>
  </si>
  <si>
    <t>EAST KEMPSEY</t>
  </si>
  <si>
    <t>EUROKA</t>
  </si>
  <si>
    <t>FREDERICKTON</t>
  </si>
  <si>
    <t>GLADSTONE</t>
  </si>
  <si>
    <t>GREENHILL</t>
  </si>
  <si>
    <t>HAMPDEN HALL</t>
  </si>
  <si>
    <t>HAT HEAD</t>
  </si>
  <si>
    <t>HICKEYS CREEK</t>
  </si>
  <si>
    <t>KEMPSEY</t>
  </si>
  <si>
    <t>KINCHELA</t>
  </si>
  <si>
    <t>LOWER CREEK</t>
  </si>
  <si>
    <t>MILLBANK</t>
  </si>
  <si>
    <t>MOONEBA</t>
  </si>
  <si>
    <t>MOPARRABAH</t>
  </si>
  <si>
    <t>MUNGAY CREEK</t>
  </si>
  <si>
    <t>OLD STATION</t>
  </si>
  <si>
    <t>POLA CREEK</t>
  </si>
  <si>
    <t>RAINBOW REACH</t>
  </si>
  <si>
    <t>SEVEN OAKS</t>
  </si>
  <si>
    <t>SHERWOOD</t>
  </si>
  <si>
    <t>SKILLION FLAT</t>
  </si>
  <si>
    <t>SMITHTOWN</t>
  </si>
  <si>
    <t>SOUTH KEMPSEY</t>
  </si>
  <si>
    <t>SUMMER ISLAND</t>
  </si>
  <si>
    <t>TEMAGOG</t>
  </si>
  <si>
    <t>TOOROOKA</t>
  </si>
  <si>
    <t>TURNERS FLAT</t>
  </si>
  <si>
    <t>VERGES CREEK</t>
  </si>
  <si>
    <t>WEST KEMPSEY</t>
  </si>
  <si>
    <t>WILLAWARRIN</t>
  </si>
  <si>
    <t>WILLI WILLI</t>
  </si>
  <si>
    <t>WITTITRIN</t>
  </si>
  <si>
    <t>YARRAVEL</t>
  </si>
  <si>
    <t>YESSABAH</t>
  </si>
  <si>
    <t>ALLGOMERA</t>
  </si>
  <si>
    <t>BALLENGARRA</t>
  </si>
  <si>
    <t>BARRAGANYATTI</t>
  </si>
  <si>
    <t>COOPERABUNG</t>
  </si>
  <si>
    <t>EUNGAI CREEK</t>
  </si>
  <si>
    <t>EUNGAI RAIL</t>
  </si>
  <si>
    <t>FISHERMANS REACH</t>
  </si>
  <si>
    <t>GRASSY HEAD</t>
  </si>
  <si>
    <t>GUM SCRUB</t>
  </si>
  <si>
    <t>HACKS FERRY</t>
  </si>
  <si>
    <t>KUNDABUNG</t>
  </si>
  <si>
    <t>MARLO MERRICAN</t>
  </si>
  <si>
    <t>ROLLANDS PLAINS</t>
  </si>
  <si>
    <t>STUARTS POINT</t>
  </si>
  <si>
    <t>TAMBAN</t>
  </si>
  <si>
    <t>TELEGRAPH POINT</t>
  </si>
  <si>
    <t>UPPER ROLLANDS PLAINS</t>
  </si>
  <si>
    <t>YARRAHAPINNI</t>
  </si>
  <si>
    <t>BOBS CREEK</t>
  </si>
  <si>
    <t>CAMDEN HEAD</t>
  </si>
  <si>
    <t>CORALVILLE</t>
  </si>
  <si>
    <t>DEAUVILLE</t>
  </si>
  <si>
    <t>DUNBOGAN</t>
  </si>
  <si>
    <t>HANNAM VALE</t>
  </si>
  <si>
    <t>HERONS CREEK</t>
  </si>
  <si>
    <t>JOHNS RIVER</t>
  </si>
  <si>
    <t>JOLLY NOSE</t>
  </si>
  <si>
    <t>LAKEWOOD</t>
  </si>
  <si>
    <t>LAURIETON</t>
  </si>
  <si>
    <t>MIDDLE BROTHER</t>
  </si>
  <si>
    <t>MOORLAND</t>
  </si>
  <si>
    <t>NORTH HAVEN</t>
  </si>
  <si>
    <t>STEWARTS RIVER</t>
  </si>
  <si>
    <t>WAITUI</t>
  </si>
  <si>
    <t>WEST HAVEN</t>
  </si>
  <si>
    <t>BLACKMANS POINT</t>
  </si>
  <si>
    <t>FERNBANK CREEK</t>
  </si>
  <si>
    <t>NORTH SHORE</t>
  </si>
  <si>
    <t>PORT MACQUARIE</t>
  </si>
  <si>
    <t>RIVERSIDE</t>
  </si>
  <si>
    <t>THE HATCH</t>
  </si>
  <si>
    <t>THRUMSTER</t>
  </si>
  <si>
    <t>BONNY HILLS</t>
  </si>
  <si>
    <t>GRANTS BEACH</t>
  </si>
  <si>
    <t>LAKE CATHIE</t>
  </si>
  <si>
    <t>BAGNOO</t>
  </si>
  <si>
    <t>BAGO</t>
  </si>
  <si>
    <t>BEECHWOOD</t>
  </si>
  <si>
    <t>BELLANGRY</t>
  </si>
  <si>
    <t>BIRDWOOD</t>
  </si>
  <si>
    <t>BROMBIN</t>
  </si>
  <si>
    <t>BYABARRA</t>
  </si>
  <si>
    <t>CROSSLANDS</t>
  </si>
  <si>
    <t>DEBENHAM</t>
  </si>
  <si>
    <t>ELLENBOROUGH</t>
  </si>
  <si>
    <t>FORBES RIVER</t>
  </si>
  <si>
    <t>FRAZERS CREEK</t>
  </si>
  <si>
    <t>GEARYS FLAT</t>
  </si>
  <si>
    <t>HARTYS PLAINS</t>
  </si>
  <si>
    <t>HOLLISDALE</t>
  </si>
  <si>
    <t>HUNTINGDON</t>
  </si>
  <si>
    <t>HYNDMANS CREEK</t>
  </si>
  <si>
    <t>KINDEE</t>
  </si>
  <si>
    <t>KING CREEK</t>
  </si>
  <si>
    <t>LAKE INNES</t>
  </si>
  <si>
    <t>LONG FLAT</t>
  </si>
  <si>
    <t>LOWER PAPPINBARRA</t>
  </si>
  <si>
    <t>MORTONS CREEK</t>
  </si>
  <si>
    <t>MOUNT SEAVIEW</t>
  </si>
  <si>
    <t>PAPPINBARRA</t>
  </si>
  <si>
    <t>PEMBROOKE</t>
  </si>
  <si>
    <t>PIPECLAY</t>
  </si>
  <si>
    <t>RAWDON ISLAND</t>
  </si>
  <si>
    <t>REDBANK</t>
  </si>
  <si>
    <t>ROSEWOOD</t>
  </si>
  <si>
    <t>SANCROX</t>
  </si>
  <si>
    <t>TOMS CREEK</t>
  </si>
  <si>
    <t>UPPER PAPPINBARRA</t>
  </si>
  <si>
    <t>WAUCHOPE</t>
  </si>
  <si>
    <t>YARRAS</t>
  </si>
  <si>
    <t>YIPPIN CREEK</t>
  </si>
  <si>
    <t>BURRAPINE</t>
  </si>
  <si>
    <t>CONGARINNI</t>
  </si>
  <si>
    <t>CONGARINNI NORTH</t>
  </si>
  <si>
    <t>DONNELLYVILLE</t>
  </si>
  <si>
    <t>GUMMA</t>
  </si>
  <si>
    <t>MACKSVILLE</t>
  </si>
  <si>
    <t>NEWEE CREEK</t>
  </si>
  <si>
    <t>NORTH MACKSVILLE</t>
  </si>
  <si>
    <t>SCOTTS HEAD</t>
  </si>
  <si>
    <t>TALARM</t>
  </si>
  <si>
    <t>TAYLORS ARM</t>
  </si>
  <si>
    <t>THUMB CREEK</t>
  </si>
  <si>
    <t>UPPER TAYLORS ARM</t>
  </si>
  <si>
    <t>UTUNGUN</t>
  </si>
  <si>
    <t>WARRELL CREEK</t>
  </si>
  <si>
    <t>WAY WAY</t>
  </si>
  <si>
    <t>WIRRIMBI</t>
  </si>
  <si>
    <t>YARRANBELLA</t>
  </si>
  <si>
    <t>HYLAND PARK</t>
  </si>
  <si>
    <t>NAMBUCCA HEADS</t>
  </si>
  <si>
    <t>VALLA</t>
  </si>
  <si>
    <t>VALLA BEACH</t>
  </si>
  <si>
    <t>ARGENTS HILL</t>
  </si>
  <si>
    <t>BOWRAVILLE</t>
  </si>
  <si>
    <t>BUCKRA BENDINNI</t>
  </si>
  <si>
    <t>GIRRALONG</t>
  </si>
  <si>
    <t>KENNAICLE CREEK</t>
  </si>
  <si>
    <t>MISSABOTTI</t>
  </si>
  <si>
    <t>SOUTH ARM</t>
  </si>
  <si>
    <t>TEWINGA</t>
  </si>
  <si>
    <t>BOAMBEE</t>
  </si>
  <si>
    <t>BONVILLE</t>
  </si>
  <si>
    <t>BROOKLANA</t>
  </si>
  <si>
    <t>BUCCA</t>
  </si>
  <si>
    <t>COFFS HARBOUR</t>
  </si>
  <si>
    <t>CORAMBA</t>
  </si>
  <si>
    <t>GLENREAGH</t>
  </si>
  <si>
    <t>KARANGI</t>
  </si>
  <si>
    <t>KORORA</t>
  </si>
  <si>
    <t>LOWANNA</t>
  </si>
  <si>
    <t>MOONEE BEACH</t>
  </si>
  <si>
    <t>NANA GLEN</t>
  </si>
  <si>
    <t>NORTH BOAMBEE VALLEY</t>
  </si>
  <si>
    <t>SAPPHIRE BEACH</t>
  </si>
  <si>
    <t>ULONG</t>
  </si>
  <si>
    <t>UPPER ORARA</t>
  </si>
  <si>
    <t>BOAMBEE EAST</t>
  </si>
  <si>
    <t>SAWTELL</t>
  </si>
  <si>
    <t>TOORMINA</t>
  </si>
  <si>
    <t>BIELSDOWN HILLS</t>
  </si>
  <si>
    <t>BILLYS CREEK</t>
  </si>
  <si>
    <t>BOSTOBRICK</t>
  </si>
  <si>
    <t>CASCADE</t>
  </si>
  <si>
    <t>CLOUDS CREEK</t>
  </si>
  <si>
    <t>DEER VALE</t>
  </si>
  <si>
    <t>DORRIGO</t>
  </si>
  <si>
    <t>DORRIGO MOUNTAIN</t>
  </si>
  <si>
    <t>DUNDURRABIN</t>
  </si>
  <si>
    <t>EBOR</t>
  </si>
  <si>
    <t>FERNBROOK</t>
  </si>
  <si>
    <t>HERNANI</t>
  </si>
  <si>
    <t>MARENGO</t>
  </si>
  <si>
    <t>MEGAN</t>
  </si>
  <si>
    <t>MOONPAR</t>
  </si>
  <si>
    <t>NORTH DORRIGO</t>
  </si>
  <si>
    <t>TALLOWWOOD RIDGE</t>
  </si>
  <si>
    <t>TYRINGHAM</t>
  </si>
  <si>
    <t>BELLINGEN</t>
  </si>
  <si>
    <t>BRIERFIELD</t>
  </si>
  <si>
    <t>BUNDAGEN</t>
  </si>
  <si>
    <t>DARKWOOD</t>
  </si>
  <si>
    <t>FERNMOUNT</t>
  </si>
  <si>
    <t>GLENIFFER</t>
  </si>
  <si>
    <t>KALANG</t>
  </si>
  <si>
    <t>MYLESTOM</t>
  </si>
  <si>
    <t>RALEIGH</t>
  </si>
  <si>
    <t>REPTON</t>
  </si>
  <si>
    <t>SPICKETTS CREEK</t>
  </si>
  <si>
    <t>THORA</t>
  </si>
  <si>
    <t>VALERY</t>
  </si>
  <si>
    <t>URUNGA</t>
  </si>
  <si>
    <t>ARRAWARRA</t>
  </si>
  <si>
    <t>ARRAWARRA HEADLAND</t>
  </si>
  <si>
    <t>CORINDI BEACH</t>
  </si>
  <si>
    <t>DIRTY CREEK</t>
  </si>
  <si>
    <t>EMERALD BEACH</t>
  </si>
  <si>
    <t>MULLAWAY</t>
  </si>
  <si>
    <t>RED ROCK</t>
  </si>
  <si>
    <t>SAFETY BEACH</t>
  </si>
  <si>
    <t>SANDY BEACH</t>
  </si>
  <si>
    <t>UPPER CORINDI</t>
  </si>
  <si>
    <t>WOOLGOOLGA</t>
  </si>
  <si>
    <t>ALUMY CREEK</t>
  </si>
  <si>
    <t>BANYABBA</t>
  </si>
  <si>
    <t>BARCOONGERE</t>
  </si>
  <si>
    <t>BARRETTS CREEK</t>
  </si>
  <si>
    <t>BARYULGIL</t>
  </si>
  <si>
    <t>BLAXLANDS CREEK</t>
  </si>
  <si>
    <t>BOM BOM</t>
  </si>
  <si>
    <t>BRAUNSTONE</t>
  </si>
  <si>
    <t>BRUSHGROVE</t>
  </si>
  <si>
    <t>BUCCARUMBI</t>
  </si>
  <si>
    <t>CALAMIA</t>
  </si>
  <si>
    <t>CANGAI</t>
  </si>
  <si>
    <t>CARNHAM</t>
  </si>
  <si>
    <t>CARRS CREEK</t>
  </si>
  <si>
    <t>CARRS ISLAND</t>
  </si>
  <si>
    <t>CARRS PENINSULA</t>
  </si>
  <si>
    <t>CHAMBIGNE</t>
  </si>
  <si>
    <t>CLARENZA</t>
  </si>
  <si>
    <t>CLIFDEN</t>
  </si>
  <si>
    <t>COALDALE</t>
  </si>
  <si>
    <t>COLLUM COLLUM</t>
  </si>
  <si>
    <t>COOMBADJHA</t>
  </si>
  <si>
    <t>COPMANHURST</t>
  </si>
  <si>
    <t>COUTTS CROSSING</t>
  </si>
  <si>
    <t>COWPER</t>
  </si>
  <si>
    <t>DALMORTON</t>
  </si>
  <si>
    <t>DILKOON</t>
  </si>
  <si>
    <t>DUMBUDGERY</t>
  </si>
  <si>
    <t>EATONSVILLE</t>
  </si>
  <si>
    <t>EIGHTEEN MILE</t>
  </si>
  <si>
    <t>ELLAND</t>
  </si>
  <si>
    <t>FINE FLOWER</t>
  </si>
  <si>
    <t>FORTIS CREEK</t>
  </si>
  <si>
    <t>GLENUGIE</t>
  </si>
  <si>
    <t>GRAFTON</t>
  </si>
  <si>
    <t>GREAT MARLOW</t>
  </si>
  <si>
    <t>GURRANANG</t>
  </si>
  <si>
    <t>HALFWAY CREEK</t>
  </si>
  <si>
    <t>HEIFER STATION</t>
  </si>
  <si>
    <t>JACKADGERY</t>
  </si>
  <si>
    <t>JUNCTION HILL</t>
  </si>
  <si>
    <t>KANGAROO CREEK</t>
  </si>
  <si>
    <t>KEYBARBIN</t>
  </si>
  <si>
    <t>KOOLKHAN</t>
  </si>
  <si>
    <t>KREMNOS</t>
  </si>
  <si>
    <t>KUNGALA</t>
  </si>
  <si>
    <t>KYARRAN</t>
  </si>
  <si>
    <t>LANITZA</t>
  </si>
  <si>
    <t>LAWRENCE</t>
  </si>
  <si>
    <t>LEVENSTRATH</t>
  </si>
  <si>
    <t>LILYDALE</t>
  </si>
  <si>
    <t>LIONSVILLE</t>
  </si>
  <si>
    <t>LOWER SOUTHGATE</t>
  </si>
  <si>
    <t>MALABUGILMAH</t>
  </si>
  <si>
    <t>MOLEVILLE CREEK</t>
  </si>
  <si>
    <t>MOUNTAIN VIEW</t>
  </si>
  <si>
    <t>MYLNEFORD</t>
  </si>
  <si>
    <t>NEWBOLD</t>
  </si>
  <si>
    <t>NYMBOIDA</t>
  </si>
  <si>
    <t>PULGANBAR</t>
  </si>
  <si>
    <t>RAMORNIE</t>
  </si>
  <si>
    <t>RUSHFORTH</t>
  </si>
  <si>
    <t>SANDY CROSSING</t>
  </si>
  <si>
    <t>SEELANDS</t>
  </si>
  <si>
    <t>SHANNONDALE</t>
  </si>
  <si>
    <t>SMITHS CREEK</t>
  </si>
  <si>
    <t>SOUTH GRAFTON</t>
  </si>
  <si>
    <t>SOUTHAMPTON</t>
  </si>
  <si>
    <t>SOUTHGATE</t>
  </si>
  <si>
    <t>STOCKYARD CREEK</t>
  </si>
  <si>
    <t>THE PINNACLES</t>
  </si>
  <si>
    <t>THE WHITEMAN</t>
  </si>
  <si>
    <t>TRENAYR</t>
  </si>
  <si>
    <t>TYNDALE</t>
  </si>
  <si>
    <t>UPPER COPMANHURST</t>
  </si>
  <si>
    <t>UPPER FINE FLOWER</t>
  </si>
  <si>
    <t>WARRAGAI CREEK</t>
  </si>
  <si>
    <t>WATERVIEW</t>
  </si>
  <si>
    <t>WATERVIEW HEIGHTS</t>
  </si>
  <si>
    <t>WELLS CROSSING</t>
  </si>
  <si>
    <t>WHITEMAN CREEK</t>
  </si>
  <si>
    <t>WINEGROVE</t>
  </si>
  <si>
    <t>WOMBAT CREEK</t>
  </si>
  <si>
    <t>CALLIOPE</t>
  </si>
  <si>
    <t>COLDSTREAM</t>
  </si>
  <si>
    <t>DIGGERS CAMP</t>
  </si>
  <si>
    <t>GILLETTS RIDGE</t>
  </si>
  <si>
    <t>LAVADIA</t>
  </si>
  <si>
    <t>MINNIE WATER</t>
  </si>
  <si>
    <t>PILLAR VALLEY</t>
  </si>
  <si>
    <t>SWAN CREEK</t>
  </si>
  <si>
    <t>TUCABIA</t>
  </si>
  <si>
    <t>ULMARRA</t>
  </si>
  <si>
    <t>WOOLI</t>
  </si>
  <si>
    <t>ASHBY</t>
  </si>
  <si>
    <t>ASHBY HEIGHTS</t>
  </si>
  <si>
    <t>ASHBY ISLAND</t>
  </si>
  <si>
    <t>BROOMS HEAD</t>
  </si>
  <si>
    <t>GULMARRAD</t>
  </si>
  <si>
    <t>ILARWILL</t>
  </si>
  <si>
    <t>JACKY BULBIN FLAT</t>
  </si>
  <si>
    <t>JAMES CREEK</t>
  </si>
  <si>
    <t>MACLEAN</t>
  </si>
  <si>
    <t>PALMERS CHANNEL</t>
  </si>
  <si>
    <t>PALMERS ISLAND</t>
  </si>
  <si>
    <t>SANDON</t>
  </si>
  <si>
    <t>SHARK CREEK</t>
  </si>
  <si>
    <t>TALOUMBI</t>
  </si>
  <si>
    <t>THE SANDON</t>
  </si>
  <si>
    <t>TOWNSEND</t>
  </si>
  <si>
    <t>TULLYMORGAN</t>
  </si>
  <si>
    <t>WOODFORD ISLAND</t>
  </si>
  <si>
    <t>ANGOURIE</t>
  </si>
  <si>
    <t>MICALO ISLAND</t>
  </si>
  <si>
    <t>WOOLOWEYAH</t>
  </si>
  <si>
    <t>YAMBA</t>
  </si>
  <si>
    <t>HARWOOD</t>
  </si>
  <si>
    <t>ILUKA</t>
  </si>
  <si>
    <t>ALICE</t>
  </si>
  <si>
    <t>BEAN CREEK</t>
  </si>
  <si>
    <t>BINGEEBEEBRA CREEK</t>
  </si>
  <si>
    <t>BONALBO</t>
  </si>
  <si>
    <t>BOTTLE CREEK</t>
  </si>
  <si>
    <t>BULLDOG</t>
  </si>
  <si>
    <t>BUNGAWALBIN</t>
  </si>
  <si>
    <t>BUSBYS FLAT</t>
  </si>
  <si>
    <t>CAMIRA</t>
  </si>
  <si>
    <t>CAPEEN CREEK</t>
  </si>
  <si>
    <t>CHATSWORTH</t>
  </si>
  <si>
    <t>CLEARFIELD</t>
  </si>
  <si>
    <t>COONGBAR</t>
  </si>
  <si>
    <t>CULMARAN CREEK</t>
  </si>
  <si>
    <t>DRAKE</t>
  </si>
  <si>
    <t>DRAKE VILLAGE</t>
  </si>
  <si>
    <t>DUCK CREEK</t>
  </si>
  <si>
    <t>EWINGAR</t>
  </si>
  <si>
    <t>GIBBERAGEE</t>
  </si>
  <si>
    <t>GOODWOOD ISLAND</t>
  </si>
  <si>
    <t>HAYSTACK</t>
  </si>
  <si>
    <t>HOGARTH RANGE</t>
  </si>
  <si>
    <t>JACKSONS FLAT</t>
  </si>
  <si>
    <t>JOES BOX</t>
  </si>
  <si>
    <t>KIPPENDUFF</t>
  </si>
  <si>
    <t>LOUISA CREEK</t>
  </si>
  <si>
    <t>LOWER BOTTLE CREEK</t>
  </si>
  <si>
    <t>LOWER DUCK CREEK</t>
  </si>
  <si>
    <t>LOWER PEACOCK</t>
  </si>
  <si>
    <t>MALLANGANEE</t>
  </si>
  <si>
    <t>MOOKIMA WYBRA</t>
  </si>
  <si>
    <t>MORORO</t>
  </si>
  <si>
    <t>MOUNT MARSH</t>
  </si>
  <si>
    <t>MUMMULGUM</t>
  </si>
  <si>
    <t>MYRTLE CREEK</t>
  </si>
  <si>
    <t>OLD BONALBO</t>
  </si>
  <si>
    <t>PADDYS FLAT</t>
  </si>
  <si>
    <t>PAGANS FLAT</t>
  </si>
  <si>
    <t>PEACOCK CREEK</t>
  </si>
  <si>
    <t>PIKAPENE</t>
  </si>
  <si>
    <t>RAPPVILLE</t>
  </si>
  <si>
    <t>SANDILANDS</t>
  </si>
  <si>
    <t>SIMPKINS CREEK</t>
  </si>
  <si>
    <t>SIX MILE SWAMP</t>
  </si>
  <si>
    <t>TABULAM</t>
  </si>
  <si>
    <t>THE FRESHWATER</t>
  </si>
  <si>
    <t>THERESA CREEK</t>
  </si>
  <si>
    <t>TUNGLEBUNG</t>
  </si>
  <si>
    <t>UPPER DUCK CREEK</t>
  </si>
  <si>
    <t>WARREGAH ISLAND</t>
  </si>
  <si>
    <t>WHIPORIE</t>
  </si>
  <si>
    <t>WOOMBAH</t>
  </si>
  <si>
    <t>WYAN</t>
  </si>
  <si>
    <t>YABBRA</t>
  </si>
  <si>
    <t>BABYL CREEK</t>
  </si>
  <si>
    <t>BACKMEDE</t>
  </si>
  <si>
    <t>CASINO</t>
  </si>
  <si>
    <t>COOMBELL</t>
  </si>
  <si>
    <t>DOBIES BIGHT</t>
  </si>
  <si>
    <t>DOUBTFUL CREEK</t>
  </si>
  <si>
    <t>DYRAABA</t>
  </si>
  <si>
    <t>ELLANGOWAN</t>
  </si>
  <si>
    <t>FAIRY HILL</t>
  </si>
  <si>
    <t>IRVINGTON</t>
  </si>
  <si>
    <t>LEEVILLE</t>
  </si>
  <si>
    <t>LOWER DYRAABA</t>
  </si>
  <si>
    <t>MONGOGARIE</t>
  </si>
  <si>
    <t>NAUGHTONS GAP</t>
  </si>
  <si>
    <t>NORTH CASINO</t>
  </si>
  <si>
    <t>PIORA</t>
  </si>
  <si>
    <t>SEXTONVILLE</t>
  </si>
  <si>
    <t>SHANNON BROOK</t>
  </si>
  <si>
    <t>SPRING GROVE</t>
  </si>
  <si>
    <t>STRATHEDEN</t>
  </si>
  <si>
    <t>TOMKI</t>
  </si>
  <si>
    <t>UPPER MONGOGARIE</t>
  </si>
  <si>
    <t>WOODVIEW</t>
  </si>
  <si>
    <t>WOOLNERS ARM</t>
  </si>
  <si>
    <t>YORKLEA</t>
  </si>
  <si>
    <t>BORA RIDGE</t>
  </si>
  <si>
    <t>CODRINGTON</t>
  </si>
  <si>
    <t>CORAKI</t>
  </si>
  <si>
    <t>EAST CORAKI</t>
  </si>
  <si>
    <t>GREEN FOREST</t>
  </si>
  <si>
    <t>GREENRIDGE</t>
  </si>
  <si>
    <t>NORTH WOODBURN</t>
  </si>
  <si>
    <t>TATHAM</t>
  </si>
  <si>
    <t>WEST BUNGAWALBIN</t>
  </si>
  <si>
    <t>WEST CORAKI</t>
  </si>
  <si>
    <t>BROADWATER</t>
  </si>
  <si>
    <t>BUCKENDOON</t>
  </si>
  <si>
    <t>KILGIN</t>
  </si>
  <si>
    <t>NEW ITALY</t>
  </si>
  <si>
    <t>RILEYS HILL</t>
  </si>
  <si>
    <t>TABBIMOBLE</t>
  </si>
  <si>
    <t>WOODBURN</t>
  </si>
  <si>
    <t>DOONBAH</t>
  </si>
  <si>
    <t>EVANS HEAD</t>
  </si>
  <si>
    <t>AFTERLEE</t>
  </si>
  <si>
    <t>BARKERS VALE</t>
  </si>
  <si>
    <t>CAWONGLA</t>
  </si>
  <si>
    <t>CEDAR POINT</t>
  </si>
  <si>
    <t>COLLINS CREEK</t>
  </si>
  <si>
    <t>COUGAL</t>
  </si>
  <si>
    <t>DAIRY FLAT</t>
  </si>
  <si>
    <t>EDEN CREEK</t>
  </si>
  <si>
    <t>EDENVILLE</t>
  </si>
  <si>
    <t>ETTRICK</t>
  </si>
  <si>
    <t>FAWCETTS PLAIN</t>
  </si>
  <si>
    <t>FINDON CREEK</t>
  </si>
  <si>
    <t>GENEVA</t>
  </si>
  <si>
    <t>GHINNI GHI</t>
  </si>
  <si>
    <t>GRADYS CREEK</t>
  </si>
  <si>
    <t>GREEN PIGEON</t>
  </si>
  <si>
    <t>GREVILLIA</t>
  </si>
  <si>
    <t>HOMELEIGH</t>
  </si>
  <si>
    <t>HORSE STATION CREEK</t>
  </si>
  <si>
    <t>HORSESHOE CREEK</t>
  </si>
  <si>
    <t>IRON POT CREEK</t>
  </si>
  <si>
    <t>KILGRA</t>
  </si>
  <si>
    <t>KYOGLE</t>
  </si>
  <si>
    <t>LITTLE BACK CREEK</t>
  </si>
  <si>
    <t>LOADSTONE</t>
  </si>
  <si>
    <t>LYNCHS CREEK</t>
  </si>
  <si>
    <t>NEW PARK</t>
  </si>
  <si>
    <t>OLD GREVILLIA</t>
  </si>
  <si>
    <t>ROSEBERRY</t>
  </si>
  <si>
    <t>ROSEBERRY CREEK</t>
  </si>
  <si>
    <t>RUKENVALE</t>
  </si>
  <si>
    <t>SAWPIT CREEK</t>
  </si>
  <si>
    <t>TERRACE CREEK</t>
  </si>
  <si>
    <t>THE RISK</t>
  </si>
  <si>
    <t>TOONUMBAR</t>
  </si>
  <si>
    <t>UNUMGAR</t>
  </si>
  <si>
    <t>UPPER EDEN CREEK</t>
  </si>
  <si>
    <t>UPPER HORSESHOE CREEK</t>
  </si>
  <si>
    <t>WADEVILLE</t>
  </si>
  <si>
    <t>WARRAZAMBIL CREEK</t>
  </si>
  <si>
    <t>WEST WIANGAREE</t>
  </si>
  <si>
    <t>WIANGAREE</t>
  </si>
  <si>
    <t>WYNEDEN</t>
  </si>
  <si>
    <t>TOOLOOM</t>
  </si>
  <si>
    <t>UPPER TOOLOOM</t>
  </si>
  <si>
    <t>URBENVILLE</t>
  </si>
  <si>
    <t>ACACIA CREEK</t>
  </si>
  <si>
    <t>BOOMI CREEK</t>
  </si>
  <si>
    <t>BRUMBY PLAINS</t>
  </si>
  <si>
    <t>KOREELAH</t>
  </si>
  <si>
    <t>LEGUME</t>
  </si>
  <si>
    <t>LINDESAY CREEK</t>
  </si>
  <si>
    <t>LOWER ACACIA CREEK</t>
  </si>
  <si>
    <t>MULI MULI</t>
  </si>
  <si>
    <t>WOODENBONG</t>
  </si>
  <si>
    <t>ALSTONVALE</t>
  </si>
  <si>
    <t>ALSTONVILLE</t>
  </si>
  <si>
    <t>BAGOTVILLE</t>
  </si>
  <si>
    <t>EAST WARDELL</t>
  </si>
  <si>
    <t>LYNWOOD</t>
  </si>
  <si>
    <t>MEERSCHAUM VALE</t>
  </si>
  <si>
    <t>PEARCES CREEK</t>
  </si>
  <si>
    <t>ROUS</t>
  </si>
  <si>
    <t>ROUS MILL</t>
  </si>
  <si>
    <t>TUCKOMBIL</t>
  </si>
  <si>
    <t>URALBA</t>
  </si>
  <si>
    <t>WARDELL</t>
  </si>
  <si>
    <t>WOLLONGBAR</t>
  </si>
  <si>
    <t>BALLINA</t>
  </si>
  <si>
    <t>COOLGARDIE</t>
  </si>
  <si>
    <t>CUMBALUM</t>
  </si>
  <si>
    <t>EAST BALLINA</t>
  </si>
  <si>
    <t>EMPIRE VALE</t>
  </si>
  <si>
    <t>KEITH HALL</t>
  </si>
  <si>
    <t>KINVARA</t>
  </si>
  <si>
    <t>LENNOX HEAD</t>
  </si>
  <si>
    <t>PATCHS BEACH</t>
  </si>
  <si>
    <t>PIMLICO</t>
  </si>
  <si>
    <t>SKENNARS HEAD</t>
  </si>
  <si>
    <t>SOUTH BALLINA</t>
  </si>
  <si>
    <t>TEVEN</t>
  </si>
  <si>
    <t>TINTENBAR</t>
  </si>
  <si>
    <t>WEST BALLINA</t>
  </si>
  <si>
    <t>BANGALOW</t>
  </si>
  <si>
    <t>BINNA BURRA</t>
  </si>
  <si>
    <t>BROOKLET</t>
  </si>
  <si>
    <t>COOPERS SHOOT</t>
  </si>
  <si>
    <t>COORABELL</t>
  </si>
  <si>
    <t>FERNLEIGH</t>
  </si>
  <si>
    <t>KNOCKROW</t>
  </si>
  <si>
    <t>MCLEODS SHOOT</t>
  </si>
  <si>
    <t>NASHUA</t>
  </si>
  <si>
    <t>NEWRYBAR</t>
  </si>
  <si>
    <t>POSSUM CREEK</t>
  </si>
  <si>
    <t>BENTLEY</t>
  </si>
  <si>
    <t>BEXHILL</t>
  </si>
  <si>
    <t>BLAKEBROOK</t>
  </si>
  <si>
    <t>BLUE KNOB</t>
  </si>
  <si>
    <t>BOOERIE CREEK</t>
  </si>
  <si>
    <t>BOORABEE PARK</t>
  </si>
  <si>
    <t>BOOYONG</t>
  </si>
  <si>
    <t>BUNGABBEE</t>
  </si>
  <si>
    <t>CANIABA</t>
  </si>
  <si>
    <t>CHILCOTTS GRASS</t>
  </si>
  <si>
    <t>CLOVASS</t>
  </si>
  <si>
    <t>CLUNES</t>
  </si>
  <si>
    <t>COFFEE CAMP</t>
  </si>
  <si>
    <t>CORNDALE</t>
  </si>
  <si>
    <t>DORROUGHBY</t>
  </si>
  <si>
    <t>DUNGARUBBA</t>
  </si>
  <si>
    <t>DUNOON</t>
  </si>
  <si>
    <t>EAST LISMORE</t>
  </si>
  <si>
    <t>ELTHAM</t>
  </si>
  <si>
    <t>EUREKA</t>
  </si>
  <si>
    <t>FEDERAL</t>
  </si>
  <si>
    <t>FERNSIDE</t>
  </si>
  <si>
    <t>GEORGICA</t>
  </si>
  <si>
    <t>GIRARDS HILL</t>
  </si>
  <si>
    <t>GOOLMANGAR</t>
  </si>
  <si>
    <t>GOONELLABAH</t>
  </si>
  <si>
    <t>HOWARDS GRASS</t>
  </si>
  <si>
    <t>JIGGI</t>
  </si>
  <si>
    <t>KEERRONG</t>
  </si>
  <si>
    <t>KOONORIGAN</t>
  </si>
  <si>
    <t>LAGOON GRASS</t>
  </si>
  <si>
    <t>LARNOOK</t>
  </si>
  <si>
    <t>LEYCESTER</t>
  </si>
  <si>
    <t>LILLIAN ROCK</t>
  </si>
  <si>
    <t>LINDENDALE</t>
  </si>
  <si>
    <t>LISMORE</t>
  </si>
  <si>
    <t>LISMORE HEIGHTS</t>
  </si>
  <si>
    <t>LOFTVILLE</t>
  </si>
  <si>
    <t>MAROM CREEK</t>
  </si>
  <si>
    <t>MCKEES HILL</t>
  </si>
  <si>
    <t>MCLEANS RIDGES</t>
  </si>
  <si>
    <t>MODANVILLE</t>
  </si>
  <si>
    <t>MONALTRIE</t>
  </si>
  <si>
    <t>MOUNTAIN TOP</t>
  </si>
  <si>
    <t>NIGHTCAP</t>
  </si>
  <si>
    <t>NIMBIN</t>
  </si>
  <si>
    <t>NORTH LISMORE</t>
  </si>
  <si>
    <t>NUMULGI</t>
  </si>
  <si>
    <t>REPENTANCE CREEK</t>
  </si>
  <si>
    <t>RICHMOND HILL</t>
  </si>
  <si>
    <t>ROCK VALLEY</t>
  </si>
  <si>
    <t>ROSEBANK</t>
  </si>
  <si>
    <t>RUTHVEN</t>
  </si>
  <si>
    <t>SOUTH GUNDURIMBA</t>
  </si>
  <si>
    <t>SOUTH LISMORE</t>
  </si>
  <si>
    <t>STONY CHUTE</t>
  </si>
  <si>
    <t>TERANIA CREEK</t>
  </si>
  <si>
    <t>THE CHANNON</t>
  </si>
  <si>
    <t>TREGEAGLE</t>
  </si>
  <si>
    <t>TUCKI TUCKI</t>
  </si>
  <si>
    <t>TUCKURIMBA</t>
  </si>
  <si>
    <t>TULLERA</t>
  </si>
  <si>
    <t>TUNCESTER</t>
  </si>
  <si>
    <t>TUNTABLE CREEK</t>
  </si>
  <si>
    <t>WHIAN WHIAN</t>
  </si>
  <si>
    <t>WOODLAWN</t>
  </si>
  <si>
    <t>WYRALLAH</t>
  </si>
  <si>
    <t>BROKEN HEAD</t>
  </si>
  <si>
    <t>BYRON BAY</t>
  </si>
  <si>
    <t>EWINGSDALE</t>
  </si>
  <si>
    <t>HAYTERS HILL</t>
  </si>
  <si>
    <t>MYOCUM</t>
  </si>
  <si>
    <t>SKINNERS SHOOT</t>
  </si>
  <si>
    <t>SUFFOLK PARK</t>
  </si>
  <si>
    <t>TALOFA</t>
  </si>
  <si>
    <t>TYAGARAH</t>
  </si>
  <si>
    <t>GOONENGERRY</t>
  </si>
  <si>
    <t>HUONBROOK</t>
  </si>
  <si>
    <t>KOONYUM RANGE</t>
  </si>
  <si>
    <t>MAIN ARM</t>
  </si>
  <si>
    <t>MONTECOLLUM</t>
  </si>
  <si>
    <t>MULLUMBIMBY</t>
  </si>
  <si>
    <t>MULLUMBIMBY CREEK</t>
  </si>
  <si>
    <t>PALMWOODS</t>
  </si>
  <si>
    <t>UPPER COOPERS CREEK</t>
  </si>
  <si>
    <t>UPPER MAIN ARM</t>
  </si>
  <si>
    <t>UPPER WILSONS CREEK</t>
  </si>
  <si>
    <t>WANGANUI</t>
  </si>
  <si>
    <t>WILSONS CREEK</t>
  </si>
  <si>
    <t>BILLINUDGEL</t>
  </si>
  <si>
    <t>BRUNSWICK HEADS</t>
  </si>
  <si>
    <t>BURRINGBAR</t>
  </si>
  <si>
    <t>CRABBES CREEK</t>
  </si>
  <si>
    <t>MIDDLE POCKET</t>
  </si>
  <si>
    <t>MOOBALL</t>
  </si>
  <si>
    <t>NEW BRIGHTON</t>
  </si>
  <si>
    <t>OCEAN SHORES</t>
  </si>
  <si>
    <t>SLEEPY HOLLOW</t>
  </si>
  <si>
    <t>SOUTH GOLDEN BEACH</t>
  </si>
  <si>
    <t>THE POCKET</t>
  </si>
  <si>
    <t>UPPER BURRINGBAR</t>
  </si>
  <si>
    <t>WOOYUNG</t>
  </si>
  <si>
    <t>YELGUN</t>
  </si>
  <si>
    <t>BRAY PARK</t>
  </si>
  <si>
    <t>BRAYS CREEK</t>
  </si>
  <si>
    <t>BYANGUM</t>
  </si>
  <si>
    <t>BYRRILL CREEK</t>
  </si>
  <si>
    <t>CHILLINGHAM</t>
  </si>
  <si>
    <t>CHOWAN CREEK</t>
  </si>
  <si>
    <t>CLOTHIERS CREEK</t>
  </si>
  <si>
    <t>COMMISSIONERS CREEK</t>
  </si>
  <si>
    <t>CONDONG</t>
  </si>
  <si>
    <t>CRYSTAL CREEK</t>
  </si>
  <si>
    <t>CUDGERA CREEK</t>
  </si>
  <si>
    <t>DOON DOON</t>
  </si>
  <si>
    <t>DULGUIGAN</t>
  </si>
  <si>
    <t>DUM DUM</t>
  </si>
  <si>
    <t>DUNBIBLE</t>
  </si>
  <si>
    <t>DUNGAY</t>
  </si>
  <si>
    <t>EUNGELLA</t>
  </si>
  <si>
    <t>EVIRON</t>
  </si>
  <si>
    <t>FARRANTS HILL</t>
  </si>
  <si>
    <t>FERNVALE</t>
  </si>
  <si>
    <t>HOPKINS CREEK</t>
  </si>
  <si>
    <t>KIELVALE</t>
  </si>
  <si>
    <t>KUNGHUR</t>
  </si>
  <si>
    <t>KUNGHUR CREEK</t>
  </si>
  <si>
    <t>KYNNUMBOON</t>
  </si>
  <si>
    <t>LIMPINWOOD</t>
  </si>
  <si>
    <t>MIDGINBIL</t>
  </si>
  <si>
    <t>MOUNT BURRELL</t>
  </si>
  <si>
    <t>MOUNT WARNING</t>
  </si>
  <si>
    <t>MURWILLUMBAH</t>
  </si>
  <si>
    <t>NOBBYS CREEK</t>
  </si>
  <si>
    <t>NORTH ARM</t>
  </si>
  <si>
    <t>NUMINBAH</t>
  </si>
  <si>
    <t>NUNDERI</t>
  </si>
  <si>
    <t>PALMVALE</t>
  </si>
  <si>
    <t>PUMPENBIL</t>
  </si>
  <si>
    <t>RESERVE CREEK</t>
  </si>
  <si>
    <t>ROUND MOUNTAIN</t>
  </si>
  <si>
    <t>ROWLANDS CREEK</t>
  </si>
  <si>
    <t>SOUTH MURWILLUMBAH</t>
  </si>
  <si>
    <t>STOKERS SIDING</t>
  </si>
  <si>
    <t>TERRAGON</t>
  </si>
  <si>
    <t>TOMEWIN</t>
  </si>
  <si>
    <t>TYALGUM</t>
  </si>
  <si>
    <t>TYALGUM CREEK</t>
  </si>
  <si>
    <t>TYGALGAH</t>
  </si>
  <si>
    <t>UKI</t>
  </si>
  <si>
    <t>UPPER CRYSTAL CREEK</t>
  </si>
  <si>
    <t>URLIUP</t>
  </si>
  <si>
    <t>WARDROP VALLEY</t>
  </si>
  <si>
    <t>ZARA</t>
  </si>
  <si>
    <t>TWEED HEADS</t>
  </si>
  <si>
    <t>TWEED HEADS WEST</t>
  </si>
  <si>
    <t>BANORA POINT</t>
  </si>
  <si>
    <t>BILAMBIL</t>
  </si>
  <si>
    <t>BILAMBIL HEIGHTS</t>
  </si>
  <si>
    <t>BUNGALORA</t>
  </si>
  <si>
    <t>CAROOL</t>
  </si>
  <si>
    <t>COBAKI</t>
  </si>
  <si>
    <t>COBAKI LAKES</t>
  </si>
  <si>
    <t>DUROBY</t>
  </si>
  <si>
    <t>GLENGARRIE</t>
  </si>
  <si>
    <t>PIGGABEEN</t>
  </si>
  <si>
    <t>TERRANORA</t>
  </si>
  <si>
    <t>TWEED HEADS SOUTH</t>
  </si>
  <si>
    <t>UPPER DUROBY</t>
  </si>
  <si>
    <t>CHINDERAH</t>
  </si>
  <si>
    <t>CUDGEN</t>
  </si>
  <si>
    <t>DURANBAH</t>
  </si>
  <si>
    <t>FINGAL HEAD</t>
  </si>
  <si>
    <t>KINGS FOREST</t>
  </si>
  <si>
    <t>KINGSCLIFF</t>
  </si>
  <si>
    <t>STOTTS CREEK</t>
  </si>
  <si>
    <t>BOGANGAR</t>
  </si>
  <si>
    <t>CABARITA BEACH</t>
  </si>
  <si>
    <t>TANGLEWOOD</t>
  </si>
  <si>
    <t>HASTINGS POINT</t>
  </si>
  <si>
    <t>POTTSVILLE</t>
  </si>
  <si>
    <t>NORTH TUMBULGUM</t>
  </si>
  <si>
    <t>TUMBULGUM</t>
  </si>
  <si>
    <t>CONISTON</t>
  </si>
  <si>
    <t>GWYNNEVILLE</t>
  </si>
  <si>
    <t>KEIRAVILLE</t>
  </si>
  <si>
    <t>MANGERTON</t>
  </si>
  <si>
    <t>MOUNT KEIRA</t>
  </si>
  <si>
    <t>MOUNT SAINT THOMAS</t>
  </si>
  <si>
    <t>NORTH WOLLONGONG</t>
  </si>
  <si>
    <t>SPRING HILL</t>
  </si>
  <si>
    <t>WEST WOLLONGONG</t>
  </si>
  <si>
    <t>WOLLONGONG</t>
  </si>
  <si>
    <t>CRINGILA</t>
  </si>
  <si>
    <t>LAKE HEIGHTS</t>
  </si>
  <si>
    <t>PRIMBEE</t>
  </si>
  <si>
    <t>WARRAWONG</t>
  </si>
  <si>
    <t>PORT KEMBLA</t>
  </si>
  <si>
    <t>BERKELEY</t>
  </si>
  <si>
    <t>COALCLIFF</t>
  </si>
  <si>
    <t>DARKES FOREST</t>
  </si>
  <si>
    <t>HELENSBURGH</t>
  </si>
  <si>
    <t>LILYVALE</t>
  </si>
  <si>
    <t>MADDENS PLAINS</t>
  </si>
  <si>
    <t>OTFORD</t>
  </si>
  <si>
    <t>STANWELL PARK</t>
  </si>
  <si>
    <t>STANWELL TOPS</t>
  </si>
  <si>
    <t>WORONORA DAM</t>
  </si>
  <si>
    <t>AUSTINMER</t>
  </si>
  <si>
    <t>CLIFTON</t>
  </si>
  <si>
    <t>COLEDALE</t>
  </si>
  <si>
    <t>SCARBOROUGH</t>
  </si>
  <si>
    <t>THIRROUL</t>
  </si>
  <si>
    <t>WOMBARRA</t>
  </si>
  <si>
    <t>BULLI</t>
  </si>
  <si>
    <t>RUSSELL VALE</t>
  </si>
  <si>
    <t>WOONONA</t>
  </si>
  <si>
    <t>BELLAMBI</t>
  </si>
  <si>
    <t>CORRIMAL</t>
  </si>
  <si>
    <t>EAST CORRIMAL</t>
  </si>
  <si>
    <t>TARRAWANNA</t>
  </si>
  <si>
    <t>TOWRADGI</t>
  </si>
  <si>
    <t>BALGOWNIE</t>
  </si>
  <si>
    <t>FAIRY MEADOW</t>
  </si>
  <si>
    <t>FERNHILL</t>
  </si>
  <si>
    <t>MOUNT OUSLEY</t>
  </si>
  <si>
    <t>MOUNT PLEASANT</t>
  </si>
  <si>
    <t>FIGTREE</t>
  </si>
  <si>
    <t>CORDEAUX HEIGHTS</t>
  </si>
  <si>
    <t>FARMBOROUGH HEIGHTS</t>
  </si>
  <si>
    <t>KEMBLA GRANGE</t>
  </si>
  <si>
    <t>KEMBLA HEIGHTS</t>
  </si>
  <si>
    <t>MOUNT KEMBLA</t>
  </si>
  <si>
    <t>UNANDERRA</t>
  </si>
  <si>
    <t>ALBION PARK</t>
  </si>
  <si>
    <t>ALBION PARK RAIL</t>
  </si>
  <si>
    <t>CALDERWOOD</t>
  </si>
  <si>
    <t>CROOM</t>
  </si>
  <si>
    <t>TONGARRA</t>
  </si>
  <si>
    <t>TULLIMBAR</t>
  </si>
  <si>
    <t>YELLOW ROCK</t>
  </si>
  <si>
    <t>BARRACK HEIGHTS</t>
  </si>
  <si>
    <t>BARRACK POINT</t>
  </si>
  <si>
    <t>LAKE ILLAWARRA</t>
  </si>
  <si>
    <t>MOUNT WARRIGAL</t>
  </si>
  <si>
    <t>WARILLA</t>
  </si>
  <si>
    <t>WINDANG</t>
  </si>
  <si>
    <t>BLACKBUTT</t>
  </si>
  <si>
    <t>DUNMORE</t>
  </si>
  <si>
    <t>FLINDERS</t>
  </si>
  <si>
    <t>OAK FLATS</t>
  </si>
  <si>
    <t>SHELL COVE</t>
  </si>
  <si>
    <t>SHELLHARBOUR</t>
  </si>
  <si>
    <t>SHELLHARBOUR CITY CENTRE</t>
  </si>
  <si>
    <t>AVONDALE</t>
  </si>
  <si>
    <t>BROWNSVILLE</t>
  </si>
  <si>
    <t>CLEVELAND</t>
  </si>
  <si>
    <t>DAPTO</t>
  </si>
  <si>
    <t>DOMBARTON</t>
  </si>
  <si>
    <t>HAYWARDS BAY</t>
  </si>
  <si>
    <t>HORSLEY</t>
  </si>
  <si>
    <t>HUNTLEY</t>
  </si>
  <si>
    <t>KANAHOOKA</t>
  </si>
  <si>
    <t>KOONAWARRA</t>
  </si>
  <si>
    <t>MARSHALL MOUNT</t>
  </si>
  <si>
    <t>WONGAWILLI</t>
  </si>
  <si>
    <t>YALLAH</t>
  </si>
  <si>
    <t>BOMBO</t>
  </si>
  <si>
    <t>CURRAMORE</t>
  </si>
  <si>
    <t>JAMBEROO</t>
  </si>
  <si>
    <t>JERRARA</t>
  </si>
  <si>
    <t>KIAMA</t>
  </si>
  <si>
    <t>KIAMA DOWNS</t>
  </si>
  <si>
    <t>KIAMA HEIGHTS</t>
  </si>
  <si>
    <t>MINNAMURRA</t>
  </si>
  <si>
    <t>SADDLEBACK MOUNTAIN</t>
  </si>
  <si>
    <t>BROUGHTON VILLAGE</t>
  </si>
  <si>
    <t>FOXGROUND</t>
  </si>
  <si>
    <t>GERRINGONG</t>
  </si>
  <si>
    <t>GERROA</t>
  </si>
  <si>
    <t>ROSE VALLEY</t>
  </si>
  <si>
    <t>TOOLIJOOA</t>
  </si>
  <si>
    <t>WERRI BEACH</t>
  </si>
  <si>
    <t>WILLOW VALE</t>
  </si>
  <si>
    <t>BACK FOREST</t>
  </si>
  <si>
    <t>BELLAWONGARAH</t>
  </si>
  <si>
    <t>BERRY</t>
  </si>
  <si>
    <t>BERRY MOUNTAIN</t>
  </si>
  <si>
    <t>BROGERS CREEK</t>
  </si>
  <si>
    <t>BROUGHTON</t>
  </si>
  <si>
    <t>BROUGHTON VALE</t>
  </si>
  <si>
    <t>BUNDEWALLAH</t>
  </si>
  <si>
    <t>COOLANGATTA</t>
  </si>
  <si>
    <t>FAR MEADOW</t>
  </si>
  <si>
    <t>JASPERS BRUSH</t>
  </si>
  <si>
    <t>SHOALHAVEN HEADS</t>
  </si>
  <si>
    <t>WATTAMOLLA</t>
  </si>
  <si>
    <t>WOODHILL</t>
  </si>
  <si>
    <t>BATEHAVEN</t>
  </si>
  <si>
    <t>BATEMANS BAY</t>
  </si>
  <si>
    <t>BENANDARAH</t>
  </si>
  <si>
    <t>BIMBIMBIE</t>
  </si>
  <si>
    <t>BUCKENBOWRA</t>
  </si>
  <si>
    <t>CATALINA</t>
  </si>
  <si>
    <t>CURROWAN</t>
  </si>
  <si>
    <t>DENHAMS BEACH</t>
  </si>
  <si>
    <t>DEPOT BEACH</t>
  </si>
  <si>
    <t>DURRAS NORTH</t>
  </si>
  <si>
    <t>EAST LYNNE</t>
  </si>
  <si>
    <t>GUERILLA BAY</t>
  </si>
  <si>
    <t>JEREMADRA</t>
  </si>
  <si>
    <t>LONG BEACH</t>
  </si>
  <si>
    <t>MALONEYS BEACH</t>
  </si>
  <si>
    <t>MALUA BAY</t>
  </si>
  <si>
    <t>MOGO</t>
  </si>
  <si>
    <t>NELLIGEN</t>
  </si>
  <si>
    <t>NORTH BATEMANS BAY</t>
  </si>
  <si>
    <t>ROSEDALE</t>
  </si>
  <si>
    <t>RUNNYFORD</t>
  </si>
  <si>
    <t>SOUTH DURRAS</t>
  </si>
  <si>
    <t>SUNSHINE BAY</t>
  </si>
  <si>
    <t>SURF BEACH</t>
  </si>
  <si>
    <t>SURFSIDE</t>
  </si>
  <si>
    <t>WOODLANDS</t>
  </si>
  <si>
    <t>BERGALIA</t>
  </si>
  <si>
    <t>BINGIE</t>
  </si>
  <si>
    <t>BROULEE</t>
  </si>
  <si>
    <t>COILA</t>
  </si>
  <si>
    <t>CONGO</t>
  </si>
  <si>
    <t>DEUA RIVER VALLEY</t>
  </si>
  <si>
    <t>KIORA</t>
  </si>
  <si>
    <t>MERINGO</t>
  </si>
  <si>
    <t>MOGENDOURA</t>
  </si>
  <si>
    <t>MORUYA</t>
  </si>
  <si>
    <t>MORUYA HEADS</t>
  </si>
  <si>
    <t>MOSSY POINT</t>
  </si>
  <si>
    <t>TOMAKIN</t>
  </si>
  <si>
    <t>TURLINJAH</t>
  </si>
  <si>
    <t>TUROSS HEAD</t>
  </si>
  <si>
    <t>WAMBAN</t>
  </si>
  <si>
    <t>BROOMAN</t>
  </si>
  <si>
    <t>LITTLE FOREST</t>
  </si>
  <si>
    <t>MILTON</t>
  </si>
  <si>
    <t>MOGOOD</t>
  </si>
  <si>
    <t>MORTON</t>
  </si>
  <si>
    <t>BAWLEY POINT</t>
  </si>
  <si>
    <t>BENDALONG</t>
  </si>
  <si>
    <t>BERRINGER LAKE</t>
  </si>
  <si>
    <t>BURRILL LAKE</t>
  </si>
  <si>
    <t>COCKWHY</t>
  </si>
  <si>
    <t>CONJOLA</t>
  </si>
  <si>
    <t>CONJOLA PARK</t>
  </si>
  <si>
    <t>CROOBYAR</t>
  </si>
  <si>
    <t>CUNJURONG POINT</t>
  </si>
  <si>
    <t>DOLPHIN POINT</t>
  </si>
  <si>
    <t>FISHERMANS PARADISE</t>
  </si>
  <si>
    <t>KINGS POINT</t>
  </si>
  <si>
    <t>KIOLOA</t>
  </si>
  <si>
    <t>LAKE CONJOLA</t>
  </si>
  <si>
    <t>LAKE TABOURIE</t>
  </si>
  <si>
    <t>MANYANA</t>
  </si>
  <si>
    <t>MOLLYMOOK</t>
  </si>
  <si>
    <t>MOLLYMOOK BEACH</t>
  </si>
  <si>
    <t>MOUNT KINGIMAN</t>
  </si>
  <si>
    <t>NARRAWALLEE</t>
  </si>
  <si>
    <t>POINTER MOUNTAIN</t>
  </si>
  <si>
    <t>TERMEIL</t>
  </si>
  <si>
    <t>ULLADULLA</t>
  </si>
  <si>
    <t>YADBORO</t>
  </si>
  <si>
    <t>YATTE YATTAH</t>
  </si>
  <si>
    <t>BAMARANG</t>
  </si>
  <si>
    <t>BARRINGELLA</t>
  </si>
  <si>
    <t>BASIN VIEW</t>
  </si>
  <si>
    <t>BERRARA</t>
  </si>
  <si>
    <t>BEWONG</t>
  </si>
  <si>
    <t>BOLONG</t>
  </si>
  <si>
    <t>BREAM BEACH</t>
  </si>
  <si>
    <t>BROWNS MOUNTAIN</t>
  </si>
  <si>
    <t>BRUNDEE</t>
  </si>
  <si>
    <t>BUANGLA</t>
  </si>
  <si>
    <t>BURRIER</t>
  </si>
  <si>
    <t>CALLALA BAY</t>
  </si>
  <si>
    <t>CALLALA BEACH</t>
  </si>
  <si>
    <t>CAMBEWARRA</t>
  </si>
  <si>
    <t>CAMBEWARRA VILLAGE</t>
  </si>
  <si>
    <t>COMBERTON</t>
  </si>
  <si>
    <t>COMERONG ISLAND</t>
  </si>
  <si>
    <t>CUDMIRRAH</t>
  </si>
  <si>
    <t>CULBURRA BEACH</t>
  </si>
  <si>
    <t>CURRARONG</t>
  </si>
  <si>
    <t>EROWAL BAY</t>
  </si>
  <si>
    <t>FALLS CREEK</t>
  </si>
  <si>
    <t>GREENWELL POINT</t>
  </si>
  <si>
    <t>HUSKISSON</t>
  </si>
  <si>
    <t>HYAMS BEACH</t>
  </si>
  <si>
    <t>ILLAROO</t>
  </si>
  <si>
    <t>JERRAWANGALA</t>
  </si>
  <si>
    <t>LONGREACH</t>
  </si>
  <si>
    <t>MEROO MEADOW</t>
  </si>
  <si>
    <t>MONDAYONG</t>
  </si>
  <si>
    <t>MOOLLATTOO</t>
  </si>
  <si>
    <t>MUNDAMIA</t>
  </si>
  <si>
    <t>MYOLA</t>
  </si>
  <si>
    <t>NOWRA HILL</t>
  </si>
  <si>
    <t>NUMBAA</t>
  </si>
  <si>
    <t>OLD EROWAL BAY</t>
  </si>
  <si>
    <t>ORIENT POINT</t>
  </si>
  <si>
    <t>PARMA</t>
  </si>
  <si>
    <t>PYREE</t>
  </si>
  <si>
    <t>SANCTUARY POINT</t>
  </si>
  <si>
    <t>ST GEORGES BASIN</t>
  </si>
  <si>
    <t>SUSSEX INLET</t>
  </si>
  <si>
    <t>SWANHAVEN</t>
  </si>
  <si>
    <t>TAPITALLEE</t>
  </si>
  <si>
    <t>TERARA</t>
  </si>
  <si>
    <t>TOMERONG</t>
  </si>
  <si>
    <t>TULLARWALLA</t>
  </si>
  <si>
    <t>VINCENTIA</t>
  </si>
  <si>
    <t>WANDANDIAN</t>
  </si>
  <si>
    <t>WATERSLEIGH</t>
  </si>
  <si>
    <t>WOLLUMBOOLA</t>
  </si>
  <si>
    <t>WOOLLAMIA</t>
  </si>
  <si>
    <t>WORRIGEE</t>
  </si>
  <si>
    <t>WORROWING HEIGHTS</t>
  </si>
  <si>
    <t>WRIGHTS BEACH</t>
  </si>
  <si>
    <t>YALWAL</t>
  </si>
  <si>
    <t>YERRIYONG</t>
  </si>
  <si>
    <t>JERVIS BAY</t>
  </si>
  <si>
    <t>BANGALEE</t>
  </si>
  <si>
    <t>BOMADERRY</t>
  </si>
  <si>
    <t>NORTH NOWRA</t>
  </si>
  <si>
    <t>NOWRA</t>
  </si>
  <si>
    <t>SOUTH NOWRA</t>
  </si>
  <si>
    <t>WEST NOWRA</t>
  </si>
  <si>
    <t>BELOWRA</t>
  </si>
  <si>
    <t>BODALLA</t>
  </si>
  <si>
    <t>CADGEE</t>
  </si>
  <si>
    <t>EUROBODALLA</t>
  </si>
  <si>
    <t>NERRIGUNDAH</t>
  </si>
  <si>
    <t>POTATO POINT</t>
  </si>
  <si>
    <t>AKOLELE</t>
  </si>
  <si>
    <t>BARRAGGA BAY</t>
  </si>
  <si>
    <t>BERMAGUI</t>
  </si>
  <si>
    <t>CENTRAL TILBA</t>
  </si>
  <si>
    <t>CORUNNA</t>
  </si>
  <si>
    <t>CUTTAGEE</t>
  </si>
  <si>
    <t>DALMENY</t>
  </si>
  <si>
    <t>DIGNAMS CREEK</t>
  </si>
  <si>
    <t>KIANGA</t>
  </si>
  <si>
    <t>MURRAH</t>
  </si>
  <si>
    <t>MYSTERY BAY</t>
  </si>
  <si>
    <t>NAROOMA</t>
  </si>
  <si>
    <t>NORTH NAROOMA</t>
  </si>
  <si>
    <t>TILBA TILBA</t>
  </si>
  <si>
    <t>TINPOT</t>
  </si>
  <si>
    <t>WALLAGA LAKE</t>
  </si>
  <si>
    <t>BERRAMBOOL</t>
  </si>
  <si>
    <t>BOURNDA</t>
  </si>
  <si>
    <t>MERIMBULA</t>
  </si>
  <si>
    <t>MIRADOR</t>
  </si>
  <si>
    <t>TURA BEACH</t>
  </si>
  <si>
    <t>YELLOW PINCH</t>
  </si>
  <si>
    <t>BALD HILLS</t>
  </si>
  <si>
    <t>GREIGS FLAT</t>
  </si>
  <si>
    <t>LOCHIEL</t>
  </si>
  <si>
    <t>MILLINGANDI</t>
  </si>
  <si>
    <t>NETHERCOTE</t>
  </si>
  <si>
    <t>PAMBULA</t>
  </si>
  <si>
    <t>PAMBULA BEACH</t>
  </si>
  <si>
    <t>SOUTH PAMBULA</t>
  </si>
  <si>
    <t>ANGLEDALE</t>
  </si>
  <si>
    <t>BEGA</t>
  </si>
  <si>
    <t>BEMBOKA</t>
  </si>
  <si>
    <t>BLACK RANGE</t>
  </si>
  <si>
    <t>BROGO</t>
  </si>
  <si>
    <t>BUCKAJO</t>
  </si>
  <si>
    <t>BURRAGATE</t>
  </si>
  <si>
    <t>CANDELO</t>
  </si>
  <si>
    <t>CHINNOCK</t>
  </si>
  <si>
    <t>COBARGO</t>
  </si>
  <si>
    <t>COOLAGOLITE</t>
  </si>
  <si>
    <t>COOPERS GULLY</t>
  </si>
  <si>
    <t>DEVILS HOLE</t>
  </si>
  <si>
    <t>DOCTOR GEORGE MOUNTAIN</t>
  </si>
  <si>
    <t>FROGS HOLLOW</t>
  </si>
  <si>
    <t>GREENDALE</t>
  </si>
  <si>
    <t>JELLAT JELLAT</t>
  </si>
  <si>
    <t>KALARU</t>
  </si>
  <si>
    <t>KAMERUKA</t>
  </si>
  <si>
    <t>KANOONA</t>
  </si>
  <si>
    <t>MOGAREEKA</t>
  </si>
  <si>
    <t>MOGILLA</t>
  </si>
  <si>
    <t>MORANS CROSSING</t>
  </si>
  <si>
    <t>MYRTLE MOUNTAIN</t>
  </si>
  <si>
    <t>NELSON</t>
  </si>
  <si>
    <t>NEW BUILDINGS</t>
  </si>
  <si>
    <t>NUMBUGGA</t>
  </si>
  <si>
    <t>PERICOE</t>
  </si>
  <si>
    <t>QUAAMA</t>
  </si>
  <si>
    <t>REEDY SWAMP</t>
  </si>
  <si>
    <t>ROCKY HALL</t>
  </si>
  <si>
    <t>SOUTH WOLUMLA</t>
  </si>
  <si>
    <t>STONY CREEK</t>
  </si>
  <si>
    <t>TANJA</t>
  </si>
  <si>
    <t>TANTAWANGALO</t>
  </si>
  <si>
    <t>TARRAGANDA</t>
  </si>
  <si>
    <t>TATHRA</t>
  </si>
  <si>
    <t>TOOTHDALE</t>
  </si>
  <si>
    <t>TOWAMBA</t>
  </si>
  <si>
    <t>VERONA</t>
  </si>
  <si>
    <t>WALLAGOOT</t>
  </si>
  <si>
    <t>WANDELLA</t>
  </si>
  <si>
    <t>WAPENGO</t>
  </si>
  <si>
    <t>WOLUMLA</t>
  </si>
  <si>
    <t>WYNDHAM</t>
  </si>
  <si>
    <t>YOWRIE</t>
  </si>
  <si>
    <t>BOYDTOWN</t>
  </si>
  <si>
    <t>EDEN</t>
  </si>
  <si>
    <t>EDROM</t>
  </si>
  <si>
    <t>KIAH</t>
  </si>
  <si>
    <t>NARRABARBA</t>
  </si>
  <si>
    <t>NULLICA</t>
  </si>
  <si>
    <t>NUNGATTA</t>
  </si>
  <si>
    <t>TIMBILLICA</t>
  </si>
  <si>
    <t>WONBOYN</t>
  </si>
  <si>
    <t>WONBOYN NORTH</t>
  </si>
  <si>
    <t>BADGERYS CREEK</t>
  </si>
  <si>
    <t>BRINGELLY</t>
  </si>
  <si>
    <t>CATHERINE FIELD</t>
  </si>
  <si>
    <t>GLEDSWOOD HILLS</t>
  </si>
  <si>
    <t>GREGORY HILLS</t>
  </si>
  <si>
    <t>ROSSMORE</t>
  </si>
  <si>
    <t>EAGLE VALE</t>
  </si>
  <si>
    <t>ESCHOL PARK</t>
  </si>
  <si>
    <t>KEARNS</t>
  </si>
  <si>
    <t>BLAIRMOUNT</t>
  </si>
  <si>
    <t>CLAYMORE</t>
  </si>
  <si>
    <t>AIRDS</t>
  </si>
  <si>
    <t>AMBARVALE</t>
  </si>
  <si>
    <t>APPIN</t>
  </si>
  <si>
    <t>BLAIR ATHOL</t>
  </si>
  <si>
    <t>BRADBURY</t>
  </si>
  <si>
    <t>CAMPBELLTOWN</t>
  </si>
  <si>
    <t>ENGLORIE PARK</t>
  </si>
  <si>
    <t>GILEAD</t>
  </si>
  <si>
    <t>GLEN ALPINE</t>
  </si>
  <si>
    <t>KENTLYN</t>
  </si>
  <si>
    <t>LEUMEAH</t>
  </si>
  <si>
    <t>ROSEMEADOW</t>
  </si>
  <si>
    <t>RUSE</t>
  </si>
  <si>
    <t>ST HELENS PARK</t>
  </si>
  <si>
    <t>WEDDERBURN</t>
  </si>
  <si>
    <t>WOODBINE</t>
  </si>
  <si>
    <t>MENANGLE PARK</t>
  </si>
  <si>
    <t>MACQUARIE FIELDS</t>
  </si>
  <si>
    <t>BARDIA</t>
  </si>
  <si>
    <t>DENHAM COURT</t>
  </si>
  <si>
    <t>INGLEBURN</t>
  </si>
  <si>
    <t>MACQUARIE LINKS</t>
  </si>
  <si>
    <t>BOW BOWING</t>
  </si>
  <si>
    <t>MINTO</t>
  </si>
  <si>
    <t>MINTO HEIGHTS</t>
  </si>
  <si>
    <t>RABY</t>
  </si>
  <si>
    <t>ST ANDREWS</t>
  </si>
  <si>
    <t>VARROVILLE</t>
  </si>
  <si>
    <t>CURRANS HILL</t>
  </si>
  <si>
    <t>HARRINGTON PARK</t>
  </si>
  <si>
    <t>MOUNT ANNAN</t>
  </si>
  <si>
    <t>NARELLAN</t>
  </si>
  <si>
    <t>NARELLAN VALE</t>
  </si>
  <si>
    <t>SMEATON GRANGE</t>
  </si>
  <si>
    <t>MENANGLE</t>
  </si>
  <si>
    <t>DOUGLAS PARK</t>
  </si>
  <si>
    <t>BELIMBLA PARK</t>
  </si>
  <si>
    <t>BICKLEY VALE</t>
  </si>
  <si>
    <t>BROWNLOW HILL</t>
  </si>
  <si>
    <t>CAMDEN</t>
  </si>
  <si>
    <t>CAMDEN PARK</t>
  </si>
  <si>
    <t>CAMDEN SOUTH</t>
  </si>
  <si>
    <t>CAWDOR</t>
  </si>
  <si>
    <t>COBBITTY</t>
  </si>
  <si>
    <t>ELLIS LANE</t>
  </si>
  <si>
    <t>GLENMORE</t>
  </si>
  <si>
    <t>GRASMERE</t>
  </si>
  <si>
    <t>KIRKHAM</t>
  </si>
  <si>
    <t>MOUNT HUNTER</t>
  </si>
  <si>
    <t>NATTAI</t>
  </si>
  <si>
    <t>OAKDALE</t>
  </si>
  <si>
    <t>ORAN PARK</t>
  </si>
  <si>
    <t>ORANGEVILLE</t>
  </si>
  <si>
    <t>SPRING FARM</t>
  </si>
  <si>
    <t>THE OAKS</t>
  </si>
  <si>
    <t>THERESA PARK</t>
  </si>
  <si>
    <t>WEROMBI</t>
  </si>
  <si>
    <t>BUXTON</t>
  </si>
  <si>
    <t>COURIDJAH</t>
  </si>
  <si>
    <t>MALDON</t>
  </si>
  <si>
    <t>MOWBRAY PARK</t>
  </si>
  <si>
    <t>PICTON</t>
  </si>
  <si>
    <t>RAZORBACK</t>
  </si>
  <si>
    <t>WILTON</t>
  </si>
  <si>
    <t>LAKESLAND</t>
  </si>
  <si>
    <t>THIRLMERE</t>
  </si>
  <si>
    <t>TAHMOOR</t>
  </si>
  <si>
    <t>BARGO</t>
  </si>
  <si>
    <t>PHEASANTS NEST</t>
  </si>
  <si>
    <t>YANDERRA</t>
  </si>
  <si>
    <t>ALPINE</t>
  </si>
  <si>
    <t>AYLMERTON</t>
  </si>
  <si>
    <t>BALACLAVA</t>
  </si>
  <si>
    <t>BRAEMAR</t>
  </si>
  <si>
    <t>BULLIO</t>
  </si>
  <si>
    <t>COLO VALE</t>
  </si>
  <si>
    <t>GOODMANS FORD</t>
  </si>
  <si>
    <t>HIGH RANGE</t>
  </si>
  <si>
    <t>HILL TOP</t>
  </si>
  <si>
    <t>JOADJA</t>
  </si>
  <si>
    <t>MANDEMAR</t>
  </si>
  <si>
    <t>MITTAGONG</t>
  </si>
  <si>
    <t>RENWICK</t>
  </si>
  <si>
    <t>WELBY</t>
  </si>
  <si>
    <t>YERRINBOOL</t>
  </si>
  <si>
    <t>BOWRAL</t>
  </si>
  <si>
    <t>BURRADOO</t>
  </si>
  <si>
    <t>EAST KANGALOON</t>
  </si>
  <si>
    <t>GLENQUARRY</t>
  </si>
  <si>
    <t>KANGALOON</t>
  </si>
  <si>
    <t>AVOCA</t>
  </si>
  <si>
    <t>BARREN GROUNDS</t>
  </si>
  <si>
    <t>BARRENGARRY</t>
  </si>
  <si>
    <t>BEAUMONT</t>
  </si>
  <si>
    <t>BELANGLO</t>
  </si>
  <si>
    <t>BERRIMA</t>
  </si>
  <si>
    <t>BUDGONG</t>
  </si>
  <si>
    <t>BURRAWANG</t>
  </si>
  <si>
    <t>CANYONLEIGH</t>
  </si>
  <si>
    <t>CARRINGTON FALLS</t>
  </si>
  <si>
    <t>FITZROY FALLS</t>
  </si>
  <si>
    <t>KANGAROO VALLEY</t>
  </si>
  <si>
    <t>KNIGHTS HILL</t>
  </si>
  <si>
    <t>MACQUARIE PASS</t>
  </si>
  <si>
    <t>MANCHESTER SQUARE</t>
  </si>
  <si>
    <t>MEDWAY</t>
  </si>
  <si>
    <t>MERYLA</t>
  </si>
  <si>
    <t>MOSS VALE</t>
  </si>
  <si>
    <t>MOUNT MURRAY</t>
  </si>
  <si>
    <t>NEW BERRIMA</t>
  </si>
  <si>
    <t>PADDYS RIVER</t>
  </si>
  <si>
    <t>RED ROCKS</t>
  </si>
  <si>
    <t>ROBERTSON</t>
  </si>
  <si>
    <t>SUTTON FOREST</t>
  </si>
  <si>
    <t>UPPER KANGAROO RIVER</t>
  </si>
  <si>
    <t>UPPER KANGAROO VALLEY</t>
  </si>
  <si>
    <t>WERAI</t>
  </si>
  <si>
    <t>WILDES MEADOW</t>
  </si>
  <si>
    <t>BUNDANOON</t>
  </si>
  <si>
    <t>BIG HILL</t>
  </si>
  <si>
    <t>BRAYTON</t>
  </si>
  <si>
    <t>EXETER</t>
  </si>
  <si>
    <t>MARULAN</t>
  </si>
  <si>
    <t>PENROSE</t>
  </si>
  <si>
    <t>TALLONG</t>
  </si>
  <si>
    <t>WINGELLO</t>
  </si>
  <si>
    <t>BANNABY</t>
  </si>
  <si>
    <t>BANNISTER</t>
  </si>
  <si>
    <t>BAW BAW</t>
  </si>
  <si>
    <t>BOXERS CREEK</t>
  </si>
  <si>
    <t>BRISBANE GROVE</t>
  </si>
  <si>
    <t>BUNGONIA</t>
  </si>
  <si>
    <t>CARRICK</t>
  </si>
  <si>
    <t>CHATSBURY</t>
  </si>
  <si>
    <t>CURRAWANG</t>
  </si>
  <si>
    <t>CURRAWEELA</t>
  </si>
  <si>
    <t>GOLSPIE</t>
  </si>
  <si>
    <t>GOULBURN</t>
  </si>
  <si>
    <t>GREENWICH PARK</t>
  </si>
  <si>
    <t>GUNDARY</t>
  </si>
  <si>
    <t>JERRONG</t>
  </si>
  <si>
    <t>KINGSDALE</t>
  </si>
  <si>
    <t>LAKE BATHURST</t>
  </si>
  <si>
    <t>LOWER BORO</t>
  </si>
  <si>
    <t>MIDDLE ARM</t>
  </si>
  <si>
    <t>MOUNT FAIRY</t>
  </si>
  <si>
    <t>MUMMEL</t>
  </si>
  <si>
    <t>MYRTLEVILLE</t>
  </si>
  <si>
    <t>PALING YARDS</t>
  </si>
  <si>
    <t>PARKESBOURNE</t>
  </si>
  <si>
    <t>POMEROY</t>
  </si>
  <si>
    <t>QUIALIGO</t>
  </si>
  <si>
    <t>RICHLANDS</t>
  </si>
  <si>
    <t>ROSLYN</t>
  </si>
  <si>
    <t>RUN-O-WATERS</t>
  </si>
  <si>
    <t>STONEQUARRY</t>
  </si>
  <si>
    <t>TARAGO</t>
  </si>
  <si>
    <t>TARALGA</t>
  </si>
  <si>
    <t>TARLO</t>
  </si>
  <si>
    <t>TIRRANNAVILLE</t>
  </si>
  <si>
    <t>TOWRANG</t>
  </si>
  <si>
    <t>WAYO</t>
  </si>
  <si>
    <t>WIARBOROUGH</t>
  </si>
  <si>
    <t>WINDELLAMA</t>
  </si>
  <si>
    <t>WOMBEYAN CAVES</t>
  </si>
  <si>
    <t>WOODHOUSELEE</t>
  </si>
  <si>
    <t>YALBRAITH</t>
  </si>
  <si>
    <t>YARRA</t>
  </si>
  <si>
    <t>BELLMOUNT FOREST</t>
  </si>
  <si>
    <t>BEVENDALE</t>
  </si>
  <si>
    <t>BIALA</t>
  </si>
  <si>
    <t>BLAKNEY CREEK</t>
  </si>
  <si>
    <t>BREADALBANE</t>
  </si>
  <si>
    <t>BROADWAY</t>
  </si>
  <si>
    <t>COLLECTOR</t>
  </si>
  <si>
    <t>CULLERIN</t>
  </si>
  <si>
    <t>DALTON</t>
  </si>
  <si>
    <t>GUNNING</t>
  </si>
  <si>
    <t>GURRUNDAH</t>
  </si>
  <si>
    <t>LADE VALE</t>
  </si>
  <si>
    <t>LAKE GEORGE</t>
  </si>
  <si>
    <t>LERIDA</t>
  </si>
  <si>
    <t>MERRILL</t>
  </si>
  <si>
    <t>OOLONG</t>
  </si>
  <si>
    <t>WOLLOGORANG</t>
  </si>
  <si>
    <t>BANGO</t>
  </si>
  <si>
    <t>BERREMANGRA</t>
  </si>
  <si>
    <t>BOAMBOLO</t>
  </si>
  <si>
    <t>BOOKHAM</t>
  </si>
  <si>
    <t>BOWNING</t>
  </si>
  <si>
    <t>BURRINJUCK</t>
  </si>
  <si>
    <t>CAVAN</t>
  </si>
  <si>
    <t>GOOD HOPE</t>
  </si>
  <si>
    <t>JEIR</t>
  </si>
  <si>
    <t>JERRAWA</t>
  </si>
  <si>
    <t>KANGIARA</t>
  </si>
  <si>
    <t>LAVERSTOCK</t>
  </si>
  <si>
    <t>MARCHMONT</t>
  </si>
  <si>
    <t>MULLION</t>
  </si>
  <si>
    <t>MURRUMBATEMAN</t>
  </si>
  <si>
    <t>NANIMA</t>
  </si>
  <si>
    <t>NARRANGULLEN</t>
  </si>
  <si>
    <t>WEE JASPER</t>
  </si>
  <si>
    <t>WOOLGARLO</t>
  </si>
  <si>
    <t>YASS</t>
  </si>
  <si>
    <t>YASS RIVER</t>
  </si>
  <si>
    <t>BIGGA</t>
  </si>
  <si>
    <t>BINDA</t>
  </si>
  <si>
    <t>CROOKED CORNER</t>
  </si>
  <si>
    <t>CROOKWELL</t>
  </si>
  <si>
    <t>FULLERTON</t>
  </si>
  <si>
    <t>GRABBEN GULLEN</t>
  </si>
  <si>
    <t>LAGGAN</t>
  </si>
  <si>
    <t>LIMERICK</t>
  </si>
  <si>
    <t>LOST RIVER</t>
  </si>
  <si>
    <t>NARRAWA</t>
  </si>
  <si>
    <t>PEELWOOD</t>
  </si>
  <si>
    <t>PEJAR</t>
  </si>
  <si>
    <t>RUGBY</t>
  </si>
  <si>
    <t>TUENA</t>
  </si>
  <si>
    <t>WHEEO</t>
  </si>
  <si>
    <t>BINALONG</t>
  </si>
  <si>
    <t>GALONG</t>
  </si>
  <si>
    <t>BOOROWA</t>
  </si>
  <si>
    <t>FROGMORE</t>
  </si>
  <si>
    <t>GODFREYS CREEK</t>
  </si>
  <si>
    <t>MURRINGO</t>
  </si>
  <si>
    <t>REIDS FLAT</t>
  </si>
  <si>
    <t>RYE PARK</t>
  </si>
  <si>
    <t>TAYLORS FLAT</t>
  </si>
  <si>
    <t>BEGGAN BEGGAN</t>
  </si>
  <si>
    <t>CUNNINGAR</t>
  </si>
  <si>
    <t>HARDEN</t>
  </si>
  <si>
    <t>KINGSVALE</t>
  </si>
  <si>
    <t>MCMAHONS REEF</t>
  </si>
  <si>
    <t>MURRUMBURRAH</t>
  </si>
  <si>
    <t>NUBBA</t>
  </si>
  <si>
    <t>WOMBAT</t>
  </si>
  <si>
    <t>WALLENDBEEN</t>
  </si>
  <si>
    <t>BETHUNGRA</t>
  </si>
  <si>
    <t>COOTAMUNDRA</t>
  </si>
  <si>
    <t>ILLABO</t>
  </si>
  <si>
    <t>BARWANG</t>
  </si>
  <si>
    <t>BERTHONG</t>
  </si>
  <si>
    <t>BRIBBAREE</t>
  </si>
  <si>
    <t>BULLA CREEK</t>
  </si>
  <si>
    <t>BURRANGONG</t>
  </si>
  <si>
    <t>KIKIAMAH</t>
  </si>
  <si>
    <t>MAIMURU</t>
  </si>
  <si>
    <t>MEMAGONG</t>
  </si>
  <si>
    <t>MILVALE</t>
  </si>
  <si>
    <t>MONTEAGLE</t>
  </si>
  <si>
    <t>THUDDUNGRA</t>
  </si>
  <si>
    <t>TUBBUL</t>
  </si>
  <si>
    <t>WEEDALLION</t>
  </si>
  <si>
    <t>YOUNG</t>
  </si>
  <si>
    <t>BARTON</t>
  </si>
  <si>
    <t>CAPITAL HILL</t>
  </si>
  <si>
    <t>DEAKIN</t>
  </si>
  <si>
    <t>JERRABOMBERRA</t>
  </si>
  <si>
    <t>PARKES</t>
  </si>
  <si>
    <t>RUSSELL</t>
  </si>
  <si>
    <t>YARRALUMLA</t>
  </si>
  <si>
    <t>ACTON</t>
  </si>
  <si>
    <t>CANBERRA CENTRAL</t>
  </si>
  <si>
    <t>CITY</t>
  </si>
  <si>
    <t>AINSLIE</t>
  </si>
  <si>
    <t>DICKSON</t>
  </si>
  <si>
    <t>DOWNER</t>
  </si>
  <si>
    <t>HACKETT</t>
  </si>
  <si>
    <t>LYNEHAM</t>
  </si>
  <si>
    <t>O'CONNOR</t>
  </si>
  <si>
    <t>WATSON</t>
  </si>
  <si>
    <t>FORREST</t>
  </si>
  <si>
    <t>GRIFFITH</t>
  </si>
  <si>
    <t>KINGSTON</t>
  </si>
  <si>
    <t>NARRABUNDAH</t>
  </si>
  <si>
    <t>CURTIN</t>
  </si>
  <si>
    <t>GARRAN</t>
  </si>
  <si>
    <t>O'MALLEY</t>
  </si>
  <si>
    <t>PHILLIP</t>
  </si>
  <si>
    <t>FARRER</t>
  </si>
  <si>
    <t>ISAACS</t>
  </si>
  <si>
    <t>MAWSON</t>
  </si>
  <si>
    <t>PEARCE</t>
  </si>
  <si>
    <t>TORRENS</t>
  </si>
  <si>
    <t>CANBERRA AIRPORT</t>
  </si>
  <si>
    <t>FYSHWICK</t>
  </si>
  <si>
    <t>MAJURA</t>
  </si>
  <si>
    <t>PIALLIGO</t>
  </si>
  <si>
    <t>SYMONSTON</t>
  </si>
  <si>
    <t>CHAPMAN</t>
  </si>
  <si>
    <t>COOMBS</t>
  </si>
  <si>
    <t>COREE</t>
  </si>
  <si>
    <t>DENMAN PROSPECT</t>
  </si>
  <si>
    <t>DUFFY</t>
  </si>
  <si>
    <t>FISHER</t>
  </si>
  <si>
    <t>HOLDER</t>
  </si>
  <si>
    <t>RIVETT</t>
  </si>
  <si>
    <t>STIRLING</t>
  </si>
  <si>
    <t>STROMLO</t>
  </si>
  <si>
    <t>URIARRA VILLAGE</t>
  </si>
  <si>
    <t>WARAMANGA</t>
  </si>
  <si>
    <t>WESTON CREEK</t>
  </si>
  <si>
    <t>WRIGHT</t>
  </si>
  <si>
    <t>BRINDABELLA</t>
  </si>
  <si>
    <t>URIARRA</t>
  </si>
  <si>
    <t>BRADDON</t>
  </si>
  <si>
    <t>CAMPBELL</t>
  </si>
  <si>
    <t>REID</t>
  </si>
  <si>
    <t>TURNER</t>
  </si>
  <si>
    <t>ARANDA</t>
  </si>
  <si>
    <t>COOK</t>
  </si>
  <si>
    <t>HAWKER</t>
  </si>
  <si>
    <t>MACQUARIE</t>
  </si>
  <si>
    <t>PAGE</t>
  </si>
  <si>
    <t>SCULLIN</t>
  </si>
  <si>
    <t>WEETANGERA</t>
  </si>
  <si>
    <t>BELCONNEN</t>
  </si>
  <si>
    <t>CHARNWOOD</t>
  </si>
  <si>
    <t>DUNLOP</t>
  </si>
  <si>
    <t>FLOREY</t>
  </si>
  <si>
    <t>FRASER</t>
  </si>
  <si>
    <t>HIGGINS</t>
  </si>
  <si>
    <t>HOLT</t>
  </si>
  <si>
    <t>LATHAM</t>
  </si>
  <si>
    <t>MACGREGOR</t>
  </si>
  <si>
    <t>MELBA</t>
  </si>
  <si>
    <t>SPENCE</t>
  </si>
  <si>
    <t>STRATHNAIRN</t>
  </si>
  <si>
    <t>BRUCE</t>
  </si>
  <si>
    <t>EVATT</t>
  </si>
  <si>
    <t>GIRALANG</t>
  </si>
  <si>
    <t>KALEEN</t>
  </si>
  <si>
    <t>LAWSON</t>
  </si>
  <si>
    <t>MCKELLAR</t>
  </si>
  <si>
    <t>MOLONGLO VALLEY</t>
  </si>
  <si>
    <t>HALL</t>
  </si>
  <si>
    <t>SPRINGRANGE</t>
  </si>
  <si>
    <t>WALLAROO</t>
  </si>
  <si>
    <t>BEARD</t>
  </si>
  <si>
    <t>BOOTH</t>
  </si>
  <si>
    <t>HUME</t>
  </si>
  <si>
    <t>KOWEN</t>
  </si>
  <si>
    <t>OAKS ESTATE</t>
  </si>
  <si>
    <t>TENNENT</t>
  </si>
  <si>
    <t>THARWA</t>
  </si>
  <si>
    <t>BURRA</t>
  </si>
  <si>
    <t>CARWOOLA</t>
  </si>
  <si>
    <t>CLEAR RANGE</t>
  </si>
  <si>
    <t>CRESTWOOD</t>
  </si>
  <si>
    <t>ENVIRONA</t>
  </si>
  <si>
    <t>GOOGONG</t>
  </si>
  <si>
    <t>GREENLEIGH</t>
  </si>
  <si>
    <t>GUNDAROO</t>
  </si>
  <si>
    <t>KARABAR</t>
  </si>
  <si>
    <t>MICHELAGO</t>
  </si>
  <si>
    <t>QUEANBEYAN</t>
  </si>
  <si>
    <t>QUEANBEYAN EAST</t>
  </si>
  <si>
    <t>QUEANBEYAN WEST</t>
  </si>
  <si>
    <t>ROYALLA</t>
  </si>
  <si>
    <t>SUTTON</t>
  </si>
  <si>
    <t>THE ANGLE</t>
  </si>
  <si>
    <t>THE RIDGEWAY</t>
  </si>
  <si>
    <t>TINDERRY</t>
  </si>
  <si>
    <t>TRALEE</t>
  </si>
  <si>
    <t>URILA</t>
  </si>
  <si>
    <t>WAMBOIN</t>
  </si>
  <si>
    <t>WILLIAMSDALE</t>
  </si>
  <si>
    <t>YARROW</t>
  </si>
  <si>
    <t>ANEMBO</t>
  </si>
  <si>
    <t>BUNGENDORE</t>
  </si>
  <si>
    <t>BYWONG</t>
  </si>
  <si>
    <t>FORBES CREEK</t>
  </si>
  <si>
    <t>HOSKINSTOWN</t>
  </si>
  <si>
    <t>PRIMROSE VALLEY</t>
  </si>
  <si>
    <t>ROSSI</t>
  </si>
  <si>
    <t>BALLALABA</t>
  </si>
  <si>
    <t>BENDOURA</t>
  </si>
  <si>
    <t>BERLANG</t>
  </si>
  <si>
    <t>BOMBAY</t>
  </si>
  <si>
    <t>BORO</t>
  </si>
  <si>
    <t>BRAIDWOOD</t>
  </si>
  <si>
    <t>BUDAWANG</t>
  </si>
  <si>
    <t>CHARLEYS FOREST</t>
  </si>
  <si>
    <t>COOLUMBURRA</t>
  </si>
  <si>
    <t>CORANG</t>
  </si>
  <si>
    <t>DURRAN DURRA</t>
  </si>
  <si>
    <t>FARRINGDON</t>
  </si>
  <si>
    <t>HAROLDS CROSS</t>
  </si>
  <si>
    <t>HEREFORD HALL</t>
  </si>
  <si>
    <t>JEMBAICUMBENE</t>
  </si>
  <si>
    <t>JERRABATTGULLA</t>
  </si>
  <si>
    <t>JINDEN</t>
  </si>
  <si>
    <t>JINGERA</t>
  </si>
  <si>
    <t>KINDERVALE</t>
  </si>
  <si>
    <t>KRAWARREE</t>
  </si>
  <si>
    <t>LARBERT</t>
  </si>
  <si>
    <t>MAJORS CREEK</t>
  </si>
  <si>
    <t>MANAR</t>
  </si>
  <si>
    <t>MARLOWE</t>
  </si>
  <si>
    <t>MERRICUMBENE</t>
  </si>
  <si>
    <t>MONGA</t>
  </si>
  <si>
    <t>MONGARLOWE</t>
  </si>
  <si>
    <t>MULLOON</t>
  </si>
  <si>
    <t>MURRENGENBURG</t>
  </si>
  <si>
    <t>NERINGLA</t>
  </si>
  <si>
    <t>NERRIGA</t>
  </si>
  <si>
    <t>NORTHANGERA</t>
  </si>
  <si>
    <t>OALLEN</t>
  </si>
  <si>
    <t>REIDSDALE</t>
  </si>
  <si>
    <t>SASSAFRAS</t>
  </si>
  <si>
    <t>SNOWBALL</t>
  </si>
  <si>
    <t>ST GEORGE</t>
  </si>
  <si>
    <t>TIANJARA</t>
  </si>
  <si>
    <t>TOMBOYE</t>
  </si>
  <si>
    <t>WARRI</t>
  </si>
  <si>
    <t>WOG WOG</t>
  </si>
  <si>
    <t>WYANBENE</t>
  </si>
  <si>
    <t>CAPTAINS FLAT</t>
  </si>
  <si>
    <t>KOSCIUSZKO NATIONAL PARK</t>
  </si>
  <si>
    <t>BREDBO</t>
  </si>
  <si>
    <t>BUMBALONG</t>
  </si>
  <si>
    <t>COLINTON</t>
  </si>
  <si>
    <t>CRACKENBACK</t>
  </si>
  <si>
    <t>EAST JINDABYNE</t>
  </si>
  <si>
    <t>GROSSES PLAIN</t>
  </si>
  <si>
    <t>INGEBIRAH</t>
  </si>
  <si>
    <t>JINDABYNE</t>
  </si>
  <si>
    <t>KALKITE</t>
  </si>
  <si>
    <t>MOONBAH</t>
  </si>
  <si>
    <t>AVONSIDE</t>
  </si>
  <si>
    <t>BELOKA</t>
  </si>
  <si>
    <t>BERRIDALE</t>
  </si>
  <si>
    <t>BRAEMAR BAY</t>
  </si>
  <si>
    <t>COOTRALANTRA</t>
  </si>
  <si>
    <t>DALGETY</t>
  </si>
  <si>
    <t>EUCUMBENE</t>
  </si>
  <si>
    <t>JIMENBUEN</t>
  </si>
  <si>
    <t>NIMMO</t>
  </si>
  <si>
    <t>NUMBLA VALE</t>
  </si>
  <si>
    <t>PAUPONG</t>
  </si>
  <si>
    <t>ROCKY PLAIN</t>
  </si>
  <si>
    <t>ADAMINABY</t>
  </si>
  <si>
    <t>ANGLERS REACH</t>
  </si>
  <si>
    <t>BOLARO</t>
  </si>
  <si>
    <t>CABRAMURRA</t>
  </si>
  <si>
    <t>OLD ADAMINABY</t>
  </si>
  <si>
    <t>PROVIDENCE PORTAL</t>
  </si>
  <si>
    <t>YAOUK</t>
  </si>
  <si>
    <t>ARABLE</t>
  </si>
  <si>
    <t>BADJA</t>
  </si>
  <si>
    <t>BILLILINGRA</t>
  </si>
  <si>
    <t>BINJURA</t>
  </si>
  <si>
    <t>BOBUNDARA</t>
  </si>
  <si>
    <t>BUCKENDERRA</t>
  </si>
  <si>
    <t>BUNGARBY</t>
  </si>
  <si>
    <t>BUNYAN</t>
  </si>
  <si>
    <t>CARLAMINDA</t>
  </si>
  <si>
    <t>CHAKOLA</t>
  </si>
  <si>
    <t>COOLRINGDON</t>
  </si>
  <si>
    <t>COOMA</t>
  </si>
  <si>
    <t>COUNTEGANY</t>
  </si>
  <si>
    <t>DAIRYMANS PLAINS</t>
  </si>
  <si>
    <t>DANGELONG</t>
  </si>
  <si>
    <t>DRY PLAIN</t>
  </si>
  <si>
    <t>FRYING PAN</t>
  </si>
  <si>
    <t>GLEN FERGUS</t>
  </si>
  <si>
    <t>IRONMUNGY</t>
  </si>
  <si>
    <t>JERANGLE</t>
  </si>
  <si>
    <t>MAFFRA</t>
  </si>
  <si>
    <t>MIDDLE FLAT</t>
  </si>
  <si>
    <t>MIDDLINGBANK</t>
  </si>
  <si>
    <t>MURRUMBUCCA</t>
  </si>
  <si>
    <t>MYALLA</t>
  </si>
  <si>
    <t>NUMERALLA</t>
  </si>
  <si>
    <t>PEAK VIEW</t>
  </si>
  <si>
    <t>PINE VALLEY</t>
  </si>
  <si>
    <t>POLO FLAT</t>
  </si>
  <si>
    <t>RHINE FALLS</t>
  </si>
  <si>
    <t>ROCK FLAT</t>
  </si>
  <si>
    <t>SHANNONS FLAT</t>
  </si>
  <si>
    <t>THE BROTHERS</t>
  </si>
  <si>
    <t>TUROSS</t>
  </si>
  <si>
    <t>WAMBROOK</t>
  </si>
  <si>
    <t>ANDO</t>
  </si>
  <si>
    <t>BOCO</t>
  </si>
  <si>
    <t>CREEWAH</t>
  </si>
  <si>
    <t>GLEN ALLEN</t>
  </si>
  <si>
    <t>KYBEYAN</t>
  </si>
  <si>
    <t>NIMMITABEL</t>
  </si>
  <si>
    <t>STEEPLE FLAT</t>
  </si>
  <si>
    <t>WINIFRED</t>
  </si>
  <si>
    <t>BIBBENLUKE</t>
  </si>
  <si>
    <t>BOMBALA</t>
  </si>
  <si>
    <t>CAMBALONG</t>
  </si>
  <si>
    <t>CATHCART</t>
  </si>
  <si>
    <t>COOLUMBOOKA</t>
  </si>
  <si>
    <t>CRAIGIE</t>
  </si>
  <si>
    <t>LORDS HILL</t>
  </si>
  <si>
    <t>MERRIANGAAH</t>
  </si>
  <si>
    <t>MILA</t>
  </si>
  <si>
    <t>MOUNT DARRAGH</t>
  </si>
  <si>
    <t>PALARANG</t>
  </si>
  <si>
    <t>QUIDONG</t>
  </si>
  <si>
    <t>ROCKTON</t>
  </si>
  <si>
    <t>ROSEMEATH</t>
  </si>
  <si>
    <t>CORROWONG</t>
  </si>
  <si>
    <t>DELEGATE</t>
  </si>
  <si>
    <t>TOMBONG</t>
  </si>
  <si>
    <t>ALBURY</t>
  </si>
  <si>
    <t>BUNGOWANNAH</t>
  </si>
  <si>
    <t>EAST ALBURY</t>
  </si>
  <si>
    <t>ETTAMOGAH</t>
  </si>
  <si>
    <t>GLENROY</t>
  </si>
  <si>
    <t>MOORWATHA</t>
  </si>
  <si>
    <t>NORTH ALBURY</t>
  </si>
  <si>
    <t>OURNIE</t>
  </si>
  <si>
    <t>SOUTH ALBURY</t>
  </si>
  <si>
    <t>SPLITTERS CREEK</t>
  </si>
  <si>
    <t>TABLE TOP</t>
  </si>
  <si>
    <t>TALMALMO</t>
  </si>
  <si>
    <t>THURGOONA</t>
  </si>
  <si>
    <t>WEST ALBURY</t>
  </si>
  <si>
    <t>WIRLINGA</t>
  </si>
  <si>
    <t>WYMAH</t>
  </si>
  <si>
    <t>HAMILTON VALLEY</t>
  </si>
  <si>
    <t>LAVINGTON</t>
  </si>
  <si>
    <t>SPRINGDALE HEIGHTS</t>
  </si>
  <si>
    <t>BIDGEEMIA</t>
  </si>
  <si>
    <t>BROCKLESBY</t>
  </si>
  <si>
    <t>BURRUMBUTTOCK</t>
  </si>
  <si>
    <t>GEROGERY</t>
  </si>
  <si>
    <t>GLENELLEN</t>
  </si>
  <si>
    <t>GREG GREG</t>
  </si>
  <si>
    <t>INDI</t>
  </si>
  <si>
    <t>JINDERA</t>
  </si>
  <si>
    <t>JINGELLIC</t>
  </si>
  <si>
    <t>KHANCOBAN</t>
  </si>
  <si>
    <t>RAND</t>
  </si>
  <si>
    <t>TOOMA</t>
  </si>
  <si>
    <t>WALBUNDRIE</t>
  </si>
  <si>
    <t>WELAREGANG</t>
  </si>
  <si>
    <t>WRATHALL</t>
  </si>
  <si>
    <t>YERONG CREEK</t>
  </si>
  <si>
    <t>HOWLONG</t>
  </si>
  <si>
    <t>BOWNA</t>
  </si>
  <si>
    <t>COPPABELLA</t>
  </si>
  <si>
    <t>HOLBROOK</t>
  </si>
  <si>
    <t>LANKEYS CREEK</t>
  </si>
  <si>
    <t>LITTLE BILLABONG</t>
  </si>
  <si>
    <t>MOUNTAIN CREEK</t>
  </si>
  <si>
    <t>MULLENGANDRA</t>
  </si>
  <si>
    <t>WANTAGONG</t>
  </si>
  <si>
    <t>WOOMARGAMA</t>
  </si>
  <si>
    <t>YARARA</t>
  </si>
  <si>
    <t>CULLIVEL</t>
  </si>
  <si>
    <t>URANA</t>
  </si>
  <si>
    <t>BALLDALE</t>
  </si>
  <si>
    <t>COLLENDINA</t>
  </si>
  <si>
    <t>COREEN</t>
  </si>
  <si>
    <t>COROWA</t>
  </si>
  <si>
    <t>DAYSDALE</t>
  </si>
  <si>
    <t>GOOMBARGANA</t>
  </si>
  <si>
    <t>HOPEFIELD</t>
  </si>
  <si>
    <t>LOWESDALE</t>
  </si>
  <si>
    <t>NYORA</t>
  </si>
  <si>
    <t>OAKLANDS</t>
  </si>
  <si>
    <t>REDLANDS</t>
  </si>
  <si>
    <t>RENNIE</t>
  </si>
  <si>
    <t>RINGWOOD</t>
  </si>
  <si>
    <t>SANGER</t>
  </si>
  <si>
    <t>SAVERNAKE</t>
  </si>
  <si>
    <t>MULWALA</t>
  </si>
  <si>
    <t>ANABRANCH NORTH</t>
  </si>
  <si>
    <t>ANABRANCH SOUTH</t>
  </si>
  <si>
    <t>CURLWAA</t>
  </si>
  <si>
    <t>ELLERSLIE</t>
  </si>
  <si>
    <t>MOORARA</t>
  </si>
  <si>
    <t>PAN BAN</t>
  </si>
  <si>
    <t>PARA</t>
  </si>
  <si>
    <t>PINE CAMP</t>
  </si>
  <si>
    <t>POMONA</t>
  </si>
  <si>
    <t>POONCARIE</t>
  </si>
  <si>
    <t>RUFUS</t>
  </si>
  <si>
    <t>SCOTIA</t>
  </si>
  <si>
    <t>WENTWORTH</t>
  </si>
  <si>
    <t>LAUREL HILL</t>
  </si>
  <si>
    <t>NURENMERENMONG</t>
  </si>
  <si>
    <t>ALFREDTOWN</t>
  </si>
  <si>
    <t>ASHMONT</t>
  </si>
  <si>
    <t>BELFRAYDEN</t>
  </si>
  <si>
    <t>BIG SPRINGS</t>
  </si>
  <si>
    <t>BOMEN</t>
  </si>
  <si>
    <t>BOOK BOOK</t>
  </si>
  <si>
    <t>BOOROOMA</t>
  </si>
  <si>
    <t>BORAMBOLA</t>
  </si>
  <si>
    <t>BOURKELANDS</t>
  </si>
  <si>
    <t>BRUCEDALE</t>
  </si>
  <si>
    <t>BULGARY</t>
  </si>
  <si>
    <t>BURRANDANA</t>
  </si>
  <si>
    <t>CARABOST</t>
  </si>
  <si>
    <t>CARTWRIGHTS HILL</t>
  </si>
  <si>
    <t>COLLINGULLIE</t>
  </si>
  <si>
    <t>COOKARDINIA</t>
  </si>
  <si>
    <t>CURRAWARNA</t>
  </si>
  <si>
    <t>DHULURA</t>
  </si>
  <si>
    <t>DOWNSIDE</t>
  </si>
  <si>
    <t>EAST WAGGA WAGGA</t>
  </si>
  <si>
    <t>ESTELLA</t>
  </si>
  <si>
    <t>EUBERTA</t>
  </si>
  <si>
    <t>EUNANOREENYA</t>
  </si>
  <si>
    <t>GALORE</t>
  </si>
  <si>
    <t>GELSTON PARK</t>
  </si>
  <si>
    <t>GLENFIELD PARK</t>
  </si>
  <si>
    <t>GOBBAGOMBALIN</t>
  </si>
  <si>
    <t>GREGADOO</t>
  </si>
  <si>
    <t>HAREFIELD</t>
  </si>
  <si>
    <t>KOORINGAL</t>
  </si>
  <si>
    <t>KYEAMBA</t>
  </si>
  <si>
    <t>LAKE ALBERT</t>
  </si>
  <si>
    <t>LLOYD</t>
  </si>
  <si>
    <t>MAXWELL</t>
  </si>
  <si>
    <t>MOORONG</t>
  </si>
  <si>
    <t>MOUNT AUSTIN</t>
  </si>
  <si>
    <t>NORTH WAGGA WAGGA</t>
  </si>
  <si>
    <t>OBERNE CREEK</t>
  </si>
  <si>
    <t>OURA</t>
  </si>
  <si>
    <t>PULLETOP</t>
  </si>
  <si>
    <t>ROWAN</t>
  </si>
  <si>
    <t>SAN ISIDORE</t>
  </si>
  <si>
    <t>SPRINGVALE</t>
  </si>
  <si>
    <t>TATTON</t>
  </si>
  <si>
    <t>TOLLAND</t>
  </si>
  <si>
    <t>TURVEY PARK</t>
  </si>
  <si>
    <t>WAGGA WAGGA</t>
  </si>
  <si>
    <t>WALLACETOWN</t>
  </si>
  <si>
    <t>WANTABADGERY</t>
  </si>
  <si>
    <t>YARRAGUNDRY</t>
  </si>
  <si>
    <t>YATHELLA</t>
  </si>
  <si>
    <t>FOREST HILL</t>
  </si>
  <si>
    <t>BOORGA</t>
  </si>
  <si>
    <t>BOREE CREEK</t>
  </si>
  <si>
    <t>COWABBIE</t>
  </si>
  <si>
    <t>GOOLGOWI</t>
  </si>
  <si>
    <t>GRONG GRONG</t>
  </si>
  <si>
    <t>GUMLY GUMLY</t>
  </si>
  <si>
    <t>HUMULA</t>
  </si>
  <si>
    <t>LADYSMITH</t>
  </si>
  <si>
    <t>LANDERVALE</t>
  </si>
  <si>
    <t>MANGOPLAH</t>
  </si>
  <si>
    <t>MARRAR</t>
  </si>
  <si>
    <t>MATONG</t>
  </si>
  <si>
    <t>MERRIWAGGA</t>
  </si>
  <si>
    <t>MURRULEBALE</t>
  </si>
  <si>
    <t>OLD JUNEE</t>
  </si>
  <si>
    <t>TABBITA</t>
  </si>
  <si>
    <t>TARCUTTA</t>
  </si>
  <si>
    <t>URANQUINTY</t>
  </si>
  <si>
    <t>COURABYRA</t>
  </si>
  <si>
    <t>MANNUS</t>
  </si>
  <si>
    <t>MARAGLE</t>
  </si>
  <si>
    <t>MUNDEROO</t>
  </si>
  <si>
    <t>TARADALE</t>
  </si>
  <si>
    <t>TUMBARUMBA</t>
  </si>
  <si>
    <t>WILLIGOBUNG</t>
  </si>
  <si>
    <t>FRENCH PARK</t>
  </si>
  <si>
    <t>THE ROCK</t>
  </si>
  <si>
    <t>TOOTOOL</t>
  </si>
  <si>
    <t>BROOKDALE</t>
  </si>
  <si>
    <t>BROOKONG</t>
  </si>
  <si>
    <t>FARGUNYAH</t>
  </si>
  <si>
    <t>LOCKHART</t>
  </si>
  <si>
    <t>MILBRULONG</t>
  </si>
  <si>
    <t>OSBORNE</t>
  </si>
  <si>
    <t>URANGELINE</t>
  </si>
  <si>
    <t>URANGELINE EAST</t>
  </si>
  <si>
    <t>HENTY</t>
  </si>
  <si>
    <t>MUNYABLA</t>
  </si>
  <si>
    <t>PLEASANT HILLS</t>
  </si>
  <si>
    <t>RYAN</t>
  </si>
  <si>
    <t>ALMA PARK</t>
  </si>
  <si>
    <t>WALLA WALLA</t>
  </si>
  <si>
    <t>CULCAIRN</t>
  </si>
  <si>
    <t>MORVEN</t>
  </si>
  <si>
    <t>KAPOOKA</t>
  </si>
  <si>
    <t>ERIN VALE</t>
  </si>
  <si>
    <t>EURONGILLY</t>
  </si>
  <si>
    <t>JUNEE</t>
  </si>
  <si>
    <t>MARINNA</t>
  </si>
  <si>
    <t>WANTIOOL</t>
  </si>
  <si>
    <t>ARDLETHAN</t>
  </si>
  <si>
    <t>ARIAH PARK</t>
  </si>
  <si>
    <t>BARELLAN</t>
  </si>
  <si>
    <t>BECKOM</t>
  </si>
  <si>
    <t>BECTRIC</t>
  </si>
  <si>
    <t>BINYA</t>
  </si>
  <si>
    <t>KAMARAH</t>
  </si>
  <si>
    <t>MIRROOL</t>
  </si>
  <si>
    <t>MOOMBOOLDOOL</t>
  </si>
  <si>
    <t>QUANDARY</t>
  </si>
  <si>
    <t>WALLEROOBIE</t>
  </si>
  <si>
    <t>COMBANING</t>
  </si>
  <si>
    <t>DIRNASEER</t>
  </si>
  <si>
    <t>GIDGINBUNG</t>
  </si>
  <si>
    <t>GROGAN</t>
  </si>
  <si>
    <t>JUNEE REEFS</t>
  </si>
  <si>
    <t>MIMOSA</t>
  </si>
  <si>
    <t>MORANGARELL</t>
  </si>
  <si>
    <t>NARRABURRA</t>
  </si>
  <si>
    <t>PUCAWAN</t>
  </si>
  <si>
    <t>REEFTON</t>
  </si>
  <si>
    <t>SEBASTOPOL</t>
  </si>
  <si>
    <t>SPRINGDALE</t>
  </si>
  <si>
    <t>TEMORA</t>
  </si>
  <si>
    <t>TRUNGLEY HALL</t>
  </si>
  <si>
    <t>BARMEDMAN</t>
  </si>
  <si>
    <t>ERIGOLIA</t>
  </si>
  <si>
    <t>GIRRAL</t>
  </si>
  <si>
    <t>KIKOIRA</t>
  </si>
  <si>
    <t>MELBERGEN</t>
  </si>
  <si>
    <t>NARADHAN</t>
  </si>
  <si>
    <t>RANKINS SPRINGS</t>
  </si>
  <si>
    <t>TALLIMBA</t>
  </si>
  <si>
    <t>TULLIBIGEAL</t>
  </si>
  <si>
    <t>UNGARIE</t>
  </si>
  <si>
    <t>WEETHALLE</t>
  </si>
  <si>
    <t>ALLEENA</t>
  </si>
  <si>
    <t>BURCHER</t>
  </si>
  <si>
    <t>LAKE COWAL</t>
  </si>
  <si>
    <t>NORTH YALGOGRIN</t>
  </si>
  <si>
    <t>WEST WYALONG</t>
  </si>
  <si>
    <t>WYALONG</t>
  </si>
  <si>
    <t>CURLEW WATERS</t>
  </si>
  <si>
    <t>LAKE CARGELLIGO</t>
  </si>
  <si>
    <t>MURRIN BRIDGE</t>
  </si>
  <si>
    <t>HILLSTON</t>
  </si>
  <si>
    <t>LAKE BREWSTER</t>
  </si>
  <si>
    <t>MONIA GAP</t>
  </si>
  <si>
    <t>ROTO</t>
  </si>
  <si>
    <t>WALLANTHERY</t>
  </si>
  <si>
    <t>CHARLES STURT UNIVERSITY</t>
  </si>
  <si>
    <t>BEELBANGERA</t>
  </si>
  <si>
    <t>BENEREMBAH</t>
  </si>
  <si>
    <t>BILBUL</t>
  </si>
  <si>
    <t>HANWOOD</t>
  </si>
  <si>
    <t>KOOBA</t>
  </si>
  <si>
    <t>LAKE WYANGAN</t>
  </si>
  <si>
    <t>NERICON</t>
  </si>
  <si>
    <t>THARBOGANG</t>
  </si>
  <si>
    <t>WARBURN</t>
  </si>
  <si>
    <t>WARRAWIDGEE</t>
  </si>
  <si>
    <t>WIDGELLI</t>
  </si>
  <si>
    <t>WILLBRIGGIE</t>
  </si>
  <si>
    <t>YOOGALI</t>
  </si>
  <si>
    <t>MYALL PARK</t>
  </si>
  <si>
    <t>YENDA</t>
  </si>
  <si>
    <t>BUNDURE</t>
  </si>
  <si>
    <t>COLINROOBIE</t>
  </si>
  <si>
    <t>COROBIMILLA</t>
  </si>
  <si>
    <t>CUDGEL</t>
  </si>
  <si>
    <t>EUROLEY</t>
  </si>
  <si>
    <t>GILLENBAH</t>
  </si>
  <si>
    <t>MORUNDAH</t>
  </si>
  <si>
    <t>NARRANDERA</t>
  </si>
  <si>
    <t>SANDIGO</t>
  </si>
  <si>
    <t>BERRY JERRY</t>
  </si>
  <si>
    <t>COOLAMON</t>
  </si>
  <si>
    <t>METHUL</t>
  </si>
  <si>
    <t>RANNOCK</t>
  </si>
  <si>
    <t>GANMAIN</t>
  </si>
  <si>
    <t>YANCO</t>
  </si>
  <si>
    <t>BROBENAH</t>
  </si>
  <si>
    <t>CORBIE HILL</t>
  </si>
  <si>
    <t>GOGELDRIE</t>
  </si>
  <si>
    <t>LEETON</t>
  </si>
  <si>
    <t>MERUNGLE HILL</t>
  </si>
  <si>
    <t>MURRAMI</t>
  </si>
  <si>
    <t>STANBRIDGE</t>
  </si>
  <si>
    <t>WHITTON</t>
  </si>
  <si>
    <t>DARLINGTON POINT</t>
  </si>
  <si>
    <t>ARGOON</t>
  </si>
  <si>
    <t>COLEAMBALLY</t>
  </si>
  <si>
    <t>BARRATTA</t>
  </si>
  <si>
    <t>BIRGANBIGIL</t>
  </si>
  <si>
    <t>BOOROORBAN</t>
  </si>
  <si>
    <t>BULLATALE</t>
  </si>
  <si>
    <t>CALDWELL</t>
  </si>
  <si>
    <t>CALIMO</t>
  </si>
  <si>
    <t>CONARGO</t>
  </si>
  <si>
    <t>DENILIQUIN</t>
  </si>
  <si>
    <t>HARTWOOD</t>
  </si>
  <si>
    <t>LINDIFFERON</t>
  </si>
  <si>
    <t>MATHOURA</t>
  </si>
  <si>
    <t>MAYRUNG</t>
  </si>
  <si>
    <t>MOONBRIA</t>
  </si>
  <si>
    <t>MORAGO</t>
  </si>
  <si>
    <t>PRETTY PINE</t>
  </si>
  <si>
    <t>STEAM PLAINS</t>
  </si>
  <si>
    <t>STUD PARK</t>
  </si>
  <si>
    <t>WAKOOL</t>
  </si>
  <si>
    <t>WANDOOK</t>
  </si>
  <si>
    <t>WANGANELLA</t>
  </si>
  <si>
    <t>WARRAGOON</t>
  </si>
  <si>
    <t>WILLURAH</t>
  </si>
  <si>
    <t>BOOLIGAL</t>
  </si>
  <si>
    <t>CARRATHOOL</t>
  </si>
  <si>
    <t>CORRONG</t>
  </si>
  <si>
    <t>GUNBAR</t>
  </si>
  <si>
    <t>HAY</t>
  </si>
  <si>
    <t>HAY SOUTH</t>
  </si>
  <si>
    <t>KERI KERI</t>
  </si>
  <si>
    <t>MAUDE</t>
  </si>
  <si>
    <t>ONE TREE</t>
  </si>
  <si>
    <t>OXLEY</t>
  </si>
  <si>
    <t>WAUGORAH</t>
  </si>
  <si>
    <t>YANGA</t>
  </si>
  <si>
    <t>BERRIGAN</t>
  </si>
  <si>
    <t>BOOMANOOMANA</t>
  </si>
  <si>
    <t>BLIGHTY</t>
  </si>
  <si>
    <t>FINLEY</t>
  </si>
  <si>
    <t>LOGIE BRAE</t>
  </si>
  <si>
    <t>MYRTLE PARK</t>
  </si>
  <si>
    <t>ARATULA</t>
  </si>
  <si>
    <t>PINE LODGE</t>
  </si>
  <si>
    <t>TOCUMWAL</t>
  </si>
  <si>
    <t>TUPPAL</t>
  </si>
  <si>
    <t>ARUMPO</t>
  </si>
  <si>
    <t>BALRANALD</t>
  </si>
  <si>
    <t>HATFIELD</t>
  </si>
  <si>
    <t>KYALITE</t>
  </si>
  <si>
    <t>FOUR CORNERS</t>
  </si>
  <si>
    <t>GALA VALE</t>
  </si>
  <si>
    <t>JERILDERIE</t>
  </si>
  <si>
    <t>MABINS WELL</t>
  </si>
  <si>
    <t>MAIRJIMMY</t>
  </si>
  <si>
    <t>COOMEALLA</t>
  </si>
  <si>
    <t>DARETON</t>
  </si>
  <si>
    <t>ARGALONG</t>
  </si>
  <si>
    <t>BOMBOWLEE</t>
  </si>
  <si>
    <t>BOMBOWLEE CREEK</t>
  </si>
  <si>
    <t>COURAGAGO</t>
  </si>
  <si>
    <t>GADARA</t>
  </si>
  <si>
    <t>GILMORE</t>
  </si>
  <si>
    <t>GOCUP</t>
  </si>
  <si>
    <t>GOOBARRAGANDRA</t>
  </si>
  <si>
    <t>JONES BRIDGE</t>
  </si>
  <si>
    <t>KILLIMICAT</t>
  </si>
  <si>
    <t>LACMALAC</t>
  </si>
  <si>
    <t>LITTLE RIVER</t>
  </si>
  <si>
    <t>MINJARY</t>
  </si>
  <si>
    <t>MUNDONGO</t>
  </si>
  <si>
    <t>TALBINGO</t>
  </si>
  <si>
    <t>TUMORRAMA</t>
  </si>
  <si>
    <t>TUMUT</t>
  </si>
  <si>
    <t>TUMUT PLAINS</t>
  </si>
  <si>
    <t>WEREBOLDERA</t>
  </si>
  <si>
    <t>WERMATONG</t>
  </si>
  <si>
    <t>WINDOWIE</t>
  </si>
  <si>
    <t>WYANGLE</t>
  </si>
  <si>
    <t>BLAND</t>
  </si>
  <si>
    <t>QUANDIALLA</t>
  </si>
  <si>
    <t>BRUNGLE</t>
  </si>
  <si>
    <t>BRUNGLE CREEK</t>
  </si>
  <si>
    <t>BURRA CREEK</t>
  </si>
  <si>
    <t>DARBALARA</t>
  </si>
  <si>
    <t>GUNDAGAI</t>
  </si>
  <si>
    <t>MUTTAMA</t>
  </si>
  <si>
    <t>NANGUS</t>
  </si>
  <si>
    <t>RENO</t>
  </si>
  <si>
    <t>SOUTH GUNDAGAI</t>
  </si>
  <si>
    <t>STOCKINBINGAL</t>
  </si>
  <si>
    <t>COONEYS CREEK</t>
  </si>
  <si>
    <t>JUGIONG</t>
  </si>
  <si>
    <t>ADJUNGBILLY</t>
  </si>
  <si>
    <t>COOLAC</t>
  </si>
  <si>
    <t>GOBARRALONG</t>
  </si>
  <si>
    <t>ADELONG</t>
  </si>
  <si>
    <t>BANGADANG</t>
  </si>
  <si>
    <t>CALIFAT</t>
  </si>
  <si>
    <t>COOLEYS CREEK</t>
  </si>
  <si>
    <t>DARLOW</t>
  </si>
  <si>
    <t>GRAHAMSTOWN</t>
  </si>
  <si>
    <t>MOUNT ADRAH</t>
  </si>
  <si>
    <t>MOUNT HOREB</t>
  </si>
  <si>
    <t>MUNDARLO</t>
  </si>
  <si>
    <t>SANDY GULLY</t>
  </si>
  <si>
    <t>SHARPS CREEK</t>
  </si>
  <si>
    <t>TUMBLONG</t>
  </si>
  <si>
    <t>WESTWOOD</t>
  </si>
  <si>
    <t>WONDALGA</t>
  </si>
  <si>
    <t>YAVEN CREEK</t>
  </si>
  <si>
    <t>BATLOW</t>
  </si>
  <si>
    <t>KUNAMA</t>
  </si>
  <si>
    <t>LOWER BAGO</t>
  </si>
  <si>
    <t>BUNNALOO</t>
  </si>
  <si>
    <t>MOAMA</t>
  </si>
  <si>
    <t>TANTONAN</t>
  </si>
  <si>
    <t>THYRA</t>
  </si>
  <si>
    <t>WOMBOOTA</t>
  </si>
  <si>
    <t>BARHAM</t>
  </si>
  <si>
    <t>BURRABOI</t>
  </si>
  <si>
    <t>COBRAMUNGA</t>
  </si>
  <si>
    <t>GONN</t>
  </si>
  <si>
    <t>NOORONG</t>
  </si>
  <si>
    <t>THULE</t>
  </si>
  <si>
    <t>TULLAKOOL</t>
  </si>
  <si>
    <t>DHURAGOON</t>
  </si>
  <si>
    <t>MOULAMEIN</t>
  </si>
  <si>
    <t>NIEMUR</t>
  </si>
  <si>
    <t>CUNNINYEUK</t>
  </si>
  <si>
    <t>DILPURRA</t>
  </si>
  <si>
    <t>MALLAN</t>
  </si>
  <si>
    <t>MELLOOL</t>
  </si>
  <si>
    <t>MOOLPA</t>
  </si>
  <si>
    <t>MURRAY DOWNS</t>
  </si>
  <si>
    <t>STONY CROSSING</t>
  </si>
  <si>
    <t>TOORANIE</t>
  </si>
  <si>
    <t>WETUPPA</t>
  </si>
  <si>
    <t>KORALEIGH</t>
  </si>
  <si>
    <t>SPEEWA</t>
  </si>
  <si>
    <t>GOODNIGHT</t>
  </si>
  <si>
    <t>TOOLEYBUC</t>
  </si>
  <si>
    <t>EUSTON</t>
  </si>
  <si>
    <t>GOL GOL</t>
  </si>
  <si>
    <t>MALLEE</t>
  </si>
  <si>
    <t>MONAK</t>
  </si>
  <si>
    <t>PARINGI</t>
  </si>
  <si>
    <t>TRENTHAM CLIFFS</t>
  </si>
  <si>
    <t>BOEILL CREEK</t>
  </si>
  <si>
    <t>BURONGA</t>
  </si>
  <si>
    <t>MOURQUONG</t>
  </si>
  <si>
    <t>GLENMORE PARK</t>
  </si>
  <si>
    <t>LUDDENHAM</t>
  </si>
  <si>
    <t>MULGOA</t>
  </si>
  <si>
    <t>REGENTVILLE</t>
  </si>
  <si>
    <t>WALLACIA</t>
  </si>
  <si>
    <t>CADDENS</t>
  </si>
  <si>
    <t>CAMBRIDGE GARDENS</t>
  </si>
  <si>
    <t>CAMBRIDGE PARK</t>
  </si>
  <si>
    <t>CLAREMONT MEADOWS</t>
  </si>
  <si>
    <t>JORDAN SPRINGS</t>
  </si>
  <si>
    <t>LLANDILO</t>
  </si>
  <si>
    <t>SHANES PARK</t>
  </si>
  <si>
    <t>WERRINGTON</t>
  </si>
  <si>
    <t>WERRINGTON COUNTY</t>
  </si>
  <si>
    <t>WERRINGTON DOWNS</t>
  </si>
  <si>
    <t>ORCHARD HILLS</t>
  </si>
  <si>
    <t>CASTLEREAGH</t>
  </si>
  <si>
    <t>CRANEBROOK</t>
  </si>
  <si>
    <t>EMU HEIGHTS</t>
  </si>
  <si>
    <t>EMU PLAINS</t>
  </si>
  <si>
    <t>JAMISONTOWN</t>
  </si>
  <si>
    <t>LEONAY</t>
  </si>
  <si>
    <t>PENRITH</t>
  </si>
  <si>
    <t>SOUTH PENRITH</t>
  </si>
  <si>
    <t>SILVERDALE</t>
  </si>
  <si>
    <t>WARRAGAMBA</t>
  </si>
  <si>
    <t>AGNES BANKS</t>
  </si>
  <si>
    <t>BOWEN MOUNTAIN</t>
  </si>
  <si>
    <t>GROSE VALE</t>
  </si>
  <si>
    <t>GROSE WOLD</t>
  </si>
  <si>
    <t>HOBARTVILLE</t>
  </si>
  <si>
    <t>LONDONDERRY</t>
  </si>
  <si>
    <t>RICHMOND</t>
  </si>
  <si>
    <t>RICHMOND LOWLANDS</t>
  </si>
  <si>
    <t>YARRAMUNDI</t>
  </si>
  <si>
    <t>NORTH RICHMOND</t>
  </si>
  <si>
    <t>TENNYSON</t>
  </si>
  <si>
    <t>THE SLOPES</t>
  </si>
  <si>
    <t>BLIGH PARK</t>
  </si>
  <si>
    <t>CATTAI</t>
  </si>
  <si>
    <t>CENTRAL COLO</t>
  </si>
  <si>
    <t>CLARENDON</t>
  </si>
  <si>
    <t>COLO</t>
  </si>
  <si>
    <t>COLO HEIGHTS</t>
  </si>
  <si>
    <t>CORNWALLIS</t>
  </si>
  <si>
    <t>CUMBERLAND REACH</t>
  </si>
  <si>
    <t>EBENEZER</t>
  </si>
  <si>
    <t>FREEMANS REACH</t>
  </si>
  <si>
    <t>GLOSSODIA</t>
  </si>
  <si>
    <t>LOWER PORTLAND</t>
  </si>
  <si>
    <t>MAROOTA</t>
  </si>
  <si>
    <t>MCGRATHS HILL</t>
  </si>
  <si>
    <t>MELLONG</t>
  </si>
  <si>
    <t>MULGRAVE</t>
  </si>
  <si>
    <t>PITT TOWN</t>
  </si>
  <si>
    <t>PITT TOWN BOTTOMS</t>
  </si>
  <si>
    <t>SACKVILLE</t>
  </si>
  <si>
    <t>SACKVILLE NORTH</t>
  </si>
  <si>
    <t>SCHEYVILLE</t>
  </si>
  <si>
    <t>SOUTH MAROOTA</t>
  </si>
  <si>
    <t>SOUTH WINDSOR</t>
  </si>
  <si>
    <t>UPPER COLO</t>
  </si>
  <si>
    <t>WILBERFORCE</t>
  </si>
  <si>
    <t>WINDSOR</t>
  </si>
  <si>
    <t>WINDSOR DOWNS</t>
  </si>
  <si>
    <t>KURMOND</t>
  </si>
  <si>
    <t>BERAMBING</t>
  </si>
  <si>
    <t>BILPIN</t>
  </si>
  <si>
    <t>BLAXLANDS RIDGE</t>
  </si>
  <si>
    <t>EAST KURRAJONG</t>
  </si>
  <si>
    <t>KURRAJONG</t>
  </si>
  <si>
    <t>KURRAJONG HEIGHTS</t>
  </si>
  <si>
    <t>KURRAJONG HILLS</t>
  </si>
  <si>
    <t>MOUNT TOMAH</t>
  </si>
  <si>
    <t>MOUNTAIN LAGOON</t>
  </si>
  <si>
    <t>WHEENY CREEK</t>
  </si>
  <si>
    <t>ERSKINE PARK</t>
  </si>
  <si>
    <t>COLYTON</t>
  </si>
  <si>
    <t>NORTH ST MARYS</t>
  </si>
  <si>
    <t>OXLEY PARK</t>
  </si>
  <si>
    <t>ROPES CROSSING</t>
  </si>
  <si>
    <t>ST MARYS</t>
  </si>
  <si>
    <t>COLEBEE</t>
  </si>
  <si>
    <t>DEAN PARK</t>
  </si>
  <si>
    <t>GLENDENNING</t>
  </si>
  <si>
    <t>HASSALL GROVE</t>
  </si>
  <si>
    <t>OAKHURST</t>
  </si>
  <si>
    <t>PLUMPTON</t>
  </si>
  <si>
    <t>SCHOFIELDS</t>
  </si>
  <si>
    <t>ACACIA GARDENS</t>
  </si>
  <si>
    <t>QUAKERS HILL</t>
  </si>
  <si>
    <t>BERKSHIRE PARK</t>
  </si>
  <si>
    <t>BOX HILL</t>
  </si>
  <si>
    <t>MARAYLYA</t>
  </si>
  <si>
    <t>MARSDEN PARK</t>
  </si>
  <si>
    <t>OAKVILLE</t>
  </si>
  <si>
    <t>RIVERSTONE</t>
  </si>
  <si>
    <t>VINEYARD</t>
  </si>
  <si>
    <t>EASTERN CREEK</t>
  </si>
  <si>
    <t>ROOTY HILL</t>
  </si>
  <si>
    <t>BUNGARRIBEE</t>
  </si>
  <si>
    <t>DOONSIDE</t>
  </si>
  <si>
    <t>WOODCROFT</t>
  </si>
  <si>
    <t>GLENWOOD</t>
  </si>
  <si>
    <t>PARKLEA</t>
  </si>
  <si>
    <t>STANHOPE GARDENS</t>
  </si>
  <si>
    <t>THE PONDS</t>
  </si>
  <si>
    <t>BIDWILL</t>
  </si>
  <si>
    <t>BLACKETT</t>
  </si>
  <si>
    <t>DHARRUK</t>
  </si>
  <si>
    <t>EMERTON</t>
  </si>
  <si>
    <t>HEBERSHAM</t>
  </si>
  <si>
    <t>LETHBRIDGE PARK</t>
  </si>
  <si>
    <t>MINCHINBURY</t>
  </si>
  <si>
    <t>MOUNT DRUITT</t>
  </si>
  <si>
    <t>SHALVEY</t>
  </si>
  <si>
    <t>TREGEAR</t>
  </si>
  <si>
    <t>WHALAN</t>
  </si>
  <si>
    <t>WILLMOT</t>
  </si>
  <si>
    <t>GLENBROOK</t>
  </si>
  <si>
    <t>LAPSTONE</t>
  </si>
  <si>
    <t>BLAXLAND</t>
  </si>
  <si>
    <t>MOUNT RIVERVIEW</t>
  </si>
  <si>
    <t>WARRIMOO</t>
  </si>
  <si>
    <t>CENTRAL MACDONALD</t>
  </si>
  <si>
    <t>FERNANCES</t>
  </si>
  <si>
    <t>GUNDERMAN</t>
  </si>
  <si>
    <t>HIGHER MACDONALD</t>
  </si>
  <si>
    <t>LAUGHTONDALE</t>
  </si>
  <si>
    <t>LEETS VALE</t>
  </si>
  <si>
    <t>LOWER MACDONALD</t>
  </si>
  <si>
    <t>MOGO CREEK</t>
  </si>
  <si>
    <t>PERRYS CROSSING</t>
  </si>
  <si>
    <t>SINGLETONS MILL</t>
  </si>
  <si>
    <t>SPENCER</t>
  </si>
  <si>
    <t>ST ALBANS</t>
  </si>
  <si>
    <t>UPPER MACDONALD</t>
  </si>
  <si>
    <t>WEBBS CREEK</t>
  </si>
  <si>
    <t>WISEMANS FERRY</t>
  </si>
  <si>
    <t>WRIGHTS CREEK</t>
  </si>
  <si>
    <t>FAULCONBRIDGE</t>
  </si>
  <si>
    <t>HAWKESBURY HEIGHTS</t>
  </si>
  <si>
    <t>SPRINGWOOD</t>
  </si>
  <si>
    <t>SUN VALLEY</t>
  </si>
  <si>
    <t>VALLEY HEIGHTS</t>
  </si>
  <si>
    <t>WINMALEE</t>
  </si>
  <si>
    <t>LINDEN</t>
  </si>
  <si>
    <t>WOODFORD</t>
  </si>
  <si>
    <t>HAZELBROOK</t>
  </si>
  <si>
    <t>KATOOMBA</t>
  </si>
  <si>
    <t>LEURA</t>
  </si>
  <si>
    <t>MEDLOW BATH</t>
  </si>
  <si>
    <t>WENTWORTH FALLS</t>
  </si>
  <si>
    <t>BULLABURRA</t>
  </si>
  <si>
    <t>BLACKHEATH</t>
  </si>
  <si>
    <t>MEGALONG VALLEY</t>
  </si>
  <si>
    <t>BELL</t>
  </si>
  <si>
    <t>DARGAN</t>
  </si>
  <si>
    <t>MOUNT IRVINE</t>
  </si>
  <si>
    <t>MOUNT VICTORIA</t>
  </si>
  <si>
    <t>MOUNT WILSON</t>
  </si>
  <si>
    <t>BLACK SPRINGS</t>
  </si>
  <si>
    <t>CHATHAM VALLEY</t>
  </si>
  <si>
    <t>DUCKMALOI</t>
  </si>
  <si>
    <t>ESSINGTON</t>
  </si>
  <si>
    <t>GINGKIN</t>
  </si>
  <si>
    <t>GURNANG</t>
  </si>
  <si>
    <t>HAZELGROVE</t>
  </si>
  <si>
    <t>JAUNTER</t>
  </si>
  <si>
    <t>MOUNT WERONG</t>
  </si>
  <si>
    <t>MOZART</t>
  </si>
  <si>
    <t>NORWAY</t>
  </si>
  <si>
    <t>OBERON</t>
  </si>
  <si>
    <t>PORTERS RETREAT</t>
  </si>
  <si>
    <t>SHOOTERS HILL</t>
  </si>
  <si>
    <t>TARANA</t>
  </si>
  <si>
    <t>THE MEADOWS</t>
  </si>
  <si>
    <t>BEN BULLEN</t>
  </si>
  <si>
    <t>BLACKMANS FLAT</t>
  </si>
  <si>
    <t>BOWENFELS</t>
  </si>
  <si>
    <t>CLARENCE</t>
  </si>
  <si>
    <t>COBAR PARK</t>
  </si>
  <si>
    <t>CORNEY TOWN</t>
  </si>
  <si>
    <t>CULLEN BULLEN</t>
  </si>
  <si>
    <t>DOCTORS GAP</t>
  </si>
  <si>
    <t>GANBENANG</t>
  </si>
  <si>
    <t>GOOD FOREST</t>
  </si>
  <si>
    <t>HAMPTON</t>
  </si>
  <si>
    <t>HARTLEY</t>
  </si>
  <si>
    <t>HARTLEY VALE</t>
  </si>
  <si>
    <t>HERMITAGE FLAT</t>
  </si>
  <si>
    <t>JENOLAN</t>
  </si>
  <si>
    <t>KANIMBLA</t>
  </si>
  <si>
    <t>LIDSDALE</t>
  </si>
  <si>
    <t>LITHGOW</t>
  </si>
  <si>
    <t>LITTLE HARTLEY</t>
  </si>
  <si>
    <t>LITTLETON</t>
  </si>
  <si>
    <t>LOWTHER</t>
  </si>
  <si>
    <t>MARRANGAROO</t>
  </si>
  <si>
    <t>MCKELLARS PARK</t>
  </si>
  <si>
    <t>MORTS ESTATE</t>
  </si>
  <si>
    <t>MOUNT LAMBIE</t>
  </si>
  <si>
    <t>NEWNES</t>
  </si>
  <si>
    <t>OAKEY PARK</t>
  </si>
  <si>
    <t>POTTERY ESTATE</t>
  </si>
  <si>
    <t>RYDAL</t>
  </si>
  <si>
    <t>SHEEDYS GULLY</t>
  </si>
  <si>
    <t>SODWALLS</t>
  </si>
  <si>
    <t>SOUTH BOWENFELS</t>
  </si>
  <si>
    <t>SOUTH LITTLETON</t>
  </si>
  <si>
    <t>STATE MINE GULLY</t>
  </si>
  <si>
    <t>VALE OF CLWYDD</t>
  </si>
  <si>
    <t>WOLGAN VALLEY</t>
  </si>
  <si>
    <t>CARCOAR</t>
  </si>
  <si>
    <t>ERROWANBANG</t>
  </si>
  <si>
    <t>BURNT YARDS</t>
  </si>
  <si>
    <t>MANDURAMA</t>
  </si>
  <si>
    <t>DARBYS FALLS</t>
  </si>
  <si>
    <t>ROSEBERG</t>
  </si>
  <si>
    <t>BUMBALDRY</t>
  </si>
  <si>
    <t>COWRA</t>
  </si>
  <si>
    <t>HOVELLS CREEK</t>
  </si>
  <si>
    <t>MOUNT COLLINS</t>
  </si>
  <si>
    <t>WATTAMONDARA</t>
  </si>
  <si>
    <t>ABERCROMBIE</t>
  </si>
  <si>
    <t>ABERCROMBIE RIVER</t>
  </si>
  <si>
    <t>ARKELL</t>
  </si>
  <si>
    <t>ARKSTONE</t>
  </si>
  <si>
    <t>BALD RIDGE</t>
  </si>
  <si>
    <t>BALLYROE</t>
  </si>
  <si>
    <t>BATHAMPTON</t>
  </si>
  <si>
    <t>BATHURST</t>
  </si>
  <si>
    <t>BILLYWILLINGA</t>
  </si>
  <si>
    <t>BREWONGLE</t>
  </si>
  <si>
    <t>BRUINBUN</t>
  </si>
  <si>
    <t>BURRAGA</t>
  </si>
  <si>
    <t>CALOOLA</t>
  </si>
  <si>
    <t>CHARLTON</t>
  </si>
  <si>
    <t>CLEAR CREEK</t>
  </si>
  <si>
    <t>COPPERHANNIA</t>
  </si>
  <si>
    <t>COW FLAT</t>
  </si>
  <si>
    <t>CRUDINE</t>
  </si>
  <si>
    <t>CURRAGH</t>
  </si>
  <si>
    <t>DARK CORNER</t>
  </si>
  <si>
    <t>DOG ROCKS</t>
  </si>
  <si>
    <t>DUNKELD</t>
  </si>
  <si>
    <t>DURAMANA</t>
  </si>
  <si>
    <t>EGLINTON</t>
  </si>
  <si>
    <t>EVANS PLAINS</t>
  </si>
  <si>
    <t>FITZGERALDS VALLEY</t>
  </si>
  <si>
    <t>FOREST GROVE</t>
  </si>
  <si>
    <t>FOSTERS VALLEY</t>
  </si>
  <si>
    <t>FREEMANTLE</t>
  </si>
  <si>
    <t>GEMALLA</t>
  </si>
  <si>
    <t>GEORGES PLAINS</t>
  </si>
  <si>
    <t>GILMANDYKE</t>
  </si>
  <si>
    <t>GLANMIRE</t>
  </si>
  <si>
    <t>GORMANS HILL</t>
  </si>
  <si>
    <t>GOWAN</t>
  </si>
  <si>
    <t>HOBBYS YARDS</t>
  </si>
  <si>
    <t>ISABELLA</t>
  </si>
  <si>
    <t>JEREMY</t>
  </si>
  <si>
    <t>JUDDS CREEK</t>
  </si>
  <si>
    <t>KELSO</t>
  </si>
  <si>
    <t>KILLONGBUTTA</t>
  </si>
  <si>
    <t>KIRKCONNELL</t>
  </si>
  <si>
    <t>LAFFING WATERS</t>
  </si>
  <si>
    <t>LIMEKILNS</t>
  </si>
  <si>
    <t>LLANARTH</t>
  </si>
  <si>
    <t>LOCKSLEY</t>
  </si>
  <si>
    <t>MEADOW FLAT</t>
  </si>
  <si>
    <t>MILKERS FLAT</t>
  </si>
  <si>
    <t>MILLAH MURRAH</t>
  </si>
  <si>
    <t>MOORILDA</t>
  </si>
  <si>
    <t>MOUNT DAVID</t>
  </si>
  <si>
    <t>MOUNT PANORAMA</t>
  </si>
  <si>
    <t>MOUNT RANKIN</t>
  </si>
  <si>
    <t>NAPOLEON REEF</t>
  </si>
  <si>
    <t>NEWBRIDGE</t>
  </si>
  <si>
    <t>O'CONNELL</t>
  </si>
  <si>
    <t>ORTON PARK</t>
  </si>
  <si>
    <t>PALMERS OAKY</t>
  </si>
  <si>
    <t>PEEL</t>
  </si>
  <si>
    <t>PERTHVILLE</t>
  </si>
  <si>
    <t>RAGLAN</t>
  </si>
  <si>
    <t>ROBIN HILL</t>
  </si>
  <si>
    <t>ROCK FOREST</t>
  </si>
  <si>
    <t>ROCKLEY</t>
  </si>
  <si>
    <t>ROCKLEY MOUNT</t>
  </si>
  <si>
    <t>SOFALA</t>
  </si>
  <si>
    <t>SOUTH BATHURST</t>
  </si>
  <si>
    <t>STEWARTS MOUNT</t>
  </si>
  <si>
    <t>SUNNY CORNER</t>
  </si>
  <si>
    <t>TANNAS MOUNT</t>
  </si>
  <si>
    <t>THE LAGOON</t>
  </si>
  <si>
    <t>TRIANGLE FLAT</t>
  </si>
  <si>
    <t>TRUNKEY CREEK</t>
  </si>
  <si>
    <t>TURONDALE</t>
  </si>
  <si>
    <t>TWENTY FORESTS</t>
  </si>
  <si>
    <t>UPPER TURON</t>
  </si>
  <si>
    <t>WALANG</t>
  </si>
  <si>
    <t>WAMBOOL</t>
  </si>
  <si>
    <t>WATTLE FLAT</t>
  </si>
  <si>
    <t>WATTON</t>
  </si>
  <si>
    <t>WEST BATHURST</t>
  </si>
  <si>
    <t>WHITE ROCK</t>
  </si>
  <si>
    <t>WIAGDON</t>
  </si>
  <si>
    <t>WIMBLEDON</t>
  </si>
  <si>
    <t>WINDRADYNE</t>
  </si>
  <si>
    <t>WISEMANS CREEK</t>
  </si>
  <si>
    <t>YETHOLME</t>
  </si>
  <si>
    <t>GARLAND</t>
  </si>
  <si>
    <t>FOREST REEFS</t>
  </si>
  <si>
    <t>GUYONG</t>
  </si>
  <si>
    <t>MILLTHORPE</t>
  </si>
  <si>
    <t>SPRING TERRACE</t>
  </si>
  <si>
    <t>TALLWOOD</t>
  </si>
  <si>
    <t>BARRY</t>
  </si>
  <si>
    <t>BLAYNEY</t>
  </si>
  <si>
    <t>BROWNS CREEK</t>
  </si>
  <si>
    <t>FITZGERALDS MOUNT</t>
  </si>
  <si>
    <t>NEVILLE</t>
  </si>
  <si>
    <t>VITTORIA</t>
  </si>
  <si>
    <t>BELGRAVIA</t>
  </si>
  <si>
    <t>BOREE</t>
  </si>
  <si>
    <t>BORENORE</t>
  </si>
  <si>
    <t>BYNG</t>
  </si>
  <si>
    <t>CADIA</t>
  </si>
  <si>
    <t>CANOBOLAS</t>
  </si>
  <si>
    <t>CARGO</t>
  </si>
  <si>
    <t>CLERGATE</t>
  </si>
  <si>
    <t>CLIFTON GROVE</t>
  </si>
  <si>
    <t>EMU SWAMP</t>
  </si>
  <si>
    <t>FOUR MILE CREEK</t>
  </si>
  <si>
    <t>KANGAROOBIE</t>
  </si>
  <si>
    <t>KERRS CREEK</t>
  </si>
  <si>
    <t>LEWIS PONDS</t>
  </si>
  <si>
    <t>LIDSTER</t>
  </si>
  <si>
    <t>LOWER LEWIS PONDS</t>
  </si>
  <si>
    <t>LUCKNOW</t>
  </si>
  <si>
    <t>MARCH</t>
  </si>
  <si>
    <t>MULLION CREEK</t>
  </si>
  <si>
    <t>NASHDALE</t>
  </si>
  <si>
    <t>OPHIR</t>
  </si>
  <si>
    <t>ORANGE</t>
  </si>
  <si>
    <t>PANUARA</t>
  </si>
  <si>
    <t>SHADFORTH</t>
  </si>
  <si>
    <t>SPRING CREEK</t>
  </si>
  <si>
    <t>SPRINGSIDE</t>
  </si>
  <si>
    <t>SUMMER HILL CREEK</t>
  </si>
  <si>
    <t>WALDEGRAVE</t>
  </si>
  <si>
    <t>WINDERA</t>
  </si>
  <si>
    <t>BENDICK MURRELL</t>
  </si>
  <si>
    <t>CROWTHER</t>
  </si>
  <si>
    <t>WIRRIMAH</t>
  </si>
  <si>
    <t>BILLIMARI</t>
  </si>
  <si>
    <t>CANOWINDRA</t>
  </si>
  <si>
    <t>MOORBEL</t>
  </si>
  <si>
    <t>NYRANG CREEK</t>
  </si>
  <si>
    <t>GOOLOOGONG</t>
  </si>
  <si>
    <t>EUGOWRA</t>
  </si>
  <si>
    <t>KOORAWATHA</t>
  </si>
  <si>
    <t>WYANGALA</t>
  </si>
  <si>
    <t>GREENETHORPE</t>
  </si>
  <si>
    <t>BIMBI</t>
  </si>
  <si>
    <t>CARAGABAL</t>
  </si>
  <si>
    <t>GLENELG</t>
  </si>
  <si>
    <t>GRENFELL</t>
  </si>
  <si>
    <t>PINEY RANGE</t>
  </si>
  <si>
    <t>PINNACLE</t>
  </si>
  <si>
    <t>PULLABOOKA</t>
  </si>
  <si>
    <t>WARRADERRY</t>
  </si>
  <si>
    <t>TONDERBURINE</t>
  </si>
  <si>
    <t>TOORAWEENAH</t>
  </si>
  <si>
    <t>BENOLONG</t>
  </si>
  <si>
    <t>GEURIE</t>
  </si>
  <si>
    <t>PONTO</t>
  </si>
  <si>
    <t>TERRABELLA</t>
  </si>
  <si>
    <t>APSLEY</t>
  </si>
  <si>
    <t>ARTHURVILLE</t>
  </si>
  <si>
    <t>BAKERS SWAMP</t>
  </si>
  <si>
    <t>BODANGORA</t>
  </si>
  <si>
    <t>COMOBELLA</t>
  </si>
  <si>
    <t>CURRA CREEK</t>
  </si>
  <si>
    <t>DRIPSTONE</t>
  </si>
  <si>
    <t>FARNHAM</t>
  </si>
  <si>
    <t>GOLLAN</t>
  </si>
  <si>
    <t>MARYVALE</t>
  </si>
  <si>
    <t>MONTEFIORES</t>
  </si>
  <si>
    <t>MOOKERAWA</t>
  </si>
  <si>
    <t>MOUNT AQUILA</t>
  </si>
  <si>
    <t>MOUNT ARTHUR</t>
  </si>
  <si>
    <t>MUMBIL</t>
  </si>
  <si>
    <t>NEUREA</t>
  </si>
  <si>
    <t>SPICERS CREEK</t>
  </si>
  <si>
    <t>STUART TOWN</t>
  </si>
  <si>
    <t>SUNTOP</t>
  </si>
  <si>
    <t>WALMER</t>
  </si>
  <si>
    <t>WELLINGTON</t>
  </si>
  <si>
    <t>WUULUMAN</t>
  </si>
  <si>
    <t>YARRAGAL</t>
  </si>
  <si>
    <t>BURROWAY</t>
  </si>
  <si>
    <t>NARROMINE</t>
  </si>
  <si>
    <t>BALLADORAN</t>
  </si>
  <si>
    <t>EUMUNGERIE</t>
  </si>
  <si>
    <t>BUNDEMAR</t>
  </si>
  <si>
    <t>CATHUNDRAL</t>
  </si>
  <si>
    <t>DANDALOO</t>
  </si>
  <si>
    <t>GIN GIN</t>
  </si>
  <si>
    <t>TRANGIE</t>
  </si>
  <si>
    <t>BEEMUNNEL</t>
  </si>
  <si>
    <t>BULLAGREEN</t>
  </si>
  <si>
    <t>EENAWEENA</t>
  </si>
  <si>
    <t>MARTHAGUY</t>
  </si>
  <si>
    <t>MOUNT FOSTER</t>
  </si>
  <si>
    <t>MOUNT HARRIS</t>
  </si>
  <si>
    <t>MUMBLEBONE PLAIN</t>
  </si>
  <si>
    <t>PIGEONBAH</t>
  </si>
  <si>
    <t>PINE CLUMP</t>
  </si>
  <si>
    <t>RAVENSWOOD</t>
  </si>
  <si>
    <t>SNAKES PLAIN</t>
  </si>
  <si>
    <t>TENANDRA</t>
  </si>
  <si>
    <t>WARREN</t>
  </si>
  <si>
    <t>BABINDA</t>
  </si>
  <si>
    <t>BUDDABADAH</t>
  </si>
  <si>
    <t>CANONBA</t>
  </si>
  <si>
    <t>HONEYBUGLE</t>
  </si>
  <si>
    <t>MIANDETTA</t>
  </si>
  <si>
    <t>MULLENGUDGERY</t>
  </si>
  <si>
    <t>MURRAWOMBIE</t>
  </si>
  <si>
    <t>NYNGAN</t>
  </si>
  <si>
    <t>PANGEE</t>
  </si>
  <si>
    <t>BOGAN</t>
  </si>
  <si>
    <t>NEVERTIRE</t>
  </si>
  <si>
    <t>BEARBONG</t>
  </si>
  <si>
    <t>BIDDON</t>
  </si>
  <si>
    <t>BREELONG</t>
  </si>
  <si>
    <t>COLLIE</t>
  </si>
  <si>
    <t>CURBAN</t>
  </si>
  <si>
    <t>GILGANDRA</t>
  </si>
  <si>
    <t>MERRIGAL</t>
  </si>
  <si>
    <t>ARMATREE</t>
  </si>
  <si>
    <t>BLACK HOLLOW</t>
  </si>
  <si>
    <t>BOURBAH</t>
  </si>
  <si>
    <t>GULARGAMBONE</t>
  </si>
  <si>
    <t>MOUNT TENANDRA</t>
  </si>
  <si>
    <t>QUANDA</t>
  </si>
  <si>
    <t>BILLEROY</t>
  </si>
  <si>
    <t>COMBARA</t>
  </si>
  <si>
    <t>CONIMBIA</t>
  </si>
  <si>
    <t>COONAMBLE</t>
  </si>
  <si>
    <t>GILGOOMA</t>
  </si>
  <si>
    <t>GUNGALMAN</t>
  </si>
  <si>
    <t>MAGOMETON</t>
  </si>
  <si>
    <t>NEBEA</t>
  </si>
  <si>
    <t>PINE GROVE</t>
  </si>
  <si>
    <t>TERIDGERIE</t>
  </si>
  <si>
    <t>TOOLOON</t>
  </si>
  <si>
    <t>URAWILKIE</t>
  </si>
  <si>
    <t>WINGADEE</t>
  </si>
  <si>
    <t>BALLIMORE</t>
  </si>
  <si>
    <t>BROCKLEHURST</t>
  </si>
  <si>
    <t>DUBBO</t>
  </si>
  <si>
    <t>GOONOO FOREST</t>
  </si>
  <si>
    <t>KICKABIL</t>
  </si>
  <si>
    <t>MINORE</t>
  </si>
  <si>
    <t>MOGRIGUY</t>
  </si>
  <si>
    <t>RAWSONVILLE</t>
  </si>
  <si>
    <t>TERRAMUNGAMINE</t>
  </si>
  <si>
    <t>TOONGI</t>
  </si>
  <si>
    <t>WAMBANGALANG</t>
  </si>
  <si>
    <t>BYROCK</t>
  </si>
  <si>
    <t>CARINDA</t>
  </si>
  <si>
    <t>COOLABAH</t>
  </si>
  <si>
    <t>ELONG ELONG</t>
  </si>
  <si>
    <t>GIRILAMBONE</t>
  </si>
  <si>
    <t>HERMIDALE</t>
  </si>
  <si>
    <t>MACQUARIE MARSHES</t>
  </si>
  <si>
    <t>MERRYGOEN</t>
  </si>
  <si>
    <t>NEILREX</t>
  </si>
  <si>
    <t>NYMAGEE</t>
  </si>
  <si>
    <t>QUAMBONE</t>
  </si>
  <si>
    <t>THE MARRA</t>
  </si>
  <si>
    <t>WONGARBON</t>
  </si>
  <si>
    <t>COME BY CHANCE</t>
  </si>
  <si>
    <t>CRYON</t>
  </si>
  <si>
    <t>CUMBORAH</t>
  </si>
  <si>
    <t>WALGETT</t>
  </si>
  <si>
    <t>COLLARENEBRI</t>
  </si>
  <si>
    <t>ANGLEDOOL</t>
  </si>
  <si>
    <t>LIGHTNING RIDGE</t>
  </si>
  <si>
    <t>BULLA</t>
  </si>
  <si>
    <t>CANBELEGO</t>
  </si>
  <si>
    <t>COBAR</t>
  </si>
  <si>
    <t>CUBBA</t>
  </si>
  <si>
    <t>GILGUNNIA</t>
  </si>
  <si>
    <t>IRYMPLE</t>
  </si>
  <si>
    <t>KERRIGUNDI</t>
  </si>
  <si>
    <t>KULWIN</t>
  </si>
  <si>
    <t>NOONA</t>
  </si>
  <si>
    <t>TINDAREY</t>
  </si>
  <si>
    <t>WHITE CLIFFS</t>
  </si>
  <si>
    <t>WILCANNIA</t>
  </si>
  <si>
    <t>GOODOOGA</t>
  </si>
  <si>
    <t>BREWARRINA</t>
  </si>
  <si>
    <t>COLLERINA</t>
  </si>
  <si>
    <t>GONGOLGON</t>
  </si>
  <si>
    <t>NARRAN LAKE</t>
  </si>
  <si>
    <t>TALAWANTA</t>
  </si>
  <si>
    <t>WEILMORINGLE</t>
  </si>
  <si>
    <t>BARRINGUN</t>
  </si>
  <si>
    <t>BOURKE</t>
  </si>
  <si>
    <t>ENNGONIA</t>
  </si>
  <si>
    <t>FORDS BRIDGE</t>
  </si>
  <si>
    <t>GUMBALIE</t>
  </si>
  <si>
    <t>GUNDERBOOKA</t>
  </si>
  <si>
    <t>HUNGERFORD</t>
  </si>
  <si>
    <t>LOUTH</t>
  </si>
  <si>
    <t>NORTH BOURKE</t>
  </si>
  <si>
    <t>TILPA</t>
  </si>
  <si>
    <t>WANAARING</t>
  </si>
  <si>
    <t>YANTABULLA</t>
  </si>
  <si>
    <t>MENDOORAN</t>
  </si>
  <si>
    <t>MOLLYAN</t>
  </si>
  <si>
    <t>YARRAGRIN</t>
  </si>
  <si>
    <t>COOLAH</t>
  </si>
  <si>
    <t>BIRRIWA</t>
  </si>
  <si>
    <t>DUNEDOO</t>
  </si>
  <si>
    <t>LEADVILLE</t>
  </si>
  <si>
    <t>WALLERAWANG</t>
  </si>
  <si>
    <t>CAPERTEE</t>
  </si>
  <si>
    <t>GLEN DAVIS</t>
  </si>
  <si>
    <t>ROUND SWAMP</t>
  </si>
  <si>
    <t>PORTLAND</t>
  </si>
  <si>
    <t>BROGANS CREEK</t>
  </si>
  <si>
    <t>CHARBON</t>
  </si>
  <si>
    <t>CLANDULLA</t>
  </si>
  <si>
    <t>KANDOS</t>
  </si>
  <si>
    <t>BOGEE</t>
  </si>
  <si>
    <t>BREAKFAST CREEK</t>
  </si>
  <si>
    <t>BUDDEN</t>
  </si>
  <si>
    <t>BYLONG</t>
  </si>
  <si>
    <t>CAMBOON</t>
  </si>
  <si>
    <t>CARWELL</t>
  </si>
  <si>
    <t>COGGAN</t>
  </si>
  <si>
    <t>COXS CREEK</t>
  </si>
  <si>
    <t>COXS CROWN</t>
  </si>
  <si>
    <t>DABEE</t>
  </si>
  <si>
    <t>DUNGEREE</t>
  </si>
  <si>
    <t>DUNVILLE LOOP</t>
  </si>
  <si>
    <t>GINGHI</t>
  </si>
  <si>
    <t>GLEN ALICE</t>
  </si>
  <si>
    <t>GROWEE</t>
  </si>
  <si>
    <t>KELGOOLA</t>
  </si>
  <si>
    <t>LEE CREEK</t>
  </si>
  <si>
    <t>MOUNT MARSDEN</t>
  </si>
  <si>
    <t>MURRUMBO</t>
  </si>
  <si>
    <t>NULLO MOUNTAIN</t>
  </si>
  <si>
    <t>OLINDA</t>
  </si>
  <si>
    <t>PINNACLE SWAMP</t>
  </si>
  <si>
    <t>PYANGLE</t>
  </si>
  <si>
    <t>RYLSTONE</t>
  </si>
  <si>
    <t>UPPER BYLONG</t>
  </si>
  <si>
    <t>UPPER GROWEE</t>
  </si>
  <si>
    <t>UPPER NILE</t>
  </si>
  <si>
    <t>AARONS PASS</t>
  </si>
  <si>
    <t>APPLE TREE FLAT</t>
  </si>
  <si>
    <t>AVISFORD</t>
  </si>
  <si>
    <t>BARA</t>
  </si>
  <si>
    <t>BARIGAN</t>
  </si>
  <si>
    <t>BOCOBLE</t>
  </si>
  <si>
    <t>BOMBIRA</t>
  </si>
  <si>
    <t>BOTOBOLAR</t>
  </si>
  <si>
    <t>BUCKAROO</t>
  </si>
  <si>
    <t>BUDGEE BUDGEE</t>
  </si>
  <si>
    <t>BURRUNDULLA</t>
  </si>
  <si>
    <t>CAERLEON</t>
  </si>
  <si>
    <t>CANADIAN LEAD</t>
  </si>
  <si>
    <t>CARCALGONG</t>
  </si>
  <si>
    <t>COLLINGWOOD</t>
  </si>
  <si>
    <t>COOKS GAP</t>
  </si>
  <si>
    <t>COOYAL</t>
  </si>
  <si>
    <t>CROSS ROADS</t>
  </si>
  <si>
    <t>CUDGEGONG</t>
  </si>
  <si>
    <t>CULLENBONE</t>
  </si>
  <si>
    <t>CUMBO</t>
  </si>
  <si>
    <t>ERUDGERE</t>
  </si>
  <si>
    <t>EURUNDEREE</t>
  </si>
  <si>
    <t>FROG ROCK</t>
  </si>
  <si>
    <t>GALAMBINE</t>
  </si>
  <si>
    <t>GRATTAI</t>
  </si>
  <si>
    <t>GREEN GULLY</t>
  </si>
  <si>
    <t>HARGRAVES</t>
  </si>
  <si>
    <t>HAVILAH</t>
  </si>
  <si>
    <t>HAYES GAP</t>
  </si>
  <si>
    <t>HILL END</t>
  </si>
  <si>
    <t>HOME RULE</t>
  </si>
  <si>
    <t>ILFORD</t>
  </si>
  <si>
    <t>KAINS FLAT</t>
  </si>
  <si>
    <t>LINBURN</t>
  </si>
  <si>
    <t>LUE</t>
  </si>
  <si>
    <t>MAITLAND BAR</t>
  </si>
  <si>
    <t>MENAH</t>
  </si>
  <si>
    <t>MEROO</t>
  </si>
  <si>
    <t>MONIVAE</t>
  </si>
  <si>
    <t>MOOLARBEN</t>
  </si>
  <si>
    <t>MOUNT FROME</t>
  </si>
  <si>
    <t>MOUNT KNOWLES</t>
  </si>
  <si>
    <t>MUDGEE</t>
  </si>
  <si>
    <t>MULLAMUDDY</t>
  </si>
  <si>
    <t>MUNGHORN</t>
  </si>
  <si>
    <t>PIAMBONG</t>
  </si>
  <si>
    <t>PUTTA BUCCA</t>
  </si>
  <si>
    <t>PYRAMUL</t>
  </si>
  <si>
    <t>QUEENS PINCH</t>
  </si>
  <si>
    <t>RIVERLEA</t>
  </si>
  <si>
    <t>RUNNING STREAM</t>
  </si>
  <si>
    <t>SALLYS FLAT</t>
  </si>
  <si>
    <t>SPRING FLAT</t>
  </si>
  <si>
    <t>ST FILLANS</t>
  </si>
  <si>
    <t>TAMBAROORA</t>
  </si>
  <si>
    <t>TICHULAR</t>
  </si>
  <si>
    <t>TOTNES VALLEY</t>
  </si>
  <si>
    <t>TRIAMBLE</t>
  </si>
  <si>
    <t>TURILL</t>
  </si>
  <si>
    <t>TWELVE MILE</t>
  </si>
  <si>
    <t>ULAN</t>
  </si>
  <si>
    <t>ULLAMALLA</t>
  </si>
  <si>
    <t>WILBETREE</t>
  </si>
  <si>
    <t>WILPINJONG</t>
  </si>
  <si>
    <t>WINDEYER</t>
  </si>
  <si>
    <t>WOLLAR</t>
  </si>
  <si>
    <t>WORLDS END</t>
  </si>
  <si>
    <t>YARRABIN</t>
  </si>
  <si>
    <t>BARNEYS REEF</t>
  </si>
  <si>
    <t>BERYL</t>
  </si>
  <si>
    <t>BUNGABA</t>
  </si>
  <si>
    <t>COPE</t>
  </si>
  <si>
    <t>CUMBANDRY</t>
  </si>
  <si>
    <t>GOOLMA</t>
  </si>
  <si>
    <t>GULGONG</t>
  </si>
  <si>
    <t>GUNTAWANG</t>
  </si>
  <si>
    <t>MEBUL</t>
  </si>
  <si>
    <t>MEROTHERIE</t>
  </si>
  <si>
    <t>STUBBO</t>
  </si>
  <si>
    <t>TALLAWANG</t>
  </si>
  <si>
    <t>TWO MILE FLAT</t>
  </si>
  <si>
    <t>BOWAN PARK</t>
  </si>
  <si>
    <t>CUDAL</t>
  </si>
  <si>
    <t>MURGA</t>
  </si>
  <si>
    <t>TOOGONG</t>
  </si>
  <si>
    <t>BOCOBRA</t>
  </si>
  <si>
    <t>GUMBLE</t>
  </si>
  <si>
    <t>MANILDRA</t>
  </si>
  <si>
    <t>AMAROO</t>
  </si>
  <si>
    <t>BOOMEY</t>
  </si>
  <si>
    <t>CUNDUMBUL</t>
  </si>
  <si>
    <t>EUCHAREENA</t>
  </si>
  <si>
    <t>GARRA</t>
  </si>
  <si>
    <t>LARRAS LEE</t>
  </si>
  <si>
    <t>MOLONG</t>
  </si>
  <si>
    <t>BALDRY</t>
  </si>
  <si>
    <t>CUMNOCK</t>
  </si>
  <si>
    <t>EURIMBLA</t>
  </si>
  <si>
    <t>YULLUNDRY</t>
  </si>
  <si>
    <t>BOURNEWOOD</t>
  </si>
  <si>
    <t>NORTH YEOVAL</t>
  </si>
  <si>
    <t>OBLEY</t>
  </si>
  <si>
    <t>YEOVAL</t>
  </si>
  <si>
    <t>PEAK HILL</t>
  </si>
  <si>
    <t>TOMINGLEY</t>
  </si>
  <si>
    <t>TREWILGA</t>
  </si>
  <si>
    <t>ALECTOWN</t>
  </si>
  <si>
    <t>BUMBERRY</t>
  </si>
  <si>
    <t>COOKAMIDGERA</t>
  </si>
  <si>
    <t>COOKS MYALLS</t>
  </si>
  <si>
    <t>DAROOBALGIE</t>
  </si>
  <si>
    <t>GOONUMBLA</t>
  </si>
  <si>
    <t>MANDAGERY</t>
  </si>
  <si>
    <t>TICHBORNE</t>
  </si>
  <si>
    <t>BEDGERABONG</t>
  </si>
  <si>
    <t>CORINELLA</t>
  </si>
  <si>
    <t>FAIRHOLME</t>
  </si>
  <si>
    <t>FORBES</t>
  </si>
  <si>
    <t>GAREMA</t>
  </si>
  <si>
    <t>GUNNING GAP</t>
  </si>
  <si>
    <t>JEMALONG</t>
  </si>
  <si>
    <t>MULYANDRY</t>
  </si>
  <si>
    <t>OOMA</t>
  </si>
  <si>
    <t>PAYTENS BRIDGE</t>
  </si>
  <si>
    <t>WARROO</t>
  </si>
  <si>
    <t>WIRRINYA</t>
  </si>
  <si>
    <t>ALBERT</t>
  </si>
  <si>
    <t>FIVE WAYS</t>
  </si>
  <si>
    <t>MIAMLEY</t>
  </si>
  <si>
    <t>TOTTENHAM</t>
  </si>
  <si>
    <t>TULLAMORE</t>
  </si>
  <si>
    <t>BRUIE PLAINS</t>
  </si>
  <si>
    <t>FIFIELD</t>
  </si>
  <si>
    <t>OOTHA</t>
  </si>
  <si>
    <t>TRUNDLE</t>
  </si>
  <si>
    <t>YARRABANDAI</t>
  </si>
  <si>
    <t>BOGAN GATE</t>
  </si>
  <si>
    <t>GUNNINGBLAND</t>
  </si>
  <si>
    <t>NELUNGALOO</t>
  </si>
  <si>
    <t>BOBADAH</t>
  </si>
  <si>
    <t>CONDOBOLIN</t>
  </si>
  <si>
    <t>DERRIWONG</t>
  </si>
  <si>
    <t>EREMERANG</t>
  </si>
  <si>
    <t>EUABALONG</t>
  </si>
  <si>
    <t>EUABALONG WEST</t>
  </si>
  <si>
    <t>KIACATOO</t>
  </si>
  <si>
    <t>MOUNT HOPE</t>
  </si>
  <si>
    <t>MULGUTHRIE</t>
  </si>
  <si>
    <t>IVANHOE</t>
  </si>
  <si>
    <t>MOSSGIEL</t>
  </si>
  <si>
    <t>MENINDEE</t>
  </si>
  <si>
    <t>SUNSET STRIP</t>
  </si>
  <si>
    <t>BROKEN HILL</t>
  </si>
  <si>
    <t>BROUGHAMS GATE</t>
  </si>
  <si>
    <t>FOWLERS GAP</t>
  </si>
  <si>
    <t>LITTLE TOPAR</t>
  </si>
  <si>
    <t>MILPARINKA</t>
  </si>
  <si>
    <t>MUTAWINTJI</t>
  </si>
  <si>
    <t>PACKSADDLE</t>
  </si>
  <si>
    <t>SILVERTON</t>
  </si>
  <si>
    <t>TIBOOBURRA</t>
  </si>
  <si>
    <t>NORFOLK ISLAND</t>
  </si>
  <si>
    <t>GREENWAY</t>
  </si>
  <si>
    <t>TUGGERANONG</t>
  </si>
  <si>
    <t>KAMBAH</t>
  </si>
  <si>
    <t>WANNIASSA</t>
  </si>
  <si>
    <t>FADDEN</t>
  </si>
  <si>
    <t>MACARTHUR</t>
  </si>
  <si>
    <t>MONASH</t>
  </si>
  <si>
    <t>BONYTHON</t>
  </si>
  <si>
    <t>CALWELL</t>
  </si>
  <si>
    <t>ISABELLA PLAINS</t>
  </si>
  <si>
    <t>RICHARDSON</t>
  </si>
  <si>
    <t>THEODORE</t>
  </si>
  <si>
    <t>BANKS</t>
  </si>
  <si>
    <t>CONDER</t>
  </si>
  <si>
    <t>CRACE</t>
  </si>
  <si>
    <t>GUNGAHLIN</t>
  </si>
  <si>
    <t>CASEY</t>
  </si>
  <si>
    <t>FRANKLIN</t>
  </si>
  <si>
    <t>NGUNNAWAL</t>
  </si>
  <si>
    <t>NICHOLLS</t>
  </si>
  <si>
    <t>PALMERSTON</t>
  </si>
  <si>
    <t>BONNER</t>
  </si>
  <si>
    <t>FORDE</t>
  </si>
  <si>
    <t>HARRISON</t>
  </si>
  <si>
    <t>JACKA</t>
  </si>
  <si>
    <t>MONCRIEFF</t>
  </si>
  <si>
    <t>THROSBY</t>
  </si>
  <si>
    <t>MELBOURNE</t>
  </si>
  <si>
    <t>VIC</t>
  </si>
  <si>
    <t>EAST MELBOURNE</t>
  </si>
  <si>
    <t>WEST MELBOURNE</t>
  </si>
  <si>
    <t>SOUTH WHARF</t>
  </si>
  <si>
    <t>SOUTHBANK</t>
  </si>
  <si>
    <t>DOCKLANDS</t>
  </si>
  <si>
    <t>FOOTSCRAY</t>
  </si>
  <si>
    <t>SEDDON</t>
  </si>
  <si>
    <t>KINGSVILLE</t>
  </si>
  <si>
    <t>MAIDSTONE</t>
  </si>
  <si>
    <t>WEST FOOTSCRAY</t>
  </si>
  <si>
    <t>YARRAVILLE</t>
  </si>
  <si>
    <t>SOUTH KINGSVILLE</t>
  </si>
  <si>
    <t>SPOTSWOOD</t>
  </si>
  <si>
    <t>WILLIAMSTOWN</t>
  </si>
  <si>
    <t>WILLIAMSTOWN NORTH</t>
  </si>
  <si>
    <t>ALTONA</t>
  </si>
  <si>
    <t>SEAHOLME</t>
  </si>
  <si>
    <t>BRAYBROOK</t>
  </si>
  <si>
    <t>ALBION</t>
  </si>
  <si>
    <t>SUNSHINE NORTH</t>
  </si>
  <si>
    <t>SUNSHINE WEST</t>
  </si>
  <si>
    <t>ALBANVALE</t>
  </si>
  <si>
    <t>KEALBA</t>
  </si>
  <si>
    <t>ARDEER</t>
  </si>
  <si>
    <t>BURNSIDE</t>
  </si>
  <si>
    <t>BURNSIDE HEIGHTS</t>
  </si>
  <si>
    <t>CAIRNLEA</t>
  </si>
  <si>
    <t>CAROLINE SPRINGS</t>
  </si>
  <si>
    <t>DEER PARK</t>
  </si>
  <si>
    <t>RAVENHALL</t>
  </si>
  <si>
    <t>FIELDSTONE</t>
  </si>
  <si>
    <t>MAMBOURIN</t>
  </si>
  <si>
    <t>MANOR LAKES</t>
  </si>
  <si>
    <t>MOUNT COTTRELL</t>
  </si>
  <si>
    <t>WYNDHAM VALE</t>
  </si>
  <si>
    <t>ALTONA NORTH</t>
  </si>
  <si>
    <t>LAVERTON NORTH</t>
  </si>
  <si>
    <t>WILLIAMS LANDING</t>
  </si>
  <si>
    <t>ALTONA MEADOWS</t>
  </si>
  <si>
    <t>LAVERTON</t>
  </si>
  <si>
    <t>SEABROOK</t>
  </si>
  <si>
    <t>HOPPERS CROSSING</t>
  </si>
  <si>
    <t>TARNEIT</t>
  </si>
  <si>
    <t>TRUGANINA</t>
  </si>
  <si>
    <t>DERRIMUT</t>
  </si>
  <si>
    <t>POINT COOK</t>
  </si>
  <si>
    <t>QUANDONG</t>
  </si>
  <si>
    <t>WERRIBEE</t>
  </si>
  <si>
    <t>WERRIBEE SOUTH</t>
  </si>
  <si>
    <t>FLEMINGTON</t>
  </si>
  <si>
    <t>ASCOT VALE</t>
  </si>
  <si>
    <t>MARIBYRNONG</t>
  </si>
  <si>
    <t>TRAVANCORE</t>
  </si>
  <si>
    <t>KEILOR EAST</t>
  </si>
  <si>
    <t>AVONDALE HEIGHTS</t>
  </si>
  <si>
    <t>KEILOR</t>
  </si>
  <si>
    <t>KEILOR NORTH</t>
  </si>
  <si>
    <t>CALDER PARK</t>
  </si>
  <si>
    <t>DELAHEY</t>
  </si>
  <si>
    <t>HILLSIDE</t>
  </si>
  <si>
    <t>TAYLORS HILL</t>
  </si>
  <si>
    <t>KEILOR DOWNS</t>
  </si>
  <si>
    <t>KEILOR LODGE</t>
  </si>
  <si>
    <t>TAYLORS LAKES</t>
  </si>
  <si>
    <t>MOONEE PONDS</t>
  </si>
  <si>
    <t>ABERFELDIE</t>
  </si>
  <si>
    <t>ESSENDON</t>
  </si>
  <si>
    <t>ESSENDON WEST</t>
  </si>
  <si>
    <t>ESSENDON FIELDS</t>
  </si>
  <si>
    <t>ESSENDON NORTH</t>
  </si>
  <si>
    <t>STRATHMORE</t>
  </si>
  <si>
    <t>STRATHMORE HEIGHTS</t>
  </si>
  <si>
    <t>AIRPORT WEST</t>
  </si>
  <si>
    <t>KEILOR PARK</t>
  </si>
  <si>
    <t>NIDDRIE</t>
  </si>
  <si>
    <t>GLADSTONE PARK</t>
  </si>
  <si>
    <t>GOWANBRAE</t>
  </si>
  <si>
    <t>TULLAMARINE</t>
  </si>
  <si>
    <t>PASCOE VALE</t>
  </si>
  <si>
    <t>PASCOE VALE SOUTH</t>
  </si>
  <si>
    <t>MELBOURNE AIRPORT</t>
  </si>
  <si>
    <t>HADFIELD</t>
  </si>
  <si>
    <t>OAK PARK</t>
  </si>
  <si>
    <t>BROADMEADOWS</t>
  </si>
  <si>
    <t>DALLAS</t>
  </si>
  <si>
    <t>JACANA</t>
  </si>
  <si>
    <t>COOLAROO</t>
  </si>
  <si>
    <t>MEADOW HEIGHTS</t>
  </si>
  <si>
    <t>ATTWOOD</t>
  </si>
  <si>
    <t>WESTMEADOWS</t>
  </si>
  <si>
    <t>NORTH MELBOURNE</t>
  </si>
  <si>
    <t>CARLTON NORTH</t>
  </si>
  <si>
    <t>PRINCES HILL</t>
  </si>
  <si>
    <t>BRUNSWICK WEST</t>
  </si>
  <si>
    <t>BRUNSWICK</t>
  </si>
  <si>
    <t>BRUNSWICK EAST</t>
  </si>
  <si>
    <t>COBURG</t>
  </si>
  <si>
    <t>COBURG NORTH</t>
  </si>
  <si>
    <t>GREENVALE</t>
  </si>
  <si>
    <t>FAWKNER</t>
  </si>
  <si>
    <t>CAMPBELLFIELD</t>
  </si>
  <si>
    <t>OAKLANDS JUNCTION</t>
  </si>
  <si>
    <t>YUROKE</t>
  </si>
  <si>
    <t>CRAIGIEBURN</t>
  </si>
  <si>
    <t>DONNYBROOK</t>
  </si>
  <si>
    <t>KALKALLO</t>
  </si>
  <si>
    <t>MICKLEHAM</t>
  </si>
  <si>
    <t>ROXBURGH PARK</t>
  </si>
  <si>
    <t>FITZROY</t>
  </si>
  <si>
    <t>CLIFTON HILL</t>
  </si>
  <si>
    <t>FITZROY NORTH</t>
  </si>
  <si>
    <t>NORTHCOTE</t>
  </si>
  <si>
    <t>THORNBURY</t>
  </si>
  <si>
    <t>PRESTON</t>
  </si>
  <si>
    <t>RESERVOIR</t>
  </si>
  <si>
    <t>THOMASTOWN</t>
  </si>
  <si>
    <t>LALOR</t>
  </si>
  <si>
    <t>ALPHINGTON</t>
  </si>
  <si>
    <t>IVANHOE EAST</t>
  </si>
  <si>
    <t>BELLFIELD</t>
  </si>
  <si>
    <t>HEIDELBERG HEIGHTS</t>
  </si>
  <si>
    <t>HEIDELBERG WEST</t>
  </si>
  <si>
    <t>MILL PARK</t>
  </si>
  <si>
    <t>BUNDOORA</t>
  </si>
  <si>
    <t>KINGSBURY</t>
  </si>
  <si>
    <t>EAGLEMONT</t>
  </si>
  <si>
    <t>HEIDELBERG</t>
  </si>
  <si>
    <t>ROSANNA</t>
  </si>
  <si>
    <t>VIEWBANK</t>
  </si>
  <si>
    <t>MACLEOD</t>
  </si>
  <si>
    <t>YALLAMBIE</t>
  </si>
  <si>
    <t>WATSONIA</t>
  </si>
  <si>
    <t>WATSONIA NORTH</t>
  </si>
  <si>
    <t>BRIAR HILL</t>
  </si>
  <si>
    <t>GREENSBOROUGH</t>
  </si>
  <si>
    <t>ST HELENA</t>
  </si>
  <si>
    <t>DIAMOND CREEK</t>
  </si>
  <si>
    <t>PLENTY</t>
  </si>
  <si>
    <t>YARRAMBAT</t>
  </si>
  <si>
    <t>LOWER PLENTY</t>
  </si>
  <si>
    <t>MONTMORENCY</t>
  </si>
  <si>
    <t>ELTHAM NORTH</t>
  </si>
  <si>
    <t>RESEARCH</t>
  </si>
  <si>
    <t>WATTLE GLEN</t>
  </si>
  <si>
    <t>BEND OF ISLANDS</t>
  </si>
  <si>
    <t>KANGAROO GROUND</t>
  </si>
  <si>
    <t>ARTHURS CREEK</t>
  </si>
  <si>
    <t>COTTLES BRIDGE</t>
  </si>
  <si>
    <t>HURSTBRIDGE</t>
  </si>
  <si>
    <t>NUTFIELD</t>
  </si>
  <si>
    <t>STRATHEWEN</t>
  </si>
  <si>
    <t>KEW EAST</t>
  </si>
  <si>
    <t>BALWYN</t>
  </si>
  <si>
    <t>DEEPDENE</t>
  </si>
  <si>
    <t>BALWYN NORTH</t>
  </si>
  <si>
    <t>BULLEEN</t>
  </si>
  <si>
    <t>TEMPLESTOWE</t>
  </si>
  <si>
    <t>TEMPLESTOWE LOWER</t>
  </si>
  <si>
    <t>DONCASTER</t>
  </si>
  <si>
    <t>DONCASTER EAST</t>
  </si>
  <si>
    <t>DONVALE</t>
  </si>
  <si>
    <t>NORTH WARRANDYTE</t>
  </si>
  <si>
    <t>WARRANDYTE</t>
  </si>
  <si>
    <t>PARK ORCHARDS</t>
  </si>
  <si>
    <t>WONGA PARK</t>
  </si>
  <si>
    <t>CHIRNSIDE PARK</t>
  </si>
  <si>
    <t>BURNLEY</t>
  </si>
  <si>
    <t>HAWTHORN</t>
  </si>
  <si>
    <t>HAWTHORN EAST</t>
  </si>
  <si>
    <t>MONT ALBERT</t>
  </si>
  <si>
    <t>SURREY HILLS</t>
  </si>
  <si>
    <t>BOX HILL SOUTH</t>
  </si>
  <si>
    <t>BOX HILL NORTH</t>
  </si>
  <si>
    <t>MONT ALBERT NORTH</t>
  </si>
  <si>
    <t>BLACKBURN</t>
  </si>
  <si>
    <t>BLACKBURN NORTH</t>
  </si>
  <si>
    <t>BLACKBURN SOUTH</t>
  </si>
  <si>
    <t>NUNAWADING</t>
  </si>
  <si>
    <t>MITCHAM</t>
  </si>
  <si>
    <t>VERMONT</t>
  </si>
  <si>
    <t>VERMONT SOUTH</t>
  </si>
  <si>
    <t>RINGWOOD NORTH</t>
  </si>
  <si>
    <t>WARRANDYTE SOUTH</t>
  </si>
  <si>
    <t>WARRANWOOD</t>
  </si>
  <si>
    <t>HEATHMONT</t>
  </si>
  <si>
    <t>RINGWOOD EAST</t>
  </si>
  <si>
    <t>CROYDON HILLS</t>
  </si>
  <si>
    <t>CROYDON NORTH</t>
  </si>
  <si>
    <t>CROYDON SOUTH</t>
  </si>
  <si>
    <t>KILSYTH</t>
  </si>
  <si>
    <t>KILSYTH SOUTH</t>
  </si>
  <si>
    <t>MOOROOLBARK</t>
  </si>
  <si>
    <t>BEENAK</t>
  </si>
  <si>
    <t>DON VALLEY</t>
  </si>
  <si>
    <t>HODDLES CREEK</t>
  </si>
  <si>
    <t>LAUNCHING PLACE</t>
  </si>
  <si>
    <t>SEVILLE</t>
  </si>
  <si>
    <t>SEVILLE EAST</t>
  </si>
  <si>
    <t>WANDIN EAST</t>
  </si>
  <si>
    <t>WANDIN NORTH</t>
  </si>
  <si>
    <t>WOORI YALLOCK</t>
  </si>
  <si>
    <t>YELLINGBO</t>
  </si>
  <si>
    <t>SOUTH YARRA</t>
  </si>
  <si>
    <t>TOORAK</t>
  </si>
  <si>
    <t>ARMADALE</t>
  </si>
  <si>
    <t>KOOYONG</t>
  </si>
  <si>
    <t>MALVERN</t>
  </si>
  <si>
    <t>CAULFIELD EAST</t>
  </si>
  <si>
    <t>MALVERN EAST</t>
  </si>
  <si>
    <t>GLEN IRIS</t>
  </si>
  <si>
    <t>ASHBURTON</t>
  </si>
  <si>
    <t>ASHWOOD</t>
  </si>
  <si>
    <t>CHADSTONE</t>
  </si>
  <si>
    <t>MOUNT WAVERLEY</t>
  </si>
  <si>
    <t>GLEN WAVERLEY</t>
  </si>
  <si>
    <t>WHEELERS HILL</t>
  </si>
  <si>
    <t>BURWOOD EAST</t>
  </si>
  <si>
    <t>WANTIRNA</t>
  </si>
  <si>
    <t>WANTIRNA SOUTH</t>
  </si>
  <si>
    <t>BAYSWATER</t>
  </si>
  <si>
    <t>BAYSWATER NORTH</t>
  </si>
  <si>
    <t>THE BASIN</t>
  </si>
  <si>
    <t>BORONIA</t>
  </si>
  <si>
    <t>FERNTREE GULLY</t>
  </si>
  <si>
    <t>LYSTERFIELD</t>
  </si>
  <si>
    <t>LYSTERFIELD SOUTH</t>
  </si>
  <si>
    <t>UPPER FERNTREE GULLY</t>
  </si>
  <si>
    <t>UPWEY</t>
  </si>
  <si>
    <t>MENZIES CREEK</t>
  </si>
  <si>
    <t>SELBY</t>
  </si>
  <si>
    <t>BELGRAVE</t>
  </si>
  <si>
    <t>BELGRAVE HEIGHTS</t>
  </si>
  <si>
    <t>BELGRAVE SOUTH</t>
  </si>
  <si>
    <t>TECOMA</t>
  </si>
  <si>
    <t>CAULFIELD NORTH</t>
  </si>
  <si>
    <t>CAULFIELD</t>
  </si>
  <si>
    <t>CAULFIELD SOUTH</t>
  </si>
  <si>
    <t>CARNEGIE</t>
  </si>
  <si>
    <t>GLEN HUNTLY</t>
  </si>
  <si>
    <t>MURRUMBEENA</t>
  </si>
  <si>
    <t>BENTLEIGH EAST</t>
  </si>
  <si>
    <t>HUGHESDALE</t>
  </si>
  <si>
    <t>HUNTINGDALE</t>
  </si>
  <si>
    <t>OAKLEIGH</t>
  </si>
  <si>
    <t>OAKLEIGH EAST</t>
  </si>
  <si>
    <t>OAKLEIGH SOUTH</t>
  </si>
  <si>
    <t>CLAYTON</t>
  </si>
  <si>
    <t>NOTTING HILL</t>
  </si>
  <si>
    <t>CLARINDA</t>
  </si>
  <si>
    <t>CLAYTON SOUTH</t>
  </si>
  <si>
    <t>DINGLEY VILLAGE</t>
  </si>
  <si>
    <t>SPRINGVALE SOUTH</t>
  </si>
  <si>
    <t>KEYSBOROUGH</t>
  </si>
  <si>
    <t>NOBLE PARK</t>
  </si>
  <si>
    <t>NOBLE PARK NORTH</t>
  </si>
  <si>
    <t>BANGHOLME</t>
  </si>
  <si>
    <t>DANDENONG</t>
  </si>
  <si>
    <t>DANDENONG NORTH</t>
  </si>
  <si>
    <t>DANDENONG SOUTH</t>
  </si>
  <si>
    <t>DOVETON</t>
  </si>
  <si>
    <t>EUMEMMERRING</t>
  </si>
  <si>
    <t>ROWVILLE</t>
  </si>
  <si>
    <t>SCORESBY</t>
  </si>
  <si>
    <t>KNOXFIELD</t>
  </si>
  <si>
    <t>PRAHRAN</t>
  </si>
  <si>
    <t>ST KILDA</t>
  </si>
  <si>
    <t>ST KILDA WEST</t>
  </si>
  <si>
    <t>ST KILDA EAST</t>
  </si>
  <si>
    <t>ELWOOD</t>
  </si>
  <si>
    <t>ELSTERNWICK</t>
  </si>
  <si>
    <t>GARDENVALE</t>
  </si>
  <si>
    <t>RIPPONLEA</t>
  </si>
  <si>
    <t>BRIGHTON</t>
  </si>
  <si>
    <t>BRIGHTON EAST</t>
  </si>
  <si>
    <t>HAMPTON EAST</t>
  </si>
  <si>
    <t>MOORABBIN</t>
  </si>
  <si>
    <t>HIGHETT</t>
  </si>
  <si>
    <t>BEAUMARIS</t>
  </si>
  <si>
    <t>BLACK ROCK</t>
  </si>
  <si>
    <t>MENTONE</t>
  </si>
  <si>
    <t>MOORABBIN AIRPORT</t>
  </si>
  <si>
    <t>ASPENDALE</t>
  </si>
  <si>
    <t>ASPENDALE GARDENS</t>
  </si>
  <si>
    <t>BRAESIDE</t>
  </si>
  <si>
    <t>MORDIALLOC</t>
  </si>
  <si>
    <t>PARKDALE</t>
  </si>
  <si>
    <t>WATERWAYS</t>
  </si>
  <si>
    <t>BONBEACH</t>
  </si>
  <si>
    <t>CHELSEA</t>
  </si>
  <si>
    <t>CHELSEA HEIGHTS</t>
  </si>
  <si>
    <t>EDITHVALE</t>
  </si>
  <si>
    <t>CARRUM</t>
  </si>
  <si>
    <t>PATTERSON LAKES</t>
  </si>
  <si>
    <t>SEAFORD</t>
  </si>
  <si>
    <t>FRANKSTON</t>
  </si>
  <si>
    <t>FRANKSTON SOUTH</t>
  </si>
  <si>
    <t>FRANKSTON NORTH</t>
  </si>
  <si>
    <t>CARRUM DOWNS</t>
  </si>
  <si>
    <t>HEATHERTON</t>
  </si>
  <si>
    <t>BENTLEIGH</t>
  </si>
  <si>
    <t>MCKINNON</t>
  </si>
  <si>
    <t>ORMOND</t>
  </si>
  <si>
    <t>SOUTH MELBOURNE</t>
  </si>
  <si>
    <t>ALBERT PARK</t>
  </si>
  <si>
    <t>MIDDLE PARK</t>
  </si>
  <si>
    <t>PORT MELBOURNE</t>
  </si>
  <si>
    <t>AVALON</t>
  </si>
  <si>
    <t>LARA</t>
  </si>
  <si>
    <t>POINT WILSON</t>
  </si>
  <si>
    <t>ANAKIE</t>
  </si>
  <si>
    <t>BATESFORD</t>
  </si>
  <si>
    <t>LOVELY BANKS</t>
  </si>
  <si>
    <t>MOORABOOL</t>
  </si>
  <si>
    <t>CORIO</t>
  </si>
  <si>
    <t>NORLANE</t>
  </si>
  <si>
    <t>BELL PARK</t>
  </si>
  <si>
    <t>BELL POST HILL</t>
  </si>
  <si>
    <t>DRUMCONDRA</t>
  </si>
  <si>
    <t>HAMLYN HEIGHTS</t>
  </si>
  <si>
    <t>NORTH GEELONG</t>
  </si>
  <si>
    <t>RIPPLESIDE</t>
  </si>
  <si>
    <t>GROVEDALE</t>
  </si>
  <si>
    <t>HIGHTON</t>
  </si>
  <si>
    <t>MARSHALL</t>
  </si>
  <si>
    <t>WANDANA HEIGHTS</t>
  </si>
  <si>
    <t>WAURN PONDS</t>
  </si>
  <si>
    <t>ARMSTRONG CREEK</t>
  </si>
  <si>
    <t>CHARLEMONT</t>
  </si>
  <si>
    <t>FRESHWATER CREEK</t>
  </si>
  <si>
    <t>MOUNT DUNEED</t>
  </si>
  <si>
    <t>FYANSFORD</t>
  </si>
  <si>
    <t>GEELONG WEST</t>
  </si>
  <si>
    <t>HERNE HILL</t>
  </si>
  <si>
    <t>MANIFOLD HEIGHTS</t>
  </si>
  <si>
    <t>MURGHEBOLUC</t>
  </si>
  <si>
    <t>STONEHAVEN</t>
  </si>
  <si>
    <t>BREAKWATER</t>
  </si>
  <si>
    <t>EAST GEELONG</t>
  </si>
  <si>
    <t>NEWCOMB</t>
  </si>
  <si>
    <t>ST ALBANS PARK</t>
  </si>
  <si>
    <t>THOMSON</t>
  </si>
  <si>
    <t>WHITTINGTON</t>
  </si>
  <si>
    <t>GEELONG</t>
  </si>
  <si>
    <t>SOUTH GEELONG</t>
  </si>
  <si>
    <t>BARRABOOL</t>
  </si>
  <si>
    <t>CERES</t>
  </si>
  <si>
    <t>GNARWARRE</t>
  </si>
  <si>
    <t>CLIFTON SPRINGS</t>
  </si>
  <si>
    <t>DRYSDALE</t>
  </si>
  <si>
    <t>MANNERIM</t>
  </si>
  <si>
    <t>MARCUS HILL</t>
  </si>
  <si>
    <t>WALLINGTON</t>
  </si>
  <si>
    <t>BELLARINE</t>
  </si>
  <si>
    <t>INDENTED HEAD</t>
  </si>
  <si>
    <t>PORTARLINGTON</t>
  </si>
  <si>
    <t>LEOPOLD</t>
  </si>
  <si>
    <t>MOOLAP</t>
  </si>
  <si>
    <t>POINT LONSDALE</t>
  </si>
  <si>
    <t>OCEAN GROVE</t>
  </si>
  <si>
    <t>BARWON HEADS</t>
  </si>
  <si>
    <t>BREAMLEA</t>
  </si>
  <si>
    <t>CONNEWARRE</t>
  </si>
  <si>
    <t>BELLBRAE</t>
  </si>
  <si>
    <t>BELLS BEACH</t>
  </si>
  <si>
    <t>JAN JUC</t>
  </si>
  <si>
    <t>TORQUAY</t>
  </si>
  <si>
    <t>ANGLESEA</t>
  </si>
  <si>
    <t>AIREYS INLET</t>
  </si>
  <si>
    <t>EASTERN VIEW</t>
  </si>
  <si>
    <t>FAIRHAVEN</t>
  </si>
  <si>
    <t>MOGGS CREEK</t>
  </si>
  <si>
    <t>APOLLO BAY</t>
  </si>
  <si>
    <t>CAPE OTWAY</t>
  </si>
  <si>
    <t>PETTICOAT CREEK</t>
  </si>
  <si>
    <t>SKENES CREEK</t>
  </si>
  <si>
    <t>SKENES CREEK NORTH</t>
  </si>
  <si>
    <t>GREY RIVER</t>
  </si>
  <si>
    <t>KENNETT RIVER</t>
  </si>
  <si>
    <t>SEPARATION CREEK</t>
  </si>
  <si>
    <t>WONGARRA</t>
  </si>
  <si>
    <t>WYE RIVER</t>
  </si>
  <si>
    <t>BENWERRIN</t>
  </si>
  <si>
    <t>BOONAH</t>
  </si>
  <si>
    <t>DEANS MARSH</t>
  </si>
  <si>
    <t>PENNYROYAL</t>
  </si>
  <si>
    <t>BEECH FOREST</t>
  </si>
  <si>
    <t>FERGUSON</t>
  </si>
  <si>
    <t>GELLIBRAND LOWER</t>
  </si>
  <si>
    <t>WATTLE HILL</t>
  </si>
  <si>
    <t>WEEAPROINAH</t>
  </si>
  <si>
    <t>WYELANGTA</t>
  </si>
  <si>
    <t>YUULONG</t>
  </si>
  <si>
    <t>GLENAIRE</t>
  </si>
  <si>
    <t>HORDERN VALE</t>
  </si>
  <si>
    <t>JOHANNA</t>
  </si>
  <si>
    <t>LAVERS HILL</t>
  </si>
  <si>
    <t>CARLISLE RIVER</t>
  </si>
  <si>
    <t>CHAPPLE VALE</t>
  </si>
  <si>
    <t>GELLIBRAND</t>
  </si>
  <si>
    <t>KENNEDYS CREEK</t>
  </si>
  <si>
    <t>BUCKLEY</t>
  </si>
  <si>
    <t>GHERANG</t>
  </si>
  <si>
    <t>MODEWARRE</t>
  </si>
  <si>
    <t>MORIAC</t>
  </si>
  <si>
    <t>MOUNT MORIAC</t>
  </si>
  <si>
    <t>PARAPARAP</t>
  </si>
  <si>
    <t>BAMBRA</t>
  </si>
  <si>
    <t>OMBERSLEY</t>
  </si>
  <si>
    <t>WENSLEYDALE</t>
  </si>
  <si>
    <t>WINCHELSEA</t>
  </si>
  <si>
    <t>WINCHELSEA SOUTH</t>
  </si>
  <si>
    <t>WURDIBOLUC</t>
  </si>
  <si>
    <t>BIRREGURRA</t>
  </si>
  <si>
    <t>BARWON DOWNS</t>
  </si>
  <si>
    <t>MURROON</t>
  </si>
  <si>
    <t>WARNCOORT</t>
  </si>
  <si>
    <t>WHOOREL</t>
  </si>
  <si>
    <t>ALVIE</t>
  </si>
  <si>
    <t>BALINTORE</t>
  </si>
  <si>
    <t>BARONGAROOK</t>
  </si>
  <si>
    <t>BARONGAROOK WEST</t>
  </si>
  <si>
    <t>BARRAMUNGA</t>
  </si>
  <si>
    <t>CORAGULAC</t>
  </si>
  <si>
    <t>CORUNNUN</t>
  </si>
  <si>
    <t>DREEITE</t>
  </si>
  <si>
    <t>DREEITE SOUTH</t>
  </si>
  <si>
    <t>GERANGAMETE</t>
  </si>
  <si>
    <t>IRREWARRA</t>
  </si>
  <si>
    <t>IRREWILLIPE</t>
  </si>
  <si>
    <t>IRREWILLIPE EAST</t>
  </si>
  <si>
    <t>KAWARREN</t>
  </si>
  <si>
    <t>LARPENT</t>
  </si>
  <si>
    <t>NALANGIL</t>
  </si>
  <si>
    <t>ONDIT</t>
  </si>
  <si>
    <t>PIRRON YALLOCK</t>
  </si>
  <si>
    <t>POMBORNEIT EAST</t>
  </si>
  <si>
    <t>SWAN MARSH</t>
  </si>
  <si>
    <t>TANYBRYN</t>
  </si>
  <si>
    <t>WARRION</t>
  </si>
  <si>
    <t>WOOL WOOL</t>
  </si>
  <si>
    <t>YEO</t>
  </si>
  <si>
    <t>YEODENE</t>
  </si>
  <si>
    <t>COLAC</t>
  </si>
  <si>
    <t>COLAC EAST</t>
  </si>
  <si>
    <t>COLAC WEST</t>
  </si>
  <si>
    <t>ELLIMINYT</t>
  </si>
  <si>
    <t>BEEAC</t>
  </si>
  <si>
    <t>CUNDARE</t>
  </si>
  <si>
    <t>CUNDARE NORTH</t>
  </si>
  <si>
    <t>EURACK</t>
  </si>
  <si>
    <t>WEERING</t>
  </si>
  <si>
    <t>COROROOKE</t>
  </si>
  <si>
    <t>BOOKAAR</t>
  </si>
  <si>
    <t>BOSTOCKS CREEK</t>
  </si>
  <si>
    <t>BUNGADOR</t>
  </si>
  <si>
    <t>CARPENDEIT</t>
  </si>
  <si>
    <t>CHOCOLYN</t>
  </si>
  <si>
    <t>GNOTUK</t>
  </si>
  <si>
    <t>KARIAH</t>
  </si>
  <si>
    <t>KOALLAH</t>
  </si>
  <si>
    <t>LESLIE MANOR</t>
  </si>
  <si>
    <t>POMBORNEIT</t>
  </si>
  <si>
    <t>POMBORNEIT NORTH</t>
  </si>
  <si>
    <t>SKIBO</t>
  </si>
  <si>
    <t>SOUTH PURRUMBETE</t>
  </si>
  <si>
    <t>STONYFORD</t>
  </si>
  <si>
    <t>TANDAROOK</t>
  </si>
  <si>
    <t>TESBURY</t>
  </si>
  <si>
    <t>WEERITE</t>
  </si>
  <si>
    <t>TERANG</t>
  </si>
  <si>
    <t>BOORCAN</t>
  </si>
  <si>
    <t>CUDGEE</t>
  </si>
  <si>
    <t>DIXIE</t>
  </si>
  <si>
    <t>ECKLIN SOUTH</t>
  </si>
  <si>
    <t>FRAMLINGHAM</t>
  </si>
  <si>
    <t>FRAMLINGHAM EAST</t>
  </si>
  <si>
    <t>GARVOC</t>
  </si>
  <si>
    <t>GLENORMISTON NORTH</t>
  </si>
  <si>
    <t>GLENORMISTON SOUTH</t>
  </si>
  <si>
    <t>KOLORA</t>
  </si>
  <si>
    <t>LAANG</t>
  </si>
  <si>
    <t>NOORAT</t>
  </si>
  <si>
    <t>NOORAT EAST</t>
  </si>
  <si>
    <t>PANMURE</t>
  </si>
  <si>
    <t>TAROON</t>
  </si>
  <si>
    <t>THE SISTERS</t>
  </si>
  <si>
    <t>BULLAHARRE</t>
  </si>
  <si>
    <t>COBDEN</t>
  </si>
  <si>
    <t>COBRICO</t>
  </si>
  <si>
    <t>ELINGAMITE</t>
  </si>
  <si>
    <t>ELINGAMITE NORTH</t>
  </si>
  <si>
    <t>GLENFYNE</t>
  </si>
  <si>
    <t>JANCOURT</t>
  </si>
  <si>
    <t>JANCOURT EAST</t>
  </si>
  <si>
    <t>NAROGHID</t>
  </si>
  <si>
    <t>SIMPSON</t>
  </si>
  <si>
    <t>AYRFORD</t>
  </si>
  <si>
    <t>BRUCKNELL</t>
  </si>
  <si>
    <t>COORIEMUNGLE</t>
  </si>
  <si>
    <t>COWLEYS CREEK</t>
  </si>
  <si>
    <t>CURDIES RIVER</t>
  </si>
  <si>
    <t>CURDIEVALE</t>
  </si>
  <si>
    <t>HEYTESBURY LOWER</t>
  </si>
  <si>
    <t>NEWFIELD</t>
  </si>
  <si>
    <t>NIRRANDA</t>
  </si>
  <si>
    <t>NIRRANDA EAST</t>
  </si>
  <si>
    <t>NIRRANDA SOUTH</t>
  </si>
  <si>
    <t>NULLAWARRE</t>
  </si>
  <si>
    <t>NULLAWARRE NORTH</t>
  </si>
  <si>
    <t>PAARATTE</t>
  </si>
  <si>
    <t>THE COVE</t>
  </si>
  <si>
    <t>TIMBOON</t>
  </si>
  <si>
    <t>TIMBOON WEST</t>
  </si>
  <si>
    <t>PORT CAMPBELL</t>
  </si>
  <si>
    <t>PRINCETOWN</t>
  </si>
  <si>
    <t>WAARRE</t>
  </si>
  <si>
    <t>PETERBOROUGH</t>
  </si>
  <si>
    <t>DUNDONNELL</t>
  </si>
  <si>
    <t>PURA PURA</t>
  </si>
  <si>
    <t>WOORNDOO</t>
  </si>
  <si>
    <t>CARAMUT</t>
  </si>
  <si>
    <t>MAILORS FLAT</t>
  </si>
  <si>
    <t>MINJAH</t>
  </si>
  <si>
    <t>WOOLSTHORPE</t>
  </si>
  <si>
    <t>ALLANSFORD</t>
  </si>
  <si>
    <t>MEPUNGA</t>
  </si>
  <si>
    <t>MEPUNGA EAST</t>
  </si>
  <si>
    <t>MEPUNGA WEST</t>
  </si>
  <si>
    <t>NARINGAL</t>
  </si>
  <si>
    <t>NARINGAL EAST</t>
  </si>
  <si>
    <t>PURNIM</t>
  </si>
  <si>
    <t>PURNIM WEST</t>
  </si>
  <si>
    <t>BALLANGEICH</t>
  </si>
  <si>
    <t>WANGOOM</t>
  </si>
  <si>
    <t>DENNINGTON</t>
  </si>
  <si>
    <t>WARRNAMBOOL</t>
  </si>
  <si>
    <t>BUSHFIELD</t>
  </si>
  <si>
    <t>GRASSMERE</t>
  </si>
  <si>
    <t>WINSLOW</t>
  </si>
  <si>
    <t>ILLOWA</t>
  </si>
  <si>
    <t>KOROIT</t>
  </si>
  <si>
    <t>CROSSLEY</t>
  </si>
  <si>
    <t>KILLARNEY</t>
  </si>
  <si>
    <t>KIRKSTALL</t>
  </si>
  <si>
    <t>SOUTHERN CROSS</t>
  </si>
  <si>
    <t>TARRONE</t>
  </si>
  <si>
    <t>TOWER HILL</t>
  </si>
  <si>
    <t>WARRONG</t>
  </si>
  <si>
    <t>WILLATOOK</t>
  </si>
  <si>
    <t>YANGERY</t>
  </si>
  <si>
    <t>YARPTURK</t>
  </si>
  <si>
    <t>ORFORD</t>
  </si>
  <si>
    <t>PORT FAIRY</t>
  </si>
  <si>
    <t>NARRAWONG</t>
  </si>
  <si>
    <t>ST HELENS</t>
  </si>
  <si>
    <t>TOOLONG</t>
  </si>
  <si>
    <t>TYRENDARRA</t>
  </si>
  <si>
    <t>TYRENDARRA EAST</t>
  </si>
  <si>
    <t>YAMBUK</t>
  </si>
  <si>
    <t>CONDAH SWAMP</t>
  </si>
  <si>
    <t>KNEBSWORTH</t>
  </si>
  <si>
    <t>WARRABKOOK</t>
  </si>
  <si>
    <t>HAWKESDALE</t>
  </si>
  <si>
    <t>MINHAMITE</t>
  </si>
  <si>
    <t>GAZETTE</t>
  </si>
  <si>
    <t>GERRIGERRUP</t>
  </si>
  <si>
    <t>PURDEET</t>
  </si>
  <si>
    <t>TABOR</t>
  </si>
  <si>
    <t>GLENTHOMPSON</t>
  </si>
  <si>
    <t>NAREEB</t>
  </si>
  <si>
    <t>NARRAPUMELAP SOUTH</t>
  </si>
  <si>
    <t>KARABEAL</t>
  </si>
  <si>
    <t>MIRRANATWA</t>
  </si>
  <si>
    <t>MOUTAJUP</t>
  </si>
  <si>
    <t>VICTORIA POINT</t>
  </si>
  <si>
    <t>VICTORIA VALLEY</t>
  </si>
  <si>
    <t>WOODHOUSE</t>
  </si>
  <si>
    <t>BYADUK NORTH</t>
  </si>
  <si>
    <t>BOCHARA</t>
  </si>
  <si>
    <t>BUCKLEY SWAMP</t>
  </si>
  <si>
    <t>BYADUK</t>
  </si>
  <si>
    <t>CROXTON EAST</t>
  </si>
  <si>
    <t>HENSLEY PARK</t>
  </si>
  <si>
    <t>MORGIANA</t>
  </si>
  <si>
    <t>MOUNT NAPIER</t>
  </si>
  <si>
    <t>STRATHKELLAR</t>
  </si>
  <si>
    <t>TAHARA</t>
  </si>
  <si>
    <t>TARRINGTON</t>
  </si>
  <si>
    <t>WANNON</t>
  </si>
  <si>
    <t>WARRAYURE</t>
  </si>
  <si>
    <t>YATCHAW</t>
  </si>
  <si>
    <t>YULECART</t>
  </si>
  <si>
    <t>BRANXHOLME</t>
  </si>
  <si>
    <t>GRASSDALE</t>
  </si>
  <si>
    <t>BREAKAWAY CREEK</t>
  </si>
  <si>
    <t>CONDAH</t>
  </si>
  <si>
    <t>HOTSPUR</t>
  </si>
  <si>
    <t>LAKE CONDAH</t>
  </si>
  <si>
    <t>WALLACEDALE</t>
  </si>
  <si>
    <t>BESSIEBELLE</t>
  </si>
  <si>
    <t>DARTMOOR</t>
  </si>
  <si>
    <t>DRIK DRIK</t>
  </si>
  <si>
    <t>DRUMBORG</t>
  </si>
  <si>
    <t>GREENWALD</t>
  </si>
  <si>
    <t>HEYWOOD</t>
  </si>
  <si>
    <t>HOMERTON</t>
  </si>
  <si>
    <t>MILLTOWN</t>
  </si>
  <si>
    <t>MUMBANNAR</t>
  </si>
  <si>
    <t>MYAMYN</t>
  </si>
  <si>
    <t>WINNAP</t>
  </si>
  <si>
    <t>ALLESTREE</t>
  </si>
  <si>
    <t>CAPE BRIDGEWATER</t>
  </si>
  <si>
    <t>CASHMORE</t>
  </si>
  <si>
    <t>DUTTON WAY</t>
  </si>
  <si>
    <t>GORAE</t>
  </si>
  <si>
    <t>GORAE WEST</t>
  </si>
  <si>
    <t>HEATHMERE</t>
  </si>
  <si>
    <t>MOUNT RICHMOND</t>
  </si>
  <si>
    <t>PORTLAND NORTH</t>
  </si>
  <si>
    <t>PORTLAND WEST</t>
  </si>
  <si>
    <t>DIGBY</t>
  </si>
  <si>
    <t>MERINO</t>
  </si>
  <si>
    <t>TAHARA WEST</t>
  </si>
  <si>
    <t>CASTERTON</t>
  </si>
  <si>
    <t>BAHGALLAH</t>
  </si>
  <si>
    <t>BRIMBOAL</t>
  </si>
  <si>
    <t>CARAPOOK</t>
  </si>
  <si>
    <t>CHETWYND</t>
  </si>
  <si>
    <t>DERGHOLM</t>
  </si>
  <si>
    <t>DORODONG</t>
  </si>
  <si>
    <t>DUNROBIN</t>
  </si>
  <si>
    <t>LAKE MUNDI</t>
  </si>
  <si>
    <t>LINDSAY</t>
  </si>
  <si>
    <t>NANGEELA</t>
  </si>
  <si>
    <t>POOLAIJELO</t>
  </si>
  <si>
    <t>POWERS CREEK</t>
  </si>
  <si>
    <t>SANDFORD</t>
  </si>
  <si>
    <t>STRATHDOWNIE</t>
  </si>
  <si>
    <t>WANDO BRIDGE</t>
  </si>
  <si>
    <t>WANDO VALE</t>
  </si>
  <si>
    <t>WARROCK</t>
  </si>
  <si>
    <t>BULART</t>
  </si>
  <si>
    <t>CAVENDISH</t>
  </si>
  <si>
    <t>GLENISLA</t>
  </si>
  <si>
    <t>MOORALLA</t>
  </si>
  <si>
    <t>BRIT BRIT</t>
  </si>
  <si>
    <t>CLOVER FLAT</t>
  </si>
  <si>
    <t>COLERAINE</t>
  </si>
  <si>
    <t>COOJAR</t>
  </si>
  <si>
    <t>CULLA</t>
  </si>
  <si>
    <t>GRINGEGALGONA</t>
  </si>
  <si>
    <t>GRITJURK</t>
  </si>
  <si>
    <t>HILGAY</t>
  </si>
  <si>
    <t>KONONGWOOTONG</t>
  </si>
  <si>
    <t>MELVILLE FOREST</t>
  </si>
  <si>
    <t>MUNTHAM</t>
  </si>
  <si>
    <t>NAREEN</t>
  </si>
  <si>
    <t>PASCHENDALE</t>
  </si>
  <si>
    <t>TAHARA BRIDGE</t>
  </si>
  <si>
    <t>TARRAYOUKYAN</t>
  </si>
  <si>
    <t>TARRENLEA</t>
  </si>
  <si>
    <t>WOOTONG VALE</t>
  </si>
  <si>
    <t>HARROW</t>
  </si>
  <si>
    <t>CHARAM</t>
  </si>
  <si>
    <t>CONNEWIRRICOO</t>
  </si>
  <si>
    <t>EDENHOPE</t>
  </si>
  <si>
    <t>KADNOOK</t>
  </si>
  <si>
    <t>LANGKOOP</t>
  </si>
  <si>
    <t>PATYAH</t>
  </si>
  <si>
    <t>ULLSWATER</t>
  </si>
  <si>
    <t>BENAYEO</t>
  </si>
  <si>
    <t>BRINGALBERT</t>
  </si>
  <si>
    <t>HESSE</t>
  </si>
  <si>
    <t>INVERLEIGH</t>
  </si>
  <si>
    <t>WINGEEL</t>
  </si>
  <si>
    <t>CRESSY</t>
  </si>
  <si>
    <t>BERRYBANK</t>
  </si>
  <si>
    <t>DUVERNEY</t>
  </si>
  <si>
    <t>FOXHOW</t>
  </si>
  <si>
    <t>MINGAY</t>
  </si>
  <si>
    <t>MOUNT BUTE</t>
  </si>
  <si>
    <t>DERRINALLUM</t>
  </si>
  <si>
    <t>LARRALEA</t>
  </si>
  <si>
    <t>VITE VITE</t>
  </si>
  <si>
    <t>VITE VITE NORTH</t>
  </si>
  <si>
    <t>TEESDALE</t>
  </si>
  <si>
    <t>BARUNAH PARK</t>
  </si>
  <si>
    <t>BARUNAH PLAINS</t>
  </si>
  <si>
    <t>SHELFORD</t>
  </si>
  <si>
    <t>ROKEWOOD</t>
  </si>
  <si>
    <t>BANNOCKBURN</t>
  </si>
  <si>
    <t>GHERINGHAP</t>
  </si>
  <si>
    <t>RUSSELLS BRIDGE</t>
  </si>
  <si>
    <t>SHE OAKS</t>
  </si>
  <si>
    <t>STEIGLITZ</t>
  </si>
  <si>
    <t>SUTHERLANDS CREEK</t>
  </si>
  <si>
    <t>LETHBRIDGE</t>
  </si>
  <si>
    <t>BAMGANIE</t>
  </si>
  <si>
    <t>MEREDITH</t>
  </si>
  <si>
    <t>BUNGAL</t>
  </si>
  <si>
    <t>CARGERIE</t>
  </si>
  <si>
    <t>ELAINE</t>
  </si>
  <si>
    <t>MORRISONS</t>
  </si>
  <si>
    <t>MOUNT DORAN</t>
  </si>
  <si>
    <t>BONNIE BROOK</t>
  </si>
  <si>
    <t>GRANGEFIELDS</t>
  </si>
  <si>
    <t>ROCKBANK</t>
  </si>
  <si>
    <t>THORNHILL PARK</t>
  </si>
  <si>
    <t>AINTREE</t>
  </si>
  <si>
    <t>DEANSIDE</t>
  </si>
  <si>
    <t>FRASER RISE</t>
  </si>
  <si>
    <t>HARKNESS</t>
  </si>
  <si>
    <t>KURUNJANG</t>
  </si>
  <si>
    <t>MELTON</t>
  </si>
  <si>
    <t>MELTON WEST</t>
  </si>
  <si>
    <t>TOOLERN VALE</t>
  </si>
  <si>
    <t>COBBLEBANK</t>
  </si>
  <si>
    <t>EXFORD</t>
  </si>
  <si>
    <t>EYNESBURY</t>
  </si>
  <si>
    <t>MELTON SOUTH</t>
  </si>
  <si>
    <t>STRATHTULLOH</t>
  </si>
  <si>
    <t>WEIR VIEWS</t>
  </si>
  <si>
    <t>BACCHUS MARSH</t>
  </si>
  <si>
    <t>BALLIANG</t>
  </si>
  <si>
    <t>BALLIANG EAST</t>
  </si>
  <si>
    <t>COIMADAI</t>
  </si>
  <si>
    <t>DARLEY</t>
  </si>
  <si>
    <t>HOPETOUN PARK</t>
  </si>
  <si>
    <t>LONG FOREST</t>
  </si>
  <si>
    <t>MADDINGLEY</t>
  </si>
  <si>
    <t>MERRIMU</t>
  </si>
  <si>
    <t>PARWAN</t>
  </si>
  <si>
    <t>ROWSLEY</t>
  </si>
  <si>
    <t>STAUGHTON VALE</t>
  </si>
  <si>
    <t>DALES CREEK</t>
  </si>
  <si>
    <t>KOROBEIT</t>
  </si>
  <si>
    <t>MYRNIONG</t>
  </si>
  <si>
    <t>PENTLAND HILLS</t>
  </si>
  <si>
    <t>BALLAN</t>
  </si>
  <si>
    <t>BEREMBOKE</t>
  </si>
  <si>
    <t>BLAKEVILLE</t>
  </si>
  <si>
    <t>BUNDING</t>
  </si>
  <si>
    <t>COLBROOK</t>
  </si>
  <si>
    <t>DURDIDWARRAH</t>
  </si>
  <si>
    <t>FISKVILLE</t>
  </si>
  <si>
    <t>INGLISTON</t>
  </si>
  <si>
    <t>MOUNT WALLACE</t>
  </si>
  <si>
    <t>ALFREDTON</t>
  </si>
  <si>
    <t>BAKERY HILL</t>
  </si>
  <si>
    <t>BALLARAT CENTRAL</t>
  </si>
  <si>
    <t>BALLARAT EAST</t>
  </si>
  <si>
    <t>BALLARAT NORTH</t>
  </si>
  <si>
    <t>BROWN HILL</t>
  </si>
  <si>
    <t>CANADIAN</t>
  </si>
  <si>
    <t>GOLDEN POINT</t>
  </si>
  <si>
    <t>INVERMAY PARK</t>
  </si>
  <si>
    <t>LAKE WENDOUREE</t>
  </si>
  <si>
    <t>LUCAS</t>
  </si>
  <si>
    <t>MOUNT CLEAR</t>
  </si>
  <si>
    <t>MOUNT HELEN</t>
  </si>
  <si>
    <t>NERRINA</t>
  </si>
  <si>
    <t>REDAN</t>
  </si>
  <si>
    <t>SOLDIERS HILL</t>
  </si>
  <si>
    <t>BERRINGA</t>
  </si>
  <si>
    <t>BO PEEP</t>
  </si>
  <si>
    <t>CAPE CLEAR</t>
  </si>
  <si>
    <t>CARNGHAM</t>
  </si>
  <si>
    <t>CHEPSTOWE</t>
  </si>
  <si>
    <t>HADDON</t>
  </si>
  <si>
    <t>HILLCREST</t>
  </si>
  <si>
    <t>ILLABAROOK</t>
  </si>
  <si>
    <t>LAKE BOLAC</t>
  </si>
  <si>
    <t>MININERA</t>
  </si>
  <si>
    <t>MOUNT EMU</t>
  </si>
  <si>
    <t>NERRIN NERRIN</t>
  </si>
  <si>
    <t>NINTINGBOOL</t>
  </si>
  <si>
    <t>PIGGOREET</t>
  </si>
  <si>
    <t>PITFIELD</t>
  </si>
  <si>
    <t>ROKEWOOD JUNCTION</t>
  </si>
  <si>
    <t>ROSS CREEK</t>
  </si>
  <si>
    <t>SCARSDALE</t>
  </si>
  <si>
    <t>SMYTHES CREEK</t>
  </si>
  <si>
    <t>SMYTHESDALE</t>
  </si>
  <si>
    <t>SNAKE VALLEY</t>
  </si>
  <si>
    <t>SPRINGDALLAH</t>
  </si>
  <si>
    <t>STAFFORDSHIRE REEF</t>
  </si>
  <si>
    <t>STREATHAM</t>
  </si>
  <si>
    <t>WALLINDUC</t>
  </si>
  <si>
    <t>WESTMERE</t>
  </si>
  <si>
    <t>ADDINGTON</t>
  </si>
  <si>
    <t>BLOWHARD</t>
  </si>
  <si>
    <t>BOLWARRAH</t>
  </si>
  <si>
    <t>BREWSTER</t>
  </si>
  <si>
    <t>BULLAROOK</t>
  </si>
  <si>
    <t>BUNGAREE</t>
  </si>
  <si>
    <t>BUNKERS HILL</t>
  </si>
  <si>
    <t>BURRUMBEET</t>
  </si>
  <si>
    <t>CAMBRIAN HILL</t>
  </si>
  <si>
    <t>CARDIGAN</t>
  </si>
  <si>
    <t>CARDIGAN VILLAGE</t>
  </si>
  <si>
    <t>CLARETOWN</t>
  </si>
  <si>
    <t>CLARKES HILL</t>
  </si>
  <si>
    <t>CORINDHAP</t>
  </si>
  <si>
    <t>DEREEL</t>
  </si>
  <si>
    <t>DUNNSTOWN</t>
  </si>
  <si>
    <t>DURHAM LEAD</t>
  </si>
  <si>
    <t>ERCILDOUNE</t>
  </si>
  <si>
    <t>GARIBALDI</t>
  </si>
  <si>
    <t>GLEN PARK</t>
  </si>
  <si>
    <t>GLENBRAE</t>
  </si>
  <si>
    <t>GONG GONG</t>
  </si>
  <si>
    <t>GRENVILLE</t>
  </si>
  <si>
    <t>INVERMAY</t>
  </si>
  <si>
    <t>LAL LAL</t>
  </si>
  <si>
    <t>LAMPLOUGH</t>
  </si>
  <si>
    <t>LANGI KAL KAL</t>
  </si>
  <si>
    <t>LEARMONTH</t>
  </si>
  <si>
    <t>LEIGH CREEK</t>
  </si>
  <si>
    <t>LEXTON</t>
  </si>
  <si>
    <t>MAGPIE</t>
  </si>
  <si>
    <t>MILLBROOK</t>
  </si>
  <si>
    <t>MINERS REST</t>
  </si>
  <si>
    <t>MOLLONGGHIP</t>
  </si>
  <si>
    <t>MOUNT BOLTON</t>
  </si>
  <si>
    <t>MOUNT EGERTON</t>
  </si>
  <si>
    <t>MOUNT MERCER</t>
  </si>
  <si>
    <t>MOUNT ROWAN</t>
  </si>
  <si>
    <t>NAPOLEONS</t>
  </si>
  <si>
    <t>NAVIGATORS</t>
  </si>
  <si>
    <t>POOTILLA</t>
  </si>
  <si>
    <t>SCOTCHMANS LEAD</t>
  </si>
  <si>
    <t>SCOTSBURN</t>
  </si>
  <si>
    <t>SPRINGBANK</t>
  </si>
  <si>
    <t>SULKY</t>
  </si>
  <si>
    <t>WALLACE</t>
  </si>
  <si>
    <t>WARRENHEIP</t>
  </si>
  <si>
    <t>WAUBRA</t>
  </si>
  <si>
    <t>WEATHERBOARD</t>
  </si>
  <si>
    <t>WERNETH</t>
  </si>
  <si>
    <t>YENDON</t>
  </si>
  <si>
    <t>LAKE GARDENS</t>
  </si>
  <si>
    <t>MITCHELL PARK</t>
  </si>
  <si>
    <t>WENDOUREE</t>
  </si>
  <si>
    <t>DELACOMBE</t>
  </si>
  <si>
    <t>BUNINYONG</t>
  </si>
  <si>
    <t>WINTER VALLEY</t>
  </si>
  <si>
    <t>HAPPY VALLEY</t>
  </si>
  <si>
    <t>LINTON</t>
  </si>
  <si>
    <t>MANNIBADAR</t>
  </si>
  <si>
    <t>PITTONG</t>
  </si>
  <si>
    <t>WILLOWVALE</t>
  </si>
  <si>
    <t>BRADVALE</t>
  </si>
  <si>
    <t>CARRANBALLAC</t>
  </si>
  <si>
    <t>SKIPTON</t>
  </si>
  <si>
    <t>CRESWICK</t>
  </si>
  <si>
    <t>CRESWICK NORTH</t>
  </si>
  <si>
    <t>DEAN</t>
  </si>
  <si>
    <t>GLENDARUEL</t>
  </si>
  <si>
    <t>LANGDONS HILL</t>
  </si>
  <si>
    <t>MOUNT BECKWORTH</t>
  </si>
  <si>
    <t>TOURELLO</t>
  </si>
  <si>
    <t>ALLENDALE</t>
  </si>
  <si>
    <t>ASCOT</t>
  </si>
  <si>
    <t>BARKSTEAD</t>
  </si>
  <si>
    <t>BLAMPIED</t>
  </si>
  <si>
    <t>BROOMFIELD</t>
  </si>
  <si>
    <t>CABBAGE TREE</t>
  </si>
  <si>
    <t>COGHILLS CREEK</t>
  </si>
  <si>
    <t>GLENDONALD</t>
  </si>
  <si>
    <t>JOYCES CREEK</t>
  </si>
  <si>
    <t>KOOROOCHEANG</t>
  </si>
  <si>
    <t>MOUNT PROSPECT</t>
  </si>
  <si>
    <t>NEWLYN</t>
  </si>
  <si>
    <t>NEWLYN NORTH</t>
  </si>
  <si>
    <t>ROCKLYN</t>
  </si>
  <si>
    <t>SMEATON</t>
  </si>
  <si>
    <t>SMOKEYTOWN</t>
  </si>
  <si>
    <t>SPRINGMOUNT</t>
  </si>
  <si>
    <t>STRATHLEA</t>
  </si>
  <si>
    <t>WERONA</t>
  </si>
  <si>
    <t>GLENGOWER</t>
  </si>
  <si>
    <t>MOUNT CAMERON</t>
  </si>
  <si>
    <t>ULLINA</t>
  </si>
  <si>
    <t>AMHERST</t>
  </si>
  <si>
    <t>BURNBANK</t>
  </si>
  <si>
    <t>CARALULUP</t>
  </si>
  <si>
    <t>DUNACH</t>
  </si>
  <si>
    <t>EVANSFORD</t>
  </si>
  <si>
    <t>LILLICUR</t>
  </si>
  <si>
    <t>MOUNT GLASGOW</t>
  </si>
  <si>
    <t>RED LION</t>
  </si>
  <si>
    <t>TALBOT</t>
  </si>
  <si>
    <t>BEAUFORT</t>
  </si>
  <si>
    <t>CHUTE</t>
  </si>
  <si>
    <t>LAKE GOLDSMITH</t>
  </si>
  <si>
    <t>LAKE WONGAN</t>
  </si>
  <si>
    <t>MAIN LEAD</t>
  </si>
  <si>
    <t>MENA PARK</t>
  </si>
  <si>
    <t>NERRING</t>
  </si>
  <si>
    <t>STOCKYARD HILL</t>
  </si>
  <si>
    <t>STONELEIGH</t>
  </si>
  <si>
    <t>TRAWALLA</t>
  </si>
  <si>
    <t>GREAT WESTERN</t>
  </si>
  <si>
    <t>BALLYROGAN</t>
  </si>
  <si>
    <t>BAYINDEEN</t>
  </si>
  <si>
    <t>BUANGOR</t>
  </si>
  <si>
    <t>MIDDLE CREEK</t>
  </si>
  <si>
    <t>ARARAT</t>
  </si>
  <si>
    <t>ARMSTRONG</t>
  </si>
  <si>
    <t>BULGANA</t>
  </si>
  <si>
    <t>CROWLANDS</t>
  </si>
  <si>
    <t>DENICULL CREEK</t>
  </si>
  <si>
    <t>DOBIE</t>
  </si>
  <si>
    <t>DUNNEWORTHY</t>
  </si>
  <si>
    <t>EVERSLEY</t>
  </si>
  <si>
    <t>LANGI LOGAN</t>
  </si>
  <si>
    <t>MAROONA</t>
  </si>
  <si>
    <t>MOUNT COLE</t>
  </si>
  <si>
    <t>MOUNT COLE CREEK</t>
  </si>
  <si>
    <t>MOYSTON</t>
  </si>
  <si>
    <t>NORVAL</t>
  </si>
  <si>
    <t>RHYMNEY</t>
  </si>
  <si>
    <t>ROSSBRIDGE</t>
  </si>
  <si>
    <t>SHAYS FLAT</t>
  </si>
  <si>
    <t>WARRAK</t>
  </si>
  <si>
    <t>TATYOON</t>
  </si>
  <si>
    <t>YALLA-Y-POORA</t>
  </si>
  <si>
    <t>BORNES HILL</t>
  </si>
  <si>
    <t>MAFEKING</t>
  </si>
  <si>
    <t>STAVELY</t>
  </si>
  <si>
    <t>WICKLIFFE</t>
  </si>
  <si>
    <t>WILLAURA</t>
  </si>
  <si>
    <t>WILLAURA NORTH</t>
  </si>
  <si>
    <t>STAWELL</t>
  </si>
  <si>
    <t>BELLELLEN</t>
  </si>
  <si>
    <t>FYANS CREEK</t>
  </si>
  <si>
    <t>HALLS GAP</t>
  </si>
  <si>
    <t>ILLAWARRA</t>
  </si>
  <si>
    <t>LAKE FYANS</t>
  </si>
  <si>
    <t>LAKE LONSDALE</t>
  </si>
  <si>
    <t>MOKEPILLY</t>
  </si>
  <si>
    <t>MOUNT DRYDEN</t>
  </si>
  <si>
    <t>POMONAL</t>
  </si>
  <si>
    <t>BARKLY</t>
  </si>
  <si>
    <t>CONCONGELLA</t>
  </si>
  <si>
    <t>FRENCHMANS</t>
  </si>
  <si>
    <t>JOEL JOEL</t>
  </si>
  <si>
    <t>JOEL SOUTH</t>
  </si>
  <si>
    <t>LANDSBOROUGH</t>
  </si>
  <si>
    <t>LANDSBOROUGH WEST</t>
  </si>
  <si>
    <t>NAVARRE</t>
  </si>
  <si>
    <t>TULKARA</t>
  </si>
  <si>
    <t>WATTLE CREEK</t>
  </si>
  <si>
    <t>DADSWELLS BRIDGE</t>
  </si>
  <si>
    <t>DEEP LEAD</t>
  </si>
  <si>
    <t>GLENORCHY</t>
  </si>
  <si>
    <t>LEDCOURT</t>
  </si>
  <si>
    <t>LUBECK</t>
  </si>
  <si>
    <t>RIACHELLA</t>
  </si>
  <si>
    <t>ROSES GAP</t>
  </si>
  <si>
    <t>WAL WAL</t>
  </si>
  <si>
    <t>BOLANGUM</t>
  </si>
  <si>
    <t>CALLAWADDA</t>
  </si>
  <si>
    <t>CAMPBELLS BRIDGE</t>
  </si>
  <si>
    <t>GERMANIA</t>
  </si>
  <si>
    <t>GREENS CREEK</t>
  </si>
  <si>
    <t>KANYA</t>
  </si>
  <si>
    <t>MARNOO</t>
  </si>
  <si>
    <t>MARNOO WEST</t>
  </si>
  <si>
    <t>MORRL MORRL</t>
  </si>
  <si>
    <t>WALLALOO</t>
  </si>
  <si>
    <t>WALLALOO EAST</t>
  </si>
  <si>
    <t>BANYENA</t>
  </si>
  <si>
    <t>RUPANYUP</t>
  </si>
  <si>
    <t>KEWELL</t>
  </si>
  <si>
    <t>MURTOA</t>
  </si>
  <si>
    <t>BRIM</t>
  </si>
  <si>
    <t>BOOLITE</t>
  </si>
  <si>
    <t>MINYIP</t>
  </si>
  <si>
    <t>SHEEP HILLS</t>
  </si>
  <si>
    <t>AUBREY</t>
  </si>
  <si>
    <t>BANGERANG</t>
  </si>
  <si>
    <t>CANNUM</t>
  </si>
  <si>
    <t>CRYMELON</t>
  </si>
  <si>
    <t>KELLALAC</t>
  </si>
  <si>
    <t>LAH</t>
  </si>
  <si>
    <t>WARRACKNABEAL</t>
  </si>
  <si>
    <t>WILKUR</t>
  </si>
  <si>
    <t>WILLENABRINA</t>
  </si>
  <si>
    <t>BEULAH</t>
  </si>
  <si>
    <t>KENMARE</t>
  </si>
  <si>
    <t>REEDY DAM</t>
  </si>
  <si>
    <t>HOPETOUN</t>
  </si>
  <si>
    <t>HORSHAM</t>
  </si>
  <si>
    <t>BRIMPAEN</t>
  </si>
  <si>
    <t>BUNGALALLY</t>
  </si>
  <si>
    <t>CHERRYPOOL</t>
  </si>
  <si>
    <t>DOOEN</t>
  </si>
  <si>
    <t>DRUNG</t>
  </si>
  <si>
    <t>GYMBOWEN</t>
  </si>
  <si>
    <t>HAVEN</t>
  </si>
  <si>
    <t>JUNG</t>
  </si>
  <si>
    <t>KALKEE</t>
  </si>
  <si>
    <t>KANAGULK</t>
  </si>
  <si>
    <t>KARNAK</t>
  </si>
  <si>
    <t>LAHARUM</t>
  </si>
  <si>
    <t>LONGERENONG</t>
  </si>
  <si>
    <t>LOWER NORTON</t>
  </si>
  <si>
    <t>MCKENZIE CREEK</t>
  </si>
  <si>
    <t>MOCKINYA</t>
  </si>
  <si>
    <t>MURRA WARRA</t>
  </si>
  <si>
    <t>NURCOUNG</t>
  </si>
  <si>
    <t>NURRABIEL</t>
  </si>
  <si>
    <t>PIMPINIO</t>
  </si>
  <si>
    <t>QUANTONG</t>
  </si>
  <si>
    <t>ROCKLANDS</t>
  </si>
  <si>
    <t>ST HELENS PLAINS</t>
  </si>
  <si>
    <t>TELANGATUK EAST</t>
  </si>
  <si>
    <t>TOOLONDO</t>
  </si>
  <si>
    <t>VECTIS</t>
  </si>
  <si>
    <t>WAIL</t>
  </si>
  <si>
    <t>WALLUP</t>
  </si>
  <si>
    <t>WARTOOK</t>
  </si>
  <si>
    <t>WONWONDAH</t>
  </si>
  <si>
    <t>ZUMSTEINS</t>
  </si>
  <si>
    <t>ENGLEFIELD</t>
  </si>
  <si>
    <t>GATUM</t>
  </si>
  <si>
    <t>PIGEON PONDS</t>
  </si>
  <si>
    <t>VASEY</t>
  </si>
  <si>
    <t>ARAPILES</t>
  </si>
  <si>
    <t>CLEAR LAKE</t>
  </si>
  <si>
    <t>DOUGLAS</t>
  </si>
  <si>
    <t>DUCHEMBEGARRA</t>
  </si>
  <si>
    <t>GRASS FLAT</t>
  </si>
  <si>
    <t>JILPANGER</t>
  </si>
  <si>
    <t>MIGA LAKE</t>
  </si>
  <si>
    <t>MITRE</t>
  </si>
  <si>
    <t>NATIMUK</t>
  </si>
  <si>
    <t>NORADJUHA</t>
  </si>
  <si>
    <t>TOOAN</t>
  </si>
  <si>
    <t>WOMBELANO</t>
  </si>
  <si>
    <t>GOROKE</t>
  </si>
  <si>
    <t>MINIMAY</t>
  </si>
  <si>
    <t>NEUARPURR</t>
  </si>
  <si>
    <t>OZENKADNOOK</t>
  </si>
  <si>
    <t>PERONNE</t>
  </si>
  <si>
    <t>ANTWERP</t>
  </si>
  <si>
    <t>DIMBOOLA</t>
  </si>
  <si>
    <t>TARRANYURK</t>
  </si>
  <si>
    <t>MIRAM</t>
  </si>
  <si>
    <t>GERANG GERUNG</t>
  </si>
  <si>
    <t>GLENLEE</t>
  </si>
  <si>
    <t>KIATA</t>
  </si>
  <si>
    <t>LAWLOIT</t>
  </si>
  <si>
    <t>LITTLE DESERT</t>
  </si>
  <si>
    <t>LORQUON</t>
  </si>
  <si>
    <t>NETHERBY</t>
  </si>
  <si>
    <t>NHILL</t>
  </si>
  <si>
    <t>YANAC</t>
  </si>
  <si>
    <t>KANIVA</t>
  </si>
  <si>
    <t>LILLIMUR</t>
  </si>
  <si>
    <t>SERVICETON</t>
  </si>
  <si>
    <t>TELOPEA DOWNS</t>
  </si>
  <si>
    <t>JEPARIT</t>
  </si>
  <si>
    <t>RAINBOW</t>
  </si>
  <si>
    <t>YAAPEET</t>
  </si>
  <si>
    <t>DIGGERS REST</t>
  </si>
  <si>
    <t>SUNBURY</t>
  </si>
  <si>
    <t>WILDWOOD</t>
  </si>
  <si>
    <t>CLARKEFIELD</t>
  </si>
  <si>
    <t>RIDDELLS CREEK</t>
  </si>
  <si>
    <t>BOLINDA</t>
  </si>
  <si>
    <t>MONEGEETTA</t>
  </si>
  <si>
    <t>CHEROKEE</t>
  </si>
  <si>
    <t>KERRIE</t>
  </si>
  <si>
    <t>ROMSEY</t>
  </si>
  <si>
    <t>BENLOCH</t>
  </si>
  <si>
    <t>GOLDIE</t>
  </si>
  <si>
    <t>LANCEFIELD</t>
  </si>
  <si>
    <t>NULLA VALE</t>
  </si>
  <si>
    <t>BULLENGAROOK</t>
  </si>
  <si>
    <t>GISBORNE</t>
  </si>
  <si>
    <t>GISBORNE SOUTH</t>
  </si>
  <si>
    <t>NEW GISBORNE</t>
  </si>
  <si>
    <t>MACEDON</t>
  </si>
  <si>
    <t>MOUNT MACEDON</t>
  </si>
  <si>
    <t>ASHBOURNE</t>
  </si>
  <si>
    <t>CADELLO</t>
  </si>
  <si>
    <t>CARLSRUHE</t>
  </si>
  <si>
    <t>COBAW</t>
  </si>
  <si>
    <t>HESKET</t>
  </si>
  <si>
    <t>NEWHAM</t>
  </si>
  <si>
    <t>ROCHFORD</t>
  </si>
  <si>
    <t>WOODEND</t>
  </si>
  <si>
    <t>WOODEND NORTH</t>
  </si>
  <si>
    <t>BARFOLD</t>
  </si>
  <si>
    <t>BAYNTON</t>
  </si>
  <si>
    <t>BAYNTON EAST</t>
  </si>
  <si>
    <t>EDGECOMBE</t>
  </si>
  <si>
    <t>GLENHOPE</t>
  </si>
  <si>
    <t>KYNETON</t>
  </si>
  <si>
    <t>KYNETON SOUTH</t>
  </si>
  <si>
    <t>LANGLEY</t>
  </si>
  <si>
    <t>LAURISTON</t>
  </si>
  <si>
    <t>LYAL</t>
  </si>
  <si>
    <t>METCALFE EAST</t>
  </si>
  <si>
    <t>MIA MIA</t>
  </si>
  <si>
    <t>PASTORIA</t>
  </si>
  <si>
    <t>PASTORIA EAST</t>
  </si>
  <si>
    <t>PIPERS CREEK</t>
  </si>
  <si>
    <t>REDESDALE</t>
  </si>
  <si>
    <t>SIDONIA</t>
  </si>
  <si>
    <t>TYLDEN</t>
  </si>
  <si>
    <t>TYLDEN SOUTH</t>
  </si>
  <si>
    <t>DRUMMOND NORTH</t>
  </si>
  <si>
    <t>MALMSBURY</t>
  </si>
  <si>
    <t>ELPHINSTONE</t>
  </si>
  <si>
    <t>METCALFE</t>
  </si>
  <si>
    <t>SUTTON GRANGE</t>
  </si>
  <si>
    <t>CASTLEMAINE</t>
  </si>
  <si>
    <t>MOONLIGHT FLAT</t>
  </si>
  <si>
    <t>BARKERS CREEK</t>
  </si>
  <si>
    <t>CAMPBELLS CREEK</t>
  </si>
  <si>
    <t>CHEWTON</t>
  </si>
  <si>
    <t>CHEWTON BUSHLANDS</t>
  </si>
  <si>
    <t>FARADAY</t>
  </si>
  <si>
    <t>FRYERSTOWN</t>
  </si>
  <si>
    <t>GLENLUCE</t>
  </si>
  <si>
    <t>IRISHTOWN</t>
  </si>
  <si>
    <t>MCKENZIE HILL</t>
  </si>
  <si>
    <t>MUCKLEFORD</t>
  </si>
  <si>
    <t>TARILTA</t>
  </si>
  <si>
    <t>VAUGHAN</t>
  </si>
  <si>
    <t>YAPEEN</t>
  </si>
  <si>
    <t>HARCOURT</t>
  </si>
  <si>
    <t>HARCOURT NORTH</t>
  </si>
  <si>
    <t>RAVENSWOOD SOUTH</t>
  </si>
  <si>
    <t>BARRYS REEF</t>
  </si>
  <si>
    <t>BLACKWOOD</t>
  </si>
  <si>
    <t>FERN HILL</t>
  </si>
  <si>
    <t>LERDERDERG</t>
  </si>
  <si>
    <t>LITTLE HAMPTON</t>
  </si>
  <si>
    <t>NEWBURY</t>
  </si>
  <si>
    <t>NORTH BLACKWOOD</t>
  </si>
  <si>
    <t>TRENTHAM</t>
  </si>
  <si>
    <t>TRENTHAM EAST</t>
  </si>
  <si>
    <t>BASALT</t>
  </si>
  <si>
    <t>DAYLESFORD</t>
  </si>
  <si>
    <t>BULLARTO</t>
  </si>
  <si>
    <t>BULLARTO SOUTH</t>
  </si>
  <si>
    <t>COOMOORA</t>
  </si>
  <si>
    <t>DENVER</t>
  </si>
  <si>
    <t>DRUMMOND</t>
  </si>
  <si>
    <t>DRY DIGGINGS</t>
  </si>
  <si>
    <t>EGANSTOWN</t>
  </si>
  <si>
    <t>ELEVATED PLAINS</t>
  </si>
  <si>
    <t>FRANKLINFORD</t>
  </si>
  <si>
    <t>GLENLYON</t>
  </si>
  <si>
    <t>HEPBURN</t>
  </si>
  <si>
    <t>HEPBURN SPRINGS</t>
  </si>
  <si>
    <t>KORWEINGUBOORA</t>
  </si>
  <si>
    <t>LEONARDS HILL</t>
  </si>
  <si>
    <t>LYONVILLE</t>
  </si>
  <si>
    <t>MOUNT FRANKLIN</t>
  </si>
  <si>
    <t>MUSK</t>
  </si>
  <si>
    <t>MUSK VALE</t>
  </si>
  <si>
    <t>PORCUPINE RIDGE</t>
  </si>
  <si>
    <t>SAILORS FALLS</t>
  </si>
  <si>
    <t>SAILORS HILL</t>
  </si>
  <si>
    <t>SHEPHERDS FLAT</t>
  </si>
  <si>
    <t>SPARGO CREEK</t>
  </si>
  <si>
    <t>STRANGWAYS</t>
  </si>
  <si>
    <t>WHEATSHEAF</t>
  </si>
  <si>
    <t>YANDOIT</t>
  </si>
  <si>
    <t>YANDOIT HILLS</t>
  </si>
  <si>
    <t>MUCKLEFORD SOUTH</t>
  </si>
  <si>
    <t>WELSHMANS REEF</t>
  </si>
  <si>
    <t>BARINGHUP</t>
  </si>
  <si>
    <t>BARINGHUP WEST</t>
  </si>
  <si>
    <t>BRADFORD</t>
  </si>
  <si>
    <t>EASTVILLE</t>
  </si>
  <si>
    <t>GOWER</t>
  </si>
  <si>
    <t>LAANECOORIE</t>
  </si>
  <si>
    <t>NEEREMAN</t>
  </si>
  <si>
    <t>NUGGETTY</t>
  </si>
  <si>
    <t>TARRENGOWER</t>
  </si>
  <si>
    <t>WOODSTOCK WEST</t>
  </si>
  <si>
    <t>CARISBROOK</t>
  </si>
  <si>
    <t>ADELAIDE LEAD</t>
  </si>
  <si>
    <t>ALMA</t>
  </si>
  <si>
    <t>BOWENVALE</t>
  </si>
  <si>
    <t>BUNG BONG</t>
  </si>
  <si>
    <t>COTSWOLD</t>
  </si>
  <si>
    <t>DAISY HILL</t>
  </si>
  <si>
    <t>FLAGSTAFF</t>
  </si>
  <si>
    <t>HAVELOCK</t>
  </si>
  <si>
    <t>MAJORCA</t>
  </si>
  <si>
    <t>MARYBOROUGH</t>
  </si>
  <si>
    <t>MOOLORT</t>
  </si>
  <si>
    <t>NATTE YALLOCK</t>
  </si>
  <si>
    <t>RATHSCAR</t>
  </si>
  <si>
    <t>RATHSCAR WEST</t>
  </si>
  <si>
    <t>SIMSON</t>
  </si>
  <si>
    <t>TIMOR WEST</t>
  </si>
  <si>
    <t>WAREEK</t>
  </si>
  <si>
    <t>AMPHITHEATRE</t>
  </si>
  <si>
    <t>MOUNT LONARCH</t>
  </si>
  <si>
    <t>ELMHURST</t>
  </si>
  <si>
    <t>GLENLOFTY</t>
  </si>
  <si>
    <t>GLENLOGIE</t>
  </si>
  <si>
    <t>GLENPATRICK</t>
  </si>
  <si>
    <t>NOWHERE CREEK</t>
  </si>
  <si>
    <t>BET BET</t>
  </si>
  <si>
    <t>BETLEY</t>
  </si>
  <si>
    <t>BROMLEY</t>
  </si>
  <si>
    <t>DUNLUCE</t>
  </si>
  <si>
    <t>EDDINGTON</t>
  </si>
  <si>
    <t>GOLDSBOROUGH</t>
  </si>
  <si>
    <t>INKERMAN</t>
  </si>
  <si>
    <t>MCINTYRE</t>
  </si>
  <si>
    <t>MOLIAGUL</t>
  </si>
  <si>
    <t>MOUNT HOOGHLY</t>
  </si>
  <si>
    <t>ARCHDALE</t>
  </si>
  <si>
    <t>ARCHDALE JUNCTION</t>
  </si>
  <si>
    <t>BEALIBA</t>
  </si>
  <si>
    <t>BURKES FLAT</t>
  </si>
  <si>
    <t>COCHRANES CREEK</t>
  </si>
  <si>
    <t>EMU</t>
  </si>
  <si>
    <t>LOGAN</t>
  </si>
  <si>
    <t>AVON PLAINS</t>
  </si>
  <si>
    <t>BEAZLEYS BRIDGE</t>
  </si>
  <si>
    <t>CARAPOOEE</t>
  </si>
  <si>
    <t>CARAPOOEE WEST</t>
  </si>
  <si>
    <t>COONOOER BRIDGE</t>
  </si>
  <si>
    <t>COONOOER WEST</t>
  </si>
  <si>
    <t>DALYENONG</t>
  </si>
  <si>
    <t>GOOROC</t>
  </si>
  <si>
    <t>GOWAR EAST</t>
  </si>
  <si>
    <t>GRE GRE</t>
  </si>
  <si>
    <t>GRE GRE NORTH</t>
  </si>
  <si>
    <t>GRE GRE SOUTH</t>
  </si>
  <si>
    <t>KOOREH</t>
  </si>
  <si>
    <t>MARNOO EAST</t>
  </si>
  <si>
    <t>MOOLERR</t>
  </si>
  <si>
    <t>MOYREISK</t>
  </si>
  <si>
    <t>ROSTRON</t>
  </si>
  <si>
    <t>SLATY CREEK</t>
  </si>
  <si>
    <t>ST ARNAUD EAST</t>
  </si>
  <si>
    <t>ST ARNAUD NORTH</t>
  </si>
  <si>
    <t>STUART MILL</t>
  </si>
  <si>
    <t>SWANWATER</t>
  </si>
  <si>
    <t>TOTTINGTON</t>
  </si>
  <si>
    <t>TRAYNORS LAGOON</t>
  </si>
  <si>
    <t>WINJALLOK</t>
  </si>
  <si>
    <t>DOOBOOBETIC</t>
  </si>
  <si>
    <t>MOONAMBEL</t>
  </si>
  <si>
    <t>PERCYDALE</t>
  </si>
  <si>
    <t>ST ARNAUD</t>
  </si>
  <si>
    <t>TANWOOD</t>
  </si>
  <si>
    <t>WARRENMANG</t>
  </si>
  <si>
    <t>YAWONG HILLS</t>
  </si>
  <si>
    <t>AREEGRA</t>
  </si>
  <si>
    <t>CARRON</t>
  </si>
  <si>
    <t>COPE COPE</t>
  </si>
  <si>
    <t>CORACK</t>
  </si>
  <si>
    <t>CORACK EAST</t>
  </si>
  <si>
    <t>DONALD</t>
  </si>
  <si>
    <t>GIL GIL</t>
  </si>
  <si>
    <t>JEFFCOTT</t>
  </si>
  <si>
    <t>JEFFCOTT NORTH</t>
  </si>
  <si>
    <t>LAEN</t>
  </si>
  <si>
    <t>LAEN EAST</t>
  </si>
  <si>
    <t>LAEN NORTH</t>
  </si>
  <si>
    <t>LAWLER</t>
  </si>
  <si>
    <t>LITCHFIELD</t>
  </si>
  <si>
    <t>RICH AVON</t>
  </si>
  <si>
    <t>RICH AVON EAST</t>
  </si>
  <si>
    <t>RICH AVON WEST</t>
  </si>
  <si>
    <t>SWANWATER WEST</t>
  </si>
  <si>
    <t>MASSEY</t>
  </si>
  <si>
    <t>WARMUR</t>
  </si>
  <si>
    <t>WATCHEM</t>
  </si>
  <si>
    <t>WATCHEM WEST</t>
  </si>
  <si>
    <t>BALLAPUR</t>
  </si>
  <si>
    <t>BIRCHIP</t>
  </si>
  <si>
    <t>BIRCHIP WEST</t>
  </si>
  <si>
    <t>CURYO</t>
  </si>
  <si>
    <t>JIL JIL</t>
  </si>
  <si>
    <t>KARYRIE</t>
  </si>
  <si>
    <t>KINNABULLA</t>
  </si>
  <si>
    <t>MARLBED</t>
  </si>
  <si>
    <t>NARRAPORT</t>
  </si>
  <si>
    <t>WHIRILY</t>
  </si>
  <si>
    <t>BANYAN</t>
  </si>
  <si>
    <t>WATCHUPGA</t>
  </si>
  <si>
    <t>WILLANGIE</t>
  </si>
  <si>
    <t>WOOMELANG</t>
  </si>
  <si>
    <t>LASCELLES</t>
  </si>
  <si>
    <t>SPEED</t>
  </si>
  <si>
    <t>TURRIFF</t>
  </si>
  <si>
    <t>TURRIFF EAST</t>
  </si>
  <si>
    <t>TEMPY</t>
  </si>
  <si>
    <t>BIG DESERT</t>
  </si>
  <si>
    <t>BOINKA</t>
  </si>
  <si>
    <t>MITTYACK</t>
  </si>
  <si>
    <t>MURRAY-SUNSET</t>
  </si>
  <si>
    <t>OUYEN</t>
  </si>
  <si>
    <t>TORRITA</t>
  </si>
  <si>
    <t>TUTYE</t>
  </si>
  <si>
    <t>PATCHEWOLLOCK</t>
  </si>
  <si>
    <t>CARWARP</t>
  </si>
  <si>
    <t>COLIGNAN</t>
  </si>
  <si>
    <t>IRAAK</t>
  </si>
  <si>
    <t>NANGILOC</t>
  </si>
  <si>
    <t>CARDROSS</t>
  </si>
  <si>
    <t>CULLULLERAINE</t>
  </si>
  <si>
    <t>LINDSAY POINT</t>
  </si>
  <si>
    <t>MERINGUR</t>
  </si>
  <si>
    <t>MERRINEE</t>
  </si>
  <si>
    <t>NEDS CORNER</t>
  </si>
  <si>
    <t>RED CLIFFS</t>
  </si>
  <si>
    <t>WERRIMULL</t>
  </si>
  <si>
    <t>MILDURA</t>
  </si>
  <si>
    <t>HATTAH</t>
  </si>
  <si>
    <t>KOORLONG</t>
  </si>
  <si>
    <t>NICHOLS POINT</t>
  </si>
  <si>
    <t>BIRDWOODTON</t>
  </si>
  <si>
    <t>MERBEIN</t>
  </si>
  <si>
    <t>MERBEIN SOUTH</t>
  </si>
  <si>
    <t>MERBEIN WEST</t>
  </si>
  <si>
    <t>WARGAN</t>
  </si>
  <si>
    <t>YELTA</t>
  </si>
  <si>
    <t>COWANGIE</t>
  </si>
  <si>
    <t>WALPEUP</t>
  </si>
  <si>
    <t>LINGA</t>
  </si>
  <si>
    <t>UNDERBOOL</t>
  </si>
  <si>
    <t>CARINA</t>
  </si>
  <si>
    <t>MURRAYVILLE</t>
  </si>
  <si>
    <t>PANITYA</t>
  </si>
  <si>
    <t>MARONG</t>
  </si>
  <si>
    <t>SHELBOURNE</t>
  </si>
  <si>
    <t>WILSONS HILL</t>
  </si>
  <si>
    <t>BRIDGEWATER</t>
  </si>
  <si>
    <t>BRIDGEWATER NORTH</t>
  </si>
  <si>
    <t>BRIDGEWATER ON LODDON</t>
  </si>
  <si>
    <t>DERBY</t>
  </si>
  <si>
    <t>LEICHARDT</t>
  </si>
  <si>
    <t>YARRABERB</t>
  </si>
  <si>
    <t>BEARS LAGOON</t>
  </si>
  <si>
    <t>BRENANAH</t>
  </si>
  <si>
    <t>GLENALBYN</t>
  </si>
  <si>
    <t>INGLEWOOD</t>
  </si>
  <si>
    <t>JARKLIN</t>
  </si>
  <si>
    <t>KINGOWER</t>
  </si>
  <si>
    <t>KURTING</t>
  </si>
  <si>
    <t>POWLETT PLAINS</t>
  </si>
  <si>
    <t>RHEOLA</t>
  </si>
  <si>
    <t>SALISBURY WEST</t>
  </si>
  <si>
    <t>SERPENTINE</t>
  </si>
  <si>
    <t>BERRIMAL</t>
  </si>
  <si>
    <t>BORUNG</t>
  </si>
  <si>
    <t>FENTONS CREEK</t>
  </si>
  <si>
    <t>FERNIHURST</t>
  </si>
  <si>
    <t>FIERY FLAT</t>
  </si>
  <si>
    <t>KURRACA</t>
  </si>
  <si>
    <t>KURRACA WEST</t>
  </si>
  <si>
    <t>MYSIA</t>
  </si>
  <si>
    <t>NINE MILE</t>
  </si>
  <si>
    <t>RICHMOND PLAINS</t>
  </si>
  <si>
    <t>SKINNERS FLAT</t>
  </si>
  <si>
    <t>WEDDERBURN JUNCTION</t>
  </si>
  <si>
    <t>WEHLA</t>
  </si>
  <si>
    <t>WOOSANG</t>
  </si>
  <si>
    <t>KINYPANIAL</t>
  </si>
  <si>
    <t>KORONG VALE</t>
  </si>
  <si>
    <t>PYALONG</t>
  </si>
  <si>
    <t>GLENHOPE EAST</t>
  </si>
  <si>
    <t>TOOBORAC</t>
  </si>
  <si>
    <t>ARGYLE</t>
  </si>
  <si>
    <t>COSTERFIELD</t>
  </si>
  <si>
    <t>DERRINAL</t>
  </si>
  <si>
    <t>HEATHCOTE SOUTH</t>
  </si>
  <si>
    <t>KNOWSLEY</t>
  </si>
  <si>
    <t>LADYS PASS</t>
  </si>
  <si>
    <t>MOORMBOOL WEST</t>
  </si>
  <si>
    <t>MOUNT CAMEL</t>
  </si>
  <si>
    <t>REDCASTLE</t>
  </si>
  <si>
    <t>BARRAKEE</t>
  </si>
  <si>
    <t>BUCKRABANYULE</t>
  </si>
  <si>
    <t>CHIRRIP</t>
  </si>
  <si>
    <t>LAKE MARMAL</t>
  </si>
  <si>
    <t>NAREEWILLOCK</t>
  </si>
  <si>
    <t>TERRAPPEE</t>
  </si>
  <si>
    <t>WOOROONOOK</t>
  </si>
  <si>
    <t>WYCHITELLA</t>
  </si>
  <si>
    <t>WYCHITELLA NORTH</t>
  </si>
  <si>
    <t>YEUNGROON</t>
  </si>
  <si>
    <t>YEUNGROON EAST</t>
  </si>
  <si>
    <t>BUNGULUKE</t>
  </si>
  <si>
    <t>DUMOSA</t>
  </si>
  <si>
    <t>GLENLOTH</t>
  </si>
  <si>
    <t>GLENLOTH EAST</t>
  </si>
  <si>
    <t>JERUK</t>
  </si>
  <si>
    <t>NINYEUNOOK</t>
  </si>
  <si>
    <t>TEDDYWADDY</t>
  </si>
  <si>
    <t>TEDDYWADDY WEST</t>
  </si>
  <si>
    <t>THALIA</t>
  </si>
  <si>
    <t>TOWANINNY</t>
  </si>
  <si>
    <t>TOWANINNY SOUTH</t>
  </si>
  <si>
    <t>WYCHEPROOF</t>
  </si>
  <si>
    <t>WYCHEPROOF SOUTH</t>
  </si>
  <si>
    <t>KALPIENUNG</t>
  </si>
  <si>
    <t>NULLAWIL</t>
  </si>
  <si>
    <t>CULGOA</t>
  </si>
  <si>
    <t>WANGIE</t>
  </si>
  <si>
    <t>WARNE</t>
  </si>
  <si>
    <t>BERRIWILLOCK</t>
  </si>
  <si>
    <t>BOIGBEAT</t>
  </si>
  <si>
    <t>BIMBOURIE</t>
  </si>
  <si>
    <t>LAKE TYRRELL</t>
  </si>
  <si>
    <t>MYALL</t>
  </si>
  <si>
    <t>NANDALY</t>
  </si>
  <si>
    <t>NINDA</t>
  </si>
  <si>
    <t>NYARRIN</t>
  </si>
  <si>
    <t>PIER MILAN</t>
  </si>
  <si>
    <t>SEA LAKE</t>
  </si>
  <si>
    <t>STRATEN</t>
  </si>
  <si>
    <t>TYENNA</t>
  </si>
  <si>
    <t>TYRRELL</t>
  </si>
  <si>
    <t>TYRRELL DOWNS</t>
  </si>
  <si>
    <t>BARRAPORT</t>
  </si>
  <si>
    <t>BARRAPORT WEST</t>
  </si>
  <si>
    <t>BOORT</t>
  </si>
  <si>
    <t>CANARY ISLAND</t>
  </si>
  <si>
    <t>CATUMNAL</t>
  </si>
  <si>
    <t>GREDGWIN</t>
  </si>
  <si>
    <t>LEAGHUR</t>
  </si>
  <si>
    <t>MINMINDIE</t>
  </si>
  <si>
    <t>YANDO</t>
  </si>
  <si>
    <t>CANNIE</t>
  </si>
  <si>
    <t>OAKVALE</t>
  </si>
  <si>
    <t>QUAMBATOOK</t>
  </si>
  <si>
    <t>COKUM</t>
  </si>
  <si>
    <t>LALBERT</t>
  </si>
  <si>
    <t>TITTYBONG</t>
  </si>
  <si>
    <t>CHINANGIN</t>
  </si>
  <si>
    <t>GOWANFORD</t>
  </si>
  <si>
    <t>MURNUNGIN</t>
  </si>
  <si>
    <t>ULTIMA</t>
  </si>
  <si>
    <t>ULTIMA EAST</t>
  </si>
  <si>
    <t>WAITCHIE</t>
  </si>
  <si>
    <t>BOLTON</t>
  </si>
  <si>
    <t>CHINKAPOOK</t>
  </si>
  <si>
    <t>COCAMBA</t>
  </si>
  <si>
    <t>GERAHMIN</t>
  </si>
  <si>
    <t>MANANGATANG</t>
  </si>
  <si>
    <t>TUROAR</t>
  </si>
  <si>
    <t>WINNAMBOOL</t>
  </si>
  <si>
    <t>ANNUELLO</t>
  </si>
  <si>
    <t>BANNERTON</t>
  </si>
  <si>
    <t>LIPAROO</t>
  </si>
  <si>
    <t>ROBINVALE</t>
  </si>
  <si>
    <t>TOL TOL</t>
  </si>
  <si>
    <t>WANDOWN</t>
  </si>
  <si>
    <t>WEMEN</t>
  </si>
  <si>
    <t>BENDIGO</t>
  </si>
  <si>
    <t>EAST BENDIGO</t>
  </si>
  <si>
    <t>FLORA HILL</t>
  </si>
  <si>
    <t>KENNINGTON</t>
  </si>
  <si>
    <t>LONG GULLY</t>
  </si>
  <si>
    <t>NORTH BENDIGO</t>
  </si>
  <si>
    <t>QUARRY HILL</t>
  </si>
  <si>
    <t>SPRING GULLY</t>
  </si>
  <si>
    <t>STRATHDALE</t>
  </si>
  <si>
    <t>WEST BENDIGO</t>
  </si>
  <si>
    <t>WHITE HILLS</t>
  </si>
  <si>
    <t>ARNOLD</t>
  </si>
  <si>
    <t>ARNOLD WEST</t>
  </si>
  <si>
    <t>AXE CREEK</t>
  </si>
  <si>
    <t>AXEDALE</t>
  </si>
  <si>
    <t>BAGSHOT</t>
  </si>
  <si>
    <t>BAGSHOT NORTH</t>
  </si>
  <si>
    <t>CORNELLA</t>
  </si>
  <si>
    <t>CREEK VIEW</t>
  </si>
  <si>
    <t>EMU CREEK</t>
  </si>
  <si>
    <t>EPPALOCK</t>
  </si>
  <si>
    <t>EPSOM</t>
  </si>
  <si>
    <t>HUNTLY</t>
  </si>
  <si>
    <t>HUNTLY NORTH</t>
  </si>
  <si>
    <t>JUNORTOUN</t>
  </si>
  <si>
    <t>KIMBOLTON</t>
  </si>
  <si>
    <t>LLANELLY</t>
  </si>
  <si>
    <t>LOCKWOOD</t>
  </si>
  <si>
    <t>LOCKWOOD SOUTH</t>
  </si>
  <si>
    <t>LONGLEA</t>
  </si>
  <si>
    <t>MAIDEN GULLY</t>
  </si>
  <si>
    <t>MANDURANG</t>
  </si>
  <si>
    <t>MANDURANG SOUTH</t>
  </si>
  <si>
    <t>MURPHYS CREEK</t>
  </si>
  <si>
    <t>PAINSWICK</t>
  </si>
  <si>
    <t>SEDGWICK</t>
  </si>
  <si>
    <t>STRATHFIELDSAYE</t>
  </si>
  <si>
    <t>TARNAGULLA</t>
  </si>
  <si>
    <t>TOOLLEEN</t>
  </si>
  <si>
    <t>WAANYARRA</t>
  </si>
  <si>
    <t>WELLSFORD</t>
  </si>
  <si>
    <t>WOODSTOCK ON LODDON</t>
  </si>
  <si>
    <t>GOLDEN GULLY</t>
  </si>
  <si>
    <t>GOLDEN SQUARE</t>
  </si>
  <si>
    <t>KANGAROO FLAT</t>
  </si>
  <si>
    <t>CALIFORNIA GULLY</t>
  </si>
  <si>
    <t>CAMPBELLS FOREST</t>
  </si>
  <si>
    <t>EAGLEHAWK</t>
  </si>
  <si>
    <t>EAGLEHAWK NORTH</t>
  </si>
  <si>
    <t>JACKASS FLAT</t>
  </si>
  <si>
    <t>MYERS FLAT</t>
  </si>
  <si>
    <t>SAILORS GULLY</t>
  </si>
  <si>
    <t>SEBASTIAN</t>
  </si>
  <si>
    <t>WHIPSTICK</t>
  </si>
  <si>
    <t>WOODVALE</t>
  </si>
  <si>
    <t>BARNADOWN</t>
  </si>
  <si>
    <t>FOSTERVILLE</t>
  </si>
  <si>
    <t>GOORNONG</t>
  </si>
  <si>
    <t>MUSKERRY</t>
  </si>
  <si>
    <t>BURNEWANG</t>
  </si>
  <si>
    <t>ELMORE</t>
  </si>
  <si>
    <t>HUNTER</t>
  </si>
  <si>
    <t>RUNNYMEDE</t>
  </si>
  <si>
    <t>AVONMORE</t>
  </si>
  <si>
    <t>BURRAMBOOT</t>
  </si>
  <si>
    <t>COLBINABBIN</t>
  </si>
  <si>
    <t>COROP</t>
  </si>
  <si>
    <t>GOBARUP</t>
  </si>
  <si>
    <t>BALLENDELLA</t>
  </si>
  <si>
    <t>BAMAWM</t>
  </si>
  <si>
    <t>BONN</t>
  </si>
  <si>
    <t>DIGGORA</t>
  </si>
  <si>
    <t>FAIRY DELL</t>
  </si>
  <si>
    <t>NANNEELLA</t>
  </si>
  <si>
    <t>ROCHESTER</t>
  </si>
  <si>
    <t>TIMMERING</t>
  </si>
  <si>
    <t>TORRUMBARRY</t>
  </si>
  <si>
    <t>LOCKINGTON</t>
  </si>
  <si>
    <t>BAMAWM EXTENSION</t>
  </si>
  <si>
    <t>ECHUCA</t>
  </si>
  <si>
    <t>ECHUCA VILLAGE</t>
  </si>
  <si>
    <t>ECHUCA WEST</t>
  </si>
  <si>
    <t>KANYAPELLA</t>
  </si>
  <si>
    <t>PATHO</t>
  </si>
  <si>
    <t>ROSLYNMEAD</t>
  </si>
  <si>
    <t>WHARPARILLA</t>
  </si>
  <si>
    <t>KOTTA</t>
  </si>
  <si>
    <t>GUNBOWER</t>
  </si>
  <si>
    <t>HORFIELD</t>
  </si>
  <si>
    <t>LEITCHVILLE</t>
  </si>
  <si>
    <t>BURKES BRIDGE</t>
  </si>
  <si>
    <t>COHUNA</t>
  </si>
  <si>
    <t>CULLEN</t>
  </si>
  <si>
    <t>DALTONS BRIDGE</t>
  </si>
  <si>
    <t>GANNAWARRA</t>
  </si>
  <si>
    <t>KEELY</t>
  </si>
  <si>
    <t>MACORNA NORTH</t>
  </si>
  <si>
    <t>MCMILLANS</t>
  </si>
  <si>
    <t>MEAD</t>
  </si>
  <si>
    <t>MINCHA WEST</t>
  </si>
  <si>
    <t>WEE WEE RUP</t>
  </si>
  <si>
    <t>AUCHMORE</t>
  </si>
  <si>
    <t>DRUMMARTIN</t>
  </si>
  <si>
    <t>KAMAROOKA</t>
  </si>
  <si>
    <t>NEILBOROUGH</t>
  </si>
  <si>
    <t>RAYWOOD</t>
  </si>
  <si>
    <t>DINGEE</t>
  </si>
  <si>
    <t>KAMAROOKA NORTH</t>
  </si>
  <si>
    <t>POMPAPIEL</t>
  </si>
  <si>
    <t>TANDARRA</t>
  </si>
  <si>
    <t>MILLOO</t>
  </si>
  <si>
    <t>PRAIRIE</t>
  </si>
  <si>
    <t>CALIVIL</t>
  </si>
  <si>
    <t>MITIAMO</t>
  </si>
  <si>
    <t>TERRICK TERRICK EAST</t>
  </si>
  <si>
    <t>GLADFIELD</t>
  </si>
  <si>
    <t>LODDON VALE</t>
  </si>
  <si>
    <t>MINCHA</t>
  </si>
  <si>
    <t>MOLOGA</t>
  </si>
  <si>
    <t>PYRAMID HILL</t>
  </si>
  <si>
    <t>SYLVATERRE</t>
  </si>
  <si>
    <t>TERRICK TERRICK</t>
  </si>
  <si>
    <t>YARRAWALLA</t>
  </si>
  <si>
    <t>DURHAM OX</t>
  </si>
  <si>
    <t>APPIN SOUTH</t>
  </si>
  <si>
    <t>BAEL BAEL</t>
  </si>
  <si>
    <t>BEAUCHAMP</t>
  </si>
  <si>
    <t>BENJEROOP</t>
  </si>
  <si>
    <t>BUDGERUM EAST</t>
  </si>
  <si>
    <t>CAPELS CROSSING</t>
  </si>
  <si>
    <t>DINGWALL</t>
  </si>
  <si>
    <t>FAIRLEY</t>
  </si>
  <si>
    <t>GONN CROSSING</t>
  </si>
  <si>
    <t>KERANG</t>
  </si>
  <si>
    <t>KERANG EAST</t>
  </si>
  <si>
    <t>KOROOP</t>
  </si>
  <si>
    <t>LAKE MERAN</t>
  </si>
  <si>
    <t>MACORNA</t>
  </si>
  <si>
    <t>MEERING WEST</t>
  </si>
  <si>
    <t>MILNES BRIDGE</t>
  </si>
  <si>
    <t>MURRABIT</t>
  </si>
  <si>
    <t>MURRABIT WEST</t>
  </si>
  <si>
    <t>MYSTIC PARK</t>
  </si>
  <si>
    <t>NORMANVILLE</t>
  </si>
  <si>
    <t>PINE VIEW</t>
  </si>
  <si>
    <t>REEDY LAKE</t>
  </si>
  <si>
    <t>SANDHILL LAKE</t>
  </si>
  <si>
    <t>TEAL POINT</t>
  </si>
  <si>
    <t>TRAGOWEL</t>
  </si>
  <si>
    <t>WESTBY</t>
  </si>
  <si>
    <t>KOONDROOK</t>
  </si>
  <si>
    <t>LAKE CHARM</t>
  </si>
  <si>
    <t>TRESCO</t>
  </si>
  <si>
    <t>LAKE BOGA</t>
  </si>
  <si>
    <t>TRESCO WEST</t>
  </si>
  <si>
    <t>CASTLE DONNINGTON</t>
  </si>
  <si>
    <t>CHILLINGOLLAH</t>
  </si>
  <si>
    <t>FISH POINT</t>
  </si>
  <si>
    <t>GOSCHEN</t>
  </si>
  <si>
    <t>KUNAT</t>
  </si>
  <si>
    <t>MEATIAN</t>
  </si>
  <si>
    <t>NOWIE</t>
  </si>
  <si>
    <t>NYRRABY</t>
  </si>
  <si>
    <t>PIRA</t>
  </si>
  <si>
    <t>POLISBET</t>
  </si>
  <si>
    <t>SWAN HILL</t>
  </si>
  <si>
    <t>SWAN HILL WEST</t>
  </si>
  <si>
    <t>WINLATON</t>
  </si>
  <si>
    <t>MURRAWEE</t>
  </si>
  <si>
    <t>MURRAYDALE</t>
  </si>
  <si>
    <t>PENTAL ISLAND</t>
  </si>
  <si>
    <t>TYNTYNDER</t>
  </si>
  <si>
    <t>TYNTYNDER SOUTH</t>
  </si>
  <si>
    <t>WOORINEN SOUTH</t>
  </si>
  <si>
    <t>WOORINEN</t>
  </si>
  <si>
    <t>WOORINEN NORTH</t>
  </si>
  <si>
    <t>BEVERFORD</t>
  </si>
  <si>
    <t>VINIFERA</t>
  </si>
  <si>
    <t>NYAH</t>
  </si>
  <si>
    <t>NYAH WEST</t>
  </si>
  <si>
    <t>TOWAN</t>
  </si>
  <si>
    <t>WOOD WOOD</t>
  </si>
  <si>
    <t>KENLEY</t>
  </si>
  <si>
    <t>KOOLOONONG</t>
  </si>
  <si>
    <t>LAKE POWELL</t>
  </si>
  <si>
    <t>NARRUNG</t>
  </si>
  <si>
    <t>NATYA</t>
  </si>
  <si>
    <t>PIANGIL</t>
  </si>
  <si>
    <t>BOUNDARY BEND</t>
  </si>
  <si>
    <t>TABILK</t>
  </si>
  <si>
    <t>BAILIESTON</t>
  </si>
  <si>
    <t>GOULBURN WEIR</t>
  </si>
  <si>
    <t>GRAYTOWN</t>
  </si>
  <si>
    <t>KIRWANS BRIDGE</t>
  </si>
  <si>
    <t>MITCHELLSTOWN</t>
  </si>
  <si>
    <t>NAGAMBIE</t>
  </si>
  <si>
    <t>WAHRING</t>
  </si>
  <si>
    <t>WIRRATE</t>
  </si>
  <si>
    <t>DHURRINGILE</t>
  </si>
  <si>
    <t>MOORILIM</t>
  </si>
  <si>
    <t>MURCHISON</t>
  </si>
  <si>
    <t>MURCHISON EAST</t>
  </si>
  <si>
    <t>MURCHISON NORTH</t>
  </si>
  <si>
    <t>MOORA</t>
  </si>
  <si>
    <t>RUSHWORTH</t>
  </si>
  <si>
    <t>WANALTA</t>
  </si>
  <si>
    <t>WARANGA SHORES</t>
  </si>
  <si>
    <t>WHROO</t>
  </si>
  <si>
    <t>TOOLAMBA</t>
  </si>
  <si>
    <t>TOOLAMBA WEST</t>
  </si>
  <si>
    <t>GILLIESTON</t>
  </si>
  <si>
    <t>GIRGARRE EAST</t>
  </si>
  <si>
    <t>HARSTON</t>
  </si>
  <si>
    <t>MOOROOPNA NORTH WEST</t>
  </si>
  <si>
    <t>TATURA</t>
  </si>
  <si>
    <t>TATURA EAST</t>
  </si>
  <si>
    <t>BYRNESIDE</t>
  </si>
  <si>
    <t>MERRIGUM</t>
  </si>
  <si>
    <t>KYABRAM</t>
  </si>
  <si>
    <t>KYABRAM SOUTH</t>
  </si>
  <si>
    <t>LANCASTER</t>
  </si>
  <si>
    <t>ST GERMAINS</t>
  </si>
  <si>
    <t>WYUNA</t>
  </si>
  <si>
    <t>WYUNA EAST</t>
  </si>
  <si>
    <t>KYVALLEY</t>
  </si>
  <si>
    <t>TONGALA</t>
  </si>
  <si>
    <t>YAMBUNA</t>
  </si>
  <si>
    <t>KOYUGA</t>
  </si>
  <si>
    <t>STRATHALLAN</t>
  </si>
  <si>
    <t>CARAG CARAG</t>
  </si>
  <si>
    <t>STANHOPE SOUTH</t>
  </si>
  <si>
    <t>GIRGARRE</t>
  </si>
  <si>
    <t>ARDMONA</t>
  </si>
  <si>
    <t>COOMBOONA</t>
  </si>
  <si>
    <t>MOOROOPNA</t>
  </si>
  <si>
    <t>MOOROOPNA NORTH</t>
  </si>
  <si>
    <t>UNDERA</t>
  </si>
  <si>
    <t>CANIAMBO</t>
  </si>
  <si>
    <t>SHEPPARTON</t>
  </si>
  <si>
    <t>ARCADIA SOUTH</t>
  </si>
  <si>
    <t>COSGROVE</t>
  </si>
  <si>
    <t>COSGROVE SOUTH</t>
  </si>
  <si>
    <t>GRAHAMVALE</t>
  </si>
  <si>
    <t>KARRAMOMUS</t>
  </si>
  <si>
    <t>KIALLA</t>
  </si>
  <si>
    <t>KIALLA EAST</t>
  </si>
  <si>
    <t>KIALLA WEST</t>
  </si>
  <si>
    <t>LEMNOS</t>
  </si>
  <si>
    <t>ORRVALE</t>
  </si>
  <si>
    <t>SHEPPARTON EAST</t>
  </si>
  <si>
    <t>SHEPPARTON NORTH</t>
  </si>
  <si>
    <t>CONGUPNA</t>
  </si>
  <si>
    <t>BUNBARTHA</t>
  </si>
  <si>
    <t>KATANDRA</t>
  </si>
  <si>
    <t>KATANDRA WEST</t>
  </si>
  <si>
    <t>MARIONVALE</t>
  </si>
  <si>
    <t>MARUNGI</t>
  </si>
  <si>
    <t>TALLYGAROOPNA</t>
  </si>
  <si>
    <t>ZEERUST</t>
  </si>
  <si>
    <t>KAARIMBA</t>
  </si>
  <si>
    <t>MUNDOONA</t>
  </si>
  <si>
    <t>WUNGHNU</t>
  </si>
  <si>
    <t>DRUMANURE</t>
  </si>
  <si>
    <t>NARING</t>
  </si>
  <si>
    <t>NUMURKAH</t>
  </si>
  <si>
    <t>WAAIA</t>
  </si>
  <si>
    <t>YALCA</t>
  </si>
  <si>
    <t>KOTUPNA</t>
  </si>
  <si>
    <t>NATHALIA</t>
  </si>
  <si>
    <t>YIELIMA</t>
  </si>
  <si>
    <t>BARMAH</t>
  </si>
  <si>
    <t>LOWER MOIRA</t>
  </si>
  <si>
    <t>PICOLA</t>
  </si>
  <si>
    <t>PICOLA WEST</t>
  </si>
  <si>
    <t>KATUNGA</t>
  </si>
  <si>
    <t>BEARII</t>
  </si>
  <si>
    <t>MYWEE</t>
  </si>
  <si>
    <t>STRATHMERTON</t>
  </si>
  <si>
    <t>ULUPNA</t>
  </si>
  <si>
    <t>BAROOGA</t>
  </si>
  <si>
    <t>LALALTY</t>
  </si>
  <si>
    <t>COBRAM</t>
  </si>
  <si>
    <t>COBRAM EAST</t>
  </si>
  <si>
    <t>KOONOOMOO</t>
  </si>
  <si>
    <t>MUCKATAH</t>
  </si>
  <si>
    <t>YARROWEYAH</t>
  </si>
  <si>
    <t>DOOKIE</t>
  </si>
  <si>
    <t>MOUNT MAJOR</t>
  </si>
  <si>
    <t>NALINGA</t>
  </si>
  <si>
    <t>WAGGARANDALL</t>
  </si>
  <si>
    <t>YABBA NORTH</t>
  </si>
  <si>
    <t>YABBA SOUTH</t>
  </si>
  <si>
    <t>YOUANMITE</t>
  </si>
  <si>
    <t>DOOKIE COLLEGE</t>
  </si>
  <si>
    <t>KATAMATITE</t>
  </si>
  <si>
    <t>KATAMATITE EAST</t>
  </si>
  <si>
    <t>BROADFORD</t>
  </si>
  <si>
    <t>CLONBINANE</t>
  </si>
  <si>
    <t>STRATH CREEK</t>
  </si>
  <si>
    <t>SUGARLOAF CREEK</t>
  </si>
  <si>
    <t>SUNDAY CREEK</t>
  </si>
  <si>
    <t>TYAAK</t>
  </si>
  <si>
    <t>WATERFORD PARK</t>
  </si>
  <si>
    <t>TALLAROOK</t>
  </si>
  <si>
    <t>CAVEAT</t>
  </si>
  <si>
    <t>DROPMORE</t>
  </si>
  <si>
    <t>HIGHLANDS</t>
  </si>
  <si>
    <t>HILLDENE</t>
  </si>
  <si>
    <t>KERRISDALE</t>
  </si>
  <si>
    <t>SEYMOUR</t>
  </si>
  <si>
    <t>TRAWOOL</t>
  </si>
  <si>
    <t>WHITEHEADS CREEK</t>
  </si>
  <si>
    <t>PUCKAPUNYAL</t>
  </si>
  <si>
    <t>MANGALORE</t>
  </si>
  <si>
    <t>AVENEL</t>
  </si>
  <si>
    <t>UPTON HILL</t>
  </si>
  <si>
    <t>LONGWOOD</t>
  </si>
  <si>
    <t>BALMATTUM</t>
  </si>
  <si>
    <t>CREIGHTONS CREEK</t>
  </si>
  <si>
    <t>EUROA</t>
  </si>
  <si>
    <t>GOORAM</t>
  </si>
  <si>
    <t>KELVIN VIEW</t>
  </si>
  <si>
    <t>KITHBROOK</t>
  </si>
  <si>
    <t>LONGWOOD EAST</t>
  </si>
  <si>
    <t>MIEPOLL</t>
  </si>
  <si>
    <t>MOGLONEMBY</t>
  </si>
  <si>
    <t>MOLKA</t>
  </si>
  <si>
    <t>PRANJIP</t>
  </si>
  <si>
    <t>RIGGS CREEK</t>
  </si>
  <si>
    <t>RUFFY</t>
  </si>
  <si>
    <t>SHEANS CREEK</t>
  </si>
  <si>
    <t>STRATHBOGIE</t>
  </si>
  <si>
    <t>TARCOMBE</t>
  </si>
  <si>
    <t>BOHO</t>
  </si>
  <si>
    <t>BOHO SOUTH</t>
  </si>
  <si>
    <t>CREEK JUNCTION</t>
  </si>
  <si>
    <t>EARLSTON</t>
  </si>
  <si>
    <t>GOWANGARDIE</t>
  </si>
  <si>
    <t>KOONDA</t>
  </si>
  <si>
    <t>MARRAWEENEY</t>
  </si>
  <si>
    <t>TAMLEUGH</t>
  </si>
  <si>
    <t>TAMLEUGH NORTH</t>
  </si>
  <si>
    <t>UPOTIPOTPON</t>
  </si>
  <si>
    <t>VIOLET TOWN</t>
  </si>
  <si>
    <t>BADDAGINNIE</t>
  </si>
  <si>
    <t>TARNOOK</t>
  </si>
  <si>
    <t>WARRENBAYNE</t>
  </si>
  <si>
    <t>BENALLA</t>
  </si>
  <si>
    <t>BROKEN CREEK</t>
  </si>
  <si>
    <t>GOOMALIBEE</t>
  </si>
  <si>
    <t>LIMA</t>
  </si>
  <si>
    <t>LIMA EAST</t>
  </si>
  <si>
    <t>LIMA SOUTH</t>
  </si>
  <si>
    <t>LURG</t>
  </si>
  <si>
    <t>MOLYULLAH</t>
  </si>
  <si>
    <t>MOORNGAG</t>
  </si>
  <si>
    <t>SAMARIA</t>
  </si>
  <si>
    <t>SWANPOOL</t>
  </si>
  <si>
    <t>TATONG</t>
  </si>
  <si>
    <t>UPPER LURG</t>
  </si>
  <si>
    <t>UPPER RYANS CREEK</t>
  </si>
  <si>
    <t>WINTON NORTH</t>
  </si>
  <si>
    <t>BOWEYA</t>
  </si>
  <si>
    <t>BOWEYA NORTH</t>
  </si>
  <si>
    <t>GLENROWAN</t>
  </si>
  <si>
    <t>GLENROWAN WEST</t>
  </si>
  <si>
    <t>GRETA SOUTH</t>
  </si>
  <si>
    <t>GRETA WEST</t>
  </si>
  <si>
    <t>HANSONVILLE</t>
  </si>
  <si>
    <t>MOUNT BRUNO</t>
  </si>
  <si>
    <t>TAMINICK</t>
  </si>
  <si>
    <t>WANGARATTA</t>
  </si>
  <si>
    <t>BOBINAWARRAH</t>
  </si>
  <si>
    <t>BOORHAMAN</t>
  </si>
  <si>
    <t>BOORHAMAN EAST</t>
  </si>
  <si>
    <t>BOWSER</t>
  </si>
  <si>
    <t>BYAWATHA</t>
  </si>
  <si>
    <t>CARBOOR</t>
  </si>
  <si>
    <t>CHESHUNT</t>
  </si>
  <si>
    <t>CHESHUNT SOUTH</t>
  </si>
  <si>
    <t>DOCKER</t>
  </si>
  <si>
    <t>DOCKERS PLAINS</t>
  </si>
  <si>
    <t>EAST WANGARATTA</t>
  </si>
  <si>
    <t>EDI</t>
  </si>
  <si>
    <t>EDI UPPER</t>
  </si>
  <si>
    <t>EVERTON</t>
  </si>
  <si>
    <t>EVERTON UPPER</t>
  </si>
  <si>
    <t>KING VALLEY</t>
  </si>
  <si>
    <t>LACEBY</t>
  </si>
  <si>
    <t>LONDRIGAN</t>
  </si>
  <si>
    <t>MARKWOOD</t>
  </si>
  <si>
    <t>MEADOW CREEK</t>
  </si>
  <si>
    <t>MILAWA</t>
  </si>
  <si>
    <t>NORTH WANGARATTA</t>
  </si>
  <si>
    <t>OXLEY FLATS</t>
  </si>
  <si>
    <t>PEECHELBA</t>
  </si>
  <si>
    <t>PEECHELBA EAST</t>
  </si>
  <si>
    <t>ROSE RIVER</t>
  </si>
  <si>
    <t>TARRAWINGEE</t>
  </si>
  <si>
    <t>WALDARA</t>
  </si>
  <si>
    <t>WANGANDARY</t>
  </si>
  <si>
    <t>WANGARATTA SOUTH</t>
  </si>
  <si>
    <t>WHITLANDS</t>
  </si>
  <si>
    <t>BORALMA</t>
  </si>
  <si>
    <t>LILLIPUT</t>
  </si>
  <si>
    <t>NORONG</t>
  </si>
  <si>
    <t>SPRINGHURST</t>
  </si>
  <si>
    <t>CHILTERN</t>
  </si>
  <si>
    <t>CHILTERN VALLEY</t>
  </si>
  <si>
    <t>CORNISHTOWN</t>
  </si>
  <si>
    <t>BOORHAMAN NORTH</t>
  </si>
  <si>
    <t>BRIMIN</t>
  </si>
  <si>
    <t>BROWNS PLAINS</t>
  </si>
  <si>
    <t>CARLYLE</t>
  </si>
  <si>
    <t>GOORAMADDA</t>
  </si>
  <si>
    <t>RUTHERGLEN</t>
  </si>
  <si>
    <t>WAHGUNYAH</t>
  </si>
  <si>
    <t>BARNAWARTHA</t>
  </si>
  <si>
    <t>INDIGO VALLEY</t>
  </si>
  <si>
    <t>WEST WODONGA</t>
  </si>
  <si>
    <t>WODONGA</t>
  </si>
  <si>
    <t>LAKE HUME VILLAGE</t>
  </si>
  <si>
    <t>ALLANS FLAT</t>
  </si>
  <si>
    <t>BANDIANA</t>
  </si>
  <si>
    <t>BARANDUDA</t>
  </si>
  <si>
    <t>BARNAWARTHA NORTH</t>
  </si>
  <si>
    <t>BELLBRIDGE</t>
  </si>
  <si>
    <t>BERRINGAMA</t>
  </si>
  <si>
    <t>BETHANGA</t>
  </si>
  <si>
    <t>BONEGILLA</t>
  </si>
  <si>
    <t>BUNGIL</t>
  </si>
  <si>
    <t>CASTLE CREEK</t>
  </si>
  <si>
    <t>CORAL BANK</t>
  </si>
  <si>
    <t>DEDERANG</t>
  </si>
  <si>
    <t>EBDEN</t>
  </si>
  <si>
    <t>GATEWAY ISLAND</t>
  </si>
  <si>
    <t>GLEN CREEK</t>
  </si>
  <si>
    <t>GUNDOWRING</t>
  </si>
  <si>
    <t>HUON CREEK</t>
  </si>
  <si>
    <t>KANCOONA</t>
  </si>
  <si>
    <t>KERGUNYAH</t>
  </si>
  <si>
    <t>KERGUNYAH SOUTH</t>
  </si>
  <si>
    <t>KIEWA</t>
  </si>
  <si>
    <t>LENEVA</t>
  </si>
  <si>
    <t>LUCYVALE</t>
  </si>
  <si>
    <t>MONGANS BRIDGE</t>
  </si>
  <si>
    <t>OSBORNES FLAT</t>
  </si>
  <si>
    <t>RUNNING CREEK</t>
  </si>
  <si>
    <t>STAGHORN FLAT</t>
  </si>
  <si>
    <t>TALGARNO</t>
  </si>
  <si>
    <t>TANGAMBALANGA</t>
  </si>
  <si>
    <t>THOLOGOLONG</t>
  </si>
  <si>
    <t>UPPER GUNDOWRING</t>
  </si>
  <si>
    <t>CHARLEROI</t>
  </si>
  <si>
    <t>HUON</t>
  </si>
  <si>
    <t>TAWONGA</t>
  </si>
  <si>
    <t>TAWONGA SOUTH</t>
  </si>
  <si>
    <t>BOGONG</t>
  </si>
  <si>
    <t>MOUNT BEAUTY</t>
  </si>
  <si>
    <t>BULLIOH</t>
  </si>
  <si>
    <t>JARVIS CREEK</t>
  </si>
  <si>
    <t>TALLANGATTA</t>
  </si>
  <si>
    <t>TALLANGATTA EAST</t>
  </si>
  <si>
    <t>DARTMOUTH</t>
  </si>
  <si>
    <t>ESKDALE</t>
  </si>
  <si>
    <t>GRANYA</t>
  </si>
  <si>
    <t>MITTA MITTA</t>
  </si>
  <si>
    <t>OLD TALLANGATTA</t>
  </si>
  <si>
    <t>SHELLEY</t>
  </si>
  <si>
    <t>TALLANDOON</t>
  </si>
  <si>
    <t>TALLANGATTA SOUTH</t>
  </si>
  <si>
    <t>TALLANGATTA VALLEY</t>
  </si>
  <si>
    <t>KOETONG</t>
  </si>
  <si>
    <t>CUDGEWA</t>
  </si>
  <si>
    <t>BRINGENBRONG</t>
  </si>
  <si>
    <t>BIGGARA</t>
  </si>
  <si>
    <t>COLAC COLAC</t>
  </si>
  <si>
    <t>CORRYONG</t>
  </si>
  <si>
    <t>NARIEL VALLEY</t>
  </si>
  <si>
    <t>THOWGLA VALLEY</t>
  </si>
  <si>
    <t>TOWONG</t>
  </si>
  <si>
    <t>TOWONG UPPER</t>
  </si>
  <si>
    <t>TINTALDRA</t>
  </si>
  <si>
    <t>BURROWYE</t>
  </si>
  <si>
    <t>GUYS FOREST</t>
  </si>
  <si>
    <t>MOUNT ALFRED</t>
  </si>
  <si>
    <t>PINE MOUNTAIN</t>
  </si>
  <si>
    <t>WALWA</t>
  </si>
  <si>
    <t>RUBICON</t>
  </si>
  <si>
    <t>EILDON</t>
  </si>
  <si>
    <t>LAKE EILDON</t>
  </si>
  <si>
    <t>TAYLOR BAY</t>
  </si>
  <si>
    <t>ACHERON</t>
  </si>
  <si>
    <t>ALEXANDRA</t>
  </si>
  <si>
    <t>CATHKIN</t>
  </si>
  <si>
    <t>DEVILS RIVER</t>
  </si>
  <si>
    <t>FAWCETT</t>
  </si>
  <si>
    <t>KORIELLA</t>
  </si>
  <si>
    <t>MAINTONGOON</t>
  </si>
  <si>
    <t>TAGGERTY</t>
  </si>
  <si>
    <t>WHANREGARWEN</t>
  </si>
  <si>
    <t>ANCONA</t>
  </si>
  <si>
    <t>MERTON</t>
  </si>
  <si>
    <t>WOODFIELD</t>
  </si>
  <si>
    <t>FLOWERDALE</t>
  </si>
  <si>
    <t>GHIN GHIN</t>
  </si>
  <si>
    <t>GLENBURN</t>
  </si>
  <si>
    <t>HOMEWOOD</t>
  </si>
  <si>
    <t>MURRINDINDI</t>
  </si>
  <si>
    <t>YEA</t>
  </si>
  <si>
    <t>MOLESWORTH</t>
  </si>
  <si>
    <t>GOBUR</t>
  </si>
  <si>
    <t>KANUMBRA</t>
  </si>
  <si>
    <t>TERIP TERIP</t>
  </si>
  <si>
    <t>YARCK</t>
  </si>
  <si>
    <t>BONNIE DOON</t>
  </si>
  <si>
    <t>BARWITE</t>
  </si>
  <si>
    <t>MANSFIELD</t>
  </si>
  <si>
    <t>ARCHERTON</t>
  </si>
  <si>
    <t>BARJARG</t>
  </si>
  <si>
    <t>BOOROLITE</t>
  </si>
  <si>
    <t>BRIDGE CREEK</t>
  </si>
  <si>
    <t>DELATITE</t>
  </si>
  <si>
    <t>GAFFNEYS CREEK</t>
  </si>
  <si>
    <t>GOUGHS BAY</t>
  </si>
  <si>
    <t>HOWES CREEK</t>
  </si>
  <si>
    <t>HOWQUA</t>
  </si>
  <si>
    <t>HOWQUA INLET</t>
  </si>
  <si>
    <t>JAMIESON</t>
  </si>
  <si>
    <t>KEVINGTON</t>
  </si>
  <si>
    <t>MACS COVE</t>
  </si>
  <si>
    <t>MAINDAMPLE</t>
  </si>
  <si>
    <t>MATLOCK</t>
  </si>
  <si>
    <t>MERRIJIG</t>
  </si>
  <si>
    <t>MOUNT BULLER</t>
  </si>
  <si>
    <t>MOUNTAIN BAY</t>
  </si>
  <si>
    <t>PIRIES</t>
  </si>
  <si>
    <t>SAWMILL SETTLEMENT</t>
  </si>
  <si>
    <t>TOLMIE</t>
  </si>
  <si>
    <t>WOODS POINT</t>
  </si>
  <si>
    <t>BOXWOOD</t>
  </si>
  <si>
    <t>CHESNEY VALE</t>
  </si>
  <si>
    <t>GOORAMBAT</t>
  </si>
  <si>
    <t>MAJOR PLAINS</t>
  </si>
  <si>
    <t>STEWARTON</t>
  </si>
  <si>
    <t>BUNGEET</t>
  </si>
  <si>
    <t>BUNGEET WEST</t>
  </si>
  <si>
    <t>DEVENISH</t>
  </si>
  <si>
    <t>THOONA</t>
  </si>
  <si>
    <t>ALMONDS</t>
  </si>
  <si>
    <t>LAKE ROWAN</t>
  </si>
  <si>
    <t>PELLUEBLA</t>
  </si>
  <si>
    <t>ST JAMES</t>
  </si>
  <si>
    <t>YUNDOOL</t>
  </si>
  <si>
    <t>BOOMAHNOOMOONAH</t>
  </si>
  <si>
    <t>TUNGAMAH</t>
  </si>
  <si>
    <t>WILBY</t>
  </si>
  <si>
    <t>YOUARANG</t>
  </si>
  <si>
    <t>BATHUMI</t>
  </si>
  <si>
    <t>BOOSEY</t>
  </si>
  <si>
    <t>BUNDALONG</t>
  </si>
  <si>
    <t>BUNDALONG SOUTH</t>
  </si>
  <si>
    <t>BURRAMINE</t>
  </si>
  <si>
    <t>BURRAMINE SOUTH</t>
  </si>
  <si>
    <t>ESMOND</t>
  </si>
  <si>
    <t>TELFORD</t>
  </si>
  <si>
    <t>YARRAWONGA SOUTH</t>
  </si>
  <si>
    <t>MOYHU</t>
  </si>
  <si>
    <t>MYRRHEE</t>
  </si>
  <si>
    <t>WHITFIELD</t>
  </si>
  <si>
    <t>BOWMANS FOREST</t>
  </si>
  <si>
    <t>WHOROULY</t>
  </si>
  <si>
    <t>WHOROULY EAST</t>
  </si>
  <si>
    <t>WHOROULY SOUTH</t>
  </si>
  <si>
    <t>BARWIDGEE</t>
  </si>
  <si>
    <t>BUFFALO RIVER</t>
  </si>
  <si>
    <t>DANDONGADALE</t>
  </si>
  <si>
    <t>GAPSTED</t>
  </si>
  <si>
    <t>MERRIANG</t>
  </si>
  <si>
    <t>MERRIANG SOUTH</t>
  </si>
  <si>
    <t>MUDGEGONGA</t>
  </si>
  <si>
    <t>MYRTLEFORD</t>
  </si>
  <si>
    <t>NUG NUG</t>
  </si>
  <si>
    <t>ROSEWHITE</t>
  </si>
  <si>
    <t>OVENS</t>
  </si>
  <si>
    <t>EUROBIN</t>
  </si>
  <si>
    <t>BUCKLAND</t>
  </si>
  <si>
    <t>POREPUNKAH</t>
  </si>
  <si>
    <t>BRIGHT</t>
  </si>
  <si>
    <t>FREEBURGH</t>
  </si>
  <si>
    <t>GERMANTOWN</t>
  </si>
  <si>
    <t>HARRIETVILLE</t>
  </si>
  <si>
    <t>HOTHAM HEIGHTS</t>
  </si>
  <si>
    <t>SMOKO</t>
  </si>
  <si>
    <t>WANDILIGONG</t>
  </si>
  <si>
    <t>ELDORADO</t>
  </si>
  <si>
    <t>BEECHWORTH</t>
  </si>
  <si>
    <t>MURMUNGEE</t>
  </si>
  <si>
    <t>STANLEY</t>
  </si>
  <si>
    <t>WOORAGEE</t>
  </si>
  <si>
    <t>BRUARONG</t>
  </si>
  <si>
    <t>YACKANDANDAH</t>
  </si>
  <si>
    <t>WOLLERT</t>
  </si>
  <si>
    <t>SOUTH MORANG</t>
  </si>
  <si>
    <t>BEVERIDGE</t>
  </si>
  <si>
    <t>DOREEN</t>
  </si>
  <si>
    <t>MERNDA</t>
  </si>
  <si>
    <t>YAN YEAN</t>
  </si>
  <si>
    <t>CHINTIN</t>
  </si>
  <si>
    <t>DARRAWEIT GUIM</t>
  </si>
  <si>
    <t>UPPER PLENTY</t>
  </si>
  <si>
    <t>WALLAN</t>
  </si>
  <si>
    <t>EDEN PARK</t>
  </si>
  <si>
    <t>HUMEVALE</t>
  </si>
  <si>
    <t>KINGLAKE CENTRAL</t>
  </si>
  <si>
    <t>KINGLAKE WEST</t>
  </si>
  <si>
    <t>PHEASANT CREEK</t>
  </si>
  <si>
    <t>WHITTLESEA</t>
  </si>
  <si>
    <t>HEATHCOTE JUNCTION</t>
  </si>
  <si>
    <t>WANDONG</t>
  </si>
  <si>
    <t>PANTON HILL</t>
  </si>
  <si>
    <t>SMITHS GULLY</t>
  </si>
  <si>
    <t>BYLANDS</t>
  </si>
  <si>
    <t>KINGLAKE</t>
  </si>
  <si>
    <t>GLENAROUA</t>
  </si>
  <si>
    <t>HIGH CAMP</t>
  </si>
  <si>
    <t>KILMORE</t>
  </si>
  <si>
    <t>KILMORE EAST</t>
  </si>
  <si>
    <t>MORANDING</t>
  </si>
  <si>
    <t>TANTARABOO</t>
  </si>
  <si>
    <t>WILLOWMAVIN</t>
  </si>
  <si>
    <t>MONTROSE</t>
  </si>
  <si>
    <t>KALORAMA</t>
  </si>
  <si>
    <t>MOUNT DANDENONG</t>
  </si>
  <si>
    <t>GRUYERE</t>
  </si>
  <si>
    <t>YERING</t>
  </si>
  <si>
    <t>CHRISTMAS HILLS</t>
  </si>
  <si>
    <t>DIXONS CREEK</t>
  </si>
  <si>
    <t>STEELS CREEK</t>
  </si>
  <si>
    <t>TARRAWARRA</t>
  </si>
  <si>
    <t>YARRA GLEN</t>
  </si>
  <si>
    <t>BADGER CREEK</t>
  </si>
  <si>
    <t>CASTELLA</t>
  </si>
  <si>
    <t>CHUM CREEK</t>
  </si>
  <si>
    <t>HEALESVILLE</t>
  </si>
  <si>
    <t>MOUNT TOOLEBEWONG</t>
  </si>
  <si>
    <t>TOOLANGI</t>
  </si>
  <si>
    <t>NARBETHONG</t>
  </si>
  <si>
    <t>MARYSVILLE</t>
  </si>
  <si>
    <t>COCKATOO</t>
  </si>
  <si>
    <t>MOUNT BURNETT</t>
  </si>
  <si>
    <t>NANGANA</t>
  </si>
  <si>
    <t>AVONSLEIGH</t>
  </si>
  <si>
    <t>CLEMATIS</t>
  </si>
  <si>
    <t>EMERALD</t>
  </si>
  <si>
    <t>MACCLESFIELD</t>
  </si>
  <si>
    <t>GEMBROOK</t>
  </si>
  <si>
    <t>TREMONT</t>
  </si>
  <si>
    <t>FERNY CREEK</t>
  </si>
  <si>
    <t>SHERBROOKE</t>
  </si>
  <si>
    <t>KALLISTA</t>
  </si>
  <si>
    <t>THE PATCH</t>
  </si>
  <si>
    <t>MONBULK</t>
  </si>
  <si>
    <t>SILVAN</t>
  </si>
  <si>
    <t>MOUNT EVELYN</t>
  </si>
  <si>
    <t>GILDEROY</t>
  </si>
  <si>
    <t>GLADYSDALE</t>
  </si>
  <si>
    <t>POWELLTOWN</t>
  </si>
  <si>
    <t>THREE BRIDGES</t>
  </si>
  <si>
    <t>YARRA JUNCTION</t>
  </si>
  <si>
    <t>BIG PATS CREEK</t>
  </si>
  <si>
    <t>EAST WARBURTON</t>
  </si>
  <si>
    <t>MCMAHONS CREEK</t>
  </si>
  <si>
    <t>MILLGROVE</t>
  </si>
  <si>
    <t>WARBURTON</t>
  </si>
  <si>
    <t>WESBURN</t>
  </si>
  <si>
    <t>ENDEAVOUR HILLS</t>
  </si>
  <si>
    <t>HALLAM</t>
  </si>
  <si>
    <t>NARRE WARREN EAST</t>
  </si>
  <si>
    <t>NARRE WARREN NORTH</t>
  </si>
  <si>
    <t>NARRE WARREN</t>
  </si>
  <si>
    <t>NARRE WARREN SOUTH</t>
  </si>
  <si>
    <t>BERWICK</t>
  </si>
  <si>
    <t>HARKAWAY</t>
  </si>
  <si>
    <t>GUYS HILL</t>
  </si>
  <si>
    <t>BEACONSFIELD UPPER</t>
  </si>
  <si>
    <t>DEWHURST</t>
  </si>
  <si>
    <t>OFFICER</t>
  </si>
  <si>
    <t>OFFICER SOUTH</t>
  </si>
  <si>
    <t>PAKENHAM</t>
  </si>
  <si>
    <t>PAKENHAM SOUTH</t>
  </si>
  <si>
    <t>PAKENHAM UPPER</t>
  </si>
  <si>
    <t>RYTHDALE</t>
  </si>
  <si>
    <t>MARYKNOLL</t>
  </si>
  <si>
    <t>NAR NAR GOON</t>
  </si>
  <si>
    <t>NAR NAR GOON NORTH</t>
  </si>
  <si>
    <t>TYNONG</t>
  </si>
  <si>
    <t>TYNONG NORTH</t>
  </si>
  <si>
    <t>CORA LYNN</t>
  </si>
  <si>
    <t>GARFIELD</t>
  </si>
  <si>
    <t>GARFIELD NORTH</t>
  </si>
  <si>
    <t>VERVALE</t>
  </si>
  <si>
    <t>BUNYIP</t>
  </si>
  <si>
    <t>BUNYIP NORTH</t>
  </si>
  <si>
    <t>IONA</t>
  </si>
  <si>
    <t>TONIMBUK</t>
  </si>
  <si>
    <t>LABERTOUCHE</t>
  </si>
  <si>
    <t>LONGWARRY</t>
  </si>
  <si>
    <t>LONGWARRY NORTH</t>
  </si>
  <si>
    <t>MODELLA</t>
  </si>
  <si>
    <t>ATHLONE</t>
  </si>
  <si>
    <t>DROUIN</t>
  </si>
  <si>
    <t>DROUIN EAST</t>
  </si>
  <si>
    <t>DROUIN SOUTH</t>
  </si>
  <si>
    <t>DROUIN WEST</t>
  </si>
  <si>
    <t>HALLORA</t>
  </si>
  <si>
    <t>JINDIVICK</t>
  </si>
  <si>
    <t>RIPPLEBROOK</t>
  </si>
  <si>
    <t>BONA VISTA</t>
  </si>
  <si>
    <t>LILLICO</t>
  </si>
  <si>
    <t>WARRAGUL</t>
  </si>
  <si>
    <t>BRANDY CREEK</t>
  </si>
  <si>
    <t>BRAVINGTON</t>
  </si>
  <si>
    <t>BULN BULN</t>
  </si>
  <si>
    <t>BULN BULN EAST</t>
  </si>
  <si>
    <t>CROSSOVER</t>
  </si>
  <si>
    <t>ELLINBANK</t>
  </si>
  <si>
    <t>FERNDALE</t>
  </si>
  <si>
    <t>LARDNER</t>
  </si>
  <si>
    <t>NILMA</t>
  </si>
  <si>
    <t>NILMA NORTH</t>
  </si>
  <si>
    <t>ROKEBY</t>
  </si>
  <si>
    <t>SEAVIEW</t>
  </si>
  <si>
    <t>SHADY CREEK</t>
  </si>
  <si>
    <t>TETOORA ROAD</t>
  </si>
  <si>
    <t>TORWOOD</t>
  </si>
  <si>
    <t>WARRAGUL SOUTH</t>
  </si>
  <si>
    <t>WARRAGUL WEST</t>
  </si>
  <si>
    <t>CLOVERLEA</t>
  </si>
  <si>
    <t>DARNUM</t>
  </si>
  <si>
    <t>GAINSBOROUGH</t>
  </si>
  <si>
    <t>ALLAMBEE</t>
  </si>
  <si>
    <t>YARRAGON</t>
  </si>
  <si>
    <t>YARRAGON SOUTH</t>
  </si>
  <si>
    <t>CHILDERS</t>
  </si>
  <si>
    <t>NARRACAN</t>
  </si>
  <si>
    <t>THORPDALE SOUTH</t>
  </si>
  <si>
    <t>TRAFALGAR</t>
  </si>
  <si>
    <t>TRAFALGAR EAST</t>
  </si>
  <si>
    <t>TRAFALGAR SOUTH</t>
  </si>
  <si>
    <t>ABERFELDY</t>
  </si>
  <si>
    <t>AMOR</t>
  </si>
  <si>
    <t>CARINGAL</t>
  </si>
  <si>
    <t>COALVILLE</t>
  </si>
  <si>
    <t>ERICA</t>
  </si>
  <si>
    <t>FUMINA</t>
  </si>
  <si>
    <t>FUMINA SOUTH</t>
  </si>
  <si>
    <t>HERNES OAK</t>
  </si>
  <si>
    <t>JACOB CREEK</t>
  </si>
  <si>
    <t>MOE</t>
  </si>
  <si>
    <t>MOE SOUTH</t>
  </si>
  <si>
    <t>MOONDARRA</t>
  </si>
  <si>
    <t>NEWBOROUGH</t>
  </si>
  <si>
    <t>RAWSON</t>
  </si>
  <si>
    <t>TANJIL SOUTH</t>
  </si>
  <si>
    <t>THALLOO</t>
  </si>
  <si>
    <t>WALHALLA</t>
  </si>
  <si>
    <t>WESTBURY</t>
  </si>
  <si>
    <t>WILLOW GROVE</t>
  </si>
  <si>
    <t>YALLOURN</t>
  </si>
  <si>
    <t>YALLOURN NORTH</t>
  </si>
  <si>
    <t>NEERIM</t>
  </si>
  <si>
    <t>NEERIM EAST</t>
  </si>
  <si>
    <t>NEERIM SOUTH</t>
  </si>
  <si>
    <t>NAYOOK</t>
  </si>
  <si>
    <t>NEERIM JUNCTION</t>
  </si>
  <si>
    <t>NEERIM NORTH</t>
  </si>
  <si>
    <t>ICY CREEK</t>
  </si>
  <si>
    <t>NOOJEE</t>
  </si>
  <si>
    <t>PIEDMONT</t>
  </si>
  <si>
    <t>TANJIL BREN</t>
  </si>
  <si>
    <t>VESPER</t>
  </si>
  <si>
    <t>THORPDALE</t>
  </si>
  <si>
    <t>DRIFFIELD</t>
  </si>
  <si>
    <t>HAZELWOOD</t>
  </si>
  <si>
    <t>HAZELWOOD NORTH</t>
  </si>
  <si>
    <t>HAZELWOOD SOUTH</t>
  </si>
  <si>
    <t>JEERALANG</t>
  </si>
  <si>
    <t>JEERALANG JUNCTION</t>
  </si>
  <si>
    <t>MORWELL</t>
  </si>
  <si>
    <t>CHURCHILL</t>
  </si>
  <si>
    <t>BLACKWARRY</t>
  </si>
  <si>
    <t>CALLIGNEE</t>
  </si>
  <si>
    <t>CALLIGNEE NORTH</t>
  </si>
  <si>
    <t>CALLIGNEE SOUTH</t>
  </si>
  <si>
    <t>CARRAJUNG</t>
  </si>
  <si>
    <t>CARRAJUNG LOWER</t>
  </si>
  <si>
    <t>CARRAJUNG SOUTH</t>
  </si>
  <si>
    <t>FLYNNS CREEK</t>
  </si>
  <si>
    <t>KOORNALLA</t>
  </si>
  <si>
    <t>LOY YANG</t>
  </si>
  <si>
    <t>TRARALGON</t>
  </si>
  <si>
    <t>TRARALGON EAST</t>
  </si>
  <si>
    <t>TRARALGON SOUTH</t>
  </si>
  <si>
    <t>TYERS</t>
  </si>
  <si>
    <t>HIAMDALE</t>
  </si>
  <si>
    <t>NAMBROK</t>
  </si>
  <si>
    <t>WILLUNG</t>
  </si>
  <si>
    <t>WILLUNG SOUTH</t>
  </si>
  <si>
    <t>SALE</t>
  </si>
  <si>
    <t>WURRUK</t>
  </si>
  <si>
    <t>AIRLY</t>
  </si>
  <si>
    <t>BUNDALAGUAH</t>
  </si>
  <si>
    <t>CLYDEBANK</t>
  </si>
  <si>
    <t>COBAINS</t>
  </si>
  <si>
    <t>DARRIMAN</t>
  </si>
  <si>
    <t>DUTSON</t>
  </si>
  <si>
    <t>DUTSON DOWNS</t>
  </si>
  <si>
    <t>FLAMINGO BEACH</t>
  </si>
  <si>
    <t>FULHAM</t>
  </si>
  <si>
    <t>GIFFARD</t>
  </si>
  <si>
    <t>GIFFARD WEST</t>
  </si>
  <si>
    <t>GLOMAR BEACH</t>
  </si>
  <si>
    <t>GOLDEN BEACH</t>
  </si>
  <si>
    <t>KILMANY</t>
  </si>
  <si>
    <t>LOCH SPORT</t>
  </si>
  <si>
    <t>LONGFORD</t>
  </si>
  <si>
    <t>MONTGOMERY</t>
  </si>
  <si>
    <t>MYRTLEBANK</t>
  </si>
  <si>
    <t>PARADISE BEACH</t>
  </si>
  <si>
    <t>PEARSONDALE</t>
  </si>
  <si>
    <t>SEACOMBE</t>
  </si>
  <si>
    <t>SEASPRAY</t>
  </si>
  <si>
    <t>STRADBROKE</t>
  </si>
  <si>
    <t>THE HEART</t>
  </si>
  <si>
    <t>THE HONEYSUCKLES</t>
  </si>
  <si>
    <t>EAST SALE</t>
  </si>
  <si>
    <t>GLENGARRY</t>
  </si>
  <si>
    <t>GLENGARRY NORTH</t>
  </si>
  <si>
    <t>GLENGARRY WEST</t>
  </si>
  <si>
    <t>COWWARR</t>
  </si>
  <si>
    <t>DAWSON</t>
  </si>
  <si>
    <t>DENISON</t>
  </si>
  <si>
    <t>GLENFALLOCH</t>
  </si>
  <si>
    <t>GLENMAGGIE</t>
  </si>
  <si>
    <t>HEYFIELD</t>
  </si>
  <si>
    <t>LICOLA</t>
  </si>
  <si>
    <t>LICOLA NORTH</t>
  </si>
  <si>
    <t>SEATON</t>
  </si>
  <si>
    <t>WINNINDOO</t>
  </si>
  <si>
    <t>MAFFRA WEST UPPER</t>
  </si>
  <si>
    <t>NEWRY</t>
  </si>
  <si>
    <t>TINAMBA</t>
  </si>
  <si>
    <t>TINAMBA WEST</t>
  </si>
  <si>
    <t>BOISDALE</t>
  </si>
  <si>
    <t>BRIAGOLONG</t>
  </si>
  <si>
    <t>BUSHY PARK</t>
  </si>
  <si>
    <t>COONGULLA</t>
  </si>
  <si>
    <t>KOOROOL</t>
  </si>
  <si>
    <t>RIVERSLEA</t>
  </si>
  <si>
    <t>VALENCIA CREEK</t>
  </si>
  <si>
    <t>WOOLENOOK</t>
  </si>
  <si>
    <t>COBBANNAH</t>
  </si>
  <si>
    <t>COWA</t>
  </si>
  <si>
    <t>CROOKED RIVER</t>
  </si>
  <si>
    <t>DARGO</t>
  </si>
  <si>
    <t>HAWKHURST</t>
  </si>
  <si>
    <t>HOLLANDS LANDING</t>
  </si>
  <si>
    <t>LLOWALONG</t>
  </si>
  <si>
    <t>MEERLIEU</t>
  </si>
  <si>
    <t>MIOWERA</t>
  </si>
  <si>
    <t>MOORNAPA</t>
  </si>
  <si>
    <t>MUNRO</t>
  </si>
  <si>
    <t>PERRY BRIDGE</t>
  </si>
  <si>
    <t>STOCKDALE</t>
  </si>
  <si>
    <t>WONGUNGARRA</t>
  </si>
  <si>
    <t>FERNBANK</t>
  </si>
  <si>
    <t>GLENALADALE</t>
  </si>
  <si>
    <t>LINDENOW</t>
  </si>
  <si>
    <t>JUMBUK</t>
  </si>
  <si>
    <t>YINNAR</t>
  </si>
  <si>
    <t>YINNAR SOUTH</t>
  </si>
  <si>
    <t>BOOLARRA</t>
  </si>
  <si>
    <t>BOOLARRA SOUTH</t>
  </si>
  <si>
    <t>BUDGEREE</t>
  </si>
  <si>
    <t>GRAND RIDGE</t>
  </si>
  <si>
    <t>ALLAMBEE RESERVE</t>
  </si>
  <si>
    <t>ALLAMBEE SOUTH</t>
  </si>
  <si>
    <t>BAROMI</t>
  </si>
  <si>
    <t>DARLIMURLA</t>
  </si>
  <si>
    <t>DELBURN</t>
  </si>
  <si>
    <t>DOLLAR</t>
  </si>
  <si>
    <t>MIRBOO</t>
  </si>
  <si>
    <t>MIRBOO NORTH</t>
  </si>
  <si>
    <t>GORMANDALE</t>
  </si>
  <si>
    <t>MCLOUGHLINS BEACH</t>
  </si>
  <si>
    <t>WOODSIDE BEACH</t>
  </si>
  <si>
    <t>WOODSIDE NORTH</t>
  </si>
  <si>
    <t>BAIRNSDALE</t>
  </si>
  <si>
    <t>BANKSIA PENINSULA</t>
  </si>
  <si>
    <t>BENGWORDEN</t>
  </si>
  <si>
    <t>BROADLANDS</t>
  </si>
  <si>
    <t>BULLUMWAAL</t>
  </si>
  <si>
    <t>CALULU</t>
  </si>
  <si>
    <t>CLIFTON CREEK</t>
  </si>
  <si>
    <t>EAST BAIRNSDALE</t>
  </si>
  <si>
    <t>ELLASWOOD</t>
  </si>
  <si>
    <t>FLAGGY CREEK</t>
  </si>
  <si>
    <t>FORGE CREEK</t>
  </si>
  <si>
    <t>GOON NURE</t>
  </si>
  <si>
    <t>GRANITE ROCK</t>
  </si>
  <si>
    <t>IGUANA CREEK</t>
  </si>
  <si>
    <t>LINDENOW SOUTH</t>
  </si>
  <si>
    <t>MELWOOD</t>
  </si>
  <si>
    <t>MOUNT TAYLOR</t>
  </si>
  <si>
    <t>NEWLANDS ARM</t>
  </si>
  <si>
    <t>SARSFIELD</t>
  </si>
  <si>
    <t>TABBERABBERA</t>
  </si>
  <si>
    <t>WALPA</t>
  </si>
  <si>
    <t>WATERHOLES</t>
  </si>
  <si>
    <t>WOODGLEN</t>
  </si>
  <si>
    <t>WUK WUK</t>
  </si>
  <si>
    <t>WY YUNG</t>
  </si>
  <si>
    <t>EAGLE POINT</t>
  </si>
  <si>
    <t>PAYNESVILLE</t>
  </si>
  <si>
    <t>RAYMOND ISLAND</t>
  </si>
  <si>
    <t>NICHOLSON</t>
  </si>
  <si>
    <t>BRUMBY</t>
  </si>
  <si>
    <t>BRUTHEN</t>
  </si>
  <si>
    <t>BUCHAN</t>
  </si>
  <si>
    <t>BUCHAN SOUTH</t>
  </si>
  <si>
    <t>BUTCHERS RIDGE</t>
  </si>
  <si>
    <t>GELANTIPY</t>
  </si>
  <si>
    <t>MOSSIFACE</t>
  </si>
  <si>
    <t>MURRINDAL</t>
  </si>
  <si>
    <t>SUGGAN BUGGAN</t>
  </si>
  <si>
    <t>TAMBO UPPER</t>
  </si>
  <si>
    <t>W TREE</t>
  </si>
  <si>
    <t>WISELEIGH</t>
  </si>
  <si>
    <t>WULGULMERANG</t>
  </si>
  <si>
    <t>WULGULMERANG EAST</t>
  </si>
  <si>
    <t>WULGULMERANG WEST</t>
  </si>
  <si>
    <t>YALMY</t>
  </si>
  <si>
    <t>NEWMERELLA</t>
  </si>
  <si>
    <t>LAKE TYERS</t>
  </si>
  <si>
    <t>NOWA NOWA</t>
  </si>
  <si>
    <t>WAIREWA</t>
  </si>
  <si>
    <t>BENDOC</t>
  </si>
  <si>
    <t>BETE BOLONG</t>
  </si>
  <si>
    <t>BETE BOLONG NORTH</t>
  </si>
  <si>
    <t>BONANG</t>
  </si>
  <si>
    <t>BRODRIBB RIVER</t>
  </si>
  <si>
    <t>CAPE CONRAN</t>
  </si>
  <si>
    <t>CORRINGLE</t>
  </si>
  <si>
    <t>DEDDICK VALLEY</t>
  </si>
  <si>
    <t>DELEGATE RIVER</t>
  </si>
  <si>
    <t>GOONGERAH</t>
  </si>
  <si>
    <t>JARRAHMOND</t>
  </si>
  <si>
    <t>MARLO</t>
  </si>
  <si>
    <t>NURRAN</t>
  </si>
  <si>
    <t>ORBOST</t>
  </si>
  <si>
    <t>SIMPSONS CREEK</t>
  </si>
  <si>
    <t>TOSTAREE</t>
  </si>
  <si>
    <t>TUBBUT</t>
  </si>
  <si>
    <t>WAYGARA</t>
  </si>
  <si>
    <t>BELLBIRD CREEK</t>
  </si>
  <si>
    <t>BEMM RIVER</t>
  </si>
  <si>
    <t>CABBAGE TREE CREEK</t>
  </si>
  <si>
    <t>CLUB TERRACE</t>
  </si>
  <si>
    <t>COMBIENBAR</t>
  </si>
  <si>
    <t>MANORINA</t>
  </si>
  <si>
    <t>BULDAH</t>
  </si>
  <si>
    <t>CANN RIVER</t>
  </si>
  <si>
    <t>CHANDLERS CREEK</t>
  </si>
  <si>
    <t>NOORINBEE</t>
  </si>
  <si>
    <t>NOORINBEE NORTH</t>
  </si>
  <si>
    <t>TAMBOON</t>
  </si>
  <si>
    <t>TONGHI CREEK</t>
  </si>
  <si>
    <t>GENOA</t>
  </si>
  <si>
    <t>GIPSY POINT</t>
  </si>
  <si>
    <t>MARAMINGO CREEK</t>
  </si>
  <si>
    <t>WALLAGARAUGH</t>
  </si>
  <si>
    <t>WANGARABELL</t>
  </si>
  <si>
    <t>WINGAN RIVER</t>
  </si>
  <si>
    <t>WROXHAM</t>
  </si>
  <si>
    <t>MALLACOOTA</t>
  </si>
  <si>
    <t>DOUBLE BRIDGES</t>
  </si>
  <si>
    <t>TAMBO CROSSING</t>
  </si>
  <si>
    <t>DOCTORS FLAT</t>
  </si>
  <si>
    <t>ENSAY</t>
  </si>
  <si>
    <t>ENSAY NORTH</t>
  </si>
  <si>
    <t>REEDY FLAT</t>
  </si>
  <si>
    <t>BINDI</t>
  </si>
  <si>
    <t>BROOKVILLE</t>
  </si>
  <si>
    <t>SWIFTS CREEK</t>
  </si>
  <si>
    <t>TONGIO</t>
  </si>
  <si>
    <t>ANGLERS REST</t>
  </si>
  <si>
    <t>BINGO MUNJIE</t>
  </si>
  <si>
    <t>COBUNGRA</t>
  </si>
  <si>
    <t>DINNER PLAIN</t>
  </si>
  <si>
    <t>GLEN VALLEY</t>
  </si>
  <si>
    <t>GLEN WILLS</t>
  </si>
  <si>
    <t>HINNOMUNJIE</t>
  </si>
  <si>
    <t>OMEO</t>
  </si>
  <si>
    <t>OMEO VALLEY</t>
  </si>
  <si>
    <t>SHANNONVALE</t>
  </si>
  <si>
    <t>BENAMBRA</t>
  </si>
  <si>
    <t>BUMBERRAH</t>
  </si>
  <si>
    <t>JOHNSONVILLE</t>
  </si>
  <si>
    <t>SWAN REACH</t>
  </si>
  <si>
    <t>BOOLE POOLE</t>
  </si>
  <si>
    <t>METUNG</t>
  </si>
  <si>
    <t>KALIMNA</t>
  </si>
  <si>
    <t>KALIMNA WEST</t>
  </si>
  <si>
    <t>LAKE BUNGA</t>
  </si>
  <si>
    <t>LAKE TYERS BEACH</t>
  </si>
  <si>
    <t>LAKES ENTRANCE</t>
  </si>
  <si>
    <t>NUNGURNER</t>
  </si>
  <si>
    <t>NYERIMILANG</t>
  </si>
  <si>
    <t>TOORLOO ARM</t>
  </si>
  <si>
    <t>LANGWARRIN</t>
  </si>
  <si>
    <t>BAXTER</t>
  </si>
  <si>
    <t>LANGWARRIN SOUTH</t>
  </si>
  <si>
    <t>PEARCEDALE</t>
  </si>
  <si>
    <t>SOMERVILLE</t>
  </si>
  <si>
    <t>TYABB</t>
  </si>
  <si>
    <t>HASTINGS</t>
  </si>
  <si>
    <t>TUERONG</t>
  </si>
  <si>
    <t>MERRICKS</t>
  </si>
  <si>
    <t>POINT LEO</t>
  </si>
  <si>
    <t>SHOREHAM</t>
  </si>
  <si>
    <t>BITTERN</t>
  </si>
  <si>
    <t>CRIB POINT</t>
  </si>
  <si>
    <t>HMAS CERBERUS</t>
  </si>
  <si>
    <t>ELIZABETH ISLAND</t>
  </si>
  <si>
    <t>FRENCH ISLAND</t>
  </si>
  <si>
    <t>COWES</t>
  </si>
  <si>
    <t>SILVERLEAVES</t>
  </si>
  <si>
    <t>SMITHS BEACH</t>
  </si>
  <si>
    <t>SUMMERLANDS</t>
  </si>
  <si>
    <t>SUNDERLAND BAY</t>
  </si>
  <si>
    <t>VENTNOR</t>
  </si>
  <si>
    <t>WIMBLEDON HEIGHTS</t>
  </si>
  <si>
    <t>RHYLL</t>
  </si>
  <si>
    <t>CAPE WOOLAMAI</t>
  </si>
  <si>
    <t>CHURCHILL ISLAND</t>
  </si>
  <si>
    <t>NEWHAVEN</t>
  </si>
  <si>
    <t>BALNARRING</t>
  </si>
  <si>
    <t>BALNARRING BEACH</t>
  </si>
  <si>
    <t>MERRICKS BEACH</t>
  </si>
  <si>
    <t>MERRICKS NORTH</t>
  </si>
  <si>
    <t>SOMERS</t>
  </si>
  <si>
    <t>MAIN RIDGE</t>
  </si>
  <si>
    <t>MOUNT ELIZA</t>
  </si>
  <si>
    <t>MORNINGTON</t>
  </si>
  <si>
    <t>MOOROODUC</t>
  </si>
  <si>
    <t>MOUNT MARTHA</t>
  </si>
  <si>
    <t>ARTHURS SEAT</t>
  </si>
  <si>
    <t>DROMANA</t>
  </si>
  <si>
    <t>RED HILL SOUTH</t>
  </si>
  <si>
    <t>MCCRAE</t>
  </si>
  <si>
    <t>BONEO</t>
  </si>
  <si>
    <t>CAPE SCHANCK</t>
  </si>
  <si>
    <t>FINGAL</t>
  </si>
  <si>
    <t>ROSEBUD</t>
  </si>
  <si>
    <t>CAPEL SOUND</t>
  </si>
  <si>
    <t>RYE</t>
  </si>
  <si>
    <t>ST ANDREWS BEACH</t>
  </si>
  <si>
    <t>TOOTGAROOK</t>
  </si>
  <si>
    <t>BLAIRGOWRIE</t>
  </si>
  <si>
    <t>SORRENTO</t>
  </si>
  <si>
    <t>PORTSEA</t>
  </si>
  <si>
    <t>JEETHO</t>
  </si>
  <si>
    <t>KROWERA</t>
  </si>
  <si>
    <t>LOCH</t>
  </si>
  <si>
    <t>WOODLEIGH</t>
  </si>
  <si>
    <t>BENA</t>
  </si>
  <si>
    <t>KARDELLA SOUTH</t>
  </si>
  <si>
    <t>KORUMBURRA</t>
  </si>
  <si>
    <t>KORUMBURRA SOUTH</t>
  </si>
  <si>
    <t>STRZELECKI</t>
  </si>
  <si>
    <t>WHITELAW</t>
  </si>
  <si>
    <t>ARAWATA</t>
  </si>
  <si>
    <t>FAIRBANK</t>
  </si>
  <si>
    <t>JUMBUNNA</t>
  </si>
  <si>
    <t>KARDELLA</t>
  </si>
  <si>
    <t>KONGWAK</t>
  </si>
  <si>
    <t>MOYARRA</t>
  </si>
  <si>
    <t>OUTTRIM</t>
  </si>
  <si>
    <t>RANCEBY</t>
  </si>
  <si>
    <t>BERRYS CREEK</t>
  </si>
  <si>
    <t>BOOROOL</t>
  </si>
  <si>
    <t>HALLSTON</t>
  </si>
  <si>
    <t>KOOROOMAN</t>
  </si>
  <si>
    <t>LEONGATHA</t>
  </si>
  <si>
    <t>LEONGATHA NORTH</t>
  </si>
  <si>
    <t>LEONGATHA SOUTH</t>
  </si>
  <si>
    <t>MARDAN</t>
  </si>
  <si>
    <t>MOUNT ECCLES</t>
  </si>
  <si>
    <t>MOUNT ECCLES SOUTH</t>
  </si>
  <si>
    <t>NERRENA</t>
  </si>
  <si>
    <t>RUBY</t>
  </si>
  <si>
    <t>TRIDA</t>
  </si>
  <si>
    <t>WILD DOG VALLEY</t>
  </si>
  <si>
    <t>WOOREEN</t>
  </si>
  <si>
    <t>KOONWARRA</t>
  </si>
  <si>
    <t>DUMBALK</t>
  </si>
  <si>
    <t>DUMBALK NORTH</t>
  </si>
  <si>
    <t>MEENIYAN</t>
  </si>
  <si>
    <t>MIDDLE TARWIN</t>
  </si>
  <si>
    <t>TARWIN</t>
  </si>
  <si>
    <t>TARWIN LOWER</t>
  </si>
  <si>
    <t>VENUS BAY</t>
  </si>
  <si>
    <t>WALKERVILLE</t>
  </si>
  <si>
    <t>WALKERVILLE NORTH</t>
  </si>
  <si>
    <t>WALKERVILLE SOUTH</t>
  </si>
  <si>
    <t>BUFFALO</t>
  </si>
  <si>
    <t>FISH CREEK</t>
  </si>
  <si>
    <t>WARATAH BAY</t>
  </si>
  <si>
    <t>BENNISON</t>
  </si>
  <si>
    <t>BOOLARONG</t>
  </si>
  <si>
    <t>FOSTER</t>
  </si>
  <si>
    <t>FOSTER NORTH</t>
  </si>
  <si>
    <t>GUNYAH</t>
  </si>
  <si>
    <t>MOUNT BEST</t>
  </si>
  <si>
    <t>TIDAL RIVER</t>
  </si>
  <si>
    <t>TURTONS CREEK</t>
  </si>
  <si>
    <t>WILSONS PROMONTORY</t>
  </si>
  <si>
    <t>WONGA</t>
  </si>
  <si>
    <t>WOORARRA WEST</t>
  </si>
  <si>
    <t>YANAKIE</t>
  </si>
  <si>
    <t>AGNES</t>
  </si>
  <si>
    <t>TOORA</t>
  </si>
  <si>
    <t>TOORA NORTH</t>
  </si>
  <si>
    <t>WONYIP</t>
  </si>
  <si>
    <t>WOORARRA EAST</t>
  </si>
  <si>
    <t>PORT FRANKLIN</t>
  </si>
  <si>
    <t>PORT WELSHPOOL</t>
  </si>
  <si>
    <t>BINGINWARRI</t>
  </si>
  <si>
    <t>HAZEL PARK</t>
  </si>
  <si>
    <t>WELSHPOOL</t>
  </si>
  <si>
    <t>HEDLEY</t>
  </si>
  <si>
    <t>ALBERTON</t>
  </si>
  <si>
    <t>ALBERTON WEST</t>
  </si>
  <si>
    <t>BALOOK</t>
  </si>
  <si>
    <t>CALROSSIE</t>
  </si>
  <si>
    <t>DEVON NORTH</t>
  </si>
  <si>
    <t>GELLIONDALE</t>
  </si>
  <si>
    <t>HIAWATHA</t>
  </si>
  <si>
    <t>HUNTERSTON</t>
  </si>
  <si>
    <t>JACK RIVER</t>
  </si>
  <si>
    <t>LANGSBOROUGH</t>
  </si>
  <si>
    <t>MACKS CREEK</t>
  </si>
  <si>
    <t>MADALYA</t>
  </si>
  <si>
    <t>MANNS BEACH</t>
  </si>
  <si>
    <t>PORT ALBERT</t>
  </si>
  <si>
    <t>ROBERTSONS BEACH</t>
  </si>
  <si>
    <t>STACEYS BRIDGE</t>
  </si>
  <si>
    <t>TARRA VALLEY</t>
  </si>
  <si>
    <t>TARRAVILLE</t>
  </si>
  <si>
    <t>WON WRON</t>
  </si>
  <si>
    <t>YARRAM</t>
  </si>
  <si>
    <t>LYNBROOK</t>
  </si>
  <si>
    <t>HAMPTON PARK</t>
  </si>
  <si>
    <t>BOTANIC RIDGE</t>
  </si>
  <si>
    <t>CANNONS CREEK</t>
  </si>
  <si>
    <t>CRANBOURNE</t>
  </si>
  <si>
    <t>CRANBOURNE EAST</t>
  </si>
  <si>
    <t>CRANBOURNE NORTH</t>
  </si>
  <si>
    <t>CRANBOURNE SOUTH</t>
  </si>
  <si>
    <t>CRANBOURNE WEST</t>
  </si>
  <si>
    <t>DEVON MEADOWS</t>
  </si>
  <si>
    <t>JUNCTION VILLAGE</t>
  </si>
  <si>
    <t>SANDHURST</t>
  </si>
  <si>
    <t>SKYE</t>
  </si>
  <si>
    <t>CARDINIA</t>
  </si>
  <si>
    <t>CLYDE NORTH</t>
  </si>
  <si>
    <t>ALMURTA</t>
  </si>
  <si>
    <t>GLEN ALVIE</t>
  </si>
  <si>
    <t>KERNOT</t>
  </si>
  <si>
    <t>BLIND BIGHT</t>
  </si>
  <si>
    <t>TOORADIN</t>
  </si>
  <si>
    <t>WARNEET</t>
  </si>
  <si>
    <t>BAYLES</t>
  </si>
  <si>
    <t>CATANI</t>
  </si>
  <si>
    <t>DALMORE</t>
  </si>
  <si>
    <t>HEATH HILL</t>
  </si>
  <si>
    <t>KOO WEE RUP</t>
  </si>
  <si>
    <t>KOO WEE RUP NORTH</t>
  </si>
  <si>
    <t>YANNATHAN</t>
  </si>
  <si>
    <t>ADAMS ESTATE</t>
  </si>
  <si>
    <t>CALDERMEADE</t>
  </si>
  <si>
    <t>CORONET BAY</t>
  </si>
  <si>
    <t>GRANTVILLE</t>
  </si>
  <si>
    <t>JAM JERRUP</t>
  </si>
  <si>
    <t>LANG LANG</t>
  </si>
  <si>
    <t>LANG LANG EAST</t>
  </si>
  <si>
    <t>MONOMEITH</t>
  </si>
  <si>
    <t>PIONEER BAY</t>
  </si>
  <si>
    <t>QUEENSFERRY</t>
  </si>
  <si>
    <t>TENBY POINT</t>
  </si>
  <si>
    <t>THE GURDIES</t>
  </si>
  <si>
    <t>POOWONG</t>
  </si>
  <si>
    <t>POOWONG EAST</t>
  </si>
  <si>
    <t>POOWONG NORTH</t>
  </si>
  <si>
    <t>GLEN FORBES</t>
  </si>
  <si>
    <t>BASS</t>
  </si>
  <si>
    <t>DALYSTON</t>
  </si>
  <si>
    <t>RYANSTON</t>
  </si>
  <si>
    <t>WEST CREEK</t>
  </si>
  <si>
    <t>ANDERSON</t>
  </si>
  <si>
    <t>ARCHIES CREEK</t>
  </si>
  <si>
    <t>CAPE PATERSON</t>
  </si>
  <si>
    <t>HARMERS HAVEN</t>
  </si>
  <si>
    <t>KILCUNDA</t>
  </si>
  <si>
    <t>LANCE CREEK</t>
  </si>
  <si>
    <t>NORTH WONTHAGGI</t>
  </si>
  <si>
    <t>SOUTH DUDLEY</t>
  </si>
  <si>
    <t>WATTLE BANK</t>
  </si>
  <si>
    <t>WONTHAGGI</t>
  </si>
  <si>
    <t>WOOLAMAI</t>
  </si>
  <si>
    <t>INVERLOCH</t>
  </si>
  <si>
    <t>POUND CREEK</t>
  </si>
  <si>
    <t>BRISBANE CITY</t>
  </si>
  <si>
    <t>QLD</t>
  </si>
  <si>
    <t>PETRIE TERRACE</t>
  </si>
  <si>
    <t>NEW FARM</t>
  </si>
  <si>
    <t>TENERIFFE</t>
  </si>
  <si>
    <t>BOWEN HILLS</t>
  </si>
  <si>
    <t>FORTITUDE VALLEY</t>
  </si>
  <si>
    <t>HERSTON</t>
  </si>
  <si>
    <t>BRISBANE AIRPORT</t>
  </si>
  <si>
    <t>PINKENBA</t>
  </si>
  <si>
    <t>EAGLE FARM</t>
  </si>
  <si>
    <t>CLAYFIELD</t>
  </si>
  <si>
    <t>HENDRA</t>
  </si>
  <si>
    <t>NUNDAH</t>
  </si>
  <si>
    <t>WAVELL HEIGHTS</t>
  </si>
  <si>
    <t>NORTHGATE</t>
  </si>
  <si>
    <t>BANYO</t>
  </si>
  <si>
    <t>NUDGEE</t>
  </si>
  <si>
    <t>NUDGEE BEACH</t>
  </si>
  <si>
    <t>BRACKEN RIDGE</t>
  </si>
  <si>
    <t>DEAGON</t>
  </si>
  <si>
    <t>SHORNCLIFFE</t>
  </si>
  <si>
    <t>FITZGIBBON</t>
  </si>
  <si>
    <t>TAIGUM</t>
  </si>
  <si>
    <t>MARGATE</t>
  </si>
  <si>
    <t>WOODY POINT</t>
  </si>
  <si>
    <t>REDCLIFFE</t>
  </si>
  <si>
    <t>KIPPA-RING</t>
  </si>
  <si>
    <t>ROTHWELL</t>
  </si>
  <si>
    <t>BULWER</t>
  </si>
  <si>
    <t>COWAN COWAN</t>
  </si>
  <si>
    <t>KALINGA</t>
  </si>
  <si>
    <t>LUTWYCHE</t>
  </si>
  <si>
    <t>WOOLOOWIN</t>
  </si>
  <si>
    <t>GORDON PARK</t>
  </si>
  <si>
    <t>KEDRON</t>
  </si>
  <si>
    <t>CHERMSIDE</t>
  </si>
  <si>
    <t>CHERMSIDE WEST</t>
  </si>
  <si>
    <t>ASPLEY</t>
  </si>
  <si>
    <t>BOONDALL</t>
  </si>
  <si>
    <t>CARSELDINE</t>
  </si>
  <si>
    <t>GEEBUNG</t>
  </si>
  <si>
    <t>ZILLMERE</t>
  </si>
  <si>
    <t>ALBANY CREEK</t>
  </si>
  <si>
    <t>BRIDGEMAN DOWNS</t>
  </si>
  <si>
    <t>EATONS HILL</t>
  </si>
  <si>
    <t>ALDERLEY</t>
  </si>
  <si>
    <t>ENOGGERA</t>
  </si>
  <si>
    <t>GAYTHORNE</t>
  </si>
  <si>
    <t>GRANGE</t>
  </si>
  <si>
    <t>NEWMARKET</t>
  </si>
  <si>
    <t>WILSTON</t>
  </si>
  <si>
    <t>EVERTON HILLS</t>
  </si>
  <si>
    <t>EVERTON PARK</t>
  </si>
  <si>
    <t>MCDOWALL</t>
  </si>
  <si>
    <t>MITCHELTON</t>
  </si>
  <si>
    <t>STAFFORD</t>
  </si>
  <si>
    <t>STAFFORD HEIGHTS</t>
  </si>
  <si>
    <t>ARANA HILLS</t>
  </si>
  <si>
    <t>KEPERRA</t>
  </si>
  <si>
    <t>BUNYA</t>
  </si>
  <si>
    <t>FERNY GROVE</t>
  </si>
  <si>
    <t>FERNY HILLS</t>
  </si>
  <si>
    <t>UPPER KEDRON</t>
  </si>
  <si>
    <t>KELVIN GROVE</t>
  </si>
  <si>
    <t>ASHGROVE</t>
  </si>
  <si>
    <t>BARDON</t>
  </si>
  <si>
    <t>AUCHENFLOWER</t>
  </si>
  <si>
    <t>MOUNT COOT-THA</t>
  </si>
  <si>
    <t>TOOWONG</t>
  </si>
  <si>
    <t>ST LUCIA</t>
  </si>
  <si>
    <t>CHELMER</t>
  </si>
  <si>
    <t>INDOOROOPILLY</t>
  </si>
  <si>
    <t>TARINGA</t>
  </si>
  <si>
    <t>CHAPEL HILL</t>
  </si>
  <si>
    <t>FIG TREE POCKET</t>
  </si>
  <si>
    <t>KENMORE</t>
  </si>
  <si>
    <t>KENMORE HILLS</t>
  </si>
  <si>
    <t>PINJARRA HILLS</t>
  </si>
  <si>
    <t>PULLENVALE</t>
  </si>
  <si>
    <t>UPPER BROOKFIELD</t>
  </si>
  <si>
    <t>ANSTEAD</t>
  </si>
  <si>
    <t>BELLBOWRIE</t>
  </si>
  <si>
    <t>MOGGILL</t>
  </si>
  <si>
    <t>SEVENTEEN MILE ROCKS</t>
  </si>
  <si>
    <t>SINNAMON PARK</t>
  </si>
  <si>
    <t>JAMBOREE HEIGHTS</t>
  </si>
  <si>
    <t>JINDALEE</t>
  </si>
  <si>
    <t>MOUNT OMMANEY</t>
  </si>
  <si>
    <t>RIVERHILLS</t>
  </si>
  <si>
    <t>SUMNER</t>
  </si>
  <si>
    <t>WESTLAKE</t>
  </si>
  <si>
    <t>CORINDA</t>
  </si>
  <si>
    <t>GRACEVILLE</t>
  </si>
  <si>
    <t>DARRA</t>
  </si>
  <si>
    <t>WACOL</t>
  </si>
  <si>
    <t>DOOLANDELLA</t>
  </si>
  <si>
    <t>INALA</t>
  </si>
  <si>
    <t>ELLEN GROVE</t>
  </si>
  <si>
    <t>FOREST LAKE</t>
  </si>
  <si>
    <t>HIGHGATE HILL</t>
  </si>
  <si>
    <t>SOUTH BRISBANE</t>
  </si>
  <si>
    <t>WEST END</t>
  </si>
  <si>
    <t>DUTTON PARK</t>
  </si>
  <si>
    <t>WOOLLOONGABBA</t>
  </si>
  <si>
    <t>ANNERLEY</t>
  </si>
  <si>
    <t>YERONGA</t>
  </si>
  <si>
    <t>MOOROOKA</t>
  </si>
  <si>
    <t>YEERONGPILLY</t>
  </si>
  <si>
    <t>ROCKLEA</t>
  </si>
  <si>
    <t>ARCHERFIELD</t>
  </si>
  <si>
    <t>COOPERS PLAINS</t>
  </si>
  <si>
    <t>SUNNYBANK</t>
  </si>
  <si>
    <t>SUNNYBANK HILLS</t>
  </si>
  <si>
    <t>ACACIA RIDGE</t>
  </si>
  <si>
    <t>HEATHWOOD</t>
  </si>
  <si>
    <t>PALLARA</t>
  </si>
  <si>
    <t>WILLAWONG</t>
  </si>
  <si>
    <t>NATHAN</t>
  </si>
  <si>
    <t>KURABY</t>
  </si>
  <si>
    <t>EIGHT MILE PLAINS</t>
  </si>
  <si>
    <t>RUNCORN</t>
  </si>
  <si>
    <t>LOGAN CENTRAL</t>
  </si>
  <si>
    <t>WOODRIDGE</t>
  </si>
  <si>
    <t>ALGESTER</t>
  </si>
  <si>
    <t>PARKINSON</t>
  </si>
  <si>
    <t>CALAMVALE</t>
  </si>
  <si>
    <t>DREWVALE</t>
  </si>
  <si>
    <t>STRETTON</t>
  </si>
  <si>
    <t>BERRINBA</t>
  </si>
  <si>
    <t>KARAWATHA</t>
  </si>
  <si>
    <t>FORESTDALE</t>
  </si>
  <si>
    <t>HERITAGE PARK</t>
  </si>
  <si>
    <t>UNDERWOOD</t>
  </si>
  <si>
    <t>GREENSLOPES</t>
  </si>
  <si>
    <t>HOLLAND PARK</t>
  </si>
  <si>
    <t>HOLLAND PARK WEST</t>
  </si>
  <si>
    <t>TARRAGINDI</t>
  </si>
  <si>
    <t>MOUNT GRAVATT</t>
  </si>
  <si>
    <t>MOUNT GRAVATT EAST</t>
  </si>
  <si>
    <t>UPPER MOUNT GRAVATT</t>
  </si>
  <si>
    <t>ROCHEDALE</t>
  </si>
  <si>
    <t>ROCHEDALE SOUTH</t>
  </si>
  <si>
    <t>BORONIA HEIGHTS</t>
  </si>
  <si>
    <t>GREENBANK</t>
  </si>
  <si>
    <t>NEW BEITH</t>
  </si>
  <si>
    <t>SILVERBARK RIDGE</t>
  </si>
  <si>
    <t>MUNRUBEN</t>
  </si>
  <si>
    <t>PARK RIDGE</t>
  </si>
  <si>
    <t>PARK RIDGE SOUTH</t>
  </si>
  <si>
    <t>PRIESTDALE</t>
  </si>
  <si>
    <t>SLACKS CREEK</t>
  </si>
  <si>
    <t>SHAILER PARK</t>
  </si>
  <si>
    <t>TANAH MERAH</t>
  </si>
  <si>
    <t>LOGANHOLME</t>
  </si>
  <si>
    <t>CARBROOK</t>
  </si>
  <si>
    <t>CORNUBIA</t>
  </si>
  <si>
    <t>LOGANLEA</t>
  </si>
  <si>
    <t>MEADOWBROOK</t>
  </si>
  <si>
    <t>CRESTMEAD</t>
  </si>
  <si>
    <t>MARSDEN</t>
  </si>
  <si>
    <t>CHAMBERS FLAT</t>
  </si>
  <si>
    <t>LOGAN RESERVE</t>
  </si>
  <si>
    <t>WATERFORD</t>
  </si>
  <si>
    <t>WATERFORD WEST</t>
  </si>
  <si>
    <t>COORPAROO</t>
  </si>
  <si>
    <t>CAMP HILL</t>
  </si>
  <si>
    <t>CARINA HEIGHTS</t>
  </si>
  <si>
    <t>CARINDALE</t>
  </si>
  <si>
    <t>GUMDALE</t>
  </si>
  <si>
    <t>RANSOME</t>
  </si>
  <si>
    <t>WAKERLEY</t>
  </si>
  <si>
    <t>CHANDLER</t>
  </si>
  <si>
    <t>BURBANK</t>
  </si>
  <si>
    <t>MACKENZIE</t>
  </si>
  <si>
    <t>CAPALABA</t>
  </si>
  <si>
    <t>SHELDON</t>
  </si>
  <si>
    <t>THORNESIDE</t>
  </si>
  <si>
    <t>BIRKDALE</t>
  </si>
  <si>
    <t>ORMISTON</t>
  </si>
  <si>
    <t>WELLINGTON POINT</t>
  </si>
  <si>
    <t>ALEXANDRA HILLS</t>
  </si>
  <si>
    <t>THORNLANDS</t>
  </si>
  <si>
    <t>MOUNT COTTON</t>
  </si>
  <si>
    <t>REDLAND BAY</t>
  </si>
  <si>
    <t>EAST BRISBANE</t>
  </si>
  <si>
    <t>CANNON HILL</t>
  </si>
  <si>
    <t>MORNINGSIDE</t>
  </si>
  <si>
    <t>NORMAN PARK</t>
  </si>
  <si>
    <t>BULIMBA</t>
  </si>
  <si>
    <t>HAWTHORNE</t>
  </si>
  <si>
    <t>MURARRIE</t>
  </si>
  <si>
    <t>TINGALPA</t>
  </si>
  <si>
    <t>HEMMANT</t>
  </si>
  <si>
    <t>LYTTON</t>
  </si>
  <si>
    <t>MORETON BAY</t>
  </si>
  <si>
    <t>PORT OF BRISBANE</t>
  </si>
  <si>
    <t>WYNNUM</t>
  </si>
  <si>
    <t>WYNNUM WEST</t>
  </si>
  <si>
    <t>LOTA</t>
  </si>
  <si>
    <t>MANLY WEST</t>
  </si>
  <si>
    <t>AMITY</t>
  </si>
  <si>
    <t>DUNWICH</t>
  </si>
  <si>
    <t>NORTH STRADBROKE ISLAND</t>
  </si>
  <si>
    <t>POINT LOOKOUT</t>
  </si>
  <si>
    <t>COOCHIEMUDLO ISLAND</t>
  </si>
  <si>
    <t>KARRAGARRA ISLAND</t>
  </si>
  <si>
    <t>LAMB ISLAND</t>
  </si>
  <si>
    <t>MACLEAY ISLAND</t>
  </si>
  <si>
    <t>RUSSELL ISLAND</t>
  </si>
  <si>
    <t>BETHANIA</t>
  </si>
  <si>
    <t>BAHRS SCRUB</t>
  </si>
  <si>
    <t>BEENLEIGH</t>
  </si>
  <si>
    <t>BELIVAH</t>
  </si>
  <si>
    <t>BUCCAN</t>
  </si>
  <si>
    <t>EAGLEBY</t>
  </si>
  <si>
    <t>EDENS LANDING</t>
  </si>
  <si>
    <t>HOLMVIEW</t>
  </si>
  <si>
    <t>KAIRABAH</t>
  </si>
  <si>
    <t>LOGAN VILLAGE</t>
  </si>
  <si>
    <t>LUSCOMBE</t>
  </si>
  <si>
    <t>MOUNT WARREN PARK</t>
  </si>
  <si>
    <t>STAPYLTON</t>
  </si>
  <si>
    <t>WINDAROO</t>
  </si>
  <si>
    <t>WOLFFDENE</t>
  </si>
  <si>
    <t>WOONGOOLBA</t>
  </si>
  <si>
    <t>YARRABILBA</t>
  </si>
  <si>
    <t>YATALA</t>
  </si>
  <si>
    <t>GILBERTON</t>
  </si>
  <si>
    <t>JACOBS WELL</t>
  </si>
  <si>
    <t>KINGSHOLME</t>
  </si>
  <si>
    <t>NORWELL</t>
  </si>
  <si>
    <t>ORMEAU</t>
  </si>
  <si>
    <t>ORMEAU HILLS</t>
  </si>
  <si>
    <t>COOMERA</t>
  </si>
  <si>
    <t>PIMPAMA</t>
  </si>
  <si>
    <t>UPPER COOMERA</t>
  </si>
  <si>
    <t>GUANABA</t>
  </si>
  <si>
    <t>MAUDSLAND</t>
  </si>
  <si>
    <t>OXENFORD</t>
  </si>
  <si>
    <t>WONGAWALLAN</t>
  </si>
  <si>
    <t>ADVANCETOWN</t>
  </si>
  <si>
    <t>BEECHMONT</t>
  </si>
  <si>
    <t>CARRARA</t>
  </si>
  <si>
    <t>CLAGIRABA</t>
  </si>
  <si>
    <t>GAVEN</t>
  </si>
  <si>
    <t>GILSTON</t>
  </si>
  <si>
    <t>HIGHLAND PARK</t>
  </si>
  <si>
    <t>LOWER BEECHMONT</t>
  </si>
  <si>
    <t>MOUNT NATHAN</t>
  </si>
  <si>
    <t>NATURAL BRIDGE</t>
  </si>
  <si>
    <t>NERANG</t>
  </si>
  <si>
    <t>NUMINBAH VALLEY</t>
  </si>
  <si>
    <t>PACIFIC PINES</t>
  </si>
  <si>
    <t>HELENSVALE</t>
  </si>
  <si>
    <t>HOPE ISLAND</t>
  </si>
  <si>
    <t>AUSTINVILLE</t>
  </si>
  <si>
    <t>BONOGIN</t>
  </si>
  <si>
    <t>MUDGEERABA</t>
  </si>
  <si>
    <t>NERANWOOD</t>
  </si>
  <si>
    <t>SPRINGBROOK</t>
  </si>
  <si>
    <t>TALLAI</t>
  </si>
  <si>
    <t>WORONGARY</t>
  </si>
  <si>
    <t>ARUNDEL</t>
  </si>
  <si>
    <t>ASHMORE</t>
  </si>
  <si>
    <t>MOLENDINAR</t>
  </si>
  <si>
    <t>PARKWOOD</t>
  </si>
  <si>
    <t>LABRADOR</t>
  </si>
  <si>
    <t>BIGGERA WATERS</t>
  </si>
  <si>
    <t>COOMBABAH</t>
  </si>
  <si>
    <t>HOLLYWELL</t>
  </si>
  <si>
    <t>PARADISE POINT</t>
  </si>
  <si>
    <t>RUNAWAY BAY</t>
  </si>
  <si>
    <t>SOUTH STRADBROKE</t>
  </si>
  <si>
    <t>BENOWA</t>
  </si>
  <si>
    <t>BUNDALL</t>
  </si>
  <si>
    <t>MAIN BEACH</t>
  </si>
  <si>
    <t>SURFERS PARADISE</t>
  </si>
  <si>
    <t>BROADBEACH</t>
  </si>
  <si>
    <t>BROADBEACH WATERS</t>
  </si>
  <si>
    <t>MERMAID BEACH</t>
  </si>
  <si>
    <t>MERMAID WATERS</t>
  </si>
  <si>
    <t>BURLEIGH HEADS</t>
  </si>
  <si>
    <t>BURLEIGH WATERS</t>
  </si>
  <si>
    <t>MIAMI</t>
  </si>
  <si>
    <t>ELANORA</t>
  </si>
  <si>
    <t>CURRUMBIN</t>
  </si>
  <si>
    <t>CURRUMBIN VALLEY</t>
  </si>
  <si>
    <t>CURRUMBIN WATERS</t>
  </si>
  <si>
    <t>TUGUN</t>
  </si>
  <si>
    <t>BILINGA</t>
  </si>
  <si>
    <t>CLEAR ISLAND WATERS</t>
  </si>
  <si>
    <t>MERRIMAC</t>
  </si>
  <si>
    <t>ROBINA</t>
  </si>
  <si>
    <t>VARSITY LAKES</t>
  </si>
  <si>
    <t>TALLEBUDGERA</t>
  </si>
  <si>
    <t>TALLEBUDGERA VALLEY</t>
  </si>
  <si>
    <t>TAMBORINE</t>
  </si>
  <si>
    <t>TAMBORINE MOUNTAIN</t>
  </si>
  <si>
    <t>BENOBBLE</t>
  </si>
  <si>
    <t>BIDDADDABA</t>
  </si>
  <si>
    <t>BOYLAND</t>
  </si>
  <si>
    <t>CANUNGRA</t>
  </si>
  <si>
    <t>FERNY GLEN</t>
  </si>
  <si>
    <t>ILLINBAH</t>
  </si>
  <si>
    <t>O'REILLY</t>
  </si>
  <si>
    <t>SARABAH</t>
  </si>
  <si>
    <t>WITHEREN</t>
  </si>
  <si>
    <t>WONGLEPONG</t>
  </si>
  <si>
    <t>FLAGSTONE</t>
  </si>
  <si>
    <t>JIMBOOMBA</t>
  </si>
  <si>
    <t>NORTH MACLEAN</t>
  </si>
  <si>
    <t>SOUTH MACLEAN</t>
  </si>
  <si>
    <t>STOCKLEIGH</t>
  </si>
  <si>
    <t>ALLENVIEW</t>
  </si>
  <si>
    <t>BEAUDESERT</t>
  </si>
  <si>
    <t>BIRNAM</t>
  </si>
  <si>
    <t>BROMELTON</t>
  </si>
  <si>
    <t>CAINBABLE</t>
  </si>
  <si>
    <t>CEDAR GROVE</t>
  </si>
  <si>
    <t>CEDAR VALE</t>
  </si>
  <si>
    <t>CHINGHEE CREEK</t>
  </si>
  <si>
    <t>CHRISTMAS CREEK</t>
  </si>
  <si>
    <t>CRYNA</t>
  </si>
  <si>
    <t>FLINDERS LAKES</t>
  </si>
  <si>
    <t>GLENEAGLE</t>
  </si>
  <si>
    <t>HILLVIEW</t>
  </si>
  <si>
    <t>INNISPLAIN</t>
  </si>
  <si>
    <t>JOSEPHVILLE</t>
  </si>
  <si>
    <t>KAGARU</t>
  </si>
  <si>
    <t>KERRY</t>
  </si>
  <si>
    <t>KNAPP CREEK</t>
  </si>
  <si>
    <t>KOORALBYN</t>
  </si>
  <si>
    <t>LAMINGTON</t>
  </si>
  <si>
    <t>LARAVALE</t>
  </si>
  <si>
    <t>MOUNT GIPPS</t>
  </si>
  <si>
    <t>MUNDOOLUN</t>
  </si>
  <si>
    <t>NINDOOINBAH</t>
  </si>
  <si>
    <t>OAKY CREEK</t>
  </si>
  <si>
    <t>TABOOBA</t>
  </si>
  <si>
    <t>TABRAGALBA</t>
  </si>
  <si>
    <t>TAMROOKUM</t>
  </si>
  <si>
    <t>TAMROOKUM CREEK</t>
  </si>
  <si>
    <t>UNDULLAH</t>
  </si>
  <si>
    <t>VERESDALE</t>
  </si>
  <si>
    <t>VERESDALE SCRUB</t>
  </si>
  <si>
    <t>BARNEY VIEW</t>
  </si>
  <si>
    <t>MOUNT BARNEY</t>
  </si>
  <si>
    <t>MOUNT LINDESAY</t>
  </si>
  <si>
    <t>PALEN CREEK</t>
  </si>
  <si>
    <t>RATHDOWNEY</t>
  </si>
  <si>
    <t>AUGUSTINE HEIGHTS</t>
  </si>
  <si>
    <t>BELLBIRD PARK</t>
  </si>
  <si>
    <t>BROOKWATER</t>
  </si>
  <si>
    <t>CAROLE PARK</t>
  </si>
  <si>
    <t>GAILES</t>
  </si>
  <si>
    <t>GOODNA</t>
  </si>
  <si>
    <t>SPRINGFIELD CENTRAL</t>
  </si>
  <si>
    <t>SPRINGFIELD LAKES</t>
  </si>
  <si>
    <t>COLLINGWOOD PARK</t>
  </si>
  <si>
    <t>REDBANK PLAINS</t>
  </si>
  <si>
    <t>DINMORE</t>
  </si>
  <si>
    <t>NEW CHUM</t>
  </si>
  <si>
    <t>BLACKSTONE</t>
  </si>
  <si>
    <t>BOOVAL</t>
  </si>
  <si>
    <t>BUNDAMBA</t>
  </si>
  <si>
    <t>EBBW VALE</t>
  </si>
  <si>
    <t>NORTH BOOVAL</t>
  </si>
  <si>
    <t>SILKSTONE</t>
  </si>
  <si>
    <t>BASIN POCKET</t>
  </si>
  <si>
    <t>BRASSALL</t>
  </si>
  <si>
    <t>COALFALLS</t>
  </si>
  <si>
    <t>EAST IPSWICH</t>
  </si>
  <si>
    <t>EASTERN HEIGHTS</t>
  </si>
  <si>
    <t>FLINDERS VIEW</t>
  </si>
  <si>
    <t>IPSWICH</t>
  </si>
  <si>
    <t>LIMESTONE RIDGES</t>
  </si>
  <si>
    <t>MOORES POCKET</t>
  </si>
  <si>
    <t>NORTH IPSWICH</t>
  </si>
  <si>
    <t>NORTH TIVOLI</t>
  </si>
  <si>
    <t>RACEVIEW</t>
  </si>
  <si>
    <t>SADLIERS CROSSING</t>
  </si>
  <si>
    <t>TIVOLI</t>
  </si>
  <si>
    <t>WEST IPSWICH</t>
  </si>
  <si>
    <t>WULKURAKA</t>
  </si>
  <si>
    <t>YAMANTO</t>
  </si>
  <si>
    <t>AMBERLEY</t>
  </si>
  <si>
    <t>AVOCA VALE</t>
  </si>
  <si>
    <t>BANKS CREEK</t>
  </si>
  <si>
    <t>BARELLAN POINT</t>
  </si>
  <si>
    <t>BENARKIN</t>
  </si>
  <si>
    <t>BENARKIN NORTH</t>
  </si>
  <si>
    <t>BLACKBUTT NORTH</t>
  </si>
  <si>
    <t>BLACKBUTT SOUTH</t>
  </si>
  <si>
    <t>BLACKSOIL</t>
  </si>
  <si>
    <t>BORALLON</t>
  </si>
  <si>
    <t>CHERRY CREEK</t>
  </si>
  <si>
    <t>CHUWAR</t>
  </si>
  <si>
    <t>DEEBING HEIGHTS</t>
  </si>
  <si>
    <t>ENGLAND CREEK</t>
  </si>
  <si>
    <t>FAIRNEY VIEW</t>
  </si>
  <si>
    <t>GILLA</t>
  </si>
  <si>
    <t>GLAMORGAN VALE</t>
  </si>
  <si>
    <t>GOOGA CREEK</t>
  </si>
  <si>
    <t>GOOLMAN</t>
  </si>
  <si>
    <t>HAIGSLEA</t>
  </si>
  <si>
    <t>HARLIN</t>
  </si>
  <si>
    <t>KARALEE</t>
  </si>
  <si>
    <t>KARANA DOWNS</t>
  </si>
  <si>
    <t>KARRABIN</t>
  </si>
  <si>
    <t>KHOLO</t>
  </si>
  <si>
    <t>LAKE MANCHESTER</t>
  </si>
  <si>
    <t>LARK HILL</t>
  </si>
  <si>
    <t>LINVILLE</t>
  </si>
  <si>
    <t>MOORE</t>
  </si>
  <si>
    <t>MOUNT BINGA</t>
  </si>
  <si>
    <t>MOUNT CROSBY</t>
  </si>
  <si>
    <t>MOUNT MARROW</t>
  </si>
  <si>
    <t>MOUNT STANLEY</t>
  </si>
  <si>
    <t>MUIRLEA</t>
  </si>
  <si>
    <t>NUKKU</t>
  </si>
  <si>
    <t>PEAK CROSSING</t>
  </si>
  <si>
    <t>PURGA</t>
  </si>
  <si>
    <t>RIPLEY</t>
  </si>
  <si>
    <t>SOUTH RIPLEY</t>
  </si>
  <si>
    <t>SPLIT YARD CREEK</t>
  </si>
  <si>
    <t>SWANBANK</t>
  </si>
  <si>
    <t>TAROMEO</t>
  </si>
  <si>
    <t>TEELAH</t>
  </si>
  <si>
    <t>THAGOONA</t>
  </si>
  <si>
    <t>VERNOR</t>
  </si>
  <si>
    <t>WALLOON</t>
  </si>
  <si>
    <t>WANORA</t>
  </si>
  <si>
    <t>WILLOWBANK</t>
  </si>
  <si>
    <t>WIVENHOE POCKET</t>
  </si>
  <si>
    <t>COLEYVILLE</t>
  </si>
  <si>
    <t>HARRISVILLE</t>
  </si>
  <si>
    <t>MUTDAPILLY</t>
  </si>
  <si>
    <t>RADFORD</t>
  </si>
  <si>
    <t>WARRILL VIEW</t>
  </si>
  <si>
    <t>WILSONS PLAINS</t>
  </si>
  <si>
    <t>CHARLWOOD</t>
  </si>
  <si>
    <t>CLUMBER</t>
  </si>
  <si>
    <t>FASSIFERN VALLEY</t>
  </si>
  <si>
    <t>FRAZERVIEW</t>
  </si>
  <si>
    <t>KALBAR</t>
  </si>
  <si>
    <t>KENTS LAGOON</t>
  </si>
  <si>
    <t>KULGUN</t>
  </si>
  <si>
    <t>MILORA</t>
  </si>
  <si>
    <t>MOOGERAH</t>
  </si>
  <si>
    <t>MORWINCHA</t>
  </si>
  <si>
    <t>MOUNT EDWARDS</t>
  </si>
  <si>
    <t>MUNBILLA</t>
  </si>
  <si>
    <t>OBUM OBUM</t>
  </si>
  <si>
    <t>TAROME</t>
  </si>
  <si>
    <t>TEVIOTVILLE</t>
  </si>
  <si>
    <t>ANTHONY</t>
  </si>
  <si>
    <t>BLANTYRE</t>
  </si>
  <si>
    <t>BUNBURRA</t>
  </si>
  <si>
    <t>BUNJURGEN</t>
  </si>
  <si>
    <t>BURNETT CREEK</t>
  </si>
  <si>
    <t>CANNON CREEK</t>
  </si>
  <si>
    <t>CARNEYS CREEK</t>
  </si>
  <si>
    <t>COOCHIN</t>
  </si>
  <si>
    <t>COULSON</t>
  </si>
  <si>
    <t>CROFTBY</t>
  </si>
  <si>
    <t>DUGANDAN</t>
  </si>
  <si>
    <t>FRENCHES CREEK</t>
  </si>
  <si>
    <t>HOYA</t>
  </si>
  <si>
    <t>KENTS POCKET</t>
  </si>
  <si>
    <t>MAROON</t>
  </si>
  <si>
    <t>MILBONG</t>
  </si>
  <si>
    <t>MILFORD</t>
  </si>
  <si>
    <t>MOUNT ALFORD</t>
  </si>
  <si>
    <t>MOUNT FRENCH</t>
  </si>
  <si>
    <t>ROADVALE</t>
  </si>
  <si>
    <t>TEMPLIN</t>
  </si>
  <si>
    <t>WALLACES CREEK</t>
  </si>
  <si>
    <t>WOOLOOMAN</t>
  </si>
  <si>
    <t>WYARALONG</t>
  </si>
  <si>
    <t>ATKINSONS DAM</t>
  </si>
  <si>
    <t>BRIGHTVIEW</t>
  </si>
  <si>
    <t>BUARABA</t>
  </si>
  <si>
    <t>BUARABA SOUTH</t>
  </si>
  <si>
    <t>CHURCHABLE</t>
  </si>
  <si>
    <t>COOLANA</t>
  </si>
  <si>
    <t>COOMINYA</t>
  </si>
  <si>
    <t>LOCKYER WATERS</t>
  </si>
  <si>
    <t>LOWOOD</t>
  </si>
  <si>
    <t>MINDEN</t>
  </si>
  <si>
    <t>MOUNT TARAMPA</t>
  </si>
  <si>
    <t>PATRICK ESTATE</t>
  </si>
  <si>
    <t>PRENZLAU</t>
  </si>
  <si>
    <t>RIFLE RANGE</t>
  </si>
  <si>
    <t>TARAMPA</t>
  </si>
  <si>
    <t>WIVENHOE HILL</t>
  </si>
  <si>
    <t>BRYDEN</t>
  </si>
  <si>
    <t>CABOONBAH</t>
  </si>
  <si>
    <t>COAL CREEK</t>
  </si>
  <si>
    <t>CROSSDALE</t>
  </si>
  <si>
    <t>ESK</t>
  </si>
  <si>
    <t>GLEN ESK</t>
  </si>
  <si>
    <t>LAKE WIVENHOE</t>
  </si>
  <si>
    <t>MOOMBRA</t>
  </si>
  <si>
    <t>MOUNT BYRON</t>
  </si>
  <si>
    <t>MOUNT HALLEN</t>
  </si>
  <si>
    <t>MURRUMBA</t>
  </si>
  <si>
    <t>REDBANK CREEK</t>
  </si>
  <si>
    <t>SOMERSET DAM</t>
  </si>
  <si>
    <t>BIARRA</t>
  </si>
  <si>
    <t>BRAEMORE</t>
  </si>
  <si>
    <t>COOEEIMBARDI</t>
  </si>
  <si>
    <t>CRESSBROOK</t>
  </si>
  <si>
    <t>GREGORS CREEK</t>
  </si>
  <si>
    <t>IVORY CREEK</t>
  </si>
  <si>
    <t>LOWER CRESSBROOK</t>
  </si>
  <si>
    <t>MOUNT BEPPO</t>
  </si>
  <si>
    <t>OTTABA</t>
  </si>
  <si>
    <t>SCRUB CREEK</t>
  </si>
  <si>
    <t>TOOGOOLAWAH</t>
  </si>
  <si>
    <t>YIMBUN</t>
  </si>
  <si>
    <t>ASHWELL</t>
  </si>
  <si>
    <t>CALVERT</t>
  </si>
  <si>
    <t>GRANDCHESTER</t>
  </si>
  <si>
    <t>JEEBROPILLY</t>
  </si>
  <si>
    <t>LANEFIELD</t>
  </si>
  <si>
    <t>LOWER MOUNT WALKER</t>
  </si>
  <si>
    <t>MERRYVALE</t>
  </si>
  <si>
    <t>MOORANG</t>
  </si>
  <si>
    <t>MOUNT FORBES</t>
  </si>
  <si>
    <t>MOUNT MORT</t>
  </si>
  <si>
    <t>MOUNT WALKER</t>
  </si>
  <si>
    <t>MOUNT WALKER WEST</t>
  </si>
  <si>
    <t>ROSEVALE</t>
  </si>
  <si>
    <t>TALLEGALLA</t>
  </si>
  <si>
    <t>THE BLUFF</t>
  </si>
  <si>
    <t>WOOLSHED</t>
  </si>
  <si>
    <t>BLENHEIM</t>
  </si>
  <si>
    <t>HATTON VALE</t>
  </si>
  <si>
    <t>KENSINGTON GROVE</t>
  </si>
  <si>
    <t>KENTVILLE</t>
  </si>
  <si>
    <t>LAIDLEY</t>
  </si>
  <si>
    <t>LAIDLEY CREEK WEST</t>
  </si>
  <si>
    <t>LAIDLEY HEIGHTS</t>
  </si>
  <si>
    <t>LAIDLEY NORTH</t>
  </si>
  <si>
    <t>LAIDLEY SOUTH</t>
  </si>
  <si>
    <t>MOUNT BERRYMAN</t>
  </si>
  <si>
    <t>MULGOWIE</t>
  </si>
  <si>
    <t>PLAINLAND</t>
  </si>
  <si>
    <t>REGENCY DOWNS</t>
  </si>
  <si>
    <t>SUMMERHOLM</t>
  </si>
  <si>
    <t>TOWNSON</t>
  </si>
  <si>
    <t>CROWLEY VALE</t>
  </si>
  <si>
    <t>GLEN CAIRN</t>
  </si>
  <si>
    <t>GLENORE GROVE</t>
  </si>
  <si>
    <t>LAWES</t>
  </si>
  <si>
    <t>LOCKROSE</t>
  </si>
  <si>
    <t>LYNFORD</t>
  </si>
  <si>
    <t>ADARE</t>
  </si>
  <si>
    <t>BLACK DUCK CREEK</t>
  </si>
  <si>
    <t>CAFFEY</t>
  </si>
  <si>
    <t>COLLEGE VIEW</t>
  </si>
  <si>
    <t>EAST HALDON</t>
  </si>
  <si>
    <t>FORDSDALE</t>
  </si>
  <si>
    <t>GATTON</t>
  </si>
  <si>
    <t>INGOLDSBY</t>
  </si>
  <si>
    <t>JUNCTION VIEW</t>
  </si>
  <si>
    <t>LAKE CLARENDON</t>
  </si>
  <si>
    <t>LEFTHAND BRANCH</t>
  </si>
  <si>
    <t>LOWER TENTHILL</t>
  </si>
  <si>
    <t>MORTON VALE</t>
  </si>
  <si>
    <t>MOUNT SYLVIA</t>
  </si>
  <si>
    <t>PLACID HILLS</t>
  </si>
  <si>
    <t>ROCKSIDE</t>
  </si>
  <si>
    <t>ROPELEY</t>
  </si>
  <si>
    <t>UPPER TENTHILL</t>
  </si>
  <si>
    <t>VINEGAR HILL</t>
  </si>
  <si>
    <t>CARPENDALE</t>
  </si>
  <si>
    <t>EGYPT</t>
  </si>
  <si>
    <t>FLAGSTONE CREEK</t>
  </si>
  <si>
    <t>HELIDON</t>
  </si>
  <si>
    <t>HELIDON SPA</t>
  </si>
  <si>
    <t>IREDALE</t>
  </si>
  <si>
    <t>LOCKYER</t>
  </si>
  <si>
    <t>ROCKMOUNT</t>
  </si>
  <si>
    <t>SEVENTEEN MILE</t>
  </si>
  <si>
    <t>STOCKYARD</t>
  </si>
  <si>
    <t>UPPER FLAGSTONE</t>
  </si>
  <si>
    <t>MARBURG</t>
  </si>
  <si>
    <t>GRANTHAM</t>
  </si>
  <si>
    <t>MA MA CREEK</t>
  </si>
  <si>
    <t>MOUNT WHITESTONE</t>
  </si>
  <si>
    <t>VERADILLA</t>
  </si>
  <si>
    <t>WINWILL</t>
  </si>
  <si>
    <t>ATHOL</t>
  </si>
  <si>
    <t>BLUE MOUNTAIN HEIGHTS</t>
  </si>
  <si>
    <t>CENTENARY HEIGHTS</t>
  </si>
  <si>
    <t>COTSWOLD HILLS</t>
  </si>
  <si>
    <t>CRANLEY</t>
  </si>
  <si>
    <t>DARLING HEIGHTS</t>
  </si>
  <si>
    <t>DRAYTON</t>
  </si>
  <si>
    <t>EAST TOOWOOMBA</t>
  </si>
  <si>
    <t>FINNIE</t>
  </si>
  <si>
    <t>GLENVALE</t>
  </si>
  <si>
    <t>GOWRIE MOUNTAIN</t>
  </si>
  <si>
    <t>HARLAXTON</t>
  </si>
  <si>
    <t>HARRISTOWN</t>
  </si>
  <si>
    <t>KEARNEYS SPRING</t>
  </si>
  <si>
    <t>MIDDLE RIDGE</t>
  </si>
  <si>
    <t>MOUNT KYNOCH</t>
  </si>
  <si>
    <t>MOUNT LOFTY</t>
  </si>
  <si>
    <t>MOUNT RASCAL</t>
  </si>
  <si>
    <t>NORTH TOOWOOMBA</t>
  </si>
  <si>
    <t>PRINCE HENRY HEIGHTS</t>
  </si>
  <si>
    <t>RANGEVILLE</t>
  </si>
  <si>
    <t>REDWOOD</t>
  </si>
  <si>
    <t>ROCKVILLE</t>
  </si>
  <si>
    <t>SOUTH TOOWOOMBA</t>
  </si>
  <si>
    <t>TOOWOOMBA CITY</t>
  </si>
  <si>
    <t>TOP CAMP</t>
  </si>
  <si>
    <t>WELLCAMP</t>
  </si>
  <si>
    <t>WILSONTON</t>
  </si>
  <si>
    <t>WILSONTON HEIGHTS</t>
  </si>
  <si>
    <t>BALLARD</t>
  </si>
  <si>
    <t>BAPAUME</t>
  </si>
  <si>
    <t>BLANCHVIEW</t>
  </si>
  <si>
    <t>BRANCHVIEW</t>
  </si>
  <si>
    <t>CABARLAH</t>
  </si>
  <si>
    <t>CEMENT MILLS</t>
  </si>
  <si>
    <t>COALBANK</t>
  </si>
  <si>
    <t>CONDAMINE PLAINS</t>
  </si>
  <si>
    <t>CUTELLA</t>
  </si>
  <si>
    <t>DERRYMORE</t>
  </si>
  <si>
    <t>DJUAN</t>
  </si>
  <si>
    <t>DOCTOR CREEK</t>
  </si>
  <si>
    <t>EVERGREEN</t>
  </si>
  <si>
    <t>FIFTEEN MILE</t>
  </si>
  <si>
    <t>GEHAM</t>
  </si>
  <si>
    <t>GORE</t>
  </si>
  <si>
    <t>GOWRIE JUNCTION</t>
  </si>
  <si>
    <t>GOWRIE LITTLE PLAIN</t>
  </si>
  <si>
    <t>GRAPETREE</t>
  </si>
  <si>
    <t>GROOMSVILLE</t>
  </si>
  <si>
    <t>HIGHGROVE</t>
  </si>
  <si>
    <t>HODGSON VALE</t>
  </si>
  <si>
    <t>KARARA</t>
  </si>
  <si>
    <t>KLEINTON</t>
  </si>
  <si>
    <t>KULPI</t>
  </si>
  <si>
    <t>KURROWAH</t>
  </si>
  <si>
    <t>MACLAGAN</t>
  </si>
  <si>
    <t>MALLING</t>
  </si>
  <si>
    <t>MERINGANDAN</t>
  </si>
  <si>
    <t>MERINGANDAN WEST</t>
  </si>
  <si>
    <t>MERRITTS CREEK</t>
  </si>
  <si>
    <t>MOUNT DARRY</t>
  </si>
  <si>
    <t>MOUNT LUKE</t>
  </si>
  <si>
    <t>MUNIGANEEN</t>
  </si>
  <si>
    <t>NARKO</t>
  </si>
  <si>
    <t>NORTH MACLAGAN</t>
  </si>
  <si>
    <t>NUTGROVE</t>
  </si>
  <si>
    <t>OMAN AMA</t>
  </si>
  <si>
    <t>PALMTREE</t>
  </si>
  <si>
    <t>PAMPAS</t>
  </si>
  <si>
    <t>PASSCHENDAELE</t>
  </si>
  <si>
    <t>PECHEY</t>
  </si>
  <si>
    <t>PERANGA</t>
  </si>
  <si>
    <t>PERSEVERANCE</t>
  </si>
  <si>
    <t>POSTMANS RIDGE</t>
  </si>
  <si>
    <t>POZIERES</t>
  </si>
  <si>
    <t>RANGEMORE</t>
  </si>
  <si>
    <t>RAVENSBOURNE</t>
  </si>
  <si>
    <t>SILVER RIDGE</t>
  </si>
  <si>
    <t>SPRING BLUFF</t>
  </si>
  <si>
    <t>ST AUBYN</t>
  </si>
  <si>
    <t>THORNVILLE</t>
  </si>
  <si>
    <t>TUMMAVILLE</t>
  </si>
  <si>
    <t>UMBIRAM</t>
  </si>
  <si>
    <t>UPPER LOCKYER</t>
  </si>
  <si>
    <t>VALE VIEW</t>
  </si>
  <si>
    <t>WHICHELLO</t>
  </si>
  <si>
    <t>WHITE MOUNTAIN</t>
  </si>
  <si>
    <t>WITHCOTT</t>
  </si>
  <si>
    <t>WOOLMER</t>
  </si>
  <si>
    <t>WUTUL</t>
  </si>
  <si>
    <t>WYREEMA</t>
  </si>
  <si>
    <t>YALANGUR</t>
  </si>
  <si>
    <t>YANDILLA</t>
  </si>
  <si>
    <t>BERGEN</t>
  </si>
  <si>
    <t>EAST COOYAR</t>
  </si>
  <si>
    <t>HADEN</t>
  </si>
  <si>
    <t>GOOMBUNGEE</t>
  </si>
  <si>
    <t>KILBIRNIE</t>
  </si>
  <si>
    <t>ANDURAMBA</t>
  </si>
  <si>
    <t>CRESSBROOK CREEK</t>
  </si>
  <si>
    <t>GLENAVEN</t>
  </si>
  <si>
    <t>JONES GULLY</t>
  </si>
  <si>
    <t>MOUNTAIN CAMP</t>
  </si>
  <si>
    <t>PIERCES CREEK</t>
  </si>
  <si>
    <t>PLAINBY</t>
  </si>
  <si>
    <t>UPPER PINELANDS</t>
  </si>
  <si>
    <t>BONGEEN</t>
  </si>
  <si>
    <t>BROXBURN</t>
  </si>
  <si>
    <t>EVANSLEA</t>
  </si>
  <si>
    <t>IRONGATE</t>
  </si>
  <si>
    <t>KINCORA</t>
  </si>
  <si>
    <t>LINTHORPE</t>
  </si>
  <si>
    <t>MOTLEY</t>
  </si>
  <si>
    <t>MOUNT TYSON</t>
  </si>
  <si>
    <t>NORTH BRANCH</t>
  </si>
  <si>
    <t>NORWIN</t>
  </si>
  <si>
    <t>PITTSWORTH</t>
  </si>
  <si>
    <t>ROSSVALE</t>
  </si>
  <si>
    <t>SCRUBBY MOUNTAIN</t>
  </si>
  <si>
    <t>YARRANLEA</t>
  </si>
  <si>
    <t>BRINGALILY</t>
  </si>
  <si>
    <t>BULLI CREEK</t>
  </si>
  <si>
    <t>CANNING CREEK</t>
  </si>
  <si>
    <t>CAPTAINS MOUNTAIN</t>
  </si>
  <si>
    <t>CONDAMINE FARMS</t>
  </si>
  <si>
    <t>CYPRESS GARDENS</t>
  </si>
  <si>
    <t>DOMVILLE</t>
  </si>
  <si>
    <t>FOREST RIDGE</t>
  </si>
  <si>
    <t>GRAYS GATE</t>
  </si>
  <si>
    <t>KOOROONGARRA</t>
  </si>
  <si>
    <t>LAVELLE</t>
  </si>
  <si>
    <t>LEMONTREE</t>
  </si>
  <si>
    <t>MILLMERRAN</t>
  </si>
  <si>
    <t>MILLMERRAN DOWNS</t>
  </si>
  <si>
    <t>MILLMERRAN WOODS</t>
  </si>
  <si>
    <t>MILLWOOD</t>
  </si>
  <si>
    <t>MOUNT EMLYN</t>
  </si>
  <si>
    <t>PUNCHS CREEK</t>
  </si>
  <si>
    <t>THE PINES</t>
  </si>
  <si>
    <t>TURALLIN</t>
  </si>
  <si>
    <t>WATTLE RIDGE</t>
  </si>
  <si>
    <t>WESTERN CREEK</t>
  </si>
  <si>
    <t>WOONDUL</t>
  </si>
  <si>
    <t>CAMBOOYA</t>
  </si>
  <si>
    <t>FELTON</t>
  </si>
  <si>
    <t>FELTON SOUTH</t>
  </si>
  <si>
    <t>RAMSAY</t>
  </si>
  <si>
    <t>BUDGEE</t>
  </si>
  <si>
    <t>EAST GREENMOUNT</t>
  </si>
  <si>
    <t>GREENMOUNT</t>
  </si>
  <si>
    <t>HIRSTGLEN</t>
  </si>
  <si>
    <t>WEST HALDON</t>
  </si>
  <si>
    <t>NOBBY</t>
  </si>
  <si>
    <t>BACK PLAINS</t>
  </si>
  <si>
    <t>FOREST SPRINGS</t>
  </si>
  <si>
    <t>HEADINGTON HILL</t>
  </si>
  <si>
    <t>KINGS CREEK</t>
  </si>
  <si>
    <t>MANAPOURI</t>
  </si>
  <si>
    <t>MISSEN FLAT</t>
  </si>
  <si>
    <t>MOUNT MOLAR</t>
  </si>
  <si>
    <t>NEVILTON</t>
  </si>
  <si>
    <t>PILTON</t>
  </si>
  <si>
    <t>RYEFORD</t>
  </si>
  <si>
    <t>SANDY CAMP</t>
  </si>
  <si>
    <t>UPPER PILTON</t>
  </si>
  <si>
    <t>VICTORIA HILL</t>
  </si>
  <si>
    <t>ALLORA</t>
  </si>
  <si>
    <t>BERAT</t>
  </si>
  <si>
    <t>DEUCHAR</t>
  </si>
  <si>
    <t>ELLINTHORP</t>
  </si>
  <si>
    <t>GOOMBURRA</t>
  </si>
  <si>
    <t>HENDON</t>
  </si>
  <si>
    <t>MOUNT MARSHALL</t>
  </si>
  <si>
    <t>TALGAI</t>
  </si>
  <si>
    <t>SOUTHBROOK</t>
  </si>
  <si>
    <t>BROOKSTEAD</t>
  </si>
  <si>
    <t>LEYBURN</t>
  </si>
  <si>
    <t>OLD TALGAI</t>
  </si>
  <si>
    <t>ALLAN</t>
  </si>
  <si>
    <t>BONY MOUNTAIN</t>
  </si>
  <si>
    <t>CANNINGVALE</t>
  </si>
  <si>
    <t>CHERRY GULLY</t>
  </si>
  <si>
    <t>CLINTONVALE</t>
  </si>
  <si>
    <t>CUNNINGHAM</t>
  </si>
  <si>
    <t>DANDEROO</t>
  </si>
  <si>
    <t>ELBOW VALLEY</t>
  </si>
  <si>
    <t>FREESTONE</t>
  </si>
  <si>
    <t>GLENGALLAN</t>
  </si>
  <si>
    <t>GREYMARE</t>
  </si>
  <si>
    <t>JUNABEE</t>
  </si>
  <si>
    <t>LESLIE</t>
  </si>
  <si>
    <t>LESLIE DAM</t>
  </si>
  <si>
    <t>LOCH LOMOND</t>
  </si>
  <si>
    <t>MASSIE</t>
  </si>
  <si>
    <t>MORGAN PARK</t>
  </si>
  <si>
    <t>MOUNT COLLIERY</t>
  </si>
  <si>
    <t>MOUNT STURT</t>
  </si>
  <si>
    <t>MOUNT TABOR</t>
  </si>
  <si>
    <t>MURRAYS BRIDGE</t>
  </si>
  <si>
    <t>PALGRAVE</t>
  </si>
  <si>
    <t>PRATTEN</t>
  </si>
  <si>
    <t>RODGERS CREEK</t>
  </si>
  <si>
    <t>ROSENTHAL HEIGHTS</t>
  </si>
  <si>
    <t>SILVERWOOD</t>
  </si>
  <si>
    <t>SLADEVALE</t>
  </si>
  <si>
    <t>THANE</t>
  </si>
  <si>
    <t>THANES CREEK</t>
  </si>
  <si>
    <t>THE GLEN</t>
  </si>
  <si>
    <t>THE HERMITAGE</t>
  </si>
  <si>
    <t>TOOLBURRA</t>
  </si>
  <si>
    <t>TREGONY</t>
  </si>
  <si>
    <t>UPPER FREESTONE</t>
  </si>
  <si>
    <t>UPPER WHEATVALE</t>
  </si>
  <si>
    <t>WARWICK</t>
  </si>
  <si>
    <t>WHEATVALE</t>
  </si>
  <si>
    <t>WILDASH</t>
  </si>
  <si>
    <t>WIYARRA</t>
  </si>
  <si>
    <t>WOMINA</t>
  </si>
  <si>
    <t>EMU VALE</t>
  </si>
  <si>
    <t>SWANFELS</t>
  </si>
  <si>
    <t>YANGAN</t>
  </si>
  <si>
    <t>TANNYMOREL</t>
  </si>
  <si>
    <t>THE FALLS</t>
  </si>
  <si>
    <t>THE HEAD</t>
  </si>
  <si>
    <t>DALVEEN</t>
  </si>
  <si>
    <t>GOLDFIELDS</t>
  </si>
  <si>
    <t>COTTONVALE</t>
  </si>
  <si>
    <t>FLEURBAIX</t>
  </si>
  <si>
    <t>THULIMBAH</t>
  </si>
  <si>
    <t>GLEN NIVEN</t>
  </si>
  <si>
    <t>THE SUMMIT</t>
  </si>
  <si>
    <t>APPLETHORPE</t>
  </si>
  <si>
    <t>AMOSFIELD</t>
  </si>
  <si>
    <t>MINGOOLA</t>
  </si>
  <si>
    <t>RUBY CREEK</t>
  </si>
  <si>
    <t>UNDERCLIFFE</t>
  </si>
  <si>
    <t>AMIENS</t>
  </si>
  <si>
    <t>DALCOUTH</t>
  </si>
  <si>
    <t>DIAMONDVALE</t>
  </si>
  <si>
    <t>EUKEY</t>
  </si>
  <si>
    <t>KYOOMBA</t>
  </si>
  <si>
    <t>MOUNT TULLY</t>
  </si>
  <si>
    <t>NUNDUBBERMERE</t>
  </si>
  <si>
    <t>PIKEDALE</t>
  </si>
  <si>
    <t>PIKES CREEK</t>
  </si>
  <si>
    <t>SEVERNLEA</t>
  </si>
  <si>
    <t>STANTHORPE</t>
  </si>
  <si>
    <t>STORM KING</t>
  </si>
  <si>
    <t>THORNDALE</t>
  </si>
  <si>
    <t>GLEN APLIN</t>
  </si>
  <si>
    <t>BALLANDEAN</t>
  </si>
  <si>
    <t>LYRA</t>
  </si>
  <si>
    <t>SOMME</t>
  </si>
  <si>
    <t>WYBERBA</t>
  </si>
  <si>
    <t>JENNINGS</t>
  </si>
  <si>
    <t>WALLANGARRA</t>
  </si>
  <si>
    <t>LIMEVALE</t>
  </si>
  <si>
    <t>TEXAS</t>
  </si>
  <si>
    <t>BEEBO</t>
  </si>
  <si>
    <t>GLENARBON</t>
  </si>
  <si>
    <t>MAIDENHEAD</t>
  </si>
  <si>
    <t>RIVERTON</t>
  </si>
  <si>
    <t>SILVER SPUR</t>
  </si>
  <si>
    <t>SMITHLEA</t>
  </si>
  <si>
    <t>WATSONS CROSSING</t>
  </si>
  <si>
    <t>BRUSH CREEK</t>
  </si>
  <si>
    <t>BYBERA</t>
  </si>
  <si>
    <t>COOLMUNDA</t>
  </si>
  <si>
    <t>GREENUP</t>
  </si>
  <si>
    <t>MOSQUITO CREEK</t>
  </si>
  <si>
    <t>TERRICA</t>
  </si>
  <si>
    <t>WHETSTONE</t>
  </si>
  <si>
    <t>KURUMBUL</t>
  </si>
  <si>
    <t>YELARBON</t>
  </si>
  <si>
    <t>BILLA BILLA</t>
  </si>
  <si>
    <t>CALINGUNEE</t>
  </si>
  <si>
    <t>CALLANDOON</t>
  </si>
  <si>
    <t>GOODAR</t>
  </si>
  <si>
    <t>GOONDIWINDI</t>
  </si>
  <si>
    <t>KINDON</t>
  </si>
  <si>
    <t>LUNDAVRA</t>
  </si>
  <si>
    <t>WONDALLI</t>
  </si>
  <si>
    <t>WYAGA</t>
  </si>
  <si>
    <t>YAGABURNE</t>
  </si>
  <si>
    <t>KINGS SIDING</t>
  </si>
  <si>
    <t>KINGSTHORPE</t>
  </si>
  <si>
    <t>ACLAND</t>
  </si>
  <si>
    <t>AUBIGNY</t>
  </si>
  <si>
    <t>BALGOWAN</t>
  </si>
  <si>
    <t>BIDDESTON</t>
  </si>
  <si>
    <t>BOODUA</t>
  </si>
  <si>
    <t>DEVON PARK</t>
  </si>
  <si>
    <t>GREENWOOD</t>
  </si>
  <si>
    <t>HIGHLAND PLAINS</t>
  </si>
  <si>
    <t>KELVINHAUGH</t>
  </si>
  <si>
    <t>MOUNT IRVING</t>
  </si>
  <si>
    <t>MULDU</t>
  </si>
  <si>
    <t>OAKEY</t>
  </si>
  <si>
    <t>ROSALIE PLAINS</t>
  </si>
  <si>
    <t>SABINE</t>
  </si>
  <si>
    <t>SILVERLEIGH</t>
  </si>
  <si>
    <t>YARGULLEN</t>
  </si>
  <si>
    <t>COOYAR</t>
  </si>
  <si>
    <t>KOORALGIN</t>
  </si>
  <si>
    <t>UPPER COOYAR CREEK</t>
  </si>
  <si>
    <t>BRYMAROO</t>
  </si>
  <si>
    <t>JONDARYAN</t>
  </si>
  <si>
    <t>MALU</t>
  </si>
  <si>
    <t>MOUNT MORIAH</t>
  </si>
  <si>
    <t>QUINALOW</t>
  </si>
  <si>
    <t>WEST PRAIRIE</t>
  </si>
  <si>
    <t>BOWENVILLE</t>
  </si>
  <si>
    <t>FORMARTIN</t>
  </si>
  <si>
    <t>IRVINGDALE</t>
  </si>
  <si>
    <t>BEELBEE</t>
  </si>
  <si>
    <t>BUNYA MOUNTAINS</t>
  </si>
  <si>
    <t>DALBY</t>
  </si>
  <si>
    <t>DUCKLO</t>
  </si>
  <si>
    <t>KUMBARILLA</t>
  </si>
  <si>
    <t>MARMADUA</t>
  </si>
  <si>
    <t>MOOLA</t>
  </si>
  <si>
    <t>NANDI</t>
  </si>
  <si>
    <t>PIRRINUAN</t>
  </si>
  <si>
    <t>RANGES BRIDGE</t>
  </si>
  <si>
    <t>ST RUTH</t>
  </si>
  <si>
    <t>TIPTON</t>
  </si>
  <si>
    <t>WERANGA</t>
  </si>
  <si>
    <t>BOONDANDILLA</t>
  </si>
  <si>
    <t>HANNAFORD</t>
  </si>
  <si>
    <t>JIMBOUR EAST</t>
  </si>
  <si>
    <t>JIMBOUR WEST</t>
  </si>
  <si>
    <t>KAIMKILLENBUN</t>
  </si>
  <si>
    <t>KOGAN</t>
  </si>
  <si>
    <t>MACALISTER</t>
  </si>
  <si>
    <t>MOONIE</t>
  </si>
  <si>
    <t>SOUTHWOOD</t>
  </si>
  <si>
    <t>THE GUMS</t>
  </si>
  <si>
    <t>WEIR RIVER</t>
  </si>
  <si>
    <t>CECIL PLAINS</t>
  </si>
  <si>
    <t>NANGWEE</t>
  </si>
  <si>
    <t>COORANGA</t>
  </si>
  <si>
    <t>JANDOWAE</t>
  </si>
  <si>
    <t>JINGHI</t>
  </si>
  <si>
    <t>LANGLANDS</t>
  </si>
  <si>
    <t>TUCKERANG</t>
  </si>
  <si>
    <t>WARRA</t>
  </si>
  <si>
    <t>BRIGALOW</t>
  </si>
  <si>
    <t>WYCHIE</t>
  </si>
  <si>
    <t>BAKING BOARD</t>
  </si>
  <si>
    <t>BLACKSWAMP</t>
  </si>
  <si>
    <t>BOONARGA</t>
  </si>
  <si>
    <t>BURNCLUITH</t>
  </si>
  <si>
    <t>CAMEBY</t>
  </si>
  <si>
    <t>CANAGA</t>
  </si>
  <si>
    <t>CHANCES PLAIN</t>
  </si>
  <si>
    <t>CHINCHILLA</t>
  </si>
  <si>
    <t>CROSSROADS</t>
  </si>
  <si>
    <t>DURAH</t>
  </si>
  <si>
    <t>FAIRYLAND</t>
  </si>
  <si>
    <t>GREENSWAMP</t>
  </si>
  <si>
    <t>HOPELAND</t>
  </si>
  <si>
    <t>KRAGRA</t>
  </si>
  <si>
    <t>RYWUNG</t>
  </si>
  <si>
    <t>WIEAMBILLA</t>
  </si>
  <si>
    <t>COLUMBOOLA</t>
  </si>
  <si>
    <t>DALWOGON</t>
  </si>
  <si>
    <t>GURULMUNDI</t>
  </si>
  <si>
    <t>HOOKSWOOD</t>
  </si>
  <si>
    <t>KOWGURAN</t>
  </si>
  <si>
    <t>MILES</t>
  </si>
  <si>
    <t>PELHAM</t>
  </si>
  <si>
    <t>BARRAMORNIE</t>
  </si>
  <si>
    <t>CONDAMINE</t>
  </si>
  <si>
    <t>MORABY</t>
  </si>
  <si>
    <t>NANGRAM</t>
  </si>
  <si>
    <t>YULABILLA</t>
  </si>
  <si>
    <t>NOORINDOO</t>
  </si>
  <si>
    <t>OBERINA</t>
  </si>
  <si>
    <t>PARKNOOK</t>
  </si>
  <si>
    <t>SURAT</t>
  </si>
  <si>
    <t>WARKON</t>
  </si>
  <si>
    <t>WELLESLEY</t>
  </si>
  <si>
    <t>WERIBONE</t>
  </si>
  <si>
    <t>GULUGUBA</t>
  </si>
  <si>
    <t>BUNGABAN</t>
  </si>
  <si>
    <t>GROSMONT</t>
  </si>
  <si>
    <t>ROCHE CREEK</t>
  </si>
  <si>
    <t>WANDOAN</t>
  </si>
  <si>
    <t>WOLEEBEE</t>
  </si>
  <si>
    <t>BAROONDAH</t>
  </si>
  <si>
    <t>BROADMERE</t>
  </si>
  <si>
    <t>GHINGHINDA</t>
  </si>
  <si>
    <t>GLENHAUGHTON</t>
  </si>
  <si>
    <t>GWAMBEGWINE</t>
  </si>
  <si>
    <t>KINNOUL</t>
  </si>
  <si>
    <t>TAROOM</t>
  </si>
  <si>
    <t>GORANBA</t>
  </si>
  <si>
    <t>COOMRITH</t>
  </si>
  <si>
    <t>FLINTON</t>
  </si>
  <si>
    <t>INGLESTONE</t>
  </si>
  <si>
    <t>MEANDARRA</t>
  </si>
  <si>
    <t>WESTMAR</t>
  </si>
  <si>
    <t>GLENMORGAN</t>
  </si>
  <si>
    <t>TEELBA</t>
  </si>
  <si>
    <t>DRILLHAM</t>
  </si>
  <si>
    <t>DRILLHAM SOUTH</t>
  </si>
  <si>
    <t>GLENAUBYN</t>
  </si>
  <si>
    <t>BOGANDILLA</t>
  </si>
  <si>
    <t>DULACCA</t>
  </si>
  <si>
    <t>JACKSON</t>
  </si>
  <si>
    <t>JACKSON NORTH</t>
  </si>
  <si>
    <t>BUNDI</t>
  </si>
  <si>
    <t>CLIFFORD</t>
  </si>
  <si>
    <t>WAIKOLA</t>
  </si>
  <si>
    <t>YULEBA</t>
  </si>
  <si>
    <t>YULEBA NORTH</t>
  </si>
  <si>
    <t>YULEBA SOUTH</t>
  </si>
  <si>
    <t>PICKANJINNIE</t>
  </si>
  <si>
    <t>WALLUMBILLA</t>
  </si>
  <si>
    <t>WALLUMBILLA NORTH</t>
  </si>
  <si>
    <t>WALLUMBILLA SOUTH</t>
  </si>
  <si>
    <t>BAFFLE WEST</t>
  </si>
  <si>
    <t>BEILBA</t>
  </si>
  <si>
    <t>DURHAM DOWNS</t>
  </si>
  <si>
    <t>HUTTON CREEK</t>
  </si>
  <si>
    <t>INJUNE</t>
  </si>
  <si>
    <t>MOUNT HOWE</t>
  </si>
  <si>
    <t>PONY HILLS</t>
  </si>
  <si>
    <t>SIMMIE</t>
  </si>
  <si>
    <t>UPPER DAWSON</t>
  </si>
  <si>
    <t>WESTGROVE</t>
  </si>
  <si>
    <t>BALLAROO</t>
  </si>
  <si>
    <t>BLYTHDALE</t>
  </si>
  <si>
    <t>BUNGEWORGORAI</t>
  </si>
  <si>
    <t>BYMOUNT</t>
  </si>
  <si>
    <t>CORNWALL</t>
  </si>
  <si>
    <t>DARGAL ROAD</t>
  </si>
  <si>
    <t>EUMAMURRIN</t>
  </si>
  <si>
    <t>EUTHULLA</t>
  </si>
  <si>
    <t>GUNNEWIN</t>
  </si>
  <si>
    <t>HODGSON</t>
  </si>
  <si>
    <t>MOOGA</t>
  </si>
  <si>
    <t>MOUNT ABUNDANCE</t>
  </si>
  <si>
    <t>MOUNT BINDANGO</t>
  </si>
  <si>
    <t>ORALLO</t>
  </si>
  <si>
    <t>ORANGE HILL</t>
  </si>
  <si>
    <t>ROMA</t>
  </si>
  <si>
    <t>TINGUN</t>
  </si>
  <si>
    <t>WYCOMBE</t>
  </si>
  <si>
    <t>MUCKADILLA</t>
  </si>
  <si>
    <t>AMBY</t>
  </si>
  <si>
    <t>FORESTVALE</t>
  </si>
  <si>
    <t>MOUNT MOFFATT</t>
  </si>
  <si>
    <t>V GATE</t>
  </si>
  <si>
    <t>WOMALILLA</t>
  </si>
  <si>
    <t>MUNGALLALA</t>
  </si>
  <si>
    <t>MUNGALLALA SOUTH</t>
  </si>
  <si>
    <t>REDFORD</t>
  </si>
  <si>
    <t>TYRCONNEL</t>
  </si>
  <si>
    <t>CLARA CREEK</t>
  </si>
  <si>
    <t>BAKERS BEND</t>
  </si>
  <si>
    <t>CHARLEVILLE</t>
  </si>
  <si>
    <t>GOWRIE STATION</t>
  </si>
  <si>
    <t>MURWEH</t>
  </si>
  <si>
    <t>RIVERSLEIGH</t>
  </si>
  <si>
    <t>WARD</t>
  </si>
  <si>
    <t>BLACKALL</t>
  </si>
  <si>
    <t>LANGLO</t>
  </si>
  <si>
    <t>MOUNT ENNISKILLEN</t>
  </si>
  <si>
    <t>ADAVALE</t>
  </si>
  <si>
    <t>AUGATHELLA</t>
  </si>
  <si>
    <t>CAROLINE CROSSING</t>
  </si>
  <si>
    <t>UPPER WARREGO</t>
  </si>
  <si>
    <t>BAYRICK</t>
  </si>
  <si>
    <t>CALDERVALE</t>
  </si>
  <si>
    <t>LUMEAH</t>
  </si>
  <si>
    <t>MACFARLANE</t>
  </si>
  <si>
    <t>MINNIE DOWNS</t>
  </si>
  <si>
    <t>SCRUBBY CREEK</t>
  </si>
  <si>
    <t>TAMBO</t>
  </si>
  <si>
    <t>YANDARLO</t>
  </si>
  <si>
    <t>COOLADDI</t>
  </si>
  <si>
    <t>DURHAM</t>
  </si>
  <si>
    <t>EROMANGA</t>
  </si>
  <si>
    <t>QUILPIE</t>
  </si>
  <si>
    <t>WINDORAH</t>
  </si>
  <si>
    <t>BIRDSVILLE</t>
  </si>
  <si>
    <t>DIRRANBANDI</t>
  </si>
  <si>
    <t>HEBEL</t>
  </si>
  <si>
    <t>BEGONIA</t>
  </si>
  <si>
    <t>BINDEBANGO</t>
  </si>
  <si>
    <t>BOLLON</t>
  </si>
  <si>
    <t>NEBINE</t>
  </si>
  <si>
    <t>WYANDRA</t>
  </si>
  <si>
    <t>COONGOOLA</t>
  </si>
  <si>
    <t>CUNNAMULLA</t>
  </si>
  <si>
    <t>CUTTABURRA</t>
  </si>
  <si>
    <t>HUMEBURN</t>
  </si>
  <si>
    <t>JOBS GATE</t>
  </si>
  <si>
    <t>NOORAMA</t>
  </si>
  <si>
    <t>TUEN</t>
  </si>
  <si>
    <t>WIDGEEGOARA</t>
  </si>
  <si>
    <t>YOWAH</t>
  </si>
  <si>
    <t>EULO</t>
  </si>
  <si>
    <t>DYNEVOR</t>
  </si>
  <si>
    <t>NOCKATUNGA</t>
  </si>
  <si>
    <t>THARGOMINDAH</t>
  </si>
  <si>
    <t>BUNGUNYA</t>
  </si>
  <si>
    <t>NORTH BUNGUNYA</t>
  </si>
  <si>
    <t>TARAWERA</t>
  </si>
  <si>
    <t>NORTH TALWOOD</t>
  </si>
  <si>
    <t>SOUTH TALWOOD</t>
  </si>
  <si>
    <t>DAYMAR</t>
  </si>
  <si>
    <t>THALLON</t>
  </si>
  <si>
    <t>WEENGALLON</t>
  </si>
  <si>
    <t>KIOMA</t>
  </si>
  <si>
    <t>TOOBEAH</t>
  </si>
  <si>
    <t>BRENDALE</t>
  </si>
  <si>
    <t>CASHMERE</t>
  </si>
  <si>
    <t>CLEAR MOUNTAIN</t>
  </si>
  <si>
    <t>JOYNER</t>
  </si>
  <si>
    <t>STRATHPINE</t>
  </si>
  <si>
    <t>WARNER</t>
  </si>
  <si>
    <t>LAWNTON</t>
  </si>
  <si>
    <t>PETRIE</t>
  </si>
  <si>
    <t>DAKABIN</t>
  </si>
  <si>
    <t>GRIFFIN</t>
  </si>
  <si>
    <t>KALLANGUR</t>
  </si>
  <si>
    <t>KURWONGBAH</t>
  </si>
  <si>
    <t>MURRUMBA DOWNS</t>
  </si>
  <si>
    <t>WHITESIDE</t>
  </si>
  <si>
    <t>NARANGBA</t>
  </si>
  <si>
    <t>BURPENGARY</t>
  </si>
  <si>
    <t>BURPENGARY EAST</t>
  </si>
  <si>
    <t>MOORINA</t>
  </si>
  <si>
    <t>MORAYFIELD</t>
  </si>
  <si>
    <t>BANKSIA BEACH</t>
  </si>
  <si>
    <t>BELLARA</t>
  </si>
  <si>
    <t>BONGAREE</t>
  </si>
  <si>
    <t>WHITE PATCH</t>
  </si>
  <si>
    <t>WOORIM</t>
  </si>
  <si>
    <t>DECEPTION BAY</t>
  </si>
  <si>
    <t>MANGO HILL</t>
  </si>
  <si>
    <t>NORTH LAKES</t>
  </si>
  <si>
    <t>BEACHMERE</t>
  </si>
  <si>
    <t>BELLMERE</t>
  </si>
  <si>
    <t>CABOOLTURE</t>
  </si>
  <si>
    <t>CABOOLTURE SOUTH</t>
  </si>
  <si>
    <t>MELDALE</t>
  </si>
  <si>
    <t>MOODLU</t>
  </si>
  <si>
    <t>ROCKSBERG</t>
  </si>
  <si>
    <t>TOORBUL</t>
  </si>
  <si>
    <t>UPPER CABOOLTURE</t>
  </si>
  <si>
    <t>GODWIN BEACH</t>
  </si>
  <si>
    <t>NINGI</t>
  </si>
  <si>
    <t>SANDSTONE POINT</t>
  </si>
  <si>
    <t>BRACALBA</t>
  </si>
  <si>
    <t>WAMURAN</t>
  </si>
  <si>
    <t>WAMURAN BASIN</t>
  </si>
  <si>
    <t>BELLTHORPE</t>
  </si>
  <si>
    <t>CEDARTON</t>
  </si>
  <si>
    <t>COMMISSIONERS FLAT</t>
  </si>
  <si>
    <t>D'AGUILAR</t>
  </si>
  <si>
    <t>DELANEYS CREEK</t>
  </si>
  <si>
    <t>MOUNT ARCHER</t>
  </si>
  <si>
    <t>MOUNT DELANEY</t>
  </si>
  <si>
    <t>NEURUM</t>
  </si>
  <si>
    <t>VILLENEUVE</t>
  </si>
  <si>
    <t>GLENFERN</t>
  </si>
  <si>
    <t>HAZELDEAN</t>
  </si>
  <si>
    <t>JIMNA</t>
  </si>
  <si>
    <t>KILCOY</t>
  </si>
  <si>
    <t>KINGAHAM</t>
  </si>
  <si>
    <t>MONSILDALE</t>
  </si>
  <si>
    <t>MOUNT KILCOY</t>
  </si>
  <si>
    <t>ROYSTON</t>
  </si>
  <si>
    <t>SHEEP STATION CREEK</t>
  </si>
  <si>
    <t>WINYA</t>
  </si>
  <si>
    <t>WOOLMAR</t>
  </si>
  <si>
    <t>ELIMBAH</t>
  </si>
  <si>
    <t>BEERBURRUM</t>
  </si>
  <si>
    <t>GLASS HOUSE MOUNTAINS</t>
  </si>
  <si>
    <t>BEERWAH</t>
  </si>
  <si>
    <t>COOCHIN CREEK</t>
  </si>
  <si>
    <t>CROHAMHURST</t>
  </si>
  <si>
    <t>PEACHESTER</t>
  </si>
  <si>
    <t>CAMP MOUNTAIN</t>
  </si>
  <si>
    <t>CLOSEBURN</t>
  </si>
  <si>
    <t>DRAPER</t>
  </si>
  <si>
    <t>ENOGGERA RESERVOIR</t>
  </si>
  <si>
    <t>HIGHVALE</t>
  </si>
  <si>
    <t>JOLLYS LOOKOUT</t>
  </si>
  <si>
    <t>KOBBLE CREEK</t>
  </si>
  <si>
    <t>MOUNT GLORIOUS</t>
  </si>
  <si>
    <t>MOUNT NEBO</t>
  </si>
  <si>
    <t>MOUNT SAMSON</t>
  </si>
  <si>
    <t>SAMFORD VALLEY</t>
  </si>
  <si>
    <t>SAMFORD VILLAGE</t>
  </si>
  <si>
    <t>SAMSONVALE</t>
  </si>
  <si>
    <t>WIGHTS MOUNTAIN</t>
  </si>
  <si>
    <t>YUGAR</t>
  </si>
  <si>
    <t>CAMPBELLS POCKET</t>
  </si>
  <si>
    <t>DAYBORO</t>
  </si>
  <si>
    <t>KING SCRUB</t>
  </si>
  <si>
    <t>LACEYS CREEK</t>
  </si>
  <si>
    <t>MOUNT MEE</t>
  </si>
  <si>
    <t>OCEAN VIEW</t>
  </si>
  <si>
    <t>RUSH CREEK</t>
  </si>
  <si>
    <t>MOUNT MELLUM</t>
  </si>
  <si>
    <t>AROONA</t>
  </si>
  <si>
    <t>BARINGA</t>
  </si>
  <si>
    <t>BATTERY HILL</t>
  </si>
  <si>
    <t>BELLS CREEK</t>
  </si>
  <si>
    <t>CALOUNDRA</t>
  </si>
  <si>
    <t>CALOUNDRA WEST</t>
  </si>
  <si>
    <t>CURRIMUNDI</t>
  </si>
  <si>
    <t>DICKY BEACH</t>
  </si>
  <si>
    <t>KINGS BEACH</t>
  </si>
  <si>
    <t>LITTLE MOUNTAIN</t>
  </si>
  <si>
    <t>MERIDAN PLAINS</t>
  </si>
  <si>
    <t>MOFFAT BEACH</t>
  </si>
  <si>
    <t>PELICAN WATERS</t>
  </si>
  <si>
    <t>BALD KNOB</t>
  </si>
  <si>
    <t>BALMORAL RIDGE</t>
  </si>
  <si>
    <t>BOOROOBIN</t>
  </si>
  <si>
    <t>CAMBROON</t>
  </si>
  <si>
    <t>CONONDALE</t>
  </si>
  <si>
    <t>ELAMAN CREEK</t>
  </si>
  <si>
    <t>MALENY</t>
  </si>
  <si>
    <t>NORTH MALENY</t>
  </si>
  <si>
    <t>REESVILLE</t>
  </si>
  <si>
    <t>WITTA</t>
  </si>
  <si>
    <t>WOOTHA</t>
  </si>
  <si>
    <t>DIAMOND VALLEY</t>
  </si>
  <si>
    <t>GLENVIEW</t>
  </si>
  <si>
    <t>MOOLOOLAH VALLEY</t>
  </si>
  <si>
    <t>PALMVIEW</t>
  </si>
  <si>
    <t>EUDLO</t>
  </si>
  <si>
    <t>ILKLEY</t>
  </si>
  <si>
    <t>CHEVALLUM</t>
  </si>
  <si>
    <t>HUNCHY</t>
  </si>
  <si>
    <t>LANDERS SHOOT</t>
  </si>
  <si>
    <t>BUDERIM</t>
  </si>
  <si>
    <t>KUNDA PARK</t>
  </si>
  <si>
    <t>MONS</t>
  </si>
  <si>
    <t>SIPPY DOWNS</t>
  </si>
  <si>
    <t>TANAWHA</t>
  </si>
  <si>
    <t>MOOLOOLABA</t>
  </si>
  <si>
    <t>KULUIN</t>
  </si>
  <si>
    <t>MAROOCHYDORE</t>
  </si>
  <si>
    <t>DIDDILLIBAH</t>
  </si>
  <si>
    <t>KIELS MOUNTAIN</t>
  </si>
  <si>
    <t>WEST WOOMBYE</t>
  </si>
  <si>
    <t>WOOMBYE</t>
  </si>
  <si>
    <t>BLI BLI</t>
  </si>
  <si>
    <t>COES CREEK</t>
  </si>
  <si>
    <t>COOLOOLABIN</t>
  </si>
  <si>
    <t>DULONG</t>
  </si>
  <si>
    <t>FLAXTON</t>
  </si>
  <si>
    <t>HIGHWORTH</t>
  </si>
  <si>
    <t>IMAGE FLAT</t>
  </si>
  <si>
    <t>KIAMBA</t>
  </si>
  <si>
    <t>KULANGOOR</t>
  </si>
  <si>
    <t>KUREELPA</t>
  </si>
  <si>
    <t>MAPLETON</t>
  </si>
  <si>
    <t>MONTVILLE</t>
  </si>
  <si>
    <t>NAMBOUR</t>
  </si>
  <si>
    <t>PARKLANDS</t>
  </si>
  <si>
    <t>PERWILLOWEN</t>
  </si>
  <si>
    <t>ROSEMOUNT</t>
  </si>
  <si>
    <t>TOWEN MOUNTAIN</t>
  </si>
  <si>
    <t>BRIDGES</t>
  </si>
  <si>
    <t>MAROOCHY RIVER</t>
  </si>
  <si>
    <t>NINDERRY</t>
  </si>
  <si>
    <t>VALDORA</t>
  </si>
  <si>
    <t>YANDINA</t>
  </si>
  <si>
    <t>YANDINA CREEK</t>
  </si>
  <si>
    <t>BELLI PARK</t>
  </si>
  <si>
    <t>DOONAN</t>
  </si>
  <si>
    <t>EERWAH VALE</t>
  </si>
  <si>
    <t>EUMUNDI</t>
  </si>
  <si>
    <t>VERRIERDALE</t>
  </si>
  <si>
    <t>WEYBA DOWNS</t>
  </si>
  <si>
    <t>CARTERS RIDGE</t>
  </si>
  <si>
    <t>COOROY</t>
  </si>
  <si>
    <t>COOROY MOUNTAIN</t>
  </si>
  <si>
    <t>LAKE MACDONALD</t>
  </si>
  <si>
    <t>RIDGEWOOD</t>
  </si>
  <si>
    <t>TINBEERWAH</t>
  </si>
  <si>
    <t>MARCOOLA</t>
  </si>
  <si>
    <t>MUDJIMBA</t>
  </si>
  <si>
    <t>PACIFIC PARADISE</t>
  </si>
  <si>
    <t>TWIN WATERS</t>
  </si>
  <si>
    <t>BOREEN POINT</t>
  </si>
  <si>
    <t>COOROIBAH</t>
  </si>
  <si>
    <t>COOTHARABA</t>
  </si>
  <si>
    <t>NOOSA NORTH SHORE</t>
  </si>
  <si>
    <t>RINGTAIL CREEK</t>
  </si>
  <si>
    <t>TEWANTIN</t>
  </si>
  <si>
    <t>NOOSAVILLE</t>
  </si>
  <si>
    <t>CASTAWAYS BEACH</t>
  </si>
  <si>
    <t>NOOSA HEADS</t>
  </si>
  <si>
    <t>SUNRISE BEACH</t>
  </si>
  <si>
    <t>SUNSHINE BEACH</t>
  </si>
  <si>
    <t>PINBARREN</t>
  </si>
  <si>
    <t>COORAN</t>
  </si>
  <si>
    <t>AMAMOOR</t>
  </si>
  <si>
    <t>AMAMOOR CREEK</t>
  </si>
  <si>
    <t>ANDERLEIGH</t>
  </si>
  <si>
    <t>BANKS POCKET</t>
  </si>
  <si>
    <t>BEENAAM VALLEY</t>
  </si>
  <si>
    <t>BELLA CREEK</t>
  </si>
  <si>
    <t>BELLS BRIDGE</t>
  </si>
  <si>
    <t>BOLLIER</t>
  </si>
  <si>
    <t>BROOLOO</t>
  </si>
  <si>
    <t>CALGOA</t>
  </si>
  <si>
    <t>CALICO CREEK</t>
  </si>
  <si>
    <t>CANINA</t>
  </si>
  <si>
    <t>CEDAR POCKET</t>
  </si>
  <si>
    <t>COLES CREEK</t>
  </si>
  <si>
    <t>COONDOO</t>
  </si>
  <si>
    <t>CORELLA</t>
  </si>
  <si>
    <t>CURRA</t>
  </si>
  <si>
    <t>DAGUN</t>
  </si>
  <si>
    <t>DOWNSFIELD</t>
  </si>
  <si>
    <t>EAST DEEP CREEK</t>
  </si>
  <si>
    <t>FISHERMANS POCKET</t>
  </si>
  <si>
    <t>GILLDORA</t>
  </si>
  <si>
    <t>GLASTONBURY</t>
  </si>
  <si>
    <t>GLEN ECHO</t>
  </si>
  <si>
    <t>GOOMBOORIAN</t>
  </si>
  <si>
    <t>GUNALDA</t>
  </si>
  <si>
    <t>GYMPIE</t>
  </si>
  <si>
    <t>IMBIL</t>
  </si>
  <si>
    <t>JONES HILL</t>
  </si>
  <si>
    <t>KANDANGA</t>
  </si>
  <si>
    <t>KANDANGA CREEK</t>
  </si>
  <si>
    <t>KANIGAN</t>
  </si>
  <si>
    <t>KYBONG</t>
  </si>
  <si>
    <t>LAGOON POCKET</t>
  </si>
  <si>
    <t>LAKE BORUMBA</t>
  </si>
  <si>
    <t>LANGSHAW</t>
  </si>
  <si>
    <t>LOWER WONGA</t>
  </si>
  <si>
    <t>MARODIAN</t>
  </si>
  <si>
    <t>MARYS CREEK</t>
  </si>
  <si>
    <t>MCINTOSH CREEK</t>
  </si>
  <si>
    <t>MELAWONDI</t>
  </si>
  <si>
    <t>MIVA</t>
  </si>
  <si>
    <t>MONKLAND</t>
  </si>
  <si>
    <t>MOOLOO</t>
  </si>
  <si>
    <t>MOTHAR MOUNTAIN</t>
  </si>
  <si>
    <t>MUNNA CREEK</t>
  </si>
  <si>
    <t>NAHRUNDA</t>
  </si>
  <si>
    <t>NEERDIE</t>
  </si>
  <si>
    <t>NEUSA VALE</t>
  </si>
  <si>
    <t>NORTH DEEP CREEK</t>
  </si>
  <si>
    <t>PIE CREEK</t>
  </si>
  <si>
    <t>SCOTCHY POCKET</t>
  </si>
  <si>
    <t>SEXTON</t>
  </si>
  <si>
    <t>SOUTHSIDE</t>
  </si>
  <si>
    <t>TAMAREE</t>
  </si>
  <si>
    <t>TANDUR</t>
  </si>
  <si>
    <t>THE DAWN</t>
  </si>
  <si>
    <t>THE PALMS</t>
  </si>
  <si>
    <t>THEEBINE</t>
  </si>
  <si>
    <t>TOOLARA FOREST</t>
  </si>
  <si>
    <t>TRAVESTON</t>
  </si>
  <si>
    <t>TUCHEKOI</t>
  </si>
  <si>
    <t>TWO MILE</t>
  </si>
  <si>
    <t>UPPER GLASTONBURY</t>
  </si>
  <si>
    <t>UPPER KANDANGA</t>
  </si>
  <si>
    <t>VETERAN</t>
  </si>
  <si>
    <t>VICTORY HEIGHTS</t>
  </si>
  <si>
    <t>WALLU</t>
  </si>
  <si>
    <t>WIDGEE</t>
  </si>
  <si>
    <t>WIDGEE CROSSING NORTH</t>
  </si>
  <si>
    <t>WIDGEE CROSSING SOUTH</t>
  </si>
  <si>
    <t>WILSONS POCKET</t>
  </si>
  <si>
    <t>WOLVI</t>
  </si>
  <si>
    <t>WOOLOOGA</t>
  </si>
  <si>
    <t>WOONDUM</t>
  </si>
  <si>
    <t>KIN KIN</t>
  </si>
  <si>
    <t>ALEXANDRA HEADLAND</t>
  </si>
  <si>
    <t>COOLUM BEACH</t>
  </si>
  <si>
    <t>MARCUS BEACH</t>
  </si>
  <si>
    <t>MOUNT COOLUM</t>
  </si>
  <si>
    <t>PEREGIAN BEACH</t>
  </si>
  <si>
    <t>PEREGIAN SPRINGS</t>
  </si>
  <si>
    <t>POINT ARKWRIGHT</t>
  </si>
  <si>
    <t>YAROOMBA</t>
  </si>
  <si>
    <t>COOLABINE</t>
  </si>
  <si>
    <t>GHEERULLA</t>
  </si>
  <si>
    <t>KENILWORTH</t>
  </si>
  <si>
    <t>KIDAMAN CREEK</t>
  </si>
  <si>
    <t>MOY POCKET</t>
  </si>
  <si>
    <t>OBI OBI</t>
  </si>
  <si>
    <t>BIRTINYA</t>
  </si>
  <si>
    <t>BOKARINA</t>
  </si>
  <si>
    <t>BUDDINA</t>
  </si>
  <si>
    <t>MINYAMA</t>
  </si>
  <si>
    <t>PARREARRA</t>
  </si>
  <si>
    <t>WARANA</t>
  </si>
  <si>
    <t>WURTULLA</t>
  </si>
  <si>
    <t>COOLOOLA COVE</t>
  </si>
  <si>
    <t>TIN CAN BAY</t>
  </si>
  <si>
    <t>EURONG</t>
  </si>
  <si>
    <t>FRASER ISLAND</t>
  </si>
  <si>
    <t>INSKIP</t>
  </si>
  <si>
    <t>RAINBOW BEACH</t>
  </si>
  <si>
    <t>BLACK SNAKE</t>
  </si>
  <si>
    <t>CINNABAR</t>
  </si>
  <si>
    <t>KILKIVAN</t>
  </si>
  <si>
    <t>MUDLO</t>
  </si>
  <si>
    <t>OAKVIEW</t>
  </si>
  <si>
    <t>BARAMBAH</t>
  </si>
  <si>
    <t>BOONARA</t>
  </si>
  <si>
    <t>BOOUBYJAN</t>
  </si>
  <si>
    <t>GOOMERI</t>
  </si>
  <si>
    <t>GOOMERIBONG</t>
  </si>
  <si>
    <t>KINBOMBI</t>
  </si>
  <si>
    <t>MANUMBAR</t>
  </si>
  <si>
    <t>TANSEY</t>
  </si>
  <si>
    <t>WRATTENS FOREST</t>
  </si>
  <si>
    <t>BARLIL</t>
  </si>
  <si>
    <t>BYEE</t>
  </si>
  <si>
    <t>CHERBOURG</t>
  </si>
  <si>
    <t>CLOYNA</t>
  </si>
  <si>
    <t>COBBS HILL</t>
  </si>
  <si>
    <t>CROWNTHORPE</t>
  </si>
  <si>
    <t>GLENROCK</t>
  </si>
  <si>
    <t>KITOBA</t>
  </si>
  <si>
    <t>MANYUNG</t>
  </si>
  <si>
    <t>MERLWOOD</t>
  </si>
  <si>
    <t>MOFFATDALE</t>
  </si>
  <si>
    <t>MOONDOONER</t>
  </si>
  <si>
    <t>MURGON</t>
  </si>
  <si>
    <t>REDGATE</t>
  </si>
  <si>
    <t>SILVERLEAF</t>
  </si>
  <si>
    <t>SUNNY NOOK</t>
  </si>
  <si>
    <t>WARNUNG</t>
  </si>
  <si>
    <t>WOOROONDEN</t>
  </si>
  <si>
    <t>CHELMSFORD</t>
  </si>
  <si>
    <t>FAIRDALE</t>
  </si>
  <si>
    <t>FICKS CROSSING</t>
  </si>
  <si>
    <t>GREENVIEW</t>
  </si>
  <si>
    <t>LEAFDALE</t>
  </si>
  <si>
    <t>MOUNT MCEUEN</t>
  </si>
  <si>
    <t>MP CREEK</t>
  </si>
  <si>
    <t>WHEATLANDS</t>
  </si>
  <si>
    <t>WONDAI</t>
  </si>
  <si>
    <t>CUSHNIE</t>
  </si>
  <si>
    <t>TINGOORA</t>
  </si>
  <si>
    <t>WILKESDALE</t>
  </si>
  <si>
    <t>WOOROOLIN</t>
  </si>
  <si>
    <t>ALICE CREEK</t>
  </si>
  <si>
    <t>BALLOGIE</t>
  </si>
  <si>
    <t>BENAIR</t>
  </si>
  <si>
    <t>BOOIE</t>
  </si>
  <si>
    <t>BOYNESIDE</t>
  </si>
  <si>
    <t>BURRA BURRI</t>
  </si>
  <si>
    <t>CHAHPINGAH</t>
  </si>
  <si>
    <t>COOLABUNIA</t>
  </si>
  <si>
    <t>CRAWFORD</t>
  </si>
  <si>
    <t>DANGORE</t>
  </si>
  <si>
    <t>DIAMONDY</t>
  </si>
  <si>
    <t>DURONG</t>
  </si>
  <si>
    <t>ELLESMERE</t>
  </si>
  <si>
    <t>GOODGER</t>
  </si>
  <si>
    <t>GORDONBROOK</t>
  </si>
  <si>
    <t>HALY CREEK</t>
  </si>
  <si>
    <t>HODGLEIGH</t>
  </si>
  <si>
    <t>INVERLAW</t>
  </si>
  <si>
    <t>IRONPOT</t>
  </si>
  <si>
    <t>KINGAROY</t>
  </si>
  <si>
    <t>KUMBIA</t>
  </si>
  <si>
    <t>MANNUEM</t>
  </si>
  <si>
    <t>MEMERAMBI</t>
  </si>
  <si>
    <t>TAABINGA</t>
  </si>
  <si>
    <t>MARSHLANDS</t>
  </si>
  <si>
    <t>MONDURE</t>
  </si>
  <si>
    <t>HIVESVILLE</t>
  </si>
  <si>
    <t>KAWL KAWL</t>
  </si>
  <si>
    <t>KEYSLAND</t>
  </si>
  <si>
    <t>STONELANDS</t>
  </si>
  <si>
    <t>WIGTON</t>
  </si>
  <si>
    <t>ABBEYWOOD</t>
  </si>
  <si>
    <t>BOONDOOMA</t>
  </si>
  <si>
    <t>BRIGOODA</t>
  </si>
  <si>
    <t>COVERTY</t>
  </si>
  <si>
    <t>KINLEYMORE</t>
  </si>
  <si>
    <t>MELROSE</t>
  </si>
  <si>
    <t>OKEDEN</t>
  </si>
  <si>
    <t>PROSTON</t>
  </si>
  <si>
    <t>SPEEDWELL</t>
  </si>
  <si>
    <t>STALWORTH</t>
  </si>
  <si>
    <t>NEUMGNA</t>
  </si>
  <si>
    <t>UPPER YARRAMAN</t>
  </si>
  <si>
    <t>BARKER CREEK FLAT</t>
  </si>
  <si>
    <t>BROOKLANDS</t>
  </si>
  <si>
    <t>BULLCAMP</t>
  </si>
  <si>
    <t>EAST NANANGO</t>
  </si>
  <si>
    <t>ELGIN VALE</t>
  </si>
  <si>
    <t>GLAN DEVON</t>
  </si>
  <si>
    <t>JOHNSTOWN</t>
  </si>
  <si>
    <t>KUNIOON</t>
  </si>
  <si>
    <t>MAIDENWELL</t>
  </si>
  <si>
    <t>NANANGO</t>
  </si>
  <si>
    <t>PIMPIMBUDGEE</t>
  </si>
  <si>
    <t>SANDY RIDGES</t>
  </si>
  <si>
    <t>SOUTH EAST NANANGO</t>
  </si>
  <si>
    <t>SOUTH NANANGO</t>
  </si>
  <si>
    <t>TARONG</t>
  </si>
  <si>
    <t>WATTLE CAMP</t>
  </si>
  <si>
    <t>WENGENVILLE</t>
  </si>
  <si>
    <t>WYALLA</t>
  </si>
  <si>
    <t>ARAMARA</t>
  </si>
  <si>
    <t>BROOWEENA</t>
  </si>
  <si>
    <t>DOONGUL</t>
  </si>
  <si>
    <t>GIGOOMGAN</t>
  </si>
  <si>
    <t>GLENBAR</t>
  </si>
  <si>
    <t>GUNGALOON</t>
  </si>
  <si>
    <t>MALARGA</t>
  </si>
  <si>
    <t>NORTH ARAMARA</t>
  </si>
  <si>
    <t>TEEBAR</t>
  </si>
  <si>
    <t>WOOCOO</t>
  </si>
  <si>
    <t>BIGGENDEN</t>
  </si>
  <si>
    <t>BOOMPA</t>
  </si>
  <si>
    <t>COALSTOUN LAKES</t>
  </si>
  <si>
    <t>CORINGA</t>
  </si>
  <si>
    <t>DALLARNIL</t>
  </si>
  <si>
    <t>DEGILBO</t>
  </si>
  <si>
    <t>DIDCOT</t>
  </si>
  <si>
    <t>GOLDEN FLEECE</t>
  </si>
  <si>
    <t>LAKESIDE</t>
  </si>
  <si>
    <t>WATERANGA</t>
  </si>
  <si>
    <t>WOOWOONGA</t>
  </si>
  <si>
    <t>ARANBANGA</t>
  </si>
  <si>
    <t>BAN BAN</t>
  </si>
  <si>
    <t>BAN BAN SPRINGS</t>
  </si>
  <si>
    <t>BARLYNE</t>
  </si>
  <si>
    <t>BINJOUR</t>
  </si>
  <si>
    <t>BLAIRMORE</t>
  </si>
  <si>
    <t>BON ACCORD</t>
  </si>
  <si>
    <t>BRANCH CREEK</t>
  </si>
  <si>
    <t>BYRNESTOWN</t>
  </si>
  <si>
    <t>CAMPBELL CREEK</t>
  </si>
  <si>
    <t>DIRNBIR</t>
  </si>
  <si>
    <t>DUNDARRAH</t>
  </si>
  <si>
    <t>GAYNDAH</t>
  </si>
  <si>
    <t>GINOONDAN</t>
  </si>
  <si>
    <t>GOOROOLBA</t>
  </si>
  <si>
    <t>HARRIET</t>
  </si>
  <si>
    <t>HUMPHERY</t>
  </si>
  <si>
    <t>IDERAWAY</t>
  </si>
  <si>
    <t>MINGO</t>
  </si>
  <si>
    <t>MOUNT DEBATEABLE</t>
  </si>
  <si>
    <t>MOUNT LAWLESS</t>
  </si>
  <si>
    <t>MOUNT STEADMAN</t>
  </si>
  <si>
    <t>PENWHAUPELL</t>
  </si>
  <si>
    <t>PILE GULLY</t>
  </si>
  <si>
    <t>REIDS CREEK</t>
  </si>
  <si>
    <t>STOCKHAVEN</t>
  </si>
  <si>
    <t>THE LIMITS</t>
  </si>
  <si>
    <t>TOONDAHRA</t>
  </si>
  <si>
    <t>WAHOON</t>
  </si>
  <si>
    <t>WETHERON</t>
  </si>
  <si>
    <t>WILSON VALLEY</t>
  </si>
  <si>
    <t>WOODMILLAR</t>
  </si>
  <si>
    <t>BEERON</t>
  </si>
  <si>
    <t>BOYNEWOOD</t>
  </si>
  <si>
    <t>BROVINIA</t>
  </si>
  <si>
    <t>CADARGA</t>
  </si>
  <si>
    <t>COONAMBULA</t>
  </si>
  <si>
    <t>DERRI DERRA</t>
  </si>
  <si>
    <t>DYKEHEAD</t>
  </si>
  <si>
    <t>GLENRAE</t>
  </si>
  <si>
    <t>GURGEENA</t>
  </si>
  <si>
    <t>HAWKWOOD</t>
  </si>
  <si>
    <t>MONOGORILBY</t>
  </si>
  <si>
    <t>MUNDOWRAN</t>
  </si>
  <si>
    <t>MUNDUBBERA</t>
  </si>
  <si>
    <t>O'BIL BIL</t>
  </si>
  <si>
    <t>OLD COORANGA</t>
  </si>
  <si>
    <t>PHILPOTT</t>
  </si>
  <si>
    <t>RIVERLEIGH</t>
  </si>
  <si>
    <t>ABERCORN</t>
  </si>
  <si>
    <t>CERATODUS</t>
  </si>
  <si>
    <t>CYNTHIA</t>
  </si>
  <si>
    <t>EIDSVOLD</t>
  </si>
  <si>
    <t>EIDSVOLD EAST</t>
  </si>
  <si>
    <t>EIDSVOLD WEST</t>
  </si>
  <si>
    <t>GROSVENOR</t>
  </si>
  <si>
    <t>MALMOE</t>
  </si>
  <si>
    <t>WURUMA DAM</t>
  </si>
  <si>
    <t>BANCROFT</t>
  </si>
  <si>
    <t>BUKALI</t>
  </si>
  <si>
    <t>CANIA</t>
  </si>
  <si>
    <t>CANNINDAH</t>
  </si>
  <si>
    <t>COOMINGLAH</t>
  </si>
  <si>
    <t>COOMINGLAH FOREST</t>
  </si>
  <si>
    <t>DALGA</t>
  </si>
  <si>
    <t>GLENLEIGH</t>
  </si>
  <si>
    <t>HARRAMI</t>
  </si>
  <si>
    <t>KALPOWAR</t>
  </si>
  <si>
    <t>KAPALDO</t>
  </si>
  <si>
    <t>MONAL</t>
  </si>
  <si>
    <t>MONTO</t>
  </si>
  <si>
    <t>MOONFORD</t>
  </si>
  <si>
    <t>MULGILDIE</t>
  </si>
  <si>
    <t>MUNGUNGO</t>
  </si>
  <si>
    <t>RAWBELLE</t>
  </si>
  <si>
    <t>SELENE</t>
  </si>
  <si>
    <t>SPLINTER CREEK</t>
  </si>
  <si>
    <t>TELLEBANG</t>
  </si>
  <si>
    <t>THREE MOON</t>
  </si>
  <si>
    <t>YARROL</t>
  </si>
  <si>
    <t>ALDERSHOT</t>
  </si>
  <si>
    <t>ANTIGUA</t>
  </si>
  <si>
    <t>BAUPLE</t>
  </si>
  <si>
    <t>BEAVER ROCK</t>
  </si>
  <si>
    <t>BOONOOROO</t>
  </si>
  <si>
    <t>BOONOOROO PLAINS</t>
  </si>
  <si>
    <t>DUCKINWILLA</t>
  </si>
  <si>
    <t>DUNDATHU</t>
  </si>
  <si>
    <t>DUNMORA</t>
  </si>
  <si>
    <t>FERNEY</t>
  </si>
  <si>
    <t>GOOTCHIE</t>
  </si>
  <si>
    <t>GRAHAMS CREEK</t>
  </si>
  <si>
    <t>GUNDIAH</t>
  </si>
  <si>
    <t>ISLAND PLANTATION</t>
  </si>
  <si>
    <t>MAAROOM</t>
  </si>
  <si>
    <t>MAGNOLIA</t>
  </si>
  <si>
    <t>MARYBOROUGH WEST</t>
  </si>
  <si>
    <t>MOUNT URAH</t>
  </si>
  <si>
    <t>MUNGAR</t>
  </si>
  <si>
    <t>OWANYILLA</t>
  </si>
  <si>
    <t>PILERWA</t>
  </si>
  <si>
    <t>PIONEERS REST</t>
  </si>
  <si>
    <t>POONA</t>
  </si>
  <si>
    <t>PRAWLE</t>
  </si>
  <si>
    <t>ST MARY</t>
  </si>
  <si>
    <t>TALEGALLA WEIR</t>
  </si>
  <si>
    <t>TANDORA</t>
  </si>
  <si>
    <t>TEDDINGTON</t>
  </si>
  <si>
    <t>THE DIMONDS</t>
  </si>
  <si>
    <t>THINOOMBA</t>
  </si>
  <si>
    <t>TIARO</t>
  </si>
  <si>
    <t>TINANA</t>
  </si>
  <si>
    <t>TINANA SOUTH</t>
  </si>
  <si>
    <t>TINNANBAR</t>
  </si>
  <si>
    <t>TUAN</t>
  </si>
  <si>
    <t>TUAN FOREST</t>
  </si>
  <si>
    <t>WALKERS POINT</t>
  </si>
  <si>
    <t>YENGARIE</t>
  </si>
  <si>
    <t>YERRA</t>
  </si>
  <si>
    <t>BUNYA CREEK</t>
  </si>
  <si>
    <t>CRAIGNISH</t>
  </si>
  <si>
    <t>DUNDOWRAN</t>
  </si>
  <si>
    <t>DUNDOWRAN BEACH</t>
  </si>
  <si>
    <t>ELI WATERS</t>
  </si>
  <si>
    <t>KAWUNGAN</t>
  </si>
  <si>
    <t>NIKENBAH</t>
  </si>
  <si>
    <t>PIALBA</t>
  </si>
  <si>
    <t>POINT VERNON</t>
  </si>
  <si>
    <t>RIVER HEADS</t>
  </si>
  <si>
    <t>SCARNESS</t>
  </si>
  <si>
    <t>SUNSHINE ACRES</t>
  </si>
  <si>
    <t>SUSAN RIVER</t>
  </si>
  <si>
    <t>TAKURA</t>
  </si>
  <si>
    <t>TOOGOOM</t>
  </si>
  <si>
    <t>URANGAN</t>
  </si>
  <si>
    <t>URRAWEEN</t>
  </si>
  <si>
    <t>WALLIGAN</t>
  </si>
  <si>
    <t>WONDUNNA</t>
  </si>
  <si>
    <t>BEELBI CREEK</t>
  </si>
  <si>
    <t>BURGOWAN</t>
  </si>
  <si>
    <t>BURRUM HEADS</t>
  </si>
  <si>
    <t>BURRUM RIVER</t>
  </si>
  <si>
    <t>BURRUM TOWN</t>
  </si>
  <si>
    <t>HOWARD</t>
  </si>
  <si>
    <t>PACIFIC HAVEN</t>
  </si>
  <si>
    <t>APPLE TREE CREEK</t>
  </si>
  <si>
    <t>CHERWELL</t>
  </si>
  <si>
    <t>CORDALBA</t>
  </si>
  <si>
    <t>DOOLBI</t>
  </si>
  <si>
    <t>FARNSFIELD</t>
  </si>
  <si>
    <t>GOODWOOD</t>
  </si>
  <si>
    <t>GREGORY RIVER</t>
  </si>
  <si>
    <t>HORTON</t>
  </si>
  <si>
    <t>ISIS CENTRAL</t>
  </si>
  <si>
    <t>ISIS RIVER</t>
  </si>
  <si>
    <t>KULLOGUM</t>
  </si>
  <si>
    <t>NORTH GREGORY</t>
  </si>
  <si>
    <t>NORTH ISIS</t>
  </si>
  <si>
    <t>PROMISEDLAND</t>
  </si>
  <si>
    <t>REDRIDGE</t>
  </si>
  <si>
    <t>SOUTH ISIS</t>
  </si>
  <si>
    <t>WOODGATE</t>
  </si>
  <si>
    <t>TORBANLEA</t>
  </si>
  <si>
    <t>ALLOWAY</t>
  </si>
  <si>
    <t>AVENELL HEIGHTS</t>
  </si>
  <si>
    <t>BARGARA</t>
  </si>
  <si>
    <t>BRANYAN</t>
  </si>
  <si>
    <t>BUNDABERG CENTRAL</t>
  </si>
  <si>
    <t>BUNDABERG EAST</t>
  </si>
  <si>
    <t>BUNDABERG NORTH</t>
  </si>
  <si>
    <t>BUNDABERG SOUTH</t>
  </si>
  <si>
    <t>BUNDABERG WEST</t>
  </si>
  <si>
    <t>BURNETT HEADS</t>
  </si>
  <si>
    <t>CALAVOS</t>
  </si>
  <si>
    <t>COONARR</t>
  </si>
  <si>
    <t>CORAL COVE</t>
  </si>
  <si>
    <t>ELECTRA</t>
  </si>
  <si>
    <t>ELLIOTT HEADS</t>
  </si>
  <si>
    <t>FAIRYMEAD</t>
  </si>
  <si>
    <t>GIVELDA</t>
  </si>
  <si>
    <t>GOOBURRUM</t>
  </si>
  <si>
    <t>INNES PARK</t>
  </si>
  <si>
    <t>KALKIE</t>
  </si>
  <si>
    <t>KEPNOCK</t>
  </si>
  <si>
    <t>KINKUNA</t>
  </si>
  <si>
    <t>MEADOWVALE</t>
  </si>
  <si>
    <t>MON REPOS</t>
  </si>
  <si>
    <t>MOORE PARK BEACH</t>
  </si>
  <si>
    <t>MULLETT CREEK</t>
  </si>
  <si>
    <t>NORVILLE</t>
  </si>
  <si>
    <t>QUNABA</t>
  </si>
  <si>
    <t>RUBYANNA</t>
  </si>
  <si>
    <t>SHARON</t>
  </si>
  <si>
    <t>SOUTH BINGERA</t>
  </si>
  <si>
    <t>SOUTH KOLAN</t>
  </si>
  <si>
    <t>SVENSSON HEIGHTS</t>
  </si>
  <si>
    <t>THABEBAN</t>
  </si>
  <si>
    <t>WALKERVALE</t>
  </si>
  <si>
    <t>WATALGAN</t>
  </si>
  <si>
    <t>WELCOME CREEK</t>
  </si>
  <si>
    <t>WINFIELD</t>
  </si>
  <si>
    <t>WOONGARRA</t>
  </si>
  <si>
    <t>BOOLBOONDA</t>
  </si>
  <si>
    <t>BOOYAL</t>
  </si>
  <si>
    <t>BULLYARD</t>
  </si>
  <si>
    <t>BUNGADOO</t>
  </si>
  <si>
    <t>DALYSFORD</t>
  </si>
  <si>
    <t>DAMASCUS</t>
  </si>
  <si>
    <t>DELAN</t>
  </si>
  <si>
    <t>DOUGHBOY</t>
  </si>
  <si>
    <t>DRINAN</t>
  </si>
  <si>
    <t>DUINGAL</t>
  </si>
  <si>
    <t>GAETA</t>
  </si>
  <si>
    <t>GOOD NIGHT</t>
  </si>
  <si>
    <t>HORSE CAMP</t>
  </si>
  <si>
    <t>KOLONGA</t>
  </si>
  <si>
    <t>LAKE MONDURAN</t>
  </si>
  <si>
    <t>MAROONDAN</t>
  </si>
  <si>
    <t>MCILWRAITH</t>
  </si>
  <si>
    <t>MOLANGUL</t>
  </si>
  <si>
    <t>MONDURAN</t>
  </si>
  <si>
    <t>MOOLBOOLAMAN</t>
  </si>
  <si>
    <t>MORGANVILLE</t>
  </si>
  <si>
    <t>MOUNT PERRY</t>
  </si>
  <si>
    <t>MUNGY</t>
  </si>
  <si>
    <t>NEARUM</t>
  </si>
  <si>
    <t>NEW MOONTA</t>
  </si>
  <si>
    <t>REDHILL FARMS</t>
  </si>
  <si>
    <t>SKYRING RESERVE</t>
  </si>
  <si>
    <t>ST AGNES</t>
  </si>
  <si>
    <t>TAKILBERAN</t>
  </si>
  <si>
    <t>TIRROAN</t>
  </si>
  <si>
    <t>WALLAVILLE</t>
  </si>
  <si>
    <t>WONBAH</t>
  </si>
  <si>
    <t>WONBAH FOREST</t>
  </si>
  <si>
    <t>MIARA</t>
  </si>
  <si>
    <t>YANDARAN</t>
  </si>
  <si>
    <t>BAFFLE CREEK</t>
  </si>
  <si>
    <t>BERAJONDO</t>
  </si>
  <si>
    <t>EULEILAH</t>
  </si>
  <si>
    <t>MOUNT MARIA</t>
  </si>
  <si>
    <t>OYSTER CREEK</t>
  </si>
  <si>
    <t>RULES BEACH</t>
  </si>
  <si>
    <t>TAUNTON</t>
  </si>
  <si>
    <t>GINDORAN</t>
  </si>
  <si>
    <t>LOWMEAD</t>
  </si>
  <si>
    <t>AGNES WATER</t>
  </si>
  <si>
    <t>CAPTAIN CREEK</t>
  </si>
  <si>
    <t>COLOSSEUM</t>
  </si>
  <si>
    <t>EURIMBULA</t>
  </si>
  <si>
    <t>MIRIAM VALE</t>
  </si>
  <si>
    <t>MOUNT TOM</t>
  </si>
  <si>
    <t>ROUND HILL</t>
  </si>
  <si>
    <t>SEVENTEEN SEVENTY</t>
  </si>
  <si>
    <t>BOROREN</t>
  </si>
  <si>
    <t>FORESHORES</t>
  </si>
  <si>
    <t>RODDS BAY</t>
  </si>
  <si>
    <t>TURKEY BEACH</t>
  </si>
  <si>
    <t>BARNEY POINT</t>
  </si>
  <si>
    <t>BEECHER</t>
  </si>
  <si>
    <t>BENARABY</t>
  </si>
  <si>
    <t>BOYNE ISLAND</t>
  </si>
  <si>
    <t>BOYNE VALLEY</t>
  </si>
  <si>
    <t>BOYNEDALE</t>
  </si>
  <si>
    <t>BURUA</t>
  </si>
  <si>
    <t>CALLEMONDAH</t>
  </si>
  <si>
    <t>CLINTON</t>
  </si>
  <si>
    <t>CURTIS ISLAND</t>
  </si>
  <si>
    <t>DIGLUM</t>
  </si>
  <si>
    <t>GLADSTONE CENTRAL</t>
  </si>
  <si>
    <t>GLADSTONE HARBOUR</t>
  </si>
  <si>
    <t>GLEN EDEN</t>
  </si>
  <si>
    <t>IVERAGH</t>
  </si>
  <si>
    <t>KIN KORA</t>
  </si>
  <si>
    <t>KIRKWOOD</t>
  </si>
  <si>
    <t>MOUNT ALMA</t>
  </si>
  <si>
    <t>NEW AUCKLAND</t>
  </si>
  <si>
    <t>RIVER RANCH</t>
  </si>
  <si>
    <t>SOUTH GLADSTONE</t>
  </si>
  <si>
    <t>SOUTH TREES</t>
  </si>
  <si>
    <t>TANNUM SANDS</t>
  </si>
  <si>
    <t>TARAGOOLA</t>
  </si>
  <si>
    <t>TELINA</t>
  </si>
  <si>
    <t>TOOLOOA</t>
  </si>
  <si>
    <t>WEST GLADSTONE</t>
  </si>
  <si>
    <t>WEST STOWE</t>
  </si>
  <si>
    <t>WOODERSON</t>
  </si>
  <si>
    <t>WURDONG HEIGHTS</t>
  </si>
  <si>
    <t>ALDOGA</t>
  </si>
  <si>
    <t>TARGINNIE</t>
  </si>
  <si>
    <t>YARWUN</t>
  </si>
  <si>
    <t>AMBROSE</t>
  </si>
  <si>
    <t>BRACEWELL</t>
  </si>
  <si>
    <t>DARTS CREEK</t>
  </si>
  <si>
    <t>EAST END</t>
  </si>
  <si>
    <t>MACHINE CREEK</t>
  </si>
  <si>
    <t>MOUNT LARCOM</t>
  </si>
  <si>
    <t>BAJOOL</t>
  </si>
  <si>
    <t>PORT ALMA</t>
  </si>
  <si>
    <t>ALLENSTOWN</t>
  </si>
  <si>
    <t>DEPOT HILL</t>
  </si>
  <si>
    <t>FAIRY BOWER</t>
  </si>
  <si>
    <t>PORT CURTIS</t>
  </si>
  <si>
    <t>ROCKHAMPTON CITY</t>
  </si>
  <si>
    <t>THE KEPPELS</t>
  </si>
  <si>
    <t>THE RANGE</t>
  </si>
  <si>
    <t>WANDAL</t>
  </si>
  <si>
    <t>WEST ROCKHAMPTON</t>
  </si>
  <si>
    <t>BERSERKER</t>
  </si>
  <si>
    <t>FRENCHVILLE</t>
  </si>
  <si>
    <t>GREENLAKE</t>
  </si>
  <si>
    <t>KAWANA</t>
  </si>
  <si>
    <t>KOONGAL</t>
  </si>
  <si>
    <t>LAKES CREEK</t>
  </si>
  <si>
    <t>LIMESTONE CREEK</t>
  </si>
  <si>
    <t>NANKIN</t>
  </si>
  <si>
    <t>NERIMBERA</t>
  </si>
  <si>
    <t>NORMAN GARDENS</t>
  </si>
  <si>
    <t>PARK AVENUE</t>
  </si>
  <si>
    <t>ROCKYVIEW</t>
  </si>
  <si>
    <t>THE COMMON</t>
  </si>
  <si>
    <t>ALBERTA</t>
  </si>
  <si>
    <t>ALSACE</t>
  </si>
  <si>
    <t>ALTON DOWNS</t>
  </si>
  <si>
    <t>ARCADIA VALLEY</t>
  </si>
  <si>
    <t>BALCOMBA</t>
  </si>
  <si>
    <t>BANANA</t>
  </si>
  <si>
    <t>BARALABA</t>
  </si>
  <si>
    <t>BARNARD</t>
  </si>
  <si>
    <t>BINGEGANG</t>
  </si>
  <si>
    <t>BLUFF</t>
  </si>
  <si>
    <t>BOOLBURRA</t>
  </si>
  <si>
    <t>BOULDERCOMBE</t>
  </si>
  <si>
    <t>BUSHLEY</t>
  </si>
  <si>
    <t>CANAL CREEK</t>
  </si>
  <si>
    <t>CANOONA</t>
  </si>
  <si>
    <t>CAWARRAL</t>
  </si>
  <si>
    <t>CHEESEBOROUGH</t>
  </si>
  <si>
    <t>COMET</t>
  </si>
  <si>
    <t>CONSUELO</t>
  </si>
  <si>
    <t>COOMOO</t>
  </si>
  <si>
    <t>COOROOMAN</t>
  </si>
  <si>
    <t>COORUMBENE</t>
  </si>
  <si>
    <t>COOWONGA</t>
  </si>
  <si>
    <t>DALMA</t>
  </si>
  <si>
    <t>DINGO</t>
  </si>
  <si>
    <t>DIXALEA</t>
  </si>
  <si>
    <t>DULULU</t>
  </si>
  <si>
    <t>DUMPY CREEK</t>
  </si>
  <si>
    <t>ETNA CREEK</t>
  </si>
  <si>
    <t>GAINSFORD</t>
  </si>
  <si>
    <t>GARNANT</t>
  </si>
  <si>
    <t>GINDIE</t>
  </si>
  <si>
    <t>GOGANGO</t>
  </si>
  <si>
    <t>GOOMALLY</t>
  </si>
  <si>
    <t>GOOVIGEN</t>
  </si>
  <si>
    <t>GOOWARRA</t>
  </si>
  <si>
    <t>GORDONSTONE</t>
  </si>
  <si>
    <t>GRACEMERE</t>
  </si>
  <si>
    <t>HUMBOLDT</t>
  </si>
  <si>
    <t>JAMBIN</t>
  </si>
  <si>
    <t>JARDINE</t>
  </si>
  <si>
    <t>JELLINBAH</t>
  </si>
  <si>
    <t>JOSKELEIGH</t>
  </si>
  <si>
    <t>KABRA</t>
  </si>
  <si>
    <t>KALAPA</t>
  </si>
  <si>
    <t>KEPPEL SANDS</t>
  </si>
  <si>
    <t>KOKOTUNGO</t>
  </si>
  <si>
    <t>KUNWARARA</t>
  </si>
  <si>
    <t>LOWESBY</t>
  </si>
  <si>
    <t>MARMOR</t>
  </si>
  <si>
    <t>MIDGEE</t>
  </si>
  <si>
    <t>MILMAN</t>
  </si>
  <si>
    <t>MORINISH</t>
  </si>
  <si>
    <t>MORINISH SOUTH</t>
  </si>
  <si>
    <t>MOUNT CHALMERS</t>
  </si>
  <si>
    <t>PARKHURST</t>
  </si>
  <si>
    <t>PINK LILY</t>
  </si>
  <si>
    <t>RIDGELANDS</t>
  </si>
  <si>
    <t>ROLLESTON</t>
  </si>
  <si>
    <t>ROSSMOYA</t>
  </si>
  <si>
    <t>SOUTH YAAMBA</t>
  </si>
  <si>
    <t>STANAGE</t>
  </si>
  <si>
    <t>STANWELL</t>
  </si>
  <si>
    <t>TARRAMBA</t>
  </si>
  <si>
    <t>THE CAVES</t>
  </si>
  <si>
    <t>THE GEMFIELDS</t>
  </si>
  <si>
    <t>THOMPSON POINT</t>
  </si>
  <si>
    <t>TOGARA</t>
  </si>
  <si>
    <t>TUNGAMULL</t>
  </si>
  <si>
    <t>ULOGIE</t>
  </si>
  <si>
    <t>WILLOWS</t>
  </si>
  <si>
    <t>WOOLEIN</t>
  </si>
  <si>
    <t>WOOROONA</t>
  </si>
  <si>
    <t>WOWAN</t>
  </si>
  <si>
    <t>WYCARBAH</t>
  </si>
  <si>
    <t>ADELAIDE PARK</t>
  </si>
  <si>
    <t>BARLOWS HILL</t>
  </si>
  <si>
    <t>BARMARYEE</t>
  </si>
  <si>
    <t>BARMOYA</t>
  </si>
  <si>
    <t>BONDOOLA</t>
  </si>
  <si>
    <t>BUNGUNDARRA</t>
  </si>
  <si>
    <t>BYFIELD</t>
  </si>
  <si>
    <t>CAUSEWAY LAKE</t>
  </si>
  <si>
    <t>COBRABALL</t>
  </si>
  <si>
    <t>COOEE BAY</t>
  </si>
  <si>
    <t>FARNBOROUGH</t>
  </si>
  <si>
    <t>INVERNESS</t>
  </si>
  <si>
    <t>KINKA BEACH</t>
  </si>
  <si>
    <t>LAKE MARY</t>
  </si>
  <si>
    <t>LAMMERMOOR</t>
  </si>
  <si>
    <t>MEIKLEVILLE HILL</t>
  </si>
  <si>
    <t>MULAMBIN</t>
  </si>
  <si>
    <t>MULARA</t>
  </si>
  <si>
    <t>PACIFIC HEIGHTS</t>
  </si>
  <si>
    <t>ROSSLYN</t>
  </si>
  <si>
    <t>TANBY</t>
  </si>
  <si>
    <t>TARANGANBA</t>
  </si>
  <si>
    <t>TAROOMBALL</t>
  </si>
  <si>
    <t>WOODBURY</t>
  </si>
  <si>
    <t>YEPPOON</t>
  </si>
  <si>
    <t>WATTLEBANK</t>
  </si>
  <si>
    <t>YAAMBA</t>
  </si>
  <si>
    <t>CLARKE CREEK</t>
  </si>
  <si>
    <t>LOTUS CREEK</t>
  </si>
  <si>
    <t>MACKENZIE RIVER</t>
  </si>
  <si>
    <t>MARLBOROUGH</t>
  </si>
  <si>
    <t>MOUNT GARDINER</t>
  </si>
  <si>
    <t>OGMORE</t>
  </si>
  <si>
    <t>ST LAWRENCE</t>
  </si>
  <si>
    <t>THE PERCY GROUP</t>
  </si>
  <si>
    <t>TIERI</t>
  </si>
  <si>
    <t>EMU PARK</t>
  </si>
  <si>
    <t>ZILZIE</t>
  </si>
  <si>
    <t>DUARINGA</t>
  </si>
  <si>
    <t>WOORABINDA</t>
  </si>
  <si>
    <t>BAREE</t>
  </si>
  <si>
    <t>BOULDER CREEK</t>
  </si>
  <si>
    <t>HAMILTON CREEK</t>
  </si>
  <si>
    <t>HORSE CREEK</t>
  </si>
  <si>
    <t>JOHNSONS HILL</t>
  </si>
  <si>
    <t>LEYDENS HILL</t>
  </si>
  <si>
    <t>MOONGAN</t>
  </si>
  <si>
    <t>MOUNT MORGAN</t>
  </si>
  <si>
    <t>NINE MILE CREEK</t>
  </si>
  <si>
    <t>OAKEY CREEK</t>
  </si>
  <si>
    <t>STRUCK OIL</t>
  </si>
  <si>
    <t>THE MINE</t>
  </si>
  <si>
    <t>WALTERHALL</t>
  </si>
  <si>
    <t>WURA</t>
  </si>
  <si>
    <t>BILOELA</t>
  </si>
  <si>
    <t>CALLIDE</t>
  </si>
  <si>
    <t>DAKENBA</t>
  </si>
  <si>
    <t>DUMGREE</t>
  </si>
  <si>
    <t>GREYCLIFFE</t>
  </si>
  <si>
    <t>MOUNT MURCHISON</t>
  </si>
  <si>
    <t>ORANGE CREEK</t>
  </si>
  <si>
    <t>VALENTINE PLAINS</t>
  </si>
  <si>
    <t>LAWGI DAWES</t>
  </si>
  <si>
    <t>THANGOOL</t>
  </si>
  <si>
    <t>BLACKWATER</t>
  </si>
  <si>
    <t>BAUHINIA</t>
  </si>
  <si>
    <t>DROMEDARY</t>
  </si>
  <si>
    <t>MOURA</t>
  </si>
  <si>
    <t>MUNGABUNDA</t>
  </si>
  <si>
    <t>OOMBABEER</t>
  </si>
  <si>
    <t>RHYDDING</t>
  </si>
  <si>
    <t>ROUNDSTONE</t>
  </si>
  <si>
    <t>WARNOAH</t>
  </si>
  <si>
    <t>CRACOW</t>
  </si>
  <si>
    <t>GLENMORAL</t>
  </si>
  <si>
    <t>ISLA</t>
  </si>
  <si>
    <t>LONESOME CREEK</t>
  </si>
  <si>
    <t>ARGYLL</t>
  </si>
  <si>
    <t>CLERMONT</t>
  </si>
  <si>
    <t>ELGIN</t>
  </si>
  <si>
    <t>FRANKFIELD</t>
  </si>
  <si>
    <t>GEMINI MOUNTAINS</t>
  </si>
  <si>
    <t>KILCUMMIN</t>
  </si>
  <si>
    <t>LAGLAN</t>
  </si>
  <si>
    <t>MISTAKE CREEK</t>
  </si>
  <si>
    <t>PASHA</t>
  </si>
  <si>
    <t>PEAK VALE</t>
  </si>
  <si>
    <t>WINCHESTER</t>
  </si>
  <si>
    <t>WOLFANG</t>
  </si>
  <si>
    <t>ALBINIA</t>
  </si>
  <si>
    <t>ARCTURUS</t>
  </si>
  <si>
    <t>CAIRDBEIGN</t>
  </si>
  <si>
    <t>CONA CREEK</t>
  </si>
  <si>
    <t>LOCHINGTON</t>
  </si>
  <si>
    <t>MINERVA</t>
  </si>
  <si>
    <t>NANDOWRIE</t>
  </si>
  <si>
    <t>ORION</t>
  </si>
  <si>
    <t>SPRINGSURE</t>
  </si>
  <si>
    <t>WEALWANDANGIE</t>
  </si>
  <si>
    <t>BELCONG</t>
  </si>
  <si>
    <t>CAPELLA</t>
  </si>
  <si>
    <t>CARBINE CREEK</t>
  </si>
  <si>
    <t>CHIRNSIDE</t>
  </si>
  <si>
    <t>CRINUM</t>
  </si>
  <si>
    <t>HIBERNIA</t>
  </si>
  <si>
    <t>KHOSH BULDUK</t>
  </si>
  <si>
    <t>LOWESTOFF</t>
  </si>
  <si>
    <t>MOUNT MACARTHUR</t>
  </si>
  <si>
    <t>RETRO</t>
  </si>
  <si>
    <t>ALPHA</t>
  </si>
  <si>
    <t>DRUMMONDSLOPE</t>
  </si>
  <si>
    <t>PORT WINE</t>
  </si>
  <si>
    <t>SEDGEFORD</t>
  </si>
  <si>
    <t>SURBITON</t>
  </si>
  <si>
    <t>BARCALDINE</t>
  </si>
  <si>
    <t>BARCALDINE DOWNS</t>
  </si>
  <si>
    <t>EVORA</t>
  </si>
  <si>
    <t>GRANT</t>
  </si>
  <si>
    <t>HOME CREEK</t>
  </si>
  <si>
    <t>INGBERRY</t>
  </si>
  <si>
    <t>PATRICK</t>
  </si>
  <si>
    <t>SALTERN CREEK</t>
  </si>
  <si>
    <t>TARA STATION</t>
  </si>
  <si>
    <t>ARAMAC</t>
  </si>
  <si>
    <t>GALILEE</t>
  </si>
  <si>
    <t>IBIS</t>
  </si>
  <si>
    <t>PELICAN CREEK</t>
  </si>
  <si>
    <t>SARDINE</t>
  </si>
  <si>
    <t>UPLAND</t>
  </si>
  <si>
    <t>UPPER CORNISH CREEK</t>
  </si>
  <si>
    <t>ILFRACOMBE</t>
  </si>
  <si>
    <t>JERICHO</t>
  </si>
  <si>
    <t>MEXICO</t>
  </si>
  <si>
    <t>BANGALL</t>
  </si>
  <si>
    <t>CAMOOLA</t>
  </si>
  <si>
    <t>CHORREGON</t>
  </si>
  <si>
    <t>ERNESTINA</t>
  </si>
  <si>
    <t>MANEROO</t>
  </si>
  <si>
    <t>MORELLA</t>
  </si>
  <si>
    <t>VERGEMONT</t>
  </si>
  <si>
    <t>ISISFORD</t>
  </si>
  <si>
    <t>CORNISH CREEK</t>
  </si>
  <si>
    <t>MUTTABURRA</t>
  </si>
  <si>
    <t>TABLEDERRY</t>
  </si>
  <si>
    <t>CORFIELD</t>
  </si>
  <si>
    <t>MIDDLETON</t>
  </si>
  <si>
    <t>OPALTON</t>
  </si>
  <si>
    <t>JUNDAH</t>
  </si>
  <si>
    <t>ARMSTRONG BEACH</t>
  </si>
  <si>
    <t>BLUE MOUNTAIN</t>
  </si>
  <si>
    <t>CAMPWIN BEACH</t>
  </si>
  <si>
    <t>FRESHWATER POINT</t>
  </si>
  <si>
    <t>SARINA</t>
  </si>
  <si>
    <t>SARINA BEACH</t>
  </si>
  <si>
    <t>SARINA RANGE</t>
  </si>
  <si>
    <t>SUNNYSIDE</t>
  </si>
  <si>
    <t>ILBILBIE</t>
  </si>
  <si>
    <t>KOUMALA</t>
  </si>
  <si>
    <t>CARMILA</t>
  </si>
  <si>
    <t>ALLIGATOR CREEK</t>
  </si>
  <si>
    <t>ANDERGROVE</t>
  </si>
  <si>
    <t>BALBERRA</t>
  </si>
  <si>
    <t>BALNAGOWAN</t>
  </si>
  <si>
    <t>BELMUNDA</t>
  </si>
  <si>
    <t>BLACKS BEACH</t>
  </si>
  <si>
    <t>CAPE HILLSBOROUGH</t>
  </si>
  <si>
    <t>CHELONA</t>
  </si>
  <si>
    <t>DOLPHIN HEADS</t>
  </si>
  <si>
    <t>DUMBLETON</t>
  </si>
  <si>
    <t>DUNNROCK</t>
  </si>
  <si>
    <t>EAST MACKAY</t>
  </si>
  <si>
    <t>EIMEO</t>
  </si>
  <si>
    <t>ERAKALA</t>
  </si>
  <si>
    <t>FOULDEN</t>
  </si>
  <si>
    <t>GLENELLA</t>
  </si>
  <si>
    <t>GRASSTREE BEACH</t>
  </si>
  <si>
    <t>HABANA</t>
  </si>
  <si>
    <t>HALIDAY BAY</t>
  </si>
  <si>
    <t>HAY POINT</t>
  </si>
  <si>
    <t>MACKAY</t>
  </si>
  <si>
    <t>MACKAY HARBOUR</t>
  </si>
  <si>
    <t>MCEWENS BEACH</t>
  </si>
  <si>
    <t>MOUNT JUKES</t>
  </si>
  <si>
    <t>MUNBURA</t>
  </si>
  <si>
    <t>NINDAROO</t>
  </si>
  <si>
    <t>NORTH MACKAY</t>
  </si>
  <si>
    <t>OORALEA</t>
  </si>
  <si>
    <t>PAGET</t>
  </si>
  <si>
    <t>RACECOURSE</t>
  </si>
  <si>
    <t>ROSELLA</t>
  </si>
  <si>
    <t>RURAL VIEW</t>
  </si>
  <si>
    <t>SANDIFORD</t>
  </si>
  <si>
    <t>SLADE POINT</t>
  </si>
  <si>
    <t>SOUTH MACKAY</t>
  </si>
  <si>
    <t>TE KOWAI</t>
  </si>
  <si>
    <t>THE LEAP</t>
  </si>
  <si>
    <t>WEST MACKAY</t>
  </si>
  <si>
    <t>BALL BAY</t>
  </si>
  <si>
    <t>BRIGHTLY</t>
  </si>
  <si>
    <t>CLAIRVIEW</t>
  </si>
  <si>
    <t>ETON</t>
  </si>
  <si>
    <t>EUNGELLA HINTERLAND</t>
  </si>
  <si>
    <t>FARLEIGH</t>
  </si>
  <si>
    <t>GARGETT</t>
  </si>
  <si>
    <t>HAMPDEN</t>
  </si>
  <si>
    <t>HAZLEDEAN</t>
  </si>
  <si>
    <t>KINCHANT DAM</t>
  </si>
  <si>
    <t>KUTTABUL</t>
  </si>
  <si>
    <t>MOUNT CHARLTON</t>
  </si>
  <si>
    <t>MOUNT OSSA</t>
  </si>
  <si>
    <t>MOUNT PELION</t>
  </si>
  <si>
    <t>NORTH ETON</t>
  </si>
  <si>
    <t>OAKENDEN</t>
  </si>
  <si>
    <t>OWENS CREEK</t>
  </si>
  <si>
    <t>PLEYSTOWE</t>
  </si>
  <si>
    <t>YALBOROO</t>
  </si>
  <si>
    <t>BURTON</t>
  </si>
  <si>
    <t>EAGLEFIELD</t>
  </si>
  <si>
    <t>HAIL CREEK</t>
  </si>
  <si>
    <t>KEMMIS</t>
  </si>
  <si>
    <t>MOUNT BRITTON</t>
  </si>
  <si>
    <t>NEBO</t>
  </si>
  <si>
    <t>OXFORD</t>
  </si>
  <si>
    <t>TURRAWULLA</t>
  </si>
  <si>
    <t>VALKYRIE</t>
  </si>
  <si>
    <t>GLENDEN</t>
  </si>
  <si>
    <t>SUTTOR</t>
  </si>
  <si>
    <t>MORANBAH</t>
  </si>
  <si>
    <t>DYSART</t>
  </si>
  <si>
    <t>MAY DOWNS</t>
  </si>
  <si>
    <t>MIDDLEMOUNT</t>
  </si>
  <si>
    <t>BUCASIA</t>
  </si>
  <si>
    <t>SHOAL POINT</t>
  </si>
  <si>
    <t>PALMYRA</t>
  </si>
  <si>
    <t>VICTORIA PLAINS</t>
  </si>
  <si>
    <t>WALKERSTON</t>
  </si>
  <si>
    <t>DEVEREUX CREEK</t>
  </si>
  <si>
    <t>MARIAN</t>
  </si>
  <si>
    <t>BENHOLME</t>
  </si>
  <si>
    <t>DOWS CREEK</t>
  </si>
  <si>
    <t>MIRANI</t>
  </si>
  <si>
    <t>MOUNT MARTIN</t>
  </si>
  <si>
    <t>PINEVALE</t>
  </si>
  <si>
    <t>SEPTIMUS</t>
  </si>
  <si>
    <t>FINCH HATTON</t>
  </si>
  <si>
    <t>NETHERDALE</t>
  </si>
  <si>
    <t>BROKEN RIVER</t>
  </si>
  <si>
    <t>CREDITON</t>
  </si>
  <si>
    <t>DALRYMPLE HEIGHTS</t>
  </si>
  <si>
    <t>EUNGELLA DAM</t>
  </si>
  <si>
    <t>CALEN</t>
  </si>
  <si>
    <t>MENTMORE</t>
  </si>
  <si>
    <t>PINDI PINDI</t>
  </si>
  <si>
    <t>ST HELENS BEACH</t>
  </si>
  <si>
    <t>BLOOMSBURY</t>
  </si>
  <si>
    <t>MIDGE POINT</t>
  </si>
  <si>
    <t>ANDROMACHE</t>
  </si>
  <si>
    <t>CANNON VALLEY</t>
  </si>
  <si>
    <t>CAPE GLOUCESTER</t>
  </si>
  <si>
    <t>CONWAY</t>
  </si>
  <si>
    <t>CONWAY BEACH</t>
  </si>
  <si>
    <t>CORAL SEA</t>
  </si>
  <si>
    <t>CRYSTAL BROOK</t>
  </si>
  <si>
    <t>DINGO BEACH</t>
  </si>
  <si>
    <t>DITTMER</t>
  </si>
  <si>
    <t>FOXDALE</t>
  </si>
  <si>
    <t>GLEN ISLA</t>
  </si>
  <si>
    <t>GOORGANGA CREEK</t>
  </si>
  <si>
    <t>GOORGANGA PLAINS</t>
  </si>
  <si>
    <t>GUNYARRA</t>
  </si>
  <si>
    <t>HAMILTON PLAINS</t>
  </si>
  <si>
    <t>HIDEAWAY BAY</t>
  </si>
  <si>
    <t>KELSEY CREEK</t>
  </si>
  <si>
    <t>LAGUNA QUAYS</t>
  </si>
  <si>
    <t>LAKE PROSERPINE</t>
  </si>
  <si>
    <t>LETHEBROOK</t>
  </si>
  <si>
    <t>MOUNT JULIAN</t>
  </si>
  <si>
    <t>MOUNT MARLOW</t>
  </si>
  <si>
    <t>MOUNT PLUTO</t>
  </si>
  <si>
    <t>MYRTLEVALE</t>
  </si>
  <si>
    <t>PAULS POCKET</t>
  </si>
  <si>
    <t>PROSERPINE</t>
  </si>
  <si>
    <t>RIORDANVALE</t>
  </si>
  <si>
    <t>SILVER CREEK</t>
  </si>
  <si>
    <t>STRATHDICKIE</t>
  </si>
  <si>
    <t>THOOPARA</t>
  </si>
  <si>
    <t>WILSON BEACH</t>
  </si>
  <si>
    <t>AIRLIE BEACH</t>
  </si>
  <si>
    <t>CANNONVALE</t>
  </si>
  <si>
    <t>FLAMETREE</t>
  </si>
  <si>
    <t>JUBILEE POCKET</t>
  </si>
  <si>
    <t>MANDALAY</t>
  </si>
  <si>
    <t>SHUTE HARBOUR</t>
  </si>
  <si>
    <t>WOODWARK</t>
  </si>
  <si>
    <t>COLLINSVILLE</t>
  </si>
  <si>
    <t>MOUNT COOLON</t>
  </si>
  <si>
    <t>MOUNT WYATT</t>
  </si>
  <si>
    <t>NEWLANDS</t>
  </si>
  <si>
    <t>SCOTTVILLE</t>
  </si>
  <si>
    <t>SPRINGLANDS</t>
  </si>
  <si>
    <t>BOGIE</t>
  </si>
  <si>
    <t>BOWEN</t>
  </si>
  <si>
    <t>GUMLU</t>
  </si>
  <si>
    <t>GUTHALUNGRA</t>
  </si>
  <si>
    <t>CARSTAIRS</t>
  </si>
  <si>
    <t>FREDERICKSFIELD</t>
  </si>
  <si>
    <t>GROPER CREEK</t>
  </si>
  <si>
    <t>HOME HILL</t>
  </si>
  <si>
    <t>KIRKNIE</t>
  </si>
  <si>
    <t>WUNJUNGA</t>
  </si>
  <si>
    <t>AIRDMILLAN</t>
  </si>
  <si>
    <t>AIRVILLE</t>
  </si>
  <si>
    <t>ALVA</t>
  </si>
  <si>
    <t>AYR</t>
  </si>
  <si>
    <t>CLARE</t>
  </si>
  <si>
    <t>DALBEG</t>
  </si>
  <si>
    <t>EIGHT MILE CREEK</t>
  </si>
  <si>
    <t>JARVISFIELD</t>
  </si>
  <si>
    <t>MCDESME</t>
  </si>
  <si>
    <t>MILLAROO</t>
  </si>
  <si>
    <t>MONA PARK</t>
  </si>
  <si>
    <t>MOUNT KELLY</t>
  </si>
  <si>
    <t>RITA ISLAND</t>
  </si>
  <si>
    <t>SWANS LAGOON</t>
  </si>
  <si>
    <t>BRANDON</t>
  </si>
  <si>
    <t>COLEVALE</t>
  </si>
  <si>
    <t>CROMARTY</t>
  </si>
  <si>
    <t>GIRU</t>
  </si>
  <si>
    <t>HORSESHOE LAGOON</t>
  </si>
  <si>
    <t>JERONA</t>
  </si>
  <si>
    <t>MOUNT SURROUND</t>
  </si>
  <si>
    <t>SHIRBOURNE</t>
  </si>
  <si>
    <t>UPPER HAUGHTON</t>
  </si>
  <si>
    <t>BELGIAN GARDENS</t>
  </si>
  <si>
    <t>CAPE CLEVELAND</t>
  </si>
  <si>
    <t>NORTH WARD</t>
  </si>
  <si>
    <t>PALLARENDA</t>
  </si>
  <si>
    <t>RAILWAY ESTATE</t>
  </si>
  <si>
    <t>ROWES BAY</t>
  </si>
  <si>
    <t>SOUTH TOWNSVILLE</t>
  </si>
  <si>
    <t>TOWN COMMON</t>
  </si>
  <si>
    <t>TOWNSVILLE CITY</t>
  </si>
  <si>
    <t>CLUDEN</t>
  </si>
  <si>
    <t>IDALIA</t>
  </si>
  <si>
    <t>OAK VALLEY</t>
  </si>
  <si>
    <t>OONOONBA</t>
  </si>
  <si>
    <t>ROSENEATH</t>
  </si>
  <si>
    <t>WULGURU</t>
  </si>
  <si>
    <t>CURRAJONG</t>
  </si>
  <si>
    <t>GULLIVER</t>
  </si>
  <si>
    <t>HERMIT PARK</t>
  </si>
  <si>
    <t>HYDE PARK</t>
  </si>
  <si>
    <t>MUNDINGBURRA</t>
  </si>
  <si>
    <t>MYSTERTON</t>
  </si>
  <si>
    <t>ROSSLEA</t>
  </si>
  <si>
    <t>AITKENVALE</t>
  </si>
  <si>
    <t>CRANBROOK</t>
  </si>
  <si>
    <t>GARBUTT</t>
  </si>
  <si>
    <t>HEATLEY</t>
  </si>
  <si>
    <t>MOUNT LOUISA</t>
  </si>
  <si>
    <t>MOUNT STUART</t>
  </si>
  <si>
    <t>MURRAY</t>
  </si>
  <si>
    <t>VINCENT</t>
  </si>
  <si>
    <t>CONDON</t>
  </si>
  <si>
    <t>GRANITE VALE</t>
  </si>
  <si>
    <t>GUMLOW</t>
  </si>
  <si>
    <t>PINNACLES</t>
  </si>
  <si>
    <t>RASMUSSEN</t>
  </si>
  <si>
    <t>BALGAL BEACH</t>
  </si>
  <si>
    <t>BARRINGHA</t>
  </si>
  <si>
    <t>BROOKHILL</t>
  </si>
  <si>
    <t>CALCIUM</t>
  </si>
  <si>
    <t>CARRUCHAN</t>
  </si>
  <si>
    <t>CLEMANT</t>
  </si>
  <si>
    <t>CUNGULLA</t>
  </si>
  <si>
    <t>ELLERBECK</t>
  </si>
  <si>
    <t>HOMESTEAD</t>
  </si>
  <si>
    <t>JULAGO</t>
  </si>
  <si>
    <t>KENNEDY</t>
  </si>
  <si>
    <t>MALPAS-TRENTON</t>
  </si>
  <si>
    <t>MINGELA</t>
  </si>
  <si>
    <t>MUTARNEE</t>
  </si>
  <si>
    <t>NOME</t>
  </si>
  <si>
    <t>PALM ISLAND</t>
  </si>
  <si>
    <t>PALUMA</t>
  </si>
  <si>
    <t>PENTLAND</t>
  </si>
  <si>
    <t>REID RIVER</t>
  </si>
  <si>
    <t>ROLLINGSTONE</t>
  </si>
  <si>
    <t>ROSS RIVER</t>
  </si>
  <si>
    <t>TOOMULLA</t>
  </si>
  <si>
    <t>TOONPAN</t>
  </si>
  <si>
    <t>TORRENS CREEK</t>
  </si>
  <si>
    <t>ALICE RIVER</t>
  </si>
  <si>
    <t>BOHLE PLAINS</t>
  </si>
  <si>
    <t>HERVEY RANGE</t>
  </si>
  <si>
    <t>KIRWAN</t>
  </si>
  <si>
    <t>RANGEWOOD</t>
  </si>
  <si>
    <t>THURINGOWA CENTRAL</t>
  </si>
  <si>
    <t>BEACH HOLM</t>
  </si>
  <si>
    <t>BLACK RIVER</t>
  </si>
  <si>
    <t>BLUE HILLS</t>
  </si>
  <si>
    <t>BLUEWATER</t>
  </si>
  <si>
    <t>BLUEWATER PARK</t>
  </si>
  <si>
    <t>BOHLE</t>
  </si>
  <si>
    <t>BURDELL</t>
  </si>
  <si>
    <t>BUSHLAND BEACH</t>
  </si>
  <si>
    <t>DEERAGUN</t>
  </si>
  <si>
    <t>JENSEN</t>
  </si>
  <si>
    <t>LYNAM</t>
  </si>
  <si>
    <t>MOUNT LOW</t>
  </si>
  <si>
    <t>MOUNT ST JOHN</t>
  </si>
  <si>
    <t>SAUNDERS BEACH</t>
  </si>
  <si>
    <t>SHAW</t>
  </si>
  <si>
    <t>TOOLAKEA</t>
  </si>
  <si>
    <t>YABULU</t>
  </si>
  <si>
    <t>FLORENCE BAY</t>
  </si>
  <si>
    <t>HORSESHOE BAY</t>
  </si>
  <si>
    <t>NELLY BAY</t>
  </si>
  <si>
    <t>PICNIC BAY</t>
  </si>
  <si>
    <t>WEST POINT</t>
  </si>
  <si>
    <t>ALABAMA HILL</t>
  </si>
  <si>
    <t>BELYANDO</t>
  </si>
  <si>
    <t>BLACK JACK</t>
  </si>
  <si>
    <t>BREDDAN</t>
  </si>
  <si>
    <t>CAMPASPE</t>
  </si>
  <si>
    <t>CHARTERS TOWERS CITY</t>
  </si>
  <si>
    <t>COLUMBIA</t>
  </si>
  <si>
    <t>DOTSWOOD</t>
  </si>
  <si>
    <t>GRAND SECRET</t>
  </si>
  <si>
    <t>MILLCHESTER</t>
  </si>
  <si>
    <t>MOSMAN PARK</t>
  </si>
  <si>
    <t>QUEENTON</t>
  </si>
  <si>
    <t>SEVENTY MILE</t>
  </si>
  <si>
    <t>TOLL</t>
  </si>
  <si>
    <t>TOWERS HILL</t>
  </si>
  <si>
    <t>DUTTON RIVER</t>
  </si>
  <si>
    <t>HUGHENDEN</t>
  </si>
  <si>
    <t>STAMFORD</t>
  </si>
  <si>
    <t>TANGORIN</t>
  </si>
  <si>
    <t>BURLEIGH</t>
  </si>
  <si>
    <t>CAMBRIDGE</t>
  </si>
  <si>
    <t>MAXWELTON</t>
  </si>
  <si>
    <t>SAXBY</t>
  </si>
  <si>
    <t>WOOLGAR</t>
  </si>
  <si>
    <t>JULIA CREEK</t>
  </si>
  <si>
    <t>KYNUNA</t>
  </si>
  <si>
    <t>MCKINLAY</t>
  </si>
  <si>
    <t>SELWYN</t>
  </si>
  <si>
    <t>STOKES</t>
  </si>
  <si>
    <t>TALDORA</t>
  </si>
  <si>
    <t>CLONCURRY</t>
  </si>
  <si>
    <t>KURIDALA</t>
  </si>
  <si>
    <t>THREE RIVERS</t>
  </si>
  <si>
    <t>ALPURRURULAM</t>
  </si>
  <si>
    <t>BREAKAWAY</t>
  </si>
  <si>
    <t>DAJARRA</t>
  </si>
  <si>
    <t>FIELDING</t>
  </si>
  <si>
    <t>GUNPOWDER</t>
  </si>
  <si>
    <t>HEALY</t>
  </si>
  <si>
    <t>KALKADOON</t>
  </si>
  <si>
    <t>LANSKEY</t>
  </si>
  <si>
    <t>LAWN HILL</t>
  </si>
  <si>
    <t>MENZIES</t>
  </si>
  <si>
    <t>MICA CREEK</t>
  </si>
  <si>
    <t>MILES END</t>
  </si>
  <si>
    <t>MOUNT ISA</t>
  </si>
  <si>
    <t>MOUNT ISA CITY</t>
  </si>
  <si>
    <t>PARKSIDE</t>
  </si>
  <si>
    <t>PIONEER</t>
  </si>
  <si>
    <t>PITURIE</t>
  </si>
  <si>
    <t>SPREADBOROUGH</t>
  </si>
  <si>
    <t>SUNSET</t>
  </si>
  <si>
    <t>TOWNVIEW</t>
  </si>
  <si>
    <t>WINSTON</t>
  </si>
  <si>
    <t>CAMOOWEAL</t>
  </si>
  <si>
    <t>BEDOURIE</t>
  </si>
  <si>
    <t>BOULIA</t>
  </si>
  <si>
    <t>WILLS</t>
  </si>
  <si>
    <t>BURKETOWN</t>
  </si>
  <si>
    <t>DOOMADGEE</t>
  </si>
  <si>
    <t>CARDWELL</t>
  </si>
  <si>
    <t>DAMPER CREEK</t>
  </si>
  <si>
    <t>LUMHOLTZ</t>
  </si>
  <si>
    <t>RUNGOO</t>
  </si>
  <si>
    <t>ABERGOWRIE</t>
  </si>
  <si>
    <t>BAMBAROO</t>
  </si>
  <si>
    <t>BEMERSIDE</t>
  </si>
  <si>
    <t>BLACKROCK</t>
  </si>
  <si>
    <t>BRAEMEADOWS</t>
  </si>
  <si>
    <t>COOLBIE</t>
  </si>
  <si>
    <t>CORDELIA</t>
  </si>
  <si>
    <t>DALRYMPLE CREEK</t>
  </si>
  <si>
    <t>FORESTHOME</t>
  </si>
  <si>
    <t>FORREST BEACH</t>
  </si>
  <si>
    <t>GAIRLOCH</t>
  </si>
  <si>
    <t>HALIFAX</t>
  </si>
  <si>
    <t>HAWKINS CREEK</t>
  </si>
  <si>
    <t>HELENS HILL</t>
  </si>
  <si>
    <t>INGHAM</t>
  </si>
  <si>
    <t>LANNERCOST</t>
  </si>
  <si>
    <t>LONG POCKET</t>
  </si>
  <si>
    <t>LUCINDA</t>
  </si>
  <si>
    <t>MACKNADE</t>
  </si>
  <si>
    <t>MOUNT FOX</t>
  </si>
  <si>
    <t>ORIENT</t>
  </si>
  <si>
    <t>PEACOCK SIDING</t>
  </si>
  <si>
    <t>TOOBANNA</t>
  </si>
  <si>
    <t>TREBONNE</t>
  </si>
  <si>
    <t>UPPER STONE</t>
  </si>
  <si>
    <t>VALLEY OF LAGOONS</t>
  </si>
  <si>
    <t>VICTORIA PLANTATION</t>
  </si>
  <si>
    <t>WALLAMAN</t>
  </si>
  <si>
    <t>YURUGA</t>
  </si>
  <si>
    <t>BINGIL BAY</t>
  </si>
  <si>
    <t>CARMOO</t>
  </si>
  <si>
    <t>DJIRU</t>
  </si>
  <si>
    <t>GARNERS BEACH</t>
  </si>
  <si>
    <t>MIDGEREE BAR</t>
  </si>
  <si>
    <t>MISSION BEACH</t>
  </si>
  <si>
    <t>SOUTH MISSION BEACH</t>
  </si>
  <si>
    <t>WONGALING BEACH</t>
  </si>
  <si>
    <t>BILYANA</t>
  </si>
  <si>
    <t>BIRKALLA</t>
  </si>
  <si>
    <t>BULGUN</t>
  </si>
  <si>
    <t>CARDSTONE</t>
  </si>
  <si>
    <t>DINGO POCKET</t>
  </si>
  <si>
    <t>DJARAWONG</t>
  </si>
  <si>
    <t>EAST FELUGA</t>
  </si>
  <si>
    <t>EURAMO</t>
  </si>
  <si>
    <t>FELUGA</t>
  </si>
  <si>
    <t>HULL HEADS</t>
  </si>
  <si>
    <t>JARRA CREEK</t>
  </si>
  <si>
    <t>KOOROOMOOL</t>
  </si>
  <si>
    <t>LOWER TULLY</t>
  </si>
  <si>
    <t>MERRYBURN</t>
  </si>
  <si>
    <t>MIDGENOO</t>
  </si>
  <si>
    <t>MOUNT MACKAY</t>
  </si>
  <si>
    <t>MUNRO PLAINS</t>
  </si>
  <si>
    <t>MURRAY UPPER</t>
  </si>
  <si>
    <t>MURRIGAL</t>
  </si>
  <si>
    <t>ROCKINGHAM</t>
  </si>
  <si>
    <t>SILKY OAK</t>
  </si>
  <si>
    <t>TULLY</t>
  </si>
  <si>
    <t>TULLY HEADS</t>
  </si>
  <si>
    <t>WALTER HILL</t>
  </si>
  <si>
    <t>WARRAMI</t>
  </si>
  <si>
    <t>DAVESON</t>
  </si>
  <si>
    <t>EL ARISH</t>
  </si>
  <si>
    <t>FRIDAY POCKET</t>
  </si>
  <si>
    <t>GRANADILLA</t>
  </si>
  <si>
    <t>JAFFA</t>
  </si>
  <si>
    <t>MAADI</t>
  </si>
  <si>
    <t>MARIA CREEKS</t>
  </si>
  <si>
    <t>SHELL POCKET</t>
  </si>
  <si>
    <t>GOOLBOO</t>
  </si>
  <si>
    <t>JAPOONVALE</t>
  </si>
  <si>
    <t>MCCUTCHEON</t>
  </si>
  <si>
    <t>NO 4 BRANCH</t>
  </si>
  <si>
    <t>NO 5 BRANCH</t>
  </si>
  <si>
    <t>SILKWOOD</t>
  </si>
  <si>
    <t>WALTER LEVER ESTATE</t>
  </si>
  <si>
    <t>COMOON LOOP</t>
  </si>
  <si>
    <t>ETTY BAY</t>
  </si>
  <si>
    <t>MARTYVILLE</t>
  </si>
  <si>
    <t>MOURILYAN</t>
  </si>
  <si>
    <t>MOURILYAN HARBOUR</t>
  </si>
  <si>
    <t>NEW HARBOURLINE</t>
  </si>
  <si>
    <t>NO 6 BRANCH</t>
  </si>
  <si>
    <t>SOUTH JOHNSTONE</t>
  </si>
  <si>
    <t>BAMBOO CREEK</t>
  </si>
  <si>
    <t>BELVEDERE</t>
  </si>
  <si>
    <t>COCONUTS</t>
  </si>
  <si>
    <t>COOROO LANDS</t>
  </si>
  <si>
    <t>COORUMBA</t>
  </si>
  <si>
    <t>COQUETTE POINT</t>
  </si>
  <si>
    <t>CULLINANE</t>
  </si>
  <si>
    <t>DARADGEE</t>
  </si>
  <si>
    <t>EAST INNISFAIL</t>
  </si>
  <si>
    <t>EAST PALMERSTON</t>
  </si>
  <si>
    <t>EUBENANGEE</t>
  </si>
  <si>
    <t>FITZGERALD CREEK</t>
  </si>
  <si>
    <t>FLYING FISH POINT</t>
  </si>
  <si>
    <t>GARRADUNGA</t>
  </si>
  <si>
    <t>GOONDI</t>
  </si>
  <si>
    <t>GOONDI BEND</t>
  </si>
  <si>
    <t>GOONDI HILL</t>
  </si>
  <si>
    <t>HUDSON</t>
  </si>
  <si>
    <t>INNISFAIL</t>
  </si>
  <si>
    <t>INNISFAIL ESTATE</t>
  </si>
  <si>
    <t>JUBILEE HEIGHTS</t>
  </si>
  <si>
    <t>MIGHELL</t>
  </si>
  <si>
    <t>MUNDOO</t>
  </si>
  <si>
    <t>NERADA</t>
  </si>
  <si>
    <t>NGATJAN</t>
  </si>
  <si>
    <t>O'BRIENS HILL</t>
  </si>
  <si>
    <t>PIN GIN HILL</t>
  </si>
  <si>
    <t>SOUTH INNISFAIL</t>
  </si>
  <si>
    <t>STOTERS HILL</t>
  </si>
  <si>
    <t>SUNDOWN</t>
  </si>
  <si>
    <t>UPPER DARADGEE</t>
  </si>
  <si>
    <t>VASA VIEWS</t>
  </si>
  <si>
    <t>WANJURU</t>
  </si>
  <si>
    <t>WEBB</t>
  </si>
  <si>
    <t>WOOROONOORAN</t>
  </si>
  <si>
    <t>BARTLE FRERE</t>
  </si>
  <si>
    <t>EAST RUSSELL</t>
  </si>
  <si>
    <t>GORDONVALE</t>
  </si>
  <si>
    <t>GREEN HILL</t>
  </si>
  <si>
    <t>LITTLE MULGRAVE</t>
  </si>
  <si>
    <t>PACKERS CAMP</t>
  </si>
  <si>
    <t>BAYVIEW HEIGHTS</t>
  </si>
  <si>
    <t>MOUNT SHERIDAN</t>
  </si>
  <si>
    <t>WOREE</t>
  </si>
  <si>
    <t>BENTLEY PARK</t>
  </si>
  <si>
    <t>EDMONTON</t>
  </si>
  <si>
    <t>MOUNT PETER</t>
  </si>
  <si>
    <t>AEROGLEN</t>
  </si>
  <si>
    <t>BRINSMEAD</t>
  </si>
  <si>
    <t>BUNGALOW</t>
  </si>
  <si>
    <t>CAIRNS CITY</t>
  </si>
  <si>
    <t>CAIRNS NORTH</t>
  </si>
  <si>
    <t>EARLVILLE</t>
  </si>
  <si>
    <t>EDGE HILL</t>
  </si>
  <si>
    <t>KAMERUNGA</t>
  </si>
  <si>
    <t>MANOORA</t>
  </si>
  <si>
    <t>MANUNDA</t>
  </si>
  <si>
    <t>MOOROOBOOL</t>
  </si>
  <si>
    <t>PARRAMATTA PARK</t>
  </si>
  <si>
    <t>PORTSMITH</t>
  </si>
  <si>
    <t>REDLYNCH</t>
  </si>
  <si>
    <t>WESTCOURT</t>
  </si>
  <si>
    <t>ALMADEN</t>
  </si>
  <si>
    <t>ALOOMBA</t>
  </si>
  <si>
    <t>BASILISK</t>
  </si>
  <si>
    <t>BELLENDEN KER</t>
  </si>
  <si>
    <t>BLACKBULL</t>
  </si>
  <si>
    <t>BOMBEETA</t>
  </si>
  <si>
    <t>BOOGAN</t>
  </si>
  <si>
    <t>BRAMSTON BEACH</t>
  </si>
  <si>
    <t>CHILLAGOE</t>
  </si>
  <si>
    <t>CONJUBOY</t>
  </si>
  <si>
    <t>COWLEY</t>
  </si>
  <si>
    <t>COWLEY BEACH</t>
  </si>
  <si>
    <t>COWLEY CREEK</t>
  </si>
  <si>
    <t>CURRAJAH</t>
  </si>
  <si>
    <t>DEERAL</t>
  </si>
  <si>
    <t>DESAILLY</t>
  </si>
  <si>
    <t>EAST TRINITY</t>
  </si>
  <si>
    <t>EINASLEIGH</t>
  </si>
  <si>
    <t>FISHERY FALLS</t>
  </si>
  <si>
    <t>FORSAYTH</t>
  </si>
  <si>
    <t>GLEN BOUGHTON</t>
  </si>
  <si>
    <t>JULATTEN</t>
  </si>
  <si>
    <t>KURRIMINE BEACH</t>
  </si>
  <si>
    <t>LAKELAND</t>
  </si>
  <si>
    <t>LOWER COWLEY</t>
  </si>
  <si>
    <t>MAMU</t>
  </si>
  <si>
    <t>MENA CREEK</t>
  </si>
  <si>
    <t>MIRRIWINNI</t>
  </si>
  <si>
    <t>MORESBY</t>
  </si>
  <si>
    <t>MOUNT CARBINE</t>
  </si>
  <si>
    <t>MOUNT MOLLOY</t>
  </si>
  <si>
    <t>MOUNT MULLIGAN</t>
  </si>
  <si>
    <t>MOUNT SURPRISE</t>
  </si>
  <si>
    <t>NYCHUM</t>
  </si>
  <si>
    <t>PETFORD</t>
  </si>
  <si>
    <t>SANDY POCKET</t>
  </si>
  <si>
    <t>SOUTHEDGE</t>
  </si>
  <si>
    <t>THORNBOROUGH</t>
  </si>
  <si>
    <t>UTCHEE CREEK</t>
  </si>
  <si>
    <t>WANGAN</t>
  </si>
  <si>
    <t>WARRUBULLEN</t>
  </si>
  <si>
    <t>WAUGH POCKET</t>
  </si>
  <si>
    <t>WOOPEN CREEK</t>
  </si>
  <si>
    <t>YARRABAH</t>
  </si>
  <si>
    <t>BARRINE</t>
  </si>
  <si>
    <t>DANBULLA</t>
  </si>
  <si>
    <t>DIMBULAH</t>
  </si>
  <si>
    <t>GUNNAWARRA</t>
  </si>
  <si>
    <t>INNOT HOT SPRINGS</t>
  </si>
  <si>
    <t>KAIRI</t>
  </si>
  <si>
    <t>KOOMBOOLOOMBA</t>
  </si>
  <si>
    <t>LAKE TINAROO</t>
  </si>
  <si>
    <t>MINNAMOOLKA</t>
  </si>
  <si>
    <t>MOUNT GARNET</t>
  </si>
  <si>
    <t>MUTCHILBA</t>
  </si>
  <si>
    <t>SILVER VALLEY</t>
  </si>
  <si>
    <t>TINAROO</t>
  </si>
  <si>
    <t>WALKAMIN</t>
  </si>
  <si>
    <t>BAMBOO</t>
  </si>
  <si>
    <t>CAPE TRIBULATION</t>
  </si>
  <si>
    <t>CASSOWARY</t>
  </si>
  <si>
    <t>COOYA BEACH</t>
  </si>
  <si>
    <t>COW BAY</t>
  </si>
  <si>
    <t>DAINTREE</t>
  </si>
  <si>
    <t>DIWAN</t>
  </si>
  <si>
    <t>FINLAYVALE</t>
  </si>
  <si>
    <t>FOREST CREEK</t>
  </si>
  <si>
    <t>KIMBERLEY</t>
  </si>
  <si>
    <t>LOWER DAINTREE</t>
  </si>
  <si>
    <t>MIALLO</t>
  </si>
  <si>
    <t>MOSSMAN</t>
  </si>
  <si>
    <t>MOSSMAN GORGE</t>
  </si>
  <si>
    <t>NEWELL</t>
  </si>
  <si>
    <t>NOAH</t>
  </si>
  <si>
    <t>STEWART CREEK VALLEY</t>
  </si>
  <si>
    <t>THORNTON BEACH</t>
  </si>
  <si>
    <t>UPPER DAINTREE</t>
  </si>
  <si>
    <t>WHYANBEEL</t>
  </si>
  <si>
    <t>WONGA BEACH</t>
  </si>
  <si>
    <t>EVANS LANDING</t>
  </si>
  <si>
    <t>MAPOON</t>
  </si>
  <si>
    <t>MISSION RIVER</t>
  </si>
  <si>
    <t>NANUM</t>
  </si>
  <si>
    <t>SHELBURNE</t>
  </si>
  <si>
    <t>TRUNDING</t>
  </si>
  <si>
    <t>WEIPA AIRPORT</t>
  </si>
  <si>
    <t>WENLOCK</t>
  </si>
  <si>
    <t>BADU ISLAND</t>
  </si>
  <si>
    <t>BOIGU ISLAND</t>
  </si>
  <si>
    <t>HORN</t>
  </si>
  <si>
    <t>MABUIAG ISLAND</t>
  </si>
  <si>
    <t>MASIG ISLAND</t>
  </si>
  <si>
    <t>MOA ISLAND</t>
  </si>
  <si>
    <t>PORUMA ISLAND</t>
  </si>
  <si>
    <t>PRINCE OF WALES</t>
  </si>
  <si>
    <t>SAIBAI ISLAND</t>
  </si>
  <si>
    <t>THURSDAY ISLAND</t>
  </si>
  <si>
    <t>WARRABER ISLET</t>
  </si>
  <si>
    <t>BAMAGA</t>
  </si>
  <si>
    <t>INJINOO</t>
  </si>
  <si>
    <t>NEW MAPOON</t>
  </si>
  <si>
    <t>SEISIA</t>
  </si>
  <si>
    <t>UMAGICO</t>
  </si>
  <si>
    <t>CRAIGLIE</t>
  </si>
  <si>
    <t>KILLALOE</t>
  </si>
  <si>
    <t>MOWBRAY</t>
  </si>
  <si>
    <t>OAK BEACH</t>
  </si>
  <si>
    <t>PORT DOUGLAS</t>
  </si>
  <si>
    <t>WANGETTI</t>
  </si>
  <si>
    <t>BARRON</t>
  </si>
  <si>
    <t>CARAVONICA</t>
  </si>
  <si>
    <t>HOLLOWAYS BEACH</t>
  </si>
  <si>
    <t>MACHANS BEACH</t>
  </si>
  <si>
    <t>YORKEYS KNOB</t>
  </si>
  <si>
    <t>CLIFTON BEACH</t>
  </si>
  <si>
    <t>ELLIS BEACH</t>
  </si>
  <si>
    <t>KEWARRA BEACH</t>
  </si>
  <si>
    <t>PALM COVE</t>
  </si>
  <si>
    <t>TRINITY BEACH</t>
  </si>
  <si>
    <t>TRINITY PARK</t>
  </si>
  <si>
    <t>ARRIGA</t>
  </si>
  <si>
    <t>BIBOOHRA</t>
  </si>
  <si>
    <t>CHEWKO</t>
  </si>
  <si>
    <t>GLEN RUSSELL</t>
  </si>
  <si>
    <t>MAREEBA</t>
  </si>
  <si>
    <t>PADDYS GREEN</t>
  </si>
  <si>
    <t>KOAH</t>
  </si>
  <si>
    <t>KURANDA</t>
  </si>
  <si>
    <t>MONA MONA</t>
  </si>
  <si>
    <t>SPEEWAH</t>
  </si>
  <si>
    <t>TOLGA</t>
  </si>
  <si>
    <t>ATHERTON</t>
  </si>
  <si>
    <t>EAST BARRON</t>
  </si>
  <si>
    <t>UPPER BARRON</t>
  </si>
  <si>
    <t>WONGABEL</t>
  </si>
  <si>
    <t>LAKE BARRINE</t>
  </si>
  <si>
    <t>LAKE EACHAM</t>
  </si>
  <si>
    <t>YUNGABURRA</t>
  </si>
  <si>
    <t>BUTCHERS CREEK</t>
  </si>
  <si>
    <t>GLEN ALLYN</t>
  </si>
  <si>
    <t>JAGGAN</t>
  </si>
  <si>
    <t>KUREEN</t>
  </si>
  <si>
    <t>MALANDA</t>
  </si>
  <si>
    <t>NORTH JOHNSTONE</t>
  </si>
  <si>
    <t>PEERAMON</t>
  </si>
  <si>
    <t>TARZALI</t>
  </si>
  <si>
    <t>TOPAZ</t>
  </si>
  <si>
    <t>BEATRICE</t>
  </si>
  <si>
    <t>ELLINJAA</t>
  </si>
  <si>
    <t>MAALAN</t>
  </si>
  <si>
    <t>MIDDLEBROOK</t>
  </si>
  <si>
    <t>MILLAA MILLAA</t>
  </si>
  <si>
    <t>MINBUN</t>
  </si>
  <si>
    <t>MOREGATTA</t>
  </si>
  <si>
    <t>MUNGALLI</t>
  </si>
  <si>
    <t>HERBERTON</t>
  </si>
  <si>
    <t>IRVINEBANK</t>
  </si>
  <si>
    <t>KALUNGA</t>
  </si>
  <si>
    <t>MOOMIN</t>
  </si>
  <si>
    <t>WATSONVILLE</t>
  </si>
  <si>
    <t>WONDECLA</t>
  </si>
  <si>
    <t>EVELYN</t>
  </si>
  <si>
    <t>KABAN</t>
  </si>
  <si>
    <t>MILLSTREAM</t>
  </si>
  <si>
    <t>RAVENSHOE</t>
  </si>
  <si>
    <t>TUMOULIN</t>
  </si>
  <si>
    <t>NORMANTON</t>
  </si>
  <si>
    <t>KARUMBA</t>
  </si>
  <si>
    <t>ARBOUIN</t>
  </si>
  <si>
    <t>ARCHER RIVER</t>
  </si>
  <si>
    <t>AURUKUN</t>
  </si>
  <si>
    <t>BELLEVUE</t>
  </si>
  <si>
    <t>COEN</t>
  </si>
  <si>
    <t>GAMBOOLA</t>
  </si>
  <si>
    <t>GROGANVILLE</t>
  </si>
  <si>
    <t>HIGHBURY</t>
  </si>
  <si>
    <t>IRON RANGE</t>
  </si>
  <si>
    <t>KOWANYAMA</t>
  </si>
  <si>
    <t>LAURA</t>
  </si>
  <si>
    <t>LOCKHART RIVER</t>
  </si>
  <si>
    <t>LYNDSIDE</t>
  </si>
  <si>
    <t>MARAMIE</t>
  </si>
  <si>
    <t>MOUNT MULGRAVE</t>
  </si>
  <si>
    <t>PALMER</t>
  </si>
  <si>
    <t>PORMPURAAW</t>
  </si>
  <si>
    <t>SOUTH WELLESLEY ISLANDS</t>
  </si>
  <si>
    <t>WROTHAM</t>
  </si>
  <si>
    <t>YARRADEN</t>
  </si>
  <si>
    <t>BLOOMFIELD</t>
  </si>
  <si>
    <t>COOKTOWN</t>
  </si>
  <si>
    <t>DEGARRA</t>
  </si>
  <si>
    <t>HOPE VALE</t>
  </si>
  <si>
    <t>ROSSVILLE</t>
  </si>
  <si>
    <t>STARCKE</t>
  </si>
  <si>
    <t>WUJAL WUJAL</t>
  </si>
  <si>
    <t>ADELAIDE</t>
  </si>
  <si>
    <t>NORTH ADELAIDE</t>
  </si>
  <si>
    <t>BOWDEN</t>
  </si>
  <si>
    <t>BROMPTON</t>
  </si>
  <si>
    <t>HINDMARSH</t>
  </si>
  <si>
    <t>WELLAND</t>
  </si>
  <si>
    <t>WEST HINDMARSH</t>
  </si>
  <si>
    <t>DUDLEY PARK</t>
  </si>
  <si>
    <t>RENOWN PARK</t>
  </si>
  <si>
    <t>RIDLEYTON</t>
  </si>
  <si>
    <t>WEST CROYDON</t>
  </si>
  <si>
    <t>ALLENBY GARDENS</t>
  </si>
  <si>
    <t>BEVERLEY</t>
  </si>
  <si>
    <t>KILKENNY</t>
  </si>
  <si>
    <t>ANGLE PARK</t>
  </si>
  <si>
    <t>FERRYDEN PARK</t>
  </si>
  <si>
    <t>REGENCY PARK</t>
  </si>
  <si>
    <t>WOODVILLE PARK</t>
  </si>
  <si>
    <t>WOODVILLE SOUTH</t>
  </si>
  <si>
    <t>WOODVILLE WEST</t>
  </si>
  <si>
    <t>ATHOL PARK</t>
  </si>
  <si>
    <t>MANSFIELD PARK</t>
  </si>
  <si>
    <t>WOODVILLE GARDENS</t>
  </si>
  <si>
    <t>WOODVILLE NORTH</t>
  </si>
  <si>
    <t>GILLMAN</t>
  </si>
  <si>
    <t>OTTOWAY</t>
  </si>
  <si>
    <t>PENNINGTON</t>
  </si>
  <si>
    <t>ROSEWATER</t>
  </si>
  <si>
    <t>WINGFIELD</t>
  </si>
  <si>
    <t>QUEENSTOWN</t>
  </si>
  <si>
    <t>ROYAL PARK</t>
  </si>
  <si>
    <t>BIRKENHEAD</t>
  </si>
  <si>
    <t>ETHELTON</t>
  </si>
  <si>
    <t>GLANVILLE</t>
  </si>
  <si>
    <t>NEW PORT</t>
  </si>
  <si>
    <t>PORT ADELAIDE</t>
  </si>
  <si>
    <t>LARGS BAY</t>
  </si>
  <si>
    <t>LARGS NORTH</t>
  </si>
  <si>
    <t>PETERHEAD</t>
  </si>
  <si>
    <t>TAPEROO</t>
  </si>
  <si>
    <t>OUTER HARBOR</t>
  </si>
  <si>
    <t>SEMAPHORE</t>
  </si>
  <si>
    <t>SEMAPHORE PARK</t>
  </si>
  <si>
    <t>SEMAPHORE SOUTH</t>
  </si>
  <si>
    <t>WEST LAKES SHORE</t>
  </si>
  <si>
    <t>WEST LAKES</t>
  </si>
  <si>
    <t>HENLEY BEACH</t>
  </si>
  <si>
    <t>HENLEY BEACH SOUTH</t>
  </si>
  <si>
    <t>FINDON</t>
  </si>
  <si>
    <t>FULHAM GARDENS</t>
  </si>
  <si>
    <t>WEST BEACH</t>
  </si>
  <si>
    <t>FLINDERS PARK</t>
  </si>
  <si>
    <t>KIDMAN PARK</t>
  </si>
  <si>
    <t>MILE END</t>
  </si>
  <si>
    <t>MILE END SOUTH</t>
  </si>
  <si>
    <t>THEBARTON</t>
  </si>
  <si>
    <t>TORRENSVILLE</t>
  </si>
  <si>
    <t>BROOKLYN PARK</t>
  </si>
  <si>
    <t>LOCKLEYS</t>
  </si>
  <si>
    <t>UNDERDALE</t>
  </si>
  <si>
    <t>COWANDILLA</t>
  </si>
  <si>
    <t>HILTON</t>
  </si>
  <si>
    <t>MARLESTON</t>
  </si>
  <si>
    <t>WEST RICHMOND</t>
  </si>
  <si>
    <t>CLARENCE PARK</t>
  </si>
  <si>
    <t>MILLSWOOD</t>
  </si>
  <si>
    <t>WAYVILLE</t>
  </si>
  <si>
    <t>BLACK FOREST</t>
  </si>
  <si>
    <t>EVERARD PARK</t>
  </si>
  <si>
    <t>KESWICK</t>
  </si>
  <si>
    <t>KESWICK TERMINAL</t>
  </si>
  <si>
    <t>GLANDORE</t>
  </si>
  <si>
    <t>KURRALTA PARK</t>
  </si>
  <si>
    <t>NETLEY</t>
  </si>
  <si>
    <t>NORTH PLYMPTON</t>
  </si>
  <si>
    <t>PLYMPTON</t>
  </si>
  <si>
    <t>PLYMPTON PARK</t>
  </si>
  <si>
    <t>SOUTH PLYMPTON</t>
  </si>
  <si>
    <t>CLARENCE GARDENS</t>
  </si>
  <si>
    <t>EDWARDSTOWN</t>
  </si>
  <si>
    <t>NOVAR GARDENS</t>
  </si>
  <si>
    <t>COLONEL LIGHT GARDENS</t>
  </si>
  <si>
    <t>CUMBERLAND PARK</t>
  </si>
  <si>
    <t>DAW PARK</t>
  </si>
  <si>
    <t>PANORAMA</t>
  </si>
  <si>
    <t>WESTBOURNE PARK</t>
  </si>
  <si>
    <t>BEDFORD PARK</t>
  </si>
  <si>
    <t>CLOVELLY PARK</t>
  </si>
  <si>
    <t>PASADENA</t>
  </si>
  <si>
    <t>TONSLEY</t>
  </si>
  <si>
    <t>ASCOT PARK</t>
  </si>
  <si>
    <t>MARION</t>
  </si>
  <si>
    <t>MORPHETTVILLE</t>
  </si>
  <si>
    <t>PARK HOLME</t>
  </si>
  <si>
    <t>GLENGOWRIE</t>
  </si>
  <si>
    <t>SOMERTON PARK</t>
  </si>
  <si>
    <t>GLENELG EAST</t>
  </si>
  <si>
    <t>GLENELG NORTH</t>
  </si>
  <si>
    <t>GLENELG SOUTH</t>
  </si>
  <si>
    <t>OAKLANDS PARK</t>
  </si>
  <si>
    <t>WARRADALE</t>
  </si>
  <si>
    <t>SEACOMBE GARDENS</t>
  </si>
  <si>
    <t>SEACOMBE HEIGHTS</t>
  </si>
  <si>
    <t>STURT</t>
  </si>
  <si>
    <t>DOVER GARDENS</t>
  </si>
  <si>
    <t>HOVE</t>
  </si>
  <si>
    <t>NORTH BRIGHTON</t>
  </si>
  <si>
    <t>SOUTH BRIGHTON</t>
  </si>
  <si>
    <t>KINGSTON PARK</t>
  </si>
  <si>
    <t>MARINO</t>
  </si>
  <si>
    <t>SEACLIFF</t>
  </si>
  <si>
    <t>SEACLIFF PARK</t>
  </si>
  <si>
    <t>SEAVIEW DOWNS</t>
  </si>
  <si>
    <t>BELLEVUE HEIGHTS</t>
  </si>
  <si>
    <t>EDEN HILLS</t>
  </si>
  <si>
    <t>COROMANDEL VALLEY</t>
  </si>
  <si>
    <t>CRAIGBURN FARM</t>
  </si>
  <si>
    <t>HAWTHORNDENE</t>
  </si>
  <si>
    <t>BELAIR</t>
  </si>
  <si>
    <t>GLENALTA</t>
  </si>
  <si>
    <t>UNLEY</t>
  </si>
  <si>
    <t>UNLEY PARK</t>
  </si>
  <si>
    <t>BROWN HILL CREEK</t>
  </si>
  <si>
    <t>CLAPHAM</t>
  </si>
  <si>
    <t>LOWER MITCHAM</t>
  </si>
  <si>
    <t>LYNTON</t>
  </si>
  <si>
    <t>TORRENS PARK</t>
  </si>
  <si>
    <t>FREWVILLE</t>
  </si>
  <si>
    <t>FULLARTON</t>
  </si>
  <si>
    <t>HIGHGATE</t>
  </si>
  <si>
    <t>GLEN OSMOND</t>
  </si>
  <si>
    <t>GLENUNGA</t>
  </si>
  <si>
    <t>MOUNT OSMOND</t>
  </si>
  <si>
    <t>MYRTLE BANK</t>
  </si>
  <si>
    <t>ST GEORGES</t>
  </si>
  <si>
    <t>URRBRAE</t>
  </si>
  <si>
    <t>DULWICH</t>
  </si>
  <si>
    <t>GLENSIDE</t>
  </si>
  <si>
    <t>LINDEN PARK</t>
  </si>
  <si>
    <t>TOORAK GARDENS</t>
  </si>
  <si>
    <t>TUSMORE</t>
  </si>
  <si>
    <t>ERINDALE</t>
  </si>
  <si>
    <t>HAZELWOOD PARK</t>
  </si>
  <si>
    <t>STONYFELL</t>
  </si>
  <si>
    <t>WATERFALL GULLY</t>
  </si>
  <si>
    <t>WATTLE PARK</t>
  </si>
  <si>
    <t>BEULAH PARK</t>
  </si>
  <si>
    <t>KENT TOWN</t>
  </si>
  <si>
    <t>NORWOOD</t>
  </si>
  <si>
    <t>ROSE PARK</t>
  </si>
  <si>
    <t>HEATHPOOL</t>
  </si>
  <si>
    <t>KENSINGTON GARDENS</t>
  </si>
  <si>
    <t>KENSINGTON PARK</t>
  </si>
  <si>
    <t>LEABROOK</t>
  </si>
  <si>
    <t>MARRYATVILLE</t>
  </si>
  <si>
    <t>ST MORRIS</t>
  </si>
  <si>
    <t>TRINITY GARDENS</t>
  </si>
  <si>
    <t>COLLEGE PARK</t>
  </si>
  <si>
    <t>EVANDALE</t>
  </si>
  <si>
    <t>HACKNEY</t>
  </si>
  <si>
    <t>MAYLANDS</t>
  </si>
  <si>
    <t>STEPNEY</t>
  </si>
  <si>
    <t>FELIXSTOW</t>
  </si>
  <si>
    <t>FIRLE</t>
  </si>
  <si>
    <t>GLYNDE</t>
  </si>
  <si>
    <t>JOSLIN</t>
  </si>
  <si>
    <t>MARDEN</t>
  </si>
  <si>
    <t>PAYNEHAM</t>
  </si>
  <si>
    <t>PAYNEHAM SOUTH</t>
  </si>
  <si>
    <t>ROYSTON PARK</t>
  </si>
  <si>
    <t>AULDANA</t>
  </si>
  <si>
    <t>MAGILL</t>
  </si>
  <si>
    <t>ROSSLYN PARK</t>
  </si>
  <si>
    <t>TERINGIE</t>
  </si>
  <si>
    <t>WOODFORDE</t>
  </si>
  <si>
    <t>HECTORVILLE</t>
  </si>
  <si>
    <t>ROSTREVOR</t>
  </si>
  <si>
    <t>TRANMERE</t>
  </si>
  <si>
    <t>NEWTON</t>
  </si>
  <si>
    <t>DERNANCOURT</t>
  </si>
  <si>
    <t>ATHELSTONE</t>
  </si>
  <si>
    <t>CASTAMBUL</t>
  </si>
  <si>
    <t>COLLINSWOOD</t>
  </si>
  <si>
    <t>MEDINDIE</t>
  </si>
  <si>
    <t>MEDINDIE GARDENS</t>
  </si>
  <si>
    <t>VALE PARK</t>
  </si>
  <si>
    <t>OVINGHAM</t>
  </si>
  <si>
    <t>THORNGATE</t>
  </si>
  <si>
    <t>BROADVIEW</t>
  </si>
  <si>
    <t>NAILSWORTH</t>
  </si>
  <si>
    <t>SEFTON PARK</t>
  </si>
  <si>
    <t>KILBURN</t>
  </si>
  <si>
    <t>CLEARVIEW</t>
  </si>
  <si>
    <t>LIGHTSVIEW</t>
  </si>
  <si>
    <t>NORTHFIELD</t>
  </si>
  <si>
    <t>GILLES PLAINS</t>
  </si>
  <si>
    <t>GREENACRES</t>
  </si>
  <si>
    <t>HAMPSTEAD GARDENS</t>
  </si>
  <si>
    <t>MANNINGHAM</t>
  </si>
  <si>
    <t>OAKDEN</t>
  </si>
  <si>
    <t>KLEMZIG</t>
  </si>
  <si>
    <t>WINDSOR GARDENS</t>
  </si>
  <si>
    <t>HOLDEN HILL</t>
  </si>
  <si>
    <t>HOPE VALLEY</t>
  </si>
  <si>
    <t>BANKSIA PARK</t>
  </si>
  <si>
    <t>TEA TREE GULLY</t>
  </si>
  <si>
    <t>VISTA</t>
  </si>
  <si>
    <t>MODBURY</t>
  </si>
  <si>
    <t>MODBURY HEIGHTS</t>
  </si>
  <si>
    <t>MODBURY NORTH</t>
  </si>
  <si>
    <t>PARA VISTA</t>
  </si>
  <si>
    <t>VALLEY VIEW</t>
  </si>
  <si>
    <t>GEPPS CROSS</t>
  </si>
  <si>
    <t>MAWSON LAKES</t>
  </si>
  <si>
    <t>POORAKA</t>
  </si>
  <si>
    <t>GULFVIEW HEIGHTS</t>
  </si>
  <si>
    <t>PARA HILLS</t>
  </si>
  <si>
    <t>PARA HILLS WEST</t>
  </si>
  <si>
    <t>REDWOOD PARK</t>
  </si>
  <si>
    <t>RIDGEHAVEN</t>
  </si>
  <si>
    <t>INGLE FARM</t>
  </si>
  <si>
    <t>WALKLEY HEIGHTS</t>
  </si>
  <si>
    <t>PARAFIELD</t>
  </si>
  <si>
    <t>SALISBURY SOUTH</t>
  </si>
  <si>
    <t>GREEN FIELDS</t>
  </si>
  <si>
    <t>PARAFIELD GARDENS</t>
  </si>
  <si>
    <t>PARALOWIE</t>
  </si>
  <si>
    <t>SALISBURY DOWNS</t>
  </si>
  <si>
    <t>SALISBURY NORTH</t>
  </si>
  <si>
    <t>BRAHMA LODGE</t>
  </si>
  <si>
    <t>SALISBURY EAST</t>
  </si>
  <si>
    <t>SALISBURY HEIGHTS</t>
  </si>
  <si>
    <t>SALISBURY PARK</t>
  </si>
  <si>
    <t>SALISBURY PLAIN</t>
  </si>
  <si>
    <t>BOLIVAR</t>
  </si>
  <si>
    <t>DIREK</t>
  </si>
  <si>
    <t>GLOBE DERBY PARK</t>
  </si>
  <si>
    <t>WATERLOO CORNER</t>
  </si>
  <si>
    <t>EDINBURGH</t>
  </si>
  <si>
    <t>ELIZABETH</t>
  </si>
  <si>
    <t>ELIZABETH EAST</t>
  </si>
  <si>
    <t>ELIZABETH GROVE</t>
  </si>
  <si>
    <t>ELIZABETH SOUTH</t>
  </si>
  <si>
    <t>ELIZABETH VALE</t>
  </si>
  <si>
    <t>HILLBANK</t>
  </si>
  <si>
    <t>DAVOREN PARK</t>
  </si>
  <si>
    <t>EDINBURGH NORTH</t>
  </si>
  <si>
    <t>ELIZABETH DOWNS</t>
  </si>
  <si>
    <t>ELIZABETH NORTH</t>
  </si>
  <si>
    <t>ELIZABETH PARK</t>
  </si>
  <si>
    <t>ANDREWS FARM</t>
  </si>
  <si>
    <t>BLAKEVIEW</t>
  </si>
  <si>
    <t>CRAIGMORE</t>
  </si>
  <si>
    <t>GOULD CREEK</t>
  </si>
  <si>
    <t>HUMBUG SCRUB</t>
  </si>
  <si>
    <t>ONE TREE HILL</t>
  </si>
  <si>
    <t>SAMPSON FLAT</t>
  </si>
  <si>
    <t>SMITHFIELD PLAINS</t>
  </si>
  <si>
    <t>ULEYBURY</t>
  </si>
  <si>
    <t>KUDLA</t>
  </si>
  <si>
    <t>MUNNO PARA</t>
  </si>
  <si>
    <t>MUNNO PARA DOWNS</t>
  </si>
  <si>
    <t>MUNNO PARA WEST</t>
  </si>
  <si>
    <t>EVANSTON</t>
  </si>
  <si>
    <t>EVANSTON GARDENS</t>
  </si>
  <si>
    <t>EVANSTON PARK</t>
  </si>
  <si>
    <t>EVANSTON SOUTH</t>
  </si>
  <si>
    <t>HILLIER</t>
  </si>
  <si>
    <t>ANGLE VALE</t>
  </si>
  <si>
    <t>BIBARINGA</t>
  </si>
  <si>
    <t>BUCHFELDE</t>
  </si>
  <si>
    <t>CONCORDIA</t>
  </si>
  <si>
    <t>GAWLER</t>
  </si>
  <si>
    <t>GAWLER BELT</t>
  </si>
  <si>
    <t>GAWLER EAST</t>
  </si>
  <si>
    <t>GAWLER RIVER</t>
  </si>
  <si>
    <t>GAWLER SOUTH</t>
  </si>
  <si>
    <t>GAWLER WEST</t>
  </si>
  <si>
    <t>HEWETT</t>
  </si>
  <si>
    <t>KALBEEBA</t>
  </si>
  <si>
    <t>WARD BELT</t>
  </si>
  <si>
    <t>WILLASTON</t>
  </si>
  <si>
    <t>BUCKLAND PARK</t>
  </si>
  <si>
    <t>MACDONALD PARK</t>
  </si>
  <si>
    <t>PENFIELD</t>
  </si>
  <si>
    <t>PENFIELD GARDENS</t>
  </si>
  <si>
    <t>GOLDEN GROVE</t>
  </si>
  <si>
    <t>GREENWITH</t>
  </si>
  <si>
    <t>FAIRVIEW PARK</t>
  </si>
  <si>
    <t>SURREY DOWNS</t>
  </si>
  <si>
    <t>YATALA VALE</t>
  </si>
  <si>
    <t>WYNN VALE</t>
  </si>
  <si>
    <t>HOUGHTON</t>
  </si>
  <si>
    <t>LOWER HERMITAGE</t>
  </si>
  <si>
    <t>UPPER HERMITAGE</t>
  </si>
  <si>
    <t>PARACOMBE</t>
  </si>
  <si>
    <t>CHERRYVILLE</t>
  </si>
  <si>
    <t>MONTACUTE</t>
  </si>
  <si>
    <t>NORTON SUMMIT</t>
  </si>
  <si>
    <t>ASHTON</t>
  </si>
  <si>
    <t>MARBLE HILL</t>
  </si>
  <si>
    <t>BASKET RANGE</t>
  </si>
  <si>
    <t>FOREST RANGE</t>
  </si>
  <si>
    <t>HORSNELL GULLY</t>
  </si>
  <si>
    <t>SUMMERTOWN</t>
  </si>
  <si>
    <t>URAIDLA</t>
  </si>
  <si>
    <t>CAREY GULLY</t>
  </si>
  <si>
    <t>LEAWOOD GARDENS</t>
  </si>
  <si>
    <t>PICCADILLY</t>
  </si>
  <si>
    <t>CLELAND</t>
  </si>
  <si>
    <t>CRAFERS</t>
  </si>
  <si>
    <t>CRAFERS WEST</t>
  </si>
  <si>
    <t>BIGGS FLAT</t>
  </si>
  <si>
    <t>ECHUNGA</t>
  </si>
  <si>
    <t>FLAXLEY</t>
  </si>
  <si>
    <t>GREEN HILLS RANGE</t>
  </si>
  <si>
    <t>HEATHFIELD</t>
  </si>
  <si>
    <t>IRONBANK</t>
  </si>
  <si>
    <t>JUPITER CREEK</t>
  </si>
  <si>
    <t>MYLOR</t>
  </si>
  <si>
    <t>SCOTT CREEK</t>
  </si>
  <si>
    <t>ALDGATE</t>
  </si>
  <si>
    <t>UPPER STURT</t>
  </si>
  <si>
    <t>BULL CREEK</t>
  </si>
  <si>
    <t>CHERRY GARDENS</t>
  </si>
  <si>
    <t>COROMANDEL EAST</t>
  </si>
  <si>
    <t>DORSET VALE</t>
  </si>
  <si>
    <t>KANGARILLA</t>
  </si>
  <si>
    <t>MCHARG CREEK</t>
  </si>
  <si>
    <t>HALLETT COVE</t>
  </si>
  <si>
    <t>O'HALLORAN HILL</t>
  </si>
  <si>
    <t>SHEIDOW PARK</t>
  </si>
  <si>
    <t>TROTT PARK</t>
  </si>
  <si>
    <t>ABERFOYLE PARK</t>
  </si>
  <si>
    <t>CHANDLERS HILL</t>
  </si>
  <si>
    <t>FLAGSTAFF HILL</t>
  </si>
  <si>
    <t>LONSDALE</t>
  </si>
  <si>
    <t>OLD REYNELLA</t>
  </si>
  <si>
    <t>REYNELLA</t>
  </si>
  <si>
    <t>REYNELLA EAST</t>
  </si>
  <si>
    <t>MORPHETT VALE</t>
  </si>
  <si>
    <t>HACKHAM</t>
  </si>
  <si>
    <t>HACKHAM WEST</t>
  </si>
  <si>
    <t>HUNTFIELD HEIGHTS</t>
  </si>
  <si>
    <t>ONKAPARINGA HILLS</t>
  </si>
  <si>
    <t>CHRISTIE DOWNS</t>
  </si>
  <si>
    <t>CHRISTIES BEACH</t>
  </si>
  <si>
    <t>O'SULLIVAN BEACH</t>
  </si>
  <si>
    <t>PORT NOARLUNGA</t>
  </si>
  <si>
    <t>PORT NOARLUNGA SOUTH</t>
  </si>
  <si>
    <t>NOARLUNGA CENTRE</t>
  </si>
  <si>
    <t>NOARLUNGA DOWNS</t>
  </si>
  <si>
    <t>OLD NOARLUNGA</t>
  </si>
  <si>
    <t>MOANA</t>
  </si>
  <si>
    <t>SEAFORD HEIGHTS</t>
  </si>
  <si>
    <t>SEAFORD MEADOWS</t>
  </si>
  <si>
    <t>SEAFORD RISE</t>
  </si>
  <si>
    <t>MASLIN BEACH</t>
  </si>
  <si>
    <t>BLEWITT SPRINGS</t>
  </si>
  <si>
    <t>MCLAREN FLAT</t>
  </si>
  <si>
    <t>MCLAREN VALE</t>
  </si>
  <si>
    <t>TATACHILLA</t>
  </si>
  <si>
    <t>DINGABLEDINGA</t>
  </si>
  <si>
    <t>HOPE FOREST</t>
  </si>
  <si>
    <t>KUITPO COLONY</t>
  </si>
  <si>
    <t>KYEEMA</t>
  </si>
  <si>
    <t>MONTARRA</t>
  </si>
  <si>
    <t>PAGES FLAT</t>
  </si>
  <si>
    <t>WHITES VALLEY</t>
  </si>
  <si>
    <t>WILLUNGA</t>
  </si>
  <si>
    <t>WILLUNGA HILL</t>
  </si>
  <si>
    <t>WILLUNGA SOUTH</t>
  </si>
  <si>
    <t>YUNDI</t>
  </si>
  <si>
    <t>ALDINGA</t>
  </si>
  <si>
    <t>ALDINGA BEACH</t>
  </si>
  <si>
    <t>PORT WILLUNGA</t>
  </si>
  <si>
    <t>SELLICKS BEACH</t>
  </si>
  <si>
    <t>SELLICKS HILL</t>
  </si>
  <si>
    <t>BLACKFELLOWS CREEK</t>
  </si>
  <si>
    <t>KUITPO</t>
  </si>
  <si>
    <t>MEADOWS</t>
  </si>
  <si>
    <t>PARIS CREEK</t>
  </si>
  <si>
    <t>PROSPECT HILL</t>
  </si>
  <si>
    <t>HINDMARSH TIERS</t>
  </si>
  <si>
    <t>MYPONGA</t>
  </si>
  <si>
    <t>MYPONGA BEACH</t>
  </si>
  <si>
    <t>PARAWA</t>
  </si>
  <si>
    <t>TORRENS VALE</t>
  </si>
  <si>
    <t>TUNKALILLA</t>
  </si>
  <si>
    <t>YANKALILLA</t>
  </si>
  <si>
    <t>CAPE JERVIS</t>
  </si>
  <si>
    <t>CARRICKALINGA</t>
  </si>
  <si>
    <t>HAY FLAT</t>
  </si>
  <si>
    <t>RAPID BAY</t>
  </si>
  <si>
    <t>SECOND VALLEY</t>
  </si>
  <si>
    <t>WIRRINA COVE</t>
  </si>
  <si>
    <t>MOUNT COMPASS</t>
  </si>
  <si>
    <t>MOUNT MAGNIFICENT</t>
  </si>
  <si>
    <t>NANGKITA</t>
  </si>
  <si>
    <t>BACK VALLEY</t>
  </si>
  <si>
    <t>ENCOUNTER BAY</t>
  </si>
  <si>
    <t>HAYBOROUGH</t>
  </si>
  <si>
    <t>HINDMARSH VALLEY</t>
  </si>
  <si>
    <t>INMAN VALLEY</t>
  </si>
  <si>
    <t>LOWER INMAN VALLEY</t>
  </si>
  <si>
    <t>MCCRACKEN</t>
  </si>
  <si>
    <t>MOUNT JAGGED</t>
  </si>
  <si>
    <t>VICTOR HARBOR</t>
  </si>
  <si>
    <t>WAITPINGA</t>
  </si>
  <si>
    <t>WILLOW CREEK</t>
  </si>
  <si>
    <t>PORT ELLIOT</t>
  </si>
  <si>
    <t>CURRENCY CREEK</t>
  </si>
  <si>
    <t>GOOLWA</t>
  </si>
  <si>
    <t>GOOLWA BEACH</t>
  </si>
  <si>
    <t>GOOLWA NORTH</t>
  </si>
  <si>
    <t>GOOLWA SOUTH</t>
  </si>
  <si>
    <t>HINDMARSH ISLAND</t>
  </si>
  <si>
    <t>MOSQUITO HILL</t>
  </si>
  <si>
    <t>PARNDANA</t>
  </si>
  <si>
    <t>AMERICAN RIVER</t>
  </si>
  <si>
    <t>BALLAST HEAD</t>
  </si>
  <si>
    <t>MUSTON</t>
  </si>
  <si>
    <t>AMERICAN BEACH</t>
  </si>
  <si>
    <t>ANTECHAMBER BAY</t>
  </si>
  <si>
    <t>BAUDIN BEACH</t>
  </si>
  <si>
    <t>BROWN BEACH</t>
  </si>
  <si>
    <t>CUTTLEFISH BAY</t>
  </si>
  <si>
    <t>DUDLEY EAST</t>
  </si>
  <si>
    <t>DUDLEY WEST</t>
  </si>
  <si>
    <t>IRONSTONE</t>
  </si>
  <si>
    <t>ISLAND BEACH</t>
  </si>
  <si>
    <t>KANGAROO HEAD</t>
  </si>
  <si>
    <t>PELICAN LAGOON</t>
  </si>
  <si>
    <t>PENNESHAW</t>
  </si>
  <si>
    <t>PORKY FLAT</t>
  </si>
  <si>
    <t>SAPPHIRETOWN</t>
  </si>
  <si>
    <t>WILLSON RIVER</t>
  </si>
  <si>
    <t>BAY OF SHOALS</t>
  </si>
  <si>
    <t>BIRCHMORE</t>
  </si>
  <si>
    <t>BROWNLOW KI</t>
  </si>
  <si>
    <t>CAPE BORDA</t>
  </si>
  <si>
    <t>CASSINI</t>
  </si>
  <si>
    <t>CYGNET RIVER</t>
  </si>
  <si>
    <t>D'ESTREES BAY</t>
  </si>
  <si>
    <t>DE MOLE RIVER</t>
  </si>
  <si>
    <t>DUNCAN</t>
  </si>
  <si>
    <t>EMU BAY</t>
  </si>
  <si>
    <t>FLINDERS CHASE</t>
  </si>
  <si>
    <t>GOSSE</t>
  </si>
  <si>
    <t>HAINES</t>
  </si>
  <si>
    <t>KARATTA</t>
  </si>
  <si>
    <t>KINGSCOTE</t>
  </si>
  <si>
    <t>KOHINOOR</t>
  </si>
  <si>
    <t>MACGILLIVRAY</t>
  </si>
  <si>
    <t>MIDDLE RIVER</t>
  </si>
  <si>
    <t>NEPEAN BAY</t>
  </si>
  <si>
    <t>NEWLAND</t>
  </si>
  <si>
    <t>NORTH CAPE</t>
  </si>
  <si>
    <t>SEAL BAY</t>
  </si>
  <si>
    <t>STOKES BAY</t>
  </si>
  <si>
    <t>STUN'SAIL BOOM</t>
  </si>
  <si>
    <t>VIVONNE BAY</t>
  </si>
  <si>
    <t>WESTERN RIVER</t>
  </si>
  <si>
    <t>WISANGER</t>
  </si>
  <si>
    <t>CHAIN OF PONDS</t>
  </si>
  <si>
    <t>KERSBROOK</t>
  </si>
  <si>
    <t>CUDLEE CREEK</t>
  </si>
  <si>
    <t>FORRESTON</t>
  </si>
  <si>
    <t>GUMERACHA</t>
  </si>
  <si>
    <t>KENTON VALLEY</t>
  </si>
  <si>
    <t>EDEN VALLEY</t>
  </si>
  <si>
    <t>FLAXMAN VALLEY</t>
  </si>
  <si>
    <t>SPRINGTON</t>
  </si>
  <si>
    <t>TUNGKILLO</t>
  </si>
  <si>
    <t>APAMURRA</t>
  </si>
  <si>
    <t>MILENDELLA</t>
  </si>
  <si>
    <t>SANDERSTON</t>
  </si>
  <si>
    <t>ANGAS VALLEY</t>
  </si>
  <si>
    <t>BOLTO</t>
  </si>
  <si>
    <t>BOWHILL</t>
  </si>
  <si>
    <t>CAURNAMONT</t>
  </si>
  <si>
    <t>CLAYPANS</t>
  </si>
  <si>
    <t>COWIRRA</t>
  </si>
  <si>
    <t>FIVE MILES</t>
  </si>
  <si>
    <t>FRAHNS</t>
  </si>
  <si>
    <t>FRAYVILLE</t>
  </si>
  <si>
    <t>JULANKA HOLDINGS</t>
  </si>
  <si>
    <t>LAKE CARLET</t>
  </si>
  <si>
    <t>MANNUM</t>
  </si>
  <si>
    <t>NILDOTTIE</t>
  </si>
  <si>
    <t>OLD TEAL FLAT</t>
  </si>
  <si>
    <t>PELLARING FLAT</t>
  </si>
  <si>
    <t>POMPOOTA</t>
  </si>
  <si>
    <t>PONDE</t>
  </si>
  <si>
    <t>PORT MANNUM</t>
  </si>
  <si>
    <t>PUNTHARI</t>
  </si>
  <si>
    <t>PURNONG</t>
  </si>
  <si>
    <t>TEAL FLAT</t>
  </si>
  <si>
    <t>WALKER FLAT</t>
  </si>
  <si>
    <t>WONGULLA</t>
  </si>
  <si>
    <t>YOUNGHUSBAND</t>
  </si>
  <si>
    <t>YOUNGHUSBAND HOLDINGS</t>
  </si>
  <si>
    <t>LENSWOOD</t>
  </si>
  <si>
    <t>LOBETHAL</t>
  </si>
  <si>
    <t>BALHANNAH</t>
  </si>
  <si>
    <t>OAKBANK</t>
  </si>
  <si>
    <t>CHARLESTON</t>
  </si>
  <si>
    <t>HARROGATE</t>
  </si>
  <si>
    <t>MOUNT TORRENS</t>
  </si>
  <si>
    <t>HAHNDORF</t>
  </si>
  <si>
    <t>PAECHTOWN</t>
  </si>
  <si>
    <t>VERDUN</t>
  </si>
  <si>
    <t>BLAKISTON</t>
  </si>
  <si>
    <t>LITTLEHAMPTON</t>
  </si>
  <si>
    <t>TOTNESS</t>
  </si>
  <si>
    <t>BUGLE RANGES</t>
  </si>
  <si>
    <t>MOUNT BARKER</t>
  </si>
  <si>
    <t>MOUNT BARKER JUNCTION</t>
  </si>
  <si>
    <t>MOUNT BARKER SPRINGS</t>
  </si>
  <si>
    <t>MOUNT BARKER SUMMIT</t>
  </si>
  <si>
    <t>WISTOW</t>
  </si>
  <si>
    <t>BRUKUNGA</t>
  </si>
  <si>
    <t>DAWESLEY</t>
  </si>
  <si>
    <t>HAY VALLEY</t>
  </si>
  <si>
    <t>KANMANTOO</t>
  </si>
  <si>
    <t>NAIRNE</t>
  </si>
  <si>
    <t>AVOCA DELL</t>
  </si>
  <si>
    <t>BRINKLEY</t>
  </si>
  <si>
    <t>BURDETT</t>
  </si>
  <si>
    <t>CHAPMAN BORE</t>
  </si>
  <si>
    <t>GIFFORD HILL</t>
  </si>
  <si>
    <t>GREENBANKS</t>
  </si>
  <si>
    <t>MOBILONG</t>
  </si>
  <si>
    <t>MONTEITH</t>
  </si>
  <si>
    <t>MURRAWONG</t>
  </si>
  <si>
    <t>MURRAY BRIDGE</t>
  </si>
  <si>
    <t>MURRAY BRIDGE EAST</t>
  </si>
  <si>
    <t>MURRAY BRIDGE NORTH</t>
  </si>
  <si>
    <t>MURRAY BRIDGE SOUTH</t>
  </si>
  <si>
    <t>NORTHERN HEIGHTS</t>
  </si>
  <si>
    <t>RIVERGLADES</t>
  </si>
  <si>
    <t>RIVERGLEN</t>
  </si>
  <si>
    <t>SWANPORT</t>
  </si>
  <si>
    <t>WHITE SANDS</t>
  </si>
  <si>
    <t>WILLOW BANKS</t>
  </si>
  <si>
    <t>CALLINGTON</t>
  </si>
  <si>
    <t>CALOOTE</t>
  </si>
  <si>
    <t>MONARTO</t>
  </si>
  <si>
    <t>MONARTO SOUTH</t>
  </si>
  <si>
    <t>MYPOLONGA</t>
  </si>
  <si>
    <t>PALLAMANA</t>
  </si>
  <si>
    <t>PETWOOD</t>
  </si>
  <si>
    <t>ROCKLEIGH</t>
  </si>
  <si>
    <t>ROCKY GULLY</t>
  </si>
  <si>
    <t>TEPKO</t>
  </si>
  <si>
    <t>WALL FLAT</t>
  </si>
  <si>
    <t>WHITE HILL</t>
  </si>
  <si>
    <t>WOODLANE</t>
  </si>
  <si>
    <t>ZADOWS LANDING</t>
  </si>
  <si>
    <t>ANGAS PLAINS</t>
  </si>
  <si>
    <t>BELVIDERE</t>
  </si>
  <si>
    <t>BLETCHLEY</t>
  </si>
  <si>
    <t>FINNISS</t>
  </si>
  <si>
    <t>GEMMELLS</t>
  </si>
  <si>
    <t>HIGHLAND VALLEY</t>
  </si>
  <si>
    <t>LAKE PLAINS</t>
  </si>
  <si>
    <t>LANGHORNE CREEK</t>
  </si>
  <si>
    <t>MOUNT OBSERVATION</t>
  </si>
  <si>
    <t>MULGUNDAWA</t>
  </si>
  <si>
    <t>RED CREEK</t>
  </si>
  <si>
    <t>SALEM</t>
  </si>
  <si>
    <t>SANDERGROVE</t>
  </si>
  <si>
    <t>STRATHALBYN</t>
  </si>
  <si>
    <t>TOOPERANG</t>
  </si>
  <si>
    <t>WILLYAROO</t>
  </si>
  <si>
    <t>WOODCHESTER</t>
  </si>
  <si>
    <t>CLAYTON BAY</t>
  </si>
  <si>
    <t>MILANG</t>
  </si>
  <si>
    <t>NURRAGI</t>
  </si>
  <si>
    <t>POINT STURT</t>
  </si>
  <si>
    <t>TOLDEROL</t>
  </si>
  <si>
    <t>ASHVILLE</t>
  </si>
  <si>
    <t>JERVOIS</t>
  </si>
  <si>
    <t>KEPA</t>
  </si>
  <si>
    <t>MALINONG</t>
  </si>
  <si>
    <t>NALPA</t>
  </si>
  <si>
    <t>NATURI</t>
  </si>
  <si>
    <t>POLTALLOCH</t>
  </si>
  <si>
    <t>WELLINGTON EAST</t>
  </si>
  <si>
    <t>ELWOMPLE</t>
  </si>
  <si>
    <t>TAILEM BEND</t>
  </si>
  <si>
    <t>COOKE PLAINS</t>
  </si>
  <si>
    <t>COOMANDOOK</t>
  </si>
  <si>
    <t>CULBURRA</t>
  </si>
  <si>
    <t>KI KI</t>
  </si>
  <si>
    <t>YUMALI</t>
  </si>
  <si>
    <t>BINNUM</t>
  </si>
  <si>
    <t>FRANCES</t>
  </si>
  <si>
    <t>HYNAM</t>
  </si>
  <si>
    <t>KYBYBOLITE</t>
  </si>
  <si>
    <t>COORONG</t>
  </si>
  <si>
    <t>MENINGIE</t>
  </si>
  <si>
    <t>MENINGIE EAST</t>
  </si>
  <si>
    <t>MENINGIE WEST</t>
  </si>
  <si>
    <t>SALT CREEK</t>
  </si>
  <si>
    <t>WALTOWA</t>
  </si>
  <si>
    <t>COONALPYN</t>
  </si>
  <si>
    <t>FIELD</t>
  </si>
  <si>
    <t>BUNBURY</t>
  </si>
  <si>
    <t>COLEBATCH</t>
  </si>
  <si>
    <t>TINTINARA</t>
  </si>
  <si>
    <t>BRIMBAGO</t>
  </si>
  <si>
    <t>COOMBE</t>
  </si>
  <si>
    <t>KEITH</t>
  </si>
  <si>
    <t>LAFFER</t>
  </si>
  <si>
    <t>MAKIN</t>
  </si>
  <si>
    <t>MCCALLUM</t>
  </si>
  <si>
    <t>MOUNT CHARLES</t>
  </si>
  <si>
    <t>PETHERICK</t>
  </si>
  <si>
    <t>SHAUGH</t>
  </si>
  <si>
    <t>WILLALOOKA</t>
  </si>
  <si>
    <t>WIRREGA</t>
  </si>
  <si>
    <t>BANGHAM</t>
  </si>
  <si>
    <t>BORDERTOWN</t>
  </si>
  <si>
    <t>BORDERTOWN SOUTH</t>
  </si>
  <si>
    <t>CANNAWIGARA</t>
  </si>
  <si>
    <t>LOWAN VALE</t>
  </si>
  <si>
    <t>POOGINAGORIC</t>
  </si>
  <si>
    <t>SENIOR</t>
  </si>
  <si>
    <t>WESTERN FLAT</t>
  </si>
  <si>
    <t>CUSTON</t>
  </si>
  <si>
    <t>PINE HILL</t>
  </si>
  <si>
    <t>WOLSELEY</t>
  </si>
  <si>
    <t>BUCKINGHAM</t>
  </si>
  <si>
    <t>CAREW</t>
  </si>
  <si>
    <t>KONGAL</t>
  </si>
  <si>
    <t>MUNDULLA</t>
  </si>
  <si>
    <t>MUNDULLA WEST</t>
  </si>
  <si>
    <t>SWEDE FLAT</t>
  </si>
  <si>
    <t>BOOL LAGOON</t>
  </si>
  <si>
    <t>JOANNA</t>
  </si>
  <si>
    <t>KEPPOCH</t>
  </si>
  <si>
    <t>KOPPAMURRA</t>
  </si>
  <si>
    <t>LAURIE PARK</t>
  </si>
  <si>
    <t>LOCHABER</t>
  </si>
  <si>
    <t>MARCOLLAT</t>
  </si>
  <si>
    <t>MOUNT LIGHT</t>
  </si>
  <si>
    <t>MOYHALL</t>
  </si>
  <si>
    <t>NARACOORTE</t>
  </si>
  <si>
    <t>PADTHAWAY</t>
  </si>
  <si>
    <t>STEWART RANGE</t>
  </si>
  <si>
    <t>STRUAN</t>
  </si>
  <si>
    <t>WRATTONBULLY</t>
  </si>
  <si>
    <t>COLES</t>
  </si>
  <si>
    <t>CONMURRA</t>
  </si>
  <si>
    <t>FOX</t>
  </si>
  <si>
    <t>GREENWAYS</t>
  </si>
  <si>
    <t>LUCINDALE</t>
  </si>
  <si>
    <t>WOOLUMBOOL</t>
  </si>
  <si>
    <t>AVENUE RANGE</t>
  </si>
  <si>
    <t>BLACKFORD</t>
  </si>
  <si>
    <t>BOATSWAIN POINT</t>
  </si>
  <si>
    <t>CAPE JAFFA</t>
  </si>
  <si>
    <t>KEILIRA</t>
  </si>
  <si>
    <t>KINGSTON SE</t>
  </si>
  <si>
    <t>MOUNT BENSON</t>
  </si>
  <si>
    <t>PINKS BEACH</t>
  </si>
  <si>
    <t>ROSETOWN</t>
  </si>
  <si>
    <t>SANDY GROVE</t>
  </si>
  <si>
    <t>TARATAP</t>
  </si>
  <si>
    <t>TILLEY SWAMP</t>
  </si>
  <si>
    <t>WANGOLINA</t>
  </si>
  <si>
    <t>WEST RANGE</t>
  </si>
  <si>
    <t>WYOMI</t>
  </si>
  <si>
    <t>BRAY</t>
  </si>
  <si>
    <t>NORA CREINA</t>
  </si>
  <si>
    <t>ROBE</t>
  </si>
  <si>
    <t>COMAUM</t>
  </si>
  <si>
    <t>MAAOUPE</t>
  </si>
  <si>
    <t>MONBULLA</t>
  </si>
  <si>
    <t>NANGWARRY</t>
  </si>
  <si>
    <t>PENOLA</t>
  </si>
  <si>
    <t>PLEASANT PARK</t>
  </si>
  <si>
    <t>TARPEENA</t>
  </si>
  <si>
    <t>KALANGADOO</t>
  </si>
  <si>
    <t>KRONGART</t>
  </si>
  <si>
    <t>MOERLONG</t>
  </si>
  <si>
    <t>WEPAR</t>
  </si>
  <si>
    <t>KOORINE</t>
  </si>
  <si>
    <t>MOUNT BURR</t>
  </si>
  <si>
    <t>MOUNT MCINTYRE</t>
  </si>
  <si>
    <t>SHORT</t>
  </si>
  <si>
    <t>WATTLE RANGE EAST</t>
  </si>
  <si>
    <t>BEACHPORT</t>
  </si>
  <si>
    <t>CANUNDA</t>
  </si>
  <si>
    <t>CLAY WELLS</t>
  </si>
  <si>
    <t>FURNER</t>
  </si>
  <si>
    <t>GERMAN FLAT</t>
  </si>
  <si>
    <t>HATHERLEIGH</t>
  </si>
  <si>
    <t>KANGAROO INN</t>
  </si>
  <si>
    <t>MAGAREY</t>
  </si>
  <si>
    <t>MILLICENT</t>
  </si>
  <si>
    <t>RENDELSHAM</t>
  </si>
  <si>
    <t>ROCKY CAMP</t>
  </si>
  <si>
    <t>SOUTHEND</t>
  </si>
  <si>
    <t>TANTANOOLA</t>
  </si>
  <si>
    <t>THORNLEA</t>
  </si>
  <si>
    <t>WATTLE RANGE</t>
  </si>
  <si>
    <t>MOUNT GAMBIER</t>
  </si>
  <si>
    <t>ALLENDALE EAST</t>
  </si>
  <si>
    <t>BLACKFELLOWS CAVES</t>
  </si>
  <si>
    <t>BURRUNGULE</t>
  </si>
  <si>
    <t>CAPE DOUGLAS</t>
  </si>
  <si>
    <t>CAROLINE</t>
  </si>
  <si>
    <t>CARPENTER ROCKS</t>
  </si>
  <si>
    <t>CAVETON</t>
  </si>
  <si>
    <t>COMPTON</t>
  </si>
  <si>
    <t>DISMAL SWAMP</t>
  </si>
  <si>
    <t>DONOVANS</t>
  </si>
  <si>
    <t>GERMAN CREEK</t>
  </si>
  <si>
    <t>GLENBURNIE</t>
  </si>
  <si>
    <t>KONGORONG</t>
  </si>
  <si>
    <t>MIL-LEL</t>
  </si>
  <si>
    <t>MINGBOOL</t>
  </si>
  <si>
    <t>MOORAK</t>
  </si>
  <si>
    <t>MOUNT SCHANK</t>
  </si>
  <si>
    <t>NENE VALLEY</t>
  </si>
  <si>
    <t>OB FLAT</t>
  </si>
  <si>
    <t>PELICAN POINT</t>
  </si>
  <si>
    <t>PORT MACDONNELL</t>
  </si>
  <si>
    <t>RACECOURSE BAY</t>
  </si>
  <si>
    <t>SQUARE MILE</t>
  </si>
  <si>
    <t>SUTTONTOWN</t>
  </si>
  <si>
    <t>WANDILO</t>
  </si>
  <si>
    <t>WORROLONG</t>
  </si>
  <si>
    <t>WYE</t>
  </si>
  <si>
    <t>YAHL</t>
  </si>
  <si>
    <t>CARCUMA</t>
  </si>
  <si>
    <t>GERANIUM</t>
  </si>
  <si>
    <t>JABUK</t>
  </si>
  <si>
    <t>MOORLANDS</t>
  </si>
  <si>
    <t>NETHERTON</t>
  </si>
  <si>
    <t>PARRAKIE</t>
  </si>
  <si>
    <t>PEAKE</t>
  </si>
  <si>
    <t>SHERLOCK</t>
  </si>
  <si>
    <t>LAMEROO</t>
  </si>
  <si>
    <t>NGARKAT</t>
  </si>
  <si>
    <t>PARILLA</t>
  </si>
  <si>
    <t>KARTE</t>
  </si>
  <si>
    <t>KRINGIN</t>
  </si>
  <si>
    <t>PEEBINGA</t>
  </si>
  <si>
    <t>PINNAROO</t>
  </si>
  <si>
    <t>WYNARKA</t>
  </si>
  <si>
    <t>KAROONDA</t>
  </si>
  <si>
    <t>MARAMA</t>
  </si>
  <si>
    <t>COPEVILLE</t>
  </si>
  <si>
    <t>GALGA</t>
  </si>
  <si>
    <t>MANTUNG</t>
  </si>
  <si>
    <t>MERCUNDA</t>
  </si>
  <si>
    <t>PERPONDA</t>
  </si>
  <si>
    <t>BORRIKA</t>
  </si>
  <si>
    <t>HALIDON</t>
  </si>
  <si>
    <t>MINDARIE</t>
  </si>
  <si>
    <t>SANDALWOOD</t>
  </si>
  <si>
    <t>CALIPH</t>
  </si>
  <si>
    <t>WANBI</t>
  </si>
  <si>
    <t>ALAWOONA</t>
  </si>
  <si>
    <t>BUGLE HUT</t>
  </si>
  <si>
    <t>MAGGEA</t>
  </si>
  <si>
    <t>MALPAS</t>
  </si>
  <si>
    <t>MERIBAH</t>
  </si>
  <si>
    <t>PARUNA</t>
  </si>
  <si>
    <t>SCHELL WELL</t>
  </si>
  <si>
    <t>TALDRA</t>
  </si>
  <si>
    <t>TAPLAN</t>
  </si>
  <si>
    <t>VEITCH</t>
  </si>
  <si>
    <t>WUNKAR</t>
  </si>
  <si>
    <t>BEATTY</t>
  </si>
  <si>
    <t>BEAUMONTS</t>
  </si>
  <si>
    <t>BRENDA PARK</t>
  </si>
  <si>
    <t>BUNDEY</t>
  </si>
  <si>
    <t>EBA</t>
  </si>
  <si>
    <t>LINDLEY</t>
  </si>
  <si>
    <t>MORGAN</t>
  </si>
  <si>
    <t>MORPHETTS FLAT</t>
  </si>
  <si>
    <t>MURBKO</t>
  </si>
  <si>
    <t>NORTH WEST BEND</t>
  </si>
  <si>
    <t>WOMBATS REST</t>
  </si>
  <si>
    <t>CADELL</t>
  </si>
  <si>
    <t>CADELL LAGOON</t>
  </si>
  <si>
    <t>GOLDEN HEIGHTS</t>
  </si>
  <si>
    <t>QUALCO</t>
  </si>
  <si>
    <t>RAMCO</t>
  </si>
  <si>
    <t>RAMCO HEIGHTS</t>
  </si>
  <si>
    <t>SUNLANDS</t>
  </si>
  <si>
    <t>BOOLGUN</t>
  </si>
  <si>
    <t>DEVLINS POUND</t>
  </si>
  <si>
    <t>GOOD HOPE LANDING</t>
  </si>
  <si>
    <t>HOLDER SIDING</t>
  </si>
  <si>
    <t>KANNI</t>
  </si>
  <si>
    <t>LOWBANK</t>
  </si>
  <si>
    <t>MARKARANKA</t>
  </si>
  <si>
    <t>OVERLAND CORNER</t>
  </si>
  <si>
    <t>POOGINOOK</t>
  </si>
  <si>
    <t>STOCKYARD PLAIN</t>
  </si>
  <si>
    <t>TAYLORVILLE</t>
  </si>
  <si>
    <t>WAIKERIE</t>
  </si>
  <si>
    <t>WIGLEY FLAT</t>
  </si>
  <si>
    <t>WOOLPUNDA</t>
  </si>
  <si>
    <t>KINGSTON ON MURRAY</t>
  </si>
  <si>
    <t>MOOROOK</t>
  </si>
  <si>
    <t>MOOROOK SOUTH</t>
  </si>
  <si>
    <t>WAPPILKA</t>
  </si>
  <si>
    <t>YINKANIE</t>
  </si>
  <si>
    <t>BOOKPURNONG</t>
  </si>
  <si>
    <t>LOXTON</t>
  </si>
  <si>
    <t>LOXTON NORTH</t>
  </si>
  <si>
    <t>NEW RESIDENCE</t>
  </si>
  <si>
    <t>PATA</t>
  </si>
  <si>
    <t>PYAP</t>
  </si>
  <si>
    <t>PYAP WEST</t>
  </si>
  <si>
    <t>MUNDIC CREEK</t>
  </si>
  <si>
    <t>MURTHO</t>
  </si>
  <si>
    <t>PARINGA</t>
  </si>
  <si>
    <t>PIKE RIVER</t>
  </si>
  <si>
    <t>WONUARRA</t>
  </si>
  <si>
    <t>CHAFFEY</t>
  </si>
  <si>
    <t>COOLTONG</t>
  </si>
  <si>
    <t>CRESCENT</t>
  </si>
  <si>
    <t>OLD CALPERUM</t>
  </si>
  <si>
    <t>RENMARK</t>
  </si>
  <si>
    <t>RENMARK NORTH</t>
  </si>
  <si>
    <t>RENMARK SOUTH</t>
  </si>
  <si>
    <t>RENMARK WEST</t>
  </si>
  <si>
    <t>BERRI</t>
  </si>
  <si>
    <t>GERARD</t>
  </si>
  <si>
    <t>GURRA GURRA</t>
  </si>
  <si>
    <t>LYRUP</t>
  </si>
  <si>
    <t>WINKIE</t>
  </si>
  <si>
    <t>GLOSSOP</t>
  </si>
  <si>
    <t>BARMERA</t>
  </si>
  <si>
    <t>LOVEDAY</t>
  </si>
  <si>
    <t>SPECTACLE LAKE</t>
  </si>
  <si>
    <t>COBDOGLA</t>
  </si>
  <si>
    <t>BAROSSA GOLDFIELDS</t>
  </si>
  <si>
    <t>COCKATOO VALLEY</t>
  </si>
  <si>
    <t>LYNDOCH</t>
  </si>
  <si>
    <t>MOUNT CRAWFORD</t>
  </si>
  <si>
    <t>PEWSEY VALE</t>
  </si>
  <si>
    <t>BETHANY</t>
  </si>
  <si>
    <t>GOMERSAL</t>
  </si>
  <si>
    <t>KRONDORF</t>
  </si>
  <si>
    <t>ROWLAND FLAT</t>
  </si>
  <si>
    <t>STONE WELL</t>
  </si>
  <si>
    <t>TANUNDA</t>
  </si>
  <si>
    <t>VINE VALE</t>
  </si>
  <si>
    <t>ANGASTON</t>
  </si>
  <si>
    <t>CAMBRAI</t>
  </si>
  <si>
    <t>KEYNETON</t>
  </si>
  <si>
    <t>LANGS LANDING</t>
  </si>
  <si>
    <t>MOCULTA</t>
  </si>
  <si>
    <t>MOUNT MCKENZIE</t>
  </si>
  <si>
    <t>PENRICE</t>
  </si>
  <si>
    <t>PUNYELROO</t>
  </si>
  <si>
    <t>SEDAN</t>
  </si>
  <si>
    <t>SUNNYDALE</t>
  </si>
  <si>
    <t>TOWITTA</t>
  </si>
  <si>
    <t>BAKARA</t>
  </si>
  <si>
    <t>BAKARA WELL</t>
  </si>
  <si>
    <t>BIG BEND</t>
  </si>
  <si>
    <t>MARKS LANDING</t>
  </si>
  <si>
    <t>NAIDIA</t>
  </si>
  <si>
    <t>DAVEYSTON</t>
  </si>
  <si>
    <t>LIGHT PASS</t>
  </si>
  <si>
    <t>MARANANGA</t>
  </si>
  <si>
    <t>MOPPA</t>
  </si>
  <si>
    <t>NURIOOTPA</t>
  </si>
  <si>
    <t>SEPPELTSFIELD</t>
  </si>
  <si>
    <t>STOCKWELL</t>
  </si>
  <si>
    <t>ANNADALE</t>
  </si>
  <si>
    <t>DUTTON</t>
  </si>
  <si>
    <t>DUTTON EAST</t>
  </si>
  <si>
    <t>SANDLETON</t>
  </si>
  <si>
    <t>ST KITTS</t>
  </si>
  <si>
    <t>STEINFELD</t>
  </si>
  <si>
    <t>TRURO</t>
  </si>
  <si>
    <t>BLANCHETOWN</t>
  </si>
  <si>
    <t>MCBEAN POUND</t>
  </si>
  <si>
    <t>NEW WELL</t>
  </si>
  <si>
    <t>NOTTS WELL</t>
  </si>
  <si>
    <t>PAISLEY</t>
  </si>
  <si>
    <t>GREENOCK</t>
  </si>
  <si>
    <t>NAIN</t>
  </si>
  <si>
    <t>MORN HILL</t>
  </si>
  <si>
    <t>ROSEWORTHY</t>
  </si>
  <si>
    <t>SHEA-OAK LOG</t>
  </si>
  <si>
    <t>TEMPLERS</t>
  </si>
  <si>
    <t>FREELING</t>
  </si>
  <si>
    <t>ALLENDALE NORTH</t>
  </si>
  <si>
    <t>BAGOT WELL</t>
  </si>
  <si>
    <t>BETHEL</t>
  </si>
  <si>
    <t>FORDS</t>
  </si>
  <si>
    <t>KAPUNDA</t>
  </si>
  <si>
    <t>KOONUNGA</t>
  </si>
  <si>
    <t>ST JOHNS</t>
  </si>
  <si>
    <t>AUSTRALIA PLAINS</t>
  </si>
  <si>
    <t>BOWER</t>
  </si>
  <si>
    <t>BROWNLOW</t>
  </si>
  <si>
    <t>EUDUNDA</t>
  </si>
  <si>
    <t>FRANKTON</t>
  </si>
  <si>
    <t>HANSBOROUGH</t>
  </si>
  <si>
    <t>JULIA</t>
  </si>
  <si>
    <t>MOUNT MARY</t>
  </si>
  <si>
    <t>NEALES FLAT</t>
  </si>
  <si>
    <t>NGAPALA</t>
  </si>
  <si>
    <t>PEEP HILL</t>
  </si>
  <si>
    <t>POINT PASS</t>
  </si>
  <si>
    <t>SUTHERLANDS</t>
  </si>
  <si>
    <t>BRADY CREEK</t>
  </si>
  <si>
    <t>EMU DOWNS</t>
  </si>
  <si>
    <t>GERANIUM PLAINS</t>
  </si>
  <si>
    <t>HALLELUJAH HILLS</t>
  </si>
  <si>
    <t>ROBERTSTOWN</t>
  </si>
  <si>
    <t>MAGDALA</t>
  </si>
  <si>
    <t>PINKERTON PLAINS</t>
  </si>
  <si>
    <t>WASLEYS</t>
  </si>
  <si>
    <t>WOOLSHEDS</t>
  </si>
  <si>
    <t>HAMLEY BRIDGE</t>
  </si>
  <si>
    <t>SALTER SPRINGS</t>
  </si>
  <si>
    <t>LINWOOD</t>
  </si>
  <si>
    <t>STOCKPORT</t>
  </si>
  <si>
    <t>GILES CORNER</t>
  </si>
  <si>
    <t>TARLEE</t>
  </si>
  <si>
    <t>RHYNIE</t>
  </si>
  <si>
    <t>WOOLSHED FLAT</t>
  </si>
  <si>
    <t>APOINGA</t>
  </si>
  <si>
    <t>MARRABEL</t>
  </si>
  <si>
    <t>SADDLEWORTH</t>
  </si>
  <si>
    <t>STEELTON</t>
  </si>
  <si>
    <t>TARNMA</t>
  </si>
  <si>
    <t>TOTHILL BELT</t>
  </si>
  <si>
    <t>TOTHILL CREEK</t>
  </si>
  <si>
    <t>MINTARO</t>
  </si>
  <si>
    <t>FARRELL FLAT</t>
  </si>
  <si>
    <t>PORTER LAGOON</t>
  </si>
  <si>
    <t>BALDINA</t>
  </si>
  <si>
    <t>BOOBOROWIE</t>
  </si>
  <si>
    <t>BURRA EASTERN DISTRICTS</t>
  </si>
  <si>
    <t>GUM CREEK</t>
  </si>
  <si>
    <t>HANSON</t>
  </si>
  <si>
    <t>KOONOONA</t>
  </si>
  <si>
    <t>LEIGHTON</t>
  </si>
  <si>
    <t>MONGOLATA</t>
  </si>
  <si>
    <t>NORTH BOOBOROWIE</t>
  </si>
  <si>
    <t>OAKVALE STATION</t>
  </si>
  <si>
    <t>WARNES</t>
  </si>
  <si>
    <t>MOUNT BRYAN</t>
  </si>
  <si>
    <t>CANOWIE</t>
  </si>
  <si>
    <t>HALLETT</t>
  </si>
  <si>
    <t>MOUNT BRYAN EAST</t>
  </si>
  <si>
    <t>ULOOLOO</t>
  </si>
  <si>
    <t>WILLALO</t>
  </si>
  <si>
    <t>WONNA</t>
  </si>
  <si>
    <t>CANOWIE BELT</t>
  </si>
  <si>
    <t>WHYTE YARCOWIE</t>
  </si>
  <si>
    <t>FRANKLYN</t>
  </si>
  <si>
    <t>TEROWIE</t>
  </si>
  <si>
    <t>CAVENAGH</t>
  </si>
  <si>
    <t>ERSKINE</t>
  </si>
  <si>
    <t>HARDY</t>
  </si>
  <si>
    <t>MANNANARIE</t>
  </si>
  <si>
    <t>MINVALARA</t>
  </si>
  <si>
    <t>OODLA WIRRA</t>
  </si>
  <si>
    <t>PARATOO</t>
  </si>
  <si>
    <t>PARNAROO</t>
  </si>
  <si>
    <t>SUNNYBRAE</t>
  </si>
  <si>
    <t>UCOLTA</t>
  </si>
  <si>
    <t>YATINA</t>
  </si>
  <si>
    <t>AMYTON</t>
  </si>
  <si>
    <t>COOMOOROO</t>
  </si>
  <si>
    <t>EURELIA</t>
  </si>
  <si>
    <t>HAMMOND</t>
  </si>
  <si>
    <t>JOHNBURGH</t>
  </si>
  <si>
    <t>MINBURRA</t>
  </si>
  <si>
    <t>MORCHARD</t>
  </si>
  <si>
    <t>ORROROO</t>
  </si>
  <si>
    <t>PEKINA</t>
  </si>
  <si>
    <t>TARCOWIE</t>
  </si>
  <si>
    <t>WALLOWAY</t>
  </si>
  <si>
    <t>WILLOWIE</t>
  </si>
  <si>
    <t>YALPARA</t>
  </si>
  <si>
    <t>BELTON</t>
  </si>
  <si>
    <t>CARRIETON</t>
  </si>
  <si>
    <t>CRADOCK</t>
  </si>
  <si>
    <t>ERUDINA</t>
  </si>
  <si>
    <t>MOOCKRA</t>
  </si>
  <si>
    <t>SHAGGY RIDGE</t>
  </si>
  <si>
    <t>YANYARRIE</t>
  </si>
  <si>
    <t>QUORN</t>
  </si>
  <si>
    <t>SALTIA</t>
  </si>
  <si>
    <t>STEPHENSTON</t>
  </si>
  <si>
    <t>WILLOCHRA</t>
  </si>
  <si>
    <t>YARRAH</t>
  </si>
  <si>
    <t>BARNDIOOTA</t>
  </si>
  <si>
    <t>FLINDERS RANGES</t>
  </si>
  <si>
    <t>KANYAKA</t>
  </si>
  <si>
    <t>UPALINNA</t>
  </si>
  <si>
    <t>WORUMBA</t>
  </si>
  <si>
    <t>BOOLCOOMATTA</t>
  </si>
  <si>
    <t>COCKBURN</t>
  </si>
  <si>
    <t>GRAMPUS</t>
  </si>
  <si>
    <t>KOONAMORE</t>
  </si>
  <si>
    <t>MANNA HILL</t>
  </si>
  <si>
    <t>MELTON STATION</t>
  </si>
  <si>
    <t>MOUNT VICTOR STATION</t>
  </si>
  <si>
    <t>MULYUNGARIE</t>
  </si>
  <si>
    <t>NACKARA</t>
  </si>
  <si>
    <t>OLARY</t>
  </si>
  <si>
    <t>OULNINA</t>
  </si>
  <si>
    <t>PLUMBAGO</t>
  </si>
  <si>
    <t>WOMPINIE</t>
  </si>
  <si>
    <t>YUNTA</t>
  </si>
  <si>
    <t>UNDALYA</t>
  </si>
  <si>
    <t>LEASINGHAM</t>
  </si>
  <si>
    <t>WATERVALE</t>
  </si>
  <si>
    <t>ARMAGH</t>
  </si>
  <si>
    <t>BARINIA</t>
  </si>
  <si>
    <t>BENBOURNIE</t>
  </si>
  <si>
    <t>BOCONNOC PARK</t>
  </si>
  <si>
    <t>EMU FLAT</t>
  </si>
  <si>
    <t>GILLENTOWN</t>
  </si>
  <si>
    <t>HILL RIVER</t>
  </si>
  <si>
    <t>HOYLETON</t>
  </si>
  <si>
    <t>KYBUNGA</t>
  </si>
  <si>
    <t>PENWORTHAM</t>
  </si>
  <si>
    <t>POLISH HILL RIVER</t>
  </si>
  <si>
    <t>SEVENHILL</t>
  </si>
  <si>
    <t>STANLEY FLAT</t>
  </si>
  <si>
    <t>ANDREWS</t>
  </si>
  <si>
    <t>BROUGHTON RIVER VALLEY</t>
  </si>
  <si>
    <t>EUROMINA</t>
  </si>
  <si>
    <t>HACKLINS CORNER</t>
  </si>
  <si>
    <t>SPALDING</t>
  </si>
  <si>
    <t>HILLTOWN</t>
  </si>
  <si>
    <t>BARABBA</t>
  </si>
  <si>
    <t>OWEN</t>
  </si>
  <si>
    <t>PINERY</t>
  </si>
  <si>
    <t>BALAKLAVA</t>
  </si>
  <si>
    <t>BOWILLIA</t>
  </si>
  <si>
    <t>DALKEY</t>
  </si>
  <si>
    <t>ERITH</t>
  </si>
  <si>
    <t>EVERARD CENTRAL</t>
  </si>
  <si>
    <t>GOYDER</t>
  </si>
  <si>
    <t>HALBURY</t>
  </si>
  <si>
    <t>HOSKIN CORNER</t>
  </si>
  <si>
    <t>MOUNT TEMPLETON</t>
  </si>
  <si>
    <t>SAINTS</t>
  </si>
  <si>
    <t>STOW</t>
  </si>
  <si>
    <t>WATCHMAN</t>
  </si>
  <si>
    <t>WHITWARTA</t>
  </si>
  <si>
    <t>BLYTH</t>
  </si>
  <si>
    <t>ANAMA</t>
  </si>
  <si>
    <t>BRINKWORTH</t>
  </si>
  <si>
    <t>CONDOWIE</t>
  </si>
  <si>
    <t>KOOLUNGA</t>
  </si>
  <si>
    <t>MAROLA</t>
  </si>
  <si>
    <t>YACKA</t>
  </si>
  <si>
    <t>GULNARE</t>
  </si>
  <si>
    <t>APPILA</t>
  </si>
  <si>
    <t>STONE HUT</t>
  </si>
  <si>
    <t>MURRAY TOWN</t>
  </si>
  <si>
    <t>WIRRABARA</t>
  </si>
  <si>
    <t>WONGYARRA</t>
  </si>
  <si>
    <t>BOOLEROO CENTRE</t>
  </si>
  <si>
    <t>WILMINGTON</t>
  </si>
  <si>
    <t>CALTOWIE</t>
  </si>
  <si>
    <t>CALTOWIE NORTH</t>
  </si>
  <si>
    <t>CALTOWIE WEST</t>
  </si>
  <si>
    <t>BELALIE EAST</t>
  </si>
  <si>
    <t>BELALIE NORTH</t>
  </si>
  <si>
    <t>BUNDALEER GARDENS</t>
  </si>
  <si>
    <t>BUNDALEER NORTH</t>
  </si>
  <si>
    <t>HORNSDALE</t>
  </si>
  <si>
    <t>JAMESTOWN</t>
  </si>
  <si>
    <t>WEST BUNDALEER</t>
  </si>
  <si>
    <t>YONGALA</t>
  </si>
  <si>
    <t>BAROOTA</t>
  </si>
  <si>
    <t>GERMEIN BAY</t>
  </si>
  <si>
    <t>MAMBRAY CREEK</t>
  </si>
  <si>
    <t>NECTAR BROOK</t>
  </si>
  <si>
    <t>PORT GERMEIN</t>
  </si>
  <si>
    <t>WEEROONA ISLAND</t>
  </si>
  <si>
    <t>AVON</t>
  </si>
  <si>
    <t>CALOMBA</t>
  </si>
  <si>
    <t>DUBLIN</t>
  </si>
  <si>
    <t>LEWISTON</t>
  </si>
  <si>
    <t>LONG PLAINS</t>
  </si>
  <si>
    <t>LOWER LIGHT</t>
  </si>
  <si>
    <t>MIDDLE BEACH</t>
  </si>
  <si>
    <t>PARHAM</t>
  </si>
  <si>
    <t>PORT GAWLER</t>
  </si>
  <si>
    <t>THOMPSON BEACH</t>
  </si>
  <si>
    <t>TWO WELLS</t>
  </si>
  <si>
    <t>WEBB BEACH</t>
  </si>
  <si>
    <t>WILD HORSE PLAINS</t>
  </si>
  <si>
    <t>FISCHER</t>
  </si>
  <si>
    <t>GRACE PLAINS</t>
  </si>
  <si>
    <t>KORUNYE</t>
  </si>
  <si>
    <t>MALLALA</t>
  </si>
  <si>
    <t>REDBANKS</t>
  </si>
  <si>
    <t>REEVES PLAINS</t>
  </si>
  <si>
    <t>BARUNGA GAP</t>
  </si>
  <si>
    <t>BUMBUNGA</t>
  </si>
  <si>
    <t>BURNSFIELD</t>
  </si>
  <si>
    <t>SNOWTOWN</t>
  </si>
  <si>
    <t>WOKURNA</t>
  </si>
  <si>
    <t>REDHILL</t>
  </si>
  <si>
    <t>FISHERMAN BAY</t>
  </si>
  <si>
    <t>PORT BROUGHTON</t>
  </si>
  <si>
    <t>WARD HILL</t>
  </si>
  <si>
    <t>BEETALOO VALLEY</t>
  </si>
  <si>
    <t>CLEMENTS GAP</t>
  </si>
  <si>
    <t>HUDDLESTON</t>
  </si>
  <si>
    <t>MERRITON</t>
  </si>
  <si>
    <t>NARRIDY</t>
  </si>
  <si>
    <t>NUROM</t>
  </si>
  <si>
    <t>WANDEARAH EAST</t>
  </si>
  <si>
    <t>WANDEARAH WEST</t>
  </si>
  <si>
    <t>BUNGAMA</t>
  </si>
  <si>
    <t>COONAMIA</t>
  </si>
  <si>
    <t>LOWER BROUGHTON</t>
  </si>
  <si>
    <t>NAPPERBY</t>
  </si>
  <si>
    <t>NELSHABY</t>
  </si>
  <si>
    <t>PIRIE EAST</t>
  </si>
  <si>
    <t>PORT DAVIS</t>
  </si>
  <si>
    <t>PORT PIRIE</t>
  </si>
  <si>
    <t>PORT PIRIE SOUTH</t>
  </si>
  <si>
    <t>PORT PIRIE WEST</t>
  </si>
  <si>
    <t>RISDON PARK</t>
  </si>
  <si>
    <t>RISDON PARK SOUTH</t>
  </si>
  <si>
    <t>SOLOMONTOWN</t>
  </si>
  <si>
    <t>TELOWIE</t>
  </si>
  <si>
    <t>WARNERTOWN</t>
  </si>
  <si>
    <t>BOWMANS</t>
  </si>
  <si>
    <t>KALLORA</t>
  </si>
  <si>
    <t>NANTAWARRA</t>
  </si>
  <si>
    <t>PORT WAKEFIELD</t>
  </si>
  <si>
    <t>PROOF RANGE</t>
  </si>
  <si>
    <t>SOUTH HUMMOCKS</t>
  </si>
  <si>
    <t>KAINTON</t>
  </si>
  <si>
    <t>KULPARA</t>
  </si>
  <si>
    <t>PASKEVILLE</t>
  </si>
  <si>
    <t>PORT ARTHUR</t>
  </si>
  <si>
    <t>SUNNYVALE</t>
  </si>
  <si>
    <t>THRINGTON</t>
  </si>
  <si>
    <t>BOORS PLAIN</t>
  </si>
  <si>
    <t>CUNLIFFE</t>
  </si>
  <si>
    <t>JERUSALEM</t>
  </si>
  <si>
    <t>KADINA</t>
  </si>
  <si>
    <t>MATTA FLAT</t>
  </si>
  <si>
    <t>NEW TOWN</t>
  </si>
  <si>
    <t>THOMAS PLAIN</t>
  </si>
  <si>
    <t>WALLAROO MINES</t>
  </si>
  <si>
    <t>WILLAMULKA</t>
  </si>
  <si>
    <t>ALFORD</t>
  </si>
  <si>
    <t>COLLINSFIELD</t>
  </si>
  <si>
    <t>HOPE GAP</t>
  </si>
  <si>
    <t>LAKE VIEW</t>
  </si>
  <si>
    <t>MUNDOORA</t>
  </si>
  <si>
    <t>TICKERA</t>
  </si>
  <si>
    <t>NORTH BEACH</t>
  </si>
  <si>
    <t>WALLAROO PLAIN</t>
  </si>
  <si>
    <t>WARBURTO</t>
  </si>
  <si>
    <t>AGERY</t>
  </si>
  <si>
    <t>EAST MOONTA</t>
  </si>
  <si>
    <t>HAMLEY</t>
  </si>
  <si>
    <t>KOOROONA</t>
  </si>
  <si>
    <t>MOONTA</t>
  </si>
  <si>
    <t>MOONTA BAY</t>
  </si>
  <si>
    <t>MOONTA MINES</t>
  </si>
  <si>
    <t>NALYAPPA</t>
  </si>
  <si>
    <t>NORTH MOONTA</t>
  </si>
  <si>
    <t>NORTH YELTA</t>
  </si>
  <si>
    <t>PARAMATTA</t>
  </si>
  <si>
    <t>PORT HUGHES</t>
  </si>
  <si>
    <t>BUTE</t>
  </si>
  <si>
    <t>NINNES</t>
  </si>
  <si>
    <t>CLINTON CENTRE</t>
  </si>
  <si>
    <t>PRICE</t>
  </si>
  <si>
    <t>WINULTA</t>
  </si>
  <si>
    <t>ARDROSSAN</t>
  </si>
  <si>
    <t>BLACK POINT</t>
  </si>
  <si>
    <t>DOWLINGVILLE</t>
  </si>
  <si>
    <t>JAMES WELL</t>
  </si>
  <si>
    <t>PETERSVILLE</t>
  </si>
  <si>
    <t>PINE POINT</t>
  </si>
  <si>
    <t>ROGUES POINT</t>
  </si>
  <si>
    <t>TIDDY WIDDY BEACH</t>
  </si>
  <si>
    <t>ARTHURTON</t>
  </si>
  <si>
    <t>CHINAMAN WELLS</t>
  </si>
  <si>
    <t>POINT PEARCE</t>
  </si>
  <si>
    <t>PORT VICTORIA</t>
  </si>
  <si>
    <t>SOUTH KILKERRAN</t>
  </si>
  <si>
    <t>URANIA</t>
  </si>
  <si>
    <t>WAURALTEE</t>
  </si>
  <si>
    <t>WEETULTA</t>
  </si>
  <si>
    <t>YORKE VALLEY</t>
  </si>
  <si>
    <t>BLUFF BEACH</t>
  </si>
  <si>
    <t>BRENTWOOD</t>
  </si>
  <si>
    <t>CORNY POINT</t>
  </si>
  <si>
    <t>HARDWICKE BAY</t>
  </si>
  <si>
    <t>KOOLYWURTIE</t>
  </si>
  <si>
    <t>MARION BAY</t>
  </si>
  <si>
    <t>MINLATON</t>
  </si>
  <si>
    <t>PARSONS BEACH</t>
  </si>
  <si>
    <t>POINT TURTON</t>
  </si>
  <si>
    <t>PORT RICKABY</t>
  </si>
  <si>
    <t>WHITE HUT</t>
  </si>
  <si>
    <t>WOOL BAY</t>
  </si>
  <si>
    <t>HONITON</t>
  </si>
  <si>
    <t>PORT MOOROWIE</t>
  </si>
  <si>
    <t>YORKETOWN</t>
  </si>
  <si>
    <t>COUCH BEACH</t>
  </si>
  <si>
    <t>FOUL BAY</t>
  </si>
  <si>
    <t>POINT SOUTTAR</t>
  </si>
  <si>
    <t>WAROOKA</t>
  </si>
  <si>
    <t>CURRAMULKA</t>
  </si>
  <si>
    <t>PORT JULIA</t>
  </si>
  <si>
    <t>PORT VINCENT</t>
  </si>
  <si>
    <t>SHEAOAK FLAT</t>
  </si>
  <si>
    <t>STANSBURY</t>
  </si>
  <si>
    <t>COOBOWIE</t>
  </si>
  <si>
    <t>EDITHBURGH</t>
  </si>
  <si>
    <t>SULTANA POINT</t>
  </si>
  <si>
    <t>WHYALLA</t>
  </si>
  <si>
    <t>WHYALLA PLAYFORD</t>
  </si>
  <si>
    <t>BACKY POINT</t>
  </si>
  <si>
    <t>DOUGLAS POINT</t>
  </si>
  <si>
    <t>DOUGLAS POINT SOUTH</t>
  </si>
  <si>
    <t>FALSE BAY</t>
  </si>
  <si>
    <t>FITZGERALD BAY</t>
  </si>
  <si>
    <t>POINT LOWLY</t>
  </si>
  <si>
    <t>POINT LOWLY NORTH</t>
  </si>
  <si>
    <t>WHYALLA BARSON</t>
  </si>
  <si>
    <t>COWELL</t>
  </si>
  <si>
    <t>MANGALO</t>
  </si>
  <si>
    <t>MILTALIE</t>
  </si>
  <si>
    <t>MINBRIE</t>
  </si>
  <si>
    <t>MITCHELLVILLE</t>
  </si>
  <si>
    <t>PORT GIBBON</t>
  </si>
  <si>
    <t>ARNO BAY</t>
  </si>
  <si>
    <t>VERRAN</t>
  </si>
  <si>
    <t>WHARMINDA</t>
  </si>
  <si>
    <t>PORT NEILL</t>
  </si>
  <si>
    <t>BUTLER</t>
  </si>
  <si>
    <t>TUMBY BAY</t>
  </si>
  <si>
    <t>PORT LINCOLN</t>
  </si>
  <si>
    <t>BOSTON</t>
  </si>
  <si>
    <t>BROOKER</t>
  </si>
  <si>
    <t>CHARLTON GULLY</t>
  </si>
  <si>
    <t>COFFIN BAY</t>
  </si>
  <si>
    <t>COOMUNGA</t>
  </si>
  <si>
    <t>COULTA</t>
  </si>
  <si>
    <t>DUCK PONDS</t>
  </si>
  <si>
    <t>FARM BEACH</t>
  </si>
  <si>
    <t>FOUNTAIN</t>
  </si>
  <si>
    <t>GREEN PATCH</t>
  </si>
  <si>
    <t>HAWSON</t>
  </si>
  <si>
    <t>KELLIDIE BAY</t>
  </si>
  <si>
    <t>KIANA</t>
  </si>
  <si>
    <t>KOPPIO</t>
  </si>
  <si>
    <t>LINCOLN NATIONAL PARK</t>
  </si>
  <si>
    <t>LIPSON</t>
  </si>
  <si>
    <t>LITTLE DOUGLAS</t>
  </si>
  <si>
    <t>LOUTH BAY</t>
  </si>
  <si>
    <t>MOODY</t>
  </si>
  <si>
    <t>MOUNT DRUMMOND</t>
  </si>
  <si>
    <t>MOUNT DUTTON BAY</t>
  </si>
  <si>
    <t>MURDINGA</t>
  </si>
  <si>
    <t>NORTH SHIELDS</t>
  </si>
  <si>
    <t>PEARLAH</t>
  </si>
  <si>
    <t>POINT BOSTON</t>
  </si>
  <si>
    <t>POONINDIE</t>
  </si>
  <si>
    <t>SHERINGA</t>
  </si>
  <si>
    <t>SLEAFORD</t>
  </si>
  <si>
    <t>TIATUKIA</t>
  </si>
  <si>
    <t>TOOLIGIE</t>
  </si>
  <si>
    <t>TOOTENILLA</t>
  </si>
  <si>
    <t>TULKA</t>
  </si>
  <si>
    <t>ULEY</t>
  </si>
  <si>
    <t>UNGARRA</t>
  </si>
  <si>
    <t>WANGARY</t>
  </si>
  <si>
    <t>WANILLA</t>
  </si>
  <si>
    <t>WHITES FLAT</t>
  </si>
  <si>
    <t>WHITES RIVER</t>
  </si>
  <si>
    <t>YALLUNDA FLAT</t>
  </si>
  <si>
    <t>MULLAQUANA</t>
  </si>
  <si>
    <t>WHYALLA NORRIE</t>
  </si>
  <si>
    <t>WHYALLA STUART</t>
  </si>
  <si>
    <t>COWLEDS LANDING</t>
  </si>
  <si>
    <t>MIDDLEBACK RANGE</t>
  </si>
  <si>
    <t>MURNINNIE BEACH</t>
  </si>
  <si>
    <t>WHYALLA JENKINS</t>
  </si>
  <si>
    <t>COOYERDOO</t>
  </si>
  <si>
    <t>CORUNNA STATION</t>
  </si>
  <si>
    <t>GILLES DOWNS</t>
  </si>
  <si>
    <t>IRON BARON</t>
  </si>
  <si>
    <t>IRON KNOB</t>
  </si>
  <si>
    <t>MYOLA STATION</t>
  </si>
  <si>
    <t>EDILLILIE</t>
  </si>
  <si>
    <t>COCKALEECHIE</t>
  </si>
  <si>
    <t>CUMMINS</t>
  </si>
  <si>
    <t>KAPINNIE</t>
  </si>
  <si>
    <t>KARKOO</t>
  </si>
  <si>
    <t>YEELANNA</t>
  </si>
  <si>
    <t>BOONERDO</t>
  </si>
  <si>
    <t>LOCK</t>
  </si>
  <si>
    <t>ULYERRA</t>
  </si>
  <si>
    <t>CAMPOONA</t>
  </si>
  <si>
    <t>CLEVE</t>
  </si>
  <si>
    <t>WADDIKEE</t>
  </si>
  <si>
    <t>BARNA</t>
  </si>
  <si>
    <t>BUCKLEBOO</t>
  </si>
  <si>
    <t>CARALUE</t>
  </si>
  <si>
    <t>CORTLINYE</t>
  </si>
  <si>
    <t>CUNYARIE</t>
  </si>
  <si>
    <t>KELLY</t>
  </si>
  <si>
    <t>KIMBA</t>
  </si>
  <si>
    <t>MOSELEY</t>
  </si>
  <si>
    <t>PINKAWILLINIE</t>
  </si>
  <si>
    <t>SOLOMON</t>
  </si>
  <si>
    <t>WILCHERRY</t>
  </si>
  <si>
    <t>YALANDA</t>
  </si>
  <si>
    <t>DARKE PEAK</t>
  </si>
  <si>
    <t>KIELPA</t>
  </si>
  <si>
    <t>MURLONG</t>
  </si>
  <si>
    <t>RUDALL</t>
  </si>
  <si>
    <t>COOTRA</t>
  </si>
  <si>
    <t>KOONGAWA</t>
  </si>
  <si>
    <t>WARRAMBOO</t>
  </si>
  <si>
    <t>KYANCUTTA</t>
  </si>
  <si>
    <t>PYGERY</t>
  </si>
  <si>
    <t>WUDINNA</t>
  </si>
  <si>
    <t>YANINEE</t>
  </si>
  <si>
    <t>COCATA</t>
  </si>
  <si>
    <t>KARCULTABY</t>
  </si>
  <si>
    <t>MINNIPA</t>
  </si>
  <si>
    <t>MOUNT DAMPER</t>
  </si>
  <si>
    <t>KALDOONERA</t>
  </si>
  <si>
    <t>POOCHERA</t>
  </si>
  <si>
    <t>CHILPENUNDA</t>
  </si>
  <si>
    <t>CUNGENA</t>
  </si>
  <si>
    <t>KOOLGERA</t>
  </si>
  <si>
    <t>PIMBAACLA</t>
  </si>
  <si>
    <t>WALLALA</t>
  </si>
  <si>
    <t>WIRRULLA</t>
  </si>
  <si>
    <t>YANTANABIE</t>
  </si>
  <si>
    <t>BRAMFIELD</t>
  </si>
  <si>
    <t>COLTON</t>
  </si>
  <si>
    <t>COOLILLIE</t>
  </si>
  <si>
    <t>ELLISTON</t>
  </si>
  <si>
    <t>KAPPAWANTA</t>
  </si>
  <si>
    <t>MOUNT JOY</t>
  </si>
  <si>
    <t>MOUNT WEDGE</t>
  </si>
  <si>
    <t>PALKAGEE</t>
  </si>
  <si>
    <t>POLDA</t>
  </si>
  <si>
    <t>TALIA</t>
  </si>
  <si>
    <t>BAIRD BAY</t>
  </si>
  <si>
    <t>CALCA</t>
  </si>
  <si>
    <t>COLLEY</t>
  </si>
  <si>
    <t>MORTANA</t>
  </si>
  <si>
    <t>MOUNT COOPER</t>
  </si>
  <si>
    <t>PORT KENNY</t>
  </si>
  <si>
    <t>TYRINGA</t>
  </si>
  <si>
    <t>WITERA</t>
  </si>
  <si>
    <t>CARAWA</t>
  </si>
  <si>
    <t>CHANDADA</t>
  </si>
  <si>
    <t>CHINBINGINA</t>
  </si>
  <si>
    <t>EBA ANCHORAGE</t>
  </si>
  <si>
    <t>HASLAM</t>
  </si>
  <si>
    <t>INKSTER</t>
  </si>
  <si>
    <t>LAURA BAY</t>
  </si>
  <si>
    <t>MUDAMUCKLA</t>
  </si>
  <si>
    <t>NUNJIKOMPITA</t>
  </si>
  <si>
    <t>PERLUBIE</t>
  </si>
  <si>
    <t>PETINA</t>
  </si>
  <si>
    <t>PIEDNIPPIE</t>
  </si>
  <si>
    <t>PUNTABIE</t>
  </si>
  <si>
    <t>SCEALE BAY</t>
  </si>
  <si>
    <t>SMOKY BAY</t>
  </si>
  <si>
    <t>STREAKY BAY</t>
  </si>
  <si>
    <t>WESTALL</t>
  </si>
  <si>
    <t>YANERBIE</t>
  </si>
  <si>
    <t>CEDUNA</t>
  </si>
  <si>
    <t>CEDUNA WATERS</t>
  </si>
  <si>
    <t>CHARRA</t>
  </si>
  <si>
    <t>COORABIE</t>
  </si>
  <si>
    <t>DENIAL BAY</t>
  </si>
  <si>
    <t>FOWLERS BAY</t>
  </si>
  <si>
    <t>KALANBI</t>
  </si>
  <si>
    <t>KOONIBBA</t>
  </si>
  <si>
    <t>MALTEE</t>
  </si>
  <si>
    <t>MERGHINY</t>
  </si>
  <si>
    <t>NADIA</t>
  </si>
  <si>
    <t>NULLARBOR</t>
  </si>
  <si>
    <t>PENONG</t>
  </si>
  <si>
    <t>THEVENARD</t>
  </si>
  <si>
    <t>UWORRA</t>
  </si>
  <si>
    <t>WANDANA</t>
  </si>
  <si>
    <t>WATRABA</t>
  </si>
  <si>
    <t>WHITE WELL CORNER</t>
  </si>
  <si>
    <t>YALATA</t>
  </si>
  <si>
    <t>BLANCHE HARBOR</t>
  </si>
  <si>
    <t>COMMISSARIAT POINT</t>
  </si>
  <si>
    <t>CULTANA</t>
  </si>
  <si>
    <t>PORT AUGUSTA</t>
  </si>
  <si>
    <t>PORT AUGUSTA WEST</t>
  </si>
  <si>
    <t>PORT PATERSON</t>
  </si>
  <si>
    <t>WAMI KATA</t>
  </si>
  <si>
    <t>WINNINOWIE</t>
  </si>
  <si>
    <t>TARCOOLA</t>
  </si>
  <si>
    <t>WOOLUNDUNGA</t>
  </si>
  <si>
    <t>STIRLING NORTH</t>
  </si>
  <si>
    <t>SOUTH GAP</t>
  </si>
  <si>
    <t>CARRIEWERLOO</t>
  </si>
  <si>
    <t>LINCOLN GAP</t>
  </si>
  <si>
    <t>PANDURRA</t>
  </si>
  <si>
    <t>YUDNAPINNA</t>
  </si>
  <si>
    <t>LAKE EVERARD</t>
  </si>
  <si>
    <t>GLENDAMBO</t>
  </si>
  <si>
    <t>WILGENA</t>
  </si>
  <si>
    <t>WIRRAMINNA</t>
  </si>
  <si>
    <t>BILLA KALINA</t>
  </si>
  <si>
    <t>PARAKYLIA</t>
  </si>
  <si>
    <t>PIMBA</t>
  </si>
  <si>
    <t>WOOMERA</t>
  </si>
  <si>
    <t>ANDAMOOKA</t>
  </si>
  <si>
    <t>ANNA CREEK</t>
  </si>
  <si>
    <t>COOBER PEDY</t>
  </si>
  <si>
    <t>INGOMAR</t>
  </si>
  <si>
    <t>MABEL CREEK</t>
  </si>
  <si>
    <t>MOUNT BARRY</t>
  </si>
  <si>
    <t>MOUNT CLARENCE STATION</t>
  </si>
  <si>
    <t>MOUNT WILLOUGHBY</t>
  </si>
  <si>
    <t>IWANTJA</t>
  </si>
  <si>
    <t>MARLA</t>
  </si>
  <si>
    <t>TODMORDEN</t>
  </si>
  <si>
    <t>OLYMPIC DAM</t>
  </si>
  <si>
    <t>ROXBY DOWNS</t>
  </si>
  <si>
    <t>BLINMAN</t>
  </si>
  <si>
    <t>GUM CREEK STATION</t>
  </si>
  <si>
    <t>NARRINA</t>
  </si>
  <si>
    <t>PARACHILNA</t>
  </si>
  <si>
    <t>GIDGEALPA</t>
  </si>
  <si>
    <t>INNAMINCKA</t>
  </si>
  <si>
    <t>LINDON</t>
  </si>
  <si>
    <t>MOUNT FREELING</t>
  </si>
  <si>
    <t>MULGARIA</t>
  </si>
  <si>
    <t>COPLEY</t>
  </si>
  <si>
    <t>GAMMON RANGES</t>
  </si>
  <si>
    <t>MOOLAWATANA</t>
  </si>
  <si>
    <t>MULGA VIEW</t>
  </si>
  <si>
    <t>UMBERATANA</t>
  </si>
  <si>
    <t>WERTALOONA</t>
  </si>
  <si>
    <t>MARREE</t>
  </si>
  <si>
    <t>MULKA</t>
  </si>
  <si>
    <t>MULOORINA</t>
  </si>
  <si>
    <t>MUNDOWDNA</t>
  </si>
  <si>
    <t>MACUMBA</t>
  </si>
  <si>
    <t>MOUNT SARAH</t>
  </si>
  <si>
    <t>OODNADATTA</t>
  </si>
  <si>
    <t>ADELAIDE AIRPORT</t>
  </si>
  <si>
    <t>PERTH</t>
  </si>
  <si>
    <t>WA</t>
  </si>
  <si>
    <t>EAST PERTH</t>
  </si>
  <si>
    <t>WEST PERTH</t>
  </si>
  <si>
    <t>NORTH PERTH</t>
  </si>
  <si>
    <t>LEEDERVILLE</t>
  </si>
  <si>
    <t>WEST LEEDERVILLE</t>
  </si>
  <si>
    <t>DAGLISH</t>
  </si>
  <si>
    <t>SHENTON PARK</t>
  </si>
  <si>
    <t>SUBIACO</t>
  </si>
  <si>
    <t>CRAWLEY</t>
  </si>
  <si>
    <t>DALKEITH</t>
  </si>
  <si>
    <t>NEDLANDS</t>
  </si>
  <si>
    <t>CLAREMONT</t>
  </si>
  <si>
    <t>KARRAKATTA</t>
  </si>
  <si>
    <t>MOUNT CLAREMONT</t>
  </si>
  <si>
    <t>SWANBOURNE</t>
  </si>
  <si>
    <t>COTTESLOE</t>
  </si>
  <si>
    <t>PEPPERMINT GROVE</t>
  </si>
  <si>
    <t>FLOREAT</t>
  </si>
  <si>
    <t>JOLIMONT</t>
  </si>
  <si>
    <t>WEMBLEY</t>
  </si>
  <si>
    <t>CITY BEACH</t>
  </si>
  <si>
    <t>GLENDALOUGH</t>
  </si>
  <si>
    <t>MOUNT HAWTHORN</t>
  </si>
  <si>
    <t>OSBORNE PARK</t>
  </si>
  <si>
    <t>CHURCHLANDS</t>
  </si>
  <si>
    <t>DOUBLEVIEW</t>
  </si>
  <si>
    <t>GWELUP</t>
  </si>
  <si>
    <t>INNALOO</t>
  </si>
  <si>
    <t>KARRINYUP</t>
  </si>
  <si>
    <t>WEMBLEY DOWNS</t>
  </si>
  <si>
    <t>CARINE</t>
  </si>
  <si>
    <t>MARMION</t>
  </si>
  <si>
    <t>WATERMANS BAY</t>
  </si>
  <si>
    <t>BALCATTA</t>
  </si>
  <si>
    <t>HAMERSLEY</t>
  </si>
  <si>
    <t>DUNCRAIG</t>
  </si>
  <si>
    <t>HILLARYS</t>
  </si>
  <si>
    <t>KALLAROO</t>
  </si>
  <si>
    <t>PADBURY</t>
  </si>
  <si>
    <t>KINGSLEY</t>
  </si>
  <si>
    <t>BELDON</t>
  </si>
  <si>
    <t>CONNOLLY</t>
  </si>
  <si>
    <t>EDGEWATER</t>
  </si>
  <si>
    <t>HEATHRIDGE</t>
  </si>
  <si>
    <t>JOONDALUP</t>
  </si>
  <si>
    <t>MULLALOO</t>
  </si>
  <si>
    <t>OCEAN REEF</t>
  </si>
  <si>
    <t>BURNS BEACH</t>
  </si>
  <si>
    <t>CURRAMBINE</t>
  </si>
  <si>
    <t>KINROSS</t>
  </si>
  <si>
    <t>TRIGG</t>
  </si>
  <si>
    <t>CLARKSON</t>
  </si>
  <si>
    <t>QUINNS ROCKS</t>
  </si>
  <si>
    <t>TAMALA PARK</t>
  </si>
  <si>
    <t>BANKSIA GROVE</t>
  </si>
  <si>
    <t>NEERABUP</t>
  </si>
  <si>
    <t>NOWERGUP</t>
  </si>
  <si>
    <t>CARABOODA</t>
  </si>
  <si>
    <t>YANCHEP</t>
  </si>
  <si>
    <t>TWO ROCKS</t>
  </si>
  <si>
    <t>ALKIMOS</t>
  </si>
  <si>
    <t>CARABAN</t>
  </si>
  <si>
    <t>GABBADAH</t>
  </si>
  <si>
    <t>GUILDERTON</t>
  </si>
  <si>
    <t>WILBINGA</t>
  </si>
  <si>
    <t>SEABIRD</t>
  </si>
  <si>
    <t>BRETON BAY</t>
  </si>
  <si>
    <t>LEDGE POINT</t>
  </si>
  <si>
    <t>KARAKIN</t>
  </si>
  <si>
    <t>LANCELIN</t>
  </si>
  <si>
    <t>NILGEN</t>
  </si>
  <si>
    <t>COOLBINIA</t>
  </si>
  <si>
    <t>MENORA</t>
  </si>
  <si>
    <t>MOUNT LAWLEY</t>
  </si>
  <si>
    <t>BEDFORD</t>
  </si>
  <si>
    <t>BASSENDEAN</t>
  </si>
  <si>
    <t>EDEN HILL</t>
  </si>
  <si>
    <t>KIARA</t>
  </si>
  <si>
    <t>LOCKRIDGE</t>
  </si>
  <si>
    <t>BRABHAM</t>
  </si>
  <si>
    <t>BUSHMEAD</t>
  </si>
  <si>
    <t>CAVERSHAM</t>
  </si>
  <si>
    <t>DAYTON</t>
  </si>
  <si>
    <t>HAZELMERE</t>
  </si>
  <si>
    <t>HENLEY BROOK</t>
  </si>
  <si>
    <t>SOUTH GUILDFORD</t>
  </si>
  <si>
    <t>WEST SWAN</t>
  </si>
  <si>
    <t>BASKERVILLE</t>
  </si>
  <si>
    <t>BOYA</t>
  </si>
  <si>
    <t>HELENA VALLEY</t>
  </si>
  <si>
    <t>JANE BROOK</t>
  </si>
  <si>
    <t>KOONGAMIA</t>
  </si>
  <si>
    <t>MIDDLE SWAN</t>
  </si>
  <si>
    <t>MIDLAND</t>
  </si>
  <si>
    <t>MIDVALE</t>
  </si>
  <si>
    <t>MILLENDON</t>
  </si>
  <si>
    <t>STRATTON</t>
  </si>
  <si>
    <t>SWAN VIEW</t>
  </si>
  <si>
    <t>VIVEASH</t>
  </si>
  <si>
    <t>WOODBRIDGE</t>
  </si>
  <si>
    <t>HIGH WYCOMBE</t>
  </si>
  <si>
    <t>MAIDA VALE</t>
  </si>
  <si>
    <t>FORRESTFIELD</t>
  </si>
  <si>
    <t>DIANELLA</t>
  </si>
  <si>
    <t>JOONDANNA</t>
  </si>
  <si>
    <t>TUART HILL</t>
  </si>
  <si>
    <t>YOKINE</t>
  </si>
  <si>
    <t>BALGA</t>
  </si>
  <si>
    <t>NOLLAMARA</t>
  </si>
  <si>
    <t>WESTMINSTER</t>
  </si>
  <si>
    <t>EMBLETON</t>
  </si>
  <si>
    <t>MORLEY</t>
  </si>
  <si>
    <t>NORANDA</t>
  </si>
  <si>
    <t>BEECHBORO</t>
  </si>
  <si>
    <t>BENNETT SPRINGS</t>
  </si>
  <si>
    <t>ALEXANDER HEIGHTS</t>
  </si>
  <si>
    <t>GIRRAWHEEN</t>
  </si>
  <si>
    <t>KOONDOOLA</t>
  </si>
  <si>
    <t>MARANGAROO</t>
  </si>
  <si>
    <t>DARCH</t>
  </si>
  <si>
    <t>HOCKING</t>
  </si>
  <si>
    <t>LANDSDALE</t>
  </si>
  <si>
    <t>MADELEY</t>
  </si>
  <si>
    <t>PEARSALL</t>
  </si>
  <si>
    <t>SINAGRA</t>
  </si>
  <si>
    <t>TAPPING</t>
  </si>
  <si>
    <t>WANGARA</t>
  </si>
  <si>
    <t>WANNEROO</t>
  </si>
  <si>
    <t>BALLAJURA</t>
  </si>
  <si>
    <t>CULLACABARDEE</t>
  </si>
  <si>
    <t>WHITEMAN</t>
  </si>
  <si>
    <t>AVELEY</t>
  </si>
  <si>
    <t>BELHUS</t>
  </si>
  <si>
    <t>BRIGADOON</t>
  </si>
  <si>
    <t>ELLENBROOK</t>
  </si>
  <si>
    <t>THE VINES</t>
  </si>
  <si>
    <t>UPPER SWAN</t>
  </si>
  <si>
    <t>GLEN FORREST</t>
  </si>
  <si>
    <t>HOVEA</t>
  </si>
  <si>
    <t>MAHOGANY CREEK</t>
  </si>
  <si>
    <t>MUNDARING</t>
  </si>
  <si>
    <t>SAWYERS VALLEY</t>
  </si>
  <si>
    <t>BICKLEY</t>
  </si>
  <si>
    <t>CARMEL</t>
  </si>
  <si>
    <t>GOOSEBERRY HILL</t>
  </si>
  <si>
    <t>HACKETTS GULLY</t>
  </si>
  <si>
    <t>KALAMUNDA</t>
  </si>
  <si>
    <t>LESMURDIE</t>
  </si>
  <si>
    <t>PAULLS VALLEY</t>
  </si>
  <si>
    <t>PICKERING BROOK</t>
  </si>
  <si>
    <t>PIESSE BROOK</t>
  </si>
  <si>
    <t>WALLISTON</t>
  </si>
  <si>
    <t>GNANGARA</t>
  </si>
  <si>
    <t>JANDABUP</t>
  </si>
  <si>
    <t>MARIGINIUP</t>
  </si>
  <si>
    <t>PINJAR</t>
  </si>
  <si>
    <t>LEXIA</t>
  </si>
  <si>
    <t>MELALEUCA</t>
  </si>
  <si>
    <t>PARKERVILLE</t>
  </si>
  <si>
    <t>STONEVILLE</t>
  </si>
  <si>
    <t>BAILUP</t>
  </si>
  <si>
    <t>MOUNT HELENA</t>
  </si>
  <si>
    <t>GIDGEGANNUP</t>
  </si>
  <si>
    <t>MORANGUP</t>
  </si>
  <si>
    <t>AVON VALLEY NATIONAL PARK</t>
  </si>
  <si>
    <t>BULLSBROOK</t>
  </si>
  <si>
    <t>CHITTERING</t>
  </si>
  <si>
    <t>LOWER CHITTERING</t>
  </si>
  <si>
    <t>WALYUNGA NATIONAL PARK</t>
  </si>
  <si>
    <t>MALAGA</t>
  </si>
  <si>
    <t>BURSWOOD</t>
  </si>
  <si>
    <t>LATHLAIN</t>
  </si>
  <si>
    <t>VICTORIA PARK</t>
  </si>
  <si>
    <t>CARLISLE</t>
  </si>
  <si>
    <t>EAST VICTORIA PARK</t>
  </si>
  <si>
    <t>RIVERVALE</t>
  </si>
  <si>
    <t>CLOVERDALE</t>
  </si>
  <si>
    <t>KEWDALE</t>
  </si>
  <si>
    <t>PERTH AIRPORT</t>
  </si>
  <si>
    <t>BECKENHAM</t>
  </si>
  <si>
    <t>CANNINGTON</t>
  </si>
  <si>
    <t>EAST CANNINGTON</t>
  </si>
  <si>
    <t>KENWICK</t>
  </si>
  <si>
    <t>WILSON</t>
  </si>
  <si>
    <t>THORNLIE</t>
  </si>
  <si>
    <t>MADDINGTON</t>
  </si>
  <si>
    <t>GOSNELLS</t>
  </si>
  <si>
    <t>MARTIN</t>
  </si>
  <si>
    <t>SOUTHERN RIVER</t>
  </si>
  <si>
    <t>ASHENDON</t>
  </si>
  <si>
    <t>CAMILLO</t>
  </si>
  <si>
    <t>CANNING MILLS</t>
  </si>
  <si>
    <t>CHAMPION LAKES</t>
  </si>
  <si>
    <t>KARRAGULLEN</t>
  </si>
  <si>
    <t>KELMSCOTT</t>
  </si>
  <si>
    <t>ROLEYSTONE</t>
  </si>
  <si>
    <t>BEDFORDALE</t>
  </si>
  <si>
    <t>FORRESTDALE</t>
  </si>
  <si>
    <t>HARRISDALE</t>
  </si>
  <si>
    <t>HAYNES</t>
  </si>
  <si>
    <t>HILBERT</t>
  </si>
  <si>
    <t>MOUNT NASURA</t>
  </si>
  <si>
    <t>MOUNT RICHON</t>
  </si>
  <si>
    <t>PIARA WATERS</t>
  </si>
  <si>
    <t>SEVILLE GROVE</t>
  </si>
  <si>
    <t>WUNGONG</t>
  </si>
  <si>
    <t>OAKFORD</t>
  </si>
  <si>
    <t>OLDBURY</t>
  </si>
  <si>
    <t>BYFORD</t>
  </si>
  <si>
    <t>CARDUP</t>
  </si>
  <si>
    <t>DARLING DOWNS</t>
  </si>
  <si>
    <t>KARRAKUP</t>
  </si>
  <si>
    <t>MUNDIJONG</t>
  </si>
  <si>
    <t>WHITBY</t>
  </si>
  <si>
    <t>JARRAHDALE</t>
  </si>
  <si>
    <t>MARDELLA</t>
  </si>
  <si>
    <t>KEYSBROOK</t>
  </si>
  <si>
    <t>LANGFORD</t>
  </si>
  <si>
    <t>ROSSMOYNE</t>
  </si>
  <si>
    <t>LEEMING</t>
  </si>
  <si>
    <t>BATEMAN</t>
  </si>
  <si>
    <t>MURDOCH</t>
  </si>
  <si>
    <t>WINTHROP</t>
  </si>
  <si>
    <t>SOUTH PERTH</t>
  </si>
  <si>
    <t>KARAWARA</t>
  </si>
  <si>
    <t>MANNING</t>
  </si>
  <si>
    <t>SALTER POINT</t>
  </si>
  <si>
    <t>APPLECROSS</t>
  </si>
  <si>
    <t>ARDROSS</t>
  </si>
  <si>
    <t>ALFRED COVE</t>
  </si>
  <si>
    <t>BOORAGOON</t>
  </si>
  <si>
    <t>MYAREE</t>
  </si>
  <si>
    <t>CANNING VALE</t>
  </si>
  <si>
    <t>WILLETTON</t>
  </si>
  <si>
    <t>ATTADALE</t>
  </si>
  <si>
    <t>WILLAGEE</t>
  </si>
  <si>
    <t>BICTON</t>
  </si>
  <si>
    <t>EAST FREMANTLE</t>
  </si>
  <si>
    <t>NORTH FREMANTLE</t>
  </si>
  <si>
    <t>FREMANTLE</t>
  </si>
  <si>
    <t>ROTTNEST ISLAND</t>
  </si>
  <si>
    <t>SOUTH FREMANTLE</t>
  </si>
  <si>
    <t>WHITE GUM VALLEY</t>
  </si>
  <si>
    <t>BIBRA LAKE</t>
  </si>
  <si>
    <t>COOLBELLUP</t>
  </si>
  <si>
    <t>HAMILTON HILL</t>
  </si>
  <si>
    <t>KARDINYA</t>
  </si>
  <si>
    <t>NORTH COOGEE</t>
  </si>
  <si>
    <t>NORTH LAKE</t>
  </si>
  <si>
    <t>SAMSON</t>
  </si>
  <si>
    <t>SPEARWOOD</t>
  </si>
  <si>
    <t>ATWELL</t>
  </si>
  <si>
    <t>AUBIN GROVE</t>
  </si>
  <si>
    <t>BANJUP</t>
  </si>
  <si>
    <t>BEELIAR</t>
  </si>
  <si>
    <t>COCKBURN CENTRAL</t>
  </si>
  <si>
    <t>HAMMOND PARK</t>
  </si>
  <si>
    <t>JANDAKOT</t>
  </si>
  <si>
    <t>SOUTH LAKE</t>
  </si>
  <si>
    <t>SUCCESS</t>
  </si>
  <si>
    <t>TREEBY</t>
  </si>
  <si>
    <t>YANGEBUP</t>
  </si>
  <si>
    <t>NAVAL BASE</t>
  </si>
  <si>
    <t>HENDERSON</t>
  </si>
  <si>
    <t>MUNSTER</t>
  </si>
  <si>
    <t>WATTLEUP</t>
  </si>
  <si>
    <t>ANKETELL</t>
  </si>
  <si>
    <t>BERTRAM</t>
  </si>
  <si>
    <t>CALISTA</t>
  </si>
  <si>
    <t>KWINANA BEACH</t>
  </si>
  <si>
    <t>KWINANA TOWN CENTRE</t>
  </si>
  <si>
    <t>MANDOGALUP</t>
  </si>
  <si>
    <t>MEDINA</t>
  </si>
  <si>
    <t>ORELIA</t>
  </si>
  <si>
    <t>PARMELIA</t>
  </si>
  <si>
    <t>POSTANS</t>
  </si>
  <si>
    <t>THE SPECTACLES</t>
  </si>
  <si>
    <t>WANDI</t>
  </si>
  <si>
    <t>COOLOONGUP</t>
  </si>
  <si>
    <t>EAST ROCKINGHAM</t>
  </si>
  <si>
    <t>HILLMAN</t>
  </si>
  <si>
    <t>SAFETY BAY</t>
  </si>
  <si>
    <t>SHOALWATER</t>
  </si>
  <si>
    <t>WAIKIKI</t>
  </si>
  <si>
    <t>WARNBRO</t>
  </si>
  <si>
    <t>LEDA</t>
  </si>
  <si>
    <t>WELLARD</t>
  </si>
  <si>
    <t>BALDIVIS</t>
  </si>
  <si>
    <t>PORT KENNEDY</t>
  </si>
  <si>
    <t>SECRET HARBOUR</t>
  </si>
  <si>
    <t>GOLDEN BAY</t>
  </si>
  <si>
    <t>KARNUP</t>
  </si>
  <si>
    <t>STAKE HILL</t>
  </si>
  <si>
    <t>KERALUP</t>
  </si>
  <si>
    <t>MYARA</t>
  </si>
  <si>
    <t>NAMBEELUP</t>
  </si>
  <si>
    <t>NORTH DANDALUP</t>
  </si>
  <si>
    <t>WHITTAKER</t>
  </si>
  <si>
    <t>BLYTHEWOOD</t>
  </si>
  <si>
    <t>FAIRBRIDGE</t>
  </si>
  <si>
    <t>MEELON</t>
  </si>
  <si>
    <t>NIRIMBA</t>
  </si>
  <si>
    <t>NORTH YUNDERUP</t>
  </si>
  <si>
    <t>OAKLEY</t>
  </si>
  <si>
    <t>PINJARRA</t>
  </si>
  <si>
    <t>POINT GREY</t>
  </si>
  <si>
    <t>SOUTH YUNDERUP</t>
  </si>
  <si>
    <t>WEST PINJARRA</t>
  </si>
  <si>
    <t>BARRAGUP</t>
  </si>
  <si>
    <t>FURNISSDALE</t>
  </si>
  <si>
    <t>COODANUP</t>
  </si>
  <si>
    <t>FALCON</t>
  </si>
  <si>
    <t>GREENFIELDS</t>
  </si>
  <si>
    <t>HALLS HEAD</t>
  </si>
  <si>
    <t>MADORA BAY</t>
  </si>
  <si>
    <t>MANDURAH</t>
  </si>
  <si>
    <t>MEADOW SPRINGS</t>
  </si>
  <si>
    <t>SILVER SANDS</t>
  </si>
  <si>
    <t>WANNANUP</t>
  </si>
  <si>
    <t>BOUVARD</t>
  </si>
  <si>
    <t>DAWESVILLE</t>
  </si>
  <si>
    <t>HERRON</t>
  </si>
  <si>
    <t>DWELLINGUP</t>
  </si>
  <si>
    <t>HOLYOAKE</t>
  </si>
  <si>
    <t>INGLEHOPE</t>
  </si>
  <si>
    <t>MARRINUP</t>
  </si>
  <si>
    <t>BIRCHMONT</t>
  </si>
  <si>
    <t>COOLUP</t>
  </si>
  <si>
    <t>WEST COOLUP</t>
  </si>
  <si>
    <t>HAMEL</t>
  </si>
  <si>
    <t>LAKE CLIFTON</t>
  </si>
  <si>
    <t>NANGA BROOK</t>
  </si>
  <si>
    <t>PRESTON BEACH</t>
  </si>
  <si>
    <t>WAGERUP</t>
  </si>
  <si>
    <t>WAROONA</t>
  </si>
  <si>
    <t>YARLOOP</t>
  </si>
  <si>
    <t>COOKERNUP</t>
  </si>
  <si>
    <t>HARVEY</t>
  </si>
  <si>
    <t>HOFFMAN</t>
  </si>
  <si>
    <t>MYALUP</t>
  </si>
  <si>
    <t>UDUC</t>
  </si>
  <si>
    <t>WARAWARRUP</t>
  </si>
  <si>
    <t>WOKALUP</t>
  </si>
  <si>
    <t>BENGER</t>
  </si>
  <si>
    <t>BEELA</t>
  </si>
  <si>
    <t>ALLANSON</t>
  </si>
  <si>
    <t>BOWELLING</t>
  </si>
  <si>
    <t>COLLIE BURN</t>
  </si>
  <si>
    <t>HARRIS RIVER</t>
  </si>
  <si>
    <t>LYALLS MILL</t>
  </si>
  <si>
    <t>MCALINDEN</t>
  </si>
  <si>
    <t>MUJA</t>
  </si>
  <si>
    <t>MUMBALLUP</t>
  </si>
  <si>
    <t>MUNGALUP</t>
  </si>
  <si>
    <t>NOGGERUP</t>
  </si>
  <si>
    <t>PRESTON SETTLEMENT</t>
  </si>
  <si>
    <t>WORSLEY</t>
  </si>
  <si>
    <t>YOURDAMUNG LAKE</t>
  </si>
  <si>
    <t>ROELANDS</t>
  </si>
  <si>
    <t>BUREKUP</t>
  </si>
  <si>
    <t>PICTON EAST</t>
  </si>
  <si>
    <t>CAREY PARK</t>
  </si>
  <si>
    <t>COLLEGE GROVE</t>
  </si>
  <si>
    <t>DALYELLUP</t>
  </si>
  <si>
    <t>EAST BUNBURY</t>
  </si>
  <si>
    <t>GELORUP</t>
  </si>
  <si>
    <t>SOUTH BUNBURY</t>
  </si>
  <si>
    <t>USHER</t>
  </si>
  <si>
    <t>WITHERS</t>
  </si>
  <si>
    <t>MILLBRIDGE</t>
  </si>
  <si>
    <t>AUSTRALIND</t>
  </si>
  <si>
    <t>BINNINGUP</t>
  </si>
  <si>
    <t>LESCHENAULT</t>
  </si>
  <si>
    <t>PARKFIELD</t>
  </si>
  <si>
    <t>CROOKED BROOK</t>
  </si>
  <si>
    <t>DARDANUP</t>
  </si>
  <si>
    <t>DARDANUP WEST</t>
  </si>
  <si>
    <t>WELLINGTON FOREST</t>
  </si>
  <si>
    <t>WELLINGTON MILL</t>
  </si>
  <si>
    <t>BOYANUP</t>
  </si>
  <si>
    <t>GWINDINUP</t>
  </si>
  <si>
    <t>NORTH BOYANUP</t>
  </si>
  <si>
    <t>STRATHAM</t>
  </si>
  <si>
    <t>THE PLAINS</t>
  </si>
  <si>
    <t>BEELERUP</t>
  </si>
  <si>
    <t>BROOKHAMPTON</t>
  </si>
  <si>
    <t>CHARLEY CREEK</t>
  </si>
  <si>
    <t>GLEN MERVYN</t>
  </si>
  <si>
    <t>PAYNEDALE</t>
  </si>
  <si>
    <t>QUEENWOOD</t>
  </si>
  <si>
    <t>THOMSON BROOK</t>
  </si>
  <si>
    <t>UPPER CAPEL</t>
  </si>
  <si>
    <t>YABBERUP</t>
  </si>
  <si>
    <t>LOWDEN</t>
  </si>
  <si>
    <t>WILGA</t>
  </si>
  <si>
    <t>WILGA WEST</t>
  </si>
  <si>
    <t>BOYUP BROOK</t>
  </si>
  <si>
    <t>CHOWERUP</t>
  </si>
  <si>
    <t>DINNINUP</t>
  </si>
  <si>
    <t>KULIKUP</t>
  </si>
  <si>
    <t>MAYANUP</t>
  </si>
  <si>
    <t>SCOTTS BROOK</t>
  </si>
  <si>
    <t>TONEBRIDGE</t>
  </si>
  <si>
    <t>TRIGWELL</t>
  </si>
  <si>
    <t>BRAZIER</t>
  </si>
  <si>
    <t>KIRUP</t>
  </si>
  <si>
    <t>MULLALYUP</t>
  </si>
  <si>
    <t>BALINGUP</t>
  </si>
  <si>
    <t>GREENBUSHES</t>
  </si>
  <si>
    <t>NORTH GREENBUSHES</t>
  </si>
  <si>
    <t>BENJINUP</t>
  </si>
  <si>
    <t>BRIDGETOWN</t>
  </si>
  <si>
    <t>CATTERICK</t>
  </si>
  <si>
    <t>HESTER</t>
  </si>
  <si>
    <t>HESTER BROOK</t>
  </si>
  <si>
    <t>KANGAROO GULLY</t>
  </si>
  <si>
    <t>WINNEJUP</t>
  </si>
  <si>
    <t>GLENLYNN</t>
  </si>
  <si>
    <t>MARANUP</t>
  </si>
  <si>
    <t>WANDILLUP</t>
  </si>
  <si>
    <t>YORNUP</t>
  </si>
  <si>
    <t>BALBARRUP</t>
  </si>
  <si>
    <t>DEANMILL</t>
  </si>
  <si>
    <t>DIAMOND TREE</t>
  </si>
  <si>
    <t>DINGUP</t>
  </si>
  <si>
    <t>DIXVALE</t>
  </si>
  <si>
    <t>DONNELLY RIVER</t>
  </si>
  <si>
    <t>GLENORAN</t>
  </si>
  <si>
    <t>JARDEE</t>
  </si>
  <si>
    <t>LAKE MUIR</t>
  </si>
  <si>
    <t>LINFARNE</t>
  </si>
  <si>
    <t>MANJIMUP</t>
  </si>
  <si>
    <t>MIDDLESEX</t>
  </si>
  <si>
    <t>MORDALUP</t>
  </si>
  <si>
    <t>PALGARUP</t>
  </si>
  <si>
    <t>PERUP</t>
  </si>
  <si>
    <t>QUINNINUP</t>
  </si>
  <si>
    <t>RINGBARK</t>
  </si>
  <si>
    <t>SMITH BROOK</t>
  </si>
  <si>
    <t>UPPER WARREN</t>
  </si>
  <si>
    <t>WILGARRUP</t>
  </si>
  <si>
    <t>YANMAH</t>
  </si>
  <si>
    <t>BEEDELUP</t>
  </si>
  <si>
    <t>BIDDELIA</t>
  </si>
  <si>
    <t>CALLCUP</t>
  </si>
  <si>
    <t>CHANNYBEARUP</t>
  </si>
  <si>
    <t>COLLINS</t>
  </si>
  <si>
    <t>EASTBROOK</t>
  </si>
  <si>
    <t>LAKE JASPER</t>
  </si>
  <si>
    <t>PEERABEELUP</t>
  </si>
  <si>
    <t>PEMBERTON</t>
  </si>
  <si>
    <t>YEAGARUP</t>
  </si>
  <si>
    <t>BOORARA BROOK</t>
  </si>
  <si>
    <t>CROWEA</t>
  </si>
  <si>
    <t>MEERUP</t>
  </si>
  <si>
    <t>NORTHCLIFFE</t>
  </si>
  <si>
    <t>SHANNON</t>
  </si>
  <si>
    <t>CAPEL</t>
  </si>
  <si>
    <t>CAPEL RIVER</t>
  </si>
  <si>
    <t>PEPPERMINT GROVE BEACH</t>
  </si>
  <si>
    <t>STIRLING ESTATE</t>
  </si>
  <si>
    <t>BARRABUP</t>
  </si>
  <si>
    <t>CARLOTTA</t>
  </si>
  <si>
    <t>CUNDINUP</t>
  </si>
  <si>
    <t>DARRADUP</t>
  </si>
  <si>
    <t>EAST NANNUP</t>
  </si>
  <si>
    <t>JALBARRAGUP</t>
  </si>
  <si>
    <t>JARRAHWOOD</t>
  </si>
  <si>
    <t>NANNUP</t>
  </si>
  <si>
    <t>SCOTT RIVER EAST</t>
  </si>
  <si>
    <t>YOGANUP</t>
  </si>
  <si>
    <t>ABBA RIVER</t>
  </si>
  <si>
    <t>ABBEY</t>
  </si>
  <si>
    <t>ACTON PARK</t>
  </si>
  <si>
    <t>AMBERGATE</t>
  </si>
  <si>
    <t>ANNIEBROOK</t>
  </si>
  <si>
    <t>BOALLIA</t>
  </si>
  <si>
    <t>BOVELL</t>
  </si>
  <si>
    <t>BUSSELTON</t>
  </si>
  <si>
    <t>CARBUNUP RIVER</t>
  </si>
  <si>
    <t>CHAPMAN HILL</t>
  </si>
  <si>
    <t>GEOGRAPHE</t>
  </si>
  <si>
    <t>HITHERGREEN</t>
  </si>
  <si>
    <t>JINDONG</t>
  </si>
  <si>
    <t>KALGUP</t>
  </si>
  <si>
    <t>KALOORUP</t>
  </si>
  <si>
    <t>KEALY</t>
  </si>
  <si>
    <t>LUDLOW</t>
  </si>
  <si>
    <t>MARYBROOK</t>
  </si>
  <si>
    <t>METRICUP</t>
  </si>
  <si>
    <t>NORTH JINDONG</t>
  </si>
  <si>
    <t>REINSCOURT</t>
  </si>
  <si>
    <t>RUABON</t>
  </si>
  <si>
    <t>SABINA RIVER</t>
  </si>
  <si>
    <t>SIESTA PARK</t>
  </si>
  <si>
    <t>TUTUNUP</t>
  </si>
  <si>
    <t>VASSE</t>
  </si>
  <si>
    <t>WALSALL</t>
  </si>
  <si>
    <t>WEST BUSSELTON</t>
  </si>
  <si>
    <t>WILYABRUP</t>
  </si>
  <si>
    <t>WONNERUP</t>
  </si>
  <si>
    <t>YALYALUP</t>
  </si>
  <si>
    <t>YELVERTON</t>
  </si>
  <si>
    <t>YOONGARILLUP</t>
  </si>
  <si>
    <t>DUNSBOROUGH</t>
  </si>
  <si>
    <t>EAGLE BAY</t>
  </si>
  <si>
    <t>NATURALISTE</t>
  </si>
  <si>
    <t>QUEDJINUP</t>
  </si>
  <si>
    <t>QUINDALUP</t>
  </si>
  <si>
    <t>YALLINGUP</t>
  </si>
  <si>
    <t>YALLINGUP SIDING</t>
  </si>
  <si>
    <t>COWARAMUP</t>
  </si>
  <si>
    <t>GRACETOWN</t>
  </si>
  <si>
    <t>TREETON</t>
  </si>
  <si>
    <t>BRAMLEY</t>
  </si>
  <si>
    <t>GNARABUP</t>
  </si>
  <si>
    <t>OSMINGTON</t>
  </si>
  <si>
    <t>PREVELLY</t>
  </si>
  <si>
    <t>ROSA BROOK</t>
  </si>
  <si>
    <t>ROSA GLEN</t>
  </si>
  <si>
    <t>SCHROEDER</t>
  </si>
  <si>
    <t>WITCHCLIFFE</t>
  </si>
  <si>
    <t>ALEXANDRA BRIDGE</t>
  </si>
  <si>
    <t>COURTENAY</t>
  </si>
  <si>
    <t>HAMELIN BAY</t>
  </si>
  <si>
    <t>KARRIDALE</t>
  </si>
  <si>
    <t>NILLUP</t>
  </si>
  <si>
    <t>SCOTT RIVER</t>
  </si>
  <si>
    <t>WARNER GLEN</t>
  </si>
  <si>
    <t>AUGUSTA</t>
  </si>
  <si>
    <t>EAST AUGUSTA</t>
  </si>
  <si>
    <t>KUDARDUP</t>
  </si>
  <si>
    <t>LEEUWIN</t>
  </si>
  <si>
    <t>MOLLOY ISLAND</t>
  </si>
  <si>
    <t>BADGIN</t>
  </si>
  <si>
    <t>BALLADONG</t>
  </si>
  <si>
    <t>BURGES</t>
  </si>
  <si>
    <t>CALJIE</t>
  </si>
  <si>
    <t>COLD HARBOUR</t>
  </si>
  <si>
    <t>DALIAK</t>
  </si>
  <si>
    <t>FLINT</t>
  </si>
  <si>
    <t>GILGERING</t>
  </si>
  <si>
    <t>GREENHILLS</t>
  </si>
  <si>
    <t>GWAMBYGINE</t>
  </si>
  <si>
    <t>INKPEN</t>
  </si>
  <si>
    <t>KAURING</t>
  </si>
  <si>
    <t>MALEBELLING</t>
  </si>
  <si>
    <t>MOUNT HARDEY</t>
  </si>
  <si>
    <t>NARRALOGGAN</t>
  </si>
  <si>
    <t>QUELLINGTON</t>
  </si>
  <si>
    <t>ST RONANS</t>
  </si>
  <si>
    <t>TALBOT WEST</t>
  </si>
  <si>
    <t>YORK</t>
  </si>
  <si>
    <t>BALLY BALLY</t>
  </si>
  <si>
    <t>DALE</t>
  </si>
  <si>
    <t>EAST BEVERLEY</t>
  </si>
  <si>
    <t>KOKEBY</t>
  </si>
  <si>
    <t>MORBINNING</t>
  </si>
  <si>
    <t>ALDERSYDE</t>
  </si>
  <si>
    <t>BROOKTON</t>
  </si>
  <si>
    <t>BULYEE</t>
  </si>
  <si>
    <t>JELCOBINE</t>
  </si>
  <si>
    <t>KWEDA</t>
  </si>
  <si>
    <t>CODJATOTINE</t>
  </si>
  <si>
    <t>DWARDA</t>
  </si>
  <si>
    <t>EAST PINGELLY</t>
  </si>
  <si>
    <t>GILLIMANNING</t>
  </si>
  <si>
    <t>PINGELLY</t>
  </si>
  <si>
    <t>PUMPHREYS BRIDGE</t>
  </si>
  <si>
    <t>SPRINGS</t>
  </si>
  <si>
    <t>WANDERING</t>
  </si>
  <si>
    <t>WEST PINGELLY</t>
  </si>
  <si>
    <t>EAST POPANYINNING</t>
  </si>
  <si>
    <t>POPANYINNING</t>
  </si>
  <si>
    <t>STRATHERNE</t>
  </si>
  <si>
    <t>WEST POPANYINNING</t>
  </si>
  <si>
    <t>COMMODINE</t>
  </si>
  <si>
    <t>CONTINE</t>
  </si>
  <si>
    <t>CUBALLING</t>
  </si>
  <si>
    <t>DRYANDRA</t>
  </si>
  <si>
    <t>LOL GRAY</t>
  </si>
  <si>
    <t>TOWNSENDALE</t>
  </si>
  <si>
    <t>WARDERING</t>
  </si>
  <si>
    <t>YORNANING</t>
  </si>
  <si>
    <t>BOUNDAIN</t>
  </si>
  <si>
    <t>DUMBERNING</t>
  </si>
  <si>
    <t>MINIGIN</t>
  </si>
  <si>
    <t>NARROGIN</t>
  </si>
  <si>
    <t>NARROGIN VALLEY</t>
  </si>
  <si>
    <t>NOMANS LAKE</t>
  </si>
  <si>
    <t>TOOLIBIN</t>
  </si>
  <si>
    <t>YILLIMINNING</t>
  </si>
  <si>
    <t>ARTHUR RIVER</t>
  </si>
  <si>
    <t>BALLAYING</t>
  </si>
  <si>
    <t>CANCANNING</t>
  </si>
  <si>
    <t>COLLANILLING</t>
  </si>
  <si>
    <t>DONGOLOCKING</t>
  </si>
  <si>
    <t>GUNDARING</t>
  </si>
  <si>
    <t>JALORAN</t>
  </si>
  <si>
    <t>LIME LAKE</t>
  </si>
  <si>
    <t>MINDING</t>
  </si>
  <si>
    <t>PIESSEVILLE</t>
  </si>
  <si>
    <t>WAGIN</t>
  </si>
  <si>
    <t>WEDGECARRUP</t>
  </si>
  <si>
    <t>BOYERINE</t>
  </si>
  <si>
    <t>CARTMETICUP</t>
  </si>
  <si>
    <t>WOODANILLING</t>
  </si>
  <si>
    <t>BADGEBUP</t>
  </si>
  <si>
    <t>BULLOCK HILLS</t>
  </si>
  <si>
    <t>CARROLUP</t>
  </si>
  <si>
    <t>COBLININE</t>
  </si>
  <si>
    <t>COYRECUP</t>
  </si>
  <si>
    <t>DATATINE</t>
  </si>
  <si>
    <t>EWLYAMARTUP</t>
  </si>
  <si>
    <t>KATANNING</t>
  </si>
  <si>
    <t>MARRACOONDA</t>
  </si>
  <si>
    <t>MOOJEBING</t>
  </si>
  <si>
    <t>MURDONG</t>
  </si>
  <si>
    <t>PINWERNYING</t>
  </si>
  <si>
    <t>SOUTH DATATINE</t>
  </si>
  <si>
    <t>SOUTH GLENCOE</t>
  </si>
  <si>
    <t>BROOMEHILL EAST</t>
  </si>
  <si>
    <t>BROOMEHILL VILLAGE</t>
  </si>
  <si>
    <t>BROOMEHILL WEST</t>
  </si>
  <si>
    <t>BOBALONG</t>
  </si>
  <si>
    <t>BORDERDALE</t>
  </si>
  <si>
    <t>DARTNALL</t>
  </si>
  <si>
    <t>LAKE TOOLBRUNUP</t>
  </si>
  <si>
    <t>MOONIES HILL</t>
  </si>
  <si>
    <t>TAMBELLUP</t>
  </si>
  <si>
    <t>WANSBROUGH</t>
  </si>
  <si>
    <t>KENDENUP</t>
  </si>
  <si>
    <t>DENBARKER</t>
  </si>
  <si>
    <t>PERILLUP</t>
  </si>
  <si>
    <t>PORONGURUP</t>
  </si>
  <si>
    <t>SOUTH STIRLING</t>
  </si>
  <si>
    <t>TAKALARUP</t>
  </si>
  <si>
    <t>WOOGENELLUP</t>
  </si>
  <si>
    <t>NARRIKUP</t>
  </si>
  <si>
    <t>REDMOND</t>
  </si>
  <si>
    <t>REDMOND WEST</t>
  </si>
  <si>
    <t>CHEYNES</t>
  </si>
  <si>
    <t>GNOWELLEN</t>
  </si>
  <si>
    <t>GREEN RANGE</t>
  </si>
  <si>
    <t>KOJANEERUP SOUTH</t>
  </si>
  <si>
    <t>MANYPEAKS</t>
  </si>
  <si>
    <t>METTLER</t>
  </si>
  <si>
    <t>WELLSTEAD</t>
  </si>
  <si>
    <t>ALBANY</t>
  </si>
  <si>
    <t>BAYONET HEAD</t>
  </si>
  <si>
    <t>BIG GROVE</t>
  </si>
  <si>
    <t>BORNHOLM</t>
  </si>
  <si>
    <t>COLLINGWOOD HEIGHTS</t>
  </si>
  <si>
    <t>CUTHBERT</t>
  </si>
  <si>
    <t>DROME</t>
  </si>
  <si>
    <t>ELLEKER</t>
  </si>
  <si>
    <t>EMU POINT</t>
  </si>
  <si>
    <t>FRENCHMAN BAY</t>
  </si>
  <si>
    <t>GLEDHOW</t>
  </si>
  <si>
    <t>GOODE BEACH</t>
  </si>
  <si>
    <t>KALGAN</t>
  </si>
  <si>
    <t>KING RIVER</t>
  </si>
  <si>
    <t>KRONKUP</t>
  </si>
  <si>
    <t>LANGE</t>
  </si>
  <si>
    <t>LITTLE GROVE</t>
  </si>
  <si>
    <t>LOWER KING</t>
  </si>
  <si>
    <t>LOWLANDS</t>
  </si>
  <si>
    <t>MARBELUP</t>
  </si>
  <si>
    <t>MCKAIL</t>
  </si>
  <si>
    <t>MIDDLETON BEACH</t>
  </si>
  <si>
    <t>MILPARA</t>
  </si>
  <si>
    <t>MIRA MAR</t>
  </si>
  <si>
    <t>MOUNT CLARENCE</t>
  </si>
  <si>
    <t>MOUNT ELPHINSTONE</t>
  </si>
  <si>
    <t>MOUNT MELVILLE</t>
  </si>
  <si>
    <t>NANARUP</t>
  </si>
  <si>
    <t>NAPIER</t>
  </si>
  <si>
    <t>NULLAKI</t>
  </si>
  <si>
    <t>ORANA</t>
  </si>
  <si>
    <t>PORT ALBANY</t>
  </si>
  <si>
    <t>ROBINSON</t>
  </si>
  <si>
    <t>SEPPINGS</t>
  </si>
  <si>
    <t>SPENCER PARK</t>
  </si>
  <si>
    <t>TORBAY</t>
  </si>
  <si>
    <t>TORNDIRRUP</t>
  </si>
  <si>
    <t>VANCOUVER PENINSULA</t>
  </si>
  <si>
    <t>WALMSLEY</t>
  </si>
  <si>
    <t>WARRENUP</t>
  </si>
  <si>
    <t>WILLYUNG</t>
  </si>
  <si>
    <t>YAKAMIA</t>
  </si>
  <si>
    <t>YOUNGS SIDING</t>
  </si>
  <si>
    <t>BOW BRIDGE</t>
  </si>
  <si>
    <t>DENMARK</t>
  </si>
  <si>
    <t>HAZELVALE</t>
  </si>
  <si>
    <t>KENTDALE</t>
  </si>
  <si>
    <t>KORDABUP</t>
  </si>
  <si>
    <t>NORNALUP</t>
  </si>
  <si>
    <t>OCEAN BEACH</t>
  </si>
  <si>
    <t>PARRYVILLE</t>
  </si>
  <si>
    <t>PEACEFUL BAY</t>
  </si>
  <si>
    <t>SCOTSDALE</t>
  </si>
  <si>
    <t>TINGLEDALE</t>
  </si>
  <si>
    <t>WILLIAM BAY</t>
  </si>
  <si>
    <t>GNOWANGERUP</t>
  </si>
  <si>
    <t>JACKITUP</t>
  </si>
  <si>
    <t>KEBARINGUP</t>
  </si>
  <si>
    <t>PALLINUP</t>
  </si>
  <si>
    <t>COWALELLUP</t>
  </si>
  <si>
    <t>MILLS LAKE</t>
  </si>
  <si>
    <t>MINDARABIN</t>
  </si>
  <si>
    <t>NEEDILUP</t>
  </si>
  <si>
    <t>ONGERUP</t>
  </si>
  <si>
    <t>TOOMPUP</t>
  </si>
  <si>
    <t>GAIRDNER</t>
  </si>
  <si>
    <t>JACUP</t>
  </si>
  <si>
    <t>JERRAMUNGUP</t>
  </si>
  <si>
    <t>WEST FITZGERALD</t>
  </si>
  <si>
    <t>AMELUP</t>
  </si>
  <si>
    <t>BORDEN</t>
  </si>
  <si>
    <t>BOXWOOD HILL</t>
  </si>
  <si>
    <t>BREMER BAY</t>
  </si>
  <si>
    <t>MAGITUP</t>
  </si>
  <si>
    <t>MONJEBUP</t>
  </si>
  <si>
    <t>NALYERLUP</t>
  </si>
  <si>
    <t>NORTH STIRLINGS</t>
  </si>
  <si>
    <t>NYABING</t>
  </si>
  <si>
    <t>PINGRUP</t>
  </si>
  <si>
    <t>FITZGERALD RIVER NATIONAL PARK</t>
  </si>
  <si>
    <t>JERDACUTTUP</t>
  </si>
  <si>
    <t>RAVENSTHORPE</t>
  </si>
  <si>
    <t>WEST RIVER</t>
  </si>
  <si>
    <t>DUMBLEYUNG</t>
  </si>
  <si>
    <t>NAIRIBIN</t>
  </si>
  <si>
    <t>NIPPERING</t>
  </si>
  <si>
    <t>MOULYINNING</t>
  </si>
  <si>
    <t>NORTH MOULYINNING</t>
  </si>
  <si>
    <t>KUKERIN</t>
  </si>
  <si>
    <t>MERILUP</t>
  </si>
  <si>
    <t>NORTH KUKERIN</t>
  </si>
  <si>
    <t>SOUTH KUKERIN</t>
  </si>
  <si>
    <t>BEENONG</t>
  </si>
  <si>
    <t>BUNICHE</t>
  </si>
  <si>
    <t>KUENDER</t>
  </si>
  <si>
    <t>LAKE GRACE</t>
  </si>
  <si>
    <t>MALLEE HILL</t>
  </si>
  <si>
    <t>NEENDALING</t>
  </si>
  <si>
    <t>NORTH BURNGUP</t>
  </si>
  <si>
    <t>NORTH LAKE GRACE</t>
  </si>
  <si>
    <t>SOUTH LAKE GRACE</t>
  </si>
  <si>
    <t>TARIN ROCK</t>
  </si>
  <si>
    <t>DUNN ROCK</t>
  </si>
  <si>
    <t>EAST NEWDEGATE</t>
  </si>
  <si>
    <t>HOLT ROCK</t>
  </si>
  <si>
    <t>LAKE BIDDY</t>
  </si>
  <si>
    <t>LAKE CAMM</t>
  </si>
  <si>
    <t>NEWDEGATE</t>
  </si>
  <si>
    <t>SOUTH NEWDEGATE</t>
  </si>
  <si>
    <t>VARLEY</t>
  </si>
  <si>
    <t>LAKE KING</t>
  </si>
  <si>
    <t>MOUNT MADDEN</t>
  </si>
  <si>
    <t>PINGARING</t>
  </si>
  <si>
    <t>KARLGARIN</t>
  </si>
  <si>
    <t>FORRESTANIA</t>
  </si>
  <si>
    <t>HYDEN</t>
  </si>
  <si>
    <t>LITTLE ITALY</t>
  </si>
  <si>
    <t>HARRISMITH</t>
  </si>
  <si>
    <t>TINCURRIN</t>
  </si>
  <si>
    <t>DUDININ</t>
  </si>
  <si>
    <t>WALYURIN</t>
  </si>
  <si>
    <t>JILAKIN</t>
  </si>
  <si>
    <t>JITARNING</t>
  </si>
  <si>
    <t>KULIN</t>
  </si>
  <si>
    <t>KULIN WEST</t>
  </si>
  <si>
    <t>KONDININ</t>
  </si>
  <si>
    <t>SOUTH KUMMININ</t>
  </si>
  <si>
    <t>NAREMBEEN</t>
  </si>
  <si>
    <t>WADDERIN</t>
  </si>
  <si>
    <t>WEST HOLLETON</t>
  </si>
  <si>
    <t>WOOLOCUTTY</t>
  </si>
  <si>
    <t>EAST WICKEPIN</t>
  </si>
  <si>
    <t>MALYALLING</t>
  </si>
  <si>
    <t>WICKEPIN</t>
  </si>
  <si>
    <t>WOGOLIN</t>
  </si>
  <si>
    <t>KIRK ROCK</t>
  </si>
  <si>
    <t>YEALERING</t>
  </si>
  <si>
    <t>BULLARING</t>
  </si>
  <si>
    <t>ADAMSVALE</t>
  </si>
  <si>
    <t>BILBARIN</t>
  </si>
  <si>
    <t>CORRIGIN</t>
  </si>
  <si>
    <t>GORGE ROCK</t>
  </si>
  <si>
    <t>KUNJIN</t>
  </si>
  <si>
    <t>KURRENKUTTEN</t>
  </si>
  <si>
    <t>BADJALING</t>
  </si>
  <si>
    <t>BALKULING</t>
  </si>
  <si>
    <t>CUBBINE</t>
  </si>
  <si>
    <t>DANGIN</t>
  </si>
  <si>
    <t>DOODENANNING</t>
  </si>
  <si>
    <t>DULBELLING</t>
  </si>
  <si>
    <t>MOUNT STIRLING</t>
  </si>
  <si>
    <t>QUAIRADING</t>
  </si>
  <si>
    <t>SOUTH QUAIRADING</t>
  </si>
  <si>
    <t>WAMENUSKING</t>
  </si>
  <si>
    <t>YOTING</t>
  </si>
  <si>
    <t>PANTAPIN</t>
  </si>
  <si>
    <t>KWOLYIN</t>
  </si>
  <si>
    <t>SHACKLETON</t>
  </si>
  <si>
    <t>BODDINGTON</t>
  </si>
  <si>
    <t>CROSSMAN</t>
  </si>
  <si>
    <t>LOWER HOTHAM</t>
  </si>
  <si>
    <t>MARRADONG</t>
  </si>
  <si>
    <t>NORTH BANNISTER</t>
  </si>
  <si>
    <t>RANFORD</t>
  </si>
  <si>
    <t>UPPER MURRAY</t>
  </si>
  <si>
    <t>WURAMING</t>
  </si>
  <si>
    <t>QUINDANNING</t>
  </si>
  <si>
    <t>WILLIAMS</t>
  </si>
  <si>
    <t>BOKAL</t>
  </si>
  <si>
    <t>DARDADINE</t>
  </si>
  <si>
    <t>DARKAN</t>
  </si>
  <si>
    <t>MEEKING</t>
  </si>
  <si>
    <t>DURANILLIN</t>
  </si>
  <si>
    <t>MOODIARRUP</t>
  </si>
  <si>
    <t>BEAUFORT RIVER</t>
  </si>
  <si>
    <t>BOILUP</t>
  </si>
  <si>
    <t>BOSCABEL</t>
  </si>
  <si>
    <t>CHANGERUP</t>
  </si>
  <si>
    <t>MOKUP</t>
  </si>
  <si>
    <t>MURADUP</t>
  </si>
  <si>
    <t>ORCHID VALLEY</t>
  </si>
  <si>
    <t>QUALEUP</t>
  </si>
  <si>
    <t>CHERRY TREE POOL</t>
  </si>
  <si>
    <t>JINGALUP</t>
  </si>
  <si>
    <t>KOJONUP</t>
  </si>
  <si>
    <t>MOBRUP</t>
  </si>
  <si>
    <t>RYANSBROOK</t>
  </si>
  <si>
    <t>FRANKLAND RIVER</t>
  </si>
  <si>
    <t>NORTH WALPOLE</t>
  </si>
  <si>
    <t>WALPOLE</t>
  </si>
  <si>
    <t>BURLONG</t>
  </si>
  <si>
    <t>CUNJARDINE</t>
  </si>
  <si>
    <t>JENNACUBBINE</t>
  </si>
  <si>
    <t>JENNAPULLIN</t>
  </si>
  <si>
    <t>MALABAINE</t>
  </si>
  <si>
    <t>MEENAAR</t>
  </si>
  <si>
    <t>MOKINE</t>
  </si>
  <si>
    <t>MULUCKINE</t>
  </si>
  <si>
    <t>MUMBERKINE</t>
  </si>
  <si>
    <t>MURESK</t>
  </si>
  <si>
    <t>NORTHAM</t>
  </si>
  <si>
    <t>SOUTHERN BROOK</t>
  </si>
  <si>
    <t>SPENCERS BROOK</t>
  </si>
  <si>
    <t>THROSSELL</t>
  </si>
  <si>
    <t>WONGAMINE</t>
  </si>
  <si>
    <t>GRASS VALLEY</t>
  </si>
  <si>
    <t>GREENWOODS VALLEY</t>
  </si>
  <si>
    <t>MECKERING</t>
  </si>
  <si>
    <t>QUELAGETTING</t>
  </si>
  <si>
    <t>WARDING EAST</t>
  </si>
  <si>
    <t>CUNDERDIN</t>
  </si>
  <si>
    <t>WAEEL</t>
  </si>
  <si>
    <t>WATERCARRIN</t>
  </si>
  <si>
    <t>WYOLA WEST</t>
  </si>
  <si>
    <t>YOUNDEGIN</t>
  </si>
  <si>
    <t>NORTH TAMMIN</t>
  </si>
  <si>
    <t>SOUTH TAMMIN</t>
  </si>
  <si>
    <t>TAMMIN</t>
  </si>
  <si>
    <t>DAADENNING CREEK</t>
  </si>
  <si>
    <t>KELLERBERRIN</t>
  </si>
  <si>
    <t>MOUNT CAROLINE</t>
  </si>
  <si>
    <t>NORTH KELLERBERRIN</t>
  </si>
  <si>
    <t>DOODLAKINE</t>
  </si>
  <si>
    <t>SOUTH DOODLAKINE</t>
  </si>
  <si>
    <t>BAANDEE</t>
  </si>
  <si>
    <t>NORTH BAANDEE</t>
  </si>
  <si>
    <t>HINES HILL</t>
  </si>
  <si>
    <t>NANGEENAN</t>
  </si>
  <si>
    <t>GOOMARIN</t>
  </si>
  <si>
    <t>KORBEL</t>
  </si>
  <si>
    <t>MERREDIN</t>
  </si>
  <si>
    <t>NOKANING</t>
  </si>
  <si>
    <t>NORPA</t>
  </si>
  <si>
    <t>TANDEGIN</t>
  </si>
  <si>
    <t>BRUCE ROCK</t>
  </si>
  <si>
    <t>ARDATH</t>
  </si>
  <si>
    <t>CRAMPHORNE</t>
  </si>
  <si>
    <t>MUNTADGIN</t>
  </si>
  <si>
    <t>BURRACOPPIN</t>
  </si>
  <si>
    <t>SOUTH BURRACOPPIN</t>
  </si>
  <si>
    <t>WARRALAKIN</t>
  </si>
  <si>
    <t>WALGOOLAN</t>
  </si>
  <si>
    <t>BOODAROCKIN</t>
  </si>
  <si>
    <t>CARRABIN</t>
  </si>
  <si>
    <t>WARRACHUPPIN</t>
  </si>
  <si>
    <t>WESTONIA</t>
  </si>
  <si>
    <t>BODALLIN</t>
  </si>
  <si>
    <t>NORTH BODALLIN</t>
  </si>
  <si>
    <t>SOUTH BODALLIN</t>
  </si>
  <si>
    <t>DULYALBIN</t>
  </si>
  <si>
    <t>MOORINE ROCK</t>
  </si>
  <si>
    <t>CORINTHIA</t>
  </si>
  <si>
    <t>MARVEL LOCH</t>
  </si>
  <si>
    <t>MOUNT HAMPTON</t>
  </si>
  <si>
    <t>MOUNT PALMER</t>
  </si>
  <si>
    <t>SOUTH YILGARN</t>
  </si>
  <si>
    <t>YELLOWDINE</t>
  </si>
  <si>
    <t>KOOLYANOBBING</t>
  </si>
  <si>
    <t>BABAKIN</t>
  </si>
  <si>
    <t>BOORABBIN</t>
  </si>
  <si>
    <t>BULLABULLING</t>
  </si>
  <si>
    <t>BINDULI</t>
  </si>
  <si>
    <t>BROADWOOD</t>
  </si>
  <si>
    <t>HANNANS</t>
  </si>
  <si>
    <t>KALGOORLIE</t>
  </si>
  <si>
    <t>KARLKURLA</t>
  </si>
  <si>
    <t>MULLINGAR</t>
  </si>
  <si>
    <t>SOUTH KALGOORLIE</t>
  </si>
  <si>
    <t>WEST KALGOORLIE</t>
  </si>
  <si>
    <t>WEST LAMINGTON</t>
  </si>
  <si>
    <t>YILKARI</t>
  </si>
  <si>
    <t>KANOWNA</t>
  </si>
  <si>
    <t>KOOKYNIE</t>
  </si>
  <si>
    <t>ORA BANDA</t>
  </si>
  <si>
    <t>BOULDER</t>
  </si>
  <si>
    <t>SOUTH BOULDER</t>
  </si>
  <si>
    <t>PARKESTON</t>
  </si>
  <si>
    <t>RAWLINNA</t>
  </si>
  <si>
    <t>ULARRING</t>
  </si>
  <si>
    <t>LEINSTER</t>
  </si>
  <si>
    <t>LEONORA</t>
  </si>
  <si>
    <t>KAMBALDA EAST</t>
  </si>
  <si>
    <t>KAMBALDA WEST</t>
  </si>
  <si>
    <t>EUCLA</t>
  </si>
  <si>
    <t>MUNDRABILLA</t>
  </si>
  <si>
    <t>NORSEMAN</t>
  </si>
  <si>
    <t>WIDGIEMOOLTHA</t>
  </si>
  <si>
    <t>NORTH CASCADE</t>
  </si>
  <si>
    <t>SALMON GUMS</t>
  </si>
  <si>
    <t>GRASS PATCH</t>
  </si>
  <si>
    <t>LORT RIVER</t>
  </si>
  <si>
    <t>MOUNT NEY</t>
  </si>
  <si>
    <t>SCADDAN</t>
  </si>
  <si>
    <t>WITTENOOM HILLS</t>
  </si>
  <si>
    <t>GIBSON</t>
  </si>
  <si>
    <t>BANDY CREEK</t>
  </si>
  <si>
    <t>BOYATUP</t>
  </si>
  <si>
    <t>CASTLETOWN</t>
  </si>
  <si>
    <t>CHADWICK</t>
  </si>
  <si>
    <t>CONDINGUP</t>
  </si>
  <si>
    <t>COOMALBIDGUP</t>
  </si>
  <si>
    <t>DALYUP</t>
  </si>
  <si>
    <t>EAST MUNGLINUP</t>
  </si>
  <si>
    <t>ESPERANCE</t>
  </si>
  <si>
    <t>HOWICK</t>
  </si>
  <si>
    <t>MERIVALE</t>
  </si>
  <si>
    <t>MONJINGUP</t>
  </si>
  <si>
    <t>MUNGLINUP</t>
  </si>
  <si>
    <t>MYRUP</t>
  </si>
  <si>
    <t>NERIDUP</t>
  </si>
  <si>
    <t>NULSEN</t>
  </si>
  <si>
    <t>PINK LAKE</t>
  </si>
  <si>
    <t>SINCLAIR</t>
  </si>
  <si>
    <t>WINDABOUT</t>
  </si>
  <si>
    <t>GOOMALLING</t>
  </si>
  <si>
    <t>HULONGINE</t>
  </si>
  <si>
    <t>KARRANADGIN</t>
  </si>
  <si>
    <t>UCARTY WEST</t>
  </si>
  <si>
    <t>WALYORMOURING</t>
  </si>
  <si>
    <t>DOWERIN</t>
  </si>
  <si>
    <t>KOOMBERKINE</t>
  </si>
  <si>
    <t>MINNIVALE</t>
  </si>
  <si>
    <t>UCARTY</t>
  </si>
  <si>
    <t>BENJABERRING</t>
  </si>
  <si>
    <t>MANMANNING</t>
  </si>
  <si>
    <t>CADOUX</t>
  </si>
  <si>
    <t>BURAKIN</t>
  </si>
  <si>
    <t>GOODLANDS</t>
  </si>
  <si>
    <t>KALANNIE</t>
  </si>
  <si>
    <t>PETRUDOR</t>
  </si>
  <si>
    <t>KULJA</t>
  </si>
  <si>
    <t>BEACON</t>
  </si>
  <si>
    <t>CLEARY</t>
  </si>
  <si>
    <t>MOUROUBRA</t>
  </si>
  <si>
    <t>TAMPU</t>
  </si>
  <si>
    <t>NORTH WIALKI</t>
  </si>
  <si>
    <t>WIALKI</t>
  </si>
  <si>
    <t>BADGERIN ROCK</t>
  </si>
  <si>
    <t>BOORALAMING</t>
  </si>
  <si>
    <t>DUKIN</t>
  </si>
  <si>
    <t>KOORDA</t>
  </si>
  <si>
    <t>LAKE MARGARETTE</t>
  </si>
  <si>
    <t>MOLLERIN</t>
  </si>
  <si>
    <t>NEWCARLBEON</t>
  </si>
  <si>
    <t>GABBIN</t>
  </si>
  <si>
    <t>BENCUBBIN</t>
  </si>
  <si>
    <t>WELBUNGIN</t>
  </si>
  <si>
    <t>BARBALIN</t>
  </si>
  <si>
    <t>BONNIE ROCK</t>
  </si>
  <si>
    <t>DANDANNING</t>
  </si>
  <si>
    <t>ELACHBUTTING</t>
  </si>
  <si>
    <t>KARLONING</t>
  </si>
  <si>
    <t>LAKE BROWN</t>
  </si>
  <si>
    <t>MUKINBUDIN</t>
  </si>
  <si>
    <t>WATTONING</t>
  </si>
  <si>
    <t>WILGOYNE</t>
  </si>
  <si>
    <t>NUKARNI</t>
  </si>
  <si>
    <t>BULLFINCH</t>
  </si>
  <si>
    <t>COWCOWING</t>
  </si>
  <si>
    <t>KORRELOCKING</t>
  </si>
  <si>
    <t>NALKAIN</t>
  </si>
  <si>
    <t>NEMBUDDING</t>
  </si>
  <si>
    <t>WYALKATCHEM</t>
  </si>
  <si>
    <t>NORTH YELBENI</t>
  </si>
  <si>
    <t>SOUTH YELBENI</t>
  </si>
  <si>
    <t>YELBENI</t>
  </si>
  <si>
    <t>NORTH TRAYNING</t>
  </si>
  <si>
    <t>SOUTH TRAYNING</t>
  </si>
  <si>
    <t>TRAYNING</t>
  </si>
  <si>
    <t>KUNUNOPPIN</t>
  </si>
  <si>
    <t>NORTH KUNUNOPPIN</t>
  </si>
  <si>
    <t>SOUTH KUNUNOPPIN</t>
  </si>
  <si>
    <t>BURRAN ROCK</t>
  </si>
  <si>
    <t>ELABBIN</t>
  </si>
  <si>
    <t>KWELKAN</t>
  </si>
  <si>
    <t>NUNGARIN</t>
  </si>
  <si>
    <t>TALGOMINE</t>
  </si>
  <si>
    <t>MUCHEA</t>
  </si>
  <si>
    <t>BINDOON</t>
  </si>
  <si>
    <t>BAMBUN</t>
  </si>
  <si>
    <t>BEERMULLAH</t>
  </si>
  <si>
    <t>BOONANARRING</t>
  </si>
  <si>
    <t>BREERA</t>
  </si>
  <si>
    <t>COONABIDGEE</t>
  </si>
  <si>
    <t>COWALLA</t>
  </si>
  <si>
    <t>CULLALLA</t>
  </si>
  <si>
    <t>GINGIN</t>
  </si>
  <si>
    <t>GINGINUP</t>
  </si>
  <si>
    <t>LENNARD BROOK</t>
  </si>
  <si>
    <t>MINDARRA</t>
  </si>
  <si>
    <t>MOONDAH</t>
  </si>
  <si>
    <t>MUCKENBURRA</t>
  </si>
  <si>
    <t>NEERGABBY</t>
  </si>
  <si>
    <t>ORANGE SPRINGS</t>
  </si>
  <si>
    <t>RED GULLY</t>
  </si>
  <si>
    <t>WANERIE</t>
  </si>
  <si>
    <t>MOOLIABEENEE</t>
  </si>
  <si>
    <t>WANNAMAL</t>
  </si>
  <si>
    <t>MOGUMBER</t>
  </si>
  <si>
    <t>CATABY</t>
  </si>
  <si>
    <t>COOLJARLOO</t>
  </si>
  <si>
    <t>DANDARAGAN</t>
  </si>
  <si>
    <t>MIMEGARRA</t>
  </si>
  <si>
    <t>REGANS FORD</t>
  </si>
  <si>
    <t>WEDGE ISLAND</t>
  </si>
  <si>
    <t>YATHROO</t>
  </si>
  <si>
    <t>GLENTROMIE</t>
  </si>
  <si>
    <t>NEW NORCIA</t>
  </si>
  <si>
    <t>WADDINGTON</t>
  </si>
  <si>
    <t>YARAWINDAH</t>
  </si>
  <si>
    <t>BARBERTON</t>
  </si>
  <si>
    <t>BERKSHIRE VALLEY</t>
  </si>
  <si>
    <t>GILLINGARRA</t>
  </si>
  <si>
    <t>KOOJAN</t>
  </si>
  <si>
    <t>WALEBING</t>
  </si>
  <si>
    <t>CERVANTES</t>
  </si>
  <si>
    <t>COOMBERDALE</t>
  </si>
  <si>
    <t>NAMBAN</t>
  </si>
  <si>
    <t>GUNYIDI</t>
  </si>
  <si>
    <t>WATHEROO</t>
  </si>
  <si>
    <t>GREEN HEAD</t>
  </si>
  <si>
    <t>LEEMAN</t>
  </si>
  <si>
    <t>COOROW</t>
  </si>
  <si>
    <t>EGANU</t>
  </si>
  <si>
    <t>MARCHAGEE</t>
  </si>
  <si>
    <t>WADDY FOREST</t>
  </si>
  <si>
    <t>JURIEN BAY</t>
  </si>
  <si>
    <t>CARNAMAH</t>
  </si>
  <si>
    <t>ENEABBA</t>
  </si>
  <si>
    <t>WARRADARGE</t>
  </si>
  <si>
    <t>ARRINO</t>
  </si>
  <si>
    <t>ARROWSMITH EAST</t>
  </si>
  <si>
    <t>DUDAWA</t>
  </si>
  <si>
    <t>KADATHINNI</t>
  </si>
  <si>
    <t>THREE SPRINGS</t>
  </si>
  <si>
    <t>WOMARDEN</t>
  </si>
  <si>
    <t>BADGINGARRA</t>
  </si>
  <si>
    <t>BOOTHENDARRA</t>
  </si>
  <si>
    <t>NAMBUNG</t>
  </si>
  <si>
    <t>HOLMWOOD</t>
  </si>
  <si>
    <t>IKEWA</t>
  </si>
  <si>
    <t>LOCKIER</t>
  </si>
  <si>
    <t>MINGENEW</t>
  </si>
  <si>
    <t>MOORIARY</t>
  </si>
  <si>
    <t>MOUNT BUDD</t>
  </si>
  <si>
    <t>NANGETTY</t>
  </si>
  <si>
    <t>YANDANOOKA</t>
  </si>
  <si>
    <t>YARRAGADEE</t>
  </si>
  <si>
    <t>ALLANOOKA</t>
  </si>
  <si>
    <t>ARROWSMITH</t>
  </si>
  <si>
    <t>BONNIEFIELD</t>
  </si>
  <si>
    <t>BOOKARA</t>
  </si>
  <si>
    <t>DONGARA</t>
  </si>
  <si>
    <t>IRWIN</t>
  </si>
  <si>
    <t>MILO</t>
  </si>
  <si>
    <t>MOUNT ADAMS</t>
  </si>
  <si>
    <t>MOUNT HORNER</t>
  </si>
  <si>
    <t>PORT DENISON</t>
  </si>
  <si>
    <t>YARDARINO</t>
  </si>
  <si>
    <t>MOUNT HILL</t>
  </si>
  <si>
    <t>SOUTH GREENOUGH</t>
  </si>
  <si>
    <t>WALKAWAY</t>
  </si>
  <si>
    <t>BEACHLANDS</t>
  </si>
  <si>
    <t>BERESFORD</t>
  </si>
  <si>
    <t>BLUFF POINT</t>
  </si>
  <si>
    <t>GERALDTON</t>
  </si>
  <si>
    <t>KARLOO</t>
  </si>
  <si>
    <t>MAHOMETS FLATS</t>
  </si>
  <si>
    <t>MERU</t>
  </si>
  <si>
    <t>MOUNT TARCOOLA</t>
  </si>
  <si>
    <t>RANGEWAY</t>
  </si>
  <si>
    <t>SUNSET BEACH</t>
  </si>
  <si>
    <t>TARCOOLA BEACH</t>
  </si>
  <si>
    <t>UTAKARRA</t>
  </si>
  <si>
    <t>WAGGRAKINE</t>
  </si>
  <si>
    <t>WANDINA</t>
  </si>
  <si>
    <t>WEBBERTON</t>
  </si>
  <si>
    <t>WONTHELLA</t>
  </si>
  <si>
    <t>WOORREE</t>
  </si>
  <si>
    <t>AJANA</t>
  </si>
  <si>
    <t>BINNU</t>
  </si>
  <si>
    <t>BOOTENAL</t>
  </si>
  <si>
    <t>BRINGO</t>
  </si>
  <si>
    <t>BULLER</t>
  </si>
  <si>
    <t>BURMA ROAD</t>
  </si>
  <si>
    <t>CAPE BURNEY</t>
  </si>
  <si>
    <t>COOLCALALAYA</t>
  </si>
  <si>
    <t>DEEPDALE</t>
  </si>
  <si>
    <t>DINDILOA</t>
  </si>
  <si>
    <t>DRUMMOND COVE</t>
  </si>
  <si>
    <t>DURAWAH</t>
  </si>
  <si>
    <t>EAST CHAPMAN</t>
  </si>
  <si>
    <t>EAST NABAWA</t>
  </si>
  <si>
    <t>EAST YUNA</t>
  </si>
  <si>
    <t>ELLENDALE</t>
  </si>
  <si>
    <t>ERADU</t>
  </si>
  <si>
    <t>ERADU SOUTH</t>
  </si>
  <si>
    <t>GEORGINA</t>
  </si>
  <si>
    <t>GREENOUGH</t>
  </si>
  <si>
    <t>HAMELIN POOL</t>
  </si>
  <si>
    <t>HICKETY</t>
  </si>
  <si>
    <t>HOWATHARRA</t>
  </si>
  <si>
    <t>KOJARENA</t>
  </si>
  <si>
    <t>MARRAH</t>
  </si>
  <si>
    <t>MEADOW</t>
  </si>
  <si>
    <t>MINNENOOKA</t>
  </si>
  <si>
    <t>MOONYOONOOKA</t>
  </si>
  <si>
    <t>MOUNT ERIN</t>
  </si>
  <si>
    <t>NABAWA</t>
  </si>
  <si>
    <t>NANSON</t>
  </si>
  <si>
    <t>NARALING</t>
  </si>
  <si>
    <t>NARNGULU</t>
  </si>
  <si>
    <t>NARRA TARRA</t>
  </si>
  <si>
    <t>NOLBA</t>
  </si>
  <si>
    <t>NORTH ERADU</t>
  </si>
  <si>
    <t>NORTHERN GULLY</t>
  </si>
  <si>
    <t>OAKAJEE</t>
  </si>
  <si>
    <t>ROCKWELL</t>
  </si>
  <si>
    <t>RUDDS GULLY</t>
  </si>
  <si>
    <t>SANDSPRINGS</t>
  </si>
  <si>
    <t>SOUTH YUNA</t>
  </si>
  <si>
    <t>TIBRADDEN</t>
  </si>
  <si>
    <t>WEST BINNU</t>
  </si>
  <si>
    <t>WHITE PEAK</t>
  </si>
  <si>
    <t>WICHERINA</t>
  </si>
  <si>
    <t>WICHERINA SOUTH</t>
  </si>
  <si>
    <t>YETNA</t>
  </si>
  <si>
    <t>YUNA</t>
  </si>
  <si>
    <t>BOWES</t>
  </si>
  <si>
    <t>EAST BOWES</t>
  </si>
  <si>
    <t>HORROCKS</t>
  </si>
  <si>
    <t>ISSEKA</t>
  </si>
  <si>
    <t>NORTHAMPTON</t>
  </si>
  <si>
    <t>OGILVIE</t>
  </si>
  <si>
    <t>YALLABATHARRA</t>
  </si>
  <si>
    <t>KALBARRI</t>
  </si>
  <si>
    <t>DENHAM</t>
  </si>
  <si>
    <t>MONKEY MIA</t>
  </si>
  <si>
    <t>NANGA</t>
  </si>
  <si>
    <t>BEECHINA</t>
  </si>
  <si>
    <t>CHIDLOW</t>
  </si>
  <si>
    <t>THE LAKES</t>
  </si>
  <si>
    <t>WOOROLOO</t>
  </si>
  <si>
    <t>WUNDOWIE</t>
  </si>
  <si>
    <t>BAKERS HILL</t>
  </si>
  <si>
    <t>WOOTTATING</t>
  </si>
  <si>
    <t>CLACKLINE</t>
  </si>
  <si>
    <t>BEJOORDING</t>
  </si>
  <si>
    <t>COONDLE</t>
  </si>
  <si>
    <t>CULHAM</t>
  </si>
  <si>
    <t>DUMBARTON</t>
  </si>
  <si>
    <t>HODDYS WELL</t>
  </si>
  <si>
    <t>KATRINE</t>
  </si>
  <si>
    <t>NUNILE</t>
  </si>
  <si>
    <t>TOODYAY</t>
  </si>
  <si>
    <t>WEST TOODYAY</t>
  </si>
  <si>
    <t>DEWARS POOL</t>
  </si>
  <si>
    <t>JULIMAR</t>
  </si>
  <si>
    <t>MOONDYNE</t>
  </si>
  <si>
    <t>BOLGART</t>
  </si>
  <si>
    <t>WATTENING</t>
  </si>
  <si>
    <t>WYENING</t>
  </si>
  <si>
    <t>CALINGIRI</t>
  </si>
  <si>
    <t>CARANI</t>
  </si>
  <si>
    <t>OLD PLAINS</t>
  </si>
  <si>
    <t>YERECOIN</t>
  </si>
  <si>
    <t>PIAWANING</t>
  </si>
  <si>
    <t>BINDI BINDI</t>
  </si>
  <si>
    <t>GABALONG</t>
  </si>
  <si>
    <t>MILING</t>
  </si>
  <si>
    <t>KONNONGORRING</t>
  </si>
  <si>
    <t>LAKE HINDS</t>
  </si>
  <si>
    <t>LAKE NINAN</t>
  </si>
  <si>
    <t>MOCARDY</t>
  </si>
  <si>
    <t>WONGAN HILLS</t>
  </si>
  <si>
    <t>KONDUT</t>
  </si>
  <si>
    <t>BALLIDU</t>
  </si>
  <si>
    <t>EAST BALLIDU</t>
  </si>
  <si>
    <t>WEST BALLIDU</t>
  </si>
  <si>
    <t>EAST DAMBORING</t>
  </si>
  <si>
    <t>MARNE</t>
  </si>
  <si>
    <t>PITHARA</t>
  </si>
  <si>
    <t>DALWALLINU</t>
  </si>
  <si>
    <t>NUGADONG</t>
  </si>
  <si>
    <t>XANTIPPE</t>
  </si>
  <si>
    <t>JIBBERDING</t>
  </si>
  <si>
    <t>MIAMOON</t>
  </si>
  <si>
    <t>PAYNES FIND</t>
  </si>
  <si>
    <t>WUBIN</t>
  </si>
  <si>
    <t>BUNTINE</t>
  </si>
  <si>
    <t>MAYA</t>
  </si>
  <si>
    <t>BUNJIL</t>
  </si>
  <si>
    <t>PERENJORI</t>
  </si>
  <si>
    <t>ROTHSAY</t>
  </si>
  <si>
    <t>BOWGADA</t>
  </si>
  <si>
    <t>GUTHA</t>
  </si>
  <si>
    <t>KOOLANOOKA</t>
  </si>
  <si>
    <t>MORAWA</t>
  </si>
  <si>
    <t>PINTHARUKA</t>
  </si>
  <si>
    <t>MERKANOOKA</t>
  </si>
  <si>
    <t>CANNA</t>
  </si>
  <si>
    <t>TARDUN</t>
  </si>
  <si>
    <t>DEVILS CREEK</t>
  </si>
  <si>
    <t>MULLEWA</t>
  </si>
  <si>
    <t>NUNIERRA</t>
  </si>
  <si>
    <t>WEST CASUARINAS</t>
  </si>
  <si>
    <t>WONGOONDY</t>
  </si>
  <si>
    <t>PINDAR</t>
  </si>
  <si>
    <t>AMBANIA</t>
  </si>
  <si>
    <t>TENINDEWA</t>
  </si>
  <si>
    <t>YALGOO</t>
  </si>
  <si>
    <t>MOUNT MAGNET</t>
  </si>
  <si>
    <t>SANDSTONE</t>
  </si>
  <si>
    <t>CUE</t>
  </si>
  <si>
    <t>LAKE AUSTIN</t>
  </si>
  <si>
    <t>REEDY</t>
  </si>
  <si>
    <t>KARALUNDI</t>
  </si>
  <si>
    <t>MEEKATHARRA</t>
  </si>
  <si>
    <t>WILUNA</t>
  </si>
  <si>
    <t>BABBAGE ISLAND</t>
  </si>
  <si>
    <t>BROCKMAN</t>
  </si>
  <si>
    <t>BROWN RANGE</t>
  </si>
  <si>
    <t>CARNARVON</t>
  </si>
  <si>
    <t>CORAL BAY</t>
  </si>
  <si>
    <t>EAST CARNARVON</t>
  </si>
  <si>
    <t>GREYS PLAIN</t>
  </si>
  <si>
    <t>INGGARDA</t>
  </si>
  <si>
    <t>MASSEY BAY</t>
  </si>
  <si>
    <t>MORGANTOWN</t>
  </si>
  <si>
    <t>NORTH PLANTATIONS</t>
  </si>
  <si>
    <t>SOUTH CARNARVON</t>
  </si>
  <si>
    <t>SOUTH PLANTATIONS</t>
  </si>
  <si>
    <t>GASCOYNE JUNCTION</t>
  </si>
  <si>
    <t>GASCOYNE RIVER</t>
  </si>
  <si>
    <t>EXMOUTH</t>
  </si>
  <si>
    <t>NORTH WEST CAPE</t>
  </si>
  <si>
    <t>ONSLOW</t>
  </si>
  <si>
    <t>DAMPIER</t>
  </si>
  <si>
    <t>BALLA BALLA</t>
  </si>
  <si>
    <t>BULGARRA</t>
  </si>
  <si>
    <t>BURRUP</t>
  </si>
  <si>
    <t>GAP RIDGE</t>
  </si>
  <si>
    <t>KARRATHA</t>
  </si>
  <si>
    <t>KARRATHA INDUSTRIAL ESTATE</t>
  </si>
  <si>
    <t>MILLARS WELL</t>
  </si>
  <si>
    <t>MULATAGA</t>
  </si>
  <si>
    <t>NICKOL</t>
  </si>
  <si>
    <t>PEGS CREEK</t>
  </si>
  <si>
    <t>STOVE HILL</t>
  </si>
  <si>
    <t>PANNAWONICA</t>
  </si>
  <si>
    <t>ROEBOURNE</t>
  </si>
  <si>
    <t>POINT SAMSON</t>
  </si>
  <si>
    <t>PORT HEDLAND</t>
  </si>
  <si>
    <t>WEDGEFIELD</t>
  </si>
  <si>
    <t>BOODARIE</t>
  </si>
  <si>
    <t>PIPPINGARRA</t>
  </si>
  <si>
    <t>SOUTH HEDLAND</t>
  </si>
  <si>
    <t>BILINGURR</t>
  </si>
  <si>
    <t>BROOME</t>
  </si>
  <si>
    <t>DAMPIER PENINSULA</t>
  </si>
  <si>
    <t>DJUGUN</t>
  </si>
  <si>
    <t>EIGHTY MILE BEACH</t>
  </si>
  <si>
    <t>LAGRANGE</t>
  </si>
  <si>
    <t>MINYIRR</t>
  </si>
  <si>
    <t>ROEBUCK</t>
  </si>
  <si>
    <t>WATERBANK</t>
  </si>
  <si>
    <t>CABLE BEACH</t>
  </si>
  <si>
    <t>CAMBALLIN</t>
  </si>
  <si>
    <t>KING LEOPOLD RANGES</t>
  </si>
  <si>
    <t>MEDA</t>
  </si>
  <si>
    <t>ST GEORGE RANGES</t>
  </si>
  <si>
    <t>WILLARE</t>
  </si>
  <si>
    <t>KUNUNURRA</t>
  </si>
  <si>
    <t>WARMUN</t>
  </si>
  <si>
    <t>KARIJINI</t>
  </si>
  <si>
    <t>TOM PRICE</t>
  </si>
  <si>
    <t>WITTENOOM</t>
  </si>
  <si>
    <t>NEWMAN</t>
  </si>
  <si>
    <t>PARABURDOO</t>
  </si>
  <si>
    <t>NULLAGINE</t>
  </si>
  <si>
    <t>MARBLE BAR</t>
  </si>
  <si>
    <t>FITZROY CROSSING</t>
  </si>
  <si>
    <t>MOUNT HARDMAN</t>
  </si>
  <si>
    <t>MCBEATH</t>
  </si>
  <si>
    <t>STURT CREEK</t>
  </si>
  <si>
    <t>TANAMI</t>
  </si>
  <si>
    <t>CHRISTMAS ISLAND</t>
  </si>
  <si>
    <t>HOME ISLAND</t>
  </si>
  <si>
    <t>WEST ISLAND</t>
  </si>
  <si>
    <t>TAS</t>
  </si>
  <si>
    <t>HOBART</t>
  </si>
  <si>
    <t>NORTH HOBART</t>
  </si>
  <si>
    <t>QUEENS DOMAIN</t>
  </si>
  <si>
    <t>WEST HOBART</t>
  </si>
  <si>
    <t>BATTERY POINT</t>
  </si>
  <si>
    <t>SOUTH HOBART</t>
  </si>
  <si>
    <t>DYNNYRNE</t>
  </si>
  <si>
    <t>SANDY BAY</t>
  </si>
  <si>
    <t>MOUNT NELSON</t>
  </si>
  <si>
    <t>TOLMANS HILL</t>
  </si>
  <si>
    <t>LENAH VALLEY</t>
  </si>
  <si>
    <t>DERWENT PARK</t>
  </si>
  <si>
    <t>LUTANA</t>
  </si>
  <si>
    <t>MOONAH</t>
  </si>
  <si>
    <t>WEST MOONAH</t>
  </si>
  <si>
    <t>DOWSING POINT</t>
  </si>
  <si>
    <t>ROSETTA</t>
  </si>
  <si>
    <t>AUSTINS FERRY</t>
  </si>
  <si>
    <t>BERRIEDALE</t>
  </si>
  <si>
    <t>CHIGWELL</t>
  </si>
  <si>
    <t>COLLINSVALE</t>
  </si>
  <si>
    <t>GLENLUSK</t>
  </si>
  <si>
    <t>GEILSTON BAY</t>
  </si>
  <si>
    <t>LINDISFARNE</t>
  </si>
  <si>
    <t>RISDON VALE</t>
  </si>
  <si>
    <t>GRASSTREE HILL</t>
  </si>
  <si>
    <t>HONEYWOOD</t>
  </si>
  <si>
    <t>OLD BEACH</t>
  </si>
  <si>
    <t>OTAGO</t>
  </si>
  <si>
    <t>RISDON</t>
  </si>
  <si>
    <t>TEA TREE</t>
  </si>
  <si>
    <t>BELLERIVE</t>
  </si>
  <si>
    <t>HOWRAH</t>
  </si>
  <si>
    <t>MONTAGU BAY</t>
  </si>
  <si>
    <t>ROSNY</t>
  </si>
  <si>
    <t>ROSNY PARK</t>
  </si>
  <si>
    <t>WARRANE</t>
  </si>
  <si>
    <t>CLARENDON VALE</t>
  </si>
  <si>
    <t>OAKDOWNS</t>
  </si>
  <si>
    <t>LAUDERDALE</t>
  </si>
  <si>
    <t>OPOSSUM BAY</t>
  </si>
  <si>
    <t>DULCOT</t>
  </si>
  <si>
    <t>CAMPANIA</t>
  </si>
  <si>
    <t>COLEBROOK</t>
  </si>
  <si>
    <t>ARTHURS LAKE</t>
  </si>
  <si>
    <t>BAGDAD</t>
  </si>
  <si>
    <t>BOTHWELL</t>
  </si>
  <si>
    <t>BROADMARSH</t>
  </si>
  <si>
    <t>CRAMPS BAY</t>
  </si>
  <si>
    <t>FLINTSTONE</t>
  </si>
  <si>
    <t>GAGEBROOK</t>
  </si>
  <si>
    <t>GRANTON</t>
  </si>
  <si>
    <t>HERDSMANS COVE</t>
  </si>
  <si>
    <t>HERMITAGE</t>
  </si>
  <si>
    <t>INTERLAKEN</t>
  </si>
  <si>
    <t>KEMPTON</t>
  </si>
  <si>
    <t>LIAWENEE</t>
  </si>
  <si>
    <t>LOWER MARSHES</t>
  </si>
  <si>
    <t>MELTON MOWBRAY</t>
  </si>
  <si>
    <t>MIENA</t>
  </si>
  <si>
    <t>MORASS BAY</t>
  </si>
  <si>
    <t>PONTVILLE</t>
  </si>
  <si>
    <t>STEPPES</t>
  </si>
  <si>
    <t>TODS CORNER</t>
  </si>
  <si>
    <t>WADDAMANA</t>
  </si>
  <si>
    <t>WILBURVILLE</t>
  </si>
  <si>
    <t>KINGSTON BEACH</t>
  </si>
  <si>
    <t>BLACKMANS BAY</t>
  </si>
  <si>
    <t>BONNET HILL</t>
  </si>
  <si>
    <t>TAROONA</t>
  </si>
  <si>
    <t>BARRETTA</t>
  </si>
  <si>
    <t>CONINGHAM</t>
  </si>
  <si>
    <t>ELECTRONA</t>
  </si>
  <si>
    <t>FERN TREE</t>
  </si>
  <si>
    <t>HOWDEN</t>
  </si>
  <si>
    <t>LESLIE VALE</t>
  </si>
  <si>
    <t>LOWER SNUG</t>
  </si>
  <si>
    <t>NEIKA</t>
  </si>
  <si>
    <t>RIDGEWAY</t>
  </si>
  <si>
    <t>SNUG</t>
  </si>
  <si>
    <t>TINDERBOX</t>
  </si>
  <si>
    <t>HUNTINGFIELD</t>
  </si>
  <si>
    <t>CRABTREE</t>
  </si>
  <si>
    <t>CRADOC</t>
  </si>
  <si>
    <t>GLAZIERS BAY</t>
  </si>
  <si>
    <t>GLEN HUON</t>
  </si>
  <si>
    <t>GLENDEVIE</t>
  </si>
  <si>
    <t>GROVE</t>
  </si>
  <si>
    <t>HUONVILLE</t>
  </si>
  <si>
    <t>IDA BAY</t>
  </si>
  <si>
    <t>JUDBURY</t>
  </si>
  <si>
    <t>LONNAVALE</t>
  </si>
  <si>
    <t>LOWER LONGLEY</t>
  </si>
  <si>
    <t>LOWER WATTLE GROVE</t>
  </si>
  <si>
    <t>LUCASTON</t>
  </si>
  <si>
    <t>LUNE RIVER</t>
  </si>
  <si>
    <t>LYMINGTON</t>
  </si>
  <si>
    <t>MOUNTAIN RIVER</t>
  </si>
  <si>
    <t>PETCHEYS BAY</t>
  </si>
  <si>
    <t>RAMINEA</t>
  </si>
  <si>
    <t>RANELAGH</t>
  </si>
  <si>
    <t>RECHERCHE</t>
  </si>
  <si>
    <t>STRATHBLANE</t>
  </si>
  <si>
    <t>ABELS BAY</t>
  </si>
  <si>
    <t>CHARLOTTE COVE</t>
  </si>
  <si>
    <t>CYGNET</t>
  </si>
  <si>
    <t>DEEP BAY</t>
  </si>
  <si>
    <t>EGGS AND BACON BAY</t>
  </si>
  <si>
    <t>GARDEN ISLAND CREEK</t>
  </si>
  <si>
    <t>GARDNERS BAY</t>
  </si>
  <si>
    <t>NICHOLLS RIVULET</t>
  </si>
  <si>
    <t>RANDALLS BAY</t>
  </si>
  <si>
    <t>VERONA SANDS</t>
  </si>
  <si>
    <t>BROOKS BAY</t>
  </si>
  <si>
    <t>CAIRNS BAY</t>
  </si>
  <si>
    <t>CASTLE FORBES BAY</t>
  </si>
  <si>
    <t>GEEVESTON</t>
  </si>
  <si>
    <t>POLICE POINT</t>
  </si>
  <si>
    <t>PORT HUON</t>
  </si>
  <si>
    <t>SURGES BAY</t>
  </si>
  <si>
    <t>SURVEYORS BAY</t>
  </si>
  <si>
    <t>DOVER</t>
  </si>
  <si>
    <t>STONOR</t>
  </si>
  <si>
    <t>ANDOVER</t>
  </si>
  <si>
    <t>ANTILL PONDS</t>
  </si>
  <si>
    <t>BADEN</t>
  </si>
  <si>
    <t>LEMONT</t>
  </si>
  <si>
    <t>LEVENDALE</t>
  </si>
  <si>
    <t>MOUNT SEYMOUR</t>
  </si>
  <si>
    <t>PARATTAH</t>
  </si>
  <si>
    <t>PAWTELLA</t>
  </si>
  <si>
    <t>RHYNDASTON</t>
  </si>
  <si>
    <t>SWANSTON</t>
  </si>
  <si>
    <t>TIBERIAS</t>
  </si>
  <si>
    <t>TUNBRIDGE</t>
  </si>
  <si>
    <t>TUNNACK</t>
  </si>
  <si>
    <t>WHITEFOORD</t>
  </si>
  <si>
    <t>WOODSDALE</t>
  </si>
  <si>
    <t>YORK PLAINS</t>
  </si>
  <si>
    <t>STRATHGORDON</t>
  </si>
  <si>
    <t>BLACK HILLS</t>
  </si>
  <si>
    <t>BOYER</t>
  </si>
  <si>
    <t>BRADYS LAKE</t>
  </si>
  <si>
    <t>BRONTE PARK</t>
  </si>
  <si>
    <t>DEE</t>
  </si>
  <si>
    <t>DERWENT BRIDGE</t>
  </si>
  <si>
    <t>FENTONBURY</t>
  </si>
  <si>
    <t>FITZGERALD</t>
  </si>
  <si>
    <t>FLORENTINE</t>
  </si>
  <si>
    <t>GLENORA</t>
  </si>
  <si>
    <t>GRETNA</t>
  </si>
  <si>
    <t>HAYES</t>
  </si>
  <si>
    <t>HOLLOW TREE</t>
  </si>
  <si>
    <t>KARANJA</t>
  </si>
  <si>
    <t>LACHLAN</t>
  </si>
  <si>
    <t>LAWITTA</t>
  </si>
  <si>
    <t>LITTLE PINE LAGOON</t>
  </si>
  <si>
    <t>LONDON LAKES</t>
  </si>
  <si>
    <t>MACQUARIE PLAINS</t>
  </si>
  <si>
    <t>MAGRA</t>
  </si>
  <si>
    <t>MALBINA</t>
  </si>
  <si>
    <t>MAYDENA</t>
  </si>
  <si>
    <t>MOOGARA</t>
  </si>
  <si>
    <t>MOUNT FIELD</t>
  </si>
  <si>
    <t>MOUNT LLOYD</t>
  </si>
  <si>
    <t>NATIONAL PARK</t>
  </si>
  <si>
    <t>NEW NORFOLK</t>
  </si>
  <si>
    <t>OUSE</t>
  </si>
  <si>
    <t>ROSEGARLAND</t>
  </si>
  <si>
    <t>SORELL CREEK</t>
  </si>
  <si>
    <t>STRICKLAND</t>
  </si>
  <si>
    <t>TARRALEAH</t>
  </si>
  <si>
    <t>UXBRIDGE</t>
  </si>
  <si>
    <t>WAYATINAH</t>
  </si>
  <si>
    <t>WESTERWAY</t>
  </si>
  <si>
    <t>ADVENTURE BAY</t>
  </si>
  <si>
    <t>ALLENS RIVULET</t>
  </si>
  <si>
    <t>ALONNAH</t>
  </si>
  <si>
    <t>BARNES BAY</t>
  </si>
  <si>
    <t>DENNES POINT</t>
  </si>
  <si>
    <t>GREAT BAY</t>
  </si>
  <si>
    <t>KAOOTA</t>
  </si>
  <si>
    <t>KILLORA</t>
  </si>
  <si>
    <t>LONGLEY</t>
  </si>
  <si>
    <t>LUNAWANNA</t>
  </si>
  <si>
    <t>NORTH BRUNY</t>
  </si>
  <si>
    <t>PELVERATA</t>
  </si>
  <si>
    <t>SANDFLY</t>
  </si>
  <si>
    <t>SIMPSONS BAY</t>
  </si>
  <si>
    <t>SOUTH BRUNY</t>
  </si>
  <si>
    <t>UPPER WOODSTOCK</t>
  </si>
  <si>
    <t>KETTERING</t>
  </si>
  <si>
    <t>BIRCHS BAY</t>
  </si>
  <si>
    <t>FLOWERPOT</t>
  </si>
  <si>
    <t>MOUNT RUMNEY</t>
  </si>
  <si>
    <t>ROCHES BEACH</t>
  </si>
  <si>
    <t>SEVEN MILE BEACH</t>
  </si>
  <si>
    <t>MIDWAY POINT</t>
  </si>
  <si>
    <t>PENNA</t>
  </si>
  <si>
    <t>NUGENT</t>
  </si>
  <si>
    <t>ORIELTON</t>
  </si>
  <si>
    <t>PAWLEENA</t>
  </si>
  <si>
    <t>SORELL</t>
  </si>
  <si>
    <t>CARLTON RIVER</t>
  </si>
  <si>
    <t>CONNELLYS MARSH</t>
  </si>
  <si>
    <t>DODGES FERRY</t>
  </si>
  <si>
    <t>FORCETT</t>
  </si>
  <si>
    <t>PRIMROSE SANDS</t>
  </si>
  <si>
    <t>COPPING</t>
  </si>
  <si>
    <t>BREAM CREEK</t>
  </si>
  <si>
    <t>KELLEVIE</t>
  </si>
  <si>
    <t>BOOMER BAY</t>
  </si>
  <si>
    <t>DUNALLEY</t>
  </si>
  <si>
    <t>MURDUNNA</t>
  </si>
  <si>
    <t>EAGLEHAWK NECK</t>
  </si>
  <si>
    <t>TARANNA</t>
  </si>
  <si>
    <t>FORTESCUE</t>
  </si>
  <si>
    <t>HIGHCROFT</t>
  </si>
  <si>
    <t>NUBEENA</t>
  </si>
  <si>
    <t>STORMLEA</t>
  </si>
  <si>
    <t>WHITE BEACH</t>
  </si>
  <si>
    <t>PREMAYDENA</t>
  </si>
  <si>
    <t>SALTWATER RIVER</t>
  </si>
  <si>
    <t>SLOPING MAIN</t>
  </si>
  <si>
    <t>KOONYA</t>
  </si>
  <si>
    <t>APSLAWN</t>
  </si>
  <si>
    <t>DOLPHIN SANDS</t>
  </si>
  <si>
    <t>LITTLE SWANPORT</t>
  </si>
  <si>
    <t>PONTYPOOL</t>
  </si>
  <si>
    <t>RHEBAN</t>
  </si>
  <si>
    <t>ROCKY HILLS</t>
  </si>
  <si>
    <t>SPRING BEACH</t>
  </si>
  <si>
    <t>TRIABUNNA</t>
  </si>
  <si>
    <t>TOOMS LAKE</t>
  </si>
  <si>
    <t>CAMPBELL TOWN</t>
  </si>
  <si>
    <t>LAKE LEAKE</t>
  </si>
  <si>
    <t>CONARA</t>
  </si>
  <si>
    <t>EPPING FOREST</t>
  </si>
  <si>
    <t>BLESSINGTON</t>
  </si>
  <si>
    <t>BURNS CREEK</t>
  </si>
  <si>
    <t>DEDDINGTON</t>
  </si>
  <si>
    <t>NILE</t>
  </si>
  <si>
    <t>UPPER BLESSINGTON</t>
  </si>
  <si>
    <t>WESTERN JUNCTION</t>
  </si>
  <si>
    <t>ROSSARDEN</t>
  </si>
  <si>
    <t>ROYAL GEORGE</t>
  </si>
  <si>
    <t>MANGANA</t>
  </si>
  <si>
    <t>MATHINNA</t>
  </si>
  <si>
    <t>UPPER ESK</t>
  </si>
  <si>
    <t>BICHENO</t>
  </si>
  <si>
    <t>CHAIN OF LAGOONS</t>
  </si>
  <si>
    <t>COLES BAY</t>
  </si>
  <si>
    <t>DOUGLAS RIVER</t>
  </si>
  <si>
    <t>FALMOUTH</t>
  </si>
  <si>
    <t>FRIENDLY BEACHES</t>
  </si>
  <si>
    <t>SCAMANDER</t>
  </si>
  <si>
    <t>UPPER SCAMANDER</t>
  </si>
  <si>
    <t>AKAROA</t>
  </si>
  <si>
    <t>BINALONG BAY</t>
  </si>
  <si>
    <t>GOSHEN</t>
  </si>
  <si>
    <t>GOULDS COUNTRY</t>
  </si>
  <si>
    <t>LOTTAH</t>
  </si>
  <si>
    <t>PYENGANA</t>
  </si>
  <si>
    <t>STIEGLITZ</t>
  </si>
  <si>
    <t>NEWNHAM</t>
  </si>
  <si>
    <t>ROCHERLEA</t>
  </si>
  <si>
    <t>KINGS MEADOWS</t>
  </si>
  <si>
    <t>SOUTH LAUNCESTON</t>
  </si>
  <si>
    <t>YOUNGTOWN</t>
  </si>
  <si>
    <t>BLACKSTONE HEIGHTS</t>
  </si>
  <si>
    <t>EAST LAUNCESTON</t>
  </si>
  <si>
    <t>LAUNCESTON</t>
  </si>
  <si>
    <t>PROSPECT VALE</t>
  </si>
  <si>
    <t>SUMMERHILL</t>
  </si>
  <si>
    <t>TRAVELLERS REST</t>
  </si>
  <si>
    <t>TREVALLYN</t>
  </si>
  <si>
    <t>WEST LAUNCESTON</t>
  </si>
  <si>
    <t>BEECHFORD</t>
  </si>
  <si>
    <t>DILSTON</t>
  </si>
  <si>
    <t>HILLWOOD</t>
  </si>
  <si>
    <t>LEFROY</t>
  </si>
  <si>
    <t>LULWORTH</t>
  </si>
  <si>
    <t>MOUNT DIRECTION</t>
  </si>
  <si>
    <t>PIPERS RIVER</t>
  </si>
  <si>
    <t>STONY HEAD</t>
  </si>
  <si>
    <t>WEYMOUTH</t>
  </si>
  <si>
    <t>BELL BAY</t>
  </si>
  <si>
    <t>GEORGE TOWN</t>
  </si>
  <si>
    <t>LONG REACH</t>
  </si>
  <si>
    <t>LOW HEAD</t>
  </si>
  <si>
    <t>BELLINGHAM</t>
  </si>
  <si>
    <t>GOLCONDA</t>
  </si>
  <si>
    <t>LEBRINA</t>
  </si>
  <si>
    <t>PIPERS BROOK</t>
  </si>
  <si>
    <t>TUNNEL</t>
  </si>
  <si>
    <t>WYENA</t>
  </si>
  <si>
    <t>BLUE ROCKS</t>
  </si>
  <si>
    <t>EMITA</t>
  </si>
  <si>
    <t>KILLIECRANKIE</t>
  </si>
  <si>
    <t>LACKRANA</t>
  </si>
  <si>
    <t>LADY BARRON</t>
  </si>
  <si>
    <t>LEEKA</t>
  </si>
  <si>
    <t>LOCCOTA</t>
  </si>
  <si>
    <t>LUGHRATA</t>
  </si>
  <si>
    <t>MEMANA</t>
  </si>
  <si>
    <t>PALANA</t>
  </si>
  <si>
    <t>RANGA</t>
  </si>
  <si>
    <t>WHITEMARK</t>
  </si>
  <si>
    <t>WINGAROO</t>
  </si>
  <si>
    <t>CURRIE</t>
  </si>
  <si>
    <t>EGG LAGOON</t>
  </si>
  <si>
    <t>GRASSY</t>
  </si>
  <si>
    <t>LOORANA</t>
  </si>
  <si>
    <t>LYMWOOD</t>
  </si>
  <si>
    <t>NARACOOPA</t>
  </si>
  <si>
    <t>NUGARA</t>
  </si>
  <si>
    <t>PEARSHAPE</t>
  </si>
  <si>
    <t>PEGARAH</t>
  </si>
  <si>
    <t>REEKARA</t>
  </si>
  <si>
    <t>SEA ELEPHANT</t>
  </si>
  <si>
    <t>SURPRISE BAY</t>
  </si>
  <si>
    <t>YAMBACOONA</t>
  </si>
  <si>
    <t>YARRA CREEK</t>
  </si>
  <si>
    <t>RELBIA</t>
  </si>
  <si>
    <t>NUNAMARA</t>
  </si>
  <si>
    <t>PATERSONIA</t>
  </si>
  <si>
    <t>TARGA</t>
  </si>
  <si>
    <t>TAYENE</t>
  </si>
  <si>
    <t>BLUMONT</t>
  </si>
  <si>
    <t>CUCKOO</t>
  </si>
  <si>
    <t>FORESTER</t>
  </si>
  <si>
    <t>JETSONVILLE</t>
  </si>
  <si>
    <t>KAMONA</t>
  </si>
  <si>
    <t>LIETINNA</t>
  </si>
  <si>
    <t>NABOWLA</t>
  </si>
  <si>
    <t>NORTH SCOTTSDALE</t>
  </si>
  <si>
    <t>SCOTTSDALE</t>
  </si>
  <si>
    <t>SOUTH SPRINGFIELD</t>
  </si>
  <si>
    <t>TONGANAH</t>
  </si>
  <si>
    <t>TULENDEENA</t>
  </si>
  <si>
    <t>WEST SCOTTSDALE</t>
  </si>
  <si>
    <t>BRANXHOLM</t>
  </si>
  <si>
    <t>WARRENTINNA</t>
  </si>
  <si>
    <t>BRIDPORT</t>
  </si>
  <si>
    <t>TOMAHAWK</t>
  </si>
  <si>
    <t>WATERHOUSE</t>
  </si>
  <si>
    <t>LEGERWOOD</t>
  </si>
  <si>
    <t>RINGAROOMA</t>
  </si>
  <si>
    <t>TALAWA</t>
  </si>
  <si>
    <t>TRENAH</t>
  </si>
  <si>
    <t>ANSONS BAY</t>
  </si>
  <si>
    <t>BOOBYALLA</t>
  </si>
  <si>
    <t>CAPE PORTLAND</t>
  </si>
  <si>
    <t>EDDYSTONE</t>
  </si>
  <si>
    <t>HERRICK</t>
  </si>
  <si>
    <t>MOUNT WILLIAM</t>
  </si>
  <si>
    <t>MUSSELROE BAY</t>
  </si>
  <si>
    <t>RUSHY LAGOON</t>
  </si>
  <si>
    <t>SOUTH MOUNT CAMERON</t>
  </si>
  <si>
    <t>TELITA</t>
  </si>
  <si>
    <t>WELDBOROUGH</t>
  </si>
  <si>
    <t>BANCA</t>
  </si>
  <si>
    <t>WINNALEAH</t>
  </si>
  <si>
    <t>KAROOLA</t>
  </si>
  <si>
    <t>LALLA</t>
  </si>
  <si>
    <t>LOWER TURNERS MARSH</t>
  </si>
  <si>
    <t>TURNERS MARSH</t>
  </si>
  <si>
    <t>NORTH LILYDALE</t>
  </si>
  <si>
    <t>BADGER HEAD</t>
  </si>
  <si>
    <t>BEAUTY POINT</t>
  </si>
  <si>
    <t>CLARENCE POINT</t>
  </si>
  <si>
    <t>FLOWERY GULLY</t>
  </si>
  <si>
    <t>GREENS BEACH</t>
  </si>
  <si>
    <t>KAYENA</t>
  </si>
  <si>
    <t>ROWELLA</t>
  </si>
  <si>
    <t>SIDMOUTH</t>
  </si>
  <si>
    <t>YORK TOWN</t>
  </si>
  <si>
    <t>DEVIOT</t>
  </si>
  <si>
    <t>FRANKFORD</t>
  </si>
  <si>
    <t>HOLWELL</t>
  </si>
  <si>
    <t>LANENA</t>
  </si>
  <si>
    <t>LOIRA</t>
  </si>
  <si>
    <t>NOTLEY HILLS</t>
  </si>
  <si>
    <t>ROBIGANA</t>
  </si>
  <si>
    <t>SWAN POINT</t>
  </si>
  <si>
    <t>WINKLEIGH</t>
  </si>
  <si>
    <t>GRAVELLY BEACH</t>
  </si>
  <si>
    <t>BRIDGENORTH</t>
  </si>
  <si>
    <t>GRINDELWALD</t>
  </si>
  <si>
    <t>LEGANA</t>
  </si>
  <si>
    <t>ROSEVEARS</t>
  </si>
  <si>
    <t>HADSPEN</t>
  </si>
  <si>
    <t>HAGLEY</t>
  </si>
  <si>
    <t>QUAMBY BEND</t>
  </si>
  <si>
    <t>SELBOURNE</t>
  </si>
  <si>
    <t>DEVON HILLS</t>
  </si>
  <si>
    <t>POWRANNA</t>
  </si>
  <si>
    <t>BISHOPSBOURNE</t>
  </si>
  <si>
    <t>BLACKWOOD CREEK</t>
  </si>
  <si>
    <t>LIFFEY</t>
  </si>
  <si>
    <t>TOIBERRY</t>
  </si>
  <si>
    <t>BRACKNELL</t>
  </si>
  <si>
    <t>POATINA</t>
  </si>
  <si>
    <t>BIRRALEE</t>
  </si>
  <si>
    <t>CLUAN</t>
  </si>
  <si>
    <t>EXTON</t>
  </si>
  <si>
    <t>OAKS</t>
  </si>
  <si>
    <t>OSMASTON</t>
  </si>
  <si>
    <t>WHITEMORE</t>
  </si>
  <si>
    <t>BRANDUM</t>
  </si>
  <si>
    <t>BREONA</t>
  </si>
  <si>
    <t>CAVESIDE</t>
  </si>
  <si>
    <t>CENTRAL PLATEAU</t>
  </si>
  <si>
    <t>CHUDLEIGH</t>
  </si>
  <si>
    <t>DAIRY PLAINS</t>
  </si>
  <si>
    <t>DELORAINE</t>
  </si>
  <si>
    <t>DOCTORS POINT</t>
  </si>
  <si>
    <t>DUNORLAN</t>
  </si>
  <si>
    <t>ELIZABETH TOWN</t>
  </si>
  <si>
    <t>GOLDEN VALLEY</t>
  </si>
  <si>
    <t>JACKEYS MARSH</t>
  </si>
  <si>
    <t>LIENA</t>
  </si>
  <si>
    <t>MAYBERRY</t>
  </si>
  <si>
    <t>MEANDER</t>
  </si>
  <si>
    <t>MERSEY FOREST</t>
  </si>
  <si>
    <t>MOLE CREEK</t>
  </si>
  <si>
    <t>MOLTEMA</t>
  </si>
  <si>
    <t>MONTANA</t>
  </si>
  <si>
    <t>NEEDLES</t>
  </si>
  <si>
    <t>PARKHAM</t>
  </si>
  <si>
    <t>QUAMBY BROOK</t>
  </si>
  <si>
    <t>RED HILLS</t>
  </si>
  <si>
    <t>REEDY MARSH</t>
  </si>
  <si>
    <t>REYNOLDS NECK</t>
  </si>
  <si>
    <t>WEEGENA</t>
  </si>
  <si>
    <t>WEETAH</t>
  </si>
  <si>
    <t>MERSEYLEA</t>
  </si>
  <si>
    <t>RAILTON</t>
  </si>
  <si>
    <t>CETHANA</t>
  </si>
  <si>
    <t>CLAUDE ROAD</t>
  </si>
  <si>
    <t>CRADLE MOUNTAIN</t>
  </si>
  <si>
    <t>GOWRIE PARK</t>
  </si>
  <si>
    <t>LORINNA</t>
  </si>
  <si>
    <t>LOWER BARRINGTON</t>
  </si>
  <si>
    <t>LOWER BEULAH</t>
  </si>
  <si>
    <t>NOOK</t>
  </si>
  <si>
    <t>NOWHERE ELSE</t>
  </si>
  <si>
    <t>PROMISED LAND</t>
  </si>
  <si>
    <t>ROLAND</t>
  </si>
  <si>
    <t>SHEFFIELD</t>
  </si>
  <si>
    <t>STAVERTON</t>
  </si>
  <si>
    <t>STOODLEY</t>
  </si>
  <si>
    <t>WEST KENTISH</t>
  </si>
  <si>
    <t>BAKERS BEACH</t>
  </si>
  <si>
    <t>HARFORD</t>
  </si>
  <si>
    <t>HAWLEY BEACH</t>
  </si>
  <si>
    <t>LATROBE</t>
  </si>
  <si>
    <t>MORIARTY</t>
  </si>
  <si>
    <t>NORTHDOWN</t>
  </si>
  <si>
    <t>PORT SORELL</t>
  </si>
  <si>
    <t>SHEARWATER</t>
  </si>
  <si>
    <t>SQUEAKING POINT</t>
  </si>
  <si>
    <t>THIRLSTANE</t>
  </si>
  <si>
    <t>WESLEY VALE</t>
  </si>
  <si>
    <t>AMBLESIDE</t>
  </si>
  <si>
    <t>DEVONPORT</t>
  </si>
  <si>
    <t>DON</t>
  </si>
  <si>
    <t>EAST DEVONPORT</t>
  </si>
  <si>
    <t>ERRIBA</t>
  </si>
  <si>
    <t>EUGENANA</t>
  </si>
  <si>
    <t>FORTH</t>
  </si>
  <si>
    <t>FORTHSIDE</t>
  </si>
  <si>
    <t>KINDRED</t>
  </si>
  <si>
    <t>LOWER WILMOT</t>
  </si>
  <si>
    <t>MOINA</t>
  </si>
  <si>
    <t>PALOONA</t>
  </si>
  <si>
    <t>QUOIBA</t>
  </si>
  <si>
    <t>SOUTH SPREYTON</t>
  </si>
  <si>
    <t>SPREYTON</t>
  </si>
  <si>
    <t>STONY RISE</t>
  </si>
  <si>
    <t>TARLETON</t>
  </si>
  <si>
    <t>TUGRAH</t>
  </si>
  <si>
    <t>WILMOT</t>
  </si>
  <si>
    <t>ABBOTSHAM</t>
  </si>
  <si>
    <t>CASTRA</t>
  </si>
  <si>
    <t>GUNNS PLAINS</t>
  </si>
  <si>
    <t>LEITH</t>
  </si>
  <si>
    <t>LOONGANA</t>
  </si>
  <si>
    <t>NIETTA</t>
  </si>
  <si>
    <t>NORTH MOTTON</t>
  </si>
  <si>
    <t>SOUTH NIETTA</t>
  </si>
  <si>
    <t>SOUTH PRESTON</t>
  </si>
  <si>
    <t>SPALFORD</t>
  </si>
  <si>
    <t>SPRENT</t>
  </si>
  <si>
    <t>TURNERS BEACH</t>
  </si>
  <si>
    <t>ULVERSTONE</t>
  </si>
  <si>
    <t>UPPER CASTRA</t>
  </si>
  <si>
    <t>WEST ULVERSTONE</t>
  </si>
  <si>
    <t>CAMENA</t>
  </si>
  <si>
    <t>CUPRONA</t>
  </si>
  <si>
    <t>HEYBRIDGE</t>
  </si>
  <si>
    <t>HOWTH</t>
  </si>
  <si>
    <t>LOYETEA</t>
  </si>
  <si>
    <t>PENGUIN</t>
  </si>
  <si>
    <t>PRESERVATION BAY</t>
  </si>
  <si>
    <t>RIANA</t>
  </si>
  <si>
    <t>SOUTH RIANA</t>
  </si>
  <si>
    <t>SULPHUR CREEK</t>
  </si>
  <si>
    <t>WEST PINE</t>
  </si>
  <si>
    <t>BURNIE</t>
  </si>
  <si>
    <t>CAMDALE</t>
  </si>
  <si>
    <t>COOEE</t>
  </si>
  <si>
    <t>DOWNLANDS</t>
  </si>
  <si>
    <t>HAVENVIEW</t>
  </si>
  <si>
    <t>MONTELLO</t>
  </si>
  <si>
    <t>OCEAN VISTA</t>
  </si>
  <si>
    <t>PARK GROVE</t>
  </si>
  <si>
    <t>ROMAINE</t>
  </si>
  <si>
    <t>SHOREWELL PARK</t>
  </si>
  <si>
    <t>SOUTH BURNIE</t>
  </si>
  <si>
    <t>UPPER BURNIE</t>
  </si>
  <si>
    <t>WIVENHOE</t>
  </si>
  <si>
    <t>BOAT HARBOUR BEACH</t>
  </si>
  <si>
    <t>CHASM CREEK</t>
  </si>
  <si>
    <t>COWRIE POINT</t>
  </si>
  <si>
    <t>CRAYFISH CREEK</t>
  </si>
  <si>
    <t>DETENTION</t>
  </si>
  <si>
    <t>EAST CAM</t>
  </si>
  <si>
    <t>EAST RIDGLEY</t>
  </si>
  <si>
    <t>EDGCUMBE BEACH</t>
  </si>
  <si>
    <t>HAMPSHIRE</t>
  </si>
  <si>
    <t>HELLYER</t>
  </si>
  <si>
    <t>HIGHCLERE</t>
  </si>
  <si>
    <t>LUINA</t>
  </si>
  <si>
    <t>MAWBANNA</t>
  </si>
  <si>
    <t>MONTUMANA</t>
  </si>
  <si>
    <t>MOOREVILLE</t>
  </si>
  <si>
    <t>NATONE</t>
  </si>
  <si>
    <t>PORT LATTA</t>
  </si>
  <si>
    <t>RIDGLEY</t>
  </si>
  <si>
    <t>ROCKY CAPE</t>
  </si>
  <si>
    <t>SAVAGE RIVER</t>
  </si>
  <si>
    <t>SISTERS BEACH</t>
  </si>
  <si>
    <t>STOWPORT</t>
  </si>
  <si>
    <t>TEWKESBURY</t>
  </si>
  <si>
    <t>TULLAH</t>
  </si>
  <si>
    <t>UPPER NATONE</t>
  </si>
  <si>
    <t>UPPER STOWPORT</t>
  </si>
  <si>
    <t>WEST MOOREVILLE</t>
  </si>
  <si>
    <t>WEST RIDGLEY</t>
  </si>
  <si>
    <t>WILTSHIRE</t>
  </si>
  <si>
    <t>SOMERSET</t>
  </si>
  <si>
    <t>CALDER</t>
  </si>
  <si>
    <t>DOCTORS ROCKS</t>
  </si>
  <si>
    <t>HENRIETTA</t>
  </si>
  <si>
    <t>LAPOINYA</t>
  </si>
  <si>
    <t>MEUNNA</t>
  </si>
  <si>
    <t>MILABENA</t>
  </si>
  <si>
    <t>MOORLEAH</t>
  </si>
  <si>
    <t>MOUNT HICKS</t>
  </si>
  <si>
    <t>OLDINA</t>
  </si>
  <si>
    <t>OONAH</t>
  </si>
  <si>
    <t>PREOLENNA</t>
  </si>
  <si>
    <t>SISTERS CREEK</t>
  </si>
  <si>
    <t>TABLE CAPE</t>
  </si>
  <si>
    <t>TAKONE</t>
  </si>
  <si>
    <t>WEST TAKONE</t>
  </si>
  <si>
    <t>WYNYARD</t>
  </si>
  <si>
    <t>YOLLA</t>
  </si>
  <si>
    <t>ALCOMIE</t>
  </si>
  <si>
    <t>BRITTONS SWAMP</t>
  </si>
  <si>
    <t>EDITH CREEK</t>
  </si>
  <si>
    <t>FOREST</t>
  </si>
  <si>
    <t>LILEAH</t>
  </si>
  <si>
    <t>MARRAWAH</t>
  </si>
  <si>
    <t>MELLA</t>
  </si>
  <si>
    <t>MENGHA</t>
  </si>
  <si>
    <t>MONTAGU</t>
  </si>
  <si>
    <t>NABAGEENA</t>
  </si>
  <si>
    <t>REDPA</t>
  </si>
  <si>
    <t>ROGER RIVER</t>
  </si>
  <si>
    <t>SCOPUS</t>
  </si>
  <si>
    <t>SCOTCHTOWN</t>
  </si>
  <si>
    <t>SMITHTON</t>
  </si>
  <si>
    <t>SOUTH FOREST</t>
  </si>
  <si>
    <t>TEMMA</t>
  </si>
  <si>
    <t>TOGARI</t>
  </si>
  <si>
    <t>TROWUTTA</t>
  </si>
  <si>
    <t>WEST MONTAGU</t>
  </si>
  <si>
    <t>WOOLNORTH</t>
  </si>
  <si>
    <t>GORMANSTON</t>
  </si>
  <si>
    <t>STRAHAN</t>
  </si>
  <si>
    <t>ZEEHAN</t>
  </si>
  <si>
    <t>INTERACTION</t>
  </si>
  <si>
    <t>Construction Period X Construction Quality</t>
  </si>
  <si>
    <t>Cyclone - Buildings</t>
  </si>
  <si>
    <t>Cyclone - Contents</t>
  </si>
  <si>
    <t>Peril Relativity</t>
  </si>
  <si>
    <t>Pre 1890 (Victorian)Standard quality</t>
  </si>
  <si>
    <t>Pre 1890 (Victorian)1</t>
  </si>
  <si>
    <t>Pre 1890 (Victorian)Brick veneerConcrete tile</t>
  </si>
  <si>
    <t>Standard Quality1</t>
  </si>
  <si>
    <t>Standard qualityBrick veneer</t>
  </si>
  <si>
    <t>10017</t>
  </si>
  <si>
    <t>1Flat</t>
  </si>
  <si>
    <t>Brick veneerGentle</t>
  </si>
  <si>
    <t>100ACT</t>
  </si>
  <si>
    <t>Pre 1890 (Victorian)Above average</t>
  </si>
  <si>
    <t>1891-1913 (Federation)1</t>
  </si>
  <si>
    <t>Pre 1890 (Victorian)Brick veneerFibrecement covering</t>
  </si>
  <si>
    <t>Standard Quality2</t>
  </si>
  <si>
    <t>Standard qualityDouble brick</t>
  </si>
  <si>
    <t>10018</t>
  </si>
  <si>
    <t>1Gentle</t>
  </si>
  <si>
    <t>Brick veneerFlat</t>
  </si>
  <si>
    <t>100NSW</t>
  </si>
  <si>
    <t>Pre 1890 (Victorian)Top of the range</t>
  </si>
  <si>
    <t>1914-1945 (War)1</t>
  </si>
  <si>
    <t>Pre 1890 (Victorian)Brick veneerMetal covering</t>
  </si>
  <si>
    <t>Standard Quality3</t>
  </si>
  <si>
    <t>Standard qualityAAC panel</t>
  </si>
  <si>
    <t>10019</t>
  </si>
  <si>
    <t>1Moderate</t>
  </si>
  <si>
    <t>Brick veneerModerate</t>
  </si>
  <si>
    <t>100QLD</t>
  </si>
  <si>
    <t>1891-1913 (Federation)Standard quality</t>
  </si>
  <si>
    <t>1946-1959 (Post War)1</t>
  </si>
  <si>
    <t>Pre 1890 (Victorian)Brick veneerSlate</t>
  </si>
  <si>
    <t>Standard Quality4</t>
  </si>
  <si>
    <t>Standard qualityWeatherboard - Timber</t>
  </si>
  <si>
    <t>10020</t>
  </si>
  <si>
    <t>1Severe</t>
  </si>
  <si>
    <t>Brick veneerSevere</t>
  </si>
  <si>
    <t>100VIC</t>
  </si>
  <si>
    <t>1891-1913 (Federation)Above average</t>
  </si>
  <si>
    <t>1960-19691</t>
  </si>
  <si>
    <t>Pre 1890 (Victorian)Brick veneerTerracotta</t>
  </si>
  <si>
    <t>Standard Quality5</t>
  </si>
  <si>
    <t>Standard qualitySheet cladding</t>
  </si>
  <si>
    <t>10021</t>
  </si>
  <si>
    <t>2Flat</t>
  </si>
  <si>
    <t>Double brickGentle</t>
  </si>
  <si>
    <t>100WA</t>
  </si>
  <si>
    <t>1891-1913 (Federation)Top of the range</t>
  </si>
  <si>
    <t>1970-19791</t>
  </si>
  <si>
    <t>Pre 1890 (Victorian)Brick veneerTimber shingles</t>
  </si>
  <si>
    <t>Standard Quality6</t>
  </si>
  <si>
    <t>Standard qualityOther</t>
  </si>
  <si>
    <t>10022</t>
  </si>
  <si>
    <t>2Gentle</t>
  </si>
  <si>
    <t>Double brickFlat</t>
  </si>
  <si>
    <t>100NT</t>
  </si>
  <si>
    <t>1914-1945 (War)Standard quality</t>
  </si>
  <si>
    <t>1980-19891</t>
  </si>
  <si>
    <t>Pre 1890 (Victorian)Brick veneerOther</t>
  </si>
  <si>
    <t>Standard Quality7+</t>
  </si>
  <si>
    <t>Above averageBrick veneer</t>
  </si>
  <si>
    <t>10023</t>
  </si>
  <si>
    <t>2Moderate</t>
  </si>
  <si>
    <t>Double brickModerate</t>
  </si>
  <si>
    <t>100TAS</t>
  </si>
  <si>
    <t>1914-1945 (War)Above average</t>
  </si>
  <si>
    <t>1990-19991</t>
  </si>
  <si>
    <t>Pre 1890 (Victorian)Double brickConcrete tile</t>
  </si>
  <si>
    <t>Above Average1</t>
  </si>
  <si>
    <t>Above averageDouble brick</t>
  </si>
  <si>
    <t>10024</t>
  </si>
  <si>
    <t>2Severe</t>
  </si>
  <si>
    <t>Double brickSevere</t>
  </si>
  <si>
    <t>100SA</t>
  </si>
  <si>
    <t>1914-1945 (War)Top of the range</t>
  </si>
  <si>
    <t>2000-20081</t>
  </si>
  <si>
    <t>Pre 1890 (Victorian)Double brickFibrecement covering</t>
  </si>
  <si>
    <t>Above Average2</t>
  </si>
  <si>
    <t>Above averageAAC panel</t>
  </si>
  <si>
    <t>10025</t>
  </si>
  <si>
    <t>3+Flat</t>
  </si>
  <si>
    <t>AAC panelGentle</t>
  </si>
  <si>
    <t>200ACT</t>
  </si>
  <si>
    <t>1946-1959 (Post War)Standard quality</t>
  </si>
  <si>
    <t>Pre 1890 (Victorian)Double brickMetal covering</t>
  </si>
  <si>
    <t>Above Average3</t>
  </si>
  <si>
    <t>Above averageWeatherboard - Timber</t>
  </si>
  <si>
    <t>10026</t>
  </si>
  <si>
    <t>3+Gentle</t>
  </si>
  <si>
    <t>AAC panelFlat</t>
  </si>
  <si>
    <t>200NSW</t>
  </si>
  <si>
    <t>1946-1959 (Post War)Above average</t>
  </si>
  <si>
    <t>Pre 1890 (Victorian)Double brickSlate</t>
  </si>
  <si>
    <t>Above Average4</t>
  </si>
  <si>
    <t>Above averageSheet cladding</t>
  </si>
  <si>
    <t>10027</t>
  </si>
  <si>
    <t>3+Moderate</t>
  </si>
  <si>
    <t>AAC panelModerate</t>
  </si>
  <si>
    <t>200QLD</t>
  </si>
  <si>
    <t>1946-1959 (Post War)Top of the range</t>
  </si>
  <si>
    <t>Pre 1890 (Victorian)Double brickTerracotta</t>
  </si>
  <si>
    <t>Above Average5</t>
  </si>
  <si>
    <t>Above averageOther</t>
  </si>
  <si>
    <t>10028</t>
  </si>
  <si>
    <t>3+Severe</t>
  </si>
  <si>
    <t>AAC panelSevere</t>
  </si>
  <si>
    <t>200VIC</t>
  </si>
  <si>
    <t>1960-1969Standard quality</t>
  </si>
  <si>
    <t>Pre 1890 (Victorian)Double brickTimber shingles</t>
  </si>
  <si>
    <t>Above Average6</t>
  </si>
  <si>
    <t>Top of the rangeBrick veneer</t>
  </si>
  <si>
    <t>10029</t>
  </si>
  <si>
    <t>Weatherboard - TimberGentle</t>
  </si>
  <si>
    <t>200WA</t>
  </si>
  <si>
    <t>1960-1969Above average</t>
  </si>
  <si>
    <t>Pre 1890 (Victorian)Double brickOther</t>
  </si>
  <si>
    <t>Above Average7+</t>
  </si>
  <si>
    <t>Top of the rangeDouble brick</t>
  </si>
  <si>
    <t>10030</t>
  </si>
  <si>
    <t>Weatherboard - TimberFlat</t>
  </si>
  <si>
    <t>200NT</t>
  </si>
  <si>
    <t>1960-1969Top of the range</t>
  </si>
  <si>
    <t>Pre 1890 (Victorian)AAC panelConcrete tile</t>
  </si>
  <si>
    <t>Top of the Range1</t>
  </si>
  <si>
    <t>Top of the rangeAAC panel</t>
  </si>
  <si>
    <t>10031</t>
  </si>
  <si>
    <t>Weatherboard - TimberModerate</t>
  </si>
  <si>
    <t>200TAS</t>
  </si>
  <si>
    <t>1970-1979Standard quality</t>
  </si>
  <si>
    <t>Pre 1890 (Victorian)AAC panelFibrecement covering</t>
  </si>
  <si>
    <t>Top of the Range2</t>
  </si>
  <si>
    <t>Top of the rangeWeatherboard - Timber</t>
  </si>
  <si>
    <t>10032</t>
  </si>
  <si>
    <t>Weatherboard - TimberSevere</t>
  </si>
  <si>
    <t>200SA</t>
  </si>
  <si>
    <t>1970-1979Above average</t>
  </si>
  <si>
    <t>Pre 1890 (Victorian)AAC panelMetal covering</t>
  </si>
  <si>
    <t>Top of the Range3</t>
  </si>
  <si>
    <t>Top of the rangeSheet cladding</t>
  </si>
  <si>
    <t>10033</t>
  </si>
  <si>
    <t>Sheet claddingGentle</t>
  </si>
  <si>
    <t>300ACT</t>
  </si>
  <si>
    <t>1970-1979Top of the range</t>
  </si>
  <si>
    <t>Pre 1890 (Victorian)AAC panelSlate</t>
  </si>
  <si>
    <t>Top of the Range4</t>
  </si>
  <si>
    <t>Top of the rangeOther</t>
  </si>
  <si>
    <t>10034</t>
  </si>
  <si>
    <t>Sheet claddingFlat</t>
  </si>
  <si>
    <t>300NSW</t>
  </si>
  <si>
    <t>1980-1989Standard quality</t>
  </si>
  <si>
    <t>Pre 1890 (Victorian)AAC panelTerracotta</t>
  </si>
  <si>
    <t>Top of the Range5</t>
  </si>
  <si>
    <t>10035</t>
  </si>
  <si>
    <t>Sheet claddingModerate</t>
  </si>
  <si>
    <t>300QLD</t>
  </si>
  <si>
    <t>1980-1989Above average</t>
  </si>
  <si>
    <t>Pre 1890 (Victorian)2</t>
  </si>
  <si>
    <t>Pre 1890 (Victorian)AAC panelTimber shingles</t>
  </si>
  <si>
    <t>Top of the Range6</t>
  </si>
  <si>
    <t>10036</t>
  </si>
  <si>
    <t>Sheet claddingSevere</t>
  </si>
  <si>
    <t>300VIC</t>
  </si>
  <si>
    <t>1980-1989Top of the range</t>
  </si>
  <si>
    <t>1891-1913 (Federation)2</t>
  </si>
  <si>
    <t>Pre 1890 (Victorian)AAC panelOther</t>
  </si>
  <si>
    <t>Top of the Range7+</t>
  </si>
  <si>
    <t>10037</t>
  </si>
  <si>
    <t>OtherGentle</t>
  </si>
  <si>
    <t>300WA</t>
  </si>
  <si>
    <t>1990-1999Standard quality</t>
  </si>
  <si>
    <t>1914-1945 (War)2</t>
  </si>
  <si>
    <t>Pre 1890 (Victorian)Weatherboard - TimberConcrete tile</t>
  </si>
  <si>
    <t>10038</t>
  </si>
  <si>
    <t>OtherFlat</t>
  </si>
  <si>
    <t>300NT</t>
  </si>
  <si>
    <t>1990-1999Above average</t>
  </si>
  <si>
    <t>1946-1959 (Post War)2</t>
  </si>
  <si>
    <t>Pre 1890 (Victorian)Weatherboard - TimberFibrecement covering</t>
  </si>
  <si>
    <t>10039</t>
  </si>
  <si>
    <t>OtherModerate</t>
  </si>
  <si>
    <t>300TAS</t>
  </si>
  <si>
    <t>1990-1999Top of the range</t>
  </si>
  <si>
    <t>1960-19692</t>
  </si>
  <si>
    <t>Pre 1890 (Victorian)Weatherboard - TimberMetal covering</t>
  </si>
  <si>
    <t>10040</t>
  </si>
  <si>
    <t>OtherSevere</t>
  </si>
  <si>
    <t>300SA</t>
  </si>
  <si>
    <t>2000-2008Standard quality</t>
  </si>
  <si>
    <t>1970-19792</t>
  </si>
  <si>
    <t>Pre 1890 (Victorian)Weatherboard - TimberSlate</t>
  </si>
  <si>
    <t>10041</t>
  </si>
  <si>
    <t>400ACT</t>
  </si>
  <si>
    <t>2000-2008Above average</t>
  </si>
  <si>
    <t>1980-19892</t>
  </si>
  <si>
    <t>Pre 1890 (Victorian)Weatherboard - TimberTerracotta</t>
  </si>
  <si>
    <t>10042</t>
  </si>
  <si>
    <t>400NSW</t>
  </si>
  <si>
    <t>2000-2008Top of the range</t>
  </si>
  <si>
    <t>1990-19992</t>
  </si>
  <si>
    <t>Pre 1890 (Victorian)Weatherboard - TimberTimber shingles</t>
  </si>
  <si>
    <t>10043</t>
  </si>
  <si>
    <t>400QLD</t>
  </si>
  <si>
    <t>2009Standard quality</t>
  </si>
  <si>
    <t>2000-20082</t>
  </si>
  <si>
    <t>Pre 1890 (Victorian)Weatherboard - TimberOther</t>
  </si>
  <si>
    <t>10044</t>
  </si>
  <si>
    <t>400VIC</t>
  </si>
  <si>
    <t>2009Above average</t>
  </si>
  <si>
    <t>Pre 1890 (Victorian)Sheet claddingConcrete tile</t>
  </si>
  <si>
    <t>10045</t>
  </si>
  <si>
    <t>400WA</t>
  </si>
  <si>
    <t>2009Top of the range</t>
  </si>
  <si>
    <t>Pre 1890 (Victorian)Sheet claddingFibrecement covering</t>
  </si>
  <si>
    <t>10046</t>
  </si>
  <si>
    <t>400NT</t>
  </si>
  <si>
    <t>2010Standard quality</t>
  </si>
  <si>
    <t>Pre 1890 (Victorian)Sheet claddingMetal covering</t>
  </si>
  <si>
    <t>10047</t>
  </si>
  <si>
    <t>400TAS</t>
  </si>
  <si>
    <t>2010Above average</t>
  </si>
  <si>
    <t>Pre 1890 (Victorian)Sheet claddingSlate</t>
  </si>
  <si>
    <t>10048</t>
  </si>
  <si>
    <t>400SA</t>
  </si>
  <si>
    <t>2010Top of the range</t>
  </si>
  <si>
    <t>Pre 1890 (Victorian)Sheet claddingTerracotta</t>
  </si>
  <si>
    <t>10049</t>
  </si>
  <si>
    <t>500ACT</t>
  </si>
  <si>
    <t>2011Standard quality</t>
  </si>
  <si>
    <t>Pre 1890 (Victorian)Sheet claddingTimber shingles</t>
  </si>
  <si>
    <t>10050</t>
  </si>
  <si>
    <t>500NSW</t>
  </si>
  <si>
    <t>2011Above average</t>
  </si>
  <si>
    <t>Pre 1890 (Victorian)Sheet claddingOther</t>
  </si>
  <si>
    <t>10051</t>
  </si>
  <si>
    <t>500QLD</t>
  </si>
  <si>
    <t>2011Top of the range</t>
  </si>
  <si>
    <t>Pre 1890 (Victorian)OtherConcrete tile</t>
  </si>
  <si>
    <t>10052</t>
  </si>
  <si>
    <t>500VIC</t>
  </si>
  <si>
    <t>2012Standard quality</t>
  </si>
  <si>
    <t>Pre 1890 (Victorian)OtherFibrecement covering</t>
  </si>
  <si>
    <t>10053</t>
  </si>
  <si>
    <t>500WA</t>
  </si>
  <si>
    <t>2012Above average</t>
  </si>
  <si>
    <t>Pre 1890 (Victorian)OtherMetal covering</t>
  </si>
  <si>
    <t>10054</t>
  </si>
  <si>
    <t>500NT</t>
  </si>
  <si>
    <t>2012Top of the range</t>
  </si>
  <si>
    <t>Pre 1890 (Victorian)3</t>
  </si>
  <si>
    <t>Pre 1890 (Victorian)OtherSlate</t>
  </si>
  <si>
    <t>10055</t>
  </si>
  <si>
    <t>500TAS</t>
  </si>
  <si>
    <t>2013Standard quality</t>
  </si>
  <si>
    <t>1891-1913 (Federation)3</t>
  </si>
  <si>
    <t>Pre 1890 (Victorian)OtherTerracotta</t>
  </si>
  <si>
    <t>10056</t>
  </si>
  <si>
    <t>500SA</t>
  </si>
  <si>
    <t>2013Above average</t>
  </si>
  <si>
    <t>1914-1945 (War)3</t>
  </si>
  <si>
    <t>Pre 1890 (Victorian)OtherTimber shingles</t>
  </si>
  <si>
    <t>10057</t>
  </si>
  <si>
    <t>750ACT</t>
  </si>
  <si>
    <t>2013Top of the range</t>
  </si>
  <si>
    <t>1946-1959 (Post War)3</t>
  </si>
  <si>
    <t>Pre 1890 (Victorian)OtherOther</t>
  </si>
  <si>
    <t>10058</t>
  </si>
  <si>
    <t>750NSW</t>
  </si>
  <si>
    <t>2014Standard quality</t>
  </si>
  <si>
    <t>1960-19693</t>
  </si>
  <si>
    <t>1891-1913 (Federation)Brick veneerConcrete tile</t>
  </si>
  <si>
    <t>10059</t>
  </si>
  <si>
    <t>750QLD</t>
  </si>
  <si>
    <t>2014Above average</t>
  </si>
  <si>
    <t>1970-19793</t>
  </si>
  <si>
    <t>1891-1913 (Federation)Brick veneerFibrecement covering</t>
  </si>
  <si>
    <t>10060</t>
  </si>
  <si>
    <t>750VIC</t>
  </si>
  <si>
    <t>2014Top of the range</t>
  </si>
  <si>
    <t>1980-19893</t>
  </si>
  <si>
    <t>1891-1913 (Federation)Brick veneerMetal covering</t>
  </si>
  <si>
    <t>10061</t>
  </si>
  <si>
    <t>750WA</t>
  </si>
  <si>
    <t>2015Standard quality</t>
  </si>
  <si>
    <t>1990-19993</t>
  </si>
  <si>
    <t>1891-1913 (Federation)Brick veneerSlate</t>
  </si>
  <si>
    <t>10062</t>
  </si>
  <si>
    <t>750NT</t>
  </si>
  <si>
    <t>2015Above average</t>
  </si>
  <si>
    <t>2000-20083</t>
  </si>
  <si>
    <t>1891-1913 (Federation)Brick veneerTerracotta</t>
  </si>
  <si>
    <t>10063</t>
  </si>
  <si>
    <t>750TAS</t>
  </si>
  <si>
    <t>2015Top of the range</t>
  </si>
  <si>
    <t>1891-1913 (Federation)Brick veneerTimber shingles</t>
  </si>
  <si>
    <t>10064</t>
  </si>
  <si>
    <t>750SA</t>
  </si>
  <si>
    <t>2016Standard quality</t>
  </si>
  <si>
    <t>1891-1913 (Federation)Brick veneerOther</t>
  </si>
  <si>
    <t>10065</t>
  </si>
  <si>
    <t>1000ACT</t>
  </si>
  <si>
    <t>2016Above average</t>
  </si>
  <si>
    <t>1891-1913 (Federation)Double brickConcrete tile</t>
  </si>
  <si>
    <t>10066</t>
  </si>
  <si>
    <t>1000NSW</t>
  </si>
  <si>
    <t>2016Top of the range</t>
  </si>
  <si>
    <t>1891-1913 (Federation)Double brickFibrecement covering</t>
  </si>
  <si>
    <t>10067</t>
  </si>
  <si>
    <t>1000QLD</t>
  </si>
  <si>
    <t>2017Standard quality</t>
  </si>
  <si>
    <t>1891-1913 (Federation)Double brickMetal covering</t>
  </si>
  <si>
    <t>10068</t>
  </si>
  <si>
    <t>1000VIC</t>
  </si>
  <si>
    <t>2017Above average</t>
  </si>
  <si>
    <t>1891-1913 (Federation)Double brickSlate</t>
  </si>
  <si>
    <t>10069</t>
  </si>
  <si>
    <t>1000WA</t>
  </si>
  <si>
    <t>2017Top of the range</t>
  </si>
  <si>
    <t>1891-1913 (Federation)Double brickTerracotta</t>
  </si>
  <si>
    <t>10070</t>
  </si>
  <si>
    <t>1000NT</t>
  </si>
  <si>
    <t>2018Standard quality</t>
  </si>
  <si>
    <t>1891-1913 (Federation)Double brickTimber shingles</t>
  </si>
  <si>
    <t>10071</t>
  </si>
  <si>
    <t>1000TAS</t>
  </si>
  <si>
    <t>2018Above average</t>
  </si>
  <si>
    <t>1891-1913 (Federation)Double brickOther</t>
  </si>
  <si>
    <t>10072</t>
  </si>
  <si>
    <t>1000SA</t>
  </si>
  <si>
    <t>2018Top of the range</t>
  </si>
  <si>
    <t>1891-1913 (Federation)AAC panelConcrete tile</t>
  </si>
  <si>
    <t>10073</t>
  </si>
  <si>
    <t>1250ACT</t>
  </si>
  <si>
    <t>Pre 1890 (Victorian)4</t>
  </si>
  <si>
    <t>1891-1913 (Federation)AAC panelFibrecement covering</t>
  </si>
  <si>
    <t>10074</t>
  </si>
  <si>
    <t>1250NSW</t>
  </si>
  <si>
    <t>1891-1913 (Federation)4</t>
  </si>
  <si>
    <t>1891-1913 (Federation)AAC panelMetal covering</t>
  </si>
  <si>
    <t>10075</t>
  </si>
  <si>
    <t>1250QLD</t>
  </si>
  <si>
    <t>1914-1945 (War)4</t>
  </si>
  <si>
    <t>1891-1913 (Federation)AAC panelSlate</t>
  </si>
  <si>
    <t>10076</t>
  </si>
  <si>
    <t>1250VIC</t>
  </si>
  <si>
    <t>1946-1959 (Post War)4</t>
  </si>
  <si>
    <t>1891-1913 (Federation)AAC panelTerracotta</t>
  </si>
  <si>
    <t>10077</t>
  </si>
  <si>
    <t>1250WA</t>
  </si>
  <si>
    <t>1960-19694</t>
  </si>
  <si>
    <t>1891-1913 (Federation)AAC panelTimber shingles</t>
  </si>
  <si>
    <t>10078</t>
  </si>
  <si>
    <t>1250NT</t>
  </si>
  <si>
    <t>1970-19794</t>
  </si>
  <si>
    <t>1891-1913 (Federation)AAC panelOther</t>
  </si>
  <si>
    <t>10079</t>
  </si>
  <si>
    <t>1250TAS</t>
  </si>
  <si>
    <t>1980-19894</t>
  </si>
  <si>
    <t>1891-1913 (Federation)Weatherboard - TimberConcrete tile</t>
  </si>
  <si>
    <t>10080</t>
  </si>
  <si>
    <t>1250SA</t>
  </si>
  <si>
    <t>1990-19994</t>
  </si>
  <si>
    <t>1891-1913 (Federation)Weatherboard - TimberFibrecement covering</t>
  </si>
  <si>
    <t>10081</t>
  </si>
  <si>
    <t>1500ACT</t>
  </si>
  <si>
    <t>2000-20084</t>
  </si>
  <si>
    <t>1891-1913 (Federation)Weatherboard - TimberMetal covering</t>
  </si>
  <si>
    <t>10082</t>
  </si>
  <si>
    <t>1500NSW</t>
  </si>
  <si>
    <t>1891-1913 (Federation)Weatherboard - TimberSlate</t>
  </si>
  <si>
    <t>10083</t>
  </si>
  <si>
    <t>1500QLD</t>
  </si>
  <si>
    <t>1891-1913 (Federation)Weatherboard - TimberTerracotta</t>
  </si>
  <si>
    <t>10084</t>
  </si>
  <si>
    <t>1500VIC</t>
  </si>
  <si>
    <t>1891-1913 (Federation)Weatherboard - TimberTimber shingles</t>
  </si>
  <si>
    <t>10085</t>
  </si>
  <si>
    <t>1500WA</t>
  </si>
  <si>
    <t>1891-1913 (Federation)Weatherboard - TimberOther</t>
  </si>
  <si>
    <t>10086</t>
  </si>
  <si>
    <t>1500NT</t>
  </si>
  <si>
    <t>1891-1913 (Federation)Sheet claddingConcrete tile</t>
  </si>
  <si>
    <t>10087</t>
  </si>
  <si>
    <t>1500TAS</t>
  </si>
  <si>
    <t>1891-1913 (Federation)Sheet claddingFibrecement covering</t>
  </si>
  <si>
    <t>10088</t>
  </si>
  <si>
    <t>1500SA</t>
  </si>
  <si>
    <t>1891-1913 (Federation)Sheet claddingMetal covering</t>
  </si>
  <si>
    <t>10089</t>
  </si>
  <si>
    <t>1750ACT</t>
  </si>
  <si>
    <t>1891-1913 (Federation)Sheet claddingSlate</t>
  </si>
  <si>
    <t>10090</t>
  </si>
  <si>
    <t>1750NSW</t>
  </si>
  <si>
    <t>1891-1913 (Federation)Sheet claddingTerracotta</t>
  </si>
  <si>
    <t>10091</t>
  </si>
  <si>
    <t>1750QLD</t>
  </si>
  <si>
    <t>1891-1913 (Federation)Sheet claddingTimber shingles</t>
  </si>
  <si>
    <t>10092</t>
  </si>
  <si>
    <t>1750VIC</t>
  </si>
  <si>
    <t>Pre 1890 (Victorian)5</t>
  </si>
  <si>
    <t>1891-1913 (Federation)Sheet claddingOther</t>
  </si>
  <si>
    <t>10093</t>
  </si>
  <si>
    <t>1750WA</t>
  </si>
  <si>
    <t>1891-1913 (Federation)5</t>
  </si>
  <si>
    <t>1891-1913 (Federation)OtherConcrete tile</t>
  </si>
  <si>
    <t>10094</t>
  </si>
  <si>
    <t>1750NT</t>
  </si>
  <si>
    <t>1914-1945 (War)5</t>
  </si>
  <si>
    <t>1891-1913 (Federation)OtherFibrecement covering</t>
  </si>
  <si>
    <t>10095</t>
  </si>
  <si>
    <t>1750TAS</t>
  </si>
  <si>
    <t>1946-1959 (Post War)5</t>
  </si>
  <si>
    <t>1891-1913 (Federation)OtherMetal covering</t>
  </si>
  <si>
    <t>10096</t>
  </si>
  <si>
    <t>1750SA</t>
  </si>
  <si>
    <t>1960-19695</t>
  </si>
  <si>
    <t>1891-1913 (Federation)OtherSlate</t>
  </si>
  <si>
    <t>10097</t>
  </si>
  <si>
    <t>2000ACT</t>
  </si>
  <si>
    <t>1970-19795</t>
  </si>
  <si>
    <t>1891-1913 (Federation)OtherTerracotta</t>
  </si>
  <si>
    <t>10098</t>
  </si>
  <si>
    <t>2000NSW</t>
  </si>
  <si>
    <t>1980-19895</t>
  </si>
  <si>
    <t>1891-1913 (Federation)OtherTimber shingles</t>
  </si>
  <si>
    <t>10099</t>
  </si>
  <si>
    <t>2000QLD</t>
  </si>
  <si>
    <t>1990-19995</t>
  </si>
  <si>
    <t>1891-1913 (Federation)OtherOther</t>
  </si>
  <si>
    <t>100100</t>
  </si>
  <si>
    <t>2000VIC</t>
  </si>
  <si>
    <t>2000-20085</t>
  </si>
  <si>
    <t>1914-1945 (War)Brick veneerConcrete tile</t>
  </si>
  <si>
    <t>100101</t>
  </si>
  <si>
    <t>2000WA</t>
  </si>
  <si>
    <t>1914-1945 (War)Brick veneerFibrecement covering</t>
  </si>
  <si>
    <t>20017</t>
  </si>
  <si>
    <t>2000NT</t>
  </si>
  <si>
    <t>1914-1945 (War)Brick veneerMetal covering</t>
  </si>
  <si>
    <t>20018</t>
  </si>
  <si>
    <t>2000TAS</t>
  </si>
  <si>
    <t>1914-1945 (War)Brick veneerSlate</t>
  </si>
  <si>
    <t>20019</t>
  </si>
  <si>
    <t>2000SA</t>
  </si>
  <si>
    <t>1914-1945 (War)Brick veneerTerracotta</t>
  </si>
  <si>
    <t>20020</t>
  </si>
  <si>
    <t>2500ACT</t>
  </si>
  <si>
    <t>1914-1945 (War)Brick veneerTimber shingles</t>
  </si>
  <si>
    <t>20021</t>
  </si>
  <si>
    <t>2500NSW</t>
  </si>
  <si>
    <t>1914-1945 (War)Brick veneerOther</t>
  </si>
  <si>
    <t>20022</t>
  </si>
  <si>
    <t>2500QLD</t>
  </si>
  <si>
    <t>1914-1945 (War)Double brickConcrete tile</t>
  </si>
  <si>
    <t>20023</t>
  </si>
  <si>
    <t>2500VIC</t>
  </si>
  <si>
    <t>1914-1945 (War)Double brickFibrecement covering</t>
  </si>
  <si>
    <t>20024</t>
  </si>
  <si>
    <t>2500WA</t>
  </si>
  <si>
    <t>1914-1945 (War)Double brickMetal covering</t>
  </si>
  <si>
    <t>20025</t>
  </si>
  <si>
    <t>2500NT</t>
  </si>
  <si>
    <t>1914-1945 (War)Double brickSlate</t>
  </si>
  <si>
    <t>20026</t>
  </si>
  <si>
    <t>2500TAS</t>
  </si>
  <si>
    <t>Pre 1890 (Victorian)6</t>
  </si>
  <si>
    <t>1914-1945 (War)Double brickTerracotta</t>
  </si>
  <si>
    <t>20027</t>
  </si>
  <si>
    <t>2500SA</t>
  </si>
  <si>
    <t>1891-1913 (Federation)6</t>
  </si>
  <si>
    <t>1914-1945 (War)Double brickTimber shingles</t>
  </si>
  <si>
    <t>20028</t>
  </si>
  <si>
    <t>3000ACT</t>
  </si>
  <si>
    <t>1914-1945 (War)6</t>
  </si>
  <si>
    <t>1914-1945 (War)Double brickOther</t>
  </si>
  <si>
    <t>20029</t>
  </si>
  <si>
    <t>3000NSW</t>
  </si>
  <si>
    <t>1946-1959 (Post War)6</t>
  </si>
  <si>
    <t>1914-1945 (War)AAC panelConcrete tile</t>
  </si>
  <si>
    <t>20030</t>
  </si>
  <si>
    <t>3000QLD</t>
  </si>
  <si>
    <t>1960-19696</t>
  </si>
  <si>
    <t>1914-1945 (War)AAC panelFibrecement covering</t>
  </si>
  <si>
    <t>20031</t>
  </si>
  <si>
    <t>3000VIC</t>
  </si>
  <si>
    <t>1970-19796</t>
  </si>
  <si>
    <t>1914-1945 (War)AAC panelMetal covering</t>
  </si>
  <si>
    <t>20032</t>
  </si>
  <si>
    <t>3000WA</t>
  </si>
  <si>
    <t>1980-19896</t>
  </si>
  <si>
    <t>1914-1945 (War)AAC panelSlate</t>
  </si>
  <si>
    <t>20033</t>
  </si>
  <si>
    <t>3000NT</t>
  </si>
  <si>
    <t>1990-19996</t>
  </si>
  <si>
    <t>1914-1945 (War)AAC panelTerracotta</t>
  </si>
  <si>
    <t>20034</t>
  </si>
  <si>
    <t>3000TAS</t>
  </si>
  <si>
    <t>2000-20086</t>
  </si>
  <si>
    <t>1914-1945 (War)AAC panelTimber shingles</t>
  </si>
  <si>
    <t>20035</t>
  </si>
  <si>
    <t>3000SA</t>
  </si>
  <si>
    <t>1914-1945 (War)AAC panelOther</t>
  </si>
  <si>
    <t>20036</t>
  </si>
  <si>
    <t>5000ACT</t>
  </si>
  <si>
    <t>1914-1945 (War)Weatherboard - TimberConcrete tile</t>
  </si>
  <si>
    <t>20037</t>
  </si>
  <si>
    <t>5000NSW</t>
  </si>
  <si>
    <t>1914-1945 (War)Weatherboard - TimberFibrecement covering</t>
  </si>
  <si>
    <t>20038</t>
  </si>
  <si>
    <t>5000QLD</t>
  </si>
  <si>
    <t>1914-1945 (War)Weatherboard - TimberMetal covering</t>
  </si>
  <si>
    <t>20039</t>
  </si>
  <si>
    <t>5000VIC</t>
  </si>
  <si>
    <t>1914-1945 (War)Weatherboard - TimberSlate</t>
  </si>
  <si>
    <t>20040</t>
  </si>
  <si>
    <t>5000WA</t>
  </si>
  <si>
    <t>1914-1945 (War)Weatherboard - TimberTerracotta</t>
  </si>
  <si>
    <t>20041</t>
  </si>
  <si>
    <t>5000NT</t>
  </si>
  <si>
    <t>1914-1945 (War)Weatherboard - TimberTimber shingles</t>
  </si>
  <si>
    <t>20042</t>
  </si>
  <si>
    <t>5000TAS</t>
  </si>
  <si>
    <t>1914-1945 (War)Weatherboard - TimberOther</t>
  </si>
  <si>
    <t>20043</t>
  </si>
  <si>
    <t>5000SA</t>
  </si>
  <si>
    <t>1914-1945 (War)Sheet claddingConcrete tile</t>
  </si>
  <si>
    <t>20044</t>
  </si>
  <si>
    <t>7500ACT</t>
  </si>
  <si>
    <t>1914-1945 (War)Sheet claddingFibrecement covering</t>
  </si>
  <si>
    <t>20045</t>
  </si>
  <si>
    <t>7500NSW</t>
  </si>
  <si>
    <t>Pre 1890 (Victorian)7+</t>
  </si>
  <si>
    <t>1914-1945 (War)Sheet claddingMetal covering</t>
  </si>
  <si>
    <t>20046</t>
  </si>
  <si>
    <t>7500QLD</t>
  </si>
  <si>
    <t>1891-1913 (Federation)7+</t>
  </si>
  <si>
    <t>1914-1945 (War)Sheet claddingSlate</t>
  </si>
  <si>
    <t>20047</t>
  </si>
  <si>
    <t>7500VIC</t>
  </si>
  <si>
    <t>1914-1945 (War)7+</t>
  </si>
  <si>
    <t>1914-1945 (War)Sheet claddingTerracotta</t>
  </si>
  <si>
    <t>20048</t>
  </si>
  <si>
    <t>7500WA</t>
  </si>
  <si>
    <t>1946-1959 (Post War)7+</t>
  </si>
  <si>
    <t>1914-1945 (War)Sheet claddingTimber shingles</t>
  </si>
  <si>
    <t>20049</t>
  </si>
  <si>
    <t>7500NT</t>
  </si>
  <si>
    <t>1960-19697+</t>
  </si>
  <si>
    <t>1914-1945 (War)Sheet claddingOther</t>
  </si>
  <si>
    <t>20050</t>
  </si>
  <si>
    <t>7500TAS</t>
  </si>
  <si>
    <t>1970-19797+</t>
  </si>
  <si>
    <t>1914-1945 (War)OtherConcrete tile</t>
  </si>
  <si>
    <t>20051</t>
  </si>
  <si>
    <t>7500SA</t>
  </si>
  <si>
    <t>1980-19897+</t>
  </si>
  <si>
    <t>1914-1945 (War)OtherFibrecement covering</t>
  </si>
  <si>
    <t>20052</t>
  </si>
  <si>
    <t>10000ACT</t>
  </si>
  <si>
    <t>1990-19997+</t>
  </si>
  <si>
    <t>1914-1945 (War)OtherMetal covering</t>
  </si>
  <si>
    <t>20053</t>
  </si>
  <si>
    <t>10000NSW</t>
  </si>
  <si>
    <t>2000-20087+</t>
  </si>
  <si>
    <t>1914-1945 (War)OtherSlate</t>
  </si>
  <si>
    <t>20054</t>
  </si>
  <si>
    <t>10000QLD</t>
  </si>
  <si>
    <t>20097+</t>
  </si>
  <si>
    <t>1914-1945 (War)OtherTerracotta</t>
  </si>
  <si>
    <t>20055</t>
  </si>
  <si>
    <t>10000VIC</t>
  </si>
  <si>
    <t>20107+</t>
  </si>
  <si>
    <t>1914-1945 (War)OtherTimber shingles</t>
  </si>
  <si>
    <t>20056</t>
  </si>
  <si>
    <t>10000WA</t>
  </si>
  <si>
    <t>20117+</t>
  </si>
  <si>
    <t>1914-1945 (War)OtherOther</t>
  </si>
  <si>
    <t>20057</t>
  </si>
  <si>
    <t>10000NT</t>
  </si>
  <si>
    <t>20127+</t>
  </si>
  <si>
    <t>1946-1959 (Post War)Brick veneerConcrete tile</t>
  </si>
  <si>
    <t>20058</t>
  </si>
  <si>
    <t>10000TAS</t>
  </si>
  <si>
    <t>20137+</t>
  </si>
  <si>
    <t>1946-1959 (Post War)Brick veneerFibrecement covering</t>
  </si>
  <si>
    <t>20059</t>
  </si>
  <si>
    <t>10000SA</t>
  </si>
  <si>
    <t>20147+</t>
  </si>
  <si>
    <t>1946-1959 (Post War)Brick veneerMetal covering</t>
  </si>
  <si>
    <t>20060</t>
  </si>
  <si>
    <t>20157+</t>
  </si>
  <si>
    <t>1946-1959 (Post War)Brick veneerSlate</t>
  </si>
  <si>
    <t>20061</t>
  </si>
  <si>
    <t>20167+</t>
  </si>
  <si>
    <t>1946-1959 (Post War)Brick veneerTerracotta</t>
  </si>
  <si>
    <t>20062</t>
  </si>
  <si>
    <t>20177+</t>
  </si>
  <si>
    <t>1946-1959 (Post War)Brick veneerTimber shingles</t>
  </si>
  <si>
    <t>20063</t>
  </si>
  <si>
    <t>20187+</t>
  </si>
  <si>
    <t>1946-1959 (Post War)Brick veneerOther</t>
  </si>
  <si>
    <t>20064</t>
  </si>
  <si>
    <t>1946-1959 (Post War)Double brickConcrete tile</t>
  </si>
  <si>
    <t>20065</t>
  </si>
  <si>
    <t>1946-1959 (Post War)Double brickFibrecement covering</t>
  </si>
  <si>
    <t>20066</t>
  </si>
  <si>
    <t>1946-1959 (Post War)Double brickMetal covering</t>
  </si>
  <si>
    <t>20067</t>
  </si>
  <si>
    <t>1946-1959 (Post War)Double brickSlate</t>
  </si>
  <si>
    <t>20068</t>
  </si>
  <si>
    <t>1946-1959 (Post War)Double brickTerracotta</t>
  </si>
  <si>
    <t>20069</t>
  </si>
  <si>
    <t>1946-1959 (Post War)Double brickTimber shingles</t>
  </si>
  <si>
    <t>20070</t>
  </si>
  <si>
    <t>1946-1959 (Post War)Double brickOther</t>
  </si>
  <si>
    <t>20071</t>
  </si>
  <si>
    <t>1946-1959 (Post War)AAC panelConcrete tile</t>
  </si>
  <si>
    <t>20072</t>
  </si>
  <si>
    <t>1946-1959 (Post War)AAC panelFibrecement covering</t>
  </si>
  <si>
    <t>20073</t>
  </si>
  <si>
    <t>1946-1959 (Post War)AAC panelMetal covering</t>
  </si>
  <si>
    <t>20074</t>
  </si>
  <si>
    <t>1946-1959 (Post War)AAC panelSlate</t>
  </si>
  <si>
    <t>20075</t>
  </si>
  <si>
    <t>1946-1959 (Post War)AAC panelTerracotta</t>
  </si>
  <si>
    <t>20076</t>
  </si>
  <si>
    <t>1946-1959 (Post War)AAC panelTimber shingles</t>
  </si>
  <si>
    <t>20077</t>
  </si>
  <si>
    <t>1946-1959 (Post War)AAC panelOther</t>
  </si>
  <si>
    <t>20078</t>
  </si>
  <si>
    <t>1946-1959 (Post War)Weatherboard - TimberConcrete tile</t>
  </si>
  <si>
    <t>20079</t>
  </si>
  <si>
    <t>1946-1959 (Post War)Weatherboard - TimberFibrecement covering</t>
  </si>
  <si>
    <t>20080</t>
  </si>
  <si>
    <t>1946-1959 (Post War)Weatherboard - TimberMetal covering</t>
  </si>
  <si>
    <t>20081</t>
  </si>
  <si>
    <t>1946-1959 (Post War)Weatherboard - TimberSlate</t>
  </si>
  <si>
    <t>20082</t>
  </si>
  <si>
    <t>1946-1959 (Post War)Weatherboard - TimberTerracotta</t>
  </si>
  <si>
    <t>20083</t>
  </si>
  <si>
    <t>1946-1959 (Post War)Weatherboard - TimberTimber shingles</t>
  </si>
  <si>
    <t>20084</t>
  </si>
  <si>
    <t>1946-1959 (Post War)Weatherboard - TimberOther</t>
  </si>
  <si>
    <t>20085</t>
  </si>
  <si>
    <t>1946-1959 (Post War)Sheet claddingConcrete tile</t>
  </si>
  <si>
    <t>20086</t>
  </si>
  <si>
    <t>1946-1959 (Post War)Sheet claddingFibrecement covering</t>
  </si>
  <si>
    <t>20087</t>
  </si>
  <si>
    <t>1946-1959 (Post War)Sheet claddingMetal covering</t>
  </si>
  <si>
    <t>20088</t>
  </si>
  <si>
    <t>1946-1959 (Post War)Sheet claddingSlate</t>
  </si>
  <si>
    <t>20089</t>
  </si>
  <si>
    <t>1946-1959 (Post War)Sheet claddingTerracotta</t>
  </si>
  <si>
    <t>20090</t>
  </si>
  <si>
    <t>1946-1959 (Post War)Sheet claddingTimber shingles</t>
  </si>
  <si>
    <t>20091</t>
  </si>
  <si>
    <t>1946-1959 (Post War)Sheet claddingOther</t>
  </si>
  <si>
    <t>20092</t>
  </si>
  <si>
    <t>1946-1959 (Post War)OtherConcrete tile</t>
  </si>
  <si>
    <t>20093</t>
  </si>
  <si>
    <t>1946-1959 (Post War)OtherFibrecement covering</t>
  </si>
  <si>
    <t>20094</t>
  </si>
  <si>
    <t>1946-1959 (Post War)OtherMetal covering</t>
  </si>
  <si>
    <t>20095</t>
  </si>
  <si>
    <t>1946-1959 (Post War)OtherSlate</t>
  </si>
  <si>
    <t>20096</t>
  </si>
  <si>
    <t>1946-1959 (Post War)OtherTerracotta</t>
  </si>
  <si>
    <t>20097</t>
  </si>
  <si>
    <t>1946-1959 (Post War)OtherTimber shingles</t>
  </si>
  <si>
    <t>20098</t>
  </si>
  <si>
    <t>1946-1959 (Post War)OtherOther</t>
  </si>
  <si>
    <t>20099</t>
  </si>
  <si>
    <t>1960-1969Brick veneerConcrete tile</t>
  </si>
  <si>
    <t>200100</t>
  </si>
  <si>
    <t>1960-1969Brick veneerFibrecement covering</t>
  </si>
  <si>
    <t>200101</t>
  </si>
  <si>
    <t>1960-1969Brick veneerMetal covering</t>
  </si>
  <si>
    <t>30017</t>
  </si>
  <si>
    <t>1960-1969Brick veneerSlate</t>
  </si>
  <si>
    <t>30018</t>
  </si>
  <si>
    <t>1960-1969Brick veneerTerracotta</t>
  </si>
  <si>
    <t>30019</t>
  </si>
  <si>
    <t>1960-1969Brick veneerTimber shingles</t>
  </si>
  <si>
    <t>30020</t>
  </si>
  <si>
    <t>1960-1969Brick veneerOther</t>
  </si>
  <si>
    <t>30021</t>
  </si>
  <si>
    <t>1960-1969Double brickConcrete tile</t>
  </si>
  <si>
    <t>30022</t>
  </si>
  <si>
    <t>1960-1969Double brickFibrecement covering</t>
  </si>
  <si>
    <t>30023</t>
  </si>
  <si>
    <t>1960-1969Double brickMetal covering</t>
  </si>
  <si>
    <t>30024</t>
  </si>
  <si>
    <t>1960-1969Double brickSlate</t>
  </si>
  <si>
    <t>30025</t>
  </si>
  <si>
    <t>1960-1969Double brickTerracotta</t>
  </si>
  <si>
    <t>30026</t>
  </si>
  <si>
    <t>1960-1969Double brickTimber shingles</t>
  </si>
  <si>
    <t>30027</t>
  </si>
  <si>
    <t>1960-1969Double brickOther</t>
  </si>
  <si>
    <t>30028</t>
  </si>
  <si>
    <t>1960-1969AAC panelConcrete tile</t>
  </si>
  <si>
    <t>30029</t>
  </si>
  <si>
    <t>1960-1969AAC panelFibrecement covering</t>
  </si>
  <si>
    <t>30030</t>
  </si>
  <si>
    <t>1960-1969AAC panelMetal covering</t>
  </si>
  <si>
    <t>30031</t>
  </si>
  <si>
    <t>1960-1969AAC panelSlate</t>
  </si>
  <si>
    <t>30032</t>
  </si>
  <si>
    <t>1960-1969AAC panelTerracotta</t>
  </si>
  <si>
    <t>30033</t>
  </si>
  <si>
    <t>1960-1969AAC panelTimber shingles</t>
  </si>
  <si>
    <t>30034</t>
  </si>
  <si>
    <t>1960-1969AAC panelOther</t>
  </si>
  <si>
    <t>30035</t>
  </si>
  <si>
    <t>1960-1969Weatherboard - TimberConcrete tile</t>
  </si>
  <si>
    <t>30036</t>
  </si>
  <si>
    <t>1960-1969Weatherboard - TimberFibrecement covering</t>
  </si>
  <si>
    <t>30037</t>
  </si>
  <si>
    <t>1960-1969Weatherboard - TimberMetal covering</t>
  </si>
  <si>
    <t>30038</t>
  </si>
  <si>
    <t>1960-1969Weatherboard - TimberSlate</t>
  </si>
  <si>
    <t>30039</t>
  </si>
  <si>
    <t>1960-1969Weatherboard - TimberTerracotta</t>
  </si>
  <si>
    <t>30040</t>
  </si>
  <si>
    <t>1960-1969Weatherboard - TimberTimber shingles</t>
  </si>
  <si>
    <t>30041</t>
  </si>
  <si>
    <t>1960-1969Weatherboard - TimberOther</t>
  </si>
  <si>
    <t>30042</t>
  </si>
  <si>
    <t>1960-1969Sheet claddingConcrete tile</t>
  </si>
  <si>
    <t>30043</t>
  </si>
  <si>
    <t>1960-1969Sheet claddingFibrecement covering</t>
  </si>
  <si>
    <t>30044</t>
  </si>
  <si>
    <t>1960-1969Sheet claddingMetal covering</t>
  </si>
  <si>
    <t>30045</t>
  </si>
  <si>
    <t>1960-1969Sheet claddingSlate</t>
  </si>
  <si>
    <t>30046</t>
  </si>
  <si>
    <t>1960-1969Sheet claddingTerracotta</t>
  </si>
  <si>
    <t>30047</t>
  </si>
  <si>
    <t>1960-1969Sheet claddingTimber shingles</t>
  </si>
  <si>
    <t>30048</t>
  </si>
  <si>
    <t>1960-1969Sheet claddingOther</t>
  </si>
  <si>
    <t>30049</t>
  </si>
  <si>
    <t>1960-1969OtherConcrete tile</t>
  </si>
  <si>
    <t>30050</t>
  </si>
  <si>
    <t>1960-1969OtherFibrecement covering</t>
  </si>
  <si>
    <t>30051</t>
  </si>
  <si>
    <t>1960-1969OtherMetal covering</t>
  </si>
  <si>
    <t>30052</t>
  </si>
  <si>
    <t>1960-1969OtherSlate</t>
  </si>
  <si>
    <t>30053</t>
  </si>
  <si>
    <t>1960-1969OtherTerracotta</t>
  </si>
  <si>
    <t>30054</t>
  </si>
  <si>
    <t>1960-1969OtherTimber shingles</t>
  </si>
  <si>
    <t>30055</t>
  </si>
  <si>
    <t>1960-1969OtherOther</t>
  </si>
  <si>
    <t>30056</t>
  </si>
  <si>
    <t>1970-1979Brick veneerConcrete tile</t>
  </si>
  <si>
    <t>30057</t>
  </si>
  <si>
    <t>1970-1979Brick veneerFibrecement covering</t>
  </si>
  <si>
    <t>30058</t>
  </si>
  <si>
    <t>1970-1979Brick veneerMetal covering</t>
  </si>
  <si>
    <t>30059</t>
  </si>
  <si>
    <t>1970-1979Brick veneerSlate</t>
  </si>
  <si>
    <t>30060</t>
  </si>
  <si>
    <t>1970-1979Brick veneerTerracotta</t>
  </si>
  <si>
    <t>30061</t>
  </si>
  <si>
    <t>1970-1979Brick veneerTimber shingles</t>
  </si>
  <si>
    <t>30062</t>
  </si>
  <si>
    <t>1970-1979Brick veneerOther</t>
  </si>
  <si>
    <t>30063</t>
  </si>
  <si>
    <t>1970-1979Double brickConcrete tile</t>
  </si>
  <si>
    <t>30064</t>
  </si>
  <si>
    <t>1970-1979Double brickFibrecement covering</t>
  </si>
  <si>
    <t>30065</t>
  </si>
  <si>
    <t>1970-1979Double brickMetal covering</t>
  </si>
  <si>
    <t>30066</t>
  </si>
  <si>
    <t>1970-1979Double brickSlate</t>
  </si>
  <si>
    <t>30067</t>
  </si>
  <si>
    <t>1970-1979Double brickTerracotta</t>
  </si>
  <si>
    <t>30068</t>
  </si>
  <si>
    <t>1970-1979Double brickTimber shingles</t>
  </si>
  <si>
    <t>30069</t>
  </si>
  <si>
    <t>1970-1979Double brickOther</t>
  </si>
  <si>
    <t>30070</t>
  </si>
  <si>
    <t>1970-1979AAC panelConcrete tile</t>
  </si>
  <si>
    <t>30071</t>
  </si>
  <si>
    <t>1970-1979AAC panelFibrecement covering</t>
  </si>
  <si>
    <t>30072</t>
  </si>
  <si>
    <t>1970-1979AAC panelMetal covering</t>
  </si>
  <si>
    <t>30073</t>
  </si>
  <si>
    <t>1970-1979AAC panelSlate</t>
  </si>
  <si>
    <t>30074</t>
  </si>
  <si>
    <t>1970-1979AAC panelTerracotta</t>
  </si>
  <si>
    <t>30075</t>
  </si>
  <si>
    <t>1970-1979AAC panelTimber shingles</t>
  </si>
  <si>
    <t>30076</t>
  </si>
  <si>
    <t>1970-1979AAC panelOther</t>
  </si>
  <si>
    <t>30077</t>
  </si>
  <si>
    <t>1970-1979Weatherboard - TimberConcrete tile</t>
  </si>
  <si>
    <t>30078</t>
  </si>
  <si>
    <t>1970-1979Weatherboard - TimberFibrecement covering</t>
  </si>
  <si>
    <t>30079</t>
  </si>
  <si>
    <t>1970-1979Weatherboard - TimberMetal covering</t>
  </si>
  <si>
    <t>30080</t>
  </si>
  <si>
    <t>1970-1979Weatherboard - TimberSlate</t>
  </si>
  <si>
    <t>30081</t>
  </si>
  <si>
    <t>1970-1979Weatherboard - TimberTerracotta</t>
  </si>
  <si>
    <t>30082</t>
  </si>
  <si>
    <t>1970-1979Weatherboard - TimberTimber shingles</t>
  </si>
  <si>
    <t>30083</t>
  </si>
  <si>
    <t>1970-1979Weatherboard - TimberOther</t>
  </si>
  <si>
    <t>30084</t>
  </si>
  <si>
    <t>1970-1979Sheet claddingConcrete tile</t>
  </si>
  <si>
    <t>30085</t>
  </si>
  <si>
    <t>1970-1979Sheet claddingFibrecement covering</t>
  </si>
  <si>
    <t>30086</t>
  </si>
  <si>
    <t>1970-1979Sheet claddingMetal covering</t>
  </si>
  <si>
    <t>30087</t>
  </si>
  <si>
    <t>1970-1979Sheet claddingSlate</t>
  </si>
  <si>
    <t>30088</t>
  </si>
  <si>
    <t>1970-1979Sheet claddingTerracotta</t>
  </si>
  <si>
    <t>30089</t>
  </si>
  <si>
    <t>1970-1979Sheet claddingTimber shingles</t>
  </si>
  <si>
    <t>30090</t>
  </si>
  <si>
    <t>1970-1979Sheet claddingOther</t>
  </si>
  <si>
    <t>30091</t>
  </si>
  <si>
    <t>1970-1979OtherConcrete tile</t>
  </si>
  <si>
    <t>30092</t>
  </si>
  <si>
    <t>1970-1979OtherFibrecement covering</t>
  </si>
  <si>
    <t>30093</t>
  </si>
  <si>
    <t>1970-1979OtherMetal covering</t>
  </si>
  <si>
    <t>30094</t>
  </si>
  <si>
    <t>1970-1979OtherSlate</t>
  </si>
  <si>
    <t>30095</t>
  </si>
  <si>
    <t>1970-1979OtherTerracotta</t>
  </si>
  <si>
    <t>30096</t>
  </si>
  <si>
    <t>1970-1979OtherTimber shingles</t>
  </si>
  <si>
    <t>30097</t>
  </si>
  <si>
    <t>1970-1979OtherOther</t>
  </si>
  <si>
    <t>30098</t>
  </si>
  <si>
    <t>1980-1989Brick veneerConcrete tile</t>
  </si>
  <si>
    <t>30099</t>
  </si>
  <si>
    <t>1980-1989Brick veneerFibrecement covering</t>
  </si>
  <si>
    <t>300100</t>
  </si>
  <si>
    <t>1980-1989Brick veneerMetal covering</t>
  </si>
  <si>
    <t>300101</t>
  </si>
  <si>
    <t>1980-1989Brick veneerSlate</t>
  </si>
  <si>
    <t>1980-1989Brick veneerTerracotta</t>
  </si>
  <si>
    <t>1980-1989Brick veneerTimber shingles</t>
  </si>
  <si>
    <t>1980-1989Brick veneerOther</t>
  </si>
  <si>
    <t>1980-1989Double brickConcrete tile</t>
  </si>
  <si>
    <t>1980-1989Double brickFibrecement covering</t>
  </si>
  <si>
    <t>1980-1989Double brickMetal covering</t>
  </si>
  <si>
    <t>1980-1989Double brickSlate</t>
  </si>
  <si>
    <t>1980-1989Double brickTerracotta</t>
  </si>
  <si>
    <t>1980-1989Double brickTimber shingles</t>
  </si>
  <si>
    <t>1980-1989Double brickOther</t>
  </si>
  <si>
    <t>1980-1989AAC panelConcrete tile</t>
  </si>
  <si>
    <t>1980-1989AAC panelFibrecement covering</t>
  </si>
  <si>
    <t>1980-1989AAC panelMetal covering</t>
  </si>
  <si>
    <t>1980-1989AAC panelSlate</t>
  </si>
  <si>
    <t>1980-1989AAC panelTerracotta</t>
  </si>
  <si>
    <t>1980-1989AAC panelTimber shingles</t>
  </si>
  <si>
    <t>1980-1989AAC panelOther</t>
  </si>
  <si>
    <t>1980-1989Weatherboard - TimberConcrete tile</t>
  </si>
  <si>
    <t>1980-1989Weatherboard - TimberFibrecement covering</t>
  </si>
  <si>
    <t>1980-1989Weatherboard - TimberMetal covering</t>
  </si>
  <si>
    <t>1980-1989Weatherboard - TimberSlate</t>
  </si>
  <si>
    <t>1980-1989Weatherboard - TimberTerracotta</t>
  </si>
  <si>
    <t>1980-1989Weatherboard - TimberTimber shingles</t>
  </si>
  <si>
    <t>1980-1989Weatherboard - TimberOther</t>
  </si>
  <si>
    <t>1980-1989Sheet claddingConcrete tile</t>
  </si>
  <si>
    <t>1980-1989Sheet claddingFibrecement covering</t>
  </si>
  <si>
    <t>1980-1989Sheet claddingMetal covering</t>
  </si>
  <si>
    <t>1980-1989Sheet claddingSlate</t>
  </si>
  <si>
    <t>1980-1989Sheet claddingTerracotta</t>
  </si>
  <si>
    <t>1980-1989Sheet claddingTimber shingles</t>
  </si>
  <si>
    <t>1980-1989Sheet claddingOther</t>
  </si>
  <si>
    <t>1980-1989OtherConcrete tile</t>
  </si>
  <si>
    <t>1980-1989OtherFibrecement covering</t>
  </si>
  <si>
    <t>1980-1989OtherMetal covering</t>
  </si>
  <si>
    <t>1980-1989OtherSlate</t>
  </si>
  <si>
    <t>1980-1989OtherTerracotta</t>
  </si>
  <si>
    <t>1980-1989OtherTimber shingles</t>
  </si>
  <si>
    <t>1980-1989OtherOther</t>
  </si>
  <si>
    <t>1990-1999Brick veneerConcrete tile</t>
  </si>
  <si>
    <t>1990-1999Brick veneerFibrecement covering</t>
  </si>
  <si>
    <t>1990-1999Brick veneerMetal covering</t>
  </si>
  <si>
    <t>1990-1999Brick veneerSlate</t>
  </si>
  <si>
    <t>1990-1999Brick veneerTerracotta</t>
  </si>
  <si>
    <t>1990-1999Brick veneerTimber shingles</t>
  </si>
  <si>
    <t>1990-1999Brick veneerOther</t>
  </si>
  <si>
    <t>1990-1999Double brickConcrete tile</t>
  </si>
  <si>
    <t>1990-1999Double brickFibrecement covering</t>
  </si>
  <si>
    <t>1990-1999Double brickMetal covering</t>
  </si>
  <si>
    <t>1990-1999Double brickSlate</t>
  </si>
  <si>
    <t>1990-1999Double brickTerracotta</t>
  </si>
  <si>
    <t>1990-1999Double brickTimber shingles</t>
  </si>
  <si>
    <t>1990-1999Double brickOther</t>
  </si>
  <si>
    <t>1990-1999AAC panelConcrete tile</t>
  </si>
  <si>
    <t>1990-1999AAC panelFibrecement covering</t>
  </si>
  <si>
    <t>1990-1999AAC panelMetal covering</t>
  </si>
  <si>
    <t>1990-1999AAC panelSlate</t>
  </si>
  <si>
    <t>1990-1999AAC panelTerracotta</t>
  </si>
  <si>
    <t>1990-1999AAC panelTimber shingles</t>
  </si>
  <si>
    <t>1990-1999AAC panelOther</t>
  </si>
  <si>
    <t>1990-1999Weatherboard - TimberConcrete tile</t>
  </si>
  <si>
    <t>1990-1999Weatherboard - TimberFibrecement covering</t>
  </si>
  <si>
    <t>1990-1999Weatherboard - TimberMetal covering</t>
  </si>
  <si>
    <t>1990-1999Weatherboard - TimberSlate</t>
  </si>
  <si>
    <t>1990-1999Weatherboard - TimberTerracotta</t>
  </si>
  <si>
    <t>1990-1999Weatherboard - TimberTimber shingles</t>
  </si>
  <si>
    <t>1990-1999Weatherboard - TimberOther</t>
  </si>
  <si>
    <t>1990-1999Sheet claddingConcrete tile</t>
  </si>
  <si>
    <t>1990-1999Sheet claddingFibrecement covering</t>
  </si>
  <si>
    <t>1990-1999Sheet claddingMetal covering</t>
  </si>
  <si>
    <t>1990-1999Sheet claddingSlate</t>
  </si>
  <si>
    <t>1990-1999Sheet claddingTerracotta</t>
  </si>
  <si>
    <t>1990-1999Sheet claddingTimber shingles</t>
  </si>
  <si>
    <t>1990-1999Sheet claddingOther</t>
  </si>
  <si>
    <t>1990-1999OtherConcrete tile</t>
  </si>
  <si>
    <t>1990-1999OtherFibrecement covering</t>
  </si>
  <si>
    <t>1990-1999OtherMetal covering</t>
  </si>
  <si>
    <t>1990-1999OtherSlate</t>
  </si>
  <si>
    <t>1990-1999OtherTerracotta</t>
  </si>
  <si>
    <t>1990-1999OtherTimber shingles</t>
  </si>
  <si>
    <t>1990-1999OtherOther</t>
  </si>
  <si>
    <t>2000-2008Brick veneerConcrete tile</t>
  </si>
  <si>
    <t>2000-2008Brick veneerFibrecement covering</t>
  </si>
  <si>
    <t>2000-2008Brick veneerMetal covering</t>
  </si>
  <si>
    <t>2000-2008Brick veneerSlate</t>
  </si>
  <si>
    <t>2000-2008Brick veneerTerracotta</t>
  </si>
  <si>
    <t>50017</t>
  </si>
  <si>
    <t>2000-2008Brick veneerTimber shingles</t>
  </si>
  <si>
    <t>50018</t>
  </si>
  <si>
    <t>2000-2008Brick veneerOther</t>
  </si>
  <si>
    <t>50019</t>
  </si>
  <si>
    <t>2000-2008Double brickConcrete tile</t>
  </si>
  <si>
    <t>50020</t>
  </si>
  <si>
    <t>2000-2008Double brickFibrecement covering</t>
  </si>
  <si>
    <t>50021</t>
  </si>
  <si>
    <t>2000-2008Double brickMetal covering</t>
  </si>
  <si>
    <t>50022</t>
  </si>
  <si>
    <t>2000-2008Double brickSlate</t>
  </si>
  <si>
    <t>50023</t>
  </si>
  <si>
    <t>2000-2008Double brickTerracotta</t>
  </si>
  <si>
    <t>50024</t>
  </si>
  <si>
    <t>2000-2008Double brickTimber shingles</t>
  </si>
  <si>
    <t>50025</t>
  </si>
  <si>
    <t>2000-2008Double brickOther</t>
  </si>
  <si>
    <t>50026</t>
  </si>
  <si>
    <t>2000-2008AAC panelConcrete tile</t>
  </si>
  <si>
    <t>50027</t>
  </si>
  <si>
    <t>2000-2008AAC panelFibrecement covering</t>
  </si>
  <si>
    <t>50028</t>
  </si>
  <si>
    <t>2000-2008AAC panelMetal covering</t>
  </si>
  <si>
    <t>50029</t>
  </si>
  <si>
    <t>2000-2008AAC panelSlate</t>
  </si>
  <si>
    <t>50030</t>
  </si>
  <si>
    <t>2000-2008AAC panelTerracotta</t>
  </si>
  <si>
    <t>50031</t>
  </si>
  <si>
    <t>2000-2008AAC panelTimber shingles</t>
  </si>
  <si>
    <t>50032</t>
  </si>
  <si>
    <t>2000-2008AAC panelOther</t>
  </si>
  <si>
    <t>50033</t>
  </si>
  <si>
    <t>2000-2008Weatherboard - TimberConcrete tile</t>
  </si>
  <si>
    <t>50034</t>
  </si>
  <si>
    <t>2000-2008Weatherboard - TimberFibrecement covering</t>
  </si>
  <si>
    <t>50035</t>
  </si>
  <si>
    <t>2000-2008Weatherboard - TimberMetal covering</t>
  </si>
  <si>
    <t>50036</t>
  </si>
  <si>
    <t>2000-2008Weatherboard - TimberSlate</t>
  </si>
  <si>
    <t>50037</t>
  </si>
  <si>
    <t>2000-2008Weatherboard - TimberTerracotta</t>
  </si>
  <si>
    <t>50038</t>
  </si>
  <si>
    <t>2000-2008Weatherboard - TimberTimber shingles</t>
  </si>
  <si>
    <t>50039</t>
  </si>
  <si>
    <t>2000-2008Weatherboard - TimberOther</t>
  </si>
  <si>
    <t>50040</t>
  </si>
  <si>
    <t>2000-2008Sheet claddingConcrete tile</t>
  </si>
  <si>
    <t>50041</t>
  </si>
  <si>
    <t>2000-2008Sheet claddingFibrecement covering</t>
  </si>
  <si>
    <t>50042</t>
  </si>
  <si>
    <t>2000-2008Sheet claddingMetal covering</t>
  </si>
  <si>
    <t>50043</t>
  </si>
  <si>
    <t>2000-2008Sheet claddingSlate</t>
  </si>
  <si>
    <t>50044</t>
  </si>
  <si>
    <t>2000-2008Sheet claddingTerracotta</t>
  </si>
  <si>
    <t>50045</t>
  </si>
  <si>
    <t>2000-2008Sheet claddingTimber shingles</t>
  </si>
  <si>
    <t>50046</t>
  </si>
  <si>
    <t>2000-2008Sheet claddingOther</t>
  </si>
  <si>
    <t>50047</t>
  </si>
  <si>
    <t>2000-2008OtherConcrete tile</t>
  </si>
  <si>
    <t>50048</t>
  </si>
  <si>
    <t>2000-2008OtherFibrecement covering</t>
  </si>
  <si>
    <t>50049</t>
  </si>
  <si>
    <t>2000-2008OtherMetal covering</t>
  </si>
  <si>
    <t>50050</t>
  </si>
  <si>
    <t>2000-2008OtherSlate</t>
  </si>
  <si>
    <t>50051</t>
  </si>
  <si>
    <t>2000-2008OtherTerracotta</t>
  </si>
  <si>
    <t>50052</t>
  </si>
  <si>
    <t>2000-2008OtherTimber shingles</t>
  </si>
  <si>
    <t>50053</t>
  </si>
  <si>
    <t>2000-2008OtherOther</t>
  </si>
  <si>
    <t>50054</t>
  </si>
  <si>
    <t>In the last 10 yearsBrick veneerConcrete tile</t>
  </si>
  <si>
    <t>50055</t>
  </si>
  <si>
    <t>In the last 10 yearsBrick veneerFibrecement covering</t>
  </si>
  <si>
    <t>50056</t>
  </si>
  <si>
    <t>In the last 10 yearsBrick veneerMetal covering</t>
  </si>
  <si>
    <t>50057</t>
  </si>
  <si>
    <t>In the last 10 yearsBrick veneerSlate</t>
  </si>
  <si>
    <t>50058</t>
  </si>
  <si>
    <t>In the last 10 yearsBrick veneerTerracotta</t>
  </si>
  <si>
    <t>50059</t>
  </si>
  <si>
    <t>In the last 10 yearsBrick veneerTimber shingles</t>
  </si>
  <si>
    <t>50060</t>
  </si>
  <si>
    <t>In the last 10 yearsBrick veneerOther</t>
  </si>
  <si>
    <t>50061</t>
  </si>
  <si>
    <t>In the last 10 yearsDouble brickConcrete tile</t>
  </si>
  <si>
    <t>50062</t>
  </si>
  <si>
    <t>In the last 10 yearsDouble brickFibrecement covering</t>
  </si>
  <si>
    <t>50063</t>
  </si>
  <si>
    <t>In the last 10 yearsDouble brickMetal covering</t>
  </si>
  <si>
    <t>50064</t>
  </si>
  <si>
    <t>In the last 10 yearsDouble brickSlate</t>
  </si>
  <si>
    <t>50065</t>
  </si>
  <si>
    <t>In the last 10 yearsDouble brickTerracotta</t>
  </si>
  <si>
    <t>50066</t>
  </si>
  <si>
    <t>In the last 10 yearsDouble brickTimber shingles</t>
  </si>
  <si>
    <t>50067</t>
  </si>
  <si>
    <t>In the last 10 yearsDouble brickOther</t>
  </si>
  <si>
    <t>50068</t>
  </si>
  <si>
    <t>In the last 10 yearsAAC panelConcrete tile</t>
  </si>
  <si>
    <t>50069</t>
  </si>
  <si>
    <t>In the last 10 yearsAAC panelFibrecement covering</t>
  </si>
  <si>
    <t>50070</t>
  </si>
  <si>
    <t>In the last 10 yearsAAC panelMetal covering</t>
  </si>
  <si>
    <t>50071</t>
  </si>
  <si>
    <t>In the last 10 yearsAAC panelSlate</t>
  </si>
  <si>
    <t>50072</t>
  </si>
  <si>
    <t>In the last 10 yearsAAC panelTerracotta</t>
  </si>
  <si>
    <t>50073</t>
  </si>
  <si>
    <t>In the last 10 yearsAAC panelTimber shingles</t>
  </si>
  <si>
    <t>50074</t>
  </si>
  <si>
    <t>In the last 10 yearsAAC panelOther</t>
  </si>
  <si>
    <t>50075</t>
  </si>
  <si>
    <t>In the last 10 yearsWeatherboard - TimberConcrete tile</t>
  </si>
  <si>
    <t>50076</t>
  </si>
  <si>
    <t>In the last 10 yearsWeatherboard - TimberFibrecement covering</t>
  </si>
  <si>
    <t>50077</t>
  </si>
  <si>
    <t>In the last 10 yearsWeatherboard - TimberMetal covering</t>
  </si>
  <si>
    <t>50078</t>
  </si>
  <si>
    <t>In the last 10 yearsWeatherboard - TimberSlate</t>
  </si>
  <si>
    <t>50079</t>
  </si>
  <si>
    <t>In the last 10 yearsWeatherboard - TimberTerracotta</t>
  </si>
  <si>
    <t>50080</t>
  </si>
  <si>
    <t>In the last 10 yearsWeatherboard - TimberTimber shingles</t>
  </si>
  <si>
    <t>50081</t>
  </si>
  <si>
    <t>In the last 10 yearsWeatherboard - TimberOther</t>
  </si>
  <si>
    <t>50082</t>
  </si>
  <si>
    <t>In the last 10 yearsSheet claddingConcrete tile</t>
  </si>
  <si>
    <t>50083</t>
  </si>
  <si>
    <t>In the last 10 yearsSheet claddingFibrecement covering</t>
  </si>
  <si>
    <t>50084</t>
  </si>
  <si>
    <t>In the last 10 yearsSheet claddingMetal covering</t>
  </si>
  <si>
    <t>50085</t>
  </si>
  <si>
    <t>In the last 10 yearsSheet claddingSlate</t>
  </si>
  <si>
    <t>50086</t>
  </si>
  <si>
    <t>In the last 10 yearsSheet claddingTerracotta</t>
  </si>
  <si>
    <t>50087</t>
  </si>
  <si>
    <t>In the last 10 yearsSheet claddingTimber shingles</t>
  </si>
  <si>
    <t>50088</t>
  </si>
  <si>
    <t>In the last 10 yearsSheet claddingOther</t>
  </si>
  <si>
    <t>50089</t>
  </si>
  <si>
    <t>In the last 10 yearsOtherConcrete tile</t>
  </si>
  <si>
    <t>50090</t>
  </si>
  <si>
    <t>In the last 10 yearsOtherFibrecement covering</t>
  </si>
  <si>
    <t>50091</t>
  </si>
  <si>
    <t>In the last 10 yearsOtherMetal covering</t>
  </si>
  <si>
    <t>50092</t>
  </si>
  <si>
    <t>In the last 10 yearsOtherSlate</t>
  </si>
  <si>
    <t>50093</t>
  </si>
  <si>
    <t>In the last 10 yearsOtherTerracotta</t>
  </si>
  <si>
    <t>50094</t>
  </si>
  <si>
    <t>In the last 10 yearsOtherTimber shingles</t>
  </si>
  <si>
    <t>50095</t>
  </si>
  <si>
    <t>In the last 10 yearsOtherOther</t>
  </si>
  <si>
    <t>50096</t>
  </si>
  <si>
    <t>50097</t>
  </si>
  <si>
    <t>50098</t>
  </si>
  <si>
    <t>50099</t>
  </si>
  <si>
    <t>500100</t>
  </si>
  <si>
    <t>500101</t>
  </si>
  <si>
    <t>75017</t>
  </si>
  <si>
    <t>75018</t>
  </si>
  <si>
    <t>75019</t>
  </si>
  <si>
    <t>75020</t>
  </si>
  <si>
    <t>75021</t>
  </si>
  <si>
    <t>75022</t>
  </si>
  <si>
    <t>75023</t>
  </si>
  <si>
    <t>75024</t>
  </si>
  <si>
    <t>75025</t>
  </si>
  <si>
    <t>75026</t>
  </si>
  <si>
    <t>75027</t>
  </si>
  <si>
    <t>75028</t>
  </si>
  <si>
    <t>75029</t>
  </si>
  <si>
    <t>75030</t>
  </si>
  <si>
    <t>75031</t>
  </si>
  <si>
    <t>75032</t>
  </si>
  <si>
    <t>75033</t>
  </si>
  <si>
    <t>75034</t>
  </si>
  <si>
    <t>75035</t>
  </si>
  <si>
    <t>75036</t>
  </si>
  <si>
    <t>75037</t>
  </si>
  <si>
    <t>75038</t>
  </si>
  <si>
    <t>75039</t>
  </si>
  <si>
    <t>75040</t>
  </si>
  <si>
    <t>75041</t>
  </si>
  <si>
    <t>75042</t>
  </si>
  <si>
    <t>75043</t>
  </si>
  <si>
    <t>75044</t>
  </si>
  <si>
    <t>75045</t>
  </si>
  <si>
    <t>75046</t>
  </si>
  <si>
    <t>75047</t>
  </si>
  <si>
    <t>75048</t>
  </si>
  <si>
    <t>75049</t>
  </si>
  <si>
    <t>75050</t>
  </si>
  <si>
    <t>75051</t>
  </si>
  <si>
    <t>75052</t>
  </si>
  <si>
    <t>75053</t>
  </si>
  <si>
    <t>75054</t>
  </si>
  <si>
    <t>75055</t>
  </si>
  <si>
    <t>75056</t>
  </si>
  <si>
    <t>75057</t>
  </si>
  <si>
    <t>75058</t>
  </si>
  <si>
    <t>75059</t>
  </si>
  <si>
    <t>75060</t>
  </si>
  <si>
    <t>75061</t>
  </si>
  <si>
    <t>75062</t>
  </si>
  <si>
    <t>75063</t>
  </si>
  <si>
    <t>75064</t>
  </si>
  <si>
    <t>75065</t>
  </si>
  <si>
    <t>75066</t>
  </si>
  <si>
    <t>75067</t>
  </si>
  <si>
    <t>75068</t>
  </si>
  <si>
    <t>75069</t>
  </si>
  <si>
    <t>75070</t>
  </si>
  <si>
    <t>75071</t>
  </si>
  <si>
    <t>75072</t>
  </si>
  <si>
    <t>75073</t>
  </si>
  <si>
    <t>75074</t>
  </si>
  <si>
    <t>75075</t>
  </si>
  <si>
    <t>75076</t>
  </si>
  <si>
    <t>75077</t>
  </si>
  <si>
    <t>75078</t>
  </si>
  <si>
    <t>75079</t>
  </si>
  <si>
    <t>75080</t>
  </si>
  <si>
    <t>75081</t>
  </si>
  <si>
    <t>75082</t>
  </si>
  <si>
    <t>75083</t>
  </si>
  <si>
    <t>75084</t>
  </si>
  <si>
    <t>75085</t>
  </si>
  <si>
    <t>75086</t>
  </si>
  <si>
    <t>75087</t>
  </si>
  <si>
    <t>75088</t>
  </si>
  <si>
    <t>75089</t>
  </si>
  <si>
    <t>75090</t>
  </si>
  <si>
    <t>75091</t>
  </si>
  <si>
    <t>75092</t>
  </si>
  <si>
    <t>75093</t>
  </si>
  <si>
    <t>75094</t>
  </si>
  <si>
    <t>75095</t>
  </si>
  <si>
    <t>75096</t>
  </si>
  <si>
    <t>75097</t>
  </si>
  <si>
    <t>75098</t>
  </si>
  <si>
    <t>75099</t>
  </si>
  <si>
    <t>750100</t>
  </si>
  <si>
    <t>100017</t>
  </si>
  <si>
    <t>100018</t>
  </si>
  <si>
    <t>100019</t>
  </si>
  <si>
    <t>100020</t>
  </si>
  <si>
    <t>100021</t>
  </si>
  <si>
    <t>100022</t>
  </si>
  <si>
    <t>100023</t>
  </si>
  <si>
    <t>100024</t>
  </si>
  <si>
    <t>100025</t>
  </si>
  <si>
    <t>100026</t>
  </si>
  <si>
    <t>100027</t>
  </si>
  <si>
    <t>100028</t>
  </si>
  <si>
    <t>100029</t>
  </si>
  <si>
    <t>100030</t>
  </si>
  <si>
    <t>100031</t>
  </si>
  <si>
    <t>100032</t>
  </si>
  <si>
    <t>100033</t>
  </si>
  <si>
    <t>100034</t>
  </si>
  <si>
    <t>100035</t>
  </si>
  <si>
    <t>100036</t>
  </si>
  <si>
    <t>100037</t>
  </si>
  <si>
    <t>100038</t>
  </si>
  <si>
    <t>100039</t>
  </si>
  <si>
    <t>100040</t>
  </si>
  <si>
    <t>100041</t>
  </si>
  <si>
    <t>100042</t>
  </si>
  <si>
    <t>100043</t>
  </si>
  <si>
    <t>100044</t>
  </si>
  <si>
    <t>100045</t>
  </si>
  <si>
    <t>100046</t>
  </si>
  <si>
    <t>100047</t>
  </si>
  <si>
    <t>100048</t>
  </si>
  <si>
    <t>100049</t>
  </si>
  <si>
    <t>100050</t>
  </si>
  <si>
    <t>100051</t>
  </si>
  <si>
    <t>100052</t>
  </si>
  <si>
    <t>100053</t>
  </si>
  <si>
    <t>100054</t>
  </si>
  <si>
    <t>100055</t>
  </si>
  <si>
    <t>100056</t>
  </si>
  <si>
    <t>100057</t>
  </si>
  <si>
    <t>100058</t>
  </si>
  <si>
    <t>100059</t>
  </si>
  <si>
    <t>100060</t>
  </si>
  <si>
    <t>100061</t>
  </si>
  <si>
    <t>100062</t>
  </si>
  <si>
    <t>100063</t>
  </si>
  <si>
    <t>100064</t>
  </si>
  <si>
    <t>100065</t>
  </si>
  <si>
    <t>100066</t>
  </si>
  <si>
    <t>100067</t>
  </si>
  <si>
    <t>100068</t>
  </si>
  <si>
    <t>100069</t>
  </si>
  <si>
    <t>100070</t>
  </si>
  <si>
    <t>100071</t>
  </si>
  <si>
    <t>100072</t>
  </si>
  <si>
    <t>100073</t>
  </si>
  <si>
    <t>100074</t>
  </si>
  <si>
    <t>100075</t>
  </si>
  <si>
    <t>100076</t>
  </si>
  <si>
    <t>100077</t>
  </si>
  <si>
    <t>100078</t>
  </si>
  <si>
    <t>100079</t>
  </si>
  <si>
    <t>100080</t>
  </si>
  <si>
    <t>100081</t>
  </si>
  <si>
    <t>100082</t>
  </si>
  <si>
    <t>100083</t>
  </si>
  <si>
    <t>100084</t>
  </si>
  <si>
    <t>100085</t>
  </si>
  <si>
    <t>100086</t>
  </si>
  <si>
    <t>100087</t>
  </si>
  <si>
    <t>100088</t>
  </si>
  <si>
    <t>100089</t>
  </si>
  <si>
    <t>100090</t>
  </si>
  <si>
    <t>100091</t>
  </si>
  <si>
    <t>100092</t>
  </si>
  <si>
    <t>100093</t>
  </si>
  <si>
    <t>100094</t>
  </si>
  <si>
    <t>100095</t>
  </si>
  <si>
    <t>100096</t>
  </si>
  <si>
    <t>100097</t>
  </si>
  <si>
    <t>100098</t>
  </si>
  <si>
    <t>100099</t>
  </si>
  <si>
    <t>1000100</t>
  </si>
  <si>
    <t>150017</t>
  </si>
  <si>
    <t>150018</t>
  </si>
  <si>
    <t>150019</t>
  </si>
  <si>
    <t>150020</t>
  </si>
  <si>
    <t>150021</t>
  </si>
  <si>
    <t>150022</t>
  </si>
  <si>
    <t>150023</t>
  </si>
  <si>
    <t>150024</t>
  </si>
  <si>
    <t>150025</t>
  </si>
  <si>
    <t>150026</t>
  </si>
  <si>
    <t>150027</t>
  </si>
  <si>
    <t>150028</t>
  </si>
  <si>
    <t>150029</t>
  </si>
  <si>
    <t>150030</t>
  </si>
  <si>
    <t>150031</t>
  </si>
  <si>
    <t>150032</t>
  </si>
  <si>
    <t>150033</t>
  </si>
  <si>
    <t>150034</t>
  </si>
  <si>
    <t>150035</t>
  </si>
  <si>
    <t>150036</t>
  </si>
  <si>
    <t>150037</t>
  </si>
  <si>
    <t>150038</t>
  </si>
  <si>
    <t>150039</t>
  </si>
  <si>
    <t>150040</t>
  </si>
  <si>
    <t>150041</t>
  </si>
  <si>
    <t>150042</t>
  </si>
  <si>
    <t>150043</t>
  </si>
  <si>
    <t>150044</t>
  </si>
  <si>
    <t>150045</t>
  </si>
  <si>
    <t>150046</t>
  </si>
  <si>
    <t>150047</t>
  </si>
  <si>
    <t>150048</t>
  </si>
  <si>
    <t>150049</t>
  </si>
  <si>
    <t>150050</t>
  </si>
  <si>
    <t>150051</t>
  </si>
  <si>
    <t>150052</t>
  </si>
  <si>
    <t>150053</t>
  </si>
  <si>
    <t>150054</t>
  </si>
  <si>
    <t>150055</t>
  </si>
  <si>
    <t>150056</t>
  </si>
  <si>
    <t>150057</t>
  </si>
  <si>
    <t>150058</t>
  </si>
  <si>
    <t>150059</t>
  </si>
  <si>
    <t>150060</t>
  </si>
  <si>
    <t>150061</t>
  </si>
  <si>
    <t>150062</t>
  </si>
  <si>
    <t>150063</t>
  </si>
  <si>
    <t>150064</t>
  </si>
  <si>
    <t>150065</t>
  </si>
  <si>
    <t>150066</t>
  </si>
  <si>
    <t>150067</t>
  </si>
  <si>
    <t>150068</t>
  </si>
  <si>
    <t>150069</t>
  </si>
  <si>
    <t>150070</t>
  </si>
  <si>
    <t>150071</t>
  </si>
  <si>
    <t>150072</t>
  </si>
  <si>
    <t>150073</t>
  </si>
  <si>
    <t>150074</t>
  </si>
  <si>
    <t>150075</t>
  </si>
  <si>
    <t>150076</t>
  </si>
  <si>
    <t>150077</t>
  </si>
  <si>
    <t>150078</t>
  </si>
  <si>
    <t>150079</t>
  </si>
  <si>
    <t>150080</t>
  </si>
  <si>
    <t>150081</t>
  </si>
  <si>
    <t>150082</t>
  </si>
  <si>
    <t>150083</t>
  </si>
  <si>
    <t>150084</t>
  </si>
  <si>
    <t>150085</t>
  </si>
  <si>
    <t>150086</t>
  </si>
  <si>
    <t>150087</t>
  </si>
  <si>
    <t>150088</t>
  </si>
  <si>
    <t>150089</t>
  </si>
  <si>
    <t>150090</t>
  </si>
  <si>
    <t>150091</t>
  </si>
  <si>
    <t>150092</t>
  </si>
  <si>
    <t>150093</t>
  </si>
  <si>
    <t>150094</t>
  </si>
  <si>
    <t>150095</t>
  </si>
  <si>
    <t>150096</t>
  </si>
  <si>
    <t>150097</t>
  </si>
  <si>
    <t>150098</t>
  </si>
  <si>
    <t>150099</t>
  </si>
  <si>
    <t>1500100</t>
  </si>
  <si>
    <t>1500101</t>
  </si>
  <si>
    <t>200017</t>
  </si>
  <si>
    <t>200018</t>
  </si>
  <si>
    <t>200019</t>
  </si>
  <si>
    <t>200020</t>
  </si>
  <si>
    <t>200021</t>
  </si>
  <si>
    <t>200022</t>
  </si>
  <si>
    <t>200023</t>
  </si>
  <si>
    <t>200024</t>
  </si>
  <si>
    <t>200025</t>
  </si>
  <si>
    <t>200026</t>
  </si>
  <si>
    <t>200027</t>
  </si>
  <si>
    <t>200028</t>
  </si>
  <si>
    <t>200029</t>
  </si>
  <si>
    <t>200030</t>
  </si>
  <si>
    <t>200031</t>
  </si>
  <si>
    <t>200032</t>
  </si>
  <si>
    <t>200033</t>
  </si>
  <si>
    <t>200034</t>
  </si>
  <si>
    <t>200035</t>
  </si>
  <si>
    <t>200036</t>
  </si>
  <si>
    <t>200037</t>
  </si>
  <si>
    <t>200038</t>
  </si>
  <si>
    <t>200039</t>
  </si>
  <si>
    <t>200040</t>
  </si>
  <si>
    <t>200041</t>
  </si>
  <si>
    <t>200042</t>
  </si>
  <si>
    <t>200043</t>
  </si>
  <si>
    <t>200044</t>
  </si>
  <si>
    <t>200045</t>
  </si>
  <si>
    <t>200046</t>
  </si>
  <si>
    <t>200047</t>
  </si>
  <si>
    <t>200048</t>
  </si>
  <si>
    <t>200049</t>
  </si>
  <si>
    <t>200050</t>
  </si>
  <si>
    <t>200051</t>
  </si>
  <si>
    <t>200052</t>
  </si>
  <si>
    <t>200053</t>
  </si>
  <si>
    <t>200054</t>
  </si>
  <si>
    <t>200055</t>
  </si>
  <si>
    <t>200056</t>
  </si>
  <si>
    <t>200057</t>
  </si>
  <si>
    <t>200058</t>
  </si>
  <si>
    <t>200059</t>
  </si>
  <si>
    <t>200060</t>
  </si>
  <si>
    <t>200061</t>
  </si>
  <si>
    <t>200062</t>
  </si>
  <si>
    <t>200063</t>
  </si>
  <si>
    <t>200064</t>
  </si>
  <si>
    <t>200065</t>
  </si>
  <si>
    <t>200066</t>
  </si>
  <si>
    <t>200067</t>
  </si>
  <si>
    <t>200068</t>
  </si>
  <si>
    <t>200069</t>
  </si>
  <si>
    <t>200070</t>
  </si>
  <si>
    <t>200071</t>
  </si>
  <si>
    <t>200072</t>
  </si>
  <si>
    <t>200073</t>
  </si>
  <si>
    <t>200074</t>
  </si>
  <si>
    <t>200075</t>
  </si>
  <si>
    <t>200076</t>
  </si>
  <si>
    <t>200077</t>
  </si>
  <si>
    <t>200078</t>
  </si>
  <si>
    <t>200079</t>
  </si>
  <si>
    <t>200080</t>
  </si>
  <si>
    <t>200081</t>
  </si>
  <si>
    <t>200082</t>
  </si>
  <si>
    <t>200083</t>
  </si>
  <si>
    <t>200084</t>
  </si>
  <si>
    <t>200085</t>
  </si>
  <si>
    <t>200086</t>
  </si>
  <si>
    <t>200087</t>
  </si>
  <si>
    <t>200088</t>
  </si>
  <si>
    <t>200089</t>
  </si>
  <si>
    <t>200090</t>
  </si>
  <si>
    <t>200091</t>
  </si>
  <si>
    <t>200092</t>
  </si>
  <si>
    <t>200093</t>
  </si>
  <si>
    <t>200094</t>
  </si>
  <si>
    <t>200095</t>
  </si>
  <si>
    <t>200096</t>
  </si>
  <si>
    <t>200097</t>
  </si>
  <si>
    <t>200098</t>
  </si>
  <si>
    <t>200099</t>
  </si>
  <si>
    <t>2000100</t>
  </si>
  <si>
    <t>2000101</t>
  </si>
  <si>
    <t>300017</t>
  </si>
  <si>
    <t>300018</t>
  </si>
  <si>
    <t>300019</t>
  </si>
  <si>
    <t>300020</t>
  </si>
  <si>
    <t>300021</t>
  </si>
  <si>
    <t>300022</t>
  </si>
  <si>
    <t>300023</t>
  </si>
  <si>
    <t>300024</t>
  </si>
  <si>
    <t>300025</t>
  </si>
  <si>
    <t>300026</t>
  </si>
  <si>
    <t>300027</t>
  </si>
  <si>
    <t>300028</t>
  </si>
  <si>
    <t>300029</t>
  </si>
  <si>
    <t>300030</t>
  </si>
  <si>
    <t>300031</t>
  </si>
  <si>
    <t>300032</t>
  </si>
  <si>
    <t>300033</t>
  </si>
  <si>
    <t>300034</t>
  </si>
  <si>
    <t>300035</t>
  </si>
  <si>
    <t>300036</t>
  </si>
  <si>
    <t>300037</t>
  </si>
  <si>
    <t>300038</t>
  </si>
  <si>
    <t>300039</t>
  </si>
  <si>
    <t>300040</t>
  </si>
  <si>
    <t>300041</t>
  </si>
  <si>
    <t>300042</t>
  </si>
  <si>
    <t>300043</t>
  </si>
  <si>
    <t>300044</t>
  </si>
  <si>
    <t>300045</t>
  </si>
  <si>
    <t>300046</t>
  </si>
  <si>
    <t>300047</t>
  </si>
  <si>
    <t>300048</t>
  </si>
  <si>
    <t>300049</t>
  </si>
  <si>
    <t>300050</t>
  </si>
  <si>
    <t>300051</t>
  </si>
  <si>
    <t>300052</t>
  </si>
  <si>
    <t>300053</t>
  </si>
  <si>
    <t>300054</t>
  </si>
  <si>
    <t>300055</t>
  </si>
  <si>
    <t>300056</t>
  </si>
  <si>
    <t>300057</t>
  </si>
  <si>
    <t>300058</t>
  </si>
  <si>
    <t>300059</t>
  </si>
  <si>
    <t>300060</t>
  </si>
  <si>
    <t>300061</t>
  </si>
  <si>
    <t>300062</t>
  </si>
  <si>
    <t>300063</t>
  </si>
  <si>
    <t>300064</t>
  </si>
  <si>
    <t>300065</t>
  </si>
  <si>
    <t>300066</t>
  </si>
  <si>
    <t>300067</t>
  </si>
  <si>
    <t>300068</t>
  </si>
  <si>
    <t>300069</t>
  </si>
  <si>
    <t>300070</t>
  </si>
  <si>
    <t>300071</t>
  </si>
  <si>
    <t>300072</t>
  </si>
  <si>
    <t>300073</t>
  </si>
  <si>
    <t>300074</t>
  </si>
  <si>
    <t>300075</t>
  </si>
  <si>
    <t>300076</t>
  </si>
  <si>
    <t>300077</t>
  </si>
  <si>
    <t>300078</t>
  </si>
  <si>
    <t>300079</t>
  </si>
  <si>
    <t>300080</t>
  </si>
  <si>
    <t>300081</t>
  </si>
  <si>
    <t>300082</t>
  </si>
  <si>
    <t>300083</t>
  </si>
  <si>
    <t>300084</t>
  </si>
  <si>
    <t>300085</t>
  </si>
  <si>
    <t>300086</t>
  </si>
  <si>
    <t>300087</t>
  </si>
  <si>
    <t>300088</t>
  </si>
  <si>
    <t>300089</t>
  </si>
  <si>
    <t>300090</t>
  </si>
  <si>
    <t>300091</t>
  </si>
  <si>
    <t>300092</t>
  </si>
  <si>
    <t>300093</t>
  </si>
  <si>
    <t>300094</t>
  </si>
  <si>
    <t>300095</t>
  </si>
  <si>
    <t>300096</t>
  </si>
  <si>
    <t>300097</t>
  </si>
  <si>
    <t>300098</t>
  </si>
  <si>
    <t>300099</t>
  </si>
  <si>
    <t>3000100</t>
  </si>
  <si>
    <t>3000101</t>
  </si>
  <si>
    <t>500017</t>
  </si>
  <si>
    <t>500018</t>
  </si>
  <si>
    <t>500019</t>
  </si>
  <si>
    <t>500020</t>
  </si>
  <si>
    <t>500021</t>
  </si>
  <si>
    <t>500022</t>
  </si>
  <si>
    <t>500023</t>
  </si>
  <si>
    <t>500024</t>
  </si>
  <si>
    <t>500025</t>
  </si>
  <si>
    <t>500026</t>
  </si>
  <si>
    <t>500027</t>
  </si>
  <si>
    <t>500028</t>
  </si>
  <si>
    <t>500029</t>
  </si>
  <si>
    <t>500030</t>
  </si>
  <si>
    <t>500031</t>
  </si>
  <si>
    <t>500032</t>
  </si>
  <si>
    <t>500033</t>
  </si>
  <si>
    <t>500034</t>
  </si>
  <si>
    <t>500035</t>
  </si>
  <si>
    <t>500036</t>
  </si>
  <si>
    <t>500037</t>
  </si>
  <si>
    <t>500038</t>
  </si>
  <si>
    <t>500039</t>
  </si>
  <si>
    <t>500040</t>
  </si>
  <si>
    <t>500041</t>
  </si>
  <si>
    <t>500042</t>
  </si>
  <si>
    <t>500043</t>
  </si>
  <si>
    <t>500044</t>
  </si>
  <si>
    <t>500045</t>
  </si>
  <si>
    <t>500046</t>
  </si>
  <si>
    <t>500047</t>
  </si>
  <si>
    <t>500048</t>
  </si>
  <si>
    <t>500049</t>
  </si>
  <si>
    <t>500050</t>
  </si>
  <si>
    <t>500051</t>
  </si>
  <si>
    <t>500052</t>
  </si>
  <si>
    <t>500053</t>
  </si>
  <si>
    <t>500054</t>
  </si>
  <si>
    <t>500055</t>
  </si>
  <si>
    <t>500056</t>
  </si>
  <si>
    <t>500057</t>
  </si>
  <si>
    <t>500058</t>
  </si>
  <si>
    <t>500059</t>
  </si>
  <si>
    <t>500060</t>
  </si>
  <si>
    <t>500061</t>
  </si>
  <si>
    <t>500062</t>
  </si>
  <si>
    <t>500063</t>
  </si>
  <si>
    <t>500064</t>
  </si>
  <si>
    <t>500065</t>
  </si>
  <si>
    <t>500066</t>
  </si>
  <si>
    <t>500067</t>
  </si>
  <si>
    <t>500068</t>
  </si>
  <si>
    <t>500069</t>
  </si>
  <si>
    <t>500070</t>
  </si>
  <si>
    <t>500071</t>
  </si>
  <si>
    <t>500072</t>
  </si>
  <si>
    <t>500073</t>
  </si>
  <si>
    <t>500074</t>
  </si>
  <si>
    <t>500075</t>
  </si>
  <si>
    <t>500076</t>
  </si>
  <si>
    <t>500077</t>
  </si>
  <si>
    <t>500078</t>
  </si>
  <si>
    <t>500079</t>
  </si>
  <si>
    <t>500080</t>
  </si>
  <si>
    <t>500081</t>
  </si>
  <si>
    <t>500082</t>
  </si>
  <si>
    <t>500083</t>
  </si>
  <si>
    <t>500084</t>
  </si>
  <si>
    <t>500085</t>
  </si>
  <si>
    <t>500086</t>
  </si>
  <si>
    <t>500087</t>
  </si>
  <si>
    <t>500088</t>
  </si>
  <si>
    <t>500089</t>
  </si>
  <si>
    <t>500090</t>
  </si>
  <si>
    <t>500091</t>
  </si>
  <si>
    <t>500092</t>
  </si>
  <si>
    <t>500093</t>
  </si>
  <si>
    <t>500094</t>
  </si>
  <si>
    <t>500095</t>
  </si>
  <si>
    <t>500096</t>
  </si>
  <si>
    <t>500097</t>
  </si>
  <si>
    <t>500098</t>
  </si>
  <si>
    <t>500099</t>
  </si>
  <si>
    <t>5000100</t>
  </si>
  <si>
    <t>5000101</t>
  </si>
  <si>
    <t>1000017</t>
  </si>
  <si>
    <t>1000018</t>
  </si>
  <si>
    <t>1000019</t>
  </si>
  <si>
    <t>1000020</t>
  </si>
  <si>
    <t>1000021</t>
  </si>
  <si>
    <t>1000022</t>
  </si>
  <si>
    <t>1000023</t>
  </si>
  <si>
    <t>1000024</t>
  </si>
  <si>
    <t>1000025</t>
  </si>
  <si>
    <t>1000026</t>
  </si>
  <si>
    <t>1000027</t>
  </si>
  <si>
    <t>1000028</t>
  </si>
  <si>
    <t>1000029</t>
  </si>
  <si>
    <t>1000030</t>
  </si>
  <si>
    <t>1000031</t>
  </si>
  <si>
    <t>1000032</t>
  </si>
  <si>
    <t>1000033</t>
  </si>
  <si>
    <t>1000034</t>
  </si>
  <si>
    <t>1000035</t>
  </si>
  <si>
    <t>1000036</t>
  </si>
  <si>
    <t>1000037</t>
  </si>
  <si>
    <t>1000038</t>
  </si>
  <si>
    <t>1000039</t>
  </si>
  <si>
    <t>1000040</t>
  </si>
  <si>
    <t>1000041</t>
  </si>
  <si>
    <t>1000042</t>
  </si>
  <si>
    <t>1000043</t>
  </si>
  <si>
    <t>1000044</t>
  </si>
  <si>
    <t>1000045</t>
  </si>
  <si>
    <t>1000046</t>
  </si>
  <si>
    <t>1000047</t>
  </si>
  <si>
    <t>1000048</t>
  </si>
  <si>
    <t>1000049</t>
  </si>
  <si>
    <t>1000050</t>
  </si>
  <si>
    <t>1000051</t>
  </si>
  <si>
    <t>1000052</t>
  </si>
  <si>
    <t>1000053</t>
  </si>
  <si>
    <t>1000054</t>
  </si>
  <si>
    <t>1000055</t>
  </si>
  <si>
    <t>1000056</t>
  </si>
  <si>
    <t>1000057</t>
  </si>
  <si>
    <t>1000058</t>
  </si>
  <si>
    <t>1000059</t>
  </si>
  <si>
    <t>1000060</t>
  </si>
  <si>
    <t>1000061</t>
  </si>
  <si>
    <t>1000062</t>
  </si>
  <si>
    <t>1000063</t>
  </si>
  <si>
    <t>1000064</t>
  </si>
  <si>
    <t>1000065</t>
  </si>
  <si>
    <t>1000066</t>
  </si>
  <si>
    <t>1000067</t>
  </si>
  <si>
    <t>1000068</t>
  </si>
  <si>
    <t>1000069</t>
  </si>
  <si>
    <t>1000070</t>
  </si>
  <si>
    <t>1000071</t>
  </si>
  <si>
    <t>1000072</t>
  </si>
  <si>
    <t>1000073</t>
  </si>
  <si>
    <t>1000074</t>
  </si>
  <si>
    <t>1000075</t>
  </si>
  <si>
    <t>1000076</t>
  </si>
  <si>
    <t>1000077</t>
  </si>
  <si>
    <t>1000078</t>
  </si>
  <si>
    <t>1000079</t>
  </si>
  <si>
    <t>1000080</t>
  </si>
  <si>
    <t>1000081</t>
  </si>
  <si>
    <t>1000082</t>
  </si>
  <si>
    <t>1000083</t>
  </si>
  <si>
    <t>1000084</t>
  </si>
  <si>
    <t>1000085</t>
  </si>
  <si>
    <t>1000086</t>
  </si>
  <si>
    <t>1000087</t>
  </si>
  <si>
    <t>1000088</t>
  </si>
  <si>
    <t>1000089</t>
  </si>
  <si>
    <t>1000090</t>
  </si>
  <si>
    <t>1000091</t>
  </si>
  <si>
    <t>1000092</t>
  </si>
  <si>
    <t>1000093</t>
  </si>
  <si>
    <t>1000094</t>
  </si>
  <si>
    <t>1000095</t>
  </si>
  <si>
    <t>1000096</t>
  </si>
  <si>
    <t>1000097</t>
  </si>
  <si>
    <t>1000098</t>
  </si>
  <si>
    <t>1000099</t>
  </si>
  <si>
    <t>10000100</t>
  </si>
  <si>
    <t>10000101</t>
  </si>
  <si>
    <t>Cover</t>
  </si>
  <si>
    <t>Fixed</t>
  </si>
  <si>
    <t>Variable</t>
  </si>
  <si>
    <t>Discount</t>
  </si>
  <si>
    <t>Commission</t>
  </si>
  <si>
    <t>Premium Adjustment</t>
  </si>
  <si>
    <t>Product</t>
  </si>
  <si>
    <t>Discount/Loading</t>
  </si>
  <si>
    <t>Instalment Loading</t>
  </si>
  <si>
    <t>Multi-Policy Discount</t>
  </si>
  <si>
    <t>Policy Expenses</t>
  </si>
  <si>
    <t>Previous Insurer</t>
  </si>
  <si>
    <t>Building Only</t>
  </si>
  <si>
    <t>Contents Only</t>
  </si>
  <si>
    <t>Building and Contents</t>
  </si>
  <si>
    <t>Broker</t>
  </si>
  <si>
    <t>Home Business Extension</t>
  </si>
  <si>
    <t>Occupation</t>
  </si>
  <si>
    <t>Rate on Turnover</t>
  </si>
  <si>
    <t xml:space="preserve">Emergency Services Levy </t>
  </si>
  <si>
    <t>GST</t>
  </si>
  <si>
    <t xml:space="preserve">Insurance Stamp Duty </t>
  </si>
  <si>
    <t>LE Base</t>
  </si>
  <si>
    <t>Broker 1</t>
  </si>
  <si>
    <t>Occupation 1</t>
  </si>
  <si>
    <t>LE</t>
  </si>
  <si>
    <t>AAMI</t>
  </si>
  <si>
    <t>Broker 2</t>
  </si>
  <si>
    <t>Occupation 2</t>
  </si>
  <si>
    <t>AD</t>
  </si>
  <si>
    <t>ADELAIDE BANK</t>
  </si>
  <si>
    <t>Broker 3</t>
  </si>
  <si>
    <t>Occupation 3</t>
  </si>
  <si>
    <t>ALLIANZ</t>
  </si>
  <si>
    <t>Broker 4</t>
  </si>
  <si>
    <t>Occupation 4</t>
  </si>
  <si>
    <t>Broker 5</t>
  </si>
  <si>
    <t>Occupation 5</t>
  </si>
  <si>
    <t>APIA</t>
  </si>
  <si>
    <t>Broker 6</t>
  </si>
  <si>
    <t>Occupation 6</t>
  </si>
  <si>
    <t>AUSTRALIA POST</t>
  </si>
  <si>
    <t>Broker 7</t>
  </si>
  <si>
    <t>Occupation 7</t>
  </si>
  <si>
    <t>AUSTRALIAN SENIORS</t>
  </si>
  <si>
    <t>Broker 8</t>
  </si>
  <si>
    <t>Occupation 8</t>
  </si>
  <si>
    <t>AUSTRALIAN UNITY</t>
  </si>
  <si>
    <t>Broker 9</t>
  </si>
  <si>
    <t>Occupation 9</t>
  </si>
  <si>
    <t>BANK OF QUEENSLAND</t>
  </si>
  <si>
    <t>Broker 10</t>
  </si>
  <si>
    <t>Occupation 10</t>
  </si>
  <si>
    <t>BANKWEST</t>
  </si>
  <si>
    <t>Broker 11</t>
  </si>
  <si>
    <t>BENDIGO BANK</t>
  </si>
  <si>
    <t>Broker 12</t>
  </si>
  <si>
    <t>BROKER</t>
  </si>
  <si>
    <t>Broker 13</t>
  </si>
  <si>
    <t>BUDGET DIRECT</t>
  </si>
  <si>
    <t>Broker 14</t>
  </si>
  <si>
    <t>CATHOLIC CHURCH INSURANCES</t>
  </si>
  <si>
    <t>Broker 15</t>
  </si>
  <si>
    <t>CGU INSURANCE</t>
  </si>
  <si>
    <t>Broker 16</t>
  </si>
  <si>
    <t>COMMINSURE</t>
  </si>
  <si>
    <t>Broker 17</t>
  </si>
  <si>
    <t>ELDERS</t>
  </si>
  <si>
    <t>Broker 18</t>
  </si>
  <si>
    <t>GIO</t>
  </si>
  <si>
    <t>Broker 19</t>
  </si>
  <si>
    <t>LUMLEY</t>
  </si>
  <si>
    <t>Broker 20</t>
  </si>
  <si>
    <t>NATIONAL AUSTRALIA BANK</t>
  </si>
  <si>
    <t>Broker 21</t>
  </si>
  <si>
    <t>NRMA</t>
  </si>
  <si>
    <t>Broker 22</t>
  </si>
  <si>
    <t>QBE INSURANCE GROUP LTD</t>
  </si>
  <si>
    <t>Broker 23</t>
  </si>
  <si>
    <t>RAA SOUTH AUSTRALIA</t>
  </si>
  <si>
    <t>Broker 24</t>
  </si>
  <si>
    <t>RAC WESTERN AUSTRALIA</t>
  </si>
  <si>
    <t>Broker 25</t>
  </si>
  <si>
    <t>RACQ</t>
  </si>
  <si>
    <t>Broker 26</t>
  </si>
  <si>
    <t>RACT</t>
  </si>
  <si>
    <t>Broker 27</t>
  </si>
  <si>
    <t>RACV</t>
  </si>
  <si>
    <t>Broker 28</t>
  </si>
  <si>
    <t>REAL INSURANCE</t>
  </si>
  <si>
    <t>Broker 29</t>
  </si>
  <si>
    <t>SGIC</t>
  </si>
  <si>
    <t>Broker 30</t>
  </si>
  <si>
    <t>SGIO</t>
  </si>
  <si>
    <t>SHANNONS</t>
  </si>
  <si>
    <t>ST GEORGE BANK</t>
  </si>
  <si>
    <t>SUNCORP</t>
  </si>
  <si>
    <t>TIO</t>
  </si>
  <si>
    <t>THE GOOD SHEPHERD</t>
  </si>
  <si>
    <t>VERO</t>
  </si>
  <si>
    <t>VIRGIN</t>
  </si>
  <si>
    <t>WESFARMERS INSURANCE</t>
  </si>
  <si>
    <t>WESTERN QBE</t>
  </si>
  <si>
    <t>WESTPAC</t>
  </si>
  <si>
    <t>WOOLWORTHS</t>
  </si>
  <si>
    <t>YOUI</t>
  </si>
  <si>
    <t>ZURICH</t>
  </si>
  <si>
    <t>NO PREVIOUS INSURER</t>
  </si>
  <si>
    <t>OTHER</t>
  </si>
  <si>
    <t>Priority</t>
  </si>
  <si>
    <t>Id</t>
  </si>
  <si>
    <t>RuleName</t>
  </si>
  <si>
    <t>RuleFunction</t>
  </si>
  <si>
    <t>RuleType</t>
  </si>
  <si>
    <t>RuleLevel</t>
  </si>
  <si>
    <t>StartDate</t>
  </si>
  <si>
    <t>EndDate</t>
  </si>
  <si>
    <t>CreateDate</t>
  </si>
  <si>
    <t>ModifiedDate</t>
  </si>
  <si>
    <t>CreatedBy</t>
  </si>
  <si>
    <t>ModifiedBy</t>
  </si>
  <si>
    <t>LOBId</t>
  </si>
  <si>
    <t>GstV1</t>
  </si>
  <si>
    <t>Tax</t>
  </si>
  <si>
    <t>STATE</t>
  </si>
  <si>
    <t>SD</t>
  </si>
  <si>
    <t>SdV1</t>
  </si>
  <si>
    <t>FSL</t>
  </si>
  <si>
    <t>FslV1</t>
  </si>
  <si>
    <t>BuildingConstructionPeriod</t>
  </si>
  <si>
    <t>BuildingConstructionPeriodV1</t>
  </si>
  <si>
    <t>Multiplicative</t>
  </si>
  <si>
    <t>BuildindSumInsured</t>
  </si>
  <si>
    <t>BuildindSumInsuredV1</t>
  </si>
  <si>
    <t>BuildingBasePremium</t>
  </si>
  <si>
    <t>BuildingBasePremiumV1</t>
  </si>
  <si>
    <t>BuildingSecurityCombination</t>
  </si>
  <si>
    <t>BuildingSecurityCombinationV1</t>
  </si>
  <si>
    <t>BuildingStandardGeographic</t>
  </si>
  <si>
    <t>BuildingStandardGeographicV1</t>
  </si>
  <si>
    <t>BuildingOccupancyType</t>
  </si>
  <si>
    <t>BuildingOccupancyTypeV1</t>
  </si>
  <si>
    <t>BuildingBuildingType</t>
  </si>
  <si>
    <t>BuildingBuildingTypeV1</t>
  </si>
  <si>
    <t>BuildingConstructionType</t>
  </si>
  <si>
    <t>BuildingConstructionTypeV1</t>
  </si>
  <si>
    <t>BuildingRoofType</t>
  </si>
  <si>
    <t>BuildingRoofTypeV1</t>
  </si>
  <si>
    <t>BuildingBuildingLevels</t>
  </si>
  <si>
    <t>BuildingBuildingLevelsV1</t>
  </si>
  <si>
    <t>BuildingPolicyHolderage</t>
  </si>
  <si>
    <t>BuildingPolicyHolderageV1</t>
  </si>
  <si>
    <t>BuildingBusinessUseRelativity</t>
  </si>
  <si>
    <t>BuildingBusinessUseRelativityV1</t>
  </si>
  <si>
    <t>BuildingPreviousClaim</t>
  </si>
  <si>
    <t>BuildingPreviousClaimV1</t>
  </si>
  <si>
    <t>BuildingPreviousClaim2</t>
  </si>
  <si>
    <t>BuildingPreviousClaim2V1</t>
  </si>
  <si>
    <t>BuildingPreviousClaim3</t>
  </si>
  <si>
    <t>BuildingPreviousClaim3V1</t>
  </si>
  <si>
    <t>BuildingNoOfCriminalConvictions</t>
  </si>
  <si>
    <t>BuildingNoOfCriminalConvictionsV1</t>
  </si>
  <si>
    <t>BuildingConstructionQuality</t>
  </si>
  <si>
    <t>BuildingConstructionQualityV1</t>
  </si>
  <si>
    <t>BuildingExcessRelativity</t>
  </si>
  <si>
    <t>BuildingExcessRelativityV1</t>
  </si>
  <si>
    <t>BuildingConstructionPeriodXConstructionQuality</t>
  </si>
  <si>
    <t>BuildingConstructionPeriodXConstructionQualityV1</t>
  </si>
  <si>
    <t>BuildingConstructionPeriodXConstructionType</t>
  </si>
  <si>
    <t>BuildingConstructionPeriodXConstructionTypeV1</t>
  </si>
  <si>
    <t>BuildingConstructionQualityXConstructionType</t>
  </si>
  <si>
    <t>BuildingConstructionQualityXConstructionTypeV1</t>
  </si>
  <si>
    <t>BuildingBuildingExcessXAge</t>
  </si>
  <si>
    <t>BuildingBuildingExcessXAgeV1</t>
  </si>
  <si>
    <t>BuildingCyclone</t>
  </si>
  <si>
    <t>BuildingCycloneV1</t>
  </si>
  <si>
    <t>Additive</t>
  </si>
  <si>
    <t>BuildingFlood</t>
  </si>
  <si>
    <t>BuildingFloodV1</t>
  </si>
  <si>
    <t>ContentBasePremium</t>
  </si>
  <si>
    <t>ContentBasePremiumV1</t>
  </si>
  <si>
    <t>ContentConstructionPeriod</t>
  </si>
  <si>
    <t>ContentConstructionPeriodV1</t>
  </si>
  <si>
    <t>ContentSecurityCombination</t>
  </si>
  <si>
    <t>ContentSecurityCombinationV1</t>
  </si>
  <si>
    <t>ContentSumInsured</t>
  </si>
  <si>
    <t>ContentSumInsuredV1</t>
  </si>
  <si>
    <t>ContentStandardGeographic</t>
  </si>
  <si>
    <t>ContentStandardGeographicV1</t>
  </si>
  <si>
    <t>ContentOccupancyType</t>
  </si>
  <si>
    <t>ContentOccupancyTypeV1</t>
  </si>
  <si>
    <t>ContentBuildingType</t>
  </si>
  <si>
    <t>ContentBuildingTypeV1</t>
  </si>
  <si>
    <t>ContentConstructionType</t>
  </si>
  <si>
    <t>ContentConstructionTypeV1</t>
  </si>
  <si>
    <t>ContentRoofType</t>
  </si>
  <si>
    <t>ContentRoofTypeV1</t>
  </si>
  <si>
    <t>ContentFloorLevel</t>
  </si>
  <si>
    <t>ContentFloorLevelV1</t>
  </si>
  <si>
    <t>ContentPolicyHolderage</t>
  </si>
  <si>
    <t>ContentPolicyHolderageV1</t>
  </si>
  <si>
    <t>ContentBusinessUseRelativity</t>
  </si>
  <si>
    <t>ContentBusinessUseRelativityV1</t>
  </si>
  <si>
    <t>ContentPreviousClaim</t>
  </si>
  <si>
    <t>ContentPreviousClaimV1</t>
  </si>
  <si>
    <t>ContentPreviousClaim2</t>
  </si>
  <si>
    <t>ContentPreviousClaim2V1</t>
  </si>
  <si>
    <t>ContentPreviousClaim3</t>
  </si>
  <si>
    <t>ContentPreviousClaim3V1</t>
  </si>
  <si>
    <t>ContentNoOfCriminalConvictions</t>
  </si>
  <si>
    <t>ContentNoOfCriminalConvictionsV1</t>
  </si>
  <si>
    <t>ContentContentExcess</t>
  </si>
  <si>
    <t>ContentContentExcessV1</t>
  </si>
  <si>
    <t>ContentBuildingTypeXAge</t>
  </si>
  <si>
    <t>ContentBuildingTypeXAgeV1</t>
  </si>
  <si>
    <t>ContentExcessXAge</t>
  </si>
  <si>
    <t>ContentExcessXAgeV1</t>
  </si>
  <si>
    <t>ContentConstructionTypeXAge</t>
  </si>
  <si>
    <t>ContentConstructionTypeXAgeV1</t>
  </si>
  <si>
    <t>ContentSpecifiedPersonalValuables</t>
  </si>
  <si>
    <t>ContentSpecifiedPersonalValuablesV1</t>
  </si>
  <si>
    <t>ContentUnspecifiedPersonalValuables</t>
  </si>
  <si>
    <t>ContentUnspecifiedPersonalValuablesV1</t>
  </si>
  <si>
    <t>ContentPortableValuables</t>
  </si>
  <si>
    <t>ContentPortableValuablesV1</t>
  </si>
  <si>
    <t>ContentFlood</t>
  </si>
  <si>
    <t>ContentFloodV1</t>
  </si>
  <si>
    <t>ContentCyclone</t>
  </si>
  <si>
    <t>ContentCycloneV1</t>
  </si>
  <si>
    <t>Disabled in rule master</t>
  </si>
  <si>
    <t>ContentAgeXSecurityCombination</t>
  </si>
  <si>
    <t>General</t>
  </si>
  <si>
    <t>66-73</t>
  </si>
  <si>
    <t>Risk prem</t>
  </si>
  <si>
    <t>Commision</t>
  </si>
  <si>
    <t>Pretax=</t>
  </si>
  <si>
    <t>posttax</t>
  </si>
  <si>
    <t>NC</t>
  </si>
  <si>
    <t>Total</t>
  </si>
  <si>
    <t>Pre-tax</t>
  </si>
  <si>
    <t>RF= 1</t>
  </si>
  <si>
    <t>RF=3</t>
  </si>
  <si>
    <t>GST=</t>
  </si>
  <si>
    <t>Post tax=</t>
  </si>
  <si>
    <t>Agency fee</t>
  </si>
  <si>
    <t>Total-</t>
  </si>
  <si>
    <t>Commision prec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</si>
</sst>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00000"/>
    <numFmt numFmtId="165" formatCode="_-* #,##0.00_-;\-* #,##0.00_-;_-* &quot;-&quot;??_-;_-@_-"/>
    <numFmt numFmtId="166" formatCode="0.00000"/>
    <numFmt numFmtId="167" formatCode="0.0000"/>
    <numFmt numFmtId="168" formatCode="0.000000000000000"/>
  </numFmts>
  <fonts count="4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sz val="10"/>
      <color theme="1"/>
      <name val="Arial"/>
      <family val="2"/>
    </font>
    <font>
      <b/>
      <sz val="13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5"/>
      <color theme="1"/>
      <name val="Calibri"/>
      <family val="2"/>
      <scheme val="minor"/>
    </font>
    <font>
      <sz val="11"/>
      <color theme="7"/>
      <name val="Calibri"/>
      <family val="2"/>
      <scheme val="minor"/>
    </font>
    <font>
      <b/>
      <sz val="10"/>
      <color theme="1"/>
      <name val="Arial"/>
      <family val="2"/>
    </font>
    <font>
      <sz val="10"/>
      <color rgb="FF0070C0"/>
      <name val="Arial"/>
      <family val="2"/>
    </font>
    <font>
      <sz val="10"/>
      <color rgb="FFFF0000"/>
      <name val="Arial"/>
      <family val="2"/>
    </font>
    <font>
      <b/>
      <sz val="10"/>
      <color rgb="FFFFFFFF"/>
      <name val="Arial"/>
      <family val="2"/>
    </font>
    <font>
      <sz val="10"/>
      <color rgb="FF000000"/>
      <name val="Arial"/>
      <family val="2"/>
    </font>
    <font>
      <sz val="10"/>
      <color theme="0" tint="-0.14999847407452621"/>
      <name val="Arial"/>
      <family val="2"/>
    </font>
    <font>
      <sz val="10"/>
      <color theme="0" tint="-0.249977111117893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9"/>
      <color theme="1"/>
      <name val="Arial"/>
      <family val="2"/>
    </font>
    <font>
      <u/>
      <sz val="11"/>
      <color theme="10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47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CBCBCB"/>
        <bgColor indexed="64"/>
      </patternFill>
    </fill>
    <fill>
      <patternFill patternType="solid">
        <fgColor rgb="FFE7E7E7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1" tint="0.14999847407452621"/>
        <bgColor indexed="64"/>
      </patternFill>
    </fill>
  </fills>
  <borders count="4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rgb="FFFFFFFF"/>
      </right>
      <top/>
      <bottom/>
      <diagonal/>
    </border>
    <border>
      <left style="medium">
        <color rgb="FFFFFFFF"/>
      </left>
      <right/>
      <top/>
      <bottom/>
      <diagonal/>
    </border>
    <border>
      <left style="medium">
        <color rgb="FFFFFFFF"/>
      </left>
      <right style="medium">
        <color theme="0"/>
      </right>
      <top/>
      <bottom style="thick">
        <color rgb="FFFFFFFF"/>
      </bottom>
      <diagonal/>
    </border>
    <border>
      <left/>
      <right style="medium">
        <color rgb="FFFFFFFF"/>
      </right>
      <top style="thick">
        <color rgb="FFFFFFFF"/>
      </top>
      <bottom style="medium">
        <color rgb="FFFFFFFF"/>
      </bottom>
      <diagonal/>
    </border>
    <border>
      <left style="medium">
        <color rgb="FFFFFFFF"/>
      </left>
      <right style="medium">
        <color rgb="FFFFFFFF"/>
      </right>
      <top style="thick">
        <color rgb="FFFFFFFF"/>
      </top>
      <bottom style="medium">
        <color rgb="FFFFFFFF"/>
      </bottom>
      <diagonal/>
    </border>
    <border>
      <left style="medium">
        <color rgb="FFFFFFFF"/>
      </left>
      <right/>
      <top style="thick">
        <color rgb="FFFFFFFF"/>
      </top>
      <bottom style="medium">
        <color rgb="FFFFFFFF"/>
      </bottom>
      <diagonal/>
    </border>
    <border>
      <left style="medium">
        <color rgb="FFFFFFFF"/>
      </left>
      <right/>
      <top style="medium">
        <color rgb="FFFFFFFF"/>
      </top>
      <bottom style="medium">
        <color rgb="FFFFFFFF"/>
      </bottom>
      <diagonal/>
    </border>
    <border>
      <left/>
      <right style="medium">
        <color rgb="FFFFFFFF"/>
      </right>
      <top style="medium">
        <color rgb="FFFFFFFF"/>
      </top>
      <bottom style="medium">
        <color rgb="FFFFFFFF"/>
      </bottom>
      <diagonal/>
    </border>
    <border>
      <left style="medium">
        <color rgb="FFFFFFFF"/>
      </left>
      <right style="medium">
        <color rgb="FFFFFFFF"/>
      </right>
      <top style="medium">
        <color rgb="FFFFFFFF"/>
      </top>
      <bottom style="medium">
        <color rgb="FFFFFFFF"/>
      </bottom>
      <diagonal/>
    </border>
    <border>
      <left/>
      <right style="medium">
        <color rgb="FFFFFFFF"/>
      </right>
      <top style="medium">
        <color rgb="FFFFFFFF"/>
      </top>
      <bottom/>
      <diagonal/>
    </border>
    <border>
      <left style="medium">
        <color rgb="FFFFFFFF"/>
      </left>
      <right/>
      <top style="medium">
        <color rgb="FFFFFFFF"/>
      </top>
      <bottom/>
      <diagonal/>
    </border>
    <border>
      <left style="medium">
        <color rgb="FFFFFFFF"/>
      </left>
      <right style="medium">
        <color rgb="FFFFFFFF"/>
      </right>
      <top style="medium">
        <color rgb="FFFFFFFF"/>
      </top>
      <bottom/>
      <diagonal/>
    </border>
    <border>
      <left style="medium">
        <color theme="0"/>
      </left>
      <right/>
      <top/>
      <bottom/>
      <diagonal/>
    </border>
    <border>
      <left style="medium">
        <color rgb="FFFFFFFF"/>
      </left>
      <right style="medium">
        <color rgb="FFFFFFFF"/>
      </right>
      <top/>
      <bottom/>
      <diagonal/>
    </border>
    <border>
      <left style="thin">
        <color indexed="64"/>
      </left>
      <right/>
      <top/>
      <bottom style="thick">
        <color rgb="FFFFFFFF"/>
      </bottom>
      <diagonal/>
    </border>
    <border>
      <left/>
      <right/>
      <top/>
      <bottom style="thick">
        <color rgb="FFFFFFFF"/>
      </bottom>
      <diagonal/>
    </border>
    <border>
      <left style="medium">
        <color rgb="FFFFFFFF"/>
      </left>
      <right style="medium">
        <color theme="0"/>
      </right>
      <top style="medium">
        <color rgb="FFFFFFFF"/>
      </top>
      <bottom style="medium">
        <color rgb="FFFFFFFF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</borders>
  <cellStyleXfs count="53">
    <xf numFmtId="0" fontId="0" fillId="0" borderId="0"/>
    <xf numFmtId="0" fontId="3" fillId="0" borderId="0"/>
    <xf numFmtId="0" fontId="9" fillId="6" borderId="0" applyNumberFormat="0" applyBorder="0" applyAlignment="0" applyProtection="0"/>
    <xf numFmtId="0" fontId="11" fillId="0" borderId="2" applyNumberFormat="0" applyFill="0" applyAlignment="0" applyProtection="0"/>
    <xf numFmtId="0" fontId="12" fillId="0" borderId="3" applyNumberFormat="0" applyFill="0" applyAlignment="0" applyProtection="0"/>
    <xf numFmtId="0" fontId="13" fillId="0" borderId="4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0" applyNumberFormat="0" applyBorder="0" applyAlignment="0" applyProtection="0"/>
    <xf numFmtId="0" fontId="15" fillId="8" borderId="0" applyNumberFormat="0" applyBorder="0" applyAlignment="0" applyProtection="0"/>
    <xf numFmtId="0" fontId="16" fillId="9" borderId="5" applyNumberFormat="0" applyAlignment="0" applyProtection="0"/>
    <xf numFmtId="0" fontId="17" fillId="10" borderId="6" applyNumberFormat="0" applyAlignment="0" applyProtection="0"/>
    <xf numFmtId="0" fontId="18" fillId="10" borderId="5" applyNumberFormat="0" applyAlignment="0" applyProtection="0"/>
    <xf numFmtId="0" fontId="19" fillId="0" borderId="7" applyNumberFormat="0" applyFill="0" applyAlignment="0" applyProtection="0"/>
    <xf numFmtId="0" fontId="20" fillId="11" borderId="8" applyNumberFormat="0" applyAlignment="0" applyProtection="0"/>
    <xf numFmtId="0" fontId="10" fillId="0" borderId="0" applyNumberFormat="0" applyFill="0" applyBorder="0" applyAlignment="0" applyProtection="0"/>
    <xf numFmtId="0" fontId="1" fillId="12" borderId="9" applyNumberFormat="0" applyFont="0" applyAlignment="0" applyProtection="0"/>
    <xf numFmtId="0" fontId="21" fillId="0" borderId="0" applyNumberFormat="0" applyFill="0" applyBorder="0" applyAlignment="0" applyProtection="0"/>
    <xf numFmtId="0" fontId="2" fillId="0" borderId="10" applyNumberFormat="0" applyFill="0" applyAlignment="0" applyProtection="0"/>
    <xf numFmtId="0" fontId="22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22" fillId="16" borderId="0" applyNumberFormat="0" applyBorder="0" applyAlignment="0" applyProtection="0"/>
    <xf numFmtId="0" fontId="22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22" fillId="20" borderId="0" applyNumberFormat="0" applyBorder="0" applyAlignment="0" applyProtection="0"/>
    <xf numFmtId="0" fontId="22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22" fillId="24" borderId="0" applyNumberFormat="0" applyBorder="0" applyAlignment="0" applyProtection="0"/>
    <xf numFmtId="0" fontId="22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22" fillId="28" borderId="0" applyNumberFormat="0" applyBorder="0" applyAlignment="0" applyProtection="0"/>
    <xf numFmtId="0" fontId="22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22" fillId="32" borderId="0" applyNumberFormat="0" applyBorder="0" applyAlignment="0" applyProtection="0"/>
    <xf numFmtId="0" fontId="22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22" fillId="36" borderId="0" applyNumberFormat="0" applyBorder="0" applyAlignment="0" applyProtection="0"/>
    <xf numFmtId="0" fontId="23" fillId="0" borderId="0" applyNumberFormat="0" applyFill="0" applyBorder="0" applyAlignment="0" applyProtection="0"/>
    <xf numFmtId="0" fontId="24" fillId="14" borderId="0" applyNumberFormat="0" applyBorder="0" applyAlignment="0" applyProtection="0"/>
    <xf numFmtId="0" fontId="24" fillId="18" borderId="0" applyNumberFormat="0" applyBorder="0" applyAlignment="0" applyProtection="0"/>
    <xf numFmtId="165" fontId="3" fillId="0" borderId="0" applyFont="0" applyFill="0" applyBorder="0" applyAlignment="0" applyProtection="0"/>
    <xf numFmtId="0" fontId="24" fillId="0" borderId="0"/>
    <xf numFmtId="0" fontId="24" fillId="0" borderId="0"/>
    <xf numFmtId="9" fontId="3" fillId="0" borderId="0" applyFont="0" applyFill="0" applyBorder="0" applyAlignment="0" applyProtection="0"/>
    <xf numFmtId="0" fontId="1" fillId="0" borderId="0"/>
    <xf numFmtId="0" fontId="38" fillId="0" borderId="0"/>
    <xf numFmtId="0" fontId="39" fillId="0" borderId="0" applyNumberFormat="0" applyFill="0" applyBorder="0" applyAlignment="0" applyProtection="0"/>
    <xf numFmtId="9" fontId="1" fillId="0" borderId="0" applyFont="0" applyFill="0" applyBorder="0" applyAlignment="0" applyProtection="0"/>
  </cellStyleXfs>
  <cellXfs count="282">
    <xf numFmtId="0" fontId="0" fillId="0" borderId="0" xfId="0"/>
    <xf numFmtId="47" fontId="0" fillId="0" borderId="0" xfId="0" applyNumberFormat="1"/>
    <xf numFmtId="0" fontId="0" fillId="5" borderId="0" xfId="0" applyFill="1"/>
    <xf numFmtId="0" fontId="2" fillId="0" borderId="0" xfId="0" applyFont="1"/>
    <xf numFmtId="47" fontId="2" fillId="0" borderId="0" xfId="0" applyNumberFormat="1" applyFont="1"/>
    <xf numFmtId="0" fontId="0" fillId="0" borderId="0" xfId="0" applyFont="1"/>
    <xf numFmtId="0" fontId="0" fillId="0" borderId="0" xfId="0" applyNumberFormat="1" applyBorder="1" applyAlignment="1" applyProtection="1">
      <alignment vertical="top"/>
    </xf>
    <xf numFmtId="0" fontId="24" fillId="0" borderId="0" xfId="0" applyFont="1" applyFill="1"/>
    <xf numFmtId="2" fontId="24" fillId="0" borderId="0" xfId="0" applyNumberFormat="1" applyFont="1" applyFill="1"/>
    <xf numFmtId="2" fontId="29" fillId="0" borderId="0" xfId="0" applyNumberFormat="1" applyFont="1" applyFill="1"/>
    <xf numFmtId="0" fontId="24" fillId="0" borderId="0" xfId="0" applyFont="1"/>
    <xf numFmtId="0" fontId="30" fillId="0" borderId="0" xfId="0" applyFont="1"/>
    <xf numFmtId="2" fontId="31" fillId="0" borderId="0" xfId="0" applyNumberFormat="1" applyFont="1" applyFill="1"/>
    <xf numFmtId="0" fontId="31" fillId="0" borderId="0" xfId="0" applyFont="1"/>
    <xf numFmtId="2" fontId="24" fillId="0" borderId="0" xfId="0" applyNumberFormat="1" applyFont="1"/>
    <xf numFmtId="0" fontId="24" fillId="5" borderId="0" xfId="0" applyFont="1" applyFill="1"/>
    <xf numFmtId="0" fontId="32" fillId="41" borderId="19" xfId="0" applyFont="1" applyFill="1" applyBorder="1" applyAlignment="1">
      <alignment horizontal="center" wrapText="1"/>
    </xf>
    <xf numFmtId="0" fontId="32" fillId="41" borderId="21" xfId="0" applyFont="1" applyFill="1" applyBorder="1" applyAlignment="1">
      <alignment horizontal="center" wrapText="1"/>
    </xf>
    <xf numFmtId="2" fontId="32" fillId="41" borderId="19" xfId="1" applyNumberFormat="1" applyFont="1" applyFill="1" applyBorder="1" applyAlignment="1">
      <alignment horizontal="center" wrapText="1"/>
    </xf>
    <xf numFmtId="2" fontId="32" fillId="41" borderId="20" xfId="1" applyNumberFormat="1" applyFont="1" applyFill="1" applyBorder="1" applyAlignment="1">
      <alignment horizontal="center" wrapText="1"/>
    </xf>
    <xf numFmtId="1" fontId="33" fillId="42" borderId="22" xfId="0" applyNumberFormat="1" applyFont="1" applyFill="1" applyBorder="1" applyAlignment="1">
      <alignment horizontal="center" vertical="center"/>
    </xf>
    <xf numFmtId="166" fontId="33" fillId="42" borderId="23" xfId="0" applyNumberFormat="1" applyFont="1" applyFill="1" applyBorder="1" applyAlignment="1">
      <alignment horizontal="center" vertical="center"/>
    </xf>
    <xf numFmtId="2" fontId="33" fillId="42" borderId="23" xfId="0" applyNumberFormat="1" applyFont="1" applyFill="1" applyBorder="1" applyAlignment="1">
      <alignment horizontal="center" vertical="center"/>
    </xf>
    <xf numFmtId="1" fontId="33" fillId="42" borderId="22" xfId="0" applyNumberFormat="1" applyFont="1" applyFill="1" applyBorder="1" applyAlignment="1">
      <alignment horizontal="left" vertical="center" indent="1"/>
    </xf>
    <xf numFmtId="167" fontId="33" fillId="42" borderId="23" xfId="0" applyNumberFormat="1" applyFont="1" applyFill="1" applyBorder="1" applyAlignment="1">
      <alignment horizontal="center" vertical="center"/>
    </xf>
    <xf numFmtId="164" fontId="33" fillId="42" borderId="23" xfId="0" applyNumberFormat="1" applyFont="1" applyFill="1" applyBorder="1" applyAlignment="1">
      <alignment horizontal="center" vertical="center"/>
    </xf>
    <xf numFmtId="1" fontId="33" fillId="42" borderId="23" xfId="0" applyNumberFormat="1" applyFont="1" applyFill="1" applyBorder="1" applyAlignment="1">
      <alignment horizontal="center" vertical="center"/>
    </xf>
    <xf numFmtId="1" fontId="33" fillId="42" borderId="22" xfId="0" applyNumberFormat="1" applyFont="1" applyFill="1" applyBorder="1" applyAlignment="1">
      <alignment horizontal="right" vertical="center" indent="1"/>
    </xf>
    <xf numFmtId="0" fontId="33" fillId="42" borderId="22" xfId="0" applyFont="1" applyFill="1" applyBorder="1" applyAlignment="1">
      <alignment horizontal="right" vertical="center" indent="1"/>
    </xf>
    <xf numFmtId="0" fontId="33" fillId="42" borderId="22" xfId="0" applyFont="1" applyFill="1" applyBorder="1" applyAlignment="1">
      <alignment horizontal="left" vertical="center" indent="1"/>
    </xf>
    <xf numFmtId="167" fontId="33" fillId="42" borderId="24" xfId="0" applyNumberFormat="1" applyFont="1" applyFill="1" applyBorder="1" applyAlignment="1">
      <alignment horizontal="center" vertical="center"/>
    </xf>
    <xf numFmtId="167" fontId="3" fillId="42" borderId="24" xfId="0" applyNumberFormat="1" applyFont="1" applyFill="1" applyBorder="1" applyAlignment="1">
      <alignment horizontal="center" vertical="center"/>
    </xf>
    <xf numFmtId="0" fontId="34" fillId="0" borderId="0" xfId="0" applyFont="1"/>
    <xf numFmtId="167" fontId="33" fillId="42" borderId="22" xfId="0" applyNumberFormat="1" applyFont="1" applyFill="1" applyBorder="1" applyAlignment="1">
      <alignment horizontal="center" vertical="center"/>
    </xf>
    <xf numFmtId="167" fontId="33" fillId="42" borderId="25" xfId="0" applyNumberFormat="1" applyFont="1" applyFill="1" applyBorder="1" applyAlignment="1">
      <alignment horizontal="center" vertical="center"/>
    </xf>
    <xf numFmtId="167" fontId="3" fillId="42" borderId="22" xfId="0" applyNumberFormat="1" applyFont="1" applyFill="1" applyBorder="1" applyAlignment="1">
      <alignment horizontal="center" vertical="center"/>
    </xf>
    <xf numFmtId="0" fontId="33" fillId="42" borderId="26" xfId="0" applyFont="1" applyFill="1" applyBorder="1" applyAlignment="1">
      <alignment horizontal="left" vertical="center" indent="1"/>
    </xf>
    <xf numFmtId="1" fontId="33" fillId="43" borderId="26" xfId="0" applyNumberFormat="1" applyFont="1" applyFill="1" applyBorder="1" applyAlignment="1">
      <alignment horizontal="centerContinuous" vertical="center"/>
    </xf>
    <xf numFmtId="166" fontId="33" fillId="43" borderId="27" xfId="0" applyNumberFormat="1" applyFont="1" applyFill="1" applyBorder="1" applyAlignment="1">
      <alignment horizontal="center" vertical="center"/>
    </xf>
    <xf numFmtId="2" fontId="33" fillId="43" borderId="27" xfId="0" applyNumberFormat="1" applyFont="1" applyFill="1" applyBorder="1" applyAlignment="1">
      <alignment horizontal="center" vertical="center"/>
    </xf>
    <xf numFmtId="1" fontId="33" fillId="43" borderId="26" xfId="0" applyNumberFormat="1" applyFont="1" applyFill="1" applyBorder="1" applyAlignment="1">
      <alignment horizontal="left" vertical="center" indent="1"/>
    </xf>
    <xf numFmtId="167" fontId="33" fillId="43" borderId="27" xfId="0" applyNumberFormat="1" applyFont="1" applyFill="1" applyBorder="1" applyAlignment="1">
      <alignment horizontal="center" vertical="center"/>
    </xf>
    <xf numFmtId="164" fontId="33" fillId="43" borderId="27" xfId="0" applyNumberFormat="1" applyFont="1" applyFill="1" applyBorder="1" applyAlignment="1">
      <alignment horizontal="center" vertical="center"/>
    </xf>
    <xf numFmtId="1" fontId="33" fillId="43" borderId="27" xfId="0" applyNumberFormat="1" applyFont="1" applyFill="1" applyBorder="1" applyAlignment="1">
      <alignment horizontal="center" vertical="center"/>
    </xf>
    <xf numFmtId="0" fontId="35" fillId="0" borderId="0" xfId="0" quotePrefix="1" applyFont="1" applyAlignment="1">
      <alignment horizontal="right"/>
    </xf>
    <xf numFmtId="1" fontId="33" fillId="43" borderId="26" xfId="0" applyNumberFormat="1" applyFont="1" applyFill="1" applyBorder="1" applyAlignment="1">
      <alignment horizontal="right" vertical="center" indent="1"/>
    </xf>
    <xf numFmtId="0" fontId="35" fillId="0" borderId="0" xfId="0" applyFont="1" applyBorder="1"/>
    <xf numFmtId="0" fontId="33" fillId="43" borderId="26" xfId="0" applyFont="1" applyFill="1" applyBorder="1" applyAlignment="1">
      <alignment horizontal="left" vertical="center" indent="1"/>
    </xf>
    <xf numFmtId="167" fontId="33" fillId="43" borderId="25" xfId="0" applyNumberFormat="1" applyFont="1" applyFill="1" applyBorder="1" applyAlignment="1">
      <alignment horizontal="center" vertical="center"/>
    </xf>
    <xf numFmtId="1" fontId="33" fillId="43" borderId="26" xfId="0" applyNumberFormat="1" applyFont="1" applyFill="1" applyBorder="1" applyAlignment="1">
      <alignment horizontal="left" vertical="center" wrapText="1" indent="1"/>
    </xf>
    <xf numFmtId="167" fontId="3" fillId="43" borderId="25" xfId="0" applyNumberFormat="1" applyFont="1" applyFill="1" applyBorder="1" applyAlignment="1">
      <alignment horizontal="center" vertical="center"/>
    </xf>
    <xf numFmtId="0" fontId="33" fillId="43" borderId="26" xfId="0" applyFont="1" applyFill="1" applyBorder="1" applyAlignment="1">
      <alignment horizontal="right" vertical="center" indent="1"/>
    </xf>
    <xf numFmtId="167" fontId="3" fillId="43" borderId="26" xfId="0" applyNumberFormat="1" applyFont="1" applyFill="1" applyBorder="1" applyAlignment="1">
      <alignment horizontal="center" vertical="center"/>
    </xf>
    <xf numFmtId="0" fontId="33" fillId="43" borderId="28" xfId="0" applyFont="1" applyFill="1" applyBorder="1" applyAlignment="1">
      <alignment horizontal="left" vertical="center" indent="1"/>
    </xf>
    <xf numFmtId="1" fontId="33" fillId="42" borderId="26" xfId="0" applyNumberFormat="1" applyFont="1" applyFill="1" applyBorder="1" applyAlignment="1">
      <alignment horizontal="left" vertical="center" indent="1"/>
    </xf>
    <xf numFmtId="167" fontId="33" fillId="42" borderId="27" xfId="0" applyNumberFormat="1" applyFont="1" applyFill="1" applyBorder="1" applyAlignment="1">
      <alignment horizontal="center" vertical="center"/>
    </xf>
    <xf numFmtId="164" fontId="33" fillId="42" borderId="27" xfId="0" applyNumberFormat="1" applyFont="1" applyFill="1" applyBorder="1" applyAlignment="1">
      <alignment horizontal="center" vertical="center"/>
    </xf>
    <xf numFmtId="1" fontId="33" fillId="42" borderId="27" xfId="0" applyNumberFormat="1" applyFont="1" applyFill="1" applyBorder="1" applyAlignment="1">
      <alignment horizontal="center" vertical="center"/>
    </xf>
    <xf numFmtId="166" fontId="33" fillId="42" borderId="27" xfId="0" applyNumberFormat="1" applyFont="1" applyFill="1" applyBorder="1" applyAlignment="1">
      <alignment horizontal="center" vertical="center"/>
    </xf>
    <xf numFmtId="1" fontId="33" fillId="42" borderId="26" xfId="0" applyNumberFormat="1" applyFont="1" applyFill="1" applyBorder="1" applyAlignment="1">
      <alignment horizontal="right" vertical="center" indent="1"/>
    </xf>
    <xf numFmtId="11" fontId="24" fillId="0" borderId="0" xfId="0" applyNumberFormat="1" applyFont="1"/>
    <xf numFmtId="1" fontId="33" fillId="42" borderId="26" xfId="0" applyNumberFormat="1" applyFont="1" applyFill="1" applyBorder="1" applyAlignment="1">
      <alignment horizontal="left" vertical="center" wrapText="1" indent="1"/>
    </xf>
    <xf numFmtId="167" fontId="3" fillId="42" borderId="25" xfId="0" applyNumberFormat="1" applyFont="1" applyFill="1" applyBorder="1" applyAlignment="1">
      <alignment horizontal="center" vertical="center"/>
    </xf>
    <xf numFmtId="0" fontId="33" fillId="42" borderId="26" xfId="0" applyFont="1" applyFill="1" applyBorder="1" applyAlignment="1">
      <alignment horizontal="right" vertical="center" indent="1"/>
    </xf>
    <xf numFmtId="167" fontId="3" fillId="42" borderId="26" xfId="0" applyNumberFormat="1" applyFont="1" applyFill="1" applyBorder="1" applyAlignment="1">
      <alignment horizontal="center" vertical="center"/>
    </xf>
    <xf numFmtId="0" fontId="35" fillId="0" borderId="0" xfId="0" applyFont="1"/>
    <xf numFmtId="0" fontId="24" fillId="3" borderId="0" xfId="0" applyFont="1" applyFill="1"/>
    <xf numFmtId="1" fontId="33" fillId="42" borderId="28" xfId="0" applyNumberFormat="1" applyFont="1" applyFill="1" applyBorder="1" applyAlignment="1">
      <alignment horizontal="left" vertical="center" indent="1"/>
    </xf>
    <xf numFmtId="167" fontId="33" fillId="42" borderId="30" xfId="0" applyNumberFormat="1" applyFont="1" applyFill="1" applyBorder="1" applyAlignment="1">
      <alignment horizontal="center" vertical="center"/>
    </xf>
    <xf numFmtId="164" fontId="33" fillId="42" borderId="30" xfId="0" applyNumberFormat="1" applyFont="1" applyFill="1" applyBorder="1" applyAlignment="1">
      <alignment horizontal="center" vertical="center"/>
    </xf>
    <xf numFmtId="1" fontId="33" fillId="42" borderId="30" xfId="0" applyNumberFormat="1" applyFont="1" applyFill="1" applyBorder="1" applyAlignment="1">
      <alignment horizontal="center" vertical="center"/>
    </xf>
    <xf numFmtId="166" fontId="33" fillId="42" borderId="30" xfId="0" applyNumberFormat="1" applyFont="1" applyFill="1" applyBorder="1" applyAlignment="1">
      <alignment horizontal="center" vertical="center"/>
    </xf>
    <xf numFmtId="0" fontId="31" fillId="3" borderId="0" xfId="0" applyFont="1" applyFill="1"/>
    <xf numFmtId="0" fontId="24" fillId="3" borderId="31" xfId="0" applyFont="1" applyFill="1" applyBorder="1"/>
    <xf numFmtId="0" fontId="32" fillId="3" borderId="0" xfId="0" applyFont="1" applyFill="1" applyBorder="1" applyAlignment="1">
      <alignment horizontal="center" wrapText="1"/>
    </xf>
    <xf numFmtId="0" fontId="32" fillId="41" borderId="32" xfId="0" applyFont="1" applyFill="1" applyBorder="1" applyAlignment="1">
      <alignment horizontal="center" wrapText="1"/>
    </xf>
    <xf numFmtId="2" fontId="32" fillId="41" borderId="33" xfId="0" applyNumberFormat="1" applyFont="1" applyFill="1" applyBorder="1" applyAlignment="1">
      <alignment horizontal="center" wrapText="1"/>
    </xf>
    <xf numFmtId="0" fontId="33" fillId="42" borderId="22" xfId="0" applyFont="1" applyFill="1" applyBorder="1" applyAlignment="1">
      <alignment horizontal="right" vertical="center" wrapText="1" indent="1"/>
    </xf>
    <xf numFmtId="167" fontId="33" fillId="42" borderId="24" xfId="0" applyNumberFormat="1" applyFont="1" applyFill="1" applyBorder="1" applyAlignment="1">
      <alignment horizontal="right" vertical="center" wrapText="1" indent="1"/>
    </xf>
    <xf numFmtId="1" fontId="33" fillId="3" borderId="0" xfId="0" applyNumberFormat="1" applyFont="1" applyFill="1" applyBorder="1" applyAlignment="1">
      <alignment horizontal="center" vertical="center"/>
    </xf>
    <xf numFmtId="167" fontId="33" fillId="42" borderId="24" xfId="0" applyNumberFormat="1" applyFont="1" applyFill="1" applyBorder="1" applyAlignment="1">
      <alignment horizontal="right" vertical="center" indent="1"/>
    </xf>
    <xf numFmtId="167" fontId="33" fillId="42" borderId="23" xfId="0" applyNumberFormat="1" applyFont="1" applyFill="1" applyBorder="1" applyAlignment="1">
      <alignment horizontal="right" vertical="center" wrapText="1" indent="1"/>
    </xf>
    <xf numFmtId="167" fontId="24" fillId="42" borderId="24" xfId="0" applyNumberFormat="1" applyFont="1" applyFill="1" applyBorder="1" applyAlignment="1">
      <alignment horizontal="right" vertical="center" wrapText="1" indent="1"/>
    </xf>
    <xf numFmtId="167" fontId="33" fillId="42" borderId="22" xfId="0" applyNumberFormat="1" applyFont="1" applyFill="1" applyBorder="1" applyAlignment="1">
      <alignment vertical="center"/>
    </xf>
    <xf numFmtId="167" fontId="33" fillId="43" borderId="25" xfId="0" applyNumberFormat="1" applyFont="1" applyFill="1" applyBorder="1" applyAlignment="1">
      <alignment horizontal="right" vertical="center" indent="1"/>
    </xf>
    <xf numFmtId="167" fontId="33" fillId="43" borderId="27" xfId="0" applyNumberFormat="1" applyFont="1" applyFill="1" applyBorder="1" applyAlignment="1">
      <alignment horizontal="right" vertical="center" indent="1"/>
    </xf>
    <xf numFmtId="167" fontId="24" fillId="43" borderId="25" xfId="0" applyNumberFormat="1" applyFont="1" applyFill="1" applyBorder="1" applyAlignment="1">
      <alignment horizontal="right" vertical="center" indent="1"/>
    </xf>
    <xf numFmtId="167" fontId="33" fillId="43" borderId="26" xfId="0" applyNumberFormat="1" applyFont="1" applyFill="1" applyBorder="1" applyAlignment="1">
      <alignment vertical="center"/>
    </xf>
    <xf numFmtId="167" fontId="33" fillId="42" borderId="25" xfId="0" applyNumberFormat="1" applyFont="1" applyFill="1" applyBorder="1" applyAlignment="1">
      <alignment horizontal="right" vertical="center" indent="1"/>
    </xf>
    <xf numFmtId="0" fontId="33" fillId="42" borderId="26" xfId="0" applyFont="1" applyFill="1" applyBorder="1" applyAlignment="1">
      <alignment horizontal="right" vertical="center" wrapText="1" indent="1"/>
    </xf>
    <xf numFmtId="167" fontId="33" fillId="42" borderId="27" xfId="0" applyNumberFormat="1" applyFont="1" applyFill="1" applyBorder="1" applyAlignment="1">
      <alignment horizontal="right" vertical="center" wrapText="1" indent="1"/>
    </xf>
    <xf numFmtId="167" fontId="33" fillId="42" borderId="25" xfId="0" applyNumberFormat="1" applyFont="1" applyFill="1" applyBorder="1" applyAlignment="1">
      <alignment horizontal="right" vertical="center" wrapText="1" indent="1"/>
    </xf>
    <xf numFmtId="167" fontId="24" fillId="42" borderId="25" xfId="0" applyNumberFormat="1" applyFont="1" applyFill="1" applyBorder="1" applyAlignment="1">
      <alignment horizontal="right" vertical="center" indent="1"/>
    </xf>
    <xf numFmtId="167" fontId="33" fillId="42" borderId="26" xfId="0" applyNumberFormat="1" applyFont="1" applyFill="1" applyBorder="1" applyAlignment="1">
      <alignment vertical="center"/>
    </xf>
    <xf numFmtId="0" fontId="24" fillId="0" borderId="0" xfId="50" applyFont="1"/>
    <xf numFmtId="0" fontId="33" fillId="43" borderId="28" xfId="0" applyFont="1" applyFill="1" applyBorder="1" applyAlignment="1">
      <alignment horizontal="right" vertical="center" indent="1"/>
    </xf>
    <xf numFmtId="167" fontId="33" fillId="43" borderId="29" xfId="0" applyNumberFormat="1" applyFont="1" applyFill="1" applyBorder="1" applyAlignment="1">
      <alignment horizontal="right" vertical="center" indent="1"/>
    </xf>
    <xf numFmtId="167" fontId="33" fillId="42" borderId="29" xfId="0" applyNumberFormat="1" applyFont="1" applyFill="1" applyBorder="1" applyAlignment="1">
      <alignment horizontal="right" vertical="center" indent="1"/>
    </xf>
    <xf numFmtId="0" fontId="24" fillId="3" borderId="0" xfId="0" applyFont="1" applyFill="1" applyBorder="1"/>
    <xf numFmtId="0" fontId="0" fillId="0" borderId="1" xfId="0" applyNumberFormat="1" applyBorder="1" applyAlignment="1" applyProtection="1">
      <alignment vertical="top"/>
      <protection locked="0"/>
    </xf>
    <xf numFmtId="0" fontId="0" fillId="0" borderId="1" xfId="0" applyNumberFormat="1" applyFont="1" applyFill="1" applyBorder="1" applyAlignment="1" applyProtection="1">
      <alignment horizontal="right" vertical="center" wrapText="1"/>
      <protection locked="0"/>
    </xf>
    <xf numFmtId="0" fontId="0" fillId="0" borderId="1" xfId="0" applyNumberFormat="1" applyBorder="1" applyAlignment="1" applyProtection="1">
      <alignment vertical="center" wrapText="1"/>
      <protection locked="0"/>
    </xf>
    <xf numFmtId="0" fontId="2" fillId="2" borderId="1" xfId="0" applyNumberFormat="1" applyFont="1" applyFill="1" applyBorder="1" applyProtection="1">
      <protection locked="0"/>
    </xf>
    <xf numFmtId="0" fontId="0" fillId="0" borderId="1" xfId="0" applyNumberFormat="1" applyBorder="1" applyProtection="1">
      <protection locked="0"/>
    </xf>
    <xf numFmtId="0" fontId="0" fillId="0" borderId="1" xfId="0" applyNumberFormat="1" applyBorder="1" applyAlignment="1" applyProtection="1">
      <protection locked="0"/>
    </xf>
    <xf numFmtId="0" fontId="0" fillId="0" borderId="0" xfId="0" applyNumberFormat="1" applyBorder="1" applyProtection="1">
      <protection locked="0"/>
    </xf>
    <xf numFmtId="0" fontId="2" fillId="2" borderId="1" xfId="0" applyNumberFormat="1" applyFont="1" applyFill="1" applyBorder="1" applyAlignment="1" applyProtection="1">
      <protection locked="0"/>
    </xf>
    <xf numFmtId="0" fontId="0" fillId="0" borderId="0" xfId="0" applyNumberFormat="1" applyBorder="1" applyAlignment="1" applyProtection="1">
      <alignment vertical="top"/>
      <protection locked="0"/>
    </xf>
    <xf numFmtId="0" fontId="0" fillId="0" borderId="0" xfId="0" applyNumberFormat="1" applyBorder="1" applyAlignment="1" applyProtection="1">
      <protection locked="0"/>
    </xf>
    <xf numFmtId="0" fontId="2" fillId="0" borderId="1" xfId="0" applyNumberFormat="1" applyFont="1" applyBorder="1" applyProtection="1">
      <protection locked="0"/>
    </xf>
    <xf numFmtId="0" fontId="7" fillId="38" borderId="1" xfId="0" applyNumberFormat="1" applyFont="1" applyFill="1" applyBorder="1" applyAlignment="1" applyProtection="1">
      <alignment horizontal="center" vertical="top"/>
      <protection locked="0"/>
    </xf>
    <xf numFmtId="0" fontId="7" fillId="38" borderId="1" xfId="0" applyNumberFormat="1" applyFont="1" applyFill="1" applyBorder="1" applyAlignment="1" applyProtection="1">
      <alignment horizontal="center"/>
      <protection locked="0"/>
    </xf>
    <xf numFmtId="0" fontId="6" fillId="4" borderId="1" xfId="0" applyNumberFormat="1" applyFont="1" applyFill="1" applyBorder="1" applyAlignment="1" applyProtection="1">
      <alignment horizontal="center"/>
      <protection locked="0"/>
    </xf>
    <xf numFmtId="0" fontId="39" fillId="2" borderId="1" xfId="51" applyNumberFormat="1" applyFill="1" applyBorder="1" applyAlignment="1" applyProtection="1">
      <alignment horizontal="center" vertical="center"/>
      <protection locked="0"/>
    </xf>
    <xf numFmtId="0" fontId="0" fillId="0" borderId="1" xfId="0" applyNumberFormat="1" applyBorder="1" applyAlignment="1" applyProtection="1">
      <alignment horizontal="center" vertical="center"/>
      <protection locked="0"/>
    </xf>
    <xf numFmtId="0" fontId="0" fillId="37" borderId="1" xfId="0" applyNumberFormat="1" applyFill="1" applyBorder="1" applyProtection="1">
      <protection locked="0"/>
    </xf>
    <xf numFmtId="0" fontId="4" fillId="2" borderId="1" xfId="1" applyNumberFormat="1" applyFont="1" applyFill="1" applyBorder="1" applyAlignment="1" applyProtection="1">
      <alignment horizontal="center" vertical="center" wrapText="1"/>
      <protection locked="0"/>
    </xf>
    <xf numFmtId="0" fontId="2" fillId="3" borderId="1" xfId="0" applyNumberFormat="1" applyFont="1" applyFill="1" applyBorder="1" applyProtection="1">
      <protection locked="0"/>
    </xf>
    <xf numFmtId="0" fontId="25" fillId="2" borderId="1" xfId="1" applyNumberFormat="1" applyFont="1" applyFill="1" applyBorder="1" applyAlignment="1" applyProtection="1">
      <alignment horizontal="center" vertical="center" wrapText="1"/>
      <protection locked="0"/>
    </xf>
    <xf numFmtId="0" fontId="0" fillId="3" borderId="1" xfId="0" applyNumberFormat="1" applyFill="1" applyBorder="1" applyProtection="1">
      <protection locked="0"/>
    </xf>
    <xf numFmtId="0" fontId="0" fillId="0" borderId="1" xfId="0" applyNumberFormat="1" applyBorder="1" applyAlignment="1" applyProtection="1">
      <alignment horizontal="right" vertical="center" wrapText="1"/>
      <protection locked="0"/>
    </xf>
    <xf numFmtId="0" fontId="39" fillId="39" borderId="1" xfId="51" applyNumberFormat="1" applyFill="1" applyBorder="1" applyAlignment="1" applyProtection="1">
      <alignment horizontal="center" vertical="center"/>
      <protection locked="0"/>
    </xf>
    <xf numFmtId="0" fontId="0" fillId="0" borderId="1" xfId="0" applyNumberFormat="1" applyBorder="1" applyAlignment="1" applyProtection="1">
      <alignment horizontal="left" vertical="top"/>
      <protection locked="0"/>
    </xf>
    <xf numFmtId="0" fontId="28" fillId="37" borderId="1" xfId="0" applyNumberFormat="1" applyFont="1" applyFill="1" applyBorder="1" applyProtection="1">
      <protection locked="0"/>
    </xf>
    <xf numFmtId="0" fontId="2" fillId="2" borderId="1" xfId="0" applyNumberFormat="1" applyFont="1" applyFill="1" applyBorder="1" applyAlignment="1" applyProtection="1">
      <alignment horizontal="center"/>
      <protection locked="0"/>
    </xf>
    <xf numFmtId="0" fontId="39" fillId="2" borderId="11" xfId="51" applyNumberFormat="1" applyFill="1" applyBorder="1" applyAlignment="1" applyProtection="1">
      <alignment horizontal="center" vertical="center"/>
      <protection locked="0"/>
    </xf>
    <xf numFmtId="0" fontId="0" fillId="0" borderId="1" xfId="0" applyNumberFormat="1" applyBorder="1" applyAlignment="1" applyProtection="1">
      <alignment horizontal="center"/>
      <protection locked="0"/>
    </xf>
    <xf numFmtId="0" fontId="6" fillId="37" borderId="1" xfId="0" applyNumberFormat="1" applyFont="1" applyFill="1" applyBorder="1" applyProtection="1">
      <protection locked="0"/>
    </xf>
    <xf numFmtId="0" fontId="0" fillId="3" borderId="1" xfId="0" applyNumberFormat="1" applyFill="1" applyBorder="1" applyAlignment="1" applyProtection="1">
      <alignment horizontal="right"/>
      <protection locked="0"/>
    </xf>
    <xf numFmtId="0" fontId="8" fillId="37" borderId="1" xfId="0" applyNumberFormat="1" applyFont="1" applyFill="1" applyBorder="1" applyProtection="1">
      <protection locked="0"/>
    </xf>
    <xf numFmtId="0" fontId="5" fillId="3" borderId="1" xfId="0" applyNumberFormat="1" applyFont="1" applyFill="1" applyBorder="1" applyProtection="1">
      <protection locked="0"/>
    </xf>
    <xf numFmtId="0" fontId="0" fillId="0" borderId="15" xfId="0" applyNumberFormat="1" applyBorder="1" applyProtection="1">
      <protection locked="0"/>
    </xf>
    <xf numFmtId="0" fontId="0" fillId="0" borderId="12" xfId="0" applyNumberFormat="1" applyBorder="1" applyProtection="1">
      <protection locked="0"/>
    </xf>
    <xf numFmtId="0" fontId="0" fillId="0" borderId="12" xfId="0" applyNumberFormat="1" applyBorder="1" applyAlignment="1" applyProtection="1">
      <alignment horizontal="center" vertical="center"/>
      <protection locked="0"/>
    </xf>
    <xf numFmtId="0" fontId="0" fillId="0" borderId="13" xfId="0" applyNumberFormat="1" applyBorder="1" applyProtection="1">
      <protection locked="0"/>
    </xf>
    <xf numFmtId="0" fontId="0" fillId="0" borderId="14" xfId="0" applyNumberFormat="1" applyBorder="1" applyAlignment="1" applyProtection="1">
      <protection locked="0"/>
    </xf>
    <xf numFmtId="0" fontId="0" fillId="3" borderId="14" xfId="0" applyNumberFormat="1" applyFill="1" applyBorder="1" applyProtection="1">
      <protection locked="0"/>
    </xf>
    <xf numFmtId="0" fontId="0" fillId="0" borderId="15" xfId="0" applyNumberFormat="1" applyBorder="1" applyAlignment="1" applyProtection="1">
      <alignment vertical="top"/>
      <protection locked="0"/>
    </xf>
    <xf numFmtId="0" fontId="39" fillId="40" borderId="1" xfId="51" applyNumberFormat="1" applyFill="1" applyBorder="1" applyAlignment="1" applyProtection="1">
      <alignment horizontal="center" vertical="center"/>
      <protection locked="0"/>
    </xf>
    <xf numFmtId="0" fontId="0" fillId="0" borderId="14" xfId="0" applyNumberFormat="1" applyBorder="1" applyProtection="1">
      <protection locked="0"/>
    </xf>
    <xf numFmtId="0" fontId="0" fillId="0" borderId="1" xfId="0" applyNumberFormat="1" applyBorder="1" applyAlignment="1" applyProtection="1">
      <alignment horizontal="center" vertical="center"/>
    </xf>
    <xf numFmtId="0" fontId="26" fillId="37" borderId="1" xfId="0" applyNumberFormat="1" applyFont="1" applyFill="1" applyBorder="1" applyProtection="1"/>
    <xf numFmtId="0" fontId="0" fillId="0" borderId="0" xfId="0" applyNumberFormat="1" applyBorder="1" applyProtection="1"/>
    <xf numFmtId="0" fontId="0" fillId="0" borderId="1" xfId="0" applyNumberFormat="1" applyBorder="1" applyProtection="1"/>
    <xf numFmtId="0" fontId="2" fillId="0" borderId="1" xfId="0" applyNumberFormat="1" applyFont="1" applyBorder="1" applyProtection="1"/>
    <xf numFmtId="0" fontId="0" fillId="3" borderId="1" xfId="0" applyNumberFormat="1" applyFill="1" applyBorder="1" applyProtection="1"/>
    <xf numFmtId="0" fontId="2" fillId="3" borderId="1" xfId="0" applyNumberFormat="1" applyFont="1" applyFill="1" applyBorder="1" applyProtection="1"/>
    <xf numFmtId="0" fontId="26" fillId="3" borderId="1" xfId="0" applyNumberFormat="1" applyFont="1" applyFill="1" applyBorder="1" applyProtection="1"/>
    <xf numFmtId="0" fontId="6" fillId="37" borderId="1" xfId="0" applyNumberFormat="1" applyFont="1" applyFill="1" applyBorder="1" applyProtection="1"/>
    <xf numFmtId="0" fontId="2" fillId="3" borderId="14" xfId="0" applyNumberFormat="1" applyFont="1" applyFill="1" applyBorder="1" applyProtection="1"/>
    <xf numFmtId="0" fontId="27" fillId="37" borderId="1" xfId="0" applyNumberFormat="1" applyFont="1" applyFill="1" applyBorder="1" applyAlignment="1" applyProtection="1">
      <alignment horizontal="center" vertical="center" wrapText="1"/>
    </xf>
    <xf numFmtId="0" fontId="27" fillId="37" borderId="1" xfId="0" applyNumberFormat="1" applyFont="1" applyFill="1" applyBorder="1" applyAlignment="1" applyProtection="1">
      <alignment horizontal="center" vertical="center"/>
    </xf>
    <xf numFmtId="0" fontId="0" fillId="2" borderId="0" xfId="0" applyNumberFormat="1" applyFill="1" applyBorder="1" applyProtection="1"/>
    <xf numFmtId="0" fontId="0" fillId="0" borderId="1" xfId="0" applyNumberFormat="1" applyBorder="1" applyAlignment="1" applyProtection="1"/>
    <xf numFmtId="0" fontId="0" fillId="2" borderId="1" xfId="0" applyNumberFormat="1" applyFill="1" applyBorder="1" applyProtection="1"/>
    <xf numFmtId="0" fontId="0" fillId="2" borderId="1" xfId="0" applyNumberFormat="1" applyFill="1" applyBorder="1" applyAlignment="1" applyProtection="1"/>
    <xf numFmtId="0" fontId="4" fillId="2" borderId="1" xfId="1" applyNumberFormat="1" applyFont="1" applyFill="1" applyBorder="1" applyAlignment="1" applyProtection="1">
      <alignment horizontal="center" vertical="center"/>
    </xf>
    <xf numFmtId="0" fontId="4" fillId="40" borderId="17" xfId="1" applyNumberFormat="1" applyFont="1" applyFill="1" applyBorder="1" applyAlignment="1" applyProtection="1">
      <alignment horizontal="center" vertical="center"/>
    </xf>
    <xf numFmtId="0" fontId="4" fillId="40" borderId="16" xfId="1" applyNumberFormat="1" applyFont="1" applyFill="1" applyBorder="1" applyAlignment="1" applyProtection="1">
      <alignment horizontal="center" vertical="center"/>
    </xf>
    <xf numFmtId="0" fontId="0" fillId="0" borderId="16" xfId="0" applyNumberFormat="1" applyBorder="1" applyProtection="1"/>
    <xf numFmtId="0" fontId="0" fillId="0" borderId="0" xfId="0" applyNumberFormat="1" applyBorder="1" applyAlignment="1" applyProtection="1"/>
    <xf numFmtId="0" fontId="0" fillId="0" borderId="1" xfId="0" applyNumberFormat="1" applyBorder="1" applyAlignment="1" applyProtection="1">
      <alignment vertical="top" wrapText="1"/>
      <protection locked="0"/>
    </xf>
    <xf numFmtId="0" fontId="0" fillId="0" borderId="15" xfId="0" applyNumberFormat="1" applyBorder="1" applyAlignment="1" applyProtection="1">
      <alignment vertical="top" wrapText="1"/>
      <protection locked="0"/>
    </xf>
    <xf numFmtId="0" fontId="0" fillId="0" borderId="1" xfId="0" applyNumberFormat="1" applyBorder="1" applyAlignment="1" applyProtection="1">
      <alignment vertical="center"/>
      <protection locked="0"/>
    </xf>
    <xf numFmtId="0" fontId="0" fillId="0" borderId="0" xfId="0" applyNumberFormat="1" applyBorder="1" applyAlignment="1" applyProtection="1">
      <alignment horizontal="center" vertical="center"/>
      <protection locked="0"/>
    </xf>
    <xf numFmtId="0" fontId="0" fillId="3" borderId="0" xfId="0" applyFill="1"/>
    <xf numFmtId="2" fontId="32" fillId="41" borderId="32" xfId="0" applyNumberFormat="1" applyFont="1" applyFill="1" applyBorder="1" applyAlignment="1">
      <alignment horizontal="center" wrapText="1"/>
    </xf>
    <xf numFmtId="2" fontId="32" fillId="41" borderId="34" xfId="0" applyNumberFormat="1" applyFont="1" applyFill="1" applyBorder="1" applyAlignment="1">
      <alignment horizontal="center" wrapText="1"/>
    </xf>
    <xf numFmtId="0" fontId="40" fillId="3" borderId="0" xfId="0" applyFont="1" applyFill="1"/>
    <xf numFmtId="9" fontId="33" fillId="42" borderId="23" xfId="52" applyFont="1" applyFill="1" applyBorder="1" applyAlignment="1">
      <alignment horizontal="right" vertical="center" indent="1"/>
    </xf>
    <xf numFmtId="9" fontId="33" fillId="42" borderId="24" xfId="52" applyFont="1" applyFill="1" applyBorder="1" applyAlignment="1">
      <alignment horizontal="right" vertical="center" indent="1"/>
    </xf>
    <xf numFmtId="10" fontId="33" fillId="42" borderId="23" xfId="52" applyNumberFormat="1" applyFont="1" applyFill="1" applyBorder="1" applyAlignment="1">
      <alignment horizontal="right" vertical="center" indent="1"/>
    </xf>
    <xf numFmtId="9" fontId="33" fillId="43" borderId="27" xfId="52" applyFont="1" applyFill="1" applyBorder="1" applyAlignment="1">
      <alignment horizontal="right" vertical="center" indent="1"/>
    </xf>
    <xf numFmtId="9" fontId="33" fillId="43" borderId="25" xfId="52" applyFont="1" applyFill="1" applyBorder="1" applyAlignment="1">
      <alignment horizontal="right" vertical="center" indent="1"/>
    </xf>
    <xf numFmtId="10" fontId="33" fillId="43" borderId="27" xfId="52" applyNumberFormat="1" applyFont="1" applyFill="1" applyBorder="1" applyAlignment="1">
      <alignment horizontal="right" vertical="center" indent="1"/>
    </xf>
    <xf numFmtId="0" fontId="33" fillId="42" borderId="28" xfId="0" applyFont="1" applyFill="1" applyBorder="1" applyAlignment="1">
      <alignment horizontal="left" vertical="center" indent="1"/>
    </xf>
    <xf numFmtId="9" fontId="33" fillId="42" borderId="27" xfId="52" applyFont="1" applyFill="1" applyBorder="1" applyAlignment="1">
      <alignment horizontal="right" vertical="center" indent="1"/>
    </xf>
    <xf numFmtId="9" fontId="33" fillId="42" borderId="25" xfId="52" applyFont="1" applyFill="1" applyBorder="1" applyAlignment="1">
      <alignment horizontal="right" vertical="center" indent="1"/>
    </xf>
    <xf numFmtId="10" fontId="33" fillId="42" borderId="27" xfId="52" applyNumberFormat="1" applyFont="1" applyFill="1" applyBorder="1" applyAlignment="1">
      <alignment horizontal="right" vertical="center" indent="1"/>
    </xf>
    <xf numFmtId="9" fontId="33" fillId="43" borderId="30" xfId="52" applyFont="1" applyFill="1" applyBorder="1" applyAlignment="1">
      <alignment horizontal="right" vertical="center" indent="1"/>
    </xf>
    <xf numFmtId="9" fontId="33" fillId="43" borderId="29" xfId="52" applyFont="1" applyFill="1" applyBorder="1" applyAlignment="1">
      <alignment horizontal="right" vertical="center" indent="1"/>
    </xf>
    <xf numFmtId="0" fontId="41" fillId="38" borderId="14" xfId="0" applyNumberFormat="1" applyFont="1" applyFill="1" applyBorder="1" applyAlignment="1" applyProtection="1">
      <alignment horizontal="center"/>
      <protection locked="0"/>
    </xf>
    <xf numFmtId="0" fontId="0" fillId="45" borderId="1" xfId="0" applyNumberFormat="1" applyFill="1" applyBorder="1" applyProtection="1"/>
    <xf numFmtId="0" fontId="0" fillId="44" borderId="1" xfId="0" applyNumberFormat="1" applyFont="1" applyFill="1" applyBorder="1" applyAlignment="1" applyProtection="1">
      <alignment horizontal="center" vertical="center" wrapText="1"/>
      <protection locked="0"/>
    </xf>
    <xf numFmtId="0" fontId="0" fillId="44" borderId="1" xfId="0" applyNumberFormat="1" applyFill="1" applyBorder="1" applyAlignment="1" applyProtection="1">
      <alignment horizontal="center" vertical="center"/>
      <protection locked="0"/>
    </xf>
    <xf numFmtId="0" fontId="0" fillId="44" borderId="1" xfId="0" applyNumberFormat="1" applyFill="1" applyBorder="1" applyAlignment="1" applyProtection="1">
      <alignment horizontal="center" vertical="center" wrapText="1"/>
      <protection locked="0"/>
    </xf>
    <xf numFmtId="0" fontId="0" fillId="44" borderId="1" xfId="0" applyNumberFormat="1" applyFont="1" applyFill="1" applyBorder="1" applyProtection="1">
      <protection locked="0"/>
    </xf>
    <xf numFmtId="0" fontId="2" fillId="44" borderId="1" xfId="0" applyNumberFormat="1" applyFont="1" applyFill="1" applyBorder="1" applyAlignment="1" applyProtection="1">
      <alignment horizontal="center" vertical="center"/>
      <protection locked="0"/>
    </xf>
    <xf numFmtId="0" fontId="2" fillId="44" borderId="1" xfId="0" applyNumberFormat="1" applyFont="1" applyFill="1" applyBorder="1" applyProtection="1">
      <protection locked="0"/>
    </xf>
    <xf numFmtId="0" fontId="39" fillId="2" borderId="1" xfId="51" applyNumberFormat="1" applyFill="1" applyBorder="1" applyAlignment="1" applyProtection="1">
      <alignment horizontal="center" vertical="center" wrapText="1"/>
      <protection locked="0"/>
    </xf>
    <xf numFmtId="9" fontId="33" fillId="44" borderId="23" xfId="52" applyFont="1" applyFill="1" applyBorder="1" applyAlignment="1">
      <alignment horizontal="right" vertical="center" indent="1"/>
    </xf>
    <xf numFmtId="9" fontId="33" fillId="44" borderId="24" xfId="52" applyFont="1" applyFill="1" applyBorder="1" applyAlignment="1">
      <alignment horizontal="right" vertical="center" indent="1"/>
    </xf>
    <xf numFmtId="9" fontId="33" fillId="44" borderId="27" xfId="52" applyFont="1" applyFill="1" applyBorder="1" applyAlignment="1">
      <alignment horizontal="right" vertical="center" indent="1"/>
    </xf>
    <xf numFmtId="9" fontId="2" fillId="44" borderId="1" xfId="0" applyNumberFormat="1" applyFont="1" applyFill="1" applyBorder="1" applyProtection="1">
      <protection locked="0"/>
    </xf>
    <xf numFmtId="0" fontId="33" fillId="44" borderId="23" xfId="0" applyFont="1" applyFill="1" applyBorder="1" applyAlignment="1">
      <alignment horizontal="right" vertical="center" indent="1"/>
    </xf>
    <xf numFmtId="0" fontId="33" fillId="44" borderId="27" xfId="0" applyFont="1" applyFill="1" applyBorder="1" applyAlignment="1">
      <alignment horizontal="right" vertical="center" indent="1"/>
    </xf>
    <xf numFmtId="0" fontId="33" fillId="44" borderId="30" xfId="0" applyFont="1" applyFill="1" applyBorder="1" applyAlignment="1">
      <alignment horizontal="right" vertical="center" indent="1"/>
    </xf>
    <xf numFmtId="10" fontId="33" fillId="42" borderId="23" xfId="0" applyNumberFormat="1" applyFont="1" applyFill="1" applyBorder="1" applyAlignment="1">
      <alignment horizontal="right" vertical="center" indent="1"/>
    </xf>
    <xf numFmtId="10" fontId="33" fillId="43" borderId="27" xfId="0" applyNumberFormat="1" applyFont="1" applyFill="1" applyBorder="1" applyAlignment="1">
      <alignment horizontal="right" vertical="center" indent="1"/>
    </xf>
    <xf numFmtId="10" fontId="33" fillId="44" borderId="23" xfId="0" applyNumberFormat="1" applyFont="1" applyFill="1" applyBorder="1" applyAlignment="1">
      <alignment horizontal="right" vertical="center" indent="1"/>
    </xf>
    <xf numFmtId="10" fontId="33" fillId="44" borderId="27" xfId="0" applyNumberFormat="1" applyFont="1" applyFill="1" applyBorder="1" applyAlignment="1">
      <alignment horizontal="right" vertical="center" indent="1"/>
    </xf>
    <xf numFmtId="10" fontId="33" fillId="42" borderId="30" xfId="0" applyNumberFormat="1" applyFont="1" applyFill="1" applyBorder="1" applyAlignment="1">
      <alignment horizontal="right" vertical="center" indent="1"/>
    </xf>
    <xf numFmtId="10" fontId="33" fillId="44" borderId="30" xfId="52" applyNumberFormat="1" applyFont="1" applyFill="1" applyBorder="1" applyAlignment="1">
      <alignment horizontal="right" vertical="center" indent="1"/>
    </xf>
    <xf numFmtId="10" fontId="2" fillId="44" borderId="1" xfId="0" applyNumberFormat="1" applyFont="1" applyFill="1" applyBorder="1" applyProtection="1">
      <protection locked="0"/>
    </xf>
    <xf numFmtId="10" fontId="33" fillId="44" borderId="24" xfId="0" applyNumberFormat="1" applyFont="1" applyFill="1" applyBorder="1" applyAlignment="1">
      <alignment horizontal="right" vertical="center" indent="1"/>
    </xf>
    <xf numFmtId="10" fontId="33" fillId="44" borderId="25" xfId="0" applyNumberFormat="1" applyFont="1" applyFill="1" applyBorder="1" applyAlignment="1">
      <alignment horizontal="right" vertical="center" indent="1"/>
    </xf>
    <xf numFmtId="10" fontId="33" fillId="44" borderId="29" xfId="52" applyNumberFormat="1" applyFont="1" applyFill="1" applyBorder="1" applyAlignment="1">
      <alignment horizontal="right" vertical="center" indent="1"/>
    </xf>
    <xf numFmtId="167" fontId="33" fillId="42" borderId="35" xfId="0" applyNumberFormat="1" applyFont="1" applyFill="1" applyBorder="1" applyAlignment="1">
      <alignment horizontal="center" vertical="center"/>
    </xf>
    <xf numFmtId="167" fontId="33" fillId="43" borderId="35" xfId="0" applyNumberFormat="1" applyFont="1" applyFill="1" applyBorder="1" applyAlignment="1">
      <alignment horizontal="center" vertical="center"/>
    </xf>
    <xf numFmtId="0" fontId="39" fillId="2" borderId="1" xfId="51" applyNumberFormat="1" applyFill="1" applyBorder="1" applyAlignment="1" applyProtection="1">
      <alignment horizontal="center"/>
      <protection locked="0"/>
    </xf>
    <xf numFmtId="168" fontId="0" fillId="44" borderId="1" xfId="0" applyNumberFormat="1" applyFill="1" applyBorder="1" applyProtection="1">
      <protection locked="0"/>
    </xf>
    <xf numFmtId="168" fontId="0" fillId="0" borderId="1" xfId="0" applyNumberFormat="1" applyBorder="1" applyProtection="1"/>
    <xf numFmtId="168" fontId="0" fillId="0" borderId="1" xfId="0" applyNumberFormat="1" applyBorder="1" applyProtection="1">
      <protection locked="0"/>
    </xf>
    <xf numFmtId="167" fontId="33" fillId="5" borderId="25" xfId="0" applyNumberFormat="1" applyFont="1" applyFill="1" applyBorder="1" applyAlignment="1">
      <alignment horizontal="right" vertical="center" indent="1"/>
    </xf>
    <xf numFmtId="167" fontId="33" fillId="5" borderId="22" xfId="0" applyNumberFormat="1" applyFont="1" applyFill="1" applyBorder="1" applyAlignment="1">
      <alignment vertical="center"/>
    </xf>
    <xf numFmtId="167" fontId="33" fillId="5" borderId="24" xfId="0" applyNumberFormat="1" applyFont="1" applyFill="1" applyBorder="1" applyAlignment="1">
      <alignment horizontal="center" vertical="center"/>
    </xf>
    <xf numFmtId="167" fontId="33" fillId="5" borderId="25" xfId="0" applyNumberFormat="1" applyFont="1" applyFill="1" applyBorder="1" applyAlignment="1">
      <alignment horizontal="center" vertical="center"/>
    </xf>
    <xf numFmtId="167" fontId="33" fillId="5" borderId="29" xfId="0" applyNumberFormat="1" applyFont="1" applyFill="1" applyBorder="1" applyAlignment="1">
      <alignment horizontal="center" vertical="center"/>
    </xf>
    <xf numFmtId="167" fontId="3" fillId="5" borderId="25" xfId="0" applyNumberFormat="1" applyFont="1" applyFill="1" applyBorder="1" applyAlignment="1">
      <alignment horizontal="center" vertical="center"/>
    </xf>
    <xf numFmtId="0" fontId="0" fillId="3" borderId="1" xfId="0" applyNumberFormat="1" applyFill="1" applyBorder="1" applyAlignment="1" applyProtection="1">
      <alignment horizontal="center" vertical="center"/>
    </xf>
    <xf numFmtId="167" fontId="33" fillId="5" borderId="27" xfId="0" applyNumberFormat="1" applyFont="1" applyFill="1" applyBorder="1" applyAlignment="1">
      <alignment horizontal="center" vertical="center"/>
    </xf>
    <xf numFmtId="167" fontId="33" fillId="5" borderId="23" xfId="0" applyNumberFormat="1" applyFont="1" applyFill="1" applyBorder="1" applyAlignment="1">
      <alignment horizontal="center" vertical="center"/>
    </xf>
    <xf numFmtId="168" fontId="2" fillId="44" borderId="1" xfId="0" applyNumberFormat="1" applyFont="1" applyFill="1" applyBorder="1" applyAlignment="1" applyProtection="1">
      <alignment vertical="center" wrapText="1"/>
      <protection locked="0"/>
    </xf>
    <xf numFmtId="168" fontId="2" fillId="0" borderId="1" xfId="0" applyNumberFormat="1" applyFont="1" applyBorder="1" applyProtection="1">
      <protection locked="0"/>
    </xf>
    <xf numFmtId="168" fontId="0" fillId="0" borderId="1" xfId="0" applyNumberFormat="1" applyFont="1" applyBorder="1" applyProtection="1">
      <protection locked="0"/>
    </xf>
    <xf numFmtId="168" fontId="0" fillId="0" borderId="12" xfId="0" applyNumberFormat="1" applyBorder="1" applyProtection="1">
      <protection locked="0"/>
    </xf>
    <xf numFmtId="168" fontId="0" fillId="0" borderId="0" xfId="0" applyNumberFormat="1" applyBorder="1" applyProtection="1">
      <protection locked="0"/>
    </xf>
    <xf numFmtId="168" fontId="0" fillId="0" borderId="1" xfId="0" applyNumberFormat="1" applyFont="1" applyBorder="1" applyProtection="1"/>
    <xf numFmtId="168" fontId="2" fillId="0" borderId="1" xfId="0" applyNumberFormat="1" applyFont="1" applyBorder="1" applyProtection="1"/>
    <xf numFmtId="168" fontId="0" fillId="0" borderId="12" xfId="0" applyNumberFormat="1" applyBorder="1" applyProtection="1"/>
    <xf numFmtId="168" fontId="0" fillId="0" borderId="0" xfId="0" applyNumberFormat="1" applyBorder="1" applyProtection="1"/>
    <xf numFmtId="168" fontId="5" fillId="44" borderId="1" xfId="0" applyNumberFormat="1" applyFont="1" applyFill="1" applyBorder="1" applyProtection="1">
      <protection locked="0"/>
    </xf>
    <xf numFmtId="168" fontId="42" fillId="0" borderId="1" xfId="0" applyNumberFormat="1" applyFont="1" applyBorder="1" applyProtection="1"/>
    <xf numFmtId="168" fontId="2" fillId="0" borderId="18" xfId="0" applyNumberFormat="1" applyFont="1" applyBorder="1" applyProtection="1"/>
    <xf numFmtId="168" fontId="0" fillId="0" borderId="13" xfId="0" applyNumberFormat="1" applyBorder="1" applyProtection="1">
      <protection locked="0"/>
    </xf>
    <xf numFmtId="168" fontId="10" fillId="0" borderId="1" xfId="0" applyNumberFormat="1" applyFont="1" applyBorder="1" applyProtection="1">
      <protection locked="0"/>
    </xf>
    <xf numFmtId="0" fontId="10" fillId="0" borderId="1" xfId="0" applyNumberFormat="1" applyFont="1" applyBorder="1" applyProtection="1"/>
    <xf numFmtId="168" fontId="10" fillId="0" borderId="1" xfId="0" applyNumberFormat="1" applyFont="1" applyBorder="1" applyProtection="1"/>
    <xf numFmtId="0" fontId="5" fillId="0" borderId="1" xfId="0" applyNumberFormat="1" applyFont="1" applyBorder="1" applyProtection="1"/>
    <xf numFmtId="168" fontId="4" fillId="0" borderId="1" xfId="0" applyNumberFormat="1" applyFont="1" applyBorder="1" applyProtection="1"/>
    <xf numFmtId="168" fontId="5" fillId="0" borderId="1" xfId="0" applyNumberFormat="1" applyFont="1" applyBorder="1" applyProtection="1"/>
    <xf numFmtId="168" fontId="5" fillId="0" borderId="1" xfId="0" applyNumberFormat="1" applyFont="1" applyBorder="1" applyProtection="1">
      <protection locked="0"/>
    </xf>
    <xf numFmtId="0" fontId="0" fillId="3" borderId="37" xfId="0" applyNumberFormat="1" applyFill="1" applyBorder="1" applyProtection="1">
      <protection locked="0"/>
    </xf>
    <xf numFmtId="0" fontId="0" fillId="0" borderId="13" xfId="0" applyNumberFormat="1" applyBorder="1" applyProtection="1"/>
    <xf numFmtId="0" fontId="0" fillId="0" borderId="37" xfId="0" applyNumberFormat="1" applyBorder="1" applyProtection="1"/>
    <xf numFmtId="0" fontId="4" fillId="40" borderId="38" xfId="1" applyNumberFormat="1" applyFont="1" applyFill="1" applyBorder="1" applyAlignment="1" applyProtection="1">
      <alignment horizontal="center" vertical="center"/>
    </xf>
    <xf numFmtId="0" fontId="39" fillId="40" borderId="39" xfId="51" applyNumberFormat="1" applyFill="1" applyBorder="1" applyAlignment="1" applyProtection="1">
      <alignment horizontal="center" vertical="center"/>
      <protection locked="0"/>
    </xf>
    <xf numFmtId="168" fontId="0" fillId="44" borderId="40" xfId="0" applyNumberFormat="1" applyFill="1" applyBorder="1" applyProtection="1">
      <protection locked="0"/>
    </xf>
    <xf numFmtId="0" fontId="39" fillId="40" borderId="41" xfId="51" applyNumberFormat="1" applyFill="1" applyBorder="1" applyAlignment="1" applyProtection="1">
      <alignment horizontal="center" vertical="center"/>
      <protection locked="0"/>
    </xf>
    <xf numFmtId="168" fontId="0" fillId="44" borderId="42" xfId="0" applyNumberFormat="1" applyFill="1" applyBorder="1" applyProtection="1">
      <protection locked="0"/>
    </xf>
    <xf numFmtId="0" fontId="4" fillId="40" borderId="43" xfId="1" applyNumberFormat="1" applyFont="1" applyFill="1" applyBorder="1" applyAlignment="1" applyProtection="1">
      <alignment horizontal="center" vertical="center"/>
    </xf>
    <xf numFmtId="0" fontId="0" fillId="0" borderId="11" xfId="0" applyNumberFormat="1" applyBorder="1" applyProtection="1"/>
    <xf numFmtId="168" fontId="0" fillId="44" borderId="44" xfId="0" applyNumberFormat="1" applyFill="1" applyBorder="1" applyProtection="1">
      <protection locked="0"/>
    </xf>
    <xf numFmtId="0" fontId="0" fillId="0" borderId="46" xfId="0" applyNumberFormat="1" applyBorder="1" applyProtection="1"/>
    <xf numFmtId="168" fontId="0" fillId="2" borderId="0" xfId="0" applyNumberFormat="1" applyFill="1" applyBorder="1" applyProtection="1"/>
    <xf numFmtId="0" fontId="0" fillId="0" borderId="0" xfId="0" applyProtection="1">
      <protection locked="0"/>
    </xf>
    <xf numFmtId="0" fontId="0" fillId="0" borderId="0" xfId="0" applyAlignment="1">
      <alignment horizontal="center" vertical="center"/>
    </xf>
    <xf numFmtId="0" fontId="7" fillId="38" borderId="1" xfId="0" applyNumberFormat="1" applyFont="1" applyFill="1" applyBorder="1" applyAlignment="1" applyProtection="1">
      <alignment horizontal="center" vertical="center"/>
      <protection locked="0"/>
    </xf>
    <xf numFmtId="0" fontId="0" fillId="0" borderId="36" xfId="0" applyNumberFormat="1" applyBorder="1" applyAlignment="1" applyProtection="1">
      <alignment horizontal="center" vertical="center"/>
    </xf>
    <xf numFmtId="0" fontId="0" fillId="0" borderId="11" xfId="0" applyNumberFormat="1" applyBorder="1" applyAlignment="1" applyProtection="1">
      <alignment horizontal="center" vertical="center"/>
    </xf>
    <xf numFmtId="0" fontId="0" fillId="0" borderId="45" xfId="0" applyNumberFormat="1" applyBorder="1" applyAlignment="1" applyProtection="1">
      <alignment horizontal="center" vertical="center"/>
    </xf>
    <xf numFmtId="0" fontId="0" fillId="0" borderId="36" xfId="0" applyNumberFormat="1" applyBorder="1" applyAlignment="1" applyProtection="1">
      <alignment horizontal="center" vertical="center"/>
      <protection locked="0"/>
    </xf>
    <xf numFmtId="0" fontId="0" fillId="0" borderId="14" xfId="0" applyNumberFormat="1" applyBorder="1" applyAlignment="1" applyProtection="1">
      <alignment horizontal="center" vertical="center"/>
      <protection locked="0"/>
    </xf>
    <xf numFmtId="0" fontId="5" fillId="2" borderId="1" xfId="1" applyNumberFormat="1" applyFont="1" applyFill="1" applyBorder="1" applyAlignment="1" applyProtection="1">
      <alignment horizontal="center" vertical="center"/>
      <protection locked="0"/>
    </xf>
    <xf numFmtId="168" fontId="26" fillId="37" borderId="1" xfId="0" applyNumberFormat="1" applyFont="1" applyFill="1" applyBorder="1" applyAlignment="1" applyProtection="1"/>
    <xf numFmtId="0" fontId="2" fillId="2" borderId="1" xfId="0" applyNumberFormat="1" applyFont="1" applyFill="1" applyBorder="1" applyAlignment="1" applyProtection="1">
      <alignment wrapText="1"/>
      <protection locked="0"/>
    </xf>
    <xf numFmtId="0" fontId="39" fillId="46" borderId="1" xfId="51" applyNumberFormat="1" applyFill="1" applyBorder="1" applyAlignment="1" applyProtection="1">
      <alignment horizontal="center" vertical="center"/>
      <protection locked="0"/>
    </xf>
    <xf numFmtId="168" fontId="10" fillId="44" borderId="1" xfId="0" applyNumberFormat="1" applyFont="1" applyFill="1" applyBorder="1" applyProtection="1">
      <protection locked="0"/>
    </xf>
    <xf numFmtId="15" fontId="0" fillId="44" borderId="1" xfId="0" applyNumberFormat="1" applyFill="1" applyBorder="1" applyAlignment="1">
      <alignment horizontal="center" vertical="center"/>
    </xf>
    <xf numFmtId="2" fontId="32" fillId="41" borderId="20" xfId="0" applyNumberFormat="1" applyFont="1" applyFill="1" applyBorder="1" applyAlignment="1">
      <alignment horizontal="center" wrapText="1"/>
    </xf>
    <xf numFmtId="2" fontId="32" fillId="41" borderId="0" xfId="0" applyNumberFormat="1" applyFont="1" applyFill="1" applyBorder="1" applyAlignment="1">
      <alignment horizontal="center" wrapText="1"/>
    </xf>
    <xf numFmtId="2" fontId="32" fillId="41" borderId="19" xfId="0" applyNumberFormat="1" applyFont="1" applyFill="1" applyBorder="1" applyAlignment="1">
      <alignment horizontal="center" wrapText="1"/>
    </xf>
    <xf numFmtId="0" fontId="32" fillId="41" borderId="20" xfId="0" applyFont="1" applyFill="1" applyBorder="1" applyAlignment="1">
      <alignment horizontal="center" wrapText="1"/>
    </xf>
    <xf numFmtId="0" fontId="32" fillId="41" borderId="0" xfId="0" applyFont="1" applyFill="1" applyBorder="1" applyAlignment="1">
      <alignment horizontal="center" wrapText="1"/>
    </xf>
    <xf numFmtId="2" fontId="20" fillId="3" borderId="0" xfId="0" applyNumberFormat="1" applyFont="1" applyFill="1" applyAlignment="1">
      <alignment horizontal="center" vertical="center" wrapText="1"/>
    </xf>
    <xf numFmtId="2" fontId="32" fillId="41" borderId="20" xfId="0" applyNumberFormat="1" applyFont="1" applyFill="1" applyBorder="1" applyAlignment="1">
      <alignment horizontal="center" wrapText="1"/>
    </xf>
    <xf numFmtId="2" fontId="32" fillId="41" borderId="0" xfId="0" applyNumberFormat="1" applyFont="1" applyFill="1" applyBorder="1" applyAlignment="1">
      <alignment horizontal="center" wrapText="1"/>
    </xf>
    <xf numFmtId="2" fontId="32" fillId="41" borderId="19" xfId="0" applyNumberFormat="1" applyFont="1" applyFill="1" applyBorder="1" applyAlignment="1">
      <alignment horizontal="center" wrapText="1"/>
    </xf>
    <xf numFmtId="0" fontId="32" fillId="41" borderId="20" xfId="0" applyFont="1" applyFill="1" applyBorder="1" applyAlignment="1">
      <alignment horizontal="center" wrapText="1"/>
    </xf>
    <xf numFmtId="0" fontId="32" fillId="41" borderId="0" xfId="0" applyFont="1" applyFill="1" applyBorder="1" applyAlignment="1">
      <alignment horizontal="center" wrapText="1"/>
    </xf>
    <xf numFmtId="2" fontId="20" fillId="3" borderId="0" xfId="0" applyNumberFormat="1" applyFont="1" applyFill="1" applyAlignment="1">
      <alignment horizontal="center" vertical="center" wrapText="1"/>
    </xf>
    <xf numFmtId="0" fontId="0" fillId="0" borderId="0" xfId="0" applyAlignment="1">
      <alignment horizontal="center"/>
    </xf>
  </cellXfs>
  <cellStyles count="53">
    <cellStyle name="20% - Accent1" xfId="19" builtinId="30" customBuiltin="1"/>
    <cellStyle name="20% - Accent1 2" xfId="43" xr:uid="{00000000-0005-0000-0000-000001000000}"/>
    <cellStyle name="20% - Accent2" xfId="23" builtinId="34" customBuiltin="1"/>
    <cellStyle name="20% - Accent2 2" xfId="44" xr:uid="{00000000-0005-0000-0000-000003000000}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 2" xfId="45" xr:uid="{00000000-0005-0000-0000-00001D000000}"/>
    <cellStyle name="Explanatory Text" xfId="16" builtinId="53" customBuiltin="1"/>
    <cellStyle name="Good" xfId="2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Hyperlink" xfId="51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1" xr:uid="{00000000-0005-0000-0000-000029000000}"/>
    <cellStyle name="Normal 2 2" xfId="46" xr:uid="{00000000-0005-0000-0000-00002A000000}"/>
    <cellStyle name="Normal 2 3" xfId="50" xr:uid="{00000000-0005-0000-0000-00002B000000}"/>
    <cellStyle name="Normal 3" xfId="47" xr:uid="{00000000-0005-0000-0000-00002C000000}"/>
    <cellStyle name="Normal 4" xfId="49" xr:uid="{00000000-0005-0000-0000-00002D000000}"/>
    <cellStyle name="Note" xfId="15" builtinId="10" customBuiltin="1"/>
    <cellStyle name="Output" xfId="10" builtinId="21" customBuiltin="1"/>
    <cellStyle name="Percent" xfId="52" builtinId="5"/>
    <cellStyle name="Percent 2" xfId="48" xr:uid="{00000000-0005-0000-0000-000031000000}"/>
    <cellStyle name="Title 2" xfId="42" xr:uid="{00000000-0005-0000-0000-000032000000}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18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1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eetMetadata" Target="metadata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52</xdr:col>
      <xdr:colOff>593911</xdr:colOff>
      <xdr:row>9</xdr:row>
      <xdr:rowOff>67236</xdr:rowOff>
    </xdr:from>
    <xdr:to>
      <xdr:col>55</xdr:col>
      <xdr:colOff>233828</xdr:colOff>
      <xdr:row>17</xdr:row>
      <xdr:rowOff>191281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972386" y="3153336"/>
          <a:ext cx="2983192" cy="2714845"/>
        </a:xfrm>
        <a:prstGeom prst="rect">
          <a:avLst/>
        </a:prstGeom>
      </xdr:spPr>
    </xdr:pic>
    <xdr:clientData/>
  </xdr:twoCellAnchor>
  <xdr:twoCellAnchor editAs="oneCell">
    <xdr:from>
      <xdr:col>55</xdr:col>
      <xdr:colOff>728382</xdr:colOff>
      <xdr:row>11</xdr:row>
      <xdr:rowOff>0</xdr:rowOff>
    </xdr:from>
    <xdr:to>
      <xdr:col>58</xdr:col>
      <xdr:colOff>112059</xdr:colOff>
      <xdr:row>16</xdr:row>
      <xdr:rowOff>213242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450132" y="3733800"/>
          <a:ext cx="2707902" cy="1832492"/>
        </a:xfrm>
        <a:prstGeom prst="rect">
          <a:avLst/>
        </a:prstGeom>
      </xdr:spPr>
    </xdr:pic>
    <xdr:clientData/>
  </xdr:twoCellAnchor>
  <xdr:twoCellAnchor editAs="oneCell">
    <xdr:from>
      <xdr:col>58</xdr:col>
      <xdr:colOff>537883</xdr:colOff>
      <xdr:row>22</xdr:row>
      <xdr:rowOff>190500</xdr:rowOff>
    </xdr:from>
    <xdr:to>
      <xdr:col>61</xdr:col>
      <xdr:colOff>201707</xdr:colOff>
      <xdr:row>28</xdr:row>
      <xdr:rowOff>212105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3583858" y="7486650"/>
          <a:ext cx="3035674" cy="1964705"/>
        </a:xfrm>
        <a:prstGeom prst="rect">
          <a:avLst/>
        </a:prstGeom>
      </xdr:spPr>
    </xdr:pic>
    <xdr:clientData/>
  </xdr:twoCellAnchor>
  <xdr:twoCellAnchor editAs="oneCell">
    <xdr:from>
      <xdr:col>71</xdr:col>
      <xdr:colOff>1</xdr:colOff>
      <xdr:row>7</xdr:row>
      <xdr:rowOff>0</xdr:rowOff>
    </xdr:from>
    <xdr:to>
      <xdr:col>72</xdr:col>
      <xdr:colOff>773207</xdr:colOff>
      <xdr:row>9</xdr:row>
      <xdr:rowOff>321487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438001" y="2438400"/>
          <a:ext cx="2020981" cy="969187"/>
        </a:xfrm>
        <a:prstGeom prst="rect">
          <a:avLst/>
        </a:prstGeom>
      </xdr:spPr>
    </xdr:pic>
    <xdr:clientData/>
  </xdr:twoCellAnchor>
  <xdr:twoCellAnchor editAs="oneCell">
    <xdr:from>
      <xdr:col>74</xdr:col>
      <xdr:colOff>0</xdr:colOff>
      <xdr:row>7</xdr:row>
      <xdr:rowOff>0</xdr:rowOff>
    </xdr:from>
    <xdr:to>
      <xdr:col>76</xdr:col>
      <xdr:colOff>163373</xdr:colOff>
      <xdr:row>11</xdr:row>
      <xdr:rowOff>33450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8381225" y="2438400"/>
          <a:ext cx="1858823" cy="132885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Projects\Blue%20Lepord\Premium%20Calculation\Copy%20of%20Home%20%20Contents%20-%20Rating%20Structure%20-%20Pre-Calibration_v04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ersion Control"/>
      <sheetName val="BZ feedback 12.2.18"/>
      <sheetName val="Overview"/>
      <sheetName val="Inputs_Buildings&amp;Contents"/>
      <sheetName val="Valuables - LE Base"/>
      <sheetName val="Valuables - LE"/>
      <sheetName val="Valuables - AD"/>
      <sheetName val="Valuables_Limits"/>
      <sheetName val="Buildings_Relativities"/>
      <sheetName val="Contents_Relativities"/>
      <sheetName val="Building_Interactions"/>
      <sheetName val="Contents_Interactions"/>
      <sheetName val="Tax_Relativities"/>
      <sheetName val="Calc_Buildings"/>
      <sheetName val="Calc_Contents"/>
      <sheetName val="Discounts_Loadings"/>
      <sheetName val="Calc_Total"/>
    </sheetNames>
    <sheetDataSet>
      <sheetData sheetId="0"/>
      <sheetData sheetId="1"/>
      <sheetData sheetId="2"/>
      <sheetData sheetId="3">
        <row r="4">
          <cell r="H4" t="str">
            <v>GAWA_146630595</v>
          </cell>
          <cell r="I4" t="str">
            <v/>
          </cell>
          <cell r="J4" t="str">
            <v/>
          </cell>
          <cell r="K4">
            <v>74</v>
          </cell>
          <cell r="L4" t="str">
            <v>VENTNOR</v>
          </cell>
          <cell r="M4" t="str">
            <v>STREET</v>
          </cell>
          <cell r="N4" t="str">
            <v>SCARBOROUGH</v>
          </cell>
          <cell r="O4">
            <v>6019</v>
          </cell>
          <cell r="P4" t="str">
            <v>WA</v>
          </cell>
          <cell r="Q4">
            <v>27454</v>
          </cell>
          <cell r="R4" t="str">
            <v>No</v>
          </cell>
          <cell r="S4" t="str">
            <v>No</v>
          </cell>
          <cell r="T4" t="str">
            <v>No</v>
          </cell>
          <cell r="U4" t="str">
            <v>No</v>
          </cell>
          <cell r="V4" t="str">
            <v>No</v>
          </cell>
          <cell r="W4" t="str">
            <v>No</v>
          </cell>
          <cell r="X4" t="str">
            <v>No</v>
          </cell>
          <cell r="Y4">
            <v>1</v>
          </cell>
          <cell r="Z4" t="str">
            <v>House fire</v>
          </cell>
          <cell r="AA4">
            <v>0</v>
          </cell>
          <cell r="AB4"/>
          <cell r="AC4" t="str">
            <v>None</v>
          </cell>
          <cell r="AD4"/>
          <cell r="AE4"/>
          <cell r="AF4" t="str">
            <v>None</v>
          </cell>
          <cell r="AG4"/>
          <cell r="AH4"/>
          <cell r="AI4" t="str">
            <v>Damage caused by children, pets or other accidental damage</v>
          </cell>
          <cell r="AJ4">
            <v>53508</v>
          </cell>
          <cell r="AK4"/>
          <cell r="AL4" t="str">
            <v>None</v>
          </cell>
          <cell r="AM4"/>
          <cell r="AN4"/>
          <cell r="AO4" t="str">
            <v>None</v>
          </cell>
          <cell r="AP4"/>
          <cell r="AQ4"/>
          <cell r="AR4" t="str">
            <v>None</v>
          </cell>
          <cell r="AS4"/>
          <cell r="AT4"/>
          <cell r="AU4" t="str">
            <v>None</v>
          </cell>
          <cell r="AV4"/>
          <cell r="AW4"/>
          <cell r="AX4" t="str">
            <v>None</v>
          </cell>
          <cell r="AY4"/>
          <cell r="AZ4"/>
          <cell r="BA4" t="str">
            <v>None</v>
          </cell>
          <cell r="BB4"/>
          <cell r="BC4"/>
          <cell r="BD4">
            <v>42</v>
          </cell>
          <cell r="BE4">
            <v>42</v>
          </cell>
          <cell r="BF4" t="str">
            <v>COLES</v>
          </cell>
          <cell r="BG4" t="str">
            <v>No</v>
          </cell>
          <cell r="BH4"/>
          <cell r="BI4"/>
          <cell r="BJ4"/>
          <cell r="BK4"/>
          <cell r="BL4" t="str">
            <v>Terrace</v>
          </cell>
          <cell r="BM4" t="str">
            <v>Double Brick</v>
          </cell>
          <cell r="BN4" t="str">
            <v>Slate</v>
          </cell>
          <cell r="BO4" t="str">
            <v>1960-1969</v>
          </cell>
          <cell r="BP4" t="str">
            <v>1960-1969</v>
          </cell>
          <cell r="BQ4" t="str">
            <v/>
          </cell>
        </row>
        <row r="5">
          <cell r="H5" t="str">
            <v>GANSW705418601</v>
          </cell>
          <cell r="I5" t="str">
            <v/>
          </cell>
          <cell r="J5" t="str">
            <v/>
          </cell>
          <cell r="K5">
            <v>5</v>
          </cell>
          <cell r="L5" t="str">
            <v>HIBERTIA</v>
          </cell>
          <cell r="M5" t="str">
            <v>PLACE</v>
          </cell>
          <cell r="N5" t="str">
            <v>MOUNT ANNAN</v>
          </cell>
          <cell r="O5">
            <v>2567</v>
          </cell>
          <cell r="P5" t="str">
            <v>NSW</v>
          </cell>
          <cell r="Q5">
            <v>21258</v>
          </cell>
          <cell r="R5" t="str">
            <v>Yes</v>
          </cell>
          <cell r="S5" t="str">
            <v>No</v>
          </cell>
          <cell r="T5" t="str">
            <v>No</v>
          </cell>
          <cell r="U5" t="str">
            <v>No</v>
          </cell>
          <cell r="V5" t="str">
            <v>No</v>
          </cell>
          <cell r="W5" t="str">
            <v>No</v>
          </cell>
          <cell r="X5" t="str">
            <v>No</v>
          </cell>
          <cell r="Y5">
            <v>1</v>
          </cell>
          <cell r="Z5" t="str">
            <v>Theft</v>
          </cell>
          <cell r="AA5">
            <v>407453</v>
          </cell>
          <cell r="AB5"/>
          <cell r="AC5" t="str">
            <v>None</v>
          </cell>
          <cell r="AD5"/>
          <cell r="AE5"/>
          <cell r="AF5" t="str">
            <v>None</v>
          </cell>
          <cell r="AG5"/>
          <cell r="AH5"/>
          <cell r="AI5" t="str">
            <v>Theft</v>
          </cell>
          <cell r="AJ5">
            <v>0</v>
          </cell>
          <cell r="AK5"/>
          <cell r="AL5" t="str">
            <v>None</v>
          </cell>
          <cell r="AM5"/>
          <cell r="AN5"/>
          <cell r="AO5" t="str">
            <v>None</v>
          </cell>
          <cell r="AP5"/>
          <cell r="AQ5"/>
          <cell r="AR5" t="str">
            <v>None</v>
          </cell>
          <cell r="AS5"/>
          <cell r="AT5"/>
          <cell r="AU5" t="str">
            <v>None</v>
          </cell>
          <cell r="AV5"/>
          <cell r="AW5"/>
          <cell r="AX5" t="str">
            <v>None</v>
          </cell>
          <cell r="AY5"/>
          <cell r="AZ5"/>
          <cell r="BA5" t="str">
            <v>None</v>
          </cell>
          <cell r="BB5"/>
          <cell r="BC5"/>
          <cell r="BD5">
            <v>35</v>
          </cell>
          <cell r="BE5">
            <v>59</v>
          </cell>
          <cell r="BF5" t="str">
            <v>NO PREVIOUS INSURER</v>
          </cell>
          <cell r="BG5" t="str">
            <v>No</v>
          </cell>
          <cell r="BH5"/>
          <cell r="BI5"/>
          <cell r="BJ5"/>
          <cell r="BK5"/>
          <cell r="BL5" t="str">
            <v>Semi detached (duplex/triplex/quadplex)</v>
          </cell>
          <cell r="BM5" t="str">
            <v>Double Brick</v>
          </cell>
          <cell r="BN5" t="str">
            <v>Metal covering</v>
          </cell>
          <cell r="BO5" t="str">
            <v>2000-2008</v>
          </cell>
          <cell r="BP5" t="str">
            <v>2000-2008</v>
          </cell>
          <cell r="BQ5" t="str">
            <v>1 to 5 acres</v>
          </cell>
        </row>
        <row r="6">
          <cell r="H6" t="str">
            <v>GAQLD155754422</v>
          </cell>
          <cell r="I6" t="str">
            <v/>
          </cell>
          <cell r="J6" t="str">
            <v/>
          </cell>
          <cell r="K6">
            <v>17</v>
          </cell>
          <cell r="L6" t="str">
            <v>KURANDA</v>
          </cell>
          <cell r="M6" t="str">
            <v>DRIVE</v>
          </cell>
          <cell r="N6" t="str">
            <v>ROBINA</v>
          </cell>
          <cell r="O6">
            <v>4226</v>
          </cell>
          <cell r="P6" t="str">
            <v>QLD</v>
          </cell>
          <cell r="Q6">
            <v>23174</v>
          </cell>
          <cell r="R6" t="str">
            <v>No</v>
          </cell>
          <cell r="S6" t="str">
            <v>No</v>
          </cell>
          <cell r="T6" t="str">
            <v>No</v>
          </cell>
          <cell r="U6" t="str">
            <v>No</v>
          </cell>
          <cell r="V6" t="str">
            <v>No</v>
          </cell>
          <cell r="W6" t="str">
            <v>No</v>
          </cell>
          <cell r="X6" t="str">
            <v>No</v>
          </cell>
          <cell r="Y6">
            <v>2</v>
          </cell>
          <cell r="Z6" t="str">
            <v>Theft</v>
          </cell>
          <cell r="AA6">
            <v>0</v>
          </cell>
          <cell r="AB6"/>
          <cell r="AC6" t="str">
            <v>Damage from water from pipes and drains</v>
          </cell>
          <cell r="AD6">
            <v>0</v>
          </cell>
          <cell r="AE6"/>
          <cell r="AF6" t="str">
            <v>None</v>
          </cell>
          <cell r="AG6"/>
          <cell r="AH6"/>
          <cell r="AI6" t="str">
            <v>Damage caused by children, pets or other accidental damage</v>
          </cell>
          <cell r="AJ6">
            <v>46891</v>
          </cell>
          <cell r="AK6"/>
          <cell r="AL6" t="str">
            <v>Damage caused by children, pets or other accidental damage</v>
          </cell>
          <cell r="AM6">
            <v>42703</v>
          </cell>
          <cell r="AN6"/>
          <cell r="AO6" t="str">
            <v>None</v>
          </cell>
          <cell r="AP6"/>
          <cell r="AQ6"/>
          <cell r="AR6" t="str">
            <v>None</v>
          </cell>
          <cell r="AS6"/>
          <cell r="AT6"/>
          <cell r="AU6" t="str">
            <v>None</v>
          </cell>
          <cell r="AV6"/>
          <cell r="AW6"/>
          <cell r="AX6" t="str">
            <v>None</v>
          </cell>
          <cell r="AY6"/>
          <cell r="AZ6"/>
          <cell r="BA6" t="str">
            <v>None</v>
          </cell>
          <cell r="BB6"/>
          <cell r="BC6"/>
          <cell r="BD6">
            <v>26</v>
          </cell>
          <cell r="BE6">
            <v>26</v>
          </cell>
          <cell r="BF6" t="str">
            <v>NO PREVIOUS INSURER</v>
          </cell>
          <cell r="BG6" t="str">
            <v>No</v>
          </cell>
          <cell r="BH6"/>
          <cell r="BI6"/>
          <cell r="BJ6"/>
          <cell r="BK6"/>
          <cell r="BL6" t="str">
            <v>Townhouse</v>
          </cell>
          <cell r="BM6" t="str">
            <v>Other</v>
          </cell>
          <cell r="BN6" t="str">
            <v>Terracotta</v>
          </cell>
          <cell r="BO6" t="str">
            <v>In the last 10 years</v>
          </cell>
          <cell r="BP6">
            <v>2017</v>
          </cell>
          <cell r="BQ6" t="str">
            <v/>
          </cell>
        </row>
        <row r="7">
          <cell r="H7" t="str">
            <v>GASA_421974518</v>
          </cell>
          <cell r="I7" t="str">
            <v/>
          </cell>
          <cell r="J7" t="str">
            <v/>
          </cell>
          <cell r="K7">
            <v>41</v>
          </cell>
          <cell r="L7" t="str">
            <v>PARKERS</v>
          </cell>
          <cell r="M7" t="str">
            <v>ROAD</v>
          </cell>
          <cell r="N7" t="str">
            <v>GAWLER BELT</v>
          </cell>
          <cell r="O7">
            <v>5118</v>
          </cell>
          <cell r="P7" t="str">
            <v>SA</v>
          </cell>
          <cell r="Q7">
            <v>34905</v>
          </cell>
          <cell r="R7" t="str">
            <v>Yes</v>
          </cell>
          <cell r="S7" t="str">
            <v>No</v>
          </cell>
          <cell r="T7" t="str">
            <v>No</v>
          </cell>
          <cell r="U7" t="str">
            <v>No</v>
          </cell>
          <cell r="V7" t="str">
            <v>No</v>
          </cell>
          <cell r="W7" t="str">
            <v>No</v>
          </cell>
          <cell r="X7" t="str">
            <v>No</v>
          </cell>
          <cell r="Y7">
            <v>0</v>
          </cell>
          <cell r="Z7" t="str">
            <v>None</v>
          </cell>
          <cell r="AA7"/>
          <cell r="AB7"/>
          <cell r="AC7" t="str">
            <v>NONE</v>
          </cell>
          <cell r="AD7"/>
          <cell r="AE7"/>
          <cell r="AF7" t="str">
            <v>None</v>
          </cell>
          <cell r="AG7"/>
          <cell r="AH7"/>
          <cell r="AI7" t="str">
            <v>None</v>
          </cell>
          <cell r="AJ7"/>
          <cell r="AK7"/>
          <cell r="AL7" t="str">
            <v>None</v>
          </cell>
          <cell r="AM7"/>
          <cell r="AN7"/>
          <cell r="AO7" t="str">
            <v>None</v>
          </cell>
          <cell r="AP7"/>
          <cell r="AQ7"/>
          <cell r="AR7" t="str">
            <v>None</v>
          </cell>
          <cell r="AS7"/>
          <cell r="AT7"/>
          <cell r="AU7" t="str">
            <v>None</v>
          </cell>
          <cell r="AV7"/>
          <cell r="AW7"/>
          <cell r="AX7" t="str">
            <v>None</v>
          </cell>
          <cell r="AY7"/>
          <cell r="AZ7"/>
          <cell r="BA7" t="str">
            <v>None</v>
          </cell>
          <cell r="BB7"/>
          <cell r="BC7"/>
          <cell r="BD7">
            <v>21</v>
          </cell>
          <cell r="BE7">
            <v>43</v>
          </cell>
          <cell r="BF7" t="str">
            <v>WESFARMERS INSURANCE</v>
          </cell>
          <cell r="BG7" t="str">
            <v>No</v>
          </cell>
          <cell r="BH7"/>
          <cell r="BI7"/>
          <cell r="BJ7"/>
          <cell r="BK7"/>
          <cell r="BL7" t="str">
            <v>Townhouse</v>
          </cell>
          <cell r="BM7" t="str">
            <v>Brick Veneer</v>
          </cell>
          <cell r="BN7" t="str">
            <v>Fibrecement covering</v>
          </cell>
          <cell r="BO7" t="str">
            <v>In the last 10 years</v>
          </cell>
          <cell r="BP7">
            <v>2014</v>
          </cell>
          <cell r="BQ7" t="str">
            <v>More than 5 acres</v>
          </cell>
        </row>
        <row r="8">
          <cell r="H8" t="str">
            <v>GAQLD155754422</v>
          </cell>
          <cell r="I8" t="str">
            <v/>
          </cell>
          <cell r="J8" t="str">
            <v/>
          </cell>
          <cell r="K8">
            <v>17</v>
          </cell>
          <cell r="L8" t="str">
            <v>KURANDA</v>
          </cell>
          <cell r="M8" t="str">
            <v>DRIVE</v>
          </cell>
          <cell r="N8" t="str">
            <v>ROBINA</v>
          </cell>
          <cell r="O8">
            <v>4226</v>
          </cell>
          <cell r="P8" t="str">
            <v>QLD</v>
          </cell>
          <cell r="Q8">
            <v>33624</v>
          </cell>
          <cell r="R8" t="str">
            <v>No</v>
          </cell>
          <cell r="S8" t="str">
            <v>No</v>
          </cell>
          <cell r="T8" t="str">
            <v>No</v>
          </cell>
          <cell r="U8" t="str">
            <v>No</v>
          </cell>
          <cell r="V8" t="str">
            <v>No</v>
          </cell>
          <cell r="W8" t="str">
            <v>No</v>
          </cell>
          <cell r="X8" t="str">
            <v>No</v>
          </cell>
          <cell r="Y8">
            <v>0</v>
          </cell>
          <cell r="Z8" t="str">
            <v>None</v>
          </cell>
          <cell r="AA8"/>
          <cell r="AB8"/>
          <cell r="AC8" t="str">
            <v>NONE</v>
          </cell>
          <cell r="AD8"/>
          <cell r="AE8"/>
          <cell r="AF8" t="str">
            <v>None</v>
          </cell>
          <cell r="AG8"/>
          <cell r="AH8"/>
          <cell r="AI8" t="str">
            <v>None</v>
          </cell>
          <cell r="AJ8"/>
          <cell r="AK8"/>
          <cell r="AL8" t="str">
            <v>None</v>
          </cell>
          <cell r="AM8"/>
          <cell r="AN8"/>
          <cell r="AO8" t="str">
            <v>None</v>
          </cell>
          <cell r="AP8"/>
          <cell r="AQ8"/>
          <cell r="AR8" t="str">
            <v>None</v>
          </cell>
          <cell r="AS8"/>
          <cell r="AT8"/>
          <cell r="AU8" t="str">
            <v>None</v>
          </cell>
          <cell r="AV8"/>
          <cell r="AW8"/>
          <cell r="AX8" t="str">
            <v>None</v>
          </cell>
          <cell r="AY8"/>
          <cell r="AZ8"/>
          <cell r="BA8" t="str">
            <v>None</v>
          </cell>
          <cell r="BB8"/>
          <cell r="BC8"/>
          <cell r="BD8">
            <v>34</v>
          </cell>
          <cell r="BE8">
            <v>34</v>
          </cell>
          <cell r="BF8" t="str">
            <v>NO PREVIOUS INSURER</v>
          </cell>
          <cell r="BG8" t="str">
            <v>No</v>
          </cell>
          <cell r="BH8"/>
          <cell r="BI8"/>
          <cell r="BJ8"/>
          <cell r="BK8"/>
          <cell r="BL8" t="str">
            <v>Semi detached (duplex/triplex/quadplex)</v>
          </cell>
          <cell r="BM8" t="str">
            <v>Other</v>
          </cell>
          <cell r="BN8" t="str">
            <v>Metal covering</v>
          </cell>
          <cell r="BO8" t="str">
            <v>In the last 10 years</v>
          </cell>
          <cell r="BP8">
            <v>2010</v>
          </cell>
          <cell r="BQ8" t="str">
            <v/>
          </cell>
        </row>
        <row r="9">
          <cell r="H9" t="str">
            <v>GANSW705418601</v>
          </cell>
          <cell r="I9" t="str">
            <v/>
          </cell>
          <cell r="J9" t="str">
            <v/>
          </cell>
          <cell r="K9">
            <v>5</v>
          </cell>
          <cell r="L9" t="str">
            <v>HIBERTIA</v>
          </cell>
          <cell r="M9" t="str">
            <v>PLACE</v>
          </cell>
          <cell r="N9" t="str">
            <v>MOUNT ANNAN</v>
          </cell>
          <cell r="O9">
            <v>2567</v>
          </cell>
          <cell r="P9" t="str">
            <v>NSW</v>
          </cell>
          <cell r="Q9">
            <v>28244</v>
          </cell>
          <cell r="R9" t="str">
            <v>No</v>
          </cell>
          <cell r="S9" t="str">
            <v>No</v>
          </cell>
          <cell r="T9" t="str">
            <v>No</v>
          </cell>
          <cell r="U9" t="str">
            <v>No</v>
          </cell>
          <cell r="V9" t="str">
            <v>No</v>
          </cell>
          <cell r="W9" t="str">
            <v>No</v>
          </cell>
          <cell r="X9" t="str">
            <v>Yes</v>
          </cell>
          <cell r="Y9">
            <v>1</v>
          </cell>
          <cell r="Z9" t="str">
            <v>Damage from water from pipes and drains</v>
          </cell>
          <cell r="AA9">
            <v>0</v>
          </cell>
          <cell r="AB9"/>
          <cell r="AC9" t="str">
            <v>None</v>
          </cell>
          <cell r="AD9"/>
          <cell r="AE9"/>
          <cell r="AF9" t="str">
            <v>None</v>
          </cell>
          <cell r="AG9"/>
          <cell r="AH9"/>
          <cell r="AI9" t="str">
            <v>Earthquake, storm, cyclone or hail</v>
          </cell>
          <cell r="AJ9">
            <v>52697</v>
          </cell>
          <cell r="AK9"/>
          <cell r="AL9" t="str">
            <v>Damage from water from pipes and drains</v>
          </cell>
          <cell r="AM9">
            <v>27924</v>
          </cell>
          <cell r="AN9"/>
          <cell r="AO9" t="str">
            <v>None</v>
          </cell>
          <cell r="AP9"/>
          <cell r="AQ9"/>
          <cell r="AR9" t="str">
            <v>None</v>
          </cell>
          <cell r="AS9"/>
          <cell r="AT9"/>
          <cell r="AU9" t="str">
            <v>None</v>
          </cell>
          <cell r="AV9"/>
          <cell r="AW9"/>
          <cell r="AX9" t="str">
            <v>None</v>
          </cell>
          <cell r="AY9"/>
          <cell r="AZ9"/>
          <cell r="BA9" t="str">
            <v>None</v>
          </cell>
          <cell r="BB9"/>
          <cell r="BC9"/>
          <cell r="BD9">
            <v>30</v>
          </cell>
          <cell r="BE9">
            <v>45</v>
          </cell>
          <cell r="BF9" t="str">
            <v>WESTPAC</v>
          </cell>
          <cell r="BG9" t="str">
            <v>No</v>
          </cell>
          <cell r="BH9"/>
          <cell r="BI9"/>
          <cell r="BJ9"/>
          <cell r="BK9"/>
          <cell r="BL9" t="str">
            <v>Free Standing Home On Poles</v>
          </cell>
          <cell r="BM9" t="str">
            <v>Sheet cladding</v>
          </cell>
          <cell r="BN9" t="str">
            <v>Slate</v>
          </cell>
          <cell r="BO9" t="str">
            <v>Pre 1890 (Victorian)</v>
          </cell>
          <cell r="BP9" t="str">
            <v>Pre 1890 (Victorian)</v>
          </cell>
          <cell r="BQ9" t="str">
            <v/>
          </cell>
        </row>
        <row r="10">
          <cell r="H10" t="str">
            <v>GAQLD162310512</v>
          </cell>
          <cell r="I10" t="str">
            <v>UNIT</v>
          </cell>
          <cell r="J10">
            <v>5</v>
          </cell>
          <cell r="K10">
            <v>119</v>
          </cell>
          <cell r="L10" t="str">
            <v>SUGARWOOD</v>
          </cell>
          <cell r="M10" t="str">
            <v>STREET</v>
          </cell>
          <cell r="N10" t="str">
            <v>MOGGILL</v>
          </cell>
          <cell r="O10">
            <v>4070</v>
          </cell>
          <cell r="P10" t="str">
            <v>QLD</v>
          </cell>
          <cell r="Q10">
            <v>16359</v>
          </cell>
          <cell r="R10" t="str">
            <v>Yes</v>
          </cell>
          <cell r="S10" t="str">
            <v>No</v>
          </cell>
          <cell r="T10" t="str">
            <v>No</v>
          </cell>
          <cell r="U10" t="str">
            <v>No</v>
          </cell>
          <cell r="V10" t="str">
            <v>No</v>
          </cell>
          <cell r="W10" t="str">
            <v>No</v>
          </cell>
          <cell r="X10" t="str">
            <v>No</v>
          </cell>
          <cell r="Y10">
            <v>1</v>
          </cell>
          <cell r="Z10" t="str">
            <v>Theft</v>
          </cell>
          <cell r="AA10">
            <v>130825</v>
          </cell>
          <cell r="AB10"/>
          <cell r="AC10" t="str">
            <v>None</v>
          </cell>
          <cell r="AD10"/>
          <cell r="AE10"/>
          <cell r="AF10" t="str">
            <v>None</v>
          </cell>
          <cell r="AG10"/>
          <cell r="AH10"/>
          <cell r="AI10" t="str">
            <v>Bushfire or flood</v>
          </cell>
          <cell r="AJ10">
            <v>0</v>
          </cell>
          <cell r="AK10"/>
          <cell r="AL10" t="str">
            <v>None</v>
          </cell>
          <cell r="AM10"/>
          <cell r="AN10"/>
          <cell r="AO10" t="str">
            <v>None</v>
          </cell>
          <cell r="AP10"/>
          <cell r="AQ10"/>
          <cell r="AR10" t="str">
            <v>None</v>
          </cell>
          <cell r="AS10"/>
          <cell r="AT10"/>
          <cell r="AU10" t="str">
            <v>None</v>
          </cell>
          <cell r="AV10"/>
          <cell r="AW10"/>
          <cell r="AX10" t="str">
            <v>None</v>
          </cell>
          <cell r="AY10"/>
          <cell r="AZ10"/>
          <cell r="BA10" t="str">
            <v>None</v>
          </cell>
          <cell r="BB10"/>
          <cell r="BC10"/>
          <cell r="BD10">
            <v>28</v>
          </cell>
          <cell r="BE10">
            <v>71</v>
          </cell>
          <cell r="BF10" t="str">
            <v>NO PREVIOUS INSURER</v>
          </cell>
          <cell r="BG10" t="str">
            <v>No</v>
          </cell>
          <cell r="BH10"/>
          <cell r="BI10"/>
          <cell r="BJ10"/>
          <cell r="BK10"/>
          <cell r="BL10" t="str">
            <v>Free Standing Home On Stumps / Foundations</v>
          </cell>
          <cell r="BM10" t="str">
            <v>Double Brick</v>
          </cell>
          <cell r="BN10" t="str">
            <v>Terracotta</v>
          </cell>
          <cell r="BO10" t="str">
            <v>In the last 10 years</v>
          </cell>
          <cell r="BP10">
            <v>2014</v>
          </cell>
          <cell r="BQ10" t="str">
            <v>Less than 1 acre</v>
          </cell>
        </row>
        <row r="11">
          <cell r="H11" t="str">
            <v>GAVIC411782002</v>
          </cell>
          <cell r="I11" t="str">
            <v>UNIT</v>
          </cell>
          <cell r="J11">
            <v>1</v>
          </cell>
          <cell r="K11">
            <v>71</v>
          </cell>
          <cell r="L11" t="str">
            <v>MAJOR</v>
          </cell>
          <cell r="M11" t="str">
            <v>CRESCENT</v>
          </cell>
          <cell r="N11" t="str">
            <v>LYSTERFIELD SOUTH</v>
          </cell>
          <cell r="O11">
            <v>3156</v>
          </cell>
          <cell r="P11" t="str">
            <v>VIC</v>
          </cell>
          <cell r="Q11">
            <v>17364</v>
          </cell>
          <cell r="R11" t="str">
            <v>No</v>
          </cell>
          <cell r="S11" t="str">
            <v>No</v>
          </cell>
          <cell r="T11" t="str">
            <v>No</v>
          </cell>
          <cell r="U11" t="str">
            <v>No</v>
          </cell>
          <cell r="V11" t="str">
            <v>No</v>
          </cell>
          <cell r="W11" t="str">
            <v>No</v>
          </cell>
          <cell r="X11" t="str">
            <v>No</v>
          </cell>
          <cell r="Y11">
            <v>3</v>
          </cell>
          <cell r="Z11" t="str">
            <v>Bushfire or flood</v>
          </cell>
          <cell r="AA11">
            <v>0</v>
          </cell>
          <cell r="AB11"/>
          <cell r="AC11" t="str">
            <v>Damage from water from pipes and drains</v>
          </cell>
          <cell r="AD11">
            <v>0</v>
          </cell>
          <cell r="AE11"/>
          <cell r="AF11" t="str">
            <v>Damage from water from pipes and drains</v>
          </cell>
          <cell r="AG11">
            <v>0</v>
          </cell>
          <cell r="AH11"/>
          <cell r="AI11" t="str">
            <v>Damage caused by children, pets or other accidental damage</v>
          </cell>
          <cell r="AJ11">
            <v>84136</v>
          </cell>
          <cell r="AK11"/>
          <cell r="AL11" t="str">
            <v>Damage caused by children, pets or other accidental damage</v>
          </cell>
          <cell r="AM11">
            <v>88263</v>
          </cell>
          <cell r="AN11"/>
          <cell r="AO11" t="str">
            <v>Damage caused by children, pets or other accidental damage</v>
          </cell>
          <cell r="AP11">
            <v>109909</v>
          </cell>
          <cell r="AQ11"/>
          <cell r="AR11" t="str">
            <v>None</v>
          </cell>
          <cell r="AS11"/>
          <cell r="AT11"/>
          <cell r="AU11" t="str">
            <v>None</v>
          </cell>
          <cell r="AV11"/>
          <cell r="AW11"/>
          <cell r="AX11" t="str">
            <v>None</v>
          </cell>
          <cell r="AY11"/>
          <cell r="AZ11"/>
          <cell r="BA11" t="str">
            <v>None</v>
          </cell>
          <cell r="BB11"/>
          <cell r="BC11"/>
          <cell r="BD11">
            <v>76</v>
          </cell>
          <cell r="BE11">
            <v>76</v>
          </cell>
          <cell r="BF11" t="str">
            <v>NO PREVIOUS INSURER</v>
          </cell>
          <cell r="BG11" t="str">
            <v>No</v>
          </cell>
          <cell r="BH11"/>
          <cell r="BI11"/>
          <cell r="BJ11"/>
          <cell r="BK11"/>
          <cell r="BL11" t="str">
            <v>Free Standing Home On Poles</v>
          </cell>
          <cell r="BM11" t="str">
            <v>Weatherboard - Timber</v>
          </cell>
          <cell r="BN11" t="str">
            <v>Metal covering</v>
          </cell>
          <cell r="BO11" t="str">
            <v>1914-1945 (War)</v>
          </cell>
          <cell r="BP11" t="str">
            <v>1914-1945 (War)</v>
          </cell>
          <cell r="BQ11" t="str">
            <v/>
          </cell>
        </row>
        <row r="12">
          <cell r="H12" t="str">
            <v>GAQLD162310512</v>
          </cell>
          <cell r="I12" t="str">
            <v>UNIT</v>
          </cell>
          <cell r="J12">
            <v>5</v>
          </cell>
          <cell r="K12">
            <v>119</v>
          </cell>
          <cell r="L12" t="str">
            <v>SUGARWOOD</v>
          </cell>
          <cell r="M12" t="str">
            <v>STREET</v>
          </cell>
          <cell r="N12" t="str">
            <v>MOGGILL</v>
          </cell>
          <cell r="O12">
            <v>4070</v>
          </cell>
          <cell r="P12" t="str">
            <v>QLD</v>
          </cell>
          <cell r="Q12">
            <v>26515</v>
          </cell>
          <cell r="R12" t="str">
            <v>Yes</v>
          </cell>
          <cell r="S12" t="str">
            <v>No</v>
          </cell>
          <cell r="T12" t="str">
            <v>No</v>
          </cell>
          <cell r="U12" t="str">
            <v>No</v>
          </cell>
          <cell r="V12" t="str">
            <v>No</v>
          </cell>
          <cell r="W12" t="str">
            <v>No</v>
          </cell>
          <cell r="X12" t="str">
            <v>No</v>
          </cell>
          <cell r="Y12">
            <v>2</v>
          </cell>
          <cell r="Z12" t="str">
            <v>Theft</v>
          </cell>
          <cell r="AA12">
            <v>0</v>
          </cell>
          <cell r="AB12"/>
          <cell r="AC12" t="str">
            <v>Other claim type</v>
          </cell>
          <cell r="AD12">
            <v>0</v>
          </cell>
          <cell r="AE12"/>
          <cell r="AF12" t="str">
            <v>None</v>
          </cell>
          <cell r="AG12"/>
          <cell r="AH12"/>
          <cell r="AI12" t="str">
            <v>Damage caused by children, pets or other accidental damage</v>
          </cell>
          <cell r="AJ12">
            <v>18283</v>
          </cell>
          <cell r="AK12"/>
          <cell r="AL12" t="str">
            <v>Theft</v>
          </cell>
          <cell r="AM12">
            <v>17907</v>
          </cell>
          <cell r="AN12"/>
          <cell r="AO12" t="str">
            <v>None</v>
          </cell>
          <cell r="AP12"/>
          <cell r="AQ12"/>
          <cell r="AR12" t="str">
            <v>None</v>
          </cell>
          <cell r="AS12"/>
          <cell r="AT12"/>
          <cell r="AU12" t="str">
            <v>None</v>
          </cell>
          <cell r="AV12"/>
          <cell r="AW12"/>
          <cell r="AX12" t="str">
            <v>None</v>
          </cell>
          <cell r="AY12"/>
          <cell r="AZ12"/>
          <cell r="BA12" t="str">
            <v>None</v>
          </cell>
          <cell r="BB12"/>
          <cell r="BC12"/>
          <cell r="BD12">
            <v>21</v>
          </cell>
          <cell r="BE12">
            <v>71</v>
          </cell>
          <cell r="BF12" t="str">
            <v>NO PREVIOUS INSURER</v>
          </cell>
          <cell r="BG12" t="str">
            <v>No</v>
          </cell>
          <cell r="BH12"/>
          <cell r="BI12"/>
          <cell r="BJ12"/>
          <cell r="BK12"/>
          <cell r="BL12" t="str">
            <v>Free Standing Home On Stumps / Foundations</v>
          </cell>
          <cell r="BM12" t="str">
            <v>Other</v>
          </cell>
          <cell r="BN12" t="str">
            <v>Metal covering</v>
          </cell>
          <cell r="BO12" t="str">
            <v>1914-1945 (War)</v>
          </cell>
          <cell r="BP12" t="str">
            <v>1914-1945 (War)</v>
          </cell>
          <cell r="BQ12" t="str">
            <v/>
          </cell>
        </row>
        <row r="13">
          <cell r="H13" t="str">
            <v>GAQLD156473098</v>
          </cell>
          <cell r="I13" t="str">
            <v/>
          </cell>
          <cell r="J13" t="str">
            <v/>
          </cell>
          <cell r="K13">
            <v>4</v>
          </cell>
          <cell r="L13" t="str">
            <v>SEIDLER</v>
          </cell>
          <cell r="M13" t="str">
            <v>AVENUE</v>
          </cell>
          <cell r="N13" t="str">
            <v>COOMBABAH</v>
          </cell>
          <cell r="O13">
            <v>4216</v>
          </cell>
          <cell r="P13" t="str">
            <v>QLD</v>
          </cell>
          <cell r="Q13">
            <v>24130</v>
          </cell>
          <cell r="R13" t="str">
            <v>Yes</v>
          </cell>
          <cell r="S13" t="str">
            <v>No</v>
          </cell>
          <cell r="T13" t="str">
            <v>No</v>
          </cell>
          <cell r="U13" t="str">
            <v>No</v>
          </cell>
          <cell r="V13" t="str">
            <v>No</v>
          </cell>
          <cell r="W13" t="str">
            <v>No</v>
          </cell>
          <cell r="X13" t="str">
            <v>No</v>
          </cell>
          <cell r="Y13">
            <v>1</v>
          </cell>
          <cell r="Z13" t="str">
            <v>Earthquake, storm, cyclone or hail</v>
          </cell>
          <cell r="AA13">
            <v>0</v>
          </cell>
          <cell r="AB13"/>
          <cell r="AC13" t="str">
            <v>NONE</v>
          </cell>
          <cell r="AD13"/>
          <cell r="AE13"/>
          <cell r="AF13" t="str">
            <v>None</v>
          </cell>
          <cell r="AG13"/>
          <cell r="AH13"/>
          <cell r="AI13" t="str">
            <v>Theft</v>
          </cell>
          <cell r="AJ13">
            <v>98342</v>
          </cell>
          <cell r="AK13"/>
          <cell r="AL13" t="str">
            <v>Other claim type</v>
          </cell>
          <cell r="AM13">
            <v>46887</v>
          </cell>
          <cell r="AN13"/>
          <cell r="AO13" t="str">
            <v>None</v>
          </cell>
          <cell r="AP13"/>
          <cell r="AQ13"/>
          <cell r="AR13" t="str">
            <v>None</v>
          </cell>
          <cell r="AS13"/>
          <cell r="AT13"/>
          <cell r="AU13" t="str">
            <v>None</v>
          </cell>
          <cell r="AV13"/>
          <cell r="AW13"/>
          <cell r="AX13" t="str">
            <v>None</v>
          </cell>
          <cell r="AY13"/>
          <cell r="AZ13"/>
          <cell r="BA13" t="str">
            <v>None</v>
          </cell>
          <cell r="BB13"/>
          <cell r="BC13"/>
          <cell r="BD13">
            <v>58</v>
          </cell>
          <cell r="BE13">
            <v>61</v>
          </cell>
          <cell r="BF13" t="str">
            <v>QBE INSURANCE GROUP LTD</v>
          </cell>
          <cell r="BG13" t="str">
            <v>No</v>
          </cell>
          <cell r="BH13"/>
          <cell r="BI13"/>
          <cell r="BJ13"/>
          <cell r="BK13"/>
          <cell r="BL13" t="str">
            <v>Free Standing Home On Poles</v>
          </cell>
          <cell r="BM13" t="str">
            <v>Other</v>
          </cell>
          <cell r="BN13" t="str">
            <v>Fibrecement covering</v>
          </cell>
          <cell r="BO13" t="str">
            <v>In the last 10 years</v>
          </cell>
          <cell r="BP13">
            <v>2012</v>
          </cell>
          <cell r="BQ13" t="str">
            <v/>
          </cell>
        </row>
        <row r="14">
          <cell r="H14" t="str">
            <v>GASA_415466424</v>
          </cell>
          <cell r="I14" t="str">
            <v/>
          </cell>
          <cell r="J14" t="str">
            <v/>
          </cell>
          <cell r="K14">
            <v>49</v>
          </cell>
          <cell r="L14" t="str">
            <v>SEAVIEW</v>
          </cell>
          <cell r="M14" t="str">
            <v>ROAD</v>
          </cell>
          <cell r="N14" t="str">
            <v>VICTOR HARBOR</v>
          </cell>
          <cell r="O14">
            <v>5211</v>
          </cell>
          <cell r="P14" t="str">
            <v>SA</v>
          </cell>
          <cell r="Q14">
            <v>26566</v>
          </cell>
          <cell r="R14" t="str">
            <v>No</v>
          </cell>
          <cell r="S14" t="str">
            <v>No</v>
          </cell>
          <cell r="T14" t="str">
            <v>No</v>
          </cell>
          <cell r="U14" t="str">
            <v>No</v>
          </cell>
          <cell r="V14" t="str">
            <v>No</v>
          </cell>
          <cell r="W14" t="str">
            <v>No</v>
          </cell>
          <cell r="X14" t="str">
            <v>No</v>
          </cell>
          <cell r="Y14">
            <v>0</v>
          </cell>
          <cell r="Z14" t="str">
            <v>None</v>
          </cell>
          <cell r="AA14"/>
          <cell r="AB14"/>
          <cell r="AC14" t="str">
            <v>NONE</v>
          </cell>
          <cell r="AD14"/>
          <cell r="AE14"/>
          <cell r="AF14" t="str">
            <v>None</v>
          </cell>
          <cell r="AG14"/>
          <cell r="AH14"/>
          <cell r="AI14" t="str">
            <v>None</v>
          </cell>
          <cell r="AJ14"/>
          <cell r="AK14"/>
          <cell r="AL14" t="str">
            <v>None</v>
          </cell>
          <cell r="AM14"/>
          <cell r="AN14"/>
          <cell r="AO14" t="str">
            <v>None</v>
          </cell>
          <cell r="AP14"/>
          <cell r="AQ14"/>
          <cell r="AR14" t="str">
            <v>None</v>
          </cell>
          <cell r="AS14"/>
          <cell r="AT14"/>
          <cell r="AU14" t="str">
            <v>None</v>
          </cell>
          <cell r="AV14"/>
          <cell r="AW14"/>
          <cell r="AX14" t="str">
            <v>None</v>
          </cell>
          <cell r="AY14"/>
          <cell r="AZ14"/>
          <cell r="BA14" t="str">
            <v>None</v>
          </cell>
          <cell r="BB14"/>
          <cell r="BC14"/>
          <cell r="BD14">
            <v>57</v>
          </cell>
          <cell r="BE14">
            <v>57</v>
          </cell>
          <cell r="BF14" t="str">
            <v>NO PREVIOUS INSURER</v>
          </cell>
          <cell r="BG14" t="str">
            <v>No</v>
          </cell>
          <cell r="BH14"/>
          <cell r="BI14"/>
          <cell r="BJ14"/>
          <cell r="BK14"/>
          <cell r="BL14" t="str">
            <v>Free Standing Home On Poles</v>
          </cell>
          <cell r="BM14" t="str">
            <v>AAC panel</v>
          </cell>
          <cell r="BN14" t="str">
            <v>Terracotta</v>
          </cell>
          <cell r="BO14" t="str">
            <v>In the last 10 years</v>
          </cell>
          <cell r="BP14">
            <v>2013</v>
          </cell>
          <cell r="BQ14" t="str">
            <v>Less than 1 acre</v>
          </cell>
        </row>
        <row r="15">
          <cell r="H15" t="str">
            <v>GAQLD155515973</v>
          </cell>
          <cell r="I15" t="str">
            <v/>
          </cell>
          <cell r="J15" t="str">
            <v/>
          </cell>
          <cell r="K15">
            <v>102</v>
          </cell>
          <cell r="L15" t="str">
            <v>OCEANA</v>
          </cell>
          <cell r="M15" t="str">
            <v>TERRACE</v>
          </cell>
          <cell r="N15" t="str">
            <v>MANLY</v>
          </cell>
          <cell r="O15">
            <v>4179</v>
          </cell>
          <cell r="P15" t="str">
            <v>QLD</v>
          </cell>
          <cell r="Q15">
            <v>28545</v>
          </cell>
          <cell r="R15" t="str">
            <v>Yes</v>
          </cell>
          <cell r="S15" t="str">
            <v>No</v>
          </cell>
          <cell r="T15" t="str">
            <v>No</v>
          </cell>
          <cell r="U15" t="str">
            <v>No</v>
          </cell>
          <cell r="V15" t="str">
            <v>No</v>
          </cell>
          <cell r="W15" t="str">
            <v>No</v>
          </cell>
          <cell r="X15" t="str">
            <v>No</v>
          </cell>
          <cell r="Y15">
            <v>2</v>
          </cell>
          <cell r="Z15" t="str">
            <v>House fire</v>
          </cell>
          <cell r="AA15">
            <v>1151397</v>
          </cell>
          <cell r="AB15"/>
          <cell r="AC15" t="str">
            <v>Damage from water from pipes and drains</v>
          </cell>
          <cell r="AD15">
            <v>1531280</v>
          </cell>
          <cell r="AE15"/>
          <cell r="AF15" t="str">
            <v>None</v>
          </cell>
          <cell r="AG15"/>
          <cell r="AH15"/>
          <cell r="AI15" t="str">
            <v>Damage caused by children, pets or other accidental damage</v>
          </cell>
          <cell r="AJ15">
            <v>0</v>
          </cell>
          <cell r="AK15"/>
          <cell r="AL15" t="str">
            <v>Damage caused by children, pets or other accidental damage</v>
          </cell>
          <cell r="AM15">
            <v>0</v>
          </cell>
          <cell r="AN15"/>
          <cell r="AO15" t="str">
            <v>None</v>
          </cell>
          <cell r="AP15"/>
          <cell r="AQ15"/>
          <cell r="AR15" t="str">
            <v>None</v>
          </cell>
          <cell r="AS15"/>
          <cell r="AT15"/>
          <cell r="AU15" t="str">
            <v>None</v>
          </cell>
          <cell r="AV15"/>
          <cell r="AW15"/>
          <cell r="AX15" t="str">
            <v>None</v>
          </cell>
          <cell r="AY15"/>
          <cell r="AZ15"/>
          <cell r="BA15" t="str">
            <v>None</v>
          </cell>
          <cell r="BB15"/>
          <cell r="BC15"/>
          <cell r="BD15">
            <v>68</v>
          </cell>
          <cell r="BE15">
            <v>68</v>
          </cell>
          <cell r="BF15" t="str">
            <v>NO PREVIOUS INSURER</v>
          </cell>
          <cell r="BG15" t="str">
            <v>No</v>
          </cell>
          <cell r="BH15"/>
          <cell r="BI15"/>
          <cell r="BJ15"/>
          <cell r="BK15"/>
          <cell r="BL15" t="str">
            <v>Townhouse</v>
          </cell>
          <cell r="BM15" t="str">
            <v>Double Brick</v>
          </cell>
          <cell r="BN15" t="str">
            <v>Concrete tile</v>
          </cell>
          <cell r="BO15" t="str">
            <v>In the last 10 years</v>
          </cell>
          <cell r="BP15">
            <v>2014</v>
          </cell>
          <cell r="BQ15" t="str">
            <v>Less than 1 acre</v>
          </cell>
        </row>
        <row r="16">
          <cell r="H16" t="str">
            <v>GANSW704238568</v>
          </cell>
          <cell r="I16" t="str">
            <v/>
          </cell>
          <cell r="J16" t="str">
            <v/>
          </cell>
          <cell r="K16">
            <v>68</v>
          </cell>
          <cell r="L16" t="str">
            <v>GREVILLIA HEIGHT</v>
          </cell>
          <cell r="M16" t="str">
            <v>ROAD</v>
          </cell>
          <cell r="N16" t="str">
            <v>BUCKAJO</v>
          </cell>
          <cell r="O16">
            <v>2550</v>
          </cell>
          <cell r="P16" t="str">
            <v>NSW</v>
          </cell>
          <cell r="Q16">
            <v>14587</v>
          </cell>
          <cell r="R16" t="str">
            <v>No</v>
          </cell>
          <cell r="S16" t="str">
            <v>No</v>
          </cell>
          <cell r="T16" t="str">
            <v>No</v>
          </cell>
          <cell r="U16" t="str">
            <v>No</v>
          </cell>
          <cell r="V16" t="str">
            <v>No</v>
          </cell>
          <cell r="W16" t="str">
            <v>No</v>
          </cell>
          <cell r="X16" t="str">
            <v>Yes</v>
          </cell>
          <cell r="Y16">
            <v>2</v>
          </cell>
          <cell r="Z16" t="str">
            <v>Other claim type</v>
          </cell>
          <cell r="AA16">
            <v>0</v>
          </cell>
          <cell r="AB16"/>
          <cell r="AC16" t="str">
            <v>Other claim type</v>
          </cell>
          <cell r="AD16">
            <v>0</v>
          </cell>
          <cell r="AE16"/>
          <cell r="AF16" t="str">
            <v>None</v>
          </cell>
          <cell r="AG16"/>
          <cell r="AH16"/>
          <cell r="AI16" t="str">
            <v>Theft</v>
          </cell>
          <cell r="AJ16">
            <v>36264</v>
          </cell>
          <cell r="AK16"/>
          <cell r="AL16" t="str">
            <v>Damage caused by children, pets or other accidental damage</v>
          </cell>
          <cell r="AM16">
            <v>39115</v>
          </cell>
          <cell r="AN16"/>
          <cell r="AO16" t="str">
            <v>Earthquake, storm, cyclone or hail</v>
          </cell>
          <cell r="AP16">
            <v>53571</v>
          </cell>
          <cell r="AQ16"/>
          <cell r="AR16" t="str">
            <v>None</v>
          </cell>
          <cell r="AS16"/>
          <cell r="AT16"/>
          <cell r="AU16" t="str">
            <v>None</v>
          </cell>
          <cell r="AV16"/>
          <cell r="AW16"/>
          <cell r="AX16" t="str">
            <v>None</v>
          </cell>
          <cell r="AY16"/>
          <cell r="AZ16"/>
          <cell r="BA16" t="str">
            <v>None</v>
          </cell>
          <cell r="BB16"/>
          <cell r="BC16"/>
          <cell r="BD16">
            <v>54</v>
          </cell>
          <cell r="BE16">
            <v>54</v>
          </cell>
          <cell r="BF16" t="str">
            <v>NO PREVIOUS INSURER</v>
          </cell>
          <cell r="BG16" t="str">
            <v>No</v>
          </cell>
          <cell r="BH16"/>
          <cell r="BI16"/>
          <cell r="BJ16"/>
          <cell r="BK16"/>
          <cell r="BL16" t="str">
            <v>Semi detached (duplex/triplex/quadplex)</v>
          </cell>
          <cell r="BM16" t="str">
            <v>Weatherboard - Timber</v>
          </cell>
          <cell r="BN16" t="str">
            <v>Other</v>
          </cell>
          <cell r="BO16" t="str">
            <v>1891-1913 (Federation)</v>
          </cell>
          <cell r="BP16" t="str">
            <v>1891-1913 (Federation)</v>
          </cell>
          <cell r="BQ16" t="str">
            <v/>
          </cell>
        </row>
        <row r="17">
          <cell r="H17" t="str">
            <v>GASA_422067357</v>
          </cell>
          <cell r="I17" t="str">
            <v/>
          </cell>
          <cell r="J17" t="str">
            <v/>
          </cell>
          <cell r="K17">
            <v>33</v>
          </cell>
          <cell r="L17" t="str">
            <v>MORTLOCK</v>
          </cell>
          <cell r="M17" t="str">
            <v>TERRACE</v>
          </cell>
          <cell r="N17" t="str">
            <v>PORT LINCOLN</v>
          </cell>
          <cell r="O17">
            <v>5606</v>
          </cell>
          <cell r="P17" t="str">
            <v>SA</v>
          </cell>
          <cell r="Q17">
            <v>29590</v>
          </cell>
          <cell r="R17" t="str">
            <v>No</v>
          </cell>
          <cell r="S17" t="str">
            <v>No</v>
          </cell>
          <cell r="T17" t="str">
            <v>No</v>
          </cell>
          <cell r="U17" t="str">
            <v>No</v>
          </cell>
          <cell r="V17" t="str">
            <v>No</v>
          </cell>
          <cell r="W17" t="str">
            <v>No</v>
          </cell>
          <cell r="X17" t="str">
            <v>No</v>
          </cell>
          <cell r="Y17">
            <v>2</v>
          </cell>
          <cell r="Z17" t="str">
            <v>Other claim type</v>
          </cell>
          <cell r="AA17">
            <v>2218864</v>
          </cell>
          <cell r="AB17"/>
          <cell r="AC17" t="str">
            <v>Other claim type</v>
          </cell>
          <cell r="AD17">
            <v>834559</v>
          </cell>
          <cell r="AE17"/>
          <cell r="AF17" t="str">
            <v>None</v>
          </cell>
          <cell r="AG17"/>
          <cell r="AH17"/>
          <cell r="AI17" t="str">
            <v>Damage from water from pipes and drains</v>
          </cell>
          <cell r="AJ17">
            <v>0</v>
          </cell>
          <cell r="AK17"/>
          <cell r="AL17" t="str">
            <v>Damage caused by children, pets or other accidental damage</v>
          </cell>
          <cell r="AM17">
            <v>0</v>
          </cell>
          <cell r="AN17"/>
          <cell r="AO17" t="str">
            <v>None</v>
          </cell>
          <cell r="AP17"/>
          <cell r="AQ17"/>
          <cell r="AR17" t="str">
            <v>None</v>
          </cell>
          <cell r="AS17"/>
          <cell r="AT17"/>
          <cell r="AU17" t="str">
            <v>None</v>
          </cell>
          <cell r="AV17"/>
          <cell r="AW17"/>
          <cell r="AX17" t="str">
            <v>None</v>
          </cell>
          <cell r="AY17"/>
          <cell r="AZ17"/>
          <cell r="BA17" t="str">
            <v>None</v>
          </cell>
          <cell r="BB17"/>
          <cell r="BC17"/>
          <cell r="BD17">
            <v>57</v>
          </cell>
          <cell r="BE17">
            <v>57</v>
          </cell>
          <cell r="BF17" t="str">
            <v>NO PREVIOUS INSURER</v>
          </cell>
          <cell r="BG17" t="str">
            <v>No</v>
          </cell>
          <cell r="BH17"/>
          <cell r="BI17"/>
          <cell r="BJ17"/>
          <cell r="BK17"/>
          <cell r="BL17" t="str">
            <v>Semi detached (duplex/triplex/quadplex)</v>
          </cell>
          <cell r="BM17" t="str">
            <v>Other</v>
          </cell>
          <cell r="BN17" t="str">
            <v>Terracotta</v>
          </cell>
          <cell r="BO17" t="str">
            <v>1980-1989</v>
          </cell>
          <cell r="BP17" t="str">
            <v>1980-1989</v>
          </cell>
          <cell r="BQ17" t="str">
            <v>Less than 1 acre</v>
          </cell>
        </row>
        <row r="18">
          <cell r="H18" t="str">
            <v>GAVIC420897275</v>
          </cell>
          <cell r="I18" t="str">
            <v/>
          </cell>
          <cell r="J18" t="str">
            <v/>
          </cell>
          <cell r="K18">
            <v>109</v>
          </cell>
          <cell r="L18" t="str">
            <v>REGENT</v>
          </cell>
          <cell r="M18" t="str">
            <v>STREET</v>
          </cell>
          <cell r="N18" t="str">
            <v>PORT FAIRY</v>
          </cell>
          <cell r="O18">
            <v>3284</v>
          </cell>
          <cell r="P18" t="str">
            <v>VIC</v>
          </cell>
          <cell r="Q18">
            <v>29759</v>
          </cell>
          <cell r="R18" t="str">
            <v>Yes</v>
          </cell>
          <cell r="S18" t="str">
            <v>No</v>
          </cell>
          <cell r="T18" t="str">
            <v>No</v>
          </cell>
          <cell r="U18" t="str">
            <v>No</v>
          </cell>
          <cell r="V18" t="str">
            <v>No</v>
          </cell>
          <cell r="W18" t="str">
            <v>No</v>
          </cell>
          <cell r="X18" t="str">
            <v>No</v>
          </cell>
          <cell r="Y18">
            <v>0</v>
          </cell>
          <cell r="Z18" t="str">
            <v>None</v>
          </cell>
          <cell r="AA18"/>
          <cell r="AB18"/>
          <cell r="AC18" t="str">
            <v>NONE</v>
          </cell>
          <cell r="AD18"/>
          <cell r="AE18"/>
          <cell r="AF18" t="str">
            <v>None</v>
          </cell>
          <cell r="AG18"/>
          <cell r="AH18"/>
          <cell r="AI18" t="str">
            <v>None</v>
          </cell>
          <cell r="AJ18"/>
          <cell r="AK18"/>
          <cell r="AL18" t="str">
            <v>None</v>
          </cell>
          <cell r="AM18"/>
          <cell r="AN18"/>
          <cell r="AO18" t="str">
            <v>None</v>
          </cell>
          <cell r="AP18"/>
          <cell r="AQ18"/>
          <cell r="AR18" t="str">
            <v>None</v>
          </cell>
          <cell r="AS18"/>
          <cell r="AT18"/>
          <cell r="AU18" t="str">
            <v>None</v>
          </cell>
          <cell r="AV18"/>
          <cell r="AW18"/>
          <cell r="AX18" t="str">
            <v>None</v>
          </cell>
          <cell r="AY18"/>
          <cell r="AZ18"/>
          <cell r="BA18" t="str">
            <v>None</v>
          </cell>
          <cell r="BB18"/>
          <cell r="BC18"/>
          <cell r="BD18">
            <v>58</v>
          </cell>
          <cell r="BE18">
            <v>58</v>
          </cell>
          <cell r="BF18" t="str">
            <v>NO PREVIOUS INSURER</v>
          </cell>
          <cell r="BG18" t="str">
            <v>No</v>
          </cell>
          <cell r="BH18"/>
          <cell r="BI18"/>
          <cell r="BJ18"/>
          <cell r="BK18"/>
          <cell r="BL18" t="str">
            <v>Terrace</v>
          </cell>
          <cell r="BM18" t="str">
            <v>Other</v>
          </cell>
          <cell r="BN18" t="str">
            <v>Metal covering</v>
          </cell>
          <cell r="BO18" t="str">
            <v>In the last 10 years</v>
          </cell>
          <cell r="BP18">
            <v>2015</v>
          </cell>
          <cell r="BQ18" t="str">
            <v/>
          </cell>
        </row>
        <row r="19">
          <cell r="H19" t="str">
            <v>GAQLD156048518</v>
          </cell>
          <cell r="I19" t="str">
            <v/>
          </cell>
          <cell r="J19" t="str">
            <v/>
          </cell>
          <cell r="K19">
            <v>23</v>
          </cell>
          <cell r="L19" t="str">
            <v>FORESTLEA</v>
          </cell>
          <cell r="M19" t="str">
            <v>STREET</v>
          </cell>
          <cell r="N19" t="str">
            <v>BRACKEN RIDGE</v>
          </cell>
          <cell r="O19">
            <v>4017</v>
          </cell>
          <cell r="P19" t="str">
            <v>QLD</v>
          </cell>
          <cell r="Q19">
            <v>15681</v>
          </cell>
          <cell r="R19" t="str">
            <v>Yes</v>
          </cell>
          <cell r="S19" t="str">
            <v>No</v>
          </cell>
          <cell r="T19" t="str">
            <v>No</v>
          </cell>
          <cell r="U19" t="str">
            <v>No</v>
          </cell>
          <cell r="V19" t="str">
            <v>No</v>
          </cell>
          <cell r="W19" t="str">
            <v>No</v>
          </cell>
          <cell r="X19" t="str">
            <v>No</v>
          </cell>
          <cell r="Y19">
            <v>1</v>
          </cell>
          <cell r="Z19" t="str">
            <v>Damage from water from pipes and drains</v>
          </cell>
          <cell r="AA19">
            <v>0</v>
          </cell>
          <cell r="AB19"/>
          <cell r="AC19" t="str">
            <v>None</v>
          </cell>
          <cell r="AD19"/>
          <cell r="AE19"/>
          <cell r="AF19" t="str">
            <v>None</v>
          </cell>
          <cell r="AG19"/>
          <cell r="AH19"/>
          <cell r="AI19" t="str">
            <v>Theft</v>
          </cell>
          <cell r="AJ19">
            <v>31640</v>
          </cell>
          <cell r="AK19"/>
          <cell r="AL19" t="str">
            <v>Damage from water from pipes and drains</v>
          </cell>
          <cell r="AM19">
            <v>80152</v>
          </cell>
          <cell r="AN19"/>
          <cell r="AO19" t="str">
            <v>None</v>
          </cell>
          <cell r="AP19"/>
          <cell r="AQ19"/>
          <cell r="AR19" t="str">
            <v>None</v>
          </cell>
          <cell r="AS19"/>
          <cell r="AT19"/>
          <cell r="AU19" t="str">
            <v>None</v>
          </cell>
          <cell r="AV19"/>
          <cell r="AW19"/>
          <cell r="AX19" t="str">
            <v>None</v>
          </cell>
          <cell r="AY19"/>
          <cell r="AZ19"/>
          <cell r="BA19" t="str">
            <v>None</v>
          </cell>
          <cell r="BB19"/>
          <cell r="BC19"/>
          <cell r="BD19">
            <v>43</v>
          </cell>
          <cell r="BE19">
            <v>58</v>
          </cell>
          <cell r="BF19" t="str">
            <v>NO PREVIOUS INSURER</v>
          </cell>
          <cell r="BG19" t="str">
            <v>No</v>
          </cell>
          <cell r="BH19"/>
          <cell r="BI19"/>
          <cell r="BJ19"/>
          <cell r="BK19"/>
          <cell r="BL19" t="str">
            <v>Free Standing Home On Poles</v>
          </cell>
          <cell r="BM19" t="str">
            <v>Other</v>
          </cell>
          <cell r="BN19" t="str">
            <v>Metal covering</v>
          </cell>
          <cell r="BO19" t="str">
            <v>In the last 10 years</v>
          </cell>
          <cell r="BP19">
            <v>2011</v>
          </cell>
          <cell r="BQ19" t="str">
            <v/>
          </cell>
        </row>
        <row r="20">
          <cell r="H20" t="str">
            <v>GAQLD158685488</v>
          </cell>
          <cell r="I20" t="str">
            <v/>
          </cell>
          <cell r="J20" t="str">
            <v/>
          </cell>
          <cell r="K20">
            <v>28</v>
          </cell>
          <cell r="L20" t="str">
            <v>CAHILL</v>
          </cell>
          <cell r="M20" t="str">
            <v>STREET</v>
          </cell>
          <cell r="N20" t="str">
            <v>STRATHPINE</v>
          </cell>
          <cell r="O20">
            <v>4500</v>
          </cell>
          <cell r="P20" t="str">
            <v>QLD</v>
          </cell>
          <cell r="Q20">
            <v>15750</v>
          </cell>
          <cell r="R20" t="str">
            <v>Yes</v>
          </cell>
          <cell r="S20" t="str">
            <v>No</v>
          </cell>
          <cell r="T20" t="str">
            <v>No</v>
          </cell>
          <cell r="U20" t="str">
            <v>No</v>
          </cell>
          <cell r="V20" t="str">
            <v>No</v>
          </cell>
          <cell r="W20" t="str">
            <v>No</v>
          </cell>
          <cell r="X20" t="str">
            <v>No</v>
          </cell>
          <cell r="Y20">
            <v>3</v>
          </cell>
          <cell r="Z20" t="str">
            <v>Bushfire or flood</v>
          </cell>
          <cell r="AA20">
            <v>0</v>
          </cell>
          <cell r="AB20"/>
          <cell r="AC20" t="str">
            <v>Damage from water from pipes and drains</v>
          </cell>
          <cell r="AD20">
            <v>0</v>
          </cell>
          <cell r="AE20"/>
          <cell r="AF20" t="str">
            <v>Theft</v>
          </cell>
          <cell r="AG20">
            <v>0</v>
          </cell>
          <cell r="AH20"/>
          <cell r="AI20" t="str">
            <v>House fire</v>
          </cell>
          <cell r="AJ20">
            <v>61382</v>
          </cell>
          <cell r="AK20"/>
          <cell r="AL20" t="str">
            <v>Earthquake, storm, cyclone or hail</v>
          </cell>
          <cell r="AM20">
            <v>34128</v>
          </cell>
          <cell r="AN20"/>
          <cell r="AO20" t="str">
            <v>House fire</v>
          </cell>
          <cell r="AP20">
            <v>27678</v>
          </cell>
          <cell r="AQ20"/>
          <cell r="AR20" t="str">
            <v>None</v>
          </cell>
          <cell r="AS20"/>
          <cell r="AT20"/>
          <cell r="AU20" t="str">
            <v>None</v>
          </cell>
          <cell r="AV20"/>
          <cell r="AW20"/>
          <cell r="AX20" t="str">
            <v>None</v>
          </cell>
          <cell r="AY20"/>
          <cell r="AZ20"/>
          <cell r="BA20" t="str">
            <v>None</v>
          </cell>
          <cell r="BB20"/>
          <cell r="BC20"/>
          <cell r="BD20">
            <v>68</v>
          </cell>
          <cell r="BE20">
            <v>68</v>
          </cell>
          <cell r="BF20" t="str">
            <v>NO PREVIOUS INSURER</v>
          </cell>
          <cell r="BG20" t="str">
            <v>No</v>
          </cell>
          <cell r="BH20"/>
          <cell r="BI20"/>
          <cell r="BJ20"/>
          <cell r="BK20"/>
          <cell r="BL20" t="str">
            <v>Terrace</v>
          </cell>
          <cell r="BM20" t="str">
            <v>Double Brick</v>
          </cell>
          <cell r="BN20" t="str">
            <v>Terracotta</v>
          </cell>
          <cell r="BO20" t="str">
            <v>1960-1969</v>
          </cell>
          <cell r="BP20" t="str">
            <v>1960-1969</v>
          </cell>
          <cell r="BQ20" t="str">
            <v/>
          </cell>
        </row>
        <row r="21">
          <cell r="H21" t="str">
            <v>GANSW704748170</v>
          </cell>
          <cell r="I21" t="str">
            <v/>
          </cell>
          <cell r="J21" t="str">
            <v/>
          </cell>
          <cell r="K21">
            <v>34</v>
          </cell>
          <cell r="L21" t="str">
            <v>MAXWELL</v>
          </cell>
          <cell r="M21" t="str">
            <v>STREET</v>
          </cell>
          <cell r="N21" t="str">
            <v>FAIRY MEADOW</v>
          </cell>
          <cell r="O21">
            <v>2519</v>
          </cell>
          <cell r="P21" t="str">
            <v>NSW</v>
          </cell>
          <cell r="Q21">
            <v>17244</v>
          </cell>
          <cell r="R21" t="str">
            <v>Yes</v>
          </cell>
          <cell r="S21" t="str">
            <v>No</v>
          </cell>
          <cell r="T21" t="str">
            <v>No</v>
          </cell>
          <cell r="U21" t="str">
            <v>No</v>
          </cell>
          <cell r="V21" t="str">
            <v>No</v>
          </cell>
          <cell r="W21" t="str">
            <v>No</v>
          </cell>
          <cell r="X21" t="str">
            <v>Yes</v>
          </cell>
          <cell r="Y21">
            <v>1</v>
          </cell>
          <cell r="Z21" t="str">
            <v>House fire</v>
          </cell>
          <cell r="AA21">
            <v>1752290</v>
          </cell>
          <cell r="AB21"/>
          <cell r="AC21" t="str">
            <v>None</v>
          </cell>
          <cell r="AD21"/>
          <cell r="AE21"/>
          <cell r="AF21" t="str">
            <v>None</v>
          </cell>
          <cell r="AG21"/>
          <cell r="AH21"/>
          <cell r="AI21" t="str">
            <v>Theft</v>
          </cell>
          <cell r="AJ21">
            <v>0</v>
          </cell>
          <cell r="AK21"/>
          <cell r="AL21" t="str">
            <v>Other claim type</v>
          </cell>
          <cell r="AM21">
            <v>0</v>
          </cell>
          <cell r="AN21"/>
          <cell r="AO21" t="str">
            <v>None</v>
          </cell>
          <cell r="AP21"/>
          <cell r="AQ21"/>
          <cell r="AR21" t="str">
            <v>None</v>
          </cell>
          <cell r="AS21"/>
          <cell r="AT21"/>
          <cell r="AU21" t="str">
            <v>None</v>
          </cell>
          <cell r="AV21"/>
          <cell r="AW21"/>
          <cell r="AX21" t="str">
            <v>None</v>
          </cell>
          <cell r="AY21"/>
          <cell r="AZ21"/>
          <cell r="BA21" t="str">
            <v>None</v>
          </cell>
          <cell r="BB21"/>
          <cell r="BC21"/>
          <cell r="BD21">
            <v>78</v>
          </cell>
          <cell r="BE21">
            <v>78</v>
          </cell>
          <cell r="BF21" t="str">
            <v>NO PREVIOUS INSURER</v>
          </cell>
          <cell r="BG21" t="str">
            <v>No</v>
          </cell>
          <cell r="BH21"/>
          <cell r="BI21"/>
          <cell r="BJ21"/>
          <cell r="BK21"/>
          <cell r="BL21" t="str">
            <v>Free Standing Home On Poles</v>
          </cell>
          <cell r="BM21" t="str">
            <v>Weatherboard - Timber</v>
          </cell>
          <cell r="BN21" t="str">
            <v>Timber shingles</v>
          </cell>
          <cell r="BO21" t="str">
            <v>Pre 1890 (Victorian)</v>
          </cell>
          <cell r="BP21" t="str">
            <v>Pre 1890 (Victorian)</v>
          </cell>
          <cell r="BQ21" t="str">
            <v>Less than 1 acre</v>
          </cell>
        </row>
        <row r="22">
          <cell r="H22" t="str">
            <v>GAQLD155762866</v>
          </cell>
          <cell r="I22" t="str">
            <v/>
          </cell>
          <cell r="J22" t="str">
            <v/>
          </cell>
          <cell r="K22">
            <v>68</v>
          </cell>
          <cell r="L22" t="str">
            <v>WILD DUCK</v>
          </cell>
          <cell r="M22" t="str">
            <v>DRIVE</v>
          </cell>
          <cell r="N22" t="str">
            <v>MERMAID WATERS</v>
          </cell>
          <cell r="O22">
            <v>4218</v>
          </cell>
          <cell r="P22" t="str">
            <v>QLD</v>
          </cell>
          <cell r="Q22">
            <v>26272</v>
          </cell>
          <cell r="R22" t="str">
            <v>Yes</v>
          </cell>
          <cell r="S22" t="str">
            <v>No</v>
          </cell>
          <cell r="T22" t="str">
            <v>No</v>
          </cell>
          <cell r="U22" t="str">
            <v>No</v>
          </cell>
          <cell r="V22" t="str">
            <v>No</v>
          </cell>
          <cell r="W22" t="str">
            <v>No</v>
          </cell>
          <cell r="X22" t="str">
            <v>Yes</v>
          </cell>
          <cell r="Y22">
            <v>0</v>
          </cell>
          <cell r="Z22" t="str">
            <v>None</v>
          </cell>
          <cell r="AA22"/>
          <cell r="AB22"/>
          <cell r="AC22" t="str">
            <v>NONE</v>
          </cell>
          <cell r="AD22"/>
          <cell r="AE22"/>
          <cell r="AF22" t="str">
            <v>None</v>
          </cell>
          <cell r="AG22"/>
          <cell r="AH22"/>
          <cell r="AI22" t="str">
            <v>None</v>
          </cell>
          <cell r="AJ22"/>
          <cell r="AK22"/>
          <cell r="AL22" t="str">
            <v>None</v>
          </cell>
          <cell r="AM22"/>
          <cell r="AN22"/>
          <cell r="AO22" t="str">
            <v>None</v>
          </cell>
          <cell r="AP22"/>
          <cell r="AQ22"/>
          <cell r="AR22" t="str">
            <v>None</v>
          </cell>
          <cell r="AS22"/>
          <cell r="AT22"/>
          <cell r="AU22" t="str">
            <v>None</v>
          </cell>
          <cell r="AV22"/>
          <cell r="AW22"/>
          <cell r="AX22" t="str">
            <v>None</v>
          </cell>
          <cell r="AY22"/>
          <cell r="AZ22"/>
          <cell r="BA22" t="str">
            <v>None</v>
          </cell>
          <cell r="BB22"/>
          <cell r="BC22"/>
          <cell r="BD22">
            <v>21</v>
          </cell>
          <cell r="BE22">
            <v>57</v>
          </cell>
          <cell r="BF22" t="str">
            <v>VIRGIN</v>
          </cell>
          <cell r="BG22" t="str">
            <v>No</v>
          </cell>
          <cell r="BH22"/>
          <cell r="BI22"/>
          <cell r="BJ22"/>
          <cell r="BK22"/>
          <cell r="BL22" t="str">
            <v>Terrace</v>
          </cell>
          <cell r="BM22" t="str">
            <v>Double Brick</v>
          </cell>
          <cell r="BN22" t="str">
            <v>Slate</v>
          </cell>
          <cell r="BO22" t="str">
            <v>Pre 1890 (Victorian)</v>
          </cell>
          <cell r="BP22" t="str">
            <v>Pre 1890 (Victorian)</v>
          </cell>
          <cell r="BQ22" t="str">
            <v/>
          </cell>
        </row>
        <row r="23">
          <cell r="H23" t="str">
            <v>GAVIC420035847</v>
          </cell>
          <cell r="I23" t="str">
            <v>UNIT</v>
          </cell>
          <cell r="J23">
            <v>6</v>
          </cell>
          <cell r="K23">
            <v>183</v>
          </cell>
          <cell r="L23" t="str">
            <v>RIVERSDALE</v>
          </cell>
          <cell r="M23" t="str">
            <v>ROAD</v>
          </cell>
          <cell r="N23" t="str">
            <v>HAWTHORN</v>
          </cell>
          <cell r="O23">
            <v>3122</v>
          </cell>
          <cell r="P23" t="str">
            <v>VIC</v>
          </cell>
          <cell r="Q23">
            <v>27705</v>
          </cell>
          <cell r="R23" t="str">
            <v>No</v>
          </cell>
          <cell r="S23" t="str">
            <v>No</v>
          </cell>
          <cell r="T23" t="str">
            <v>No</v>
          </cell>
          <cell r="U23" t="str">
            <v>No</v>
          </cell>
          <cell r="V23" t="str">
            <v>No</v>
          </cell>
          <cell r="W23" t="str">
            <v>No</v>
          </cell>
          <cell r="X23" t="str">
            <v>No</v>
          </cell>
          <cell r="Y23">
            <v>1</v>
          </cell>
          <cell r="Z23" t="str">
            <v>Damage from water from pipes and drains</v>
          </cell>
          <cell r="AA23">
            <v>529647</v>
          </cell>
          <cell r="AB23"/>
          <cell r="AC23" t="str">
            <v>Earthquake, storm, cyclone or hail</v>
          </cell>
          <cell r="AD23">
            <v>623611</v>
          </cell>
          <cell r="AE23"/>
          <cell r="AF23" t="str">
            <v>None</v>
          </cell>
          <cell r="AG23"/>
          <cell r="AH23"/>
          <cell r="AI23" t="str">
            <v>Theft</v>
          </cell>
          <cell r="AJ23">
            <v>0</v>
          </cell>
          <cell r="AK23"/>
          <cell r="AL23" t="str">
            <v>Damage from water from pipes and drains</v>
          </cell>
          <cell r="AM23">
            <v>0</v>
          </cell>
          <cell r="AN23"/>
          <cell r="AO23" t="str">
            <v>None</v>
          </cell>
          <cell r="AP23"/>
          <cell r="AQ23"/>
          <cell r="AR23" t="str">
            <v>None</v>
          </cell>
          <cell r="AS23"/>
          <cell r="AT23"/>
          <cell r="AU23" t="str">
            <v>None</v>
          </cell>
          <cell r="AV23"/>
          <cell r="AW23"/>
          <cell r="AX23" t="str">
            <v>None</v>
          </cell>
          <cell r="AY23"/>
          <cell r="AZ23"/>
          <cell r="BA23" t="str">
            <v>None</v>
          </cell>
          <cell r="BB23"/>
          <cell r="BC23"/>
          <cell r="BD23">
            <v>70</v>
          </cell>
          <cell r="BE23">
            <v>76</v>
          </cell>
          <cell r="BF23" t="str">
            <v>SGIC</v>
          </cell>
          <cell r="BG23" t="str">
            <v>No</v>
          </cell>
          <cell r="BH23"/>
          <cell r="BI23"/>
          <cell r="BJ23"/>
          <cell r="BK23"/>
          <cell r="BL23" t="str">
            <v>Terrace</v>
          </cell>
          <cell r="BM23" t="str">
            <v>Other</v>
          </cell>
          <cell r="BN23" t="str">
            <v>Metal covering</v>
          </cell>
          <cell r="BO23" t="str">
            <v>In the last 10 years</v>
          </cell>
          <cell r="BP23">
            <v>2014</v>
          </cell>
          <cell r="BQ23" t="str">
            <v>Less than 1 acre</v>
          </cell>
        </row>
        <row r="24">
          <cell r="H24" t="str">
            <v>GANSW705742710</v>
          </cell>
          <cell r="I24" t="str">
            <v/>
          </cell>
          <cell r="J24" t="str">
            <v/>
          </cell>
          <cell r="K24">
            <v>55</v>
          </cell>
          <cell r="L24" t="str">
            <v>RYDE</v>
          </cell>
          <cell r="M24" t="str">
            <v>ROAD</v>
          </cell>
          <cell r="N24" t="str">
            <v>PYMBLE</v>
          </cell>
          <cell r="O24">
            <v>2073</v>
          </cell>
          <cell r="P24" t="str">
            <v>NSW</v>
          </cell>
          <cell r="Q24">
            <v>29558</v>
          </cell>
          <cell r="R24" t="str">
            <v>Yes</v>
          </cell>
          <cell r="S24" t="str">
            <v>No</v>
          </cell>
          <cell r="T24" t="str">
            <v>No</v>
          </cell>
          <cell r="U24" t="str">
            <v>No</v>
          </cell>
          <cell r="V24" t="str">
            <v>No</v>
          </cell>
          <cell r="W24" t="str">
            <v>No</v>
          </cell>
          <cell r="X24" t="str">
            <v>No</v>
          </cell>
          <cell r="Y24">
            <v>0</v>
          </cell>
          <cell r="Z24" t="str">
            <v>None</v>
          </cell>
          <cell r="AA24"/>
          <cell r="AB24"/>
          <cell r="AC24" t="str">
            <v>NONE</v>
          </cell>
          <cell r="AD24"/>
          <cell r="AE24"/>
          <cell r="AF24" t="str">
            <v>None</v>
          </cell>
          <cell r="AG24"/>
          <cell r="AH24"/>
          <cell r="AI24" t="str">
            <v>None</v>
          </cell>
          <cell r="AJ24"/>
          <cell r="AK24"/>
          <cell r="AL24" t="str">
            <v>None</v>
          </cell>
          <cell r="AM24"/>
          <cell r="AN24"/>
          <cell r="AO24" t="str">
            <v>None</v>
          </cell>
          <cell r="AP24"/>
          <cell r="AQ24"/>
          <cell r="AR24" t="str">
            <v>None</v>
          </cell>
          <cell r="AS24"/>
          <cell r="AT24"/>
          <cell r="AU24" t="str">
            <v>None</v>
          </cell>
          <cell r="AV24"/>
          <cell r="AW24"/>
          <cell r="AX24" t="str">
            <v>None</v>
          </cell>
          <cell r="AY24"/>
          <cell r="AZ24"/>
          <cell r="BA24" t="str">
            <v>None</v>
          </cell>
          <cell r="BB24"/>
          <cell r="BC24"/>
          <cell r="BD24">
            <v>75</v>
          </cell>
          <cell r="BE24">
            <v>75</v>
          </cell>
          <cell r="BF24" t="str">
            <v>NO PREVIOUS INSURER</v>
          </cell>
          <cell r="BG24" t="str">
            <v>No</v>
          </cell>
          <cell r="BH24"/>
          <cell r="BI24"/>
          <cell r="BJ24"/>
          <cell r="BK24"/>
          <cell r="BL24" t="str">
            <v>Terrace</v>
          </cell>
          <cell r="BM24" t="str">
            <v>Double Brick</v>
          </cell>
          <cell r="BN24" t="str">
            <v>Concrete tile</v>
          </cell>
          <cell r="BO24" t="str">
            <v>In the last 10 years</v>
          </cell>
          <cell r="BP24">
            <v>2017</v>
          </cell>
          <cell r="BQ24" t="str">
            <v>1 to 5 acres</v>
          </cell>
        </row>
        <row r="25">
          <cell r="H25" t="str">
            <v>GAVIC420787212</v>
          </cell>
          <cell r="I25" t="str">
            <v/>
          </cell>
          <cell r="J25" t="str">
            <v/>
          </cell>
          <cell r="K25">
            <v>3</v>
          </cell>
          <cell r="L25" t="str">
            <v>VALETTA</v>
          </cell>
          <cell r="M25" t="str">
            <v>CRESCENT</v>
          </cell>
          <cell r="N25" t="str">
            <v>KNOXFIELD</v>
          </cell>
          <cell r="O25">
            <v>3180</v>
          </cell>
          <cell r="P25" t="str">
            <v>VIC</v>
          </cell>
          <cell r="Q25">
            <v>34523</v>
          </cell>
          <cell r="R25" t="str">
            <v>No</v>
          </cell>
          <cell r="S25" t="str">
            <v>No</v>
          </cell>
          <cell r="T25" t="str">
            <v>No</v>
          </cell>
          <cell r="U25" t="str">
            <v>No</v>
          </cell>
          <cell r="V25" t="str">
            <v>No</v>
          </cell>
          <cell r="W25" t="str">
            <v>No</v>
          </cell>
          <cell r="X25" t="str">
            <v>No</v>
          </cell>
          <cell r="Y25">
            <v>3</v>
          </cell>
          <cell r="Z25" t="str">
            <v>House fire</v>
          </cell>
          <cell r="AA25">
            <v>0</v>
          </cell>
          <cell r="AB25"/>
          <cell r="AC25" t="str">
            <v>Other claim type</v>
          </cell>
          <cell r="AD25">
            <v>0</v>
          </cell>
          <cell r="AE25"/>
          <cell r="AF25" t="str">
            <v>Other claim type</v>
          </cell>
          <cell r="AG25">
            <v>0</v>
          </cell>
          <cell r="AH25"/>
          <cell r="AI25" t="str">
            <v>Damage caused by children, pets or other accidental damage</v>
          </cell>
          <cell r="AJ25">
            <v>46716</v>
          </cell>
          <cell r="AK25"/>
          <cell r="AL25" t="str">
            <v>Damage caused by children, pets or other accidental damage</v>
          </cell>
          <cell r="AM25">
            <v>35551</v>
          </cell>
          <cell r="AN25"/>
          <cell r="AO25" t="str">
            <v>Theft</v>
          </cell>
          <cell r="AP25">
            <v>70987</v>
          </cell>
          <cell r="AQ25"/>
          <cell r="AR25" t="str">
            <v>None</v>
          </cell>
          <cell r="AS25"/>
          <cell r="AT25"/>
          <cell r="AU25" t="str">
            <v>None</v>
          </cell>
          <cell r="AV25"/>
          <cell r="AW25"/>
          <cell r="AX25" t="str">
            <v>None</v>
          </cell>
          <cell r="AY25"/>
          <cell r="AZ25"/>
          <cell r="BA25" t="str">
            <v>None</v>
          </cell>
          <cell r="BB25"/>
          <cell r="BC25"/>
          <cell r="BD25">
            <v>40</v>
          </cell>
          <cell r="BE25">
            <v>40</v>
          </cell>
          <cell r="BF25" t="str">
            <v>NO PREVIOUS INSURER</v>
          </cell>
          <cell r="BG25" t="str">
            <v>No</v>
          </cell>
          <cell r="BH25"/>
          <cell r="BI25"/>
          <cell r="BJ25"/>
          <cell r="BK25"/>
          <cell r="BL25" t="str">
            <v>Townhouse</v>
          </cell>
          <cell r="BM25" t="str">
            <v>Double Brick</v>
          </cell>
          <cell r="BN25" t="str">
            <v>Other</v>
          </cell>
          <cell r="BO25" t="str">
            <v>1980-1989</v>
          </cell>
          <cell r="BP25" t="str">
            <v>1980-1989</v>
          </cell>
          <cell r="BQ25" t="str">
            <v/>
          </cell>
        </row>
        <row r="26">
          <cell r="H26" t="str">
            <v>GANSW704091609</v>
          </cell>
          <cell r="I26" t="str">
            <v/>
          </cell>
          <cell r="J26" t="str">
            <v/>
          </cell>
          <cell r="K26">
            <v>13</v>
          </cell>
          <cell r="L26" t="str">
            <v>LEICESTER</v>
          </cell>
          <cell r="M26" t="str">
            <v>STREET</v>
          </cell>
          <cell r="N26" t="str">
            <v>BERKELEY</v>
          </cell>
          <cell r="O26">
            <v>2506</v>
          </cell>
          <cell r="P26" t="str">
            <v>NSW</v>
          </cell>
          <cell r="Q26">
            <v>17267</v>
          </cell>
          <cell r="R26" t="str">
            <v>Yes</v>
          </cell>
          <cell r="S26" t="str">
            <v>No</v>
          </cell>
          <cell r="T26" t="str">
            <v>No</v>
          </cell>
          <cell r="U26" t="str">
            <v>No</v>
          </cell>
          <cell r="V26" t="str">
            <v>No</v>
          </cell>
          <cell r="W26" t="str">
            <v>No</v>
          </cell>
          <cell r="X26" t="str">
            <v>No</v>
          </cell>
          <cell r="Y26">
            <v>1</v>
          </cell>
          <cell r="Z26" t="str">
            <v>Damage from water from pipes and drains</v>
          </cell>
          <cell r="AA26">
            <v>415821</v>
          </cell>
          <cell r="AB26"/>
          <cell r="AC26" t="str">
            <v>None</v>
          </cell>
          <cell r="AD26"/>
          <cell r="AE26"/>
          <cell r="AF26" t="str">
            <v>None</v>
          </cell>
          <cell r="AG26"/>
          <cell r="AH26"/>
          <cell r="AI26" t="str">
            <v>Damage caused by children, pets or other accidental damage</v>
          </cell>
          <cell r="AJ26">
            <v>0</v>
          </cell>
          <cell r="AK26"/>
          <cell r="AL26" t="str">
            <v>Earthquake, storm, cyclone or hail</v>
          </cell>
          <cell r="AM26">
            <v>0</v>
          </cell>
          <cell r="AN26"/>
          <cell r="AO26" t="str">
            <v>None</v>
          </cell>
          <cell r="AP26"/>
          <cell r="AQ26"/>
          <cell r="AR26" t="str">
            <v>None</v>
          </cell>
          <cell r="AS26"/>
          <cell r="AT26"/>
          <cell r="AU26" t="str">
            <v>None</v>
          </cell>
          <cell r="AV26"/>
          <cell r="AW26"/>
          <cell r="AX26" t="str">
            <v>None</v>
          </cell>
          <cell r="AY26"/>
          <cell r="AZ26"/>
          <cell r="BA26" t="str">
            <v>None</v>
          </cell>
          <cell r="BB26"/>
          <cell r="BC26"/>
          <cell r="BD26">
            <v>42</v>
          </cell>
          <cell r="BE26">
            <v>42</v>
          </cell>
          <cell r="BF26" t="str">
            <v>NO PREVIOUS INSURER</v>
          </cell>
          <cell r="BG26" t="str">
            <v>No</v>
          </cell>
          <cell r="BH26"/>
          <cell r="BI26"/>
          <cell r="BJ26"/>
          <cell r="BK26"/>
          <cell r="BL26" t="str">
            <v>Townhouse</v>
          </cell>
          <cell r="BM26" t="str">
            <v>Weatherboard - Timber</v>
          </cell>
          <cell r="BN26" t="str">
            <v>Other</v>
          </cell>
          <cell r="BO26" t="str">
            <v>In the last 10 years</v>
          </cell>
          <cell r="BP26">
            <v>2016</v>
          </cell>
          <cell r="BQ26" t="str">
            <v>Less than 1 acre</v>
          </cell>
        </row>
        <row r="27">
          <cell r="H27" t="str">
            <v>GAQLD157246444</v>
          </cell>
          <cell r="I27" t="str">
            <v/>
          </cell>
          <cell r="J27" t="str">
            <v/>
          </cell>
          <cell r="K27">
            <v>10</v>
          </cell>
          <cell r="L27" t="str">
            <v>MACLEAY</v>
          </cell>
          <cell r="M27" t="str">
            <v>CRESCENT</v>
          </cell>
          <cell r="N27" t="str">
            <v>TINGALPA</v>
          </cell>
          <cell r="O27">
            <v>4173</v>
          </cell>
          <cell r="P27" t="str">
            <v>QLD</v>
          </cell>
          <cell r="Q27">
            <v>14403</v>
          </cell>
          <cell r="R27" t="str">
            <v>Yes</v>
          </cell>
          <cell r="S27" t="str">
            <v>No</v>
          </cell>
          <cell r="T27" t="str">
            <v>No</v>
          </cell>
          <cell r="U27" t="str">
            <v>No</v>
          </cell>
          <cell r="V27" t="str">
            <v>No</v>
          </cell>
          <cell r="W27" t="str">
            <v>No</v>
          </cell>
          <cell r="X27" t="str">
            <v>No</v>
          </cell>
          <cell r="Y27">
            <v>2</v>
          </cell>
          <cell r="Z27" t="str">
            <v>House fire</v>
          </cell>
          <cell r="AA27">
            <v>0</v>
          </cell>
          <cell r="AB27"/>
          <cell r="AC27" t="str">
            <v>Damage from water from pipes and drains</v>
          </cell>
          <cell r="AD27">
            <v>0</v>
          </cell>
          <cell r="AE27"/>
          <cell r="AF27" t="str">
            <v>None</v>
          </cell>
          <cell r="AG27"/>
          <cell r="AH27"/>
          <cell r="AI27" t="str">
            <v>Damage caused by children, pets or other accidental damage</v>
          </cell>
          <cell r="AJ27">
            <v>42842</v>
          </cell>
          <cell r="AK27"/>
          <cell r="AL27" t="str">
            <v>House fire</v>
          </cell>
          <cell r="AM27">
            <v>35890</v>
          </cell>
          <cell r="AN27"/>
          <cell r="AO27" t="str">
            <v>None</v>
          </cell>
          <cell r="AP27"/>
          <cell r="AQ27"/>
          <cell r="AR27" t="str">
            <v>None</v>
          </cell>
          <cell r="AS27"/>
          <cell r="AT27"/>
          <cell r="AU27" t="str">
            <v>None</v>
          </cell>
          <cell r="AV27"/>
          <cell r="AW27"/>
          <cell r="AX27" t="str">
            <v>None</v>
          </cell>
          <cell r="AY27"/>
          <cell r="AZ27"/>
          <cell r="BA27" t="str">
            <v>None</v>
          </cell>
          <cell r="BB27"/>
          <cell r="BC27"/>
          <cell r="BD27">
            <v>33</v>
          </cell>
          <cell r="BE27">
            <v>78</v>
          </cell>
          <cell r="BF27" t="str">
            <v>NO PREVIOUS INSURER</v>
          </cell>
          <cell r="BG27" t="str">
            <v>No</v>
          </cell>
          <cell r="BH27"/>
          <cell r="BI27"/>
          <cell r="BJ27"/>
          <cell r="BK27"/>
          <cell r="BL27" t="str">
            <v>Free Standing Home On Concrete Slab</v>
          </cell>
          <cell r="BM27" t="str">
            <v>AAC panel</v>
          </cell>
          <cell r="BN27" t="str">
            <v>Slate</v>
          </cell>
          <cell r="BO27" t="str">
            <v>1914-1945 (War)</v>
          </cell>
          <cell r="BP27" t="str">
            <v>1914-1945 (War)</v>
          </cell>
          <cell r="BQ27" t="str">
            <v/>
          </cell>
        </row>
        <row r="28">
          <cell r="H28" t="str">
            <v>GANSW705829947</v>
          </cell>
          <cell r="I28" t="str">
            <v/>
          </cell>
          <cell r="J28" t="str">
            <v/>
          </cell>
          <cell r="K28">
            <v>20</v>
          </cell>
          <cell r="L28" t="str">
            <v>RAWSON</v>
          </cell>
          <cell r="M28" t="str">
            <v>ROAD</v>
          </cell>
          <cell r="N28" t="str">
            <v>ROSE BAY</v>
          </cell>
          <cell r="O28">
            <v>2029</v>
          </cell>
          <cell r="P28" t="str">
            <v>NSW</v>
          </cell>
          <cell r="Q28">
            <v>16453</v>
          </cell>
          <cell r="R28" t="str">
            <v>No</v>
          </cell>
          <cell r="S28" t="str">
            <v>No</v>
          </cell>
          <cell r="T28" t="str">
            <v>No</v>
          </cell>
          <cell r="U28" t="str">
            <v>No</v>
          </cell>
          <cell r="V28" t="str">
            <v>No</v>
          </cell>
          <cell r="W28" t="str">
            <v>No</v>
          </cell>
          <cell r="X28" t="str">
            <v>No</v>
          </cell>
          <cell r="Y28">
            <v>0</v>
          </cell>
          <cell r="Z28" t="str">
            <v>None</v>
          </cell>
          <cell r="AA28"/>
          <cell r="AB28"/>
          <cell r="AC28" t="str">
            <v>NONE</v>
          </cell>
          <cell r="AD28"/>
          <cell r="AE28"/>
          <cell r="AF28" t="str">
            <v>None</v>
          </cell>
          <cell r="AG28"/>
          <cell r="AH28"/>
          <cell r="AI28" t="str">
            <v>None</v>
          </cell>
          <cell r="AJ28"/>
          <cell r="AK28"/>
          <cell r="AL28" t="str">
            <v>None</v>
          </cell>
          <cell r="AM28"/>
          <cell r="AN28"/>
          <cell r="AO28" t="str">
            <v>None</v>
          </cell>
          <cell r="AP28"/>
          <cell r="AQ28"/>
          <cell r="AR28" t="str">
            <v>None</v>
          </cell>
          <cell r="AS28"/>
          <cell r="AT28"/>
          <cell r="AU28" t="str">
            <v>None</v>
          </cell>
          <cell r="AV28"/>
          <cell r="AW28"/>
          <cell r="AX28" t="str">
            <v>None</v>
          </cell>
          <cell r="AY28"/>
          <cell r="AZ28"/>
          <cell r="BA28" t="str">
            <v>None</v>
          </cell>
          <cell r="BB28"/>
          <cell r="BC28"/>
          <cell r="BD28">
            <v>45</v>
          </cell>
          <cell r="BE28">
            <v>66</v>
          </cell>
          <cell r="BF28" t="str">
            <v>NO PREVIOUS INSURER</v>
          </cell>
          <cell r="BG28" t="str">
            <v>No</v>
          </cell>
          <cell r="BH28"/>
          <cell r="BI28"/>
          <cell r="BJ28"/>
          <cell r="BK28"/>
          <cell r="BL28" t="str">
            <v>Semi detached (duplex/triplex/quadplex)</v>
          </cell>
          <cell r="BM28" t="str">
            <v>AAC panel</v>
          </cell>
          <cell r="BN28" t="str">
            <v>Concrete tile</v>
          </cell>
          <cell r="BO28" t="str">
            <v>1914-1945 (War)</v>
          </cell>
          <cell r="BP28" t="str">
            <v>1914-1945 (War)</v>
          </cell>
          <cell r="BQ28" t="str">
            <v>Less than 1 acre</v>
          </cell>
        </row>
        <row r="29">
          <cell r="H29" t="str">
            <v>GANSW718193689</v>
          </cell>
          <cell r="I29" t="str">
            <v/>
          </cell>
          <cell r="J29" t="str">
            <v/>
          </cell>
          <cell r="K29">
            <v>302</v>
          </cell>
          <cell r="L29" t="str">
            <v>GAN GAN</v>
          </cell>
          <cell r="M29" t="str">
            <v>ROAD</v>
          </cell>
          <cell r="N29" t="str">
            <v>ANNA BAY</v>
          </cell>
          <cell r="O29">
            <v>2316</v>
          </cell>
          <cell r="P29" t="str">
            <v>NSW</v>
          </cell>
          <cell r="Q29">
            <v>29095</v>
          </cell>
          <cell r="R29" t="str">
            <v>No</v>
          </cell>
          <cell r="S29" t="str">
            <v>No</v>
          </cell>
          <cell r="T29" t="str">
            <v>No</v>
          </cell>
          <cell r="U29" t="str">
            <v>No</v>
          </cell>
          <cell r="V29" t="str">
            <v>No</v>
          </cell>
          <cell r="W29" t="str">
            <v>No</v>
          </cell>
          <cell r="X29" t="str">
            <v>No</v>
          </cell>
          <cell r="Y29">
            <v>1</v>
          </cell>
          <cell r="Z29" t="str">
            <v>Theft</v>
          </cell>
          <cell r="AA29">
            <v>655751</v>
          </cell>
          <cell r="AB29"/>
          <cell r="AC29" t="str">
            <v>None</v>
          </cell>
          <cell r="AD29"/>
          <cell r="AE29"/>
          <cell r="AF29" t="str">
            <v>None</v>
          </cell>
          <cell r="AG29"/>
          <cell r="AH29"/>
          <cell r="AI29" t="str">
            <v>House fire</v>
          </cell>
          <cell r="AJ29">
            <v>0</v>
          </cell>
          <cell r="AK29"/>
          <cell r="AL29" t="str">
            <v>None</v>
          </cell>
          <cell r="AM29"/>
          <cell r="AN29"/>
          <cell r="AO29" t="str">
            <v>None</v>
          </cell>
          <cell r="AP29"/>
          <cell r="AQ29"/>
          <cell r="AR29" t="str">
            <v>None</v>
          </cell>
          <cell r="AS29"/>
          <cell r="AT29"/>
          <cell r="AU29" t="str">
            <v>None</v>
          </cell>
          <cell r="AV29"/>
          <cell r="AW29"/>
          <cell r="AX29" t="str">
            <v>None</v>
          </cell>
          <cell r="AY29"/>
          <cell r="AZ29"/>
          <cell r="BA29" t="str">
            <v>None</v>
          </cell>
          <cell r="BB29"/>
          <cell r="BC29"/>
          <cell r="BD29">
            <v>52</v>
          </cell>
          <cell r="BE29">
            <v>74</v>
          </cell>
          <cell r="BF29" t="str">
            <v>BUDGET DIRECT</v>
          </cell>
          <cell r="BG29" t="str">
            <v>No</v>
          </cell>
          <cell r="BH29"/>
          <cell r="BI29"/>
          <cell r="BJ29"/>
          <cell r="BK29"/>
          <cell r="BL29" t="str">
            <v>Townhouse</v>
          </cell>
          <cell r="BM29" t="str">
            <v>Double Brick</v>
          </cell>
          <cell r="BN29" t="str">
            <v>Timber shingles</v>
          </cell>
          <cell r="BO29" t="str">
            <v>1990-1999</v>
          </cell>
          <cell r="BP29" t="str">
            <v>1990-1999</v>
          </cell>
          <cell r="BQ29" t="str">
            <v>Less than 1 acre</v>
          </cell>
        </row>
        <row r="30">
          <cell r="H30" t="str">
            <v>GANSW705872439</v>
          </cell>
          <cell r="I30" t="str">
            <v/>
          </cell>
          <cell r="J30" t="str">
            <v/>
          </cell>
          <cell r="K30">
            <v>65</v>
          </cell>
          <cell r="L30" t="str">
            <v>ILUKA</v>
          </cell>
          <cell r="M30" t="str">
            <v>AVENUE</v>
          </cell>
          <cell r="N30" t="str">
            <v>SAN REMO</v>
          </cell>
          <cell r="O30">
            <v>2262</v>
          </cell>
          <cell r="P30" t="str">
            <v>NSW</v>
          </cell>
          <cell r="Q30">
            <v>33261</v>
          </cell>
          <cell r="R30" t="str">
            <v>Yes</v>
          </cell>
          <cell r="S30" t="str">
            <v>No</v>
          </cell>
          <cell r="T30" t="str">
            <v>No</v>
          </cell>
          <cell r="U30" t="str">
            <v>No</v>
          </cell>
          <cell r="V30" t="str">
            <v>No</v>
          </cell>
          <cell r="W30" t="str">
            <v>No</v>
          </cell>
          <cell r="X30" t="str">
            <v>No</v>
          </cell>
          <cell r="Y30">
            <v>2</v>
          </cell>
          <cell r="Z30" t="str">
            <v>Theft</v>
          </cell>
          <cell r="AA30">
            <v>0</v>
          </cell>
          <cell r="AB30"/>
          <cell r="AC30" t="str">
            <v>Other claim type</v>
          </cell>
          <cell r="AD30">
            <v>0</v>
          </cell>
          <cell r="AE30"/>
          <cell r="AF30" t="str">
            <v>None</v>
          </cell>
          <cell r="AG30"/>
          <cell r="AH30"/>
          <cell r="AI30" t="str">
            <v>Earthquake, storm, cyclone or hail</v>
          </cell>
          <cell r="AJ30">
            <v>94947</v>
          </cell>
          <cell r="AK30"/>
          <cell r="AL30" t="str">
            <v>Theft</v>
          </cell>
          <cell r="AM30">
            <v>46134</v>
          </cell>
          <cell r="AN30"/>
          <cell r="AO30" t="str">
            <v>Bushfire or flood</v>
          </cell>
          <cell r="AP30">
            <v>81901</v>
          </cell>
          <cell r="AQ30"/>
          <cell r="AR30" t="str">
            <v>None</v>
          </cell>
          <cell r="AS30"/>
          <cell r="AT30"/>
          <cell r="AU30" t="str">
            <v>None</v>
          </cell>
          <cell r="AV30"/>
          <cell r="AW30"/>
          <cell r="AX30" t="str">
            <v>None</v>
          </cell>
          <cell r="AY30"/>
          <cell r="AZ30"/>
          <cell r="BA30" t="str">
            <v>None</v>
          </cell>
          <cell r="BB30"/>
          <cell r="BC30"/>
          <cell r="BD30">
            <v>58</v>
          </cell>
          <cell r="BE30">
            <v>61</v>
          </cell>
          <cell r="BF30" t="str">
            <v>NO PREVIOUS INSURER</v>
          </cell>
          <cell r="BG30" t="str">
            <v>No</v>
          </cell>
          <cell r="BH30"/>
          <cell r="BI30"/>
          <cell r="BJ30"/>
          <cell r="BK30"/>
          <cell r="BL30" t="str">
            <v>Free Standing Home On Poles</v>
          </cell>
          <cell r="BM30" t="str">
            <v>Other</v>
          </cell>
          <cell r="BN30" t="str">
            <v>Terracotta</v>
          </cell>
          <cell r="BO30" t="str">
            <v>1946-1959 (Post War)</v>
          </cell>
          <cell r="BP30" t="str">
            <v>1946-1959 (Post War)</v>
          </cell>
          <cell r="BQ30" t="str">
            <v/>
          </cell>
        </row>
        <row r="31">
          <cell r="H31" t="str">
            <v>GAQLD163032224</v>
          </cell>
          <cell r="I31" t="str">
            <v/>
          </cell>
          <cell r="J31" t="str">
            <v/>
          </cell>
          <cell r="K31">
            <v>29</v>
          </cell>
          <cell r="L31" t="str">
            <v>ELIZABETH</v>
          </cell>
          <cell r="M31" t="str">
            <v>STREET</v>
          </cell>
          <cell r="N31" t="str">
            <v>ATHERTON</v>
          </cell>
          <cell r="O31">
            <v>4883</v>
          </cell>
          <cell r="P31" t="str">
            <v>QLD</v>
          </cell>
          <cell r="Q31">
            <v>24818</v>
          </cell>
          <cell r="R31" t="str">
            <v>No</v>
          </cell>
          <cell r="S31" t="str">
            <v>No</v>
          </cell>
          <cell r="T31" t="str">
            <v>No</v>
          </cell>
          <cell r="U31" t="str">
            <v>No</v>
          </cell>
          <cell r="V31" t="str">
            <v>No</v>
          </cell>
          <cell r="W31" t="str">
            <v>No</v>
          </cell>
          <cell r="X31" t="str">
            <v>No</v>
          </cell>
          <cell r="Y31">
            <v>1</v>
          </cell>
          <cell r="Z31" t="str">
            <v>Other claim type</v>
          </cell>
          <cell r="AA31">
            <v>294010</v>
          </cell>
          <cell r="AB31"/>
          <cell r="AC31" t="str">
            <v>None</v>
          </cell>
          <cell r="AD31"/>
          <cell r="AE31"/>
          <cell r="AF31" t="str">
            <v>None</v>
          </cell>
          <cell r="AG31"/>
          <cell r="AH31"/>
          <cell r="AI31" t="str">
            <v>House fire</v>
          </cell>
          <cell r="AJ31">
            <v>0</v>
          </cell>
          <cell r="AK31"/>
          <cell r="AL31" t="str">
            <v>Other claim type</v>
          </cell>
          <cell r="AM31">
            <v>0</v>
          </cell>
          <cell r="AN31"/>
          <cell r="AO31" t="str">
            <v>None</v>
          </cell>
          <cell r="AP31"/>
          <cell r="AQ31"/>
          <cell r="AR31" t="str">
            <v>None</v>
          </cell>
          <cell r="AS31"/>
          <cell r="AT31"/>
          <cell r="AU31" t="str">
            <v>None</v>
          </cell>
          <cell r="AV31"/>
          <cell r="AW31"/>
          <cell r="AX31" t="str">
            <v>None</v>
          </cell>
          <cell r="AY31"/>
          <cell r="AZ31"/>
          <cell r="BA31" t="str">
            <v>None</v>
          </cell>
          <cell r="BB31"/>
          <cell r="BC31"/>
          <cell r="BD31">
            <v>60</v>
          </cell>
          <cell r="BE31">
            <v>60</v>
          </cell>
          <cell r="BF31" t="str">
            <v>NO PREVIOUS INSURER</v>
          </cell>
          <cell r="BG31" t="str">
            <v>No</v>
          </cell>
          <cell r="BH31"/>
          <cell r="BI31"/>
          <cell r="BJ31"/>
          <cell r="BK31"/>
          <cell r="BL31" t="str">
            <v>Semi detached (duplex/triplex/quadplex)</v>
          </cell>
          <cell r="BM31" t="str">
            <v>Double Brick</v>
          </cell>
          <cell r="BN31" t="str">
            <v>Concrete tile</v>
          </cell>
          <cell r="BO31" t="str">
            <v>In the last 10 years</v>
          </cell>
          <cell r="BP31">
            <v>2011</v>
          </cell>
          <cell r="BQ31" t="str">
            <v>Less than 1 acre</v>
          </cell>
        </row>
        <row r="32">
          <cell r="H32" t="str">
            <v>GANSW704796220</v>
          </cell>
          <cell r="I32" t="str">
            <v/>
          </cell>
          <cell r="J32" t="str">
            <v/>
          </cell>
          <cell r="K32">
            <v>35</v>
          </cell>
          <cell r="L32" t="str">
            <v>KING GEORGE</v>
          </cell>
          <cell r="M32" t="str">
            <v>PARADE</v>
          </cell>
          <cell r="N32" t="str">
            <v>FORSTER</v>
          </cell>
          <cell r="O32">
            <v>2428</v>
          </cell>
          <cell r="P32" t="str">
            <v>NSW</v>
          </cell>
          <cell r="Q32">
            <v>26607</v>
          </cell>
          <cell r="R32" t="str">
            <v>Yes</v>
          </cell>
          <cell r="S32" t="str">
            <v>No</v>
          </cell>
          <cell r="T32" t="str">
            <v>No</v>
          </cell>
          <cell r="U32" t="str">
            <v>No</v>
          </cell>
          <cell r="V32" t="str">
            <v>No</v>
          </cell>
          <cell r="W32" t="str">
            <v>No</v>
          </cell>
          <cell r="X32" t="str">
            <v>Yes</v>
          </cell>
          <cell r="Y32">
            <v>0</v>
          </cell>
          <cell r="Z32" t="str">
            <v>None</v>
          </cell>
          <cell r="AA32"/>
          <cell r="AB32"/>
          <cell r="AC32" t="str">
            <v>NONE</v>
          </cell>
          <cell r="AD32"/>
          <cell r="AE32"/>
          <cell r="AF32" t="str">
            <v>None</v>
          </cell>
          <cell r="AG32"/>
          <cell r="AH32"/>
          <cell r="AI32" t="str">
            <v>None</v>
          </cell>
          <cell r="AJ32"/>
          <cell r="AK32"/>
          <cell r="AL32" t="str">
            <v>None</v>
          </cell>
          <cell r="AM32"/>
          <cell r="AN32"/>
          <cell r="AO32" t="str">
            <v>None</v>
          </cell>
          <cell r="AP32"/>
          <cell r="AQ32"/>
          <cell r="AR32" t="str">
            <v>None</v>
          </cell>
          <cell r="AS32"/>
          <cell r="AT32"/>
          <cell r="AU32" t="str">
            <v>None</v>
          </cell>
          <cell r="AV32"/>
          <cell r="AW32"/>
          <cell r="AX32" t="str">
            <v>None</v>
          </cell>
          <cell r="AY32"/>
          <cell r="AZ32"/>
          <cell r="BA32" t="str">
            <v>None</v>
          </cell>
          <cell r="BB32"/>
          <cell r="BC32"/>
          <cell r="BD32">
            <v>44</v>
          </cell>
          <cell r="BE32">
            <v>61</v>
          </cell>
          <cell r="BF32" t="str">
            <v>NO PREVIOUS INSURER</v>
          </cell>
          <cell r="BG32" t="str">
            <v>No</v>
          </cell>
          <cell r="BH32"/>
          <cell r="BI32"/>
          <cell r="BJ32"/>
          <cell r="BK32"/>
          <cell r="BL32" t="str">
            <v>Free Standing Home On Poles</v>
          </cell>
          <cell r="BM32" t="str">
            <v>AAC panel</v>
          </cell>
          <cell r="BN32" t="str">
            <v>Timber shingles</v>
          </cell>
          <cell r="BO32" t="str">
            <v>Pre 1890 (Victorian)</v>
          </cell>
          <cell r="BP32" t="str">
            <v>Pre 1890 (Victorian)</v>
          </cell>
          <cell r="BQ32" t="str">
            <v>Less than 1 acre</v>
          </cell>
        </row>
        <row r="33">
          <cell r="H33" t="str">
            <v>GAQLD156685655</v>
          </cell>
          <cell r="I33" t="str">
            <v/>
          </cell>
          <cell r="J33" t="str">
            <v/>
          </cell>
          <cell r="K33">
            <v>10</v>
          </cell>
          <cell r="L33" t="str">
            <v>SAGITTA</v>
          </cell>
          <cell r="M33" t="str">
            <v>STREET</v>
          </cell>
          <cell r="N33" t="str">
            <v>INALA</v>
          </cell>
          <cell r="O33">
            <v>4077</v>
          </cell>
          <cell r="P33" t="str">
            <v>QLD</v>
          </cell>
          <cell r="Q33">
            <v>16590</v>
          </cell>
          <cell r="R33" t="str">
            <v>No</v>
          </cell>
          <cell r="S33" t="str">
            <v>No</v>
          </cell>
          <cell r="T33" t="str">
            <v>No</v>
          </cell>
          <cell r="U33" t="str">
            <v>No</v>
          </cell>
          <cell r="V33" t="str">
            <v>No</v>
          </cell>
          <cell r="W33" t="str">
            <v>No</v>
          </cell>
          <cell r="X33" t="str">
            <v>No</v>
          </cell>
          <cell r="Y33">
            <v>2</v>
          </cell>
          <cell r="Z33" t="str">
            <v>Damage from water from pipes and drains</v>
          </cell>
          <cell r="AA33">
            <v>0</v>
          </cell>
          <cell r="AB33"/>
          <cell r="AC33" t="str">
            <v>Other claim type</v>
          </cell>
          <cell r="AD33">
            <v>0</v>
          </cell>
          <cell r="AE33"/>
          <cell r="AF33" t="str">
            <v>None</v>
          </cell>
          <cell r="AG33"/>
          <cell r="AH33"/>
          <cell r="AI33" t="str">
            <v>Theft</v>
          </cell>
          <cell r="AJ33">
            <v>35992</v>
          </cell>
          <cell r="AK33"/>
          <cell r="AL33" t="str">
            <v>Damage caused by children, pets or other accidental damage</v>
          </cell>
          <cell r="AM33">
            <v>25767</v>
          </cell>
          <cell r="AN33"/>
          <cell r="AO33" t="str">
            <v>Damage from water from pipes and drains</v>
          </cell>
          <cell r="AP33">
            <v>28225</v>
          </cell>
          <cell r="AQ33"/>
          <cell r="AR33" t="str">
            <v>None</v>
          </cell>
          <cell r="AS33"/>
          <cell r="AT33"/>
          <cell r="AU33" t="str">
            <v>None</v>
          </cell>
          <cell r="AV33"/>
          <cell r="AW33"/>
          <cell r="AX33" t="str">
            <v>None</v>
          </cell>
          <cell r="AY33"/>
          <cell r="AZ33"/>
          <cell r="BA33" t="str">
            <v>None</v>
          </cell>
          <cell r="BB33"/>
          <cell r="BC33"/>
          <cell r="BD33">
            <v>49</v>
          </cell>
          <cell r="BE33">
            <v>78</v>
          </cell>
          <cell r="BF33" t="str">
            <v>NO PREVIOUS INSURER</v>
          </cell>
          <cell r="BG33" t="str">
            <v>No</v>
          </cell>
          <cell r="BH33"/>
          <cell r="BI33"/>
          <cell r="BJ33"/>
          <cell r="BK33"/>
          <cell r="BL33" t="str">
            <v>Free Standing Home On Poles</v>
          </cell>
          <cell r="BM33" t="str">
            <v>Double Brick</v>
          </cell>
          <cell r="BN33" t="str">
            <v>Terracotta</v>
          </cell>
          <cell r="BO33" t="str">
            <v>In the last 10 years</v>
          </cell>
          <cell r="BP33">
            <v>2018</v>
          </cell>
          <cell r="BQ33" t="str">
            <v/>
          </cell>
        </row>
        <row r="34">
          <cell r="H34" t="str">
            <v>GANSW706252745</v>
          </cell>
          <cell r="I34" t="str">
            <v/>
          </cell>
          <cell r="J34" t="str">
            <v/>
          </cell>
          <cell r="K34">
            <v>56</v>
          </cell>
          <cell r="L34" t="str">
            <v>KAVIENG</v>
          </cell>
          <cell r="M34" t="str">
            <v>AVENUE</v>
          </cell>
          <cell r="N34" t="str">
            <v>WHALAN</v>
          </cell>
          <cell r="O34">
            <v>2770</v>
          </cell>
          <cell r="P34" t="str">
            <v>NSW</v>
          </cell>
          <cell r="Q34">
            <v>25338</v>
          </cell>
          <cell r="R34" t="str">
            <v>Yes</v>
          </cell>
          <cell r="S34" t="str">
            <v>No</v>
          </cell>
          <cell r="T34" t="str">
            <v>No</v>
          </cell>
          <cell r="U34" t="str">
            <v>No</v>
          </cell>
          <cell r="V34" t="str">
            <v>No</v>
          </cell>
          <cell r="W34" t="str">
            <v>No</v>
          </cell>
          <cell r="X34" t="str">
            <v>No</v>
          </cell>
          <cell r="Y34">
            <v>0</v>
          </cell>
          <cell r="Z34" t="str">
            <v>None</v>
          </cell>
          <cell r="AA34"/>
          <cell r="AB34"/>
          <cell r="AC34" t="str">
            <v>NONE</v>
          </cell>
          <cell r="AD34"/>
          <cell r="AE34"/>
          <cell r="AF34" t="str">
            <v>None</v>
          </cell>
          <cell r="AG34"/>
          <cell r="AH34"/>
          <cell r="AI34" t="str">
            <v>None</v>
          </cell>
          <cell r="AJ34"/>
          <cell r="AK34"/>
          <cell r="AL34" t="str">
            <v>None</v>
          </cell>
          <cell r="AM34"/>
          <cell r="AN34"/>
          <cell r="AO34" t="str">
            <v>None</v>
          </cell>
          <cell r="AP34"/>
          <cell r="AQ34"/>
          <cell r="AR34" t="str">
            <v>None</v>
          </cell>
          <cell r="AS34"/>
          <cell r="AT34"/>
          <cell r="AU34" t="str">
            <v>None</v>
          </cell>
          <cell r="AV34"/>
          <cell r="AW34"/>
          <cell r="AX34" t="str">
            <v>None</v>
          </cell>
          <cell r="AY34"/>
          <cell r="AZ34"/>
          <cell r="BA34" t="str">
            <v>None</v>
          </cell>
          <cell r="BB34"/>
          <cell r="BC34"/>
          <cell r="BD34">
            <v>29</v>
          </cell>
          <cell r="BE34">
            <v>65</v>
          </cell>
          <cell r="BF34" t="str">
            <v>NO PREVIOUS INSURER</v>
          </cell>
          <cell r="BG34" t="str">
            <v>No</v>
          </cell>
          <cell r="BH34"/>
          <cell r="BI34"/>
          <cell r="BJ34"/>
          <cell r="BK34"/>
          <cell r="BL34" t="str">
            <v>Free Standing Home On Stumps / Foundations</v>
          </cell>
          <cell r="BM34" t="str">
            <v>AAC panel</v>
          </cell>
          <cell r="BN34" t="str">
            <v>Other</v>
          </cell>
          <cell r="BO34" t="str">
            <v>1970-1979</v>
          </cell>
          <cell r="BP34" t="str">
            <v>1970-1979</v>
          </cell>
          <cell r="BQ34" t="str">
            <v>Less than 1 acre</v>
          </cell>
        </row>
        <row r="35">
          <cell r="H35" t="str">
            <v>GAWA_146630595</v>
          </cell>
          <cell r="I35" t="str">
            <v/>
          </cell>
          <cell r="J35" t="str">
            <v/>
          </cell>
          <cell r="K35">
            <v>74</v>
          </cell>
          <cell r="L35" t="str">
            <v>VENTNOR</v>
          </cell>
          <cell r="M35" t="str">
            <v>STREET</v>
          </cell>
          <cell r="N35" t="str">
            <v>SCARBOROUGH</v>
          </cell>
          <cell r="O35">
            <v>6019</v>
          </cell>
          <cell r="P35" t="str">
            <v>WA</v>
          </cell>
          <cell r="Q35">
            <v>30896</v>
          </cell>
          <cell r="R35" t="str">
            <v>Yes</v>
          </cell>
          <cell r="S35" t="str">
            <v>No</v>
          </cell>
          <cell r="T35" t="str">
            <v>No</v>
          </cell>
          <cell r="U35" t="str">
            <v>No</v>
          </cell>
          <cell r="V35" t="str">
            <v>No</v>
          </cell>
          <cell r="W35" t="str">
            <v>No</v>
          </cell>
          <cell r="X35" t="str">
            <v>No</v>
          </cell>
          <cell r="Y35">
            <v>3</v>
          </cell>
          <cell r="Z35" t="str">
            <v>Theft</v>
          </cell>
          <cell r="AA35">
            <v>0</v>
          </cell>
          <cell r="AB35"/>
          <cell r="AC35" t="str">
            <v>Other claim type</v>
          </cell>
          <cell r="AD35">
            <v>0</v>
          </cell>
          <cell r="AE35"/>
          <cell r="AF35" t="str">
            <v>Damage from water from pipes and drains</v>
          </cell>
          <cell r="AG35">
            <v>0</v>
          </cell>
          <cell r="AH35"/>
          <cell r="AI35" t="str">
            <v>Damage caused by children, pets or other accidental damage</v>
          </cell>
          <cell r="AJ35">
            <v>42633</v>
          </cell>
          <cell r="AK35"/>
          <cell r="AL35" t="str">
            <v>Bushfire or flood</v>
          </cell>
          <cell r="AM35">
            <v>45566</v>
          </cell>
          <cell r="AN35"/>
          <cell r="AO35" t="str">
            <v>Damage caused by children, pets or other accidental damage</v>
          </cell>
          <cell r="AP35">
            <v>77114</v>
          </cell>
          <cell r="AQ35"/>
          <cell r="AR35" t="str">
            <v>None</v>
          </cell>
          <cell r="AS35"/>
          <cell r="AT35"/>
          <cell r="AU35" t="str">
            <v>None</v>
          </cell>
          <cell r="AV35"/>
          <cell r="AW35"/>
          <cell r="AX35" t="str">
            <v>None</v>
          </cell>
          <cell r="AY35"/>
          <cell r="AZ35"/>
          <cell r="BA35" t="str">
            <v>None</v>
          </cell>
          <cell r="BB35"/>
          <cell r="BC35"/>
          <cell r="BD35">
            <v>64</v>
          </cell>
          <cell r="BE35">
            <v>64</v>
          </cell>
          <cell r="BF35" t="str">
            <v>NO PREVIOUS INSURER</v>
          </cell>
          <cell r="BG35" t="str">
            <v>No</v>
          </cell>
          <cell r="BH35"/>
          <cell r="BI35"/>
          <cell r="BJ35"/>
          <cell r="BK35"/>
          <cell r="BL35" t="str">
            <v>Semi detached (duplex/triplex/quadplex)</v>
          </cell>
          <cell r="BM35" t="str">
            <v>Double Brick</v>
          </cell>
          <cell r="BN35" t="str">
            <v>Fibrecement covering</v>
          </cell>
          <cell r="BO35" t="str">
            <v>1990-1999</v>
          </cell>
          <cell r="BP35" t="str">
            <v>1990-1999</v>
          </cell>
          <cell r="BQ35" t="str">
            <v/>
          </cell>
        </row>
        <row r="36">
          <cell r="H36" t="str">
            <v>GATAS702213981</v>
          </cell>
          <cell r="I36" t="str">
            <v/>
          </cell>
          <cell r="J36" t="str">
            <v/>
          </cell>
          <cell r="K36">
            <v>31</v>
          </cell>
          <cell r="L36" t="str">
            <v>CLINTON</v>
          </cell>
          <cell r="M36" t="str">
            <v>ROAD</v>
          </cell>
          <cell r="N36" t="str">
            <v>GEILSTON BAY</v>
          </cell>
          <cell r="O36">
            <v>7015</v>
          </cell>
          <cell r="P36" t="str">
            <v>TAS</v>
          </cell>
          <cell r="Q36">
            <v>29561</v>
          </cell>
          <cell r="R36" t="str">
            <v>No</v>
          </cell>
          <cell r="S36" t="str">
            <v>No</v>
          </cell>
          <cell r="T36" t="str">
            <v>No</v>
          </cell>
          <cell r="U36" t="str">
            <v>No</v>
          </cell>
          <cell r="V36" t="str">
            <v>No</v>
          </cell>
          <cell r="W36" t="str">
            <v>No</v>
          </cell>
          <cell r="X36" t="str">
            <v>No</v>
          </cell>
          <cell r="Y36">
            <v>0</v>
          </cell>
          <cell r="Z36" t="str">
            <v>None</v>
          </cell>
          <cell r="AA36"/>
          <cell r="AB36"/>
          <cell r="AC36" t="str">
            <v>NONE</v>
          </cell>
          <cell r="AD36"/>
          <cell r="AE36"/>
          <cell r="AF36" t="str">
            <v>None</v>
          </cell>
          <cell r="AG36"/>
          <cell r="AH36"/>
          <cell r="AI36" t="str">
            <v>None</v>
          </cell>
          <cell r="AJ36"/>
          <cell r="AK36"/>
          <cell r="AL36" t="str">
            <v>None</v>
          </cell>
          <cell r="AM36"/>
          <cell r="AN36"/>
          <cell r="AO36" t="str">
            <v>None</v>
          </cell>
          <cell r="AP36"/>
          <cell r="AQ36"/>
          <cell r="AR36" t="str">
            <v>None</v>
          </cell>
          <cell r="AS36"/>
          <cell r="AT36"/>
          <cell r="AU36" t="str">
            <v>None</v>
          </cell>
          <cell r="AV36"/>
          <cell r="AW36"/>
          <cell r="AX36" t="str">
            <v>None</v>
          </cell>
          <cell r="AY36"/>
          <cell r="AZ36"/>
          <cell r="BA36" t="str">
            <v>None</v>
          </cell>
          <cell r="BB36"/>
          <cell r="BC36"/>
          <cell r="BD36">
            <v>35</v>
          </cell>
          <cell r="BE36">
            <v>68</v>
          </cell>
          <cell r="BF36" t="str">
            <v>NO PREVIOUS INSURER</v>
          </cell>
          <cell r="BG36" t="str">
            <v>No</v>
          </cell>
          <cell r="BH36"/>
          <cell r="BI36"/>
          <cell r="BJ36"/>
          <cell r="BK36"/>
          <cell r="BL36" t="str">
            <v>Semi detached (duplex/triplex/quadplex)</v>
          </cell>
          <cell r="BM36" t="str">
            <v>Other</v>
          </cell>
          <cell r="BN36" t="str">
            <v>Fibrecement covering</v>
          </cell>
          <cell r="BO36" t="str">
            <v>In the last 10 years</v>
          </cell>
          <cell r="BP36">
            <v>2009</v>
          </cell>
          <cell r="BQ36" t="str">
            <v>Less than 1 acre</v>
          </cell>
        </row>
        <row r="37">
          <cell r="H37" t="str">
            <v>GANSW706252745</v>
          </cell>
          <cell r="I37" t="str">
            <v/>
          </cell>
          <cell r="J37" t="str">
            <v/>
          </cell>
          <cell r="K37">
            <v>56</v>
          </cell>
          <cell r="L37" t="str">
            <v>KAVIENG</v>
          </cell>
          <cell r="M37" t="str">
            <v>AVENUE</v>
          </cell>
          <cell r="N37" t="str">
            <v>WHALAN</v>
          </cell>
          <cell r="O37">
            <v>2770</v>
          </cell>
          <cell r="P37" t="str">
            <v>NSW</v>
          </cell>
          <cell r="Q37">
            <v>19346</v>
          </cell>
          <cell r="R37" t="str">
            <v>Yes</v>
          </cell>
          <cell r="S37" t="str">
            <v>No</v>
          </cell>
          <cell r="T37" t="str">
            <v>No</v>
          </cell>
          <cell r="U37" t="str">
            <v>No</v>
          </cell>
          <cell r="V37" t="str">
            <v>No</v>
          </cell>
          <cell r="W37" t="str">
            <v>No</v>
          </cell>
          <cell r="X37" t="str">
            <v>No</v>
          </cell>
          <cell r="Y37">
            <v>3</v>
          </cell>
          <cell r="Z37" t="str">
            <v>Damage from water from pipes and drains</v>
          </cell>
          <cell r="AA37">
            <v>0</v>
          </cell>
          <cell r="AB37"/>
          <cell r="AC37" t="str">
            <v>Theft</v>
          </cell>
          <cell r="AD37">
            <v>0</v>
          </cell>
          <cell r="AE37"/>
          <cell r="AF37" t="str">
            <v>House fire</v>
          </cell>
          <cell r="AG37">
            <v>0</v>
          </cell>
          <cell r="AH37"/>
          <cell r="AI37" t="str">
            <v>House fire</v>
          </cell>
          <cell r="AJ37">
            <v>29242</v>
          </cell>
          <cell r="AK37"/>
          <cell r="AL37" t="str">
            <v>House fire</v>
          </cell>
          <cell r="AM37">
            <v>81783</v>
          </cell>
          <cell r="AN37"/>
          <cell r="AO37" t="str">
            <v>Theft</v>
          </cell>
          <cell r="AP37">
            <v>58212</v>
          </cell>
          <cell r="AQ37"/>
          <cell r="AR37" t="str">
            <v>None</v>
          </cell>
          <cell r="AS37"/>
          <cell r="AT37"/>
          <cell r="AU37" t="str">
            <v>None</v>
          </cell>
          <cell r="AV37"/>
          <cell r="AW37"/>
          <cell r="AX37" t="str">
            <v>None</v>
          </cell>
          <cell r="AY37"/>
          <cell r="AZ37"/>
          <cell r="BA37" t="str">
            <v>None</v>
          </cell>
          <cell r="BB37"/>
          <cell r="BC37"/>
          <cell r="BD37">
            <v>23</v>
          </cell>
          <cell r="BE37">
            <v>33</v>
          </cell>
          <cell r="BF37" t="str">
            <v>NO PREVIOUS INSURER</v>
          </cell>
          <cell r="BG37" t="str">
            <v>No</v>
          </cell>
          <cell r="BH37"/>
          <cell r="BI37"/>
          <cell r="BJ37"/>
          <cell r="BK37"/>
          <cell r="BL37" t="str">
            <v>Terrace</v>
          </cell>
          <cell r="BM37" t="str">
            <v>Other</v>
          </cell>
          <cell r="BN37" t="str">
            <v>Other</v>
          </cell>
          <cell r="BO37" t="str">
            <v>1946-1959 (Post War)</v>
          </cell>
          <cell r="BP37" t="str">
            <v>1946-1959 (Post War)</v>
          </cell>
          <cell r="BQ37" t="str">
            <v/>
          </cell>
        </row>
        <row r="38">
          <cell r="H38" t="str">
            <v>GAWA_146955796</v>
          </cell>
          <cell r="I38" t="str">
            <v/>
          </cell>
          <cell r="J38" t="str">
            <v/>
          </cell>
          <cell r="K38">
            <v>33</v>
          </cell>
          <cell r="L38" t="str">
            <v>BROOKVIEW</v>
          </cell>
          <cell r="M38" t="str">
            <v>AVENUE</v>
          </cell>
          <cell r="N38" t="str">
            <v>GELORUP</v>
          </cell>
          <cell r="O38">
            <v>6230</v>
          </cell>
          <cell r="P38" t="str">
            <v>WA</v>
          </cell>
          <cell r="Q38">
            <v>24693</v>
          </cell>
          <cell r="R38" t="str">
            <v>No</v>
          </cell>
          <cell r="S38" t="str">
            <v>No</v>
          </cell>
          <cell r="T38" t="str">
            <v>No</v>
          </cell>
          <cell r="U38" t="str">
            <v>No</v>
          </cell>
          <cell r="V38" t="str">
            <v>No</v>
          </cell>
          <cell r="W38" t="str">
            <v>No</v>
          </cell>
          <cell r="X38" t="str">
            <v>No</v>
          </cell>
          <cell r="Y38">
            <v>1</v>
          </cell>
          <cell r="Z38" t="str">
            <v>Earthquake, storm, cyclone or hail</v>
          </cell>
          <cell r="AA38">
            <v>0</v>
          </cell>
          <cell r="AB38"/>
          <cell r="AC38" t="str">
            <v>NONE</v>
          </cell>
          <cell r="AD38"/>
          <cell r="AE38"/>
          <cell r="AF38" t="str">
            <v>None</v>
          </cell>
          <cell r="AG38"/>
          <cell r="AH38"/>
          <cell r="AI38" t="str">
            <v>House fire</v>
          </cell>
          <cell r="AJ38">
            <v>76288</v>
          </cell>
          <cell r="AK38"/>
          <cell r="AL38" t="str">
            <v>None</v>
          </cell>
          <cell r="AM38"/>
          <cell r="AN38"/>
          <cell r="AO38" t="str">
            <v>None</v>
          </cell>
          <cell r="AP38"/>
          <cell r="AQ38"/>
          <cell r="AR38" t="str">
            <v>None</v>
          </cell>
          <cell r="AS38"/>
          <cell r="AT38"/>
          <cell r="AU38" t="str">
            <v>None</v>
          </cell>
          <cell r="AV38"/>
          <cell r="AW38"/>
          <cell r="AX38" t="str">
            <v>None</v>
          </cell>
          <cell r="AY38"/>
          <cell r="AZ38"/>
          <cell r="BA38" t="str">
            <v>None</v>
          </cell>
          <cell r="BB38"/>
          <cell r="BC38"/>
          <cell r="BD38">
            <v>59</v>
          </cell>
          <cell r="BE38">
            <v>59</v>
          </cell>
          <cell r="BF38" t="str">
            <v>NO PREVIOUS INSURER</v>
          </cell>
          <cell r="BG38" t="str">
            <v>No</v>
          </cell>
          <cell r="BH38"/>
          <cell r="BI38"/>
          <cell r="BJ38"/>
          <cell r="BK38"/>
          <cell r="BL38" t="str">
            <v>Free Standing Home On Poles</v>
          </cell>
          <cell r="BM38" t="str">
            <v>Sheet cladding</v>
          </cell>
          <cell r="BN38" t="str">
            <v>Metal covering</v>
          </cell>
          <cell r="BO38" t="str">
            <v>1980-1989</v>
          </cell>
          <cell r="BP38" t="str">
            <v>1980-1989</v>
          </cell>
          <cell r="BQ38" t="str">
            <v/>
          </cell>
        </row>
        <row r="39">
          <cell r="H39" t="str">
            <v>GAWA_147186239</v>
          </cell>
          <cell r="I39" t="str">
            <v>UNIT</v>
          </cell>
          <cell r="J39">
            <v>19</v>
          </cell>
          <cell r="K39">
            <v>8</v>
          </cell>
          <cell r="L39" t="str">
            <v>NEWTON</v>
          </cell>
          <cell r="M39" t="str">
            <v>STREET</v>
          </cell>
          <cell r="N39" t="str">
            <v>BAYSWATER</v>
          </cell>
          <cell r="O39">
            <v>6053</v>
          </cell>
          <cell r="P39" t="str">
            <v>WA</v>
          </cell>
          <cell r="Q39">
            <v>20262</v>
          </cell>
          <cell r="R39" t="str">
            <v>No</v>
          </cell>
          <cell r="S39" t="str">
            <v>No</v>
          </cell>
          <cell r="T39" t="str">
            <v>No</v>
          </cell>
          <cell r="U39" t="str">
            <v>No</v>
          </cell>
          <cell r="V39" t="str">
            <v>No</v>
          </cell>
          <cell r="W39" t="str">
            <v>No</v>
          </cell>
          <cell r="X39" t="str">
            <v>No</v>
          </cell>
          <cell r="Y39">
            <v>1</v>
          </cell>
          <cell r="Z39" t="str">
            <v>Bushfire or flood</v>
          </cell>
          <cell r="AA39">
            <v>469563</v>
          </cell>
          <cell r="AB39"/>
          <cell r="AC39" t="str">
            <v>None</v>
          </cell>
          <cell r="AD39"/>
          <cell r="AE39"/>
          <cell r="AF39" t="str">
            <v>None</v>
          </cell>
          <cell r="AG39"/>
          <cell r="AH39"/>
          <cell r="AI39" t="str">
            <v>Damage caused by children, pets or other accidental damage</v>
          </cell>
          <cell r="AJ39">
            <v>0</v>
          </cell>
          <cell r="AK39"/>
          <cell r="AL39" t="str">
            <v>None</v>
          </cell>
          <cell r="AM39"/>
          <cell r="AN39"/>
          <cell r="AO39" t="str">
            <v>None</v>
          </cell>
          <cell r="AP39"/>
          <cell r="AQ39"/>
          <cell r="AR39" t="str">
            <v>None</v>
          </cell>
          <cell r="AS39"/>
          <cell r="AT39"/>
          <cell r="AU39" t="str">
            <v>None</v>
          </cell>
          <cell r="AV39"/>
          <cell r="AW39"/>
          <cell r="AX39" t="str">
            <v>None</v>
          </cell>
          <cell r="AY39"/>
          <cell r="AZ39"/>
          <cell r="BA39" t="str">
            <v>None</v>
          </cell>
          <cell r="BB39"/>
          <cell r="BC39"/>
          <cell r="BD39">
            <v>51</v>
          </cell>
          <cell r="BE39">
            <v>51</v>
          </cell>
          <cell r="BF39" t="str">
            <v>SUNCORP</v>
          </cell>
          <cell r="BG39" t="str">
            <v>No</v>
          </cell>
          <cell r="BH39"/>
          <cell r="BI39"/>
          <cell r="BJ39"/>
          <cell r="BK39"/>
          <cell r="BL39" t="str">
            <v>Terrace</v>
          </cell>
          <cell r="BM39" t="str">
            <v>AAC panel</v>
          </cell>
          <cell r="BN39" t="str">
            <v>Metal covering</v>
          </cell>
          <cell r="BO39" t="str">
            <v>1914-1945 (War)</v>
          </cell>
          <cell r="BP39" t="str">
            <v>1914-1945 (War)</v>
          </cell>
          <cell r="BQ39" t="str">
            <v>Less than 1 acre</v>
          </cell>
        </row>
        <row r="40">
          <cell r="H40" t="str">
            <v>GATAS702200760</v>
          </cell>
          <cell r="I40" t="str">
            <v/>
          </cell>
          <cell r="J40" t="str">
            <v/>
          </cell>
          <cell r="K40">
            <v>31</v>
          </cell>
          <cell r="L40" t="str">
            <v>BEALEY</v>
          </cell>
          <cell r="M40" t="str">
            <v>AVENUE</v>
          </cell>
          <cell r="N40" t="str">
            <v>LENAH VALLEY</v>
          </cell>
          <cell r="O40">
            <v>7008</v>
          </cell>
          <cell r="P40" t="str">
            <v>TAS</v>
          </cell>
          <cell r="Q40">
            <v>28164</v>
          </cell>
          <cell r="R40" t="str">
            <v>No</v>
          </cell>
          <cell r="S40" t="str">
            <v>No</v>
          </cell>
          <cell r="T40" t="str">
            <v>No</v>
          </cell>
          <cell r="U40" t="str">
            <v>No</v>
          </cell>
          <cell r="V40" t="str">
            <v>No</v>
          </cell>
          <cell r="W40" t="str">
            <v>No</v>
          </cell>
          <cell r="X40" t="str">
            <v>No</v>
          </cell>
          <cell r="Y40">
            <v>2</v>
          </cell>
          <cell r="Z40" t="str">
            <v>Theft</v>
          </cell>
          <cell r="AA40">
            <v>98720</v>
          </cell>
          <cell r="AB40"/>
          <cell r="AC40" t="str">
            <v>Other claim type</v>
          </cell>
          <cell r="AD40">
            <v>67383</v>
          </cell>
          <cell r="AE40"/>
          <cell r="AF40" t="str">
            <v>None</v>
          </cell>
          <cell r="AG40"/>
          <cell r="AH40"/>
          <cell r="AI40" t="str">
            <v>House fire</v>
          </cell>
          <cell r="AJ40">
            <v>0</v>
          </cell>
          <cell r="AK40"/>
          <cell r="AL40" t="str">
            <v>Theft</v>
          </cell>
          <cell r="AM40">
            <v>0</v>
          </cell>
          <cell r="AN40"/>
          <cell r="AO40" t="str">
            <v>Other claim type</v>
          </cell>
          <cell r="AP40">
            <v>0</v>
          </cell>
          <cell r="AQ40"/>
          <cell r="AR40" t="str">
            <v>None</v>
          </cell>
          <cell r="AS40"/>
          <cell r="AT40"/>
          <cell r="AU40" t="str">
            <v>None</v>
          </cell>
          <cell r="AV40"/>
          <cell r="AW40"/>
          <cell r="AX40" t="str">
            <v>None</v>
          </cell>
          <cell r="AY40"/>
          <cell r="AZ40"/>
          <cell r="BA40" t="str">
            <v>None</v>
          </cell>
          <cell r="BB40"/>
          <cell r="BC40"/>
          <cell r="BD40">
            <v>24</v>
          </cell>
          <cell r="BE40">
            <v>71</v>
          </cell>
          <cell r="BF40" t="str">
            <v>NO PREVIOUS INSURER</v>
          </cell>
          <cell r="BG40" t="str">
            <v>No</v>
          </cell>
          <cell r="BH40"/>
          <cell r="BI40"/>
          <cell r="BJ40"/>
          <cell r="BK40"/>
          <cell r="BL40" t="str">
            <v>Terrace</v>
          </cell>
          <cell r="BM40" t="str">
            <v>Sheet cladding</v>
          </cell>
          <cell r="BN40" t="str">
            <v>Fibrecement covering</v>
          </cell>
          <cell r="BO40" t="str">
            <v>In the last 10 years</v>
          </cell>
          <cell r="BP40">
            <v>2014</v>
          </cell>
          <cell r="BQ40" t="str">
            <v>Less than 1 acre</v>
          </cell>
        </row>
        <row r="41">
          <cell r="H41" t="str">
            <v>GAWA_146871280</v>
          </cell>
          <cell r="I41" t="str">
            <v/>
          </cell>
          <cell r="J41" t="str">
            <v/>
          </cell>
          <cell r="K41">
            <v>20</v>
          </cell>
          <cell r="L41" t="str">
            <v>GLENSIDE</v>
          </cell>
          <cell r="M41" t="str">
            <v>CRESCENT</v>
          </cell>
          <cell r="N41" t="str">
            <v>CRAIGIE</v>
          </cell>
          <cell r="O41">
            <v>6025</v>
          </cell>
          <cell r="P41" t="str">
            <v>WA</v>
          </cell>
          <cell r="Q41">
            <v>32613</v>
          </cell>
          <cell r="R41" t="str">
            <v>No</v>
          </cell>
          <cell r="S41" t="str">
            <v>No</v>
          </cell>
          <cell r="T41" t="str">
            <v>No</v>
          </cell>
          <cell r="U41" t="str">
            <v>No</v>
          </cell>
          <cell r="V41" t="str">
            <v>No</v>
          </cell>
          <cell r="W41" t="str">
            <v>No</v>
          </cell>
          <cell r="X41" t="str">
            <v>No</v>
          </cell>
          <cell r="Y41">
            <v>2</v>
          </cell>
          <cell r="Z41" t="str">
            <v>Damage from water from pipes and drains</v>
          </cell>
          <cell r="AA41">
            <v>0</v>
          </cell>
          <cell r="AB41"/>
          <cell r="AC41" t="str">
            <v>Theft</v>
          </cell>
          <cell r="AD41">
            <v>0</v>
          </cell>
          <cell r="AE41"/>
          <cell r="AF41" t="str">
            <v>None</v>
          </cell>
          <cell r="AG41"/>
          <cell r="AH41"/>
          <cell r="AI41" t="str">
            <v>Bushfire or flood</v>
          </cell>
          <cell r="AJ41">
            <v>21946</v>
          </cell>
          <cell r="AK41"/>
          <cell r="AL41" t="str">
            <v>Damage caused by children, pets or other accidental damage</v>
          </cell>
          <cell r="AM41">
            <v>53781</v>
          </cell>
          <cell r="AN41"/>
          <cell r="AO41" t="str">
            <v>Damage from water from pipes and drains</v>
          </cell>
          <cell r="AP41">
            <v>67696</v>
          </cell>
          <cell r="AQ41"/>
          <cell r="AR41" t="str">
            <v>None</v>
          </cell>
          <cell r="AS41"/>
          <cell r="AT41"/>
          <cell r="AU41" t="str">
            <v>None</v>
          </cell>
          <cell r="AV41"/>
          <cell r="AW41"/>
          <cell r="AX41" t="str">
            <v>None</v>
          </cell>
          <cell r="AY41"/>
          <cell r="AZ41"/>
          <cell r="BA41" t="str">
            <v>None</v>
          </cell>
          <cell r="BB41"/>
          <cell r="BC41"/>
          <cell r="BD41">
            <v>35</v>
          </cell>
          <cell r="BE41">
            <v>42</v>
          </cell>
          <cell r="BF41" t="str">
            <v>NO PREVIOUS INSURER</v>
          </cell>
          <cell r="BG41" t="str">
            <v>No</v>
          </cell>
          <cell r="BH41"/>
          <cell r="BI41"/>
          <cell r="BJ41"/>
          <cell r="BK41"/>
          <cell r="BL41" t="str">
            <v>Free Standing Home On Concrete Slab</v>
          </cell>
          <cell r="BM41" t="str">
            <v>Other</v>
          </cell>
          <cell r="BN41" t="str">
            <v>Other</v>
          </cell>
          <cell r="BO41" t="str">
            <v>1960-1969</v>
          </cell>
          <cell r="BP41" t="str">
            <v>1960-1969</v>
          </cell>
          <cell r="BQ41" t="str">
            <v/>
          </cell>
        </row>
        <row r="42">
          <cell r="H42" t="str">
            <v>GANSW705438187</v>
          </cell>
          <cell r="I42" t="str">
            <v/>
          </cell>
          <cell r="J42" t="str">
            <v/>
          </cell>
          <cell r="K42">
            <v>13</v>
          </cell>
          <cell r="L42" t="str">
            <v>SHIPTON</v>
          </cell>
          <cell r="M42" t="str">
            <v>CRESCENT</v>
          </cell>
          <cell r="N42" t="str">
            <v>MOUNT WARRIGAL</v>
          </cell>
          <cell r="O42">
            <v>2528</v>
          </cell>
          <cell r="P42" t="str">
            <v>NSW</v>
          </cell>
          <cell r="Q42">
            <v>24025</v>
          </cell>
          <cell r="R42" t="str">
            <v>Yes</v>
          </cell>
          <cell r="S42" t="str">
            <v>No</v>
          </cell>
          <cell r="T42" t="str">
            <v>No</v>
          </cell>
          <cell r="U42" t="str">
            <v>No</v>
          </cell>
          <cell r="V42" t="str">
            <v>No</v>
          </cell>
          <cell r="W42" t="str">
            <v>No</v>
          </cell>
          <cell r="X42" t="str">
            <v>No</v>
          </cell>
          <cell r="Y42">
            <v>2</v>
          </cell>
          <cell r="Z42" t="str">
            <v>Other claim type</v>
          </cell>
          <cell r="AA42">
            <v>0</v>
          </cell>
          <cell r="AB42"/>
          <cell r="AC42" t="str">
            <v>House fire</v>
          </cell>
          <cell r="AD42">
            <v>0</v>
          </cell>
          <cell r="AE42"/>
          <cell r="AF42" t="str">
            <v>None</v>
          </cell>
          <cell r="AG42"/>
          <cell r="AH42"/>
          <cell r="AI42" t="str">
            <v>Damage caused by children, pets or other accidental damage</v>
          </cell>
          <cell r="AJ42">
            <v>39866</v>
          </cell>
          <cell r="AK42"/>
          <cell r="AL42" t="str">
            <v>House fire</v>
          </cell>
          <cell r="AM42">
            <v>59670</v>
          </cell>
          <cell r="AN42"/>
          <cell r="AO42" t="str">
            <v>Bushfire or flood</v>
          </cell>
          <cell r="AP42">
            <v>23080</v>
          </cell>
          <cell r="AQ42"/>
          <cell r="AR42" t="str">
            <v>None</v>
          </cell>
          <cell r="AS42"/>
          <cell r="AT42"/>
          <cell r="AU42" t="str">
            <v>None</v>
          </cell>
          <cell r="AV42"/>
          <cell r="AW42"/>
          <cell r="AX42" t="str">
            <v>None</v>
          </cell>
          <cell r="AY42"/>
          <cell r="AZ42"/>
          <cell r="BA42" t="str">
            <v>None</v>
          </cell>
          <cell r="BB42"/>
          <cell r="BC42"/>
          <cell r="BD42">
            <v>22</v>
          </cell>
          <cell r="BE42">
            <v>65</v>
          </cell>
          <cell r="BF42" t="str">
            <v>NO PREVIOUS INSURER</v>
          </cell>
          <cell r="BG42" t="str">
            <v>No</v>
          </cell>
          <cell r="BH42"/>
          <cell r="BI42"/>
          <cell r="BJ42"/>
          <cell r="BK42"/>
          <cell r="BL42" t="str">
            <v>Townhouse</v>
          </cell>
          <cell r="BM42" t="str">
            <v>Double Brick</v>
          </cell>
          <cell r="BN42" t="str">
            <v>Timber shingles</v>
          </cell>
          <cell r="BO42" t="str">
            <v>In the last 10 years</v>
          </cell>
          <cell r="BP42">
            <v>2012</v>
          </cell>
          <cell r="BQ42" t="str">
            <v/>
          </cell>
        </row>
        <row r="43">
          <cell r="H43" t="str">
            <v>GAQLD156843231</v>
          </cell>
          <cell r="I43" t="str">
            <v/>
          </cell>
          <cell r="J43" t="str">
            <v/>
          </cell>
          <cell r="K43">
            <v>86</v>
          </cell>
          <cell r="L43" t="str">
            <v>RUMRUNNER</v>
          </cell>
          <cell r="M43" t="str">
            <v>STREET</v>
          </cell>
          <cell r="N43" t="str">
            <v>MERMAID WATERS</v>
          </cell>
          <cell r="O43">
            <v>4218</v>
          </cell>
          <cell r="P43" t="str">
            <v>QLD</v>
          </cell>
          <cell r="Q43">
            <v>21602</v>
          </cell>
          <cell r="R43" t="str">
            <v>No</v>
          </cell>
          <cell r="S43" t="str">
            <v>No</v>
          </cell>
          <cell r="T43" t="str">
            <v>No</v>
          </cell>
          <cell r="U43" t="str">
            <v>No</v>
          </cell>
          <cell r="V43" t="str">
            <v>No</v>
          </cell>
          <cell r="W43" t="str">
            <v>No</v>
          </cell>
          <cell r="X43" t="str">
            <v>No</v>
          </cell>
          <cell r="Y43">
            <v>0</v>
          </cell>
          <cell r="Z43" t="str">
            <v>None</v>
          </cell>
          <cell r="AA43"/>
          <cell r="AB43"/>
          <cell r="AC43" t="str">
            <v>NONE</v>
          </cell>
          <cell r="AD43"/>
          <cell r="AE43"/>
          <cell r="AF43" t="str">
            <v>None</v>
          </cell>
          <cell r="AG43"/>
          <cell r="AH43"/>
          <cell r="AI43" t="str">
            <v>None</v>
          </cell>
          <cell r="AJ43"/>
          <cell r="AK43"/>
          <cell r="AL43" t="str">
            <v>None</v>
          </cell>
          <cell r="AM43"/>
          <cell r="AN43"/>
          <cell r="AO43" t="str">
            <v>None</v>
          </cell>
          <cell r="AP43"/>
          <cell r="AQ43"/>
          <cell r="AR43" t="str">
            <v>None</v>
          </cell>
          <cell r="AS43"/>
          <cell r="AT43"/>
          <cell r="AU43" t="str">
            <v>None</v>
          </cell>
          <cell r="AV43"/>
          <cell r="AW43"/>
          <cell r="AX43" t="str">
            <v>None</v>
          </cell>
          <cell r="AY43"/>
          <cell r="AZ43"/>
          <cell r="BA43" t="str">
            <v>None</v>
          </cell>
          <cell r="BB43"/>
          <cell r="BC43"/>
          <cell r="BD43">
            <v>41</v>
          </cell>
          <cell r="BE43">
            <v>51</v>
          </cell>
          <cell r="BF43" t="str">
            <v>QBE INSURANCE GROUP LTD</v>
          </cell>
          <cell r="BG43" t="str">
            <v>No</v>
          </cell>
          <cell r="BH43"/>
          <cell r="BI43"/>
          <cell r="BJ43"/>
          <cell r="BK43"/>
          <cell r="BL43" t="str">
            <v>Terrace</v>
          </cell>
          <cell r="BM43" t="str">
            <v>Weatherboard - Timber</v>
          </cell>
          <cell r="BN43" t="str">
            <v>Concrete tile</v>
          </cell>
          <cell r="BO43" t="str">
            <v>1946-1959 (Post War)</v>
          </cell>
          <cell r="BP43" t="str">
            <v>1946-1959 (Post War)</v>
          </cell>
          <cell r="BQ43" t="str">
            <v>Less than 1 acre</v>
          </cell>
        </row>
        <row r="44">
          <cell r="H44" t="str">
            <v>GAQLD158938588</v>
          </cell>
          <cell r="I44" t="str">
            <v/>
          </cell>
          <cell r="J44" t="str">
            <v/>
          </cell>
          <cell r="K44">
            <v>0</v>
          </cell>
          <cell r="L44" t="str">
            <v>SHELLYTOP</v>
          </cell>
          <cell r="M44" t="str">
            <v>ROAD</v>
          </cell>
          <cell r="N44" t="str">
            <v>DURONG</v>
          </cell>
          <cell r="O44">
            <v>4610</v>
          </cell>
          <cell r="P44" t="str">
            <v>QLD</v>
          </cell>
          <cell r="Q44">
            <v>30011</v>
          </cell>
          <cell r="R44" t="str">
            <v>No</v>
          </cell>
          <cell r="S44" t="str">
            <v>No</v>
          </cell>
          <cell r="T44" t="str">
            <v>No</v>
          </cell>
          <cell r="U44" t="str">
            <v>No</v>
          </cell>
          <cell r="V44" t="str">
            <v>No</v>
          </cell>
          <cell r="W44" t="str">
            <v>No</v>
          </cell>
          <cell r="X44" t="str">
            <v>No</v>
          </cell>
          <cell r="Y44">
            <v>0</v>
          </cell>
          <cell r="Z44" t="str">
            <v>None</v>
          </cell>
          <cell r="AA44"/>
          <cell r="AB44"/>
          <cell r="AC44" t="str">
            <v>NONE</v>
          </cell>
          <cell r="AD44"/>
          <cell r="AE44"/>
          <cell r="AF44" t="str">
            <v>None</v>
          </cell>
          <cell r="AG44"/>
          <cell r="AH44"/>
          <cell r="AI44" t="str">
            <v>None</v>
          </cell>
          <cell r="AJ44"/>
          <cell r="AK44"/>
          <cell r="AL44" t="str">
            <v>None</v>
          </cell>
          <cell r="AM44"/>
          <cell r="AN44"/>
          <cell r="AO44" t="str">
            <v>None</v>
          </cell>
          <cell r="AP44"/>
          <cell r="AQ44"/>
          <cell r="AR44" t="str">
            <v>None</v>
          </cell>
          <cell r="AS44"/>
          <cell r="AT44"/>
          <cell r="AU44" t="str">
            <v>None</v>
          </cell>
          <cell r="AV44"/>
          <cell r="AW44"/>
          <cell r="AX44" t="str">
            <v>None</v>
          </cell>
          <cell r="AY44"/>
          <cell r="AZ44"/>
          <cell r="BA44" t="str">
            <v>None</v>
          </cell>
          <cell r="BB44"/>
          <cell r="BC44"/>
          <cell r="BD44">
            <v>25</v>
          </cell>
          <cell r="BE44">
            <v>28</v>
          </cell>
          <cell r="BF44" t="str">
            <v>NO PREVIOUS INSURER</v>
          </cell>
          <cell r="BG44" t="str">
            <v>No</v>
          </cell>
          <cell r="BH44"/>
          <cell r="BI44"/>
          <cell r="BJ44"/>
          <cell r="BK44"/>
          <cell r="BL44" t="str">
            <v>Semi detached (duplex/triplex/quadplex)</v>
          </cell>
          <cell r="BM44" t="str">
            <v>Weatherboard - Timber</v>
          </cell>
          <cell r="BN44" t="str">
            <v>Fibrecement covering</v>
          </cell>
          <cell r="BO44" t="str">
            <v>1960-1969</v>
          </cell>
          <cell r="BP44" t="str">
            <v>1960-1969</v>
          </cell>
          <cell r="BQ44" t="str">
            <v>Less than 1 acre</v>
          </cell>
        </row>
        <row r="45">
          <cell r="H45" t="str">
            <v>GANSW706473221</v>
          </cell>
          <cell r="I45" t="str">
            <v/>
          </cell>
          <cell r="J45" t="str">
            <v/>
          </cell>
          <cell r="K45">
            <v>136</v>
          </cell>
          <cell r="L45" t="str">
            <v>SPRING</v>
          </cell>
          <cell r="M45" t="str">
            <v>STREET</v>
          </cell>
          <cell r="N45" t="str">
            <v>ORANGE</v>
          </cell>
          <cell r="O45">
            <v>2800</v>
          </cell>
          <cell r="P45" t="str">
            <v>NSW</v>
          </cell>
          <cell r="Q45">
            <v>32197</v>
          </cell>
          <cell r="R45" t="str">
            <v>Yes</v>
          </cell>
          <cell r="S45" t="str">
            <v>No</v>
          </cell>
          <cell r="T45" t="str">
            <v>No</v>
          </cell>
          <cell r="U45" t="str">
            <v>No</v>
          </cell>
          <cell r="V45" t="str">
            <v>No</v>
          </cell>
          <cell r="W45" t="str">
            <v>No</v>
          </cell>
          <cell r="X45" t="str">
            <v>No</v>
          </cell>
          <cell r="Y45">
            <v>0</v>
          </cell>
          <cell r="Z45" t="str">
            <v>None</v>
          </cell>
          <cell r="AA45"/>
          <cell r="AB45"/>
          <cell r="AC45" t="str">
            <v>NONE</v>
          </cell>
          <cell r="AD45"/>
          <cell r="AE45"/>
          <cell r="AF45" t="str">
            <v>None</v>
          </cell>
          <cell r="AG45"/>
          <cell r="AH45"/>
          <cell r="AI45" t="str">
            <v>None</v>
          </cell>
          <cell r="AJ45"/>
          <cell r="AK45"/>
          <cell r="AL45" t="str">
            <v>None</v>
          </cell>
          <cell r="AM45"/>
          <cell r="AN45"/>
          <cell r="AO45" t="str">
            <v>None</v>
          </cell>
          <cell r="AP45"/>
          <cell r="AQ45"/>
          <cell r="AR45" t="str">
            <v>None</v>
          </cell>
          <cell r="AS45"/>
          <cell r="AT45"/>
          <cell r="AU45" t="str">
            <v>None</v>
          </cell>
          <cell r="AV45"/>
          <cell r="AW45"/>
          <cell r="AX45" t="str">
            <v>None</v>
          </cell>
          <cell r="AY45"/>
          <cell r="AZ45"/>
          <cell r="BA45" t="str">
            <v>None</v>
          </cell>
          <cell r="BB45"/>
          <cell r="BC45"/>
          <cell r="BD45">
            <v>28</v>
          </cell>
          <cell r="BE45">
            <v>62</v>
          </cell>
          <cell r="BF45" t="str">
            <v>NO PREVIOUS INSURER</v>
          </cell>
          <cell r="BG45" t="str">
            <v>No</v>
          </cell>
          <cell r="BH45"/>
          <cell r="BI45"/>
          <cell r="BJ45"/>
          <cell r="BK45"/>
          <cell r="BL45" t="str">
            <v>Semi detached (duplex/triplex/quadplex)</v>
          </cell>
          <cell r="BM45" t="str">
            <v>Weatherboard - Timber</v>
          </cell>
          <cell r="BN45" t="str">
            <v>Other</v>
          </cell>
          <cell r="BO45" t="str">
            <v>In the last 10 years</v>
          </cell>
          <cell r="BP45">
            <v>2013</v>
          </cell>
          <cell r="BQ45" t="str">
            <v/>
          </cell>
        </row>
        <row r="46">
          <cell r="H46" t="str">
            <v>GAQLD156065750</v>
          </cell>
          <cell r="I46" t="str">
            <v/>
          </cell>
          <cell r="J46" t="str">
            <v/>
          </cell>
          <cell r="K46">
            <v>381</v>
          </cell>
          <cell r="L46" t="str">
            <v>LAKES CREEK</v>
          </cell>
          <cell r="M46" t="str">
            <v>ROAD</v>
          </cell>
          <cell r="N46" t="str">
            <v>KOONGAL</v>
          </cell>
          <cell r="O46">
            <v>4701</v>
          </cell>
          <cell r="P46" t="str">
            <v>QLD</v>
          </cell>
          <cell r="Q46">
            <v>26894</v>
          </cell>
          <cell r="R46" t="str">
            <v>No</v>
          </cell>
          <cell r="S46" t="str">
            <v>No</v>
          </cell>
          <cell r="T46" t="str">
            <v>No</v>
          </cell>
          <cell r="U46" t="str">
            <v>No</v>
          </cell>
          <cell r="V46" t="str">
            <v>No</v>
          </cell>
          <cell r="W46" t="str">
            <v>No</v>
          </cell>
          <cell r="X46" t="str">
            <v>No</v>
          </cell>
          <cell r="Y46">
            <v>3</v>
          </cell>
          <cell r="Z46" t="str">
            <v>Bushfire or flood</v>
          </cell>
          <cell r="AA46">
            <v>0</v>
          </cell>
          <cell r="AB46"/>
          <cell r="AC46" t="str">
            <v>House fire</v>
          </cell>
          <cell r="AD46">
            <v>0</v>
          </cell>
          <cell r="AE46"/>
          <cell r="AF46" t="str">
            <v>Theft</v>
          </cell>
          <cell r="AG46">
            <v>0</v>
          </cell>
          <cell r="AH46"/>
          <cell r="AI46" t="str">
            <v>Theft</v>
          </cell>
          <cell r="AJ46">
            <v>30352</v>
          </cell>
          <cell r="AK46"/>
          <cell r="AL46" t="str">
            <v>Damage caused by children, pets or other accidental damage</v>
          </cell>
          <cell r="AM46">
            <v>58082</v>
          </cell>
          <cell r="AN46"/>
          <cell r="AO46" t="str">
            <v>Damage caused by children, pets or other accidental damage</v>
          </cell>
          <cell r="AP46">
            <v>43020</v>
          </cell>
          <cell r="AQ46"/>
          <cell r="AR46" t="str">
            <v>None</v>
          </cell>
          <cell r="AS46"/>
          <cell r="AT46"/>
          <cell r="AU46" t="str">
            <v>None</v>
          </cell>
          <cell r="AV46"/>
          <cell r="AW46"/>
          <cell r="AX46" t="str">
            <v>None</v>
          </cell>
          <cell r="AY46"/>
          <cell r="AZ46"/>
          <cell r="BA46" t="str">
            <v>None</v>
          </cell>
          <cell r="BB46"/>
          <cell r="BC46"/>
          <cell r="BD46">
            <v>24</v>
          </cell>
          <cell r="BE46">
            <v>44</v>
          </cell>
          <cell r="BF46" t="str">
            <v>NO PREVIOUS INSURER</v>
          </cell>
          <cell r="BG46" t="str">
            <v>No</v>
          </cell>
          <cell r="BH46"/>
          <cell r="BI46"/>
          <cell r="BJ46"/>
          <cell r="BK46"/>
          <cell r="BL46" t="str">
            <v>Terrace</v>
          </cell>
          <cell r="BM46" t="str">
            <v>Other</v>
          </cell>
          <cell r="BN46" t="str">
            <v>Concrete tile</v>
          </cell>
          <cell r="BO46" t="str">
            <v>In the last 10 years</v>
          </cell>
          <cell r="BP46">
            <v>2016</v>
          </cell>
          <cell r="BQ46" t="str">
            <v/>
          </cell>
        </row>
        <row r="47">
          <cell r="H47" t="str">
            <v>GAWA_147031380</v>
          </cell>
          <cell r="I47" t="str">
            <v/>
          </cell>
          <cell r="J47" t="str">
            <v/>
          </cell>
          <cell r="K47">
            <v>10</v>
          </cell>
          <cell r="L47" t="str">
            <v>PARKER</v>
          </cell>
          <cell r="M47" t="str">
            <v>CLOSE</v>
          </cell>
          <cell r="N47" t="str">
            <v>BAYNTON</v>
          </cell>
          <cell r="O47">
            <v>6714</v>
          </cell>
          <cell r="P47" t="str">
            <v>WA</v>
          </cell>
          <cell r="Q47">
            <v>19649</v>
          </cell>
          <cell r="R47" t="str">
            <v>No</v>
          </cell>
          <cell r="S47" t="str">
            <v>No</v>
          </cell>
          <cell r="T47" t="str">
            <v>No</v>
          </cell>
          <cell r="U47" t="str">
            <v>No</v>
          </cell>
          <cell r="V47" t="str">
            <v>No</v>
          </cell>
          <cell r="W47" t="str">
            <v>No</v>
          </cell>
          <cell r="X47" t="str">
            <v>No</v>
          </cell>
          <cell r="Y47">
            <v>0</v>
          </cell>
          <cell r="Z47" t="str">
            <v>None</v>
          </cell>
          <cell r="AA47"/>
          <cell r="AB47"/>
          <cell r="AC47" t="str">
            <v>NONE</v>
          </cell>
          <cell r="AD47"/>
          <cell r="AE47"/>
          <cell r="AF47" t="str">
            <v>None</v>
          </cell>
          <cell r="AG47"/>
          <cell r="AH47"/>
          <cell r="AI47" t="str">
            <v>None</v>
          </cell>
          <cell r="AJ47"/>
          <cell r="AK47"/>
          <cell r="AL47" t="str">
            <v>None</v>
          </cell>
          <cell r="AM47"/>
          <cell r="AN47"/>
          <cell r="AO47" t="str">
            <v>None</v>
          </cell>
          <cell r="AP47"/>
          <cell r="AQ47"/>
          <cell r="AR47" t="str">
            <v>None</v>
          </cell>
          <cell r="AS47"/>
          <cell r="AT47"/>
          <cell r="AU47" t="str">
            <v>None</v>
          </cell>
          <cell r="AV47"/>
          <cell r="AW47"/>
          <cell r="AX47" t="str">
            <v>None</v>
          </cell>
          <cell r="AY47"/>
          <cell r="AZ47"/>
          <cell r="BA47" t="str">
            <v>None</v>
          </cell>
          <cell r="BB47"/>
          <cell r="BC47"/>
          <cell r="BD47">
            <v>70</v>
          </cell>
          <cell r="BE47">
            <v>70</v>
          </cell>
          <cell r="BF47" t="str">
            <v>NO PREVIOUS INSURER</v>
          </cell>
          <cell r="BG47" t="str">
            <v>No</v>
          </cell>
          <cell r="BH47"/>
          <cell r="BI47"/>
          <cell r="BJ47"/>
          <cell r="BK47"/>
          <cell r="BL47" t="str">
            <v>Townhouse</v>
          </cell>
          <cell r="BM47" t="str">
            <v>Sheet cladding</v>
          </cell>
          <cell r="BN47" t="str">
            <v>Terracotta</v>
          </cell>
          <cell r="BO47" t="str">
            <v>1946-1959 (Post War)</v>
          </cell>
          <cell r="BP47" t="str">
            <v>1946-1959 (Post War)</v>
          </cell>
          <cell r="BQ47" t="str">
            <v>Less than 1 acre</v>
          </cell>
        </row>
        <row r="48">
          <cell r="H48" t="str">
            <v>GAQLD156462981</v>
          </cell>
          <cell r="I48" t="str">
            <v/>
          </cell>
          <cell r="J48" t="str">
            <v/>
          </cell>
          <cell r="K48">
            <v>107</v>
          </cell>
          <cell r="L48" t="str">
            <v>MAINE</v>
          </cell>
          <cell r="M48" t="str">
            <v>ROAD</v>
          </cell>
          <cell r="N48" t="str">
            <v>CLONTARF</v>
          </cell>
          <cell r="O48">
            <v>4019</v>
          </cell>
          <cell r="P48" t="str">
            <v>QLD</v>
          </cell>
          <cell r="Q48">
            <v>19722</v>
          </cell>
          <cell r="R48" t="str">
            <v>Yes</v>
          </cell>
          <cell r="S48" t="str">
            <v>No</v>
          </cell>
          <cell r="T48" t="str">
            <v>No</v>
          </cell>
          <cell r="U48" t="str">
            <v>No</v>
          </cell>
          <cell r="V48" t="str">
            <v>No</v>
          </cell>
          <cell r="W48" t="str">
            <v>No</v>
          </cell>
          <cell r="X48" t="str">
            <v>No</v>
          </cell>
          <cell r="Y48">
            <v>0</v>
          </cell>
          <cell r="Z48" t="str">
            <v>None</v>
          </cell>
          <cell r="AA48"/>
          <cell r="AB48"/>
          <cell r="AC48" t="str">
            <v>NONE</v>
          </cell>
          <cell r="AD48"/>
          <cell r="AE48"/>
          <cell r="AF48" t="str">
            <v>None</v>
          </cell>
          <cell r="AG48"/>
          <cell r="AH48"/>
          <cell r="AI48" t="str">
            <v>None</v>
          </cell>
          <cell r="AJ48"/>
          <cell r="AK48"/>
          <cell r="AL48" t="str">
            <v>None</v>
          </cell>
          <cell r="AM48"/>
          <cell r="AN48"/>
          <cell r="AO48" t="str">
            <v>None</v>
          </cell>
          <cell r="AP48"/>
          <cell r="AQ48"/>
          <cell r="AR48" t="str">
            <v>None</v>
          </cell>
          <cell r="AS48"/>
          <cell r="AT48"/>
          <cell r="AU48" t="str">
            <v>None</v>
          </cell>
          <cell r="AV48"/>
          <cell r="AW48"/>
          <cell r="AX48" t="str">
            <v>None</v>
          </cell>
          <cell r="AY48"/>
          <cell r="AZ48"/>
          <cell r="BA48" t="str">
            <v>None</v>
          </cell>
          <cell r="BB48"/>
          <cell r="BC48"/>
          <cell r="BD48">
            <v>77</v>
          </cell>
          <cell r="BE48">
            <v>77</v>
          </cell>
          <cell r="BF48" t="str">
            <v>NO PREVIOUS INSURER</v>
          </cell>
          <cell r="BG48" t="str">
            <v>No</v>
          </cell>
          <cell r="BH48"/>
          <cell r="BI48"/>
          <cell r="BJ48"/>
          <cell r="BK48"/>
          <cell r="BL48" t="str">
            <v>Terrace</v>
          </cell>
          <cell r="BM48" t="str">
            <v>Double Brick</v>
          </cell>
          <cell r="BN48" t="str">
            <v>Metal covering</v>
          </cell>
          <cell r="BO48" t="str">
            <v>In the last 10 years</v>
          </cell>
          <cell r="BP48">
            <v>2016</v>
          </cell>
          <cell r="BQ48" t="str">
            <v/>
          </cell>
        </row>
        <row r="49">
          <cell r="H49" t="str">
            <v>GAVIC419562100</v>
          </cell>
          <cell r="I49" t="str">
            <v/>
          </cell>
          <cell r="J49" t="str">
            <v/>
          </cell>
          <cell r="K49">
            <v>71</v>
          </cell>
          <cell r="L49" t="str">
            <v>RIDGE</v>
          </cell>
          <cell r="M49" t="str">
            <v>DRIVE</v>
          </cell>
          <cell r="N49" t="str">
            <v>AVONDALE HEIGHTS</v>
          </cell>
          <cell r="O49">
            <v>3034</v>
          </cell>
          <cell r="P49" t="str">
            <v>VIC</v>
          </cell>
          <cell r="Q49">
            <v>35253</v>
          </cell>
          <cell r="R49" t="str">
            <v>No</v>
          </cell>
          <cell r="S49" t="str">
            <v>No</v>
          </cell>
          <cell r="T49" t="str">
            <v>No</v>
          </cell>
          <cell r="U49" t="str">
            <v>No</v>
          </cell>
          <cell r="V49" t="str">
            <v>No</v>
          </cell>
          <cell r="W49" t="str">
            <v>No</v>
          </cell>
          <cell r="X49" t="str">
            <v>No</v>
          </cell>
          <cell r="Y49">
            <v>0</v>
          </cell>
          <cell r="Z49" t="str">
            <v>None</v>
          </cell>
          <cell r="AA49"/>
          <cell r="AB49"/>
          <cell r="AC49" t="str">
            <v>NONE</v>
          </cell>
          <cell r="AD49"/>
          <cell r="AE49"/>
          <cell r="AF49" t="str">
            <v>None</v>
          </cell>
          <cell r="AG49"/>
          <cell r="AH49"/>
          <cell r="AI49" t="str">
            <v>None</v>
          </cell>
          <cell r="AJ49"/>
          <cell r="AK49"/>
          <cell r="AL49" t="str">
            <v>None</v>
          </cell>
          <cell r="AM49"/>
          <cell r="AN49"/>
          <cell r="AO49" t="str">
            <v>None</v>
          </cell>
          <cell r="AP49"/>
          <cell r="AQ49"/>
          <cell r="AR49" t="str">
            <v>None</v>
          </cell>
          <cell r="AS49"/>
          <cell r="AT49"/>
          <cell r="AU49" t="str">
            <v>None</v>
          </cell>
          <cell r="AV49"/>
          <cell r="AW49"/>
          <cell r="AX49" t="str">
            <v>None</v>
          </cell>
          <cell r="AY49"/>
          <cell r="AZ49"/>
          <cell r="BA49" t="str">
            <v>None</v>
          </cell>
          <cell r="BB49"/>
          <cell r="BC49"/>
          <cell r="BD49">
            <v>21</v>
          </cell>
          <cell r="BE49">
            <v>47</v>
          </cell>
          <cell r="BF49" t="str">
            <v>NO PREVIOUS INSURER</v>
          </cell>
          <cell r="BG49" t="str">
            <v>No</v>
          </cell>
          <cell r="BH49"/>
          <cell r="BI49"/>
          <cell r="BJ49"/>
          <cell r="BK49"/>
          <cell r="BL49" t="str">
            <v>Terrace</v>
          </cell>
          <cell r="BM49" t="str">
            <v>Weatherboard - Timber</v>
          </cell>
          <cell r="BN49" t="str">
            <v>Timber shingles</v>
          </cell>
          <cell r="BO49" t="str">
            <v>In the last 10 years</v>
          </cell>
          <cell r="BP49">
            <v>2013</v>
          </cell>
          <cell r="BQ49" t="str">
            <v>Less than 1 acre</v>
          </cell>
        </row>
        <row r="50">
          <cell r="H50" t="str">
            <v>GAVIC420417891</v>
          </cell>
          <cell r="I50" t="str">
            <v/>
          </cell>
          <cell r="J50" t="str">
            <v/>
          </cell>
          <cell r="K50">
            <v>9</v>
          </cell>
          <cell r="L50" t="str">
            <v>CHARLES WILSON</v>
          </cell>
          <cell r="M50" t="str">
            <v>CLOSE</v>
          </cell>
          <cell r="N50" t="str">
            <v>ELTHAM NORTH</v>
          </cell>
          <cell r="O50">
            <v>3095</v>
          </cell>
          <cell r="P50" t="str">
            <v>VIC</v>
          </cell>
          <cell r="Q50">
            <v>18203</v>
          </cell>
          <cell r="R50" t="str">
            <v>No</v>
          </cell>
          <cell r="S50" t="str">
            <v>No</v>
          </cell>
          <cell r="T50" t="str">
            <v>No</v>
          </cell>
          <cell r="U50" t="str">
            <v>No</v>
          </cell>
          <cell r="V50" t="str">
            <v>No</v>
          </cell>
          <cell r="W50" t="str">
            <v>No</v>
          </cell>
          <cell r="X50" t="str">
            <v>No</v>
          </cell>
          <cell r="Y50">
            <v>2</v>
          </cell>
          <cell r="Z50" t="str">
            <v>Damage from water from pipes and drains</v>
          </cell>
          <cell r="AA50">
            <v>598294</v>
          </cell>
          <cell r="AB50"/>
          <cell r="AC50" t="str">
            <v>Damage from water from pipes and drains</v>
          </cell>
          <cell r="AD50">
            <v>763337</v>
          </cell>
          <cell r="AE50"/>
          <cell r="AF50" t="str">
            <v>None</v>
          </cell>
          <cell r="AG50"/>
          <cell r="AH50"/>
          <cell r="AI50" t="str">
            <v>House fire</v>
          </cell>
          <cell r="AJ50">
            <v>0</v>
          </cell>
          <cell r="AK50"/>
          <cell r="AL50" t="str">
            <v>House fire</v>
          </cell>
          <cell r="AM50">
            <v>0</v>
          </cell>
          <cell r="AN50"/>
          <cell r="AO50" t="str">
            <v>Other claim type</v>
          </cell>
          <cell r="AP50">
            <v>0</v>
          </cell>
          <cell r="AQ50"/>
          <cell r="AR50" t="str">
            <v>None</v>
          </cell>
          <cell r="AS50"/>
          <cell r="AT50"/>
          <cell r="AU50" t="str">
            <v>None</v>
          </cell>
          <cell r="AV50"/>
          <cell r="AW50"/>
          <cell r="AX50" t="str">
            <v>None</v>
          </cell>
          <cell r="AY50"/>
          <cell r="AZ50"/>
          <cell r="BA50" t="str">
            <v>None</v>
          </cell>
          <cell r="BB50"/>
          <cell r="BC50"/>
          <cell r="BD50">
            <v>35</v>
          </cell>
          <cell r="BE50">
            <v>62</v>
          </cell>
          <cell r="BF50" t="str">
            <v>NO PREVIOUS INSURER</v>
          </cell>
          <cell r="BG50" t="str">
            <v>No</v>
          </cell>
          <cell r="BH50"/>
          <cell r="BI50"/>
          <cell r="BJ50"/>
          <cell r="BK50"/>
          <cell r="BL50" t="str">
            <v>Semi detached (duplex/triplex/quadplex)</v>
          </cell>
          <cell r="BM50" t="str">
            <v>Other</v>
          </cell>
          <cell r="BN50" t="str">
            <v>Slate</v>
          </cell>
          <cell r="BO50" t="str">
            <v>In the last 10 years</v>
          </cell>
          <cell r="BP50">
            <v>2017</v>
          </cell>
          <cell r="BQ50" t="str">
            <v>Less than 1 acre</v>
          </cell>
        </row>
        <row r="51">
          <cell r="H51" t="str">
            <v>GANSW713139077</v>
          </cell>
          <cell r="I51" t="str">
            <v/>
          </cell>
          <cell r="J51" t="str">
            <v/>
          </cell>
          <cell r="K51">
            <v>40</v>
          </cell>
          <cell r="L51" t="str">
            <v>LINK</v>
          </cell>
          <cell r="M51" t="str">
            <v>CIRCUIT</v>
          </cell>
          <cell r="N51" t="str">
            <v>MENAI</v>
          </cell>
          <cell r="O51">
            <v>2234</v>
          </cell>
          <cell r="P51" t="str">
            <v>NSW</v>
          </cell>
          <cell r="Q51">
            <v>31664</v>
          </cell>
          <cell r="R51" t="str">
            <v>Yes</v>
          </cell>
          <cell r="S51" t="str">
            <v>No</v>
          </cell>
          <cell r="T51" t="str">
            <v>No</v>
          </cell>
          <cell r="U51" t="str">
            <v>No</v>
          </cell>
          <cell r="V51" t="str">
            <v>No</v>
          </cell>
          <cell r="W51" t="str">
            <v>No</v>
          </cell>
          <cell r="X51" t="str">
            <v>No</v>
          </cell>
          <cell r="Y51">
            <v>0</v>
          </cell>
          <cell r="Z51" t="str">
            <v>None</v>
          </cell>
          <cell r="AA51"/>
          <cell r="AB51"/>
          <cell r="AC51" t="str">
            <v>NONE</v>
          </cell>
          <cell r="AD51"/>
          <cell r="AE51"/>
          <cell r="AF51" t="str">
            <v>None</v>
          </cell>
          <cell r="AG51"/>
          <cell r="AH51"/>
          <cell r="AI51" t="str">
            <v>None</v>
          </cell>
          <cell r="AJ51"/>
          <cell r="AK51"/>
          <cell r="AL51" t="str">
            <v>None</v>
          </cell>
          <cell r="AM51"/>
          <cell r="AN51"/>
          <cell r="AO51" t="str">
            <v>None</v>
          </cell>
          <cell r="AP51"/>
          <cell r="AQ51"/>
          <cell r="AR51" t="str">
            <v>None</v>
          </cell>
          <cell r="AS51"/>
          <cell r="AT51"/>
          <cell r="AU51" t="str">
            <v>None</v>
          </cell>
          <cell r="AV51"/>
          <cell r="AW51"/>
          <cell r="AX51" t="str">
            <v>None</v>
          </cell>
          <cell r="AY51"/>
          <cell r="AZ51"/>
          <cell r="BA51" t="str">
            <v>None</v>
          </cell>
          <cell r="BB51"/>
          <cell r="BC51"/>
          <cell r="BD51">
            <v>22</v>
          </cell>
          <cell r="BE51">
            <v>77</v>
          </cell>
          <cell r="BF51" t="str">
            <v>NO PREVIOUS INSURER</v>
          </cell>
          <cell r="BG51" t="str">
            <v>No</v>
          </cell>
          <cell r="BH51"/>
          <cell r="BI51"/>
          <cell r="BJ51"/>
          <cell r="BK51"/>
          <cell r="BL51" t="str">
            <v>Townhouse</v>
          </cell>
          <cell r="BM51" t="str">
            <v>Double Brick</v>
          </cell>
          <cell r="BN51" t="str">
            <v>Timber shingles</v>
          </cell>
          <cell r="BO51" t="str">
            <v>1980-1989</v>
          </cell>
          <cell r="BP51" t="str">
            <v>1980-1989</v>
          </cell>
          <cell r="BQ51" t="str">
            <v/>
          </cell>
        </row>
        <row r="52">
          <cell r="H52" t="str">
            <v>GAQLD155474229</v>
          </cell>
          <cell r="I52" t="str">
            <v/>
          </cell>
          <cell r="J52" t="str">
            <v/>
          </cell>
          <cell r="K52">
            <v>365</v>
          </cell>
          <cell r="L52" t="str">
            <v>STENHOUSE</v>
          </cell>
          <cell r="M52" t="str">
            <v>STREET</v>
          </cell>
          <cell r="N52" t="str">
            <v>KOONGAL</v>
          </cell>
          <cell r="O52">
            <v>4701</v>
          </cell>
          <cell r="P52" t="str">
            <v>QLD</v>
          </cell>
          <cell r="Q52">
            <v>17995</v>
          </cell>
          <cell r="R52" t="str">
            <v>No</v>
          </cell>
          <cell r="S52" t="str">
            <v>No</v>
          </cell>
          <cell r="T52" t="str">
            <v>No</v>
          </cell>
          <cell r="U52" t="str">
            <v>No</v>
          </cell>
          <cell r="V52" t="str">
            <v>No</v>
          </cell>
          <cell r="W52" t="str">
            <v>No</v>
          </cell>
          <cell r="X52" t="str">
            <v>No</v>
          </cell>
          <cell r="Y52">
            <v>0</v>
          </cell>
          <cell r="Z52" t="str">
            <v>None</v>
          </cell>
          <cell r="AA52"/>
          <cell r="AB52"/>
          <cell r="AC52" t="str">
            <v>NONE</v>
          </cell>
          <cell r="AD52"/>
          <cell r="AE52"/>
          <cell r="AF52" t="str">
            <v>None</v>
          </cell>
          <cell r="AG52"/>
          <cell r="AH52"/>
          <cell r="AI52" t="str">
            <v>None</v>
          </cell>
          <cell r="AJ52"/>
          <cell r="AK52"/>
          <cell r="AL52" t="str">
            <v>None</v>
          </cell>
          <cell r="AM52"/>
          <cell r="AN52"/>
          <cell r="AO52" t="str">
            <v>None</v>
          </cell>
          <cell r="AP52"/>
          <cell r="AQ52"/>
          <cell r="AR52" t="str">
            <v>None</v>
          </cell>
          <cell r="AS52"/>
          <cell r="AT52"/>
          <cell r="AU52" t="str">
            <v>None</v>
          </cell>
          <cell r="AV52"/>
          <cell r="AW52"/>
          <cell r="AX52" t="str">
            <v>None</v>
          </cell>
          <cell r="AY52"/>
          <cell r="AZ52"/>
          <cell r="BA52" t="str">
            <v>None</v>
          </cell>
          <cell r="BB52"/>
          <cell r="BC52"/>
          <cell r="BD52">
            <v>57</v>
          </cell>
          <cell r="BE52">
            <v>57</v>
          </cell>
          <cell r="BF52" t="str">
            <v>NO PREVIOUS INSURER</v>
          </cell>
          <cell r="BG52" t="str">
            <v>No</v>
          </cell>
          <cell r="BH52"/>
          <cell r="BI52"/>
          <cell r="BJ52"/>
          <cell r="BK52"/>
          <cell r="BL52" t="str">
            <v>Townhouse</v>
          </cell>
          <cell r="BM52" t="str">
            <v>Double Brick</v>
          </cell>
          <cell r="BN52" t="str">
            <v>Timber shingles</v>
          </cell>
          <cell r="BO52" t="str">
            <v>In the last 10 years</v>
          </cell>
          <cell r="BP52">
            <v>2013</v>
          </cell>
          <cell r="BQ52" t="str">
            <v/>
          </cell>
        </row>
        <row r="53">
          <cell r="H53" t="str">
            <v>GASA_415009583</v>
          </cell>
          <cell r="I53" t="str">
            <v/>
          </cell>
          <cell r="J53" t="str">
            <v/>
          </cell>
          <cell r="K53">
            <v>4</v>
          </cell>
          <cell r="L53" t="str">
            <v>FISHBURN</v>
          </cell>
          <cell r="M53" t="str">
            <v>COURT</v>
          </cell>
          <cell r="N53" t="str">
            <v>WYNN VALE</v>
          </cell>
          <cell r="O53">
            <v>5127</v>
          </cell>
          <cell r="P53" t="str">
            <v>SA</v>
          </cell>
          <cell r="Q53">
            <v>24984</v>
          </cell>
          <cell r="R53" t="str">
            <v>No</v>
          </cell>
          <cell r="S53" t="str">
            <v>No</v>
          </cell>
          <cell r="T53" t="str">
            <v>No</v>
          </cell>
          <cell r="U53" t="str">
            <v>No</v>
          </cell>
          <cell r="V53" t="str">
            <v>No</v>
          </cell>
          <cell r="W53" t="str">
            <v>No</v>
          </cell>
          <cell r="X53" t="str">
            <v>No</v>
          </cell>
          <cell r="Y53">
            <v>2</v>
          </cell>
          <cell r="Z53" t="str">
            <v>Theft</v>
          </cell>
          <cell r="AA53">
            <v>566159</v>
          </cell>
          <cell r="AB53"/>
          <cell r="AC53" t="str">
            <v>Damage from water from pipes and drains</v>
          </cell>
          <cell r="AD53">
            <v>622113</v>
          </cell>
          <cell r="AE53"/>
          <cell r="AF53" t="str">
            <v>None</v>
          </cell>
          <cell r="AG53"/>
          <cell r="AH53"/>
          <cell r="AI53" t="str">
            <v>Other claim type</v>
          </cell>
          <cell r="AJ53">
            <v>0</v>
          </cell>
          <cell r="AK53"/>
          <cell r="AL53" t="str">
            <v>Damage caused by children, pets or other accidental damage</v>
          </cell>
          <cell r="AM53">
            <v>0</v>
          </cell>
          <cell r="AN53"/>
          <cell r="AO53" t="str">
            <v>None</v>
          </cell>
          <cell r="AP53"/>
          <cell r="AQ53"/>
          <cell r="AR53" t="str">
            <v>None</v>
          </cell>
          <cell r="AS53"/>
          <cell r="AT53"/>
          <cell r="AU53" t="str">
            <v>None</v>
          </cell>
          <cell r="AV53"/>
          <cell r="AW53"/>
          <cell r="AX53" t="str">
            <v>None</v>
          </cell>
          <cell r="AY53"/>
          <cell r="AZ53"/>
          <cell r="BA53" t="str">
            <v>None</v>
          </cell>
          <cell r="BB53"/>
          <cell r="BC53"/>
          <cell r="BD53">
            <v>41</v>
          </cell>
          <cell r="BE53">
            <v>41</v>
          </cell>
          <cell r="BF53" t="str">
            <v>NO PREVIOUS INSURER</v>
          </cell>
          <cell r="BG53" t="str">
            <v>No</v>
          </cell>
          <cell r="BH53"/>
          <cell r="BI53"/>
          <cell r="BJ53"/>
          <cell r="BK53"/>
          <cell r="BL53" t="str">
            <v>Terrace</v>
          </cell>
          <cell r="BM53" t="str">
            <v>Other</v>
          </cell>
          <cell r="BN53" t="str">
            <v>Metal covering</v>
          </cell>
          <cell r="BO53" t="str">
            <v>In the last 10 years</v>
          </cell>
          <cell r="BP53">
            <v>2014</v>
          </cell>
          <cell r="BQ53" t="str">
            <v>More than 5 acres</v>
          </cell>
        </row>
        <row r="54">
          <cell r="H54" t="str">
            <v>GAQLD157248100</v>
          </cell>
          <cell r="I54" t="str">
            <v/>
          </cell>
          <cell r="J54" t="str">
            <v/>
          </cell>
          <cell r="K54">
            <v>3</v>
          </cell>
          <cell r="L54" t="str">
            <v>DARNICK</v>
          </cell>
          <cell r="M54" t="str">
            <v>STREET</v>
          </cell>
          <cell r="N54" t="str">
            <v>UNDERWOOD</v>
          </cell>
          <cell r="O54">
            <v>4119</v>
          </cell>
          <cell r="P54" t="str">
            <v>QLD</v>
          </cell>
          <cell r="Q54">
            <v>20191</v>
          </cell>
          <cell r="R54" t="str">
            <v>No</v>
          </cell>
          <cell r="S54" t="str">
            <v>No</v>
          </cell>
          <cell r="T54" t="str">
            <v>No</v>
          </cell>
          <cell r="U54" t="str">
            <v>No</v>
          </cell>
          <cell r="V54" t="str">
            <v>No</v>
          </cell>
          <cell r="W54" t="str">
            <v>No</v>
          </cell>
          <cell r="X54" t="str">
            <v>No</v>
          </cell>
          <cell r="Y54">
            <v>3</v>
          </cell>
          <cell r="Z54" t="str">
            <v>Other claim type</v>
          </cell>
          <cell r="AA54">
            <v>0</v>
          </cell>
          <cell r="AB54"/>
          <cell r="AC54" t="str">
            <v>Theft</v>
          </cell>
          <cell r="AD54">
            <v>0</v>
          </cell>
          <cell r="AE54"/>
          <cell r="AF54" t="str">
            <v>Other claim type</v>
          </cell>
          <cell r="AG54">
            <v>0</v>
          </cell>
          <cell r="AH54"/>
          <cell r="AI54" t="str">
            <v>Damage caused by children, pets or other accidental damage</v>
          </cell>
          <cell r="AJ54">
            <v>31980</v>
          </cell>
          <cell r="AK54"/>
          <cell r="AL54" t="str">
            <v>House fire</v>
          </cell>
          <cell r="AM54">
            <v>80567</v>
          </cell>
          <cell r="AN54"/>
          <cell r="AO54" t="str">
            <v>House fire</v>
          </cell>
          <cell r="AP54">
            <v>63071</v>
          </cell>
          <cell r="AQ54"/>
          <cell r="AR54" t="str">
            <v>None</v>
          </cell>
          <cell r="AS54"/>
          <cell r="AT54"/>
          <cell r="AU54" t="str">
            <v>None</v>
          </cell>
          <cell r="AV54"/>
          <cell r="AW54"/>
          <cell r="AX54" t="str">
            <v>None</v>
          </cell>
          <cell r="AY54"/>
          <cell r="AZ54"/>
          <cell r="BA54" t="str">
            <v>None</v>
          </cell>
          <cell r="BB54"/>
          <cell r="BC54"/>
          <cell r="BD54">
            <v>49</v>
          </cell>
          <cell r="BE54">
            <v>49</v>
          </cell>
          <cell r="BF54" t="str">
            <v>NO PREVIOUS INSURER</v>
          </cell>
          <cell r="BG54" t="str">
            <v>No</v>
          </cell>
          <cell r="BH54"/>
          <cell r="BI54"/>
          <cell r="BJ54"/>
          <cell r="BK54"/>
          <cell r="BL54" t="str">
            <v>Free Standing Home On Concrete Slab</v>
          </cell>
          <cell r="BM54" t="str">
            <v>AAC panel</v>
          </cell>
          <cell r="BN54" t="str">
            <v>Timber shingles</v>
          </cell>
          <cell r="BO54" t="str">
            <v>1990-1999</v>
          </cell>
          <cell r="BP54" t="str">
            <v>1990-1999</v>
          </cell>
          <cell r="BQ54" t="str">
            <v/>
          </cell>
        </row>
        <row r="55">
          <cell r="H55" t="str">
            <v>GAVIC420417891</v>
          </cell>
          <cell r="I55" t="str">
            <v/>
          </cell>
          <cell r="J55" t="str">
            <v/>
          </cell>
          <cell r="K55">
            <v>9</v>
          </cell>
          <cell r="L55" t="str">
            <v>CHARLES WILSON</v>
          </cell>
          <cell r="M55" t="str">
            <v>CLOSE</v>
          </cell>
          <cell r="N55" t="str">
            <v>ELTHAM NORTH</v>
          </cell>
          <cell r="O55">
            <v>3095</v>
          </cell>
          <cell r="P55" t="str">
            <v>VIC</v>
          </cell>
          <cell r="Q55">
            <v>17453</v>
          </cell>
          <cell r="R55" t="str">
            <v>Yes</v>
          </cell>
          <cell r="S55" t="str">
            <v>No</v>
          </cell>
          <cell r="T55" t="str">
            <v>No</v>
          </cell>
          <cell r="U55" t="str">
            <v>No</v>
          </cell>
          <cell r="V55" t="str">
            <v>No</v>
          </cell>
          <cell r="W55" t="str">
            <v>No</v>
          </cell>
          <cell r="X55" t="str">
            <v>No</v>
          </cell>
          <cell r="Y55">
            <v>1</v>
          </cell>
          <cell r="Z55" t="str">
            <v>Bushfire or flood</v>
          </cell>
          <cell r="AA55">
            <v>700872</v>
          </cell>
          <cell r="AB55"/>
          <cell r="AC55" t="str">
            <v>None</v>
          </cell>
          <cell r="AD55"/>
          <cell r="AE55"/>
          <cell r="AF55" t="str">
            <v>None</v>
          </cell>
          <cell r="AG55"/>
          <cell r="AH55"/>
          <cell r="AI55" t="str">
            <v>Damage caused by children, pets or other accidental damage</v>
          </cell>
          <cell r="AJ55">
            <v>0</v>
          </cell>
          <cell r="AK55"/>
          <cell r="AL55" t="str">
            <v>None</v>
          </cell>
          <cell r="AM55"/>
          <cell r="AN55"/>
          <cell r="AO55" t="str">
            <v>None</v>
          </cell>
          <cell r="AP55"/>
          <cell r="AQ55"/>
          <cell r="AR55" t="str">
            <v>None</v>
          </cell>
          <cell r="AS55"/>
          <cell r="AT55"/>
          <cell r="AU55" t="str">
            <v>None</v>
          </cell>
          <cell r="AV55"/>
          <cell r="AW55"/>
          <cell r="AX55" t="str">
            <v>None</v>
          </cell>
          <cell r="AY55"/>
          <cell r="AZ55"/>
          <cell r="BA55" t="str">
            <v>None</v>
          </cell>
          <cell r="BB55"/>
          <cell r="BC55"/>
          <cell r="BD55">
            <v>48</v>
          </cell>
          <cell r="BE55">
            <v>48</v>
          </cell>
          <cell r="BF55" t="str">
            <v>NO PREVIOUS INSURER</v>
          </cell>
          <cell r="BG55" t="str">
            <v>No</v>
          </cell>
          <cell r="BH55"/>
          <cell r="BI55"/>
          <cell r="BJ55"/>
          <cell r="BK55"/>
          <cell r="BL55" t="str">
            <v>Semi detached (duplex/triplex/quadplex)</v>
          </cell>
          <cell r="BM55" t="str">
            <v>Other</v>
          </cell>
          <cell r="BN55" t="str">
            <v>Other</v>
          </cell>
          <cell r="BO55" t="str">
            <v>2000-2008</v>
          </cell>
          <cell r="BP55" t="str">
            <v>2000-2008</v>
          </cell>
          <cell r="BQ55" t="str">
            <v>Less than 1 acre</v>
          </cell>
        </row>
        <row r="56">
          <cell r="H56" t="str">
            <v>GANSW706543874</v>
          </cell>
          <cell r="I56" t="str">
            <v/>
          </cell>
          <cell r="J56" t="str">
            <v/>
          </cell>
          <cell r="K56">
            <v>231</v>
          </cell>
          <cell r="L56" t="str">
            <v>LYONS</v>
          </cell>
          <cell r="M56" t="str">
            <v>ROAD</v>
          </cell>
          <cell r="N56" t="str">
            <v>RUSSELL LEA</v>
          </cell>
          <cell r="O56">
            <v>2046</v>
          </cell>
          <cell r="P56" t="str">
            <v>NSW</v>
          </cell>
          <cell r="Q56">
            <v>30042</v>
          </cell>
          <cell r="R56" t="str">
            <v>No</v>
          </cell>
          <cell r="S56" t="str">
            <v>No</v>
          </cell>
          <cell r="T56" t="str">
            <v>No</v>
          </cell>
          <cell r="U56" t="str">
            <v>No</v>
          </cell>
          <cell r="V56" t="str">
            <v>No</v>
          </cell>
          <cell r="W56" t="str">
            <v>No</v>
          </cell>
          <cell r="X56" t="str">
            <v>No</v>
          </cell>
          <cell r="Y56">
            <v>1</v>
          </cell>
          <cell r="Z56" t="str">
            <v>Other claim type</v>
          </cell>
          <cell r="AA56">
            <v>223582</v>
          </cell>
          <cell r="AB56"/>
          <cell r="AC56" t="str">
            <v>Bushfire or flood</v>
          </cell>
          <cell r="AD56">
            <v>266369</v>
          </cell>
          <cell r="AE56"/>
          <cell r="AF56" t="str">
            <v>None</v>
          </cell>
          <cell r="AG56"/>
          <cell r="AH56"/>
          <cell r="AI56" t="str">
            <v>Earthquake, storm, cyclone or hail</v>
          </cell>
          <cell r="AJ56">
            <v>0</v>
          </cell>
          <cell r="AK56"/>
          <cell r="AL56" t="str">
            <v>Damage from water from pipes and drains</v>
          </cell>
          <cell r="AM56">
            <v>0</v>
          </cell>
          <cell r="AN56"/>
          <cell r="AO56" t="str">
            <v>None</v>
          </cell>
          <cell r="AP56"/>
          <cell r="AQ56"/>
          <cell r="AR56" t="str">
            <v>None</v>
          </cell>
          <cell r="AS56"/>
          <cell r="AT56"/>
          <cell r="AU56" t="str">
            <v>None</v>
          </cell>
          <cell r="AV56"/>
          <cell r="AW56"/>
          <cell r="AX56" t="str">
            <v>None</v>
          </cell>
          <cell r="AY56"/>
          <cell r="AZ56"/>
          <cell r="BA56" t="str">
            <v>None</v>
          </cell>
          <cell r="BB56"/>
          <cell r="BC56"/>
          <cell r="BD56">
            <v>52</v>
          </cell>
          <cell r="BE56">
            <v>54</v>
          </cell>
          <cell r="BF56" t="str">
            <v>NO PREVIOUS INSURER</v>
          </cell>
          <cell r="BG56" t="str">
            <v>No</v>
          </cell>
          <cell r="BH56"/>
          <cell r="BI56"/>
          <cell r="BJ56"/>
          <cell r="BK56"/>
          <cell r="BL56" t="str">
            <v>Terrace</v>
          </cell>
          <cell r="BM56" t="str">
            <v>Other</v>
          </cell>
          <cell r="BN56" t="str">
            <v>Other</v>
          </cell>
          <cell r="BO56" t="str">
            <v>1914-1945 (War)</v>
          </cell>
          <cell r="BP56" t="str">
            <v>1914-1945 (War)</v>
          </cell>
          <cell r="BQ56" t="str">
            <v>Less than 1 acre</v>
          </cell>
        </row>
        <row r="57">
          <cell r="H57" t="str">
            <v>GAQLD156929644</v>
          </cell>
          <cell r="I57" t="str">
            <v/>
          </cell>
          <cell r="J57" t="str">
            <v/>
          </cell>
          <cell r="K57">
            <v>29</v>
          </cell>
          <cell r="L57" t="str">
            <v>DOLPHIN</v>
          </cell>
          <cell r="M57" t="str">
            <v>COURT</v>
          </cell>
          <cell r="N57" t="str">
            <v>PALM BEACH</v>
          </cell>
          <cell r="O57">
            <v>4221</v>
          </cell>
          <cell r="P57" t="str">
            <v>QLD</v>
          </cell>
          <cell r="Q57">
            <v>18306</v>
          </cell>
          <cell r="R57" t="str">
            <v>Yes</v>
          </cell>
          <cell r="S57" t="str">
            <v>No</v>
          </cell>
          <cell r="T57" t="str">
            <v>No</v>
          </cell>
          <cell r="U57" t="str">
            <v>No</v>
          </cell>
          <cell r="V57" t="str">
            <v>No</v>
          </cell>
          <cell r="W57" t="str">
            <v>No</v>
          </cell>
          <cell r="X57" t="str">
            <v>Yes</v>
          </cell>
          <cell r="Y57">
            <v>3</v>
          </cell>
          <cell r="Z57" t="str">
            <v>House fire</v>
          </cell>
          <cell r="AA57">
            <v>1285357</v>
          </cell>
          <cell r="AB57"/>
          <cell r="AC57" t="str">
            <v>Damage from water from pipes and drains</v>
          </cell>
          <cell r="AD57">
            <v>1529851</v>
          </cell>
          <cell r="AE57"/>
          <cell r="AF57" t="str">
            <v>Damage from water from pipes and drains</v>
          </cell>
          <cell r="AG57">
            <v>1188460</v>
          </cell>
          <cell r="AH57"/>
          <cell r="AI57" t="str">
            <v>Theft</v>
          </cell>
          <cell r="AJ57">
            <v>0</v>
          </cell>
          <cell r="AK57"/>
          <cell r="AL57" t="str">
            <v>House fire</v>
          </cell>
          <cell r="AM57">
            <v>0</v>
          </cell>
          <cell r="AN57"/>
          <cell r="AO57" t="str">
            <v>Damage caused by children, pets or other accidental damage</v>
          </cell>
          <cell r="AP57">
            <v>0</v>
          </cell>
          <cell r="AQ57"/>
          <cell r="AR57" t="str">
            <v>None</v>
          </cell>
          <cell r="AS57"/>
          <cell r="AT57"/>
          <cell r="AU57" t="str">
            <v>None</v>
          </cell>
          <cell r="AV57"/>
          <cell r="AW57"/>
          <cell r="AX57" t="str">
            <v>None</v>
          </cell>
          <cell r="AY57"/>
          <cell r="AZ57"/>
          <cell r="BA57" t="str">
            <v>None</v>
          </cell>
          <cell r="BB57"/>
          <cell r="BC57"/>
          <cell r="BD57">
            <v>34</v>
          </cell>
          <cell r="BE57">
            <v>35</v>
          </cell>
          <cell r="BF57" t="str">
            <v>TIO</v>
          </cell>
          <cell r="BG57" t="str">
            <v>No</v>
          </cell>
          <cell r="BH57"/>
          <cell r="BI57"/>
          <cell r="BJ57"/>
          <cell r="BK57"/>
          <cell r="BL57" t="str">
            <v>Semi detached (duplex/triplex/quadplex)</v>
          </cell>
          <cell r="BM57" t="str">
            <v>Other</v>
          </cell>
          <cell r="BN57" t="str">
            <v>Slate</v>
          </cell>
          <cell r="BO57" t="str">
            <v>Pre 1890 (Victorian)</v>
          </cell>
          <cell r="BP57" t="str">
            <v>Pre 1890 (Victorian)</v>
          </cell>
          <cell r="BQ57" t="str">
            <v>Less than 1 acre</v>
          </cell>
        </row>
        <row r="58">
          <cell r="H58" t="str">
            <v>GAQLD155515973</v>
          </cell>
          <cell r="I58" t="str">
            <v/>
          </cell>
          <cell r="J58" t="str">
            <v/>
          </cell>
          <cell r="K58">
            <v>102</v>
          </cell>
          <cell r="L58" t="str">
            <v>OCEANA</v>
          </cell>
          <cell r="M58" t="str">
            <v>TERRACE</v>
          </cell>
          <cell r="N58" t="str">
            <v>MANLY</v>
          </cell>
          <cell r="O58">
            <v>4179</v>
          </cell>
          <cell r="P58" t="str">
            <v>QLD</v>
          </cell>
          <cell r="Q58">
            <v>20477</v>
          </cell>
          <cell r="R58" t="str">
            <v>Yes</v>
          </cell>
          <cell r="S58" t="str">
            <v>No</v>
          </cell>
          <cell r="T58" t="str">
            <v>No</v>
          </cell>
          <cell r="U58" t="str">
            <v>No</v>
          </cell>
          <cell r="V58" t="str">
            <v>No</v>
          </cell>
          <cell r="W58" t="str">
            <v>No</v>
          </cell>
          <cell r="X58" t="str">
            <v>No</v>
          </cell>
          <cell r="Y58">
            <v>2</v>
          </cell>
          <cell r="Z58" t="str">
            <v>Damage from water from pipes and drains</v>
          </cell>
          <cell r="AA58">
            <v>315271</v>
          </cell>
          <cell r="AB58"/>
          <cell r="AC58" t="str">
            <v>Other claim type</v>
          </cell>
          <cell r="AD58">
            <v>417780</v>
          </cell>
          <cell r="AE58"/>
          <cell r="AF58" t="str">
            <v>None</v>
          </cell>
          <cell r="AG58"/>
          <cell r="AH58"/>
          <cell r="AI58" t="str">
            <v>Damage caused by children, pets or other accidental damage</v>
          </cell>
          <cell r="AJ58">
            <v>0</v>
          </cell>
          <cell r="AK58"/>
          <cell r="AL58" t="str">
            <v>House fire</v>
          </cell>
          <cell r="AM58">
            <v>0</v>
          </cell>
          <cell r="AN58"/>
          <cell r="AO58" t="str">
            <v>Damage from water from pipes and drains</v>
          </cell>
          <cell r="AP58">
            <v>0</v>
          </cell>
          <cell r="AQ58"/>
          <cell r="AR58" t="str">
            <v>None</v>
          </cell>
          <cell r="AS58"/>
          <cell r="AT58"/>
          <cell r="AU58" t="str">
            <v>None</v>
          </cell>
          <cell r="AV58"/>
          <cell r="AW58"/>
          <cell r="AX58" t="str">
            <v>None</v>
          </cell>
          <cell r="AY58"/>
          <cell r="AZ58"/>
          <cell r="BA58" t="str">
            <v>None</v>
          </cell>
          <cell r="BB58"/>
          <cell r="BC58"/>
          <cell r="BD58">
            <v>57</v>
          </cell>
          <cell r="BE58">
            <v>76</v>
          </cell>
          <cell r="BF58" t="str">
            <v>NO PREVIOUS INSURER</v>
          </cell>
          <cell r="BG58" t="str">
            <v>No</v>
          </cell>
          <cell r="BH58"/>
          <cell r="BI58"/>
          <cell r="BJ58"/>
          <cell r="BK58"/>
          <cell r="BL58" t="str">
            <v>Semi detached (duplex/triplex/quadplex)</v>
          </cell>
          <cell r="BM58" t="str">
            <v>Other</v>
          </cell>
          <cell r="BN58" t="str">
            <v>Slate</v>
          </cell>
          <cell r="BO58" t="str">
            <v>1960-1969</v>
          </cell>
          <cell r="BP58" t="str">
            <v>1960-1969</v>
          </cell>
          <cell r="BQ58" t="str">
            <v>Less than 1 acre</v>
          </cell>
        </row>
        <row r="59">
          <cell r="H59" t="str">
            <v>GASA_423743423</v>
          </cell>
          <cell r="I59" t="str">
            <v/>
          </cell>
          <cell r="J59" t="str">
            <v/>
          </cell>
          <cell r="K59">
            <v>23</v>
          </cell>
          <cell r="L59" t="str">
            <v>SWALLOW</v>
          </cell>
          <cell r="M59" t="str">
            <v>DRIVE</v>
          </cell>
          <cell r="N59" t="str">
            <v>HEWETT</v>
          </cell>
          <cell r="O59">
            <v>5118</v>
          </cell>
          <cell r="P59" t="str">
            <v>SA</v>
          </cell>
          <cell r="Q59">
            <v>22181</v>
          </cell>
          <cell r="R59" t="str">
            <v>Yes</v>
          </cell>
          <cell r="S59" t="str">
            <v>No</v>
          </cell>
          <cell r="T59" t="str">
            <v>No</v>
          </cell>
          <cell r="U59" t="str">
            <v>No</v>
          </cell>
          <cell r="V59" t="str">
            <v>No</v>
          </cell>
          <cell r="W59" t="str">
            <v>No</v>
          </cell>
          <cell r="X59" t="str">
            <v>No</v>
          </cell>
          <cell r="Y59">
            <v>1</v>
          </cell>
          <cell r="Z59" t="str">
            <v>Damage from water from pipes and drains</v>
          </cell>
          <cell r="AA59">
            <v>0</v>
          </cell>
          <cell r="AB59"/>
          <cell r="AC59" t="str">
            <v>None</v>
          </cell>
          <cell r="AD59"/>
          <cell r="AE59"/>
          <cell r="AF59" t="str">
            <v>None</v>
          </cell>
          <cell r="AG59"/>
          <cell r="AH59"/>
          <cell r="AI59" t="str">
            <v>Bushfire or flood</v>
          </cell>
          <cell r="AJ59">
            <v>28889</v>
          </cell>
          <cell r="AK59"/>
          <cell r="AL59" t="str">
            <v>Other claim type</v>
          </cell>
          <cell r="AM59">
            <v>25998</v>
          </cell>
          <cell r="AN59"/>
          <cell r="AO59" t="str">
            <v>None</v>
          </cell>
          <cell r="AP59"/>
          <cell r="AQ59"/>
          <cell r="AR59" t="str">
            <v>None</v>
          </cell>
          <cell r="AS59"/>
          <cell r="AT59"/>
          <cell r="AU59" t="str">
            <v>None</v>
          </cell>
          <cell r="AV59"/>
          <cell r="AW59"/>
          <cell r="AX59" t="str">
            <v>None</v>
          </cell>
          <cell r="AY59"/>
          <cell r="AZ59"/>
          <cell r="BA59" t="str">
            <v>None</v>
          </cell>
          <cell r="BB59"/>
          <cell r="BC59"/>
          <cell r="BD59">
            <v>57</v>
          </cell>
          <cell r="BE59">
            <v>57</v>
          </cell>
          <cell r="BF59" t="str">
            <v>CGU INSURANCE</v>
          </cell>
          <cell r="BG59" t="str">
            <v>No</v>
          </cell>
          <cell r="BH59"/>
          <cell r="BI59"/>
          <cell r="BJ59"/>
          <cell r="BK59"/>
          <cell r="BL59" t="str">
            <v>Townhouse</v>
          </cell>
          <cell r="BM59" t="str">
            <v>Brick Veneer</v>
          </cell>
          <cell r="BN59" t="str">
            <v>Metal covering</v>
          </cell>
          <cell r="BO59" t="str">
            <v>In the last 10 years</v>
          </cell>
          <cell r="BP59">
            <v>2013</v>
          </cell>
          <cell r="BQ59" t="str">
            <v/>
          </cell>
        </row>
        <row r="60">
          <cell r="H60" t="str">
            <v>GANSW717213913</v>
          </cell>
          <cell r="I60" t="str">
            <v/>
          </cell>
          <cell r="J60" t="str">
            <v/>
          </cell>
          <cell r="K60">
            <v>41</v>
          </cell>
          <cell r="L60" t="str">
            <v>GREVILLEA</v>
          </cell>
          <cell r="M60" t="str">
            <v>GROVE</v>
          </cell>
          <cell r="N60" t="str">
            <v>RYLSTONE</v>
          </cell>
          <cell r="O60">
            <v>2849</v>
          </cell>
          <cell r="P60" t="str">
            <v>NSW</v>
          </cell>
          <cell r="Q60">
            <v>17332</v>
          </cell>
          <cell r="R60" t="str">
            <v>No</v>
          </cell>
          <cell r="S60" t="str">
            <v>No</v>
          </cell>
          <cell r="T60" t="str">
            <v>No</v>
          </cell>
          <cell r="U60" t="str">
            <v>No</v>
          </cell>
          <cell r="V60" t="str">
            <v>No</v>
          </cell>
          <cell r="W60" t="str">
            <v>No</v>
          </cell>
          <cell r="X60" t="str">
            <v>Yes</v>
          </cell>
          <cell r="Y60">
            <v>3</v>
          </cell>
          <cell r="Z60" t="str">
            <v>House fire</v>
          </cell>
          <cell r="AA60">
            <v>551589</v>
          </cell>
          <cell r="AB60"/>
          <cell r="AC60" t="str">
            <v>Damage from water from pipes and drains</v>
          </cell>
          <cell r="AD60">
            <v>407920</v>
          </cell>
          <cell r="AE60"/>
          <cell r="AF60" t="str">
            <v>Other claim type</v>
          </cell>
          <cell r="AG60">
            <v>318625</v>
          </cell>
          <cell r="AH60"/>
          <cell r="AI60" t="str">
            <v>Theft</v>
          </cell>
          <cell r="AJ60">
            <v>0</v>
          </cell>
          <cell r="AK60"/>
          <cell r="AL60" t="str">
            <v>Damage caused by children, pets or other accidental damage</v>
          </cell>
          <cell r="AM60">
            <v>0</v>
          </cell>
          <cell r="AN60"/>
          <cell r="AO60" t="str">
            <v>Damage caused by children, pets or other accidental damage</v>
          </cell>
          <cell r="AP60">
            <v>0</v>
          </cell>
          <cell r="AQ60"/>
          <cell r="AR60" t="str">
            <v>None</v>
          </cell>
          <cell r="AS60"/>
          <cell r="AT60"/>
          <cell r="AU60" t="str">
            <v>None</v>
          </cell>
          <cell r="AV60"/>
          <cell r="AW60"/>
          <cell r="AX60" t="str">
            <v>None</v>
          </cell>
          <cell r="AY60"/>
          <cell r="AZ60"/>
          <cell r="BA60" t="str">
            <v>None</v>
          </cell>
          <cell r="BB60"/>
          <cell r="BC60"/>
          <cell r="BD60">
            <v>22</v>
          </cell>
          <cell r="BE60">
            <v>41</v>
          </cell>
          <cell r="BF60" t="str">
            <v>NO PREVIOUS INSURER</v>
          </cell>
          <cell r="BG60" t="str">
            <v>No</v>
          </cell>
          <cell r="BH60"/>
          <cell r="BI60"/>
          <cell r="BJ60"/>
          <cell r="BK60"/>
          <cell r="BL60" t="str">
            <v>Free Standing Home On Stumps / Foundations</v>
          </cell>
          <cell r="BM60" t="str">
            <v>Double Brick</v>
          </cell>
          <cell r="BN60" t="str">
            <v>Other</v>
          </cell>
          <cell r="BO60" t="str">
            <v>1891-1913 (Federation)</v>
          </cell>
          <cell r="BP60" t="str">
            <v>1891-1913 (Federation)</v>
          </cell>
          <cell r="BQ60" t="str">
            <v>Less than 1 acre</v>
          </cell>
        </row>
        <row r="61">
          <cell r="H61" t="str">
            <v>GAQLD156625909</v>
          </cell>
          <cell r="I61" t="str">
            <v/>
          </cell>
          <cell r="J61" t="str">
            <v/>
          </cell>
          <cell r="K61">
            <v>14</v>
          </cell>
          <cell r="L61" t="str">
            <v>HALSTEAD</v>
          </cell>
          <cell r="M61" t="str">
            <v>STREET</v>
          </cell>
          <cell r="N61" t="str">
            <v>GULLIVER</v>
          </cell>
          <cell r="O61">
            <v>4812</v>
          </cell>
          <cell r="P61" t="str">
            <v>QLD</v>
          </cell>
          <cell r="Q61">
            <v>18034</v>
          </cell>
          <cell r="R61" t="str">
            <v>No</v>
          </cell>
          <cell r="S61" t="str">
            <v>No</v>
          </cell>
          <cell r="T61" t="str">
            <v>No</v>
          </cell>
          <cell r="U61" t="str">
            <v>No</v>
          </cell>
          <cell r="V61" t="str">
            <v>No</v>
          </cell>
          <cell r="W61" t="str">
            <v>No</v>
          </cell>
          <cell r="X61" t="str">
            <v>No</v>
          </cell>
          <cell r="Y61">
            <v>2</v>
          </cell>
          <cell r="Z61" t="str">
            <v>Damage from water from pipes and drains</v>
          </cell>
          <cell r="AA61">
            <v>0</v>
          </cell>
          <cell r="AB61"/>
          <cell r="AC61" t="str">
            <v>Damage from water from pipes and drains</v>
          </cell>
          <cell r="AD61">
            <v>0</v>
          </cell>
          <cell r="AE61"/>
          <cell r="AF61" t="str">
            <v>None</v>
          </cell>
          <cell r="AG61"/>
          <cell r="AH61"/>
          <cell r="AI61" t="str">
            <v>Damage caused by children, pets or other accidental damage</v>
          </cell>
          <cell r="AJ61">
            <v>43732</v>
          </cell>
          <cell r="AK61"/>
          <cell r="AL61" t="str">
            <v>Damage caused by children, pets or other accidental damage</v>
          </cell>
          <cell r="AM61">
            <v>70009</v>
          </cell>
          <cell r="AN61"/>
          <cell r="AO61" t="str">
            <v>Earthquake, storm, cyclone or hail</v>
          </cell>
          <cell r="AP61">
            <v>75522</v>
          </cell>
          <cell r="AQ61"/>
          <cell r="AR61" t="str">
            <v>None</v>
          </cell>
          <cell r="AS61"/>
          <cell r="AT61"/>
          <cell r="AU61" t="str">
            <v>None</v>
          </cell>
          <cell r="AV61"/>
          <cell r="AW61"/>
          <cell r="AX61" t="str">
            <v>None</v>
          </cell>
          <cell r="AY61"/>
          <cell r="AZ61"/>
          <cell r="BA61" t="str">
            <v>None</v>
          </cell>
          <cell r="BB61"/>
          <cell r="BC61"/>
          <cell r="BD61">
            <v>25</v>
          </cell>
          <cell r="BE61">
            <v>38</v>
          </cell>
          <cell r="BF61" t="str">
            <v>ADELAIDE BANK</v>
          </cell>
          <cell r="BG61" t="str">
            <v>No</v>
          </cell>
          <cell r="BH61"/>
          <cell r="BI61"/>
          <cell r="BJ61"/>
          <cell r="BK61"/>
          <cell r="BL61" t="str">
            <v>Terrace</v>
          </cell>
          <cell r="BM61" t="str">
            <v>Weatherboard - Timber</v>
          </cell>
          <cell r="BN61" t="str">
            <v>Metal covering</v>
          </cell>
          <cell r="BO61" t="str">
            <v>In the last 10 years</v>
          </cell>
          <cell r="BP61">
            <v>2011</v>
          </cell>
          <cell r="BQ61" t="str">
            <v/>
          </cell>
        </row>
        <row r="62">
          <cell r="H62" t="str">
            <v>GAWA_146859806</v>
          </cell>
          <cell r="I62" t="str">
            <v/>
          </cell>
          <cell r="J62" t="str">
            <v/>
          </cell>
          <cell r="K62">
            <v>42</v>
          </cell>
          <cell r="L62" t="str">
            <v>BATTERSBY</v>
          </cell>
          <cell r="M62" t="str">
            <v>ROAD</v>
          </cell>
          <cell r="N62" t="str">
            <v>ANKETELL</v>
          </cell>
          <cell r="O62">
            <v>6167</v>
          </cell>
          <cell r="P62" t="str">
            <v>WA</v>
          </cell>
          <cell r="Q62">
            <v>18566</v>
          </cell>
          <cell r="R62" t="str">
            <v>Yes</v>
          </cell>
          <cell r="S62" t="str">
            <v>No</v>
          </cell>
          <cell r="T62" t="str">
            <v>No</v>
          </cell>
          <cell r="U62" t="str">
            <v>No</v>
          </cell>
          <cell r="V62" t="str">
            <v>No</v>
          </cell>
          <cell r="W62" t="str">
            <v>No</v>
          </cell>
          <cell r="X62" t="str">
            <v>No</v>
          </cell>
          <cell r="Y62">
            <v>1</v>
          </cell>
          <cell r="Z62" t="str">
            <v>Other claim type</v>
          </cell>
          <cell r="AA62">
            <v>823768</v>
          </cell>
          <cell r="AB62"/>
          <cell r="AC62" t="str">
            <v>None</v>
          </cell>
          <cell r="AD62"/>
          <cell r="AE62"/>
          <cell r="AF62" t="str">
            <v>None</v>
          </cell>
          <cell r="AG62"/>
          <cell r="AH62"/>
          <cell r="AI62" t="str">
            <v>Damage caused by children, pets or other accidental damage</v>
          </cell>
          <cell r="AJ62">
            <v>0</v>
          </cell>
          <cell r="AK62"/>
          <cell r="AL62" t="str">
            <v>Damage from water from pipes and drains</v>
          </cell>
          <cell r="AM62">
            <v>0</v>
          </cell>
          <cell r="AN62"/>
          <cell r="AO62" t="str">
            <v>None</v>
          </cell>
          <cell r="AP62"/>
          <cell r="AQ62"/>
          <cell r="AR62" t="str">
            <v>None</v>
          </cell>
          <cell r="AS62"/>
          <cell r="AT62"/>
          <cell r="AU62" t="str">
            <v>None</v>
          </cell>
          <cell r="AV62"/>
          <cell r="AW62"/>
          <cell r="AX62" t="str">
            <v>None</v>
          </cell>
          <cell r="AY62"/>
          <cell r="AZ62"/>
          <cell r="BA62" t="str">
            <v>None</v>
          </cell>
          <cell r="BB62"/>
          <cell r="BC62"/>
          <cell r="BD62">
            <v>21</v>
          </cell>
          <cell r="BE62">
            <v>23</v>
          </cell>
          <cell r="BF62" t="str">
            <v>NO PREVIOUS INSURER</v>
          </cell>
          <cell r="BG62" t="str">
            <v>No</v>
          </cell>
          <cell r="BH62"/>
          <cell r="BI62"/>
          <cell r="BJ62"/>
          <cell r="BK62"/>
          <cell r="BL62" t="str">
            <v>Free Standing Home On Poles</v>
          </cell>
          <cell r="BM62" t="str">
            <v>Other</v>
          </cell>
          <cell r="BN62" t="str">
            <v>Other</v>
          </cell>
          <cell r="BO62" t="str">
            <v>2000-2008</v>
          </cell>
          <cell r="BP62" t="str">
            <v>2000-2008</v>
          </cell>
          <cell r="BQ62" t="str">
            <v>1 to 5 acres</v>
          </cell>
        </row>
        <row r="63">
          <cell r="H63" t="str">
            <v>GAQLD155144523</v>
          </cell>
          <cell r="I63" t="str">
            <v/>
          </cell>
          <cell r="J63" t="str">
            <v/>
          </cell>
          <cell r="K63">
            <v>31</v>
          </cell>
          <cell r="L63" t="str">
            <v>HATHERTON</v>
          </cell>
          <cell r="M63" t="str">
            <v>CRESCENT</v>
          </cell>
          <cell r="N63" t="str">
            <v>CARINDALE</v>
          </cell>
          <cell r="O63">
            <v>4152</v>
          </cell>
          <cell r="P63" t="str">
            <v>QLD</v>
          </cell>
          <cell r="Q63">
            <v>29032</v>
          </cell>
          <cell r="R63" t="str">
            <v>No</v>
          </cell>
          <cell r="S63" t="str">
            <v>No</v>
          </cell>
          <cell r="T63" t="str">
            <v>No</v>
          </cell>
          <cell r="U63" t="str">
            <v>No</v>
          </cell>
          <cell r="V63" t="str">
            <v>No</v>
          </cell>
          <cell r="W63" t="str">
            <v>No</v>
          </cell>
          <cell r="X63" t="str">
            <v>No</v>
          </cell>
          <cell r="Y63">
            <v>3</v>
          </cell>
          <cell r="Z63" t="str">
            <v>Theft</v>
          </cell>
          <cell r="AA63">
            <v>0</v>
          </cell>
          <cell r="AB63"/>
          <cell r="AC63" t="str">
            <v>Damage from water from pipes and drains</v>
          </cell>
          <cell r="AD63">
            <v>0</v>
          </cell>
          <cell r="AE63"/>
          <cell r="AF63" t="str">
            <v>House fire</v>
          </cell>
          <cell r="AG63">
            <v>0</v>
          </cell>
          <cell r="AH63"/>
          <cell r="AI63" t="str">
            <v>House fire</v>
          </cell>
          <cell r="AJ63">
            <v>19552</v>
          </cell>
          <cell r="AK63"/>
          <cell r="AL63" t="str">
            <v>Damage caused by children, pets or other accidental damage</v>
          </cell>
          <cell r="AM63">
            <v>54060</v>
          </cell>
          <cell r="AN63"/>
          <cell r="AO63" t="str">
            <v>Theft</v>
          </cell>
          <cell r="AP63">
            <v>24585</v>
          </cell>
          <cell r="AQ63"/>
          <cell r="AR63" t="str">
            <v>None</v>
          </cell>
          <cell r="AS63"/>
          <cell r="AT63"/>
          <cell r="AU63" t="str">
            <v>None</v>
          </cell>
          <cell r="AV63"/>
          <cell r="AW63"/>
          <cell r="AX63" t="str">
            <v>None</v>
          </cell>
          <cell r="AY63"/>
          <cell r="AZ63"/>
          <cell r="BA63" t="str">
            <v>None</v>
          </cell>
          <cell r="BB63"/>
          <cell r="BC63"/>
          <cell r="BD63">
            <v>51</v>
          </cell>
          <cell r="BE63">
            <v>67</v>
          </cell>
          <cell r="BF63" t="str">
            <v>NO PREVIOUS INSURER</v>
          </cell>
          <cell r="BG63" t="str">
            <v>No</v>
          </cell>
          <cell r="BH63"/>
          <cell r="BI63"/>
          <cell r="BJ63"/>
          <cell r="BK63"/>
          <cell r="BL63" t="str">
            <v>Townhouse</v>
          </cell>
          <cell r="BM63" t="str">
            <v>Sheet cladding</v>
          </cell>
          <cell r="BN63" t="str">
            <v>Fibrecement covering</v>
          </cell>
          <cell r="BO63" t="str">
            <v>1980-1989</v>
          </cell>
          <cell r="BP63" t="str">
            <v>1980-1989</v>
          </cell>
          <cell r="BQ63" t="str">
            <v/>
          </cell>
        </row>
        <row r="64">
          <cell r="H64" t="str">
            <v>GANSW716641042</v>
          </cell>
          <cell r="I64" t="str">
            <v/>
          </cell>
          <cell r="J64" t="str">
            <v/>
          </cell>
          <cell r="K64">
            <v>62</v>
          </cell>
          <cell r="L64" t="str">
            <v>ST ANNS</v>
          </cell>
          <cell r="M64" t="str">
            <v>STREET</v>
          </cell>
          <cell r="N64" t="str">
            <v>NOWRA</v>
          </cell>
          <cell r="O64">
            <v>2541</v>
          </cell>
          <cell r="P64" t="str">
            <v>NSW</v>
          </cell>
          <cell r="Q64">
            <v>18419</v>
          </cell>
          <cell r="R64" t="str">
            <v>No</v>
          </cell>
          <cell r="S64" t="str">
            <v>No</v>
          </cell>
          <cell r="T64" t="str">
            <v>No</v>
          </cell>
          <cell r="U64" t="str">
            <v>No</v>
          </cell>
          <cell r="V64" t="str">
            <v>No</v>
          </cell>
          <cell r="W64" t="str">
            <v>No</v>
          </cell>
          <cell r="X64" t="str">
            <v>No</v>
          </cell>
          <cell r="Y64">
            <v>3</v>
          </cell>
          <cell r="Z64" t="str">
            <v>House fire</v>
          </cell>
          <cell r="AA64">
            <v>31843</v>
          </cell>
          <cell r="AB64"/>
          <cell r="AC64" t="str">
            <v>Theft</v>
          </cell>
          <cell r="AD64">
            <v>50339</v>
          </cell>
          <cell r="AE64"/>
          <cell r="AF64" t="str">
            <v>Theft</v>
          </cell>
          <cell r="AG64">
            <v>57883</v>
          </cell>
          <cell r="AH64"/>
          <cell r="AI64" t="str">
            <v>Damage caused by children, pets or other accidental damage</v>
          </cell>
          <cell r="AJ64">
            <v>0</v>
          </cell>
          <cell r="AK64"/>
          <cell r="AL64" t="str">
            <v>Damage caused by children, pets or other accidental damage</v>
          </cell>
          <cell r="AM64">
            <v>0</v>
          </cell>
          <cell r="AN64"/>
          <cell r="AO64" t="str">
            <v>Damage caused by children, pets or other accidental damage</v>
          </cell>
          <cell r="AP64">
            <v>0</v>
          </cell>
          <cell r="AQ64"/>
          <cell r="AR64" t="str">
            <v>None</v>
          </cell>
          <cell r="AS64"/>
          <cell r="AT64"/>
          <cell r="AU64" t="str">
            <v>None</v>
          </cell>
          <cell r="AV64"/>
          <cell r="AW64"/>
          <cell r="AX64" t="str">
            <v>None</v>
          </cell>
          <cell r="AY64"/>
          <cell r="AZ64"/>
          <cell r="BA64" t="str">
            <v>None</v>
          </cell>
          <cell r="BB64"/>
          <cell r="BC64"/>
          <cell r="BD64">
            <v>71</v>
          </cell>
          <cell r="BE64">
            <v>74</v>
          </cell>
          <cell r="BF64" t="str">
            <v>NO PREVIOUS INSURER</v>
          </cell>
          <cell r="BG64" t="str">
            <v>No</v>
          </cell>
          <cell r="BH64"/>
          <cell r="BI64"/>
          <cell r="BJ64"/>
          <cell r="BK64"/>
          <cell r="BL64" t="str">
            <v>Terrace</v>
          </cell>
          <cell r="BM64" t="str">
            <v>Double Brick</v>
          </cell>
          <cell r="BN64" t="str">
            <v>Concrete tile</v>
          </cell>
          <cell r="BO64" t="str">
            <v>In the last 10 years</v>
          </cell>
          <cell r="BP64">
            <v>2017</v>
          </cell>
          <cell r="BQ64" t="str">
            <v>Less than 1 acre</v>
          </cell>
        </row>
        <row r="65">
          <cell r="H65" t="str">
            <v>GAWA_147179172</v>
          </cell>
          <cell r="I65" t="str">
            <v/>
          </cell>
          <cell r="J65" t="str">
            <v/>
          </cell>
          <cell r="K65">
            <v>14</v>
          </cell>
          <cell r="L65" t="str">
            <v>WOODLUPINE</v>
          </cell>
          <cell r="M65" t="str">
            <v>RISE</v>
          </cell>
          <cell r="N65" t="str">
            <v>WOODVALE</v>
          </cell>
          <cell r="O65">
            <v>6026</v>
          </cell>
          <cell r="P65" t="str">
            <v>WA</v>
          </cell>
          <cell r="Q65">
            <v>23450</v>
          </cell>
          <cell r="R65" t="str">
            <v>No</v>
          </cell>
          <cell r="S65" t="str">
            <v>No</v>
          </cell>
          <cell r="T65" t="str">
            <v>No</v>
          </cell>
          <cell r="U65" t="str">
            <v>No</v>
          </cell>
          <cell r="V65" t="str">
            <v>No</v>
          </cell>
          <cell r="W65" t="str">
            <v>No</v>
          </cell>
          <cell r="X65" t="str">
            <v>No</v>
          </cell>
          <cell r="Y65">
            <v>0</v>
          </cell>
          <cell r="Z65" t="str">
            <v>None</v>
          </cell>
          <cell r="AA65"/>
          <cell r="AB65"/>
          <cell r="AC65" t="str">
            <v>NONE</v>
          </cell>
          <cell r="AD65"/>
          <cell r="AE65"/>
          <cell r="AF65" t="str">
            <v>None</v>
          </cell>
          <cell r="AG65"/>
          <cell r="AH65"/>
          <cell r="AI65" t="str">
            <v>None</v>
          </cell>
          <cell r="AJ65"/>
          <cell r="AK65"/>
          <cell r="AL65" t="str">
            <v>None</v>
          </cell>
          <cell r="AM65"/>
          <cell r="AN65"/>
          <cell r="AO65" t="str">
            <v>None</v>
          </cell>
          <cell r="AP65"/>
          <cell r="AQ65"/>
          <cell r="AR65" t="str">
            <v>None</v>
          </cell>
          <cell r="AS65"/>
          <cell r="AT65"/>
          <cell r="AU65" t="str">
            <v>None</v>
          </cell>
          <cell r="AV65"/>
          <cell r="AW65"/>
          <cell r="AX65" t="str">
            <v>None</v>
          </cell>
          <cell r="AY65"/>
          <cell r="AZ65"/>
          <cell r="BA65" t="str">
            <v>None</v>
          </cell>
          <cell r="BB65"/>
          <cell r="BC65"/>
          <cell r="BD65">
            <v>56</v>
          </cell>
          <cell r="BE65">
            <v>77</v>
          </cell>
          <cell r="BF65" t="str">
            <v>NO PREVIOUS INSURER</v>
          </cell>
          <cell r="BG65" t="str">
            <v>No</v>
          </cell>
          <cell r="BH65"/>
          <cell r="BI65"/>
          <cell r="BJ65"/>
          <cell r="BK65"/>
          <cell r="BL65" t="str">
            <v>Semi detached (duplex/triplex/quadplex)</v>
          </cell>
          <cell r="BM65" t="str">
            <v>Weatherboard - Timber</v>
          </cell>
          <cell r="BN65" t="str">
            <v>Fibrecement covering</v>
          </cell>
          <cell r="BO65" t="str">
            <v>2000-2008</v>
          </cell>
          <cell r="BP65" t="str">
            <v>2000-2008</v>
          </cell>
          <cell r="BQ65" t="str">
            <v>Less than 1 acre</v>
          </cell>
        </row>
        <row r="66">
          <cell r="H66" t="str">
            <v>GAQLD156290957</v>
          </cell>
          <cell r="I66" t="str">
            <v/>
          </cell>
          <cell r="J66" t="str">
            <v/>
          </cell>
          <cell r="K66">
            <v>7</v>
          </cell>
          <cell r="L66" t="str">
            <v>MESSENGER</v>
          </cell>
          <cell r="M66" t="str">
            <v>STREET</v>
          </cell>
          <cell r="N66" t="str">
            <v>BOONAH</v>
          </cell>
          <cell r="O66">
            <v>4310</v>
          </cell>
          <cell r="P66" t="str">
            <v>QLD</v>
          </cell>
          <cell r="Q66">
            <v>15474</v>
          </cell>
          <cell r="R66" t="str">
            <v>Yes</v>
          </cell>
          <cell r="S66" t="str">
            <v>No</v>
          </cell>
          <cell r="T66" t="str">
            <v>No</v>
          </cell>
          <cell r="U66" t="str">
            <v>No</v>
          </cell>
          <cell r="V66" t="str">
            <v>No</v>
          </cell>
          <cell r="W66" t="str">
            <v>No</v>
          </cell>
          <cell r="X66" t="str">
            <v>No</v>
          </cell>
          <cell r="Y66">
            <v>0</v>
          </cell>
          <cell r="Z66" t="str">
            <v>None</v>
          </cell>
          <cell r="AA66"/>
          <cell r="AB66"/>
          <cell r="AC66" t="str">
            <v>NONE</v>
          </cell>
          <cell r="AD66"/>
          <cell r="AE66"/>
          <cell r="AF66" t="str">
            <v>None</v>
          </cell>
          <cell r="AG66"/>
          <cell r="AH66"/>
          <cell r="AI66" t="str">
            <v>None</v>
          </cell>
          <cell r="AJ66"/>
          <cell r="AK66"/>
          <cell r="AL66" t="str">
            <v>None</v>
          </cell>
          <cell r="AM66"/>
          <cell r="AN66"/>
          <cell r="AO66" t="str">
            <v>None</v>
          </cell>
          <cell r="AP66"/>
          <cell r="AQ66"/>
          <cell r="AR66" t="str">
            <v>None</v>
          </cell>
          <cell r="AS66"/>
          <cell r="AT66"/>
          <cell r="AU66" t="str">
            <v>None</v>
          </cell>
          <cell r="AV66"/>
          <cell r="AW66"/>
          <cell r="AX66" t="str">
            <v>None</v>
          </cell>
          <cell r="AY66"/>
          <cell r="AZ66"/>
          <cell r="BA66" t="str">
            <v>None</v>
          </cell>
          <cell r="BB66"/>
          <cell r="BC66"/>
          <cell r="BD66">
            <v>58</v>
          </cell>
          <cell r="BE66">
            <v>58</v>
          </cell>
          <cell r="BF66" t="str">
            <v>OTHER</v>
          </cell>
          <cell r="BG66" t="str">
            <v>No</v>
          </cell>
          <cell r="BH66"/>
          <cell r="BI66"/>
          <cell r="BJ66"/>
          <cell r="BK66"/>
          <cell r="BL66" t="str">
            <v>Semi detached (duplex/triplex/quadplex)</v>
          </cell>
          <cell r="BM66" t="str">
            <v>Double Brick</v>
          </cell>
          <cell r="BN66" t="str">
            <v>Timber shingles</v>
          </cell>
          <cell r="BO66" t="str">
            <v>2000-2008</v>
          </cell>
          <cell r="BP66" t="str">
            <v>2000-2008</v>
          </cell>
          <cell r="BQ66" t="str">
            <v/>
          </cell>
        </row>
        <row r="67">
          <cell r="H67" t="str">
            <v>GANSW705595972</v>
          </cell>
          <cell r="I67" t="str">
            <v/>
          </cell>
          <cell r="J67" t="str">
            <v/>
          </cell>
          <cell r="K67">
            <v>72</v>
          </cell>
          <cell r="L67" t="str">
            <v>DALTON</v>
          </cell>
          <cell r="M67" t="str">
            <v>STREET</v>
          </cell>
          <cell r="N67" t="str">
            <v>ORANGE</v>
          </cell>
          <cell r="O67">
            <v>2800</v>
          </cell>
          <cell r="P67" t="str">
            <v>NSW</v>
          </cell>
          <cell r="Q67">
            <v>30420</v>
          </cell>
          <cell r="R67" t="str">
            <v>No</v>
          </cell>
          <cell r="S67" t="str">
            <v>No</v>
          </cell>
          <cell r="T67" t="str">
            <v>No</v>
          </cell>
          <cell r="U67" t="str">
            <v>No</v>
          </cell>
          <cell r="V67" t="str">
            <v>No</v>
          </cell>
          <cell r="W67" t="str">
            <v>No</v>
          </cell>
          <cell r="X67" t="str">
            <v>Yes</v>
          </cell>
          <cell r="Y67">
            <v>3</v>
          </cell>
          <cell r="Z67" t="str">
            <v>House fire</v>
          </cell>
          <cell r="AA67">
            <v>0</v>
          </cell>
          <cell r="AB67"/>
          <cell r="AC67" t="str">
            <v>House fire</v>
          </cell>
          <cell r="AD67">
            <v>0</v>
          </cell>
          <cell r="AE67"/>
          <cell r="AF67" t="str">
            <v>Damage from water from pipes and drains</v>
          </cell>
          <cell r="AG67">
            <v>0</v>
          </cell>
          <cell r="AH67"/>
          <cell r="AI67" t="str">
            <v>Damage caused by children, pets or other accidental damage</v>
          </cell>
          <cell r="AJ67">
            <v>32620</v>
          </cell>
          <cell r="AK67"/>
          <cell r="AL67" t="str">
            <v>House fire</v>
          </cell>
          <cell r="AM67">
            <v>74223</v>
          </cell>
          <cell r="AN67"/>
          <cell r="AO67" t="str">
            <v>Theft</v>
          </cell>
          <cell r="AP67">
            <v>39921</v>
          </cell>
          <cell r="AQ67"/>
          <cell r="AR67" t="str">
            <v>None</v>
          </cell>
          <cell r="AS67"/>
          <cell r="AT67"/>
          <cell r="AU67" t="str">
            <v>None</v>
          </cell>
          <cell r="AV67"/>
          <cell r="AW67"/>
          <cell r="AX67" t="str">
            <v>None</v>
          </cell>
          <cell r="AY67"/>
          <cell r="AZ67"/>
          <cell r="BA67" t="str">
            <v>None</v>
          </cell>
          <cell r="BB67"/>
          <cell r="BC67"/>
          <cell r="BD67">
            <v>55</v>
          </cell>
          <cell r="BE67">
            <v>74</v>
          </cell>
          <cell r="BF67" t="str">
            <v>NO PREVIOUS INSURER</v>
          </cell>
          <cell r="BG67" t="str">
            <v>No</v>
          </cell>
          <cell r="BH67"/>
          <cell r="BI67"/>
          <cell r="BJ67"/>
          <cell r="BK67"/>
          <cell r="BL67" t="str">
            <v>Semi detached (duplex/triplex/quadplex)</v>
          </cell>
          <cell r="BM67" t="str">
            <v>Weatherboard - Timber</v>
          </cell>
          <cell r="BN67" t="str">
            <v>Fibrecement covering</v>
          </cell>
          <cell r="BO67" t="str">
            <v>1891-1913 (Federation)</v>
          </cell>
          <cell r="BP67" t="str">
            <v>1891-1913 (Federation)</v>
          </cell>
          <cell r="BQ67" t="str">
            <v/>
          </cell>
        </row>
        <row r="68">
          <cell r="H68" t="str">
            <v>GAQLD163255438</v>
          </cell>
          <cell r="I68" t="str">
            <v/>
          </cell>
          <cell r="J68" t="str">
            <v/>
          </cell>
          <cell r="K68">
            <v>24</v>
          </cell>
          <cell r="L68" t="str">
            <v>MAGELLAN</v>
          </cell>
          <cell r="M68" t="str">
            <v>DRIVE</v>
          </cell>
          <cell r="N68" t="str">
            <v>ANDERGROVE</v>
          </cell>
          <cell r="O68">
            <v>4740</v>
          </cell>
          <cell r="P68" t="str">
            <v>QLD</v>
          </cell>
          <cell r="Q68">
            <v>25691</v>
          </cell>
          <cell r="R68" t="str">
            <v>No</v>
          </cell>
          <cell r="S68" t="str">
            <v>No</v>
          </cell>
          <cell r="T68" t="str">
            <v>No</v>
          </cell>
          <cell r="U68" t="str">
            <v>No</v>
          </cell>
          <cell r="V68" t="str">
            <v>No</v>
          </cell>
          <cell r="W68" t="str">
            <v>No</v>
          </cell>
          <cell r="X68" t="str">
            <v>No</v>
          </cell>
          <cell r="Y68">
            <v>3</v>
          </cell>
          <cell r="Z68" t="str">
            <v>Other claim type</v>
          </cell>
          <cell r="AA68">
            <v>0</v>
          </cell>
          <cell r="AB68"/>
          <cell r="AC68" t="str">
            <v>Theft</v>
          </cell>
          <cell r="AD68">
            <v>0</v>
          </cell>
          <cell r="AE68"/>
          <cell r="AF68" t="str">
            <v>Other claim type</v>
          </cell>
          <cell r="AG68">
            <v>0</v>
          </cell>
          <cell r="AH68"/>
          <cell r="AI68" t="str">
            <v>House fire</v>
          </cell>
          <cell r="AJ68">
            <v>35239</v>
          </cell>
          <cell r="AK68"/>
          <cell r="AL68" t="str">
            <v>Damage caused by children, pets or other accidental damage</v>
          </cell>
          <cell r="AM68">
            <v>54656</v>
          </cell>
          <cell r="AN68"/>
          <cell r="AO68" t="str">
            <v>House fire</v>
          </cell>
          <cell r="AP68">
            <v>46694</v>
          </cell>
          <cell r="AQ68"/>
          <cell r="AR68" t="str">
            <v>None</v>
          </cell>
          <cell r="AS68"/>
          <cell r="AT68"/>
          <cell r="AU68" t="str">
            <v>None</v>
          </cell>
          <cell r="AV68"/>
          <cell r="AW68"/>
          <cell r="AX68" t="str">
            <v>None</v>
          </cell>
          <cell r="AY68"/>
          <cell r="AZ68"/>
          <cell r="BA68" t="str">
            <v>None</v>
          </cell>
          <cell r="BB68"/>
          <cell r="BC68"/>
          <cell r="BD68">
            <v>68</v>
          </cell>
          <cell r="BE68">
            <v>68</v>
          </cell>
          <cell r="BF68" t="str">
            <v>NO PREVIOUS INSURER</v>
          </cell>
          <cell r="BG68" t="str">
            <v>No</v>
          </cell>
          <cell r="BH68"/>
          <cell r="BI68"/>
          <cell r="BJ68"/>
          <cell r="BK68"/>
          <cell r="BL68" t="str">
            <v>Semi detached (duplex/triplex/quadplex)</v>
          </cell>
          <cell r="BM68" t="str">
            <v>Double Brick</v>
          </cell>
          <cell r="BN68" t="str">
            <v>Metal covering</v>
          </cell>
          <cell r="BO68" t="str">
            <v>1970-1979</v>
          </cell>
          <cell r="BP68" t="str">
            <v>1970-1979</v>
          </cell>
          <cell r="BQ68" t="str">
            <v/>
          </cell>
        </row>
        <row r="69">
          <cell r="H69" t="str">
            <v>GAQLD157368982</v>
          </cell>
          <cell r="I69" t="str">
            <v/>
          </cell>
          <cell r="J69" t="str">
            <v/>
          </cell>
          <cell r="K69">
            <v>28</v>
          </cell>
          <cell r="L69" t="str">
            <v>WATERVIEW</v>
          </cell>
          <cell r="M69" t="str">
            <v>AVENUE</v>
          </cell>
          <cell r="N69" t="str">
            <v>WYNNUM</v>
          </cell>
          <cell r="O69">
            <v>4178</v>
          </cell>
          <cell r="P69" t="str">
            <v>QLD</v>
          </cell>
          <cell r="Q69">
            <v>31563</v>
          </cell>
          <cell r="R69" t="str">
            <v>No</v>
          </cell>
          <cell r="S69" t="str">
            <v>No</v>
          </cell>
          <cell r="T69" t="str">
            <v>No</v>
          </cell>
          <cell r="U69" t="str">
            <v>No</v>
          </cell>
          <cell r="V69" t="str">
            <v>No</v>
          </cell>
          <cell r="W69" t="str">
            <v>No</v>
          </cell>
          <cell r="X69" t="str">
            <v>No</v>
          </cell>
          <cell r="Y69">
            <v>3</v>
          </cell>
          <cell r="Z69" t="str">
            <v>Theft</v>
          </cell>
          <cell r="AA69">
            <v>392476</v>
          </cell>
          <cell r="AB69"/>
          <cell r="AC69" t="str">
            <v>Theft</v>
          </cell>
          <cell r="AD69">
            <v>191552</v>
          </cell>
          <cell r="AE69"/>
          <cell r="AF69" t="str">
            <v>House fire</v>
          </cell>
          <cell r="AG69">
            <v>533811</v>
          </cell>
          <cell r="AH69"/>
          <cell r="AI69" t="str">
            <v>House fire</v>
          </cell>
          <cell r="AJ69">
            <v>0</v>
          </cell>
          <cell r="AK69"/>
          <cell r="AL69" t="str">
            <v>House fire</v>
          </cell>
          <cell r="AM69">
            <v>0</v>
          </cell>
          <cell r="AN69"/>
          <cell r="AO69" t="str">
            <v>Damage caused by children, pets or other accidental damage</v>
          </cell>
          <cell r="AP69">
            <v>0</v>
          </cell>
          <cell r="AQ69"/>
          <cell r="AR69" t="str">
            <v>None</v>
          </cell>
          <cell r="AS69"/>
          <cell r="AT69"/>
          <cell r="AU69" t="str">
            <v>None</v>
          </cell>
          <cell r="AV69"/>
          <cell r="AW69"/>
          <cell r="AX69" t="str">
            <v>None</v>
          </cell>
          <cell r="AY69"/>
          <cell r="AZ69"/>
          <cell r="BA69" t="str">
            <v>None</v>
          </cell>
          <cell r="BB69"/>
          <cell r="BC69"/>
          <cell r="BD69">
            <v>21</v>
          </cell>
          <cell r="BE69">
            <v>26</v>
          </cell>
          <cell r="BF69" t="str">
            <v>NO PREVIOUS INSURER</v>
          </cell>
          <cell r="BG69" t="str">
            <v>No</v>
          </cell>
          <cell r="BH69"/>
          <cell r="BI69"/>
          <cell r="BJ69"/>
          <cell r="BK69"/>
          <cell r="BL69" t="str">
            <v>Free Standing Home On Stumps / Foundations</v>
          </cell>
          <cell r="BM69" t="str">
            <v>Weatherboard - Timber</v>
          </cell>
          <cell r="BN69" t="str">
            <v>Slate</v>
          </cell>
          <cell r="BO69" t="str">
            <v>In the last 10 years</v>
          </cell>
          <cell r="BP69">
            <v>2013</v>
          </cell>
          <cell r="BQ69" t="str">
            <v>More than 5 acres</v>
          </cell>
        </row>
        <row r="70">
          <cell r="H70" t="str">
            <v>GAVIC423213633</v>
          </cell>
          <cell r="I70" t="str">
            <v>UNIT</v>
          </cell>
          <cell r="J70">
            <v>3</v>
          </cell>
          <cell r="K70">
            <v>9</v>
          </cell>
          <cell r="L70" t="str">
            <v>EDWARDES</v>
          </cell>
          <cell r="M70" t="str">
            <v>STREET</v>
          </cell>
          <cell r="N70" t="str">
            <v>BERWICK</v>
          </cell>
          <cell r="O70">
            <v>3806</v>
          </cell>
          <cell r="P70" t="str">
            <v>VIC</v>
          </cell>
          <cell r="Q70">
            <v>20384</v>
          </cell>
          <cell r="R70" t="str">
            <v>No</v>
          </cell>
          <cell r="S70" t="str">
            <v>No</v>
          </cell>
          <cell r="T70" t="str">
            <v>No</v>
          </cell>
          <cell r="U70" t="str">
            <v>No</v>
          </cell>
          <cell r="V70" t="str">
            <v>No</v>
          </cell>
          <cell r="W70" t="str">
            <v>No</v>
          </cell>
          <cell r="X70" t="str">
            <v>No</v>
          </cell>
          <cell r="Y70">
            <v>2</v>
          </cell>
          <cell r="Z70" t="str">
            <v>Bushfire or flood</v>
          </cell>
          <cell r="AA70">
            <v>1024830</v>
          </cell>
          <cell r="AB70"/>
          <cell r="AC70" t="str">
            <v>Damage from water from pipes and drains</v>
          </cell>
          <cell r="AD70">
            <v>1060006</v>
          </cell>
          <cell r="AE70"/>
          <cell r="AF70" t="str">
            <v>None</v>
          </cell>
          <cell r="AG70"/>
          <cell r="AH70"/>
          <cell r="AI70" t="str">
            <v>Earthquake, storm, cyclone or hail</v>
          </cell>
          <cell r="AJ70">
            <v>0</v>
          </cell>
          <cell r="AK70"/>
          <cell r="AL70" t="str">
            <v>Damage caused by children, pets or other accidental damage</v>
          </cell>
          <cell r="AM70">
            <v>0</v>
          </cell>
          <cell r="AN70"/>
          <cell r="AO70" t="str">
            <v>None</v>
          </cell>
          <cell r="AP70"/>
          <cell r="AQ70"/>
          <cell r="AR70" t="str">
            <v>None</v>
          </cell>
          <cell r="AS70"/>
          <cell r="AT70"/>
          <cell r="AU70" t="str">
            <v>None</v>
          </cell>
          <cell r="AV70"/>
          <cell r="AW70"/>
          <cell r="AX70" t="str">
            <v>None</v>
          </cell>
          <cell r="AY70"/>
          <cell r="AZ70"/>
          <cell r="BA70" t="str">
            <v>None</v>
          </cell>
          <cell r="BB70"/>
          <cell r="BC70"/>
          <cell r="BD70">
            <v>71</v>
          </cell>
          <cell r="BE70">
            <v>71</v>
          </cell>
          <cell r="BF70" t="str">
            <v>NO PREVIOUS INSURER</v>
          </cell>
          <cell r="BG70" t="str">
            <v>No</v>
          </cell>
          <cell r="BH70"/>
          <cell r="BI70"/>
          <cell r="BJ70"/>
          <cell r="BK70"/>
          <cell r="BL70" t="str">
            <v>Townhouse</v>
          </cell>
          <cell r="BM70" t="str">
            <v>AAC panel</v>
          </cell>
          <cell r="BN70" t="str">
            <v>Concrete tile</v>
          </cell>
          <cell r="BO70" t="str">
            <v>In the last 10 years</v>
          </cell>
          <cell r="BP70">
            <v>2011</v>
          </cell>
          <cell r="BQ70" t="str">
            <v>More than 5 acres</v>
          </cell>
        </row>
        <row r="71">
          <cell r="H71" t="str">
            <v>GASA_415156792</v>
          </cell>
          <cell r="I71" t="str">
            <v/>
          </cell>
          <cell r="J71" t="str">
            <v/>
          </cell>
          <cell r="K71">
            <v>43</v>
          </cell>
          <cell r="L71" t="str">
            <v>NICHOLLS</v>
          </cell>
          <cell r="M71" t="str">
            <v>TERRACE</v>
          </cell>
          <cell r="N71" t="str">
            <v>WOODVILLE WEST</v>
          </cell>
          <cell r="O71">
            <v>5011</v>
          </cell>
          <cell r="P71" t="str">
            <v>SA</v>
          </cell>
          <cell r="Q71">
            <v>27812</v>
          </cell>
          <cell r="R71" t="str">
            <v>No</v>
          </cell>
          <cell r="S71" t="str">
            <v>No</v>
          </cell>
          <cell r="T71" t="str">
            <v>No</v>
          </cell>
          <cell r="U71" t="str">
            <v>No</v>
          </cell>
          <cell r="V71" t="str">
            <v>No</v>
          </cell>
          <cell r="W71" t="str">
            <v>No</v>
          </cell>
          <cell r="X71" t="str">
            <v>No</v>
          </cell>
          <cell r="Y71">
            <v>2</v>
          </cell>
          <cell r="Z71" t="str">
            <v>House fire</v>
          </cell>
          <cell r="AA71">
            <v>1364745</v>
          </cell>
          <cell r="AB71"/>
          <cell r="AC71" t="str">
            <v>Other claim type</v>
          </cell>
          <cell r="AD71">
            <v>963987</v>
          </cell>
          <cell r="AE71"/>
          <cell r="AF71" t="str">
            <v>None</v>
          </cell>
          <cell r="AG71"/>
          <cell r="AH71"/>
          <cell r="AI71" t="str">
            <v>Theft</v>
          </cell>
          <cell r="AJ71">
            <v>0</v>
          </cell>
          <cell r="AK71"/>
          <cell r="AL71" t="str">
            <v>Theft</v>
          </cell>
          <cell r="AM71">
            <v>0</v>
          </cell>
          <cell r="AN71"/>
          <cell r="AO71" t="str">
            <v>None</v>
          </cell>
          <cell r="AP71"/>
          <cell r="AQ71"/>
          <cell r="AR71" t="str">
            <v>None</v>
          </cell>
          <cell r="AS71"/>
          <cell r="AT71"/>
          <cell r="AU71" t="str">
            <v>None</v>
          </cell>
          <cell r="AV71"/>
          <cell r="AW71"/>
          <cell r="AX71" t="str">
            <v>None</v>
          </cell>
          <cell r="AY71"/>
          <cell r="AZ71"/>
          <cell r="BA71" t="str">
            <v>None</v>
          </cell>
          <cell r="BB71"/>
          <cell r="BC71"/>
          <cell r="BD71">
            <v>74</v>
          </cell>
          <cell r="BE71">
            <v>74</v>
          </cell>
          <cell r="BF71" t="str">
            <v>NO PREVIOUS INSURER</v>
          </cell>
          <cell r="BG71" t="str">
            <v>No</v>
          </cell>
          <cell r="BH71"/>
          <cell r="BI71"/>
          <cell r="BJ71"/>
          <cell r="BK71"/>
          <cell r="BL71" t="str">
            <v>Free Standing Home On Poles</v>
          </cell>
          <cell r="BM71" t="str">
            <v>Brick Veneer</v>
          </cell>
          <cell r="BN71" t="str">
            <v>Other</v>
          </cell>
          <cell r="BO71" t="str">
            <v>In the last 10 years</v>
          </cell>
          <cell r="BP71">
            <v>2015</v>
          </cell>
          <cell r="BQ71" t="str">
            <v>Less than 1 acre</v>
          </cell>
        </row>
        <row r="72">
          <cell r="H72" t="str">
            <v>GATAS702310605</v>
          </cell>
          <cell r="I72" t="str">
            <v/>
          </cell>
          <cell r="J72" t="str">
            <v/>
          </cell>
          <cell r="K72">
            <v>2</v>
          </cell>
          <cell r="L72" t="str">
            <v>MYNA PARK</v>
          </cell>
          <cell r="M72" t="str">
            <v>ROAD</v>
          </cell>
          <cell r="N72" t="str">
            <v>OLD BEACH</v>
          </cell>
          <cell r="O72">
            <v>7017</v>
          </cell>
          <cell r="P72" t="str">
            <v>TAS</v>
          </cell>
          <cell r="Q72">
            <v>18352</v>
          </cell>
          <cell r="R72" t="str">
            <v>Yes</v>
          </cell>
          <cell r="S72" t="str">
            <v>No</v>
          </cell>
          <cell r="T72" t="str">
            <v>No</v>
          </cell>
          <cell r="U72" t="str">
            <v>No</v>
          </cell>
          <cell r="V72" t="str">
            <v>No</v>
          </cell>
          <cell r="W72" t="str">
            <v>No</v>
          </cell>
          <cell r="X72" t="str">
            <v>No</v>
          </cell>
          <cell r="Y72">
            <v>0</v>
          </cell>
          <cell r="Z72" t="str">
            <v>None</v>
          </cell>
          <cell r="AA72"/>
          <cell r="AB72"/>
          <cell r="AC72" t="str">
            <v>NONE</v>
          </cell>
          <cell r="AD72"/>
          <cell r="AE72"/>
          <cell r="AF72" t="str">
            <v>None</v>
          </cell>
          <cell r="AG72"/>
          <cell r="AH72"/>
          <cell r="AI72" t="str">
            <v>None</v>
          </cell>
          <cell r="AJ72"/>
          <cell r="AK72"/>
          <cell r="AL72" t="str">
            <v>None</v>
          </cell>
          <cell r="AM72"/>
          <cell r="AN72"/>
          <cell r="AO72" t="str">
            <v>None</v>
          </cell>
          <cell r="AP72"/>
          <cell r="AQ72"/>
          <cell r="AR72" t="str">
            <v>None</v>
          </cell>
          <cell r="AS72"/>
          <cell r="AT72"/>
          <cell r="AU72" t="str">
            <v>None</v>
          </cell>
          <cell r="AV72"/>
          <cell r="AW72"/>
          <cell r="AX72" t="str">
            <v>None</v>
          </cell>
          <cell r="AY72"/>
          <cell r="AZ72"/>
          <cell r="BA72" t="str">
            <v>None</v>
          </cell>
          <cell r="BB72"/>
          <cell r="BC72"/>
          <cell r="BD72">
            <v>46</v>
          </cell>
          <cell r="BE72">
            <v>74</v>
          </cell>
          <cell r="BF72" t="str">
            <v>NO PREVIOUS INSURER</v>
          </cell>
          <cell r="BG72" t="str">
            <v>No</v>
          </cell>
          <cell r="BH72"/>
          <cell r="BI72"/>
          <cell r="BJ72"/>
          <cell r="BK72"/>
          <cell r="BL72" t="str">
            <v>Free Standing Home On Stumps / Foundations</v>
          </cell>
          <cell r="BM72" t="str">
            <v>Weatherboard - Timber</v>
          </cell>
          <cell r="BN72" t="str">
            <v>Terracotta</v>
          </cell>
          <cell r="BO72" t="str">
            <v>In the last 10 years</v>
          </cell>
          <cell r="BP72">
            <v>2017</v>
          </cell>
          <cell r="BQ72" t="str">
            <v>More than 5 acres</v>
          </cell>
        </row>
        <row r="73">
          <cell r="H73" t="str">
            <v>GATAS702304810</v>
          </cell>
          <cell r="I73" t="str">
            <v/>
          </cell>
          <cell r="J73" t="str">
            <v/>
          </cell>
          <cell r="K73">
            <v>355</v>
          </cell>
          <cell r="L73" t="str">
            <v>MINNA</v>
          </cell>
          <cell r="M73" t="str">
            <v>ROAD</v>
          </cell>
          <cell r="N73" t="str">
            <v>STOWPORT</v>
          </cell>
          <cell r="O73">
            <v>7321</v>
          </cell>
          <cell r="P73" t="str">
            <v>TAS</v>
          </cell>
          <cell r="Q73">
            <v>17244</v>
          </cell>
          <cell r="R73" t="str">
            <v>No</v>
          </cell>
          <cell r="S73" t="str">
            <v>No</v>
          </cell>
          <cell r="T73" t="str">
            <v>No</v>
          </cell>
          <cell r="U73" t="str">
            <v>No</v>
          </cell>
          <cell r="V73" t="str">
            <v>No</v>
          </cell>
          <cell r="W73" t="str">
            <v>No</v>
          </cell>
          <cell r="X73" t="str">
            <v>No</v>
          </cell>
          <cell r="Y73">
            <v>2</v>
          </cell>
          <cell r="Z73" t="str">
            <v>Other claim type</v>
          </cell>
          <cell r="AA73">
            <v>1023858</v>
          </cell>
          <cell r="AB73"/>
          <cell r="AC73" t="str">
            <v>Damage from water from pipes and drains</v>
          </cell>
          <cell r="AD73">
            <v>504048</v>
          </cell>
          <cell r="AE73"/>
          <cell r="AF73" t="str">
            <v>None</v>
          </cell>
          <cell r="AG73"/>
          <cell r="AH73"/>
          <cell r="AI73" t="str">
            <v>Other claim type</v>
          </cell>
          <cell r="AJ73">
            <v>0</v>
          </cell>
          <cell r="AK73"/>
          <cell r="AL73" t="str">
            <v>Theft</v>
          </cell>
          <cell r="AM73">
            <v>0</v>
          </cell>
          <cell r="AN73"/>
          <cell r="AO73" t="str">
            <v>None</v>
          </cell>
          <cell r="AP73"/>
          <cell r="AQ73"/>
          <cell r="AR73" t="str">
            <v>None</v>
          </cell>
          <cell r="AS73"/>
          <cell r="AT73"/>
          <cell r="AU73" t="str">
            <v>None</v>
          </cell>
          <cell r="AV73"/>
          <cell r="AW73"/>
          <cell r="AX73" t="str">
            <v>None</v>
          </cell>
          <cell r="AY73"/>
          <cell r="AZ73"/>
          <cell r="BA73" t="str">
            <v>None</v>
          </cell>
          <cell r="BB73"/>
          <cell r="BC73"/>
          <cell r="BD73">
            <v>77</v>
          </cell>
          <cell r="BE73">
            <v>77</v>
          </cell>
          <cell r="BF73" t="str">
            <v>NO PREVIOUS INSURER</v>
          </cell>
          <cell r="BG73" t="str">
            <v>No</v>
          </cell>
          <cell r="BH73"/>
          <cell r="BI73"/>
          <cell r="BJ73"/>
          <cell r="BK73"/>
          <cell r="BL73" t="str">
            <v>Semi detached (duplex/triplex/quadplex)</v>
          </cell>
          <cell r="BM73" t="str">
            <v>Weatherboard - Timber</v>
          </cell>
          <cell r="BN73" t="str">
            <v>Metal covering</v>
          </cell>
          <cell r="BO73" t="str">
            <v>2000-2008</v>
          </cell>
          <cell r="BP73" t="str">
            <v>2000-2008</v>
          </cell>
          <cell r="BQ73" t="str">
            <v>Less than 1 acre</v>
          </cell>
        </row>
        <row r="74">
          <cell r="H74" t="str">
            <v>GANSW705051449</v>
          </cell>
          <cell r="I74" t="str">
            <v/>
          </cell>
          <cell r="J74" t="str">
            <v/>
          </cell>
          <cell r="K74">
            <v>45</v>
          </cell>
          <cell r="L74" t="str">
            <v>THIRD</v>
          </cell>
          <cell r="M74" t="str">
            <v>AVENUE</v>
          </cell>
          <cell r="N74" t="str">
            <v>KATOOMBA</v>
          </cell>
          <cell r="O74">
            <v>2780</v>
          </cell>
          <cell r="P74" t="str">
            <v>NSW</v>
          </cell>
          <cell r="Q74">
            <v>17751</v>
          </cell>
          <cell r="R74" t="str">
            <v>No</v>
          </cell>
          <cell r="S74" t="str">
            <v>No</v>
          </cell>
          <cell r="T74" t="str">
            <v>No</v>
          </cell>
          <cell r="U74" t="str">
            <v>No</v>
          </cell>
          <cell r="V74" t="str">
            <v>No</v>
          </cell>
          <cell r="W74" t="str">
            <v>No</v>
          </cell>
          <cell r="X74" t="str">
            <v>No</v>
          </cell>
          <cell r="Y74">
            <v>2</v>
          </cell>
          <cell r="Z74" t="str">
            <v>House fire</v>
          </cell>
          <cell r="AA74">
            <v>0</v>
          </cell>
          <cell r="AB74"/>
          <cell r="AC74" t="str">
            <v>Damage from water from pipes and drains</v>
          </cell>
          <cell r="AD74">
            <v>0</v>
          </cell>
          <cell r="AE74"/>
          <cell r="AF74" t="str">
            <v>None</v>
          </cell>
          <cell r="AG74"/>
          <cell r="AH74"/>
          <cell r="AI74" t="str">
            <v>Theft</v>
          </cell>
          <cell r="AJ74">
            <v>33296</v>
          </cell>
          <cell r="AK74"/>
          <cell r="AL74" t="str">
            <v>Damage caused by children, pets or other accidental damage</v>
          </cell>
          <cell r="AM74">
            <v>69459</v>
          </cell>
          <cell r="AN74"/>
          <cell r="AO74" t="str">
            <v>Other claim type</v>
          </cell>
          <cell r="AP74">
            <v>71317</v>
          </cell>
          <cell r="AQ74"/>
          <cell r="AR74" t="str">
            <v>None</v>
          </cell>
          <cell r="AS74"/>
          <cell r="AT74"/>
          <cell r="AU74" t="str">
            <v>None</v>
          </cell>
          <cell r="AV74"/>
          <cell r="AW74"/>
          <cell r="AX74" t="str">
            <v>None</v>
          </cell>
          <cell r="AY74"/>
          <cell r="AZ74"/>
          <cell r="BA74" t="str">
            <v>None</v>
          </cell>
          <cell r="BB74"/>
          <cell r="BC74"/>
          <cell r="BD74">
            <v>72</v>
          </cell>
          <cell r="BE74">
            <v>72</v>
          </cell>
          <cell r="BF74" t="str">
            <v>WESTERN QBE</v>
          </cell>
          <cell r="BG74" t="str">
            <v>No</v>
          </cell>
          <cell r="BH74"/>
          <cell r="BI74"/>
          <cell r="BJ74"/>
          <cell r="BK74"/>
          <cell r="BL74" t="str">
            <v>Semi detached (duplex/triplex/quadplex)</v>
          </cell>
          <cell r="BM74" t="str">
            <v>AAC panel</v>
          </cell>
          <cell r="BN74" t="str">
            <v>Fibrecement covering</v>
          </cell>
          <cell r="BO74" t="str">
            <v>In the last 10 years</v>
          </cell>
          <cell r="BP74">
            <v>2018</v>
          </cell>
          <cell r="BQ74" t="str">
            <v/>
          </cell>
        </row>
        <row r="75">
          <cell r="H75" t="str">
            <v>GAVIC420174641</v>
          </cell>
          <cell r="I75" t="str">
            <v/>
          </cell>
          <cell r="J75" t="str">
            <v/>
          </cell>
          <cell r="K75">
            <v>8</v>
          </cell>
          <cell r="L75" t="str">
            <v>CLEVE</v>
          </cell>
          <cell r="M75" t="str">
            <v>GROVE</v>
          </cell>
          <cell r="N75" t="str">
            <v>HEIDELBERG</v>
          </cell>
          <cell r="O75">
            <v>3084</v>
          </cell>
          <cell r="P75" t="str">
            <v>VIC</v>
          </cell>
          <cell r="Q75">
            <v>14721</v>
          </cell>
          <cell r="R75" t="str">
            <v>No</v>
          </cell>
          <cell r="S75" t="str">
            <v>No</v>
          </cell>
          <cell r="T75" t="str">
            <v>No</v>
          </cell>
          <cell r="U75" t="str">
            <v>No</v>
          </cell>
          <cell r="V75" t="str">
            <v>No</v>
          </cell>
          <cell r="W75" t="str">
            <v>No</v>
          </cell>
          <cell r="X75" t="str">
            <v>No</v>
          </cell>
          <cell r="Y75">
            <v>0</v>
          </cell>
          <cell r="Z75" t="str">
            <v>None</v>
          </cell>
          <cell r="AA75"/>
          <cell r="AB75"/>
          <cell r="AC75" t="str">
            <v>NONE</v>
          </cell>
          <cell r="AD75"/>
          <cell r="AE75"/>
          <cell r="AF75" t="str">
            <v>None</v>
          </cell>
          <cell r="AG75"/>
          <cell r="AH75"/>
          <cell r="AI75" t="str">
            <v>None</v>
          </cell>
          <cell r="AJ75"/>
          <cell r="AK75"/>
          <cell r="AL75" t="str">
            <v>None</v>
          </cell>
          <cell r="AM75"/>
          <cell r="AN75"/>
          <cell r="AO75" t="str">
            <v>None</v>
          </cell>
          <cell r="AP75"/>
          <cell r="AQ75"/>
          <cell r="AR75" t="str">
            <v>None</v>
          </cell>
          <cell r="AS75"/>
          <cell r="AT75"/>
          <cell r="AU75" t="str">
            <v>None</v>
          </cell>
          <cell r="AV75"/>
          <cell r="AW75"/>
          <cell r="AX75" t="str">
            <v>None</v>
          </cell>
          <cell r="AY75"/>
          <cell r="AZ75"/>
          <cell r="BA75" t="str">
            <v>None</v>
          </cell>
          <cell r="BB75"/>
          <cell r="BC75"/>
          <cell r="BD75">
            <v>37</v>
          </cell>
          <cell r="BE75">
            <v>55</v>
          </cell>
          <cell r="BF75" t="str">
            <v>NO PREVIOUS INSURER</v>
          </cell>
          <cell r="BG75" t="str">
            <v>No</v>
          </cell>
          <cell r="BH75"/>
          <cell r="BI75"/>
          <cell r="BJ75"/>
          <cell r="BK75"/>
          <cell r="BL75" t="str">
            <v>Free Standing Home On Stumps / Foundations</v>
          </cell>
          <cell r="BM75" t="str">
            <v>Double Brick</v>
          </cell>
          <cell r="BN75" t="str">
            <v>Terracotta</v>
          </cell>
          <cell r="BO75" t="str">
            <v>In the last 10 years</v>
          </cell>
          <cell r="BP75">
            <v>2014</v>
          </cell>
          <cell r="BQ75" t="str">
            <v/>
          </cell>
        </row>
        <row r="76">
          <cell r="H76" t="str">
            <v>GANSW705814039</v>
          </cell>
          <cell r="I76" t="str">
            <v/>
          </cell>
          <cell r="J76" t="str">
            <v/>
          </cell>
          <cell r="K76">
            <v>33</v>
          </cell>
          <cell r="L76" t="str">
            <v>CARR</v>
          </cell>
          <cell r="M76" t="str">
            <v>STREET</v>
          </cell>
          <cell r="N76" t="str">
            <v>RUTHERFORD</v>
          </cell>
          <cell r="O76">
            <v>2320</v>
          </cell>
          <cell r="P76" t="str">
            <v>NSW</v>
          </cell>
          <cell r="Q76">
            <v>15415</v>
          </cell>
          <cell r="R76" t="str">
            <v>Yes</v>
          </cell>
          <cell r="S76" t="str">
            <v>No</v>
          </cell>
          <cell r="T76" t="str">
            <v>No</v>
          </cell>
          <cell r="U76" t="str">
            <v>No</v>
          </cell>
          <cell r="V76" t="str">
            <v>No</v>
          </cell>
          <cell r="W76" t="str">
            <v>No</v>
          </cell>
          <cell r="X76" t="str">
            <v>No</v>
          </cell>
          <cell r="Y76">
            <v>1</v>
          </cell>
          <cell r="Z76" t="str">
            <v>Damage from water from pipes and drains</v>
          </cell>
          <cell r="AA76">
            <v>0</v>
          </cell>
          <cell r="AB76"/>
          <cell r="AC76" t="str">
            <v>None</v>
          </cell>
          <cell r="AD76"/>
          <cell r="AE76"/>
          <cell r="AF76" t="str">
            <v>None</v>
          </cell>
          <cell r="AG76"/>
          <cell r="AH76"/>
          <cell r="AI76" t="str">
            <v>House fire</v>
          </cell>
          <cell r="AJ76">
            <v>59834</v>
          </cell>
          <cell r="AK76"/>
          <cell r="AL76" t="str">
            <v>None</v>
          </cell>
          <cell r="AM76"/>
          <cell r="AN76"/>
          <cell r="AO76" t="str">
            <v>None</v>
          </cell>
          <cell r="AP76"/>
          <cell r="AQ76"/>
          <cell r="AR76" t="str">
            <v>None</v>
          </cell>
          <cell r="AS76"/>
          <cell r="AT76"/>
          <cell r="AU76" t="str">
            <v>None</v>
          </cell>
          <cell r="AV76"/>
          <cell r="AW76"/>
          <cell r="AX76" t="str">
            <v>None</v>
          </cell>
          <cell r="AY76"/>
          <cell r="AZ76"/>
          <cell r="BA76" t="str">
            <v>None</v>
          </cell>
          <cell r="BB76"/>
          <cell r="BC76"/>
          <cell r="BD76">
            <v>69</v>
          </cell>
          <cell r="BE76">
            <v>69</v>
          </cell>
          <cell r="BF76" t="str">
            <v>NO PREVIOUS INSURER</v>
          </cell>
          <cell r="BG76" t="str">
            <v>No</v>
          </cell>
          <cell r="BH76"/>
          <cell r="BI76"/>
          <cell r="BJ76"/>
          <cell r="BK76"/>
          <cell r="BL76" t="str">
            <v>Terrace</v>
          </cell>
          <cell r="BM76" t="str">
            <v>Brick Veneer</v>
          </cell>
          <cell r="BN76" t="str">
            <v>Fibrecement covering</v>
          </cell>
          <cell r="BO76" t="str">
            <v>In the last 10 years</v>
          </cell>
          <cell r="BP76">
            <v>2015</v>
          </cell>
          <cell r="BQ76" t="str">
            <v/>
          </cell>
        </row>
        <row r="77">
          <cell r="H77" t="str">
            <v>GASA_424114063</v>
          </cell>
          <cell r="I77" t="str">
            <v/>
          </cell>
          <cell r="J77" t="str">
            <v/>
          </cell>
          <cell r="K77">
            <v>6</v>
          </cell>
          <cell r="L77" t="str">
            <v>MCCOLL</v>
          </cell>
          <cell r="M77" t="str">
            <v>STREET</v>
          </cell>
          <cell r="N77" t="str">
            <v>WOODVILLE</v>
          </cell>
          <cell r="O77">
            <v>5011</v>
          </cell>
          <cell r="P77" t="str">
            <v>SA</v>
          </cell>
          <cell r="Q77">
            <v>22558</v>
          </cell>
          <cell r="R77" t="str">
            <v>Yes</v>
          </cell>
          <cell r="S77" t="str">
            <v>No</v>
          </cell>
          <cell r="T77" t="str">
            <v>No</v>
          </cell>
          <cell r="U77" t="str">
            <v>No</v>
          </cell>
          <cell r="V77" t="str">
            <v>No</v>
          </cell>
          <cell r="W77" t="str">
            <v>No</v>
          </cell>
          <cell r="X77" t="str">
            <v>Yes</v>
          </cell>
          <cell r="Y77">
            <v>1</v>
          </cell>
          <cell r="Z77" t="str">
            <v>Theft</v>
          </cell>
          <cell r="AA77">
            <v>42089</v>
          </cell>
          <cell r="AB77"/>
          <cell r="AC77" t="str">
            <v>None</v>
          </cell>
          <cell r="AD77"/>
          <cell r="AE77"/>
          <cell r="AF77" t="str">
            <v>None</v>
          </cell>
          <cell r="AG77"/>
          <cell r="AH77"/>
          <cell r="AI77" t="str">
            <v>Damage caused by children, pets or other accidental damage</v>
          </cell>
          <cell r="AJ77">
            <v>0</v>
          </cell>
          <cell r="AK77"/>
          <cell r="AL77" t="str">
            <v>None</v>
          </cell>
          <cell r="AM77"/>
          <cell r="AN77"/>
          <cell r="AO77" t="str">
            <v>None</v>
          </cell>
          <cell r="AP77"/>
          <cell r="AQ77"/>
          <cell r="AR77" t="str">
            <v>None</v>
          </cell>
          <cell r="AS77"/>
          <cell r="AT77"/>
          <cell r="AU77" t="str">
            <v>None</v>
          </cell>
          <cell r="AV77"/>
          <cell r="AW77"/>
          <cell r="AX77" t="str">
            <v>None</v>
          </cell>
          <cell r="AY77"/>
          <cell r="AZ77"/>
          <cell r="BA77" t="str">
            <v>None</v>
          </cell>
          <cell r="BB77"/>
          <cell r="BC77"/>
          <cell r="BD77">
            <v>35</v>
          </cell>
          <cell r="BE77">
            <v>35</v>
          </cell>
          <cell r="BF77" t="str">
            <v>OTHER</v>
          </cell>
          <cell r="BG77" t="str">
            <v>No</v>
          </cell>
          <cell r="BH77"/>
          <cell r="BI77"/>
          <cell r="BJ77"/>
          <cell r="BK77"/>
          <cell r="BL77" t="str">
            <v>Semi detached (duplex/triplex/quadplex)</v>
          </cell>
          <cell r="BM77" t="str">
            <v>Other</v>
          </cell>
          <cell r="BN77" t="str">
            <v>Concrete tile</v>
          </cell>
          <cell r="BO77" t="str">
            <v>Pre 1890 (Victorian)</v>
          </cell>
          <cell r="BP77" t="str">
            <v>Pre 1890 (Victorian)</v>
          </cell>
          <cell r="BQ77" t="str">
            <v>Less than 1 acre</v>
          </cell>
        </row>
        <row r="78">
          <cell r="H78" t="str">
            <v>GANSW704767824</v>
          </cell>
          <cell r="I78" t="str">
            <v/>
          </cell>
          <cell r="J78" t="str">
            <v/>
          </cell>
          <cell r="K78">
            <v>35</v>
          </cell>
          <cell r="L78" t="str">
            <v>ARLINGTON</v>
          </cell>
          <cell r="M78" t="str">
            <v>STREET</v>
          </cell>
          <cell r="N78" t="str">
            <v>FIVE DOCK</v>
          </cell>
          <cell r="O78">
            <v>2046</v>
          </cell>
          <cell r="P78" t="str">
            <v>NSW</v>
          </cell>
          <cell r="Q78">
            <v>30382</v>
          </cell>
          <cell r="R78" t="str">
            <v>No</v>
          </cell>
          <cell r="S78" t="str">
            <v>No</v>
          </cell>
          <cell r="T78" t="str">
            <v>No</v>
          </cell>
          <cell r="U78" t="str">
            <v>No</v>
          </cell>
          <cell r="V78" t="str">
            <v>No</v>
          </cell>
          <cell r="W78" t="str">
            <v>No</v>
          </cell>
          <cell r="X78" t="str">
            <v>No</v>
          </cell>
          <cell r="Y78">
            <v>0</v>
          </cell>
          <cell r="Z78" t="str">
            <v>None</v>
          </cell>
          <cell r="AA78"/>
          <cell r="AB78"/>
          <cell r="AC78" t="str">
            <v>NONE</v>
          </cell>
          <cell r="AD78"/>
          <cell r="AE78"/>
          <cell r="AF78" t="str">
            <v>None</v>
          </cell>
          <cell r="AG78"/>
          <cell r="AH78"/>
          <cell r="AI78" t="str">
            <v>None</v>
          </cell>
          <cell r="AJ78"/>
          <cell r="AK78"/>
          <cell r="AL78" t="str">
            <v>None</v>
          </cell>
          <cell r="AM78"/>
          <cell r="AN78"/>
          <cell r="AO78" t="str">
            <v>None</v>
          </cell>
          <cell r="AP78"/>
          <cell r="AQ78"/>
          <cell r="AR78" t="str">
            <v>None</v>
          </cell>
          <cell r="AS78"/>
          <cell r="AT78"/>
          <cell r="AU78" t="str">
            <v>None</v>
          </cell>
          <cell r="AV78"/>
          <cell r="AW78"/>
          <cell r="AX78" t="str">
            <v>None</v>
          </cell>
          <cell r="AY78"/>
          <cell r="AZ78"/>
          <cell r="BA78" t="str">
            <v>None</v>
          </cell>
          <cell r="BB78"/>
          <cell r="BC78"/>
          <cell r="BD78">
            <v>58</v>
          </cell>
          <cell r="BE78">
            <v>58</v>
          </cell>
          <cell r="BF78" t="str">
            <v>NO PREVIOUS INSURER</v>
          </cell>
          <cell r="BG78" t="str">
            <v>No</v>
          </cell>
          <cell r="BH78"/>
          <cell r="BI78"/>
          <cell r="BJ78"/>
          <cell r="BK78"/>
          <cell r="BL78" t="str">
            <v>Semi detached (duplex/triplex/quadplex)</v>
          </cell>
          <cell r="BM78" t="str">
            <v>AAC panel</v>
          </cell>
          <cell r="BN78" t="str">
            <v>Concrete tile</v>
          </cell>
          <cell r="BO78" t="str">
            <v>1970-1979</v>
          </cell>
          <cell r="BP78" t="str">
            <v>1970-1979</v>
          </cell>
          <cell r="BQ78" t="str">
            <v>Less than 1 acre</v>
          </cell>
        </row>
        <row r="79">
          <cell r="H79" t="str">
            <v>GANSW706652366</v>
          </cell>
          <cell r="I79" t="str">
            <v/>
          </cell>
          <cell r="J79" t="str">
            <v/>
          </cell>
          <cell r="K79">
            <v>7</v>
          </cell>
          <cell r="L79" t="str">
            <v>GOULD</v>
          </cell>
          <cell r="M79" t="str">
            <v>AVENUE</v>
          </cell>
          <cell r="N79" t="str">
            <v>WEST ALBURY</v>
          </cell>
          <cell r="O79">
            <v>2640</v>
          </cell>
          <cell r="P79" t="str">
            <v>NSW</v>
          </cell>
          <cell r="Q79">
            <v>24138</v>
          </cell>
          <cell r="R79" t="str">
            <v>No</v>
          </cell>
          <cell r="S79" t="str">
            <v>No</v>
          </cell>
          <cell r="T79" t="str">
            <v>No</v>
          </cell>
          <cell r="U79" t="str">
            <v>No</v>
          </cell>
          <cell r="V79" t="str">
            <v>No</v>
          </cell>
          <cell r="W79" t="str">
            <v>No</v>
          </cell>
          <cell r="X79" t="str">
            <v>No</v>
          </cell>
          <cell r="Y79">
            <v>1</v>
          </cell>
          <cell r="Z79" t="str">
            <v>Bushfire or flood</v>
          </cell>
          <cell r="AA79">
            <v>45896</v>
          </cell>
          <cell r="AB79"/>
          <cell r="AC79" t="str">
            <v>Earthquake, storm, cyclone or hail</v>
          </cell>
          <cell r="AD79">
            <v>95295</v>
          </cell>
          <cell r="AE79"/>
          <cell r="AF79" t="str">
            <v>None</v>
          </cell>
          <cell r="AG79"/>
          <cell r="AH79"/>
          <cell r="AI79" t="str">
            <v>Damage caused by children, pets or other accidental damage</v>
          </cell>
          <cell r="AJ79">
            <v>0</v>
          </cell>
          <cell r="AK79"/>
          <cell r="AL79" t="str">
            <v>None</v>
          </cell>
          <cell r="AM79"/>
          <cell r="AN79"/>
          <cell r="AO79" t="str">
            <v>None</v>
          </cell>
          <cell r="AP79"/>
          <cell r="AQ79"/>
          <cell r="AR79" t="str">
            <v>None</v>
          </cell>
          <cell r="AS79"/>
          <cell r="AT79"/>
          <cell r="AU79" t="str">
            <v>None</v>
          </cell>
          <cell r="AV79"/>
          <cell r="AW79"/>
          <cell r="AX79" t="str">
            <v>None</v>
          </cell>
          <cell r="AY79"/>
          <cell r="AZ79"/>
          <cell r="BA79" t="str">
            <v>None</v>
          </cell>
          <cell r="BB79"/>
          <cell r="BC79"/>
          <cell r="BD79">
            <v>44</v>
          </cell>
          <cell r="BE79">
            <v>57</v>
          </cell>
          <cell r="BF79" t="str">
            <v>LUMLEY</v>
          </cell>
          <cell r="BG79" t="str">
            <v>No</v>
          </cell>
          <cell r="BH79"/>
          <cell r="BI79"/>
          <cell r="BJ79"/>
          <cell r="BK79"/>
          <cell r="BL79" t="str">
            <v>Free Standing Home On Concrete Slab</v>
          </cell>
          <cell r="BM79" t="str">
            <v>Weatherboard - Timber</v>
          </cell>
          <cell r="BN79" t="str">
            <v>Metal covering</v>
          </cell>
          <cell r="BO79" t="str">
            <v>2000-2008</v>
          </cell>
          <cell r="BP79" t="str">
            <v>2000-2008</v>
          </cell>
          <cell r="BQ79" t="str">
            <v>Less than 1 acre</v>
          </cell>
        </row>
        <row r="80">
          <cell r="H80" t="str">
            <v>GANSW705754340</v>
          </cell>
          <cell r="I80" t="str">
            <v/>
          </cell>
          <cell r="J80" t="str">
            <v/>
          </cell>
          <cell r="K80">
            <v>3</v>
          </cell>
          <cell r="L80" t="str">
            <v>HOWARD</v>
          </cell>
          <cell r="M80" t="str">
            <v>LANE</v>
          </cell>
          <cell r="N80" t="str">
            <v>RANDWICK</v>
          </cell>
          <cell r="O80">
            <v>2031</v>
          </cell>
          <cell r="P80" t="str">
            <v>NSW</v>
          </cell>
          <cell r="Q80">
            <v>15445</v>
          </cell>
          <cell r="R80" t="str">
            <v>Yes</v>
          </cell>
          <cell r="S80" t="str">
            <v>No</v>
          </cell>
          <cell r="T80" t="str">
            <v>No</v>
          </cell>
          <cell r="U80" t="str">
            <v>No</v>
          </cell>
          <cell r="V80" t="str">
            <v>No</v>
          </cell>
          <cell r="W80" t="str">
            <v>No</v>
          </cell>
          <cell r="X80" t="str">
            <v>No</v>
          </cell>
          <cell r="Y80">
            <v>2</v>
          </cell>
          <cell r="Z80" t="str">
            <v>Other claim type</v>
          </cell>
          <cell r="AA80">
            <v>0</v>
          </cell>
          <cell r="AB80"/>
          <cell r="AC80" t="str">
            <v>Damage from water from pipes and drains</v>
          </cell>
          <cell r="AD80">
            <v>0</v>
          </cell>
          <cell r="AE80"/>
          <cell r="AF80" t="str">
            <v>None</v>
          </cell>
          <cell r="AG80"/>
          <cell r="AH80"/>
          <cell r="AI80" t="str">
            <v>Damage caused by children, pets or other accidental damage</v>
          </cell>
          <cell r="AJ80">
            <v>77256</v>
          </cell>
          <cell r="AK80"/>
          <cell r="AL80" t="str">
            <v>Other claim type</v>
          </cell>
          <cell r="AM80">
            <v>60002</v>
          </cell>
          <cell r="AN80"/>
          <cell r="AO80" t="str">
            <v>None</v>
          </cell>
          <cell r="AP80"/>
          <cell r="AQ80"/>
          <cell r="AR80" t="str">
            <v>None</v>
          </cell>
          <cell r="AS80"/>
          <cell r="AT80"/>
          <cell r="AU80" t="str">
            <v>None</v>
          </cell>
          <cell r="AV80"/>
          <cell r="AW80"/>
          <cell r="AX80" t="str">
            <v>None</v>
          </cell>
          <cell r="AY80"/>
          <cell r="AZ80"/>
          <cell r="BA80" t="str">
            <v>None</v>
          </cell>
          <cell r="BB80"/>
          <cell r="BC80"/>
          <cell r="BD80">
            <v>60</v>
          </cell>
          <cell r="BE80">
            <v>60</v>
          </cell>
          <cell r="BF80" t="str">
            <v>NO PREVIOUS INSURER</v>
          </cell>
          <cell r="BG80" t="str">
            <v>No</v>
          </cell>
          <cell r="BH80"/>
          <cell r="BI80"/>
          <cell r="BJ80"/>
          <cell r="BK80"/>
          <cell r="BL80" t="str">
            <v>Townhouse</v>
          </cell>
          <cell r="BM80" t="str">
            <v>Sheet cladding</v>
          </cell>
          <cell r="BN80" t="str">
            <v>Other</v>
          </cell>
          <cell r="BO80" t="str">
            <v>In the last 10 years</v>
          </cell>
          <cell r="BP80">
            <v>2018</v>
          </cell>
          <cell r="BQ80" t="str">
            <v/>
          </cell>
        </row>
        <row r="81">
          <cell r="H81" t="str">
            <v>GAQLD157368982</v>
          </cell>
          <cell r="I81" t="str">
            <v/>
          </cell>
          <cell r="J81" t="str">
            <v/>
          </cell>
          <cell r="K81">
            <v>28</v>
          </cell>
          <cell r="L81" t="str">
            <v>WATERVIEW</v>
          </cell>
          <cell r="M81" t="str">
            <v>AVENUE</v>
          </cell>
          <cell r="N81" t="str">
            <v>WYNNUM</v>
          </cell>
          <cell r="O81">
            <v>4178</v>
          </cell>
          <cell r="P81" t="str">
            <v>QLD</v>
          </cell>
          <cell r="Q81">
            <v>24949</v>
          </cell>
          <cell r="R81" t="str">
            <v>Yes</v>
          </cell>
          <cell r="S81" t="str">
            <v>No</v>
          </cell>
          <cell r="T81" t="str">
            <v>No</v>
          </cell>
          <cell r="U81" t="str">
            <v>No</v>
          </cell>
          <cell r="V81" t="str">
            <v>No</v>
          </cell>
          <cell r="W81" t="str">
            <v>No</v>
          </cell>
          <cell r="X81" t="str">
            <v>No</v>
          </cell>
          <cell r="Y81">
            <v>0</v>
          </cell>
          <cell r="Z81" t="str">
            <v>None</v>
          </cell>
          <cell r="AA81"/>
          <cell r="AB81"/>
          <cell r="AC81" t="str">
            <v>NONE</v>
          </cell>
          <cell r="AD81"/>
          <cell r="AE81"/>
          <cell r="AF81" t="str">
            <v>None</v>
          </cell>
          <cell r="AG81"/>
          <cell r="AH81"/>
          <cell r="AI81" t="str">
            <v>Damage from water from pipes and drains</v>
          </cell>
          <cell r="AJ81">
            <v>73422</v>
          </cell>
          <cell r="AK81"/>
          <cell r="AL81" t="str">
            <v>None</v>
          </cell>
          <cell r="AM81"/>
          <cell r="AN81"/>
          <cell r="AO81" t="str">
            <v>None</v>
          </cell>
          <cell r="AP81"/>
          <cell r="AQ81"/>
          <cell r="AR81" t="str">
            <v>None</v>
          </cell>
          <cell r="AS81"/>
          <cell r="AT81"/>
          <cell r="AU81" t="str">
            <v>None</v>
          </cell>
          <cell r="AV81"/>
          <cell r="AW81"/>
          <cell r="AX81" t="str">
            <v>None</v>
          </cell>
          <cell r="AY81"/>
          <cell r="AZ81"/>
          <cell r="BA81" t="str">
            <v>None</v>
          </cell>
          <cell r="BB81"/>
          <cell r="BC81"/>
          <cell r="BD81">
            <v>34</v>
          </cell>
          <cell r="BE81">
            <v>57</v>
          </cell>
          <cell r="BF81" t="str">
            <v>NO PREVIOUS INSURER</v>
          </cell>
          <cell r="BG81" t="str">
            <v>No</v>
          </cell>
          <cell r="BH81"/>
          <cell r="BI81"/>
          <cell r="BJ81"/>
          <cell r="BK81"/>
          <cell r="BL81" t="str">
            <v>Semi detached (duplex/triplex/quadplex)</v>
          </cell>
          <cell r="BM81" t="str">
            <v>Weatherboard - Timber</v>
          </cell>
          <cell r="BN81" t="str">
            <v>Other</v>
          </cell>
          <cell r="BO81" t="str">
            <v>2000-2008</v>
          </cell>
          <cell r="BP81" t="str">
            <v>2000-2008</v>
          </cell>
          <cell r="BQ81" t="str">
            <v/>
          </cell>
        </row>
        <row r="82">
          <cell r="H82" t="str">
            <v>GAWA_162486147</v>
          </cell>
          <cell r="I82" t="str">
            <v/>
          </cell>
          <cell r="J82" t="str">
            <v/>
          </cell>
          <cell r="K82">
            <v>1331</v>
          </cell>
          <cell r="L82" t="str">
            <v>CUNDERDIN-WYALKA</v>
          </cell>
          <cell r="M82" t="str">
            <v>ROAD</v>
          </cell>
          <cell r="N82" t="str">
            <v>CUNDERDIN</v>
          </cell>
          <cell r="O82">
            <v>6407</v>
          </cell>
          <cell r="P82" t="str">
            <v>WA</v>
          </cell>
          <cell r="Q82">
            <v>18488</v>
          </cell>
          <cell r="R82" t="str">
            <v>Yes</v>
          </cell>
          <cell r="S82" t="str">
            <v>No</v>
          </cell>
          <cell r="T82" t="str">
            <v>No</v>
          </cell>
          <cell r="U82" t="str">
            <v>No</v>
          </cell>
          <cell r="V82" t="str">
            <v>No</v>
          </cell>
          <cell r="W82" t="str">
            <v>No</v>
          </cell>
          <cell r="X82" t="str">
            <v>No</v>
          </cell>
          <cell r="Y82">
            <v>0</v>
          </cell>
          <cell r="Z82" t="str">
            <v>None</v>
          </cell>
          <cell r="AA82"/>
          <cell r="AB82"/>
          <cell r="AC82" t="str">
            <v>NONE</v>
          </cell>
          <cell r="AD82"/>
          <cell r="AE82"/>
          <cell r="AF82" t="str">
            <v>None</v>
          </cell>
          <cell r="AG82"/>
          <cell r="AH82"/>
          <cell r="AI82" t="str">
            <v>None</v>
          </cell>
          <cell r="AJ82"/>
          <cell r="AK82"/>
          <cell r="AL82" t="str">
            <v>None</v>
          </cell>
          <cell r="AM82"/>
          <cell r="AN82"/>
          <cell r="AO82" t="str">
            <v>None</v>
          </cell>
          <cell r="AP82"/>
          <cell r="AQ82"/>
          <cell r="AR82" t="str">
            <v>None</v>
          </cell>
          <cell r="AS82"/>
          <cell r="AT82"/>
          <cell r="AU82" t="str">
            <v>None</v>
          </cell>
          <cell r="AV82"/>
          <cell r="AW82"/>
          <cell r="AX82" t="str">
            <v>None</v>
          </cell>
          <cell r="AY82"/>
          <cell r="AZ82"/>
          <cell r="BA82" t="str">
            <v>None</v>
          </cell>
          <cell r="BB82"/>
          <cell r="BC82"/>
          <cell r="BD82">
            <v>59</v>
          </cell>
          <cell r="BE82">
            <v>59</v>
          </cell>
          <cell r="BF82" t="str">
            <v>NO PREVIOUS INSURER</v>
          </cell>
          <cell r="BG82" t="str">
            <v>No</v>
          </cell>
          <cell r="BH82"/>
          <cell r="BI82"/>
          <cell r="BJ82"/>
          <cell r="BK82"/>
          <cell r="BL82" t="str">
            <v>Free Standing Home On Stumps / Foundations</v>
          </cell>
          <cell r="BM82" t="str">
            <v>Other</v>
          </cell>
          <cell r="BN82" t="str">
            <v>Metal covering</v>
          </cell>
          <cell r="BO82" t="str">
            <v>In the last 10 years</v>
          </cell>
          <cell r="BP82">
            <v>2014</v>
          </cell>
          <cell r="BQ82" t="str">
            <v>1 to 5 acres</v>
          </cell>
        </row>
        <row r="83">
          <cell r="H83" t="str">
            <v>GAVIC420174030</v>
          </cell>
          <cell r="I83" t="str">
            <v/>
          </cell>
          <cell r="J83" t="str">
            <v/>
          </cell>
          <cell r="K83">
            <v>115</v>
          </cell>
          <cell r="L83" t="str">
            <v>CROWN</v>
          </cell>
          <cell r="M83" t="str">
            <v>STREET</v>
          </cell>
          <cell r="N83" t="str">
            <v>FLEMINGTON</v>
          </cell>
          <cell r="O83">
            <v>3031</v>
          </cell>
          <cell r="P83" t="str">
            <v>VIC</v>
          </cell>
          <cell r="Q83">
            <v>19059</v>
          </cell>
          <cell r="R83" t="str">
            <v>No</v>
          </cell>
          <cell r="S83" t="str">
            <v>No</v>
          </cell>
          <cell r="T83" t="str">
            <v>No</v>
          </cell>
          <cell r="U83" t="str">
            <v>No</v>
          </cell>
          <cell r="V83" t="str">
            <v>No</v>
          </cell>
          <cell r="W83" t="str">
            <v>No</v>
          </cell>
          <cell r="X83" t="str">
            <v>No</v>
          </cell>
          <cell r="Y83">
            <v>2</v>
          </cell>
          <cell r="Z83" t="str">
            <v>Damage from water from pipes and drains</v>
          </cell>
          <cell r="AA83">
            <v>0</v>
          </cell>
          <cell r="AB83"/>
          <cell r="AC83" t="str">
            <v>House fire</v>
          </cell>
          <cell r="AD83">
            <v>0</v>
          </cell>
          <cell r="AE83"/>
          <cell r="AF83" t="str">
            <v>None</v>
          </cell>
          <cell r="AG83"/>
          <cell r="AH83"/>
          <cell r="AI83" t="str">
            <v>Damage caused by children, pets or other accidental damage</v>
          </cell>
          <cell r="AJ83">
            <v>40900</v>
          </cell>
          <cell r="AK83"/>
          <cell r="AL83" t="str">
            <v>Damage caused by children, pets or other accidental damage</v>
          </cell>
          <cell r="AM83">
            <v>56317</v>
          </cell>
          <cell r="AN83"/>
          <cell r="AO83" t="str">
            <v>Damage from water from pipes and drains</v>
          </cell>
          <cell r="AP83">
            <v>80592</v>
          </cell>
          <cell r="AQ83"/>
          <cell r="AR83" t="str">
            <v>None</v>
          </cell>
          <cell r="AS83"/>
          <cell r="AT83"/>
          <cell r="AU83" t="str">
            <v>None</v>
          </cell>
          <cell r="AV83"/>
          <cell r="AW83"/>
          <cell r="AX83" t="str">
            <v>None</v>
          </cell>
          <cell r="AY83"/>
          <cell r="AZ83"/>
          <cell r="BA83" t="str">
            <v>None</v>
          </cell>
          <cell r="BB83"/>
          <cell r="BC83"/>
          <cell r="BD83">
            <v>57</v>
          </cell>
          <cell r="BE83">
            <v>57</v>
          </cell>
          <cell r="BF83" t="str">
            <v>APIA</v>
          </cell>
          <cell r="BG83" t="str">
            <v>No</v>
          </cell>
          <cell r="BH83"/>
          <cell r="BI83"/>
          <cell r="BJ83"/>
          <cell r="BK83"/>
          <cell r="BL83" t="str">
            <v>Terrace</v>
          </cell>
          <cell r="BM83" t="str">
            <v>Weatherboard - Timber</v>
          </cell>
          <cell r="BN83" t="str">
            <v>Timber shingles</v>
          </cell>
          <cell r="BO83" t="str">
            <v>In the last 10 years</v>
          </cell>
          <cell r="BP83">
            <v>2009</v>
          </cell>
          <cell r="BQ83" t="str">
            <v/>
          </cell>
        </row>
        <row r="84">
          <cell r="H84" t="str">
            <v>GANSW704767824</v>
          </cell>
          <cell r="I84" t="str">
            <v/>
          </cell>
          <cell r="J84" t="str">
            <v/>
          </cell>
          <cell r="K84">
            <v>35</v>
          </cell>
          <cell r="L84" t="str">
            <v>ARLINGTON</v>
          </cell>
          <cell r="M84" t="str">
            <v>STREET</v>
          </cell>
          <cell r="N84" t="str">
            <v>FIVE DOCK</v>
          </cell>
          <cell r="O84">
            <v>2046</v>
          </cell>
          <cell r="P84" t="str">
            <v>NSW</v>
          </cell>
          <cell r="Q84">
            <v>25748</v>
          </cell>
          <cell r="R84" t="str">
            <v>Yes</v>
          </cell>
          <cell r="S84" t="str">
            <v>No</v>
          </cell>
          <cell r="T84" t="str">
            <v>No</v>
          </cell>
          <cell r="U84" t="str">
            <v>No</v>
          </cell>
          <cell r="V84" t="str">
            <v>No</v>
          </cell>
          <cell r="W84" t="str">
            <v>No</v>
          </cell>
          <cell r="X84" t="str">
            <v>Yes</v>
          </cell>
          <cell r="Y84">
            <v>0</v>
          </cell>
          <cell r="Z84" t="str">
            <v>None</v>
          </cell>
          <cell r="AA84"/>
          <cell r="AB84"/>
          <cell r="AC84" t="str">
            <v>NONE</v>
          </cell>
          <cell r="AD84"/>
          <cell r="AE84"/>
          <cell r="AF84" t="str">
            <v>None</v>
          </cell>
          <cell r="AG84"/>
          <cell r="AH84"/>
          <cell r="AI84" t="str">
            <v>None</v>
          </cell>
          <cell r="AJ84"/>
          <cell r="AK84"/>
          <cell r="AL84" t="str">
            <v>None</v>
          </cell>
          <cell r="AM84"/>
          <cell r="AN84"/>
          <cell r="AO84" t="str">
            <v>None</v>
          </cell>
          <cell r="AP84"/>
          <cell r="AQ84"/>
          <cell r="AR84" t="str">
            <v>None</v>
          </cell>
          <cell r="AS84"/>
          <cell r="AT84"/>
          <cell r="AU84" t="str">
            <v>None</v>
          </cell>
          <cell r="AV84"/>
          <cell r="AW84"/>
          <cell r="AX84" t="str">
            <v>None</v>
          </cell>
          <cell r="AY84"/>
          <cell r="AZ84"/>
          <cell r="BA84" t="str">
            <v>None</v>
          </cell>
          <cell r="BB84"/>
          <cell r="BC84"/>
          <cell r="BD84">
            <v>52</v>
          </cell>
          <cell r="BE84">
            <v>71</v>
          </cell>
          <cell r="BF84" t="str">
            <v>NO PREVIOUS INSURER</v>
          </cell>
          <cell r="BG84" t="str">
            <v>No</v>
          </cell>
          <cell r="BH84"/>
          <cell r="BI84"/>
          <cell r="BJ84"/>
          <cell r="BK84"/>
          <cell r="BL84" t="str">
            <v>Semi detached (duplex/triplex/quadplex)</v>
          </cell>
          <cell r="BM84" t="str">
            <v>Weatherboard - Timber</v>
          </cell>
          <cell r="BN84" t="str">
            <v>Timber shingles</v>
          </cell>
          <cell r="BO84" t="str">
            <v>Pre 1890 (Victorian)</v>
          </cell>
          <cell r="BP84" t="str">
            <v>Pre 1890 (Victorian)</v>
          </cell>
          <cell r="BQ84" t="str">
            <v>Less than 1 acre</v>
          </cell>
        </row>
        <row r="85">
          <cell r="H85" t="str">
            <v>GAQLD156466653</v>
          </cell>
          <cell r="I85" t="str">
            <v/>
          </cell>
          <cell r="J85" t="str">
            <v/>
          </cell>
          <cell r="K85">
            <v>5</v>
          </cell>
          <cell r="L85" t="str">
            <v>ROSELLA</v>
          </cell>
          <cell r="M85" t="str">
            <v>COURT</v>
          </cell>
          <cell r="N85" t="str">
            <v>CONDON</v>
          </cell>
          <cell r="O85">
            <v>4815</v>
          </cell>
          <cell r="P85" t="str">
            <v>QLD</v>
          </cell>
          <cell r="Q85">
            <v>31310</v>
          </cell>
          <cell r="R85" t="str">
            <v>No</v>
          </cell>
          <cell r="S85" t="str">
            <v>No</v>
          </cell>
          <cell r="T85" t="str">
            <v>No</v>
          </cell>
          <cell r="U85" t="str">
            <v>No</v>
          </cell>
          <cell r="V85" t="str">
            <v>No</v>
          </cell>
          <cell r="W85" t="str">
            <v>No</v>
          </cell>
          <cell r="X85" t="str">
            <v>No</v>
          </cell>
          <cell r="Y85">
            <v>2</v>
          </cell>
          <cell r="Z85" t="str">
            <v>Damage from water from pipes and drains</v>
          </cell>
          <cell r="AA85">
            <v>568681</v>
          </cell>
          <cell r="AB85"/>
          <cell r="AC85" t="str">
            <v>Damage from water from pipes and drains</v>
          </cell>
          <cell r="AD85">
            <v>586041</v>
          </cell>
          <cell r="AE85"/>
          <cell r="AF85" t="str">
            <v>None</v>
          </cell>
          <cell r="AG85"/>
          <cell r="AH85"/>
          <cell r="AI85" t="str">
            <v>Damage caused by children, pets or other accidental damage</v>
          </cell>
          <cell r="AJ85">
            <v>0</v>
          </cell>
          <cell r="AK85"/>
          <cell r="AL85" t="str">
            <v>Damage caused by children, pets or other accidental damage</v>
          </cell>
          <cell r="AM85">
            <v>0</v>
          </cell>
          <cell r="AN85"/>
          <cell r="AO85" t="str">
            <v>Bushfire or flood</v>
          </cell>
          <cell r="AP85">
            <v>0</v>
          </cell>
          <cell r="AQ85"/>
          <cell r="AR85" t="str">
            <v>None</v>
          </cell>
          <cell r="AS85"/>
          <cell r="AT85"/>
          <cell r="AU85" t="str">
            <v>None</v>
          </cell>
          <cell r="AV85"/>
          <cell r="AW85"/>
          <cell r="AX85" t="str">
            <v>None</v>
          </cell>
          <cell r="AY85"/>
          <cell r="AZ85"/>
          <cell r="BA85" t="str">
            <v>None</v>
          </cell>
          <cell r="BB85"/>
          <cell r="BC85"/>
          <cell r="BD85">
            <v>45</v>
          </cell>
          <cell r="BE85">
            <v>78</v>
          </cell>
          <cell r="BF85" t="str">
            <v>NO PREVIOUS INSURER</v>
          </cell>
          <cell r="BG85" t="str">
            <v>No</v>
          </cell>
          <cell r="BH85"/>
          <cell r="BI85"/>
          <cell r="BJ85"/>
          <cell r="BK85"/>
          <cell r="BL85" t="str">
            <v>Semi detached (duplex/triplex/quadplex)</v>
          </cell>
          <cell r="BM85" t="str">
            <v>Weatherboard - Timber</v>
          </cell>
          <cell r="BN85" t="str">
            <v>Slate</v>
          </cell>
          <cell r="BO85" t="str">
            <v>In the last 10 years</v>
          </cell>
          <cell r="BP85">
            <v>2018</v>
          </cell>
          <cell r="BQ85" t="str">
            <v>Less than 1 acre</v>
          </cell>
        </row>
        <row r="86">
          <cell r="H86" t="str">
            <v>GANSW706428023</v>
          </cell>
          <cell r="I86" t="str">
            <v/>
          </cell>
          <cell r="J86" t="str">
            <v/>
          </cell>
          <cell r="K86">
            <v>14</v>
          </cell>
          <cell r="L86" t="str">
            <v>CARPENTER</v>
          </cell>
          <cell r="M86" t="str">
            <v>STREET</v>
          </cell>
          <cell r="N86" t="str">
            <v>UMINA BEACH</v>
          </cell>
          <cell r="O86">
            <v>2257</v>
          </cell>
          <cell r="P86" t="str">
            <v>NSW</v>
          </cell>
          <cell r="Q86">
            <v>16477</v>
          </cell>
          <cell r="R86" t="str">
            <v>No</v>
          </cell>
          <cell r="S86" t="str">
            <v>No</v>
          </cell>
          <cell r="T86" t="str">
            <v>No</v>
          </cell>
          <cell r="U86" t="str">
            <v>No</v>
          </cell>
          <cell r="V86" t="str">
            <v>No</v>
          </cell>
          <cell r="W86" t="str">
            <v>No</v>
          </cell>
          <cell r="X86" t="str">
            <v>Yes</v>
          </cell>
          <cell r="Y86">
            <v>1</v>
          </cell>
          <cell r="Z86" t="str">
            <v>Damage from water from pipes and drains</v>
          </cell>
          <cell r="AA86">
            <v>0</v>
          </cell>
          <cell r="AB86"/>
          <cell r="AC86" t="str">
            <v>None</v>
          </cell>
          <cell r="AD86"/>
          <cell r="AE86"/>
          <cell r="AF86" t="str">
            <v>None</v>
          </cell>
          <cell r="AG86"/>
          <cell r="AH86"/>
          <cell r="AI86" t="str">
            <v>Damage caused by children, pets or other accidental damage</v>
          </cell>
          <cell r="AJ86">
            <v>132264</v>
          </cell>
          <cell r="AK86"/>
          <cell r="AL86" t="str">
            <v>None</v>
          </cell>
          <cell r="AM86"/>
          <cell r="AN86"/>
          <cell r="AO86" t="str">
            <v>None</v>
          </cell>
          <cell r="AP86"/>
          <cell r="AQ86"/>
          <cell r="AR86" t="str">
            <v>None</v>
          </cell>
          <cell r="AS86"/>
          <cell r="AT86"/>
          <cell r="AU86" t="str">
            <v>None</v>
          </cell>
          <cell r="AV86"/>
          <cell r="AW86"/>
          <cell r="AX86" t="str">
            <v>None</v>
          </cell>
          <cell r="AY86"/>
          <cell r="AZ86"/>
          <cell r="BA86" t="str">
            <v>None</v>
          </cell>
          <cell r="BB86"/>
          <cell r="BC86"/>
          <cell r="BD86">
            <v>35</v>
          </cell>
          <cell r="BE86">
            <v>52</v>
          </cell>
          <cell r="BF86" t="str">
            <v>ELDERS</v>
          </cell>
          <cell r="BG86" t="str">
            <v>No</v>
          </cell>
          <cell r="BH86"/>
          <cell r="BI86"/>
          <cell r="BJ86"/>
          <cell r="BK86"/>
          <cell r="BL86" t="str">
            <v>Semi detached (duplex/triplex/quadplex)</v>
          </cell>
          <cell r="BM86" t="str">
            <v>Weatherboard - Timber</v>
          </cell>
          <cell r="BN86" t="str">
            <v>Metal covering</v>
          </cell>
          <cell r="BO86" t="str">
            <v>Pre 1890 (Victorian)</v>
          </cell>
          <cell r="BP86" t="str">
            <v>Pre 1890 (Victorian)</v>
          </cell>
          <cell r="BQ86" t="str">
            <v/>
          </cell>
        </row>
        <row r="87">
          <cell r="H87" t="str">
            <v>GANSW704332659</v>
          </cell>
          <cell r="I87" t="str">
            <v/>
          </cell>
          <cell r="J87" t="str">
            <v/>
          </cell>
          <cell r="K87">
            <v>19</v>
          </cell>
          <cell r="L87" t="str">
            <v>LESLEY</v>
          </cell>
          <cell r="M87" t="str">
            <v>AVENUE</v>
          </cell>
          <cell r="N87" t="str">
            <v>CARLINGFORD</v>
          </cell>
          <cell r="O87">
            <v>2118</v>
          </cell>
          <cell r="P87" t="str">
            <v>NSW</v>
          </cell>
          <cell r="Q87">
            <v>15671</v>
          </cell>
          <cell r="R87" t="str">
            <v>Yes</v>
          </cell>
          <cell r="S87" t="str">
            <v>No</v>
          </cell>
          <cell r="T87" t="str">
            <v>No</v>
          </cell>
          <cell r="U87" t="str">
            <v>No</v>
          </cell>
          <cell r="V87" t="str">
            <v>No</v>
          </cell>
          <cell r="W87" t="str">
            <v>No</v>
          </cell>
          <cell r="X87" t="str">
            <v>No</v>
          </cell>
          <cell r="Y87">
            <v>1</v>
          </cell>
          <cell r="Z87" t="str">
            <v>House fire</v>
          </cell>
          <cell r="AA87">
            <v>1406599</v>
          </cell>
          <cell r="AB87"/>
          <cell r="AC87" t="str">
            <v>None</v>
          </cell>
          <cell r="AD87"/>
          <cell r="AE87"/>
          <cell r="AF87" t="str">
            <v>None</v>
          </cell>
          <cell r="AG87"/>
          <cell r="AH87"/>
          <cell r="AI87" t="str">
            <v>Bushfire or flood</v>
          </cell>
          <cell r="AJ87">
            <v>0</v>
          </cell>
          <cell r="AK87"/>
          <cell r="AL87" t="str">
            <v>Other claim type</v>
          </cell>
          <cell r="AM87">
            <v>0</v>
          </cell>
          <cell r="AN87"/>
          <cell r="AO87" t="str">
            <v>None</v>
          </cell>
          <cell r="AP87"/>
          <cell r="AQ87"/>
          <cell r="AR87" t="str">
            <v>None</v>
          </cell>
          <cell r="AS87"/>
          <cell r="AT87"/>
          <cell r="AU87" t="str">
            <v>None</v>
          </cell>
          <cell r="AV87"/>
          <cell r="AW87"/>
          <cell r="AX87" t="str">
            <v>None</v>
          </cell>
          <cell r="AY87"/>
          <cell r="AZ87"/>
          <cell r="BA87" t="str">
            <v>None</v>
          </cell>
          <cell r="BB87"/>
          <cell r="BC87"/>
          <cell r="BD87">
            <v>53</v>
          </cell>
          <cell r="BE87">
            <v>59</v>
          </cell>
          <cell r="BF87" t="str">
            <v>NO PREVIOUS INSURER</v>
          </cell>
          <cell r="BG87" t="str">
            <v>No</v>
          </cell>
          <cell r="BH87"/>
          <cell r="BI87"/>
          <cell r="BJ87"/>
          <cell r="BK87"/>
          <cell r="BL87" t="str">
            <v>Terrace</v>
          </cell>
          <cell r="BM87" t="str">
            <v>Other</v>
          </cell>
          <cell r="BN87" t="str">
            <v>Metal covering</v>
          </cell>
          <cell r="BO87" t="str">
            <v>2000-2008</v>
          </cell>
          <cell r="BP87" t="str">
            <v>2000-2008</v>
          </cell>
          <cell r="BQ87" t="str">
            <v>Less than 1 acre</v>
          </cell>
        </row>
        <row r="88">
          <cell r="H88" t="str">
            <v>GAQLD155691148</v>
          </cell>
          <cell r="I88" t="str">
            <v/>
          </cell>
          <cell r="J88" t="str">
            <v/>
          </cell>
          <cell r="K88">
            <v>46</v>
          </cell>
          <cell r="L88" t="str">
            <v>FIFTEENTH</v>
          </cell>
          <cell r="M88" t="str">
            <v>AVENUE</v>
          </cell>
          <cell r="N88" t="str">
            <v>PALM BEACH</v>
          </cell>
          <cell r="O88">
            <v>4221</v>
          </cell>
          <cell r="P88" t="str">
            <v>QLD</v>
          </cell>
          <cell r="Q88">
            <v>32200</v>
          </cell>
          <cell r="R88" t="str">
            <v>Yes</v>
          </cell>
          <cell r="S88" t="str">
            <v>No</v>
          </cell>
          <cell r="T88" t="str">
            <v>No</v>
          </cell>
          <cell r="U88" t="str">
            <v>No</v>
          </cell>
          <cell r="V88" t="str">
            <v>No</v>
          </cell>
          <cell r="W88" t="str">
            <v>No</v>
          </cell>
          <cell r="X88" t="str">
            <v>No</v>
          </cell>
          <cell r="Y88">
            <v>2</v>
          </cell>
          <cell r="Z88" t="str">
            <v>Other claim type</v>
          </cell>
          <cell r="AA88">
            <v>46683</v>
          </cell>
          <cell r="AB88"/>
          <cell r="AC88" t="str">
            <v>Other claim type</v>
          </cell>
          <cell r="AD88">
            <v>78826</v>
          </cell>
          <cell r="AE88"/>
          <cell r="AF88" t="str">
            <v>None</v>
          </cell>
          <cell r="AG88"/>
          <cell r="AH88"/>
          <cell r="AI88" t="str">
            <v>Earthquake, storm, cyclone or hail</v>
          </cell>
          <cell r="AJ88">
            <v>0</v>
          </cell>
          <cell r="AK88"/>
          <cell r="AL88" t="str">
            <v>Damage caused by children, pets or other accidental damage</v>
          </cell>
          <cell r="AM88">
            <v>0</v>
          </cell>
          <cell r="AN88"/>
          <cell r="AO88" t="str">
            <v>None</v>
          </cell>
          <cell r="AP88"/>
          <cell r="AQ88"/>
          <cell r="AR88" t="str">
            <v>None</v>
          </cell>
          <cell r="AS88"/>
          <cell r="AT88"/>
          <cell r="AU88" t="str">
            <v>None</v>
          </cell>
          <cell r="AV88"/>
          <cell r="AW88"/>
          <cell r="AX88" t="str">
            <v>None</v>
          </cell>
          <cell r="AY88"/>
          <cell r="AZ88"/>
          <cell r="BA88" t="str">
            <v>None</v>
          </cell>
          <cell r="BB88"/>
          <cell r="BC88"/>
          <cell r="BD88">
            <v>41</v>
          </cell>
          <cell r="BE88">
            <v>41</v>
          </cell>
          <cell r="BF88" t="str">
            <v>NO PREVIOUS INSURER</v>
          </cell>
          <cell r="BG88" t="str">
            <v>No</v>
          </cell>
          <cell r="BH88"/>
          <cell r="BI88"/>
          <cell r="BJ88"/>
          <cell r="BK88"/>
          <cell r="BL88" t="str">
            <v>Townhouse</v>
          </cell>
          <cell r="BM88" t="str">
            <v>Other</v>
          </cell>
          <cell r="BN88" t="str">
            <v>Timber shingles</v>
          </cell>
          <cell r="BO88" t="str">
            <v>In the last 10 years</v>
          </cell>
          <cell r="BP88">
            <v>2017</v>
          </cell>
          <cell r="BQ88" t="str">
            <v>1 to 5 acres</v>
          </cell>
        </row>
        <row r="89">
          <cell r="H89" t="str">
            <v>GASA_415059650</v>
          </cell>
          <cell r="I89" t="str">
            <v/>
          </cell>
          <cell r="J89" t="str">
            <v/>
          </cell>
          <cell r="K89">
            <v>24</v>
          </cell>
          <cell r="L89" t="str">
            <v>BALTIMORE</v>
          </cell>
          <cell r="M89" t="str">
            <v>AVENUE</v>
          </cell>
          <cell r="N89" t="str">
            <v>MORPHETT VALE</v>
          </cell>
          <cell r="O89">
            <v>5162</v>
          </cell>
          <cell r="P89" t="str">
            <v>SA</v>
          </cell>
          <cell r="Q89">
            <v>19360</v>
          </cell>
          <cell r="R89" t="str">
            <v>Yes</v>
          </cell>
          <cell r="S89" t="str">
            <v>No</v>
          </cell>
          <cell r="T89" t="str">
            <v>No</v>
          </cell>
          <cell r="U89" t="str">
            <v>No</v>
          </cell>
          <cell r="V89" t="str">
            <v>No</v>
          </cell>
          <cell r="W89" t="str">
            <v>No</v>
          </cell>
          <cell r="X89" t="str">
            <v>No</v>
          </cell>
          <cell r="Y89">
            <v>2</v>
          </cell>
          <cell r="Z89" t="str">
            <v>Damage from water from pipes and drains</v>
          </cell>
          <cell r="AA89">
            <v>504180</v>
          </cell>
          <cell r="AB89"/>
          <cell r="AC89" t="str">
            <v>Theft</v>
          </cell>
          <cell r="AD89">
            <v>385198</v>
          </cell>
          <cell r="AE89"/>
          <cell r="AF89" t="str">
            <v>None</v>
          </cell>
          <cell r="AG89"/>
          <cell r="AH89"/>
          <cell r="AI89" t="str">
            <v>Theft</v>
          </cell>
          <cell r="AJ89">
            <v>0</v>
          </cell>
          <cell r="AK89"/>
          <cell r="AL89" t="str">
            <v>Damage caused by children, pets or other accidental damage</v>
          </cell>
          <cell r="AM89">
            <v>0</v>
          </cell>
          <cell r="AN89"/>
          <cell r="AO89" t="str">
            <v>None</v>
          </cell>
          <cell r="AP89"/>
          <cell r="AQ89"/>
          <cell r="AR89" t="str">
            <v>None</v>
          </cell>
          <cell r="AS89"/>
          <cell r="AT89"/>
          <cell r="AU89" t="str">
            <v>None</v>
          </cell>
          <cell r="AV89"/>
          <cell r="AW89"/>
          <cell r="AX89" t="str">
            <v>None</v>
          </cell>
          <cell r="AY89"/>
          <cell r="AZ89"/>
          <cell r="BA89" t="str">
            <v>None</v>
          </cell>
          <cell r="BB89"/>
          <cell r="BC89"/>
          <cell r="BD89">
            <v>62</v>
          </cell>
          <cell r="BE89">
            <v>62</v>
          </cell>
          <cell r="BF89" t="str">
            <v>NO PREVIOUS INSURER</v>
          </cell>
          <cell r="BG89" t="str">
            <v>No</v>
          </cell>
          <cell r="BH89"/>
          <cell r="BI89"/>
          <cell r="BJ89"/>
          <cell r="BK89"/>
          <cell r="BL89" t="str">
            <v>Semi detached (duplex/triplex/quadplex)</v>
          </cell>
          <cell r="BM89" t="str">
            <v>Other</v>
          </cell>
          <cell r="BN89" t="str">
            <v>Concrete tile</v>
          </cell>
          <cell r="BO89" t="str">
            <v>In the last 10 years</v>
          </cell>
          <cell r="BP89">
            <v>2012</v>
          </cell>
          <cell r="BQ89" t="str">
            <v>Less than 1 acre</v>
          </cell>
        </row>
        <row r="90">
          <cell r="H90" t="str">
            <v>GAQLD161836437</v>
          </cell>
          <cell r="I90" t="str">
            <v/>
          </cell>
          <cell r="J90" t="str">
            <v/>
          </cell>
          <cell r="K90">
            <v>34</v>
          </cell>
          <cell r="L90" t="str">
            <v>HIGHVIEW</v>
          </cell>
          <cell r="M90" t="str">
            <v>DRIVE</v>
          </cell>
          <cell r="N90" t="str">
            <v>CRAIGNISH</v>
          </cell>
          <cell r="O90">
            <v>4655</v>
          </cell>
          <cell r="P90" t="str">
            <v>QLD</v>
          </cell>
          <cell r="Q90">
            <v>15010</v>
          </cell>
          <cell r="R90" t="str">
            <v>Yes</v>
          </cell>
          <cell r="S90" t="str">
            <v>No</v>
          </cell>
          <cell r="T90" t="str">
            <v>No</v>
          </cell>
          <cell r="U90" t="str">
            <v>No</v>
          </cell>
          <cell r="V90" t="str">
            <v>No</v>
          </cell>
          <cell r="W90" t="str">
            <v>No</v>
          </cell>
          <cell r="X90" t="str">
            <v>Yes</v>
          </cell>
          <cell r="Y90">
            <v>3</v>
          </cell>
          <cell r="Z90" t="str">
            <v>House fire</v>
          </cell>
          <cell r="AA90">
            <v>1559164</v>
          </cell>
          <cell r="AB90"/>
          <cell r="AC90" t="str">
            <v>Other claim type</v>
          </cell>
          <cell r="AD90">
            <v>635757</v>
          </cell>
          <cell r="AE90"/>
          <cell r="AF90" t="str">
            <v>Theft</v>
          </cell>
          <cell r="AG90">
            <v>1224297</v>
          </cell>
          <cell r="AH90"/>
          <cell r="AI90" t="str">
            <v>Damage caused by children, pets or other accidental damage</v>
          </cell>
          <cell r="AJ90">
            <v>0</v>
          </cell>
          <cell r="AK90"/>
          <cell r="AL90" t="str">
            <v>Theft</v>
          </cell>
          <cell r="AM90">
            <v>0</v>
          </cell>
          <cell r="AN90"/>
          <cell r="AO90" t="str">
            <v>Damage caused by children, pets or other accidental damage</v>
          </cell>
          <cell r="AP90">
            <v>0</v>
          </cell>
          <cell r="AQ90"/>
          <cell r="AR90" t="str">
            <v>None</v>
          </cell>
          <cell r="AS90"/>
          <cell r="AT90"/>
          <cell r="AU90" t="str">
            <v>None</v>
          </cell>
          <cell r="AV90"/>
          <cell r="AW90"/>
          <cell r="AX90" t="str">
            <v>None</v>
          </cell>
          <cell r="AY90"/>
          <cell r="AZ90"/>
          <cell r="BA90" t="str">
            <v>None</v>
          </cell>
          <cell r="BB90"/>
          <cell r="BC90"/>
          <cell r="BD90">
            <v>51</v>
          </cell>
          <cell r="BE90">
            <v>51</v>
          </cell>
          <cell r="BF90" t="str">
            <v>NO PREVIOUS INSURER</v>
          </cell>
          <cell r="BG90" t="str">
            <v>No</v>
          </cell>
          <cell r="BH90"/>
          <cell r="BI90"/>
          <cell r="BJ90"/>
          <cell r="BK90"/>
          <cell r="BL90" t="str">
            <v>Semi detached (duplex/triplex/quadplex)</v>
          </cell>
          <cell r="BM90" t="str">
            <v>Other</v>
          </cell>
          <cell r="BN90" t="str">
            <v>Slate</v>
          </cell>
          <cell r="BO90" t="str">
            <v>1891-1913 (Federation)</v>
          </cell>
          <cell r="BP90" t="str">
            <v>1891-1913 (Federation)</v>
          </cell>
          <cell r="BQ90" t="str">
            <v>Less than 1 acre</v>
          </cell>
        </row>
        <row r="91">
          <cell r="H91" t="str">
            <v>GASA_415380253</v>
          </cell>
          <cell r="I91" t="str">
            <v/>
          </cell>
          <cell r="J91" t="str">
            <v/>
          </cell>
          <cell r="K91">
            <v>16</v>
          </cell>
          <cell r="L91" t="str">
            <v>WOODHEAD</v>
          </cell>
          <cell r="M91" t="str">
            <v>STREET</v>
          </cell>
          <cell r="N91" t="str">
            <v>WEST BEACH</v>
          </cell>
          <cell r="O91">
            <v>5024</v>
          </cell>
          <cell r="P91" t="str">
            <v>SA</v>
          </cell>
          <cell r="Q91">
            <v>30533</v>
          </cell>
          <cell r="R91" t="str">
            <v>No</v>
          </cell>
          <cell r="S91" t="str">
            <v>No</v>
          </cell>
          <cell r="T91" t="str">
            <v>No</v>
          </cell>
          <cell r="U91" t="str">
            <v>No</v>
          </cell>
          <cell r="V91" t="str">
            <v>No</v>
          </cell>
          <cell r="W91" t="str">
            <v>No</v>
          </cell>
          <cell r="X91" t="str">
            <v>No</v>
          </cell>
          <cell r="Y91">
            <v>2</v>
          </cell>
          <cell r="Z91" t="str">
            <v>Other claim type</v>
          </cell>
          <cell r="AA91">
            <v>0</v>
          </cell>
          <cell r="AB91"/>
          <cell r="AC91" t="str">
            <v>House fire</v>
          </cell>
          <cell r="AD91">
            <v>0</v>
          </cell>
          <cell r="AE91"/>
          <cell r="AF91" t="str">
            <v>None</v>
          </cell>
          <cell r="AG91"/>
          <cell r="AH91"/>
          <cell r="AI91" t="str">
            <v>Theft</v>
          </cell>
          <cell r="AJ91">
            <v>19704</v>
          </cell>
          <cell r="AK91"/>
          <cell r="AL91" t="str">
            <v>Damage caused by children, pets or other accidental damage</v>
          </cell>
          <cell r="AM91">
            <v>61679</v>
          </cell>
          <cell r="AN91"/>
          <cell r="AO91" t="str">
            <v>None</v>
          </cell>
          <cell r="AP91"/>
          <cell r="AQ91"/>
          <cell r="AR91" t="str">
            <v>None</v>
          </cell>
          <cell r="AS91"/>
          <cell r="AT91"/>
          <cell r="AU91" t="str">
            <v>None</v>
          </cell>
          <cell r="AV91"/>
          <cell r="AW91"/>
          <cell r="AX91" t="str">
            <v>None</v>
          </cell>
          <cell r="AY91"/>
          <cell r="AZ91"/>
          <cell r="BA91" t="str">
            <v>None</v>
          </cell>
          <cell r="BB91"/>
          <cell r="BC91"/>
          <cell r="BD91">
            <v>47</v>
          </cell>
          <cell r="BE91">
            <v>60</v>
          </cell>
          <cell r="BF91" t="str">
            <v>NO PREVIOUS INSURER</v>
          </cell>
          <cell r="BG91" t="str">
            <v>No</v>
          </cell>
          <cell r="BH91"/>
          <cell r="BI91"/>
          <cell r="BJ91"/>
          <cell r="BK91"/>
          <cell r="BL91" t="str">
            <v>Semi detached (duplex/triplex/quadplex)</v>
          </cell>
          <cell r="BM91" t="str">
            <v>Brick Veneer</v>
          </cell>
          <cell r="BN91" t="str">
            <v>Other</v>
          </cell>
          <cell r="BO91" t="str">
            <v>1990-1999</v>
          </cell>
          <cell r="BP91" t="str">
            <v>1990-1999</v>
          </cell>
          <cell r="BQ91" t="str">
            <v/>
          </cell>
        </row>
        <row r="92">
          <cell r="H92" t="str">
            <v>GAVIC420313513</v>
          </cell>
          <cell r="I92" t="str">
            <v/>
          </cell>
          <cell r="J92" t="str">
            <v/>
          </cell>
          <cell r="K92">
            <v>41</v>
          </cell>
          <cell r="L92" t="str">
            <v>STANHOPE</v>
          </cell>
          <cell r="M92" t="str">
            <v>STREET</v>
          </cell>
          <cell r="N92" t="str">
            <v>MALVERN</v>
          </cell>
          <cell r="O92">
            <v>3144</v>
          </cell>
          <cell r="P92" t="str">
            <v>VIC</v>
          </cell>
          <cell r="Q92">
            <v>16515</v>
          </cell>
          <cell r="R92" t="str">
            <v>Yes</v>
          </cell>
          <cell r="S92" t="str">
            <v>No</v>
          </cell>
          <cell r="T92" t="str">
            <v>No</v>
          </cell>
          <cell r="U92" t="str">
            <v>No</v>
          </cell>
          <cell r="V92" t="str">
            <v>No</v>
          </cell>
          <cell r="W92" t="str">
            <v>No</v>
          </cell>
          <cell r="X92" t="str">
            <v>No</v>
          </cell>
          <cell r="Y92">
            <v>1</v>
          </cell>
          <cell r="Z92" t="str">
            <v>Other claim type</v>
          </cell>
          <cell r="AA92">
            <v>0</v>
          </cell>
          <cell r="AB92"/>
          <cell r="AC92" t="str">
            <v>None</v>
          </cell>
          <cell r="AD92"/>
          <cell r="AE92"/>
          <cell r="AF92" t="str">
            <v>None</v>
          </cell>
          <cell r="AG92"/>
          <cell r="AH92"/>
          <cell r="AI92" t="str">
            <v>Theft</v>
          </cell>
          <cell r="AJ92">
            <v>37669</v>
          </cell>
          <cell r="AK92"/>
          <cell r="AL92" t="str">
            <v>Damage from water from pipes and drains</v>
          </cell>
          <cell r="AM92">
            <v>61216</v>
          </cell>
          <cell r="AN92"/>
          <cell r="AO92" t="str">
            <v>None</v>
          </cell>
          <cell r="AP92"/>
          <cell r="AQ92"/>
          <cell r="AR92" t="str">
            <v>None</v>
          </cell>
          <cell r="AS92"/>
          <cell r="AT92"/>
          <cell r="AU92" t="str">
            <v>None</v>
          </cell>
          <cell r="AV92"/>
          <cell r="AW92"/>
          <cell r="AX92" t="str">
            <v>None</v>
          </cell>
          <cell r="AY92"/>
          <cell r="AZ92"/>
          <cell r="BA92" t="str">
            <v>None</v>
          </cell>
          <cell r="BB92"/>
          <cell r="BC92"/>
          <cell r="BD92">
            <v>68</v>
          </cell>
          <cell r="BE92">
            <v>68</v>
          </cell>
          <cell r="BF92" t="str">
            <v>NO PREVIOUS INSURER</v>
          </cell>
          <cell r="BG92" t="str">
            <v>No</v>
          </cell>
          <cell r="BH92"/>
          <cell r="BI92"/>
          <cell r="BJ92"/>
          <cell r="BK92"/>
          <cell r="BL92" t="str">
            <v>Terrace</v>
          </cell>
          <cell r="BM92" t="str">
            <v>Other</v>
          </cell>
          <cell r="BN92" t="str">
            <v>Timber shingles</v>
          </cell>
          <cell r="BO92" t="str">
            <v>In the last 10 years</v>
          </cell>
          <cell r="BP92">
            <v>2013</v>
          </cell>
          <cell r="BQ92" t="str">
            <v/>
          </cell>
        </row>
        <row r="93">
          <cell r="H93" t="str">
            <v>GAVIC421993635</v>
          </cell>
          <cell r="I93" t="str">
            <v/>
          </cell>
          <cell r="J93" t="str">
            <v/>
          </cell>
          <cell r="K93">
            <v>8</v>
          </cell>
          <cell r="L93" t="str">
            <v>SASSAFRAS</v>
          </cell>
          <cell r="M93" t="str">
            <v>CLOSE</v>
          </cell>
          <cell r="N93" t="str">
            <v>PAKENHAM</v>
          </cell>
          <cell r="O93">
            <v>3810</v>
          </cell>
          <cell r="P93" t="str">
            <v>VIC</v>
          </cell>
          <cell r="Q93">
            <v>16912</v>
          </cell>
          <cell r="R93" t="str">
            <v>Yes</v>
          </cell>
          <cell r="S93" t="str">
            <v>No</v>
          </cell>
          <cell r="T93" t="str">
            <v>No</v>
          </cell>
          <cell r="U93" t="str">
            <v>No</v>
          </cell>
          <cell r="V93" t="str">
            <v>No</v>
          </cell>
          <cell r="W93" t="str">
            <v>No</v>
          </cell>
          <cell r="X93" t="str">
            <v>No</v>
          </cell>
          <cell r="Y93">
            <v>2</v>
          </cell>
          <cell r="Z93" t="str">
            <v>House fire</v>
          </cell>
          <cell r="AA93">
            <v>0</v>
          </cell>
          <cell r="AB93"/>
          <cell r="AC93" t="str">
            <v>Theft</v>
          </cell>
          <cell r="AD93">
            <v>0</v>
          </cell>
          <cell r="AE93"/>
          <cell r="AF93" t="str">
            <v>None</v>
          </cell>
          <cell r="AG93"/>
          <cell r="AH93"/>
          <cell r="AI93" t="str">
            <v>Theft</v>
          </cell>
          <cell r="AJ93">
            <v>83680</v>
          </cell>
          <cell r="AK93"/>
          <cell r="AL93" t="str">
            <v>Damage caused by children, pets or other accidental damage</v>
          </cell>
          <cell r="AM93">
            <v>114767</v>
          </cell>
          <cell r="AN93"/>
          <cell r="AO93" t="str">
            <v>None</v>
          </cell>
          <cell r="AP93"/>
          <cell r="AQ93"/>
          <cell r="AR93" t="str">
            <v>None</v>
          </cell>
          <cell r="AS93"/>
          <cell r="AT93"/>
          <cell r="AU93" t="str">
            <v>None</v>
          </cell>
          <cell r="AV93"/>
          <cell r="AW93"/>
          <cell r="AX93" t="str">
            <v>None</v>
          </cell>
          <cell r="AY93"/>
          <cell r="AZ93"/>
          <cell r="BA93" t="str">
            <v>None</v>
          </cell>
          <cell r="BB93"/>
          <cell r="BC93"/>
          <cell r="BD93">
            <v>68</v>
          </cell>
          <cell r="BE93">
            <v>68</v>
          </cell>
          <cell r="BF93" t="str">
            <v>NO PREVIOUS INSURER</v>
          </cell>
          <cell r="BG93" t="str">
            <v>No</v>
          </cell>
          <cell r="BH93"/>
          <cell r="BI93"/>
          <cell r="BJ93"/>
          <cell r="BK93"/>
          <cell r="BL93" t="str">
            <v>Semi detached (duplex/triplex/quadplex)</v>
          </cell>
          <cell r="BM93" t="str">
            <v>Sheet cladding</v>
          </cell>
          <cell r="BN93" t="str">
            <v>Terracotta</v>
          </cell>
          <cell r="BO93" t="str">
            <v>1914-1945 (War)</v>
          </cell>
          <cell r="BP93" t="str">
            <v>1914-1945 (War)</v>
          </cell>
          <cell r="BQ93" t="str">
            <v/>
          </cell>
        </row>
        <row r="94">
          <cell r="H94" t="str">
            <v>GASA_415349180</v>
          </cell>
          <cell r="I94" t="str">
            <v/>
          </cell>
          <cell r="J94" t="str">
            <v/>
          </cell>
          <cell r="K94">
            <v>26</v>
          </cell>
          <cell r="L94" t="str">
            <v>BEOVICH</v>
          </cell>
          <cell r="M94" t="str">
            <v>ROAD</v>
          </cell>
          <cell r="N94" t="str">
            <v>INGLE FARM</v>
          </cell>
          <cell r="O94">
            <v>5098</v>
          </cell>
          <cell r="P94" t="str">
            <v>SA</v>
          </cell>
          <cell r="Q94">
            <v>20886</v>
          </cell>
          <cell r="R94" t="str">
            <v>No</v>
          </cell>
          <cell r="S94" t="str">
            <v>No</v>
          </cell>
          <cell r="T94" t="str">
            <v>No</v>
          </cell>
          <cell r="U94" t="str">
            <v>No</v>
          </cell>
          <cell r="V94" t="str">
            <v>No</v>
          </cell>
          <cell r="W94" t="str">
            <v>No</v>
          </cell>
          <cell r="X94" t="str">
            <v>No</v>
          </cell>
          <cell r="Y94">
            <v>3</v>
          </cell>
          <cell r="Z94" t="str">
            <v>Earthquake, storm, cyclone or hail</v>
          </cell>
          <cell r="AA94">
            <v>0</v>
          </cell>
          <cell r="AB94"/>
          <cell r="AC94" t="str">
            <v>Theft</v>
          </cell>
          <cell r="AD94">
            <v>0</v>
          </cell>
          <cell r="AE94"/>
          <cell r="AF94" t="str">
            <v>House fire</v>
          </cell>
          <cell r="AG94">
            <v>0</v>
          </cell>
          <cell r="AH94"/>
          <cell r="AI94" t="str">
            <v>Damage caused by children, pets or other accidental damage</v>
          </cell>
          <cell r="AJ94">
            <v>113346</v>
          </cell>
          <cell r="AK94"/>
          <cell r="AL94" t="str">
            <v>Damage caused by children, pets or other accidental damage</v>
          </cell>
          <cell r="AM94">
            <v>67957</v>
          </cell>
          <cell r="AN94"/>
          <cell r="AO94" t="str">
            <v>Damage caused by children, pets or other accidental damage</v>
          </cell>
          <cell r="AP94">
            <v>61984</v>
          </cell>
          <cell r="AQ94"/>
          <cell r="AR94" t="str">
            <v>None</v>
          </cell>
          <cell r="AS94"/>
          <cell r="AT94"/>
          <cell r="AU94" t="str">
            <v>None</v>
          </cell>
          <cell r="AV94"/>
          <cell r="AW94"/>
          <cell r="AX94" t="str">
            <v>None</v>
          </cell>
          <cell r="AY94"/>
          <cell r="AZ94"/>
          <cell r="BA94" t="str">
            <v>None</v>
          </cell>
          <cell r="BB94"/>
          <cell r="BC94"/>
          <cell r="BD94">
            <v>37</v>
          </cell>
          <cell r="BE94">
            <v>73</v>
          </cell>
          <cell r="BF94" t="str">
            <v>NO PREVIOUS INSURER</v>
          </cell>
          <cell r="BG94" t="str">
            <v>No</v>
          </cell>
          <cell r="BH94"/>
          <cell r="BI94"/>
          <cell r="BJ94"/>
          <cell r="BK94"/>
          <cell r="BL94" t="str">
            <v>Free Standing Home On Poles</v>
          </cell>
          <cell r="BM94" t="str">
            <v>Sheet cladding</v>
          </cell>
          <cell r="BN94" t="str">
            <v>Concrete tile</v>
          </cell>
          <cell r="BO94" t="str">
            <v>In the last 10 years</v>
          </cell>
          <cell r="BP94">
            <v>2013</v>
          </cell>
          <cell r="BQ94" t="str">
            <v/>
          </cell>
        </row>
        <row r="95">
          <cell r="H95" t="str">
            <v>GAQLD156462362</v>
          </cell>
          <cell r="I95" t="str">
            <v/>
          </cell>
          <cell r="J95" t="str">
            <v/>
          </cell>
          <cell r="K95">
            <v>7</v>
          </cell>
          <cell r="L95" t="str">
            <v>FALCON</v>
          </cell>
          <cell r="M95" t="str">
            <v>CRESCENT</v>
          </cell>
          <cell r="N95" t="str">
            <v>CONDON</v>
          </cell>
          <cell r="O95">
            <v>4815</v>
          </cell>
          <cell r="P95" t="str">
            <v>QLD</v>
          </cell>
          <cell r="Q95">
            <v>19669</v>
          </cell>
          <cell r="R95" t="str">
            <v>No</v>
          </cell>
          <cell r="S95" t="str">
            <v>No</v>
          </cell>
          <cell r="T95" t="str">
            <v>No</v>
          </cell>
          <cell r="U95" t="str">
            <v>No</v>
          </cell>
          <cell r="V95" t="str">
            <v>No</v>
          </cell>
          <cell r="W95" t="str">
            <v>No</v>
          </cell>
          <cell r="X95" t="str">
            <v>No</v>
          </cell>
          <cell r="Y95">
            <v>3</v>
          </cell>
          <cell r="Z95" t="str">
            <v>Other claim type</v>
          </cell>
          <cell r="AA95">
            <v>0</v>
          </cell>
          <cell r="AB95"/>
          <cell r="AC95" t="str">
            <v>Other claim type</v>
          </cell>
          <cell r="AD95">
            <v>0</v>
          </cell>
          <cell r="AE95"/>
          <cell r="AF95" t="str">
            <v>Damage from water from pipes and drains</v>
          </cell>
          <cell r="AG95">
            <v>0</v>
          </cell>
          <cell r="AH95"/>
          <cell r="AI95" t="str">
            <v>House fire</v>
          </cell>
          <cell r="AJ95">
            <v>71513</v>
          </cell>
          <cell r="AK95"/>
          <cell r="AL95" t="str">
            <v>Theft</v>
          </cell>
          <cell r="AM95">
            <v>60701</v>
          </cell>
          <cell r="AN95"/>
          <cell r="AO95" t="str">
            <v>Damage caused by children, pets or other accidental damage</v>
          </cell>
          <cell r="AP95">
            <v>55028</v>
          </cell>
          <cell r="AQ95"/>
          <cell r="AR95" t="str">
            <v>None</v>
          </cell>
          <cell r="AS95"/>
          <cell r="AT95"/>
          <cell r="AU95" t="str">
            <v>None</v>
          </cell>
          <cell r="AV95"/>
          <cell r="AW95"/>
          <cell r="AX95" t="str">
            <v>None</v>
          </cell>
          <cell r="AY95"/>
          <cell r="AZ95"/>
          <cell r="BA95" t="str">
            <v>None</v>
          </cell>
          <cell r="BB95"/>
          <cell r="BC95"/>
          <cell r="BD95">
            <v>41</v>
          </cell>
          <cell r="BE95">
            <v>41</v>
          </cell>
          <cell r="BF95" t="str">
            <v>NO PREVIOUS INSURER</v>
          </cell>
          <cell r="BG95" t="str">
            <v>No</v>
          </cell>
          <cell r="BH95"/>
          <cell r="BI95"/>
          <cell r="BJ95"/>
          <cell r="BK95"/>
          <cell r="BL95" t="str">
            <v>Free Standing Home On Poles</v>
          </cell>
          <cell r="BM95" t="str">
            <v>Sheet cladding</v>
          </cell>
          <cell r="BN95" t="str">
            <v>Fibrecement covering</v>
          </cell>
          <cell r="BO95" t="str">
            <v>In the last 10 years</v>
          </cell>
          <cell r="BP95">
            <v>2014</v>
          </cell>
          <cell r="BQ95" t="str">
            <v/>
          </cell>
        </row>
        <row r="96">
          <cell r="H96" t="str">
            <v>GAQLD155529367</v>
          </cell>
          <cell r="I96" t="str">
            <v/>
          </cell>
          <cell r="J96" t="str">
            <v/>
          </cell>
          <cell r="K96">
            <v>253</v>
          </cell>
          <cell r="L96" t="str">
            <v>BYRNES</v>
          </cell>
          <cell r="M96" t="str">
            <v>STREET</v>
          </cell>
          <cell r="N96" t="str">
            <v>MAREEBA</v>
          </cell>
          <cell r="O96">
            <v>4880</v>
          </cell>
          <cell r="P96" t="str">
            <v>QLD</v>
          </cell>
          <cell r="Q96">
            <v>29687</v>
          </cell>
          <cell r="R96" t="str">
            <v>Yes</v>
          </cell>
          <cell r="S96" t="str">
            <v>No</v>
          </cell>
          <cell r="T96" t="str">
            <v>No</v>
          </cell>
          <cell r="U96" t="str">
            <v>No</v>
          </cell>
          <cell r="V96" t="str">
            <v>No</v>
          </cell>
          <cell r="W96" t="str">
            <v>No</v>
          </cell>
          <cell r="X96" t="str">
            <v>No</v>
          </cell>
          <cell r="Y96">
            <v>3</v>
          </cell>
          <cell r="Z96" t="str">
            <v>Damage from water from pipes and drains</v>
          </cell>
          <cell r="AA96">
            <v>0</v>
          </cell>
          <cell r="AB96"/>
          <cell r="AC96" t="str">
            <v>Other claim type</v>
          </cell>
          <cell r="AD96">
            <v>0</v>
          </cell>
          <cell r="AE96"/>
          <cell r="AF96" t="str">
            <v>Theft</v>
          </cell>
          <cell r="AG96">
            <v>0</v>
          </cell>
          <cell r="AH96"/>
          <cell r="AI96" t="str">
            <v>Theft</v>
          </cell>
          <cell r="AJ96">
            <v>39504</v>
          </cell>
          <cell r="AK96"/>
          <cell r="AL96" t="str">
            <v>House fire</v>
          </cell>
          <cell r="AM96">
            <v>87057</v>
          </cell>
          <cell r="AN96"/>
          <cell r="AO96" t="str">
            <v>Damage caused by children, pets or other accidental damage</v>
          </cell>
          <cell r="AP96">
            <v>51988</v>
          </cell>
          <cell r="AQ96"/>
          <cell r="AR96" t="str">
            <v>None</v>
          </cell>
          <cell r="AS96"/>
          <cell r="AT96"/>
          <cell r="AU96" t="str">
            <v>None</v>
          </cell>
          <cell r="AV96"/>
          <cell r="AW96"/>
          <cell r="AX96" t="str">
            <v>None</v>
          </cell>
          <cell r="AY96"/>
          <cell r="AZ96"/>
          <cell r="BA96" t="str">
            <v>None</v>
          </cell>
          <cell r="BB96"/>
          <cell r="BC96"/>
          <cell r="BD96">
            <v>53</v>
          </cell>
          <cell r="BE96">
            <v>53</v>
          </cell>
          <cell r="BF96" t="str">
            <v>NO PREVIOUS INSURER</v>
          </cell>
          <cell r="BG96" t="str">
            <v>No</v>
          </cell>
          <cell r="BH96"/>
          <cell r="BI96"/>
          <cell r="BJ96"/>
          <cell r="BK96"/>
          <cell r="BL96" t="str">
            <v>Semi detached (duplex/triplex/quadplex)</v>
          </cell>
          <cell r="BM96" t="str">
            <v>Weatherboard - Timber</v>
          </cell>
          <cell r="BN96" t="str">
            <v>Timber shingles</v>
          </cell>
          <cell r="BO96" t="str">
            <v>1960-1969</v>
          </cell>
          <cell r="BP96" t="str">
            <v>1960-1969</v>
          </cell>
          <cell r="BQ96" t="str">
            <v/>
          </cell>
        </row>
        <row r="97">
          <cell r="H97" t="str">
            <v>GAQLD156784802</v>
          </cell>
          <cell r="I97" t="str">
            <v/>
          </cell>
          <cell r="J97" t="str">
            <v/>
          </cell>
          <cell r="K97">
            <v>12</v>
          </cell>
          <cell r="L97" t="str">
            <v>BODDINGTON</v>
          </cell>
          <cell r="M97" t="str">
            <v>STREET</v>
          </cell>
          <cell r="N97" t="str">
            <v>MACKAY</v>
          </cell>
          <cell r="O97">
            <v>4740</v>
          </cell>
          <cell r="P97" t="str">
            <v>QLD</v>
          </cell>
          <cell r="Q97">
            <v>27344</v>
          </cell>
          <cell r="R97" t="str">
            <v>Yes</v>
          </cell>
          <cell r="S97" t="str">
            <v>No</v>
          </cell>
          <cell r="T97" t="str">
            <v>No</v>
          </cell>
          <cell r="U97" t="str">
            <v>No</v>
          </cell>
          <cell r="V97" t="str">
            <v>No</v>
          </cell>
          <cell r="W97" t="str">
            <v>No</v>
          </cell>
          <cell r="X97" t="str">
            <v>No</v>
          </cell>
          <cell r="Y97">
            <v>2</v>
          </cell>
          <cell r="Z97" t="str">
            <v>House fire</v>
          </cell>
          <cell r="AA97">
            <v>0</v>
          </cell>
          <cell r="AB97"/>
          <cell r="AC97" t="str">
            <v>Damage from water from pipes and drains</v>
          </cell>
          <cell r="AD97">
            <v>0</v>
          </cell>
          <cell r="AE97"/>
          <cell r="AF97" t="str">
            <v>None</v>
          </cell>
          <cell r="AG97"/>
          <cell r="AH97"/>
          <cell r="AI97" t="str">
            <v>Theft</v>
          </cell>
          <cell r="AJ97">
            <v>53069</v>
          </cell>
          <cell r="AK97"/>
          <cell r="AL97" t="str">
            <v>Damage caused by children, pets or other accidental damage</v>
          </cell>
          <cell r="AM97">
            <v>63179</v>
          </cell>
          <cell r="AN97"/>
          <cell r="AO97" t="str">
            <v>Bushfire or flood</v>
          </cell>
          <cell r="AP97">
            <v>77590</v>
          </cell>
          <cell r="AQ97"/>
          <cell r="AR97" t="str">
            <v>None</v>
          </cell>
          <cell r="AS97"/>
          <cell r="AT97"/>
          <cell r="AU97" t="str">
            <v>None</v>
          </cell>
          <cell r="AV97"/>
          <cell r="AW97"/>
          <cell r="AX97" t="str">
            <v>None</v>
          </cell>
          <cell r="AY97"/>
          <cell r="AZ97"/>
          <cell r="BA97" t="str">
            <v>None</v>
          </cell>
          <cell r="BB97"/>
          <cell r="BC97"/>
          <cell r="BD97">
            <v>56</v>
          </cell>
          <cell r="BE97">
            <v>56</v>
          </cell>
          <cell r="BF97" t="str">
            <v>NO PREVIOUS INSURER</v>
          </cell>
          <cell r="BG97" t="str">
            <v>No</v>
          </cell>
          <cell r="BH97"/>
          <cell r="BI97"/>
          <cell r="BJ97"/>
          <cell r="BK97"/>
          <cell r="BL97" t="str">
            <v>Terrace</v>
          </cell>
          <cell r="BM97" t="str">
            <v>Other</v>
          </cell>
          <cell r="BN97" t="str">
            <v>Slate</v>
          </cell>
          <cell r="BO97" t="str">
            <v>1914-1945 (War)</v>
          </cell>
          <cell r="BP97" t="str">
            <v>1914-1945 (War)</v>
          </cell>
          <cell r="BQ97" t="str">
            <v/>
          </cell>
        </row>
        <row r="98">
          <cell r="H98" t="str">
            <v>GANSW704685213</v>
          </cell>
          <cell r="I98" t="str">
            <v/>
          </cell>
          <cell r="J98" t="str">
            <v/>
          </cell>
          <cell r="K98">
            <v>29</v>
          </cell>
          <cell r="L98" t="str">
            <v>FIDDAMAN</v>
          </cell>
          <cell r="M98" t="str">
            <v>ROAD</v>
          </cell>
          <cell r="N98" t="str">
            <v>EMERALD BEACH</v>
          </cell>
          <cell r="O98">
            <v>2456</v>
          </cell>
          <cell r="P98" t="str">
            <v>NSW</v>
          </cell>
          <cell r="Q98">
            <v>33937</v>
          </cell>
          <cell r="R98" t="str">
            <v>Yes</v>
          </cell>
          <cell r="S98" t="str">
            <v>No</v>
          </cell>
          <cell r="T98" t="str">
            <v>No</v>
          </cell>
          <cell r="U98" t="str">
            <v>No</v>
          </cell>
          <cell r="V98" t="str">
            <v>No</v>
          </cell>
          <cell r="W98" t="str">
            <v>No</v>
          </cell>
          <cell r="X98" t="str">
            <v>No</v>
          </cell>
          <cell r="Y98">
            <v>0</v>
          </cell>
          <cell r="Z98" t="str">
            <v>None</v>
          </cell>
          <cell r="AA98"/>
          <cell r="AB98"/>
          <cell r="AC98" t="str">
            <v>NONE</v>
          </cell>
          <cell r="AD98"/>
          <cell r="AE98"/>
          <cell r="AF98" t="str">
            <v>None</v>
          </cell>
          <cell r="AG98"/>
          <cell r="AH98"/>
          <cell r="AI98" t="str">
            <v>Other claim type</v>
          </cell>
          <cell r="AJ98">
            <v>56051</v>
          </cell>
          <cell r="AK98"/>
          <cell r="AL98" t="str">
            <v>None</v>
          </cell>
          <cell r="AM98"/>
          <cell r="AN98"/>
          <cell r="AO98" t="str">
            <v>None</v>
          </cell>
          <cell r="AP98"/>
          <cell r="AQ98"/>
          <cell r="AR98" t="str">
            <v>None</v>
          </cell>
          <cell r="AS98"/>
          <cell r="AT98"/>
          <cell r="AU98" t="str">
            <v>None</v>
          </cell>
          <cell r="AV98"/>
          <cell r="AW98"/>
          <cell r="AX98" t="str">
            <v>None</v>
          </cell>
          <cell r="AY98"/>
          <cell r="AZ98"/>
          <cell r="BA98" t="str">
            <v>None</v>
          </cell>
          <cell r="BB98"/>
          <cell r="BC98"/>
          <cell r="BD98">
            <v>71</v>
          </cell>
          <cell r="BE98">
            <v>71</v>
          </cell>
          <cell r="BF98" t="str">
            <v>NO PREVIOUS INSURER</v>
          </cell>
          <cell r="BG98" t="str">
            <v>No</v>
          </cell>
          <cell r="BH98"/>
          <cell r="BI98"/>
          <cell r="BJ98"/>
          <cell r="BK98"/>
          <cell r="BL98" t="str">
            <v>Free Standing Home On Poles</v>
          </cell>
          <cell r="BM98" t="str">
            <v>Other</v>
          </cell>
          <cell r="BN98" t="str">
            <v>Metal covering</v>
          </cell>
          <cell r="BO98" t="str">
            <v>In the last 10 years</v>
          </cell>
          <cell r="BP98">
            <v>2013</v>
          </cell>
          <cell r="BQ98" t="str">
            <v/>
          </cell>
        </row>
        <row r="99">
          <cell r="H99" t="str">
            <v>GAQLD157166755</v>
          </cell>
          <cell r="I99" t="str">
            <v/>
          </cell>
          <cell r="J99" t="str">
            <v/>
          </cell>
          <cell r="K99">
            <v>8</v>
          </cell>
          <cell r="L99" t="str">
            <v>VISCOUNT</v>
          </cell>
          <cell r="M99" t="str">
            <v>DRIVE</v>
          </cell>
          <cell r="N99" t="str">
            <v>TALLAI</v>
          </cell>
          <cell r="O99">
            <v>4213</v>
          </cell>
          <cell r="P99" t="str">
            <v>QLD</v>
          </cell>
          <cell r="Q99">
            <v>30701</v>
          </cell>
          <cell r="R99" t="str">
            <v>Yes</v>
          </cell>
          <cell r="S99" t="str">
            <v>No</v>
          </cell>
          <cell r="T99" t="str">
            <v>No</v>
          </cell>
          <cell r="U99" t="str">
            <v>No</v>
          </cell>
          <cell r="V99" t="str">
            <v>No</v>
          </cell>
          <cell r="W99" t="str">
            <v>No</v>
          </cell>
          <cell r="X99" t="str">
            <v>Yes</v>
          </cell>
          <cell r="Y99">
            <v>3</v>
          </cell>
          <cell r="Z99" t="str">
            <v>Other claim type</v>
          </cell>
          <cell r="AA99">
            <v>455026</v>
          </cell>
          <cell r="AB99"/>
          <cell r="AC99" t="str">
            <v>Other claim type</v>
          </cell>
          <cell r="AD99">
            <v>412401</v>
          </cell>
          <cell r="AE99"/>
          <cell r="AF99" t="str">
            <v>Other claim type</v>
          </cell>
          <cell r="AG99">
            <v>291714</v>
          </cell>
          <cell r="AH99"/>
          <cell r="AI99" t="str">
            <v>Damage caused by children, pets or other accidental damage</v>
          </cell>
          <cell r="AJ99">
            <v>0</v>
          </cell>
          <cell r="AK99"/>
          <cell r="AL99" t="str">
            <v>House fire</v>
          </cell>
          <cell r="AM99">
            <v>0</v>
          </cell>
          <cell r="AN99"/>
          <cell r="AO99" t="str">
            <v>Damage caused by children, pets or other accidental damage</v>
          </cell>
          <cell r="AP99">
            <v>0</v>
          </cell>
          <cell r="AQ99"/>
          <cell r="AR99" t="str">
            <v>None</v>
          </cell>
          <cell r="AS99"/>
          <cell r="AT99"/>
          <cell r="AU99" t="str">
            <v>None</v>
          </cell>
          <cell r="AV99"/>
          <cell r="AW99"/>
          <cell r="AX99" t="str">
            <v>None</v>
          </cell>
          <cell r="AY99"/>
          <cell r="AZ99"/>
          <cell r="BA99" t="str">
            <v>None</v>
          </cell>
          <cell r="BB99"/>
          <cell r="BC99"/>
          <cell r="BD99">
            <v>77</v>
          </cell>
          <cell r="BE99">
            <v>77</v>
          </cell>
          <cell r="BF99" t="str">
            <v>NO PREVIOUS INSURER</v>
          </cell>
          <cell r="BG99" t="str">
            <v>No</v>
          </cell>
          <cell r="BH99"/>
          <cell r="BI99"/>
          <cell r="BJ99"/>
          <cell r="BK99"/>
          <cell r="BL99" t="str">
            <v>Townhouse</v>
          </cell>
          <cell r="BM99" t="str">
            <v>Other</v>
          </cell>
          <cell r="BN99" t="str">
            <v>Metal covering</v>
          </cell>
          <cell r="BO99" t="str">
            <v>1891-1913 (Federation)</v>
          </cell>
          <cell r="BP99" t="str">
            <v>1891-1913 (Federation)</v>
          </cell>
          <cell r="BQ99" t="str">
            <v>Less than 1 acre</v>
          </cell>
        </row>
        <row r="100">
          <cell r="H100" t="str">
            <v>GAQLD162367084</v>
          </cell>
          <cell r="I100" t="str">
            <v/>
          </cell>
          <cell r="J100" t="str">
            <v/>
          </cell>
          <cell r="K100">
            <v>256</v>
          </cell>
          <cell r="L100" t="str">
            <v>UNIVERSAL</v>
          </cell>
          <cell r="M100" t="str">
            <v>STREET</v>
          </cell>
          <cell r="N100" t="str">
            <v>OXENFORD</v>
          </cell>
          <cell r="O100">
            <v>4210</v>
          </cell>
          <cell r="P100" t="str">
            <v>QLD</v>
          </cell>
          <cell r="Q100">
            <v>20625</v>
          </cell>
          <cell r="R100" t="str">
            <v>No</v>
          </cell>
          <cell r="S100" t="str">
            <v>No</v>
          </cell>
          <cell r="T100" t="str">
            <v>No</v>
          </cell>
          <cell r="U100" t="str">
            <v>No</v>
          </cell>
          <cell r="V100" t="str">
            <v>No</v>
          </cell>
          <cell r="W100" t="str">
            <v>No</v>
          </cell>
          <cell r="X100" t="str">
            <v>No</v>
          </cell>
          <cell r="Y100">
            <v>2</v>
          </cell>
          <cell r="Z100" t="str">
            <v>Other claim type</v>
          </cell>
          <cell r="AA100">
            <v>906506</v>
          </cell>
          <cell r="AB100"/>
          <cell r="AC100" t="str">
            <v>Other claim type</v>
          </cell>
          <cell r="AD100">
            <v>311279</v>
          </cell>
          <cell r="AE100"/>
          <cell r="AF100" t="str">
            <v>None</v>
          </cell>
          <cell r="AG100"/>
          <cell r="AH100"/>
          <cell r="AI100" t="str">
            <v>Theft</v>
          </cell>
          <cell r="AJ100">
            <v>0</v>
          </cell>
          <cell r="AK100"/>
          <cell r="AL100" t="str">
            <v>Damage caused by children, pets or other accidental damage</v>
          </cell>
          <cell r="AM100">
            <v>0</v>
          </cell>
          <cell r="AN100"/>
          <cell r="AO100" t="str">
            <v>None</v>
          </cell>
          <cell r="AP100"/>
          <cell r="AQ100"/>
          <cell r="AR100" t="str">
            <v>None</v>
          </cell>
          <cell r="AS100"/>
          <cell r="AT100"/>
          <cell r="AU100" t="str">
            <v>None</v>
          </cell>
          <cell r="AV100"/>
          <cell r="AW100"/>
          <cell r="AX100" t="str">
            <v>None</v>
          </cell>
          <cell r="AY100"/>
          <cell r="AZ100"/>
          <cell r="BA100" t="str">
            <v>None</v>
          </cell>
          <cell r="BB100"/>
          <cell r="BC100"/>
          <cell r="BD100">
            <v>24</v>
          </cell>
          <cell r="BE100">
            <v>69</v>
          </cell>
          <cell r="BF100" t="str">
            <v>NO PREVIOUS INSURER</v>
          </cell>
          <cell r="BG100" t="str">
            <v>No</v>
          </cell>
          <cell r="BH100"/>
          <cell r="BI100"/>
          <cell r="BJ100"/>
          <cell r="BK100"/>
          <cell r="BL100" t="str">
            <v>Semi detached (duplex/triplex/quadplex)</v>
          </cell>
          <cell r="BM100" t="str">
            <v>Double Brick</v>
          </cell>
          <cell r="BN100" t="str">
            <v>Fibrecement covering</v>
          </cell>
          <cell r="BO100" t="str">
            <v>1960-1969</v>
          </cell>
          <cell r="BP100" t="str">
            <v>1960-1969</v>
          </cell>
          <cell r="BQ100" t="str">
            <v>Less than 1 acre</v>
          </cell>
        </row>
        <row r="101">
          <cell r="H101" t="str">
            <v>GAVIC420110609</v>
          </cell>
          <cell r="I101" t="str">
            <v/>
          </cell>
          <cell r="J101" t="str">
            <v/>
          </cell>
          <cell r="K101">
            <v>9</v>
          </cell>
          <cell r="L101" t="str">
            <v>HERBERT</v>
          </cell>
          <cell r="M101" t="str">
            <v>STREET</v>
          </cell>
          <cell r="N101" t="str">
            <v>WATSONIA</v>
          </cell>
          <cell r="O101">
            <v>3087</v>
          </cell>
          <cell r="P101" t="str">
            <v>VIC</v>
          </cell>
          <cell r="Q101">
            <v>23173</v>
          </cell>
          <cell r="R101" t="str">
            <v>Yes</v>
          </cell>
          <cell r="S101" t="str">
            <v>No</v>
          </cell>
          <cell r="T101" t="str">
            <v>No</v>
          </cell>
          <cell r="U101" t="str">
            <v>No</v>
          </cell>
          <cell r="V101" t="str">
            <v>No</v>
          </cell>
          <cell r="W101" t="str">
            <v>No</v>
          </cell>
          <cell r="X101" t="str">
            <v>No</v>
          </cell>
          <cell r="Y101">
            <v>0</v>
          </cell>
          <cell r="Z101" t="str">
            <v>None</v>
          </cell>
          <cell r="AA101"/>
          <cell r="AB101"/>
          <cell r="AC101" t="str">
            <v>NONE</v>
          </cell>
          <cell r="AD101"/>
          <cell r="AE101"/>
          <cell r="AF101" t="str">
            <v>None</v>
          </cell>
          <cell r="AG101"/>
          <cell r="AH101"/>
          <cell r="AI101" t="str">
            <v>None</v>
          </cell>
          <cell r="AJ101"/>
          <cell r="AK101"/>
          <cell r="AL101" t="str">
            <v>None</v>
          </cell>
          <cell r="AM101"/>
          <cell r="AN101"/>
          <cell r="AO101" t="str">
            <v>None</v>
          </cell>
          <cell r="AP101"/>
          <cell r="AQ101"/>
          <cell r="AR101" t="str">
            <v>None</v>
          </cell>
          <cell r="AS101"/>
          <cell r="AT101"/>
          <cell r="AU101" t="str">
            <v>None</v>
          </cell>
          <cell r="AV101"/>
          <cell r="AW101"/>
          <cell r="AX101" t="str">
            <v>None</v>
          </cell>
          <cell r="AY101"/>
          <cell r="AZ101"/>
          <cell r="BA101" t="str">
            <v>None</v>
          </cell>
          <cell r="BB101"/>
          <cell r="BC101"/>
          <cell r="BD101">
            <v>71</v>
          </cell>
          <cell r="BE101">
            <v>71</v>
          </cell>
          <cell r="BF101" t="str">
            <v>NO PREVIOUS INSURER</v>
          </cell>
          <cell r="BG101" t="str">
            <v>No</v>
          </cell>
          <cell r="BH101"/>
          <cell r="BI101"/>
          <cell r="BJ101"/>
          <cell r="BK101"/>
          <cell r="BL101" t="str">
            <v>Semi detached (duplex/triplex/quadplex)</v>
          </cell>
          <cell r="BM101" t="str">
            <v>Weatherboard - Timber</v>
          </cell>
          <cell r="BN101" t="str">
            <v>Metal covering</v>
          </cell>
          <cell r="BO101" t="str">
            <v>1946-1959 (Post War)</v>
          </cell>
          <cell r="BP101" t="str">
            <v>1946-1959 (Post War)</v>
          </cell>
          <cell r="BQ101" t="str">
            <v>Less than 1 acre</v>
          </cell>
        </row>
        <row r="102">
          <cell r="H102" t="str">
            <v>GANSW704859890</v>
          </cell>
          <cell r="I102" t="str">
            <v/>
          </cell>
          <cell r="J102" t="str">
            <v/>
          </cell>
          <cell r="K102">
            <v>6</v>
          </cell>
          <cell r="L102" t="str">
            <v>CLIFFORD</v>
          </cell>
          <cell r="M102" t="str">
            <v>STREET</v>
          </cell>
          <cell r="N102" t="str">
            <v>GORDON</v>
          </cell>
          <cell r="O102">
            <v>2072</v>
          </cell>
          <cell r="P102" t="str">
            <v>NSW</v>
          </cell>
          <cell r="Q102">
            <v>30074</v>
          </cell>
          <cell r="R102" t="str">
            <v>No</v>
          </cell>
          <cell r="S102" t="str">
            <v>No</v>
          </cell>
          <cell r="T102" t="str">
            <v>No</v>
          </cell>
          <cell r="U102" t="str">
            <v>No</v>
          </cell>
          <cell r="V102" t="str">
            <v>No</v>
          </cell>
          <cell r="W102" t="str">
            <v>No</v>
          </cell>
          <cell r="X102" t="str">
            <v>Yes</v>
          </cell>
          <cell r="Y102">
            <v>1</v>
          </cell>
          <cell r="Z102" t="str">
            <v>Other claim type</v>
          </cell>
          <cell r="AA102">
            <v>0</v>
          </cell>
          <cell r="AB102"/>
          <cell r="AC102" t="str">
            <v>None</v>
          </cell>
          <cell r="AD102"/>
          <cell r="AE102"/>
          <cell r="AF102" t="str">
            <v>None</v>
          </cell>
          <cell r="AG102"/>
          <cell r="AH102"/>
          <cell r="AI102" t="str">
            <v>Bushfire or flood</v>
          </cell>
          <cell r="AJ102">
            <v>116294</v>
          </cell>
          <cell r="AK102"/>
          <cell r="AL102" t="str">
            <v>Other claim type</v>
          </cell>
          <cell r="AM102">
            <v>142996</v>
          </cell>
          <cell r="AN102"/>
          <cell r="AO102" t="str">
            <v>None</v>
          </cell>
          <cell r="AP102"/>
          <cell r="AQ102"/>
          <cell r="AR102" t="str">
            <v>None</v>
          </cell>
          <cell r="AS102"/>
          <cell r="AT102"/>
          <cell r="AU102" t="str">
            <v>None</v>
          </cell>
          <cell r="AV102"/>
          <cell r="AW102"/>
          <cell r="AX102" t="str">
            <v>None</v>
          </cell>
          <cell r="AY102"/>
          <cell r="AZ102"/>
          <cell r="BA102" t="str">
            <v>None</v>
          </cell>
          <cell r="BB102"/>
          <cell r="BC102"/>
          <cell r="BD102">
            <v>54</v>
          </cell>
          <cell r="BE102">
            <v>61</v>
          </cell>
          <cell r="BF102" t="str">
            <v>NO PREVIOUS INSURER</v>
          </cell>
          <cell r="BG102" t="str">
            <v>No</v>
          </cell>
          <cell r="BH102"/>
          <cell r="BI102"/>
          <cell r="BJ102"/>
          <cell r="BK102"/>
          <cell r="BL102" t="str">
            <v>Terrace</v>
          </cell>
          <cell r="BM102" t="str">
            <v>Other</v>
          </cell>
          <cell r="BN102" t="str">
            <v>Terracotta</v>
          </cell>
          <cell r="BO102" t="str">
            <v>Pre 1890 (Victorian)</v>
          </cell>
          <cell r="BP102" t="str">
            <v>Pre 1890 (Victorian)</v>
          </cell>
          <cell r="BQ102" t="str">
            <v/>
          </cell>
        </row>
        <row r="103">
          <cell r="H103" t="str">
            <v>GANSW706332610</v>
          </cell>
          <cell r="I103" t="str">
            <v/>
          </cell>
          <cell r="J103" t="str">
            <v/>
          </cell>
          <cell r="K103">
            <v>3</v>
          </cell>
          <cell r="L103" t="str">
            <v>ELGIN</v>
          </cell>
          <cell r="M103" t="str">
            <v>PLACE</v>
          </cell>
          <cell r="N103" t="str">
            <v>WINSTON HILLS</v>
          </cell>
          <cell r="O103">
            <v>2153</v>
          </cell>
          <cell r="P103" t="str">
            <v>NSW</v>
          </cell>
          <cell r="Q103">
            <v>34311</v>
          </cell>
          <cell r="R103" t="str">
            <v>Yes</v>
          </cell>
          <cell r="S103" t="str">
            <v>No</v>
          </cell>
          <cell r="T103" t="str">
            <v>No</v>
          </cell>
          <cell r="U103" t="str">
            <v>No</v>
          </cell>
          <cell r="V103" t="str">
            <v>No</v>
          </cell>
          <cell r="W103" t="str">
            <v>No</v>
          </cell>
          <cell r="X103" t="str">
            <v>No</v>
          </cell>
          <cell r="Y103">
            <v>1</v>
          </cell>
          <cell r="Z103" t="str">
            <v>Theft</v>
          </cell>
          <cell r="AA103">
            <v>1126757</v>
          </cell>
          <cell r="AB103"/>
          <cell r="AC103" t="str">
            <v>None</v>
          </cell>
          <cell r="AD103"/>
          <cell r="AE103"/>
          <cell r="AF103" t="str">
            <v>None</v>
          </cell>
          <cell r="AG103"/>
          <cell r="AH103"/>
          <cell r="AI103" t="str">
            <v>None</v>
          </cell>
          <cell r="AJ103"/>
          <cell r="AK103"/>
          <cell r="AL103" t="str">
            <v>None</v>
          </cell>
          <cell r="AM103"/>
          <cell r="AN103"/>
          <cell r="AO103" t="str">
            <v>None</v>
          </cell>
          <cell r="AP103"/>
          <cell r="AQ103"/>
          <cell r="AR103" t="str">
            <v>None</v>
          </cell>
          <cell r="AS103"/>
          <cell r="AT103"/>
          <cell r="AU103" t="str">
            <v>None</v>
          </cell>
          <cell r="AV103"/>
          <cell r="AW103"/>
          <cell r="AX103" t="str">
            <v>None</v>
          </cell>
          <cell r="AY103"/>
          <cell r="AZ103"/>
          <cell r="BA103" t="str">
            <v>None</v>
          </cell>
          <cell r="BB103"/>
          <cell r="BC103"/>
          <cell r="BD103">
            <v>28</v>
          </cell>
          <cell r="BE103">
            <v>38</v>
          </cell>
          <cell r="BF103" t="str">
            <v>NO PREVIOUS INSURER</v>
          </cell>
          <cell r="BG103" t="str">
            <v>No</v>
          </cell>
          <cell r="BH103"/>
          <cell r="BI103"/>
          <cell r="BJ103"/>
          <cell r="BK103"/>
          <cell r="BL103" t="str">
            <v>Townhouse</v>
          </cell>
          <cell r="BM103" t="str">
            <v>Weatherboard - Timber</v>
          </cell>
          <cell r="BN103" t="str">
            <v>Slate</v>
          </cell>
          <cell r="BO103" t="str">
            <v>1990-1999</v>
          </cell>
          <cell r="BP103" t="str">
            <v>1990-1999</v>
          </cell>
          <cell r="BQ103" t="str">
            <v>Less than 1 acre</v>
          </cell>
        </row>
        <row r="104">
          <cell r="H104" t="str">
            <v>GANSW706485481</v>
          </cell>
          <cell r="I104" t="str">
            <v/>
          </cell>
          <cell r="J104" t="str">
            <v/>
          </cell>
          <cell r="K104">
            <v>53</v>
          </cell>
          <cell r="L104" t="str">
            <v>KOORONGA</v>
          </cell>
          <cell r="M104" t="str">
            <v>AVENUE</v>
          </cell>
          <cell r="N104" t="str">
            <v>ORANGE</v>
          </cell>
          <cell r="O104">
            <v>2800</v>
          </cell>
          <cell r="P104" t="str">
            <v>NSW</v>
          </cell>
          <cell r="Q104">
            <v>28316</v>
          </cell>
          <cell r="R104" t="str">
            <v>Yes</v>
          </cell>
          <cell r="S104" t="str">
            <v>No</v>
          </cell>
          <cell r="T104" t="str">
            <v>No</v>
          </cell>
          <cell r="U104" t="str">
            <v>No</v>
          </cell>
          <cell r="V104" t="str">
            <v>No</v>
          </cell>
          <cell r="W104" t="str">
            <v>No</v>
          </cell>
          <cell r="X104" t="str">
            <v>No</v>
          </cell>
          <cell r="Y104">
            <v>0</v>
          </cell>
          <cell r="Z104" t="str">
            <v>Other claim type</v>
          </cell>
          <cell r="AA104">
            <v>0</v>
          </cell>
          <cell r="AB104"/>
          <cell r="AC104" t="str">
            <v>None</v>
          </cell>
          <cell r="AD104"/>
          <cell r="AE104"/>
          <cell r="AF104" t="str">
            <v>None</v>
          </cell>
          <cell r="AG104"/>
          <cell r="AH104"/>
          <cell r="AI104" t="str">
            <v>None</v>
          </cell>
          <cell r="AJ104"/>
          <cell r="AK104"/>
          <cell r="AL104" t="str">
            <v>None</v>
          </cell>
          <cell r="AM104"/>
          <cell r="AN104"/>
          <cell r="AO104" t="str">
            <v>None</v>
          </cell>
          <cell r="AP104"/>
          <cell r="AQ104"/>
          <cell r="AR104" t="str">
            <v>None</v>
          </cell>
          <cell r="AS104"/>
          <cell r="AT104"/>
          <cell r="AU104" t="str">
            <v>None</v>
          </cell>
          <cell r="AV104"/>
          <cell r="AW104"/>
          <cell r="AX104" t="str">
            <v>None</v>
          </cell>
          <cell r="AY104"/>
          <cell r="AZ104"/>
          <cell r="BA104" t="str">
            <v>None</v>
          </cell>
          <cell r="BB104"/>
          <cell r="BC104"/>
          <cell r="BD104">
            <v>37</v>
          </cell>
          <cell r="BE104">
            <v>73</v>
          </cell>
          <cell r="BF104" t="str">
            <v>NO PREVIOUS INSURER</v>
          </cell>
          <cell r="BG104" t="str">
            <v>No</v>
          </cell>
          <cell r="BH104"/>
          <cell r="BI104"/>
          <cell r="BJ104"/>
          <cell r="BK104"/>
          <cell r="BL104" t="str">
            <v>Free Standing Home On Poles</v>
          </cell>
          <cell r="BM104" t="str">
            <v>Brick Veneer</v>
          </cell>
          <cell r="BN104" t="str">
            <v>Metal covering</v>
          </cell>
          <cell r="BO104" t="str">
            <v>In the last 10 years</v>
          </cell>
          <cell r="BP104">
            <v>2013</v>
          </cell>
          <cell r="BQ104" t="str">
            <v/>
          </cell>
        </row>
        <row r="105">
          <cell r="H105" t="str">
            <v>GATAS702214910</v>
          </cell>
          <cell r="I105" t="str">
            <v/>
          </cell>
          <cell r="J105" t="str">
            <v/>
          </cell>
          <cell r="K105">
            <v>8</v>
          </cell>
          <cell r="L105" t="str">
            <v>CLARKE</v>
          </cell>
          <cell r="M105" t="str">
            <v>STREET</v>
          </cell>
          <cell r="N105" t="str">
            <v>BRIDPORT</v>
          </cell>
          <cell r="O105">
            <v>7262</v>
          </cell>
          <cell r="P105" t="str">
            <v>TAS</v>
          </cell>
          <cell r="Q105">
            <v>33715</v>
          </cell>
          <cell r="R105" t="str">
            <v>Yes</v>
          </cell>
          <cell r="S105" t="str">
            <v>No</v>
          </cell>
          <cell r="T105" t="str">
            <v>No</v>
          </cell>
          <cell r="U105" t="str">
            <v>No</v>
          </cell>
          <cell r="V105" t="str">
            <v>No</v>
          </cell>
          <cell r="W105" t="str">
            <v>No</v>
          </cell>
          <cell r="X105" t="str">
            <v>No</v>
          </cell>
          <cell r="Y105">
            <v>0</v>
          </cell>
          <cell r="Z105" t="str">
            <v>Theft</v>
          </cell>
          <cell r="AA105">
            <v>0</v>
          </cell>
          <cell r="AB105"/>
          <cell r="AC105" t="str">
            <v>None</v>
          </cell>
          <cell r="AD105"/>
          <cell r="AE105"/>
          <cell r="AF105" t="str">
            <v>None</v>
          </cell>
          <cell r="AG105"/>
          <cell r="AH105"/>
          <cell r="AI105" t="str">
            <v>None</v>
          </cell>
          <cell r="AJ105"/>
          <cell r="AK105"/>
          <cell r="AL105" t="str">
            <v>None</v>
          </cell>
          <cell r="AM105"/>
          <cell r="AN105"/>
          <cell r="AO105" t="str">
            <v>None</v>
          </cell>
          <cell r="AP105"/>
          <cell r="AQ105"/>
          <cell r="AR105" t="str">
            <v>None</v>
          </cell>
          <cell r="AS105"/>
          <cell r="AT105"/>
          <cell r="AU105" t="str">
            <v>None</v>
          </cell>
          <cell r="AV105"/>
          <cell r="AW105"/>
          <cell r="AX105" t="str">
            <v>None</v>
          </cell>
          <cell r="AY105"/>
          <cell r="AZ105"/>
          <cell r="BA105" t="str">
            <v>None</v>
          </cell>
          <cell r="BB105"/>
          <cell r="BC105"/>
          <cell r="BD105">
            <v>23</v>
          </cell>
          <cell r="BE105">
            <v>33</v>
          </cell>
          <cell r="BF105" t="str">
            <v>NO PREVIOUS INSURER</v>
          </cell>
          <cell r="BG105" t="str">
            <v>No</v>
          </cell>
          <cell r="BH105"/>
          <cell r="BI105"/>
          <cell r="BJ105"/>
          <cell r="BK105"/>
          <cell r="BL105" t="str">
            <v>Terrace</v>
          </cell>
          <cell r="BM105" t="str">
            <v>Other</v>
          </cell>
          <cell r="BN105" t="str">
            <v>Terracotta</v>
          </cell>
          <cell r="BO105" t="str">
            <v>2000-2008</v>
          </cell>
          <cell r="BP105" t="str">
            <v>2000-2008</v>
          </cell>
          <cell r="BQ105" t="str">
            <v/>
          </cell>
        </row>
        <row r="106">
          <cell r="H106" t="str">
            <v>GAWA_146878440</v>
          </cell>
          <cell r="I106" t="str">
            <v/>
          </cell>
          <cell r="J106" t="str">
            <v/>
          </cell>
          <cell r="K106">
            <v>8</v>
          </cell>
          <cell r="L106" t="str">
            <v>GOLDERS GREEN</v>
          </cell>
          <cell r="M106" t="str">
            <v>LANE</v>
          </cell>
          <cell r="N106" t="str">
            <v>KINGSLEY</v>
          </cell>
          <cell r="O106">
            <v>6026</v>
          </cell>
          <cell r="P106" t="str">
            <v>WA</v>
          </cell>
          <cell r="Q106">
            <v>21050</v>
          </cell>
          <cell r="R106" t="str">
            <v>Yes</v>
          </cell>
          <cell r="S106" t="str">
            <v>No</v>
          </cell>
          <cell r="T106" t="str">
            <v>No</v>
          </cell>
          <cell r="U106" t="str">
            <v>No</v>
          </cell>
          <cell r="V106" t="str">
            <v>No</v>
          </cell>
          <cell r="W106" t="str">
            <v>No</v>
          </cell>
          <cell r="X106" t="str">
            <v>No</v>
          </cell>
          <cell r="Y106">
            <v>0</v>
          </cell>
          <cell r="Z106" t="str">
            <v>None</v>
          </cell>
          <cell r="AA106"/>
          <cell r="AB106"/>
          <cell r="AC106" t="str">
            <v>NONE</v>
          </cell>
          <cell r="AD106"/>
          <cell r="AE106"/>
          <cell r="AF106" t="str">
            <v>None</v>
          </cell>
          <cell r="AG106"/>
          <cell r="AH106"/>
          <cell r="AI106" t="str">
            <v>None</v>
          </cell>
          <cell r="AJ106"/>
          <cell r="AK106"/>
          <cell r="AL106" t="str">
            <v>None</v>
          </cell>
          <cell r="AM106"/>
          <cell r="AN106"/>
          <cell r="AO106" t="str">
            <v>None</v>
          </cell>
          <cell r="AP106"/>
          <cell r="AQ106"/>
          <cell r="AR106" t="str">
            <v>None</v>
          </cell>
          <cell r="AS106"/>
          <cell r="AT106"/>
          <cell r="AU106" t="str">
            <v>None</v>
          </cell>
          <cell r="AV106"/>
          <cell r="AW106"/>
          <cell r="AX106" t="str">
            <v>None</v>
          </cell>
          <cell r="AY106"/>
          <cell r="AZ106"/>
          <cell r="BA106" t="str">
            <v>None</v>
          </cell>
          <cell r="BB106"/>
          <cell r="BC106"/>
          <cell r="BD106">
            <v>78</v>
          </cell>
          <cell r="BE106">
            <v>78</v>
          </cell>
          <cell r="BF106" t="str">
            <v>NO PREVIOUS INSURER</v>
          </cell>
          <cell r="BG106" t="str">
            <v>No</v>
          </cell>
          <cell r="BH106"/>
          <cell r="BI106"/>
          <cell r="BJ106"/>
          <cell r="BK106"/>
          <cell r="BL106" t="str">
            <v>Townhouse</v>
          </cell>
          <cell r="BM106" t="str">
            <v>AAC panel</v>
          </cell>
          <cell r="BN106" t="str">
            <v>Fibrecement covering</v>
          </cell>
          <cell r="BO106" t="str">
            <v>1946-1959 (Post War)</v>
          </cell>
          <cell r="BP106" t="str">
            <v>1946-1959 (Post War)</v>
          </cell>
          <cell r="BQ106" t="str">
            <v>Less than 1 acre</v>
          </cell>
        </row>
        <row r="107">
          <cell r="H107" t="str">
            <v>GANSW704835351</v>
          </cell>
          <cell r="I107" t="str">
            <v/>
          </cell>
          <cell r="J107" t="str">
            <v/>
          </cell>
          <cell r="K107">
            <v>184</v>
          </cell>
          <cell r="L107" t="str">
            <v>GOLDEN VALLEY</v>
          </cell>
          <cell r="M107" t="str">
            <v>DRIVE</v>
          </cell>
          <cell r="N107" t="str">
            <v>GLOSSODIA</v>
          </cell>
          <cell r="O107">
            <v>2756</v>
          </cell>
          <cell r="P107" t="str">
            <v>NSW</v>
          </cell>
          <cell r="Q107">
            <v>19794</v>
          </cell>
          <cell r="R107" t="str">
            <v>No</v>
          </cell>
          <cell r="S107" t="str">
            <v>No</v>
          </cell>
          <cell r="T107" t="str">
            <v>No</v>
          </cell>
          <cell r="U107" t="str">
            <v>No</v>
          </cell>
          <cell r="V107" t="str">
            <v>No</v>
          </cell>
          <cell r="W107" t="str">
            <v>No</v>
          </cell>
          <cell r="X107" t="str">
            <v>No</v>
          </cell>
          <cell r="Y107">
            <v>0</v>
          </cell>
          <cell r="Z107" t="str">
            <v>None</v>
          </cell>
          <cell r="AA107"/>
          <cell r="AB107"/>
          <cell r="AC107" t="str">
            <v>NONE</v>
          </cell>
          <cell r="AD107"/>
          <cell r="AE107"/>
          <cell r="AF107" t="str">
            <v>None</v>
          </cell>
          <cell r="AG107"/>
          <cell r="AH107"/>
          <cell r="AI107" t="str">
            <v>None</v>
          </cell>
          <cell r="AJ107"/>
          <cell r="AK107"/>
          <cell r="AL107" t="str">
            <v>None</v>
          </cell>
          <cell r="AM107"/>
          <cell r="AN107"/>
          <cell r="AO107" t="str">
            <v>None</v>
          </cell>
          <cell r="AP107"/>
          <cell r="AQ107"/>
          <cell r="AR107" t="str">
            <v>None</v>
          </cell>
          <cell r="AS107"/>
          <cell r="AT107"/>
          <cell r="AU107" t="str">
            <v>None</v>
          </cell>
          <cell r="AV107"/>
          <cell r="AW107"/>
          <cell r="AX107" t="str">
            <v>None</v>
          </cell>
          <cell r="AY107"/>
          <cell r="AZ107"/>
          <cell r="BA107" t="str">
            <v>None</v>
          </cell>
          <cell r="BB107"/>
          <cell r="BC107"/>
          <cell r="BD107">
            <v>38</v>
          </cell>
          <cell r="BE107">
            <v>60</v>
          </cell>
          <cell r="BF107" t="str">
            <v>NO PREVIOUS INSURER</v>
          </cell>
          <cell r="BG107" t="str">
            <v>No</v>
          </cell>
          <cell r="BH107"/>
          <cell r="BI107"/>
          <cell r="BJ107"/>
          <cell r="BK107"/>
          <cell r="BL107" t="str">
            <v>Townhouse</v>
          </cell>
          <cell r="BM107" t="str">
            <v>Brick Veneer</v>
          </cell>
          <cell r="BN107" t="str">
            <v>Metal covering</v>
          </cell>
          <cell r="BO107" t="str">
            <v>1960-1969</v>
          </cell>
          <cell r="BP107" t="str">
            <v>1960-1969</v>
          </cell>
          <cell r="BQ107" t="str">
            <v/>
          </cell>
        </row>
        <row r="108">
          <cell r="H108" t="str">
            <v>GASA_415021030</v>
          </cell>
          <cell r="I108" t="str">
            <v/>
          </cell>
          <cell r="J108" t="str">
            <v/>
          </cell>
          <cell r="K108">
            <v>23</v>
          </cell>
          <cell r="L108" t="str">
            <v>ROSEMARY</v>
          </cell>
          <cell r="M108" t="str">
            <v>COURT</v>
          </cell>
          <cell r="N108" t="str">
            <v>ENCOUNTER BAY</v>
          </cell>
          <cell r="O108">
            <v>5211</v>
          </cell>
          <cell r="P108" t="str">
            <v>SA</v>
          </cell>
          <cell r="Q108">
            <v>17416</v>
          </cell>
          <cell r="R108" t="str">
            <v>Yes</v>
          </cell>
          <cell r="S108" t="str">
            <v>No</v>
          </cell>
          <cell r="T108" t="str">
            <v>No</v>
          </cell>
          <cell r="U108" t="str">
            <v>No</v>
          </cell>
          <cell r="V108" t="str">
            <v>No</v>
          </cell>
          <cell r="W108" t="str">
            <v>No</v>
          </cell>
          <cell r="X108" t="str">
            <v>No</v>
          </cell>
          <cell r="Y108">
            <v>1</v>
          </cell>
          <cell r="Z108" t="str">
            <v>Damage from water from pipes and drains</v>
          </cell>
          <cell r="AA108">
            <v>643310</v>
          </cell>
          <cell r="AB108"/>
          <cell r="AC108" t="str">
            <v>None</v>
          </cell>
          <cell r="AD108"/>
          <cell r="AE108"/>
          <cell r="AF108" t="str">
            <v>None</v>
          </cell>
          <cell r="AG108"/>
          <cell r="AH108"/>
          <cell r="AI108" t="str">
            <v>None</v>
          </cell>
          <cell r="AJ108"/>
          <cell r="AK108"/>
          <cell r="AL108" t="str">
            <v>None</v>
          </cell>
          <cell r="AM108"/>
          <cell r="AN108"/>
          <cell r="AO108" t="str">
            <v>None</v>
          </cell>
          <cell r="AP108"/>
          <cell r="AQ108"/>
          <cell r="AR108" t="str">
            <v>None</v>
          </cell>
          <cell r="AS108"/>
          <cell r="AT108"/>
          <cell r="AU108" t="str">
            <v>None</v>
          </cell>
          <cell r="AV108"/>
          <cell r="AW108"/>
          <cell r="AX108" t="str">
            <v>None</v>
          </cell>
          <cell r="AY108"/>
          <cell r="AZ108"/>
          <cell r="BA108" t="str">
            <v>None</v>
          </cell>
          <cell r="BB108"/>
          <cell r="BC108"/>
          <cell r="BD108">
            <v>45</v>
          </cell>
          <cell r="BE108">
            <v>45</v>
          </cell>
          <cell r="BF108" t="str">
            <v>NO PREVIOUS INSURER</v>
          </cell>
          <cell r="BG108" t="str">
            <v>No</v>
          </cell>
          <cell r="BH108"/>
          <cell r="BI108"/>
          <cell r="BJ108"/>
          <cell r="BK108"/>
          <cell r="BL108" t="str">
            <v>Terrace</v>
          </cell>
          <cell r="BM108" t="str">
            <v>Weatherboard - Timber</v>
          </cell>
          <cell r="BN108" t="str">
            <v>Slate</v>
          </cell>
          <cell r="BO108" t="str">
            <v>1990-1999</v>
          </cell>
          <cell r="BP108" t="str">
            <v>1990-1999</v>
          </cell>
          <cell r="BQ108" t="str">
            <v>Less than 1 acre</v>
          </cell>
        </row>
        <row r="109">
          <cell r="H109" t="str">
            <v>GASA_415508118</v>
          </cell>
          <cell r="I109" t="str">
            <v/>
          </cell>
          <cell r="J109" t="str">
            <v/>
          </cell>
          <cell r="K109">
            <v>20</v>
          </cell>
          <cell r="L109" t="str">
            <v>GLADSTONE</v>
          </cell>
          <cell r="M109" t="str">
            <v>STREET</v>
          </cell>
          <cell r="N109" t="str">
            <v>ADELAIDE</v>
          </cell>
          <cell r="O109">
            <v>5000</v>
          </cell>
          <cell r="P109" t="str">
            <v>SA</v>
          </cell>
          <cell r="Q109">
            <v>16991</v>
          </cell>
          <cell r="R109" t="str">
            <v>No</v>
          </cell>
          <cell r="S109" t="str">
            <v>No</v>
          </cell>
          <cell r="T109" t="str">
            <v>No</v>
          </cell>
          <cell r="U109" t="str">
            <v>No</v>
          </cell>
          <cell r="V109" t="str">
            <v>No</v>
          </cell>
          <cell r="W109" t="str">
            <v>No</v>
          </cell>
          <cell r="X109" t="str">
            <v>No</v>
          </cell>
          <cell r="Y109">
            <v>0</v>
          </cell>
          <cell r="Z109" t="str">
            <v>Theft</v>
          </cell>
          <cell r="AA109">
            <v>0</v>
          </cell>
          <cell r="AB109"/>
          <cell r="AC109" t="str">
            <v>None</v>
          </cell>
          <cell r="AD109"/>
          <cell r="AE109"/>
          <cell r="AF109" t="str">
            <v>None</v>
          </cell>
          <cell r="AG109"/>
          <cell r="AH109"/>
          <cell r="AI109" t="str">
            <v>None</v>
          </cell>
          <cell r="AJ109"/>
          <cell r="AK109"/>
          <cell r="AL109" t="str">
            <v>None</v>
          </cell>
          <cell r="AM109"/>
          <cell r="AN109"/>
          <cell r="AO109" t="str">
            <v>None</v>
          </cell>
          <cell r="AP109"/>
          <cell r="AQ109"/>
          <cell r="AR109" t="str">
            <v>None</v>
          </cell>
          <cell r="AS109"/>
          <cell r="AT109"/>
          <cell r="AU109" t="str">
            <v>None</v>
          </cell>
          <cell r="AV109"/>
          <cell r="AW109"/>
          <cell r="AX109" t="str">
            <v>None</v>
          </cell>
          <cell r="AY109"/>
          <cell r="AZ109"/>
          <cell r="BA109" t="str">
            <v>None</v>
          </cell>
          <cell r="BB109"/>
          <cell r="BC109"/>
          <cell r="BD109">
            <v>44</v>
          </cell>
          <cell r="BE109">
            <v>53</v>
          </cell>
          <cell r="BF109" t="str">
            <v>NO PREVIOUS INSURER</v>
          </cell>
          <cell r="BG109" t="str">
            <v>No</v>
          </cell>
          <cell r="BH109"/>
          <cell r="BI109"/>
          <cell r="BJ109"/>
          <cell r="BK109"/>
          <cell r="BL109" t="str">
            <v>Terrace</v>
          </cell>
          <cell r="BM109" t="str">
            <v>Weatherboard - Timber</v>
          </cell>
          <cell r="BN109" t="str">
            <v>Terracotta</v>
          </cell>
          <cell r="BO109" t="str">
            <v>2000-2008</v>
          </cell>
          <cell r="BP109" t="str">
            <v>2000-2008</v>
          </cell>
          <cell r="BQ109" t="str">
            <v/>
          </cell>
        </row>
        <row r="110">
          <cell r="H110" t="str">
            <v>GAQLD155623861</v>
          </cell>
          <cell r="I110" t="str">
            <v/>
          </cell>
          <cell r="J110" t="str">
            <v/>
          </cell>
          <cell r="K110">
            <v>26</v>
          </cell>
          <cell r="L110" t="str">
            <v>BELTANA</v>
          </cell>
          <cell r="M110" t="str">
            <v>WAY</v>
          </cell>
          <cell r="N110" t="str">
            <v>NERANG</v>
          </cell>
          <cell r="O110">
            <v>4211</v>
          </cell>
          <cell r="P110" t="str">
            <v>QLD</v>
          </cell>
          <cell r="Q110">
            <v>20786</v>
          </cell>
          <cell r="R110" t="str">
            <v>Yes</v>
          </cell>
          <cell r="S110" t="str">
            <v>No</v>
          </cell>
          <cell r="T110" t="str">
            <v>No</v>
          </cell>
          <cell r="U110" t="str">
            <v>No</v>
          </cell>
          <cell r="V110" t="str">
            <v>No</v>
          </cell>
          <cell r="W110" t="str">
            <v>No</v>
          </cell>
          <cell r="X110" t="str">
            <v>No</v>
          </cell>
          <cell r="Y110">
            <v>1</v>
          </cell>
          <cell r="Z110" t="str">
            <v>Other claim type</v>
          </cell>
          <cell r="AA110">
            <v>994679</v>
          </cell>
          <cell r="AB110"/>
          <cell r="AC110" t="str">
            <v>None</v>
          </cell>
          <cell r="AD110"/>
          <cell r="AE110"/>
          <cell r="AF110" t="str">
            <v>None</v>
          </cell>
          <cell r="AG110"/>
          <cell r="AH110"/>
          <cell r="AI110" t="str">
            <v>None</v>
          </cell>
          <cell r="AJ110"/>
          <cell r="AK110"/>
          <cell r="AL110" t="str">
            <v>None</v>
          </cell>
          <cell r="AM110"/>
          <cell r="AN110"/>
          <cell r="AO110" t="str">
            <v>None</v>
          </cell>
          <cell r="AP110"/>
          <cell r="AQ110"/>
          <cell r="AR110" t="str">
            <v>None</v>
          </cell>
          <cell r="AS110"/>
          <cell r="AT110"/>
          <cell r="AU110" t="str">
            <v>None</v>
          </cell>
          <cell r="AV110"/>
          <cell r="AW110"/>
          <cell r="AX110" t="str">
            <v>None</v>
          </cell>
          <cell r="AY110"/>
          <cell r="AZ110"/>
          <cell r="BA110" t="str">
            <v>None</v>
          </cell>
          <cell r="BB110"/>
          <cell r="BC110"/>
          <cell r="BD110">
            <v>71</v>
          </cell>
          <cell r="BE110">
            <v>71</v>
          </cell>
          <cell r="BF110" t="str">
            <v>NO PREVIOUS INSURER</v>
          </cell>
          <cell r="BG110" t="str">
            <v>No</v>
          </cell>
          <cell r="BH110"/>
          <cell r="BI110"/>
          <cell r="BJ110"/>
          <cell r="BK110"/>
          <cell r="BL110" t="str">
            <v>Free Standing Home On Concrete Slab</v>
          </cell>
          <cell r="BM110" t="str">
            <v>Weatherboard - Timber</v>
          </cell>
          <cell r="BN110" t="str">
            <v>Metal covering</v>
          </cell>
          <cell r="BO110" t="str">
            <v>1990-1999</v>
          </cell>
          <cell r="BP110" t="str">
            <v>1990-1999</v>
          </cell>
          <cell r="BQ110" t="str">
            <v>Less than 1 acre</v>
          </cell>
        </row>
        <row r="111">
          <cell r="H111" t="str">
            <v>GANSW713136814</v>
          </cell>
          <cell r="I111" t="str">
            <v>UNIT</v>
          </cell>
          <cell r="J111">
            <v>4</v>
          </cell>
          <cell r="K111">
            <v>20</v>
          </cell>
          <cell r="L111" t="str">
            <v>ADAMS</v>
          </cell>
          <cell r="M111" t="str">
            <v>STREET</v>
          </cell>
          <cell r="N111" t="str">
            <v>MAITLAND</v>
          </cell>
          <cell r="O111">
            <v>2320</v>
          </cell>
          <cell r="P111" t="str">
            <v>NSW</v>
          </cell>
          <cell r="Q111">
            <v>30511</v>
          </cell>
          <cell r="R111" t="str">
            <v>No</v>
          </cell>
          <cell r="S111" t="str">
            <v>No</v>
          </cell>
          <cell r="T111" t="str">
            <v>No</v>
          </cell>
          <cell r="U111" t="str">
            <v>No</v>
          </cell>
          <cell r="V111" t="str">
            <v>No</v>
          </cell>
          <cell r="W111" t="str">
            <v>No</v>
          </cell>
          <cell r="X111" t="str">
            <v>No</v>
          </cell>
          <cell r="Y111">
            <v>0</v>
          </cell>
          <cell r="Z111" t="str">
            <v>House fire</v>
          </cell>
          <cell r="AA111">
            <v>0</v>
          </cell>
          <cell r="AB111"/>
          <cell r="AC111" t="str">
            <v>None</v>
          </cell>
          <cell r="AD111"/>
          <cell r="AE111"/>
          <cell r="AF111" t="str">
            <v>None</v>
          </cell>
          <cell r="AG111"/>
          <cell r="AH111"/>
          <cell r="AI111" t="str">
            <v>None</v>
          </cell>
          <cell r="AJ111"/>
          <cell r="AK111"/>
          <cell r="AL111" t="str">
            <v>None</v>
          </cell>
          <cell r="AM111"/>
          <cell r="AN111"/>
          <cell r="AO111" t="str">
            <v>None</v>
          </cell>
          <cell r="AP111"/>
          <cell r="AQ111"/>
          <cell r="AR111" t="str">
            <v>None</v>
          </cell>
          <cell r="AS111"/>
          <cell r="AT111"/>
          <cell r="AU111" t="str">
            <v>None</v>
          </cell>
          <cell r="AV111"/>
          <cell r="AW111"/>
          <cell r="AX111" t="str">
            <v>None</v>
          </cell>
          <cell r="AY111"/>
          <cell r="AZ111"/>
          <cell r="BA111" t="str">
            <v>None</v>
          </cell>
          <cell r="BB111"/>
          <cell r="BC111"/>
          <cell r="BD111">
            <v>39</v>
          </cell>
          <cell r="BE111">
            <v>61</v>
          </cell>
          <cell r="BF111" t="str">
            <v>NO PREVIOUS INSURER</v>
          </cell>
          <cell r="BG111" t="str">
            <v>No</v>
          </cell>
          <cell r="BH111"/>
          <cell r="BI111"/>
          <cell r="BJ111"/>
          <cell r="BK111"/>
          <cell r="BL111" t="str">
            <v>Semi detached (duplex/triplex/quadplex)</v>
          </cell>
          <cell r="BM111" t="str">
            <v>Weatherboard - Timber</v>
          </cell>
          <cell r="BN111" t="str">
            <v>Metal covering</v>
          </cell>
          <cell r="BO111" t="str">
            <v>In the last 10 years</v>
          </cell>
          <cell r="BP111">
            <v>2016</v>
          </cell>
          <cell r="BQ111" t="str">
            <v/>
          </cell>
        </row>
        <row r="112">
          <cell r="H112" t="str">
            <v>GASA_415080503</v>
          </cell>
          <cell r="I112" t="str">
            <v/>
          </cell>
          <cell r="J112" t="str">
            <v/>
          </cell>
          <cell r="K112">
            <v>3</v>
          </cell>
          <cell r="L112" t="str">
            <v>DEEMSTER</v>
          </cell>
          <cell r="M112" t="str">
            <v>AVENUE</v>
          </cell>
          <cell r="N112" t="str">
            <v>CHRISTIES BEACH</v>
          </cell>
          <cell r="O112">
            <v>5165</v>
          </cell>
          <cell r="P112" t="str">
            <v>SA</v>
          </cell>
          <cell r="Q112">
            <v>15419</v>
          </cell>
          <cell r="R112" t="str">
            <v>Yes</v>
          </cell>
          <cell r="S112" t="str">
            <v>No</v>
          </cell>
          <cell r="T112" t="str">
            <v>No</v>
          </cell>
          <cell r="U112" t="str">
            <v>No</v>
          </cell>
          <cell r="V112" t="str">
            <v>No</v>
          </cell>
          <cell r="W112" t="str">
            <v>No</v>
          </cell>
          <cell r="X112" t="str">
            <v>Yes</v>
          </cell>
          <cell r="Y112">
            <v>0</v>
          </cell>
          <cell r="Z112" t="str">
            <v>Theft</v>
          </cell>
          <cell r="AA112">
            <v>0</v>
          </cell>
          <cell r="AB112"/>
          <cell r="AC112" t="str">
            <v>None</v>
          </cell>
          <cell r="AD112"/>
          <cell r="AE112"/>
          <cell r="AF112" t="str">
            <v>None</v>
          </cell>
          <cell r="AG112"/>
          <cell r="AH112"/>
          <cell r="AI112" t="str">
            <v>None</v>
          </cell>
          <cell r="AJ112"/>
          <cell r="AK112"/>
          <cell r="AL112" t="str">
            <v>None</v>
          </cell>
          <cell r="AM112"/>
          <cell r="AN112"/>
          <cell r="AO112" t="str">
            <v>None</v>
          </cell>
          <cell r="AP112"/>
          <cell r="AQ112"/>
          <cell r="AR112" t="str">
            <v>None</v>
          </cell>
          <cell r="AS112"/>
          <cell r="AT112"/>
          <cell r="AU112" t="str">
            <v>None</v>
          </cell>
          <cell r="AV112"/>
          <cell r="AW112"/>
          <cell r="AX112" t="str">
            <v>None</v>
          </cell>
          <cell r="AY112"/>
          <cell r="AZ112"/>
          <cell r="BA112" t="str">
            <v>None</v>
          </cell>
          <cell r="BB112"/>
          <cell r="BC112"/>
          <cell r="BD112">
            <v>78</v>
          </cell>
          <cell r="BE112">
            <v>78</v>
          </cell>
          <cell r="BF112" t="str">
            <v>NO PREVIOUS INSURER</v>
          </cell>
          <cell r="BG112" t="str">
            <v>No</v>
          </cell>
          <cell r="BH112"/>
          <cell r="BI112"/>
          <cell r="BJ112"/>
          <cell r="BK112"/>
          <cell r="BL112" t="str">
            <v>Townhouse</v>
          </cell>
          <cell r="BM112" t="str">
            <v>Double Brick</v>
          </cell>
          <cell r="BN112" t="str">
            <v>Fibrecement covering</v>
          </cell>
          <cell r="BO112" t="str">
            <v>1891-1913 (Federation)</v>
          </cell>
          <cell r="BP112" t="str">
            <v>1891-1913 (Federation)</v>
          </cell>
          <cell r="BQ112" t="str">
            <v/>
          </cell>
        </row>
        <row r="113">
          <cell r="H113" t="str">
            <v>GAQLD158882120</v>
          </cell>
          <cell r="I113" t="str">
            <v/>
          </cell>
          <cell r="J113" t="str">
            <v/>
          </cell>
          <cell r="K113">
            <v>1</v>
          </cell>
          <cell r="L113" t="str">
            <v>SHASTA</v>
          </cell>
          <cell r="M113" t="str">
            <v>CLOSE</v>
          </cell>
          <cell r="N113" t="str">
            <v>WESTLAKE</v>
          </cell>
          <cell r="O113">
            <v>4074</v>
          </cell>
          <cell r="P113" t="str">
            <v>QLD</v>
          </cell>
          <cell r="Q113">
            <v>17793</v>
          </cell>
          <cell r="R113" t="str">
            <v>No</v>
          </cell>
          <cell r="S113" t="str">
            <v>No</v>
          </cell>
          <cell r="T113" t="str">
            <v>No</v>
          </cell>
          <cell r="U113" t="str">
            <v>No</v>
          </cell>
          <cell r="V113" t="str">
            <v>No</v>
          </cell>
          <cell r="W113" t="str">
            <v>No</v>
          </cell>
          <cell r="X113" t="str">
            <v>No</v>
          </cell>
          <cell r="Y113">
            <v>0</v>
          </cell>
          <cell r="Z113" t="str">
            <v>None</v>
          </cell>
          <cell r="AA113"/>
          <cell r="AB113"/>
          <cell r="AC113" t="str">
            <v>NONE</v>
          </cell>
          <cell r="AD113"/>
          <cell r="AE113"/>
          <cell r="AF113" t="str">
            <v>None</v>
          </cell>
          <cell r="AG113"/>
          <cell r="AH113"/>
          <cell r="AI113" t="str">
            <v>None</v>
          </cell>
          <cell r="AJ113"/>
          <cell r="AK113"/>
          <cell r="AL113" t="str">
            <v>None</v>
          </cell>
          <cell r="AM113"/>
          <cell r="AN113"/>
          <cell r="AO113" t="str">
            <v>None</v>
          </cell>
          <cell r="AP113"/>
          <cell r="AQ113"/>
          <cell r="AR113" t="str">
            <v>None</v>
          </cell>
          <cell r="AS113"/>
          <cell r="AT113"/>
          <cell r="AU113" t="str">
            <v>None</v>
          </cell>
          <cell r="AV113"/>
          <cell r="AW113"/>
          <cell r="AX113" t="str">
            <v>None</v>
          </cell>
          <cell r="AY113"/>
          <cell r="AZ113"/>
          <cell r="BA113" t="str">
            <v>None</v>
          </cell>
          <cell r="BB113"/>
          <cell r="BC113"/>
          <cell r="BD113">
            <v>40</v>
          </cell>
          <cell r="BE113">
            <v>43</v>
          </cell>
          <cell r="BF113" t="str">
            <v>NO PREVIOUS INSURER</v>
          </cell>
          <cell r="BG113" t="str">
            <v>No</v>
          </cell>
          <cell r="BH113"/>
          <cell r="BI113"/>
          <cell r="BJ113"/>
          <cell r="BK113"/>
          <cell r="BL113" t="str">
            <v>Free Standing Home On Concrete Slab</v>
          </cell>
          <cell r="BM113" t="str">
            <v>Other</v>
          </cell>
          <cell r="BN113" t="str">
            <v>Terracotta</v>
          </cell>
          <cell r="BO113" t="str">
            <v>In the last 10 years</v>
          </cell>
          <cell r="BP113">
            <v>2013</v>
          </cell>
          <cell r="BQ113" t="str">
            <v>Less than 1 acre</v>
          </cell>
        </row>
        <row r="114">
          <cell r="H114" t="str">
            <v>GAQLD156842950</v>
          </cell>
          <cell r="I114" t="str">
            <v/>
          </cell>
          <cell r="J114" t="str">
            <v/>
          </cell>
          <cell r="K114">
            <v>12</v>
          </cell>
          <cell r="L114" t="str">
            <v>ROBINSON</v>
          </cell>
          <cell r="M114" t="str">
            <v>STREET</v>
          </cell>
          <cell r="N114" t="str">
            <v>MARYBOROUGH WEST</v>
          </cell>
          <cell r="O114">
            <v>4650</v>
          </cell>
          <cell r="P114" t="str">
            <v>QLD</v>
          </cell>
          <cell r="Q114">
            <v>16569</v>
          </cell>
          <cell r="R114" t="str">
            <v>No</v>
          </cell>
          <cell r="S114" t="str">
            <v>No</v>
          </cell>
          <cell r="T114" t="str">
            <v>No</v>
          </cell>
          <cell r="U114" t="str">
            <v>No</v>
          </cell>
          <cell r="V114" t="str">
            <v>No</v>
          </cell>
          <cell r="W114" t="str">
            <v>No</v>
          </cell>
          <cell r="X114" t="str">
            <v>No</v>
          </cell>
          <cell r="Y114">
            <v>0</v>
          </cell>
          <cell r="Z114" t="str">
            <v>Theft</v>
          </cell>
          <cell r="AA114">
            <v>0</v>
          </cell>
          <cell r="AB114"/>
          <cell r="AC114" t="str">
            <v>None</v>
          </cell>
          <cell r="AD114"/>
          <cell r="AE114"/>
          <cell r="AF114" t="str">
            <v>None</v>
          </cell>
          <cell r="AG114"/>
          <cell r="AH114"/>
          <cell r="AI114" t="str">
            <v>Other claim type</v>
          </cell>
          <cell r="AJ114">
            <v>52496</v>
          </cell>
          <cell r="AK114"/>
          <cell r="AL114" t="str">
            <v>None</v>
          </cell>
          <cell r="AM114"/>
          <cell r="AN114"/>
          <cell r="AO114" t="str">
            <v>None</v>
          </cell>
          <cell r="AP114"/>
          <cell r="AQ114"/>
          <cell r="AR114" t="str">
            <v>None</v>
          </cell>
          <cell r="AS114"/>
          <cell r="AT114"/>
          <cell r="AU114" t="str">
            <v>None</v>
          </cell>
          <cell r="AV114"/>
          <cell r="AW114"/>
          <cell r="AX114" t="str">
            <v>None</v>
          </cell>
          <cell r="AY114"/>
          <cell r="AZ114"/>
          <cell r="BA114" t="str">
            <v>None</v>
          </cell>
          <cell r="BB114"/>
          <cell r="BC114"/>
          <cell r="BD114">
            <v>33</v>
          </cell>
          <cell r="BE114">
            <v>44</v>
          </cell>
          <cell r="BF114" t="str">
            <v>NO PREVIOUS INSURER</v>
          </cell>
          <cell r="BG114" t="str">
            <v>No</v>
          </cell>
          <cell r="BH114"/>
          <cell r="BI114"/>
          <cell r="BJ114"/>
          <cell r="BK114"/>
          <cell r="BL114" t="str">
            <v>Semi detached (duplex/triplex/quadplex)</v>
          </cell>
          <cell r="BM114" t="str">
            <v>Other</v>
          </cell>
          <cell r="BN114" t="str">
            <v>Concrete tile</v>
          </cell>
          <cell r="BO114" t="str">
            <v>In the last 10 years</v>
          </cell>
          <cell r="BP114">
            <v>2010</v>
          </cell>
          <cell r="BQ114" t="str">
            <v/>
          </cell>
        </row>
        <row r="115">
          <cell r="H115" t="str">
            <v>GAQLD155464949</v>
          </cell>
          <cell r="I115" t="str">
            <v/>
          </cell>
          <cell r="J115" t="str">
            <v/>
          </cell>
          <cell r="K115">
            <v>76</v>
          </cell>
          <cell r="L115" t="str">
            <v>KIPPA</v>
          </cell>
          <cell r="M115" t="str">
            <v>STREET</v>
          </cell>
          <cell r="N115" t="str">
            <v>KIPPA-RING</v>
          </cell>
          <cell r="O115">
            <v>4021</v>
          </cell>
          <cell r="P115" t="str">
            <v>QLD</v>
          </cell>
          <cell r="Q115">
            <v>15187</v>
          </cell>
          <cell r="R115" t="str">
            <v>No</v>
          </cell>
          <cell r="S115" t="str">
            <v>No</v>
          </cell>
          <cell r="T115" t="str">
            <v>No</v>
          </cell>
          <cell r="U115" t="str">
            <v>No</v>
          </cell>
          <cell r="V115" t="str">
            <v>No</v>
          </cell>
          <cell r="W115" t="str">
            <v>No</v>
          </cell>
          <cell r="X115" t="str">
            <v>Yes</v>
          </cell>
          <cell r="Y115">
            <v>1</v>
          </cell>
          <cell r="Z115" t="str">
            <v>Damage from water from pipes and drains</v>
          </cell>
          <cell r="AA115">
            <v>332387</v>
          </cell>
          <cell r="AB115"/>
          <cell r="AC115" t="str">
            <v>None</v>
          </cell>
          <cell r="AD115"/>
          <cell r="AE115"/>
          <cell r="AF115" t="str">
            <v>None</v>
          </cell>
          <cell r="AG115"/>
          <cell r="AH115"/>
          <cell r="AI115" t="str">
            <v>None</v>
          </cell>
          <cell r="AJ115"/>
          <cell r="AK115"/>
          <cell r="AL115" t="str">
            <v>None</v>
          </cell>
          <cell r="AM115"/>
          <cell r="AN115"/>
          <cell r="AO115" t="str">
            <v>None</v>
          </cell>
          <cell r="AP115"/>
          <cell r="AQ115"/>
          <cell r="AR115" t="str">
            <v>None</v>
          </cell>
          <cell r="AS115"/>
          <cell r="AT115"/>
          <cell r="AU115" t="str">
            <v>None</v>
          </cell>
          <cell r="AV115"/>
          <cell r="AW115"/>
          <cell r="AX115" t="str">
            <v>None</v>
          </cell>
          <cell r="AY115"/>
          <cell r="AZ115"/>
          <cell r="BA115" t="str">
            <v>None</v>
          </cell>
          <cell r="BB115"/>
          <cell r="BC115"/>
          <cell r="BD115">
            <v>68</v>
          </cell>
          <cell r="BE115">
            <v>77</v>
          </cell>
          <cell r="BF115" t="str">
            <v>NO PREVIOUS INSURER</v>
          </cell>
          <cell r="BG115" t="str">
            <v>No</v>
          </cell>
          <cell r="BH115"/>
          <cell r="BI115"/>
          <cell r="BJ115"/>
          <cell r="BK115"/>
          <cell r="BL115" t="str">
            <v>Semi detached (duplex/triplex/quadplex)</v>
          </cell>
          <cell r="BM115" t="str">
            <v>Double Brick</v>
          </cell>
          <cell r="BN115" t="str">
            <v>Other</v>
          </cell>
          <cell r="BO115" t="str">
            <v>Pre 1890 (Victorian)</v>
          </cell>
          <cell r="BP115" t="str">
            <v>Pre 1890 (Victorian)</v>
          </cell>
          <cell r="BQ115" t="str">
            <v>Less than 1 acre</v>
          </cell>
        </row>
        <row r="116">
          <cell r="H116" t="str">
            <v>GAWA_146864000</v>
          </cell>
          <cell r="I116" t="str">
            <v/>
          </cell>
          <cell r="J116" t="str">
            <v/>
          </cell>
          <cell r="K116">
            <v>21</v>
          </cell>
          <cell r="L116" t="str">
            <v>CORDOVA</v>
          </cell>
          <cell r="M116" t="str">
            <v>COURT</v>
          </cell>
          <cell r="N116" t="str">
            <v>CRAIGIE</v>
          </cell>
          <cell r="O116">
            <v>6025</v>
          </cell>
          <cell r="P116" t="str">
            <v>WA</v>
          </cell>
          <cell r="Q116">
            <v>17792</v>
          </cell>
          <cell r="R116" t="str">
            <v>No</v>
          </cell>
          <cell r="S116" t="str">
            <v>No</v>
          </cell>
          <cell r="T116" t="str">
            <v>No</v>
          </cell>
          <cell r="U116" t="str">
            <v>No</v>
          </cell>
          <cell r="V116" t="str">
            <v>No</v>
          </cell>
          <cell r="W116" t="str">
            <v>No</v>
          </cell>
          <cell r="X116" t="str">
            <v>No</v>
          </cell>
          <cell r="Y116">
            <v>0</v>
          </cell>
          <cell r="Z116" t="str">
            <v>Damage from water from pipes and drains</v>
          </cell>
          <cell r="AA116">
            <v>0</v>
          </cell>
          <cell r="AB116"/>
          <cell r="AC116" t="str">
            <v>None</v>
          </cell>
          <cell r="AD116"/>
          <cell r="AE116"/>
          <cell r="AF116" t="str">
            <v>None</v>
          </cell>
          <cell r="AG116"/>
          <cell r="AH116"/>
          <cell r="AI116" t="str">
            <v>None</v>
          </cell>
          <cell r="AJ116"/>
          <cell r="AK116"/>
          <cell r="AL116" t="str">
            <v>None</v>
          </cell>
          <cell r="AM116"/>
          <cell r="AN116"/>
          <cell r="AO116" t="str">
            <v>None</v>
          </cell>
          <cell r="AP116"/>
          <cell r="AQ116"/>
          <cell r="AR116" t="str">
            <v>None</v>
          </cell>
          <cell r="AS116"/>
          <cell r="AT116"/>
          <cell r="AU116" t="str">
            <v>None</v>
          </cell>
          <cell r="AV116"/>
          <cell r="AW116"/>
          <cell r="AX116" t="str">
            <v>None</v>
          </cell>
          <cell r="AY116"/>
          <cell r="AZ116"/>
          <cell r="BA116" t="str">
            <v>None</v>
          </cell>
          <cell r="BB116"/>
          <cell r="BC116"/>
          <cell r="BD116">
            <v>41</v>
          </cell>
          <cell r="BE116">
            <v>41</v>
          </cell>
          <cell r="BF116" t="str">
            <v>NO PREVIOUS INSURER</v>
          </cell>
          <cell r="BG116" t="str">
            <v>No</v>
          </cell>
          <cell r="BH116"/>
          <cell r="BI116"/>
          <cell r="BJ116"/>
          <cell r="BK116"/>
          <cell r="BL116" t="str">
            <v>Semi detached (duplex/triplex/quadplex)</v>
          </cell>
          <cell r="BM116" t="str">
            <v>Double Brick</v>
          </cell>
          <cell r="BN116" t="str">
            <v>Terracotta</v>
          </cell>
          <cell r="BO116" t="str">
            <v>In the last 10 years</v>
          </cell>
          <cell r="BP116">
            <v>2011</v>
          </cell>
          <cell r="BQ116" t="str">
            <v/>
          </cell>
        </row>
        <row r="117">
          <cell r="H117" t="str">
            <v>GAWA_162688677</v>
          </cell>
          <cell r="I117" t="str">
            <v>UNIT</v>
          </cell>
          <cell r="J117">
            <v>7</v>
          </cell>
          <cell r="K117">
            <v>97</v>
          </cell>
          <cell r="L117" t="str">
            <v>MANNING</v>
          </cell>
          <cell r="M117" t="str">
            <v>STREET</v>
          </cell>
          <cell r="N117" t="str">
            <v>SCARBOROUGH</v>
          </cell>
          <cell r="O117">
            <v>6019</v>
          </cell>
          <cell r="P117" t="str">
            <v>WA</v>
          </cell>
          <cell r="Q117">
            <v>18642</v>
          </cell>
          <cell r="R117" t="str">
            <v>No</v>
          </cell>
          <cell r="S117" t="str">
            <v>No</v>
          </cell>
          <cell r="T117" t="str">
            <v>No</v>
          </cell>
          <cell r="U117" t="str">
            <v>No</v>
          </cell>
          <cell r="V117" t="str">
            <v>No</v>
          </cell>
          <cell r="W117" t="str">
            <v>No</v>
          </cell>
          <cell r="X117" t="str">
            <v>No</v>
          </cell>
          <cell r="Y117">
            <v>0</v>
          </cell>
          <cell r="Z117" t="str">
            <v>None</v>
          </cell>
          <cell r="AA117"/>
          <cell r="AB117"/>
          <cell r="AC117" t="str">
            <v>NONE</v>
          </cell>
          <cell r="AD117"/>
          <cell r="AE117"/>
          <cell r="AF117" t="str">
            <v>None</v>
          </cell>
          <cell r="AG117"/>
          <cell r="AH117"/>
          <cell r="AI117" t="str">
            <v>None</v>
          </cell>
          <cell r="AJ117"/>
          <cell r="AK117"/>
          <cell r="AL117" t="str">
            <v>None</v>
          </cell>
          <cell r="AM117"/>
          <cell r="AN117"/>
          <cell r="AO117" t="str">
            <v>None</v>
          </cell>
          <cell r="AP117"/>
          <cell r="AQ117"/>
          <cell r="AR117" t="str">
            <v>None</v>
          </cell>
          <cell r="AS117"/>
          <cell r="AT117"/>
          <cell r="AU117" t="str">
            <v>None</v>
          </cell>
          <cell r="AV117"/>
          <cell r="AW117"/>
          <cell r="AX117" t="str">
            <v>None</v>
          </cell>
          <cell r="AY117"/>
          <cell r="AZ117"/>
          <cell r="BA117" t="str">
            <v>None</v>
          </cell>
          <cell r="BB117"/>
          <cell r="BC117"/>
          <cell r="BD117">
            <v>61</v>
          </cell>
          <cell r="BE117">
            <v>72</v>
          </cell>
          <cell r="BF117" t="str">
            <v>NO PREVIOUS INSURER</v>
          </cell>
          <cell r="BG117" t="str">
            <v>No</v>
          </cell>
          <cell r="BH117"/>
          <cell r="BI117"/>
          <cell r="BJ117"/>
          <cell r="BK117"/>
          <cell r="BL117" t="str">
            <v>Semi detached (duplex/triplex/quadplex)</v>
          </cell>
          <cell r="BM117" t="str">
            <v>Other</v>
          </cell>
          <cell r="BN117" t="str">
            <v>Metal covering</v>
          </cell>
          <cell r="BO117" t="str">
            <v>1990-1999</v>
          </cell>
          <cell r="BP117" t="str">
            <v>1990-1999</v>
          </cell>
          <cell r="BQ117" t="str">
            <v>Less than 1 acre</v>
          </cell>
        </row>
        <row r="118">
          <cell r="H118" t="str">
            <v>GAQLD424934675</v>
          </cell>
          <cell r="I118" t="str">
            <v>UNIT</v>
          </cell>
          <cell r="J118">
            <v>5</v>
          </cell>
          <cell r="K118">
            <v>203</v>
          </cell>
          <cell r="L118" t="str">
            <v>LANITA</v>
          </cell>
          <cell r="M118" t="str">
            <v>ROAD</v>
          </cell>
          <cell r="N118" t="str">
            <v>FERNY HILLS</v>
          </cell>
          <cell r="O118">
            <v>4055</v>
          </cell>
          <cell r="P118" t="str">
            <v>QLD</v>
          </cell>
          <cell r="Q118">
            <v>30990</v>
          </cell>
          <cell r="R118" t="str">
            <v>No</v>
          </cell>
          <cell r="S118" t="str">
            <v>No</v>
          </cell>
          <cell r="T118" t="str">
            <v>No</v>
          </cell>
          <cell r="U118" t="str">
            <v>No</v>
          </cell>
          <cell r="V118" t="str">
            <v>No</v>
          </cell>
          <cell r="W118" t="str">
            <v>No</v>
          </cell>
          <cell r="X118" t="str">
            <v>Yes</v>
          </cell>
          <cell r="Y118">
            <v>1</v>
          </cell>
          <cell r="Z118" t="str">
            <v>Theft</v>
          </cell>
          <cell r="AA118">
            <v>147513</v>
          </cell>
          <cell r="AB118"/>
          <cell r="AC118" t="str">
            <v>None</v>
          </cell>
          <cell r="AD118"/>
          <cell r="AE118"/>
          <cell r="AF118" t="str">
            <v>None</v>
          </cell>
          <cell r="AG118"/>
          <cell r="AH118"/>
          <cell r="AI118" t="str">
            <v>None</v>
          </cell>
          <cell r="AJ118"/>
          <cell r="AK118"/>
          <cell r="AL118" t="str">
            <v>None</v>
          </cell>
          <cell r="AM118"/>
          <cell r="AN118"/>
          <cell r="AO118" t="str">
            <v>None</v>
          </cell>
          <cell r="AP118"/>
          <cell r="AQ118"/>
          <cell r="AR118" t="str">
            <v>None</v>
          </cell>
          <cell r="AS118"/>
          <cell r="AT118"/>
          <cell r="AU118" t="str">
            <v>None</v>
          </cell>
          <cell r="AV118"/>
          <cell r="AW118"/>
          <cell r="AX118" t="str">
            <v>None</v>
          </cell>
          <cell r="AY118"/>
          <cell r="AZ118"/>
          <cell r="BA118" t="str">
            <v>None</v>
          </cell>
          <cell r="BB118"/>
          <cell r="BC118"/>
          <cell r="BD118">
            <v>56</v>
          </cell>
          <cell r="BE118">
            <v>63</v>
          </cell>
          <cell r="BF118" t="str">
            <v>RAA SOUTH AUSTRALIA</v>
          </cell>
          <cell r="BG118" t="str">
            <v>No</v>
          </cell>
          <cell r="BH118"/>
          <cell r="BI118"/>
          <cell r="BJ118"/>
          <cell r="BK118"/>
          <cell r="BL118" t="str">
            <v>Semi detached (duplex/triplex/quadplex)</v>
          </cell>
          <cell r="BM118" t="str">
            <v>Sheet cladding</v>
          </cell>
          <cell r="BN118" t="str">
            <v>Metal covering</v>
          </cell>
          <cell r="BO118" t="str">
            <v>Pre 1890 (Victorian)</v>
          </cell>
          <cell r="BP118" t="str">
            <v>Pre 1890 (Victorian)</v>
          </cell>
          <cell r="BQ118" t="str">
            <v>1 to 5 acres</v>
          </cell>
        </row>
        <row r="119">
          <cell r="H119" t="str">
            <v>GAQLD155822995</v>
          </cell>
          <cell r="I119" t="str">
            <v/>
          </cell>
          <cell r="J119" t="str">
            <v/>
          </cell>
          <cell r="K119">
            <v>66</v>
          </cell>
          <cell r="L119" t="str">
            <v>MERON</v>
          </cell>
          <cell r="M119" t="str">
            <v>STREET</v>
          </cell>
          <cell r="N119" t="str">
            <v>SOUTHPORT</v>
          </cell>
          <cell r="O119">
            <v>4215</v>
          </cell>
          <cell r="P119" t="str">
            <v>QLD</v>
          </cell>
          <cell r="Q119">
            <v>17959</v>
          </cell>
          <cell r="R119" t="str">
            <v>Yes</v>
          </cell>
          <cell r="S119" t="str">
            <v>No</v>
          </cell>
          <cell r="T119" t="str">
            <v>No</v>
          </cell>
          <cell r="U119" t="str">
            <v>No</v>
          </cell>
          <cell r="V119" t="str">
            <v>No</v>
          </cell>
          <cell r="W119" t="str">
            <v>No</v>
          </cell>
          <cell r="X119" t="str">
            <v>No</v>
          </cell>
          <cell r="Y119">
            <v>0</v>
          </cell>
          <cell r="Z119" t="str">
            <v>Damage from water from pipes and drains</v>
          </cell>
          <cell r="AA119">
            <v>0</v>
          </cell>
          <cell r="AB119"/>
          <cell r="AC119" t="str">
            <v>None</v>
          </cell>
          <cell r="AD119"/>
          <cell r="AE119"/>
          <cell r="AF119" t="str">
            <v>None</v>
          </cell>
          <cell r="AG119"/>
          <cell r="AH119"/>
          <cell r="AI119" t="str">
            <v>None</v>
          </cell>
          <cell r="AJ119"/>
          <cell r="AK119"/>
          <cell r="AL119" t="str">
            <v>None</v>
          </cell>
          <cell r="AM119"/>
          <cell r="AN119"/>
          <cell r="AO119" t="str">
            <v>None</v>
          </cell>
          <cell r="AP119"/>
          <cell r="AQ119"/>
          <cell r="AR119" t="str">
            <v>None</v>
          </cell>
          <cell r="AS119"/>
          <cell r="AT119"/>
          <cell r="AU119" t="str">
            <v>None</v>
          </cell>
          <cell r="AV119"/>
          <cell r="AW119"/>
          <cell r="AX119" t="str">
            <v>None</v>
          </cell>
          <cell r="AY119"/>
          <cell r="AZ119"/>
          <cell r="BA119" t="str">
            <v>None</v>
          </cell>
          <cell r="BB119"/>
          <cell r="BC119"/>
          <cell r="BD119">
            <v>22</v>
          </cell>
          <cell r="BE119">
            <v>57</v>
          </cell>
          <cell r="BF119" t="str">
            <v>NO PREVIOUS INSURER</v>
          </cell>
          <cell r="BG119" t="str">
            <v>No</v>
          </cell>
          <cell r="BH119"/>
          <cell r="BI119"/>
          <cell r="BJ119"/>
          <cell r="BK119"/>
          <cell r="BL119" t="str">
            <v>Terrace</v>
          </cell>
          <cell r="BM119" t="str">
            <v>Weatherboard - Timber</v>
          </cell>
          <cell r="BN119" t="str">
            <v>Terracotta</v>
          </cell>
          <cell r="BO119" t="str">
            <v>1914-1945 (War)</v>
          </cell>
          <cell r="BP119" t="str">
            <v>1914-1945 (War)</v>
          </cell>
          <cell r="BQ119" t="str">
            <v/>
          </cell>
        </row>
        <row r="120">
          <cell r="H120" t="str">
            <v>GANSW704853852</v>
          </cell>
          <cell r="I120" t="str">
            <v/>
          </cell>
          <cell r="J120" t="str">
            <v/>
          </cell>
          <cell r="K120">
            <v>8</v>
          </cell>
          <cell r="L120" t="str">
            <v>CARLOTTA</v>
          </cell>
          <cell r="M120" t="str">
            <v>AVENUE</v>
          </cell>
          <cell r="N120" t="str">
            <v>GORDON</v>
          </cell>
          <cell r="O120">
            <v>2072</v>
          </cell>
          <cell r="P120" t="str">
            <v>NSW</v>
          </cell>
          <cell r="Q120">
            <v>32908</v>
          </cell>
          <cell r="R120" t="str">
            <v>Yes</v>
          </cell>
          <cell r="S120" t="str">
            <v>No</v>
          </cell>
          <cell r="T120" t="str">
            <v>No</v>
          </cell>
          <cell r="U120" t="str">
            <v>No</v>
          </cell>
          <cell r="V120" t="str">
            <v>No</v>
          </cell>
          <cell r="W120" t="str">
            <v>No</v>
          </cell>
          <cell r="X120" t="str">
            <v>No</v>
          </cell>
          <cell r="Y120">
            <v>1</v>
          </cell>
          <cell r="Z120" t="str">
            <v>Damage from water from pipes and drains</v>
          </cell>
          <cell r="AA120">
            <v>383937</v>
          </cell>
          <cell r="AB120"/>
          <cell r="AC120" t="str">
            <v>None</v>
          </cell>
          <cell r="AD120"/>
          <cell r="AE120"/>
          <cell r="AF120" t="str">
            <v>None</v>
          </cell>
          <cell r="AG120"/>
          <cell r="AH120"/>
          <cell r="AI120" t="str">
            <v>None</v>
          </cell>
          <cell r="AJ120"/>
          <cell r="AK120"/>
          <cell r="AL120" t="str">
            <v>None</v>
          </cell>
          <cell r="AM120"/>
          <cell r="AN120"/>
          <cell r="AO120" t="str">
            <v>None</v>
          </cell>
          <cell r="AP120"/>
          <cell r="AQ120"/>
          <cell r="AR120" t="str">
            <v>None</v>
          </cell>
          <cell r="AS120"/>
          <cell r="AT120"/>
          <cell r="AU120" t="str">
            <v>None</v>
          </cell>
          <cell r="AV120"/>
          <cell r="AW120"/>
          <cell r="AX120" t="str">
            <v>None</v>
          </cell>
          <cell r="AY120"/>
          <cell r="AZ120"/>
          <cell r="BA120" t="str">
            <v>None</v>
          </cell>
          <cell r="BB120"/>
          <cell r="BC120"/>
          <cell r="BD120">
            <v>45</v>
          </cell>
          <cell r="BE120">
            <v>55</v>
          </cell>
          <cell r="BF120" t="str">
            <v>NO PREVIOUS INSURER</v>
          </cell>
          <cell r="BG120" t="str">
            <v>No</v>
          </cell>
          <cell r="BH120"/>
          <cell r="BI120"/>
          <cell r="BJ120"/>
          <cell r="BK120"/>
          <cell r="BL120" t="str">
            <v>Terrace</v>
          </cell>
          <cell r="BM120" t="str">
            <v>Other</v>
          </cell>
          <cell r="BN120" t="str">
            <v>Timber shingles</v>
          </cell>
          <cell r="BO120" t="str">
            <v>1960-1969</v>
          </cell>
          <cell r="BP120" t="str">
            <v>1960-1969</v>
          </cell>
          <cell r="BQ120" t="str">
            <v>Less than 1 acre</v>
          </cell>
        </row>
        <row r="121">
          <cell r="H121" t="str">
            <v>GAQLD156780127</v>
          </cell>
          <cell r="I121" t="str">
            <v/>
          </cell>
          <cell r="J121" t="str">
            <v/>
          </cell>
          <cell r="K121">
            <v>14</v>
          </cell>
          <cell r="L121" t="str">
            <v>FREEMANS</v>
          </cell>
          <cell r="M121" t="str">
            <v>ROAD</v>
          </cell>
          <cell r="N121" t="str">
            <v>LOWER BEECHMONT</v>
          </cell>
          <cell r="O121">
            <v>4211</v>
          </cell>
          <cell r="P121" t="str">
            <v>QLD</v>
          </cell>
          <cell r="Q121">
            <v>30355</v>
          </cell>
          <cell r="R121" t="str">
            <v>Yes</v>
          </cell>
          <cell r="S121" t="str">
            <v>No</v>
          </cell>
          <cell r="T121" t="str">
            <v>No</v>
          </cell>
          <cell r="U121" t="str">
            <v>No</v>
          </cell>
          <cell r="V121" t="str">
            <v>No</v>
          </cell>
          <cell r="W121" t="str">
            <v>No</v>
          </cell>
          <cell r="X121" t="str">
            <v>No</v>
          </cell>
          <cell r="Y121">
            <v>0</v>
          </cell>
          <cell r="Z121" t="str">
            <v>None</v>
          </cell>
          <cell r="AA121"/>
          <cell r="AB121"/>
          <cell r="AC121" t="str">
            <v>NONE</v>
          </cell>
          <cell r="AD121"/>
          <cell r="AE121"/>
          <cell r="AF121" t="str">
            <v>None</v>
          </cell>
          <cell r="AG121"/>
          <cell r="AH121"/>
          <cell r="AI121" t="str">
            <v>None</v>
          </cell>
          <cell r="AJ121"/>
          <cell r="AK121"/>
          <cell r="AL121" t="str">
            <v>None</v>
          </cell>
          <cell r="AM121"/>
          <cell r="AN121"/>
          <cell r="AO121" t="str">
            <v>None</v>
          </cell>
          <cell r="AP121"/>
          <cell r="AQ121"/>
          <cell r="AR121" t="str">
            <v>None</v>
          </cell>
          <cell r="AS121"/>
          <cell r="AT121"/>
          <cell r="AU121" t="str">
            <v>None</v>
          </cell>
          <cell r="AV121"/>
          <cell r="AW121"/>
          <cell r="AX121" t="str">
            <v>None</v>
          </cell>
          <cell r="AY121"/>
          <cell r="AZ121"/>
          <cell r="BA121" t="str">
            <v>None</v>
          </cell>
          <cell r="BB121"/>
          <cell r="BC121"/>
          <cell r="BD121">
            <v>76</v>
          </cell>
          <cell r="BE121">
            <v>76</v>
          </cell>
          <cell r="BF121" t="str">
            <v>NATIONAL AUSTRALIA BANK</v>
          </cell>
          <cell r="BG121" t="str">
            <v>No</v>
          </cell>
          <cell r="BH121"/>
          <cell r="BI121"/>
          <cell r="BJ121"/>
          <cell r="BK121"/>
          <cell r="BL121" t="str">
            <v>Townhouse</v>
          </cell>
          <cell r="BM121" t="str">
            <v>Double Brick</v>
          </cell>
          <cell r="BN121" t="str">
            <v>Slate</v>
          </cell>
          <cell r="BO121" t="str">
            <v>In the last 10 years</v>
          </cell>
          <cell r="BP121">
            <v>2013</v>
          </cell>
          <cell r="BQ121" t="str">
            <v>Less than 1 acre</v>
          </cell>
        </row>
        <row r="122">
          <cell r="H122" t="str">
            <v>GANSW705867254</v>
          </cell>
          <cell r="I122" t="str">
            <v/>
          </cell>
          <cell r="J122" t="str">
            <v/>
          </cell>
          <cell r="K122">
            <v>18</v>
          </cell>
          <cell r="L122" t="str">
            <v>LAKESIDE</v>
          </cell>
          <cell r="M122" t="str">
            <v>DRIVE</v>
          </cell>
          <cell r="N122" t="str">
            <v>SAPPHIRE BEACH</v>
          </cell>
          <cell r="O122">
            <v>2450</v>
          </cell>
          <cell r="P122" t="str">
            <v>NSW</v>
          </cell>
          <cell r="Q122">
            <v>25093</v>
          </cell>
          <cell r="R122" t="str">
            <v>No</v>
          </cell>
          <cell r="S122" t="str">
            <v>No</v>
          </cell>
          <cell r="T122" t="str">
            <v>No</v>
          </cell>
          <cell r="U122" t="str">
            <v>No</v>
          </cell>
          <cell r="V122" t="str">
            <v>No</v>
          </cell>
          <cell r="W122" t="str">
            <v>No</v>
          </cell>
          <cell r="X122" t="str">
            <v>No</v>
          </cell>
          <cell r="Y122">
            <v>1</v>
          </cell>
          <cell r="Z122" t="str">
            <v>Damage from water from pipes and drains</v>
          </cell>
          <cell r="AA122">
            <v>1236332</v>
          </cell>
          <cell r="AB122"/>
          <cell r="AC122" t="str">
            <v>None</v>
          </cell>
          <cell r="AD122"/>
          <cell r="AE122"/>
          <cell r="AF122" t="str">
            <v>None</v>
          </cell>
          <cell r="AG122"/>
          <cell r="AH122"/>
          <cell r="AI122" t="str">
            <v>None</v>
          </cell>
          <cell r="AJ122"/>
          <cell r="AK122"/>
          <cell r="AL122" t="str">
            <v>None</v>
          </cell>
          <cell r="AM122"/>
          <cell r="AN122"/>
          <cell r="AO122" t="str">
            <v>None</v>
          </cell>
          <cell r="AP122"/>
          <cell r="AQ122"/>
          <cell r="AR122" t="str">
            <v>None</v>
          </cell>
          <cell r="AS122"/>
          <cell r="AT122"/>
          <cell r="AU122" t="str">
            <v>None</v>
          </cell>
          <cell r="AV122"/>
          <cell r="AW122"/>
          <cell r="AX122" t="str">
            <v>None</v>
          </cell>
          <cell r="AY122"/>
          <cell r="AZ122"/>
          <cell r="BA122" t="str">
            <v>None</v>
          </cell>
          <cell r="BB122"/>
          <cell r="BC122"/>
          <cell r="BD122">
            <v>36</v>
          </cell>
          <cell r="BE122">
            <v>53</v>
          </cell>
          <cell r="BF122" t="str">
            <v>NO PREVIOUS INSURER</v>
          </cell>
          <cell r="BG122" t="str">
            <v>No</v>
          </cell>
          <cell r="BH122"/>
          <cell r="BI122"/>
          <cell r="BJ122"/>
          <cell r="BK122"/>
          <cell r="BL122" t="str">
            <v>Terrace</v>
          </cell>
          <cell r="BM122" t="str">
            <v>Double Brick</v>
          </cell>
          <cell r="BN122" t="str">
            <v>Metal covering</v>
          </cell>
          <cell r="BO122" t="str">
            <v>In the last 10 years</v>
          </cell>
          <cell r="BP122">
            <v>2012</v>
          </cell>
          <cell r="BQ122" t="str">
            <v>Less than 1 acre</v>
          </cell>
        </row>
        <row r="123">
          <cell r="H123" t="str">
            <v>GAQLD157209040</v>
          </cell>
          <cell r="I123" t="str">
            <v/>
          </cell>
          <cell r="J123" t="str">
            <v/>
          </cell>
          <cell r="K123">
            <v>14</v>
          </cell>
          <cell r="L123" t="str">
            <v>SUSSEX</v>
          </cell>
          <cell r="M123" t="str">
            <v>STREET</v>
          </cell>
          <cell r="N123" t="str">
            <v>TRINITY PARK</v>
          </cell>
          <cell r="O123">
            <v>4879</v>
          </cell>
          <cell r="P123" t="str">
            <v>QLD</v>
          </cell>
          <cell r="Q123">
            <v>21555</v>
          </cell>
          <cell r="R123" t="str">
            <v>No</v>
          </cell>
          <cell r="S123" t="str">
            <v>No</v>
          </cell>
          <cell r="T123" t="str">
            <v>No</v>
          </cell>
          <cell r="U123" t="str">
            <v>No</v>
          </cell>
          <cell r="V123" t="str">
            <v>No</v>
          </cell>
          <cell r="W123" t="str">
            <v>No</v>
          </cell>
          <cell r="X123" t="str">
            <v>No</v>
          </cell>
          <cell r="Y123">
            <v>0</v>
          </cell>
          <cell r="Z123" t="str">
            <v>None</v>
          </cell>
          <cell r="AA123"/>
          <cell r="AB123"/>
          <cell r="AC123" t="str">
            <v>NONE</v>
          </cell>
          <cell r="AD123"/>
          <cell r="AE123"/>
          <cell r="AF123" t="str">
            <v>None</v>
          </cell>
          <cell r="AG123"/>
          <cell r="AH123"/>
          <cell r="AI123" t="str">
            <v>None</v>
          </cell>
          <cell r="AJ123"/>
          <cell r="AK123"/>
          <cell r="AL123" t="str">
            <v>None</v>
          </cell>
          <cell r="AM123"/>
          <cell r="AN123"/>
          <cell r="AO123" t="str">
            <v>None</v>
          </cell>
          <cell r="AP123"/>
          <cell r="AQ123"/>
          <cell r="AR123" t="str">
            <v>None</v>
          </cell>
          <cell r="AS123"/>
          <cell r="AT123"/>
          <cell r="AU123" t="str">
            <v>None</v>
          </cell>
          <cell r="AV123"/>
          <cell r="AW123"/>
          <cell r="AX123" t="str">
            <v>None</v>
          </cell>
          <cell r="AY123"/>
          <cell r="AZ123"/>
          <cell r="BA123" t="str">
            <v>None</v>
          </cell>
          <cell r="BB123"/>
          <cell r="BC123"/>
          <cell r="BD123">
            <v>24</v>
          </cell>
          <cell r="BE123">
            <v>59</v>
          </cell>
          <cell r="BF123" t="str">
            <v>GIO</v>
          </cell>
          <cell r="BG123" t="str">
            <v>No</v>
          </cell>
          <cell r="BH123"/>
          <cell r="BI123"/>
          <cell r="BJ123"/>
          <cell r="BK123"/>
          <cell r="BL123" t="str">
            <v>Townhouse</v>
          </cell>
          <cell r="BM123" t="str">
            <v>Brick Veneer</v>
          </cell>
          <cell r="BN123" t="str">
            <v>Concrete tile</v>
          </cell>
          <cell r="BO123" t="str">
            <v>In the last 10 years</v>
          </cell>
          <cell r="BP123">
            <v>2018</v>
          </cell>
          <cell r="BQ123" t="str">
            <v/>
          </cell>
        </row>
        <row r="124">
          <cell r="H124" t="str">
            <v>GATAS702250138</v>
          </cell>
          <cell r="I124" t="str">
            <v/>
          </cell>
          <cell r="J124" t="str">
            <v/>
          </cell>
          <cell r="K124">
            <v>7</v>
          </cell>
          <cell r="L124" t="str">
            <v>ESPERANZA</v>
          </cell>
          <cell r="M124" t="str">
            <v>COURT</v>
          </cell>
          <cell r="N124" t="str">
            <v>ZEEHAN</v>
          </cell>
          <cell r="O124">
            <v>7469</v>
          </cell>
          <cell r="P124" t="str">
            <v>TAS</v>
          </cell>
          <cell r="Q124">
            <v>26084</v>
          </cell>
          <cell r="R124" t="str">
            <v>Yes</v>
          </cell>
          <cell r="S124" t="str">
            <v>No</v>
          </cell>
          <cell r="T124" t="str">
            <v>No</v>
          </cell>
          <cell r="U124" t="str">
            <v>No</v>
          </cell>
          <cell r="V124" t="str">
            <v>No</v>
          </cell>
          <cell r="W124" t="str">
            <v>No</v>
          </cell>
          <cell r="X124" t="str">
            <v>Yes</v>
          </cell>
          <cell r="Y124">
            <v>0</v>
          </cell>
          <cell r="Z124" t="str">
            <v>Theft</v>
          </cell>
          <cell r="AA124">
            <v>0</v>
          </cell>
          <cell r="AB124"/>
          <cell r="AC124" t="str">
            <v>None</v>
          </cell>
          <cell r="AD124"/>
          <cell r="AE124"/>
          <cell r="AF124" t="str">
            <v>None</v>
          </cell>
          <cell r="AG124"/>
          <cell r="AH124"/>
          <cell r="AI124" t="str">
            <v>None</v>
          </cell>
          <cell r="AJ124"/>
          <cell r="AK124"/>
          <cell r="AL124" t="str">
            <v>None</v>
          </cell>
          <cell r="AM124"/>
          <cell r="AN124"/>
          <cell r="AO124" t="str">
            <v>None</v>
          </cell>
          <cell r="AP124"/>
          <cell r="AQ124"/>
          <cell r="AR124" t="str">
            <v>None</v>
          </cell>
          <cell r="AS124"/>
          <cell r="AT124"/>
          <cell r="AU124" t="str">
            <v>None</v>
          </cell>
          <cell r="AV124"/>
          <cell r="AW124"/>
          <cell r="AX124" t="str">
            <v>None</v>
          </cell>
          <cell r="AY124"/>
          <cell r="AZ124"/>
          <cell r="BA124" t="str">
            <v>None</v>
          </cell>
          <cell r="BB124"/>
          <cell r="BC124"/>
          <cell r="BD124">
            <v>23</v>
          </cell>
          <cell r="BE124">
            <v>33</v>
          </cell>
          <cell r="BF124" t="str">
            <v>NO PREVIOUS INSURER</v>
          </cell>
          <cell r="BG124" t="str">
            <v>No</v>
          </cell>
          <cell r="BH124"/>
          <cell r="BI124"/>
          <cell r="BJ124"/>
          <cell r="BK124"/>
          <cell r="BL124" t="str">
            <v>Terrace</v>
          </cell>
          <cell r="BM124" t="str">
            <v>Weatherboard - Timber</v>
          </cell>
          <cell r="BN124" t="str">
            <v>Other</v>
          </cell>
          <cell r="BO124" t="str">
            <v>Pre 1890 (Victorian)</v>
          </cell>
          <cell r="BP124" t="str">
            <v>Pre 1890 (Victorian)</v>
          </cell>
          <cell r="BQ124" t="str">
            <v/>
          </cell>
        </row>
        <row r="125">
          <cell r="H125" t="str">
            <v>GAVIC419999615</v>
          </cell>
          <cell r="I125" t="str">
            <v/>
          </cell>
          <cell r="J125" t="str">
            <v/>
          </cell>
          <cell r="K125">
            <v>2049</v>
          </cell>
          <cell r="L125" t="str">
            <v>MALVERN</v>
          </cell>
          <cell r="M125" t="str">
            <v>ROAD</v>
          </cell>
          <cell r="N125" t="str">
            <v>MALVERN EAST</v>
          </cell>
          <cell r="O125">
            <v>3145</v>
          </cell>
          <cell r="P125" t="str">
            <v>VIC</v>
          </cell>
          <cell r="Q125">
            <v>34667</v>
          </cell>
          <cell r="R125" t="str">
            <v>No</v>
          </cell>
          <cell r="S125" t="str">
            <v>No</v>
          </cell>
          <cell r="T125" t="str">
            <v>No</v>
          </cell>
          <cell r="U125" t="str">
            <v>No</v>
          </cell>
          <cell r="V125" t="str">
            <v>No</v>
          </cell>
          <cell r="W125" t="str">
            <v>No</v>
          </cell>
          <cell r="X125" t="str">
            <v>No</v>
          </cell>
          <cell r="Y125">
            <v>1</v>
          </cell>
          <cell r="Z125" t="str">
            <v>Other claim type</v>
          </cell>
          <cell r="AA125">
            <v>300443</v>
          </cell>
          <cell r="AB125"/>
          <cell r="AC125" t="str">
            <v>None</v>
          </cell>
          <cell r="AD125"/>
          <cell r="AE125"/>
          <cell r="AF125" t="str">
            <v>None</v>
          </cell>
          <cell r="AG125"/>
          <cell r="AH125"/>
          <cell r="AI125" t="str">
            <v>None</v>
          </cell>
          <cell r="AJ125"/>
          <cell r="AK125"/>
          <cell r="AL125" t="str">
            <v>None</v>
          </cell>
          <cell r="AM125"/>
          <cell r="AN125"/>
          <cell r="AO125" t="str">
            <v>None</v>
          </cell>
          <cell r="AP125"/>
          <cell r="AQ125"/>
          <cell r="AR125" t="str">
            <v>None</v>
          </cell>
          <cell r="AS125"/>
          <cell r="AT125"/>
          <cell r="AU125" t="str">
            <v>None</v>
          </cell>
          <cell r="AV125"/>
          <cell r="AW125"/>
          <cell r="AX125" t="str">
            <v>None</v>
          </cell>
          <cell r="AY125"/>
          <cell r="AZ125"/>
          <cell r="BA125" t="str">
            <v>None</v>
          </cell>
          <cell r="BB125"/>
          <cell r="BC125"/>
          <cell r="BD125">
            <v>57</v>
          </cell>
          <cell r="BE125">
            <v>57</v>
          </cell>
          <cell r="BF125" t="str">
            <v>NO PREVIOUS INSURER</v>
          </cell>
          <cell r="BG125" t="str">
            <v>No</v>
          </cell>
          <cell r="BH125"/>
          <cell r="BI125"/>
          <cell r="BJ125"/>
          <cell r="BK125"/>
          <cell r="BL125" t="str">
            <v>Free Standing Home On Concrete Slab</v>
          </cell>
          <cell r="BM125" t="str">
            <v>Other</v>
          </cell>
          <cell r="BN125" t="str">
            <v>Other</v>
          </cell>
          <cell r="BO125" t="str">
            <v>In the last 10 years</v>
          </cell>
          <cell r="BP125">
            <v>2014</v>
          </cell>
          <cell r="BQ125" t="str">
            <v>Less than 1 acre</v>
          </cell>
        </row>
        <row r="126">
          <cell r="H126" t="str">
            <v>GANSW710099563</v>
          </cell>
          <cell r="I126" t="str">
            <v/>
          </cell>
          <cell r="J126" t="str">
            <v/>
          </cell>
          <cell r="K126">
            <v>45</v>
          </cell>
          <cell r="L126" t="str">
            <v>SATUR</v>
          </cell>
          <cell r="M126" t="str">
            <v>ROAD</v>
          </cell>
          <cell r="N126" t="str">
            <v>SCONE</v>
          </cell>
          <cell r="O126">
            <v>2337</v>
          </cell>
          <cell r="P126" t="str">
            <v>NSW</v>
          </cell>
          <cell r="Q126">
            <v>15969</v>
          </cell>
          <cell r="R126" t="str">
            <v>Yes</v>
          </cell>
          <cell r="S126" t="str">
            <v>No</v>
          </cell>
          <cell r="T126" t="str">
            <v>No</v>
          </cell>
          <cell r="U126" t="str">
            <v>No</v>
          </cell>
          <cell r="V126" t="str">
            <v>No</v>
          </cell>
          <cell r="W126" t="str">
            <v>No</v>
          </cell>
          <cell r="X126" t="str">
            <v>No</v>
          </cell>
          <cell r="Y126">
            <v>1</v>
          </cell>
          <cell r="Z126" t="str">
            <v>Damage from water from pipes and drains</v>
          </cell>
          <cell r="AA126">
            <v>498591</v>
          </cell>
          <cell r="AB126"/>
          <cell r="AC126" t="str">
            <v>None</v>
          </cell>
          <cell r="AD126"/>
          <cell r="AE126"/>
          <cell r="AF126" t="str">
            <v>None</v>
          </cell>
          <cell r="AG126"/>
          <cell r="AH126"/>
          <cell r="AI126" t="str">
            <v>None</v>
          </cell>
          <cell r="AJ126"/>
          <cell r="AK126"/>
          <cell r="AL126" t="str">
            <v>None</v>
          </cell>
          <cell r="AM126"/>
          <cell r="AN126"/>
          <cell r="AO126" t="str">
            <v>None</v>
          </cell>
          <cell r="AP126"/>
          <cell r="AQ126"/>
          <cell r="AR126" t="str">
            <v>None</v>
          </cell>
          <cell r="AS126"/>
          <cell r="AT126"/>
          <cell r="AU126" t="str">
            <v>None</v>
          </cell>
          <cell r="AV126"/>
          <cell r="AW126"/>
          <cell r="AX126" t="str">
            <v>None</v>
          </cell>
          <cell r="AY126"/>
          <cell r="AZ126"/>
          <cell r="BA126" t="str">
            <v>None</v>
          </cell>
          <cell r="BB126"/>
          <cell r="BC126"/>
          <cell r="BD126">
            <v>37</v>
          </cell>
          <cell r="BE126">
            <v>67</v>
          </cell>
          <cell r="BF126" t="str">
            <v>NO PREVIOUS INSURER</v>
          </cell>
          <cell r="BG126" t="str">
            <v>No</v>
          </cell>
          <cell r="BH126"/>
          <cell r="BI126"/>
          <cell r="BJ126"/>
          <cell r="BK126"/>
          <cell r="BL126" t="str">
            <v>Free Standing Home On Stumps / Foundations</v>
          </cell>
          <cell r="BM126" t="str">
            <v>Weatherboard - Timber</v>
          </cell>
          <cell r="BN126" t="str">
            <v>Slate</v>
          </cell>
          <cell r="BO126" t="str">
            <v>1960-1969</v>
          </cell>
          <cell r="BP126" t="str">
            <v>1960-1969</v>
          </cell>
          <cell r="BQ126" t="str">
            <v>1 to 5 acres</v>
          </cell>
        </row>
        <row r="127">
          <cell r="H127" t="str">
            <v>GANSW717194105</v>
          </cell>
          <cell r="I127" t="str">
            <v/>
          </cell>
          <cell r="J127" t="str">
            <v/>
          </cell>
          <cell r="K127">
            <v>13</v>
          </cell>
          <cell r="L127" t="str">
            <v>MARGATE</v>
          </cell>
          <cell r="M127" t="str">
            <v>AVENUE</v>
          </cell>
          <cell r="N127" t="str">
            <v>HOLSWORTHY</v>
          </cell>
          <cell r="O127">
            <v>2173</v>
          </cell>
          <cell r="P127" t="str">
            <v>NSW</v>
          </cell>
          <cell r="Q127">
            <v>19104</v>
          </cell>
          <cell r="R127" t="str">
            <v>Yes</v>
          </cell>
          <cell r="S127" t="str">
            <v>No</v>
          </cell>
          <cell r="T127" t="str">
            <v>No</v>
          </cell>
          <cell r="U127" t="str">
            <v>No</v>
          </cell>
          <cell r="V127" t="str">
            <v>No</v>
          </cell>
          <cell r="W127" t="str">
            <v>No</v>
          </cell>
          <cell r="X127" t="str">
            <v>No</v>
          </cell>
          <cell r="Y127">
            <v>0</v>
          </cell>
          <cell r="Z127" t="str">
            <v>None</v>
          </cell>
          <cell r="AA127"/>
          <cell r="AB127"/>
          <cell r="AC127" t="str">
            <v>NONE</v>
          </cell>
          <cell r="AD127"/>
          <cell r="AE127"/>
          <cell r="AF127" t="str">
            <v>None</v>
          </cell>
          <cell r="AG127"/>
          <cell r="AH127"/>
          <cell r="AI127" t="str">
            <v>None</v>
          </cell>
          <cell r="AJ127"/>
          <cell r="AK127"/>
          <cell r="AL127" t="str">
            <v>None</v>
          </cell>
          <cell r="AM127"/>
          <cell r="AN127"/>
          <cell r="AO127" t="str">
            <v>None</v>
          </cell>
          <cell r="AP127"/>
          <cell r="AQ127"/>
          <cell r="AR127" t="str">
            <v>None</v>
          </cell>
          <cell r="AS127"/>
          <cell r="AT127"/>
          <cell r="AU127" t="str">
            <v>None</v>
          </cell>
          <cell r="AV127"/>
          <cell r="AW127"/>
          <cell r="AX127" t="str">
            <v>None</v>
          </cell>
          <cell r="AY127"/>
          <cell r="AZ127"/>
          <cell r="BA127" t="str">
            <v>None</v>
          </cell>
          <cell r="BB127"/>
          <cell r="BC127"/>
          <cell r="BD127">
            <v>36</v>
          </cell>
          <cell r="BE127">
            <v>36</v>
          </cell>
          <cell r="BF127" t="str">
            <v>NO PREVIOUS INSURER</v>
          </cell>
          <cell r="BG127" t="str">
            <v>No</v>
          </cell>
          <cell r="BH127"/>
          <cell r="BI127"/>
          <cell r="BJ127"/>
          <cell r="BK127"/>
          <cell r="BL127" t="str">
            <v>Semi detached (duplex/triplex/quadplex)</v>
          </cell>
          <cell r="BM127" t="str">
            <v>Other</v>
          </cell>
          <cell r="BN127" t="str">
            <v>Concrete tile</v>
          </cell>
          <cell r="BO127" t="str">
            <v>In the last 10 years</v>
          </cell>
          <cell r="BP127">
            <v>2016</v>
          </cell>
          <cell r="BQ127" t="str">
            <v>Less than 1 acre</v>
          </cell>
        </row>
        <row r="128">
          <cell r="H128" t="str">
            <v>GANSW705180364</v>
          </cell>
          <cell r="I128" t="str">
            <v>UNIT</v>
          </cell>
          <cell r="J128">
            <v>3</v>
          </cell>
          <cell r="K128">
            <v>2</v>
          </cell>
          <cell r="L128" t="str">
            <v>MALLEE</v>
          </cell>
          <cell r="M128" t="str">
            <v>STREET</v>
          </cell>
          <cell r="N128" t="str">
            <v>LEETON</v>
          </cell>
          <cell r="O128">
            <v>2705</v>
          </cell>
          <cell r="P128" t="str">
            <v>NSW</v>
          </cell>
          <cell r="Q128">
            <v>18692</v>
          </cell>
          <cell r="R128" t="str">
            <v>Yes</v>
          </cell>
          <cell r="S128" t="str">
            <v>No</v>
          </cell>
          <cell r="T128" t="str">
            <v>No</v>
          </cell>
          <cell r="U128" t="str">
            <v>No</v>
          </cell>
          <cell r="V128" t="str">
            <v>No</v>
          </cell>
          <cell r="W128" t="str">
            <v>No</v>
          </cell>
          <cell r="X128" t="str">
            <v>No</v>
          </cell>
          <cell r="Y128">
            <v>0</v>
          </cell>
          <cell r="Z128" t="str">
            <v>Theft</v>
          </cell>
          <cell r="AA128">
            <v>0</v>
          </cell>
          <cell r="AB128"/>
          <cell r="AC128" t="str">
            <v>None</v>
          </cell>
          <cell r="AD128"/>
          <cell r="AE128"/>
          <cell r="AF128" t="str">
            <v>None</v>
          </cell>
          <cell r="AG128"/>
          <cell r="AH128"/>
          <cell r="AI128" t="str">
            <v>None</v>
          </cell>
          <cell r="AJ128"/>
          <cell r="AK128"/>
          <cell r="AL128" t="str">
            <v>None</v>
          </cell>
          <cell r="AM128"/>
          <cell r="AN128"/>
          <cell r="AO128" t="str">
            <v>None</v>
          </cell>
          <cell r="AP128"/>
          <cell r="AQ128"/>
          <cell r="AR128" t="str">
            <v>None</v>
          </cell>
          <cell r="AS128"/>
          <cell r="AT128"/>
          <cell r="AU128" t="str">
            <v>None</v>
          </cell>
          <cell r="AV128"/>
          <cell r="AW128"/>
          <cell r="AX128" t="str">
            <v>None</v>
          </cell>
          <cell r="AY128"/>
          <cell r="AZ128"/>
          <cell r="BA128" t="str">
            <v>None</v>
          </cell>
          <cell r="BB128"/>
          <cell r="BC128"/>
          <cell r="BD128">
            <v>74</v>
          </cell>
          <cell r="BE128">
            <v>74</v>
          </cell>
          <cell r="BF128" t="str">
            <v>AAMI</v>
          </cell>
          <cell r="BG128" t="str">
            <v>No</v>
          </cell>
          <cell r="BH128"/>
          <cell r="BI128"/>
          <cell r="BJ128"/>
          <cell r="BK128"/>
          <cell r="BL128" t="str">
            <v>Townhouse</v>
          </cell>
          <cell r="BM128" t="str">
            <v>Sheet cladding</v>
          </cell>
          <cell r="BN128" t="str">
            <v>Timber shingles</v>
          </cell>
          <cell r="BO128" t="str">
            <v>In the last 10 years</v>
          </cell>
          <cell r="BP128">
            <v>2009</v>
          </cell>
          <cell r="BQ128" t="str">
            <v/>
          </cell>
        </row>
        <row r="129">
          <cell r="H129" t="str">
            <v>GAWA_146590762</v>
          </cell>
          <cell r="I129" t="str">
            <v/>
          </cell>
          <cell r="J129" t="str">
            <v/>
          </cell>
          <cell r="K129">
            <v>69</v>
          </cell>
          <cell r="L129" t="str">
            <v>OKELY</v>
          </cell>
          <cell r="M129" t="str">
            <v>ROAD</v>
          </cell>
          <cell r="N129" t="str">
            <v>CARINE</v>
          </cell>
          <cell r="O129">
            <v>6020</v>
          </cell>
          <cell r="P129" t="str">
            <v>WA</v>
          </cell>
          <cell r="Q129">
            <v>34641</v>
          </cell>
          <cell r="R129" t="str">
            <v>Yes</v>
          </cell>
          <cell r="S129" t="str">
            <v>No</v>
          </cell>
          <cell r="T129" t="str">
            <v>No</v>
          </cell>
          <cell r="U129" t="str">
            <v>No</v>
          </cell>
          <cell r="V129" t="str">
            <v>No</v>
          </cell>
          <cell r="W129" t="str">
            <v>No</v>
          </cell>
          <cell r="X129" t="str">
            <v>No</v>
          </cell>
          <cell r="Y129">
            <v>1</v>
          </cell>
          <cell r="Z129" t="str">
            <v>Theft</v>
          </cell>
          <cell r="AA129">
            <v>654424</v>
          </cell>
          <cell r="AB129"/>
          <cell r="AC129" t="str">
            <v>None</v>
          </cell>
          <cell r="AD129"/>
          <cell r="AE129"/>
          <cell r="AF129" t="str">
            <v>None</v>
          </cell>
          <cell r="AG129"/>
          <cell r="AH129"/>
          <cell r="AI129" t="str">
            <v>None</v>
          </cell>
          <cell r="AJ129"/>
          <cell r="AK129"/>
          <cell r="AL129" t="str">
            <v>None</v>
          </cell>
          <cell r="AM129"/>
          <cell r="AN129"/>
          <cell r="AO129" t="str">
            <v>None</v>
          </cell>
          <cell r="AP129"/>
          <cell r="AQ129"/>
          <cell r="AR129" t="str">
            <v>None</v>
          </cell>
          <cell r="AS129"/>
          <cell r="AT129"/>
          <cell r="AU129" t="str">
            <v>None</v>
          </cell>
          <cell r="AV129"/>
          <cell r="AW129"/>
          <cell r="AX129" t="str">
            <v>None</v>
          </cell>
          <cell r="AY129"/>
          <cell r="AZ129"/>
          <cell r="BA129" t="str">
            <v>None</v>
          </cell>
          <cell r="BB129"/>
          <cell r="BC129"/>
          <cell r="BD129">
            <v>29</v>
          </cell>
          <cell r="BE129">
            <v>65</v>
          </cell>
          <cell r="BF129" t="str">
            <v>ZURICH</v>
          </cell>
          <cell r="BG129" t="str">
            <v>No</v>
          </cell>
          <cell r="BH129"/>
          <cell r="BI129"/>
          <cell r="BJ129"/>
          <cell r="BK129"/>
          <cell r="BL129" t="str">
            <v>Free Standing Home On Poles</v>
          </cell>
          <cell r="BM129" t="str">
            <v>Double Brick</v>
          </cell>
          <cell r="BN129" t="str">
            <v>Terracotta</v>
          </cell>
          <cell r="BO129" t="str">
            <v>In the last 10 years</v>
          </cell>
          <cell r="BP129">
            <v>2015</v>
          </cell>
          <cell r="BQ129" t="str">
            <v>Less than 1 acre</v>
          </cell>
        </row>
        <row r="130">
          <cell r="H130" t="str">
            <v>GAVIC420466927</v>
          </cell>
          <cell r="I130" t="str">
            <v/>
          </cell>
          <cell r="J130" t="str">
            <v/>
          </cell>
          <cell r="K130">
            <v>118</v>
          </cell>
          <cell r="L130" t="str">
            <v>BENTONS</v>
          </cell>
          <cell r="M130" t="str">
            <v>ROAD</v>
          </cell>
          <cell r="N130" t="str">
            <v>MOUNT MARTHA</v>
          </cell>
          <cell r="O130">
            <v>3934</v>
          </cell>
          <cell r="P130" t="str">
            <v>VIC</v>
          </cell>
          <cell r="Q130">
            <v>16823</v>
          </cell>
          <cell r="R130" t="str">
            <v>No</v>
          </cell>
          <cell r="S130" t="str">
            <v>No</v>
          </cell>
          <cell r="T130" t="str">
            <v>No</v>
          </cell>
          <cell r="U130" t="str">
            <v>No</v>
          </cell>
          <cell r="V130" t="str">
            <v>No</v>
          </cell>
          <cell r="W130" t="str">
            <v>No</v>
          </cell>
          <cell r="X130" t="str">
            <v>No</v>
          </cell>
          <cell r="Y130">
            <v>1</v>
          </cell>
          <cell r="Z130" t="str">
            <v>Damage from water from pipes and drains</v>
          </cell>
          <cell r="AA130">
            <v>360825</v>
          </cell>
          <cell r="AB130"/>
          <cell r="AC130" t="str">
            <v>None</v>
          </cell>
          <cell r="AD130"/>
          <cell r="AE130"/>
          <cell r="AF130" t="str">
            <v>None</v>
          </cell>
          <cell r="AG130"/>
          <cell r="AH130"/>
          <cell r="AI130" t="str">
            <v>None</v>
          </cell>
          <cell r="AJ130"/>
          <cell r="AK130"/>
          <cell r="AL130" t="str">
            <v>None</v>
          </cell>
          <cell r="AM130"/>
          <cell r="AN130"/>
          <cell r="AO130" t="str">
            <v>None</v>
          </cell>
          <cell r="AP130"/>
          <cell r="AQ130"/>
          <cell r="AR130" t="str">
            <v>None</v>
          </cell>
          <cell r="AS130"/>
          <cell r="AT130"/>
          <cell r="AU130" t="str">
            <v>None</v>
          </cell>
          <cell r="AV130"/>
          <cell r="AW130"/>
          <cell r="AX130" t="str">
            <v>None</v>
          </cell>
          <cell r="AY130"/>
          <cell r="AZ130"/>
          <cell r="BA130" t="str">
            <v>None</v>
          </cell>
          <cell r="BB130"/>
          <cell r="BC130"/>
          <cell r="BD130">
            <v>48</v>
          </cell>
          <cell r="BE130">
            <v>48</v>
          </cell>
          <cell r="BF130" t="str">
            <v>RACT</v>
          </cell>
          <cell r="BG130" t="str">
            <v>No</v>
          </cell>
          <cell r="BH130"/>
          <cell r="BI130"/>
          <cell r="BJ130"/>
          <cell r="BK130"/>
          <cell r="BL130" t="str">
            <v>Townhouse</v>
          </cell>
          <cell r="BM130" t="str">
            <v>Sheet cladding</v>
          </cell>
          <cell r="BN130" t="str">
            <v>Concrete tile</v>
          </cell>
          <cell r="BO130" t="str">
            <v>In the last 10 years</v>
          </cell>
          <cell r="BP130">
            <v>2018</v>
          </cell>
          <cell r="BQ130" t="str">
            <v>Less than 1 acre</v>
          </cell>
        </row>
        <row r="131">
          <cell r="H131" t="str">
            <v>GANSW706098371</v>
          </cell>
          <cell r="I131" t="str">
            <v/>
          </cell>
          <cell r="J131" t="str">
            <v/>
          </cell>
          <cell r="K131">
            <v>82</v>
          </cell>
          <cell r="L131" t="str">
            <v>BOWER</v>
          </cell>
          <cell r="M131" t="str">
            <v>CRESCENT</v>
          </cell>
          <cell r="N131" t="str">
            <v>TOORMINA</v>
          </cell>
          <cell r="O131">
            <v>2452</v>
          </cell>
          <cell r="P131" t="str">
            <v>NSW</v>
          </cell>
          <cell r="Q131">
            <v>16146</v>
          </cell>
          <cell r="R131" t="str">
            <v>Yes</v>
          </cell>
          <cell r="S131" t="str">
            <v>No</v>
          </cell>
          <cell r="T131" t="str">
            <v>No</v>
          </cell>
          <cell r="U131" t="str">
            <v>No</v>
          </cell>
          <cell r="V131" t="str">
            <v>No</v>
          </cell>
          <cell r="W131" t="str">
            <v>No</v>
          </cell>
          <cell r="X131" t="str">
            <v>No</v>
          </cell>
          <cell r="Y131">
            <v>0</v>
          </cell>
          <cell r="Z131" t="str">
            <v>None</v>
          </cell>
          <cell r="AA131"/>
          <cell r="AB131"/>
          <cell r="AC131" t="str">
            <v>NONE</v>
          </cell>
          <cell r="AD131"/>
          <cell r="AE131"/>
          <cell r="AF131" t="str">
            <v>None</v>
          </cell>
          <cell r="AG131"/>
          <cell r="AH131"/>
          <cell r="AI131" t="str">
            <v>None</v>
          </cell>
          <cell r="AJ131"/>
          <cell r="AK131"/>
          <cell r="AL131" t="str">
            <v>None</v>
          </cell>
          <cell r="AM131"/>
          <cell r="AN131"/>
          <cell r="AO131" t="str">
            <v>None</v>
          </cell>
          <cell r="AP131"/>
          <cell r="AQ131"/>
          <cell r="AR131" t="str">
            <v>None</v>
          </cell>
          <cell r="AS131"/>
          <cell r="AT131"/>
          <cell r="AU131" t="str">
            <v>None</v>
          </cell>
          <cell r="AV131"/>
          <cell r="AW131"/>
          <cell r="AX131" t="str">
            <v>None</v>
          </cell>
          <cell r="AY131"/>
          <cell r="AZ131"/>
          <cell r="BA131" t="str">
            <v>None</v>
          </cell>
          <cell r="BB131"/>
          <cell r="BC131"/>
          <cell r="BD131">
            <v>57</v>
          </cell>
          <cell r="BE131">
            <v>77</v>
          </cell>
          <cell r="BF131" t="str">
            <v>NO PREVIOUS INSURER</v>
          </cell>
          <cell r="BG131" t="str">
            <v>No</v>
          </cell>
          <cell r="BH131"/>
          <cell r="BI131"/>
          <cell r="BJ131"/>
          <cell r="BK131"/>
          <cell r="BL131" t="str">
            <v>Terrace</v>
          </cell>
          <cell r="BM131" t="str">
            <v>Sheet cladding</v>
          </cell>
          <cell r="BN131" t="str">
            <v>Timber shingles</v>
          </cell>
          <cell r="BO131" t="str">
            <v>1970-1979</v>
          </cell>
          <cell r="BP131" t="str">
            <v>1970-1979</v>
          </cell>
          <cell r="BQ131" t="str">
            <v>Less than 1 acre</v>
          </cell>
        </row>
        <row r="132">
          <cell r="H132" t="str">
            <v>GAQLD158653913</v>
          </cell>
          <cell r="I132" t="str">
            <v/>
          </cell>
          <cell r="J132" t="str">
            <v/>
          </cell>
          <cell r="K132">
            <v>263</v>
          </cell>
          <cell r="L132" t="str">
            <v>AUCKLAND</v>
          </cell>
          <cell r="M132" t="str">
            <v>STREET</v>
          </cell>
          <cell r="N132" t="str">
            <v>SOUTH GLADSTONE</v>
          </cell>
          <cell r="O132">
            <v>4680</v>
          </cell>
          <cell r="P132" t="str">
            <v>QLD</v>
          </cell>
          <cell r="Q132">
            <v>34308</v>
          </cell>
          <cell r="R132" t="str">
            <v>No</v>
          </cell>
          <cell r="S132" t="str">
            <v>No</v>
          </cell>
          <cell r="T132" t="str">
            <v>No</v>
          </cell>
          <cell r="U132" t="str">
            <v>No</v>
          </cell>
          <cell r="V132" t="str">
            <v>No</v>
          </cell>
          <cell r="W132" t="str">
            <v>No</v>
          </cell>
          <cell r="X132" t="str">
            <v>Yes</v>
          </cell>
          <cell r="Y132">
            <v>1</v>
          </cell>
          <cell r="Z132" t="str">
            <v>Other claim type</v>
          </cell>
          <cell r="AA132">
            <v>1345039</v>
          </cell>
          <cell r="AB132"/>
          <cell r="AC132" t="str">
            <v>None</v>
          </cell>
          <cell r="AD132"/>
          <cell r="AE132"/>
          <cell r="AF132" t="str">
            <v>None</v>
          </cell>
          <cell r="AG132"/>
          <cell r="AH132"/>
          <cell r="AI132" t="str">
            <v>None</v>
          </cell>
          <cell r="AJ132"/>
          <cell r="AK132"/>
          <cell r="AL132" t="str">
            <v>None</v>
          </cell>
          <cell r="AM132"/>
          <cell r="AN132"/>
          <cell r="AO132" t="str">
            <v>None</v>
          </cell>
          <cell r="AP132"/>
          <cell r="AQ132"/>
          <cell r="AR132" t="str">
            <v>None</v>
          </cell>
          <cell r="AS132"/>
          <cell r="AT132"/>
          <cell r="AU132" t="str">
            <v>None</v>
          </cell>
          <cell r="AV132"/>
          <cell r="AW132"/>
          <cell r="AX132" t="str">
            <v>None</v>
          </cell>
          <cell r="AY132"/>
          <cell r="AZ132"/>
          <cell r="BA132" t="str">
            <v>None</v>
          </cell>
          <cell r="BB132"/>
          <cell r="BC132"/>
          <cell r="BD132">
            <v>53</v>
          </cell>
          <cell r="BE132">
            <v>53</v>
          </cell>
          <cell r="BF132" t="str">
            <v>AUSTRALIA POST</v>
          </cell>
          <cell r="BG132" t="str">
            <v>No</v>
          </cell>
          <cell r="BH132"/>
          <cell r="BI132"/>
          <cell r="BJ132"/>
          <cell r="BK132"/>
          <cell r="BL132" t="str">
            <v>Semi detached (duplex/triplex/quadplex)</v>
          </cell>
          <cell r="BM132" t="str">
            <v>Other</v>
          </cell>
          <cell r="BN132" t="str">
            <v>Terracotta</v>
          </cell>
          <cell r="BO132" t="str">
            <v>1891-1913 (Federation)</v>
          </cell>
          <cell r="BP132" t="str">
            <v>1891-1913 (Federation)</v>
          </cell>
          <cell r="BQ132" t="str">
            <v>Less than 1 acre</v>
          </cell>
        </row>
        <row r="133">
          <cell r="H133" t="str">
            <v>GANSW706667607</v>
          </cell>
          <cell r="I133" t="str">
            <v/>
          </cell>
          <cell r="J133" t="str">
            <v/>
          </cell>
          <cell r="K133">
            <v>10</v>
          </cell>
          <cell r="L133" t="str">
            <v>BORGNIS</v>
          </cell>
          <cell r="M133" t="str">
            <v>STREET</v>
          </cell>
          <cell r="N133" t="str">
            <v>DAVIDSON</v>
          </cell>
          <cell r="O133">
            <v>2085</v>
          </cell>
          <cell r="P133" t="str">
            <v>NSW</v>
          </cell>
          <cell r="Q133">
            <v>21348</v>
          </cell>
          <cell r="R133" t="str">
            <v>No</v>
          </cell>
          <cell r="S133" t="str">
            <v>No</v>
          </cell>
          <cell r="T133" t="str">
            <v>No</v>
          </cell>
          <cell r="U133" t="str">
            <v>No</v>
          </cell>
          <cell r="V133" t="str">
            <v>No</v>
          </cell>
          <cell r="W133" t="str">
            <v>No</v>
          </cell>
          <cell r="X133" t="str">
            <v>No</v>
          </cell>
          <cell r="Y133">
            <v>0</v>
          </cell>
          <cell r="Z133" t="str">
            <v>None</v>
          </cell>
          <cell r="AA133"/>
          <cell r="AB133"/>
          <cell r="AC133" t="str">
            <v>NONE</v>
          </cell>
          <cell r="AD133"/>
          <cell r="AE133"/>
          <cell r="AF133" t="str">
            <v>None</v>
          </cell>
          <cell r="AG133"/>
          <cell r="AH133"/>
          <cell r="AI133" t="str">
            <v>None</v>
          </cell>
          <cell r="AJ133"/>
          <cell r="AK133"/>
          <cell r="AL133" t="str">
            <v>None</v>
          </cell>
          <cell r="AM133"/>
          <cell r="AN133"/>
          <cell r="AO133" t="str">
            <v>None</v>
          </cell>
          <cell r="AP133"/>
          <cell r="AQ133"/>
          <cell r="AR133" t="str">
            <v>None</v>
          </cell>
          <cell r="AS133"/>
          <cell r="AT133"/>
          <cell r="AU133" t="str">
            <v>None</v>
          </cell>
          <cell r="AV133"/>
          <cell r="AW133"/>
          <cell r="AX133" t="str">
            <v>None</v>
          </cell>
          <cell r="AY133"/>
          <cell r="AZ133"/>
          <cell r="BA133" t="str">
            <v>None</v>
          </cell>
          <cell r="BB133"/>
          <cell r="BC133"/>
          <cell r="BD133">
            <v>44</v>
          </cell>
          <cell r="BE133">
            <v>59</v>
          </cell>
          <cell r="BF133" t="str">
            <v>NO PREVIOUS INSURER</v>
          </cell>
          <cell r="BG133" t="str">
            <v>No</v>
          </cell>
          <cell r="BH133"/>
          <cell r="BI133"/>
          <cell r="BJ133"/>
          <cell r="BK133"/>
          <cell r="BL133" t="str">
            <v>Free Standing Home On Stumps / Foundations</v>
          </cell>
          <cell r="BM133" t="str">
            <v>Other</v>
          </cell>
          <cell r="BN133" t="str">
            <v>Other</v>
          </cell>
          <cell r="BO133" t="str">
            <v>In the last 10 years</v>
          </cell>
          <cell r="BP133">
            <v>2018</v>
          </cell>
          <cell r="BQ133" t="str">
            <v>Less than 1 acre</v>
          </cell>
        </row>
        <row r="134">
          <cell r="H134" t="str">
            <v>GAVIC410917385</v>
          </cell>
          <cell r="I134" t="str">
            <v>UNIT</v>
          </cell>
          <cell r="J134">
            <v>154</v>
          </cell>
          <cell r="K134">
            <v>220</v>
          </cell>
          <cell r="L134" t="str">
            <v>MIDDLEBOROUGH</v>
          </cell>
          <cell r="M134" t="str">
            <v>ROAD</v>
          </cell>
          <cell r="N134" t="str">
            <v>BLACKBURN SOUTH</v>
          </cell>
          <cell r="O134">
            <v>3130</v>
          </cell>
          <cell r="P134" t="str">
            <v>VIC</v>
          </cell>
          <cell r="Q134">
            <v>14630</v>
          </cell>
          <cell r="R134" t="str">
            <v>Yes</v>
          </cell>
          <cell r="S134" t="str">
            <v>No</v>
          </cell>
          <cell r="T134" t="str">
            <v>No</v>
          </cell>
          <cell r="U134" t="str">
            <v>No</v>
          </cell>
          <cell r="V134" t="str">
            <v>No</v>
          </cell>
          <cell r="W134" t="str">
            <v>No</v>
          </cell>
          <cell r="X134" t="str">
            <v>No</v>
          </cell>
          <cell r="Y134">
            <v>1</v>
          </cell>
          <cell r="Z134" t="str">
            <v>House fire</v>
          </cell>
          <cell r="AA134">
            <v>1846487</v>
          </cell>
          <cell r="AB134"/>
          <cell r="AC134" t="str">
            <v>None</v>
          </cell>
          <cell r="AD134"/>
          <cell r="AE134"/>
          <cell r="AF134" t="str">
            <v>None</v>
          </cell>
          <cell r="AG134"/>
          <cell r="AH134"/>
          <cell r="AI134" t="str">
            <v>None</v>
          </cell>
          <cell r="AJ134"/>
          <cell r="AK134"/>
          <cell r="AL134" t="str">
            <v>None</v>
          </cell>
          <cell r="AM134"/>
          <cell r="AN134"/>
          <cell r="AO134" t="str">
            <v>None</v>
          </cell>
          <cell r="AP134"/>
          <cell r="AQ134"/>
          <cell r="AR134" t="str">
            <v>None</v>
          </cell>
          <cell r="AS134"/>
          <cell r="AT134"/>
          <cell r="AU134" t="str">
            <v>None</v>
          </cell>
          <cell r="AV134"/>
          <cell r="AW134"/>
          <cell r="AX134" t="str">
            <v>None</v>
          </cell>
          <cell r="AY134"/>
          <cell r="AZ134"/>
          <cell r="BA134" t="str">
            <v>None</v>
          </cell>
          <cell r="BB134"/>
          <cell r="BC134"/>
          <cell r="BD134">
            <v>47</v>
          </cell>
          <cell r="BE134">
            <v>59</v>
          </cell>
          <cell r="BF134" t="str">
            <v>NO PREVIOUS INSURER</v>
          </cell>
          <cell r="BG134" t="str">
            <v>No</v>
          </cell>
          <cell r="BH134"/>
          <cell r="BI134"/>
          <cell r="BJ134"/>
          <cell r="BK134"/>
          <cell r="BL134" t="str">
            <v>Townhouse</v>
          </cell>
          <cell r="BM134" t="str">
            <v>Other</v>
          </cell>
          <cell r="BN134" t="str">
            <v>Fibrecement covering</v>
          </cell>
          <cell r="BO134" t="str">
            <v>In the last 10 years</v>
          </cell>
          <cell r="BP134">
            <v>2009</v>
          </cell>
          <cell r="BQ134" t="str">
            <v>Less than 1 acre</v>
          </cell>
        </row>
        <row r="135">
          <cell r="H135" t="str">
            <v>GAQLD155750240</v>
          </cell>
          <cell r="I135" t="str">
            <v/>
          </cell>
          <cell r="J135" t="str">
            <v/>
          </cell>
          <cell r="K135">
            <v>46</v>
          </cell>
          <cell r="L135" t="str">
            <v>MARINE</v>
          </cell>
          <cell r="M135" t="str">
            <v>STREET</v>
          </cell>
          <cell r="N135" t="str">
            <v>REDLAND BAY</v>
          </cell>
          <cell r="O135">
            <v>4165</v>
          </cell>
          <cell r="P135" t="str">
            <v>QLD</v>
          </cell>
          <cell r="Q135">
            <v>34620</v>
          </cell>
          <cell r="R135" t="str">
            <v>No</v>
          </cell>
          <cell r="S135" t="str">
            <v>No</v>
          </cell>
          <cell r="T135" t="str">
            <v>No</v>
          </cell>
          <cell r="U135" t="str">
            <v>No</v>
          </cell>
          <cell r="V135" t="str">
            <v>No</v>
          </cell>
          <cell r="W135" t="str">
            <v>No</v>
          </cell>
          <cell r="X135" t="str">
            <v>No</v>
          </cell>
          <cell r="Y135">
            <v>0</v>
          </cell>
          <cell r="Z135" t="str">
            <v>None</v>
          </cell>
          <cell r="AA135"/>
          <cell r="AB135"/>
          <cell r="AC135" t="str">
            <v>NONE</v>
          </cell>
          <cell r="AD135"/>
          <cell r="AE135"/>
          <cell r="AF135" t="str">
            <v>None</v>
          </cell>
          <cell r="AG135"/>
          <cell r="AH135"/>
          <cell r="AI135" t="str">
            <v>None</v>
          </cell>
          <cell r="AJ135"/>
          <cell r="AK135"/>
          <cell r="AL135" t="str">
            <v>None</v>
          </cell>
          <cell r="AM135"/>
          <cell r="AN135"/>
          <cell r="AO135" t="str">
            <v>None</v>
          </cell>
          <cell r="AP135"/>
          <cell r="AQ135"/>
          <cell r="AR135" t="str">
            <v>None</v>
          </cell>
          <cell r="AS135"/>
          <cell r="AT135"/>
          <cell r="AU135" t="str">
            <v>None</v>
          </cell>
          <cell r="AV135"/>
          <cell r="AW135"/>
          <cell r="AX135" t="str">
            <v>None</v>
          </cell>
          <cell r="AY135"/>
          <cell r="AZ135"/>
          <cell r="BA135" t="str">
            <v>None</v>
          </cell>
          <cell r="BB135"/>
          <cell r="BC135"/>
          <cell r="BD135">
            <v>51</v>
          </cell>
          <cell r="BE135">
            <v>51</v>
          </cell>
          <cell r="BF135" t="str">
            <v>NO PREVIOUS INSURER</v>
          </cell>
          <cell r="BG135" t="str">
            <v>No</v>
          </cell>
          <cell r="BH135"/>
          <cell r="BI135"/>
          <cell r="BJ135"/>
          <cell r="BK135"/>
          <cell r="BL135" t="str">
            <v>Terrace</v>
          </cell>
          <cell r="BM135" t="str">
            <v>AAC panel</v>
          </cell>
          <cell r="BN135" t="str">
            <v>Fibrecement covering</v>
          </cell>
          <cell r="BO135" t="str">
            <v>In the last 10 years</v>
          </cell>
          <cell r="BP135">
            <v>2012</v>
          </cell>
          <cell r="BQ135" t="str">
            <v/>
          </cell>
        </row>
        <row r="136">
          <cell r="H136" t="str">
            <v>GASA_414911214</v>
          </cell>
          <cell r="I136" t="str">
            <v/>
          </cell>
          <cell r="J136" t="str">
            <v/>
          </cell>
          <cell r="K136">
            <v>30</v>
          </cell>
          <cell r="L136" t="str">
            <v>VITANA</v>
          </cell>
          <cell r="M136" t="str">
            <v>COURT</v>
          </cell>
          <cell r="N136" t="str">
            <v>CRAIGMORE</v>
          </cell>
          <cell r="O136">
            <v>5114</v>
          </cell>
          <cell r="P136" t="str">
            <v>SA</v>
          </cell>
          <cell r="Q136">
            <v>31555</v>
          </cell>
          <cell r="R136" t="str">
            <v>No</v>
          </cell>
          <cell r="S136" t="str">
            <v>No</v>
          </cell>
          <cell r="T136" t="str">
            <v>No</v>
          </cell>
          <cell r="U136" t="str">
            <v>No</v>
          </cell>
          <cell r="V136" t="str">
            <v>No</v>
          </cell>
          <cell r="W136" t="str">
            <v>No</v>
          </cell>
          <cell r="X136" t="str">
            <v>No</v>
          </cell>
          <cell r="Y136">
            <v>1</v>
          </cell>
          <cell r="Z136" t="str">
            <v>Damage from water from pipes and drains</v>
          </cell>
          <cell r="AA136">
            <v>613783</v>
          </cell>
          <cell r="AB136"/>
          <cell r="AC136" t="str">
            <v>Bushfire or flood</v>
          </cell>
          <cell r="AD136">
            <v>235495</v>
          </cell>
          <cell r="AE136"/>
          <cell r="AF136" t="str">
            <v>None</v>
          </cell>
          <cell r="AG136"/>
          <cell r="AH136"/>
          <cell r="AI136" t="str">
            <v>None</v>
          </cell>
          <cell r="AJ136"/>
          <cell r="AK136"/>
          <cell r="AL136" t="str">
            <v>None</v>
          </cell>
          <cell r="AM136"/>
          <cell r="AN136"/>
          <cell r="AO136" t="str">
            <v>None</v>
          </cell>
          <cell r="AP136"/>
          <cell r="AQ136"/>
          <cell r="AR136" t="str">
            <v>None</v>
          </cell>
          <cell r="AS136"/>
          <cell r="AT136"/>
          <cell r="AU136" t="str">
            <v>None</v>
          </cell>
          <cell r="AV136"/>
          <cell r="AW136"/>
          <cell r="AX136" t="str">
            <v>None</v>
          </cell>
          <cell r="AY136"/>
          <cell r="AZ136"/>
          <cell r="BA136" t="str">
            <v>None</v>
          </cell>
          <cell r="BB136"/>
          <cell r="BC136"/>
          <cell r="BD136">
            <v>49</v>
          </cell>
          <cell r="BE136">
            <v>49</v>
          </cell>
          <cell r="BF136" t="str">
            <v>NO PREVIOUS INSURER</v>
          </cell>
          <cell r="BG136" t="str">
            <v>No</v>
          </cell>
          <cell r="BH136"/>
          <cell r="BI136"/>
          <cell r="BJ136"/>
          <cell r="BK136"/>
          <cell r="BL136" t="str">
            <v>Free Standing Home On Concrete Slab</v>
          </cell>
          <cell r="BM136" t="str">
            <v>Other</v>
          </cell>
          <cell r="BN136" t="str">
            <v>Other</v>
          </cell>
          <cell r="BO136" t="str">
            <v>1980-1989</v>
          </cell>
          <cell r="BP136" t="str">
            <v>1980-1989</v>
          </cell>
          <cell r="BQ136" t="str">
            <v>More than 5 acres</v>
          </cell>
        </row>
        <row r="137">
          <cell r="H137" t="str">
            <v>GAVIC421028504</v>
          </cell>
          <cell r="I137" t="str">
            <v/>
          </cell>
          <cell r="J137" t="str">
            <v/>
          </cell>
          <cell r="K137">
            <v>5</v>
          </cell>
          <cell r="L137" t="str">
            <v>TYSSEN</v>
          </cell>
          <cell r="M137" t="str">
            <v>COURT</v>
          </cell>
          <cell r="N137" t="str">
            <v>DONCASTER EAST</v>
          </cell>
          <cell r="O137">
            <v>3109</v>
          </cell>
          <cell r="P137" t="str">
            <v>VIC</v>
          </cell>
          <cell r="Q137">
            <v>23396</v>
          </cell>
          <cell r="R137" t="str">
            <v>Yes</v>
          </cell>
          <cell r="S137" t="str">
            <v>No</v>
          </cell>
          <cell r="T137" t="str">
            <v>No</v>
          </cell>
          <cell r="U137" t="str">
            <v>No</v>
          </cell>
          <cell r="V137" t="str">
            <v>No</v>
          </cell>
          <cell r="W137" t="str">
            <v>No</v>
          </cell>
          <cell r="X137" t="str">
            <v>No</v>
          </cell>
          <cell r="Y137">
            <v>1</v>
          </cell>
          <cell r="Z137" t="str">
            <v>Damage from water from pipes and drains</v>
          </cell>
          <cell r="AA137">
            <v>231317</v>
          </cell>
          <cell r="AB137"/>
          <cell r="AC137" t="str">
            <v>None</v>
          </cell>
          <cell r="AD137"/>
          <cell r="AE137"/>
          <cell r="AF137" t="str">
            <v>None</v>
          </cell>
          <cell r="AG137"/>
          <cell r="AH137"/>
          <cell r="AI137" t="str">
            <v>None</v>
          </cell>
          <cell r="AJ137"/>
          <cell r="AK137"/>
          <cell r="AL137" t="str">
            <v>None</v>
          </cell>
          <cell r="AM137"/>
          <cell r="AN137"/>
          <cell r="AO137" t="str">
            <v>None</v>
          </cell>
          <cell r="AP137"/>
          <cell r="AQ137"/>
          <cell r="AR137" t="str">
            <v>None</v>
          </cell>
          <cell r="AS137"/>
          <cell r="AT137"/>
          <cell r="AU137" t="str">
            <v>None</v>
          </cell>
          <cell r="AV137"/>
          <cell r="AW137"/>
          <cell r="AX137" t="str">
            <v>None</v>
          </cell>
          <cell r="AY137"/>
          <cell r="AZ137"/>
          <cell r="BA137" t="str">
            <v>None</v>
          </cell>
          <cell r="BB137"/>
          <cell r="BC137"/>
          <cell r="BD137">
            <v>44</v>
          </cell>
          <cell r="BE137">
            <v>56</v>
          </cell>
          <cell r="BF137" t="str">
            <v>NO PREVIOUS INSURER</v>
          </cell>
          <cell r="BG137" t="str">
            <v>No</v>
          </cell>
          <cell r="BH137"/>
          <cell r="BI137"/>
          <cell r="BJ137"/>
          <cell r="BK137"/>
          <cell r="BL137" t="str">
            <v>Free Standing Home On Stumps / Foundations</v>
          </cell>
          <cell r="BM137" t="str">
            <v>Other</v>
          </cell>
          <cell r="BN137" t="str">
            <v>Metal covering</v>
          </cell>
          <cell r="BO137" t="str">
            <v>In the last 10 years</v>
          </cell>
          <cell r="BP137">
            <v>2013</v>
          </cell>
          <cell r="BQ137" t="str">
            <v>Less than 1 acre</v>
          </cell>
        </row>
        <row r="138">
          <cell r="H138" t="str">
            <v>GAQLD156824859</v>
          </cell>
          <cell r="I138" t="str">
            <v/>
          </cell>
          <cell r="J138" t="str">
            <v/>
          </cell>
          <cell r="K138">
            <v>244</v>
          </cell>
          <cell r="L138" t="str">
            <v>JOHN</v>
          </cell>
          <cell r="M138" t="str">
            <v>STREET</v>
          </cell>
          <cell r="N138" t="str">
            <v>MARYBOROUGH WEST</v>
          </cell>
          <cell r="O138">
            <v>4650</v>
          </cell>
          <cell r="P138" t="str">
            <v>QLD</v>
          </cell>
          <cell r="Q138">
            <v>22890</v>
          </cell>
          <cell r="R138" t="str">
            <v>No</v>
          </cell>
          <cell r="S138" t="str">
            <v>No</v>
          </cell>
          <cell r="T138" t="str">
            <v>No</v>
          </cell>
          <cell r="U138" t="str">
            <v>No</v>
          </cell>
          <cell r="V138" t="str">
            <v>No</v>
          </cell>
          <cell r="W138" t="str">
            <v>No</v>
          </cell>
          <cell r="X138" t="str">
            <v>No</v>
          </cell>
          <cell r="Y138">
            <v>1</v>
          </cell>
          <cell r="Z138" t="str">
            <v>Earthquake, storm, cyclone or hail</v>
          </cell>
          <cell r="AA138">
            <v>725636</v>
          </cell>
          <cell r="AB138"/>
          <cell r="AC138" t="str">
            <v>NONE</v>
          </cell>
          <cell r="AD138"/>
          <cell r="AE138"/>
          <cell r="AF138" t="str">
            <v>None</v>
          </cell>
          <cell r="AG138"/>
          <cell r="AH138"/>
          <cell r="AI138" t="str">
            <v>None</v>
          </cell>
          <cell r="AJ138"/>
          <cell r="AK138"/>
          <cell r="AL138" t="str">
            <v>None</v>
          </cell>
          <cell r="AM138"/>
          <cell r="AN138"/>
          <cell r="AO138" t="str">
            <v>None</v>
          </cell>
          <cell r="AP138"/>
          <cell r="AQ138"/>
          <cell r="AR138" t="str">
            <v>None</v>
          </cell>
          <cell r="AS138"/>
          <cell r="AT138"/>
          <cell r="AU138" t="str">
            <v>None</v>
          </cell>
          <cell r="AV138"/>
          <cell r="AW138"/>
          <cell r="AX138" t="str">
            <v>None</v>
          </cell>
          <cell r="AY138"/>
          <cell r="AZ138"/>
          <cell r="BA138" t="str">
            <v>None</v>
          </cell>
          <cell r="BB138"/>
          <cell r="BC138"/>
          <cell r="BD138">
            <v>61</v>
          </cell>
          <cell r="BE138">
            <v>63</v>
          </cell>
          <cell r="BF138" t="str">
            <v>NO PREVIOUS INSURER</v>
          </cell>
          <cell r="BG138" t="str">
            <v>No</v>
          </cell>
          <cell r="BH138"/>
          <cell r="BI138"/>
          <cell r="BJ138"/>
          <cell r="BK138"/>
          <cell r="BL138" t="str">
            <v>Free Standing Home On Poles</v>
          </cell>
          <cell r="BM138" t="str">
            <v>Other</v>
          </cell>
          <cell r="BN138" t="str">
            <v>Metal covering</v>
          </cell>
          <cell r="BO138" t="str">
            <v>In the last 10 years</v>
          </cell>
          <cell r="BP138">
            <v>2014</v>
          </cell>
          <cell r="BQ138" t="str">
            <v>Less than 1 acre</v>
          </cell>
        </row>
        <row r="139">
          <cell r="H139" t="str">
            <v>GAVIC421931868</v>
          </cell>
          <cell r="I139" t="str">
            <v/>
          </cell>
          <cell r="J139" t="str">
            <v/>
          </cell>
          <cell r="K139">
            <v>60</v>
          </cell>
          <cell r="L139" t="str">
            <v>AVANDINA</v>
          </cell>
          <cell r="M139" t="str">
            <v>CRESCENT</v>
          </cell>
          <cell r="N139" t="str">
            <v>GREENSBOROUGH</v>
          </cell>
          <cell r="O139">
            <v>3088</v>
          </cell>
          <cell r="P139" t="str">
            <v>VIC</v>
          </cell>
          <cell r="Q139">
            <v>14595</v>
          </cell>
          <cell r="R139" t="str">
            <v>Yes</v>
          </cell>
          <cell r="S139" t="str">
            <v>No</v>
          </cell>
          <cell r="T139" t="str">
            <v>No</v>
          </cell>
          <cell r="U139" t="str">
            <v>No</v>
          </cell>
          <cell r="V139" t="str">
            <v>No</v>
          </cell>
          <cell r="W139" t="str">
            <v>No</v>
          </cell>
          <cell r="X139" t="str">
            <v>No</v>
          </cell>
          <cell r="Y139">
            <v>1</v>
          </cell>
          <cell r="Z139" t="str">
            <v>Other claim type</v>
          </cell>
          <cell r="AA139">
            <v>444959</v>
          </cell>
          <cell r="AB139"/>
          <cell r="AC139" t="str">
            <v>None</v>
          </cell>
          <cell r="AD139"/>
          <cell r="AE139"/>
          <cell r="AF139" t="str">
            <v>None</v>
          </cell>
          <cell r="AG139"/>
          <cell r="AH139"/>
          <cell r="AI139" t="str">
            <v>None</v>
          </cell>
          <cell r="AJ139"/>
          <cell r="AK139"/>
          <cell r="AL139" t="str">
            <v>None</v>
          </cell>
          <cell r="AM139"/>
          <cell r="AN139"/>
          <cell r="AO139" t="str">
            <v>None</v>
          </cell>
          <cell r="AP139"/>
          <cell r="AQ139"/>
          <cell r="AR139" t="str">
            <v>None</v>
          </cell>
          <cell r="AS139"/>
          <cell r="AT139"/>
          <cell r="AU139" t="str">
            <v>None</v>
          </cell>
          <cell r="AV139"/>
          <cell r="AW139"/>
          <cell r="AX139" t="str">
            <v>None</v>
          </cell>
          <cell r="AY139"/>
          <cell r="AZ139"/>
          <cell r="BA139" t="str">
            <v>None</v>
          </cell>
          <cell r="BB139"/>
          <cell r="BC139"/>
          <cell r="BD139">
            <v>40</v>
          </cell>
          <cell r="BE139">
            <v>65</v>
          </cell>
          <cell r="BF139" t="str">
            <v>NO PREVIOUS INSURER</v>
          </cell>
          <cell r="BG139" t="str">
            <v>No</v>
          </cell>
          <cell r="BH139"/>
          <cell r="BI139"/>
          <cell r="BJ139"/>
          <cell r="BK139"/>
          <cell r="BL139" t="str">
            <v>Free Standing Home On Poles</v>
          </cell>
          <cell r="BM139" t="str">
            <v>Other</v>
          </cell>
          <cell r="BN139" t="str">
            <v>Fibrecement covering</v>
          </cell>
          <cell r="BO139" t="str">
            <v>In the last 10 years</v>
          </cell>
          <cell r="BP139">
            <v>2013</v>
          </cell>
          <cell r="BQ139" t="str">
            <v>Less than 1 acre</v>
          </cell>
        </row>
        <row r="140">
          <cell r="H140" t="str">
            <v>GAWA_146835908</v>
          </cell>
          <cell r="I140" t="str">
            <v/>
          </cell>
          <cell r="J140" t="str">
            <v/>
          </cell>
          <cell r="K140">
            <v>16</v>
          </cell>
          <cell r="L140" t="str">
            <v>STEVE</v>
          </cell>
          <cell r="M140" t="str">
            <v>STREET</v>
          </cell>
          <cell r="N140" t="str">
            <v>KELMSCOTT</v>
          </cell>
          <cell r="O140">
            <v>6111</v>
          </cell>
          <cell r="P140" t="str">
            <v>WA</v>
          </cell>
          <cell r="Q140">
            <v>24131</v>
          </cell>
          <cell r="R140" t="str">
            <v>Yes</v>
          </cell>
          <cell r="S140" t="str">
            <v>No</v>
          </cell>
          <cell r="T140" t="str">
            <v>No</v>
          </cell>
          <cell r="U140" t="str">
            <v>No</v>
          </cell>
          <cell r="V140" t="str">
            <v>No</v>
          </cell>
          <cell r="W140" t="str">
            <v>No</v>
          </cell>
          <cell r="X140" t="str">
            <v>No</v>
          </cell>
          <cell r="Y140">
            <v>1</v>
          </cell>
          <cell r="Z140" t="str">
            <v>Other claim type</v>
          </cell>
          <cell r="AA140">
            <v>1120890</v>
          </cell>
          <cell r="AB140"/>
          <cell r="AC140" t="str">
            <v>None</v>
          </cell>
          <cell r="AD140"/>
          <cell r="AE140"/>
          <cell r="AF140" t="str">
            <v>None</v>
          </cell>
          <cell r="AG140"/>
          <cell r="AH140"/>
          <cell r="AI140" t="str">
            <v>None</v>
          </cell>
          <cell r="AJ140"/>
          <cell r="AK140"/>
          <cell r="AL140" t="str">
            <v>None</v>
          </cell>
          <cell r="AM140"/>
          <cell r="AN140"/>
          <cell r="AO140" t="str">
            <v>None</v>
          </cell>
          <cell r="AP140"/>
          <cell r="AQ140"/>
          <cell r="AR140" t="str">
            <v>None</v>
          </cell>
          <cell r="AS140"/>
          <cell r="AT140"/>
          <cell r="AU140" t="str">
            <v>None</v>
          </cell>
          <cell r="AV140"/>
          <cell r="AW140"/>
          <cell r="AX140" t="str">
            <v>None</v>
          </cell>
          <cell r="AY140"/>
          <cell r="AZ140"/>
          <cell r="BA140" t="str">
            <v>None</v>
          </cell>
          <cell r="BB140"/>
          <cell r="BC140"/>
          <cell r="BD140">
            <v>42</v>
          </cell>
          <cell r="BE140">
            <v>42</v>
          </cell>
          <cell r="BF140" t="str">
            <v>THE GOOD SHEPHERD</v>
          </cell>
          <cell r="BG140" t="str">
            <v>No</v>
          </cell>
          <cell r="BH140"/>
          <cell r="BI140"/>
          <cell r="BJ140"/>
          <cell r="BK140"/>
          <cell r="BL140" t="str">
            <v>Semi detached (duplex/triplex/quadplex)</v>
          </cell>
          <cell r="BM140" t="str">
            <v>AAC panel</v>
          </cell>
          <cell r="BN140" t="str">
            <v>Other</v>
          </cell>
          <cell r="BO140" t="str">
            <v>In the last 10 years</v>
          </cell>
          <cell r="BP140">
            <v>2009</v>
          </cell>
          <cell r="BQ140" t="str">
            <v>Less than 1 acre</v>
          </cell>
        </row>
        <row r="141">
          <cell r="H141" t="str">
            <v>GAVIC411873515</v>
          </cell>
          <cell r="I141" t="str">
            <v>UNIT</v>
          </cell>
          <cell r="J141">
            <v>1</v>
          </cell>
          <cell r="K141">
            <v>3</v>
          </cell>
          <cell r="L141" t="str">
            <v>ORIENT</v>
          </cell>
          <cell r="M141" t="str">
            <v>AVENUE</v>
          </cell>
          <cell r="N141" t="str">
            <v>MITCHAM</v>
          </cell>
          <cell r="O141">
            <v>3132</v>
          </cell>
          <cell r="P141" t="str">
            <v>VIC</v>
          </cell>
          <cell r="Q141">
            <v>24907</v>
          </cell>
          <cell r="R141" t="str">
            <v>No</v>
          </cell>
          <cell r="S141" t="str">
            <v>No</v>
          </cell>
          <cell r="T141" t="str">
            <v>No</v>
          </cell>
          <cell r="U141" t="str">
            <v>No</v>
          </cell>
          <cell r="V141" t="str">
            <v>No</v>
          </cell>
          <cell r="W141" t="str">
            <v>No</v>
          </cell>
          <cell r="X141" t="str">
            <v>No</v>
          </cell>
          <cell r="Y141">
            <v>0</v>
          </cell>
          <cell r="Z141" t="str">
            <v>Damage from water from pipes and drains</v>
          </cell>
          <cell r="AA141">
            <v>0</v>
          </cell>
          <cell r="AB141"/>
          <cell r="AC141" t="str">
            <v>None</v>
          </cell>
          <cell r="AD141"/>
          <cell r="AE141"/>
          <cell r="AF141" t="str">
            <v>None</v>
          </cell>
          <cell r="AG141"/>
          <cell r="AH141"/>
          <cell r="AI141" t="str">
            <v>None</v>
          </cell>
          <cell r="AJ141"/>
          <cell r="AK141"/>
          <cell r="AL141" t="str">
            <v>None</v>
          </cell>
          <cell r="AM141"/>
          <cell r="AN141"/>
          <cell r="AO141" t="str">
            <v>None</v>
          </cell>
          <cell r="AP141"/>
          <cell r="AQ141"/>
          <cell r="AR141" t="str">
            <v>None</v>
          </cell>
          <cell r="AS141"/>
          <cell r="AT141"/>
          <cell r="AU141" t="str">
            <v>None</v>
          </cell>
          <cell r="AV141"/>
          <cell r="AW141"/>
          <cell r="AX141" t="str">
            <v>None</v>
          </cell>
          <cell r="AY141"/>
          <cell r="AZ141"/>
          <cell r="BA141" t="str">
            <v>None</v>
          </cell>
          <cell r="BB141"/>
          <cell r="BC141"/>
          <cell r="BD141">
            <v>52</v>
          </cell>
          <cell r="BE141">
            <v>63</v>
          </cell>
          <cell r="BF141" t="str">
            <v>NO PREVIOUS INSURER</v>
          </cell>
          <cell r="BG141" t="str">
            <v>No</v>
          </cell>
          <cell r="BH141"/>
          <cell r="BI141"/>
          <cell r="BJ141"/>
          <cell r="BK141"/>
          <cell r="BL141" t="str">
            <v>Free Standing Home On Stumps / Foundations</v>
          </cell>
          <cell r="BM141" t="str">
            <v>Brick Veneer</v>
          </cell>
          <cell r="BN141" t="str">
            <v>Timber shingles</v>
          </cell>
          <cell r="BO141" t="str">
            <v>1914-1945 (War)</v>
          </cell>
          <cell r="BP141" t="str">
            <v>1914-1945 (War)</v>
          </cell>
          <cell r="BQ141" t="str">
            <v/>
          </cell>
        </row>
        <row r="142">
          <cell r="H142" t="str">
            <v>GANSW704324994</v>
          </cell>
          <cell r="I142" t="str">
            <v>UNIT</v>
          </cell>
          <cell r="J142">
            <v>5</v>
          </cell>
          <cell r="K142" t="str">
            <v>22 2</v>
          </cell>
          <cell r="L142" t="str">
            <v>TARONGA</v>
          </cell>
          <cell r="M142" t="str">
            <v>PARADE</v>
          </cell>
          <cell r="N142" t="str">
            <v>CARINGBAH</v>
          </cell>
          <cell r="O142">
            <v>2229</v>
          </cell>
          <cell r="P142" t="str">
            <v>NSW</v>
          </cell>
          <cell r="Q142">
            <v>28595</v>
          </cell>
          <cell r="R142" t="str">
            <v>Yes</v>
          </cell>
          <cell r="S142" t="str">
            <v>No</v>
          </cell>
          <cell r="T142" t="str">
            <v>No</v>
          </cell>
          <cell r="U142" t="str">
            <v>No</v>
          </cell>
          <cell r="V142" t="str">
            <v>No</v>
          </cell>
          <cell r="W142" t="str">
            <v>No</v>
          </cell>
          <cell r="X142" t="str">
            <v>No</v>
          </cell>
          <cell r="Y142">
            <v>0</v>
          </cell>
          <cell r="Z142" t="str">
            <v>None</v>
          </cell>
          <cell r="AA142"/>
          <cell r="AB142"/>
          <cell r="AC142" t="str">
            <v>NONE</v>
          </cell>
          <cell r="AD142"/>
          <cell r="AE142"/>
          <cell r="AF142" t="str">
            <v>None</v>
          </cell>
          <cell r="AG142"/>
          <cell r="AH142"/>
          <cell r="AI142" t="str">
            <v>None</v>
          </cell>
          <cell r="AJ142"/>
          <cell r="AK142"/>
          <cell r="AL142" t="str">
            <v>None</v>
          </cell>
          <cell r="AM142"/>
          <cell r="AN142"/>
          <cell r="AO142" t="str">
            <v>None</v>
          </cell>
          <cell r="AP142"/>
          <cell r="AQ142"/>
          <cell r="AR142" t="str">
            <v>None</v>
          </cell>
          <cell r="AS142"/>
          <cell r="AT142"/>
          <cell r="AU142" t="str">
            <v>None</v>
          </cell>
          <cell r="AV142"/>
          <cell r="AW142"/>
          <cell r="AX142" t="str">
            <v>None</v>
          </cell>
          <cell r="AY142"/>
          <cell r="AZ142"/>
          <cell r="BA142" t="str">
            <v>None</v>
          </cell>
          <cell r="BB142"/>
          <cell r="BC142"/>
          <cell r="BD142">
            <v>44</v>
          </cell>
          <cell r="BE142">
            <v>44</v>
          </cell>
          <cell r="BF142" t="str">
            <v>NO PREVIOUS INSURER</v>
          </cell>
          <cell r="BG142" t="str">
            <v>No</v>
          </cell>
          <cell r="BH142"/>
          <cell r="BI142"/>
          <cell r="BJ142"/>
          <cell r="BK142"/>
          <cell r="BL142" t="str">
            <v>Free Standing Home On Stumps / Foundations</v>
          </cell>
          <cell r="BM142" t="str">
            <v>Weatherboard - Timber</v>
          </cell>
          <cell r="BN142" t="str">
            <v>Concrete tile</v>
          </cell>
          <cell r="BO142" t="str">
            <v>In the last 10 years</v>
          </cell>
          <cell r="BP142">
            <v>2016</v>
          </cell>
          <cell r="BQ142" t="str">
            <v/>
          </cell>
        </row>
        <row r="143">
          <cell r="H143" t="str">
            <v>GATAS702211456</v>
          </cell>
          <cell r="I143" t="str">
            <v/>
          </cell>
          <cell r="J143" t="str">
            <v/>
          </cell>
          <cell r="K143">
            <v>5</v>
          </cell>
          <cell r="L143" t="str">
            <v>CLARK</v>
          </cell>
          <cell r="M143" t="str">
            <v>STREET</v>
          </cell>
          <cell r="N143" t="str">
            <v>MOWBRAY</v>
          </cell>
          <cell r="O143">
            <v>7248</v>
          </cell>
          <cell r="P143" t="str">
            <v>TAS</v>
          </cell>
          <cell r="Q143">
            <v>27433</v>
          </cell>
          <cell r="R143" t="str">
            <v>No</v>
          </cell>
          <cell r="S143" t="str">
            <v>No</v>
          </cell>
          <cell r="T143" t="str">
            <v>No</v>
          </cell>
          <cell r="U143" t="str">
            <v>No</v>
          </cell>
          <cell r="V143" t="str">
            <v>No</v>
          </cell>
          <cell r="W143" t="str">
            <v>No</v>
          </cell>
          <cell r="X143" t="str">
            <v>No</v>
          </cell>
          <cell r="Y143">
            <v>0</v>
          </cell>
          <cell r="Z143" t="str">
            <v>None</v>
          </cell>
          <cell r="AA143"/>
          <cell r="AB143"/>
          <cell r="AC143" t="str">
            <v>NONE</v>
          </cell>
          <cell r="AD143"/>
          <cell r="AE143"/>
          <cell r="AF143" t="str">
            <v>None</v>
          </cell>
          <cell r="AG143"/>
          <cell r="AH143"/>
          <cell r="AI143" t="str">
            <v>None</v>
          </cell>
          <cell r="AJ143"/>
          <cell r="AK143"/>
          <cell r="AL143" t="str">
            <v>None</v>
          </cell>
          <cell r="AM143"/>
          <cell r="AN143"/>
          <cell r="AO143" t="str">
            <v>None</v>
          </cell>
          <cell r="AP143"/>
          <cell r="AQ143"/>
          <cell r="AR143" t="str">
            <v>None</v>
          </cell>
          <cell r="AS143"/>
          <cell r="AT143"/>
          <cell r="AU143" t="str">
            <v>None</v>
          </cell>
          <cell r="AV143"/>
          <cell r="AW143"/>
          <cell r="AX143" t="str">
            <v>None</v>
          </cell>
          <cell r="AY143"/>
          <cell r="AZ143"/>
          <cell r="BA143" t="str">
            <v>None</v>
          </cell>
          <cell r="BB143"/>
          <cell r="BC143"/>
          <cell r="BD143">
            <v>37</v>
          </cell>
          <cell r="BE143">
            <v>39</v>
          </cell>
          <cell r="BF143" t="str">
            <v>RACT</v>
          </cell>
          <cell r="BG143" t="str">
            <v>No</v>
          </cell>
          <cell r="BH143"/>
          <cell r="BI143"/>
          <cell r="BJ143"/>
          <cell r="BK143"/>
          <cell r="BL143" t="str">
            <v>Terrace</v>
          </cell>
          <cell r="BM143" t="str">
            <v>Double Brick</v>
          </cell>
          <cell r="BN143" t="str">
            <v>Fibrecement covering</v>
          </cell>
          <cell r="BO143" t="str">
            <v>2000-2008</v>
          </cell>
          <cell r="BP143" t="str">
            <v>2000-2008</v>
          </cell>
          <cell r="BQ143" t="str">
            <v/>
          </cell>
        </row>
        <row r="144">
          <cell r="H144" t="str">
            <v>GAVIC420961675</v>
          </cell>
          <cell r="I144" t="str">
            <v>UNIT</v>
          </cell>
          <cell r="J144">
            <v>1</v>
          </cell>
          <cell r="K144">
            <v>68</v>
          </cell>
          <cell r="L144" t="str">
            <v>PARK</v>
          </cell>
          <cell r="M144" t="str">
            <v>ROAD</v>
          </cell>
          <cell r="N144" t="str">
            <v>ELTHAM</v>
          </cell>
          <cell r="O144">
            <v>3095</v>
          </cell>
          <cell r="P144" t="str">
            <v>VIC</v>
          </cell>
          <cell r="Q144">
            <v>22244</v>
          </cell>
          <cell r="R144" t="str">
            <v>No</v>
          </cell>
          <cell r="S144" t="str">
            <v>No</v>
          </cell>
          <cell r="T144" t="str">
            <v>No</v>
          </cell>
          <cell r="U144" t="str">
            <v>No</v>
          </cell>
          <cell r="V144" t="str">
            <v>No</v>
          </cell>
          <cell r="W144" t="str">
            <v>No</v>
          </cell>
          <cell r="X144" t="str">
            <v>No</v>
          </cell>
          <cell r="Y144">
            <v>0</v>
          </cell>
          <cell r="Z144" t="str">
            <v>None</v>
          </cell>
          <cell r="AA144"/>
          <cell r="AB144"/>
          <cell r="AC144" t="str">
            <v>NONE</v>
          </cell>
          <cell r="AD144"/>
          <cell r="AE144"/>
          <cell r="AF144" t="str">
            <v>None</v>
          </cell>
          <cell r="AG144"/>
          <cell r="AH144"/>
          <cell r="AI144" t="str">
            <v>None</v>
          </cell>
          <cell r="AJ144"/>
          <cell r="AK144"/>
          <cell r="AL144" t="str">
            <v>None</v>
          </cell>
          <cell r="AM144"/>
          <cell r="AN144"/>
          <cell r="AO144" t="str">
            <v>None</v>
          </cell>
          <cell r="AP144"/>
          <cell r="AQ144"/>
          <cell r="AR144" t="str">
            <v>None</v>
          </cell>
          <cell r="AS144"/>
          <cell r="AT144"/>
          <cell r="AU144" t="str">
            <v>None</v>
          </cell>
          <cell r="AV144"/>
          <cell r="AW144"/>
          <cell r="AX144" t="str">
            <v>None</v>
          </cell>
          <cell r="AY144"/>
          <cell r="AZ144"/>
          <cell r="BA144" t="str">
            <v>None</v>
          </cell>
          <cell r="BB144"/>
          <cell r="BC144"/>
          <cell r="BD144">
            <v>74</v>
          </cell>
          <cell r="BE144">
            <v>74</v>
          </cell>
          <cell r="BF144" t="str">
            <v>BENDIGO BANK</v>
          </cell>
          <cell r="BG144" t="str">
            <v>No</v>
          </cell>
          <cell r="BH144"/>
          <cell r="BI144"/>
          <cell r="BJ144"/>
          <cell r="BK144"/>
          <cell r="BL144" t="str">
            <v>Terrace</v>
          </cell>
          <cell r="BM144" t="str">
            <v>Double Brick</v>
          </cell>
          <cell r="BN144" t="str">
            <v>Other</v>
          </cell>
          <cell r="BO144" t="str">
            <v>1914-1945 (War)</v>
          </cell>
          <cell r="BP144" t="str">
            <v>1914-1945 (War)</v>
          </cell>
          <cell r="BQ144" t="str">
            <v>Less than 1 acre</v>
          </cell>
        </row>
        <row r="145">
          <cell r="H145" t="str">
            <v>GAQLD161412927</v>
          </cell>
          <cell r="I145" t="str">
            <v/>
          </cell>
          <cell r="J145" t="str">
            <v/>
          </cell>
          <cell r="K145">
            <v>8</v>
          </cell>
          <cell r="L145" t="str">
            <v>MCILWRAITH</v>
          </cell>
          <cell r="M145" t="str">
            <v>AVENUE</v>
          </cell>
          <cell r="N145" t="str">
            <v>BALMORAL</v>
          </cell>
          <cell r="O145">
            <v>4171</v>
          </cell>
          <cell r="P145" t="str">
            <v>QLD</v>
          </cell>
          <cell r="Q145">
            <v>32589</v>
          </cell>
          <cell r="R145" t="str">
            <v>Yes</v>
          </cell>
          <cell r="S145" t="str">
            <v>No</v>
          </cell>
          <cell r="T145" t="str">
            <v>No</v>
          </cell>
          <cell r="U145" t="str">
            <v>No</v>
          </cell>
          <cell r="V145" t="str">
            <v>No</v>
          </cell>
          <cell r="W145" t="str">
            <v>No</v>
          </cell>
          <cell r="X145" t="str">
            <v>No</v>
          </cell>
          <cell r="Y145">
            <v>0</v>
          </cell>
          <cell r="Z145" t="str">
            <v>Damage from water from pipes and drains</v>
          </cell>
          <cell r="AA145">
            <v>0</v>
          </cell>
          <cell r="AB145"/>
          <cell r="AC145" t="str">
            <v>None</v>
          </cell>
          <cell r="AD145"/>
          <cell r="AE145"/>
          <cell r="AF145" t="str">
            <v>None</v>
          </cell>
          <cell r="AG145"/>
          <cell r="AH145"/>
          <cell r="AI145" t="str">
            <v>None</v>
          </cell>
          <cell r="AJ145"/>
          <cell r="AK145"/>
          <cell r="AL145" t="str">
            <v>None</v>
          </cell>
          <cell r="AM145"/>
          <cell r="AN145"/>
          <cell r="AO145" t="str">
            <v>None</v>
          </cell>
          <cell r="AP145"/>
          <cell r="AQ145"/>
          <cell r="AR145" t="str">
            <v>None</v>
          </cell>
          <cell r="AS145"/>
          <cell r="AT145"/>
          <cell r="AU145" t="str">
            <v>None</v>
          </cell>
          <cell r="AV145"/>
          <cell r="AW145"/>
          <cell r="AX145" t="str">
            <v>None</v>
          </cell>
          <cell r="AY145"/>
          <cell r="AZ145"/>
          <cell r="BA145" t="str">
            <v>None</v>
          </cell>
          <cell r="BB145"/>
          <cell r="BC145"/>
          <cell r="BD145">
            <v>50</v>
          </cell>
          <cell r="BE145">
            <v>50</v>
          </cell>
          <cell r="BF145" t="str">
            <v>NO PREVIOUS INSURER</v>
          </cell>
          <cell r="BG145" t="str">
            <v>No</v>
          </cell>
          <cell r="BH145"/>
          <cell r="BI145"/>
          <cell r="BJ145"/>
          <cell r="BK145"/>
          <cell r="BL145" t="str">
            <v>Free Standing Home On Stumps / Foundations</v>
          </cell>
          <cell r="BM145" t="str">
            <v>Double Brick</v>
          </cell>
          <cell r="BN145" t="str">
            <v>Concrete tile</v>
          </cell>
          <cell r="BO145" t="str">
            <v>1980-1989</v>
          </cell>
          <cell r="BP145" t="str">
            <v>1980-1989</v>
          </cell>
          <cell r="BQ145" t="str">
            <v/>
          </cell>
        </row>
        <row r="146">
          <cell r="H146" t="str">
            <v>GANSW706124875</v>
          </cell>
          <cell r="I146" t="str">
            <v/>
          </cell>
          <cell r="J146" t="str">
            <v/>
          </cell>
          <cell r="K146">
            <v>52</v>
          </cell>
          <cell r="L146" t="str">
            <v>FOREST</v>
          </cell>
          <cell r="M146" t="str">
            <v>PARADE</v>
          </cell>
          <cell r="N146" t="str">
            <v>TOMAKIN</v>
          </cell>
          <cell r="O146">
            <v>2537</v>
          </cell>
          <cell r="P146" t="str">
            <v>NSW</v>
          </cell>
          <cell r="Q146">
            <v>30261</v>
          </cell>
          <cell r="R146" t="str">
            <v>Yes</v>
          </cell>
          <cell r="S146" t="str">
            <v>No</v>
          </cell>
          <cell r="T146" t="str">
            <v>No</v>
          </cell>
          <cell r="U146" t="str">
            <v>No</v>
          </cell>
          <cell r="V146" t="str">
            <v>No</v>
          </cell>
          <cell r="W146" t="str">
            <v>No</v>
          </cell>
          <cell r="X146" t="str">
            <v>No</v>
          </cell>
          <cell r="Y146">
            <v>0</v>
          </cell>
          <cell r="Z146" t="str">
            <v>None</v>
          </cell>
          <cell r="AA146"/>
          <cell r="AB146"/>
          <cell r="AC146" t="str">
            <v>NONE</v>
          </cell>
          <cell r="AD146"/>
          <cell r="AE146"/>
          <cell r="AF146" t="str">
            <v>None</v>
          </cell>
          <cell r="AG146"/>
          <cell r="AH146"/>
          <cell r="AI146" t="str">
            <v>Damage from water from pipes and drains</v>
          </cell>
          <cell r="AJ146">
            <v>101195</v>
          </cell>
          <cell r="AK146"/>
          <cell r="AL146" t="str">
            <v>None</v>
          </cell>
          <cell r="AM146"/>
          <cell r="AN146"/>
          <cell r="AO146" t="str">
            <v>None</v>
          </cell>
          <cell r="AP146"/>
          <cell r="AQ146"/>
          <cell r="AR146" t="str">
            <v>None</v>
          </cell>
          <cell r="AS146"/>
          <cell r="AT146"/>
          <cell r="AU146" t="str">
            <v>None</v>
          </cell>
          <cell r="AV146"/>
          <cell r="AW146"/>
          <cell r="AX146" t="str">
            <v>None</v>
          </cell>
          <cell r="AY146"/>
          <cell r="AZ146"/>
          <cell r="BA146" t="str">
            <v>None</v>
          </cell>
          <cell r="BB146"/>
          <cell r="BC146"/>
          <cell r="BD146">
            <v>68</v>
          </cell>
          <cell r="BE146">
            <v>68</v>
          </cell>
          <cell r="BF146" t="str">
            <v>NO PREVIOUS INSURER</v>
          </cell>
          <cell r="BG146" t="str">
            <v>No</v>
          </cell>
          <cell r="BH146"/>
          <cell r="BI146"/>
          <cell r="BJ146"/>
          <cell r="BK146"/>
          <cell r="BL146" t="str">
            <v>Townhouse</v>
          </cell>
          <cell r="BM146" t="str">
            <v>Weatherboard - Timber</v>
          </cell>
          <cell r="BN146" t="str">
            <v>Terracotta</v>
          </cell>
          <cell r="BO146" t="str">
            <v>2000-2008</v>
          </cell>
          <cell r="BP146" t="str">
            <v>2000-2008</v>
          </cell>
          <cell r="BQ146" t="str">
            <v/>
          </cell>
        </row>
        <row r="147">
          <cell r="H147" t="str">
            <v>GANSW705694214</v>
          </cell>
          <cell r="I147" t="str">
            <v/>
          </cell>
          <cell r="J147" t="str">
            <v/>
          </cell>
          <cell r="K147">
            <v>35</v>
          </cell>
          <cell r="L147" t="str">
            <v>KATHLEEN</v>
          </cell>
          <cell r="M147" t="str">
            <v>PARADE</v>
          </cell>
          <cell r="N147" t="str">
            <v>PICNIC POINT</v>
          </cell>
          <cell r="O147">
            <v>2213</v>
          </cell>
          <cell r="P147" t="str">
            <v>NSW</v>
          </cell>
          <cell r="Q147">
            <v>29343</v>
          </cell>
          <cell r="R147" t="str">
            <v>Yes</v>
          </cell>
          <cell r="S147" t="str">
            <v>No</v>
          </cell>
          <cell r="T147" t="str">
            <v>No</v>
          </cell>
          <cell r="U147" t="str">
            <v>No</v>
          </cell>
          <cell r="V147" t="str">
            <v>No</v>
          </cell>
          <cell r="W147" t="str">
            <v>No</v>
          </cell>
          <cell r="X147" t="str">
            <v>No</v>
          </cell>
          <cell r="Y147">
            <v>0</v>
          </cell>
          <cell r="Z147" t="str">
            <v>None</v>
          </cell>
          <cell r="AA147"/>
          <cell r="AB147"/>
          <cell r="AC147" t="str">
            <v>NONE</v>
          </cell>
          <cell r="AD147"/>
          <cell r="AE147"/>
          <cell r="AF147" t="str">
            <v>None</v>
          </cell>
          <cell r="AG147"/>
          <cell r="AH147"/>
          <cell r="AI147" t="str">
            <v>None</v>
          </cell>
          <cell r="AJ147"/>
          <cell r="AK147"/>
          <cell r="AL147" t="str">
            <v>None</v>
          </cell>
          <cell r="AM147"/>
          <cell r="AN147"/>
          <cell r="AO147" t="str">
            <v>None</v>
          </cell>
          <cell r="AP147"/>
          <cell r="AQ147"/>
          <cell r="AR147" t="str">
            <v>None</v>
          </cell>
          <cell r="AS147"/>
          <cell r="AT147"/>
          <cell r="AU147" t="str">
            <v>None</v>
          </cell>
          <cell r="AV147"/>
          <cell r="AW147"/>
          <cell r="AX147" t="str">
            <v>None</v>
          </cell>
          <cell r="AY147"/>
          <cell r="AZ147"/>
          <cell r="BA147" t="str">
            <v>None</v>
          </cell>
          <cell r="BB147"/>
          <cell r="BC147"/>
          <cell r="BD147">
            <v>58</v>
          </cell>
          <cell r="BE147">
            <v>58</v>
          </cell>
          <cell r="BF147" t="str">
            <v>NATIONAL AUSTRALIA BANK</v>
          </cell>
          <cell r="BG147" t="str">
            <v>No</v>
          </cell>
          <cell r="BH147"/>
          <cell r="BI147"/>
          <cell r="BJ147"/>
          <cell r="BK147"/>
          <cell r="BL147" t="str">
            <v>Semi detached (duplex/triplex/quadplex)</v>
          </cell>
          <cell r="BM147" t="str">
            <v>Other</v>
          </cell>
          <cell r="BN147" t="str">
            <v>Metal covering</v>
          </cell>
          <cell r="BO147" t="str">
            <v>In the last 10 years</v>
          </cell>
          <cell r="BP147">
            <v>2013</v>
          </cell>
          <cell r="BQ147" t="str">
            <v/>
          </cell>
        </row>
        <row r="148">
          <cell r="H148" t="str">
            <v>GATAS702245263</v>
          </cell>
          <cell r="I148" t="str">
            <v/>
          </cell>
          <cell r="J148" t="str">
            <v/>
          </cell>
          <cell r="K148">
            <v>11</v>
          </cell>
          <cell r="L148" t="str">
            <v>GEORGE TOWN</v>
          </cell>
          <cell r="M148" t="str">
            <v>ROAD</v>
          </cell>
          <cell r="N148" t="str">
            <v>NEWNHAM</v>
          </cell>
          <cell r="O148">
            <v>7248</v>
          </cell>
          <cell r="P148" t="str">
            <v>TAS</v>
          </cell>
          <cell r="Q148">
            <v>27137</v>
          </cell>
          <cell r="R148" t="str">
            <v>Yes</v>
          </cell>
          <cell r="S148" t="str">
            <v>No</v>
          </cell>
          <cell r="T148" t="str">
            <v>No</v>
          </cell>
          <cell r="U148" t="str">
            <v>No</v>
          </cell>
          <cell r="V148" t="str">
            <v>No</v>
          </cell>
          <cell r="W148" t="str">
            <v>No</v>
          </cell>
          <cell r="X148" t="str">
            <v>No</v>
          </cell>
          <cell r="Y148">
            <v>0</v>
          </cell>
          <cell r="Z148" t="str">
            <v>None</v>
          </cell>
          <cell r="AA148"/>
          <cell r="AB148"/>
          <cell r="AC148" t="str">
            <v>NONE</v>
          </cell>
          <cell r="AD148"/>
          <cell r="AE148"/>
          <cell r="AF148" t="str">
            <v>None</v>
          </cell>
          <cell r="AG148"/>
          <cell r="AH148"/>
          <cell r="AI148" t="str">
            <v>None</v>
          </cell>
          <cell r="AJ148"/>
          <cell r="AK148"/>
          <cell r="AL148" t="str">
            <v>None</v>
          </cell>
          <cell r="AM148"/>
          <cell r="AN148"/>
          <cell r="AO148" t="str">
            <v>None</v>
          </cell>
          <cell r="AP148"/>
          <cell r="AQ148"/>
          <cell r="AR148" t="str">
            <v>None</v>
          </cell>
          <cell r="AS148"/>
          <cell r="AT148"/>
          <cell r="AU148" t="str">
            <v>None</v>
          </cell>
          <cell r="AV148"/>
          <cell r="AW148"/>
          <cell r="AX148" t="str">
            <v>None</v>
          </cell>
          <cell r="AY148"/>
          <cell r="AZ148"/>
          <cell r="BA148" t="str">
            <v>None</v>
          </cell>
          <cell r="BB148"/>
          <cell r="BC148"/>
          <cell r="BD148">
            <v>37</v>
          </cell>
          <cell r="BE148">
            <v>57</v>
          </cell>
          <cell r="BF148" t="str">
            <v>NO PREVIOUS INSURER</v>
          </cell>
          <cell r="BG148" t="str">
            <v>No</v>
          </cell>
          <cell r="BH148"/>
          <cell r="BI148"/>
          <cell r="BJ148"/>
          <cell r="BK148"/>
          <cell r="BL148" t="str">
            <v>Free Standing Home On Concrete Slab</v>
          </cell>
          <cell r="BM148" t="str">
            <v>AAC panel</v>
          </cell>
          <cell r="BN148" t="str">
            <v>Timber shingles</v>
          </cell>
          <cell r="BO148" t="str">
            <v>In the last 10 years</v>
          </cell>
          <cell r="BP148">
            <v>2010</v>
          </cell>
          <cell r="BQ148" t="str">
            <v>Less than 1 acre</v>
          </cell>
        </row>
        <row r="149">
          <cell r="H149" t="str">
            <v>GAWA_147307243</v>
          </cell>
          <cell r="I149" t="str">
            <v/>
          </cell>
          <cell r="J149" t="str">
            <v/>
          </cell>
          <cell r="K149">
            <v>102</v>
          </cell>
          <cell r="L149" t="str">
            <v>ALLNUTT</v>
          </cell>
          <cell r="M149" t="str">
            <v>STREET</v>
          </cell>
          <cell r="N149" t="str">
            <v>MANDURAH</v>
          </cell>
          <cell r="O149">
            <v>6210</v>
          </cell>
          <cell r="P149" t="str">
            <v>WA</v>
          </cell>
          <cell r="Q149">
            <v>28591</v>
          </cell>
          <cell r="R149" t="str">
            <v>Yes</v>
          </cell>
          <cell r="S149" t="str">
            <v>No</v>
          </cell>
          <cell r="T149" t="str">
            <v>No</v>
          </cell>
          <cell r="U149" t="str">
            <v>No</v>
          </cell>
          <cell r="V149" t="str">
            <v>No</v>
          </cell>
          <cell r="W149" t="str">
            <v>No</v>
          </cell>
          <cell r="X149" t="str">
            <v>No</v>
          </cell>
          <cell r="Y149">
            <v>1</v>
          </cell>
          <cell r="Z149" t="str">
            <v>Damage from water from pipes and drains</v>
          </cell>
          <cell r="AA149">
            <v>131401</v>
          </cell>
          <cell r="AB149"/>
          <cell r="AC149" t="str">
            <v>None</v>
          </cell>
          <cell r="AD149"/>
          <cell r="AE149"/>
          <cell r="AF149" t="str">
            <v>None</v>
          </cell>
          <cell r="AG149"/>
          <cell r="AH149"/>
          <cell r="AI149" t="str">
            <v>None</v>
          </cell>
          <cell r="AJ149"/>
          <cell r="AK149"/>
          <cell r="AL149" t="str">
            <v>None</v>
          </cell>
          <cell r="AM149"/>
          <cell r="AN149"/>
          <cell r="AO149" t="str">
            <v>None</v>
          </cell>
          <cell r="AP149"/>
          <cell r="AQ149"/>
          <cell r="AR149" t="str">
            <v>None</v>
          </cell>
          <cell r="AS149"/>
          <cell r="AT149"/>
          <cell r="AU149" t="str">
            <v>None</v>
          </cell>
          <cell r="AV149"/>
          <cell r="AW149"/>
          <cell r="AX149" t="str">
            <v>None</v>
          </cell>
          <cell r="AY149"/>
          <cell r="AZ149"/>
          <cell r="BA149" t="str">
            <v>None</v>
          </cell>
          <cell r="BB149"/>
          <cell r="BC149"/>
          <cell r="BD149">
            <v>70</v>
          </cell>
          <cell r="BE149">
            <v>70</v>
          </cell>
          <cell r="BF149" t="str">
            <v>NO PREVIOUS INSURER</v>
          </cell>
          <cell r="BG149" t="str">
            <v>No</v>
          </cell>
          <cell r="BH149"/>
          <cell r="BI149"/>
          <cell r="BJ149"/>
          <cell r="BK149"/>
          <cell r="BL149" t="str">
            <v>Semi detached (duplex/triplex/quadplex)</v>
          </cell>
          <cell r="BM149" t="str">
            <v>Weatherboard - Timber</v>
          </cell>
          <cell r="BN149" t="str">
            <v>Slate</v>
          </cell>
          <cell r="BO149" t="str">
            <v>1970-1979</v>
          </cell>
          <cell r="BP149" t="str">
            <v>1970-1979</v>
          </cell>
          <cell r="BQ149" t="str">
            <v>Less than 1 acre</v>
          </cell>
        </row>
        <row r="150">
          <cell r="H150" t="str">
            <v>GAQLD161412927</v>
          </cell>
          <cell r="I150" t="str">
            <v/>
          </cell>
          <cell r="J150" t="str">
            <v/>
          </cell>
          <cell r="K150">
            <v>8</v>
          </cell>
          <cell r="L150" t="str">
            <v>MCILWRAITH</v>
          </cell>
          <cell r="M150" t="str">
            <v>AVENUE</v>
          </cell>
          <cell r="N150" t="str">
            <v>BALMORAL</v>
          </cell>
          <cell r="O150">
            <v>4171</v>
          </cell>
          <cell r="P150" t="str">
            <v>QLD</v>
          </cell>
          <cell r="Q150">
            <v>24373</v>
          </cell>
          <cell r="R150" t="str">
            <v>Yes</v>
          </cell>
          <cell r="S150" t="str">
            <v>No</v>
          </cell>
          <cell r="T150" t="str">
            <v>No</v>
          </cell>
          <cell r="U150" t="str">
            <v>No</v>
          </cell>
          <cell r="V150" t="str">
            <v>No</v>
          </cell>
          <cell r="W150" t="str">
            <v>No</v>
          </cell>
          <cell r="X150" t="str">
            <v>No</v>
          </cell>
          <cell r="Y150">
            <v>0</v>
          </cell>
          <cell r="Z150" t="str">
            <v>None</v>
          </cell>
          <cell r="AA150"/>
          <cell r="AB150"/>
          <cell r="AC150" t="str">
            <v>NONE</v>
          </cell>
          <cell r="AD150"/>
          <cell r="AE150"/>
          <cell r="AF150" t="str">
            <v>None</v>
          </cell>
          <cell r="AG150"/>
          <cell r="AH150"/>
          <cell r="AI150" t="str">
            <v>None</v>
          </cell>
          <cell r="AJ150"/>
          <cell r="AK150"/>
          <cell r="AL150" t="str">
            <v>None</v>
          </cell>
          <cell r="AM150"/>
          <cell r="AN150"/>
          <cell r="AO150" t="str">
            <v>None</v>
          </cell>
          <cell r="AP150"/>
          <cell r="AQ150"/>
          <cell r="AR150" t="str">
            <v>None</v>
          </cell>
          <cell r="AS150"/>
          <cell r="AT150"/>
          <cell r="AU150" t="str">
            <v>None</v>
          </cell>
          <cell r="AV150"/>
          <cell r="AW150"/>
          <cell r="AX150" t="str">
            <v>None</v>
          </cell>
          <cell r="AY150"/>
          <cell r="AZ150"/>
          <cell r="BA150" t="str">
            <v>None</v>
          </cell>
          <cell r="BB150"/>
          <cell r="BC150"/>
          <cell r="BD150">
            <v>28</v>
          </cell>
          <cell r="BE150">
            <v>76</v>
          </cell>
          <cell r="BF150" t="str">
            <v>NO PREVIOUS INSURER</v>
          </cell>
          <cell r="BG150" t="str">
            <v>No</v>
          </cell>
          <cell r="BH150"/>
          <cell r="BI150"/>
          <cell r="BJ150"/>
          <cell r="BK150"/>
          <cell r="BL150" t="str">
            <v>Semi detached (duplex/triplex/quadplex)</v>
          </cell>
          <cell r="BM150" t="str">
            <v>Brick Veneer</v>
          </cell>
          <cell r="BN150" t="str">
            <v>Timber shingles</v>
          </cell>
          <cell r="BO150" t="str">
            <v>In the last 10 years</v>
          </cell>
          <cell r="BP150">
            <v>2017</v>
          </cell>
          <cell r="BQ150" t="str">
            <v/>
          </cell>
        </row>
        <row r="151">
          <cell r="H151" t="str">
            <v>GASA_415024935</v>
          </cell>
          <cell r="I151" t="str">
            <v/>
          </cell>
          <cell r="J151" t="str">
            <v/>
          </cell>
          <cell r="K151">
            <v>3</v>
          </cell>
          <cell r="L151" t="str">
            <v>SHEARWATER</v>
          </cell>
          <cell r="M151" t="str">
            <v>PLACE</v>
          </cell>
          <cell r="N151" t="str">
            <v>WYNN VALE</v>
          </cell>
          <cell r="O151">
            <v>5127</v>
          </cell>
          <cell r="P151" t="str">
            <v>SA</v>
          </cell>
          <cell r="Q151">
            <v>18566</v>
          </cell>
          <cell r="R151" t="str">
            <v>Yes</v>
          </cell>
          <cell r="S151" t="str">
            <v>No</v>
          </cell>
          <cell r="T151" t="str">
            <v>No</v>
          </cell>
          <cell r="U151" t="str">
            <v>No</v>
          </cell>
          <cell r="V151" t="str">
            <v>No</v>
          </cell>
          <cell r="W151" t="str">
            <v>No</v>
          </cell>
          <cell r="X151" t="str">
            <v>No</v>
          </cell>
          <cell r="Y151">
            <v>0</v>
          </cell>
          <cell r="Z151" t="str">
            <v>None</v>
          </cell>
          <cell r="AA151"/>
          <cell r="AB151"/>
          <cell r="AC151" t="str">
            <v>NONE</v>
          </cell>
          <cell r="AD151"/>
          <cell r="AE151"/>
          <cell r="AF151" t="str">
            <v>None</v>
          </cell>
          <cell r="AG151"/>
          <cell r="AH151"/>
          <cell r="AI151" t="str">
            <v>Earthquake, storm, cyclone or hail</v>
          </cell>
          <cell r="AJ151">
            <v>91153</v>
          </cell>
          <cell r="AK151"/>
          <cell r="AL151" t="str">
            <v>None</v>
          </cell>
          <cell r="AM151"/>
          <cell r="AN151"/>
          <cell r="AO151" t="str">
            <v>None</v>
          </cell>
          <cell r="AP151"/>
          <cell r="AQ151"/>
          <cell r="AR151" t="str">
            <v>None</v>
          </cell>
          <cell r="AS151"/>
          <cell r="AT151"/>
          <cell r="AU151" t="str">
            <v>None</v>
          </cell>
          <cell r="AV151"/>
          <cell r="AW151"/>
          <cell r="AX151" t="str">
            <v>None</v>
          </cell>
          <cell r="AY151"/>
          <cell r="AZ151"/>
          <cell r="BA151" t="str">
            <v>None</v>
          </cell>
          <cell r="BB151"/>
          <cell r="BC151"/>
          <cell r="BD151">
            <v>37</v>
          </cell>
          <cell r="BE151">
            <v>67</v>
          </cell>
          <cell r="BF151" t="str">
            <v>NO PREVIOUS INSURER</v>
          </cell>
          <cell r="BG151" t="str">
            <v>No</v>
          </cell>
          <cell r="BH151"/>
          <cell r="BI151"/>
          <cell r="BJ151"/>
          <cell r="BK151"/>
          <cell r="BL151" t="str">
            <v>Townhouse</v>
          </cell>
          <cell r="BM151" t="str">
            <v>Weatherboard - Timber</v>
          </cell>
          <cell r="BN151" t="str">
            <v>Timber shingles</v>
          </cell>
          <cell r="BO151" t="str">
            <v>In the last 10 years</v>
          </cell>
          <cell r="BP151">
            <v>2009</v>
          </cell>
          <cell r="BQ151" t="str">
            <v/>
          </cell>
        </row>
        <row r="152">
          <cell r="H152" t="str">
            <v>GAWA_146913865</v>
          </cell>
          <cell r="I152" t="str">
            <v/>
          </cell>
          <cell r="J152" t="str">
            <v/>
          </cell>
          <cell r="K152">
            <v>1</v>
          </cell>
          <cell r="L152" t="str">
            <v>CORNISH</v>
          </cell>
          <cell r="M152" t="str">
            <v>WAY</v>
          </cell>
          <cell r="N152" t="str">
            <v>PINJARRA</v>
          </cell>
          <cell r="O152">
            <v>6208</v>
          </cell>
          <cell r="P152" t="str">
            <v>WA</v>
          </cell>
          <cell r="Q152">
            <v>17018</v>
          </cell>
          <cell r="R152" t="str">
            <v>Yes</v>
          </cell>
          <cell r="S152" t="str">
            <v>No</v>
          </cell>
          <cell r="T152" t="str">
            <v>No</v>
          </cell>
          <cell r="U152" t="str">
            <v>No</v>
          </cell>
          <cell r="V152" t="str">
            <v>No</v>
          </cell>
          <cell r="W152" t="str">
            <v>No</v>
          </cell>
          <cell r="X152" t="str">
            <v>No</v>
          </cell>
          <cell r="Y152">
            <v>0</v>
          </cell>
          <cell r="Z152" t="str">
            <v>House fire</v>
          </cell>
          <cell r="AA152">
            <v>0</v>
          </cell>
          <cell r="AB152"/>
          <cell r="AC152" t="str">
            <v>None</v>
          </cell>
          <cell r="AD152"/>
          <cell r="AE152"/>
          <cell r="AF152" t="str">
            <v>None</v>
          </cell>
          <cell r="AG152"/>
          <cell r="AH152"/>
          <cell r="AI152" t="str">
            <v>None</v>
          </cell>
          <cell r="AJ152"/>
          <cell r="AK152"/>
          <cell r="AL152" t="str">
            <v>None</v>
          </cell>
          <cell r="AM152"/>
          <cell r="AN152"/>
          <cell r="AO152" t="str">
            <v>None</v>
          </cell>
          <cell r="AP152"/>
          <cell r="AQ152"/>
          <cell r="AR152" t="str">
            <v>None</v>
          </cell>
          <cell r="AS152"/>
          <cell r="AT152"/>
          <cell r="AU152" t="str">
            <v>None</v>
          </cell>
          <cell r="AV152"/>
          <cell r="AW152"/>
          <cell r="AX152" t="str">
            <v>None</v>
          </cell>
          <cell r="AY152"/>
          <cell r="AZ152"/>
          <cell r="BA152" t="str">
            <v>None</v>
          </cell>
          <cell r="BB152"/>
          <cell r="BC152"/>
          <cell r="BD152">
            <v>31</v>
          </cell>
          <cell r="BE152">
            <v>66</v>
          </cell>
          <cell r="BF152" t="str">
            <v>ST GEORGE BANK</v>
          </cell>
          <cell r="BG152" t="str">
            <v>No</v>
          </cell>
          <cell r="BH152"/>
          <cell r="BI152"/>
          <cell r="BJ152"/>
          <cell r="BK152"/>
          <cell r="BL152" t="str">
            <v>Terrace</v>
          </cell>
          <cell r="BM152" t="str">
            <v>Double Brick</v>
          </cell>
          <cell r="BN152" t="str">
            <v>Metal covering</v>
          </cell>
          <cell r="BO152" t="str">
            <v>In the last 10 years</v>
          </cell>
          <cell r="BP152">
            <v>2015</v>
          </cell>
          <cell r="BQ152" t="str">
            <v/>
          </cell>
        </row>
        <row r="153">
          <cell r="H153" t="str">
            <v>GAVIC420417891</v>
          </cell>
          <cell r="I153" t="str">
            <v/>
          </cell>
          <cell r="J153" t="str">
            <v/>
          </cell>
          <cell r="K153">
            <v>9</v>
          </cell>
          <cell r="L153" t="str">
            <v>CHARLES WILSON</v>
          </cell>
          <cell r="M153" t="str">
            <v>CLOSE</v>
          </cell>
          <cell r="N153" t="str">
            <v>ELTHAM NORTH</v>
          </cell>
          <cell r="O153">
            <v>3095</v>
          </cell>
          <cell r="P153" t="str">
            <v>VIC</v>
          </cell>
          <cell r="Q153">
            <v>18371</v>
          </cell>
          <cell r="R153" t="str">
            <v>Yes</v>
          </cell>
          <cell r="S153" t="str">
            <v>No</v>
          </cell>
          <cell r="T153" t="str">
            <v>No</v>
          </cell>
          <cell r="U153" t="str">
            <v>No</v>
          </cell>
          <cell r="V153" t="str">
            <v>No</v>
          </cell>
          <cell r="W153" t="str">
            <v>No</v>
          </cell>
          <cell r="X153" t="str">
            <v>No</v>
          </cell>
          <cell r="Y153">
            <v>1</v>
          </cell>
          <cell r="Z153" t="str">
            <v>Other claim type</v>
          </cell>
          <cell r="AA153">
            <v>124058</v>
          </cell>
          <cell r="AB153"/>
          <cell r="AC153" t="str">
            <v>None</v>
          </cell>
          <cell r="AD153"/>
          <cell r="AE153"/>
          <cell r="AF153" t="str">
            <v>None</v>
          </cell>
          <cell r="AG153"/>
          <cell r="AH153"/>
          <cell r="AI153" t="str">
            <v>None</v>
          </cell>
          <cell r="AJ153"/>
          <cell r="AK153"/>
          <cell r="AL153" t="str">
            <v>None</v>
          </cell>
          <cell r="AM153"/>
          <cell r="AN153"/>
          <cell r="AO153" t="str">
            <v>None</v>
          </cell>
          <cell r="AP153"/>
          <cell r="AQ153"/>
          <cell r="AR153" t="str">
            <v>None</v>
          </cell>
          <cell r="AS153"/>
          <cell r="AT153"/>
          <cell r="AU153" t="str">
            <v>None</v>
          </cell>
          <cell r="AV153"/>
          <cell r="AW153"/>
          <cell r="AX153" t="str">
            <v>None</v>
          </cell>
          <cell r="AY153"/>
          <cell r="AZ153"/>
          <cell r="BA153" t="str">
            <v>None</v>
          </cell>
          <cell r="BB153"/>
          <cell r="BC153"/>
          <cell r="BD153">
            <v>77</v>
          </cell>
          <cell r="BE153">
            <v>77</v>
          </cell>
          <cell r="BF153" t="str">
            <v>NO PREVIOUS INSURER</v>
          </cell>
          <cell r="BG153" t="str">
            <v>No</v>
          </cell>
          <cell r="BH153"/>
          <cell r="BI153"/>
          <cell r="BJ153"/>
          <cell r="BK153"/>
          <cell r="BL153" t="str">
            <v>Townhouse</v>
          </cell>
          <cell r="BM153" t="str">
            <v>Double Brick</v>
          </cell>
          <cell r="BN153" t="str">
            <v>Timber shingles</v>
          </cell>
          <cell r="BO153" t="str">
            <v>1970-1979</v>
          </cell>
          <cell r="BP153" t="str">
            <v>1970-1979</v>
          </cell>
          <cell r="BQ153" t="str">
            <v>Less than 1 acre</v>
          </cell>
        </row>
        <row r="154">
          <cell r="H154" t="str">
            <v>GASA_415024935</v>
          </cell>
          <cell r="I154" t="str">
            <v/>
          </cell>
          <cell r="J154" t="str">
            <v/>
          </cell>
          <cell r="K154">
            <v>3</v>
          </cell>
          <cell r="L154" t="str">
            <v>SHEARWATER</v>
          </cell>
          <cell r="M154" t="str">
            <v>PLACE</v>
          </cell>
          <cell r="N154" t="str">
            <v>WYNN VALE</v>
          </cell>
          <cell r="O154">
            <v>5127</v>
          </cell>
          <cell r="P154" t="str">
            <v>SA</v>
          </cell>
          <cell r="Q154">
            <v>29624</v>
          </cell>
          <cell r="R154" t="str">
            <v>Yes</v>
          </cell>
          <cell r="S154" t="str">
            <v>No</v>
          </cell>
          <cell r="T154" t="str">
            <v>No</v>
          </cell>
          <cell r="U154" t="str">
            <v>No</v>
          </cell>
          <cell r="V154" t="str">
            <v>No</v>
          </cell>
          <cell r="W154" t="str">
            <v>No</v>
          </cell>
          <cell r="X154" t="str">
            <v>No</v>
          </cell>
          <cell r="Y154">
            <v>1</v>
          </cell>
          <cell r="Z154" t="str">
            <v>Other claim type</v>
          </cell>
          <cell r="AA154">
            <v>248387</v>
          </cell>
          <cell r="AB154"/>
          <cell r="AC154" t="str">
            <v>None</v>
          </cell>
          <cell r="AD154"/>
          <cell r="AE154"/>
          <cell r="AF154" t="str">
            <v>None</v>
          </cell>
          <cell r="AG154"/>
          <cell r="AH154"/>
          <cell r="AI154" t="str">
            <v>None</v>
          </cell>
          <cell r="AJ154"/>
          <cell r="AK154"/>
          <cell r="AL154" t="str">
            <v>None</v>
          </cell>
          <cell r="AM154"/>
          <cell r="AN154"/>
          <cell r="AO154" t="str">
            <v>None</v>
          </cell>
          <cell r="AP154"/>
          <cell r="AQ154"/>
          <cell r="AR154" t="str">
            <v>None</v>
          </cell>
          <cell r="AS154"/>
          <cell r="AT154"/>
          <cell r="AU154" t="str">
            <v>None</v>
          </cell>
          <cell r="AV154"/>
          <cell r="AW154"/>
          <cell r="AX154" t="str">
            <v>None</v>
          </cell>
          <cell r="AY154"/>
          <cell r="AZ154"/>
          <cell r="BA154" t="str">
            <v>None</v>
          </cell>
          <cell r="BB154"/>
          <cell r="BC154"/>
          <cell r="BD154">
            <v>60</v>
          </cell>
          <cell r="BE154">
            <v>60</v>
          </cell>
          <cell r="BF154" t="str">
            <v>RACQ</v>
          </cell>
          <cell r="BG154" t="str">
            <v>No</v>
          </cell>
          <cell r="BH154"/>
          <cell r="BI154"/>
          <cell r="BJ154"/>
          <cell r="BK154"/>
          <cell r="BL154" t="str">
            <v>Terrace</v>
          </cell>
          <cell r="BM154" t="str">
            <v>Weatherboard - Timber</v>
          </cell>
          <cell r="BN154" t="str">
            <v>Other</v>
          </cell>
          <cell r="BO154" t="str">
            <v>In the last 10 years</v>
          </cell>
          <cell r="BP154">
            <v>2017</v>
          </cell>
          <cell r="BQ154" t="str">
            <v>Less than 1 acre</v>
          </cell>
        </row>
        <row r="155">
          <cell r="H155" t="str">
            <v>GANSW706254807</v>
          </cell>
          <cell r="I155" t="str">
            <v/>
          </cell>
          <cell r="J155" t="str">
            <v/>
          </cell>
          <cell r="K155">
            <v>3</v>
          </cell>
          <cell r="L155" t="str">
            <v>FLINDERS</v>
          </cell>
          <cell r="M155" t="str">
            <v>PLACE</v>
          </cell>
          <cell r="N155" t="str">
            <v>WEST BALLINA</v>
          </cell>
          <cell r="O155">
            <v>2478</v>
          </cell>
          <cell r="P155" t="str">
            <v>NSW</v>
          </cell>
          <cell r="Q155">
            <v>28997</v>
          </cell>
          <cell r="R155" t="str">
            <v>No</v>
          </cell>
          <cell r="S155" t="str">
            <v>No</v>
          </cell>
          <cell r="T155" t="str">
            <v>No</v>
          </cell>
          <cell r="U155" t="str">
            <v>No</v>
          </cell>
          <cell r="V155" t="str">
            <v>No</v>
          </cell>
          <cell r="W155" t="str">
            <v>No</v>
          </cell>
          <cell r="X155" t="str">
            <v>Yes</v>
          </cell>
          <cell r="Y155">
            <v>1</v>
          </cell>
          <cell r="Z155" t="str">
            <v>Bushfire or flood</v>
          </cell>
          <cell r="AA155">
            <v>75249</v>
          </cell>
          <cell r="AB155"/>
          <cell r="AC155" t="str">
            <v>None</v>
          </cell>
          <cell r="AD155"/>
          <cell r="AE155"/>
          <cell r="AF155" t="str">
            <v>None</v>
          </cell>
          <cell r="AG155"/>
          <cell r="AH155"/>
          <cell r="AI155" t="str">
            <v>None</v>
          </cell>
          <cell r="AJ155"/>
          <cell r="AK155"/>
          <cell r="AL155" t="str">
            <v>None</v>
          </cell>
          <cell r="AM155"/>
          <cell r="AN155"/>
          <cell r="AO155" t="str">
            <v>None</v>
          </cell>
          <cell r="AP155"/>
          <cell r="AQ155"/>
          <cell r="AR155" t="str">
            <v>None</v>
          </cell>
          <cell r="AS155"/>
          <cell r="AT155"/>
          <cell r="AU155" t="str">
            <v>None</v>
          </cell>
          <cell r="AV155"/>
          <cell r="AW155"/>
          <cell r="AX155" t="str">
            <v>None</v>
          </cell>
          <cell r="AY155"/>
          <cell r="AZ155"/>
          <cell r="BA155" t="str">
            <v>None</v>
          </cell>
          <cell r="BB155"/>
          <cell r="BC155"/>
          <cell r="BD155">
            <v>70</v>
          </cell>
          <cell r="BE155">
            <v>70</v>
          </cell>
          <cell r="BF155" t="str">
            <v>NO PREVIOUS INSURER</v>
          </cell>
          <cell r="BG155" t="str">
            <v>No</v>
          </cell>
          <cell r="BH155"/>
          <cell r="BI155"/>
          <cell r="BJ155"/>
          <cell r="BK155"/>
          <cell r="BL155" t="str">
            <v>Terrace</v>
          </cell>
          <cell r="BM155" t="str">
            <v>Weatherboard - Timber</v>
          </cell>
          <cell r="BN155" t="str">
            <v>Other</v>
          </cell>
          <cell r="BO155" t="str">
            <v>1891-1913 (Federation)</v>
          </cell>
          <cell r="BP155" t="str">
            <v>1891-1913 (Federation)</v>
          </cell>
          <cell r="BQ155" t="str">
            <v>Less than 1 acre</v>
          </cell>
        </row>
        <row r="156">
          <cell r="H156" t="str">
            <v>GANSW705426442</v>
          </cell>
          <cell r="I156" t="str">
            <v/>
          </cell>
          <cell r="J156" t="str">
            <v/>
          </cell>
          <cell r="K156">
            <v>47</v>
          </cell>
          <cell r="L156" t="str">
            <v>O'DEA</v>
          </cell>
          <cell r="M156" t="str">
            <v>ROAD</v>
          </cell>
          <cell r="N156" t="str">
            <v>MOUNT ANNAN</v>
          </cell>
          <cell r="O156">
            <v>2567</v>
          </cell>
          <cell r="P156" t="str">
            <v>NSW</v>
          </cell>
          <cell r="Q156">
            <v>17229</v>
          </cell>
          <cell r="R156" t="str">
            <v>Yes</v>
          </cell>
          <cell r="S156" t="str">
            <v>No</v>
          </cell>
          <cell r="T156" t="str">
            <v>No</v>
          </cell>
          <cell r="U156" t="str">
            <v>No</v>
          </cell>
          <cell r="V156" t="str">
            <v>No</v>
          </cell>
          <cell r="W156" t="str">
            <v>No</v>
          </cell>
          <cell r="X156" t="str">
            <v>No</v>
          </cell>
          <cell r="Y156">
            <v>1</v>
          </cell>
          <cell r="Z156" t="str">
            <v>Damage from water from pipes and drains</v>
          </cell>
          <cell r="AA156">
            <v>552686</v>
          </cell>
          <cell r="AB156"/>
          <cell r="AC156" t="str">
            <v>None</v>
          </cell>
          <cell r="AD156"/>
          <cell r="AE156"/>
          <cell r="AF156" t="str">
            <v>None</v>
          </cell>
          <cell r="AG156"/>
          <cell r="AH156"/>
          <cell r="AI156" t="str">
            <v>None</v>
          </cell>
          <cell r="AJ156"/>
          <cell r="AK156"/>
          <cell r="AL156" t="str">
            <v>None</v>
          </cell>
          <cell r="AM156"/>
          <cell r="AN156"/>
          <cell r="AO156" t="str">
            <v>None</v>
          </cell>
          <cell r="AP156"/>
          <cell r="AQ156"/>
          <cell r="AR156" t="str">
            <v>None</v>
          </cell>
          <cell r="AS156"/>
          <cell r="AT156"/>
          <cell r="AU156" t="str">
            <v>None</v>
          </cell>
          <cell r="AV156"/>
          <cell r="AW156"/>
          <cell r="AX156" t="str">
            <v>None</v>
          </cell>
          <cell r="AY156"/>
          <cell r="AZ156"/>
          <cell r="BA156" t="str">
            <v>None</v>
          </cell>
          <cell r="BB156"/>
          <cell r="BC156"/>
          <cell r="BD156">
            <v>42</v>
          </cell>
          <cell r="BE156">
            <v>42</v>
          </cell>
          <cell r="BF156" t="str">
            <v>BANKWEST</v>
          </cell>
          <cell r="BG156" t="str">
            <v>No</v>
          </cell>
          <cell r="BH156"/>
          <cell r="BI156"/>
          <cell r="BJ156"/>
          <cell r="BK156"/>
          <cell r="BL156" t="str">
            <v>Terrace</v>
          </cell>
          <cell r="BM156" t="str">
            <v>Other</v>
          </cell>
          <cell r="BN156" t="str">
            <v>Slate</v>
          </cell>
          <cell r="BO156" t="str">
            <v>1914-1945 (War)</v>
          </cell>
          <cell r="BP156" t="str">
            <v>1914-1945 (War)</v>
          </cell>
          <cell r="BQ156" t="str">
            <v>Less than 1 acre</v>
          </cell>
        </row>
        <row r="157">
          <cell r="H157" t="str">
            <v>GAVIC412518054</v>
          </cell>
          <cell r="I157" t="str">
            <v/>
          </cell>
          <cell r="J157" t="str">
            <v/>
          </cell>
          <cell r="K157">
            <v>185</v>
          </cell>
          <cell r="L157" t="str">
            <v>FRASER</v>
          </cell>
          <cell r="M157" t="str">
            <v>ROAD</v>
          </cell>
          <cell r="N157" t="str">
            <v>TORRUMBARRY</v>
          </cell>
          <cell r="O157">
            <v>3562</v>
          </cell>
          <cell r="P157" t="str">
            <v>VIC</v>
          </cell>
          <cell r="Q157">
            <v>23202</v>
          </cell>
          <cell r="R157" t="str">
            <v>No</v>
          </cell>
          <cell r="S157" t="str">
            <v>No</v>
          </cell>
          <cell r="T157" t="str">
            <v>No</v>
          </cell>
          <cell r="U157" t="str">
            <v>No</v>
          </cell>
          <cell r="V157" t="str">
            <v>No</v>
          </cell>
          <cell r="W157" t="str">
            <v>No</v>
          </cell>
          <cell r="X157" t="str">
            <v>No</v>
          </cell>
          <cell r="Y157">
            <v>0</v>
          </cell>
          <cell r="Z157" t="str">
            <v>House fire</v>
          </cell>
          <cell r="AA157">
            <v>0</v>
          </cell>
          <cell r="AB157"/>
          <cell r="AC157" t="str">
            <v>None</v>
          </cell>
          <cell r="AD157"/>
          <cell r="AE157"/>
          <cell r="AF157" t="str">
            <v>None</v>
          </cell>
          <cell r="AG157"/>
          <cell r="AH157"/>
          <cell r="AI157" t="str">
            <v>Other claim type</v>
          </cell>
          <cell r="AJ157">
            <v>41701</v>
          </cell>
          <cell r="AK157"/>
          <cell r="AL157" t="str">
            <v>None</v>
          </cell>
          <cell r="AM157"/>
          <cell r="AN157"/>
          <cell r="AO157" t="str">
            <v>None</v>
          </cell>
          <cell r="AP157"/>
          <cell r="AQ157"/>
          <cell r="AR157" t="str">
            <v>None</v>
          </cell>
          <cell r="AS157"/>
          <cell r="AT157"/>
          <cell r="AU157" t="str">
            <v>None</v>
          </cell>
          <cell r="AV157"/>
          <cell r="AW157"/>
          <cell r="AX157" t="str">
            <v>None</v>
          </cell>
          <cell r="AY157"/>
          <cell r="AZ157"/>
          <cell r="BA157" t="str">
            <v>None</v>
          </cell>
          <cell r="BB157"/>
          <cell r="BC157"/>
          <cell r="BD157">
            <v>53</v>
          </cell>
          <cell r="BE157">
            <v>53</v>
          </cell>
          <cell r="BF157" t="str">
            <v>NO PREVIOUS INSURER</v>
          </cell>
          <cell r="BG157" t="str">
            <v>No</v>
          </cell>
          <cell r="BH157"/>
          <cell r="BI157"/>
          <cell r="BJ157"/>
          <cell r="BK157"/>
          <cell r="BL157" t="str">
            <v>Free Standing Home On Poles</v>
          </cell>
          <cell r="BM157" t="str">
            <v>Double Brick</v>
          </cell>
          <cell r="BN157" t="str">
            <v>Slate</v>
          </cell>
          <cell r="BO157" t="str">
            <v>2000-2008</v>
          </cell>
          <cell r="BP157" t="str">
            <v>2000-2008</v>
          </cell>
          <cell r="BQ157" t="str">
            <v/>
          </cell>
        </row>
        <row r="158">
          <cell r="H158" t="str">
            <v>GAQLD161006123</v>
          </cell>
          <cell r="I158" t="str">
            <v/>
          </cell>
          <cell r="J158" t="str">
            <v/>
          </cell>
          <cell r="K158">
            <v>32</v>
          </cell>
          <cell r="L158" t="str">
            <v>WINDREST</v>
          </cell>
          <cell r="M158" t="str">
            <v>STREET</v>
          </cell>
          <cell r="N158" t="str">
            <v>STRATHPINE</v>
          </cell>
          <cell r="O158">
            <v>4500</v>
          </cell>
          <cell r="P158" t="str">
            <v>QLD</v>
          </cell>
          <cell r="Q158">
            <v>15334</v>
          </cell>
          <cell r="R158" t="str">
            <v>No</v>
          </cell>
          <cell r="S158" t="str">
            <v>No</v>
          </cell>
          <cell r="T158" t="str">
            <v>No</v>
          </cell>
          <cell r="U158" t="str">
            <v>No</v>
          </cell>
          <cell r="V158" t="str">
            <v>No</v>
          </cell>
          <cell r="W158" t="str">
            <v>No</v>
          </cell>
          <cell r="X158" t="str">
            <v>No</v>
          </cell>
          <cell r="Y158">
            <v>1</v>
          </cell>
          <cell r="Z158" t="str">
            <v>Damage from water from pipes and drains</v>
          </cell>
          <cell r="AA158">
            <v>45372</v>
          </cell>
          <cell r="AB158"/>
          <cell r="AC158" t="str">
            <v>None</v>
          </cell>
          <cell r="AD158"/>
          <cell r="AE158"/>
          <cell r="AF158" t="str">
            <v>None</v>
          </cell>
          <cell r="AG158"/>
          <cell r="AH158"/>
          <cell r="AI158" t="str">
            <v>None</v>
          </cell>
          <cell r="AJ158"/>
          <cell r="AK158"/>
          <cell r="AL158" t="str">
            <v>None</v>
          </cell>
          <cell r="AM158"/>
          <cell r="AN158"/>
          <cell r="AO158" t="str">
            <v>None</v>
          </cell>
          <cell r="AP158"/>
          <cell r="AQ158"/>
          <cell r="AR158" t="str">
            <v>None</v>
          </cell>
          <cell r="AS158"/>
          <cell r="AT158"/>
          <cell r="AU158" t="str">
            <v>None</v>
          </cell>
          <cell r="AV158"/>
          <cell r="AW158"/>
          <cell r="AX158" t="str">
            <v>None</v>
          </cell>
          <cell r="AY158"/>
          <cell r="AZ158"/>
          <cell r="BA158" t="str">
            <v>None</v>
          </cell>
          <cell r="BB158"/>
          <cell r="BC158"/>
          <cell r="BD158">
            <v>33</v>
          </cell>
          <cell r="BE158">
            <v>33</v>
          </cell>
          <cell r="BF158" t="str">
            <v>NO PREVIOUS INSURER</v>
          </cell>
          <cell r="BG158" t="str">
            <v>No</v>
          </cell>
          <cell r="BH158"/>
          <cell r="BI158"/>
          <cell r="BJ158"/>
          <cell r="BK158"/>
          <cell r="BL158" t="str">
            <v>Townhouse</v>
          </cell>
          <cell r="BM158" t="str">
            <v>Other</v>
          </cell>
          <cell r="BN158" t="str">
            <v>Metal covering</v>
          </cell>
          <cell r="BO158" t="str">
            <v>In the last 10 years</v>
          </cell>
          <cell r="BP158">
            <v>2011</v>
          </cell>
          <cell r="BQ158" t="str">
            <v>More than 5 acres</v>
          </cell>
        </row>
        <row r="159">
          <cell r="H159" t="str">
            <v>GANSW705336212</v>
          </cell>
          <cell r="I159" t="str">
            <v/>
          </cell>
          <cell r="J159" t="str">
            <v/>
          </cell>
          <cell r="K159">
            <v>17</v>
          </cell>
          <cell r="L159" t="str">
            <v>MYAMBLAH</v>
          </cell>
          <cell r="M159" t="str">
            <v>CRESCENT</v>
          </cell>
          <cell r="N159" t="str">
            <v>MEREWETHER HEIGHTS</v>
          </cell>
          <cell r="O159">
            <v>2291</v>
          </cell>
          <cell r="P159" t="str">
            <v>NSW</v>
          </cell>
          <cell r="Q159">
            <v>21981</v>
          </cell>
          <cell r="R159" t="str">
            <v>No</v>
          </cell>
          <cell r="S159" t="str">
            <v>No</v>
          </cell>
          <cell r="T159" t="str">
            <v>No</v>
          </cell>
          <cell r="U159" t="str">
            <v>No</v>
          </cell>
          <cell r="V159" t="str">
            <v>No</v>
          </cell>
          <cell r="W159" t="str">
            <v>No</v>
          </cell>
          <cell r="X159" t="str">
            <v>No</v>
          </cell>
          <cell r="Y159">
            <v>1</v>
          </cell>
          <cell r="Z159" t="str">
            <v>Theft</v>
          </cell>
          <cell r="AA159">
            <v>611567</v>
          </cell>
          <cell r="AB159"/>
          <cell r="AC159" t="str">
            <v>None</v>
          </cell>
          <cell r="AD159"/>
          <cell r="AE159"/>
          <cell r="AF159" t="str">
            <v>None</v>
          </cell>
          <cell r="AG159"/>
          <cell r="AH159"/>
          <cell r="AI159" t="str">
            <v>None</v>
          </cell>
          <cell r="AJ159"/>
          <cell r="AK159"/>
          <cell r="AL159" t="str">
            <v>None</v>
          </cell>
          <cell r="AM159"/>
          <cell r="AN159"/>
          <cell r="AO159" t="str">
            <v>None</v>
          </cell>
          <cell r="AP159"/>
          <cell r="AQ159"/>
          <cell r="AR159" t="str">
            <v>None</v>
          </cell>
          <cell r="AS159"/>
          <cell r="AT159"/>
          <cell r="AU159" t="str">
            <v>None</v>
          </cell>
          <cell r="AV159"/>
          <cell r="AW159"/>
          <cell r="AX159" t="str">
            <v>None</v>
          </cell>
          <cell r="AY159"/>
          <cell r="AZ159"/>
          <cell r="BA159" t="str">
            <v>None</v>
          </cell>
          <cell r="BB159"/>
          <cell r="BC159"/>
          <cell r="BD159">
            <v>62</v>
          </cell>
          <cell r="BE159">
            <v>62</v>
          </cell>
          <cell r="BF159" t="str">
            <v>NO PREVIOUS INSURER</v>
          </cell>
          <cell r="BG159" t="str">
            <v>No</v>
          </cell>
          <cell r="BH159"/>
          <cell r="BI159"/>
          <cell r="BJ159"/>
          <cell r="BK159"/>
          <cell r="BL159" t="str">
            <v>Terrace</v>
          </cell>
          <cell r="BM159" t="str">
            <v>AAC panel</v>
          </cell>
          <cell r="BN159" t="str">
            <v>Other</v>
          </cell>
          <cell r="BO159" t="str">
            <v>In the last 10 years</v>
          </cell>
          <cell r="BP159">
            <v>2017</v>
          </cell>
          <cell r="BQ159" t="str">
            <v>1 to 5 acres</v>
          </cell>
        </row>
        <row r="160">
          <cell r="H160" t="str">
            <v>GANSW705336212</v>
          </cell>
          <cell r="I160" t="str">
            <v/>
          </cell>
          <cell r="J160" t="str">
            <v/>
          </cell>
          <cell r="K160">
            <v>17</v>
          </cell>
          <cell r="L160" t="str">
            <v>MYAMBLAH</v>
          </cell>
          <cell r="M160" t="str">
            <v>CRESCENT</v>
          </cell>
          <cell r="N160" t="str">
            <v>MEREWETHER HEIGHTS</v>
          </cell>
          <cell r="O160">
            <v>2291</v>
          </cell>
          <cell r="P160" t="str">
            <v>NSW</v>
          </cell>
          <cell r="Q160">
            <v>33082</v>
          </cell>
          <cell r="R160" t="str">
            <v>No</v>
          </cell>
          <cell r="S160" t="str">
            <v>No</v>
          </cell>
          <cell r="T160" t="str">
            <v>No</v>
          </cell>
          <cell r="U160" t="str">
            <v>No</v>
          </cell>
          <cell r="V160" t="str">
            <v>No</v>
          </cell>
          <cell r="W160" t="str">
            <v>No</v>
          </cell>
          <cell r="X160" t="str">
            <v>No</v>
          </cell>
          <cell r="Y160">
            <v>0</v>
          </cell>
          <cell r="Z160" t="str">
            <v>Damage from water from pipes and drains</v>
          </cell>
          <cell r="AA160">
            <v>0</v>
          </cell>
          <cell r="AB160"/>
          <cell r="AC160" t="str">
            <v>None</v>
          </cell>
          <cell r="AD160"/>
          <cell r="AE160"/>
          <cell r="AF160" t="str">
            <v>None</v>
          </cell>
          <cell r="AG160"/>
          <cell r="AH160"/>
          <cell r="AI160" t="str">
            <v>None</v>
          </cell>
          <cell r="AJ160"/>
          <cell r="AK160"/>
          <cell r="AL160" t="str">
            <v>None</v>
          </cell>
          <cell r="AM160"/>
          <cell r="AN160"/>
          <cell r="AO160" t="str">
            <v>None</v>
          </cell>
          <cell r="AP160"/>
          <cell r="AQ160"/>
          <cell r="AR160" t="str">
            <v>None</v>
          </cell>
          <cell r="AS160"/>
          <cell r="AT160"/>
          <cell r="AU160" t="str">
            <v>None</v>
          </cell>
          <cell r="AV160"/>
          <cell r="AW160"/>
          <cell r="AX160" t="str">
            <v>None</v>
          </cell>
          <cell r="AY160"/>
          <cell r="AZ160"/>
          <cell r="BA160" t="str">
            <v>None</v>
          </cell>
          <cell r="BB160"/>
          <cell r="BC160"/>
          <cell r="BD160">
            <v>76</v>
          </cell>
          <cell r="BE160">
            <v>76</v>
          </cell>
          <cell r="BF160" t="str">
            <v>NO PREVIOUS INSURER</v>
          </cell>
          <cell r="BG160" t="str">
            <v>No</v>
          </cell>
          <cell r="BH160"/>
          <cell r="BI160"/>
          <cell r="BJ160"/>
          <cell r="BK160"/>
          <cell r="BL160" t="str">
            <v>Semi detached (duplex/triplex/quadplex)</v>
          </cell>
          <cell r="BM160" t="str">
            <v>Brick Veneer</v>
          </cell>
          <cell r="BN160" t="str">
            <v>Metal covering</v>
          </cell>
          <cell r="BO160" t="str">
            <v>1946-1959 (Post War)</v>
          </cell>
          <cell r="BP160" t="str">
            <v>1946-1959 (Post War)</v>
          </cell>
          <cell r="BQ160" t="str">
            <v/>
          </cell>
        </row>
        <row r="161">
          <cell r="H161" t="str">
            <v>GAQLD156552500</v>
          </cell>
          <cell r="I161" t="str">
            <v/>
          </cell>
          <cell r="J161" t="str">
            <v/>
          </cell>
          <cell r="K161">
            <v>27</v>
          </cell>
          <cell r="L161" t="str">
            <v>PINON</v>
          </cell>
          <cell r="M161" t="str">
            <v>CLOSE</v>
          </cell>
          <cell r="N161" t="str">
            <v>ELANORA</v>
          </cell>
          <cell r="O161">
            <v>4221</v>
          </cell>
          <cell r="P161" t="str">
            <v>QLD</v>
          </cell>
          <cell r="Q161">
            <v>25658</v>
          </cell>
          <cell r="R161" t="str">
            <v>Yes</v>
          </cell>
          <cell r="S161" t="str">
            <v>No</v>
          </cell>
          <cell r="T161" t="str">
            <v>No</v>
          </cell>
          <cell r="U161" t="str">
            <v>No</v>
          </cell>
          <cell r="V161" t="str">
            <v>No</v>
          </cell>
          <cell r="W161" t="str">
            <v>No</v>
          </cell>
          <cell r="X161" t="str">
            <v>No</v>
          </cell>
          <cell r="Y161">
            <v>0</v>
          </cell>
          <cell r="Z161" t="str">
            <v>Earthquake, storm, cyclone or hail</v>
          </cell>
          <cell r="AA161">
            <v>0</v>
          </cell>
          <cell r="AB161"/>
          <cell r="AC161" t="str">
            <v>NONE</v>
          </cell>
          <cell r="AD161"/>
          <cell r="AE161"/>
          <cell r="AF161" t="str">
            <v>None</v>
          </cell>
          <cell r="AG161"/>
          <cell r="AH161"/>
          <cell r="AI161" t="str">
            <v>None</v>
          </cell>
          <cell r="AJ161"/>
          <cell r="AK161"/>
          <cell r="AL161" t="str">
            <v>None</v>
          </cell>
          <cell r="AM161"/>
          <cell r="AN161"/>
          <cell r="AO161" t="str">
            <v>None</v>
          </cell>
          <cell r="AP161"/>
          <cell r="AQ161"/>
          <cell r="AR161" t="str">
            <v>None</v>
          </cell>
          <cell r="AS161"/>
          <cell r="AT161"/>
          <cell r="AU161" t="str">
            <v>None</v>
          </cell>
          <cell r="AV161"/>
          <cell r="AW161"/>
          <cell r="AX161" t="str">
            <v>None</v>
          </cell>
          <cell r="AY161"/>
          <cell r="AZ161"/>
          <cell r="BA161" t="str">
            <v>None</v>
          </cell>
          <cell r="BB161"/>
          <cell r="BC161"/>
          <cell r="BD161">
            <v>31</v>
          </cell>
          <cell r="BE161">
            <v>31</v>
          </cell>
          <cell r="BF161" t="str">
            <v>NO PREVIOUS INSURER</v>
          </cell>
          <cell r="BG161" t="str">
            <v>No</v>
          </cell>
          <cell r="BH161"/>
          <cell r="BI161"/>
          <cell r="BJ161"/>
          <cell r="BK161"/>
          <cell r="BL161" t="str">
            <v>Semi detached (duplex/triplex/quadplex)</v>
          </cell>
          <cell r="BM161" t="str">
            <v>Other</v>
          </cell>
          <cell r="BN161" t="str">
            <v>Other</v>
          </cell>
          <cell r="BO161" t="str">
            <v>In the last 10 years</v>
          </cell>
          <cell r="BP161">
            <v>2014</v>
          </cell>
          <cell r="BQ161" t="str">
            <v/>
          </cell>
        </row>
        <row r="162">
          <cell r="H162" t="str">
            <v>GASA_423734886</v>
          </cell>
          <cell r="I162" t="str">
            <v/>
          </cell>
          <cell r="J162" t="str">
            <v/>
          </cell>
          <cell r="K162" t="str">
            <v>38 A</v>
          </cell>
          <cell r="L162" t="str">
            <v>GARDINER</v>
          </cell>
          <cell r="M162" t="str">
            <v>AVENUE</v>
          </cell>
          <cell r="N162" t="str">
            <v>WARRADALE</v>
          </cell>
          <cell r="O162">
            <v>5046</v>
          </cell>
          <cell r="P162" t="str">
            <v>SA</v>
          </cell>
          <cell r="Q162">
            <v>34553</v>
          </cell>
          <cell r="R162" t="str">
            <v>Yes</v>
          </cell>
          <cell r="S162" t="str">
            <v>No</v>
          </cell>
          <cell r="T162" t="str">
            <v>No</v>
          </cell>
          <cell r="U162" t="str">
            <v>No</v>
          </cell>
          <cell r="V162" t="str">
            <v>No</v>
          </cell>
          <cell r="W162" t="str">
            <v>No</v>
          </cell>
          <cell r="X162" t="str">
            <v>No</v>
          </cell>
          <cell r="Y162">
            <v>1</v>
          </cell>
          <cell r="Z162" t="str">
            <v>Theft</v>
          </cell>
          <cell r="AA162">
            <v>493546</v>
          </cell>
          <cell r="AB162"/>
          <cell r="AC162" t="str">
            <v>None</v>
          </cell>
          <cell r="AD162"/>
          <cell r="AE162"/>
          <cell r="AF162" t="str">
            <v>None</v>
          </cell>
          <cell r="AG162"/>
          <cell r="AH162"/>
          <cell r="AI162" t="str">
            <v>None</v>
          </cell>
          <cell r="AJ162"/>
          <cell r="AK162"/>
          <cell r="AL162" t="str">
            <v>None</v>
          </cell>
          <cell r="AM162"/>
          <cell r="AN162"/>
          <cell r="AO162" t="str">
            <v>None</v>
          </cell>
          <cell r="AP162"/>
          <cell r="AQ162"/>
          <cell r="AR162" t="str">
            <v>None</v>
          </cell>
          <cell r="AS162"/>
          <cell r="AT162"/>
          <cell r="AU162" t="str">
            <v>None</v>
          </cell>
          <cell r="AV162"/>
          <cell r="AW162"/>
          <cell r="AX162" t="str">
            <v>None</v>
          </cell>
          <cell r="AY162"/>
          <cell r="AZ162"/>
          <cell r="BA162" t="str">
            <v>None</v>
          </cell>
          <cell r="BB162"/>
          <cell r="BC162"/>
          <cell r="BD162">
            <v>47</v>
          </cell>
          <cell r="BE162">
            <v>47</v>
          </cell>
          <cell r="BF162" t="str">
            <v>NO PREVIOUS INSURER</v>
          </cell>
          <cell r="BG162" t="str">
            <v>No</v>
          </cell>
          <cell r="BH162"/>
          <cell r="BI162"/>
          <cell r="BJ162"/>
          <cell r="BK162"/>
          <cell r="BL162" t="str">
            <v>Semi detached (duplex/triplex/quadplex)</v>
          </cell>
          <cell r="BM162" t="str">
            <v>Weatherboard - Timber</v>
          </cell>
          <cell r="BN162" t="str">
            <v>Fibrecement covering</v>
          </cell>
          <cell r="BO162" t="str">
            <v>1970-1979</v>
          </cell>
          <cell r="BP162" t="str">
            <v>1970-1979</v>
          </cell>
          <cell r="BQ162" t="str">
            <v>Less than 1 acre</v>
          </cell>
        </row>
        <row r="163">
          <cell r="H163" t="str">
            <v>GAQLD156552500</v>
          </cell>
          <cell r="I163" t="str">
            <v/>
          </cell>
          <cell r="J163" t="str">
            <v/>
          </cell>
          <cell r="K163">
            <v>27</v>
          </cell>
          <cell r="L163" t="str">
            <v>PINON</v>
          </cell>
          <cell r="M163" t="str">
            <v>CLOSE</v>
          </cell>
          <cell r="N163" t="str">
            <v>ELANORA</v>
          </cell>
          <cell r="O163">
            <v>4221</v>
          </cell>
          <cell r="P163" t="str">
            <v>QLD</v>
          </cell>
          <cell r="Q163">
            <v>33920</v>
          </cell>
          <cell r="R163" t="str">
            <v>Yes</v>
          </cell>
          <cell r="S163" t="str">
            <v>No</v>
          </cell>
          <cell r="T163" t="str">
            <v>No</v>
          </cell>
          <cell r="U163" t="str">
            <v>No</v>
          </cell>
          <cell r="V163" t="str">
            <v>No</v>
          </cell>
          <cell r="W163" t="str">
            <v>No</v>
          </cell>
          <cell r="X163" t="str">
            <v>No</v>
          </cell>
          <cell r="Y163">
            <v>0</v>
          </cell>
          <cell r="Z163" t="str">
            <v>House fire</v>
          </cell>
          <cell r="AA163">
            <v>0</v>
          </cell>
          <cell r="AB163"/>
          <cell r="AC163" t="str">
            <v>None</v>
          </cell>
          <cell r="AD163"/>
          <cell r="AE163"/>
          <cell r="AF163" t="str">
            <v>None</v>
          </cell>
          <cell r="AG163"/>
          <cell r="AH163"/>
          <cell r="AI163" t="str">
            <v>None</v>
          </cell>
          <cell r="AJ163"/>
          <cell r="AK163"/>
          <cell r="AL163" t="str">
            <v>None</v>
          </cell>
          <cell r="AM163"/>
          <cell r="AN163"/>
          <cell r="AO163" t="str">
            <v>None</v>
          </cell>
          <cell r="AP163"/>
          <cell r="AQ163"/>
          <cell r="AR163" t="str">
            <v>None</v>
          </cell>
          <cell r="AS163"/>
          <cell r="AT163"/>
          <cell r="AU163" t="str">
            <v>None</v>
          </cell>
          <cell r="AV163"/>
          <cell r="AW163"/>
          <cell r="AX163" t="str">
            <v>None</v>
          </cell>
          <cell r="AY163"/>
          <cell r="AZ163"/>
          <cell r="BA163" t="str">
            <v>None</v>
          </cell>
          <cell r="BB163"/>
          <cell r="BC163"/>
          <cell r="BD163">
            <v>56</v>
          </cell>
          <cell r="BE163">
            <v>56</v>
          </cell>
          <cell r="BF163" t="str">
            <v>COLES</v>
          </cell>
          <cell r="BG163" t="str">
            <v>No</v>
          </cell>
          <cell r="BH163"/>
          <cell r="BI163"/>
          <cell r="BJ163"/>
          <cell r="BK163"/>
          <cell r="BL163" t="str">
            <v>Townhouse</v>
          </cell>
          <cell r="BM163" t="str">
            <v>Other</v>
          </cell>
          <cell r="BN163" t="str">
            <v>Concrete tile</v>
          </cell>
          <cell r="BO163" t="str">
            <v>In the last 10 years</v>
          </cell>
          <cell r="BP163">
            <v>2016</v>
          </cell>
          <cell r="BQ163" t="str">
            <v/>
          </cell>
        </row>
        <row r="164">
          <cell r="H164" t="str">
            <v>GASA_415725236</v>
          </cell>
          <cell r="I164" t="str">
            <v/>
          </cell>
          <cell r="J164" t="str">
            <v/>
          </cell>
          <cell r="K164">
            <v>83</v>
          </cell>
          <cell r="L164" t="str">
            <v>THEVENARD</v>
          </cell>
          <cell r="M164" t="str">
            <v>ROAD</v>
          </cell>
          <cell r="N164" t="str">
            <v>THEVENARD</v>
          </cell>
          <cell r="O164">
            <v>5690</v>
          </cell>
          <cell r="P164" t="str">
            <v>SA</v>
          </cell>
          <cell r="Q164">
            <v>28221</v>
          </cell>
          <cell r="R164" t="str">
            <v>Yes</v>
          </cell>
          <cell r="S164" t="str">
            <v>No</v>
          </cell>
          <cell r="T164" t="str">
            <v>No</v>
          </cell>
          <cell r="U164" t="str">
            <v>No</v>
          </cell>
          <cell r="V164" t="str">
            <v>No</v>
          </cell>
          <cell r="W164" t="str">
            <v>No</v>
          </cell>
          <cell r="X164" t="str">
            <v>No</v>
          </cell>
          <cell r="Y164">
            <v>0</v>
          </cell>
          <cell r="Z164" t="str">
            <v>None</v>
          </cell>
          <cell r="AA164"/>
          <cell r="AB164"/>
          <cell r="AC164" t="str">
            <v>NONE</v>
          </cell>
          <cell r="AD164"/>
          <cell r="AE164"/>
          <cell r="AF164" t="str">
            <v>None</v>
          </cell>
          <cell r="AG164"/>
          <cell r="AH164"/>
          <cell r="AI164" t="str">
            <v>None</v>
          </cell>
          <cell r="AJ164"/>
          <cell r="AK164"/>
          <cell r="AL164" t="str">
            <v>None</v>
          </cell>
          <cell r="AM164"/>
          <cell r="AN164"/>
          <cell r="AO164" t="str">
            <v>None</v>
          </cell>
          <cell r="AP164"/>
          <cell r="AQ164"/>
          <cell r="AR164" t="str">
            <v>None</v>
          </cell>
          <cell r="AS164"/>
          <cell r="AT164"/>
          <cell r="AU164" t="str">
            <v>None</v>
          </cell>
          <cell r="AV164"/>
          <cell r="AW164"/>
          <cell r="AX164" t="str">
            <v>None</v>
          </cell>
          <cell r="AY164"/>
          <cell r="AZ164"/>
          <cell r="BA164" t="str">
            <v>None</v>
          </cell>
          <cell r="BB164"/>
          <cell r="BC164"/>
          <cell r="BD164">
            <v>78</v>
          </cell>
          <cell r="BE164">
            <v>78</v>
          </cell>
          <cell r="BF164" t="str">
            <v>NO PREVIOUS INSURER</v>
          </cell>
          <cell r="BG164" t="str">
            <v>No</v>
          </cell>
          <cell r="BH164"/>
          <cell r="BI164"/>
          <cell r="BJ164"/>
          <cell r="BK164"/>
          <cell r="BL164" t="str">
            <v>Terrace</v>
          </cell>
          <cell r="BM164" t="str">
            <v>Double Brick</v>
          </cell>
          <cell r="BN164" t="str">
            <v>Fibrecement covering</v>
          </cell>
          <cell r="BO164" t="str">
            <v>In the last 10 years</v>
          </cell>
          <cell r="BP164">
            <v>2013</v>
          </cell>
          <cell r="BQ164" t="str">
            <v>Less than 1 acre</v>
          </cell>
        </row>
        <row r="165">
          <cell r="H165" t="str">
            <v>GANSW705950070</v>
          </cell>
          <cell r="I165" t="str">
            <v/>
          </cell>
          <cell r="J165" t="str">
            <v/>
          </cell>
          <cell r="K165">
            <v>155</v>
          </cell>
          <cell r="L165" t="str">
            <v>BURNS</v>
          </cell>
          <cell r="M165" t="str">
            <v>ROAD</v>
          </cell>
          <cell r="N165" t="str">
            <v>SPRINGWOOD</v>
          </cell>
          <cell r="O165">
            <v>2777</v>
          </cell>
          <cell r="P165" t="str">
            <v>NSW</v>
          </cell>
          <cell r="Q165">
            <v>26589</v>
          </cell>
          <cell r="R165" t="str">
            <v>Yes</v>
          </cell>
          <cell r="S165" t="str">
            <v>No</v>
          </cell>
          <cell r="T165" t="str">
            <v>No</v>
          </cell>
          <cell r="U165" t="str">
            <v>No</v>
          </cell>
          <cell r="V165" t="str">
            <v>No</v>
          </cell>
          <cell r="W165" t="str">
            <v>No</v>
          </cell>
          <cell r="X165" t="str">
            <v>No</v>
          </cell>
          <cell r="Y165">
            <v>0</v>
          </cell>
          <cell r="Z165" t="str">
            <v>None</v>
          </cell>
          <cell r="AA165"/>
          <cell r="AB165"/>
          <cell r="AC165" t="str">
            <v>NONE</v>
          </cell>
          <cell r="AD165"/>
          <cell r="AE165"/>
          <cell r="AF165" t="str">
            <v>None</v>
          </cell>
          <cell r="AG165"/>
          <cell r="AH165"/>
          <cell r="AI165" t="str">
            <v>None</v>
          </cell>
          <cell r="AJ165"/>
          <cell r="AK165"/>
          <cell r="AL165" t="str">
            <v>None</v>
          </cell>
          <cell r="AM165"/>
          <cell r="AN165"/>
          <cell r="AO165" t="str">
            <v>None</v>
          </cell>
          <cell r="AP165"/>
          <cell r="AQ165"/>
          <cell r="AR165" t="str">
            <v>None</v>
          </cell>
          <cell r="AS165"/>
          <cell r="AT165"/>
          <cell r="AU165" t="str">
            <v>None</v>
          </cell>
          <cell r="AV165"/>
          <cell r="AW165"/>
          <cell r="AX165" t="str">
            <v>None</v>
          </cell>
          <cell r="AY165"/>
          <cell r="AZ165"/>
          <cell r="BA165" t="str">
            <v>None</v>
          </cell>
          <cell r="BB165"/>
          <cell r="BC165"/>
          <cell r="BD165">
            <v>28</v>
          </cell>
          <cell r="BE165">
            <v>77</v>
          </cell>
          <cell r="BF165" t="str">
            <v>NO PREVIOUS INSURER</v>
          </cell>
          <cell r="BG165" t="str">
            <v>No</v>
          </cell>
          <cell r="BH165"/>
          <cell r="BI165"/>
          <cell r="BJ165"/>
          <cell r="BK165"/>
          <cell r="BL165" t="str">
            <v>Terrace</v>
          </cell>
          <cell r="BM165" t="str">
            <v>Sheet cladding</v>
          </cell>
          <cell r="BN165" t="str">
            <v>Timber shingles</v>
          </cell>
          <cell r="BO165" t="str">
            <v>In the last 10 years</v>
          </cell>
          <cell r="BP165">
            <v>2015</v>
          </cell>
          <cell r="BQ165" t="str">
            <v/>
          </cell>
        </row>
        <row r="166">
          <cell r="H166" t="str">
            <v>GAVIC419559289</v>
          </cell>
          <cell r="I166" t="str">
            <v/>
          </cell>
          <cell r="J166" t="str">
            <v/>
          </cell>
          <cell r="K166">
            <v>31</v>
          </cell>
          <cell r="L166" t="str">
            <v>CARRINGTON</v>
          </cell>
          <cell r="M166" t="str">
            <v>STREET</v>
          </cell>
          <cell r="N166" t="str">
            <v>SYDENHAM</v>
          </cell>
          <cell r="O166">
            <v>3037</v>
          </cell>
          <cell r="P166" t="str">
            <v>VIC</v>
          </cell>
          <cell r="Q166">
            <v>21418</v>
          </cell>
          <cell r="R166" t="str">
            <v>Yes</v>
          </cell>
          <cell r="S166" t="str">
            <v>No</v>
          </cell>
          <cell r="T166" t="str">
            <v>No</v>
          </cell>
          <cell r="U166" t="str">
            <v>No</v>
          </cell>
          <cell r="V166" t="str">
            <v>No</v>
          </cell>
          <cell r="W166" t="str">
            <v>No</v>
          </cell>
          <cell r="X166" t="str">
            <v>No</v>
          </cell>
          <cell r="Y166">
            <v>1</v>
          </cell>
          <cell r="Z166" t="str">
            <v>Theft</v>
          </cell>
          <cell r="AA166">
            <v>538140</v>
          </cell>
          <cell r="AB166"/>
          <cell r="AC166" t="str">
            <v>None</v>
          </cell>
          <cell r="AD166"/>
          <cell r="AE166"/>
          <cell r="AF166" t="str">
            <v>None</v>
          </cell>
          <cell r="AG166"/>
          <cell r="AH166"/>
          <cell r="AI166" t="str">
            <v>None</v>
          </cell>
          <cell r="AJ166"/>
          <cell r="AK166"/>
          <cell r="AL166" t="str">
            <v>None</v>
          </cell>
          <cell r="AM166"/>
          <cell r="AN166"/>
          <cell r="AO166" t="str">
            <v>None</v>
          </cell>
          <cell r="AP166"/>
          <cell r="AQ166"/>
          <cell r="AR166" t="str">
            <v>None</v>
          </cell>
          <cell r="AS166"/>
          <cell r="AT166"/>
          <cell r="AU166" t="str">
            <v>None</v>
          </cell>
          <cell r="AV166"/>
          <cell r="AW166"/>
          <cell r="AX166" t="str">
            <v>None</v>
          </cell>
          <cell r="AY166"/>
          <cell r="AZ166"/>
          <cell r="BA166" t="str">
            <v>None</v>
          </cell>
          <cell r="BB166"/>
          <cell r="BC166"/>
          <cell r="BD166">
            <v>54</v>
          </cell>
          <cell r="BE166">
            <v>69</v>
          </cell>
          <cell r="BF166" t="str">
            <v>NO PREVIOUS INSURER</v>
          </cell>
          <cell r="BG166" t="str">
            <v>No</v>
          </cell>
          <cell r="BH166"/>
          <cell r="BI166"/>
          <cell r="BJ166"/>
          <cell r="BK166"/>
          <cell r="BL166" t="str">
            <v>Terrace</v>
          </cell>
          <cell r="BM166" t="str">
            <v>Brick Veneer</v>
          </cell>
          <cell r="BN166" t="str">
            <v>Fibrecement covering</v>
          </cell>
          <cell r="BO166" t="str">
            <v>In the last 10 years</v>
          </cell>
          <cell r="BP166">
            <v>2017</v>
          </cell>
          <cell r="BQ166" t="str">
            <v>1 to 5 acres</v>
          </cell>
        </row>
        <row r="167">
          <cell r="H167" t="str">
            <v>GAVIC412131568</v>
          </cell>
          <cell r="I167" t="str">
            <v/>
          </cell>
          <cell r="J167" t="str">
            <v/>
          </cell>
          <cell r="K167">
            <v>28</v>
          </cell>
          <cell r="L167" t="str">
            <v>TREETOP</v>
          </cell>
          <cell r="M167" t="str">
            <v>TERRACE</v>
          </cell>
          <cell r="N167" t="str">
            <v>PLENTY</v>
          </cell>
          <cell r="O167">
            <v>3090</v>
          </cell>
          <cell r="P167" t="str">
            <v>VIC</v>
          </cell>
          <cell r="Q167">
            <v>29955</v>
          </cell>
          <cell r="R167" t="str">
            <v>Yes</v>
          </cell>
          <cell r="S167" t="str">
            <v>No</v>
          </cell>
          <cell r="T167" t="str">
            <v>No</v>
          </cell>
          <cell r="U167" t="str">
            <v>No</v>
          </cell>
          <cell r="V167" t="str">
            <v>No</v>
          </cell>
          <cell r="W167" t="str">
            <v>No</v>
          </cell>
          <cell r="X167" t="str">
            <v>No</v>
          </cell>
          <cell r="Y167">
            <v>0</v>
          </cell>
          <cell r="Z167" t="str">
            <v>Other claim type</v>
          </cell>
          <cell r="AA167">
            <v>0</v>
          </cell>
          <cell r="AB167"/>
          <cell r="AC167" t="str">
            <v>None</v>
          </cell>
          <cell r="AD167"/>
          <cell r="AE167"/>
          <cell r="AF167" t="str">
            <v>None</v>
          </cell>
          <cell r="AG167"/>
          <cell r="AH167"/>
          <cell r="AI167" t="str">
            <v>None</v>
          </cell>
          <cell r="AJ167"/>
          <cell r="AK167"/>
          <cell r="AL167" t="str">
            <v>None</v>
          </cell>
          <cell r="AM167"/>
          <cell r="AN167"/>
          <cell r="AO167" t="str">
            <v>None</v>
          </cell>
          <cell r="AP167"/>
          <cell r="AQ167"/>
          <cell r="AR167" t="str">
            <v>None</v>
          </cell>
          <cell r="AS167"/>
          <cell r="AT167"/>
          <cell r="AU167" t="str">
            <v>None</v>
          </cell>
          <cell r="AV167"/>
          <cell r="AW167"/>
          <cell r="AX167" t="str">
            <v>None</v>
          </cell>
          <cell r="AY167"/>
          <cell r="AZ167"/>
          <cell r="BA167" t="str">
            <v>None</v>
          </cell>
          <cell r="BB167"/>
          <cell r="BC167"/>
          <cell r="BD167">
            <v>53</v>
          </cell>
          <cell r="BE167">
            <v>61</v>
          </cell>
          <cell r="BF167" t="str">
            <v>ALLIANZ</v>
          </cell>
          <cell r="BG167" t="str">
            <v>No</v>
          </cell>
          <cell r="BH167"/>
          <cell r="BI167"/>
          <cell r="BJ167"/>
          <cell r="BK167"/>
          <cell r="BL167" t="str">
            <v>Free Standing Home On Poles</v>
          </cell>
          <cell r="BM167" t="str">
            <v>Other</v>
          </cell>
          <cell r="BN167" t="str">
            <v>Metal covering</v>
          </cell>
          <cell r="BO167" t="str">
            <v>In the last 10 years</v>
          </cell>
          <cell r="BP167">
            <v>2009</v>
          </cell>
          <cell r="BQ167" t="str">
            <v/>
          </cell>
        </row>
        <row r="168">
          <cell r="H168" t="str">
            <v>GANSW703928755</v>
          </cell>
          <cell r="I168" t="str">
            <v/>
          </cell>
          <cell r="J168" t="str">
            <v/>
          </cell>
          <cell r="K168">
            <v>17</v>
          </cell>
          <cell r="L168" t="str">
            <v>ROBERT</v>
          </cell>
          <cell r="M168" t="str">
            <v>STREET</v>
          </cell>
          <cell r="N168" t="str">
            <v>ARGENTON</v>
          </cell>
          <cell r="O168">
            <v>2284</v>
          </cell>
          <cell r="P168" t="str">
            <v>NSW</v>
          </cell>
          <cell r="Q168">
            <v>22029</v>
          </cell>
          <cell r="R168" t="str">
            <v>No</v>
          </cell>
          <cell r="S168" t="str">
            <v>No</v>
          </cell>
          <cell r="T168" t="str">
            <v>No</v>
          </cell>
          <cell r="U168" t="str">
            <v>No</v>
          </cell>
          <cell r="V168" t="str">
            <v>No</v>
          </cell>
          <cell r="W168" t="str">
            <v>No</v>
          </cell>
          <cell r="X168" t="str">
            <v>No</v>
          </cell>
          <cell r="Y168">
            <v>1</v>
          </cell>
          <cell r="Z168" t="str">
            <v>House fire</v>
          </cell>
          <cell r="AA168">
            <v>487411</v>
          </cell>
          <cell r="AB168"/>
          <cell r="AC168" t="str">
            <v>None</v>
          </cell>
          <cell r="AD168"/>
          <cell r="AE168"/>
          <cell r="AF168" t="str">
            <v>None</v>
          </cell>
          <cell r="AG168"/>
          <cell r="AH168"/>
          <cell r="AI168" t="str">
            <v>None</v>
          </cell>
          <cell r="AJ168"/>
          <cell r="AK168"/>
          <cell r="AL168" t="str">
            <v>None</v>
          </cell>
          <cell r="AM168"/>
          <cell r="AN168"/>
          <cell r="AO168" t="str">
            <v>None</v>
          </cell>
          <cell r="AP168"/>
          <cell r="AQ168"/>
          <cell r="AR168" t="str">
            <v>None</v>
          </cell>
          <cell r="AS168"/>
          <cell r="AT168"/>
          <cell r="AU168" t="str">
            <v>None</v>
          </cell>
          <cell r="AV168"/>
          <cell r="AW168"/>
          <cell r="AX168" t="str">
            <v>None</v>
          </cell>
          <cell r="AY168"/>
          <cell r="AZ168"/>
          <cell r="BA168" t="str">
            <v>None</v>
          </cell>
          <cell r="BB168"/>
          <cell r="BC168"/>
          <cell r="BD168">
            <v>27</v>
          </cell>
          <cell r="BE168">
            <v>43</v>
          </cell>
          <cell r="BF168" t="str">
            <v>ST GEORGE BANK</v>
          </cell>
          <cell r="BG168" t="str">
            <v>No</v>
          </cell>
          <cell r="BH168"/>
          <cell r="BI168"/>
          <cell r="BJ168"/>
          <cell r="BK168"/>
          <cell r="BL168" t="str">
            <v>Townhouse</v>
          </cell>
          <cell r="BM168" t="str">
            <v>Weatherboard - Timber</v>
          </cell>
          <cell r="BN168" t="str">
            <v>Slate</v>
          </cell>
          <cell r="BO168" t="str">
            <v>In the last 10 years</v>
          </cell>
          <cell r="BP168">
            <v>2013</v>
          </cell>
          <cell r="BQ168" t="str">
            <v>More than 5 acres</v>
          </cell>
        </row>
        <row r="169">
          <cell r="H169" t="str">
            <v>GAQLD155515973</v>
          </cell>
          <cell r="I169" t="str">
            <v/>
          </cell>
          <cell r="J169" t="str">
            <v/>
          </cell>
          <cell r="K169">
            <v>102</v>
          </cell>
          <cell r="L169" t="str">
            <v>OCEANA</v>
          </cell>
          <cell r="M169" t="str">
            <v>TERRACE</v>
          </cell>
          <cell r="N169" t="str">
            <v>MANLY</v>
          </cell>
          <cell r="O169">
            <v>4179</v>
          </cell>
          <cell r="P169" t="str">
            <v>QLD</v>
          </cell>
          <cell r="Q169">
            <v>27619</v>
          </cell>
          <cell r="R169" t="str">
            <v>Yes</v>
          </cell>
          <cell r="S169" t="str">
            <v>No</v>
          </cell>
          <cell r="T169" t="str">
            <v>No</v>
          </cell>
          <cell r="U169" t="str">
            <v>No</v>
          </cell>
          <cell r="V169" t="str">
            <v>No</v>
          </cell>
          <cell r="W169" t="str">
            <v>No</v>
          </cell>
          <cell r="X169" t="str">
            <v>No</v>
          </cell>
          <cell r="Y169">
            <v>0</v>
          </cell>
          <cell r="Z169" t="str">
            <v>Other claim type</v>
          </cell>
          <cell r="AA169">
            <v>0</v>
          </cell>
          <cell r="AB169"/>
          <cell r="AC169" t="str">
            <v>None</v>
          </cell>
          <cell r="AD169"/>
          <cell r="AE169"/>
          <cell r="AF169" t="str">
            <v>None</v>
          </cell>
          <cell r="AG169"/>
          <cell r="AH169"/>
          <cell r="AI169" t="str">
            <v>None</v>
          </cell>
          <cell r="AJ169"/>
          <cell r="AK169"/>
          <cell r="AL169" t="str">
            <v>None</v>
          </cell>
          <cell r="AM169"/>
          <cell r="AN169"/>
          <cell r="AO169" t="str">
            <v>None</v>
          </cell>
          <cell r="AP169"/>
          <cell r="AQ169"/>
          <cell r="AR169" t="str">
            <v>None</v>
          </cell>
          <cell r="AS169"/>
          <cell r="AT169"/>
          <cell r="AU169" t="str">
            <v>None</v>
          </cell>
          <cell r="AV169"/>
          <cell r="AW169"/>
          <cell r="AX169" t="str">
            <v>None</v>
          </cell>
          <cell r="AY169"/>
          <cell r="AZ169"/>
          <cell r="BA169" t="str">
            <v>None</v>
          </cell>
          <cell r="BB169"/>
          <cell r="BC169"/>
          <cell r="BD169">
            <v>24</v>
          </cell>
          <cell r="BE169">
            <v>24</v>
          </cell>
          <cell r="BF169" t="str">
            <v>NO PREVIOUS INSURER</v>
          </cell>
          <cell r="BG169" t="str">
            <v>No</v>
          </cell>
          <cell r="BH169"/>
          <cell r="BI169"/>
          <cell r="BJ169"/>
          <cell r="BK169"/>
          <cell r="BL169" t="str">
            <v>Terrace</v>
          </cell>
          <cell r="BM169" t="str">
            <v>Double Brick</v>
          </cell>
          <cell r="BN169" t="str">
            <v>Concrete tile</v>
          </cell>
          <cell r="BO169" t="str">
            <v>In the last 10 years</v>
          </cell>
          <cell r="BP169">
            <v>2014</v>
          </cell>
          <cell r="BQ169" t="str">
            <v/>
          </cell>
        </row>
        <row r="170">
          <cell r="H170" t="str">
            <v>GAWA_162486147</v>
          </cell>
          <cell r="I170" t="str">
            <v/>
          </cell>
          <cell r="J170" t="str">
            <v/>
          </cell>
          <cell r="K170">
            <v>1331</v>
          </cell>
          <cell r="L170" t="str">
            <v>CUNDERDIN-WYALKA</v>
          </cell>
          <cell r="M170" t="str">
            <v>ROAD</v>
          </cell>
          <cell r="N170" t="str">
            <v>CUNDERDIN</v>
          </cell>
          <cell r="O170">
            <v>6407</v>
          </cell>
          <cell r="P170" t="str">
            <v>WA</v>
          </cell>
          <cell r="Q170">
            <v>16020</v>
          </cell>
          <cell r="R170" t="str">
            <v>No</v>
          </cell>
          <cell r="S170" t="str">
            <v>No</v>
          </cell>
          <cell r="T170" t="str">
            <v>No</v>
          </cell>
          <cell r="U170" t="str">
            <v>No</v>
          </cell>
          <cell r="V170" t="str">
            <v>No</v>
          </cell>
          <cell r="W170" t="str">
            <v>No</v>
          </cell>
          <cell r="X170" t="str">
            <v>No</v>
          </cell>
          <cell r="Y170">
            <v>0</v>
          </cell>
          <cell r="Z170" t="str">
            <v>House fire</v>
          </cell>
          <cell r="AA170">
            <v>0</v>
          </cell>
          <cell r="AB170"/>
          <cell r="AC170" t="str">
            <v>None</v>
          </cell>
          <cell r="AD170"/>
          <cell r="AE170"/>
          <cell r="AF170" t="str">
            <v>None</v>
          </cell>
          <cell r="AG170"/>
          <cell r="AH170"/>
          <cell r="AI170" t="str">
            <v>None</v>
          </cell>
          <cell r="AJ170"/>
          <cell r="AK170"/>
          <cell r="AL170" t="str">
            <v>None</v>
          </cell>
          <cell r="AM170"/>
          <cell r="AN170"/>
          <cell r="AO170" t="str">
            <v>None</v>
          </cell>
          <cell r="AP170"/>
          <cell r="AQ170"/>
          <cell r="AR170" t="str">
            <v>None</v>
          </cell>
          <cell r="AS170"/>
          <cell r="AT170"/>
          <cell r="AU170" t="str">
            <v>None</v>
          </cell>
          <cell r="AV170"/>
          <cell r="AW170"/>
          <cell r="AX170" t="str">
            <v>None</v>
          </cell>
          <cell r="AY170"/>
          <cell r="AZ170"/>
          <cell r="BA170" t="str">
            <v>None</v>
          </cell>
          <cell r="BB170"/>
          <cell r="BC170"/>
          <cell r="BD170">
            <v>76</v>
          </cell>
          <cell r="BE170">
            <v>76</v>
          </cell>
          <cell r="BF170" t="str">
            <v>NO PREVIOUS INSURER</v>
          </cell>
          <cell r="BG170" t="str">
            <v>No</v>
          </cell>
          <cell r="BH170"/>
          <cell r="BI170"/>
          <cell r="BJ170"/>
          <cell r="BK170"/>
          <cell r="BL170" t="str">
            <v>Terrace</v>
          </cell>
          <cell r="BM170" t="str">
            <v>AAC panel</v>
          </cell>
          <cell r="BN170" t="str">
            <v>Other</v>
          </cell>
          <cell r="BO170" t="str">
            <v>2000-2008</v>
          </cell>
          <cell r="BP170" t="str">
            <v>2000-2008</v>
          </cell>
          <cell r="BQ170" t="str">
            <v/>
          </cell>
        </row>
        <row r="171">
          <cell r="H171" t="str">
            <v>GAQLD156856965</v>
          </cell>
          <cell r="I171" t="str">
            <v/>
          </cell>
          <cell r="J171" t="str">
            <v/>
          </cell>
          <cell r="K171">
            <v>20</v>
          </cell>
          <cell r="L171" t="str">
            <v>NISBET</v>
          </cell>
          <cell r="M171" t="str">
            <v>PLACE</v>
          </cell>
          <cell r="N171" t="str">
            <v>MERRIMAC</v>
          </cell>
          <cell r="O171">
            <v>4226</v>
          </cell>
          <cell r="P171" t="str">
            <v>QLD</v>
          </cell>
          <cell r="Q171">
            <v>29741</v>
          </cell>
          <cell r="R171" t="str">
            <v>No</v>
          </cell>
          <cell r="S171" t="str">
            <v>No</v>
          </cell>
          <cell r="T171" t="str">
            <v>No</v>
          </cell>
          <cell r="U171" t="str">
            <v>No</v>
          </cell>
          <cell r="V171" t="str">
            <v>No</v>
          </cell>
          <cell r="W171" t="str">
            <v>No</v>
          </cell>
          <cell r="X171" t="str">
            <v>No</v>
          </cell>
          <cell r="Y171">
            <v>0</v>
          </cell>
          <cell r="Z171" t="str">
            <v>None</v>
          </cell>
          <cell r="AA171"/>
          <cell r="AB171"/>
          <cell r="AC171" t="str">
            <v>NONE</v>
          </cell>
          <cell r="AD171"/>
          <cell r="AE171"/>
          <cell r="AF171" t="str">
            <v>None</v>
          </cell>
          <cell r="AG171"/>
          <cell r="AH171"/>
          <cell r="AI171" t="str">
            <v>None</v>
          </cell>
          <cell r="AJ171"/>
          <cell r="AK171"/>
          <cell r="AL171" t="str">
            <v>None</v>
          </cell>
          <cell r="AM171"/>
          <cell r="AN171"/>
          <cell r="AO171" t="str">
            <v>None</v>
          </cell>
          <cell r="AP171"/>
          <cell r="AQ171"/>
          <cell r="AR171" t="str">
            <v>None</v>
          </cell>
          <cell r="AS171"/>
          <cell r="AT171"/>
          <cell r="AU171" t="str">
            <v>None</v>
          </cell>
          <cell r="AV171"/>
          <cell r="AW171"/>
          <cell r="AX171" t="str">
            <v>None</v>
          </cell>
          <cell r="AY171"/>
          <cell r="AZ171"/>
          <cell r="BA171" t="str">
            <v>None</v>
          </cell>
          <cell r="BB171"/>
          <cell r="BC171"/>
          <cell r="BD171">
            <v>55</v>
          </cell>
          <cell r="BE171">
            <v>55</v>
          </cell>
          <cell r="BF171" t="str">
            <v>REAL INSURANCE</v>
          </cell>
          <cell r="BG171" t="str">
            <v>No</v>
          </cell>
          <cell r="BH171"/>
          <cell r="BI171"/>
          <cell r="BJ171"/>
          <cell r="BK171"/>
          <cell r="BL171" t="str">
            <v>Townhouse</v>
          </cell>
          <cell r="BM171" t="str">
            <v>Double Brick</v>
          </cell>
          <cell r="BN171" t="str">
            <v>Terracotta</v>
          </cell>
          <cell r="BO171" t="str">
            <v>1970-1979</v>
          </cell>
          <cell r="BP171" t="str">
            <v>1970-1979</v>
          </cell>
          <cell r="BQ171" t="str">
            <v/>
          </cell>
        </row>
        <row r="172">
          <cell r="H172" t="str">
            <v>GASA_414958905</v>
          </cell>
          <cell r="I172" t="str">
            <v/>
          </cell>
          <cell r="J172" t="str">
            <v/>
          </cell>
          <cell r="K172">
            <v>22</v>
          </cell>
          <cell r="L172" t="str">
            <v>PROSSER</v>
          </cell>
          <cell r="M172" t="str">
            <v>STREET</v>
          </cell>
          <cell r="N172" t="str">
            <v>INGLE FARM</v>
          </cell>
          <cell r="O172">
            <v>5098</v>
          </cell>
          <cell r="P172" t="str">
            <v>SA</v>
          </cell>
          <cell r="Q172">
            <v>25473</v>
          </cell>
          <cell r="R172" t="str">
            <v>Yes</v>
          </cell>
          <cell r="S172" t="str">
            <v>No</v>
          </cell>
          <cell r="T172" t="str">
            <v>No</v>
          </cell>
          <cell r="U172" t="str">
            <v>No</v>
          </cell>
          <cell r="V172" t="str">
            <v>No</v>
          </cell>
          <cell r="W172" t="str">
            <v>No</v>
          </cell>
          <cell r="X172" t="str">
            <v>No</v>
          </cell>
          <cell r="Y172">
            <v>0</v>
          </cell>
          <cell r="Z172" t="str">
            <v>Damage from water from pipes and drains</v>
          </cell>
          <cell r="AA172">
            <v>0</v>
          </cell>
          <cell r="AB172"/>
          <cell r="AC172" t="str">
            <v>None</v>
          </cell>
          <cell r="AD172"/>
          <cell r="AE172"/>
          <cell r="AF172" t="str">
            <v>None</v>
          </cell>
          <cell r="AG172"/>
          <cell r="AH172"/>
          <cell r="AI172" t="str">
            <v>None</v>
          </cell>
          <cell r="AJ172"/>
          <cell r="AK172"/>
          <cell r="AL172" t="str">
            <v>None</v>
          </cell>
          <cell r="AM172"/>
          <cell r="AN172"/>
          <cell r="AO172" t="str">
            <v>None</v>
          </cell>
          <cell r="AP172"/>
          <cell r="AQ172"/>
          <cell r="AR172" t="str">
            <v>None</v>
          </cell>
          <cell r="AS172"/>
          <cell r="AT172"/>
          <cell r="AU172" t="str">
            <v>None</v>
          </cell>
          <cell r="AV172"/>
          <cell r="AW172"/>
          <cell r="AX172" t="str">
            <v>None</v>
          </cell>
          <cell r="AY172"/>
          <cell r="AZ172"/>
          <cell r="BA172" t="str">
            <v>None</v>
          </cell>
          <cell r="BB172"/>
          <cell r="BC172"/>
          <cell r="BD172">
            <v>59</v>
          </cell>
          <cell r="BE172">
            <v>59</v>
          </cell>
          <cell r="BF172" t="str">
            <v>NO PREVIOUS INSURER</v>
          </cell>
          <cell r="BG172" t="str">
            <v>No</v>
          </cell>
          <cell r="BH172"/>
          <cell r="BI172"/>
          <cell r="BJ172"/>
          <cell r="BK172"/>
          <cell r="BL172" t="str">
            <v>Terrace</v>
          </cell>
          <cell r="BM172" t="str">
            <v>Weatherboard - Timber</v>
          </cell>
          <cell r="BN172" t="str">
            <v>Metal covering</v>
          </cell>
          <cell r="BO172" t="str">
            <v>2000-2008</v>
          </cell>
          <cell r="BP172" t="str">
            <v>2000-2008</v>
          </cell>
          <cell r="BQ172" t="str">
            <v/>
          </cell>
        </row>
        <row r="173">
          <cell r="H173" t="str">
            <v>GANSW711858098</v>
          </cell>
          <cell r="I173" t="str">
            <v/>
          </cell>
          <cell r="J173" t="str">
            <v/>
          </cell>
          <cell r="K173" t="str">
            <v>1/4</v>
          </cell>
          <cell r="L173" t="str">
            <v>RAINBOW</v>
          </cell>
          <cell r="M173" t="str">
            <v>CLOSE</v>
          </cell>
          <cell r="N173" t="str">
            <v>CARDIFF HEIGHTS</v>
          </cell>
          <cell r="O173">
            <v>2285</v>
          </cell>
          <cell r="P173" t="str">
            <v>NSW</v>
          </cell>
          <cell r="Q173">
            <v>20153</v>
          </cell>
          <cell r="R173" t="str">
            <v>Yes</v>
          </cell>
          <cell r="S173" t="str">
            <v>No</v>
          </cell>
          <cell r="T173" t="str">
            <v>No</v>
          </cell>
          <cell r="U173" t="str">
            <v>No</v>
          </cell>
          <cell r="V173" t="str">
            <v>No</v>
          </cell>
          <cell r="W173" t="str">
            <v>No</v>
          </cell>
          <cell r="X173" t="str">
            <v>No</v>
          </cell>
          <cell r="Y173">
            <v>1</v>
          </cell>
          <cell r="Z173" t="str">
            <v>House fire</v>
          </cell>
          <cell r="AA173">
            <v>914870</v>
          </cell>
          <cell r="AB173"/>
          <cell r="AC173" t="str">
            <v>None</v>
          </cell>
          <cell r="AD173"/>
          <cell r="AE173"/>
          <cell r="AF173" t="str">
            <v>None</v>
          </cell>
          <cell r="AG173"/>
          <cell r="AH173"/>
          <cell r="AI173" t="str">
            <v>None</v>
          </cell>
          <cell r="AJ173"/>
          <cell r="AK173"/>
          <cell r="AL173" t="str">
            <v>None</v>
          </cell>
          <cell r="AM173"/>
          <cell r="AN173"/>
          <cell r="AO173" t="str">
            <v>None</v>
          </cell>
          <cell r="AP173"/>
          <cell r="AQ173"/>
          <cell r="AR173" t="str">
            <v>None</v>
          </cell>
          <cell r="AS173"/>
          <cell r="AT173"/>
          <cell r="AU173" t="str">
            <v>None</v>
          </cell>
          <cell r="AV173"/>
          <cell r="AW173"/>
          <cell r="AX173" t="str">
            <v>None</v>
          </cell>
          <cell r="AY173"/>
          <cell r="AZ173"/>
          <cell r="BA173" t="str">
            <v>None</v>
          </cell>
          <cell r="BB173"/>
          <cell r="BC173"/>
          <cell r="BD173">
            <v>56</v>
          </cell>
          <cell r="BE173">
            <v>56</v>
          </cell>
          <cell r="BF173" t="str">
            <v>NO PREVIOUS INSURER</v>
          </cell>
          <cell r="BG173" t="str">
            <v>No</v>
          </cell>
          <cell r="BH173"/>
          <cell r="BI173"/>
          <cell r="BJ173"/>
          <cell r="BK173"/>
          <cell r="BL173" t="str">
            <v>Townhouse</v>
          </cell>
          <cell r="BM173" t="str">
            <v>Brick Veneer</v>
          </cell>
          <cell r="BN173" t="str">
            <v>Fibrecement covering</v>
          </cell>
          <cell r="BO173" t="str">
            <v>1946-1959 (Post War)</v>
          </cell>
          <cell r="BP173" t="str">
            <v>1946-1959 (Post War)</v>
          </cell>
          <cell r="BQ173" t="str">
            <v>1 to 5 acres</v>
          </cell>
        </row>
        <row r="174">
          <cell r="H174" t="str">
            <v>GANSW703968062</v>
          </cell>
          <cell r="I174" t="str">
            <v/>
          </cell>
          <cell r="J174" t="str">
            <v/>
          </cell>
          <cell r="K174">
            <v>61</v>
          </cell>
          <cell r="L174" t="str">
            <v>RAWSON</v>
          </cell>
          <cell r="M174" t="str">
            <v>STREET</v>
          </cell>
          <cell r="N174" t="str">
            <v>AUBURN</v>
          </cell>
          <cell r="O174">
            <v>2144</v>
          </cell>
          <cell r="P174" t="str">
            <v>NSW</v>
          </cell>
          <cell r="Q174">
            <v>19548</v>
          </cell>
          <cell r="R174" t="str">
            <v>Yes</v>
          </cell>
          <cell r="S174" t="str">
            <v>No</v>
          </cell>
          <cell r="T174" t="str">
            <v>No</v>
          </cell>
          <cell r="U174" t="str">
            <v>No</v>
          </cell>
          <cell r="V174" t="str">
            <v>No</v>
          </cell>
          <cell r="W174" t="str">
            <v>No</v>
          </cell>
          <cell r="X174" t="str">
            <v>No</v>
          </cell>
          <cell r="Y174">
            <v>0</v>
          </cell>
          <cell r="Z174" t="str">
            <v>None</v>
          </cell>
          <cell r="AA174"/>
          <cell r="AB174"/>
          <cell r="AC174" t="str">
            <v>NONE</v>
          </cell>
          <cell r="AD174"/>
          <cell r="AE174"/>
          <cell r="AF174" t="str">
            <v>None</v>
          </cell>
          <cell r="AG174"/>
          <cell r="AH174"/>
          <cell r="AI174" t="str">
            <v>None</v>
          </cell>
          <cell r="AJ174"/>
          <cell r="AK174"/>
          <cell r="AL174" t="str">
            <v>None</v>
          </cell>
          <cell r="AM174"/>
          <cell r="AN174"/>
          <cell r="AO174" t="str">
            <v>None</v>
          </cell>
          <cell r="AP174"/>
          <cell r="AQ174"/>
          <cell r="AR174" t="str">
            <v>None</v>
          </cell>
          <cell r="AS174"/>
          <cell r="AT174"/>
          <cell r="AU174" t="str">
            <v>None</v>
          </cell>
          <cell r="AV174"/>
          <cell r="AW174"/>
          <cell r="AX174" t="str">
            <v>None</v>
          </cell>
          <cell r="AY174"/>
          <cell r="AZ174"/>
          <cell r="BA174" t="str">
            <v>None</v>
          </cell>
          <cell r="BB174"/>
          <cell r="BC174"/>
          <cell r="BD174">
            <v>58</v>
          </cell>
          <cell r="BE174">
            <v>58</v>
          </cell>
          <cell r="BF174" t="str">
            <v>NO PREVIOUS INSURER</v>
          </cell>
          <cell r="BG174" t="str">
            <v>No</v>
          </cell>
          <cell r="BH174"/>
          <cell r="BI174"/>
          <cell r="BJ174"/>
          <cell r="BK174"/>
          <cell r="BL174" t="str">
            <v>Townhouse</v>
          </cell>
          <cell r="BM174" t="str">
            <v>Weatherboard - Timber</v>
          </cell>
          <cell r="BN174" t="str">
            <v>Terracotta</v>
          </cell>
          <cell r="BO174" t="str">
            <v>In the last 10 years</v>
          </cell>
          <cell r="BP174">
            <v>2011</v>
          </cell>
          <cell r="BQ174" t="str">
            <v>Less than 1 acre</v>
          </cell>
        </row>
        <row r="175">
          <cell r="H175" t="str">
            <v>GASA_415415370</v>
          </cell>
          <cell r="I175" t="str">
            <v/>
          </cell>
          <cell r="J175" t="str">
            <v/>
          </cell>
          <cell r="K175">
            <v>44</v>
          </cell>
          <cell r="L175" t="str">
            <v>SOMERSET</v>
          </cell>
          <cell r="M175" t="str">
            <v>ROAD</v>
          </cell>
          <cell r="N175" t="str">
            <v>PARA HILLS WEST</v>
          </cell>
          <cell r="O175">
            <v>5096</v>
          </cell>
          <cell r="P175" t="str">
            <v>SA</v>
          </cell>
          <cell r="Q175">
            <v>24037</v>
          </cell>
          <cell r="R175" t="str">
            <v>Yes</v>
          </cell>
          <cell r="S175" t="str">
            <v>No</v>
          </cell>
          <cell r="T175" t="str">
            <v>No</v>
          </cell>
          <cell r="U175" t="str">
            <v>No</v>
          </cell>
          <cell r="V175" t="str">
            <v>No</v>
          </cell>
          <cell r="W175" t="str">
            <v>No</v>
          </cell>
          <cell r="X175" t="str">
            <v>No</v>
          </cell>
          <cell r="Y175">
            <v>1</v>
          </cell>
          <cell r="Z175" t="str">
            <v>Damage from water from pipes and drains</v>
          </cell>
          <cell r="AA175">
            <v>986281</v>
          </cell>
          <cell r="AB175"/>
          <cell r="AC175" t="str">
            <v>None</v>
          </cell>
          <cell r="AD175"/>
          <cell r="AE175"/>
          <cell r="AF175" t="str">
            <v>None</v>
          </cell>
          <cell r="AG175"/>
          <cell r="AH175"/>
          <cell r="AI175" t="str">
            <v>None</v>
          </cell>
          <cell r="AJ175"/>
          <cell r="AK175"/>
          <cell r="AL175" t="str">
            <v>None</v>
          </cell>
          <cell r="AM175"/>
          <cell r="AN175"/>
          <cell r="AO175" t="str">
            <v>None</v>
          </cell>
          <cell r="AP175"/>
          <cell r="AQ175"/>
          <cell r="AR175" t="str">
            <v>None</v>
          </cell>
          <cell r="AS175"/>
          <cell r="AT175"/>
          <cell r="AU175" t="str">
            <v>None</v>
          </cell>
          <cell r="AV175"/>
          <cell r="AW175"/>
          <cell r="AX175" t="str">
            <v>None</v>
          </cell>
          <cell r="AY175"/>
          <cell r="AZ175"/>
          <cell r="BA175" t="str">
            <v>None</v>
          </cell>
          <cell r="BB175"/>
          <cell r="BC175"/>
          <cell r="BD175">
            <v>74</v>
          </cell>
          <cell r="BE175">
            <v>74</v>
          </cell>
          <cell r="BF175" t="str">
            <v>NO PREVIOUS INSURER</v>
          </cell>
          <cell r="BG175" t="str">
            <v>No</v>
          </cell>
          <cell r="BH175"/>
          <cell r="BI175"/>
          <cell r="BJ175"/>
          <cell r="BK175"/>
          <cell r="BL175" t="str">
            <v>Semi detached (duplex/triplex/quadplex)</v>
          </cell>
          <cell r="BM175" t="str">
            <v>Other</v>
          </cell>
          <cell r="BN175" t="str">
            <v>Fibrecement covering</v>
          </cell>
          <cell r="BO175" t="str">
            <v>In the last 10 years</v>
          </cell>
          <cell r="BP175">
            <v>2015</v>
          </cell>
          <cell r="BQ175" t="str">
            <v>Less than 1 acre</v>
          </cell>
        </row>
        <row r="176">
          <cell r="H176" t="str">
            <v>GATAS716620935</v>
          </cell>
          <cell r="I176" t="str">
            <v/>
          </cell>
          <cell r="J176" t="str">
            <v/>
          </cell>
          <cell r="K176">
            <v>69</v>
          </cell>
          <cell r="L176" t="str">
            <v>KNIGHTS</v>
          </cell>
          <cell r="M176" t="str">
            <v>ROAD</v>
          </cell>
          <cell r="N176" t="str">
            <v>HUONVILLE</v>
          </cell>
          <cell r="O176">
            <v>7109</v>
          </cell>
          <cell r="P176" t="str">
            <v>TAS</v>
          </cell>
          <cell r="Q176">
            <v>33404</v>
          </cell>
          <cell r="R176" t="str">
            <v>No</v>
          </cell>
          <cell r="S176" t="str">
            <v>No</v>
          </cell>
          <cell r="T176" t="str">
            <v>No</v>
          </cell>
          <cell r="U176" t="str">
            <v>No</v>
          </cell>
          <cell r="V176" t="str">
            <v>No</v>
          </cell>
          <cell r="W176" t="str">
            <v>No</v>
          </cell>
          <cell r="X176" t="str">
            <v>Yes</v>
          </cell>
          <cell r="Y176">
            <v>1</v>
          </cell>
          <cell r="Z176" t="str">
            <v>House fire</v>
          </cell>
          <cell r="AA176">
            <v>1286405</v>
          </cell>
          <cell r="AB176"/>
          <cell r="AC176" t="str">
            <v>None</v>
          </cell>
          <cell r="AD176"/>
          <cell r="AE176"/>
          <cell r="AF176" t="str">
            <v>None</v>
          </cell>
          <cell r="AG176"/>
          <cell r="AH176"/>
          <cell r="AI176" t="str">
            <v>None</v>
          </cell>
          <cell r="AJ176"/>
          <cell r="AK176"/>
          <cell r="AL176" t="str">
            <v>None</v>
          </cell>
          <cell r="AM176"/>
          <cell r="AN176"/>
          <cell r="AO176" t="str">
            <v>None</v>
          </cell>
          <cell r="AP176"/>
          <cell r="AQ176"/>
          <cell r="AR176" t="str">
            <v>None</v>
          </cell>
          <cell r="AS176"/>
          <cell r="AT176"/>
          <cell r="AU176" t="str">
            <v>None</v>
          </cell>
          <cell r="AV176"/>
          <cell r="AW176"/>
          <cell r="AX176" t="str">
            <v>None</v>
          </cell>
          <cell r="AY176"/>
          <cell r="AZ176"/>
          <cell r="BA176" t="str">
            <v>None</v>
          </cell>
          <cell r="BB176"/>
          <cell r="BC176"/>
          <cell r="BD176">
            <v>50</v>
          </cell>
          <cell r="BE176">
            <v>50</v>
          </cell>
          <cell r="BF176" t="str">
            <v>NO PREVIOUS INSURER</v>
          </cell>
          <cell r="BG176" t="str">
            <v>No</v>
          </cell>
          <cell r="BH176"/>
          <cell r="BI176"/>
          <cell r="BJ176"/>
          <cell r="BK176"/>
          <cell r="BL176" t="str">
            <v>Townhouse</v>
          </cell>
          <cell r="BM176" t="str">
            <v>Sheet cladding</v>
          </cell>
          <cell r="BN176" t="str">
            <v>Concrete tile</v>
          </cell>
          <cell r="BO176" t="str">
            <v>Pre 1890 (Victorian)</v>
          </cell>
          <cell r="BP176" t="str">
            <v>Pre 1890 (Victorian)</v>
          </cell>
          <cell r="BQ176" t="str">
            <v>1 to 5 acres</v>
          </cell>
        </row>
        <row r="177">
          <cell r="H177" t="str">
            <v>GAQLD162310512</v>
          </cell>
          <cell r="I177" t="str">
            <v>UNIT</v>
          </cell>
          <cell r="J177">
            <v>5</v>
          </cell>
          <cell r="K177">
            <v>119</v>
          </cell>
          <cell r="L177" t="str">
            <v>SUGARWOOD</v>
          </cell>
          <cell r="M177" t="str">
            <v>STREET</v>
          </cell>
          <cell r="N177" t="str">
            <v>MOGGILL</v>
          </cell>
          <cell r="O177">
            <v>4070</v>
          </cell>
          <cell r="P177" t="str">
            <v>QLD</v>
          </cell>
          <cell r="Q177">
            <v>17313</v>
          </cell>
          <cell r="R177" t="str">
            <v>Yes</v>
          </cell>
          <cell r="S177" t="str">
            <v>No</v>
          </cell>
          <cell r="T177" t="str">
            <v>No</v>
          </cell>
          <cell r="U177" t="str">
            <v>No</v>
          </cell>
          <cell r="V177" t="str">
            <v>No</v>
          </cell>
          <cell r="W177" t="str">
            <v>No</v>
          </cell>
          <cell r="X177" t="str">
            <v>No</v>
          </cell>
          <cell r="Y177">
            <v>0</v>
          </cell>
          <cell r="Z177" t="str">
            <v>None</v>
          </cell>
          <cell r="AA177"/>
          <cell r="AB177"/>
          <cell r="AC177" t="str">
            <v>NONE</v>
          </cell>
          <cell r="AD177"/>
          <cell r="AE177"/>
          <cell r="AF177" t="str">
            <v>None</v>
          </cell>
          <cell r="AG177"/>
          <cell r="AH177"/>
          <cell r="AI177" t="str">
            <v>None</v>
          </cell>
          <cell r="AJ177"/>
          <cell r="AK177"/>
          <cell r="AL177" t="str">
            <v>None</v>
          </cell>
          <cell r="AM177"/>
          <cell r="AN177"/>
          <cell r="AO177" t="str">
            <v>None</v>
          </cell>
          <cell r="AP177"/>
          <cell r="AQ177"/>
          <cell r="AR177" t="str">
            <v>None</v>
          </cell>
          <cell r="AS177"/>
          <cell r="AT177"/>
          <cell r="AU177" t="str">
            <v>None</v>
          </cell>
          <cell r="AV177"/>
          <cell r="AW177"/>
          <cell r="AX177" t="str">
            <v>None</v>
          </cell>
          <cell r="AY177"/>
          <cell r="AZ177"/>
          <cell r="BA177" t="str">
            <v>None</v>
          </cell>
          <cell r="BB177"/>
          <cell r="BC177"/>
          <cell r="BD177">
            <v>34</v>
          </cell>
          <cell r="BE177">
            <v>59</v>
          </cell>
          <cell r="BF177" t="str">
            <v>NO PREVIOUS INSURER</v>
          </cell>
          <cell r="BG177" t="str">
            <v>No</v>
          </cell>
          <cell r="BH177"/>
          <cell r="BI177"/>
          <cell r="BJ177"/>
          <cell r="BK177"/>
          <cell r="BL177" t="str">
            <v>Semi detached (duplex/triplex/quadplex)</v>
          </cell>
          <cell r="BM177" t="str">
            <v>AAC panel</v>
          </cell>
          <cell r="BN177" t="str">
            <v>Concrete tile</v>
          </cell>
          <cell r="BO177" t="str">
            <v>In the last 10 years</v>
          </cell>
          <cell r="BP177">
            <v>2012</v>
          </cell>
          <cell r="BQ177" t="str">
            <v/>
          </cell>
        </row>
        <row r="178">
          <cell r="H178" t="str">
            <v>GANSW704446197</v>
          </cell>
          <cell r="I178" t="str">
            <v/>
          </cell>
          <cell r="J178" t="str">
            <v/>
          </cell>
          <cell r="K178">
            <v>22</v>
          </cell>
          <cell r="L178" t="str">
            <v>WELLBANK</v>
          </cell>
          <cell r="M178" t="str">
            <v>STREET</v>
          </cell>
          <cell r="N178" t="str">
            <v>CONCORD</v>
          </cell>
          <cell r="O178">
            <v>2137</v>
          </cell>
          <cell r="P178" t="str">
            <v>NSW</v>
          </cell>
          <cell r="Q178">
            <v>17062</v>
          </cell>
          <cell r="R178" t="str">
            <v>Yes</v>
          </cell>
          <cell r="S178" t="str">
            <v>No</v>
          </cell>
          <cell r="T178" t="str">
            <v>No</v>
          </cell>
          <cell r="U178" t="str">
            <v>No</v>
          </cell>
          <cell r="V178" t="str">
            <v>No</v>
          </cell>
          <cell r="W178" t="str">
            <v>No</v>
          </cell>
          <cell r="X178" t="str">
            <v>No</v>
          </cell>
          <cell r="Y178">
            <v>1</v>
          </cell>
          <cell r="Z178" t="str">
            <v>Earthquake, storm, cyclone or hail</v>
          </cell>
          <cell r="AA178">
            <v>500693</v>
          </cell>
          <cell r="AB178"/>
          <cell r="AC178" t="str">
            <v>NONE</v>
          </cell>
          <cell r="AD178"/>
          <cell r="AE178"/>
          <cell r="AF178" t="str">
            <v>None</v>
          </cell>
          <cell r="AG178"/>
          <cell r="AH178"/>
          <cell r="AI178" t="str">
            <v>None</v>
          </cell>
          <cell r="AJ178"/>
          <cell r="AK178"/>
          <cell r="AL178" t="str">
            <v>None</v>
          </cell>
          <cell r="AM178"/>
          <cell r="AN178"/>
          <cell r="AO178" t="str">
            <v>None</v>
          </cell>
          <cell r="AP178"/>
          <cell r="AQ178"/>
          <cell r="AR178" t="str">
            <v>None</v>
          </cell>
          <cell r="AS178"/>
          <cell r="AT178"/>
          <cell r="AU178" t="str">
            <v>None</v>
          </cell>
          <cell r="AV178"/>
          <cell r="AW178"/>
          <cell r="AX178" t="str">
            <v>None</v>
          </cell>
          <cell r="AY178"/>
          <cell r="AZ178"/>
          <cell r="BA178" t="str">
            <v>None</v>
          </cell>
          <cell r="BB178"/>
          <cell r="BC178"/>
          <cell r="BD178">
            <v>35</v>
          </cell>
          <cell r="BE178">
            <v>69</v>
          </cell>
          <cell r="BF178" t="str">
            <v>NO PREVIOUS INSURER</v>
          </cell>
          <cell r="BG178" t="str">
            <v>No</v>
          </cell>
          <cell r="BH178"/>
          <cell r="BI178"/>
          <cell r="BJ178"/>
          <cell r="BK178"/>
          <cell r="BL178" t="str">
            <v>Free Standing Home On Poles</v>
          </cell>
          <cell r="BM178" t="str">
            <v>Sheet cladding</v>
          </cell>
          <cell r="BN178" t="str">
            <v>Metal covering</v>
          </cell>
          <cell r="BO178" t="str">
            <v>In the last 10 years</v>
          </cell>
          <cell r="BP178">
            <v>2014</v>
          </cell>
          <cell r="BQ178" t="str">
            <v>1 to 5 acres</v>
          </cell>
        </row>
        <row r="179">
          <cell r="H179" t="str">
            <v>GANSW717898049</v>
          </cell>
          <cell r="I179" t="str">
            <v/>
          </cell>
          <cell r="J179" t="str">
            <v/>
          </cell>
          <cell r="K179">
            <v>15</v>
          </cell>
          <cell r="L179" t="str">
            <v>PRIMROSE</v>
          </cell>
          <cell r="M179" t="str">
            <v>DRIVE</v>
          </cell>
          <cell r="N179" t="str">
            <v>HAMLYN TERRACE</v>
          </cell>
          <cell r="O179">
            <v>2259</v>
          </cell>
          <cell r="P179" t="str">
            <v>NSW</v>
          </cell>
          <cell r="Q179">
            <v>26386</v>
          </cell>
          <cell r="R179" t="str">
            <v>No</v>
          </cell>
          <cell r="S179" t="str">
            <v>No</v>
          </cell>
          <cell r="T179" t="str">
            <v>No</v>
          </cell>
          <cell r="U179" t="str">
            <v>No</v>
          </cell>
          <cell r="V179" t="str">
            <v>No</v>
          </cell>
          <cell r="W179" t="str">
            <v>No</v>
          </cell>
          <cell r="X179" t="str">
            <v>No</v>
          </cell>
          <cell r="Y179">
            <v>1</v>
          </cell>
          <cell r="Z179" t="str">
            <v>Damage from water from pipes and drains</v>
          </cell>
          <cell r="AA179">
            <v>381243</v>
          </cell>
          <cell r="AB179"/>
          <cell r="AC179" t="str">
            <v>None</v>
          </cell>
          <cell r="AD179"/>
          <cell r="AE179"/>
          <cell r="AF179" t="str">
            <v>None</v>
          </cell>
          <cell r="AG179"/>
          <cell r="AH179"/>
          <cell r="AI179" t="str">
            <v>None</v>
          </cell>
          <cell r="AJ179"/>
          <cell r="AK179"/>
          <cell r="AL179" t="str">
            <v>None</v>
          </cell>
          <cell r="AM179"/>
          <cell r="AN179"/>
          <cell r="AO179" t="str">
            <v>None</v>
          </cell>
          <cell r="AP179"/>
          <cell r="AQ179"/>
          <cell r="AR179" t="str">
            <v>None</v>
          </cell>
          <cell r="AS179"/>
          <cell r="AT179"/>
          <cell r="AU179" t="str">
            <v>None</v>
          </cell>
          <cell r="AV179"/>
          <cell r="AW179"/>
          <cell r="AX179" t="str">
            <v>None</v>
          </cell>
          <cell r="AY179"/>
          <cell r="AZ179"/>
          <cell r="BA179" t="str">
            <v>None</v>
          </cell>
          <cell r="BB179"/>
          <cell r="BC179"/>
          <cell r="BD179">
            <v>33</v>
          </cell>
          <cell r="BE179">
            <v>70</v>
          </cell>
          <cell r="BF179" t="str">
            <v>NO PREVIOUS INSURER</v>
          </cell>
          <cell r="BG179" t="str">
            <v>No</v>
          </cell>
          <cell r="BH179"/>
          <cell r="BI179"/>
          <cell r="BJ179"/>
          <cell r="BK179"/>
          <cell r="BL179" t="str">
            <v>Townhouse</v>
          </cell>
          <cell r="BM179" t="str">
            <v>Weatherboard - Timber</v>
          </cell>
          <cell r="BN179" t="str">
            <v>Other</v>
          </cell>
          <cell r="BO179" t="str">
            <v>2000-2008</v>
          </cell>
          <cell r="BP179" t="str">
            <v>2000-2008</v>
          </cell>
          <cell r="BQ179" t="str">
            <v>Less than 1 acre</v>
          </cell>
        </row>
        <row r="180">
          <cell r="H180" t="str">
            <v>GASA_414983783</v>
          </cell>
          <cell r="I180" t="str">
            <v/>
          </cell>
          <cell r="J180" t="str">
            <v/>
          </cell>
          <cell r="K180">
            <v>6</v>
          </cell>
          <cell r="L180" t="str">
            <v>TRUSLOVE</v>
          </cell>
          <cell r="M180" t="str">
            <v>COURT</v>
          </cell>
          <cell r="N180" t="str">
            <v>ENCOUNTER BAY</v>
          </cell>
          <cell r="O180">
            <v>5211</v>
          </cell>
          <cell r="P180" t="str">
            <v>SA</v>
          </cell>
          <cell r="Q180">
            <v>28119</v>
          </cell>
          <cell r="R180" t="str">
            <v>Yes</v>
          </cell>
          <cell r="S180" t="str">
            <v>No</v>
          </cell>
          <cell r="T180" t="str">
            <v>No</v>
          </cell>
          <cell r="U180" t="str">
            <v>No</v>
          </cell>
          <cell r="V180" t="str">
            <v>No</v>
          </cell>
          <cell r="W180" t="str">
            <v>No</v>
          </cell>
          <cell r="X180" t="str">
            <v>No</v>
          </cell>
          <cell r="Y180">
            <v>0</v>
          </cell>
          <cell r="Z180" t="str">
            <v>None</v>
          </cell>
          <cell r="AA180"/>
          <cell r="AB180"/>
          <cell r="AC180" t="str">
            <v>NONE</v>
          </cell>
          <cell r="AD180"/>
          <cell r="AE180"/>
          <cell r="AF180" t="str">
            <v>None</v>
          </cell>
          <cell r="AG180"/>
          <cell r="AH180"/>
          <cell r="AI180" t="str">
            <v>None</v>
          </cell>
          <cell r="AJ180"/>
          <cell r="AK180"/>
          <cell r="AL180" t="str">
            <v>None</v>
          </cell>
          <cell r="AM180"/>
          <cell r="AN180"/>
          <cell r="AO180" t="str">
            <v>None</v>
          </cell>
          <cell r="AP180"/>
          <cell r="AQ180"/>
          <cell r="AR180" t="str">
            <v>None</v>
          </cell>
          <cell r="AS180"/>
          <cell r="AT180"/>
          <cell r="AU180" t="str">
            <v>None</v>
          </cell>
          <cell r="AV180"/>
          <cell r="AW180"/>
          <cell r="AX180" t="str">
            <v>None</v>
          </cell>
          <cell r="AY180"/>
          <cell r="AZ180"/>
          <cell r="BA180" t="str">
            <v>None</v>
          </cell>
          <cell r="BB180"/>
          <cell r="BC180"/>
          <cell r="BD180">
            <v>57</v>
          </cell>
          <cell r="BE180">
            <v>57</v>
          </cell>
          <cell r="BF180" t="str">
            <v>NO PREVIOUS INSURER</v>
          </cell>
          <cell r="BG180" t="str">
            <v>No</v>
          </cell>
          <cell r="BH180"/>
          <cell r="BI180"/>
          <cell r="BJ180"/>
          <cell r="BK180"/>
          <cell r="BL180" t="str">
            <v>Semi detached (duplex/triplex/quadplex)</v>
          </cell>
          <cell r="BM180" t="str">
            <v>Brick Veneer</v>
          </cell>
          <cell r="BN180" t="str">
            <v>Other</v>
          </cell>
          <cell r="BO180" t="str">
            <v>In the last 10 years</v>
          </cell>
          <cell r="BP180">
            <v>2015</v>
          </cell>
          <cell r="BQ180" t="str">
            <v/>
          </cell>
        </row>
        <row r="181">
          <cell r="H181" t="str">
            <v>GASA_415359183</v>
          </cell>
          <cell r="I181" t="str">
            <v/>
          </cell>
          <cell r="J181" t="str">
            <v/>
          </cell>
          <cell r="K181">
            <v>42</v>
          </cell>
          <cell r="L181" t="str">
            <v>MARSHALSEA</v>
          </cell>
          <cell r="M181" t="str">
            <v>ROAD</v>
          </cell>
          <cell r="N181" t="str">
            <v>ELIZABETH PARK</v>
          </cell>
          <cell r="O181">
            <v>5113</v>
          </cell>
          <cell r="P181" t="str">
            <v>SA</v>
          </cell>
          <cell r="Q181">
            <v>29091</v>
          </cell>
          <cell r="R181" t="str">
            <v>No</v>
          </cell>
          <cell r="S181" t="str">
            <v>No</v>
          </cell>
          <cell r="T181" t="str">
            <v>No</v>
          </cell>
          <cell r="U181" t="str">
            <v>No</v>
          </cell>
          <cell r="V181" t="str">
            <v>No</v>
          </cell>
          <cell r="W181" t="str">
            <v>No</v>
          </cell>
          <cell r="X181" t="str">
            <v>No</v>
          </cell>
          <cell r="Y181">
            <v>0</v>
          </cell>
          <cell r="Z181" t="str">
            <v>None</v>
          </cell>
          <cell r="AA181"/>
          <cell r="AB181"/>
          <cell r="AC181" t="str">
            <v>NONE</v>
          </cell>
          <cell r="AD181"/>
          <cell r="AE181"/>
          <cell r="AF181" t="str">
            <v>None</v>
          </cell>
          <cell r="AG181"/>
          <cell r="AH181"/>
          <cell r="AI181" t="str">
            <v>None</v>
          </cell>
          <cell r="AJ181"/>
          <cell r="AK181"/>
          <cell r="AL181" t="str">
            <v>None</v>
          </cell>
          <cell r="AM181"/>
          <cell r="AN181"/>
          <cell r="AO181" t="str">
            <v>None</v>
          </cell>
          <cell r="AP181"/>
          <cell r="AQ181"/>
          <cell r="AR181" t="str">
            <v>None</v>
          </cell>
          <cell r="AS181"/>
          <cell r="AT181"/>
          <cell r="AU181" t="str">
            <v>None</v>
          </cell>
          <cell r="AV181"/>
          <cell r="AW181"/>
          <cell r="AX181" t="str">
            <v>None</v>
          </cell>
          <cell r="AY181"/>
          <cell r="AZ181"/>
          <cell r="BA181" t="str">
            <v>None</v>
          </cell>
          <cell r="BB181"/>
          <cell r="BC181"/>
          <cell r="BD181">
            <v>23</v>
          </cell>
          <cell r="BE181">
            <v>64</v>
          </cell>
          <cell r="BF181" t="str">
            <v>NO PREVIOUS INSURER</v>
          </cell>
          <cell r="BG181" t="str">
            <v>No</v>
          </cell>
          <cell r="BH181"/>
          <cell r="BI181"/>
          <cell r="BJ181"/>
          <cell r="BK181"/>
          <cell r="BL181" t="str">
            <v>Free Standing Home On Stumps / Foundations</v>
          </cell>
          <cell r="BM181" t="str">
            <v>Double Brick</v>
          </cell>
          <cell r="BN181" t="str">
            <v>Metal covering</v>
          </cell>
          <cell r="BO181" t="str">
            <v>1980-1989</v>
          </cell>
          <cell r="BP181" t="str">
            <v>1980-1989</v>
          </cell>
          <cell r="BQ181" t="str">
            <v>Less than 1 acre</v>
          </cell>
        </row>
        <row r="182">
          <cell r="H182" t="str">
            <v>GANSW717086645</v>
          </cell>
          <cell r="I182" t="str">
            <v/>
          </cell>
          <cell r="J182" t="str">
            <v/>
          </cell>
          <cell r="K182">
            <v>11</v>
          </cell>
          <cell r="L182" t="str">
            <v>PEGLER</v>
          </cell>
          <cell r="M182" t="str">
            <v>AVENUE</v>
          </cell>
          <cell r="N182" t="str">
            <v>SOUTH GRANVILLE</v>
          </cell>
          <cell r="O182">
            <v>2142</v>
          </cell>
          <cell r="P182" t="str">
            <v>NSW</v>
          </cell>
          <cell r="Q182">
            <v>19781</v>
          </cell>
          <cell r="R182" t="str">
            <v>Yes</v>
          </cell>
          <cell r="S182" t="str">
            <v>No</v>
          </cell>
          <cell r="T182" t="str">
            <v>No</v>
          </cell>
          <cell r="U182" t="str">
            <v>No</v>
          </cell>
          <cell r="V182" t="str">
            <v>No</v>
          </cell>
          <cell r="W182" t="str">
            <v>No</v>
          </cell>
          <cell r="X182" t="str">
            <v>No</v>
          </cell>
          <cell r="Y182">
            <v>0</v>
          </cell>
          <cell r="Z182" t="str">
            <v>Damage from water from pipes and drains</v>
          </cell>
          <cell r="AA182">
            <v>0</v>
          </cell>
          <cell r="AB182"/>
          <cell r="AC182" t="str">
            <v>None</v>
          </cell>
          <cell r="AD182"/>
          <cell r="AE182"/>
          <cell r="AF182" t="str">
            <v>None</v>
          </cell>
          <cell r="AG182"/>
          <cell r="AH182"/>
          <cell r="AI182" t="str">
            <v>None</v>
          </cell>
          <cell r="AJ182"/>
          <cell r="AK182"/>
          <cell r="AL182" t="str">
            <v>None</v>
          </cell>
          <cell r="AM182"/>
          <cell r="AN182"/>
          <cell r="AO182" t="str">
            <v>None</v>
          </cell>
          <cell r="AP182"/>
          <cell r="AQ182"/>
          <cell r="AR182" t="str">
            <v>None</v>
          </cell>
          <cell r="AS182"/>
          <cell r="AT182"/>
          <cell r="AU182" t="str">
            <v>None</v>
          </cell>
          <cell r="AV182"/>
          <cell r="AW182"/>
          <cell r="AX182" t="str">
            <v>None</v>
          </cell>
          <cell r="AY182"/>
          <cell r="AZ182"/>
          <cell r="BA182" t="str">
            <v>None</v>
          </cell>
          <cell r="BB182"/>
          <cell r="BC182"/>
          <cell r="BD182">
            <v>48</v>
          </cell>
          <cell r="BE182">
            <v>71</v>
          </cell>
          <cell r="BF182" t="str">
            <v>NO PREVIOUS INSURER</v>
          </cell>
          <cell r="BG182" t="str">
            <v>No</v>
          </cell>
          <cell r="BH182"/>
          <cell r="BI182"/>
          <cell r="BJ182"/>
          <cell r="BK182"/>
          <cell r="BL182" t="str">
            <v>Terrace</v>
          </cell>
          <cell r="BM182" t="str">
            <v>Double Brick</v>
          </cell>
          <cell r="BN182" t="str">
            <v>Timber shingles</v>
          </cell>
          <cell r="BO182" t="str">
            <v>2000-2008</v>
          </cell>
          <cell r="BP182" t="str">
            <v>2000-2008</v>
          </cell>
          <cell r="BQ182" t="str">
            <v/>
          </cell>
        </row>
        <row r="183">
          <cell r="H183" t="str">
            <v>GAVIC423339310</v>
          </cell>
          <cell r="I183" t="str">
            <v/>
          </cell>
          <cell r="J183" t="str">
            <v/>
          </cell>
          <cell r="K183">
            <v>25</v>
          </cell>
          <cell r="L183" t="str">
            <v>STOKES</v>
          </cell>
          <cell r="M183" t="str">
            <v>STREET</v>
          </cell>
          <cell r="N183" t="str">
            <v>ECHUCA</v>
          </cell>
          <cell r="O183">
            <v>3564</v>
          </cell>
          <cell r="P183" t="str">
            <v>VIC</v>
          </cell>
          <cell r="Q183">
            <v>34130</v>
          </cell>
          <cell r="R183" t="str">
            <v>No</v>
          </cell>
          <cell r="S183" t="str">
            <v>No</v>
          </cell>
          <cell r="T183" t="str">
            <v>No</v>
          </cell>
          <cell r="U183" t="str">
            <v>No</v>
          </cell>
          <cell r="V183" t="str">
            <v>No</v>
          </cell>
          <cell r="W183" t="str">
            <v>No</v>
          </cell>
          <cell r="X183" t="str">
            <v>Yes</v>
          </cell>
          <cell r="Y183">
            <v>0</v>
          </cell>
          <cell r="Z183" t="str">
            <v>None</v>
          </cell>
          <cell r="AA183"/>
          <cell r="AB183"/>
          <cell r="AC183" t="str">
            <v>NONE</v>
          </cell>
          <cell r="AD183"/>
          <cell r="AE183"/>
          <cell r="AF183" t="str">
            <v>None</v>
          </cell>
          <cell r="AG183"/>
          <cell r="AH183"/>
          <cell r="AI183" t="str">
            <v>None</v>
          </cell>
          <cell r="AJ183"/>
          <cell r="AK183"/>
          <cell r="AL183" t="str">
            <v>None</v>
          </cell>
          <cell r="AM183"/>
          <cell r="AN183"/>
          <cell r="AO183" t="str">
            <v>None</v>
          </cell>
          <cell r="AP183"/>
          <cell r="AQ183"/>
          <cell r="AR183" t="str">
            <v>None</v>
          </cell>
          <cell r="AS183"/>
          <cell r="AT183"/>
          <cell r="AU183" t="str">
            <v>None</v>
          </cell>
          <cell r="AV183"/>
          <cell r="AW183"/>
          <cell r="AX183" t="str">
            <v>None</v>
          </cell>
          <cell r="AY183"/>
          <cell r="AZ183"/>
          <cell r="BA183" t="str">
            <v>None</v>
          </cell>
          <cell r="BB183"/>
          <cell r="BC183"/>
          <cell r="BD183">
            <v>40</v>
          </cell>
          <cell r="BE183">
            <v>61</v>
          </cell>
          <cell r="BF183" t="str">
            <v>CGU INSURANCE</v>
          </cell>
          <cell r="BG183" t="str">
            <v>No</v>
          </cell>
          <cell r="BH183"/>
          <cell r="BI183"/>
          <cell r="BJ183"/>
          <cell r="BK183"/>
          <cell r="BL183" t="str">
            <v>Terrace</v>
          </cell>
          <cell r="BM183" t="str">
            <v>Sheet cladding</v>
          </cell>
          <cell r="BN183" t="str">
            <v>Timber shingles</v>
          </cell>
          <cell r="BO183" t="str">
            <v>Pre 1890 (Victorian)</v>
          </cell>
          <cell r="BP183" t="str">
            <v>Pre 1890 (Victorian)</v>
          </cell>
          <cell r="BQ183" t="str">
            <v/>
          </cell>
        </row>
        <row r="184">
          <cell r="H184" t="str">
            <v>GAVIC420224546</v>
          </cell>
          <cell r="I184" t="str">
            <v/>
          </cell>
          <cell r="J184" t="str">
            <v/>
          </cell>
          <cell r="K184">
            <v>3</v>
          </cell>
          <cell r="L184" t="str">
            <v>FLINTOFF</v>
          </cell>
          <cell r="M184" t="str">
            <v>AVENUE</v>
          </cell>
          <cell r="N184" t="str">
            <v>BURNSIDE</v>
          </cell>
          <cell r="O184">
            <v>3023</v>
          </cell>
          <cell r="P184" t="str">
            <v>VIC</v>
          </cell>
          <cell r="Q184">
            <v>21204</v>
          </cell>
          <cell r="R184" t="str">
            <v>Yes</v>
          </cell>
          <cell r="S184" t="str">
            <v>No</v>
          </cell>
          <cell r="T184" t="str">
            <v>No</v>
          </cell>
          <cell r="U184" t="str">
            <v>No</v>
          </cell>
          <cell r="V184" t="str">
            <v>No</v>
          </cell>
          <cell r="W184" t="str">
            <v>No</v>
          </cell>
          <cell r="X184" t="str">
            <v>No</v>
          </cell>
          <cell r="Y184">
            <v>1</v>
          </cell>
          <cell r="Z184" t="str">
            <v>Other claim type</v>
          </cell>
          <cell r="AA184">
            <v>629766</v>
          </cell>
          <cell r="AB184"/>
          <cell r="AC184" t="str">
            <v>None</v>
          </cell>
          <cell r="AD184"/>
          <cell r="AE184"/>
          <cell r="AF184" t="str">
            <v>None</v>
          </cell>
          <cell r="AG184"/>
          <cell r="AH184"/>
          <cell r="AI184" t="str">
            <v>None</v>
          </cell>
          <cell r="AJ184"/>
          <cell r="AK184"/>
          <cell r="AL184" t="str">
            <v>None</v>
          </cell>
          <cell r="AM184"/>
          <cell r="AN184"/>
          <cell r="AO184" t="str">
            <v>None</v>
          </cell>
          <cell r="AP184"/>
          <cell r="AQ184"/>
          <cell r="AR184" t="str">
            <v>None</v>
          </cell>
          <cell r="AS184"/>
          <cell r="AT184"/>
          <cell r="AU184" t="str">
            <v>None</v>
          </cell>
          <cell r="AV184"/>
          <cell r="AW184"/>
          <cell r="AX184" t="str">
            <v>None</v>
          </cell>
          <cell r="AY184"/>
          <cell r="AZ184"/>
          <cell r="BA184" t="str">
            <v>None</v>
          </cell>
          <cell r="BB184"/>
          <cell r="BC184"/>
          <cell r="BD184">
            <v>40</v>
          </cell>
          <cell r="BE184">
            <v>40</v>
          </cell>
          <cell r="BF184" t="str">
            <v>TIO</v>
          </cell>
          <cell r="BG184" t="str">
            <v>No</v>
          </cell>
          <cell r="BH184"/>
          <cell r="BI184"/>
          <cell r="BJ184"/>
          <cell r="BK184"/>
          <cell r="BL184" t="str">
            <v>Townhouse</v>
          </cell>
          <cell r="BM184" t="str">
            <v>Double Brick</v>
          </cell>
          <cell r="BN184" t="str">
            <v>Slate</v>
          </cell>
          <cell r="BO184" t="str">
            <v>In the last 10 years</v>
          </cell>
          <cell r="BP184">
            <v>2010</v>
          </cell>
          <cell r="BQ184" t="str">
            <v>Less than 1 acre</v>
          </cell>
        </row>
        <row r="185">
          <cell r="H185" t="str">
            <v>GANSW713157030</v>
          </cell>
          <cell r="I185" t="str">
            <v>UNIT</v>
          </cell>
          <cell r="J185">
            <v>1</v>
          </cell>
          <cell r="K185">
            <v>152</v>
          </cell>
          <cell r="L185" t="str">
            <v>LIEUTENANT BOWEN</v>
          </cell>
          <cell r="M185" t="str">
            <v>ROAD</v>
          </cell>
          <cell r="N185" t="str">
            <v>BOWEN MOUNTAIN</v>
          </cell>
          <cell r="O185">
            <v>2753</v>
          </cell>
          <cell r="P185" t="str">
            <v>NSW</v>
          </cell>
          <cell r="Q185">
            <v>18738</v>
          </cell>
          <cell r="R185" t="str">
            <v>Yes</v>
          </cell>
          <cell r="S185" t="str">
            <v>No</v>
          </cell>
          <cell r="T185" t="str">
            <v>No</v>
          </cell>
          <cell r="U185" t="str">
            <v>No</v>
          </cell>
          <cell r="V185" t="str">
            <v>No</v>
          </cell>
          <cell r="W185" t="str">
            <v>No</v>
          </cell>
          <cell r="X185" t="str">
            <v>No</v>
          </cell>
          <cell r="Y185">
            <v>1</v>
          </cell>
          <cell r="Z185" t="str">
            <v>Other claim type</v>
          </cell>
          <cell r="AA185">
            <v>1158664</v>
          </cell>
          <cell r="AB185"/>
          <cell r="AC185" t="str">
            <v>None</v>
          </cell>
          <cell r="AD185"/>
          <cell r="AE185"/>
          <cell r="AF185" t="str">
            <v>None</v>
          </cell>
          <cell r="AG185"/>
          <cell r="AH185"/>
          <cell r="AI185" t="str">
            <v>None</v>
          </cell>
          <cell r="AJ185"/>
          <cell r="AK185"/>
          <cell r="AL185" t="str">
            <v>None</v>
          </cell>
          <cell r="AM185"/>
          <cell r="AN185"/>
          <cell r="AO185" t="str">
            <v>None</v>
          </cell>
          <cell r="AP185"/>
          <cell r="AQ185"/>
          <cell r="AR185" t="str">
            <v>None</v>
          </cell>
          <cell r="AS185"/>
          <cell r="AT185"/>
          <cell r="AU185" t="str">
            <v>None</v>
          </cell>
          <cell r="AV185"/>
          <cell r="AW185"/>
          <cell r="AX185" t="str">
            <v>None</v>
          </cell>
          <cell r="AY185"/>
          <cell r="AZ185"/>
          <cell r="BA185" t="str">
            <v>None</v>
          </cell>
          <cell r="BB185"/>
          <cell r="BC185"/>
          <cell r="BD185">
            <v>71</v>
          </cell>
          <cell r="BE185">
            <v>71</v>
          </cell>
          <cell r="BF185" t="str">
            <v>AMP</v>
          </cell>
          <cell r="BG185" t="str">
            <v>No</v>
          </cell>
          <cell r="BH185"/>
          <cell r="BI185"/>
          <cell r="BJ185"/>
          <cell r="BK185"/>
          <cell r="BL185" t="str">
            <v>Free Standing Home On Stumps / Foundations</v>
          </cell>
          <cell r="BM185" t="str">
            <v>Sheet cladding</v>
          </cell>
          <cell r="BN185" t="str">
            <v>Metal covering</v>
          </cell>
          <cell r="BO185" t="str">
            <v>In the last 10 years</v>
          </cell>
          <cell r="BP185">
            <v>2010</v>
          </cell>
          <cell r="BQ185" t="str">
            <v>Less than 1 acre</v>
          </cell>
        </row>
        <row r="186">
          <cell r="H186" t="str">
            <v>GAQLD163059030</v>
          </cell>
          <cell r="I186" t="str">
            <v/>
          </cell>
          <cell r="J186" t="str">
            <v/>
          </cell>
          <cell r="K186">
            <v>25</v>
          </cell>
          <cell r="L186" t="str">
            <v>RIECK</v>
          </cell>
          <cell r="M186" t="str">
            <v>STREET</v>
          </cell>
          <cell r="N186" t="str">
            <v>GIN GIN</v>
          </cell>
          <cell r="O186">
            <v>4671</v>
          </cell>
          <cell r="P186" t="str">
            <v>QLD</v>
          </cell>
          <cell r="Q186">
            <v>17224</v>
          </cell>
          <cell r="R186" t="str">
            <v>Yes</v>
          </cell>
          <cell r="S186" t="str">
            <v>No</v>
          </cell>
          <cell r="T186" t="str">
            <v>No</v>
          </cell>
          <cell r="U186" t="str">
            <v>No</v>
          </cell>
          <cell r="V186" t="str">
            <v>No</v>
          </cell>
          <cell r="W186" t="str">
            <v>No</v>
          </cell>
          <cell r="X186" t="str">
            <v>No</v>
          </cell>
          <cell r="Y186">
            <v>1</v>
          </cell>
          <cell r="Z186" t="str">
            <v>Theft</v>
          </cell>
          <cell r="AA186">
            <v>542609</v>
          </cell>
          <cell r="AB186"/>
          <cell r="AC186" t="str">
            <v>Bushfire or flood</v>
          </cell>
          <cell r="AD186">
            <v>331697</v>
          </cell>
          <cell r="AE186"/>
          <cell r="AF186" t="str">
            <v>None</v>
          </cell>
          <cell r="AG186"/>
          <cell r="AH186"/>
          <cell r="AI186" t="str">
            <v>None</v>
          </cell>
          <cell r="AJ186"/>
          <cell r="AK186"/>
          <cell r="AL186" t="str">
            <v>None</v>
          </cell>
          <cell r="AM186"/>
          <cell r="AN186"/>
          <cell r="AO186" t="str">
            <v>None</v>
          </cell>
          <cell r="AP186"/>
          <cell r="AQ186"/>
          <cell r="AR186" t="str">
            <v>None</v>
          </cell>
          <cell r="AS186"/>
          <cell r="AT186"/>
          <cell r="AU186" t="str">
            <v>None</v>
          </cell>
          <cell r="AV186"/>
          <cell r="AW186"/>
          <cell r="AX186" t="str">
            <v>None</v>
          </cell>
          <cell r="AY186"/>
          <cell r="AZ186"/>
          <cell r="BA186" t="str">
            <v>None</v>
          </cell>
          <cell r="BB186"/>
          <cell r="BC186"/>
          <cell r="BD186">
            <v>28</v>
          </cell>
          <cell r="BE186">
            <v>58</v>
          </cell>
          <cell r="BF186" t="str">
            <v>NO PREVIOUS INSURER</v>
          </cell>
          <cell r="BG186" t="str">
            <v>No</v>
          </cell>
          <cell r="BH186"/>
          <cell r="BI186"/>
          <cell r="BJ186"/>
          <cell r="BK186"/>
          <cell r="BL186" t="str">
            <v>Semi detached (duplex/triplex/quadplex)</v>
          </cell>
          <cell r="BM186" t="str">
            <v>Brick Veneer</v>
          </cell>
          <cell r="BN186" t="str">
            <v>Metal covering</v>
          </cell>
          <cell r="BO186" t="str">
            <v>In the last 10 years</v>
          </cell>
          <cell r="BP186">
            <v>2009</v>
          </cell>
          <cell r="BQ186" t="str">
            <v>Less than 1 acre</v>
          </cell>
        </row>
        <row r="187">
          <cell r="H187" t="str">
            <v>GAQLD155060650</v>
          </cell>
          <cell r="I187" t="str">
            <v/>
          </cell>
          <cell r="J187" t="str">
            <v/>
          </cell>
          <cell r="K187">
            <v>143</v>
          </cell>
          <cell r="L187" t="str">
            <v>HIGH</v>
          </cell>
          <cell r="M187" t="str">
            <v>STREET</v>
          </cell>
          <cell r="N187" t="str">
            <v>BRASSALL</v>
          </cell>
          <cell r="O187">
            <v>4305</v>
          </cell>
          <cell r="P187" t="str">
            <v>QLD</v>
          </cell>
          <cell r="Q187">
            <v>24274</v>
          </cell>
          <cell r="R187" t="str">
            <v>No</v>
          </cell>
          <cell r="S187" t="str">
            <v>No</v>
          </cell>
          <cell r="T187" t="str">
            <v>No</v>
          </cell>
          <cell r="U187" t="str">
            <v>No</v>
          </cell>
          <cell r="V187" t="str">
            <v>No</v>
          </cell>
          <cell r="W187" t="str">
            <v>No</v>
          </cell>
          <cell r="X187" t="str">
            <v>No</v>
          </cell>
          <cell r="Y187">
            <v>0</v>
          </cell>
          <cell r="Z187" t="str">
            <v>Earthquake, storm, cyclone or hail</v>
          </cell>
          <cell r="AA187">
            <v>0</v>
          </cell>
          <cell r="AB187"/>
          <cell r="AC187" t="str">
            <v>NONE</v>
          </cell>
          <cell r="AD187"/>
          <cell r="AE187"/>
          <cell r="AF187" t="str">
            <v>None</v>
          </cell>
          <cell r="AG187"/>
          <cell r="AH187"/>
          <cell r="AI187" t="str">
            <v>None</v>
          </cell>
          <cell r="AJ187"/>
          <cell r="AK187"/>
          <cell r="AL187" t="str">
            <v>None</v>
          </cell>
          <cell r="AM187"/>
          <cell r="AN187"/>
          <cell r="AO187" t="str">
            <v>None</v>
          </cell>
          <cell r="AP187"/>
          <cell r="AQ187"/>
          <cell r="AR187" t="str">
            <v>None</v>
          </cell>
          <cell r="AS187"/>
          <cell r="AT187"/>
          <cell r="AU187" t="str">
            <v>None</v>
          </cell>
          <cell r="AV187"/>
          <cell r="AW187"/>
          <cell r="AX187" t="str">
            <v>None</v>
          </cell>
          <cell r="AY187"/>
          <cell r="AZ187"/>
          <cell r="BA187" t="str">
            <v>None</v>
          </cell>
          <cell r="BB187"/>
          <cell r="BC187"/>
          <cell r="BD187">
            <v>69</v>
          </cell>
          <cell r="BE187">
            <v>69</v>
          </cell>
          <cell r="BF187" t="str">
            <v>NO PREVIOUS INSURER</v>
          </cell>
          <cell r="BG187" t="str">
            <v>No</v>
          </cell>
          <cell r="BH187"/>
          <cell r="BI187"/>
          <cell r="BJ187"/>
          <cell r="BK187"/>
          <cell r="BL187" t="str">
            <v>Terrace</v>
          </cell>
          <cell r="BM187" t="str">
            <v>Sheet cladding</v>
          </cell>
          <cell r="BN187" t="str">
            <v>Timber shingles</v>
          </cell>
          <cell r="BO187" t="str">
            <v>1946-1959 (Post War)</v>
          </cell>
          <cell r="BP187" t="str">
            <v>1946-1959 (Post War)</v>
          </cell>
          <cell r="BQ187" t="str">
            <v/>
          </cell>
        </row>
        <row r="188">
          <cell r="H188" t="str">
            <v>GAWA_146684245</v>
          </cell>
          <cell r="I188" t="str">
            <v/>
          </cell>
          <cell r="J188" t="str">
            <v/>
          </cell>
          <cell r="K188">
            <v>25</v>
          </cell>
          <cell r="L188" t="str">
            <v>MENZIES</v>
          </cell>
          <cell r="M188" t="str">
            <v>STREET</v>
          </cell>
          <cell r="N188" t="str">
            <v>RIVERVALE</v>
          </cell>
          <cell r="O188">
            <v>6103</v>
          </cell>
          <cell r="P188" t="str">
            <v>WA</v>
          </cell>
          <cell r="Q188">
            <v>20989</v>
          </cell>
          <cell r="R188" t="str">
            <v>Yes</v>
          </cell>
          <cell r="S188" t="str">
            <v>No</v>
          </cell>
          <cell r="T188" t="str">
            <v>No</v>
          </cell>
          <cell r="U188" t="str">
            <v>No</v>
          </cell>
          <cell r="V188" t="str">
            <v>No</v>
          </cell>
          <cell r="W188" t="str">
            <v>No</v>
          </cell>
          <cell r="X188" t="str">
            <v>No</v>
          </cell>
          <cell r="Y188">
            <v>0</v>
          </cell>
          <cell r="Z188" t="str">
            <v>Other claim type</v>
          </cell>
          <cell r="AA188">
            <v>0</v>
          </cell>
          <cell r="AB188"/>
          <cell r="AC188" t="str">
            <v>None</v>
          </cell>
          <cell r="AD188"/>
          <cell r="AE188"/>
          <cell r="AF188" t="str">
            <v>None</v>
          </cell>
          <cell r="AG188"/>
          <cell r="AH188"/>
          <cell r="AI188" t="str">
            <v>None</v>
          </cell>
          <cell r="AJ188"/>
          <cell r="AK188"/>
          <cell r="AL188" t="str">
            <v>None</v>
          </cell>
          <cell r="AM188"/>
          <cell r="AN188"/>
          <cell r="AO188" t="str">
            <v>None</v>
          </cell>
          <cell r="AP188"/>
          <cell r="AQ188"/>
          <cell r="AR188" t="str">
            <v>None</v>
          </cell>
          <cell r="AS188"/>
          <cell r="AT188"/>
          <cell r="AU188" t="str">
            <v>None</v>
          </cell>
          <cell r="AV188"/>
          <cell r="AW188"/>
          <cell r="AX188" t="str">
            <v>None</v>
          </cell>
          <cell r="AY188"/>
          <cell r="AZ188"/>
          <cell r="BA188" t="str">
            <v>None</v>
          </cell>
          <cell r="BB188"/>
          <cell r="BC188"/>
          <cell r="BD188">
            <v>25</v>
          </cell>
          <cell r="BE188">
            <v>66</v>
          </cell>
          <cell r="BF188" t="str">
            <v>NO PREVIOUS INSURER</v>
          </cell>
          <cell r="BG188" t="str">
            <v>No</v>
          </cell>
          <cell r="BH188"/>
          <cell r="BI188"/>
          <cell r="BJ188"/>
          <cell r="BK188"/>
          <cell r="BL188" t="str">
            <v>Free Standing Home On Stumps / Foundations</v>
          </cell>
          <cell r="BM188" t="str">
            <v>Double Brick</v>
          </cell>
          <cell r="BN188" t="str">
            <v>Concrete tile</v>
          </cell>
          <cell r="BO188" t="str">
            <v>1990-1999</v>
          </cell>
          <cell r="BP188" t="str">
            <v>1990-1999</v>
          </cell>
          <cell r="BQ188" t="str">
            <v/>
          </cell>
        </row>
        <row r="189">
          <cell r="H189" t="str">
            <v>GAQLD156275992</v>
          </cell>
          <cell r="I189" t="str">
            <v/>
          </cell>
          <cell r="J189" t="str">
            <v/>
          </cell>
          <cell r="K189">
            <v>10</v>
          </cell>
          <cell r="L189" t="str">
            <v>CARISBROOKE</v>
          </cell>
          <cell r="M189" t="str">
            <v>COURT</v>
          </cell>
          <cell r="N189" t="str">
            <v>BIRKDALE</v>
          </cell>
          <cell r="O189">
            <v>4159</v>
          </cell>
          <cell r="P189" t="str">
            <v>QLD</v>
          </cell>
          <cell r="Q189">
            <v>17495</v>
          </cell>
          <cell r="R189" t="str">
            <v>No</v>
          </cell>
          <cell r="S189" t="str">
            <v>No</v>
          </cell>
          <cell r="T189" t="str">
            <v>No</v>
          </cell>
          <cell r="U189" t="str">
            <v>No</v>
          </cell>
          <cell r="V189" t="str">
            <v>No</v>
          </cell>
          <cell r="W189" t="str">
            <v>No</v>
          </cell>
          <cell r="X189" t="str">
            <v>Yes</v>
          </cell>
          <cell r="Y189">
            <v>0</v>
          </cell>
          <cell r="Z189" t="str">
            <v>Theft</v>
          </cell>
          <cell r="AA189">
            <v>0</v>
          </cell>
          <cell r="AB189"/>
          <cell r="AC189" t="str">
            <v>None</v>
          </cell>
          <cell r="AD189"/>
          <cell r="AE189"/>
          <cell r="AF189" t="str">
            <v>None</v>
          </cell>
          <cell r="AG189"/>
          <cell r="AH189"/>
          <cell r="AI189" t="str">
            <v>None</v>
          </cell>
          <cell r="AJ189"/>
          <cell r="AK189"/>
          <cell r="AL189" t="str">
            <v>None</v>
          </cell>
          <cell r="AM189"/>
          <cell r="AN189"/>
          <cell r="AO189" t="str">
            <v>None</v>
          </cell>
          <cell r="AP189"/>
          <cell r="AQ189"/>
          <cell r="AR189" t="str">
            <v>None</v>
          </cell>
          <cell r="AS189"/>
          <cell r="AT189"/>
          <cell r="AU189" t="str">
            <v>None</v>
          </cell>
          <cell r="AV189"/>
          <cell r="AW189"/>
          <cell r="AX189" t="str">
            <v>None</v>
          </cell>
          <cell r="AY189"/>
          <cell r="AZ189"/>
          <cell r="BA189" t="str">
            <v>None</v>
          </cell>
          <cell r="BB189"/>
          <cell r="BC189"/>
          <cell r="BD189">
            <v>45</v>
          </cell>
          <cell r="BE189">
            <v>62</v>
          </cell>
          <cell r="BF189" t="str">
            <v>NO PREVIOUS INSURER</v>
          </cell>
          <cell r="BG189" t="str">
            <v>No</v>
          </cell>
          <cell r="BH189"/>
          <cell r="BI189"/>
          <cell r="BJ189"/>
          <cell r="BK189"/>
          <cell r="BL189" t="str">
            <v>Terrace</v>
          </cell>
          <cell r="BM189" t="str">
            <v>Brick Veneer</v>
          </cell>
          <cell r="BN189" t="str">
            <v>Slate</v>
          </cell>
          <cell r="BO189" t="str">
            <v>1891-1913 (Federation)</v>
          </cell>
          <cell r="BP189" t="str">
            <v>1891-1913 (Federation)</v>
          </cell>
          <cell r="BQ189" t="str">
            <v/>
          </cell>
        </row>
        <row r="190">
          <cell r="H190" t="str">
            <v>GANSW704096041</v>
          </cell>
          <cell r="I190" t="str">
            <v/>
          </cell>
          <cell r="J190" t="str">
            <v/>
          </cell>
          <cell r="K190">
            <v>23</v>
          </cell>
          <cell r="L190" t="str">
            <v>HASTINGS</v>
          </cell>
          <cell r="M190" t="str">
            <v>PARADE</v>
          </cell>
          <cell r="N190" t="str">
            <v>BENSVILLE</v>
          </cell>
          <cell r="O190">
            <v>2251</v>
          </cell>
          <cell r="P190" t="str">
            <v>NSW</v>
          </cell>
          <cell r="Q190">
            <v>26051</v>
          </cell>
          <cell r="R190" t="str">
            <v>Yes</v>
          </cell>
          <cell r="S190" t="str">
            <v>No</v>
          </cell>
          <cell r="T190" t="str">
            <v>No</v>
          </cell>
          <cell r="U190" t="str">
            <v>No</v>
          </cell>
          <cell r="V190" t="str">
            <v>No</v>
          </cell>
          <cell r="W190" t="str">
            <v>No</v>
          </cell>
          <cell r="X190" t="str">
            <v>No</v>
          </cell>
          <cell r="Y190">
            <v>0</v>
          </cell>
          <cell r="Z190" t="str">
            <v>Damage from water from pipes and drains</v>
          </cell>
          <cell r="AA190">
            <v>0</v>
          </cell>
          <cell r="AB190"/>
          <cell r="AC190" t="str">
            <v>None</v>
          </cell>
          <cell r="AD190"/>
          <cell r="AE190"/>
          <cell r="AF190" t="str">
            <v>None</v>
          </cell>
          <cell r="AG190"/>
          <cell r="AH190"/>
          <cell r="AI190" t="str">
            <v>None</v>
          </cell>
          <cell r="AJ190"/>
          <cell r="AK190"/>
          <cell r="AL190" t="str">
            <v>None</v>
          </cell>
          <cell r="AM190"/>
          <cell r="AN190"/>
          <cell r="AO190" t="str">
            <v>None</v>
          </cell>
          <cell r="AP190"/>
          <cell r="AQ190"/>
          <cell r="AR190" t="str">
            <v>None</v>
          </cell>
          <cell r="AS190"/>
          <cell r="AT190"/>
          <cell r="AU190" t="str">
            <v>None</v>
          </cell>
          <cell r="AV190"/>
          <cell r="AW190"/>
          <cell r="AX190" t="str">
            <v>None</v>
          </cell>
          <cell r="AY190"/>
          <cell r="AZ190"/>
          <cell r="BA190" t="str">
            <v>None</v>
          </cell>
          <cell r="BB190"/>
          <cell r="BC190"/>
          <cell r="BD190">
            <v>44</v>
          </cell>
          <cell r="BE190">
            <v>62</v>
          </cell>
          <cell r="BF190" t="str">
            <v>NO PREVIOUS INSURER</v>
          </cell>
          <cell r="BG190" t="str">
            <v>No</v>
          </cell>
          <cell r="BH190"/>
          <cell r="BI190"/>
          <cell r="BJ190"/>
          <cell r="BK190"/>
          <cell r="BL190" t="str">
            <v>Townhouse</v>
          </cell>
          <cell r="BM190" t="str">
            <v>Double Brick</v>
          </cell>
          <cell r="BN190" t="str">
            <v>Other</v>
          </cell>
          <cell r="BO190" t="str">
            <v>1914-1945 (War)</v>
          </cell>
          <cell r="BP190" t="str">
            <v>1914-1945 (War)</v>
          </cell>
          <cell r="BQ190" t="str">
            <v/>
          </cell>
        </row>
        <row r="191">
          <cell r="H191" t="str">
            <v>GANSW704641889</v>
          </cell>
          <cell r="I191" t="str">
            <v/>
          </cell>
          <cell r="J191" t="str">
            <v/>
          </cell>
          <cell r="K191">
            <v>20</v>
          </cell>
          <cell r="L191" t="str">
            <v>JAMESON</v>
          </cell>
          <cell r="M191" t="str">
            <v>AVENUE</v>
          </cell>
          <cell r="N191" t="str">
            <v>EAST BALLINA</v>
          </cell>
          <cell r="O191">
            <v>2478</v>
          </cell>
          <cell r="P191" t="str">
            <v>NSW</v>
          </cell>
          <cell r="Q191">
            <v>17121</v>
          </cell>
          <cell r="R191" t="str">
            <v>Yes</v>
          </cell>
          <cell r="S191" t="str">
            <v>No</v>
          </cell>
          <cell r="T191" t="str">
            <v>No</v>
          </cell>
          <cell r="U191" t="str">
            <v>No</v>
          </cell>
          <cell r="V191" t="str">
            <v>No</v>
          </cell>
          <cell r="W191" t="str">
            <v>No</v>
          </cell>
          <cell r="X191" t="str">
            <v>No</v>
          </cell>
          <cell r="Y191">
            <v>1</v>
          </cell>
          <cell r="Z191" t="str">
            <v>Damage from water from pipes and drains</v>
          </cell>
          <cell r="AA191">
            <v>982114</v>
          </cell>
          <cell r="AB191"/>
          <cell r="AC191" t="str">
            <v>None</v>
          </cell>
          <cell r="AD191"/>
          <cell r="AE191"/>
          <cell r="AF191" t="str">
            <v>None</v>
          </cell>
          <cell r="AG191"/>
          <cell r="AH191"/>
          <cell r="AI191" t="str">
            <v>None</v>
          </cell>
          <cell r="AJ191"/>
          <cell r="AK191"/>
          <cell r="AL191" t="str">
            <v>None</v>
          </cell>
          <cell r="AM191"/>
          <cell r="AN191"/>
          <cell r="AO191" t="str">
            <v>None</v>
          </cell>
          <cell r="AP191"/>
          <cell r="AQ191"/>
          <cell r="AR191" t="str">
            <v>None</v>
          </cell>
          <cell r="AS191"/>
          <cell r="AT191"/>
          <cell r="AU191" t="str">
            <v>None</v>
          </cell>
          <cell r="AV191"/>
          <cell r="AW191"/>
          <cell r="AX191" t="str">
            <v>None</v>
          </cell>
          <cell r="AY191"/>
          <cell r="AZ191"/>
          <cell r="BA191" t="str">
            <v>None</v>
          </cell>
          <cell r="BB191"/>
          <cell r="BC191"/>
          <cell r="BD191">
            <v>65</v>
          </cell>
          <cell r="BE191">
            <v>69</v>
          </cell>
          <cell r="BF191" t="str">
            <v>NO PREVIOUS INSURER</v>
          </cell>
          <cell r="BG191" t="str">
            <v>No</v>
          </cell>
          <cell r="BH191"/>
          <cell r="BI191"/>
          <cell r="BJ191"/>
          <cell r="BK191"/>
          <cell r="BL191" t="str">
            <v>Terrace</v>
          </cell>
          <cell r="BM191" t="str">
            <v>Other</v>
          </cell>
          <cell r="BN191" t="str">
            <v>Timber shingles</v>
          </cell>
          <cell r="BO191" t="str">
            <v>In the last 10 years</v>
          </cell>
          <cell r="BP191">
            <v>2012</v>
          </cell>
          <cell r="BQ191" t="str">
            <v>Less than 1 acre</v>
          </cell>
        </row>
        <row r="192">
          <cell r="H192" t="str">
            <v>GASA_415044506</v>
          </cell>
          <cell r="I192" t="str">
            <v/>
          </cell>
          <cell r="J192" t="str">
            <v/>
          </cell>
          <cell r="K192">
            <v>30</v>
          </cell>
          <cell r="L192" t="str">
            <v>CHURCHILL</v>
          </cell>
          <cell r="M192" t="str">
            <v>AVENUE</v>
          </cell>
          <cell r="N192" t="str">
            <v>GLANDORE</v>
          </cell>
          <cell r="O192">
            <v>5037</v>
          </cell>
          <cell r="P192" t="str">
            <v>SA</v>
          </cell>
          <cell r="Q192">
            <v>19772</v>
          </cell>
          <cell r="R192" t="str">
            <v>Yes</v>
          </cell>
          <cell r="S192" t="str">
            <v>No</v>
          </cell>
          <cell r="T192" t="str">
            <v>No</v>
          </cell>
          <cell r="U192" t="str">
            <v>No</v>
          </cell>
          <cell r="V192" t="str">
            <v>No</v>
          </cell>
          <cell r="W192" t="str">
            <v>No</v>
          </cell>
          <cell r="X192" t="str">
            <v>No</v>
          </cell>
          <cell r="Y192">
            <v>1</v>
          </cell>
          <cell r="Z192" t="str">
            <v>Damage from water from pipes and drains</v>
          </cell>
          <cell r="AA192">
            <v>681179</v>
          </cell>
          <cell r="AB192"/>
          <cell r="AC192" t="str">
            <v>None</v>
          </cell>
          <cell r="AD192"/>
          <cell r="AE192"/>
          <cell r="AF192" t="str">
            <v>None</v>
          </cell>
          <cell r="AG192"/>
          <cell r="AH192"/>
          <cell r="AI192" t="str">
            <v>None</v>
          </cell>
          <cell r="AJ192"/>
          <cell r="AK192"/>
          <cell r="AL192" t="str">
            <v>None</v>
          </cell>
          <cell r="AM192"/>
          <cell r="AN192"/>
          <cell r="AO192" t="str">
            <v>None</v>
          </cell>
          <cell r="AP192"/>
          <cell r="AQ192"/>
          <cell r="AR192" t="str">
            <v>None</v>
          </cell>
          <cell r="AS192"/>
          <cell r="AT192"/>
          <cell r="AU192" t="str">
            <v>None</v>
          </cell>
          <cell r="AV192"/>
          <cell r="AW192"/>
          <cell r="AX192" t="str">
            <v>None</v>
          </cell>
          <cell r="AY192"/>
          <cell r="AZ192"/>
          <cell r="BA192" t="str">
            <v>None</v>
          </cell>
          <cell r="BB192"/>
          <cell r="BC192"/>
          <cell r="BD192">
            <v>59</v>
          </cell>
          <cell r="BE192">
            <v>59</v>
          </cell>
          <cell r="BF192" t="str">
            <v>NRMA</v>
          </cell>
          <cell r="BG192" t="str">
            <v>No</v>
          </cell>
          <cell r="BH192"/>
          <cell r="BI192"/>
          <cell r="BJ192"/>
          <cell r="BK192"/>
          <cell r="BL192" t="str">
            <v>Terrace</v>
          </cell>
          <cell r="BM192" t="str">
            <v>Brick Veneer</v>
          </cell>
          <cell r="BN192" t="str">
            <v>Terracotta</v>
          </cell>
          <cell r="BO192" t="str">
            <v>1990-1999</v>
          </cell>
          <cell r="BP192" t="str">
            <v>1990-1999</v>
          </cell>
          <cell r="BQ192" t="str">
            <v>Less than 1 acre</v>
          </cell>
        </row>
        <row r="193">
          <cell r="H193" t="str">
            <v>GATAS702377600</v>
          </cell>
          <cell r="I193" t="str">
            <v>UNIT</v>
          </cell>
          <cell r="J193">
            <v>2</v>
          </cell>
          <cell r="K193">
            <v>34</v>
          </cell>
          <cell r="L193" t="str">
            <v>SKYLINE</v>
          </cell>
          <cell r="M193" t="str">
            <v>DRIVE</v>
          </cell>
          <cell r="N193" t="str">
            <v>HOWRAH</v>
          </cell>
          <cell r="O193">
            <v>7018</v>
          </cell>
          <cell r="P193" t="str">
            <v>TAS</v>
          </cell>
          <cell r="Q193">
            <v>26124</v>
          </cell>
          <cell r="R193" t="str">
            <v>Yes</v>
          </cell>
          <cell r="S193" t="str">
            <v>No</v>
          </cell>
          <cell r="T193" t="str">
            <v>No</v>
          </cell>
          <cell r="U193" t="str">
            <v>No</v>
          </cell>
          <cell r="V193" t="str">
            <v>No</v>
          </cell>
          <cell r="W193" t="str">
            <v>No</v>
          </cell>
          <cell r="X193" t="str">
            <v>No</v>
          </cell>
          <cell r="Y193">
            <v>0</v>
          </cell>
          <cell r="Z193" t="str">
            <v>Other claim type</v>
          </cell>
          <cell r="AA193">
            <v>0</v>
          </cell>
          <cell r="AB193"/>
          <cell r="AC193" t="str">
            <v>None</v>
          </cell>
          <cell r="AD193"/>
          <cell r="AE193"/>
          <cell r="AF193" t="str">
            <v>None</v>
          </cell>
          <cell r="AG193"/>
          <cell r="AH193"/>
          <cell r="AI193" t="str">
            <v>None</v>
          </cell>
          <cell r="AJ193"/>
          <cell r="AK193"/>
          <cell r="AL193" t="str">
            <v>None</v>
          </cell>
          <cell r="AM193"/>
          <cell r="AN193"/>
          <cell r="AO193" t="str">
            <v>None</v>
          </cell>
          <cell r="AP193"/>
          <cell r="AQ193"/>
          <cell r="AR193" t="str">
            <v>None</v>
          </cell>
          <cell r="AS193"/>
          <cell r="AT193"/>
          <cell r="AU193" t="str">
            <v>None</v>
          </cell>
          <cell r="AV193"/>
          <cell r="AW193"/>
          <cell r="AX193" t="str">
            <v>None</v>
          </cell>
          <cell r="AY193"/>
          <cell r="AZ193"/>
          <cell r="BA193" t="str">
            <v>None</v>
          </cell>
          <cell r="BB193"/>
          <cell r="BC193"/>
          <cell r="BD193">
            <v>36</v>
          </cell>
          <cell r="BE193">
            <v>51</v>
          </cell>
          <cell r="BF193" t="str">
            <v>NO PREVIOUS INSURER</v>
          </cell>
          <cell r="BG193" t="str">
            <v>No</v>
          </cell>
          <cell r="BH193"/>
          <cell r="BI193"/>
          <cell r="BJ193"/>
          <cell r="BK193"/>
          <cell r="BL193" t="str">
            <v>Terrace</v>
          </cell>
          <cell r="BM193" t="str">
            <v>Other</v>
          </cell>
          <cell r="BN193" t="str">
            <v>Concrete tile</v>
          </cell>
          <cell r="BO193" t="str">
            <v>In the last 10 years</v>
          </cell>
          <cell r="BP193">
            <v>2017</v>
          </cell>
          <cell r="BQ193" t="str">
            <v/>
          </cell>
        </row>
        <row r="194">
          <cell r="H194" t="str">
            <v>GAQLD156275992</v>
          </cell>
          <cell r="I194" t="str">
            <v/>
          </cell>
          <cell r="J194" t="str">
            <v/>
          </cell>
          <cell r="K194">
            <v>10</v>
          </cell>
          <cell r="L194" t="str">
            <v>CARISBROOKE</v>
          </cell>
          <cell r="M194" t="str">
            <v>COURT</v>
          </cell>
          <cell r="N194" t="str">
            <v>BIRKDALE</v>
          </cell>
          <cell r="O194">
            <v>4159</v>
          </cell>
          <cell r="P194" t="str">
            <v>QLD</v>
          </cell>
          <cell r="Q194">
            <v>34410</v>
          </cell>
          <cell r="R194" t="str">
            <v>Yes</v>
          </cell>
          <cell r="S194" t="str">
            <v>No</v>
          </cell>
          <cell r="T194" t="str">
            <v>No</v>
          </cell>
          <cell r="U194" t="str">
            <v>No</v>
          </cell>
          <cell r="V194" t="str">
            <v>No</v>
          </cell>
          <cell r="W194" t="str">
            <v>No</v>
          </cell>
          <cell r="X194" t="str">
            <v>No</v>
          </cell>
          <cell r="Y194">
            <v>0</v>
          </cell>
          <cell r="Z194" t="str">
            <v>Other claim type</v>
          </cell>
          <cell r="AA194">
            <v>0</v>
          </cell>
          <cell r="AB194"/>
          <cell r="AC194" t="str">
            <v>None</v>
          </cell>
          <cell r="AD194"/>
          <cell r="AE194"/>
          <cell r="AF194" t="str">
            <v>None</v>
          </cell>
          <cell r="AG194"/>
          <cell r="AH194"/>
          <cell r="AI194" t="str">
            <v>None</v>
          </cell>
          <cell r="AJ194"/>
          <cell r="AK194"/>
          <cell r="AL194" t="str">
            <v>None</v>
          </cell>
          <cell r="AM194"/>
          <cell r="AN194"/>
          <cell r="AO194" t="str">
            <v>None</v>
          </cell>
          <cell r="AP194"/>
          <cell r="AQ194"/>
          <cell r="AR194" t="str">
            <v>None</v>
          </cell>
          <cell r="AS194"/>
          <cell r="AT194"/>
          <cell r="AU194" t="str">
            <v>None</v>
          </cell>
          <cell r="AV194"/>
          <cell r="AW194"/>
          <cell r="AX194" t="str">
            <v>None</v>
          </cell>
          <cell r="AY194"/>
          <cell r="AZ194"/>
          <cell r="BA194" t="str">
            <v>None</v>
          </cell>
          <cell r="BB194"/>
          <cell r="BC194"/>
          <cell r="BD194">
            <v>64</v>
          </cell>
          <cell r="BE194">
            <v>64</v>
          </cell>
          <cell r="BF194" t="str">
            <v>NO PREVIOUS INSURER</v>
          </cell>
          <cell r="BG194" t="str">
            <v>No</v>
          </cell>
          <cell r="BH194"/>
          <cell r="BI194"/>
          <cell r="BJ194"/>
          <cell r="BK194"/>
          <cell r="BL194" t="str">
            <v>Free Standing Home On Stumps / Foundations</v>
          </cell>
          <cell r="BM194" t="str">
            <v>Brick Veneer</v>
          </cell>
          <cell r="BN194" t="str">
            <v>Fibrecement covering</v>
          </cell>
          <cell r="BO194" t="str">
            <v>1946-1959 (Post War)</v>
          </cell>
          <cell r="BP194" t="str">
            <v>1946-1959 (Post War)</v>
          </cell>
          <cell r="BQ194" t="str">
            <v/>
          </cell>
        </row>
        <row r="195">
          <cell r="H195" t="str">
            <v>GATAS702334578</v>
          </cell>
          <cell r="I195" t="str">
            <v/>
          </cell>
          <cell r="J195" t="str">
            <v/>
          </cell>
          <cell r="K195">
            <v>42</v>
          </cell>
          <cell r="L195" t="str">
            <v>SCHOUTEN</v>
          </cell>
          <cell r="M195" t="str">
            <v>STREET</v>
          </cell>
          <cell r="N195" t="str">
            <v>WARRANE</v>
          </cell>
          <cell r="O195">
            <v>7018</v>
          </cell>
          <cell r="P195" t="str">
            <v>TAS</v>
          </cell>
          <cell r="Q195">
            <v>24738</v>
          </cell>
          <cell r="R195" t="str">
            <v>No</v>
          </cell>
          <cell r="S195" t="str">
            <v>No</v>
          </cell>
          <cell r="T195" t="str">
            <v>No</v>
          </cell>
          <cell r="U195" t="str">
            <v>No</v>
          </cell>
          <cell r="V195" t="str">
            <v>No</v>
          </cell>
          <cell r="W195" t="str">
            <v>No</v>
          </cell>
          <cell r="X195" t="str">
            <v>No</v>
          </cell>
          <cell r="Y195">
            <v>0</v>
          </cell>
          <cell r="Z195" t="str">
            <v>Other claim type</v>
          </cell>
          <cell r="AA195">
            <v>0</v>
          </cell>
          <cell r="AB195"/>
          <cell r="AC195" t="str">
            <v>None</v>
          </cell>
          <cell r="AD195"/>
          <cell r="AE195"/>
          <cell r="AF195" t="str">
            <v>None</v>
          </cell>
          <cell r="AG195"/>
          <cell r="AH195"/>
          <cell r="AI195" t="str">
            <v>None</v>
          </cell>
          <cell r="AJ195"/>
          <cell r="AK195"/>
          <cell r="AL195" t="str">
            <v>None</v>
          </cell>
          <cell r="AM195"/>
          <cell r="AN195"/>
          <cell r="AO195" t="str">
            <v>None</v>
          </cell>
          <cell r="AP195"/>
          <cell r="AQ195"/>
          <cell r="AR195" t="str">
            <v>None</v>
          </cell>
          <cell r="AS195"/>
          <cell r="AT195"/>
          <cell r="AU195" t="str">
            <v>None</v>
          </cell>
          <cell r="AV195"/>
          <cell r="AW195"/>
          <cell r="AX195" t="str">
            <v>None</v>
          </cell>
          <cell r="AY195"/>
          <cell r="AZ195"/>
          <cell r="BA195" t="str">
            <v>None</v>
          </cell>
          <cell r="BB195"/>
          <cell r="BC195"/>
          <cell r="BD195">
            <v>47</v>
          </cell>
          <cell r="BE195">
            <v>60</v>
          </cell>
          <cell r="BF195" t="str">
            <v>NO PREVIOUS INSURER</v>
          </cell>
          <cell r="BG195" t="str">
            <v>No</v>
          </cell>
          <cell r="BH195"/>
          <cell r="BI195"/>
          <cell r="BJ195"/>
          <cell r="BK195"/>
          <cell r="BL195" t="str">
            <v>Free Standing Home On Stumps / Foundations</v>
          </cell>
          <cell r="BM195" t="str">
            <v>Double Brick</v>
          </cell>
          <cell r="BN195" t="str">
            <v>Timber shingles</v>
          </cell>
          <cell r="BO195" t="str">
            <v>In the last 10 years</v>
          </cell>
          <cell r="BP195">
            <v>2017</v>
          </cell>
          <cell r="BQ195" t="str">
            <v/>
          </cell>
        </row>
        <row r="196">
          <cell r="H196" t="str">
            <v>GAQLD156856965</v>
          </cell>
          <cell r="I196" t="str">
            <v/>
          </cell>
          <cell r="J196" t="str">
            <v/>
          </cell>
          <cell r="K196">
            <v>20</v>
          </cell>
          <cell r="L196" t="str">
            <v>NISBET</v>
          </cell>
          <cell r="M196" t="str">
            <v>PLACE</v>
          </cell>
          <cell r="N196" t="str">
            <v>MERRIMAC</v>
          </cell>
          <cell r="O196">
            <v>4226</v>
          </cell>
          <cell r="P196" t="str">
            <v>QLD</v>
          </cell>
          <cell r="Q196">
            <v>28504</v>
          </cell>
          <cell r="R196" t="str">
            <v>Yes</v>
          </cell>
          <cell r="S196" t="str">
            <v>No</v>
          </cell>
          <cell r="T196" t="str">
            <v>No</v>
          </cell>
          <cell r="U196" t="str">
            <v>No</v>
          </cell>
          <cell r="V196" t="str">
            <v>No</v>
          </cell>
          <cell r="W196" t="str">
            <v>No</v>
          </cell>
          <cell r="X196" t="str">
            <v>No</v>
          </cell>
          <cell r="Y196">
            <v>1</v>
          </cell>
          <cell r="Z196" t="str">
            <v>Theft</v>
          </cell>
          <cell r="AA196">
            <v>438700</v>
          </cell>
          <cell r="AB196"/>
          <cell r="AC196" t="str">
            <v>None</v>
          </cell>
          <cell r="AD196"/>
          <cell r="AE196"/>
          <cell r="AF196" t="str">
            <v>None</v>
          </cell>
          <cell r="AG196"/>
          <cell r="AH196"/>
          <cell r="AI196" t="str">
            <v>None</v>
          </cell>
          <cell r="AJ196"/>
          <cell r="AK196"/>
          <cell r="AL196" t="str">
            <v>None</v>
          </cell>
          <cell r="AM196"/>
          <cell r="AN196"/>
          <cell r="AO196" t="str">
            <v>None</v>
          </cell>
          <cell r="AP196"/>
          <cell r="AQ196"/>
          <cell r="AR196" t="str">
            <v>None</v>
          </cell>
          <cell r="AS196"/>
          <cell r="AT196"/>
          <cell r="AU196" t="str">
            <v>None</v>
          </cell>
          <cell r="AV196"/>
          <cell r="AW196"/>
          <cell r="AX196" t="str">
            <v>None</v>
          </cell>
          <cell r="AY196"/>
          <cell r="AZ196"/>
          <cell r="BA196" t="str">
            <v>None</v>
          </cell>
          <cell r="BB196"/>
          <cell r="BC196"/>
          <cell r="BD196">
            <v>26</v>
          </cell>
          <cell r="BE196">
            <v>27</v>
          </cell>
          <cell r="BF196" t="str">
            <v>NO PREVIOUS INSURER</v>
          </cell>
          <cell r="BG196" t="str">
            <v>No</v>
          </cell>
          <cell r="BH196"/>
          <cell r="BI196"/>
          <cell r="BJ196"/>
          <cell r="BK196"/>
          <cell r="BL196" t="str">
            <v>Townhouse</v>
          </cell>
          <cell r="BM196" t="str">
            <v>Double Brick</v>
          </cell>
          <cell r="BN196" t="str">
            <v>Slate</v>
          </cell>
          <cell r="BO196" t="str">
            <v>1990-1999</v>
          </cell>
          <cell r="BP196" t="str">
            <v>1990-1999</v>
          </cell>
          <cell r="BQ196" t="str">
            <v>Less than 1 acre</v>
          </cell>
        </row>
        <row r="197">
          <cell r="H197" t="str">
            <v>GAQLD156818025</v>
          </cell>
          <cell r="I197" t="str">
            <v/>
          </cell>
          <cell r="J197" t="str">
            <v/>
          </cell>
          <cell r="K197">
            <v>63</v>
          </cell>
          <cell r="L197" t="str">
            <v>WALKER</v>
          </cell>
          <cell r="M197" t="str">
            <v>STREET</v>
          </cell>
          <cell r="N197" t="str">
            <v>MARYBOROUGH WEST</v>
          </cell>
          <cell r="O197">
            <v>4650</v>
          </cell>
          <cell r="P197" t="str">
            <v>QLD</v>
          </cell>
          <cell r="Q197">
            <v>31958</v>
          </cell>
          <cell r="R197" t="str">
            <v>Yes</v>
          </cell>
          <cell r="S197" t="str">
            <v>No</v>
          </cell>
          <cell r="T197" t="str">
            <v>No</v>
          </cell>
          <cell r="U197" t="str">
            <v>No</v>
          </cell>
          <cell r="V197" t="str">
            <v>No</v>
          </cell>
          <cell r="W197" t="str">
            <v>No</v>
          </cell>
          <cell r="X197" t="str">
            <v>No</v>
          </cell>
          <cell r="Y197">
            <v>0</v>
          </cell>
          <cell r="Z197" t="str">
            <v>None</v>
          </cell>
          <cell r="AA197"/>
          <cell r="AB197"/>
          <cell r="AC197" t="str">
            <v>NONE</v>
          </cell>
          <cell r="AD197"/>
          <cell r="AE197"/>
          <cell r="AF197" t="str">
            <v>None</v>
          </cell>
          <cell r="AG197"/>
          <cell r="AH197"/>
          <cell r="AI197" t="str">
            <v>None</v>
          </cell>
          <cell r="AJ197"/>
          <cell r="AK197"/>
          <cell r="AL197" t="str">
            <v>None</v>
          </cell>
          <cell r="AM197"/>
          <cell r="AN197"/>
          <cell r="AO197" t="str">
            <v>None</v>
          </cell>
          <cell r="AP197"/>
          <cell r="AQ197"/>
          <cell r="AR197" t="str">
            <v>None</v>
          </cell>
          <cell r="AS197"/>
          <cell r="AT197"/>
          <cell r="AU197" t="str">
            <v>None</v>
          </cell>
          <cell r="AV197"/>
          <cell r="AW197"/>
          <cell r="AX197" t="str">
            <v>None</v>
          </cell>
          <cell r="AY197"/>
          <cell r="AZ197"/>
          <cell r="BA197" t="str">
            <v>None</v>
          </cell>
          <cell r="BB197"/>
          <cell r="BC197"/>
          <cell r="BD197">
            <v>51</v>
          </cell>
          <cell r="BE197">
            <v>74</v>
          </cell>
          <cell r="BF197" t="str">
            <v>NO PREVIOUS INSURER</v>
          </cell>
          <cell r="BG197" t="str">
            <v>No</v>
          </cell>
          <cell r="BH197"/>
          <cell r="BI197"/>
          <cell r="BJ197"/>
          <cell r="BK197"/>
          <cell r="BL197" t="str">
            <v>Townhouse</v>
          </cell>
          <cell r="BM197" t="str">
            <v>Other</v>
          </cell>
          <cell r="BN197" t="str">
            <v>Metal covering</v>
          </cell>
          <cell r="BO197" t="str">
            <v>1960-1969</v>
          </cell>
          <cell r="BP197" t="str">
            <v>1960-1969</v>
          </cell>
          <cell r="BQ197" t="str">
            <v/>
          </cell>
        </row>
        <row r="198">
          <cell r="H198" t="str">
            <v>GAQLD156065750</v>
          </cell>
          <cell r="I198" t="str">
            <v/>
          </cell>
          <cell r="J198" t="str">
            <v/>
          </cell>
          <cell r="K198">
            <v>381</v>
          </cell>
          <cell r="L198" t="str">
            <v>LAKES CREEK</v>
          </cell>
          <cell r="M198" t="str">
            <v>ROAD</v>
          </cell>
          <cell r="N198" t="str">
            <v>KOONGAL</v>
          </cell>
          <cell r="O198">
            <v>4701</v>
          </cell>
          <cell r="P198" t="str">
            <v>QLD</v>
          </cell>
          <cell r="Q198">
            <v>24151</v>
          </cell>
          <cell r="R198" t="str">
            <v>No</v>
          </cell>
          <cell r="S198" t="str">
            <v>No</v>
          </cell>
          <cell r="T198" t="str">
            <v>No</v>
          </cell>
          <cell r="U198" t="str">
            <v>No</v>
          </cell>
          <cell r="V198" t="str">
            <v>No</v>
          </cell>
          <cell r="W198" t="str">
            <v>No</v>
          </cell>
          <cell r="X198" t="str">
            <v>Yes</v>
          </cell>
          <cell r="Y198">
            <v>1</v>
          </cell>
          <cell r="Z198" t="str">
            <v>Other claim type</v>
          </cell>
          <cell r="AA198">
            <v>266129</v>
          </cell>
          <cell r="AB198"/>
          <cell r="AC198" t="str">
            <v>Earthquake, storm, cyclone or hail</v>
          </cell>
          <cell r="AD198">
            <v>271042</v>
          </cell>
          <cell r="AE198"/>
          <cell r="AF198" t="str">
            <v>None</v>
          </cell>
          <cell r="AG198"/>
          <cell r="AH198"/>
          <cell r="AI198" t="str">
            <v>None</v>
          </cell>
          <cell r="AJ198"/>
          <cell r="AK198"/>
          <cell r="AL198" t="str">
            <v>None</v>
          </cell>
          <cell r="AM198"/>
          <cell r="AN198"/>
          <cell r="AO198" t="str">
            <v>None</v>
          </cell>
          <cell r="AP198"/>
          <cell r="AQ198"/>
          <cell r="AR198" t="str">
            <v>None</v>
          </cell>
          <cell r="AS198"/>
          <cell r="AT198"/>
          <cell r="AU198" t="str">
            <v>None</v>
          </cell>
          <cell r="AV198"/>
          <cell r="AW198"/>
          <cell r="AX198" t="str">
            <v>None</v>
          </cell>
          <cell r="AY198"/>
          <cell r="AZ198"/>
          <cell r="BA198" t="str">
            <v>None</v>
          </cell>
          <cell r="BB198"/>
          <cell r="BC198"/>
          <cell r="BD198">
            <v>54</v>
          </cell>
          <cell r="BE198">
            <v>54</v>
          </cell>
          <cell r="BF198" t="str">
            <v>NO PREVIOUS INSURER</v>
          </cell>
          <cell r="BG198" t="str">
            <v>No</v>
          </cell>
          <cell r="BH198"/>
          <cell r="BI198"/>
          <cell r="BJ198"/>
          <cell r="BK198"/>
          <cell r="BL198" t="str">
            <v>Townhouse</v>
          </cell>
          <cell r="BM198" t="str">
            <v>Other</v>
          </cell>
          <cell r="BN198" t="str">
            <v>Metal covering</v>
          </cell>
          <cell r="BO198" t="str">
            <v>Pre 1890 (Victorian)</v>
          </cell>
          <cell r="BP198" t="str">
            <v>Pre 1890 (Victorian)</v>
          </cell>
          <cell r="BQ198" t="str">
            <v>Less than 1 acre</v>
          </cell>
        </row>
        <row r="199">
          <cell r="H199" t="str">
            <v>GAQLD158025757</v>
          </cell>
          <cell r="I199" t="str">
            <v/>
          </cell>
          <cell r="J199" t="str">
            <v/>
          </cell>
          <cell r="K199">
            <v>173</v>
          </cell>
          <cell r="L199" t="str">
            <v>HELENDALE</v>
          </cell>
          <cell r="M199" t="str">
            <v>DRIVE</v>
          </cell>
          <cell r="N199" t="str">
            <v>HELIDON SPA</v>
          </cell>
          <cell r="O199">
            <v>4344</v>
          </cell>
          <cell r="P199" t="str">
            <v>QLD</v>
          </cell>
          <cell r="Q199">
            <v>33397</v>
          </cell>
          <cell r="R199" t="str">
            <v>No</v>
          </cell>
          <cell r="S199" t="str">
            <v>No</v>
          </cell>
          <cell r="T199" t="str">
            <v>No</v>
          </cell>
          <cell r="U199" t="str">
            <v>No</v>
          </cell>
          <cell r="V199" t="str">
            <v>No</v>
          </cell>
          <cell r="W199" t="str">
            <v>No</v>
          </cell>
          <cell r="X199" t="str">
            <v>No</v>
          </cell>
          <cell r="Y199">
            <v>0</v>
          </cell>
          <cell r="Z199" t="str">
            <v>Other claim type</v>
          </cell>
          <cell r="AA199">
            <v>0</v>
          </cell>
          <cell r="AB199"/>
          <cell r="AC199" t="str">
            <v>None</v>
          </cell>
          <cell r="AD199"/>
          <cell r="AE199"/>
          <cell r="AF199" t="str">
            <v>None</v>
          </cell>
          <cell r="AG199"/>
          <cell r="AH199"/>
          <cell r="AI199" t="str">
            <v>Damage from water from pipes and drains</v>
          </cell>
          <cell r="AJ199">
            <v>104070</v>
          </cell>
          <cell r="AK199"/>
          <cell r="AL199" t="str">
            <v>None</v>
          </cell>
          <cell r="AM199"/>
          <cell r="AN199"/>
          <cell r="AO199" t="str">
            <v>None</v>
          </cell>
          <cell r="AP199"/>
          <cell r="AQ199"/>
          <cell r="AR199" t="str">
            <v>None</v>
          </cell>
          <cell r="AS199"/>
          <cell r="AT199"/>
          <cell r="AU199" t="str">
            <v>None</v>
          </cell>
          <cell r="AV199"/>
          <cell r="AW199"/>
          <cell r="AX199" t="str">
            <v>None</v>
          </cell>
          <cell r="AY199"/>
          <cell r="AZ199"/>
          <cell r="BA199" t="str">
            <v>None</v>
          </cell>
          <cell r="BB199"/>
          <cell r="BC199"/>
          <cell r="BD199">
            <v>26</v>
          </cell>
          <cell r="BE199">
            <v>26</v>
          </cell>
          <cell r="BF199" t="str">
            <v>NO PREVIOUS INSURER</v>
          </cell>
          <cell r="BG199" t="str">
            <v>No</v>
          </cell>
          <cell r="BH199"/>
          <cell r="BI199"/>
          <cell r="BJ199"/>
          <cell r="BK199"/>
          <cell r="BL199" t="str">
            <v>Free Standing Home On Poles</v>
          </cell>
          <cell r="BM199" t="str">
            <v>Sheet cladding</v>
          </cell>
          <cell r="BN199" t="str">
            <v>Fibrecement covering</v>
          </cell>
          <cell r="BO199" t="str">
            <v>In the last 10 years</v>
          </cell>
          <cell r="BP199">
            <v>2013</v>
          </cell>
          <cell r="BQ199" t="str">
            <v/>
          </cell>
        </row>
        <row r="200">
          <cell r="H200" t="str">
            <v>GANSW704796220</v>
          </cell>
          <cell r="I200" t="str">
            <v/>
          </cell>
          <cell r="J200" t="str">
            <v/>
          </cell>
          <cell r="K200">
            <v>35</v>
          </cell>
          <cell r="L200" t="str">
            <v>KING GEORGE</v>
          </cell>
          <cell r="M200" t="str">
            <v>PARADE</v>
          </cell>
          <cell r="N200" t="str">
            <v>FORSTER</v>
          </cell>
          <cell r="O200">
            <v>2428</v>
          </cell>
          <cell r="P200" t="str">
            <v>NSW</v>
          </cell>
          <cell r="Q200">
            <v>34693</v>
          </cell>
          <cell r="R200" t="str">
            <v>No</v>
          </cell>
          <cell r="S200" t="str">
            <v>No</v>
          </cell>
          <cell r="T200" t="str">
            <v>No</v>
          </cell>
          <cell r="U200" t="str">
            <v>No</v>
          </cell>
          <cell r="V200" t="str">
            <v>No</v>
          </cell>
          <cell r="W200" t="str">
            <v>No</v>
          </cell>
          <cell r="X200" t="str">
            <v>No</v>
          </cell>
          <cell r="Y200">
            <v>0</v>
          </cell>
          <cell r="Z200" t="str">
            <v>None</v>
          </cell>
          <cell r="AA200"/>
          <cell r="AB200"/>
          <cell r="AC200" t="str">
            <v>NONE</v>
          </cell>
          <cell r="AD200"/>
          <cell r="AE200"/>
          <cell r="AF200" t="str">
            <v>None</v>
          </cell>
          <cell r="AG200"/>
          <cell r="AH200"/>
          <cell r="AI200" t="str">
            <v>None</v>
          </cell>
          <cell r="AJ200"/>
          <cell r="AK200"/>
          <cell r="AL200" t="str">
            <v>None</v>
          </cell>
          <cell r="AM200"/>
          <cell r="AN200"/>
          <cell r="AO200" t="str">
            <v>None</v>
          </cell>
          <cell r="AP200"/>
          <cell r="AQ200"/>
          <cell r="AR200" t="str">
            <v>None</v>
          </cell>
          <cell r="AS200"/>
          <cell r="AT200"/>
          <cell r="AU200" t="str">
            <v>None</v>
          </cell>
          <cell r="AV200"/>
          <cell r="AW200"/>
          <cell r="AX200" t="str">
            <v>None</v>
          </cell>
          <cell r="AY200"/>
          <cell r="AZ200"/>
          <cell r="BA200" t="str">
            <v>None</v>
          </cell>
          <cell r="BB200"/>
          <cell r="BC200"/>
          <cell r="BD200">
            <v>50</v>
          </cell>
          <cell r="BE200">
            <v>78</v>
          </cell>
          <cell r="BF200" t="str">
            <v>NO PREVIOUS INSURER</v>
          </cell>
          <cell r="BG200" t="str">
            <v>No</v>
          </cell>
          <cell r="BH200"/>
          <cell r="BI200"/>
          <cell r="BJ200"/>
          <cell r="BK200"/>
          <cell r="BL200" t="str">
            <v>Townhouse</v>
          </cell>
          <cell r="BM200" t="str">
            <v>Other</v>
          </cell>
          <cell r="BN200" t="str">
            <v>Metal covering</v>
          </cell>
          <cell r="BO200" t="str">
            <v>In the last 10 years</v>
          </cell>
          <cell r="BP200">
            <v>2018</v>
          </cell>
          <cell r="BQ200" t="str">
            <v/>
          </cell>
        </row>
        <row r="201">
          <cell r="H201" t="str">
            <v>GAQLD156818025</v>
          </cell>
          <cell r="I201" t="str">
            <v/>
          </cell>
          <cell r="J201" t="str">
            <v/>
          </cell>
          <cell r="K201">
            <v>63</v>
          </cell>
          <cell r="L201" t="str">
            <v>WALKER</v>
          </cell>
          <cell r="M201" t="str">
            <v>STREET</v>
          </cell>
          <cell r="N201" t="str">
            <v>MARYBOROUGH WEST</v>
          </cell>
          <cell r="O201">
            <v>4650</v>
          </cell>
          <cell r="P201" t="str">
            <v>QLD</v>
          </cell>
          <cell r="Q201">
            <v>32934</v>
          </cell>
          <cell r="R201" t="str">
            <v>Yes</v>
          </cell>
          <cell r="S201" t="str">
            <v>No</v>
          </cell>
          <cell r="T201" t="str">
            <v>No</v>
          </cell>
          <cell r="U201" t="str">
            <v>No</v>
          </cell>
          <cell r="V201" t="str">
            <v>No</v>
          </cell>
          <cell r="W201" t="str">
            <v>No</v>
          </cell>
          <cell r="X201" t="str">
            <v>No</v>
          </cell>
          <cell r="Y201">
            <v>1</v>
          </cell>
          <cell r="Z201" t="str">
            <v>Damage from water from pipes and drains</v>
          </cell>
          <cell r="AA201">
            <v>649583</v>
          </cell>
          <cell r="AB201"/>
          <cell r="AC201" t="str">
            <v>None</v>
          </cell>
          <cell r="AD201"/>
          <cell r="AE201"/>
          <cell r="AF201" t="str">
            <v>None</v>
          </cell>
          <cell r="AG201"/>
          <cell r="AH201"/>
          <cell r="AI201" t="str">
            <v>None</v>
          </cell>
          <cell r="AJ201"/>
          <cell r="AK201"/>
          <cell r="AL201" t="str">
            <v>None</v>
          </cell>
          <cell r="AM201"/>
          <cell r="AN201"/>
          <cell r="AO201" t="str">
            <v>None</v>
          </cell>
          <cell r="AP201"/>
          <cell r="AQ201"/>
          <cell r="AR201" t="str">
            <v>None</v>
          </cell>
          <cell r="AS201"/>
          <cell r="AT201"/>
          <cell r="AU201" t="str">
            <v>None</v>
          </cell>
          <cell r="AV201"/>
          <cell r="AW201"/>
          <cell r="AX201" t="str">
            <v>None</v>
          </cell>
          <cell r="AY201"/>
          <cell r="AZ201"/>
          <cell r="BA201" t="str">
            <v>None</v>
          </cell>
          <cell r="BB201"/>
          <cell r="BC201"/>
          <cell r="BD201">
            <v>36</v>
          </cell>
          <cell r="BE201">
            <v>45</v>
          </cell>
          <cell r="BF201" t="str">
            <v>RAA SOUTH AUSTRALIA</v>
          </cell>
          <cell r="BG201" t="str">
            <v>No</v>
          </cell>
          <cell r="BH201"/>
          <cell r="BI201"/>
          <cell r="BJ201"/>
          <cell r="BK201"/>
          <cell r="BL201" t="str">
            <v>Free Standing Home On Stumps / Foundations</v>
          </cell>
          <cell r="BM201" t="str">
            <v>Other</v>
          </cell>
          <cell r="BN201" t="str">
            <v>Terracotta</v>
          </cell>
          <cell r="BO201" t="str">
            <v>In the last 10 years</v>
          </cell>
          <cell r="BP201">
            <v>2015</v>
          </cell>
          <cell r="BQ201" t="str">
            <v>Less than 1 acre</v>
          </cell>
        </row>
        <row r="202">
          <cell r="H202" t="str">
            <v>GAWA_147473218</v>
          </cell>
          <cell r="I202" t="str">
            <v/>
          </cell>
          <cell r="J202" t="str">
            <v/>
          </cell>
          <cell r="K202" t="str">
            <v>29 A</v>
          </cell>
          <cell r="L202" t="str">
            <v>WILCOCK</v>
          </cell>
          <cell r="M202" t="str">
            <v>AVENUE</v>
          </cell>
          <cell r="N202" t="str">
            <v>BALCATTA</v>
          </cell>
          <cell r="O202">
            <v>6021</v>
          </cell>
          <cell r="P202" t="str">
            <v>WA</v>
          </cell>
          <cell r="Q202">
            <v>24983</v>
          </cell>
          <cell r="R202" t="str">
            <v>No</v>
          </cell>
          <cell r="S202" t="str">
            <v>No</v>
          </cell>
          <cell r="T202" t="str">
            <v>No</v>
          </cell>
          <cell r="U202" t="str">
            <v>No</v>
          </cell>
          <cell r="V202" t="str">
            <v>No</v>
          </cell>
          <cell r="W202" t="str">
            <v>No</v>
          </cell>
          <cell r="X202" t="str">
            <v>No</v>
          </cell>
          <cell r="Y202">
            <v>0</v>
          </cell>
          <cell r="Z202" t="str">
            <v>None</v>
          </cell>
          <cell r="AA202"/>
          <cell r="AB202"/>
          <cell r="AC202" t="str">
            <v>NONE</v>
          </cell>
          <cell r="AD202"/>
          <cell r="AE202"/>
          <cell r="AF202" t="str">
            <v>None</v>
          </cell>
          <cell r="AG202"/>
          <cell r="AH202"/>
          <cell r="AI202" t="str">
            <v>None</v>
          </cell>
          <cell r="AJ202"/>
          <cell r="AK202"/>
          <cell r="AL202" t="str">
            <v>None</v>
          </cell>
          <cell r="AM202"/>
          <cell r="AN202"/>
          <cell r="AO202" t="str">
            <v>None</v>
          </cell>
          <cell r="AP202"/>
          <cell r="AQ202"/>
          <cell r="AR202" t="str">
            <v>None</v>
          </cell>
          <cell r="AS202"/>
          <cell r="AT202"/>
          <cell r="AU202" t="str">
            <v>None</v>
          </cell>
          <cell r="AV202"/>
          <cell r="AW202"/>
          <cell r="AX202" t="str">
            <v>None</v>
          </cell>
          <cell r="AY202"/>
          <cell r="AZ202"/>
          <cell r="BA202" t="str">
            <v>None</v>
          </cell>
          <cell r="BB202"/>
          <cell r="BC202"/>
          <cell r="BD202">
            <v>53</v>
          </cell>
          <cell r="BE202">
            <v>68</v>
          </cell>
          <cell r="BF202" t="str">
            <v>NO PREVIOUS INSURER</v>
          </cell>
          <cell r="BG202" t="str">
            <v>No</v>
          </cell>
          <cell r="BH202"/>
          <cell r="BI202"/>
          <cell r="BJ202"/>
          <cell r="BK202"/>
          <cell r="BL202" t="str">
            <v>Terrace</v>
          </cell>
          <cell r="BM202" t="str">
            <v>Sheet cladding</v>
          </cell>
          <cell r="BN202" t="str">
            <v>Metal covering</v>
          </cell>
          <cell r="BO202" t="str">
            <v>1980-1989</v>
          </cell>
          <cell r="BP202" t="str">
            <v>1980-1989</v>
          </cell>
          <cell r="BQ202" t="str">
            <v/>
          </cell>
        </row>
        <row r="203">
          <cell r="H203" t="str">
            <v>GAQLD156856965</v>
          </cell>
          <cell r="I203" t="str">
            <v/>
          </cell>
          <cell r="J203" t="str">
            <v/>
          </cell>
          <cell r="K203">
            <v>20</v>
          </cell>
          <cell r="L203" t="str">
            <v>NISBET</v>
          </cell>
          <cell r="M203" t="str">
            <v>PLACE</v>
          </cell>
          <cell r="N203" t="str">
            <v>MERRIMAC</v>
          </cell>
          <cell r="O203">
            <v>4226</v>
          </cell>
          <cell r="P203" t="str">
            <v>QLD</v>
          </cell>
          <cell r="Q203">
            <v>32276</v>
          </cell>
          <cell r="R203" t="str">
            <v>No</v>
          </cell>
          <cell r="S203" t="str">
            <v>No</v>
          </cell>
          <cell r="T203" t="str">
            <v>No</v>
          </cell>
          <cell r="U203" t="str">
            <v>No</v>
          </cell>
          <cell r="V203" t="str">
            <v>No</v>
          </cell>
          <cell r="W203" t="str">
            <v>No</v>
          </cell>
          <cell r="X203" t="str">
            <v>Yes</v>
          </cell>
          <cell r="Y203">
            <v>0</v>
          </cell>
          <cell r="Z203" t="str">
            <v>None</v>
          </cell>
          <cell r="AA203"/>
          <cell r="AB203"/>
          <cell r="AC203" t="str">
            <v>NONE</v>
          </cell>
          <cell r="AD203"/>
          <cell r="AE203"/>
          <cell r="AF203" t="str">
            <v>None</v>
          </cell>
          <cell r="AG203"/>
          <cell r="AH203"/>
          <cell r="AI203" t="str">
            <v>None</v>
          </cell>
          <cell r="AJ203"/>
          <cell r="AK203"/>
          <cell r="AL203" t="str">
            <v>None</v>
          </cell>
          <cell r="AM203"/>
          <cell r="AN203"/>
          <cell r="AO203" t="str">
            <v>None</v>
          </cell>
          <cell r="AP203"/>
          <cell r="AQ203"/>
          <cell r="AR203" t="str">
            <v>None</v>
          </cell>
          <cell r="AS203"/>
          <cell r="AT203"/>
          <cell r="AU203" t="str">
            <v>None</v>
          </cell>
          <cell r="AV203"/>
          <cell r="AW203"/>
          <cell r="AX203" t="str">
            <v>None</v>
          </cell>
          <cell r="AY203"/>
          <cell r="AZ203"/>
          <cell r="BA203" t="str">
            <v>None</v>
          </cell>
          <cell r="BB203"/>
          <cell r="BC203"/>
          <cell r="BD203">
            <v>64</v>
          </cell>
          <cell r="BE203">
            <v>64</v>
          </cell>
          <cell r="BF203" t="str">
            <v>NO PREVIOUS INSURER</v>
          </cell>
          <cell r="BG203" t="str">
            <v>No</v>
          </cell>
          <cell r="BH203"/>
          <cell r="BI203"/>
          <cell r="BJ203"/>
          <cell r="BK203"/>
          <cell r="BL203" t="str">
            <v>Semi detached (duplex/triplex/quadplex)</v>
          </cell>
          <cell r="BM203" t="str">
            <v>Other</v>
          </cell>
          <cell r="BN203" t="str">
            <v>Metal covering</v>
          </cell>
          <cell r="BO203" t="str">
            <v>Pre 1890 (Victorian)</v>
          </cell>
          <cell r="BP203" t="str">
            <v>Pre 1890 (Victorian)</v>
          </cell>
          <cell r="BQ203" t="str">
            <v/>
          </cell>
        </row>
        <row r="204">
          <cell r="H204" t="str">
            <v>GAWA_146630595</v>
          </cell>
          <cell r="I204" t="str">
            <v/>
          </cell>
          <cell r="J204" t="str">
            <v/>
          </cell>
          <cell r="K204">
            <v>74</v>
          </cell>
          <cell r="L204" t="str">
            <v>VENTNOR</v>
          </cell>
          <cell r="M204" t="str">
            <v>STREET</v>
          </cell>
          <cell r="N204" t="str">
            <v>SCARBOROUGH</v>
          </cell>
          <cell r="O204">
            <v>6019</v>
          </cell>
          <cell r="P204" t="str">
            <v>WA</v>
          </cell>
          <cell r="Q204">
            <v>18963</v>
          </cell>
          <cell r="R204" t="str">
            <v>No</v>
          </cell>
          <cell r="S204" t="str">
            <v>No</v>
          </cell>
          <cell r="T204" t="str">
            <v>No</v>
          </cell>
          <cell r="U204" t="str">
            <v>No</v>
          </cell>
          <cell r="V204" t="str">
            <v>No</v>
          </cell>
          <cell r="W204" t="str">
            <v>No</v>
          </cell>
          <cell r="X204" t="str">
            <v>No</v>
          </cell>
          <cell r="Y204">
            <v>2</v>
          </cell>
          <cell r="Z204" t="str">
            <v>House fire</v>
          </cell>
          <cell r="AA204">
            <v>1673822</v>
          </cell>
          <cell r="AB204"/>
          <cell r="AC204" t="str">
            <v>None</v>
          </cell>
          <cell r="AD204"/>
          <cell r="AE204"/>
          <cell r="AF204" t="str">
            <v>None</v>
          </cell>
          <cell r="AG204"/>
          <cell r="AH204"/>
          <cell r="AI204" t="str">
            <v>Damage caused by children, pets or other accidental damage</v>
          </cell>
          <cell r="AJ204">
            <v>106983</v>
          </cell>
          <cell r="AK204"/>
          <cell r="AL204" t="str">
            <v>Damage from water from pipes and drains</v>
          </cell>
          <cell r="AM204">
            <v>74898</v>
          </cell>
          <cell r="AN204"/>
          <cell r="AO204" t="str">
            <v>None</v>
          </cell>
          <cell r="AP204"/>
          <cell r="AQ204"/>
          <cell r="AR204" t="str">
            <v>None</v>
          </cell>
          <cell r="AS204"/>
          <cell r="AT204"/>
          <cell r="AU204" t="str">
            <v>None</v>
          </cell>
          <cell r="AV204"/>
          <cell r="AW204"/>
          <cell r="AX204" t="str">
            <v>None</v>
          </cell>
          <cell r="AY204"/>
          <cell r="AZ204"/>
          <cell r="BA204" t="str">
            <v>None</v>
          </cell>
          <cell r="BB204"/>
          <cell r="BC204"/>
          <cell r="BD204">
            <v>56</v>
          </cell>
          <cell r="BE204">
            <v>56</v>
          </cell>
          <cell r="BF204" t="str">
            <v>NO PREVIOUS INSURER</v>
          </cell>
          <cell r="BG204" t="str">
            <v>No</v>
          </cell>
          <cell r="BH204"/>
          <cell r="BI204"/>
          <cell r="BJ204"/>
          <cell r="BK204"/>
          <cell r="BL204" t="str">
            <v>Free Standing Home On Stumps / Foundations</v>
          </cell>
          <cell r="BM204" t="str">
            <v>Double Brick</v>
          </cell>
          <cell r="BN204" t="str">
            <v>Slate</v>
          </cell>
          <cell r="BO204" t="str">
            <v>1960-1969</v>
          </cell>
          <cell r="BP204" t="str">
            <v>1960-1969</v>
          </cell>
          <cell r="BQ204" t="str">
            <v>Less than 1 acre</v>
          </cell>
        </row>
        <row r="205">
          <cell r="H205" t="str">
            <v>GANSW705418601</v>
          </cell>
          <cell r="I205" t="str">
            <v/>
          </cell>
          <cell r="J205" t="str">
            <v/>
          </cell>
          <cell r="K205">
            <v>5</v>
          </cell>
          <cell r="L205" t="str">
            <v>HIBERTIA</v>
          </cell>
          <cell r="M205" t="str">
            <v>PLACE</v>
          </cell>
          <cell r="N205" t="str">
            <v>MOUNT ANNAN</v>
          </cell>
          <cell r="O205">
            <v>2567</v>
          </cell>
          <cell r="P205" t="str">
            <v>NSW</v>
          </cell>
          <cell r="Q205">
            <v>15693</v>
          </cell>
          <cell r="R205" t="str">
            <v>Yes</v>
          </cell>
          <cell r="S205" t="str">
            <v>No</v>
          </cell>
          <cell r="T205" t="str">
            <v>No</v>
          </cell>
          <cell r="U205" t="str">
            <v>No</v>
          </cell>
          <cell r="V205" t="str">
            <v>No</v>
          </cell>
          <cell r="W205" t="str">
            <v>No</v>
          </cell>
          <cell r="X205" t="str">
            <v>No</v>
          </cell>
          <cell r="Y205">
            <v>2</v>
          </cell>
          <cell r="Z205" t="str">
            <v>House fire</v>
          </cell>
          <cell r="AA205">
            <v>734159</v>
          </cell>
          <cell r="AB205"/>
          <cell r="AC205" t="str">
            <v>None</v>
          </cell>
          <cell r="AD205"/>
          <cell r="AE205"/>
          <cell r="AF205" t="str">
            <v>None</v>
          </cell>
          <cell r="AG205"/>
          <cell r="AH205"/>
          <cell r="AI205" t="str">
            <v>Earthquake, storm, cyclone or hail</v>
          </cell>
          <cell r="AJ205">
            <v>56902</v>
          </cell>
          <cell r="AK205"/>
          <cell r="AL205" t="str">
            <v>Other claim type</v>
          </cell>
          <cell r="AM205">
            <v>52318</v>
          </cell>
          <cell r="AN205"/>
          <cell r="AO205" t="str">
            <v>None</v>
          </cell>
          <cell r="AP205"/>
          <cell r="AQ205"/>
          <cell r="AR205" t="str">
            <v>None</v>
          </cell>
          <cell r="AS205"/>
          <cell r="AT205"/>
          <cell r="AU205" t="str">
            <v>None</v>
          </cell>
          <cell r="AV205"/>
          <cell r="AW205"/>
          <cell r="AX205" t="str">
            <v>None</v>
          </cell>
          <cell r="AY205"/>
          <cell r="AZ205"/>
          <cell r="BA205" t="str">
            <v>None</v>
          </cell>
          <cell r="BB205"/>
          <cell r="BC205"/>
          <cell r="BD205">
            <v>54</v>
          </cell>
          <cell r="BE205">
            <v>58</v>
          </cell>
          <cell r="BF205" t="str">
            <v>NO PREVIOUS INSURER</v>
          </cell>
          <cell r="BG205" t="str">
            <v>No</v>
          </cell>
          <cell r="BH205"/>
          <cell r="BI205"/>
          <cell r="BJ205"/>
          <cell r="BK205"/>
          <cell r="BL205" t="str">
            <v>Free Standing Home On Poles</v>
          </cell>
          <cell r="BM205" t="str">
            <v>Double Brick</v>
          </cell>
          <cell r="BN205" t="str">
            <v>Metal covering</v>
          </cell>
          <cell r="BO205" t="str">
            <v>2000-2008</v>
          </cell>
          <cell r="BP205" t="str">
            <v>2000-2008</v>
          </cell>
          <cell r="BQ205" t="str">
            <v>Less than 1 acre</v>
          </cell>
        </row>
        <row r="206">
          <cell r="H206" t="str">
            <v>GAQLD155754422</v>
          </cell>
          <cell r="I206" t="str">
            <v/>
          </cell>
          <cell r="J206" t="str">
            <v/>
          </cell>
          <cell r="K206">
            <v>17</v>
          </cell>
          <cell r="L206" t="str">
            <v>KURANDA</v>
          </cell>
          <cell r="M206" t="str">
            <v>DRIVE</v>
          </cell>
          <cell r="N206" t="str">
            <v>ROBINA</v>
          </cell>
          <cell r="O206">
            <v>4226</v>
          </cell>
          <cell r="P206" t="str">
            <v>QLD</v>
          </cell>
          <cell r="Q206">
            <v>34157</v>
          </cell>
          <cell r="R206" t="str">
            <v>No</v>
          </cell>
          <cell r="S206" t="str">
            <v>No</v>
          </cell>
          <cell r="T206" t="str">
            <v>No</v>
          </cell>
          <cell r="U206" t="str">
            <v>No</v>
          </cell>
          <cell r="V206" t="str">
            <v>No</v>
          </cell>
          <cell r="W206" t="str">
            <v>No</v>
          </cell>
          <cell r="X206" t="str">
            <v>No</v>
          </cell>
          <cell r="Y206">
            <v>4</v>
          </cell>
          <cell r="Z206" t="str">
            <v>Theft</v>
          </cell>
          <cell r="AA206">
            <v>1308889</v>
          </cell>
          <cell r="AB206"/>
          <cell r="AC206" t="str">
            <v>Damage from water from pipes and drains</v>
          </cell>
          <cell r="AD206">
            <v>1319015</v>
          </cell>
          <cell r="AE206"/>
          <cell r="AF206" t="str">
            <v>None</v>
          </cell>
          <cell r="AG206"/>
          <cell r="AH206"/>
          <cell r="AI206" t="str">
            <v>Damage caused by children, pets or other accidental damage</v>
          </cell>
          <cell r="AJ206">
            <v>20828</v>
          </cell>
          <cell r="AK206"/>
          <cell r="AL206" t="str">
            <v>Damage caused by children, pets or other accidental damage</v>
          </cell>
          <cell r="AM206">
            <v>39802</v>
          </cell>
          <cell r="AN206"/>
          <cell r="AO206" t="str">
            <v>Earthquake, storm, cyclone or hail</v>
          </cell>
          <cell r="AP206">
            <v>25942</v>
          </cell>
          <cell r="AQ206"/>
          <cell r="AR206" t="str">
            <v>None</v>
          </cell>
          <cell r="AS206"/>
          <cell r="AT206"/>
          <cell r="AU206" t="str">
            <v>None</v>
          </cell>
          <cell r="AV206"/>
          <cell r="AW206"/>
          <cell r="AX206" t="str">
            <v>None</v>
          </cell>
          <cell r="AY206"/>
          <cell r="AZ206"/>
          <cell r="BA206" t="str">
            <v>None</v>
          </cell>
          <cell r="BB206"/>
          <cell r="BC206"/>
          <cell r="BD206">
            <v>37</v>
          </cell>
          <cell r="BE206">
            <v>76</v>
          </cell>
          <cell r="BF206" t="str">
            <v>NO PREVIOUS INSURER</v>
          </cell>
          <cell r="BG206" t="str">
            <v>No</v>
          </cell>
          <cell r="BH206"/>
          <cell r="BI206"/>
          <cell r="BJ206"/>
          <cell r="BK206"/>
          <cell r="BL206" t="str">
            <v>Free Standing Home On Poles</v>
          </cell>
          <cell r="BM206" t="str">
            <v>Other</v>
          </cell>
          <cell r="BN206" t="str">
            <v>Terracotta</v>
          </cell>
          <cell r="BO206" t="str">
            <v>In the last 10 years</v>
          </cell>
          <cell r="BP206">
            <v>2012</v>
          </cell>
          <cell r="BQ206" t="str">
            <v>Less than 1 acre</v>
          </cell>
        </row>
        <row r="207">
          <cell r="H207" t="str">
            <v>GASA_421974518</v>
          </cell>
          <cell r="I207" t="str">
            <v/>
          </cell>
          <cell r="J207" t="str">
            <v/>
          </cell>
          <cell r="K207">
            <v>41</v>
          </cell>
          <cell r="L207" t="str">
            <v>PARKERS</v>
          </cell>
          <cell r="M207" t="str">
            <v>ROAD</v>
          </cell>
          <cell r="N207" t="str">
            <v>GAWLER BELT</v>
          </cell>
          <cell r="O207">
            <v>5118</v>
          </cell>
          <cell r="P207" t="str">
            <v>SA</v>
          </cell>
          <cell r="Q207">
            <v>35241</v>
          </cell>
          <cell r="R207" t="str">
            <v>Yes</v>
          </cell>
          <cell r="S207" t="str">
            <v>No</v>
          </cell>
          <cell r="T207" t="str">
            <v>No</v>
          </cell>
          <cell r="U207" t="str">
            <v>No</v>
          </cell>
          <cell r="V207" t="str">
            <v>No</v>
          </cell>
          <cell r="W207" t="str">
            <v>No</v>
          </cell>
          <cell r="X207" t="str">
            <v>No</v>
          </cell>
          <cell r="Y207">
            <v>0</v>
          </cell>
          <cell r="Z207" t="str">
            <v>None</v>
          </cell>
          <cell r="AA207"/>
          <cell r="AB207"/>
          <cell r="AC207" t="str">
            <v>NONE</v>
          </cell>
          <cell r="AD207"/>
          <cell r="AE207"/>
          <cell r="AF207" t="str">
            <v>None</v>
          </cell>
          <cell r="AG207"/>
          <cell r="AH207"/>
          <cell r="AI207" t="str">
            <v>None</v>
          </cell>
          <cell r="AJ207"/>
          <cell r="AK207"/>
          <cell r="AL207" t="str">
            <v>None</v>
          </cell>
          <cell r="AM207"/>
          <cell r="AN207"/>
          <cell r="AO207" t="str">
            <v>None</v>
          </cell>
          <cell r="AP207"/>
          <cell r="AQ207"/>
          <cell r="AR207" t="str">
            <v>None</v>
          </cell>
          <cell r="AS207"/>
          <cell r="AT207"/>
          <cell r="AU207" t="str">
            <v>None</v>
          </cell>
          <cell r="AV207"/>
          <cell r="AW207"/>
          <cell r="AX207" t="str">
            <v>None</v>
          </cell>
          <cell r="AY207"/>
          <cell r="AZ207"/>
          <cell r="BA207" t="str">
            <v>None</v>
          </cell>
          <cell r="BB207"/>
          <cell r="BC207"/>
          <cell r="BD207">
            <v>38</v>
          </cell>
          <cell r="BE207">
            <v>38</v>
          </cell>
          <cell r="BF207" t="str">
            <v>NO PREVIOUS INSURER</v>
          </cell>
          <cell r="BG207" t="str">
            <v>No</v>
          </cell>
          <cell r="BH207"/>
          <cell r="BI207"/>
          <cell r="BJ207"/>
          <cell r="BK207"/>
          <cell r="BL207" t="str">
            <v>Terrace</v>
          </cell>
          <cell r="BM207" t="str">
            <v>Brick Veneer</v>
          </cell>
          <cell r="BN207" t="str">
            <v>Fibrecement covering</v>
          </cell>
          <cell r="BO207" t="str">
            <v>In the last 10 years</v>
          </cell>
          <cell r="BP207">
            <v>2014</v>
          </cell>
          <cell r="BQ207" t="str">
            <v>1 to 5 acres</v>
          </cell>
        </row>
        <row r="208">
          <cell r="H208" t="str">
            <v>GAQLD155754422</v>
          </cell>
          <cell r="I208" t="str">
            <v/>
          </cell>
          <cell r="J208" t="str">
            <v/>
          </cell>
          <cell r="K208">
            <v>17</v>
          </cell>
          <cell r="L208" t="str">
            <v>KURANDA</v>
          </cell>
          <cell r="M208" t="str">
            <v>DRIVE</v>
          </cell>
          <cell r="N208" t="str">
            <v>ROBINA</v>
          </cell>
          <cell r="O208">
            <v>4226</v>
          </cell>
          <cell r="P208" t="str">
            <v>QLD</v>
          </cell>
          <cell r="Q208">
            <v>30358</v>
          </cell>
          <cell r="R208" t="str">
            <v>No</v>
          </cell>
          <cell r="S208" t="str">
            <v>No</v>
          </cell>
          <cell r="T208" t="str">
            <v>No</v>
          </cell>
          <cell r="U208" t="str">
            <v>No</v>
          </cell>
          <cell r="V208" t="str">
            <v>No</v>
          </cell>
          <cell r="W208" t="str">
            <v>No</v>
          </cell>
          <cell r="X208" t="str">
            <v>No</v>
          </cell>
          <cell r="Y208">
            <v>0</v>
          </cell>
          <cell r="Z208" t="str">
            <v>None</v>
          </cell>
          <cell r="AA208"/>
          <cell r="AB208"/>
          <cell r="AC208" t="str">
            <v>NONE</v>
          </cell>
          <cell r="AD208"/>
          <cell r="AE208"/>
          <cell r="AF208" t="str">
            <v>None</v>
          </cell>
          <cell r="AG208"/>
          <cell r="AH208"/>
          <cell r="AI208" t="str">
            <v>None</v>
          </cell>
          <cell r="AJ208"/>
          <cell r="AK208"/>
          <cell r="AL208" t="str">
            <v>None</v>
          </cell>
          <cell r="AM208"/>
          <cell r="AN208"/>
          <cell r="AO208" t="str">
            <v>None</v>
          </cell>
          <cell r="AP208"/>
          <cell r="AQ208"/>
          <cell r="AR208" t="str">
            <v>None</v>
          </cell>
          <cell r="AS208"/>
          <cell r="AT208"/>
          <cell r="AU208" t="str">
            <v>None</v>
          </cell>
          <cell r="AV208"/>
          <cell r="AW208"/>
          <cell r="AX208" t="str">
            <v>None</v>
          </cell>
          <cell r="AY208"/>
          <cell r="AZ208"/>
          <cell r="BA208" t="str">
            <v>None</v>
          </cell>
          <cell r="BB208"/>
          <cell r="BC208"/>
          <cell r="BD208">
            <v>55</v>
          </cell>
          <cell r="BE208">
            <v>55</v>
          </cell>
          <cell r="BF208" t="str">
            <v>LUMLEY</v>
          </cell>
          <cell r="BG208" t="str">
            <v>No</v>
          </cell>
          <cell r="BH208"/>
          <cell r="BI208"/>
          <cell r="BJ208"/>
          <cell r="BK208"/>
          <cell r="BL208" t="str">
            <v>Townhouse</v>
          </cell>
          <cell r="BM208" t="str">
            <v>Other</v>
          </cell>
          <cell r="BN208" t="str">
            <v>Metal covering</v>
          </cell>
          <cell r="BO208" t="str">
            <v>In the last 10 years</v>
          </cell>
          <cell r="BP208">
            <v>2013</v>
          </cell>
          <cell r="BQ208" t="str">
            <v>Less than 1 acre</v>
          </cell>
        </row>
        <row r="209">
          <cell r="H209" t="str">
            <v>GANSW705418601</v>
          </cell>
          <cell r="I209" t="str">
            <v/>
          </cell>
          <cell r="J209" t="str">
            <v/>
          </cell>
          <cell r="K209">
            <v>5</v>
          </cell>
          <cell r="L209" t="str">
            <v>HIBERTIA</v>
          </cell>
          <cell r="M209" t="str">
            <v>PLACE</v>
          </cell>
          <cell r="N209" t="str">
            <v>MOUNT ANNAN</v>
          </cell>
          <cell r="O209">
            <v>2567</v>
          </cell>
          <cell r="P209" t="str">
            <v>NSW</v>
          </cell>
          <cell r="Q209">
            <v>20971</v>
          </cell>
          <cell r="R209" t="str">
            <v>No</v>
          </cell>
          <cell r="S209" t="str">
            <v>No</v>
          </cell>
          <cell r="T209" t="str">
            <v>No</v>
          </cell>
          <cell r="U209" t="str">
            <v>No</v>
          </cell>
          <cell r="V209" t="str">
            <v>No</v>
          </cell>
          <cell r="W209" t="str">
            <v>No</v>
          </cell>
          <cell r="X209" t="str">
            <v>Yes</v>
          </cell>
          <cell r="Y209">
            <v>2</v>
          </cell>
          <cell r="Z209" t="str">
            <v>Other claim type</v>
          </cell>
          <cell r="AA209">
            <v>706888</v>
          </cell>
          <cell r="AB209"/>
          <cell r="AC209" t="str">
            <v>Earthquake, storm, cyclone or hail</v>
          </cell>
          <cell r="AD209">
            <v>1077231</v>
          </cell>
          <cell r="AE209"/>
          <cell r="AF209" t="str">
            <v>None</v>
          </cell>
          <cell r="AG209"/>
          <cell r="AH209"/>
          <cell r="AI209" t="str">
            <v>Damage caused by children, pets or other accidental damage</v>
          </cell>
          <cell r="AJ209">
            <v>43265</v>
          </cell>
          <cell r="AK209"/>
          <cell r="AL209" t="str">
            <v>Damage from water from pipes and drains</v>
          </cell>
          <cell r="AM209">
            <v>81648</v>
          </cell>
          <cell r="AN209"/>
          <cell r="AO209" t="str">
            <v>None</v>
          </cell>
          <cell r="AP209"/>
          <cell r="AQ209"/>
          <cell r="AR209" t="str">
            <v>None</v>
          </cell>
          <cell r="AS209"/>
          <cell r="AT209"/>
          <cell r="AU209" t="str">
            <v>None</v>
          </cell>
          <cell r="AV209"/>
          <cell r="AW209"/>
          <cell r="AX209" t="str">
            <v>None</v>
          </cell>
          <cell r="AY209"/>
          <cell r="AZ209"/>
          <cell r="BA209" t="str">
            <v>None</v>
          </cell>
          <cell r="BB209"/>
          <cell r="BC209"/>
          <cell r="BD209">
            <v>26</v>
          </cell>
          <cell r="BE209">
            <v>56</v>
          </cell>
          <cell r="BF209" t="str">
            <v>NO PREVIOUS INSURER</v>
          </cell>
          <cell r="BG209" t="str">
            <v>No</v>
          </cell>
          <cell r="BH209"/>
          <cell r="BI209"/>
          <cell r="BJ209"/>
          <cell r="BK209"/>
          <cell r="BL209" t="str">
            <v>Terrace</v>
          </cell>
          <cell r="BM209" t="str">
            <v>Sheet cladding</v>
          </cell>
          <cell r="BN209" t="str">
            <v>Slate</v>
          </cell>
          <cell r="BO209" t="str">
            <v>Pre 1890 (Victorian)</v>
          </cell>
          <cell r="BP209" t="str">
            <v>Pre 1890 (Victorian)</v>
          </cell>
          <cell r="BQ209" t="str">
            <v>Less than 1 acre</v>
          </cell>
        </row>
        <row r="210">
          <cell r="H210" t="str">
            <v>GAQLD162310512</v>
          </cell>
          <cell r="I210" t="str">
            <v>UNIT</v>
          </cell>
          <cell r="J210">
            <v>5</v>
          </cell>
          <cell r="K210">
            <v>119</v>
          </cell>
          <cell r="L210" t="str">
            <v>SUGARWOOD</v>
          </cell>
          <cell r="M210" t="str">
            <v>STREET</v>
          </cell>
          <cell r="N210" t="str">
            <v>MOGGILL</v>
          </cell>
          <cell r="O210">
            <v>4070</v>
          </cell>
          <cell r="P210" t="str">
            <v>QLD</v>
          </cell>
          <cell r="Q210">
            <v>23570</v>
          </cell>
          <cell r="R210" t="str">
            <v>Yes</v>
          </cell>
          <cell r="S210" t="str">
            <v>No</v>
          </cell>
          <cell r="T210" t="str">
            <v>No</v>
          </cell>
          <cell r="U210" t="str">
            <v>No</v>
          </cell>
          <cell r="V210" t="str">
            <v>No</v>
          </cell>
          <cell r="W210" t="str">
            <v>No</v>
          </cell>
          <cell r="X210" t="str">
            <v>No</v>
          </cell>
          <cell r="Y210">
            <v>2</v>
          </cell>
          <cell r="Z210" t="str">
            <v>House fire</v>
          </cell>
          <cell r="AA210">
            <v>756694</v>
          </cell>
          <cell r="AB210"/>
          <cell r="AC210" t="str">
            <v>None</v>
          </cell>
          <cell r="AD210"/>
          <cell r="AE210"/>
          <cell r="AF210" t="str">
            <v>None</v>
          </cell>
          <cell r="AG210"/>
          <cell r="AH210"/>
          <cell r="AI210" t="str">
            <v>Bushfire or flood</v>
          </cell>
          <cell r="AJ210">
            <v>81398</v>
          </cell>
          <cell r="AK210"/>
          <cell r="AL210" t="str">
            <v>Other claim type</v>
          </cell>
          <cell r="AM210">
            <v>43922</v>
          </cell>
          <cell r="AN210"/>
          <cell r="AO210" t="str">
            <v>None</v>
          </cell>
          <cell r="AP210"/>
          <cell r="AQ210"/>
          <cell r="AR210" t="str">
            <v>None</v>
          </cell>
          <cell r="AS210"/>
          <cell r="AT210"/>
          <cell r="AU210" t="str">
            <v>None</v>
          </cell>
          <cell r="AV210"/>
          <cell r="AW210"/>
          <cell r="AX210" t="str">
            <v>None</v>
          </cell>
          <cell r="AY210"/>
          <cell r="AZ210"/>
          <cell r="BA210" t="str">
            <v>None</v>
          </cell>
          <cell r="BB210"/>
          <cell r="BC210"/>
          <cell r="BD210">
            <v>74</v>
          </cell>
          <cell r="BE210">
            <v>74</v>
          </cell>
          <cell r="BF210" t="str">
            <v>NO PREVIOUS INSURER</v>
          </cell>
          <cell r="BG210" t="str">
            <v>No</v>
          </cell>
          <cell r="BH210"/>
          <cell r="BI210"/>
          <cell r="BJ210"/>
          <cell r="BK210"/>
          <cell r="BL210" t="str">
            <v>Semi detached (duplex/triplex/quadplex)</v>
          </cell>
          <cell r="BM210" t="str">
            <v>Double Brick</v>
          </cell>
          <cell r="BN210" t="str">
            <v>Terracotta</v>
          </cell>
          <cell r="BO210" t="str">
            <v>In the last 10 years</v>
          </cell>
          <cell r="BP210">
            <v>2016</v>
          </cell>
          <cell r="BQ210" t="str">
            <v>More than 5 acres</v>
          </cell>
        </row>
        <row r="211">
          <cell r="H211" t="str">
            <v>GAVIC411782002</v>
          </cell>
          <cell r="I211" t="str">
            <v>UNIT</v>
          </cell>
          <cell r="J211">
            <v>1</v>
          </cell>
          <cell r="K211">
            <v>71</v>
          </cell>
          <cell r="L211" t="str">
            <v>MAJOR</v>
          </cell>
          <cell r="M211" t="str">
            <v>CRESCENT</v>
          </cell>
          <cell r="N211" t="str">
            <v>LYSTERFIELD SOUTH</v>
          </cell>
          <cell r="O211">
            <v>3156</v>
          </cell>
          <cell r="P211" t="str">
            <v>VIC</v>
          </cell>
          <cell r="Q211">
            <v>22901</v>
          </cell>
          <cell r="R211" t="str">
            <v>No</v>
          </cell>
          <cell r="S211" t="str">
            <v>No</v>
          </cell>
          <cell r="T211" t="str">
            <v>No</v>
          </cell>
          <cell r="U211" t="str">
            <v>No</v>
          </cell>
          <cell r="V211" t="str">
            <v>No</v>
          </cell>
          <cell r="W211" t="str">
            <v>No</v>
          </cell>
          <cell r="X211" t="str">
            <v>No</v>
          </cell>
          <cell r="Y211">
            <v>6</v>
          </cell>
          <cell r="Z211" t="str">
            <v>Other claim type</v>
          </cell>
          <cell r="AA211">
            <v>773473</v>
          </cell>
          <cell r="AB211"/>
          <cell r="AC211" t="str">
            <v>Damage from water from pipes and drains</v>
          </cell>
          <cell r="AD211">
            <v>872901</v>
          </cell>
          <cell r="AE211"/>
          <cell r="AF211" t="str">
            <v>Damage from water from pipes and drains</v>
          </cell>
          <cell r="AG211">
            <v>656717</v>
          </cell>
          <cell r="AH211"/>
          <cell r="AI211" t="str">
            <v>House fire</v>
          </cell>
          <cell r="AJ211">
            <v>72790</v>
          </cell>
          <cell r="AK211"/>
          <cell r="AL211" t="str">
            <v>Damage caused by children, pets or other accidental damage</v>
          </cell>
          <cell r="AM211">
            <v>76744</v>
          </cell>
          <cell r="AN211"/>
          <cell r="AO211" t="str">
            <v>Damage caused by children, pets or other accidental damage</v>
          </cell>
          <cell r="AP211">
            <v>68294</v>
          </cell>
          <cell r="AQ211"/>
          <cell r="AR211" t="str">
            <v>None</v>
          </cell>
          <cell r="AS211"/>
          <cell r="AT211"/>
          <cell r="AU211" t="str">
            <v>None</v>
          </cell>
          <cell r="AV211"/>
          <cell r="AW211"/>
          <cell r="AX211" t="str">
            <v>None</v>
          </cell>
          <cell r="AY211"/>
          <cell r="AZ211"/>
          <cell r="BA211" t="str">
            <v>None</v>
          </cell>
          <cell r="BB211"/>
          <cell r="BC211"/>
          <cell r="BD211">
            <v>31</v>
          </cell>
          <cell r="BE211">
            <v>64</v>
          </cell>
          <cell r="BF211" t="str">
            <v>NO PREVIOUS INSURER</v>
          </cell>
          <cell r="BG211" t="str">
            <v>No</v>
          </cell>
          <cell r="BH211"/>
          <cell r="BI211"/>
          <cell r="BJ211"/>
          <cell r="BK211"/>
          <cell r="BL211" t="str">
            <v>Townhouse</v>
          </cell>
          <cell r="BM211" t="str">
            <v>Weatherboard - Timber</v>
          </cell>
          <cell r="BN211" t="str">
            <v>Metal covering</v>
          </cell>
          <cell r="BO211" t="str">
            <v>1914-1945 (War)</v>
          </cell>
          <cell r="BP211" t="str">
            <v>1914-1945 (War)</v>
          </cell>
          <cell r="BQ211" t="str">
            <v>Less than 1 acre</v>
          </cell>
        </row>
        <row r="212">
          <cell r="H212" t="str">
            <v>GAQLD162310512</v>
          </cell>
          <cell r="I212" t="str">
            <v>UNIT</v>
          </cell>
          <cell r="J212">
            <v>5</v>
          </cell>
          <cell r="K212">
            <v>119</v>
          </cell>
          <cell r="L212" t="str">
            <v>SUGARWOOD</v>
          </cell>
          <cell r="M212" t="str">
            <v>STREET</v>
          </cell>
          <cell r="N212" t="str">
            <v>MOGGILL</v>
          </cell>
          <cell r="O212">
            <v>4070</v>
          </cell>
          <cell r="P212" t="str">
            <v>QLD</v>
          </cell>
          <cell r="Q212">
            <v>33446</v>
          </cell>
          <cell r="R212" t="str">
            <v>Yes</v>
          </cell>
          <cell r="S212" t="str">
            <v>No</v>
          </cell>
          <cell r="T212" t="str">
            <v>No</v>
          </cell>
          <cell r="U212" t="str">
            <v>No</v>
          </cell>
          <cell r="V212" t="str">
            <v>No</v>
          </cell>
          <cell r="W212" t="str">
            <v>No</v>
          </cell>
          <cell r="X212" t="str">
            <v>No</v>
          </cell>
          <cell r="Y212">
            <v>4</v>
          </cell>
          <cell r="Z212" t="str">
            <v>House fire</v>
          </cell>
          <cell r="AA212">
            <v>1317704</v>
          </cell>
          <cell r="AB212"/>
          <cell r="AC212" t="str">
            <v>Damage from water from pipes and drains</v>
          </cell>
          <cell r="AD212">
            <v>810885</v>
          </cell>
          <cell r="AE212"/>
          <cell r="AF212" t="str">
            <v>None</v>
          </cell>
          <cell r="AG212"/>
          <cell r="AH212"/>
          <cell r="AI212" t="str">
            <v>Damage caused by children, pets or other accidental damage</v>
          </cell>
          <cell r="AJ212">
            <v>125662</v>
          </cell>
          <cell r="AK212"/>
          <cell r="AL212" t="str">
            <v>Theft</v>
          </cell>
          <cell r="AM212">
            <v>83277</v>
          </cell>
          <cell r="AN212"/>
          <cell r="AO212" t="str">
            <v>Other claim type</v>
          </cell>
          <cell r="AP212">
            <v>50824</v>
          </cell>
          <cell r="AQ212"/>
          <cell r="AR212" t="str">
            <v>None</v>
          </cell>
          <cell r="AS212"/>
          <cell r="AT212"/>
          <cell r="AU212" t="str">
            <v>None</v>
          </cell>
          <cell r="AV212"/>
          <cell r="AW212"/>
          <cell r="AX212" t="str">
            <v>None</v>
          </cell>
          <cell r="AY212"/>
          <cell r="AZ212"/>
          <cell r="BA212" t="str">
            <v>None</v>
          </cell>
          <cell r="BB212"/>
          <cell r="BC212"/>
          <cell r="BD212">
            <v>67</v>
          </cell>
          <cell r="BE212">
            <v>67</v>
          </cell>
          <cell r="BF212" t="str">
            <v>NO PREVIOUS INSURER</v>
          </cell>
          <cell r="BG212" t="str">
            <v>No</v>
          </cell>
          <cell r="BH212"/>
          <cell r="BI212"/>
          <cell r="BJ212"/>
          <cell r="BK212"/>
          <cell r="BL212" t="str">
            <v>Semi detached (duplex/triplex/quadplex)</v>
          </cell>
          <cell r="BM212" t="str">
            <v>Other</v>
          </cell>
          <cell r="BN212" t="str">
            <v>Metal covering</v>
          </cell>
          <cell r="BO212" t="str">
            <v>In the last 10 years</v>
          </cell>
          <cell r="BP212">
            <v>2015</v>
          </cell>
          <cell r="BQ212" t="str">
            <v>Less than 1 acre</v>
          </cell>
        </row>
        <row r="213">
          <cell r="H213" t="str">
            <v>GAQLD156473098</v>
          </cell>
          <cell r="I213" t="str">
            <v/>
          </cell>
          <cell r="J213" t="str">
            <v/>
          </cell>
          <cell r="K213">
            <v>4</v>
          </cell>
          <cell r="L213" t="str">
            <v>SEIDLER</v>
          </cell>
          <cell r="M213" t="str">
            <v>AVENUE</v>
          </cell>
          <cell r="N213" t="str">
            <v>COOMBABAH</v>
          </cell>
          <cell r="O213">
            <v>4216</v>
          </cell>
          <cell r="P213" t="str">
            <v>QLD</v>
          </cell>
          <cell r="Q213">
            <v>29093</v>
          </cell>
          <cell r="R213" t="str">
            <v>Yes</v>
          </cell>
          <cell r="S213" t="str">
            <v>No</v>
          </cell>
          <cell r="T213" t="str">
            <v>No</v>
          </cell>
          <cell r="U213" t="str">
            <v>No</v>
          </cell>
          <cell r="V213" t="str">
            <v>No</v>
          </cell>
          <cell r="W213" t="str">
            <v>No</v>
          </cell>
          <cell r="X213" t="str">
            <v>No</v>
          </cell>
          <cell r="Y213">
            <v>2</v>
          </cell>
          <cell r="Z213" t="str">
            <v>House fire</v>
          </cell>
          <cell r="AA213">
            <v>1065538</v>
          </cell>
          <cell r="AB213"/>
          <cell r="AC213" t="str">
            <v>None</v>
          </cell>
          <cell r="AD213"/>
          <cell r="AE213"/>
          <cell r="AF213" t="str">
            <v>None</v>
          </cell>
          <cell r="AG213"/>
          <cell r="AH213"/>
          <cell r="AI213" t="str">
            <v>Damage caused by children, pets or other accidental damage</v>
          </cell>
          <cell r="AJ213">
            <v>50483</v>
          </cell>
          <cell r="AK213"/>
          <cell r="AL213" t="str">
            <v>None</v>
          </cell>
          <cell r="AM213"/>
          <cell r="AN213"/>
          <cell r="AO213" t="str">
            <v>None</v>
          </cell>
          <cell r="AP213"/>
          <cell r="AQ213"/>
          <cell r="AR213" t="str">
            <v>None</v>
          </cell>
          <cell r="AS213"/>
          <cell r="AT213"/>
          <cell r="AU213" t="str">
            <v>None</v>
          </cell>
          <cell r="AV213"/>
          <cell r="AW213"/>
          <cell r="AX213" t="str">
            <v>None</v>
          </cell>
          <cell r="AY213"/>
          <cell r="AZ213"/>
          <cell r="BA213" t="str">
            <v>None</v>
          </cell>
          <cell r="BB213"/>
          <cell r="BC213"/>
          <cell r="BD213">
            <v>26</v>
          </cell>
          <cell r="BE213">
            <v>69</v>
          </cell>
          <cell r="BF213" t="str">
            <v>NO PREVIOUS INSURER</v>
          </cell>
          <cell r="BG213" t="str">
            <v>No</v>
          </cell>
          <cell r="BH213"/>
          <cell r="BI213"/>
          <cell r="BJ213"/>
          <cell r="BK213"/>
          <cell r="BL213" t="str">
            <v>Semi detached (duplex/triplex/quadplex)</v>
          </cell>
          <cell r="BM213" t="str">
            <v>Other</v>
          </cell>
          <cell r="BN213" t="str">
            <v>Fibrecement covering</v>
          </cell>
          <cell r="BO213" t="str">
            <v>In the last 10 years</v>
          </cell>
          <cell r="BP213">
            <v>2009</v>
          </cell>
          <cell r="BQ213" t="str">
            <v>Less than 1 acre</v>
          </cell>
        </row>
        <row r="214">
          <cell r="H214" t="str">
            <v>GASA_415466424</v>
          </cell>
          <cell r="I214" t="str">
            <v/>
          </cell>
          <cell r="J214" t="str">
            <v/>
          </cell>
          <cell r="K214">
            <v>49</v>
          </cell>
          <cell r="L214" t="str">
            <v>SEAVIEW</v>
          </cell>
          <cell r="M214" t="str">
            <v>ROAD</v>
          </cell>
          <cell r="N214" t="str">
            <v>VICTOR HARBOR</v>
          </cell>
          <cell r="O214">
            <v>5211</v>
          </cell>
          <cell r="P214" t="str">
            <v>SA</v>
          </cell>
          <cell r="Q214">
            <v>31013</v>
          </cell>
          <cell r="R214" t="str">
            <v>No</v>
          </cell>
          <cell r="S214" t="str">
            <v>No</v>
          </cell>
          <cell r="T214" t="str">
            <v>No</v>
          </cell>
          <cell r="U214" t="str">
            <v>No</v>
          </cell>
          <cell r="V214" t="str">
            <v>No</v>
          </cell>
          <cell r="W214" t="str">
            <v>No</v>
          </cell>
          <cell r="X214" t="str">
            <v>No</v>
          </cell>
          <cell r="Y214">
            <v>0</v>
          </cell>
          <cell r="Z214" t="str">
            <v>None</v>
          </cell>
          <cell r="AA214"/>
          <cell r="AB214"/>
          <cell r="AC214" t="str">
            <v>NONE</v>
          </cell>
          <cell r="AD214"/>
          <cell r="AE214"/>
          <cell r="AF214" t="str">
            <v>None</v>
          </cell>
          <cell r="AG214"/>
          <cell r="AH214"/>
          <cell r="AI214" t="str">
            <v>None</v>
          </cell>
          <cell r="AJ214"/>
          <cell r="AK214"/>
          <cell r="AL214" t="str">
            <v>None</v>
          </cell>
          <cell r="AM214"/>
          <cell r="AN214"/>
          <cell r="AO214" t="str">
            <v>None</v>
          </cell>
          <cell r="AP214"/>
          <cell r="AQ214"/>
          <cell r="AR214" t="str">
            <v>None</v>
          </cell>
          <cell r="AS214"/>
          <cell r="AT214"/>
          <cell r="AU214" t="str">
            <v>None</v>
          </cell>
          <cell r="AV214"/>
          <cell r="AW214"/>
          <cell r="AX214" t="str">
            <v>None</v>
          </cell>
          <cell r="AY214"/>
          <cell r="AZ214"/>
          <cell r="BA214" t="str">
            <v>None</v>
          </cell>
          <cell r="BB214"/>
          <cell r="BC214"/>
          <cell r="BD214">
            <v>77</v>
          </cell>
          <cell r="BE214">
            <v>77</v>
          </cell>
          <cell r="BF214" t="str">
            <v>NO PREVIOUS INSURER</v>
          </cell>
          <cell r="BG214" t="str">
            <v>No</v>
          </cell>
          <cell r="BH214"/>
          <cell r="BI214"/>
          <cell r="BJ214"/>
          <cell r="BK214"/>
          <cell r="BL214" t="str">
            <v>Semi detached (duplex/triplex/quadplex)</v>
          </cell>
          <cell r="BM214" t="str">
            <v>AAC panel</v>
          </cell>
          <cell r="BN214" t="str">
            <v>Terracotta</v>
          </cell>
          <cell r="BO214" t="str">
            <v>In the last 10 years</v>
          </cell>
          <cell r="BP214">
            <v>2015</v>
          </cell>
          <cell r="BQ214" t="str">
            <v>Less than 1 acre</v>
          </cell>
        </row>
        <row r="215">
          <cell r="H215" t="str">
            <v>GAQLD155515973</v>
          </cell>
          <cell r="I215" t="str">
            <v/>
          </cell>
          <cell r="J215" t="str">
            <v/>
          </cell>
          <cell r="K215">
            <v>102</v>
          </cell>
          <cell r="L215" t="str">
            <v>OCEANA</v>
          </cell>
          <cell r="M215" t="str">
            <v>TERRACE</v>
          </cell>
          <cell r="N215" t="str">
            <v>MANLY</v>
          </cell>
          <cell r="O215">
            <v>4179</v>
          </cell>
          <cell r="P215" t="str">
            <v>QLD</v>
          </cell>
          <cell r="Q215">
            <v>18495</v>
          </cell>
          <cell r="R215" t="str">
            <v>Yes</v>
          </cell>
          <cell r="S215" t="str">
            <v>No</v>
          </cell>
          <cell r="T215" t="str">
            <v>No</v>
          </cell>
          <cell r="U215" t="str">
            <v>No</v>
          </cell>
          <cell r="V215" t="str">
            <v>No</v>
          </cell>
          <cell r="W215" t="str">
            <v>No</v>
          </cell>
          <cell r="X215" t="str">
            <v>No</v>
          </cell>
          <cell r="Y215">
            <v>4</v>
          </cell>
          <cell r="Z215" t="str">
            <v>House fire</v>
          </cell>
          <cell r="AA215">
            <v>1410977</v>
          </cell>
          <cell r="AB215"/>
          <cell r="AC215" t="str">
            <v>Damage from water from pipes and drains</v>
          </cell>
          <cell r="AD215">
            <v>1086968</v>
          </cell>
          <cell r="AE215"/>
          <cell r="AF215" t="str">
            <v>None</v>
          </cell>
          <cell r="AG215"/>
          <cell r="AH215"/>
          <cell r="AI215" t="str">
            <v>Damage caused by children, pets or other accidental damage</v>
          </cell>
          <cell r="AJ215">
            <v>31232</v>
          </cell>
          <cell r="AK215"/>
          <cell r="AL215" t="str">
            <v>Damage caused by children, pets or other accidental damage</v>
          </cell>
          <cell r="AM215">
            <v>61217</v>
          </cell>
          <cell r="AN215"/>
          <cell r="AO215" t="str">
            <v>Damage from water from pipes and drains</v>
          </cell>
          <cell r="AP215">
            <v>60393</v>
          </cell>
          <cell r="AQ215"/>
          <cell r="AR215" t="str">
            <v>None</v>
          </cell>
          <cell r="AS215"/>
          <cell r="AT215"/>
          <cell r="AU215" t="str">
            <v>None</v>
          </cell>
          <cell r="AV215"/>
          <cell r="AW215"/>
          <cell r="AX215" t="str">
            <v>None</v>
          </cell>
          <cell r="AY215"/>
          <cell r="AZ215"/>
          <cell r="BA215" t="str">
            <v>None</v>
          </cell>
          <cell r="BB215"/>
          <cell r="BC215"/>
          <cell r="BD215">
            <v>58</v>
          </cell>
          <cell r="BE215">
            <v>58</v>
          </cell>
          <cell r="BF215" t="str">
            <v>NO PREVIOUS INSURER</v>
          </cell>
          <cell r="BG215" t="str">
            <v>No</v>
          </cell>
          <cell r="BH215"/>
          <cell r="BI215"/>
          <cell r="BJ215"/>
          <cell r="BK215"/>
          <cell r="BL215" t="str">
            <v>Free Standing Home On Concrete Slab</v>
          </cell>
          <cell r="BM215" t="str">
            <v>Double Brick</v>
          </cell>
          <cell r="BN215" t="str">
            <v>Concrete tile</v>
          </cell>
          <cell r="BO215" t="str">
            <v>In the last 10 years</v>
          </cell>
          <cell r="BP215">
            <v>2013</v>
          </cell>
          <cell r="BQ215" t="str">
            <v>Less than 1 acre</v>
          </cell>
        </row>
        <row r="216">
          <cell r="H216" t="str">
            <v>GANSW704238568</v>
          </cell>
          <cell r="I216" t="str">
            <v/>
          </cell>
          <cell r="J216" t="str">
            <v/>
          </cell>
          <cell r="K216">
            <v>68</v>
          </cell>
          <cell r="L216" t="str">
            <v>GREVILLIA HEIGHT</v>
          </cell>
          <cell r="M216" t="str">
            <v>ROAD</v>
          </cell>
          <cell r="N216" t="str">
            <v>BUCKAJO</v>
          </cell>
          <cell r="O216">
            <v>2550</v>
          </cell>
          <cell r="P216" t="str">
            <v>NSW</v>
          </cell>
          <cell r="Q216">
            <v>32447</v>
          </cell>
          <cell r="R216" t="str">
            <v>No</v>
          </cell>
          <cell r="S216" t="str">
            <v>No</v>
          </cell>
          <cell r="T216" t="str">
            <v>No</v>
          </cell>
          <cell r="U216" t="str">
            <v>No</v>
          </cell>
          <cell r="V216" t="str">
            <v>No</v>
          </cell>
          <cell r="W216" t="str">
            <v>No</v>
          </cell>
          <cell r="X216" t="str">
            <v>Yes</v>
          </cell>
          <cell r="Y216">
            <v>4</v>
          </cell>
          <cell r="Z216" t="str">
            <v>Damage from water from pipes and drains</v>
          </cell>
          <cell r="AA216">
            <v>269895</v>
          </cell>
          <cell r="AB216"/>
          <cell r="AC216" t="str">
            <v>Damage from water from pipes and drains</v>
          </cell>
          <cell r="AD216">
            <v>134841</v>
          </cell>
          <cell r="AE216"/>
          <cell r="AF216" t="str">
            <v>None</v>
          </cell>
          <cell r="AG216"/>
          <cell r="AH216"/>
          <cell r="AI216" t="str">
            <v>House fire</v>
          </cell>
          <cell r="AJ216">
            <v>121614</v>
          </cell>
          <cell r="AK216"/>
          <cell r="AL216" t="str">
            <v>Damage caused by children, pets or other accidental damage</v>
          </cell>
          <cell r="AM216">
            <v>66084</v>
          </cell>
          <cell r="AN216"/>
          <cell r="AO216" t="str">
            <v>None</v>
          </cell>
          <cell r="AP216"/>
          <cell r="AQ216"/>
          <cell r="AR216" t="str">
            <v>None</v>
          </cell>
          <cell r="AS216"/>
          <cell r="AT216"/>
          <cell r="AU216" t="str">
            <v>None</v>
          </cell>
          <cell r="AV216"/>
          <cell r="AW216"/>
          <cell r="AX216" t="str">
            <v>None</v>
          </cell>
          <cell r="AY216"/>
          <cell r="AZ216"/>
          <cell r="BA216" t="str">
            <v>None</v>
          </cell>
          <cell r="BB216"/>
          <cell r="BC216"/>
          <cell r="BD216">
            <v>58</v>
          </cell>
          <cell r="BE216">
            <v>58</v>
          </cell>
          <cell r="BF216" t="str">
            <v>NO PREVIOUS INSURER</v>
          </cell>
          <cell r="BG216" t="str">
            <v>No</v>
          </cell>
          <cell r="BH216"/>
          <cell r="BI216"/>
          <cell r="BJ216"/>
          <cell r="BK216"/>
          <cell r="BL216" t="str">
            <v>Terrace</v>
          </cell>
          <cell r="BM216" t="str">
            <v>Weatherboard - Timber</v>
          </cell>
          <cell r="BN216" t="str">
            <v>Other</v>
          </cell>
          <cell r="BO216" t="str">
            <v>1891-1913 (Federation)</v>
          </cell>
          <cell r="BP216" t="str">
            <v>1891-1913 (Federation)</v>
          </cell>
          <cell r="BQ216" t="str">
            <v>Less than 1 acre</v>
          </cell>
        </row>
        <row r="217">
          <cell r="H217" t="str">
            <v>GASA_422067357</v>
          </cell>
          <cell r="I217" t="str">
            <v/>
          </cell>
          <cell r="J217" t="str">
            <v/>
          </cell>
          <cell r="K217">
            <v>33</v>
          </cell>
          <cell r="L217" t="str">
            <v>MORTLOCK</v>
          </cell>
          <cell r="M217" t="str">
            <v>TERRACE</v>
          </cell>
          <cell r="N217" t="str">
            <v>PORT LINCOLN</v>
          </cell>
          <cell r="O217">
            <v>5606</v>
          </cell>
          <cell r="P217" t="str">
            <v>SA</v>
          </cell>
          <cell r="Q217">
            <v>15922</v>
          </cell>
          <cell r="R217" t="str">
            <v>No</v>
          </cell>
          <cell r="S217" t="str">
            <v>No</v>
          </cell>
          <cell r="T217" t="str">
            <v>No</v>
          </cell>
          <cell r="U217" t="str">
            <v>No</v>
          </cell>
          <cell r="V217" t="str">
            <v>No</v>
          </cell>
          <cell r="W217" t="str">
            <v>No</v>
          </cell>
          <cell r="X217" t="str">
            <v>No</v>
          </cell>
          <cell r="Y217">
            <v>4</v>
          </cell>
          <cell r="Z217" t="str">
            <v>Other claim type</v>
          </cell>
          <cell r="AA217">
            <v>202520</v>
          </cell>
          <cell r="AB217"/>
          <cell r="AC217" t="str">
            <v>Other claim type</v>
          </cell>
          <cell r="AD217">
            <v>237013</v>
          </cell>
          <cell r="AE217"/>
          <cell r="AF217" t="str">
            <v>None</v>
          </cell>
          <cell r="AG217"/>
          <cell r="AH217"/>
          <cell r="AI217" t="str">
            <v>House fire</v>
          </cell>
          <cell r="AJ217">
            <v>108248</v>
          </cell>
          <cell r="AK217"/>
          <cell r="AL217" t="str">
            <v>Damage caused by children, pets or other accidental damage</v>
          </cell>
          <cell r="AM217">
            <v>31605</v>
          </cell>
          <cell r="AN217"/>
          <cell r="AO217" t="str">
            <v>Other claim type</v>
          </cell>
          <cell r="AP217">
            <v>103271</v>
          </cell>
          <cell r="AQ217"/>
          <cell r="AR217" t="str">
            <v>None</v>
          </cell>
          <cell r="AS217"/>
          <cell r="AT217"/>
          <cell r="AU217" t="str">
            <v>None</v>
          </cell>
          <cell r="AV217"/>
          <cell r="AW217"/>
          <cell r="AX217" t="str">
            <v>None</v>
          </cell>
          <cell r="AY217"/>
          <cell r="AZ217"/>
          <cell r="BA217" t="str">
            <v>None</v>
          </cell>
          <cell r="BB217"/>
          <cell r="BC217"/>
          <cell r="BD217">
            <v>48</v>
          </cell>
          <cell r="BE217">
            <v>48</v>
          </cell>
          <cell r="BF217" t="str">
            <v>NO PREVIOUS INSURER</v>
          </cell>
          <cell r="BG217" t="str">
            <v>No</v>
          </cell>
          <cell r="BH217"/>
          <cell r="BI217"/>
          <cell r="BJ217"/>
          <cell r="BK217"/>
          <cell r="BL217" t="str">
            <v>Semi detached (duplex/triplex/quadplex)</v>
          </cell>
          <cell r="BM217" t="str">
            <v>Other</v>
          </cell>
          <cell r="BN217" t="str">
            <v>Terracotta</v>
          </cell>
          <cell r="BO217" t="str">
            <v>1980-1989</v>
          </cell>
          <cell r="BP217" t="str">
            <v>1980-1989</v>
          </cell>
          <cell r="BQ217" t="str">
            <v>Less than 1 acre</v>
          </cell>
        </row>
        <row r="218">
          <cell r="H218" t="str">
            <v>GAVIC420897275</v>
          </cell>
          <cell r="I218" t="str">
            <v/>
          </cell>
          <cell r="J218" t="str">
            <v/>
          </cell>
          <cell r="K218">
            <v>109</v>
          </cell>
          <cell r="L218" t="str">
            <v>REGENT</v>
          </cell>
          <cell r="M218" t="str">
            <v>STREET</v>
          </cell>
          <cell r="N218" t="str">
            <v>PORT FAIRY</v>
          </cell>
          <cell r="O218">
            <v>3284</v>
          </cell>
          <cell r="P218" t="str">
            <v>VIC</v>
          </cell>
          <cell r="Q218">
            <v>30083</v>
          </cell>
          <cell r="R218" t="str">
            <v>Yes</v>
          </cell>
          <cell r="S218" t="str">
            <v>No</v>
          </cell>
          <cell r="T218" t="str">
            <v>No</v>
          </cell>
          <cell r="U218" t="str">
            <v>No</v>
          </cell>
          <cell r="V218" t="str">
            <v>No</v>
          </cell>
          <cell r="W218" t="str">
            <v>No</v>
          </cell>
          <cell r="X218" t="str">
            <v>No</v>
          </cell>
          <cell r="Y218">
            <v>0</v>
          </cell>
          <cell r="Z218" t="str">
            <v>None</v>
          </cell>
          <cell r="AA218"/>
          <cell r="AB218"/>
          <cell r="AC218" t="str">
            <v>NONE</v>
          </cell>
          <cell r="AD218"/>
          <cell r="AE218"/>
          <cell r="AF218" t="str">
            <v>None</v>
          </cell>
          <cell r="AG218"/>
          <cell r="AH218"/>
          <cell r="AI218" t="str">
            <v>None</v>
          </cell>
          <cell r="AJ218"/>
          <cell r="AK218"/>
          <cell r="AL218" t="str">
            <v>None</v>
          </cell>
          <cell r="AM218"/>
          <cell r="AN218"/>
          <cell r="AO218" t="str">
            <v>None</v>
          </cell>
          <cell r="AP218"/>
          <cell r="AQ218"/>
          <cell r="AR218" t="str">
            <v>None</v>
          </cell>
          <cell r="AS218"/>
          <cell r="AT218"/>
          <cell r="AU218" t="str">
            <v>None</v>
          </cell>
          <cell r="AV218"/>
          <cell r="AW218"/>
          <cell r="AX218" t="str">
            <v>None</v>
          </cell>
          <cell r="AY218"/>
          <cell r="AZ218"/>
          <cell r="BA218" t="str">
            <v>None</v>
          </cell>
          <cell r="BB218"/>
          <cell r="BC218"/>
          <cell r="BD218">
            <v>60</v>
          </cell>
          <cell r="BE218">
            <v>61</v>
          </cell>
          <cell r="BF218" t="str">
            <v>NO PREVIOUS INSURER</v>
          </cell>
          <cell r="BG218" t="str">
            <v>No</v>
          </cell>
          <cell r="BH218"/>
          <cell r="BI218"/>
          <cell r="BJ218"/>
          <cell r="BK218"/>
          <cell r="BL218" t="str">
            <v>Townhouse</v>
          </cell>
          <cell r="BM218" t="str">
            <v>Other</v>
          </cell>
          <cell r="BN218" t="str">
            <v>Metal covering</v>
          </cell>
          <cell r="BO218" t="str">
            <v>In the last 10 years</v>
          </cell>
          <cell r="BP218">
            <v>2015</v>
          </cell>
          <cell r="BQ218" t="str">
            <v>Less than 1 acre</v>
          </cell>
        </row>
        <row r="219">
          <cell r="H219" t="str">
            <v>GAQLD156048518</v>
          </cell>
          <cell r="I219" t="str">
            <v/>
          </cell>
          <cell r="J219" t="str">
            <v/>
          </cell>
          <cell r="K219">
            <v>23</v>
          </cell>
          <cell r="L219" t="str">
            <v>FORESTLEA</v>
          </cell>
          <cell r="M219" t="str">
            <v>STREET</v>
          </cell>
          <cell r="N219" t="str">
            <v>BRACKEN RIDGE</v>
          </cell>
          <cell r="O219">
            <v>4017</v>
          </cell>
          <cell r="P219" t="str">
            <v>QLD</v>
          </cell>
          <cell r="Q219">
            <v>35182</v>
          </cell>
          <cell r="R219" t="str">
            <v>Yes</v>
          </cell>
          <cell r="S219" t="str">
            <v>No</v>
          </cell>
          <cell r="T219" t="str">
            <v>No</v>
          </cell>
          <cell r="U219" t="str">
            <v>No</v>
          </cell>
          <cell r="V219" t="str">
            <v>No</v>
          </cell>
          <cell r="W219" t="str">
            <v>No</v>
          </cell>
          <cell r="X219" t="str">
            <v>No</v>
          </cell>
          <cell r="Y219">
            <v>2</v>
          </cell>
          <cell r="Z219" t="str">
            <v>Bushfire or flood</v>
          </cell>
          <cell r="AA219">
            <v>517298</v>
          </cell>
          <cell r="AB219"/>
          <cell r="AC219" t="str">
            <v>None</v>
          </cell>
          <cell r="AD219"/>
          <cell r="AE219"/>
          <cell r="AF219" t="str">
            <v>None</v>
          </cell>
          <cell r="AG219"/>
          <cell r="AH219"/>
          <cell r="AI219" t="str">
            <v>House fire</v>
          </cell>
          <cell r="AJ219">
            <v>63765</v>
          </cell>
          <cell r="AK219"/>
          <cell r="AL219" t="str">
            <v>None</v>
          </cell>
          <cell r="AM219"/>
          <cell r="AN219"/>
          <cell r="AO219" t="str">
            <v>None</v>
          </cell>
          <cell r="AP219"/>
          <cell r="AQ219"/>
          <cell r="AR219" t="str">
            <v>None</v>
          </cell>
          <cell r="AS219"/>
          <cell r="AT219"/>
          <cell r="AU219" t="str">
            <v>None</v>
          </cell>
          <cell r="AV219"/>
          <cell r="AW219"/>
          <cell r="AX219" t="str">
            <v>None</v>
          </cell>
          <cell r="AY219"/>
          <cell r="AZ219"/>
          <cell r="BA219" t="str">
            <v>None</v>
          </cell>
          <cell r="BB219"/>
          <cell r="BC219"/>
          <cell r="BD219">
            <v>34</v>
          </cell>
          <cell r="BE219">
            <v>34</v>
          </cell>
          <cell r="BF219" t="str">
            <v>APIA</v>
          </cell>
          <cell r="BG219" t="str">
            <v>No</v>
          </cell>
          <cell r="BH219"/>
          <cell r="BI219"/>
          <cell r="BJ219"/>
          <cell r="BK219"/>
          <cell r="BL219" t="str">
            <v>Free Standing Home On Stumps / Foundations</v>
          </cell>
          <cell r="BM219" t="str">
            <v>Other</v>
          </cell>
          <cell r="BN219" t="str">
            <v>Metal covering</v>
          </cell>
          <cell r="BO219" t="str">
            <v>In the last 10 years</v>
          </cell>
          <cell r="BP219">
            <v>2011</v>
          </cell>
          <cell r="BQ219" t="str">
            <v>Less than 1 acre</v>
          </cell>
        </row>
        <row r="220">
          <cell r="H220" t="str">
            <v>GAQLD158685488</v>
          </cell>
          <cell r="I220" t="str">
            <v/>
          </cell>
          <cell r="J220" t="str">
            <v/>
          </cell>
          <cell r="K220">
            <v>28</v>
          </cell>
          <cell r="L220" t="str">
            <v>CAHILL</v>
          </cell>
          <cell r="M220" t="str">
            <v>STREET</v>
          </cell>
          <cell r="N220" t="str">
            <v>STRATHPINE</v>
          </cell>
          <cell r="O220">
            <v>4500</v>
          </cell>
          <cell r="P220" t="str">
            <v>QLD</v>
          </cell>
          <cell r="Q220">
            <v>17608</v>
          </cell>
          <cell r="R220" t="str">
            <v>Yes</v>
          </cell>
          <cell r="S220" t="str">
            <v>No</v>
          </cell>
          <cell r="T220" t="str">
            <v>No</v>
          </cell>
          <cell r="U220" t="str">
            <v>No</v>
          </cell>
          <cell r="V220" t="str">
            <v>No</v>
          </cell>
          <cell r="W220" t="str">
            <v>No</v>
          </cell>
          <cell r="X220" t="str">
            <v>No</v>
          </cell>
          <cell r="Y220">
            <v>6</v>
          </cell>
          <cell r="Z220" t="str">
            <v>Other claim type</v>
          </cell>
          <cell r="AA220">
            <v>838906</v>
          </cell>
          <cell r="AB220"/>
          <cell r="AC220" t="str">
            <v>Damage from water from pipes and drains</v>
          </cell>
          <cell r="AD220">
            <v>576243</v>
          </cell>
          <cell r="AE220"/>
          <cell r="AF220" t="str">
            <v>House fire</v>
          </cell>
          <cell r="AG220">
            <v>505458</v>
          </cell>
          <cell r="AH220"/>
          <cell r="AI220" t="str">
            <v>House fire</v>
          </cell>
          <cell r="AJ220">
            <v>94636</v>
          </cell>
          <cell r="AK220"/>
          <cell r="AL220" t="str">
            <v>House fire</v>
          </cell>
          <cell r="AM220">
            <v>132857</v>
          </cell>
          <cell r="AN220"/>
          <cell r="AO220" t="str">
            <v>Theft</v>
          </cell>
          <cell r="AP220">
            <v>90248</v>
          </cell>
          <cell r="AQ220"/>
          <cell r="AR220" t="str">
            <v>None</v>
          </cell>
          <cell r="AS220"/>
          <cell r="AT220"/>
          <cell r="AU220" t="str">
            <v>None</v>
          </cell>
          <cell r="AV220"/>
          <cell r="AW220"/>
          <cell r="AX220" t="str">
            <v>None</v>
          </cell>
          <cell r="AY220"/>
          <cell r="AZ220"/>
          <cell r="BA220" t="str">
            <v>None</v>
          </cell>
          <cell r="BB220"/>
          <cell r="BC220"/>
          <cell r="BD220">
            <v>50</v>
          </cell>
          <cell r="BE220">
            <v>72</v>
          </cell>
          <cell r="BF220" t="str">
            <v>NRMA</v>
          </cell>
          <cell r="BG220" t="str">
            <v>No</v>
          </cell>
          <cell r="BH220"/>
          <cell r="BI220"/>
          <cell r="BJ220"/>
          <cell r="BK220"/>
          <cell r="BL220" t="str">
            <v>Free Standing Home On Stumps / Foundations</v>
          </cell>
          <cell r="BM220" t="str">
            <v>Double Brick</v>
          </cell>
          <cell r="BN220" t="str">
            <v>Terracotta</v>
          </cell>
          <cell r="BO220" t="str">
            <v>1960-1969</v>
          </cell>
          <cell r="BP220" t="str">
            <v>1960-1969</v>
          </cell>
          <cell r="BQ220" t="str">
            <v>Less than 1 acre</v>
          </cell>
        </row>
        <row r="221">
          <cell r="H221" t="str">
            <v>GANSW704748170</v>
          </cell>
          <cell r="I221" t="str">
            <v/>
          </cell>
          <cell r="J221" t="str">
            <v/>
          </cell>
          <cell r="K221">
            <v>34</v>
          </cell>
          <cell r="L221" t="str">
            <v>MAXWELL</v>
          </cell>
          <cell r="M221" t="str">
            <v>STREET</v>
          </cell>
          <cell r="N221" t="str">
            <v>FAIRY MEADOW</v>
          </cell>
          <cell r="O221">
            <v>2519</v>
          </cell>
          <cell r="P221" t="str">
            <v>NSW</v>
          </cell>
          <cell r="Q221">
            <v>22861</v>
          </cell>
          <cell r="R221" t="str">
            <v>Yes</v>
          </cell>
          <cell r="S221" t="str">
            <v>No</v>
          </cell>
          <cell r="T221" t="str">
            <v>No</v>
          </cell>
          <cell r="U221" t="str">
            <v>No</v>
          </cell>
          <cell r="V221" t="str">
            <v>No</v>
          </cell>
          <cell r="W221" t="str">
            <v>No</v>
          </cell>
          <cell r="X221" t="str">
            <v>Yes</v>
          </cell>
          <cell r="Y221">
            <v>2</v>
          </cell>
          <cell r="Z221" t="str">
            <v>Damage from water from pipes and drains</v>
          </cell>
          <cell r="AA221">
            <v>1254979</v>
          </cell>
          <cell r="AB221"/>
          <cell r="AC221" t="str">
            <v>None</v>
          </cell>
          <cell r="AD221"/>
          <cell r="AE221"/>
          <cell r="AF221" t="str">
            <v>None</v>
          </cell>
          <cell r="AG221"/>
          <cell r="AH221"/>
          <cell r="AI221" t="str">
            <v>Theft</v>
          </cell>
          <cell r="AJ221">
            <v>96654</v>
          </cell>
          <cell r="AK221"/>
          <cell r="AL221" t="str">
            <v>Bushfire or flood</v>
          </cell>
          <cell r="AM221">
            <v>74715</v>
          </cell>
          <cell r="AN221"/>
          <cell r="AO221" t="str">
            <v>None</v>
          </cell>
          <cell r="AP221"/>
          <cell r="AQ221"/>
          <cell r="AR221" t="str">
            <v>None</v>
          </cell>
          <cell r="AS221"/>
          <cell r="AT221"/>
          <cell r="AU221" t="str">
            <v>None</v>
          </cell>
          <cell r="AV221"/>
          <cell r="AW221"/>
          <cell r="AX221" t="str">
            <v>None</v>
          </cell>
          <cell r="AY221"/>
          <cell r="AZ221"/>
          <cell r="BA221" t="str">
            <v>None</v>
          </cell>
          <cell r="BB221"/>
          <cell r="BC221"/>
          <cell r="BD221">
            <v>29</v>
          </cell>
          <cell r="BE221">
            <v>56</v>
          </cell>
          <cell r="BF221" t="str">
            <v>NO PREVIOUS INSURER</v>
          </cell>
          <cell r="BG221" t="str">
            <v>No</v>
          </cell>
          <cell r="BH221"/>
          <cell r="BI221"/>
          <cell r="BJ221"/>
          <cell r="BK221"/>
          <cell r="BL221" t="str">
            <v>Townhouse</v>
          </cell>
          <cell r="BM221" t="str">
            <v>Weatherboard - Timber</v>
          </cell>
          <cell r="BN221" t="str">
            <v>Timber shingles</v>
          </cell>
          <cell r="BO221" t="str">
            <v>Pre 1890 (Victorian)</v>
          </cell>
          <cell r="BP221" t="str">
            <v>Pre 1890 (Victorian)</v>
          </cell>
          <cell r="BQ221" t="str">
            <v>Less than 1 acre</v>
          </cell>
        </row>
        <row r="222">
          <cell r="H222" t="str">
            <v>GAQLD155762866</v>
          </cell>
          <cell r="I222" t="str">
            <v/>
          </cell>
          <cell r="J222" t="str">
            <v/>
          </cell>
          <cell r="K222">
            <v>68</v>
          </cell>
          <cell r="L222" t="str">
            <v>WILD DUCK</v>
          </cell>
          <cell r="M222" t="str">
            <v>DRIVE</v>
          </cell>
          <cell r="N222" t="str">
            <v>MERMAID WATERS</v>
          </cell>
          <cell r="O222">
            <v>4218</v>
          </cell>
          <cell r="P222" t="str">
            <v>QLD</v>
          </cell>
          <cell r="Q222">
            <v>20240</v>
          </cell>
          <cell r="R222" t="str">
            <v>Yes</v>
          </cell>
          <cell r="S222" t="str">
            <v>No</v>
          </cell>
          <cell r="T222" t="str">
            <v>No</v>
          </cell>
          <cell r="U222" t="str">
            <v>No</v>
          </cell>
          <cell r="V222" t="str">
            <v>No</v>
          </cell>
          <cell r="W222" t="str">
            <v>No</v>
          </cell>
          <cell r="X222" t="str">
            <v>Yes</v>
          </cell>
          <cell r="Y222">
            <v>0</v>
          </cell>
          <cell r="Z222" t="str">
            <v>None</v>
          </cell>
          <cell r="AA222"/>
          <cell r="AB222"/>
          <cell r="AC222" t="str">
            <v>NONE</v>
          </cell>
          <cell r="AD222"/>
          <cell r="AE222"/>
          <cell r="AF222" t="str">
            <v>None</v>
          </cell>
          <cell r="AG222"/>
          <cell r="AH222"/>
          <cell r="AI222" t="str">
            <v>Other claim type</v>
          </cell>
          <cell r="AJ222">
            <v>83215</v>
          </cell>
          <cell r="AK222"/>
          <cell r="AL222" t="str">
            <v>None</v>
          </cell>
          <cell r="AM222"/>
          <cell r="AN222"/>
          <cell r="AO222" t="str">
            <v>None</v>
          </cell>
          <cell r="AP222"/>
          <cell r="AQ222"/>
          <cell r="AR222" t="str">
            <v>None</v>
          </cell>
          <cell r="AS222"/>
          <cell r="AT222"/>
          <cell r="AU222" t="str">
            <v>None</v>
          </cell>
          <cell r="AV222"/>
          <cell r="AW222"/>
          <cell r="AX222" t="str">
            <v>None</v>
          </cell>
          <cell r="AY222"/>
          <cell r="AZ222"/>
          <cell r="BA222" t="str">
            <v>None</v>
          </cell>
          <cell r="BB222"/>
          <cell r="BC222"/>
          <cell r="BD222">
            <v>33</v>
          </cell>
          <cell r="BE222">
            <v>33</v>
          </cell>
          <cell r="BF222" t="str">
            <v>NO PREVIOUS INSURER</v>
          </cell>
          <cell r="BG222" t="str">
            <v>No</v>
          </cell>
          <cell r="BH222"/>
          <cell r="BI222"/>
          <cell r="BJ222"/>
          <cell r="BK222"/>
          <cell r="BL222" t="str">
            <v>Terrace</v>
          </cell>
          <cell r="BM222" t="str">
            <v>Double Brick</v>
          </cell>
          <cell r="BN222" t="str">
            <v>Slate</v>
          </cell>
          <cell r="BO222" t="str">
            <v>Pre 1890 (Victorian)</v>
          </cell>
          <cell r="BP222" t="str">
            <v>Pre 1890 (Victorian)</v>
          </cell>
          <cell r="BQ222" t="str">
            <v>1 to 5 acres</v>
          </cell>
        </row>
        <row r="223">
          <cell r="H223" t="str">
            <v>GAVIC420035847</v>
          </cell>
          <cell r="I223" t="str">
            <v>UNIT</v>
          </cell>
          <cell r="J223">
            <v>6</v>
          </cell>
          <cell r="K223">
            <v>183</v>
          </cell>
          <cell r="L223" t="str">
            <v>RIVERSDALE</v>
          </cell>
          <cell r="M223" t="str">
            <v>ROAD</v>
          </cell>
          <cell r="N223" t="str">
            <v>HAWTHORN</v>
          </cell>
          <cell r="O223">
            <v>3122</v>
          </cell>
          <cell r="P223" t="str">
            <v>VIC</v>
          </cell>
          <cell r="Q223">
            <v>17324</v>
          </cell>
          <cell r="R223" t="str">
            <v>No</v>
          </cell>
          <cell r="S223" t="str">
            <v>No</v>
          </cell>
          <cell r="T223" t="str">
            <v>No</v>
          </cell>
          <cell r="U223" t="str">
            <v>No</v>
          </cell>
          <cell r="V223" t="str">
            <v>No</v>
          </cell>
          <cell r="W223" t="str">
            <v>No</v>
          </cell>
          <cell r="X223" t="str">
            <v>No</v>
          </cell>
          <cell r="Y223">
            <v>2</v>
          </cell>
          <cell r="Z223" t="str">
            <v>Other claim type</v>
          </cell>
          <cell r="AA223">
            <v>1292902</v>
          </cell>
          <cell r="AB223"/>
          <cell r="AC223" t="str">
            <v>None</v>
          </cell>
          <cell r="AD223"/>
          <cell r="AE223"/>
          <cell r="AF223" t="str">
            <v>None</v>
          </cell>
          <cell r="AG223"/>
          <cell r="AH223"/>
          <cell r="AI223" t="str">
            <v>House fire</v>
          </cell>
          <cell r="AJ223">
            <v>37522</v>
          </cell>
          <cell r="AK223"/>
          <cell r="AL223" t="str">
            <v>None</v>
          </cell>
          <cell r="AM223"/>
          <cell r="AN223"/>
          <cell r="AO223" t="str">
            <v>None</v>
          </cell>
          <cell r="AP223"/>
          <cell r="AQ223"/>
          <cell r="AR223" t="str">
            <v>None</v>
          </cell>
          <cell r="AS223"/>
          <cell r="AT223"/>
          <cell r="AU223" t="str">
            <v>None</v>
          </cell>
          <cell r="AV223"/>
          <cell r="AW223"/>
          <cell r="AX223" t="str">
            <v>None</v>
          </cell>
          <cell r="AY223"/>
          <cell r="AZ223"/>
          <cell r="BA223" t="str">
            <v>None</v>
          </cell>
          <cell r="BB223"/>
          <cell r="BC223"/>
          <cell r="BD223">
            <v>46</v>
          </cell>
          <cell r="BE223">
            <v>54</v>
          </cell>
          <cell r="BF223" t="str">
            <v>NO PREVIOUS INSURER</v>
          </cell>
          <cell r="BG223" t="str">
            <v>No</v>
          </cell>
          <cell r="BH223"/>
          <cell r="BI223"/>
          <cell r="BJ223"/>
          <cell r="BK223"/>
          <cell r="BL223" t="str">
            <v>Semi detached (duplex/triplex/quadplex)</v>
          </cell>
          <cell r="BM223" t="str">
            <v>Other</v>
          </cell>
          <cell r="BN223" t="str">
            <v>Metal covering</v>
          </cell>
          <cell r="BO223" t="str">
            <v>In the last 10 years</v>
          </cell>
          <cell r="BP223">
            <v>2010</v>
          </cell>
          <cell r="BQ223" t="str">
            <v>Less than 1 acre</v>
          </cell>
        </row>
        <row r="224">
          <cell r="H224" t="str">
            <v>GANSW705742710</v>
          </cell>
          <cell r="I224" t="str">
            <v/>
          </cell>
          <cell r="J224" t="str">
            <v/>
          </cell>
          <cell r="K224">
            <v>55</v>
          </cell>
          <cell r="L224" t="str">
            <v>RYDE</v>
          </cell>
          <cell r="M224" t="str">
            <v>ROAD</v>
          </cell>
          <cell r="N224" t="str">
            <v>PYMBLE</v>
          </cell>
          <cell r="O224">
            <v>2073</v>
          </cell>
          <cell r="P224" t="str">
            <v>NSW</v>
          </cell>
          <cell r="Q224">
            <v>21054</v>
          </cell>
          <cell r="R224" t="str">
            <v>Yes</v>
          </cell>
          <cell r="S224" t="str">
            <v>No</v>
          </cell>
          <cell r="T224" t="str">
            <v>No</v>
          </cell>
          <cell r="U224" t="str">
            <v>No</v>
          </cell>
          <cell r="V224" t="str">
            <v>No</v>
          </cell>
          <cell r="W224" t="str">
            <v>No</v>
          </cell>
          <cell r="X224" t="str">
            <v>No</v>
          </cell>
          <cell r="Y224">
            <v>0</v>
          </cell>
          <cell r="Z224" t="str">
            <v>None</v>
          </cell>
          <cell r="AA224"/>
          <cell r="AB224"/>
          <cell r="AC224" t="str">
            <v>NONE</v>
          </cell>
          <cell r="AD224"/>
          <cell r="AE224"/>
          <cell r="AF224" t="str">
            <v>None</v>
          </cell>
          <cell r="AG224"/>
          <cell r="AH224"/>
          <cell r="AI224" t="str">
            <v>None</v>
          </cell>
          <cell r="AJ224"/>
          <cell r="AK224"/>
          <cell r="AL224" t="str">
            <v>None</v>
          </cell>
          <cell r="AM224"/>
          <cell r="AN224"/>
          <cell r="AO224" t="str">
            <v>None</v>
          </cell>
          <cell r="AP224"/>
          <cell r="AQ224"/>
          <cell r="AR224" t="str">
            <v>None</v>
          </cell>
          <cell r="AS224"/>
          <cell r="AT224"/>
          <cell r="AU224" t="str">
            <v>None</v>
          </cell>
          <cell r="AV224"/>
          <cell r="AW224"/>
          <cell r="AX224" t="str">
            <v>None</v>
          </cell>
          <cell r="AY224"/>
          <cell r="AZ224"/>
          <cell r="BA224" t="str">
            <v>None</v>
          </cell>
          <cell r="BB224"/>
          <cell r="BC224"/>
          <cell r="BD224">
            <v>35</v>
          </cell>
          <cell r="BE224">
            <v>58</v>
          </cell>
          <cell r="BF224" t="str">
            <v>NO PREVIOUS INSURER</v>
          </cell>
          <cell r="BG224" t="str">
            <v>No</v>
          </cell>
          <cell r="BH224"/>
          <cell r="BI224"/>
          <cell r="BJ224"/>
          <cell r="BK224"/>
          <cell r="BL224" t="str">
            <v>Semi detached (duplex/triplex/quadplex)</v>
          </cell>
          <cell r="BM224" t="str">
            <v>Double Brick</v>
          </cell>
          <cell r="BN224" t="str">
            <v>Concrete tile</v>
          </cell>
          <cell r="BO224" t="str">
            <v>In the last 10 years</v>
          </cell>
          <cell r="BP224">
            <v>2018</v>
          </cell>
          <cell r="BQ224" t="str">
            <v>Less than 1 acre</v>
          </cell>
        </row>
        <row r="225">
          <cell r="H225" t="str">
            <v>GAVIC420787212</v>
          </cell>
          <cell r="I225" t="str">
            <v/>
          </cell>
          <cell r="J225" t="str">
            <v/>
          </cell>
          <cell r="K225">
            <v>3</v>
          </cell>
          <cell r="L225" t="str">
            <v>VALETTA</v>
          </cell>
          <cell r="M225" t="str">
            <v>CRESCENT</v>
          </cell>
          <cell r="N225" t="str">
            <v>KNOXFIELD</v>
          </cell>
          <cell r="O225">
            <v>3180</v>
          </cell>
          <cell r="P225" t="str">
            <v>VIC</v>
          </cell>
          <cell r="Q225">
            <v>23862</v>
          </cell>
          <cell r="R225" t="str">
            <v>No</v>
          </cell>
          <cell r="S225" t="str">
            <v>No</v>
          </cell>
          <cell r="T225" t="str">
            <v>No</v>
          </cell>
          <cell r="U225" t="str">
            <v>No</v>
          </cell>
          <cell r="V225" t="str">
            <v>No</v>
          </cell>
          <cell r="W225" t="str">
            <v>No</v>
          </cell>
          <cell r="X225" t="str">
            <v>No</v>
          </cell>
          <cell r="Y225">
            <v>6</v>
          </cell>
          <cell r="Z225" t="str">
            <v>House fire</v>
          </cell>
          <cell r="AA225">
            <v>874806</v>
          </cell>
          <cell r="AB225"/>
          <cell r="AC225" t="str">
            <v>Other claim type</v>
          </cell>
          <cell r="AD225">
            <v>603557</v>
          </cell>
          <cell r="AE225"/>
          <cell r="AF225" t="str">
            <v>Other claim type</v>
          </cell>
          <cell r="AG225">
            <v>2371068</v>
          </cell>
          <cell r="AH225"/>
          <cell r="AI225" t="str">
            <v>Earthquake, storm, cyclone or hail</v>
          </cell>
          <cell r="AJ225">
            <v>48987</v>
          </cell>
          <cell r="AK225"/>
          <cell r="AL225" t="str">
            <v>Damage caused by children, pets or other accidental damage</v>
          </cell>
          <cell r="AM225">
            <v>33673</v>
          </cell>
          <cell r="AN225"/>
          <cell r="AO225" t="str">
            <v>Theft</v>
          </cell>
          <cell r="AP225">
            <v>43344</v>
          </cell>
          <cell r="AQ225"/>
          <cell r="AR225" t="str">
            <v>None</v>
          </cell>
          <cell r="AS225"/>
          <cell r="AT225"/>
          <cell r="AU225" t="str">
            <v>None</v>
          </cell>
          <cell r="AV225"/>
          <cell r="AW225"/>
          <cell r="AX225" t="str">
            <v>None</v>
          </cell>
          <cell r="AY225"/>
          <cell r="AZ225"/>
          <cell r="BA225" t="str">
            <v>None</v>
          </cell>
          <cell r="BB225"/>
          <cell r="BC225"/>
          <cell r="BD225">
            <v>28</v>
          </cell>
          <cell r="BE225">
            <v>71</v>
          </cell>
          <cell r="BF225" t="str">
            <v>NO PREVIOUS INSURER</v>
          </cell>
          <cell r="BG225" t="str">
            <v>No</v>
          </cell>
          <cell r="BH225"/>
          <cell r="BI225"/>
          <cell r="BJ225"/>
          <cell r="BK225"/>
          <cell r="BL225" t="str">
            <v>Semi detached (duplex/triplex/quadplex)</v>
          </cell>
          <cell r="BM225" t="str">
            <v>Double Brick</v>
          </cell>
          <cell r="BN225" t="str">
            <v>Other</v>
          </cell>
          <cell r="BO225" t="str">
            <v>1980-1989</v>
          </cell>
          <cell r="BP225" t="str">
            <v>1980-1989</v>
          </cell>
          <cell r="BQ225" t="str">
            <v>1 to 5 acres</v>
          </cell>
        </row>
        <row r="226">
          <cell r="H226" t="str">
            <v>GANSW704091609</v>
          </cell>
          <cell r="I226" t="str">
            <v/>
          </cell>
          <cell r="J226" t="str">
            <v/>
          </cell>
          <cell r="K226">
            <v>13</v>
          </cell>
          <cell r="L226" t="str">
            <v>LEICESTER</v>
          </cell>
          <cell r="M226" t="str">
            <v>STREET</v>
          </cell>
          <cell r="N226" t="str">
            <v>BERKELEY</v>
          </cell>
          <cell r="O226">
            <v>2506</v>
          </cell>
          <cell r="P226" t="str">
            <v>NSW</v>
          </cell>
          <cell r="Q226">
            <v>32383</v>
          </cell>
          <cell r="R226" t="str">
            <v>Yes</v>
          </cell>
          <cell r="S226" t="str">
            <v>No</v>
          </cell>
          <cell r="T226" t="str">
            <v>No</v>
          </cell>
          <cell r="U226" t="str">
            <v>No</v>
          </cell>
          <cell r="V226" t="str">
            <v>No</v>
          </cell>
          <cell r="W226" t="str">
            <v>No</v>
          </cell>
          <cell r="X226" t="str">
            <v>No</v>
          </cell>
          <cell r="Y226">
            <v>2</v>
          </cell>
          <cell r="Z226" t="str">
            <v>Other claim type</v>
          </cell>
          <cell r="AA226">
            <v>216730</v>
          </cell>
          <cell r="AB226"/>
          <cell r="AC226" t="str">
            <v>None</v>
          </cell>
          <cell r="AD226"/>
          <cell r="AE226"/>
          <cell r="AF226" t="str">
            <v>None</v>
          </cell>
          <cell r="AG226"/>
          <cell r="AH226"/>
          <cell r="AI226" t="str">
            <v>Bushfire or flood</v>
          </cell>
          <cell r="AJ226">
            <v>35270</v>
          </cell>
          <cell r="AK226"/>
          <cell r="AL226" t="str">
            <v>None</v>
          </cell>
          <cell r="AM226"/>
          <cell r="AN226"/>
          <cell r="AO226" t="str">
            <v>None</v>
          </cell>
          <cell r="AP226"/>
          <cell r="AQ226"/>
          <cell r="AR226" t="str">
            <v>None</v>
          </cell>
          <cell r="AS226"/>
          <cell r="AT226"/>
          <cell r="AU226" t="str">
            <v>None</v>
          </cell>
          <cell r="AV226"/>
          <cell r="AW226"/>
          <cell r="AX226" t="str">
            <v>None</v>
          </cell>
          <cell r="AY226"/>
          <cell r="AZ226"/>
          <cell r="BA226" t="str">
            <v>None</v>
          </cell>
          <cell r="BB226"/>
          <cell r="BC226"/>
          <cell r="BD226">
            <v>78</v>
          </cell>
          <cell r="BE226">
            <v>78</v>
          </cell>
          <cell r="BF226" t="str">
            <v>NO PREVIOUS INSURER</v>
          </cell>
          <cell r="BG226" t="str">
            <v>No</v>
          </cell>
          <cell r="BH226"/>
          <cell r="BI226"/>
          <cell r="BJ226"/>
          <cell r="BK226"/>
          <cell r="BL226" t="str">
            <v>Terrace</v>
          </cell>
          <cell r="BM226" t="str">
            <v>Weatherboard - Timber</v>
          </cell>
          <cell r="BN226" t="str">
            <v>Other</v>
          </cell>
          <cell r="BO226" t="str">
            <v>In the last 10 years</v>
          </cell>
          <cell r="BP226">
            <v>2018</v>
          </cell>
          <cell r="BQ226" t="str">
            <v>Less than 1 acre</v>
          </cell>
        </row>
        <row r="227">
          <cell r="H227" t="str">
            <v>GAQLD157246444</v>
          </cell>
          <cell r="I227" t="str">
            <v/>
          </cell>
          <cell r="J227" t="str">
            <v/>
          </cell>
          <cell r="K227">
            <v>10</v>
          </cell>
          <cell r="L227" t="str">
            <v>MACLEAY</v>
          </cell>
          <cell r="M227" t="str">
            <v>CRESCENT</v>
          </cell>
          <cell r="N227" t="str">
            <v>TINGALPA</v>
          </cell>
          <cell r="O227">
            <v>4173</v>
          </cell>
          <cell r="P227" t="str">
            <v>QLD</v>
          </cell>
          <cell r="Q227">
            <v>34073</v>
          </cell>
          <cell r="R227" t="str">
            <v>Yes</v>
          </cell>
          <cell r="S227" t="str">
            <v>No</v>
          </cell>
          <cell r="T227" t="str">
            <v>No</v>
          </cell>
          <cell r="U227" t="str">
            <v>No</v>
          </cell>
          <cell r="V227" t="str">
            <v>No</v>
          </cell>
          <cell r="W227" t="str">
            <v>No</v>
          </cell>
          <cell r="X227" t="str">
            <v>No</v>
          </cell>
          <cell r="Y227">
            <v>4</v>
          </cell>
          <cell r="Z227" t="str">
            <v>Theft</v>
          </cell>
          <cell r="AA227">
            <v>523421</v>
          </cell>
          <cell r="AB227"/>
          <cell r="AC227" t="str">
            <v>Damage from water from pipes and drains</v>
          </cell>
          <cell r="AD227">
            <v>445936</v>
          </cell>
          <cell r="AE227"/>
          <cell r="AF227" t="str">
            <v>None</v>
          </cell>
          <cell r="AG227"/>
          <cell r="AH227"/>
          <cell r="AI227" t="str">
            <v>Damage caused by children, pets or other accidental damage</v>
          </cell>
          <cell r="AJ227">
            <v>28653</v>
          </cell>
          <cell r="AK227"/>
          <cell r="AL227" t="str">
            <v>House fire</v>
          </cell>
          <cell r="AM227">
            <v>42977</v>
          </cell>
          <cell r="AN227"/>
          <cell r="AO227" t="str">
            <v>None</v>
          </cell>
          <cell r="AP227"/>
          <cell r="AQ227"/>
          <cell r="AR227" t="str">
            <v>None</v>
          </cell>
          <cell r="AS227"/>
          <cell r="AT227"/>
          <cell r="AU227" t="str">
            <v>None</v>
          </cell>
          <cell r="AV227"/>
          <cell r="AW227"/>
          <cell r="AX227" t="str">
            <v>None</v>
          </cell>
          <cell r="AY227"/>
          <cell r="AZ227"/>
          <cell r="BA227" t="str">
            <v>None</v>
          </cell>
          <cell r="BB227"/>
          <cell r="BC227"/>
          <cell r="BD227">
            <v>58</v>
          </cell>
          <cell r="BE227">
            <v>58</v>
          </cell>
          <cell r="BF227" t="str">
            <v>NO PREVIOUS INSURER</v>
          </cell>
          <cell r="BG227" t="str">
            <v>No</v>
          </cell>
          <cell r="BH227"/>
          <cell r="BI227"/>
          <cell r="BJ227"/>
          <cell r="BK227"/>
          <cell r="BL227" t="str">
            <v>Free Standing Home On Poles</v>
          </cell>
          <cell r="BM227" t="str">
            <v>AAC panel</v>
          </cell>
          <cell r="BN227" t="str">
            <v>Slate</v>
          </cell>
          <cell r="BO227" t="str">
            <v>1914-1945 (War)</v>
          </cell>
          <cell r="BP227" t="str">
            <v>1914-1945 (War)</v>
          </cell>
          <cell r="BQ227" t="str">
            <v>Less than 1 acre</v>
          </cell>
        </row>
        <row r="228">
          <cell r="H228" t="str">
            <v>GANSW705829947</v>
          </cell>
          <cell r="I228" t="str">
            <v/>
          </cell>
          <cell r="J228" t="str">
            <v/>
          </cell>
          <cell r="K228">
            <v>20</v>
          </cell>
          <cell r="L228" t="str">
            <v>RAWSON</v>
          </cell>
          <cell r="M228" t="str">
            <v>ROAD</v>
          </cell>
          <cell r="N228" t="str">
            <v>ROSE BAY</v>
          </cell>
          <cell r="O228">
            <v>2029</v>
          </cell>
          <cell r="P228" t="str">
            <v>NSW</v>
          </cell>
          <cell r="Q228">
            <v>33753</v>
          </cell>
          <cell r="R228" t="str">
            <v>No</v>
          </cell>
          <cell r="S228" t="str">
            <v>No</v>
          </cell>
          <cell r="T228" t="str">
            <v>No</v>
          </cell>
          <cell r="U228" t="str">
            <v>No</v>
          </cell>
          <cell r="V228" t="str">
            <v>No</v>
          </cell>
          <cell r="W228" t="str">
            <v>No</v>
          </cell>
          <cell r="X228" t="str">
            <v>No</v>
          </cell>
          <cell r="Y228">
            <v>0</v>
          </cell>
          <cell r="Z228" t="str">
            <v>None</v>
          </cell>
          <cell r="AA228"/>
          <cell r="AB228"/>
          <cell r="AC228" t="str">
            <v>NONE</v>
          </cell>
          <cell r="AD228"/>
          <cell r="AE228"/>
          <cell r="AF228" t="str">
            <v>None</v>
          </cell>
          <cell r="AG228"/>
          <cell r="AH228"/>
          <cell r="AI228" t="str">
            <v>None</v>
          </cell>
          <cell r="AJ228"/>
          <cell r="AK228"/>
          <cell r="AL228" t="str">
            <v>None</v>
          </cell>
          <cell r="AM228"/>
          <cell r="AN228"/>
          <cell r="AO228" t="str">
            <v>None</v>
          </cell>
          <cell r="AP228"/>
          <cell r="AQ228"/>
          <cell r="AR228" t="str">
            <v>None</v>
          </cell>
          <cell r="AS228"/>
          <cell r="AT228"/>
          <cell r="AU228" t="str">
            <v>None</v>
          </cell>
          <cell r="AV228"/>
          <cell r="AW228"/>
          <cell r="AX228" t="str">
            <v>None</v>
          </cell>
          <cell r="AY228"/>
          <cell r="AZ228"/>
          <cell r="BA228" t="str">
            <v>None</v>
          </cell>
          <cell r="BB228"/>
          <cell r="BC228"/>
          <cell r="BD228">
            <v>27</v>
          </cell>
          <cell r="BE228">
            <v>54</v>
          </cell>
          <cell r="BF228" t="str">
            <v>NO PREVIOUS INSURER</v>
          </cell>
          <cell r="BG228" t="str">
            <v>No</v>
          </cell>
          <cell r="BH228"/>
          <cell r="BI228"/>
          <cell r="BJ228"/>
          <cell r="BK228"/>
          <cell r="BL228" t="str">
            <v>Semi detached (duplex/triplex/quadplex)</v>
          </cell>
          <cell r="BM228" t="str">
            <v>AAC panel</v>
          </cell>
          <cell r="BN228" t="str">
            <v>Concrete tile</v>
          </cell>
          <cell r="BO228" t="str">
            <v>1914-1945 (War)</v>
          </cell>
          <cell r="BP228" t="str">
            <v>1914-1945 (War)</v>
          </cell>
          <cell r="BQ228" t="str">
            <v>Less than 1 acre</v>
          </cell>
        </row>
        <row r="229">
          <cell r="H229" t="str">
            <v>GANSW718193689</v>
          </cell>
          <cell r="I229" t="str">
            <v/>
          </cell>
          <cell r="J229" t="str">
            <v/>
          </cell>
          <cell r="K229">
            <v>302</v>
          </cell>
          <cell r="L229" t="str">
            <v>GAN GAN</v>
          </cell>
          <cell r="M229" t="str">
            <v>ROAD</v>
          </cell>
          <cell r="N229" t="str">
            <v>ANNA BAY</v>
          </cell>
          <cell r="O229">
            <v>2316</v>
          </cell>
          <cell r="P229" t="str">
            <v>NSW</v>
          </cell>
          <cell r="Q229">
            <v>27312</v>
          </cell>
          <cell r="R229" t="str">
            <v>No</v>
          </cell>
          <cell r="S229" t="str">
            <v>No</v>
          </cell>
          <cell r="T229" t="str">
            <v>No</v>
          </cell>
          <cell r="U229" t="str">
            <v>No</v>
          </cell>
          <cell r="V229" t="str">
            <v>No</v>
          </cell>
          <cell r="W229" t="str">
            <v>No</v>
          </cell>
          <cell r="X229" t="str">
            <v>No</v>
          </cell>
          <cell r="Y229">
            <v>2</v>
          </cell>
          <cell r="Z229" t="str">
            <v>House fire</v>
          </cell>
          <cell r="AA229">
            <v>1546302</v>
          </cell>
          <cell r="AB229"/>
          <cell r="AC229" t="str">
            <v>None</v>
          </cell>
          <cell r="AD229"/>
          <cell r="AE229"/>
          <cell r="AF229" t="str">
            <v>None</v>
          </cell>
          <cell r="AG229"/>
          <cell r="AH229"/>
          <cell r="AI229" t="str">
            <v>Theft</v>
          </cell>
          <cell r="AJ229">
            <v>85582</v>
          </cell>
          <cell r="AK229"/>
          <cell r="AL229" t="str">
            <v>None</v>
          </cell>
          <cell r="AM229"/>
          <cell r="AN229"/>
          <cell r="AO229" t="str">
            <v>None</v>
          </cell>
          <cell r="AP229"/>
          <cell r="AQ229"/>
          <cell r="AR229" t="str">
            <v>None</v>
          </cell>
          <cell r="AS229"/>
          <cell r="AT229"/>
          <cell r="AU229" t="str">
            <v>None</v>
          </cell>
          <cell r="AV229"/>
          <cell r="AW229"/>
          <cell r="AX229" t="str">
            <v>None</v>
          </cell>
          <cell r="AY229"/>
          <cell r="AZ229"/>
          <cell r="BA229" t="str">
            <v>None</v>
          </cell>
          <cell r="BB229"/>
          <cell r="BC229"/>
          <cell r="BD229">
            <v>72</v>
          </cell>
          <cell r="BE229">
            <v>72</v>
          </cell>
          <cell r="BF229" t="str">
            <v>NO PREVIOUS INSURER</v>
          </cell>
          <cell r="BG229" t="str">
            <v>No</v>
          </cell>
          <cell r="BH229"/>
          <cell r="BI229"/>
          <cell r="BJ229"/>
          <cell r="BK229"/>
          <cell r="BL229" t="str">
            <v>Terrace</v>
          </cell>
          <cell r="BM229" t="str">
            <v>Double Brick</v>
          </cell>
          <cell r="BN229" t="str">
            <v>Timber shingles</v>
          </cell>
          <cell r="BO229" t="str">
            <v>1990-1999</v>
          </cell>
          <cell r="BP229" t="str">
            <v>1990-1999</v>
          </cell>
          <cell r="BQ229" t="str">
            <v>1 to 5 acres</v>
          </cell>
        </row>
        <row r="230">
          <cell r="H230" t="str">
            <v>GANSW705872439</v>
          </cell>
          <cell r="I230" t="str">
            <v/>
          </cell>
          <cell r="J230" t="str">
            <v/>
          </cell>
          <cell r="K230">
            <v>65</v>
          </cell>
          <cell r="L230" t="str">
            <v>ILUKA</v>
          </cell>
          <cell r="M230" t="str">
            <v>AVENUE</v>
          </cell>
          <cell r="N230" t="str">
            <v>SAN REMO</v>
          </cell>
          <cell r="O230">
            <v>2262</v>
          </cell>
          <cell r="P230" t="str">
            <v>NSW</v>
          </cell>
          <cell r="Q230">
            <v>27797</v>
          </cell>
          <cell r="R230" t="str">
            <v>Yes</v>
          </cell>
          <cell r="S230" t="str">
            <v>No</v>
          </cell>
          <cell r="T230" t="str">
            <v>No</v>
          </cell>
          <cell r="U230" t="str">
            <v>No</v>
          </cell>
          <cell r="V230" t="str">
            <v>No</v>
          </cell>
          <cell r="W230" t="str">
            <v>No</v>
          </cell>
          <cell r="X230" t="str">
            <v>No</v>
          </cell>
          <cell r="Y230">
            <v>4</v>
          </cell>
          <cell r="Z230" t="str">
            <v>House fire</v>
          </cell>
          <cell r="AA230">
            <v>1097501</v>
          </cell>
          <cell r="AB230"/>
          <cell r="AC230" t="str">
            <v>Other claim type</v>
          </cell>
          <cell r="AD230">
            <v>1295062</v>
          </cell>
          <cell r="AE230"/>
          <cell r="AF230" t="str">
            <v>None</v>
          </cell>
          <cell r="AG230"/>
          <cell r="AH230"/>
          <cell r="AI230" t="str">
            <v>Damage from water from pipes and drains</v>
          </cell>
          <cell r="AJ230">
            <v>54566</v>
          </cell>
          <cell r="AK230"/>
          <cell r="AL230" t="str">
            <v>House fire</v>
          </cell>
          <cell r="AM230">
            <v>75951</v>
          </cell>
          <cell r="AN230"/>
          <cell r="AO230" t="str">
            <v>None</v>
          </cell>
          <cell r="AP230"/>
          <cell r="AQ230"/>
          <cell r="AR230" t="str">
            <v>None</v>
          </cell>
          <cell r="AS230"/>
          <cell r="AT230"/>
          <cell r="AU230" t="str">
            <v>None</v>
          </cell>
          <cell r="AV230"/>
          <cell r="AW230"/>
          <cell r="AX230" t="str">
            <v>None</v>
          </cell>
          <cell r="AY230"/>
          <cell r="AZ230"/>
          <cell r="BA230" t="str">
            <v>None</v>
          </cell>
          <cell r="BB230"/>
          <cell r="BC230"/>
          <cell r="BD230">
            <v>64</v>
          </cell>
          <cell r="BE230">
            <v>78</v>
          </cell>
          <cell r="BF230" t="str">
            <v>NO PREVIOUS INSURER</v>
          </cell>
          <cell r="BG230" t="str">
            <v>No</v>
          </cell>
          <cell r="BH230"/>
          <cell r="BI230"/>
          <cell r="BJ230"/>
          <cell r="BK230"/>
          <cell r="BL230" t="str">
            <v>Free Standing Home On Stumps / Foundations</v>
          </cell>
          <cell r="BM230" t="str">
            <v>Other</v>
          </cell>
          <cell r="BN230" t="str">
            <v>Terracotta</v>
          </cell>
          <cell r="BO230" t="str">
            <v>1946-1959 (Post War)</v>
          </cell>
          <cell r="BP230" t="str">
            <v>1946-1959 (Post War)</v>
          </cell>
          <cell r="BQ230" t="str">
            <v>Less than 1 acre</v>
          </cell>
        </row>
        <row r="231">
          <cell r="H231" t="str">
            <v>GAQLD163032224</v>
          </cell>
          <cell r="I231" t="str">
            <v/>
          </cell>
          <cell r="J231" t="str">
            <v/>
          </cell>
          <cell r="K231">
            <v>29</v>
          </cell>
          <cell r="L231" t="str">
            <v>ELIZABETH</v>
          </cell>
          <cell r="M231" t="str">
            <v>STREET</v>
          </cell>
          <cell r="N231" t="str">
            <v>ATHERTON</v>
          </cell>
          <cell r="O231">
            <v>4883</v>
          </cell>
          <cell r="P231" t="str">
            <v>QLD</v>
          </cell>
          <cell r="Q231">
            <v>19293</v>
          </cell>
          <cell r="R231" t="str">
            <v>No</v>
          </cell>
          <cell r="S231" t="str">
            <v>No</v>
          </cell>
          <cell r="T231" t="str">
            <v>No</v>
          </cell>
          <cell r="U231" t="str">
            <v>No</v>
          </cell>
          <cell r="V231" t="str">
            <v>No</v>
          </cell>
          <cell r="W231" t="str">
            <v>No</v>
          </cell>
          <cell r="X231" t="str">
            <v>No</v>
          </cell>
          <cell r="Y231">
            <v>2</v>
          </cell>
          <cell r="Z231" t="str">
            <v>Damage from water from pipes and drains</v>
          </cell>
          <cell r="AA231">
            <v>582710</v>
          </cell>
          <cell r="AB231"/>
          <cell r="AC231" t="str">
            <v>None</v>
          </cell>
          <cell r="AD231"/>
          <cell r="AE231"/>
          <cell r="AF231" t="str">
            <v>None</v>
          </cell>
          <cell r="AG231"/>
          <cell r="AH231"/>
          <cell r="AI231" t="str">
            <v>Theft</v>
          </cell>
          <cell r="AJ231">
            <v>100516</v>
          </cell>
          <cell r="AK231"/>
          <cell r="AL231" t="str">
            <v>Damage from water from pipes and drains</v>
          </cell>
          <cell r="AM231">
            <v>115223</v>
          </cell>
          <cell r="AN231"/>
          <cell r="AO231" t="str">
            <v>None</v>
          </cell>
          <cell r="AP231"/>
          <cell r="AQ231"/>
          <cell r="AR231" t="str">
            <v>None</v>
          </cell>
          <cell r="AS231"/>
          <cell r="AT231"/>
          <cell r="AU231" t="str">
            <v>None</v>
          </cell>
          <cell r="AV231"/>
          <cell r="AW231"/>
          <cell r="AX231" t="str">
            <v>None</v>
          </cell>
          <cell r="AY231"/>
          <cell r="AZ231"/>
          <cell r="BA231" t="str">
            <v>None</v>
          </cell>
          <cell r="BB231"/>
          <cell r="BC231"/>
          <cell r="BD231">
            <v>34</v>
          </cell>
          <cell r="BE231">
            <v>76</v>
          </cell>
          <cell r="BF231" t="str">
            <v>SHANNONS</v>
          </cell>
          <cell r="BG231" t="str">
            <v>No</v>
          </cell>
          <cell r="BH231"/>
          <cell r="BI231"/>
          <cell r="BJ231"/>
          <cell r="BK231"/>
          <cell r="BL231" t="str">
            <v>Terrace</v>
          </cell>
          <cell r="BM231" t="str">
            <v>Double Brick</v>
          </cell>
          <cell r="BN231" t="str">
            <v>Concrete tile</v>
          </cell>
          <cell r="BO231" t="str">
            <v>In the last 10 years</v>
          </cell>
          <cell r="BP231">
            <v>2016</v>
          </cell>
          <cell r="BQ231" t="str">
            <v>Less than 1 acre</v>
          </cell>
        </row>
        <row r="232">
          <cell r="H232" t="str">
            <v>GANSW704796220</v>
          </cell>
          <cell r="I232" t="str">
            <v/>
          </cell>
          <cell r="J232" t="str">
            <v/>
          </cell>
          <cell r="K232">
            <v>35</v>
          </cell>
          <cell r="L232" t="str">
            <v>KING GEORGE</v>
          </cell>
          <cell r="M232" t="str">
            <v>PARADE</v>
          </cell>
          <cell r="N232" t="str">
            <v>FORSTER</v>
          </cell>
          <cell r="O232">
            <v>2428</v>
          </cell>
          <cell r="P232" t="str">
            <v>NSW</v>
          </cell>
          <cell r="Q232">
            <v>18442</v>
          </cell>
          <cell r="R232" t="str">
            <v>Yes</v>
          </cell>
          <cell r="S232" t="str">
            <v>No</v>
          </cell>
          <cell r="T232" t="str">
            <v>No</v>
          </cell>
          <cell r="U232" t="str">
            <v>No</v>
          </cell>
          <cell r="V232" t="str">
            <v>No</v>
          </cell>
          <cell r="W232" t="str">
            <v>No</v>
          </cell>
          <cell r="X232" t="str">
            <v>Yes</v>
          </cell>
          <cell r="Y232">
            <v>0</v>
          </cell>
          <cell r="Z232" t="str">
            <v>None</v>
          </cell>
          <cell r="AA232"/>
          <cell r="AB232"/>
          <cell r="AC232" t="str">
            <v>NONE</v>
          </cell>
          <cell r="AD232"/>
          <cell r="AE232"/>
          <cell r="AF232" t="str">
            <v>None</v>
          </cell>
          <cell r="AG232"/>
          <cell r="AH232"/>
          <cell r="AI232" t="str">
            <v>None</v>
          </cell>
          <cell r="AJ232"/>
          <cell r="AK232"/>
          <cell r="AL232" t="str">
            <v>None</v>
          </cell>
          <cell r="AM232"/>
          <cell r="AN232"/>
          <cell r="AO232" t="str">
            <v>None</v>
          </cell>
          <cell r="AP232"/>
          <cell r="AQ232"/>
          <cell r="AR232" t="str">
            <v>None</v>
          </cell>
          <cell r="AS232"/>
          <cell r="AT232"/>
          <cell r="AU232" t="str">
            <v>None</v>
          </cell>
          <cell r="AV232"/>
          <cell r="AW232"/>
          <cell r="AX232" t="str">
            <v>None</v>
          </cell>
          <cell r="AY232"/>
          <cell r="AZ232"/>
          <cell r="BA232" t="str">
            <v>None</v>
          </cell>
          <cell r="BB232"/>
          <cell r="BC232"/>
          <cell r="BD232">
            <v>53</v>
          </cell>
          <cell r="BE232">
            <v>53</v>
          </cell>
          <cell r="BF232" t="str">
            <v>BANK OF QUEENSLAND</v>
          </cell>
          <cell r="BG232" t="str">
            <v>No</v>
          </cell>
          <cell r="BH232"/>
          <cell r="BI232"/>
          <cell r="BJ232"/>
          <cell r="BK232"/>
          <cell r="BL232" t="str">
            <v>Townhouse</v>
          </cell>
          <cell r="BM232" t="str">
            <v>AAC panel</v>
          </cell>
          <cell r="BN232" t="str">
            <v>Timber shingles</v>
          </cell>
          <cell r="BO232" t="str">
            <v>Pre 1890 (Victorian)</v>
          </cell>
          <cell r="BP232" t="str">
            <v>Pre 1890 (Victorian)</v>
          </cell>
          <cell r="BQ232" t="str">
            <v>Less than 1 acre</v>
          </cell>
        </row>
        <row r="233">
          <cell r="H233" t="str">
            <v>GAQLD156685655</v>
          </cell>
          <cell r="I233" t="str">
            <v/>
          </cell>
          <cell r="J233" t="str">
            <v/>
          </cell>
          <cell r="K233">
            <v>10</v>
          </cell>
          <cell r="L233" t="str">
            <v>SAGITTA</v>
          </cell>
          <cell r="M233" t="str">
            <v>STREET</v>
          </cell>
          <cell r="N233" t="str">
            <v>INALA</v>
          </cell>
          <cell r="O233">
            <v>4077</v>
          </cell>
          <cell r="P233" t="str">
            <v>QLD</v>
          </cell>
          <cell r="Q233">
            <v>16346</v>
          </cell>
          <cell r="R233" t="str">
            <v>No</v>
          </cell>
          <cell r="S233" t="str">
            <v>No</v>
          </cell>
          <cell r="T233" t="str">
            <v>No</v>
          </cell>
          <cell r="U233" t="str">
            <v>No</v>
          </cell>
          <cell r="V233" t="str">
            <v>No</v>
          </cell>
          <cell r="W233" t="str">
            <v>No</v>
          </cell>
          <cell r="X233" t="str">
            <v>No</v>
          </cell>
          <cell r="Y233">
            <v>4</v>
          </cell>
          <cell r="Z233" t="str">
            <v>Damage from water from pipes and drains</v>
          </cell>
          <cell r="AA233">
            <v>1738983</v>
          </cell>
          <cell r="AB233"/>
          <cell r="AC233" t="str">
            <v>Damage from water from pipes and drains</v>
          </cell>
          <cell r="AD233">
            <v>904050</v>
          </cell>
          <cell r="AE233"/>
          <cell r="AF233" t="str">
            <v>None</v>
          </cell>
          <cell r="AG233"/>
          <cell r="AH233"/>
          <cell r="AI233" t="str">
            <v>Theft</v>
          </cell>
          <cell r="AJ233">
            <v>82880</v>
          </cell>
          <cell r="AK233"/>
          <cell r="AL233" t="str">
            <v>Damage caused by children, pets or other accidental damage</v>
          </cell>
          <cell r="AM233">
            <v>103368</v>
          </cell>
          <cell r="AN233"/>
          <cell r="AO233" t="str">
            <v>None</v>
          </cell>
          <cell r="AP233"/>
          <cell r="AQ233"/>
          <cell r="AR233" t="str">
            <v>None</v>
          </cell>
          <cell r="AS233"/>
          <cell r="AT233"/>
          <cell r="AU233" t="str">
            <v>None</v>
          </cell>
          <cell r="AV233"/>
          <cell r="AW233"/>
          <cell r="AX233" t="str">
            <v>None</v>
          </cell>
          <cell r="AY233"/>
          <cell r="AZ233"/>
          <cell r="BA233" t="str">
            <v>None</v>
          </cell>
          <cell r="BB233"/>
          <cell r="BC233"/>
          <cell r="BD233">
            <v>37</v>
          </cell>
          <cell r="BE233">
            <v>77</v>
          </cell>
          <cell r="BF233" t="str">
            <v>NO PREVIOUS INSURER</v>
          </cell>
          <cell r="BG233" t="str">
            <v>No</v>
          </cell>
          <cell r="BH233"/>
          <cell r="BI233"/>
          <cell r="BJ233"/>
          <cell r="BK233"/>
          <cell r="BL233" t="str">
            <v>Free Standing Home On Stumps / Foundations</v>
          </cell>
          <cell r="BM233" t="str">
            <v>Double Brick</v>
          </cell>
          <cell r="BN233" t="str">
            <v>Terracotta</v>
          </cell>
          <cell r="BO233" t="str">
            <v>In the last 10 years</v>
          </cell>
          <cell r="BP233">
            <v>2011</v>
          </cell>
          <cell r="BQ233" t="str">
            <v>Less than 1 acre</v>
          </cell>
        </row>
        <row r="234">
          <cell r="H234" t="str">
            <v>GANSW706252745</v>
          </cell>
          <cell r="I234" t="str">
            <v/>
          </cell>
          <cell r="J234" t="str">
            <v/>
          </cell>
          <cell r="K234">
            <v>56</v>
          </cell>
          <cell r="L234" t="str">
            <v>KAVIENG</v>
          </cell>
          <cell r="M234" t="str">
            <v>AVENUE</v>
          </cell>
          <cell r="N234" t="str">
            <v>WHALAN</v>
          </cell>
          <cell r="O234">
            <v>2770</v>
          </cell>
          <cell r="P234" t="str">
            <v>NSW</v>
          </cell>
          <cell r="Q234">
            <v>33257</v>
          </cell>
          <cell r="R234" t="str">
            <v>Yes</v>
          </cell>
          <cell r="S234" t="str">
            <v>No</v>
          </cell>
          <cell r="T234" t="str">
            <v>No</v>
          </cell>
          <cell r="U234" t="str">
            <v>No</v>
          </cell>
          <cell r="V234" t="str">
            <v>No</v>
          </cell>
          <cell r="W234" t="str">
            <v>No</v>
          </cell>
          <cell r="X234" t="str">
            <v>No</v>
          </cell>
          <cell r="Y234">
            <v>0</v>
          </cell>
          <cell r="Z234" t="str">
            <v>None</v>
          </cell>
          <cell r="AA234"/>
          <cell r="AB234"/>
          <cell r="AC234" t="str">
            <v>NONE</v>
          </cell>
          <cell r="AD234"/>
          <cell r="AE234"/>
          <cell r="AF234" t="str">
            <v>None</v>
          </cell>
          <cell r="AG234"/>
          <cell r="AH234"/>
          <cell r="AI234" t="str">
            <v>None</v>
          </cell>
          <cell r="AJ234"/>
          <cell r="AK234"/>
          <cell r="AL234" t="str">
            <v>None</v>
          </cell>
          <cell r="AM234"/>
          <cell r="AN234"/>
          <cell r="AO234" t="str">
            <v>None</v>
          </cell>
          <cell r="AP234"/>
          <cell r="AQ234"/>
          <cell r="AR234" t="str">
            <v>None</v>
          </cell>
          <cell r="AS234"/>
          <cell r="AT234"/>
          <cell r="AU234" t="str">
            <v>None</v>
          </cell>
          <cell r="AV234"/>
          <cell r="AW234"/>
          <cell r="AX234" t="str">
            <v>None</v>
          </cell>
          <cell r="AY234"/>
          <cell r="AZ234"/>
          <cell r="BA234" t="str">
            <v>None</v>
          </cell>
          <cell r="BB234"/>
          <cell r="BC234"/>
          <cell r="BD234">
            <v>58</v>
          </cell>
          <cell r="BE234">
            <v>58</v>
          </cell>
          <cell r="BF234" t="str">
            <v>NO PREVIOUS INSURER</v>
          </cell>
          <cell r="BG234" t="str">
            <v>No</v>
          </cell>
          <cell r="BH234"/>
          <cell r="BI234"/>
          <cell r="BJ234"/>
          <cell r="BK234"/>
          <cell r="BL234" t="str">
            <v>Free Standing Home On Concrete Slab</v>
          </cell>
          <cell r="BM234" t="str">
            <v>AAC panel</v>
          </cell>
          <cell r="BN234" t="str">
            <v>Other</v>
          </cell>
          <cell r="BO234" t="str">
            <v>1970-1979</v>
          </cell>
          <cell r="BP234" t="str">
            <v>1970-1979</v>
          </cell>
          <cell r="BQ234" t="str">
            <v>Less than 1 acre</v>
          </cell>
        </row>
        <row r="235">
          <cell r="H235" t="str">
            <v>GAWA_146630595</v>
          </cell>
          <cell r="I235" t="str">
            <v/>
          </cell>
          <cell r="J235" t="str">
            <v/>
          </cell>
          <cell r="K235">
            <v>74</v>
          </cell>
          <cell r="L235" t="str">
            <v>VENTNOR</v>
          </cell>
          <cell r="M235" t="str">
            <v>STREET</v>
          </cell>
          <cell r="N235" t="str">
            <v>SCARBOROUGH</v>
          </cell>
          <cell r="O235">
            <v>6019</v>
          </cell>
          <cell r="P235" t="str">
            <v>WA</v>
          </cell>
          <cell r="Q235">
            <v>28852</v>
          </cell>
          <cell r="R235" t="str">
            <v>Yes</v>
          </cell>
          <cell r="S235" t="str">
            <v>No</v>
          </cell>
          <cell r="T235" t="str">
            <v>No</v>
          </cell>
          <cell r="U235" t="str">
            <v>No</v>
          </cell>
          <cell r="V235" t="str">
            <v>No</v>
          </cell>
          <cell r="W235" t="str">
            <v>No</v>
          </cell>
          <cell r="X235" t="str">
            <v>No</v>
          </cell>
          <cell r="Y235">
            <v>6</v>
          </cell>
          <cell r="Z235" t="str">
            <v>House fire</v>
          </cell>
          <cell r="AA235">
            <v>273089</v>
          </cell>
          <cell r="AB235"/>
          <cell r="AC235" t="str">
            <v>Theft</v>
          </cell>
          <cell r="AD235">
            <v>210647</v>
          </cell>
          <cell r="AE235"/>
          <cell r="AF235" t="str">
            <v>Damage from water from pipes and drains</v>
          </cell>
          <cell r="AG235">
            <v>599926</v>
          </cell>
          <cell r="AH235"/>
          <cell r="AI235" t="str">
            <v>Damage caused by children, pets or other accidental damage</v>
          </cell>
          <cell r="AJ235">
            <v>134055</v>
          </cell>
          <cell r="AK235"/>
          <cell r="AL235" t="str">
            <v>Earthquake, storm, cyclone or hail</v>
          </cell>
          <cell r="AM235">
            <v>59237</v>
          </cell>
          <cell r="AN235"/>
          <cell r="AO235" t="str">
            <v>Damage caused by children, pets or other accidental damage</v>
          </cell>
          <cell r="AP235">
            <v>140041</v>
          </cell>
          <cell r="AQ235"/>
          <cell r="AR235" t="str">
            <v>None</v>
          </cell>
          <cell r="AS235"/>
          <cell r="AT235"/>
          <cell r="AU235" t="str">
            <v>None</v>
          </cell>
          <cell r="AV235"/>
          <cell r="AW235"/>
          <cell r="AX235" t="str">
            <v>None</v>
          </cell>
          <cell r="AY235"/>
          <cell r="AZ235"/>
          <cell r="BA235" t="str">
            <v>None</v>
          </cell>
          <cell r="BB235"/>
          <cell r="BC235"/>
          <cell r="BD235">
            <v>24</v>
          </cell>
          <cell r="BE235">
            <v>24</v>
          </cell>
          <cell r="BF235" t="str">
            <v>NO PREVIOUS INSURER</v>
          </cell>
          <cell r="BG235" t="str">
            <v>No</v>
          </cell>
          <cell r="BH235"/>
          <cell r="BI235"/>
          <cell r="BJ235"/>
          <cell r="BK235"/>
          <cell r="BL235" t="str">
            <v>Free Standing Home On Poles</v>
          </cell>
          <cell r="BM235" t="str">
            <v>Double Brick</v>
          </cell>
          <cell r="BN235" t="str">
            <v>Fibrecement covering</v>
          </cell>
          <cell r="BO235" t="str">
            <v>1990-1999</v>
          </cell>
          <cell r="BP235" t="str">
            <v>1990-1999</v>
          </cell>
          <cell r="BQ235" t="str">
            <v>Less than 1 acre</v>
          </cell>
        </row>
        <row r="236">
          <cell r="H236" t="str">
            <v>GATAS702213981</v>
          </cell>
          <cell r="I236" t="str">
            <v/>
          </cell>
          <cell r="J236" t="str">
            <v/>
          </cell>
          <cell r="K236">
            <v>31</v>
          </cell>
          <cell r="L236" t="str">
            <v>CLINTON</v>
          </cell>
          <cell r="M236" t="str">
            <v>ROAD</v>
          </cell>
          <cell r="N236" t="str">
            <v>GEILSTON BAY</v>
          </cell>
          <cell r="O236">
            <v>7015</v>
          </cell>
          <cell r="P236" t="str">
            <v>TAS</v>
          </cell>
          <cell r="Q236">
            <v>27004</v>
          </cell>
          <cell r="R236" t="str">
            <v>No</v>
          </cell>
          <cell r="S236" t="str">
            <v>No</v>
          </cell>
          <cell r="T236" t="str">
            <v>No</v>
          </cell>
          <cell r="U236" t="str">
            <v>No</v>
          </cell>
          <cell r="V236" t="str">
            <v>No</v>
          </cell>
          <cell r="W236" t="str">
            <v>No</v>
          </cell>
          <cell r="X236" t="str">
            <v>No</v>
          </cell>
          <cell r="Y236">
            <v>0</v>
          </cell>
          <cell r="Z236" t="str">
            <v>None</v>
          </cell>
          <cell r="AA236"/>
          <cell r="AB236"/>
          <cell r="AC236" t="str">
            <v>NONE</v>
          </cell>
          <cell r="AD236"/>
          <cell r="AE236"/>
          <cell r="AF236" t="str">
            <v>None</v>
          </cell>
          <cell r="AG236"/>
          <cell r="AH236"/>
          <cell r="AI236" t="str">
            <v>None</v>
          </cell>
          <cell r="AJ236"/>
          <cell r="AK236"/>
          <cell r="AL236" t="str">
            <v>None</v>
          </cell>
          <cell r="AM236"/>
          <cell r="AN236"/>
          <cell r="AO236" t="str">
            <v>None</v>
          </cell>
          <cell r="AP236"/>
          <cell r="AQ236"/>
          <cell r="AR236" t="str">
            <v>None</v>
          </cell>
          <cell r="AS236"/>
          <cell r="AT236"/>
          <cell r="AU236" t="str">
            <v>None</v>
          </cell>
          <cell r="AV236"/>
          <cell r="AW236"/>
          <cell r="AX236" t="str">
            <v>None</v>
          </cell>
          <cell r="AY236"/>
          <cell r="AZ236"/>
          <cell r="BA236" t="str">
            <v>None</v>
          </cell>
          <cell r="BB236"/>
          <cell r="BC236"/>
          <cell r="BD236">
            <v>68</v>
          </cell>
          <cell r="BE236">
            <v>68</v>
          </cell>
          <cell r="BF236" t="str">
            <v>NO PREVIOUS INSURER</v>
          </cell>
          <cell r="BG236" t="str">
            <v>No</v>
          </cell>
          <cell r="BH236"/>
          <cell r="BI236"/>
          <cell r="BJ236"/>
          <cell r="BK236"/>
          <cell r="BL236" t="str">
            <v>Semi detached (duplex/triplex/quadplex)</v>
          </cell>
          <cell r="BM236" t="str">
            <v>Other</v>
          </cell>
          <cell r="BN236" t="str">
            <v>Fibrecement covering</v>
          </cell>
          <cell r="BO236" t="str">
            <v>In the last 10 years</v>
          </cell>
          <cell r="BP236">
            <v>2014</v>
          </cell>
          <cell r="BQ236" t="str">
            <v>Less than 1 acre</v>
          </cell>
        </row>
        <row r="237">
          <cell r="H237" t="str">
            <v>GANSW706252745</v>
          </cell>
          <cell r="I237" t="str">
            <v/>
          </cell>
          <cell r="J237" t="str">
            <v/>
          </cell>
          <cell r="K237">
            <v>56</v>
          </cell>
          <cell r="L237" t="str">
            <v>KAVIENG</v>
          </cell>
          <cell r="M237" t="str">
            <v>AVENUE</v>
          </cell>
          <cell r="N237" t="str">
            <v>WHALAN</v>
          </cell>
          <cell r="O237">
            <v>2770</v>
          </cell>
          <cell r="P237" t="str">
            <v>NSW</v>
          </cell>
          <cell r="Q237">
            <v>22985</v>
          </cell>
          <cell r="R237" t="str">
            <v>Yes</v>
          </cell>
          <cell r="S237" t="str">
            <v>No</v>
          </cell>
          <cell r="T237" t="str">
            <v>No</v>
          </cell>
          <cell r="U237" t="str">
            <v>No</v>
          </cell>
          <cell r="V237" t="str">
            <v>No</v>
          </cell>
          <cell r="W237" t="str">
            <v>No</v>
          </cell>
          <cell r="X237" t="str">
            <v>No</v>
          </cell>
          <cell r="Y237">
            <v>6</v>
          </cell>
          <cell r="Z237" t="str">
            <v>Other claim type</v>
          </cell>
          <cell r="AA237">
            <v>535572</v>
          </cell>
          <cell r="AB237"/>
          <cell r="AC237" t="str">
            <v>Theft</v>
          </cell>
          <cell r="AD237">
            <v>1300288</v>
          </cell>
          <cell r="AE237"/>
          <cell r="AF237" t="str">
            <v>Theft</v>
          </cell>
          <cell r="AG237">
            <v>1311173</v>
          </cell>
          <cell r="AH237"/>
          <cell r="AI237" t="str">
            <v>House fire</v>
          </cell>
          <cell r="AJ237">
            <v>64632</v>
          </cell>
          <cell r="AK237"/>
          <cell r="AL237" t="str">
            <v>House fire</v>
          </cell>
          <cell r="AM237">
            <v>46800</v>
          </cell>
          <cell r="AN237"/>
          <cell r="AO237" t="str">
            <v>House fire</v>
          </cell>
          <cell r="AP237">
            <v>72011</v>
          </cell>
          <cell r="AQ237"/>
          <cell r="AR237" t="str">
            <v>None</v>
          </cell>
          <cell r="AS237"/>
          <cell r="AT237"/>
          <cell r="AU237" t="str">
            <v>None</v>
          </cell>
          <cell r="AV237"/>
          <cell r="AW237"/>
          <cell r="AX237" t="str">
            <v>None</v>
          </cell>
          <cell r="AY237"/>
          <cell r="AZ237"/>
          <cell r="BA237" t="str">
            <v>None</v>
          </cell>
          <cell r="BB237"/>
          <cell r="BC237"/>
          <cell r="BD237">
            <v>22</v>
          </cell>
          <cell r="BE237">
            <v>26</v>
          </cell>
          <cell r="BF237" t="str">
            <v>NO PREVIOUS INSURER</v>
          </cell>
          <cell r="BG237" t="str">
            <v>No</v>
          </cell>
          <cell r="BH237"/>
          <cell r="BI237"/>
          <cell r="BJ237"/>
          <cell r="BK237"/>
          <cell r="BL237" t="str">
            <v>Townhouse</v>
          </cell>
          <cell r="BM237" t="str">
            <v>Other</v>
          </cell>
          <cell r="BN237" t="str">
            <v>Other</v>
          </cell>
          <cell r="BO237" t="str">
            <v>1946-1959 (Post War)</v>
          </cell>
          <cell r="BP237" t="str">
            <v>1946-1959 (Post War)</v>
          </cell>
          <cell r="BQ237" t="str">
            <v>Less than 1 acre</v>
          </cell>
        </row>
        <row r="238">
          <cell r="H238" t="str">
            <v>GAWA_146955796</v>
          </cell>
          <cell r="I238" t="str">
            <v/>
          </cell>
          <cell r="J238" t="str">
            <v/>
          </cell>
          <cell r="K238">
            <v>33</v>
          </cell>
          <cell r="L238" t="str">
            <v>BROOKVIEW</v>
          </cell>
          <cell r="M238" t="str">
            <v>AVENUE</v>
          </cell>
          <cell r="N238" t="str">
            <v>GELORUP</v>
          </cell>
          <cell r="O238">
            <v>6230</v>
          </cell>
          <cell r="P238" t="str">
            <v>WA</v>
          </cell>
          <cell r="Q238">
            <v>17860</v>
          </cell>
          <cell r="R238" t="str">
            <v>No</v>
          </cell>
          <cell r="S238" t="str">
            <v>No</v>
          </cell>
          <cell r="T238" t="str">
            <v>No</v>
          </cell>
          <cell r="U238" t="str">
            <v>No</v>
          </cell>
          <cell r="V238" t="str">
            <v>No</v>
          </cell>
          <cell r="W238" t="str">
            <v>No</v>
          </cell>
          <cell r="X238" t="str">
            <v>No</v>
          </cell>
          <cell r="Y238">
            <v>2</v>
          </cell>
          <cell r="Z238" t="str">
            <v>Damage from water from pipes and drains</v>
          </cell>
          <cell r="AA238">
            <v>184119</v>
          </cell>
          <cell r="AB238"/>
          <cell r="AC238" t="str">
            <v>None</v>
          </cell>
          <cell r="AD238"/>
          <cell r="AE238"/>
          <cell r="AF238" t="str">
            <v>None</v>
          </cell>
          <cell r="AG238"/>
          <cell r="AH238"/>
          <cell r="AI238" t="str">
            <v>Theft</v>
          </cell>
          <cell r="AJ238">
            <v>25443</v>
          </cell>
          <cell r="AK238"/>
          <cell r="AL238" t="str">
            <v>Other claim type</v>
          </cell>
          <cell r="AM238">
            <v>67825</v>
          </cell>
          <cell r="AN238"/>
          <cell r="AO238" t="str">
            <v>None</v>
          </cell>
          <cell r="AP238"/>
          <cell r="AQ238"/>
          <cell r="AR238" t="str">
            <v>None</v>
          </cell>
          <cell r="AS238"/>
          <cell r="AT238"/>
          <cell r="AU238" t="str">
            <v>None</v>
          </cell>
          <cell r="AV238"/>
          <cell r="AW238"/>
          <cell r="AX238" t="str">
            <v>None</v>
          </cell>
          <cell r="AY238"/>
          <cell r="AZ238"/>
          <cell r="BA238" t="str">
            <v>None</v>
          </cell>
          <cell r="BB238"/>
          <cell r="BC238"/>
          <cell r="BD238">
            <v>32</v>
          </cell>
          <cell r="BE238">
            <v>64</v>
          </cell>
          <cell r="BF238" t="str">
            <v>NO PREVIOUS INSURER</v>
          </cell>
          <cell r="BG238" t="str">
            <v>No</v>
          </cell>
          <cell r="BH238"/>
          <cell r="BI238"/>
          <cell r="BJ238"/>
          <cell r="BK238"/>
          <cell r="BL238" t="str">
            <v>Free Standing Home On Concrete Slab</v>
          </cell>
          <cell r="BM238" t="str">
            <v>Sheet cladding</v>
          </cell>
          <cell r="BN238" t="str">
            <v>Metal covering</v>
          </cell>
          <cell r="BO238" t="str">
            <v>1980-1989</v>
          </cell>
          <cell r="BP238" t="str">
            <v>1980-1989</v>
          </cell>
          <cell r="BQ238" t="str">
            <v>Less than 1 acre</v>
          </cell>
        </row>
        <row r="239">
          <cell r="H239" t="str">
            <v>GAWA_147186239</v>
          </cell>
          <cell r="I239" t="str">
            <v>UNIT</v>
          </cell>
          <cell r="J239">
            <v>19</v>
          </cell>
          <cell r="K239">
            <v>8</v>
          </cell>
          <cell r="L239" t="str">
            <v>NEWTON</v>
          </cell>
          <cell r="M239" t="str">
            <v>STREET</v>
          </cell>
          <cell r="N239" t="str">
            <v>BAYSWATER</v>
          </cell>
          <cell r="O239">
            <v>6053</v>
          </cell>
          <cell r="P239" t="str">
            <v>WA</v>
          </cell>
          <cell r="Q239">
            <v>16170</v>
          </cell>
          <cell r="R239" t="str">
            <v>No</v>
          </cell>
          <cell r="S239" t="str">
            <v>No</v>
          </cell>
          <cell r="T239" t="str">
            <v>No</v>
          </cell>
          <cell r="U239" t="str">
            <v>No</v>
          </cell>
          <cell r="V239" t="str">
            <v>No</v>
          </cell>
          <cell r="W239" t="str">
            <v>No</v>
          </cell>
          <cell r="X239" t="str">
            <v>No</v>
          </cell>
          <cell r="Y239">
            <v>2</v>
          </cell>
          <cell r="Z239" t="str">
            <v>Other claim type</v>
          </cell>
          <cell r="AA239">
            <v>91437</v>
          </cell>
          <cell r="AB239"/>
          <cell r="AC239" t="str">
            <v>None</v>
          </cell>
          <cell r="AD239"/>
          <cell r="AE239"/>
          <cell r="AF239" t="str">
            <v>None</v>
          </cell>
          <cell r="AG239"/>
          <cell r="AH239"/>
          <cell r="AI239" t="str">
            <v>Earthquake, storm, cyclone or hail</v>
          </cell>
          <cell r="AJ239">
            <v>117106</v>
          </cell>
          <cell r="AK239"/>
          <cell r="AL239" t="str">
            <v>None</v>
          </cell>
          <cell r="AM239"/>
          <cell r="AN239"/>
          <cell r="AO239" t="str">
            <v>None</v>
          </cell>
          <cell r="AP239"/>
          <cell r="AQ239"/>
          <cell r="AR239" t="str">
            <v>None</v>
          </cell>
          <cell r="AS239"/>
          <cell r="AT239"/>
          <cell r="AU239" t="str">
            <v>None</v>
          </cell>
          <cell r="AV239"/>
          <cell r="AW239"/>
          <cell r="AX239" t="str">
            <v>None</v>
          </cell>
          <cell r="AY239"/>
          <cell r="AZ239"/>
          <cell r="BA239" t="str">
            <v>None</v>
          </cell>
          <cell r="BB239"/>
          <cell r="BC239"/>
          <cell r="BD239">
            <v>69</v>
          </cell>
          <cell r="BE239">
            <v>69</v>
          </cell>
          <cell r="BF239" t="str">
            <v>NO PREVIOUS INSURER</v>
          </cell>
          <cell r="BG239" t="str">
            <v>No</v>
          </cell>
          <cell r="BH239"/>
          <cell r="BI239"/>
          <cell r="BJ239"/>
          <cell r="BK239"/>
          <cell r="BL239" t="str">
            <v>Townhouse</v>
          </cell>
          <cell r="BM239" t="str">
            <v>AAC panel</v>
          </cell>
          <cell r="BN239" t="str">
            <v>Metal covering</v>
          </cell>
          <cell r="BO239" t="str">
            <v>1914-1945 (War)</v>
          </cell>
          <cell r="BP239" t="str">
            <v>1914-1945 (War)</v>
          </cell>
          <cell r="BQ239" t="str">
            <v>Less than 1 acre</v>
          </cell>
        </row>
        <row r="240">
          <cell r="H240" t="str">
            <v>GATAS702200760</v>
          </cell>
          <cell r="I240" t="str">
            <v/>
          </cell>
          <cell r="J240" t="str">
            <v/>
          </cell>
          <cell r="K240">
            <v>31</v>
          </cell>
          <cell r="L240" t="str">
            <v>BEALEY</v>
          </cell>
          <cell r="M240" t="str">
            <v>AVENUE</v>
          </cell>
          <cell r="N240" t="str">
            <v>LENAH VALLEY</v>
          </cell>
          <cell r="O240">
            <v>7008</v>
          </cell>
          <cell r="P240" t="str">
            <v>TAS</v>
          </cell>
          <cell r="Q240">
            <v>28185</v>
          </cell>
          <cell r="R240" t="str">
            <v>No</v>
          </cell>
          <cell r="S240" t="str">
            <v>No</v>
          </cell>
          <cell r="T240" t="str">
            <v>No</v>
          </cell>
          <cell r="U240" t="str">
            <v>No</v>
          </cell>
          <cell r="V240" t="str">
            <v>No</v>
          </cell>
          <cell r="W240" t="str">
            <v>No</v>
          </cell>
          <cell r="X240" t="str">
            <v>No</v>
          </cell>
          <cell r="Y240">
            <v>4</v>
          </cell>
          <cell r="Z240" t="str">
            <v>Bushfire or flood</v>
          </cell>
          <cell r="AA240">
            <v>1360229</v>
          </cell>
          <cell r="AB240"/>
          <cell r="AC240" t="str">
            <v>Damage from water from pipes and drains</v>
          </cell>
          <cell r="AD240">
            <v>741886</v>
          </cell>
          <cell r="AE240"/>
          <cell r="AF240" t="str">
            <v>None</v>
          </cell>
          <cell r="AG240"/>
          <cell r="AH240"/>
          <cell r="AI240" t="str">
            <v>Damage caused by children, pets or other accidental damage</v>
          </cell>
          <cell r="AJ240">
            <v>59781</v>
          </cell>
          <cell r="AK240"/>
          <cell r="AL240" t="str">
            <v>House fire</v>
          </cell>
          <cell r="AM240">
            <v>90580</v>
          </cell>
          <cell r="AN240"/>
          <cell r="AO240" t="str">
            <v>None</v>
          </cell>
          <cell r="AP240"/>
          <cell r="AQ240"/>
          <cell r="AR240" t="str">
            <v>None</v>
          </cell>
          <cell r="AS240"/>
          <cell r="AT240"/>
          <cell r="AU240" t="str">
            <v>None</v>
          </cell>
          <cell r="AV240"/>
          <cell r="AW240"/>
          <cell r="AX240" t="str">
            <v>None</v>
          </cell>
          <cell r="AY240"/>
          <cell r="AZ240"/>
          <cell r="BA240" t="str">
            <v>None</v>
          </cell>
          <cell r="BB240"/>
          <cell r="BC240"/>
          <cell r="BD240">
            <v>61</v>
          </cell>
          <cell r="BE240">
            <v>61</v>
          </cell>
          <cell r="BF240" t="str">
            <v>ALLIANZ</v>
          </cell>
          <cell r="BG240" t="str">
            <v>No</v>
          </cell>
          <cell r="BH240"/>
          <cell r="BI240"/>
          <cell r="BJ240"/>
          <cell r="BK240"/>
          <cell r="BL240" t="str">
            <v>Free Standing Home On Concrete Slab</v>
          </cell>
          <cell r="BM240" t="str">
            <v>Sheet cladding</v>
          </cell>
          <cell r="BN240" t="str">
            <v>Fibrecement covering</v>
          </cell>
          <cell r="BO240" t="str">
            <v>In the last 10 years</v>
          </cell>
          <cell r="BP240">
            <v>2013</v>
          </cell>
          <cell r="BQ240" t="str">
            <v>Less than 1 acre</v>
          </cell>
        </row>
        <row r="241">
          <cell r="H241" t="str">
            <v>GAWA_146871280</v>
          </cell>
          <cell r="I241" t="str">
            <v/>
          </cell>
          <cell r="J241" t="str">
            <v/>
          </cell>
          <cell r="K241">
            <v>20</v>
          </cell>
          <cell r="L241" t="str">
            <v>GLENSIDE</v>
          </cell>
          <cell r="M241" t="str">
            <v>CRESCENT</v>
          </cell>
          <cell r="N241" t="str">
            <v>CRAIGIE</v>
          </cell>
          <cell r="O241">
            <v>6025</v>
          </cell>
          <cell r="P241" t="str">
            <v>WA</v>
          </cell>
          <cell r="Q241">
            <v>22549</v>
          </cell>
          <cell r="R241" t="str">
            <v>No</v>
          </cell>
          <cell r="S241" t="str">
            <v>No</v>
          </cell>
          <cell r="T241" t="str">
            <v>No</v>
          </cell>
          <cell r="U241" t="str">
            <v>No</v>
          </cell>
          <cell r="V241" t="str">
            <v>No</v>
          </cell>
          <cell r="W241" t="str">
            <v>No</v>
          </cell>
          <cell r="X241" t="str">
            <v>No</v>
          </cell>
          <cell r="Y241">
            <v>4</v>
          </cell>
          <cell r="Z241" t="str">
            <v>Other claim type</v>
          </cell>
          <cell r="AA241">
            <v>1673804</v>
          </cell>
          <cell r="AB241"/>
          <cell r="AC241" t="str">
            <v>House fire</v>
          </cell>
          <cell r="AD241">
            <v>1147522</v>
          </cell>
          <cell r="AE241"/>
          <cell r="AF241" t="str">
            <v>None</v>
          </cell>
          <cell r="AG241"/>
          <cell r="AH241"/>
          <cell r="AI241" t="str">
            <v>Theft</v>
          </cell>
          <cell r="AJ241">
            <v>85808</v>
          </cell>
          <cell r="AK241"/>
          <cell r="AL241" t="str">
            <v>Damage caused by children, pets or other accidental damage</v>
          </cell>
          <cell r="AM241">
            <v>62509</v>
          </cell>
          <cell r="AN241"/>
          <cell r="AO241" t="str">
            <v>Damage from water from pipes and drains</v>
          </cell>
          <cell r="AP241">
            <v>100110</v>
          </cell>
          <cell r="AQ241"/>
          <cell r="AR241" t="str">
            <v>None</v>
          </cell>
          <cell r="AS241"/>
          <cell r="AT241"/>
          <cell r="AU241" t="str">
            <v>None</v>
          </cell>
          <cell r="AV241"/>
          <cell r="AW241"/>
          <cell r="AX241" t="str">
            <v>None</v>
          </cell>
          <cell r="AY241"/>
          <cell r="AZ241"/>
          <cell r="BA241" t="str">
            <v>None</v>
          </cell>
          <cell r="BB241"/>
          <cell r="BC241"/>
          <cell r="BD241">
            <v>50</v>
          </cell>
          <cell r="BE241">
            <v>50</v>
          </cell>
          <cell r="BF241" t="str">
            <v>NO PREVIOUS INSURER</v>
          </cell>
          <cell r="BG241" t="str">
            <v>No</v>
          </cell>
          <cell r="BH241"/>
          <cell r="BI241"/>
          <cell r="BJ241"/>
          <cell r="BK241"/>
          <cell r="BL241" t="str">
            <v>Townhouse</v>
          </cell>
          <cell r="BM241" t="str">
            <v>Other</v>
          </cell>
          <cell r="BN241" t="str">
            <v>Other</v>
          </cell>
          <cell r="BO241" t="str">
            <v>1960-1969</v>
          </cell>
          <cell r="BP241" t="str">
            <v>1960-1969</v>
          </cell>
          <cell r="BQ241" t="str">
            <v>Less than 1 acre</v>
          </cell>
        </row>
        <row r="242">
          <cell r="H242" t="str">
            <v>GANSW705438187</v>
          </cell>
          <cell r="I242" t="str">
            <v/>
          </cell>
          <cell r="J242" t="str">
            <v/>
          </cell>
          <cell r="K242">
            <v>13</v>
          </cell>
          <cell r="L242" t="str">
            <v>SHIPTON</v>
          </cell>
          <cell r="M242" t="str">
            <v>CRESCENT</v>
          </cell>
          <cell r="N242" t="str">
            <v>MOUNT WARRIGAL</v>
          </cell>
          <cell r="O242">
            <v>2528</v>
          </cell>
          <cell r="P242" t="str">
            <v>NSW</v>
          </cell>
          <cell r="Q242">
            <v>32284</v>
          </cell>
          <cell r="R242" t="str">
            <v>Yes</v>
          </cell>
          <cell r="S242" t="str">
            <v>No</v>
          </cell>
          <cell r="T242" t="str">
            <v>No</v>
          </cell>
          <cell r="U242" t="str">
            <v>No</v>
          </cell>
          <cell r="V242" t="str">
            <v>No</v>
          </cell>
          <cell r="W242" t="str">
            <v>No</v>
          </cell>
          <cell r="X242" t="str">
            <v>No</v>
          </cell>
          <cell r="Y242">
            <v>4</v>
          </cell>
          <cell r="Z242" t="str">
            <v>Damage from water from pipes and drains</v>
          </cell>
          <cell r="AA242">
            <v>339878</v>
          </cell>
          <cell r="AB242"/>
          <cell r="AC242" t="str">
            <v>House fire</v>
          </cell>
          <cell r="AD242">
            <v>559776</v>
          </cell>
          <cell r="AE242"/>
          <cell r="AF242" t="str">
            <v>None</v>
          </cell>
          <cell r="AG242"/>
          <cell r="AH242"/>
          <cell r="AI242" t="str">
            <v>Damage caused by children, pets or other accidental damage</v>
          </cell>
          <cell r="AJ242">
            <v>45316</v>
          </cell>
          <cell r="AK242"/>
          <cell r="AL242" t="str">
            <v>Theft</v>
          </cell>
          <cell r="AM242">
            <v>38702</v>
          </cell>
          <cell r="AN242"/>
          <cell r="AO242" t="str">
            <v>Other claim type</v>
          </cell>
          <cell r="AP242">
            <v>17584</v>
          </cell>
          <cell r="AQ242"/>
          <cell r="AR242" t="str">
            <v>None</v>
          </cell>
          <cell r="AS242"/>
          <cell r="AT242"/>
          <cell r="AU242" t="str">
            <v>None</v>
          </cell>
          <cell r="AV242"/>
          <cell r="AW242"/>
          <cell r="AX242" t="str">
            <v>None</v>
          </cell>
          <cell r="AY242"/>
          <cell r="AZ242"/>
          <cell r="BA242" t="str">
            <v>None</v>
          </cell>
          <cell r="BB242"/>
          <cell r="BC242"/>
          <cell r="BD242">
            <v>60</v>
          </cell>
          <cell r="BE242">
            <v>60</v>
          </cell>
          <cell r="BF242" t="str">
            <v>NO PREVIOUS INSURER</v>
          </cell>
          <cell r="BG242" t="str">
            <v>No</v>
          </cell>
          <cell r="BH242"/>
          <cell r="BI242"/>
          <cell r="BJ242"/>
          <cell r="BK242"/>
          <cell r="BL242" t="str">
            <v>Semi detached (duplex/triplex/quadplex)</v>
          </cell>
          <cell r="BM242" t="str">
            <v>Double Brick</v>
          </cell>
          <cell r="BN242" t="str">
            <v>Timber shingles</v>
          </cell>
          <cell r="BO242" t="str">
            <v>In the last 10 years</v>
          </cell>
          <cell r="BP242">
            <v>2010</v>
          </cell>
          <cell r="BQ242" t="str">
            <v>Less than 1 acre</v>
          </cell>
        </row>
        <row r="243">
          <cell r="H243" t="str">
            <v>GAQLD156843231</v>
          </cell>
          <cell r="I243" t="str">
            <v/>
          </cell>
          <cell r="J243" t="str">
            <v/>
          </cell>
          <cell r="K243">
            <v>86</v>
          </cell>
          <cell r="L243" t="str">
            <v>RUMRUNNER</v>
          </cell>
          <cell r="M243" t="str">
            <v>STREET</v>
          </cell>
          <cell r="N243" t="str">
            <v>MERMAID WATERS</v>
          </cell>
          <cell r="O243">
            <v>4218</v>
          </cell>
          <cell r="P243" t="str">
            <v>QLD</v>
          </cell>
          <cell r="Q243">
            <v>14989</v>
          </cell>
          <cell r="R243" t="str">
            <v>No</v>
          </cell>
          <cell r="S243" t="str">
            <v>No</v>
          </cell>
          <cell r="T243" t="str">
            <v>No</v>
          </cell>
          <cell r="U243" t="str">
            <v>No</v>
          </cell>
          <cell r="V243" t="str">
            <v>No</v>
          </cell>
          <cell r="W243" t="str">
            <v>No</v>
          </cell>
          <cell r="X243" t="str">
            <v>No</v>
          </cell>
          <cell r="Y243">
            <v>0</v>
          </cell>
          <cell r="Z243" t="str">
            <v>None</v>
          </cell>
          <cell r="AA243"/>
          <cell r="AB243"/>
          <cell r="AC243" t="str">
            <v>NONE</v>
          </cell>
          <cell r="AD243"/>
          <cell r="AE243"/>
          <cell r="AF243" t="str">
            <v>None</v>
          </cell>
          <cell r="AG243"/>
          <cell r="AH243"/>
          <cell r="AI243" t="str">
            <v>None</v>
          </cell>
          <cell r="AJ243"/>
          <cell r="AK243"/>
          <cell r="AL243" t="str">
            <v>None</v>
          </cell>
          <cell r="AM243"/>
          <cell r="AN243"/>
          <cell r="AO243" t="str">
            <v>None</v>
          </cell>
          <cell r="AP243"/>
          <cell r="AQ243"/>
          <cell r="AR243" t="str">
            <v>None</v>
          </cell>
          <cell r="AS243"/>
          <cell r="AT243"/>
          <cell r="AU243" t="str">
            <v>None</v>
          </cell>
          <cell r="AV243"/>
          <cell r="AW243"/>
          <cell r="AX243" t="str">
            <v>None</v>
          </cell>
          <cell r="AY243"/>
          <cell r="AZ243"/>
          <cell r="BA243" t="str">
            <v>None</v>
          </cell>
          <cell r="BB243"/>
          <cell r="BC243"/>
          <cell r="BD243">
            <v>50</v>
          </cell>
          <cell r="BE243">
            <v>50</v>
          </cell>
          <cell r="BF243" t="str">
            <v>YOUI</v>
          </cell>
          <cell r="BG243" t="str">
            <v>No</v>
          </cell>
          <cell r="BH243"/>
          <cell r="BI243"/>
          <cell r="BJ243"/>
          <cell r="BK243"/>
          <cell r="BL243" t="str">
            <v>Terrace</v>
          </cell>
          <cell r="BM243" t="str">
            <v>Weatherboard - Timber</v>
          </cell>
          <cell r="BN243" t="str">
            <v>Concrete tile</v>
          </cell>
          <cell r="BO243" t="str">
            <v>1946-1959 (Post War)</v>
          </cell>
          <cell r="BP243" t="str">
            <v>1946-1959 (Post War)</v>
          </cell>
          <cell r="BQ243" t="str">
            <v>More than 5 acres</v>
          </cell>
        </row>
        <row r="244">
          <cell r="H244" t="str">
            <v>GAQLD158938588</v>
          </cell>
          <cell r="I244" t="str">
            <v/>
          </cell>
          <cell r="J244" t="str">
            <v/>
          </cell>
          <cell r="K244">
            <v>0</v>
          </cell>
          <cell r="L244" t="str">
            <v>SHELLYTOP</v>
          </cell>
          <cell r="M244" t="str">
            <v>ROAD</v>
          </cell>
          <cell r="N244" t="str">
            <v>DURONG</v>
          </cell>
          <cell r="O244">
            <v>4610</v>
          </cell>
          <cell r="P244" t="str">
            <v>QLD</v>
          </cell>
          <cell r="Q244">
            <v>25968</v>
          </cell>
          <cell r="R244" t="str">
            <v>No</v>
          </cell>
          <cell r="S244" t="str">
            <v>No</v>
          </cell>
          <cell r="T244" t="str">
            <v>No</v>
          </cell>
          <cell r="U244" t="str">
            <v>No</v>
          </cell>
          <cell r="V244" t="str">
            <v>No</v>
          </cell>
          <cell r="W244" t="str">
            <v>No</v>
          </cell>
          <cell r="X244" t="str">
            <v>No</v>
          </cell>
          <cell r="Y244">
            <v>0</v>
          </cell>
          <cell r="Z244" t="str">
            <v>None</v>
          </cell>
          <cell r="AA244"/>
          <cell r="AB244"/>
          <cell r="AC244" t="str">
            <v>NONE</v>
          </cell>
          <cell r="AD244"/>
          <cell r="AE244"/>
          <cell r="AF244" t="str">
            <v>None</v>
          </cell>
          <cell r="AG244"/>
          <cell r="AH244"/>
          <cell r="AI244" t="str">
            <v>None</v>
          </cell>
          <cell r="AJ244"/>
          <cell r="AK244"/>
          <cell r="AL244" t="str">
            <v>None</v>
          </cell>
          <cell r="AM244"/>
          <cell r="AN244"/>
          <cell r="AO244" t="str">
            <v>None</v>
          </cell>
          <cell r="AP244"/>
          <cell r="AQ244"/>
          <cell r="AR244" t="str">
            <v>None</v>
          </cell>
          <cell r="AS244"/>
          <cell r="AT244"/>
          <cell r="AU244" t="str">
            <v>None</v>
          </cell>
          <cell r="AV244"/>
          <cell r="AW244"/>
          <cell r="AX244" t="str">
            <v>None</v>
          </cell>
          <cell r="AY244"/>
          <cell r="AZ244"/>
          <cell r="BA244" t="str">
            <v>None</v>
          </cell>
          <cell r="BB244"/>
          <cell r="BC244"/>
          <cell r="BD244">
            <v>51</v>
          </cell>
          <cell r="BE244">
            <v>51</v>
          </cell>
          <cell r="BF244" t="str">
            <v>NO PREVIOUS INSURER</v>
          </cell>
          <cell r="BG244" t="str">
            <v>No</v>
          </cell>
          <cell r="BH244"/>
          <cell r="BI244"/>
          <cell r="BJ244"/>
          <cell r="BK244"/>
          <cell r="BL244" t="str">
            <v>Semi detached (duplex/triplex/quadplex)</v>
          </cell>
          <cell r="BM244" t="str">
            <v>Weatherboard - Timber</v>
          </cell>
          <cell r="BN244" t="str">
            <v>Fibrecement covering</v>
          </cell>
          <cell r="BO244" t="str">
            <v>1960-1969</v>
          </cell>
          <cell r="BP244" t="str">
            <v>1960-1969</v>
          </cell>
          <cell r="BQ244" t="str">
            <v>Less than 1 acre</v>
          </cell>
        </row>
        <row r="245">
          <cell r="H245" t="str">
            <v>GANSW706473221</v>
          </cell>
          <cell r="I245" t="str">
            <v/>
          </cell>
          <cell r="J245" t="str">
            <v/>
          </cell>
          <cell r="K245">
            <v>136</v>
          </cell>
          <cell r="L245" t="str">
            <v>SPRING</v>
          </cell>
          <cell r="M245" t="str">
            <v>STREET</v>
          </cell>
          <cell r="N245" t="str">
            <v>ORANGE</v>
          </cell>
          <cell r="O245">
            <v>2800</v>
          </cell>
          <cell r="P245" t="str">
            <v>NSW</v>
          </cell>
          <cell r="Q245">
            <v>32759</v>
          </cell>
          <cell r="R245" t="str">
            <v>Yes</v>
          </cell>
          <cell r="S245" t="str">
            <v>No</v>
          </cell>
          <cell r="T245" t="str">
            <v>No</v>
          </cell>
          <cell r="U245" t="str">
            <v>No</v>
          </cell>
          <cell r="V245" t="str">
            <v>No</v>
          </cell>
          <cell r="W245" t="str">
            <v>No</v>
          </cell>
          <cell r="X245" t="str">
            <v>No</v>
          </cell>
          <cell r="Y245">
            <v>0</v>
          </cell>
          <cell r="Z245" t="str">
            <v>None</v>
          </cell>
          <cell r="AA245"/>
          <cell r="AB245"/>
          <cell r="AC245" t="str">
            <v>NONE</v>
          </cell>
          <cell r="AD245"/>
          <cell r="AE245"/>
          <cell r="AF245" t="str">
            <v>None</v>
          </cell>
          <cell r="AG245"/>
          <cell r="AH245"/>
          <cell r="AI245" t="str">
            <v>None</v>
          </cell>
          <cell r="AJ245"/>
          <cell r="AK245"/>
          <cell r="AL245" t="str">
            <v>None</v>
          </cell>
          <cell r="AM245"/>
          <cell r="AN245"/>
          <cell r="AO245" t="str">
            <v>None</v>
          </cell>
          <cell r="AP245"/>
          <cell r="AQ245"/>
          <cell r="AR245" t="str">
            <v>None</v>
          </cell>
          <cell r="AS245"/>
          <cell r="AT245"/>
          <cell r="AU245" t="str">
            <v>None</v>
          </cell>
          <cell r="AV245"/>
          <cell r="AW245"/>
          <cell r="AX245" t="str">
            <v>None</v>
          </cell>
          <cell r="AY245"/>
          <cell r="AZ245"/>
          <cell r="BA245" t="str">
            <v>None</v>
          </cell>
          <cell r="BB245"/>
          <cell r="BC245"/>
          <cell r="BD245">
            <v>57</v>
          </cell>
          <cell r="BE245">
            <v>57</v>
          </cell>
          <cell r="BF245" t="str">
            <v>NO PREVIOUS INSURER</v>
          </cell>
          <cell r="BG245" t="str">
            <v>No</v>
          </cell>
          <cell r="BH245"/>
          <cell r="BI245"/>
          <cell r="BJ245"/>
          <cell r="BK245"/>
          <cell r="BL245" t="str">
            <v>Free Standing Home On Stumps / Foundations</v>
          </cell>
          <cell r="BM245" t="str">
            <v>Weatherboard - Timber</v>
          </cell>
          <cell r="BN245" t="str">
            <v>Other</v>
          </cell>
          <cell r="BO245" t="str">
            <v>In the last 10 years</v>
          </cell>
          <cell r="BP245">
            <v>2012</v>
          </cell>
          <cell r="BQ245" t="str">
            <v>Less than 1 acre</v>
          </cell>
        </row>
        <row r="246">
          <cell r="H246" t="str">
            <v>GAQLD156065750</v>
          </cell>
          <cell r="I246" t="str">
            <v/>
          </cell>
          <cell r="J246" t="str">
            <v/>
          </cell>
          <cell r="K246">
            <v>381</v>
          </cell>
          <cell r="L246" t="str">
            <v>LAKES CREEK</v>
          </cell>
          <cell r="M246" t="str">
            <v>ROAD</v>
          </cell>
          <cell r="N246" t="str">
            <v>KOONGAL</v>
          </cell>
          <cell r="O246">
            <v>4701</v>
          </cell>
          <cell r="P246" t="str">
            <v>QLD</v>
          </cell>
          <cell r="Q246">
            <v>34074</v>
          </cell>
          <cell r="R246" t="str">
            <v>No</v>
          </cell>
          <cell r="S246" t="str">
            <v>No</v>
          </cell>
          <cell r="T246" t="str">
            <v>No</v>
          </cell>
          <cell r="U246" t="str">
            <v>No</v>
          </cell>
          <cell r="V246" t="str">
            <v>No</v>
          </cell>
          <cell r="W246" t="str">
            <v>No</v>
          </cell>
          <cell r="X246" t="str">
            <v>No</v>
          </cell>
          <cell r="Y246">
            <v>6</v>
          </cell>
          <cell r="Z246" t="str">
            <v>Other claim type</v>
          </cell>
          <cell r="AA246">
            <v>537019</v>
          </cell>
          <cell r="AB246"/>
          <cell r="AC246" t="str">
            <v>Theft</v>
          </cell>
          <cell r="AD246">
            <v>1542355</v>
          </cell>
          <cell r="AE246"/>
          <cell r="AF246" t="str">
            <v>House fire</v>
          </cell>
          <cell r="AG246">
            <v>1610398</v>
          </cell>
          <cell r="AH246"/>
          <cell r="AI246" t="str">
            <v>House fire</v>
          </cell>
          <cell r="AJ246">
            <v>22815</v>
          </cell>
          <cell r="AK246"/>
          <cell r="AL246" t="str">
            <v>Damage caused by children, pets or other accidental damage</v>
          </cell>
          <cell r="AM246">
            <v>34285</v>
          </cell>
          <cell r="AN246"/>
          <cell r="AO246" t="str">
            <v>Damage caused by children, pets or other accidental damage</v>
          </cell>
          <cell r="AP246">
            <v>23092</v>
          </cell>
          <cell r="AQ246"/>
          <cell r="AR246" t="str">
            <v>None</v>
          </cell>
          <cell r="AS246"/>
          <cell r="AT246"/>
          <cell r="AU246" t="str">
            <v>None</v>
          </cell>
          <cell r="AV246"/>
          <cell r="AW246"/>
          <cell r="AX246" t="str">
            <v>None</v>
          </cell>
          <cell r="AY246"/>
          <cell r="AZ246"/>
          <cell r="BA246" t="str">
            <v>None</v>
          </cell>
          <cell r="BB246"/>
          <cell r="BC246"/>
          <cell r="BD246">
            <v>41</v>
          </cell>
          <cell r="BE246">
            <v>41</v>
          </cell>
          <cell r="BF246" t="str">
            <v>BANKWEST</v>
          </cell>
          <cell r="BG246" t="str">
            <v>No</v>
          </cell>
          <cell r="BH246"/>
          <cell r="BI246"/>
          <cell r="BJ246"/>
          <cell r="BK246"/>
          <cell r="BL246" t="str">
            <v>Townhouse</v>
          </cell>
          <cell r="BM246" t="str">
            <v>Other</v>
          </cell>
          <cell r="BN246" t="str">
            <v>Concrete tile</v>
          </cell>
          <cell r="BO246" t="str">
            <v>In the last 10 years</v>
          </cell>
          <cell r="BP246">
            <v>2009</v>
          </cell>
          <cell r="BQ246" t="str">
            <v>Less than 1 acre</v>
          </cell>
        </row>
        <row r="247">
          <cell r="H247" t="str">
            <v>GAWA_147031380</v>
          </cell>
          <cell r="I247" t="str">
            <v/>
          </cell>
          <cell r="J247" t="str">
            <v/>
          </cell>
          <cell r="K247">
            <v>10</v>
          </cell>
          <cell r="L247" t="str">
            <v>PARKER</v>
          </cell>
          <cell r="M247" t="str">
            <v>CLOSE</v>
          </cell>
          <cell r="N247" t="str">
            <v>BAYNTON</v>
          </cell>
          <cell r="O247">
            <v>6714</v>
          </cell>
          <cell r="P247" t="str">
            <v>WA</v>
          </cell>
          <cell r="Q247">
            <v>28950</v>
          </cell>
          <cell r="R247" t="str">
            <v>No</v>
          </cell>
          <cell r="S247" t="str">
            <v>No</v>
          </cell>
          <cell r="T247" t="str">
            <v>No</v>
          </cell>
          <cell r="U247" t="str">
            <v>No</v>
          </cell>
          <cell r="V247" t="str">
            <v>No</v>
          </cell>
          <cell r="W247" t="str">
            <v>No</v>
          </cell>
          <cell r="X247" t="str">
            <v>No</v>
          </cell>
          <cell r="Y247">
            <v>0</v>
          </cell>
          <cell r="Z247" t="str">
            <v>None</v>
          </cell>
          <cell r="AA247"/>
          <cell r="AB247"/>
          <cell r="AC247" t="str">
            <v>NONE</v>
          </cell>
          <cell r="AD247"/>
          <cell r="AE247"/>
          <cell r="AF247" t="str">
            <v>None</v>
          </cell>
          <cell r="AG247"/>
          <cell r="AH247"/>
          <cell r="AI247" t="str">
            <v>None</v>
          </cell>
          <cell r="AJ247"/>
          <cell r="AK247"/>
          <cell r="AL247" t="str">
            <v>None</v>
          </cell>
          <cell r="AM247"/>
          <cell r="AN247"/>
          <cell r="AO247" t="str">
            <v>None</v>
          </cell>
          <cell r="AP247"/>
          <cell r="AQ247"/>
          <cell r="AR247" t="str">
            <v>None</v>
          </cell>
          <cell r="AS247"/>
          <cell r="AT247"/>
          <cell r="AU247" t="str">
            <v>None</v>
          </cell>
          <cell r="AV247"/>
          <cell r="AW247"/>
          <cell r="AX247" t="str">
            <v>None</v>
          </cell>
          <cell r="AY247"/>
          <cell r="AZ247"/>
          <cell r="BA247" t="str">
            <v>None</v>
          </cell>
          <cell r="BB247"/>
          <cell r="BC247"/>
          <cell r="BD247">
            <v>64</v>
          </cell>
          <cell r="BE247">
            <v>65</v>
          </cell>
          <cell r="BF247" t="str">
            <v>NO PREVIOUS INSURER</v>
          </cell>
          <cell r="BG247" t="str">
            <v>No</v>
          </cell>
          <cell r="BH247"/>
          <cell r="BI247"/>
          <cell r="BJ247"/>
          <cell r="BK247"/>
          <cell r="BL247" t="str">
            <v>Free Standing Home On Poles</v>
          </cell>
          <cell r="BM247" t="str">
            <v>Sheet cladding</v>
          </cell>
          <cell r="BN247" t="str">
            <v>Terracotta</v>
          </cell>
          <cell r="BO247" t="str">
            <v>1946-1959 (Post War)</v>
          </cell>
          <cell r="BP247" t="str">
            <v>1946-1959 (Post War)</v>
          </cell>
          <cell r="BQ247" t="str">
            <v>Less than 1 acre</v>
          </cell>
        </row>
        <row r="248">
          <cell r="H248" t="str">
            <v>GAQLD156462981</v>
          </cell>
          <cell r="I248" t="str">
            <v/>
          </cell>
          <cell r="J248" t="str">
            <v/>
          </cell>
          <cell r="K248">
            <v>107</v>
          </cell>
          <cell r="L248" t="str">
            <v>MAINE</v>
          </cell>
          <cell r="M248" t="str">
            <v>ROAD</v>
          </cell>
          <cell r="N248" t="str">
            <v>CLONTARF</v>
          </cell>
          <cell r="O248">
            <v>4019</v>
          </cell>
          <cell r="P248" t="str">
            <v>QLD</v>
          </cell>
          <cell r="Q248">
            <v>30997</v>
          </cell>
          <cell r="R248" t="str">
            <v>Yes</v>
          </cell>
          <cell r="S248" t="str">
            <v>No</v>
          </cell>
          <cell r="T248" t="str">
            <v>No</v>
          </cell>
          <cell r="U248" t="str">
            <v>No</v>
          </cell>
          <cell r="V248" t="str">
            <v>No</v>
          </cell>
          <cell r="W248" t="str">
            <v>No</v>
          </cell>
          <cell r="X248" t="str">
            <v>No</v>
          </cell>
          <cell r="Y248">
            <v>0</v>
          </cell>
          <cell r="Z248" t="str">
            <v>None</v>
          </cell>
          <cell r="AA248"/>
          <cell r="AB248"/>
          <cell r="AC248" t="str">
            <v>NONE</v>
          </cell>
          <cell r="AD248"/>
          <cell r="AE248"/>
          <cell r="AF248" t="str">
            <v>None</v>
          </cell>
          <cell r="AG248"/>
          <cell r="AH248"/>
          <cell r="AI248" t="str">
            <v>None</v>
          </cell>
          <cell r="AJ248"/>
          <cell r="AK248"/>
          <cell r="AL248" t="str">
            <v>None</v>
          </cell>
          <cell r="AM248"/>
          <cell r="AN248"/>
          <cell r="AO248" t="str">
            <v>None</v>
          </cell>
          <cell r="AP248"/>
          <cell r="AQ248"/>
          <cell r="AR248" t="str">
            <v>None</v>
          </cell>
          <cell r="AS248"/>
          <cell r="AT248"/>
          <cell r="AU248" t="str">
            <v>None</v>
          </cell>
          <cell r="AV248"/>
          <cell r="AW248"/>
          <cell r="AX248" t="str">
            <v>None</v>
          </cell>
          <cell r="AY248"/>
          <cell r="AZ248"/>
          <cell r="BA248" t="str">
            <v>None</v>
          </cell>
          <cell r="BB248"/>
          <cell r="BC248"/>
          <cell r="BD248">
            <v>78</v>
          </cell>
          <cell r="BE248">
            <v>78</v>
          </cell>
          <cell r="BF248" t="str">
            <v>NO PREVIOUS INSURER</v>
          </cell>
          <cell r="BG248" t="str">
            <v>No</v>
          </cell>
          <cell r="BH248"/>
          <cell r="BI248"/>
          <cell r="BJ248"/>
          <cell r="BK248"/>
          <cell r="BL248" t="str">
            <v>Townhouse</v>
          </cell>
          <cell r="BM248" t="str">
            <v>Double Brick</v>
          </cell>
          <cell r="BN248" t="str">
            <v>Metal covering</v>
          </cell>
          <cell r="BO248" t="str">
            <v>In the last 10 years</v>
          </cell>
          <cell r="BP248">
            <v>2014</v>
          </cell>
          <cell r="BQ248" t="str">
            <v>Less than 1 acre</v>
          </cell>
        </row>
        <row r="249">
          <cell r="H249" t="str">
            <v>GAVIC419562100</v>
          </cell>
          <cell r="I249" t="str">
            <v/>
          </cell>
          <cell r="J249" t="str">
            <v/>
          </cell>
          <cell r="K249">
            <v>71</v>
          </cell>
          <cell r="L249" t="str">
            <v>RIDGE</v>
          </cell>
          <cell r="M249" t="str">
            <v>DRIVE</v>
          </cell>
          <cell r="N249" t="str">
            <v>AVONDALE HEIGHTS</v>
          </cell>
          <cell r="O249">
            <v>3034</v>
          </cell>
          <cell r="P249" t="str">
            <v>VIC</v>
          </cell>
          <cell r="Q249">
            <v>30383</v>
          </cell>
          <cell r="R249" t="str">
            <v>No</v>
          </cell>
          <cell r="S249" t="str">
            <v>No</v>
          </cell>
          <cell r="T249" t="str">
            <v>No</v>
          </cell>
          <cell r="U249" t="str">
            <v>No</v>
          </cell>
          <cell r="V249" t="str">
            <v>No</v>
          </cell>
          <cell r="W249" t="str">
            <v>No</v>
          </cell>
          <cell r="X249" t="str">
            <v>No</v>
          </cell>
          <cell r="Y249">
            <v>0</v>
          </cell>
          <cell r="Z249" t="str">
            <v>None</v>
          </cell>
          <cell r="AA249"/>
          <cell r="AB249"/>
          <cell r="AC249" t="str">
            <v>NONE</v>
          </cell>
          <cell r="AD249"/>
          <cell r="AE249"/>
          <cell r="AF249" t="str">
            <v>None</v>
          </cell>
          <cell r="AG249"/>
          <cell r="AH249"/>
          <cell r="AI249" t="str">
            <v>None</v>
          </cell>
          <cell r="AJ249"/>
          <cell r="AK249"/>
          <cell r="AL249" t="str">
            <v>None</v>
          </cell>
          <cell r="AM249"/>
          <cell r="AN249"/>
          <cell r="AO249" t="str">
            <v>None</v>
          </cell>
          <cell r="AP249"/>
          <cell r="AQ249"/>
          <cell r="AR249" t="str">
            <v>None</v>
          </cell>
          <cell r="AS249"/>
          <cell r="AT249"/>
          <cell r="AU249" t="str">
            <v>None</v>
          </cell>
          <cell r="AV249"/>
          <cell r="AW249"/>
          <cell r="AX249" t="str">
            <v>None</v>
          </cell>
          <cell r="AY249"/>
          <cell r="AZ249"/>
          <cell r="BA249" t="str">
            <v>None</v>
          </cell>
          <cell r="BB249"/>
          <cell r="BC249"/>
          <cell r="BD249">
            <v>42</v>
          </cell>
          <cell r="BE249">
            <v>54</v>
          </cell>
          <cell r="BF249" t="str">
            <v>CATHOLIC CHURCH INSURANCES</v>
          </cell>
          <cell r="BG249" t="str">
            <v>No</v>
          </cell>
          <cell r="BH249"/>
          <cell r="BI249"/>
          <cell r="BJ249"/>
          <cell r="BK249"/>
          <cell r="BL249" t="str">
            <v>Semi detached (duplex/triplex/quadplex)</v>
          </cell>
          <cell r="BM249" t="str">
            <v>Weatherboard - Timber</v>
          </cell>
          <cell r="BN249" t="str">
            <v>Timber shingles</v>
          </cell>
          <cell r="BO249" t="str">
            <v>In the last 10 years</v>
          </cell>
          <cell r="BP249">
            <v>2017</v>
          </cell>
          <cell r="BQ249" t="str">
            <v>Less than 1 acre</v>
          </cell>
        </row>
        <row r="250">
          <cell r="H250" t="str">
            <v>GAVIC420417891</v>
          </cell>
          <cell r="I250" t="str">
            <v/>
          </cell>
          <cell r="J250" t="str">
            <v/>
          </cell>
          <cell r="K250">
            <v>9</v>
          </cell>
          <cell r="L250" t="str">
            <v>CHARLES WILSON</v>
          </cell>
          <cell r="M250" t="str">
            <v>CLOSE</v>
          </cell>
          <cell r="N250" t="str">
            <v>ELTHAM NORTH</v>
          </cell>
          <cell r="O250">
            <v>3095</v>
          </cell>
          <cell r="P250" t="str">
            <v>VIC</v>
          </cell>
          <cell r="Q250">
            <v>20868</v>
          </cell>
          <cell r="R250" t="str">
            <v>No</v>
          </cell>
          <cell r="S250" t="str">
            <v>No</v>
          </cell>
          <cell r="T250" t="str">
            <v>No</v>
          </cell>
          <cell r="U250" t="str">
            <v>No</v>
          </cell>
          <cell r="V250" t="str">
            <v>No</v>
          </cell>
          <cell r="W250" t="str">
            <v>No</v>
          </cell>
          <cell r="X250" t="str">
            <v>No</v>
          </cell>
          <cell r="Y250">
            <v>4</v>
          </cell>
          <cell r="Z250" t="str">
            <v>Damage from water from pipes and drains</v>
          </cell>
          <cell r="AA250">
            <v>439882</v>
          </cell>
          <cell r="AB250"/>
          <cell r="AC250" t="str">
            <v>Other claim type</v>
          </cell>
          <cell r="AD250">
            <v>426971</v>
          </cell>
          <cell r="AE250"/>
          <cell r="AF250" t="str">
            <v>None</v>
          </cell>
          <cell r="AG250"/>
          <cell r="AH250"/>
          <cell r="AI250" t="str">
            <v>Theft</v>
          </cell>
          <cell r="AJ250">
            <v>42637</v>
          </cell>
          <cell r="AK250"/>
          <cell r="AL250" t="str">
            <v>Theft</v>
          </cell>
          <cell r="AM250">
            <v>28792</v>
          </cell>
          <cell r="AN250"/>
          <cell r="AO250" t="str">
            <v>Damage from water from pipes and drains</v>
          </cell>
          <cell r="AP250">
            <v>68825</v>
          </cell>
          <cell r="AQ250"/>
          <cell r="AR250" t="str">
            <v>None</v>
          </cell>
          <cell r="AS250"/>
          <cell r="AT250"/>
          <cell r="AU250" t="str">
            <v>None</v>
          </cell>
          <cell r="AV250"/>
          <cell r="AW250"/>
          <cell r="AX250" t="str">
            <v>None</v>
          </cell>
          <cell r="AY250"/>
          <cell r="AZ250"/>
          <cell r="BA250" t="str">
            <v>None</v>
          </cell>
          <cell r="BB250"/>
          <cell r="BC250"/>
          <cell r="BD250">
            <v>68</v>
          </cell>
          <cell r="BE250">
            <v>70</v>
          </cell>
          <cell r="BF250" t="str">
            <v>NO PREVIOUS INSURER</v>
          </cell>
          <cell r="BG250" t="str">
            <v>No</v>
          </cell>
          <cell r="BH250"/>
          <cell r="BI250"/>
          <cell r="BJ250"/>
          <cell r="BK250"/>
          <cell r="BL250" t="str">
            <v>Terrace</v>
          </cell>
          <cell r="BM250" t="str">
            <v>Other</v>
          </cell>
          <cell r="BN250" t="str">
            <v>Slate</v>
          </cell>
          <cell r="BO250" t="str">
            <v>In the last 10 years</v>
          </cell>
          <cell r="BP250">
            <v>2016</v>
          </cell>
          <cell r="BQ250" t="str">
            <v>Less than 1 acre</v>
          </cell>
        </row>
        <row r="251">
          <cell r="H251" t="str">
            <v>GANSW713139077</v>
          </cell>
          <cell r="I251" t="str">
            <v/>
          </cell>
          <cell r="J251" t="str">
            <v/>
          </cell>
          <cell r="K251">
            <v>40</v>
          </cell>
          <cell r="L251" t="str">
            <v>LINK</v>
          </cell>
          <cell r="M251" t="str">
            <v>CIRCUIT</v>
          </cell>
          <cell r="N251" t="str">
            <v>MENAI</v>
          </cell>
          <cell r="O251">
            <v>2234</v>
          </cell>
          <cell r="P251" t="str">
            <v>NSW</v>
          </cell>
          <cell r="Q251">
            <v>33459</v>
          </cell>
          <cell r="R251" t="str">
            <v>Yes</v>
          </cell>
          <cell r="S251" t="str">
            <v>No</v>
          </cell>
          <cell r="T251" t="str">
            <v>No</v>
          </cell>
          <cell r="U251" t="str">
            <v>No</v>
          </cell>
          <cell r="V251" t="str">
            <v>No</v>
          </cell>
          <cell r="W251" t="str">
            <v>No</v>
          </cell>
          <cell r="X251" t="str">
            <v>No</v>
          </cell>
          <cell r="Y251">
            <v>0</v>
          </cell>
          <cell r="Z251" t="str">
            <v>None</v>
          </cell>
          <cell r="AA251"/>
          <cell r="AB251"/>
          <cell r="AC251" t="str">
            <v>NONE</v>
          </cell>
          <cell r="AD251"/>
          <cell r="AE251"/>
          <cell r="AF251" t="str">
            <v>None</v>
          </cell>
          <cell r="AG251"/>
          <cell r="AH251"/>
          <cell r="AI251" t="str">
            <v>None</v>
          </cell>
          <cell r="AJ251"/>
          <cell r="AK251"/>
          <cell r="AL251" t="str">
            <v>None</v>
          </cell>
          <cell r="AM251"/>
          <cell r="AN251"/>
          <cell r="AO251" t="str">
            <v>None</v>
          </cell>
          <cell r="AP251"/>
          <cell r="AQ251"/>
          <cell r="AR251" t="str">
            <v>None</v>
          </cell>
          <cell r="AS251"/>
          <cell r="AT251"/>
          <cell r="AU251" t="str">
            <v>None</v>
          </cell>
          <cell r="AV251"/>
          <cell r="AW251"/>
          <cell r="AX251" t="str">
            <v>None</v>
          </cell>
          <cell r="AY251"/>
          <cell r="AZ251"/>
          <cell r="BA251" t="str">
            <v>None</v>
          </cell>
          <cell r="BB251"/>
          <cell r="BC251"/>
          <cell r="BD251">
            <v>56</v>
          </cell>
          <cell r="BE251">
            <v>57</v>
          </cell>
          <cell r="BF251" t="str">
            <v>NO PREVIOUS INSURER</v>
          </cell>
          <cell r="BG251" t="str">
            <v>No</v>
          </cell>
          <cell r="BH251"/>
          <cell r="BI251"/>
          <cell r="BJ251"/>
          <cell r="BK251"/>
          <cell r="BL251" t="str">
            <v>Terrace</v>
          </cell>
          <cell r="BM251" t="str">
            <v>Double Brick</v>
          </cell>
          <cell r="BN251" t="str">
            <v>Timber shingles</v>
          </cell>
          <cell r="BO251" t="str">
            <v>1980-1989</v>
          </cell>
          <cell r="BP251" t="str">
            <v>1980-1989</v>
          </cell>
          <cell r="BQ251" t="str">
            <v>Less than 1 acre</v>
          </cell>
        </row>
        <row r="252">
          <cell r="H252" t="str">
            <v>GAQLD155474229</v>
          </cell>
          <cell r="I252" t="str">
            <v/>
          </cell>
          <cell r="J252" t="str">
            <v/>
          </cell>
          <cell r="K252">
            <v>365</v>
          </cell>
          <cell r="L252" t="str">
            <v>STENHOUSE</v>
          </cell>
          <cell r="M252" t="str">
            <v>STREET</v>
          </cell>
          <cell r="N252" t="str">
            <v>KOONGAL</v>
          </cell>
          <cell r="O252">
            <v>4701</v>
          </cell>
          <cell r="P252" t="str">
            <v>QLD</v>
          </cell>
          <cell r="Q252">
            <v>18355</v>
          </cell>
          <cell r="R252" t="str">
            <v>No</v>
          </cell>
          <cell r="S252" t="str">
            <v>No</v>
          </cell>
          <cell r="T252" t="str">
            <v>No</v>
          </cell>
          <cell r="U252" t="str">
            <v>No</v>
          </cell>
          <cell r="V252" t="str">
            <v>No</v>
          </cell>
          <cell r="W252" t="str">
            <v>No</v>
          </cell>
          <cell r="X252" t="str">
            <v>No</v>
          </cell>
          <cell r="Y252">
            <v>0</v>
          </cell>
          <cell r="Z252" t="str">
            <v>None</v>
          </cell>
          <cell r="AA252"/>
          <cell r="AB252"/>
          <cell r="AC252" t="str">
            <v>NONE</v>
          </cell>
          <cell r="AD252"/>
          <cell r="AE252"/>
          <cell r="AF252" t="str">
            <v>None</v>
          </cell>
          <cell r="AG252"/>
          <cell r="AH252"/>
          <cell r="AI252" t="str">
            <v>None</v>
          </cell>
          <cell r="AJ252"/>
          <cell r="AK252"/>
          <cell r="AL252" t="str">
            <v>None</v>
          </cell>
          <cell r="AM252"/>
          <cell r="AN252"/>
          <cell r="AO252" t="str">
            <v>None</v>
          </cell>
          <cell r="AP252"/>
          <cell r="AQ252"/>
          <cell r="AR252" t="str">
            <v>None</v>
          </cell>
          <cell r="AS252"/>
          <cell r="AT252"/>
          <cell r="AU252" t="str">
            <v>None</v>
          </cell>
          <cell r="AV252"/>
          <cell r="AW252"/>
          <cell r="AX252" t="str">
            <v>None</v>
          </cell>
          <cell r="AY252"/>
          <cell r="AZ252"/>
          <cell r="BA252" t="str">
            <v>None</v>
          </cell>
          <cell r="BB252"/>
          <cell r="BC252"/>
          <cell r="BD252">
            <v>26</v>
          </cell>
          <cell r="BE252">
            <v>70</v>
          </cell>
          <cell r="BF252" t="str">
            <v>NO PREVIOUS INSURER</v>
          </cell>
          <cell r="BG252" t="str">
            <v>No</v>
          </cell>
          <cell r="BH252"/>
          <cell r="BI252"/>
          <cell r="BJ252"/>
          <cell r="BK252"/>
          <cell r="BL252" t="str">
            <v>Free Standing Home On Stumps / Foundations</v>
          </cell>
          <cell r="BM252" t="str">
            <v>Double Brick</v>
          </cell>
          <cell r="BN252" t="str">
            <v>Timber shingles</v>
          </cell>
          <cell r="BO252" t="str">
            <v>In the last 10 years</v>
          </cell>
          <cell r="BP252">
            <v>2016</v>
          </cell>
          <cell r="BQ252" t="str">
            <v>Less than 1 acre</v>
          </cell>
        </row>
        <row r="253">
          <cell r="H253" t="str">
            <v>GASA_415009583</v>
          </cell>
          <cell r="I253" t="str">
            <v/>
          </cell>
          <cell r="J253" t="str">
            <v/>
          </cell>
          <cell r="K253">
            <v>4</v>
          </cell>
          <cell r="L253" t="str">
            <v>FISHBURN</v>
          </cell>
          <cell r="M253" t="str">
            <v>COURT</v>
          </cell>
          <cell r="N253" t="str">
            <v>WYNN VALE</v>
          </cell>
          <cell r="O253">
            <v>5127</v>
          </cell>
          <cell r="P253" t="str">
            <v>SA</v>
          </cell>
          <cell r="Q253">
            <v>20011</v>
          </cell>
          <cell r="R253" t="str">
            <v>No</v>
          </cell>
          <cell r="S253" t="str">
            <v>No</v>
          </cell>
          <cell r="T253" t="str">
            <v>No</v>
          </cell>
          <cell r="U253" t="str">
            <v>No</v>
          </cell>
          <cell r="V253" t="str">
            <v>No</v>
          </cell>
          <cell r="W253" t="str">
            <v>No</v>
          </cell>
          <cell r="X253" t="str">
            <v>No</v>
          </cell>
          <cell r="Y253">
            <v>4</v>
          </cell>
          <cell r="Z253" t="str">
            <v>Theft</v>
          </cell>
          <cell r="AA253">
            <v>316706</v>
          </cell>
          <cell r="AB253"/>
          <cell r="AC253" t="str">
            <v>Other claim type</v>
          </cell>
          <cell r="AD253">
            <v>216669</v>
          </cell>
          <cell r="AE253"/>
          <cell r="AF253" t="str">
            <v>None</v>
          </cell>
          <cell r="AG253"/>
          <cell r="AH253"/>
          <cell r="AI253" t="str">
            <v>House fire</v>
          </cell>
          <cell r="AJ253">
            <v>44519</v>
          </cell>
          <cell r="AK253"/>
          <cell r="AL253" t="str">
            <v>Damage caused by children, pets or other accidental damage</v>
          </cell>
          <cell r="AM253">
            <v>65189</v>
          </cell>
          <cell r="AN253"/>
          <cell r="AO253" t="str">
            <v>Other claim type</v>
          </cell>
          <cell r="AP253">
            <v>50326</v>
          </cell>
          <cell r="AQ253"/>
          <cell r="AR253" t="str">
            <v>None</v>
          </cell>
          <cell r="AS253"/>
          <cell r="AT253"/>
          <cell r="AU253" t="str">
            <v>None</v>
          </cell>
          <cell r="AV253"/>
          <cell r="AW253"/>
          <cell r="AX253" t="str">
            <v>None</v>
          </cell>
          <cell r="AY253"/>
          <cell r="AZ253"/>
          <cell r="BA253" t="str">
            <v>None</v>
          </cell>
          <cell r="BB253"/>
          <cell r="BC253"/>
          <cell r="BD253">
            <v>48</v>
          </cell>
          <cell r="BE253">
            <v>48</v>
          </cell>
          <cell r="BF253" t="str">
            <v>NO PREVIOUS INSURER</v>
          </cell>
          <cell r="BG253" t="str">
            <v>No</v>
          </cell>
          <cell r="BH253"/>
          <cell r="BI253"/>
          <cell r="BJ253"/>
          <cell r="BK253"/>
          <cell r="BL253" t="str">
            <v>Terrace</v>
          </cell>
          <cell r="BM253" t="str">
            <v>Other</v>
          </cell>
          <cell r="BN253" t="str">
            <v>Metal covering</v>
          </cell>
          <cell r="BO253" t="str">
            <v>In the last 10 years</v>
          </cell>
          <cell r="BP253">
            <v>2014</v>
          </cell>
          <cell r="BQ253" t="str">
            <v>Less than 1 acre</v>
          </cell>
        </row>
        <row r="254">
          <cell r="H254" t="str">
            <v>GAQLD157248100</v>
          </cell>
          <cell r="I254" t="str">
            <v/>
          </cell>
          <cell r="J254" t="str">
            <v/>
          </cell>
          <cell r="K254">
            <v>3</v>
          </cell>
          <cell r="L254" t="str">
            <v>DARNICK</v>
          </cell>
          <cell r="M254" t="str">
            <v>STREET</v>
          </cell>
          <cell r="N254" t="str">
            <v>UNDERWOOD</v>
          </cell>
          <cell r="O254">
            <v>4119</v>
          </cell>
          <cell r="P254" t="str">
            <v>QLD</v>
          </cell>
          <cell r="Q254">
            <v>24768</v>
          </cell>
          <cell r="R254" t="str">
            <v>No</v>
          </cell>
          <cell r="S254" t="str">
            <v>No</v>
          </cell>
          <cell r="T254" t="str">
            <v>No</v>
          </cell>
          <cell r="U254" t="str">
            <v>No</v>
          </cell>
          <cell r="V254" t="str">
            <v>No</v>
          </cell>
          <cell r="W254" t="str">
            <v>No</v>
          </cell>
          <cell r="X254" t="str">
            <v>No</v>
          </cell>
          <cell r="Y254">
            <v>6</v>
          </cell>
          <cell r="Z254" t="str">
            <v>Damage from water from pipes and drains</v>
          </cell>
          <cell r="AA254">
            <v>554092</v>
          </cell>
          <cell r="AB254"/>
          <cell r="AC254" t="str">
            <v>House fire</v>
          </cell>
          <cell r="AD254">
            <v>774926</v>
          </cell>
          <cell r="AE254"/>
          <cell r="AF254" t="str">
            <v>Other claim type</v>
          </cell>
          <cell r="AG254">
            <v>1064729</v>
          </cell>
          <cell r="AH254"/>
          <cell r="AI254" t="str">
            <v>Damage caused by children, pets or other accidental damage</v>
          </cell>
          <cell r="AJ254">
            <v>100560</v>
          </cell>
          <cell r="AK254"/>
          <cell r="AL254" t="str">
            <v>Theft</v>
          </cell>
          <cell r="AM254">
            <v>34759</v>
          </cell>
          <cell r="AN254"/>
          <cell r="AO254" t="str">
            <v>Theft</v>
          </cell>
          <cell r="AP254">
            <v>84368</v>
          </cell>
          <cell r="AQ254"/>
          <cell r="AR254" t="str">
            <v>None</v>
          </cell>
          <cell r="AS254"/>
          <cell r="AT254"/>
          <cell r="AU254" t="str">
            <v>None</v>
          </cell>
          <cell r="AV254"/>
          <cell r="AW254"/>
          <cell r="AX254" t="str">
            <v>None</v>
          </cell>
          <cell r="AY254"/>
          <cell r="AZ254"/>
          <cell r="BA254" t="str">
            <v>None</v>
          </cell>
          <cell r="BB254"/>
          <cell r="BC254"/>
          <cell r="BD254">
            <v>74</v>
          </cell>
          <cell r="BE254">
            <v>74</v>
          </cell>
          <cell r="BF254" t="str">
            <v>RACQ</v>
          </cell>
          <cell r="BG254" t="str">
            <v>No</v>
          </cell>
          <cell r="BH254"/>
          <cell r="BI254"/>
          <cell r="BJ254"/>
          <cell r="BK254"/>
          <cell r="BL254" t="str">
            <v>Free Standing Home On Stumps / Foundations</v>
          </cell>
          <cell r="BM254" t="str">
            <v>AAC panel</v>
          </cell>
          <cell r="BN254" t="str">
            <v>Timber shingles</v>
          </cell>
          <cell r="BO254" t="str">
            <v>1990-1999</v>
          </cell>
          <cell r="BP254" t="str">
            <v>1990-1999</v>
          </cell>
          <cell r="BQ254" t="str">
            <v>Less than 1 acre</v>
          </cell>
        </row>
        <row r="255">
          <cell r="H255" t="str">
            <v>GAVIC420417891</v>
          </cell>
          <cell r="I255" t="str">
            <v/>
          </cell>
          <cell r="J255" t="str">
            <v/>
          </cell>
          <cell r="K255">
            <v>9</v>
          </cell>
          <cell r="L255" t="str">
            <v>CHARLES WILSON</v>
          </cell>
          <cell r="M255" t="str">
            <v>CLOSE</v>
          </cell>
          <cell r="N255" t="str">
            <v>ELTHAM NORTH</v>
          </cell>
          <cell r="O255">
            <v>3095</v>
          </cell>
          <cell r="P255" t="str">
            <v>VIC</v>
          </cell>
          <cell r="Q255">
            <v>26160</v>
          </cell>
          <cell r="R255" t="str">
            <v>Yes</v>
          </cell>
          <cell r="S255" t="str">
            <v>No</v>
          </cell>
          <cell r="T255" t="str">
            <v>No</v>
          </cell>
          <cell r="U255" t="str">
            <v>No</v>
          </cell>
          <cell r="V255" t="str">
            <v>No</v>
          </cell>
          <cell r="W255" t="str">
            <v>No</v>
          </cell>
          <cell r="X255" t="str">
            <v>No</v>
          </cell>
          <cell r="Y255">
            <v>2</v>
          </cell>
          <cell r="Z255" t="str">
            <v>Other claim type</v>
          </cell>
          <cell r="AA255">
            <v>47085</v>
          </cell>
          <cell r="AB255"/>
          <cell r="AC255" t="str">
            <v>None</v>
          </cell>
          <cell r="AD255"/>
          <cell r="AE255"/>
          <cell r="AF255" t="str">
            <v>None</v>
          </cell>
          <cell r="AG255"/>
          <cell r="AH255"/>
          <cell r="AI255" t="str">
            <v>Bushfire or flood</v>
          </cell>
          <cell r="AJ255">
            <v>54449</v>
          </cell>
          <cell r="AK255"/>
          <cell r="AL255" t="str">
            <v>None</v>
          </cell>
          <cell r="AM255"/>
          <cell r="AN255"/>
          <cell r="AO255" t="str">
            <v>None</v>
          </cell>
          <cell r="AP255"/>
          <cell r="AQ255"/>
          <cell r="AR255" t="str">
            <v>None</v>
          </cell>
          <cell r="AS255"/>
          <cell r="AT255"/>
          <cell r="AU255" t="str">
            <v>None</v>
          </cell>
          <cell r="AV255"/>
          <cell r="AW255"/>
          <cell r="AX255" t="str">
            <v>None</v>
          </cell>
          <cell r="AY255"/>
          <cell r="AZ255"/>
          <cell r="BA255" t="str">
            <v>None</v>
          </cell>
          <cell r="BB255"/>
          <cell r="BC255"/>
          <cell r="BD255">
            <v>38</v>
          </cell>
          <cell r="BE255">
            <v>72</v>
          </cell>
          <cell r="BF255" t="str">
            <v>NO PREVIOUS INSURER</v>
          </cell>
          <cell r="BG255" t="str">
            <v>No</v>
          </cell>
          <cell r="BH255"/>
          <cell r="BI255"/>
          <cell r="BJ255"/>
          <cell r="BK255"/>
          <cell r="BL255" t="str">
            <v>Free Standing Home On Poles</v>
          </cell>
          <cell r="BM255" t="str">
            <v>Other</v>
          </cell>
          <cell r="BN255" t="str">
            <v>Other</v>
          </cell>
          <cell r="BO255" t="str">
            <v>2000-2008</v>
          </cell>
          <cell r="BP255" t="str">
            <v>2000-2008</v>
          </cell>
          <cell r="BQ255" t="str">
            <v>1 to 5 acres</v>
          </cell>
        </row>
        <row r="256">
          <cell r="H256" t="str">
            <v>GANSW706543874</v>
          </cell>
          <cell r="I256" t="str">
            <v/>
          </cell>
          <cell r="J256" t="str">
            <v/>
          </cell>
          <cell r="K256">
            <v>231</v>
          </cell>
          <cell r="L256" t="str">
            <v>LYONS</v>
          </cell>
          <cell r="M256" t="str">
            <v>ROAD</v>
          </cell>
          <cell r="N256" t="str">
            <v>RUSSELL LEA</v>
          </cell>
          <cell r="O256">
            <v>2046</v>
          </cell>
          <cell r="P256" t="str">
            <v>NSW</v>
          </cell>
          <cell r="Q256">
            <v>24911</v>
          </cell>
          <cell r="R256" t="str">
            <v>No</v>
          </cell>
          <cell r="S256" t="str">
            <v>No</v>
          </cell>
          <cell r="T256" t="str">
            <v>No</v>
          </cell>
          <cell r="U256" t="str">
            <v>No</v>
          </cell>
          <cell r="V256" t="str">
            <v>No</v>
          </cell>
          <cell r="W256" t="str">
            <v>No</v>
          </cell>
          <cell r="X256" t="str">
            <v>No</v>
          </cell>
          <cell r="Y256">
            <v>2</v>
          </cell>
          <cell r="Z256" t="str">
            <v>Damage from water from pipes and drains</v>
          </cell>
          <cell r="AA256">
            <v>1094697</v>
          </cell>
          <cell r="AB256"/>
          <cell r="AC256" t="str">
            <v>None</v>
          </cell>
          <cell r="AD256"/>
          <cell r="AE256"/>
          <cell r="AF256" t="str">
            <v>None</v>
          </cell>
          <cell r="AG256"/>
          <cell r="AH256"/>
          <cell r="AI256" t="str">
            <v>Damage caused by children, pets or other accidental damage</v>
          </cell>
          <cell r="AJ256">
            <v>17527</v>
          </cell>
          <cell r="AK256"/>
          <cell r="AL256" t="str">
            <v>Damage from water from pipes and drains</v>
          </cell>
          <cell r="AM256">
            <v>36075</v>
          </cell>
          <cell r="AN256"/>
          <cell r="AO256" t="str">
            <v>None</v>
          </cell>
          <cell r="AP256"/>
          <cell r="AQ256"/>
          <cell r="AR256" t="str">
            <v>None</v>
          </cell>
          <cell r="AS256"/>
          <cell r="AT256"/>
          <cell r="AU256" t="str">
            <v>None</v>
          </cell>
          <cell r="AV256"/>
          <cell r="AW256"/>
          <cell r="AX256" t="str">
            <v>None</v>
          </cell>
          <cell r="AY256"/>
          <cell r="AZ256"/>
          <cell r="BA256" t="str">
            <v>None</v>
          </cell>
          <cell r="BB256"/>
          <cell r="BC256"/>
          <cell r="BD256">
            <v>22</v>
          </cell>
          <cell r="BE256">
            <v>36</v>
          </cell>
          <cell r="BF256" t="str">
            <v>NO PREVIOUS INSURER</v>
          </cell>
          <cell r="BG256" t="str">
            <v>No</v>
          </cell>
          <cell r="BH256"/>
          <cell r="BI256"/>
          <cell r="BJ256"/>
          <cell r="BK256"/>
          <cell r="BL256" t="str">
            <v>Townhouse</v>
          </cell>
          <cell r="BM256" t="str">
            <v>Other</v>
          </cell>
          <cell r="BN256" t="str">
            <v>Other</v>
          </cell>
          <cell r="BO256" t="str">
            <v>1914-1945 (War)</v>
          </cell>
          <cell r="BP256" t="str">
            <v>1914-1945 (War)</v>
          </cell>
          <cell r="BQ256" t="str">
            <v>Less than 1 acre</v>
          </cell>
        </row>
        <row r="257">
          <cell r="H257" t="str">
            <v>GAQLD156929644</v>
          </cell>
          <cell r="I257" t="str">
            <v/>
          </cell>
          <cell r="J257" t="str">
            <v/>
          </cell>
          <cell r="K257">
            <v>29</v>
          </cell>
          <cell r="L257" t="str">
            <v>DOLPHIN</v>
          </cell>
          <cell r="M257" t="str">
            <v>COURT</v>
          </cell>
          <cell r="N257" t="str">
            <v>PALM BEACH</v>
          </cell>
          <cell r="O257">
            <v>4221</v>
          </cell>
          <cell r="P257" t="str">
            <v>QLD</v>
          </cell>
          <cell r="Q257">
            <v>34754</v>
          </cell>
          <cell r="R257" t="str">
            <v>Yes</v>
          </cell>
          <cell r="S257" t="str">
            <v>No</v>
          </cell>
          <cell r="T257" t="str">
            <v>No</v>
          </cell>
          <cell r="U257" t="str">
            <v>No</v>
          </cell>
          <cell r="V257" t="str">
            <v>No</v>
          </cell>
          <cell r="W257" t="str">
            <v>No</v>
          </cell>
          <cell r="X257" t="str">
            <v>Yes</v>
          </cell>
          <cell r="Y257">
            <v>6</v>
          </cell>
          <cell r="Z257" t="str">
            <v>Bushfire or flood</v>
          </cell>
          <cell r="AA257">
            <v>1253932</v>
          </cell>
          <cell r="AB257"/>
          <cell r="AC257" t="str">
            <v>Damage from water from pipes and drains</v>
          </cell>
          <cell r="AD257">
            <v>695005</v>
          </cell>
          <cell r="AE257"/>
          <cell r="AF257" t="str">
            <v>Damage from water from pipes and drains</v>
          </cell>
          <cell r="AG257">
            <v>546913</v>
          </cell>
          <cell r="AH257"/>
          <cell r="AI257" t="str">
            <v>House fire</v>
          </cell>
          <cell r="AJ257">
            <v>98160</v>
          </cell>
          <cell r="AK257"/>
          <cell r="AL257" t="str">
            <v>House fire</v>
          </cell>
          <cell r="AM257">
            <v>35535</v>
          </cell>
          <cell r="AN257"/>
          <cell r="AO257" t="str">
            <v>Damage caused by children, pets or other accidental damage</v>
          </cell>
          <cell r="AP257">
            <v>102306</v>
          </cell>
          <cell r="AQ257"/>
          <cell r="AR257" t="str">
            <v>None</v>
          </cell>
          <cell r="AS257"/>
          <cell r="AT257"/>
          <cell r="AU257" t="str">
            <v>None</v>
          </cell>
          <cell r="AV257"/>
          <cell r="AW257"/>
          <cell r="AX257" t="str">
            <v>None</v>
          </cell>
          <cell r="AY257"/>
          <cell r="AZ257"/>
          <cell r="BA257" t="str">
            <v>None</v>
          </cell>
          <cell r="BB257"/>
          <cell r="BC257"/>
          <cell r="BD257">
            <v>54</v>
          </cell>
          <cell r="BE257">
            <v>65</v>
          </cell>
          <cell r="BF257" t="str">
            <v>NO PREVIOUS INSURER</v>
          </cell>
          <cell r="BG257" t="str">
            <v>No</v>
          </cell>
          <cell r="BH257"/>
          <cell r="BI257"/>
          <cell r="BJ257"/>
          <cell r="BK257"/>
          <cell r="BL257" t="str">
            <v>Terrace</v>
          </cell>
          <cell r="BM257" t="str">
            <v>Other</v>
          </cell>
          <cell r="BN257" t="str">
            <v>Slate</v>
          </cell>
          <cell r="BO257" t="str">
            <v>Pre 1890 (Victorian)</v>
          </cell>
          <cell r="BP257" t="str">
            <v>Pre 1890 (Victorian)</v>
          </cell>
          <cell r="BQ257" t="str">
            <v>1 to 5 acres</v>
          </cell>
        </row>
        <row r="258">
          <cell r="H258" t="str">
            <v>GAQLD155515973</v>
          </cell>
          <cell r="I258" t="str">
            <v/>
          </cell>
          <cell r="J258" t="str">
            <v/>
          </cell>
          <cell r="K258">
            <v>102</v>
          </cell>
          <cell r="L258" t="str">
            <v>OCEANA</v>
          </cell>
          <cell r="M258" t="str">
            <v>TERRACE</v>
          </cell>
          <cell r="N258" t="str">
            <v>MANLY</v>
          </cell>
          <cell r="O258">
            <v>4179</v>
          </cell>
          <cell r="P258" t="str">
            <v>QLD</v>
          </cell>
          <cell r="Q258">
            <v>18518</v>
          </cell>
          <cell r="R258" t="str">
            <v>Yes</v>
          </cell>
          <cell r="S258" t="str">
            <v>No</v>
          </cell>
          <cell r="T258" t="str">
            <v>No</v>
          </cell>
          <cell r="U258" t="str">
            <v>No</v>
          </cell>
          <cell r="V258" t="str">
            <v>No</v>
          </cell>
          <cell r="W258" t="str">
            <v>No</v>
          </cell>
          <cell r="X258" t="str">
            <v>No</v>
          </cell>
          <cell r="Y258">
            <v>4</v>
          </cell>
          <cell r="Z258" t="str">
            <v>Other claim type</v>
          </cell>
          <cell r="AA258">
            <v>433767</v>
          </cell>
          <cell r="AB258"/>
          <cell r="AC258" t="str">
            <v>Other claim type</v>
          </cell>
          <cell r="AD258">
            <v>195457</v>
          </cell>
          <cell r="AE258"/>
          <cell r="AF258" t="str">
            <v>None</v>
          </cell>
          <cell r="AG258"/>
          <cell r="AH258"/>
          <cell r="AI258" t="str">
            <v>Other claim type</v>
          </cell>
          <cell r="AJ258">
            <v>57375</v>
          </cell>
          <cell r="AK258"/>
          <cell r="AL258" t="str">
            <v>Theft</v>
          </cell>
          <cell r="AM258">
            <v>118914</v>
          </cell>
          <cell r="AN258"/>
          <cell r="AO258" t="str">
            <v>Damage from water from pipes and drains</v>
          </cell>
          <cell r="AP258">
            <v>96565</v>
          </cell>
          <cell r="AQ258"/>
          <cell r="AR258" t="str">
            <v>None</v>
          </cell>
          <cell r="AS258"/>
          <cell r="AT258"/>
          <cell r="AU258" t="str">
            <v>None</v>
          </cell>
          <cell r="AV258"/>
          <cell r="AW258"/>
          <cell r="AX258" t="str">
            <v>None</v>
          </cell>
          <cell r="AY258"/>
          <cell r="AZ258"/>
          <cell r="BA258" t="str">
            <v>None</v>
          </cell>
          <cell r="BB258"/>
          <cell r="BC258"/>
          <cell r="BD258">
            <v>70</v>
          </cell>
          <cell r="BE258">
            <v>78</v>
          </cell>
          <cell r="BF258" t="str">
            <v>NO PREVIOUS INSURER</v>
          </cell>
          <cell r="BG258" t="str">
            <v>No</v>
          </cell>
          <cell r="BH258"/>
          <cell r="BI258"/>
          <cell r="BJ258"/>
          <cell r="BK258"/>
          <cell r="BL258" t="str">
            <v>Free Standing Home On Stumps / Foundations</v>
          </cell>
          <cell r="BM258" t="str">
            <v>Other</v>
          </cell>
          <cell r="BN258" t="str">
            <v>Slate</v>
          </cell>
          <cell r="BO258" t="str">
            <v>1960-1969</v>
          </cell>
          <cell r="BP258" t="str">
            <v>1960-1969</v>
          </cell>
          <cell r="BQ258" t="str">
            <v>Less than 1 acre</v>
          </cell>
        </row>
        <row r="259">
          <cell r="H259" t="str">
            <v>GASA_423743423</v>
          </cell>
          <cell r="I259" t="str">
            <v/>
          </cell>
          <cell r="J259" t="str">
            <v/>
          </cell>
          <cell r="K259">
            <v>23</v>
          </cell>
          <cell r="L259" t="str">
            <v>SWALLOW</v>
          </cell>
          <cell r="M259" t="str">
            <v>DRIVE</v>
          </cell>
          <cell r="N259" t="str">
            <v>HEWETT</v>
          </cell>
          <cell r="O259">
            <v>5118</v>
          </cell>
          <cell r="P259" t="str">
            <v>SA</v>
          </cell>
          <cell r="Q259">
            <v>32667</v>
          </cell>
          <cell r="R259" t="str">
            <v>Yes</v>
          </cell>
          <cell r="S259" t="str">
            <v>No</v>
          </cell>
          <cell r="T259" t="str">
            <v>No</v>
          </cell>
          <cell r="U259" t="str">
            <v>No</v>
          </cell>
          <cell r="V259" t="str">
            <v>No</v>
          </cell>
          <cell r="W259" t="str">
            <v>No</v>
          </cell>
          <cell r="X259" t="str">
            <v>No</v>
          </cell>
          <cell r="Y259">
            <v>2</v>
          </cell>
          <cell r="Z259" t="str">
            <v>Other claim type</v>
          </cell>
          <cell r="AA259">
            <v>2053102</v>
          </cell>
          <cell r="AB259"/>
          <cell r="AC259" t="str">
            <v>None</v>
          </cell>
          <cell r="AD259"/>
          <cell r="AE259"/>
          <cell r="AF259" t="str">
            <v>None</v>
          </cell>
          <cell r="AG259"/>
          <cell r="AH259"/>
          <cell r="AI259" t="str">
            <v>Damage caused by children, pets or other accidental damage</v>
          </cell>
          <cell r="AJ259">
            <v>56944</v>
          </cell>
          <cell r="AK259"/>
          <cell r="AL259" t="str">
            <v>Earthquake, storm, cyclone or hail</v>
          </cell>
          <cell r="AM259">
            <v>47490</v>
          </cell>
          <cell r="AN259"/>
          <cell r="AO259" t="str">
            <v>None</v>
          </cell>
          <cell r="AP259"/>
          <cell r="AQ259"/>
          <cell r="AR259" t="str">
            <v>None</v>
          </cell>
          <cell r="AS259"/>
          <cell r="AT259"/>
          <cell r="AU259" t="str">
            <v>None</v>
          </cell>
          <cell r="AV259"/>
          <cell r="AW259"/>
          <cell r="AX259" t="str">
            <v>None</v>
          </cell>
          <cell r="AY259"/>
          <cell r="AZ259"/>
          <cell r="BA259" t="str">
            <v>None</v>
          </cell>
          <cell r="BB259"/>
          <cell r="BC259"/>
          <cell r="BD259">
            <v>66</v>
          </cell>
          <cell r="BE259">
            <v>76</v>
          </cell>
          <cell r="BF259" t="str">
            <v>AAMI</v>
          </cell>
          <cell r="BG259" t="str">
            <v>No</v>
          </cell>
          <cell r="BH259"/>
          <cell r="BI259"/>
          <cell r="BJ259"/>
          <cell r="BK259"/>
          <cell r="BL259" t="str">
            <v>Semi detached (duplex/triplex/quadplex)</v>
          </cell>
          <cell r="BM259" t="str">
            <v>Brick Veneer</v>
          </cell>
          <cell r="BN259" t="str">
            <v>Metal covering</v>
          </cell>
          <cell r="BO259" t="str">
            <v>In the last 10 years</v>
          </cell>
          <cell r="BP259">
            <v>2018</v>
          </cell>
          <cell r="BQ259" t="str">
            <v>Less than 1 acre</v>
          </cell>
        </row>
        <row r="260">
          <cell r="H260" t="str">
            <v>GANSW717213913</v>
          </cell>
          <cell r="I260" t="str">
            <v/>
          </cell>
          <cell r="J260" t="str">
            <v/>
          </cell>
          <cell r="K260">
            <v>41</v>
          </cell>
          <cell r="L260" t="str">
            <v>GREVILLEA</v>
          </cell>
          <cell r="M260" t="str">
            <v>GROVE</v>
          </cell>
          <cell r="N260" t="str">
            <v>RYLSTONE</v>
          </cell>
          <cell r="O260">
            <v>2849</v>
          </cell>
          <cell r="P260" t="str">
            <v>NSW</v>
          </cell>
          <cell r="Q260">
            <v>17238</v>
          </cell>
          <cell r="R260" t="str">
            <v>No</v>
          </cell>
          <cell r="S260" t="str">
            <v>No</v>
          </cell>
          <cell r="T260" t="str">
            <v>No</v>
          </cell>
          <cell r="U260" t="str">
            <v>No</v>
          </cell>
          <cell r="V260" t="str">
            <v>No</v>
          </cell>
          <cell r="W260" t="str">
            <v>No</v>
          </cell>
          <cell r="X260" t="str">
            <v>Yes</v>
          </cell>
          <cell r="Y260">
            <v>6</v>
          </cell>
          <cell r="Z260" t="str">
            <v>Theft</v>
          </cell>
          <cell r="AA260">
            <v>1071303</v>
          </cell>
          <cell r="AB260"/>
          <cell r="AC260" t="str">
            <v>Other claim type</v>
          </cell>
          <cell r="AD260">
            <v>836524</v>
          </cell>
          <cell r="AE260"/>
          <cell r="AF260" t="str">
            <v>Other claim type</v>
          </cell>
          <cell r="AG260">
            <v>1147036</v>
          </cell>
          <cell r="AH260"/>
          <cell r="AI260" t="str">
            <v>Theft</v>
          </cell>
          <cell r="AJ260">
            <v>56920</v>
          </cell>
          <cell r="AK260"/>
          <cell r="AL260" t="str">
            <v>Damage caused by children, pets or other accidental damage</v>
          </cell>
          <cell r="AM260">
            <v>67774</v>
          </cell>
          <cell r="AN260"/>
          <cell r="AO260" t="str">
            <v>Damage caused by children, pets or other accidental damage</v>
          </cell>
          <cell r="AP260">
            <v>50932</v>
          </cell>
          <cell r="AQ260"/>
          <cell r="AR260" t="str">
            <v>None</v>
          </cell>
          <cell r="AS260"/>
          <cell r="AT260"/>
          <cell r="AU260" t="str">
            <v>None</v>
          </cell>
          <cell r="AV260"/>
          <cell r="AW260"/>
          <cell r="AX260" t="str">
            <v>None</v>
          </cell>
          <cell r="AY260"/>
          <cell r="AZ260"/>
          <cell r="BA260" t="str">
            <v>None</v>
          </cell>
          <cell r="BB260"/>
          <cell r="BC260"/>
          <cell r="BD260">
            <v>49</v>
          </cell>
          <cell r="BE260">
            <v>63</v>
          </cell>
          <cell r="BF260" t="str">
            <v>NO PREVIOUS INSURER</v>
          </cell>
          <cell r="BG260" t="str">
            <v>No</v>
          </cell>
          <cell r="BH260"/>
          <cell r="BI260"/>
          <cell r="BJ260"/>
          <cell r="BK260"/>
          <cell r="BL260" t="str">
            <v>Townhouse</v>
          </cell>
          <cell r="BM260" t="str">
            <v>Double Brick</v>
          </cell>
          <cell r="BN260" t="str">
            <v>Other</v>
          </cell>
          <cell r="BO260" t="str">
            <v>1891-1913 (Federation)</v>
          </cell>
          <cell r="BP260" t="str">
            <v>1891-1913 (Federation)</v>
          </cell>
          <cell r="BQ260" t="str">
            <v>Less than 1 acre</v>
          </cell>
        </row>
        <row r="261">
          <cell r="H261" t="str">
            <v>GAQLD156625909</v>
          </cell>
          <cell r="I261" t="str">
            <v/>
          </cell>
          <cell r="J261" t="str">
            <v/>
          </cell>
          <cell r="K261">
            <v>14</v>
          </cell>
          <cell r="L261" t="str">
            <v>HALSTEAD</v>
          </cell>
          <cell r="M261" t="str">
            <v>STREET</v>
          </cell>
          <cell r="N261" t="str">
            <v>GULLIVER</v>
          </cell>
          <cell r="O261">
            <v>4812</v>
          </cell>
          <cell r="P261" t="str">
            <v>QLD</v>
          </cell>
          <cell r="Q261">
            <v>28810</v>
          </cell>
          <cell r="R261" t="str">
            <v>No</v>
          </cell>
          <cell r="S261" t="str">
            <v>No</v>
          </cell>
          <cell r="T261" t="str">
            <v>No</v>
          </cell>
          <cell r="U261" t="str">
            <v>No</v>
          </cell>
          <cell r="V261" t="str">
            <v>No</v>
          </cell>
          <cell r="W261" t="str">
            <v>No</v>
          </cell>
          <cell r="X261" t="str">
            <v>No</v>
          </cell>
          <cell r="Y261">
            <v>4</v>
          </cell>
          <cell r="Z261" t="str">
            <v>Bushfire or flood</v>
          </cell>
          <cell r="AA261">
            <v>459761</v>
          </cell>
          <cell r="AB261"/>
          <cell r="AC261" t="str">
            <v>Other claim type</v>
          </cell>
          <cell r="AD261">
            <v>890484</v>
          </cell>
          <cell r="AE261"/>
          <cell r="AF261" t="str">
            <v>None</v>
          </cell>
          <cell r="AG261"/>
          <cell r="AH261"/>
          <cell r="AI261" t="str">
            <v>Earthquake, storm, cyclone or hail</v>
          </cell>
          <cell r="AJ261">
            <v>30853</v>
          </cell>
          <cell r="AK261"/>
          <cell r="AL261" t="str">
            <v>Damage caused by children, pets or other accidental damage</v>
          </cell>
          <cell r="AM261">
            <v>35338</v>
          </cell>
          <cell r="AN261"/>
          <cell r="AO261" t="str">
            <v>Other claim type</v>
          </cell>
          <cell r="AP261">
            <v>44150</v>
          </cell>
          <cell r="AQ261"/>
          <cell r="AR261" t="str">
            <v>None</v>
          </cell>
          <cell r="AS261"/>
          <cell r="AT261"/>
          <cell r="AU261" t="str">
            <v>None</v>
          </cell>
          <cell r="AV261"/>
          <cell r="AW261"/>
          <cell r="AX261" t="str">
            <v>None</v>
          </cell>
          <cell r="AY261"/>
          <cell r="AZ261"/>
          <cell r="BA261" t="str">
            <v>None</v>
          </cell>
          <cell r="BB261"/>
          <cell r="BC261"/>
          <cell r="BD261">
            <v>65</v>
          </cell>
          <cell r="BE261">
            <v>65</v>
          </cell>
          <cell r="BF261" t="str">
            <v>NO PREVIOUS INSURER</v>
          </cell>
          <cell r="BG261" t="str">
            <v>No</v>
          </cell>
          <cell r="BH261"/>
          <cell r="BI261"/>
          <cell r="BJ261"/>
          <cell r="BK261"/>
          <cell r="BL261" t="str">
            <v>Free Standing Home On Stumps / Foundations</v>
          </cell>
          <cell r="BM261" t="str">
            <v>Weatherboard - Timber</v>
          </cell>
          <cell r="BN261" t="str">
            <v>Metal covering</v>
          </cell>
          <cell r="BO261" t="str">
            <v>In the last 10 years</v>
          </cell>
          <cell r="BP261">
            <v>2012</v>
          </cell>
          <cell r="BQ261" t="str">
            <v>Less than 1 acre</v>
          </cell>
        </row>
        <row r="262">
          <cell r="H262" t="str">
            <v>GAWA_146859806</v>
          </cell>
          <cell r="I262" t="str">
            <v/>
          </cell>
          <cell r="J262" t="str">
            <v/>
          </cell>
          <cell r="K262">
            <v>42</v>
          </cell>
          <cell r="L262" t="str">
            <v>BATTERSBY</v>
          </cell>
          <cell r="M262" t="str">
            <v>ROAD</v>
          </cell>
          <cell r="N262" t="str">
            <v>ANKETELL</v>
          </cell>
          <cell r="O262">
            <v>6167</v>
          </cell>
          <cell r="P262" t="str">
            <v>WA</v>
          </cell>
          <cell r="Q262">
            <v>14619</v>
          </cell>
          <cell r="R262" t="str">
            <v>Yes</v>
          </cell>
          <cell r="S262" t="str">
            <v>No</v>
          </cell>
          <cell r="T262" t="str">
            <v>No</v>
          </cell>
          <cell r="U262" t="str">
            <v>No</v>
          </cell>
          <cell r="V262" t="str">
            <v>No</v>
          </cell>
          <cell r="W262" t="str">
            <v>No</v>
          </cell>
          <cell r="X262" t="str">
            <v>No</v>
          </cell>
          <cell r="Y262">
            <v>2</v>
          </cell>
          <cell r="Z262" t="str">
            <v>Other claim type</v>
          </cell>
          <cell r="AA262">
            <v>621381</v>
          </cell>
          <cell r="AB262"/>
          <cell r="AC262" t="str">
            <v>None</v>
          </cell>
          <cell r="AD262"/>
          <cell r="AE262"/>
          <cell r="AF262" t="str">
            <v>None</v>
          </cell>
          <cell r="AG262"/>
          <cell r="AH262"/>
          <cell r="AI262" t="str">
            <v>Damage caused by children, pets or other accidental damage</v>
          </cell>
          <cell r="AJ262">
            <v>38310</v>
          </cell>
          <cell r="AK262"/>
          <cell r="AL262" t="str">
            <v>None</v>
          </cell>
          <cell r="AM262"/>
          <cell r="AN262"/>
          <cell r="AO262" t="str">
            <v>None</v>
          </cell>
          <cell r="AP262"/>
          <cell r="AQ262"/>
          <cell r="AR262" t="str">
            <v>None</v>
          </cell>
          <cell r="AS262"/>
          <cell r="AT262"/>
          <cell r="AU262" t="str">
            <v>None</v>
          </cell>
          <cell r="AV262"/>
          <cell r="AW262"/>
          <cell r="AX262" t="str">
            <v>None</v>
          </cell>
          <cell r="AY262"/>
          <cell r="AZ262"/>
          <cell r="BA262" t="str">
            <v>None</v>
          </cell>
          <cell r="BB262"/>
          <cell r="BC262"/>
          <cell r="BD262">
            <v>33</v>
          </cell>
          <cell r="BE262">
            <v>33</v>
          </cell>
          <cell r="BF262" t="str">
            <v>BROKER</v>
          </cell>
          <cell r="BG262" t="str">
            <v>No</v>
          </cell>
          <cell r="BH262"/>
          <cell r="BI262"/>
          <cell r="BJ262"/>
          <cell r="BK262"/>
          <cell r="BL262" t="str">
            <v>Townhouse</v>
          </cell>
          <cell r="BM262" t="str">
            <v>Other</v>
          </cell>
          <cell r="BN262" t="str">
            <v>Other</v>
          </cell>
          <cell r="BO262" t="str">
            <v>2000-2008</v>
          </cell>
          <cell r="BP262" t="str">
            <v>2000-2008</v>
          </cell>
          <cell r="BQ262" t="str">
            <v>Less than 1 acre</v>
          </cell>
        </row>
        <row r="263">
          <cell r="H263" t="str">
            <v>GAQLD155144523</v>
          </cell>
          <cell r="I263" t="str">
            <v/>
          </cell>
          <cell r="J263" t="str">
            <v/>
          </cell>
          <cell r="K263">
            <v>31</v>
          </cell>
          <cell r="L263" t="str">
            <v>HATHERTON</v>
          </cell>
          <cell r="M263" t="str">
            <v>CRESCENT</v>
          </cell>
          <cell r="N263" t="str">
            <v>CARINDALE</v>
          </cell>
          <cell r="O263">
            <v>4152</v>
          </cell>
          <cell r="P263" t="str">
            <v>QLD</v>
          </cell>
          <cell r="Q263">
            <v>33806</v>
          </cell>
          <cell r="R263" t="str">
            <v>No</v>
          </cell>
          <cell r="S263" t="str">
            <v>No</v>
          </cell>
          <cell r="T263" t="str">
            <v>No</v>
          </cell>
          <cell r="U263" t="str">
            <v>No</v>
          </cell>
          <cell r="V263" t="str">
            <v>No</v>
          </cell>
          <cell r="W263" t="str">
            <v>No</v>
          </cell>
          <cell r="X263" t="str">
            <v>No</v>
          </cell>
          <cell r="Y263">
            <v>6</v>
          </cell>
          <cell r="Z263" t="str">
            <v>Theft</v>
          </cell>
          <cell r="AA263">
            <v>686303</v>
          </cell>
          <cell r="AB263"/>
          <cell r="AC263" t="str">
            <v>Damage from water from pipes and drains</v>
          </cell>
          <cell r="AD263">
            <v>830260</v>
          </cell>
          <cell r="AE263"/>
          <cell r="AF263" t="str">
            <v>Theft</v>
          </cell>
          <cell r="AG263">
            <v>310086</v>
          </cell>
          <cell r="AH263"/>
          <cell r="AI263" t="str">
            <v>Theft</v>
          </cell>
          <cell r="AJ263">
            <v>120923</v>
          </cell>
          <cell r="AK263"/>
          <cell r="AL263" t="str">
            <v>Damage caused by children, pets or other accidental damage</v>
          </cell>
          <cell r="AM263">
            <v>71565</v>
          </cell>
          <cell r="AN263"/>
          <cell r="AO263" t="str">
            <v>Theft</v>
          </cell>
          <cell r="AP263">
            <v>48160</v>
          </cell>
          <cell r="AQ263"/>
          <cell r="AR263" t="str">
            <v>None</v>
          </cell>
          <cell r="AS263"/>
          <cell r="AT263"/>
          <cell r="AU263" t="str">
            <v>None</v>
          </cell>
          <cell r="AV263"/>
          <cell r="AW263"/>
          <cell r="AX263" t="str">
            <v>None</v>
          </cell>
          <cell r="AY263"/>
          <cell r="AZ263"/>
          <cell r="BA263" t="str">
            <v>None</v>
          </cell>
          <cell r="BB263"/>
          <cell r="BC263"/>
          <cell r="BD263">
            <v>73</v>
          </cell>
          <cell r="BE263">
            <v>73</v>
          </cell>
          <cell r="BF263" t="str">
            <v>NO PREVIOUS INSURER</v>
          </cell>
          <cell r="BG263" t="str">
            <v>No</v>
          </cell>
          <cell r="BH263"/>
          <cell r="BI263"/>
          <cell r="BJ263"/>
          <cell r="BK263"/>
          <cell r="BL263" t="str">
            <v>Free Standing Home On Poles</v>
          </cell>
          <cell r="BM263" t="str">
            <v>Sheet cladding</v>
          </cell>
          <cell r="BN263" t="str">
            <v>Fibrecement covering</v>
          </cell>
          <cell r="BO263" t="str">
            <v>1980-1989</v>
          </cell>
          <cell r="BP263" t="str">
            <v>1980-1989</v>
          </cell>
          <cell r="BQ263" t="str">
            <v>Less than 1 acre</v>
          </cell>
        </row>
        <row r="264">
          <cell r="H264" t="str">
            <v>GANSW716641042</v>
          </cell>
          <cell r="I264" t="str">
            <v/>
          </cell>
          <cell r="J264" t="str">
            <v/>
          </cell>
          <cell r="K264">
            <v>62</v>
          </cell>
          <cell r="L264" t="str">
            <v>ST ANNS</v>
          </cell>
          <cell r="M264" t="str">
            <v>STREET</v>
          </cell>
          <cell r="N264" t="str">
            <v>NOWRA</v>
          </cell>
          <cell r="O264">
            <v>2541</v>
          </cell>
          <cell r="P264" t="str">
            <v>NSW</v>
          </cell>
          <cell r="Q264">
            <v>18650</v>
          </cell>
          <cell r="R264" t="str">
            <v>No</v>
          </cell>
          <cell r="S264" t="str">
            <v>No</v>
          </cell>
          <cell r="T264" t="str">
            <v>No</v>
          </cell>
          <cell r="U264" t="str">
            <v>No</v>
          </cell>
          <cell r="V264" t="str">
            <v>No</v>
          </cell>
          <cell r="W264" t="str">
            <v>No</v>
          </cell>
          <cell r="X264" t="str">
            <v>No</v>
          </cell>
          <cell r="Y264">
            <v>6</v>
          </cell>
          <cell r="Z264" t="str">
            <v>Theft</v>
          </cell>
          <cell r="AA264">
            <v>31605</v>
          </cell>
          <cell r="AB264"/>
          <cell r="AC264" t="str">
            <v>House fire</v>
          </cell>
          <cell r="AD264">
            <v>57178</v>
          </cell>
          <cell r="AE264"/>
          <cell r="AF264" t="str">
            <v>House fire</v>
          </cell>
          <cell r="AG264">
            <v>45417</v>
          </cell>
          <cell r="AH264"/>
          <cell r="AI264" t="str">
            <v>Damage caused by children, pets or other accidental damage</v>
          </cell>
          <cell r="AJ264">
            <v>44102</v>
          </cell>
          <cell r="AK264"/>
          <cell r="AL264" t="str">
            <v>Damage caused by children, pets or other accidental damage</v>
          </cell>
          <cell r="AM264">
            <v>46523</v>
          </cell>
          <cell r="AN264"/>
          <cell r="AO264" t="str">
            <v>Damage caused by children, pets or other accidental damage</v>
          </cell>
          <cell r="AP264">
            <v>86229</v>
          </cell>
          <cell r="AQ264"/>
          <cell r="AR264" t="str">
            <v>None</v>
          </cell>
          <cell r="AS264"/>
          <cell r="AT264"/>
          <cell r="AU264" t="str">
            <v>None</v>
          </cell>
          <cell r="AV264"/>
          <cell r="AW264"/>
          <cell r="AX264" t="str">
            <v>None</v>
          </cell>
          <cell r="AY264"/>
          <cell r="AZ264"/>
          <cell r="BA264" t="str">
            <v>None</v>
          </cell>
          <cell r="BB264"/>
          <cell r="BC264"/>
          <cell r="BD264">
            <v>77</v>
          </cell>
          <cell r="BE264">
            <v>77</v>
          </cell>
          <cell r="BF264" t="str">
            <v>NO PREVIOUS INSURER</v>
          </cell>
          <cell r="BG264" t="str">
            <v>No</v>
          </cell>
          <cell r="BH264"/>
          <cell r="BI264"/>
          <cell r="BJ264"/>
          <cell r="BK264"/>
          <cell r="BL264" t="str">
            <v>Terrace</v>
          </cell>
          <cell r="BM264" t="str">
            <v>Double Brick</v>
          </cell>
          <cell r="BN264" t="str">
            <v>Concrete tile</v>
          </cell>
          <cell r="BO264" t="str">
            <v>In the last 10 years</v>
          </cell>
          <cell r="BP264">
            <v>2018</v>
          </cell>
          <cell r="BQ264" t="str">
            <v>Less than 1 acre</v>
          </cell>
        </row>
        <row r="265">
          <cell r="H265" t="str">
            <v>GAWA_147179172</v>
          </cell>
          <cell r="I265" t="str">
            <v/>
          </cell>
          <cell r="J265" t="str">
            <v/>
          </cell>
          <cell r="K265">
            <v>14</v>
          </cell>
          <cell r="L265" t="str">
            <v>WOODLUPINE</v>
          </cell>
          <cell r="M265" t="str">
            <v>RISE</v>
          </cell>
          <cell r="N265" t="str">
            <v>WOODVALE</v>
          </cell>
          <cell r="O265">
            <v>6026</v>
          </cell>
          <cell r="P265" t="str">
            <v>WA</v>
          </cell>
          <cell r="Q265">
            <v>24433</v>
          </cell>
          <cell r="R265" t="str">
            <v>No</v>
          </cell>
          <cell r="S265" t="str">
            <v>No</v>
          </cell>
          <cell r="T265" t="str">
            <v>No</v>
          </cell>
          <cell r="U265" t="str">
            <v>No</v>
          </cell>
          <cell r="V265" t="str">
            <v>No</v>
          </cell>
          <cell r="W265" t="str">
            <v>No</v>
          </cell>
          <cell r="X265" t="str">
            <v>No</v>
          </cell>
          <cell r="Y265">
            <v>0</v>
          </cell>
          <cell r="Z265" t="str">
            <v>None</v>
          </cell>
          <cell r="AA265"/>
          <cell r="AB265"/>
          <cell r="AC265" t="str">
            <v>NONE</v>
          </cell>
          <cell r="AD265"/>
          <cell r="AE265"/>
          <cell r="AF265" t="str">
            <v>None</v>
          </cell>
          <cell r="AG265"/>
          <cell r="AH265"/>
          <cell r="AI265" t="str">
            <v>Bushfire or flood</v>
          </cell>
          <cell r="AJ265">
            <v>68289</v>
          </cell>
          <cell r="AK265"/>
          <cell r="AL265" t="str">
            <v>None</v>
          </cell>
          <cell r="AM265"/>
          <cell r="AN265"/>
          <cell r="AO265" t="str">
            <v>None</v>
          </cell>
          <cell r="AP265"/>
          <cell r="AQ265"/>
          <cell r="AR265" t="str">
            <v>None</v>
          </cell>
          <cell r="AS265"/>
          <cell r="AT265"/>
          <cell r="AU265" t="str">
            <v>None</v>
          </cell>
          <cell r="AV265"/>
          <cell r="AW265"/>
          <cell r="AX265" t="str">
            <v>None</v>
          </cell>
          <cell r="AY265"/>
          <cell r="AZ265"/>
          <cell r="BA265" t="str">
            <v>None</v>
          </cell>
          <cell r="BB265"/>
          <cell r="BC265"/>
          <cell r="BD265">
            <v>74</v>
          </cell>
          <cell r="BE265">
            <v>74</v>
          </cell>
          <cell r="BF265" t="str">
            <v>NO PREVIOUS INSURER</v>
          </cell>
          <cell r="BG265" t="str">
            <v>No</v>
          </cell>
          <cell r="BH265"/>
          <cell r="BI265"/>
          <cell r="BJ265"/>
          <cell r="BK265"/>
          <cell r="BL265" t="str">
            <v>Terrace</v>
          </cell>
          <cell r="BM265" t="str">
            <v>Weatherboard - Timber</v>
          </cell>
          <cell r="BN265" t="str">
            <v>Fibrecement covering</v>
          </cell>
          <cell r="BO265" t="str">
            <v>2000-2008</v>
          </cell>
          <cell r="BP265" t="str">
            <v>2000-2008</v>
          </cell>
          <cell r="BQ265" t="str">
            <v>Less than 1 acre</v>
          </cell>
        </row>
        <row r="266">
          <cell r="H266" t="str">
            <v>GAQLD156290957</v>
          </cell>
          <cell r="I266" t="str">
            <v/>
          </cell>
          <cell r="J266" t="str">
            <v/>
          </cell>
          <cell r="K266">
            <v>7</v>
          </cell>
          <cell r="L266" t="str">
            <v>MESSENGER</v>
          </cell>
          <cell r="M266" t="str">
            <v>STREET</v>
          </cell>
          <cell r="N266" t="str">
            <v>BOONAH</v>
          </cell>
          <cell r="O266">
            <v>4310</v>
          </cell>
          <cell r="P266" t="str">
            <v>QLD</v>
          </cell>
          <cell r="Q266">
            <v>27735</v>
          </cell>
          <cell r="R266" t="str">
            <v>Yes</v>
          </cell>
          <cell r="S266" t="str">
            <v>No</v>
          </cell>
          <cell r="T266" t="str">
            <v>No</v>
          </cell>
          <cell r="U266" t="str">
            <v>No</v>
          </cell>
          <cell r="V266" t="str">
            <v>No</v>
          </cell>
          <cell r="W266" t="str">
            <v>No</v>
          </cell>
          <cell r="X266" t="str">
            <v>No</v>
          </cell>
          <cell r="Y266">
            <v>0</v>
          </cell>
          <cell r="Z266" t="str">
            <v>None</v>
          </cell>
          <cell r="AA266"/>
          <cell r="AB266"/>
          <cell r="AC266" t="str">
            <v>NONE</v>
          </cell>
          <cell r="AD266"/>
          <cell r="AE266"/>
          <cell r="AF266" t="str">
            <v>None</v>
          </cell>
          <cell r="AG266"/>
          <cell r="AH266"/>
          <cell r="AI266" t="str">
            <v>None</v>
          </cell>
          <cell r="AJ266"/>
          <cell r="AK266"/>
          <cell r="AL266" t="str">
            <v>None</v>
          </cell>
          <cell r="AM266"/>
          <cell r="AN266"/>
          <cell r="AO266" t="str">
            <v>None</v>
          </cell>
          <cell r="AP266"/>
          <cell r="AQ266"/>
          <cell r="AR266" t="str">
            <v>None</v>
          </cell>
          <cell r="AS266"/>
          <cell r="AT266"/>
          <cell r="AU266" t="str">
            <v>None</v>
          </cell>
          <cell r="AV266"/>
          <cell r="AW266"/>
          <cell r="AX266" t="str">
            <v>None</v>
          </cell>
          <cell r="AY266"/>
          <cell r="AZ266"/>
          <cell r="BA266" t="str">
            <v>None</v>
          </cell>
          <cell r="BB266"/>
          <cell r="BC266"/>
          <cell r="BD266">
            <v>35</v>
          </cell>
          <cell r="BE266">
            <v>49</v>
          </cell>
          <cell r="BF266" t="str">
            <v>NO PREVIOUS INSURER</v>
          </cell>
          <cell r="BG266" t="str">
            <v>No</v>
          </cell>
          <cell r="BH266"/>
          <cell r="BI266"/>
          <cell r="BJ266"/>
          <cell r="BK266"/>
          <cell r="BL266" t="str">
            <v>Terrace</v>
          </cell>
          <cell r="BM266" t="str">
            <v>Double Brick</v>
          </cell>
          <cell r="BN266" t="str">
            <v>Timber shingles</v>
          </cell>
          <cell r="BO266" t="str">
            <v>2000-2008</v>
          </cell>
          <cell r="BP266" t="str">
            <v>2000-2008</v>
          </cell>
          <cell r="BQ266" t="str">
            <v>Less than 1 acre</v>
          </cell>
        </row>
        <row r="267">
          <cell r="H267" t="str">
            <v>GANSW705595972</v>
          </cell>
          <cell r="I267" t="str">
            <v/>
          </cell>
          <cell r="J267" t="str">
            <v/>
          </cell>
          <cell r="K267">
            <v>72</v>
          </cell>
          <cell r="L267" t="str">
            <v>DALTON</v>
          </cell>
          <cell r="M267" t="str">
            <v>STREET</v>
          </cell>
          <cell r="N267" t="str">
            <v>ORANGE</v>
          </cell>
          <cell r="O267">
            <v>2800</v>
          </cell>
          <cell r="P267" t="str">
            <v>NSW</v>
          </cell>
          <cell r="Q267">
            <v>23456</v>
          </cell>
          <cell r="R267" t="str">
            <v>No</v>
          </cell>
          <cell r="S267" t="str">
            <v>No</v>
          </cell>
          <cell r="T267" t="str">
            <v>No</v>
          </cell>
          <cell r="U267" t="str">
            <v>No</v>
          </cell>
          <cell r="V267" t="str">
            <v>No</v>
          </cell>
          <cell r="W267" t="str">
            <v>No</v>
          </cell>
          <cell r="X267" t="str">
            <v>Yes</v>
          </cell>
          <cell r="Y267">
            <v>6</v>
          </cell>
          <cell r="Z267" t="str">
            <v>Theft</v>
          </cell>
          <cell r="AA267">
            <v>396345</v>
          </cell>
          <cell r="AB267"/>
          <cell r="AC267" t="str">
            <v>Theft</v>
          </cell>
          <cell r="AD267">
            <v>188719</v>
          </cell>
          <cell r="AE267"/>
          <cell r="AF267" t="str">
            <v>Damage from water from pipes and drains</v>
          </cell>
          <cell r="AG267">
            <v>430615</v>
          </cell>
          <cell r="AH267"/>
          <cell r="AI267" t="str">
            <v>Damage caused by children, pets or other accidental damage</v>
          </cell>
          <cell r="AJ267">
            <v>58461</v>
          </cell>
          <cell r="AK267"/>
          <cell r="AL267" t="str">
            <v>House fire</v>
          </cell>
          <cell r="AM267">
            <v>63640</v>
          </cell>
          <cell r="AN267"/>
          <cell r="AO267" t="str">
            <v>House fire</v>
          </cell>
          <cell r="AP267">
            <v>45761</v>
          </cell>
          <cell r="AQ267"/>
          <cell r="AR267" t="str">
            <v>None</v>
          </cell>
          <cell r="AS267"/>
          <cell r="AT267"/>
          <cell r="AU267" t="str">
            <v>None</v>
          </cell>
          <cell r="AV267"/>
          <cell r="AW267"/>
          <cell r="AX267" t="str">
            <v>None</v>
          </cell>
          <cell r="AY267"/>
          <cell r="AZ267"/>
          <cell r="BA267" t="str">
            <v>None</v>
          </cell>
          <cell r="BB267"/>
          <cell r="BC267"/>
          <cell r="BD267">
            <v>63</v>
          </cell>
          <cell r="BE267">
            <v>63</v>
          </cell>
          <cell r="BF267" t="str">
            <v>AUSTRALIAN SENIORS</v>
          </cell>
          <cell r="BG267" t="str">
            <v>No</v>
          </cell>
          <cell r="BH267"/>
          <cell r="BI267"/>
          <cell r="BJ267"/>
          <cell r="BK267"/>
          <cell r="BL267" t="str">
            <v>Townhouse</v>
          </cell>
          <cell r="BM267" t="str">
            <v>Weatherboard - Timber</v>
          </cell>
          <cell r="BN267" t="str">
            <v>Fibrecement covering</v>
          </cell>
          <cell r="BO267" t="str">
            <v>1891-1913 (Federation)</v>
          </cell>
          <cell r="BP267" t="str">
            <v>1891-1913 (Federation)</v>
          </cell>
          <cell r="BQ267" t="str">
            <v>Less than 1 acre</v>
          </cell>
        </row>
        <row r="268">
          <cell r="H268" t="str">
            <v>GAQLD163255438</v>
          </cell>
          <cell r="I268" t="str">
            <v/>
          </cell>
          <cell r="J268" t="str">
            <v/>
          </cell>
          <cell r="K268">
            <v>24</v>
          </cell>
          <cell r="L268" t="str">
            <v>MAGELLAN</v>
          </cell>
          <cell r="M268" t="str">
            <v>DRIVE</v>
          </cell>
          <cell r="N268" t="str">
            <v>ANDERGROVE</v>
          </cell>
          <cell r="O268">
            <v>4740</v>
          </cell>
          <cell r="P268" t="str">
            <v>QLD</v>
          </cell>
          <cell r="Q268">
            <v>20201</v>
          </cell>
          <cell r="R268" t="str">
            <v>No</v>
          </cell>
          <cell r="S268" t="str">
            <v>No</v>
          </cell>
          <cell r="T268" t="str">
            <v>No</v>
          </cell>
          <cell r="U268" t="str">
            <v>No</v>
          </cell>
          <cell r="V268" t="str">
            <v>No</v>
          </cell>
          <cell r="W268" t="str">
            <v>No</v>
          </cell>
          <cell r="X268" t="str">
            <v>No</v>
          </cell>
          <cell r="Y268">
            <v>6</v>
          </cell>
          <cell r="Z268" t="str">
            <v>Damage from water from pipes and drains</v>
          </cell>
          <cell r="AA268">
            <v>552440</v>
          </cell>
          <cell r="AB268"/>
          <cell r="AC268" t="str">
            <v>House fire</v>
          </cell>
          <cell r="AD268">
            <v>958360</v>
          </cell>
          <cell r="AE268"/>
          <cell r="AF268" t="str">
            <v>Earthquake, storm, cyclone or hail</v>
          </cell>
          <cell r="AG268">
            <v>360958</v>
          </cell>
          <cell r="AH268"/>
          <cell r="AI268" t="str">
            <v>House fire</v>
          </cell>
          <cell r="AJ268">
            <v>32562</v>
          </cell>
          <cell r="AK268"/>
          <cell r="AL268" t="str">
            <v>Damage caused by children, pets or other accidental damage</v>
          </cell>
          <cell r="AM268">
            <v>44997</v>
          </cell>
          <cell r="AN268"/>
          <cell r="AO268" t="str">
            <v>Theft</v>
          </cell>
          <cell r="AP268">
            <v>59374</v>
          </cell>
          <cell r="AQ268"/>
          <cell r="AR268" t="str">
            <v>None</v>
          </cell>
          <cell r="AS268"/>
          <cell r="AT268"/>
          <cell r="AU268" t="str">
            <v>None</v>
          </cell>
          <cell r="AV268"/>
          <cell r="AW268"/>
          <cell r="AX268" t="str">
            <v>None</v>
          </cell>
          <cell r="AY268"/>
          <cell r="AZ268"/>
          <cell r="BA268" t="str">
            <v>None</v>
          </cell>
          <cell r="BB268"/>
          <cell r="BC268"/>
          <cell r="BD268">
            <v>33</v>
          </cell>
          <cell r="BE268">
            <v>34</v>
          </cell>
          <cell r="BF268" t="str">
            <v>NO PREVIOUS INSURER</v>
          </cell>
          <cell r="BG268" t="str">
            <v>No</v>
          </cell>
          <cell r="BH268"/>
          <cell r="BI268"/>
          <cell r="BJ268"/>
          <cell r="BK268"/>
          <cell r="BL268" t="str">
            <v>Townhouse</v>
          </cell>
          <cell r="BM268" t="str">
            <v>Double Brick</v>
          </cell>
          <cell r="BN268" t="str">
            <v>Metal covering</v>
          </cell>
          <cell r="BO268" t="str">
            <v>1970-1979</v>
          </cell>
          <cell r="BP268" t="str">
            <v>1970-1979</v>
          </cell>
          <cell r="BQ268" t="str">
            <v>Less than 1 acre</v>
          </cell>
        </row>
        <row r="269">
          <cell r="H269" t="str">
            <v>GAQLD157368982</v>
          </cell>
          <cell r="I269" t="str">
            <v/>
          </cell>
          <cell r="J269" t="str">
            <v/>
          </cell>
          <cell r="K269">
            <v>28</v>
          </cell>
          <cell r="L269" t="str">
            <v>WATERVIEW</v>
          </cell>
          <cell r="M269" t="str">
            <v>AVENUE</v>
          </cell>
          <cell r="N269" t="str">
            <v>WYNNUM</v>
          </cell>
          <cell r="O269">
            <v>4178</v>
          </cell>
          <cell r="P269" t="str">
            <v>QLD</v>
          </cell>
          <cell r="Q269">
            <v>22003</v>
          </cell>
          <cell r="R269" t="str">
            <v>No</v>
          </cell>
          <cell r="S269" t="str">
            <v>No</v>
          </cell>
          <cell r="T269" t="str">
            <v>No</v>
          </cell>
          <cell r="U269" t="str">
            <v>No</v>
          </cell>
          <cell r="V269" t="str">
            <v>No</v>
          </cell>
          <cell r="W269" t="str">
            <v>No</v>
          </cell>
          <cell r="X269" t="str">
            <v>No</v>
          </cell>
          <cell r="Y269">
            <v>6</v>
          </cell>
          <cell r="Z269" t="str">
            <v>House fire</v>
          </cell>
          <cell r="AA269">
            <v>985194</v>
          </cell>
          <cell r="AB269"/>
          <cell r="AC269" t="str">
            <v>House fire</v>
          </cell>
          <cell r="AD269">
            <v>1392135</v>
          </cell>
          <cell r="AE269"/>
          <cell r="AF269" t="str">
            <v>Theft</v>
          </cell>
          <cell r="AG269">
            <v>1990830</v>
          </cell>
          <cell r="AH269"/>
          <cell r="AI269" t="str">
            <v>House fire</v>
          </cell>
          <cell r="AJ269">
            <v>87096</v>
          </cell>
          <cell r="AK269"/>
          <cell r="AL269" t="str">
            <v>Theft</v>
          </cell>
          <cell r="AM269">
            <v>40629</v>
          </cell>
          <cell r="AN269"/>
          <cell r="AO269" t="str">
            <v>Damage caused by children, pets or other accidental damage</v>
          </cell>
          <cell r="AP269">
            <v>100377</v>
          </cell>
          <cell r="AQ269"/>
          <cell r="AR269" t="str">
            <v>None</v>
          </cell>
          <cell r="AS269"/>
          <cell r="AT269"/>
          <cell r="AU269" t="str">
            <v>None</v>
          </cell>
          <cell r="AV269"/>
          <cell r="AW269"/>
          <cell r="AX269" t="str">
            <v>None</v>
          </cell>
          <cell r="AY269"/>
          <cell r="AZ269"/>
          <cell r="BA269" t="str">
            <v>None</v>
          </cell>
          <cell r="BB269"/>
          <cell r="BC269"/>
          <cell r="BD269">
            <v>50</v>
          </cell>
          <cell r="BE269">
            <v>50</v>
          </cell>
          <cell r="BF269" t="str">
            <v>SGIO</v>
          </cell>
          <cell r="BG269" t="str">
            <v>No</v>
          </cell>
          <cell r="BH269"/>
          <cell r="BI269"/>
          <cell r="BJ269"/>
          <cell r="BK269"/>
          <cell r="BL269" t="str">
            <v>Semi detached (duplex/triplex/quadplex)</v>
          </cell>
          <cell r="BM269" t="str">
            <v>Weatherboard - Timber</v>
          </cell>
          <cell r="BN269" t="str">
            <v>Slate</v>
          </cell>
          <cell r="BO269" t="str">
            <v>In the last 10 years</v>
          </cell>
          <cell r="BP269">
            <v>2014</v>
          </cell>
          <cell r="BQ269" t="str">
            <v>Less than 1 acre</v>
          </cell>
        </row>
        <row r="270">
          <cell r="H270" t="str">
            <v>GAVIC423213633</v>
          </cell>
          <cell r="I270" t="str">
            <v>UNIT</v>
          </cell>
          <cell r="J270">
            <v>3</v>
          </cell>
          <cell r="K270">
            <v>9</v>
          </cell>
          <cell r="L270" t="str">
            <v>EDWARDES</v>
          </cell>
          <cell r="M270" t="str">
            <v>STREET</v>
          </cell>
          <cell r="N270" t="str">
            <v>BERWICK</v>
          </cell>
          <cell r="O270">
            <v>3806</v>
          </cell>
          <cell r="P270" t="str">
            <v>VIC</v>
          </cell>
          <cell r="Q270">
            <v>17255</v>
          </cell>
          <cell r="R270" t="str">
            <v>No</v>
          </cell>
          <cell r="S270" t="str">
            <v>No</v>
          </cell>
          <cell r="T270" t="str">
            <v>No</v>
          </cell>
          <cell r="U270" t="str">
            <v>No</v>
          </cell>
          <cell r="V270" t="str">
            <v>No</v>
          </cell>
          <cell r="W270" t="str">
            <v>No</v>
          </cell>
          <cell r="X270" t="str">
            <v>No</v>
          </cell>
          <cell r="Y270">
            <v>4</v>
          </cell>
          <cell r="Z270" t="str">
            <v>Other claim type</v>
          </cell>
          <cell r="AA270">
            <v>1362809</v>
          </cell>
          <cell r="AB270"/>
          <cell r="AC270" t="str">
            <v>Damage from water from pipes and drains</v>
          </cell>
          <cell r="AD270">
            <v>668282</v>
          </cell>
          <cell r="AE270"/>
          <cell r="AF270" t="str">
            <v>None</v>
          </cell>
          <cell r="AG270"/>
          <cell r="AH270"/>
          <cell r="AI270" t="str">
            <v>Damage caused by children, pets or other accidental damage</v>
          </cell>
          <cell r="AJ270">
            <v>114231</v>
          </cell>
          <cell r="AK270"/>
          <cell r="AL270" t="str">
            <v>Damage caused by children, pets or other accidental damage</v>
          </cell>
          <cell r="AM270">
            <v>84766</v>
          </cell>
          <cell r="AN270"/>
          <cell r="AO270" t="str">
            <v>Damage from water from pipes and drains</v>
          </cell>
          <cell r="AP270">
            <v>57328</v>
          </cell>
          <cell r="AQ270"/>
          <cell r="AR270" t="str">
            <v>None</v>
          </cell>
          <cell r="AS270"/>
          <cell r="AT270"/>
          <cell r="AU270" t="str">
            <v>None</v>
          </cell>
          <cell r="AV270"/>
          <cell r="AW270"/>
          <cell r="AX270" t="str">
            <v>None</v>
          </cell>
          <cell r="AY270"/>
          <cell r="AZ270"/>
          <cell r="BA270" t="str">
            <v>None</v>
          </cell>
          <cell r="BB270"/>
          <cell r="BC270"/>
          <cell r="BD270">
            <v>57</v>
          </cell>
          <cell r="BE270">
            <v>76</v>
          </cell>
          <cell r="BF270" t="str">
            <v>BENDIGO BANK</v>
          </cell>
          <cell r="BG270" t="str">
            <v>No</v>
          </cell>
          <cell r="BH270"/>
          <cell r="BI270"/>
          <cell r="BJ270"/>
          <cell r="BK270"/>
          <cell r="BL270" t="str">
            <v>Free Standing Home On Poles</v>
          </cell>
          <cell r="BM270" t="str">
            <v>AAC panel</v>
          </cell>
          <cell r="BN270" t="str">
            <v>Concrete tile</v>
          </cell>
          <cell r="BO270" t="str">
            <v>In the last 10 years</v>
          </cell>
          <cell r="BP270">
            <v>2010</v>
          </cell>
          <cell r="BQ270" t="str">
            <v>Less than 1 acre</v>
          </cell>
        </row>
        <row r="271">
          <cell r="H271" t="str">
            <v>GASA_415156792</v>
          </cell>
          <cell r="I271" t="str">
            <v/>
          </cell>
          <cell r="J271" t="str">
            <v/>
          </cell>
          <cell r="K271">
            <v>43</v>
          </cell>
          <cell r="L271" t="str">
            <v>NICHOLLS</v>
          </cell>
          <cell r="M271" t="str">
            <v>TERRACE</v>
          </cell>
          <cell r="N271" t="str">
            <v>WOODVILLE WEST</v>
          </cell>
          <cell r="O271">
            <v>5011</v>
          </cell>
          <cell r="P271" t="str">
            <v>SA</v>
          </cell>
          <cell r="Q271">
            <v>17005</v>
          </cell>
          <cell r="R271" t="str">
            <v>No</v>
          </cell>
          <cell r="S271" t="str">
            <v>No</v>
          </cell>
          <cell r="T271" t="str">
            <v>No</v>
          </cell>
          <cell r="U271" t="str">
            <v>No</v>
          </cell>
          <cell r="V271" t="str">
            <v>No</v>
          </cell>
          <cell r="W271" t="str">
            <v>No</v>
          </cell>
          <cell r="X271" t="str">
            <v>No</v>
          </cell>
          <cell r="Y271">
            <v>4</v>
          </cell>
          <cell r="Z271" t="str">
            <v>House fire</v>
          </cell>
          <cell r="AA271">
            <v>1165143</v>
          </cell>
          <cell r="AB271"/>
          <cell r="AC271" t="str">
            <v>Damage from water from pipes and drains</v>
          </cell>
          <cell r="AD271">
            <v>894939</v>
          </cell>
          <cell r="AE271"/>
          <cell r="AF271" t="str">
            <v>None</v>
          </cell>
          <cell r="AG271"/>
          <cell r="AH271"/>
          <cell r="AI271" t="str">
            <v>Theft</v>
          </cell>
          <cell r="AJ271">
            <v>109328</v>
          </cell>
          <cell r="AK271"/>
          <cell r="AL271" t="str">
            <v>Theft</v>
          </cell>
          <cell r="AM271">
            <v>60654</v>
          </cell>
          <cell r="AN271"/>
          <cell r="AO271" t="str">
            <v>None</v>
          </cell>
          <cell r="AP271"/>
          <cell r="AQ271"/>
          <cell r="AR271" t="str">
            <v>None</v>
          </cell>
          <cell r="AS271"/>
          <cell r="AT271"/>
          <cell r="AU271" t="str">
            <v>None</v>
          </cell>
          <cell r="AV271"/>
          <cell r="AW271"/>
          <cell r="AX271" t="str">
            <v>None</v>
          </cell>
          <cell r="AY271"/>
          <cell r="AZ271"/>
          <cell r="BA271" t="str">
            <v>None</v>
          </cell>
          <cell r="BB271"/>
          <cell r="BC271"/>
          <cell r="BD271">
            <v>47</v>
          </cell>
          <cell r="BE271">
            <v>52</v>
          </cell>
          <cell r="BF271" t="str">
            <v>NO PREVIOUS INSURER</v>
          </cell>
          <cell r="BG271" t="str">
            <v>No</v>
          </cell>
          <cell r="BH271"/>
          <cell r="BI271"/>
          <cell r="BJ271"/>
          <cell r="BK271"/>
          <cell r="BL271" t="str">
            <v>Terrace</v>
          </cell>
          <cell r="BM271" t="str">
            <v>Brick Veneer</v>
          </cell>
          <cell r="BN271" t="str">
            <v>Other</v>
          </cell>
          <cell r="BO271" t="str">
            <v>In the last 10 years</v>
          </cell>
          <cell r="BP271">
            <v>2011</v>
          </cell>
          <cell r="BQ271" t="str">
            <v>Less than 1 acre</v>
          </cell>
        </row>
        <row r="272">
          <cell r="H272" t="str">
            <v>GATAS702310605</v>
          </cell>
          <cell r="I272" t="str">
            <v/>
          </cell>
          <cell r="J272" t="str">
            <v/>
          </cell>
          <cell r="K272">
            <v>2</v>
          </cell>
          <cell r="L272" t="str">
            <v>MYNA PARK</v>
          </cell>
          <cell r="M272" t="str">
            <v>ROAD</v>
          </cell>
          <cell r="N272" t="str">
            <v>OLD BEACH</v>
          </cell>
          <cell r="O272">
            <v>7017</v>
          </cell>
          <cell r="P272" t="str">
            <v>TAS</v>
          </cell>
          <cell r="Q272">
            <v>19402</v>
          </cell>
          <cell r="R272" t="str">
            <v>Yes</v>
          </cell>
          <cell r="S272" t="str">
            <v>No</v>
          </cell>
          <cell r="T272" t="str">
            <v>No</v>
          </cell>
          <cell r="U272" t="str">
            <v>No</v>
          </cell>
          <cell r="V272" t="str">
            <v>No</v>
          </cell>
          <cell r="W272" t="str">
            <v>No</v>
          </cell>
          <cell r="X272" t="str">
            <v>No</v>
          </cell>
          <cell r="Y272">
            <v>0</v>
          </cell>
          <cell r="Z272" t="str">
            <v>None</v>
          </cell>
          <cell r="AA272"/>
          <cell r="AB272"/>
          <cell r="AC272" t="str">
            <v>NONE</v>
          </cell>
          <cell r="AD272"/>
          <cell r="AE272"/>
          <cell r="AF272" t="str">
            <v>None</v>
          </cell>
          <cell r="AG272"/>
          <cell r="AH272"/>
          <cell r="AI272" t="str">
            <v>None</v>
          </cell>
          <cell r="AJ272"/>
          <cell r="AK272"/>
          <cell r="AL272" t="str">
            <v>None</v>
          </cell>
          <cell r="AM272"/>
          <cell r="AN272"/>
          <cell r="AO272" t="str">
            <v>None</v>
          </cell>
          <cell r="AP272"/>
          <cell r="AQ272"/>
          <cell r="AR272" t="str">
            <v>None</v>
          </cell>
          <cell r="AS272"/>
          <cell r="AT272"/>
          <cell r="AU272" t="str">
            <v>None</v>
          </cell>
          <cell r="AV272"/>
          <cell r="AW272"/>
          <cell r="AX272" t="str">
            <v>None</v>
          </cell>
          <cell r="AY272"/>
          <cell r="AZ272"/>
          <cell r="BA272" t="str">
            <v>None</v>
          </cell>
          <cell r="BB272"/>
          <cell r="BC272"/>
          <cell r="BD272">
            <v>35</v>
          </cell>
          <cell r="BE272">
            <v>51</v>
          </cell>
          <cell r="BF272" t="str">
            <v>NO PREVIOUS INSURER</v>
          </cell>
          <cell r="BG272" t="str">
            <v>No</v>
          </cell>
          <cell r="BH272"/>
          <cell r="BI272"/>
          <cell r="BJ272"/>
          <cell r="BK272"/>
          <cell r="BL272" t="str">
            <v>Terrace</v>
          </cell>
          <cell r="BM272" t="str">
            <v>Weatherboard - Timber</v>
          </cell>
          <cell r="BN272" t="str">
            <v>Terracotta</v>
          </cell>
          <cell r="BO272" t="str">
            <v>In the last 10 years</v>
          </cell>
          <cell r="BP272">
            <v>2012</v>
          </cell>
          <cell r="BQ272" t="str">
            <v>Less than 1 acre</v>
          </cell>
        </row>
        <row r="273">
          <cell r="H273" t="str">
            <v>GATAS702304810</v>
          </cell>
          <cell r="I273" t="str">
            <v/>
          </cell>
          <cell r="J273" t="str">
            <v/>
          </cell>
          <cell r="K273">
            <v>355</v>
          </cell>
          <cell r="L273" t="str">
            <v>MINNA</v>
          </cell>
          <cell r="M273" t="str">
            <v>ROAD</v>
          </cell>
          <cell r="N273" t="str">
            <v>STOWPORT</v>
          </cell>
          <cell r="O273">
            <v>7321</v>
          </cell>
          <cell r="P273" t="str">
            <v>TAS</v>
          </cell>
          <cell r="Q273">
            <v>21762</v>
          </cell>
          <cell r="R273" t="str">
            <v>No</v>
          </cell>
          <cell r="S273" t="str">
            <v>No</v>
          </cell>
          <cell r="T273" t="str">
            <v>No</v>
          </cell>
          <cell r="U273" t="str">
            <v>No</v>
          </cell>
          <cell r="V273" t="str">
            <v>No</v>
          </cell>
          <cell r="W273" t="str">
            <v>No</v>
          </cell>
          <cell r="X273" t="str">
            <v>No</v>
          </cell>
          <cell r="Y273">
            <v>4</v>
          </cell>
          <cell r="Z273" t="str">
            <v>Other claim type</v>
          </cell>
          <cell r="AA273">
            <v>1122460</v>
          </cell>
          <cell r="AB273"/>
          <cell r="AC273" t="str">
            <v>Damage from water from pipes and drains</v>
          </cell>
          <cell r="AD273">
            <v>1704571</v>
          </cell>
          <cell r="AE273"/>
          <cell r="AF273" t="str">
            <v>None</v>
          </cell>
          <cell r="AG273"/>
          <cell r="AH273"/>
          <cell r="AI273" t="str">
            <v>Damage caused by children, pets or other accidental damage</v>
          </cell>
          <cell r="AJ273">
            <v>49326</v>
          </cell>
          <cell r="AK273"/>
          <cell r="AL273" t="str">
            <v>Theft</v>
          </cell>
          <cell r="AM273">
            <v>36593</v>
          </cell>
          <cell r="AN273"/>
          <cell r="AO273" t="str">
            <v>Bushfire or flood</v>
          </cell>
          <cell r="AP273">
            <v>19204</v>
          </cell>
          <cell r="AQ273"/>
          <cell r="AR273" t="str">
            <v>None</v>
          </cell>
          <cell r="AS273"/>
          <cell r="AT273"/>
          <cell r="AU273" t="str">
            <v>None</v>
          </cell>
          <cell r="AV273"/>
          <cell r="AW273"/>
          <cell r="AX273" t="str">
            <v>None</v>
          </cell>
          <cell r="AY273"/>
          <cell r="AZ273"/>
          <cell r="BA273" t="str">
            <v>None</v>
          </cell>
          <cell r="BB273"/>
          <cell r="BC273"/>
          <cell r="BD273">
            <v>21</v>
          </cell>
          <cell r="BE273">
            <v>58</v>
          </cell>
          <cell r="BF273" t="str">
            <v>NO PREVIOUS INSURER</v>
          </cell>
          <cell r="BG273" t="str">
            <v>No</v>
          </cell>
          <cell r="BH273"/>
          <cell r="BI273"/>
          <cell r="BJ273"/>
          <cell r="BK273"/>
          <cell r="BL273" t="str">
            <v>Free Standing Home On Concrete Slab</v>
          </cell>
          <cell r="BM273" t="str">
            <v>Weatherboard - Timber</v>
          </cell>
          <cell r="BN273" t="str">
            <v>Metal covering</v>
          </cell>
          <cell r="BO273" t="str">
            <v>2000-2008</v>
          </cell>
          <cell r="BP273" t="str">
            <v>2000-2008</v>
          </cell>
          <cell r="BQ273" t="str">
            <v>Less than 1 acre</v>
          </cell>
        </row>
        <row r="274">
          <cell r="H274" t="str">
            <v>GANSW705051449</v>
          </cell>
          <cell r="I274" t="str">
            <v/>
          </cell>
          <cell r="J274" t="str">
            <v/>
          </cell>
          <cell r="K274">
            <v>45</v>
          </cell>
          <cell r="L274" t="str">
            <v>THIRD</v>
          </cell>
          <cell r="M274" t="str">
            <v>AVENUE</v>
          </cell>
          <cell r="N274" t="str">
            <v>KATOOMBA</v>
          </cell>
          <cell r="O274">
            <v>2780</v>
          </cell>
          <cell r="P274" t="str">
            <v>NSW</v>
          </cell>
          <cell r="Q274">
            <v>31005</v>
          </cell>
          <cell r="R274" t="str">
            <v>No</v>
          </cell>
          <cell r="S274" t="str">
            <v>No</v>
          </cell>
          <cell r="T274" t="str">
            <v>No</v>
          </cell>
          <cell r="U274" t="str">
            <v>No</v>
          </cell>
          <cell r="V274" t="str">
            <v>No</v>
          </cell>
          <cell r="W274" t="str">
            <v>No</v>
          </cell>
          <cell r="X274" t="str">
            <v>No</v>
          </cell>
          <cell r="Y274">
            <v>4</v>
          </cell>
          <cell r="Z274" t="str">
            <v>Theft</v>
          </cell>
          <cell r="AA274">
            <v>754924</v>
          </cell>
          <cell r="AB274"/>
          <cell r="AC274" t="str">
            <v>Damage from water from pipes and drains</v>
          </cell>
          <cell r="AD274">
            <v>523243</v>
          </cell>
          <cell r="AE274"/>
          <cell r="AF274" t="str">
            <v>None</v>
          </cell>
          <cell r="AG274"/>
          <cell r="AH274"/>
          <cell r="AI274" t="str">
            <v>House fire</v>
          </cell>
          <cell r="AJ274">
            <v>44441</v>
          </cell>
          <cell r="AK274"/>
          <cell r="AL274" t="str">
            <v>Damage caused by children, pets or other accidental damage</v>
          </cell>
          <cell r="AM274">
            <v>56163</v>
          </cell>
          <cell r="AN274"/>
          <cell r="AO274" t="str">
            <v>Bushfire or flood</v>
          </cell>
          <cell r="AP274">
            <v>59332</v>
          </cell>
          <cell r="AQ274"/>
          <cell r="AR274" t="str">
            <v>None</v>
          </cell>
          <cell r="AS274"/>
          <cell r="AT274"/>
          <cell r="AU274" t="str">
            <v>None</v>
          </cell>
          <cell r="AV274"/>
          <cell r="AW274"/>
          <cell r="AX274" t="str">
            <v>None</v>
          </cell>
          <cell r="AY274"/>
          <cell r="AZ274"/>
          <cell r="BA274" t="str">
            <v>None</v>
          </cell>
          <cell r="BB274"/>
          <cell r="BC274"/>
          <cell r="BD274">
            <v>31</v>
          </cell>
          <cell r="BE274">
            <v>78</v>
          </cell>
          <cell r="BF274" t="str">
            <v>WESTPAC</v>
          </cell>
          <cell r="BG274" t="str">
            <v>No</v>
          </cell>
          <cell r="BH274"/>
          <cell r="BI274"/>
          <cell r="BJ274"/>
          <cell r="BK274"/>
          <cell r="BL274" t="str">
            <v>Terrace</v>
          </cell>
          <cell r="BM274" t="str">
            <v>AAC panel</v>
          </cell>
          <cell r="BN274" t="str">
            <v>Fibrecement covering</v>
          </cell>
          <cell r="BO274" t="str">
            <v>In the last 10 years</v>
          </cell>
          <cell r="BP274">
            <v>2009</v>
          </cell>
          <cell r="BQ274" t="str">
            <v>1 to 5 acres</v>
          </cell>
        </row>
        <row r="275">
          <cell r="H275" t="str">
            <v>GAVIC420174641</v>
          </cell>
          <cell r="I275" t="str">
            <v/>
          </cell>
          <cell r="J275" t="str">
            <v/>
          </cell>
          <cell r="K275">
            <v>8</v>
          </cell>
          <cell r="L275" t="str">
            <v>CLEVE</v>
          </cell>
          <cell r="M275" t="str">
            <v>GROVE</v>
          </cell>
          <cell r="N275" t="str">
            <v>HEIDELBERG</v>
          </cell>
          <cell r="O275">
            <v>3084</v>
          </cell>
          <cell r="P275" t="str">
            <v>VIC</v>
          </cell>
          <cell r="Q275">
            <v>27378</v>
          </cell>
          <cell r="R275" t="str">
            <v>No</v>
          </cell>
          <cell r="S275" t="str">
            <v>No</v>
          </cell>
          <cell r="T275" t="str">
            <v>No</v>
          </cell>
          <cell r="U275" t="str">
            <v>No</v>
          </cell>
          <cell r="V275" t="str">
            <v>No</v>
          </cell>
          <cell r="W275" t="str">
            <v>No</v>
          </cell>
          <cell r="X275" t="str">
            <v>No</v>
          </cell>
          <cell r="Y275">
            <v>0</v>
          </cell>
          <cell r="Z275" t="str">
            <v>None</v>
          </cell>
          <cell r="AA275"/>
          <cell r="AB275"/>
          <cell r="AC275" t="str">
            <v>NONE</v>
          </cell>
          <cell r="AD275"/>
          <cell r="AE275"/>
          <cell r="AF275" t="str">
            <v>None</v>
          </cell>
          <cell r="AG275"/>
          <cell r="AH275"/>
          <cell r="AI275" t="str">
            <v>None</v>
          </cell>
          <cell r="AJ275"/>
          <cell r="AK275"/>
          <cell r="AL275" t="str">
            <v>None</v>
          </cell>
          <cell r="AM275"/>
          <cell r="AN275"/>
          <cell r="AO275" t="str">
            <v>None</v>
          </cell>
          <cell r="AP275"/>
          <cell r="AQ275"/>
          <cell r="AR275" t="str">
            <v>None</v>
          </cell>
          <cell r="AS275"/>
          <cell r="AT275"/>
          <cell r="AU275" t="str">
            <v>None</v>
          </cell>
          <cell r="AV275"/>
          <cell r="AW275"/>
          <cell r="AX275" t="str">
            <v>None</v>
          </cell>
          <cell r="AY275"/>
          <cell r="AZ275"/>
          <cell r="BA275" t="str">
            <v>None</v>
          </cell>
          <cell r="BB275"/>
          <cell r="BC275"/>
          <cell r="BD275">
            <v>36</v>
          </cell>
          <cell r="BE275">
            <v>46</v>
          </cell>
          <cell r="BF275" t="str">
            <v>NO PREVIOUS INSURER</v>
          </cell>
          <cell r="BG275" t="str">
            <v>No</v>
          </cell>
          <cell r="BH275"/>
          <cell r="BI275"/>
          <cell r="BJ275"/>
          <cell r="BK275"/>
          <cell r="BL275" t="str">
            <v>Terrace</v>
          </cell>
          <cell r="BM275" t="str">
            <v>Double Brick</v>
          </cell>
          <cell r="BN275" t="str">
            <v>Terracotta</v>
          </cell>
          <cell r="BO275" t="str">
            <v>In the last 10 years</v>
          </cell>
          <cell r="BP275">
            <v>2015</v>
          </cell>
          <cell r="BQ275" t="str">
            <v>Less than 1 acre</v>
          </cell>
        </row>
        <row r="276">
          <cell r="H276" t="str">
            <v>GANSW705814039</v>
          </cell>
          <cell r="I276" t="str">
            <v/>
          </cell>
          <cell r="J276" t="str">
            <v/>
          </cell>
          <cell r="K276">
            <v>33</v>
          </cell>
          <cell r="L276" t="str">
            <v>CARR</v>
          </cell>
          <cell r="M276" t="str">
            <v>STREET</v>
          </cell>
          <cell r="N276" t="str">
            <v>RUTHERFORD</v>
          </cell>
          <cell r="O276">
            <v>2320</v>
          </cell>
          <cell r="P276" t="str">
            <v>NSW</v>
          </cell>
          <cell r="Q276">
            <v>29884</v>
          </cell>
          <cell r="R276" t="str">
            <v>Yes</v>
          </cell>
          <cell r="S276" t="str">
            <v>No</v>
          </cell>
          <cell r="T276" t="str">
            <v>No</v>
          </cell>
          <cell r="U276" t="str">
            <v>No</v>
          </cell>
          <cell r="V276" t="str">
            <v>No</v>
          </cell>
          <cell r="W276" t="str">
            <v>No</v>
          </cell>
          <cell r="X276" t="str">
            <v>No</v>
          </cell>
          <cell r="Y276">
            <v>2</v>
          </cell>
          <cell r="Z276" t="str">
            <v>Damage from water from pipes and drains</v>
          </cell>
          <cell r="AA276">
            <v>919165</v>
          </cell>
          <cell r="AB276"/>
          <cell r="AC276" t="str">
            <v>None</v>
          </cell>
          <cell r="AD276"/>
          <cell r="AE276"/>
          <cell r="AF276" t="str">
            <v>None</v>
          </cell>
          <cell r="AG276"/>
          <cell r="AH276"/>
          <cell r="AI276" t="str">
            <v>House fire</v>
          </cell>
          <cell r="AJ276">
            <v>50901</v>
          </cell>
          <cell r="AK276"/>
          <cell r="AL276" t="str">
            <v>None</v>
          </cell>
          <cell r="AM276"/>
          <cell r="AN276"/>
          <cell r="AO276" t="str">
            <v>None</v>
          </cell>
          <cell r="AP276"/>
          <cell r="AQ276"/>
          <cell r="AR276" t="str">
            <v>None</v>
          </cell>
          <cell r="AS276"/>
          <cell r="AT276"/>
          <cell r="AU276" t="str">
            <v>None</v>
          </cell>
          <cell r="AV276"/>
          <cell r="AW276"/>
          <cell r="AX276" t="str">
            <v>None</v>
          </cell>
          <cell r="AY276"/>
          <cell r="AZ276"/>
          <cell r="BA276" t="str">
            <v>None</v>
          </cell>
          <cell r="BB276"/>
          <cell r="BC276"/>
          <cell r="BD276">
            <v>42</v>
          </cell>
          <cell r="BE276">
            <v>42</v>
          </cell>
          <cell r="BF276" t="str">
            <v>NO PREVIOUS INSURER</v>
          </cell>
          <cell r="BG276" t="str">
            <v>No</v>
          </cell>
          <cell r="BH276"/>
          <cell r="BI276"/>
          <cell r="BJ276"/>
          <cell r="BK276"/>
          <cell r="BL276" t="str">
            <v>Free Standing Home On Stumps / Foundations</v>
          </cell>
          <cell r="BM276" t="str">
            <v>Brick Veneer</v>
          </cell>
          <cell r="BN276" t="str">
            <v>Fibrecement covering</v>
          </cell>
          <cell r="BO276" t="str">
            <v>In the last 10 years</v>
          </cell>
          <cell r="BP276">
            <v>2012</v>
          </cell>
          <cell r="BQ276" t="str">
            <v>Less than 1 acre</v>
          </cell>
        </row>
        <row r="277">
          <cell r="H277" t="str">
            <v>GASA_424114063</v>
          </cell>
          <cell r="I277" t="str">
            <v/>
          </cell>
          <cell r="J277" t="str">
            <v/>
          </cell>
          <cell r="K277">
            <v>6</v>
          </cell>
          <cell r="L277" t="str">
            <v>MCCOLL</v>
          </cell>
          <cell r="M277" t="str">
            <v>STREET</v>
          </cell>
          <cell r="N277" t="str">
            <v>WOODVILLE</v>
          </cell>
          <cell r="O277">
            <v>5011</v>
          </cell>
          <cell r="P277" t="str">
            <v>SA</v>
          </cell>
          <cell r="Q277">
            <v>16372</v>
          </cell>
          <cell r="R277" t="str">
            <v>Yes</v>
          </cell>
          <cell r="S277" t="str">
            <v>No</v>
          </cell>
          <cell r="T277" t="str">
            <v>No</v>
          </cell>
          <cell r="U277" t="str">
            <v>No</v>
          </cell>
          <cell r="V277" t="str">
            <v>No</v>
          </cell>
          <cell r="W277" t="str">
            <v>No</v>
          </cell>
          <cell r="X277" t="str">
            <v>Yes</v>
          </cell>
          <cell r="Y277">
            <v>2</v>
          </cell>
          <cell r="Z277" t="str">
            <v>House fire</v>
          </cell>
          <cell r="AA277">
            <v>172246</v>
          </cell>
          <cell r="AB277"/>
          <cell r="AC277" t="str">
            <v>None</v>
          </cell>
          <cell r="AD277"/>
          <cell r="AE277"/>
          <cell r="AF277" t="str">
            <v>None</v>
          </cell>
          <cell r="AG277"/>
          <cell r="AH277"/>
          <cell r="AI277" t="str">
            <v>Damage caused by children, pets or other accidental damage</v>
          </cell>
          <cell r="AJ277">
            <v>73340</v>
          </cell>
          <cell r="AK277"/>
          <cell r="AL277" t="str">
            <v>None</v>
          </cell>
          <cell r="AM277"/>
          <cell r="AN277"/>
          <cell r="AO277" t="str">
            <v>None</v>
          </cell>
          <cell r="AP277"/>
          <cell r="AQ277"/>
          <cell r="AR277" t="str">
            <v>None</v>
          </cell>
          <cell r="AS277"/>
          <cell r="AT277"/>
          <cell r="AU277" t="str">
            <v>None</v>
          </cell>
          <cell r="AV277"/>
          <cell r="AW277"/>
          <cell r="AX277" t="str">
            <v>None</v>
          </cell>
          <cell r="AY277"/>
          <cell r="AZ277"/>
          <cell r="BA277" t="str">
            <v>None</v>
          </cell>
          <cell r="BB277"/>
          <cell r="BC277"/>
          <cell r="BD277">
            <v>36</v>
          </cell>
          <cell r="BE277">
            <v>36</v>
          </cell>
          <cell r="BF277" t="str">
            <v>NO PREVIOUS INSURER</v>
          </cell>
          <cell r="BG277" t="str">
            <v>No</v>
          </cell>
          <cell r="BH277"/>
          <cell r="BI277"/>
          <cell r="BJ277"/>
          <cell r="BK277"/>
          <cell r="BL277" t="str">
            <v>Semi detached (duplex/triplex/quadplex)</v>
          </cell>
          <cell r="BM277" t="str">
            <v>Other</v>
          </cell>
          <cell r="BN277" t="str">
            <v>Concrete tile</v>
          </cell>
          <cell r="BO277" t="str">
            <v>Pre 1890 (Victorian)</v>
          </cell>
          <cell r="BP277" t="str">
            <v>Pre 1890 (Victorian)</v>
          </cell>
          <cell r="BQ277" t="str">
            <v>Less than 1 acre</v>
          </cell>
        </row>
        <row r="278">
          <cell r="H278" t="str">
            <v>GANSW704767824</v>
          </cell>
          <cell r="I278" t="str">
            <v/>
          </cell>
          <cell r="J278" t="str">
            <v/>
          </cell>
          <cell r="K278">
            <v>35</v>
          </cell>
          <cell r="L278" t="str">
            <v>ARLINGTON</v>
          </cell>
          <cell r="M278" t="str">
            <v>STREET</v>
          </cell>
          <cell r="N278" t="str">
            <v>FIVE DOCK</v>
          </cell>
          <cell r="O278">
            <v>2046</v>
          </cell>
          <cell r="P278" t="str">
            <v>NSW</v>
          </cell>
          <cell r="Q278">
            <v>28877</v>
          </cell>
          <cell r="R278" t="str">
            <v>No</v>
          </cell>
          <cell r="S278" t="str">
            <v>No</v>
          </cell>
          <cell r="T278" t="str">
            <v>No</v>
          </cell>
          <cell r="U278" t="str">
            <v>No</v>
          </cell>
          <cell r="V278" t="str">
            <v>No</v>
          </cell>
          <cell r="W278" t="str">
            <v>No</v>
          </cell>
          <cell r="X278" t="str">
            <v>No</v>
          </cell>
          <cell r="Y278">
            <v>0</v>
          </cell>
          <cell r="Z278" t="str">
            <v>None</v>
          </cell>
          <cell r="AA278"/>
          <cell r="AB278"/>
          <cell r="AC278" t="str">
            <v>NONE</v>
          </cell>
          <cell r="AD278"/>
          <cell r="AE278"/>
          <cell r="AF278" t="str">
            <v>None</v>
          </cell>
          <cell r="AG278"/>
          <cell r="AH278"/>
          <cell r="AI278" t="str">
            <v>None</v>
          </cell>
          <cell r="AJ278"/>
          <cell r="AK278"/>
          <cell r="AL278" t="str">
            <v>None</v>
          </cell>
          <cell r="AM278"/>
          <cell r="AN278"/>
          <cell r="AO278" t="str">
            <v>None</v>
          </cell>
          <cell r="AP278"/>
          <cell r="AQ278"/>
          <cell r="AR278" t="str">
            <v>None</v>
          </cell>
          <cell r="AS278"/>
          <cell r="AT278"/>
          <cell r="AU278" t="str">
            <v>None</v>
          </cell>
          <cell r="AV278"/>
          <cell r="AW278"/>
          <cell r="AX278" t="str">
            <v>None</v>
          </cell>
          <cell r="AY278"/>
          <cell r="AZ278"/>
          <cell r="BA278" t="str">
            <v>None</v>
          </cell>
          <cell r="BB278"/>
          <cell r="BC278"/>
          <cell r="BD278">
            <v>70</v>
          </cell>
          <cell r="BE278">
            <v>70</v>
          </cell>
          <cell r="BF278" t="str">
            <v>NO PREVIOUS INSURER</v>
          </cell>
          <cell r="BG278" t="str">
            <v>No</v>
          </cell>
          <cell r="BH278"/>
          <cell r="BI278"/>
          <cell r="BJ278"/>
          <cell r="BK278"/>
          <cell r="BL278" t="str">
            <v>Free Standing Home On Poles</v>
          </cell>
          <cell r="BM278" t="str">
            <v>AAC panel</v>
          </cell>
          <cell r="BN278" t="str">
            <v>Concrete tile</v>
          </cell>
          <cell r="BO278" t="str">
            <v>1970-1979</v>
          </cell>
          <cell r="BP278" t="str">
            <v>1970-1979</v>
          </cell>
          <cell r="BQ278" t="str">
            <v>Less than 1 acre</v>
          </cell>
        </row>
        <row r="279">
          <cell r="H279" t="str">
            <v>GANSW706652366</v>
          </cell>
          <cell r="I279" t="str">
            <v/>
          </cell>
          <cell r="J279" t="str">
            <v/>
          </cell>
          <cell r="K279">
            <v>7</v>
          </cell>
          <cell r="L279" t="str">
            <v>GOULD</v>
          </cell>
          <cell r="M279" t="str">
            <v>AVENUE</v>
          </cell>
          <cell r="N279" t="str">
            <v>WEST ALBURY</v>
          </cell>
          <cell r="O279">
            <v>2640</v>
          </cell>
          <cell r="P279" t="str">
            <v>NSW</v>
          </cell>
          <cell r="Q279">
            <v>20108</v>
          </cell>
          <cell r="R279" t="str">
            <v>No</v>
          </cell>
          <cell r="S279" t="str">
            <v>No</v>
          </cell>
          <cell r="T279" t="str">
            <v>No</v>
          </cell>
          <cell r="U279" t="str">
            <v>No</v>
          </cell>
          <cell r="V279" t="str">
            <v>No</v>
          </cell>
          <cell r="W279" t="str">
            <v>No</v>
          </cell>
          <cell r="X279" t="str">
            <v>No</v>
          </cell>
          <cell r="Y279">
            <v>2</v>
          </cell>
          <cell r="Z279" t="str">
            <v>Damage from water from pipes and drains</v>
          </cell>
          <cell r="AA279">
            <v>363641</v>
          </cell>
          <cell r="AB279"/>
          <cell r="AC279" t="str">
            <v>None</v>
          </cell>
          <cell r="AD279"/>
          <cell r="AE279"/>
          <cell r="AF279" t="str">
            <v>None</v>
          </cell>
          <cell r="AG279"/>
          <cell r="AH279"/>
          <cell r="AI279" t="str">
            <v>Other claim type</v>
          </cell>
          <cell r="AJ279">
            <v>76862</v>
          </cell>
          <cell r="AK279"/>
          <cell r="AL279" t="str">
            <v>None</v>
          </cell>
          <cell r="AM279"/>
          <cell r="AN279"/>
          <cell r="AO279" t="str">
            <v>None</v>
          </cell>
          <cell r="AP279"/>
          <cell r="AQ279"/>
          <cell r="AR279" t="str">
            <v>None</v>
          </cell>
          <cell r="AS279"/>
          <cell r="AT279"/>
          <cell r="AU279" t="str">
            <v>None</v>
          </cell>
          <cell r="AV279"/>
          <cell r="AW279"/>
          <cell r="AX279" t="str">
            <v>None</v>
          </cell>
          <cell r="AY279"/>
          <cell r="AZ279"/>
          <cell r="BA279" t="str">
            <v>None</v>
          </cell>
          <cell r="BB279"/>
          <cell r="BC279"/>
          <cell r="BD279">
            <v>27</v>
          </cell>
          <cell r="BE279">
            <v>43</v>
          </cell>
          <cell r="BF279" t="str">
            <v>NO PREVIOUS INSURER</v>
          </cell>
          <cell r="BG279" t="str">
            <v>No</v>
          </cell>
          <cell r="BH279"/>
          <cell r="BI279"/>
          <cell r="BJ279"/>
          <cell r="BK279"/>
          <cell r="BL279" t="str">
            <v>Terrace</v>
          </cell>
          <cell r="BM279" t="str">
            <v>Weatherboard - Timber</v>
          </cell>
          <cell r="BN279" t="str">
            <v>Metal covering</v>
          </cell>
          <cell r="BO279" t="str">
            <v>2000-2008</v>
          </cell>
          <cell r="BP279" t="str">
            <v>2000-2008</v>
          </cell>
          <cell r="BQ279" t="str">
            <v>Less than 1 acre</v>
          </cell>
        </row>
        <row r="280">
          <cell r="H280" t="str">
            <v>GANSW705754340</v>
          </cell>
          <cell r="I280" t="str">
            <v/>
          </cell>
          <cell r="J280" t="str">
            <v/>
          </cell>
          <cell r="K280">
            <v>3</v>
          </cell>
          <cell r="L280" t="str">
            <v>HOWARD</v>
          </cell>
          <cell r="M280" t="str">
            <v>LANE</v>
          </cell>
          <cell r="N280" t="str">
            <v>RANDWICK</v>
          </cell>
          <cell r="O280">
            <v>2031</v>
          </cell>
          <cell r="P280" t="str">
            <v>NSW</v>
          </cell>
          <cell r="Q280">
            <v>20408</v>
          </cell>
          <cell r="R280" t="str">
            <v>Yes</v>
          </cell>
          <cell r="S280" t="str">
            <v>No</v>
          </cell>
          <cell r="T280" t="str">
            <v>No</v>
          </cell>
          <cell r="U280" t="str">
            <v>No</v>
          </cell>
          <cell r="V280" t="str">
            <v>No</v>
          </cell>
          <cell r="W280" t="str">
            <v>No</v>
          </cell>
          <cell r="X280" t="str">
            <v>No</v>
          </cell>
          <cell r="Y280">
            <v>4</v>
          </cell>
          <cell r="Z280" t="str">
            <v>Damage from water from pipes and drains</v>
          </cell>
          <cell r="AA280">
            <v>701205</v>
          </cell>
          <cell r="AB280"/>
          <cell r="AC280" t="str">
            <v>Damage from water from pipes and drains</v>
          </cell>
          <cell r="AD280">
            <v>894402</v>
          </cell>
          <cell r="AE280"/>
          <cell r="AF280" t="str">
            <v>None</v>
          </cell>
          <cell r="AG280"/>
          <cell r="AH280"/>
          <cell r="AI280" t="str">
            <v>Damage caused by children, pets or other accidental damage</v>
          </cell>
          <cell r="AJ280">
            <v>31721</v>
          </cell>
          <cell r="AK280"/>
          <cell r="AL280" t="str">
            <v>Damage caused by children, pets or other accidental damage</v>
          </cell>
          <cell r="AM280">
            <v>52168</v>
          </cell>
          <cell r="AN280"/>
          <cell r="AO280" t="str">
            <v>None</v>
          </cell>
          <cell r="AP280"/>
          <cell r="AQ280"/>
          <cell r="AR280" t="str">
            <v>None</v>
          </cell>
          <cell r="AS280"/>
          <cell r="AT280"/>
          <cell r="AU280" t="str">
            <v>None</v>
          </cell>
          <cell r="AV280"/>
          <cell r="AW280"/>
          <cell r="AX280" t="str">
            <v>None</v>
          </cell>
          <cell r="AY280"/>
          <cell r="AZ280"/>
          <cell r="BA280" t="str">
            <v>None</v>
          </cell>
          <cell r="BB280"/>
          <cell r="BC280"/>
          <cell r="BD280">
            <v>61</v>
          </cell>
          <cell r="BE280">
            <v>61</v>
          </cell>
          <cell r="BF280" t="str">
            <v>NO PREVIOUS INSURER</v>
          </cell>
          <cell r="BG280" t="str">
            <v>No</v>
          </cell>
          <cell r="BH280"/>
          <cell r="BI280"/>
          <cell r="BJ280"/>
          <cell r="BK280"/>
          <cell r="BL280" t="str">
            <v>Terrace</v>
          </cell>
          <cell r="BM280" t="str">
            <v>Sheet cladding</v>
          </cell>
          <cell r="BN280" t="str">
            <v>Other</v>
          </cell>
          <cell r="BO280" t="str">
            <v>In the last 10 years</v>
          </cell>
          <cell r="BP280">
            <v>2010</v>
          </cell>
          <cell r="BQ280" t="str">
            <v>Less than 1 acre</v>
          </cell>
        </row>
        <row r="281">
          <cell r="H281" t="str">
            <v>GAQLD157368982</v>
          </cell>
          <cell r="I281" t="str">
            <v/>
          </cell>
          <cell r="J281" t="str">
            <v/>
          </cell>
          <cell r="K281">
            <v>28</v>
          </cell>
          <cell r="L281" t="str">
            <v>WATERVIEW</v>
          </cell>
          <cell r="M281" t="str">
            <v>AVENUE</v>
          </cell>
          <cell r="N281" t="str">
            <v>WYNNUM</v>
          </cell>
          <cell r="O281">
            <v>4178</v>
          </cell>
          <cell r="P281" t="str">
            <v>QLD</v>
          </cell>
          <cell r="Q281">
            <v>35214</v>
          </cell>
          <cell r="R281" t="str">
            <v>Yes</v>
          </cell>
          <cell r="S281" t="str">
            <v>No</v>
          </cell>
          <cell r="T281" t="str">
            <v>No</v>
          </cell>
          <cell r="U281" t="str">
            <v>No</v>
          </cell>
          <cell r="V281" t="str">
            <v>No</v>
          </cell>
          <cell r="W281" t="str">
            <v>No</v>
          </cell>
          <cell r="X281" t="str">
            <v>No</v>
          </cell>
          <cell r="Y281">
            <v>0</v>
          </cell>
          <cell r="Z281" t="str">
            <v>None</v>
          </cell>
          <cell r="AA281"/>
          <cell r="AB281"/>
          <cell r="AC281" t="str">
            <v>NONE</v>
          </cell>
          <cell r="AD281"/>
          <cell r="AE281"/>
          <cell r="AF281" t="str">
            <v>None</v>
          </cell>
          <cell r="AG281"/>
          <cell r="AH281"/>
          <cell r="AI281" t="str">
            <v>Other claim type</v>
          </cell>
          <cell r="AJ281">
            <v>36020</v>
          </cell>
          <cell r="AK281"/>
          <cell r="AL281" t="str">
            <v>None</v>
          </cell>
          <cell r="AM281"/>
          <cell r="AN281"/>
          <cell r="AO281" t="str">
            <v>None</v>
          </cell>
          <cell r="AP281"/>
          <cell r="AQ281"/>
          <cell r="AR281" t="str">
            <v>None</v>
          </cell>
          <cell r="AS281"/>
          <cell r="AT281"/>
          <cell r="AU281" t="str">
            <v>None</v>
          </cell>
          <cell r="AV281"/>
          <cell r="AW281"/>
          <cell r="AX281" t="str">
            <v>None</v>
          </cell>
          <cell r="AY281"/>
          <cell r="AZ281"/>
          <cell r="BA281" t="str">
            <v>None</v>
          </cell>
          <cell r="BB281"/>
          <cell r="BC281"/>
          <cell r="BD281">
            <v>24</v>
          </cell>
          <cell r="BE281">
            <v>46</v>
          </cell>
          <cell r="BF281" t="str">
            <v>NO PREVIOUS INSURER</v>
          </cell>
          <cell r="BG281" t="str">
            <v>No</v>
          </cell>
          <cell r="BH281"/>
          <cell r="BI281"/>
          <cell r="BJ281"/>
          <cell r="BK281"/>
          <cell r="BL281" t="str">
            <v>Free Standing Home On Poles</v>
          </cell>
          <cell r="BM281" t="str">
            <v>Weatherboard - Timber</v>
          </cell>
          <cell r="BN281" t="str">
            <v>Other</v>
          </cell>
          <cell r="BO281" t="str">
            <v>2000-2008</v>
          </cell>
          <cell r="BP281" t="str">
            <v>2000-2008</v>
          </cell>
          <cell r="BQ281" t="str">
            <v>Less than 1 acre</v>
          </cell>
        </row>
        <row r="282">
          <cell r="H282" t="str">
            <v>GAWA_162486147</v>
          </cell>
          <cell r="I282" t="str">
            <v/>
          </cell>
          <cell r="J282" t="str">
            <v/>
          </cell>
          <cell r="K282">
            <v>1331</v>
          </cell>
          <cell r="L282" t="str">
            <v>CUNDERDIN-WYALKA</v>
          </cell>
          <cell r="M282" t="str">
            <v>ROAD</v>
          </cell>
          <cell r="N282" t="str">
            <v>CUNDERDIN</v>
          </cell>
          <cell r="O282">
            <v>6407</v>
          </cell>
          <cell r="P282" t="str">
            <v>WA</v>
          </cell>
          <cell r="Q282">
            <v>29683</v>
          </cell>
          <cell r="R282" t="str">
            <v>Yes</v>
          </cell>
          <cell r="S282" t="str">
            <v>No</v>
          </cell>
          <cell r="T282" t="str">
            <v>No</v>
          </cell>
          <cell r="U282" t="str">
            <v>No</v>
          </cell>
          <cell r="V282" t="str">
            <v>No</v>
          </cell>
          <cell r="W282" t="str">
            <v>No</v>
          </cell>
          <cell r="X282" t="str">
            <v>No</v>
          </cell>
          <cell r="Y282">
            <v>0</v>
          </cell>
          <cell r="Z282" t="str">
            <v>None</v>
          </cell>
          <cell r="AA282"/>
          <cell r="AB282"/>
          <cell r="AC282" t="str">
            <v>NONE</v>
          </cell>
          <cell r="AD282"/>
          <cell r="AE282"/>
          <cell r="AF282" t="str">
            <v>None</v>
          </cell>
          <cell r="AG282"/>
          <cell r="AH282"/>
          <cell r="AI282" t="str">
            <v>Earthquake, storm, cyclone or hail</v>
          </cell>
          <cell r="AJ282">
            <v>33562</v>
          </cell>
          <cell r="AK282"/>
          <cell r="AL282" t="str">
            <v>None</v>
          </cell>
          <cell r="AM282"/>
          <cell r="AN282"/>
          <cell r="AO282" t="str">
            <v>None</v>
          </cell>
          <cell r="AP282"/>
          <cell r="AQ282"/>
          <cell r="AR282" t="str">
            <v>None</v>
          </cell>
          <cell r="AS282"/>
          <cell r="AT282"/>
          <cell r="AU282" t="str">
            <v>None</v>
          </cell>
          <cell r="AV282"/>
          <cell r="AW282"/>
          <cell r="AX282" t="str">
            <v>None</v>
          </cell>
          <cell r="AY282"/>
          <cell r="AZ282"/>
          <cell r="BA282" t="str">
            <v>None</v>
          </cell>
          <cell r="BB282"/>
          <cell r="BC282"/>
          <cell r="BD282">
            <v>57</v>
          </cell>
          <cell r="BE282">
            <v>74</v>
          </cell>
          <cell r="BF282" t="str">
            <v>NO PREVIOUS INSURER</v>
          </cell>
          <cell r="BG282" t="str">
            <v>No</v>
          </cell>
          <cell r="BH282"/>
          <cell r="BI282"/>
          <cell r="BJ282"/>
          <cell r="BK282"/>
          <cell r="BL282" t="str">
            <v>Terrace</v>
          </cell>
          <cell r="BM282" t="str">
            <v>Other</v>
          </cell>
          <cell r="BN282" t="str">
            <v>Metal covering</v>
          </cell>
          <cell r="BO282" t="str">
            <v>In the last 10 years</v>
          </cell>
          <cell r="BP282">
            <v>2011</v>
          </cell>
          <cell r="BQ282" t="str">
            <v>Less than 1 acre</v>
          </cell>
        </row>
        <row r="283">
          <cell r="H283" t="str">
            <v>GAVIC420174030</v>
          </cell>
          <cell r="I283" t="str">
            <v/>
          </cell>
          <cell r="J283" t="str">
            <v/>
          </cell>
          <cell r="K283">
            <v>115</v>
          </cell>
          <cell r="L283" t="str">
            <v>CROWN</v>
          </cell>
          <cell r="M283" t="str">
            <v>STREET</v>
          </cell>
          <cell r="N283" t="str">
            <v>FLEMINGTON</v>
          </cell>
          <cell r="O283">
            <v>3031</v>
          </cell>
          <cell r="P283" t="str">
            <v>VIC</v>
          </cell>
          <cell r="Q283">
            <v>33066</v>
          </cell>
          <cell r="R283" t="str">
            <v>No</v>
          </cell>
          <cell r="S283" t="str">
            <v>No</v>
          </cell>
          <cell r="T283" t="str">
            <v>No</v>
          </cell>
          <cell r="U283" t="str">
            <v>No</v>
          </cell>
          <cell r="V283" t="str">
            <v>No</v>
          </cell>
          <cell r="W283" t="str">
            <v>No</v>
          </cell>
          <cell r="X283" t="str">
            <v>No</v>
          </cell>
          <cell r="Y283">
            <v>4</v>
          </cell>
          <cell r="Z283" t="str">
            <v>Damage from water from pipes and drains</v>
          </cell>
          <cell r="AA283">
            <v>1381889</v>
          </cell>
          <cell r="AB283"/>
          <cell r="AC283" t="str">
            <v>House fire</v>
          </cell>
          <cell r="AD283">
            <v>1367115</v>
          </cell>
          <cell r="AE283"/>
          <cell r="AF283" t="str">
            <v>None</v>
          </cell>
          <cell r="AG283"/>
          <cell r="AH283"/>
          <cell r="AI283" t="str">
            <v>Damage caused by children, pets or other accidental damage</v>
          </cell>
          <cell r="AJ283">
            <v>47191</v>
          </cell>
          <cell r="AK283"/>
          <cell r="AL283" t="str">
            <v>Damage caused by children, pets or other accidental damage</v>
          </cell>
          <cell r="AM283">
            <v>61688</v>
          </cell>
          <cell r="AN283"/>
          <cell r="AO283" t="str">
            <v>Earthquake, storm, cyclone or hail</v>
          </cell>
          <cell r="AP283">
            <v>127845</v>
          </cell>
          <cell r="AQ283"/>
          <cell r="AR283" t="str">
            <v>None</v>
          </cell>
          <cell r="AS283"/>
          <cell r="AT283"/>
          <cell r="AU283" t="str">
            <v>None</v>
          </cell>
          <cell r="AV283"/>
          <cell r="AW283"/>
          <cell r="AX283" t="str">
            <v>None</v>
          </cell>
          <cell r="AY283"/>
          <cell r="AZ283"/>
          <cell r="BA283" t="str">
            <v>None</v>
          </cell>
          <cell r="BB283"/>
          <cell r="BC283"/>
          <cell r="BD283">
            <v>51</v>
          </cell>
          <cell r="BE283">
            <v>70</v>
          </cell>
          <cell r="BF283" t="str">
            <v>NO PREVIOUS INSURER</v>
          </cell>
          <cell r="BG283" t="str">
            <v>No</v>
          </cell>
          <cell r="BH283"/>
          <cell r="BI283"/>
          <cell r="BJ283"/>
          <cell r="BK283"/>
          <cell r="BL283" t="str">
            <v>Townhouse</v>
          </cell>
          <cell r="BM283" t="str">
            <v>Weatherboard - Timber</v>
          </cell>
          <cell r="BN283" t="str">
            <v>Timber shingles</v>
          </cell>
          <cell r="BO283" t="str">
            <v>In the last 10 years</v>
          </cell>
          <cell r="BP283">
            <v>2016</v>
          </cell>
          <cell r="BQ283" t="str">
            <v>Less than 1 acre</v>
          </cell>
        </row>
        <row r="284">
          <cell r="H284" t="str">
            <v>GANSW704767824</v>
          </cell>
          <cell r="I284" t="str">
            <v/>
          </cell>
          <cell r="J284" t="str">
            <v/>
          </cell>
          <cell r="K284">
            <v>35</v>
          </cell>
          <cell r="L284" t="str">
            <v>ARLINGTON</v>
          </cell>
          <cell r="M284" t="str">
            <v>STREET</v>
          </cell>
          <cell r="N284" t="str">
            <v>FIVE DOCK</v>
          </cell>
          <cell r="O284">
            <v>2046</v>
          </cell>
          <cell r="P284" t="str">
            <v>NSW</v>
          </cell>
          <cell r="Q284">
            <v>29697</v>
          </cell>
          <cell r="R284" t="str">
            <v>Yes</v>
          </cell>
          <cell r="S284" t="str">
            <v>No</v>
          </cell>
          <cell r="T284" t="str">
            <v>No</v>
          </cell>
          <cell r="U284" t="str">
            <v>No</v>
          </cell>
          <cell r="V284" t="str">
            <v>No</v>
          </cell>
          <cell r="W284" t="str">
            <v>No</v>
          </cell>
          <cell r="X284" t="str">
            <v>Yes</v>
          </cell>
          <cell r="Y284">
            <v>0</v>
          </cell>
          <cell r="Z284" t="str">
            <v>None</v>
          </cell>
          <cell r="AA284"/>
          <cell r="AB284"/>
          <cell r="AC284" t="str">
            <v>NONE</v>
          </cell>
          <cell r="AD284"/>
          <cell r="AE284"/>
          <cell r="AF284" t="str">
            <v>None</v>
          </cell>
          <cell r="AG284"/>
          <cell r="AH284"/>
          <cell r="AI284" t="str">
            <v>None</v>
          </cell>
          <cell r="AJ284"/>
          <cell r="AK284"/>
          <cell r="AL284" t="str">
            <v>None</v>
          </cell>
          <cell r="AM284"/>
          <cell r="AN284"/>
          <cell r="AO284" t="str">
            <v>None</v>
          </cell>
          <cell r="AP284"/>
          <cell r="AQ284"/>
          <cell r="AR284" t="str">
            <v>None</v>
          </cell>
          <cell r="AS284"/>
          <cell r="AT284"/>
          <cell r="AU284" t="str">
            <v>None</v>
          </cell>
          <cell r="AV284"/>
          <cell r="AW284"/>
          <cell r="AX284" t="str">
            <v>None</v>
          </cell>
          <cell r="AY284"/>
          <cell r="AZ284"/>
          <cell r="BA284" t="str">
            <v>None</v>
          </cell>
          <cell r="BB284"/>
          <cell r="BC284"/>
          <cell r="BD284">
            <v>36</v>
          </cell>
          <cell r="BE284">
            <v>62</v>
          </cell>
          <cell r="BF284" t="str">
            <v>NO PREVIOUS INSURER</v>
          </cell>
          <cell r="BG284" t="str">
            <v>No</v>
          </cell>
          <cell r="BH284"/>
          <cell r="BI284"/>
          <cell r="BJ284"/>
          <cell r="BK284"/>
          <cell r="BL284" t="str">
            <v>Semi detached (duplex/triplex/quadplex)</v>
          </cell>
          <cell r="BM284" t="str">
            <v>Weatherboard - Timber</v>
          </cell>
          <cell r="BN284" t="str">
            <v>Timber shingles</v>
          </cell>
          <cell r="BO284" t="str">
            <v>Pre 1890 (Victorian)</v>
          </cell>
          <cell r="BP284" t="str">
            <v>Pre 1890 (Victorian)</v>
          </cell>
          <cell r="BQ284" t="str">
            <v>Less than 1 acre</v>
          </cell>
        </row>
        <row r="285">
          <cell r="H285" t="str">
            <v>GAQLD156466653</v>
          </cell>
          <cell r="I285" t="str">
            <v/>
          </cell>
          <cell r="J285" t="str">
            <v/>
          </cell>
          <cell r="K285">
            <v>5</v>
          </cell>
          <cell r="L285" t="str">
            <v>ROSELLA</v>
          </cell>
          <cell r="M285" t="str">
            <v>COURT</v>
          </cell>
          <cell r="N285" t="str">
            <v>CONDON</v>
          </cell>
          <cell r="O285">
            <v>4815</v>
          </cell>
          <cell r="P285" t="str">
            <v>QLD</v>
          </cell>
          <cell r="Q285">
            <v>19114</v>
          </cell>
          <cell r="R285" t="str">
            <v>No</v>
          </cell>
          <cell r="S285" t="str">
            <v>No</v>
          </cell>
          <cell r="T285" t="str">
            <v>No</v>
          </cell>
          <cell r="U285" t="str">
            <v>No</v>
          </cell>
          <cell r="V285" t="str">
            <v>No</v>
          </cell>
          <cell r="W285" t="str">
            <v>No</v>
          </cell>
          <cell r="X285" t="str">
            <v>No</v>
          </cell>
          <cell r="Y285">
            <v>4</v>
          </cell>
          <cell r="Z285" t="str">
            <v>Other claim type</v>
          </cell>
          <cell r="AA285">
            <v>1732491</v>
          </cell>
          <cell r="AB285"/>
          <cell r="AC285" t="str">
            <v>Damage from water from pipes and drains</v>
          </cell>
          <cell r="AD285">
            <v>809251</v>
          </cell>
          <cell r="AE285"/>
          <cell r="AF285" t="str">
            <v>None</v>
          </cell>
          <cell r="AG285"/>
          <cell r="AH285"/>
          <cell r="AI285" t="str">
            <v>Damage caused by children, pets or other accidental damage</v>
          </cell>
          <cell r="AJ285">
            <v>47833</v>
          </cell>
          <cell r="AK285"/>
          <cell r="AL285" t="str">
            <v>Damage caused by children, pets or other accidental damage</v>
          </cell>
          <cell r="AM285">
            <v>34837</v>
          </cell>
          <cell r="AN285"/>
          <cell r="AO285" t="str">
            <v>None</v>
          </cell>
          <cell r="AP285"/>
          <cell r="AQ285"/>
          <cell r="AR285" t="str">
            <v>None</v>
          </cell>
          <cell r="AS285"/>
          <cell r="AT285"/>
          <cell r="AU285" t="str">
            <v>None</v>
          </cell>
          <cell r="AV285"/>
          <cell r="AW285"/>
          <cell r="AX285" t="str">
            <v>None</v>
          </cell>
          <cell r="AY285"/>
          <cell r="AZ285"/>
          <cell r="BA285" t="str">
            <v>None</v>
          </cell>
          <cell r="BB285"/>
          <cell r="BC285"/>
          <cell r="BD285">
            <v>54</v>
          </cell>
          <cell r="BE285">
            <v>54</v>
          </cell>
          <cell r="BF285" t="str">
            <v>NO PREVIOUS INSURER</v>
          </cell>
          <cell r="BG285" t="str">
            <v>No</v>
          </cell>
          <cell r="BH285"/>
          <cell r="BI285"/>
          <cell r="BJ285"/>
          <cell r="BK285"/>
          <cell r="BL285" t="str">
            <v>Free Standing Home On Concrete Slab</v>
          </cell>
          <cell r="BM285" t="str">
            <v>Weatherboard - Timber</v>
          </cell>
          <cell r="BN285" t="str">
            <v>Slate</v>
          </cell>
          <cell r="BO285" t="str">
            <v>In the last 10 years</v>
          </cell>
          <cell r="BP285">
            <v>2018</v>
          </cell>
          <cell r="BQ285" t="str">
            <v>More than 5 acres</v>
          </cell>
        </row>
        <row r="286">
          <cell r="H286" t="str">
            <v>GANSW706428023</v>
          </cell>
          <cell r="I286" t="str">
            <v/>
          </cell>
          <cell r="J286" t="str">
            <v/>
          </cell>
          <cell r="K286">
            <v>14</v>
          </cell>
          <cell r="L286" t="str">
            <v>CARPENTER</v>
          </cell>
          <cell r="M286" t="str">
            <v>STREET</v>
          </cell>
          <cell r="N286" t="str">
            <v>UMINA BEACH</v>
          </cell>
          <cell r="O286">
            <v>2257</v>
          </cell>
          <cell r="P286" t="str">
            <v>NSW</v>
          </cell>
          <cell r="Q286">
            <v>34978</v>
          </cell>
          <cell r="R286" t="str">
            <v>No</v>
          </cell>
          <cell r="S286" t="str">
            <v>No</v>
          </cell>
          <cell r="T286" t="str">
            <v>No</v>
          </cell>
          <cell r="U286" t="str">
            <v>No</v>
          </cell>
          <cell r="V286" t="str">
            <v>No</v>
          </cell>
          <cell r="W286" t="str">
            <v>No</v>
          </cell>
          <cell r="X286" t="str">
            <v>Yes</v>
          </cell>
          <cell r="Y286">
            <v>2</v>
          </cell>
          <cell r="Z286" t="str">
            <v>Damage from water from pipes and drains</v>
          </cell>
          <cell r="AA286">
            <v>1730199</v>
          </cell>
          <cell r="AB286"/>
          <cell r="AC286" t="str">
            <v>None</v>
          </cell>
          <cell r="AD286"/>
          <cell r="AE286"/>
          <cell r="AF286" t="str">
            <v>None</v>
          </cell>
          <cell r="AG286"/>
          <cell r="AH286"/>
          <cell r="AI286" t="str">
            <v>Damage caused by children, pets or other accidental damage</v>
          </cell>
          <cell r="AJ286">
            <v>32682</v>
          </cell>
          <cell r="AK286"/>
          <cell r="AL286" t="str">
            <v>Bushfire or flood</v>
          </cell>
          <cell r="AM286">
            <v>53670</v>
          </cell>
          <cell r="AN286"/>
          <cell r="AO286" t="str">
            <v>None</v>
          </cell>
          <cell r="AP286"/>
          <cell r="AQ286"/>
          <cell r="AR286" t="str">
            <v>None</v>
          </cell>
          <cell r="AS286"/>
          <cell r="AT286"/>
          <cell r="AU286" t="str">
            <v>None</v>
          </cell>
          <cell r="AV286"/>
          <cell r="AW286"/>
          <cell r="AX286" t="str">
            <v>None</v>
          </cell>
          <cell r="AY286"/>
          <cell r="AZ286"/>
          <cell r="BA286" t="str">
            <v>None</v>
          </cell>
          <cell r="BB286"/>
          <cell r="BC286"/>
          <cell r="BD286">
            <v>32</v>
          </cell>
          <cell r="BE286">
            <v>59</v>
          </cell>
          <cell r="BF286" t="str">
            <v>CATHOLIC CHURCH INSURANCES</v>
          </cell>
          <cell r="BG286" t="str">
            <v>No</v>
          </cell>
          <cell r="BH286"/>
          <cell r="BI286"/>
          <cell r="BJ286"/>
          <cell r="BK286"/>
          <cell r="BL286" t="str">
            <v>Free Standing Home On Stumps / Foundations</v>
          </cell>
          <cell r="BM286" t="str">
            <v>Weatherboard - Timber</v>
          </cell>
          <cell r="BN286" t="str">
            <v>Metal covering</v>
          </cell>
          <cell r="BO286" t="str">
            <v>Pre 1890 (Victorian)</v>
          </cell>
          <cell r="BP286" t="str">
            <v>Pre 1890 (Victorian)</v>
          </cell>
          <cell r="BQ286" t="str">
            <v>1 to 5 acres</v>
          </cell>
        </row>
        <row r="287">
          <cell r="H287" t="str">
            <v>GANSW704332659</v>
          </cell>
          <cell r="I287" t="str">
            <v/>
          </cell>
          <cell r="J287" t="str">
            <v/>
          </cell>
          <cell r="K287">
            <v>19</v>
          </cell>
          <cell r="L287" t="str">
            <v>LESLEY</v>
          </cell>
          <cell r="M287" t="str">
            <v>AVENUE</v>
          </cell>
          <cell r="N287" t="str">
            <v>CARLINGFORD</v>
          </cell>
          <cell r="O287">
            <v>2118</v>
          </cell>
          <cell r="P287" t="str">
            <v>NSW</v>
          </cell>
          <cell r="Q287">
            <v>14283</v>
          </cell>
          <cell r="R287" t="str">
            <v>Yes</v>
          </cell>
          <cell r="S287" t="str">
            <v>No</v>
          </cell>
          <cell r="T287" t="str">
            <v>No</v>
          </cell>
          <cell r="U287" t="str">
            <v>No</v>
          </cell>
          <cell r="V287" t="str">
            <v>No</v>
          </cell>
          <cell r="W287" t="str">
            <v>No</v>
          </cell>
          <cell r="X287" t="str">
            <v>No</v>
          </cell>
          <cell r="Y287">
            <v>2</v>
          </cell>
          <cell r="Z287" t="str">
            <v>Theft</v>
          </cell>
          <cell r="AA287">
            <v>276043</v>
          </cell>
          <cell r="AB287"/>
          <cell r="AC287" t="str">
            <v>None</v>
          </cell>
          <cell r="AD287"/>
          <cell r="AE287"/>
          <cell r="AF287" t="str">
            <v>None</v>
          </cell>
          <cell r="AG287"/>
          <cell r="AH287"/>
          <cell r="AI287" t="str">
            <v>Damage caused by children, pets or other accidental damage</v>
          </cell>
          <cell r="AJ287">
            <v>129632</v>
          </cell>
          <cell r="AK287"/>
          <cell r="AL287" t="str">
            <v>None</v>
          </cell>
          <cell r="AM287"/>
          <cell r="AN287"/>
          <cell r="AO287" t="str">
            <v>None</v>
          </cell>
          <cell r="AP287"/>
          <cell r="AQ287"/>
          <cell r="AR287" t="str">
            <v>None</v>
          </cell>
          <cell r="AS287"/>
          <cell r="AT287"/>
          <cell r="AU287" t="str">
            <v>None</v>
          </cell>
          <cell r="AV287"/>
          <cell r="AW287"/>
          <cell r="AX287" t="str">
            <v>None</v>
          </cell>
          <cell r="AY287"/>
          <cell r="AZ287"/>
          <cell r="BA287" t="str">
            <v>None</v>
          </cell>
          <cell r="BB287"/>
          <cell r="BC287"/>
          <cell r="BD287">
            <v>46</v>
          </cell>
          <cell r="BE287">
            <v>53</v>
          </cell>
          <cell r="BF287" t="str">
            <v>NO PREVIOUS INSURER</v>
          </cell>
          <cell r="BG287" t="str">
            <v>No</v>
          </cell>
          <cell r="BH287"/>
          <cell r="BI287"/>
          <cell r="BJ287"/>
          <cell r="BK287"/>
          <cell r="BL287" t="str">
            <v>Semi detached (duplex/triplex/quadplex)</v>
          </cell>
          <cell r="BM287" t="str">
            <v>Other</v>
          </cell>
          <cell r="BN287" t="str">
            <v>Metal covering</v>
          </cell>
          <cell r="BO287" t="str">
            <v>2000-2008</v>
          </cell>
          <cell r="BP287" t="str">
            <v>2000-2008</v>
          </cell>
          <cell r="BQ287" t="str">
            <v>Less than 1 acre</v>
          </cell>
        </row>
        <row r="288">
          <cell r="H288" t="str">
            <v>GAQLD155691148</v>
          </cell>
          <cell r="I288" t="str">
            <v/>
          </cell>
          <cell r="J288" t="str">
            <v/>
          </cell>
          <cell r="K288">
            <v>46</v>
          </cell>
          <cell r="L288" t="str">
            <v>FIFTEENTH</v>
          </cell>
          <cell r="M288" t="str">
            <v>AVENUE</v>
          </cell>
          <cell r="N288" t="str">
            <v>PALM BEACH</v>
          </cell>
          <cell r="O288">
            <v>4221</v>
          </cell>
          <cell r="P288" t="str">
            <v>QLD</v>
          </cell>
          <cell r="Q288">
            <v>15718</v>
          </cell>
          <cell r="R288" t="str">
            <v>Yes</v>
          </cell>
          <cell r="S288" t="str">
            <v>No</v>
          </cell>
          <cell r="T288" t="str">
            <v>No</v>
          </cell>
          <cell r="U288" t="str">
            <v>No</v>
          </cell>
          <cell r="V288" t="str">
            <v>No</v>
          </cell>
          <cell r="W288" t="str">
            <v>No</v>
          </cell>
          <cell r="X288" t="str">
            <v>No</v>
          </cell>
          <cell r="Y288">
            <v>4</v>
          </cell>
          <cell r="Z288" t="str">
            <v>Other claim type</v>
          </cell>
          <cell r="AA288">
            <v>643464</v>
          </cell>
          <cell r="AB288"/>
          <cell r="AC288" t="str">
            <v>Theft</v>
          </cell>
          <cell r="AD288">
            <v>355034</v>
          </cell>
          <cell r="AE288"/>
          <cell r="AF288" t="str">
            <v>None</v>
          </cell>
          <cell r="AG288"/>
          <cell r="AH288"/>
          <cell r="AI288" t="str">
            <v>Damage caused by children, pets or other accidental damage</v>
          </cell>
          <cell r="AJ288">
            <v>151160</v>
          </cell>
          <cell r="AK288"/>
          <cell r="AL288" t="str">
            <v>Damage caused by children, pets or other accidental damage</v>
          </cell>
          <cell r="AM288">
            <v>112049</v>
          </cell>
          <cell r="AN288"/>
          <cell r="AO288" t="str">
            <v>Other claim type</v>
          </cell>
          <cell r="AP288">
            <v>78832</v>
          </cell>
          <cell r="AQ288"/>
          <cell r="AR288" t="str">
            <v>None</v>
          </cell>
          <cell r="AS288"/>
          <cell r="AT288"/>
          <cell r="AU288" t="str">
            <v>None</v>
          </cell>
          <cell r="AV288"/>
          <cell r="AW288"/>
          <cell r="AX288" t="str">
            <v>None</v>
          </cell>
          <cell r="AY288"/>
          <cell r="AZ288"/>
          <cell r="BA288" t="str">
            <v>None</v>
          </cell>
          <cell r="BB288"/>
          <cell r="BC288"/>
          <cell r="BD288">
            <v>70</v>
          </cell>
          <cell r="BE288">
            <v>70</v>
          </cell>
          <cell r="BF288" t="str">
            <v>NO PREVIOUS INSURER</v>
          </cell>
          <cell r="BG288" t="str">
            <v>No</v>
          </cell>
          <cell r="BH288"/>
          <cell r="BI288"/>
          <cell r="BJ288"/>
          <cell r="BK288"/>
          <cell r="BL288" t="str">
            <v>Townhouse</v>
          </cell>
          <cell r="BM288" t="str">
            <v>Other</v>
          </cell>
          <cell r="BN288" t="str">
            <v>Timber shingles</v>
          </cell>
          <cell r="BO288" t="str">
            <v>In the last 10 years</v>
          </cell>
          <cell r="BP288">
            <v>2018</v>
          </cell>
          <cell r="BQ288" t="str">
            <v>Less than 1 acre</v>
          </cell>
        </row>
        <row r="289">
          <cell r="H289" t="str">
            <v>GASA_415059650</v>
          </cell>
          <cell r="I289" t="str">
            <v/>
          </cell>
          <cell r="J289" t="str">
            <v/>
          </cell>
          <cell r="K289">
            <v>24</v>
          </cell>
          <cell r="L289" t="str">
            <v>BALTIMORE</v>
          </cell>
          <cell r="M289" t="str">
            <v>AVENUE</v>
          </cell>
          <cell r="N289" t="str">
            <v>MORPHETT VALE</v>
          </cell>
          <cell r="O289">
            <v>5162</v>
          </cell>
          <cell r="P289" t="str">
            <v>SA</v>
          </cell>
          <cell r="Q289">
            <v>16612</v>
          </cell>
          <cell r="R289" t="str">
            <v>Yes</v>
          </cell>
          <cell r="S289" t="str">
            <v>No</v>
          </cell>
          <cell r="T289" t="str">
            <v>No</v>
          </cell>
          <cell r="U289" t="str">
            <v>No</v>
          </cell>
          <cell r="V289" t="str">
            <v>No</v>
          </cell>
          <cell r="W289" t="str">
            <v>No</v>
          </cell>
          <cell r="X289" t="str">
            <v>No</v>
          </cell>
          <cell r="Y289">
            <v>4</v>
          </cell>
          <cell r="Z289" t="str">
            <v>Damage from water from pipes and drains</v>
          </cell>
          <cell r="AA289">
            <v>1126921</v>
          </cell>
          <cell r="AB289"/>
          <cell r="AC289" t="str">
            <v>Theft</v>
          </cell>
          <cell r="AD289">
            <v>1574460</v>
          </cell>
          <cell r="AE289"/>
          <cell r="AF289" t="str">
            <v>None</v>
          </cell>
          <cell r="AG289"/>
          <cell r="AH289"/>
          <cell r="AI289" t="str">
            <v>Theft</v>
          </cell>
          <cell r="AJ289">
            <v>100963</v>
          </cell>
          <cell r="AK289"/>
          <cell r="AL289" t="str">
            <v>Damage caused by children, pets or other accidental damage</v>
          </cell>
          <cell r="AM289">
            <v>53685</v>
          </cell>
          <cell r="AN289"/>
          <cell r="AO289" t="str">
            <v>None</v>
          </cell>
          <cell r="AP289"/>
          <cell r="AQ289"/>
          <cell r="AR289" t="str">
            <v>None</v>
          </cell>
          <cell r="AS289"/>
          <cell r="AT289"/>
          <cell r="AU289" t="str">
            <v>None</v>
          </cell>
          <cell r="AV289"/>
          <cell r="AW289"/>
          <cell r="AX289" t="str">
            <v>None</v>
          </cell>
          <cell r="AY289"/>
          <cell r="AZ289"/>
          <cell r="BA289" t="str">
            <v>None</v>
          </cell>
          <cell r="BB289"/>
          <cell r="BC289"/>
          <cell r="BD289">
            <v>77</v>
          </cell>
          <cell r="BE289">
            <v>77</v>
          </cell>
          <cell r="BF289" t="str">
            <v>NO PREVIOUS INSURER</v>
          </cell>
          <cell r="BG289" t="str">
            <v>No</v>
          </cell>
          <cell r="BH289"/>
          <cell r="BI289"/>
          <cell r="BJ289"/>
          <cell r="BK289"/>
          <cell r="BL289" t="str">
            <v>Free Standing Home On Stumps / Foundations</v>
          </cell>
          <cell r="BM289" t="str">
            <v>Other</v>
          </cell>
          <cell r="BN289" t="str">
            <v>Concrete tile</v>
          </cell>
          <cell r="BO289" t="str">
            <v>In the last 10 years</v>
          </cell>
          <cell r="BP289">
            <v>2012</v>
          </cell>
          <cell r="BQ289" t="str">
            <v>1 to 5 acres</v>
          </cell>
        </row>
        <row r="290">
          <cell r="H290" t="str">
            <v>GAQLD161836437</v>
          </cell>
          <cell r="I290" t="str">
            <v/>
          </cell>
          <cell r="J290" t="str">
            <v/>
          </cell>
          <cell r="K290">
            <v>34</v>
          </cell>
          <cell r="L290" t="str">
            <v>HIGHVIEW</v>
          </cell>
          <cell r="M290" t="str">
            <v>DRIVE</v>
          </cell>
          <cell r="N290" t="str">
            <v>CRAIGNISH</v>
          </cell>
          <cell r="O290">
            <v>4655</v>
          </cell>
          <cell r="P290" t="str">
            <v>QLD</v>
          </cell>
          <cell r="Q290">
            <v>19574</v>
          </cell>
          <cell r="R290" t="str">
            <v>Yes</v>
          </cell>
          <cell r="S290" t="str">
            <v>No</v>
          </cell>
          <cell r="T290" t="str">
            <v>No</v>
          </cell>
          <cell r="U290" t="str">
            <v>No</v>
          </cell>
          <cell r="V290" t="str">
            <v>No</v>
          </cell>
          <cell r="W290" t="str">
            <v>No</v>
          </cell>
          <cell r="X290" t="str">
            <v>Yes</v>
          </cell>
          <cell r="Y290">
            <v>6</v>
          </cell>
          <cell r="Z290" t="str">
            <v>House fire</v>
          </cell>
          <cell r="AA290">
            <v>636833</v>
          </cell>
          <cell r="AB290"/>
          <cell r="AC290" t="str">
            <v>Damage from water from pipes and drains</v>
          </cell>
          <cell r="AD290">
            <v>419303</v>
          </cell>
          <cell r="AE290"/>
          <cell r="AF290" t="str">
            <v>House fire</v>
          </cell>
          <cell r="AG290">
            <v>338741</v>
          </cell>
          <cell r="AH290"/>
          <cell r="AI290" t="str">
            <v>Damage caused by children, pets or other accidental damage</v>
          </cell>
          <cell r="AJ290">
            <v>69895</v>
          </cell>
          <cell r="AK290"/>
          <cell r="AL290" t="str">
            <v>House fire</v>
          </cell>
          <cell r="AM290">
            <v>107975</v>
          </cell>
          <cell r="AN290"/>
          <cell r="AO290" t="str">
            <v>Damage caused by children, pets or other accidental damage</v>
          </cell>
          <cell r="AP290">
            <v>47170</v>
          </cell>
          <cell r="AQ290"/>
          <cell r="AR290" t="str">
            <v>None</v>
          </cell>
          <cell r="AS290"/>
          <cell r="AT290"/>
          <cell r="AU290" t="str">
            <v>None</v>
          </cell>
          <cell r="AV290"/>
          <cell r="AW290"/>
          <cell r="AX290" t="str">
            <v>None</v>
          </cell>
          <cell r="AY290"/>
          <cell r="AZ290"/>
          <cell r="BA290" t="str">
            <v>None</v>
          </cell>
          <cell r="BB290"/>
          <cell r="BC290"/>
          <cell r="BD290">
            <v>72</v>
          </cell>
          <cell r="BE290">
            <v>72</v>
          </cell>
          <cell r="BF290" t="str">
            <v>WOOLWORTHS</v>
          </cell>
          <cell r="BG290" t="str">
            <v>No</v>
          </cell>
          <cell r="BH290"/>
          <cell r="BI290"/>
          <cell r="BJ290"/>
          <cell r="BK290"/>
          <cell r="BL290" t="str">
            <v>Townhouse</v>
          </cell>
          <cell r="BM290" t="str">
            <v>Other</v>
          </cell>
          <cell r="BN290" t="str">
            <v>Slate</v>
          </cell>
          <cell r="BO290" t="str">
            <v>1891-1913 (Federation)</v>
          </cell>
          <cell r="BP290" t="str">
            <v>1891-1913 (Federation)</v>
          </cell>
          <cell r="BQ290" t="str">
            <v>Less than 1 acre</v>
          </cell>
        </row>
        <row r="291">
          <cell r="H291" t="str">
            <v>GASA_415380253</v>
          </cell>
          <cell r="I291" t="str">
            <v/>
          </cell>
          <cell r="J291" t="str">
            <v/>
          </cell>
          <cell r="K291">
            <v>16</v>
          </cell>
          <cell r="L291" t="str">
            <v>WOODHEAD</v>
          </cell>
          <cell r="M291" t="str">
            <v>STREET</v>
          </cell>
          <cell r="N291" t="str">
            <v>WEST BEACH</v>
          </cell>
          <cell r="O291">
            <v>5024</v>
          </cell>
          <cell r="P291" t="str">
            <v>SA</v>
          </cell>
          <cell r="Q291">
            <v>28809</v>
          </cell>
          <cell r="R291" t="str">
            <v>No</v>
          </cell>
          <cell r="S291" t="str">
            <v>No</v>
          </cell>
          <cell r="T291" t="str">
            <v>No</v>
          </cell>
          <cell r="U291" t="str">
            <v>No</v>
          </cell>
          <cell r="V291" t="str">
            <v>No</v>
          </cell>
          <cell r="W291" t="str">
            <v>No</v>
          </cell>
          <cell r="X291" t="str">
            <v>No</v>
          </cell>
          <cell r="Y291">
            <v>4</v>
          </cell>
          <cell r="Z291" t="str">
            <v>Damage from water from pipes and drains</v>
          </cell>
          <cell r="AA291">
            <v>422843</v>
          </cell>
          <cell r="AB291"/>
          <cell r="AC291" t="str">
            <v>Theft</v>
          </cell>
          <cell r="AD291">
            <v>290774</v>
          </cell>
          <cell r="AE291"/>
          <cell r="AF291" t="str">
            <v>None</v>
          </cell>
          <cell r="AG291"/>
          <cell r="AH291"/>
          <cell r="AI291" t="str">
            <v>House fire</v>
          </cell>
          <cell r="AJ291">
            <v>36347</v>
          </cell>
          <cell r="AK291"/>
          <cell r="AL291" t="str">
            <v>Damage caused by children, pets or other accidental damage</v>
          </cell>
          <cell r="AM291">
            <v>133640</v>
          </cell>
          <cell r="AN291"/>
          <cell r="AO291" t="str">
            <v>Damage from water from pipes and drains</v>
          </cell>
          <cell r="AP291">
            <v>91369</v>
          </cell>
          <cell r="AQ291"/>
          <cell r="AR291" t="str">
            <v>None</v>
          </cell>
          <cell r="AS291"/>
          <cell r="AT291"/>
          <cell r="AU291" t="str">
            <v>None</v>
          </cell>
          <cell r="AV291"/>
          <cell r="AW291"/>
          <cell r="AX291" t="str">
            <v>None</v>
          </cell>
          <cell r="AY291"/>
          <cell r="AZ291"/>
          <cell r="BA291" t="str">
            <v>None</v>
          </cell>
          <cell r="BB291"/>
          <cell r="BC291"/>
          <cell r="BD291">
            <v>35</v>
          </cell>
          <cell r="BE291">
            <v>63</v>
          </cell>
          <cell r="BF291" t="str">
            <v>NO PREVIOUS INSURER</v>
          </cell>
          <cell r="BG291" t="str">
            <v>No</v>
          </cell>
          <cell r="BH291"/>
          <cell r="BI291"/>
          <cell r="BJ291"/>
          <cell r="BK291"/>
          <cell r="BL291" t="str">
            <v>Terrace</v>
          </cell>
          <cell r="BM291" t="str">
            <v>Brick Veneer</v>
          </cell>
          <cell r="BN291" t="str">
            <v>Other</v>
          </cell>
          <cell r="BO291" t="str">
            <v>1990-1999</v>
          </cell>
          <cell r="BP291" t="str">
            <v>1990-1999</v>
          </cell>
          <cell r="BQ291" t="str">
            <v>Less than 1 acre</v>
          </cell>
        </row>
        <row r="292">
          <cell r="H292" t="str">
            <v>GAVIC420313513</v>
          </cell>
          <cell r="I292" t="str">
            <v/>
          </cell>
          <cell r="J292" t="str">
            <v/>
          </cell>
          <cell r="K292">
            <v>41</v>
          </cell>
          <cell r="L292" t="str">
            <v>STANHOPE</v>
          </cell>
          <cell r="M292" t="str">
            <v>STREET</v>
          </cell>
          <cell r="N292" t="str">
            <v>MALVERN</v>
          </cell>
          <cell r="O292">
            <v>3144</v>
          </cell>
          <cell r="P292" t="str">
            <v>VIC</v>
          </cell>
          <cell r="Q292">
            <v>24283</v>
          </cell>
          <cell r="R292" t="str">
            <v>Yes</v>
          </cell>
          <cell r="S292" t="str">
            <v>No</v>
          </cell>
          <cell r="T292" t="str">
            <v>No</v>
          </cell>
          <cell r="U292" t="str">
            <v>No</v>
          </cell>
          <cell r="V292" t="str">
            <v>No</v>
          </cell>
          <cell r="W292" t="str">
            <v>No</v>
          </cell>
          <cell r="X292" t="str">
            <v>No</v>
          </cell>
          <cell r="Y292">
            <v>2</v>
          </cell>
          <cell r="Z292" t="str">
            <v>Damage from water from pipes and drains</v>
          </cell>
          <cell r="AA292">
            <v>546151</v>
          </cell>
          <cell r="AB292"/>
          <cell r="AC292" t="str">
            <v>None</v>
          </cell>
          <cell r="AD292"/>
          <cell r="AE292"/>
          <cell r="AF292" t="str">
            <v>None</v>
          </cell>
          <cell r="AG292"/>
          <cell r="AH292"/>
          <cell r="AI292" t="str">
            <v>House fire</v>
          </cell>
          <cell r="AJ292">
            <v>60019</v>
          </cell>
          <cell r="AK292"/>
          <cell r="AL292" t="str">
            <v>Other claim type</v>
          </cell>
          <cell r="AM292">
            <v>62203</v>
          </cell>
          <cell r="AN292"/>
          <cell r="AO292" t="str">
            <v>None</v>
          </cell>
          <cell r="AP292"/>
          <cell r="AQ292"/>
          <cell r="AR292" t="str">
            <v>None</v>
          </cell>
          <cell r="AS292"/>
          <cell r="AT292"/>
          <cell r="AU292" t="str">
            <v>None</v>
          </cell>
          <cell r="AV292"/>
          <cell r="AW292"/>
          <cell r="AX292" t="str">
            <v>None</v>
          </cell>
          <cell r="AY292"/>
          <cell r="AZ292"/>
          <cell r="BA292" t="str">
            <v>None</v>
          </cell>
          <cell r="BB292"/>
          <cell r="BC292"/>
          <cell r="BD292">
            <v>35</v>
          </cell>
          <cell r="BE292">
            <v>54</v>
          </cell>
          <cell r="BF292" t="str">
            <v>NO PREVIOUS INSURER</v>
          </cell>
          <cell r="BG292" t="str">
            <v>No</v>
          </cell>
          <cell r="BH292"/>
          <cell r="BI292"/>
          <cell r="BJ292"/>
          <cell r="BK292"/>
          <cell r="BL292" t="str">
            <v>Semi detached (duplex/triplex/quadplex)</v>
          </cell>
          <cell r="BM292" t="str">
            <v>Other</v>
          </cell>
          <cell r="BN292" t="str">
            <v>Timber shingles</v>
          </cell>
          <cell r="BO292" t="str">
            <v>In the last 10 years</v>
          </cell>
          <cell r="BP292">
            <v>2010</v>
          </cell>
          <cell r="BQ292" t="str">
            <v>Less than 1 acre</v>
          </cell>
        </row>
        <row r="293">
          <cell r="H293" t="str">
            <v>GAVIC421993635</v>
          </cell>
          <cell r="I293" t="str">
            <v/>
          </cell>
          <cell r="J293" t="str">
            <v/>
          </cell>
          <cell r="K293">
            <v>8</v>
          </cell>
          <cell r="L293" t="str">
            <v>SASSAFRAS</v>
          </cell>
          <cell r="M293" t="str">
            <v>CLOSE</v>
          </cell>
          <cell r="N293" t="str">
            <v>PAKENHAM</v>
          </cell>
          <cell r="O293">
            <v>3810</v>
          </cell>
          <cell r="P293" t="str">
            <v>VIC</v>
          </cell>
          <cell r="Q293">
            <v>25779</v>
          </cell>
          <cell r="R293" t="str">
            <v>Yes</v>
          </cell>
          <cell r="S293" t="str">
            <v>No</v>
          </cell>
          <cell r="T293" t="str">
            <v>No</v>
          </cell>
          <cell r="U293" t="str">
            <v>No</v>
          </cell>
          <cell r="V293" t="str">
            <v>No</v>
          </cell>
          <cell r="W293" t="str">
            <v>No</v>
          </cell>
          <cell r="X293" t="str">
            <v>No</v>
          </cell>
          <cell r="Y293">
            <v>4</v>
          </cell>
          <cell r="Z293" t="str">
            <v>Other claim type</v>
          </cell>
          <cell r="AA293">
            <v>696042</v>
          </cell>
          <cell r="AB293"/>
          <cell r="AC293" t="str">
            <v>Theft</v>
          </cell>
          <cell r="AD293">
            <v>683074</v>
          </cell>
          <cell r="AE293"/>
          <cell r="AF293" t="str">
            <v>None</v>
          </cell>
          <cell r="AG293"/>
          <cell r="AH293"/>
          <cell r="AI293" t="str">
            <v>Damage caused by children, pets or other accidental damage</v>
          </cell>
          <cell r="AJ293">
            <v>108878</v>
          </cell>
          <cell r="AK293"/>
          <cell r="AL293" t="str">
            <v>Damage caused by children, pets or other accidental damage</v>
          </cell>
          <cell r="AM293">
            <v>53347</v>
          </cell>
          <cell r="AN293"/>
          <cell r="AO293" t="str">
            <v>None</v>
          </cell>
          <cell r="AP293"/>
          <cell r="AQ293"/>
          <cell r="AR293" t="str">
            <v>None</v>
          </cell>
          <cell r="AS293"/>
          <cell r="AT293"/>
          <cell r="AU293" t="str">
            <v>None</v>
          </cell>
          <cell r="AV293"/>
          <cell r="AW293"/>
          <cell r="AX293" t="str">
            <v>None</v>
          </cell>
          <cell r="AY293"/>
          <cell r="AZ293"/>
          <cell r="BA293" t="str">
            <v>None</v>
          </cell>
          <cell r="BB293"/>
          <cell r="BC293"/>
          <cell r="BD293">
            <v>21</v>
          </cell>
          <cell r="BE293">
            <v>70</v>
          </cell>
          <cell r="BF293" t="str">
            <v>NO PREVIOUS INSURER</v>
          </cell>
          <cell r="BG293" t="str">
            <v>No</v>
          </cell>
          <cell r="BH293"/>
          <cell r="BI293"/>
          <cell r="BJ293"/>
          <cell r="BK293"/>
          <cell r="BL293" t="str">
            <v>Free Standing Home On Concrete Slab</v>
          </cell>
          <cell r="BM293" t="str">
            <v>Sheet cladding</v>
          </cell>
          <cell r="BN293" t="str">
            <v>Terracotta</v>
          </cell>
          <cell r="BO293" t="str">
            <v>1914-1945 (War)</v>
          </cell>
          <cell r="BP293" t="str">
            <v>1914-1945 (War)</v>
          </cell>
          <cell r="BQ293" t="str">
            <v>Less than 1 acre</v>
          </cell>
        </row>
        <row r="294">
          <cell r="H294" t="str">
            <v>GASA_415349180</v>
          </cell>
          <cell r="I294" t="str">
            <v/>
          </cell>
          <cell r="J294" t="str">
            <v/>
          </cell>
          <cell r="K294">
            <v>26</v>
          </cell>
          <cell r="L294" t="str">
            <v>BEOVICH</v>
          </cell>
          <cell r="M294" t="str">
            <v>ROAD</v>
          </cell>
          <cell r="N294" t="str">
            <v>INGLE FARM</v>
          </cell>
          <cell r="O294">
            <v>5098</v>
          </cell>
          <cell r="P294" t="str">
            <v>SA</v>
          </cell>
          <cell r="Q294">
            <v>20648</v>
          </cell>
          <cell r="R294" t="str">
            <v>No</v>
          </cell>
          <cell r="S294" t="str">
            <v>No</v>
          </cell>
          <cell r="T294" t="str">
            <v>No</v>
          </cell>
          <cell r="U294" t="str">
            <v>No</v>
          </cell>
          <cell r="V294" t="str">
            <v>No</v>
          </cell>
          <cell r="W294" t="str">
            <v>No</v>
          </cell>
          <cell r="X294" t="str">
            <v>No</v>
          </cell>
          <cell r="Y294">
            <v>6</v>
          </cell>
          <cell r="Z294" t="str">
            <v>Damage from water from pipes and drains</v>
          </cell>
          <cell r="AA294">
            <v>278741</v>
          </cell>
          <cell r="AB294"/>
          <cell r="AC294" t="str">
            <v>Theft</v>
          </cell>
          <cell r="AD294">
            <v>444800</v>
          </cell>
          <cell r="AE294"/>
          <cell r="AF294" t="str">
            <v>Theft</v>
          </cell>
          <cell r="AG294">
            <v>459821</v>
          </cell>
          <cell r="AH294"/>
          <cell r="AI294" t="str">
            <v>Damage caused by children, pets or other accidental damage</v>
          </cell>
          <cell r="AJ294">
            <v>48594</v>
          </cell>
          <cell r="AK294"/>
          <cell r="AL294" t="str">
            <v>Damage caused by children, pets or other accidental damage</v>
          </cell>
          <cell r="AM294">
            <v>101384</v>
          </cell>
          <cell r="AN294"/>
          <cell r="AO294" t="str">
            <v>Damage caused by children, pets or other accidental damage</v>
          </cell>
          <cell r="AP294">
            <v>30414</v>
          </cell>
          <cell r="AQ294"/>
          <cell r="AR294" t="str">
            <v>None</v>
          </cell>
          <cell r="AS294"/>
          <cell r="AT294"/>
          <cell r="AU294" t="str">
            <v>None</v>
          </cell>
          <cell r="AV294"/>
          <cell r="AW294"/>
          <cell r="AX294" t="str">
            <v>None</v>
          </cell>
          <cell r="AY294"/>
          <cell r="AZ294"/>
          <cell r="BA294" t="str">
            <v>None</v>
          </cell>
          <cell r="BB294"/>
          <cell r="BC294"/>
          <cell r="BD294">
            <v>56</v>
          </cell>
          <cell r="BE294">
            <v>56</v>
          </cell>
          <cell r="BF294" t="str">
            <v>NO PREVIOUS INSURER</v>
          </cell>
          <cell r="BG294" t="str">
            <v>No</v>
          </cell>
          <cell r="BH294"/>
          <cell r="BI294"/>
          <cell r="BJ294"/>
          <cell r="BK294"/>
          <cell r="BL294" t="str">
            <v>Townhouse</v>
          </cell>
          <cell r="BM294" t="str">
            <v>Sheet cladding</v>
          </cell>
          <cell r="BN294" t="str">
            <v>Concrete tile</v>
          </cell>
          <cell r="BO294" t="str">
            <v>In the last 10 years</v>
          </cell>
          <cell r="BP294">
            <v>2011</v>
          </cell>
          <cell r="BQ294" t="str">
            <v>Less than 1 acre</v>
          </cell>
        </row>
        <row r="295">
          <cell r="H295" t="str">
            <v>GAQLD156462362</v>
          </cell>
          <cell r="I295" t="str">
            <v/>
          </cell>
          <cell r="J295" t="str">
            <v/>
          </cell>
          <cell r="K295">
            <v>7</v>
          </cell>
          <cell r="L295" t="str">
            <v>FALCON</v>
          </cell>
          <cell r="M295" t="str">
            <v>CRESCENT</v>
          </cell>
          <cell r="N295" t="str">
            <v>CONDON</v>
          </cell>
          <cell r="O295">
            <v>4815</v>
          </cell>
          <cell r="P295" t="str">
            <v>QLD</v>
          </cell>
          <cell r="Q295">
            <v>18790</v>
          </cell>
          <cell r="R295" t="str">
            <v>No</v>
          </cell>
          <cell r="S295" t="str">
            <v>No</v>
          </cell>
          <cell r="T295" t="str">
            <v>No</v>
          </cell>
          <cell r="U295" t="str">
            <v>No</v>
          </cell>
          <cell r="V295" t="str">
            <v>No</v>
          </cell>
          <cell r="W295" t="str">
            <v>No</v>
          </cell>
          <cell r="X295" t="str">
            <v>No</v>
          </cell>
          <cell r="Y295">
            <v>6</v>
          </cell>
          <cell r="Z295" t="str">
            <v>Damage from water from pipes and drains</v>
          </cell>
          <cell r="AA295">
            <v>1750241</v>
          </cell>
          <cell r="AB295"/>
          <cell r="AC295" t="str">
            <v>Other claim type</v>
          </cell>
          <cell r="AD295">
            <v>1767652</v>
          </cell>
          <cell r="AE295"/>
          <cell r="AF295" t="str">
            <v>Other claim type</v>
          </cell>
          <cell r="AG295">
            <v>885672</v>
          </cell>
          <cell r="AH295"/>
          <cell r="AI295" t="str">
            <v>Theft</v>
          </cell>
          <cell r="AJ295">
            <v>90343</v>
          </cell>
          <cell r="AK295"/>
          <cell r="AL295" t="str">
            <v>House fire</v>
          </cell>
          <cell r="AM295">
            <v>99888</v>
          </cell>
          <cell r="AN295"/>
          <cell r="AO295" t="str">
            <v>Damage caused by children, pets or other accidental damage</v>
          </cell>
          <cell r="AP295">
            <v>91288</v>
          </cell>
          <cell r="AQ295"/>
          <cell r="AR295" t="str">
            <v>None</v>
          </cell>
          <cell r="AS295"/>
          <cell r="AT295"/>
          <cell r="AU295" t="str">
            <v>None</v>
          </cell>
          <cell r="AV295"/>
          <cell r="AW295"/>
          <cell r="AX295" t="str">
            <v>None</v>
          </cell>
          <cell r="AY295"/>
          <cell r="AZ295"/>
          <cell r="BA295" t="str">
            <v>None</v>
          </cell>
          <cell r="BB295"/>
          <cell r="BC295"/>
          <cell r="BD295">
            <v>53</v>
          </cell>
          <cell r="BE295">
            <v>53</v>
          </cell>
          <cell r="BF295" t="str">
            <v>NO PREVIOUS INSURER</v>
          </cell>
          <cell r="BG295" t="str">
            <v>No</v>
          </cell>
          <cell r="BH295"/>
          <cell r="BI295"/>
          <cell r="BJ295"/>
          <cell r="BK295"/>
          <cell r="BL295" t="str">
            <v>Free Standing Home On Stumps / Foundations</v>
          </cell>
          <cell r="BM295" t="str">
            <v>Sheet cladding</v>
          </cell>
          <cell r="BN295" t="str">
            <v>Fibrecement covering</v>
          </cell>
          <cell r="BO295" t="str">
            <v>In the last 10 years</v>
          </cell>
          <cell r="BP295">
            <v>2009</v>
          </cell>
          <cell r="BQ295" t="str">
            <v>1 to 5 acres</v>
          </cell>
        </row>
        <row r="296">
          <cell r="H296" t="str">
            <v>GAQLD155529367</v>
          </cell>
          <cell r="I296" t="str">
            <v/>
          </cell>
          <cell r="J296" t="str">
            <v/>
          </cell>
          <cell r="K296">
            <v>253</v>
          </cell>
          <cell r="L296" t="str">
            <v>BYRNES</v>
          </cell>
          <cell r="M296" t="str">
            <v>STREET</v>
          </cell>
          <cell r="N296" t="str">
            <v>MAREEBA</v>
          </cell>
          <cell r="O296">
            <v>4880</v>
          </cell>
          <cell r="P296" t="str">
            <v>QLD</v>
          </cell>
          <cell r="Q296">
            <v>26454</v>
          </cell>
          <cell r="R296" t="str">
            <v>Yes</v>
          </cell>
          <cell r="S296" t="str">
            <v>No</v>
          </cell>
          <cell r="T296" t="str">
            <v>No</v>
          </cell>
          <cell r="U296" t="str">
            <v>No</v>
          </cell>
          <cell r="V296" t="str">
            <v>No</v>
          </cell>
          <cell r="W296" t="str">
            <v>No</v>
          </cell>
          <cell r="X296" t="str">
            <v>No</v>
          </cell>
          <cell r="Y296">
            <v>6</v>
          </cell>
          <cell r="Z296" t="str">
            <v>Damage from water from pipes and drains</v>
          </cell>
          <cell r="AA296">
            <v>527674</v>
          </cell>
          <cell r="AB296"/>
          <cell r="AC296" t="str">
            <v>Earthquake, storm, cyclone or hail</v>
          </cell>
          <cell r="AD296">
            <v>606904</v>
          </cell>
          <cell r="AE296"/>
          <cell r="AF296" t="str">
            <v>House fire</v>
          </cell>
          <cell r="AG296">
            <v>192655</v>
          </cell>
          <cell r="AH296"/>
          <cell r="AI296" t="str">
            <v>House fire</v>
          </cell>
          <cell r="AJ296">
            <v>37876</v>
          </cell>
          <cell r="AK296"/>
          <cell r="AL296" t="str">
            <v>House fire</v>
          </cell>
          <cell r="AM296">
            <v>17501</v>
          </cell>
          <cell r="AN296"/>
          <cell r="AO296" t="str">
            <v>Damage caused by children, pets or other accidental damage</v>
          </cell>
          <cell r="AP296">
            <v>51070</v>
          </cell>
          <cell r="AQ296"/>
          <cell r="AR296" t="str">
            <v>None</v>
          </cell>
          <cell r="AS296"/>
          <cell r="AT296"/>
          <cell r="AU296" t="str">
            <v>None</v>
          </cell>
          <cell r="AV296"/>
          <cell r="AW296"/>
          <cell r="AX296" t="str">
            <v>None</v>
          </cell>
          <cell r="AY296"/>
          <cell r="AZ296"/>
          <cell r="BA296" t="str">
            <v>None</v>
          </cell>
          <cell r="BB296"/>
          <cell r="BC296"/>
          <cell r="BD296">
            <v>36</v>
          </cell>
          <cell r="BE296">
            <v>42</v>
          </cell>
          <cell r="BF296" t="str">
            <v>SHANNONS</v>
          </cell>
          <cell r="BG296" t="str">
            <v>No</v>
          </cell>
          <cell r="BH296"/>
          <cell r="BI296"/>
          <cell r="BJ296"/>
          <cell r="BK296"/>
          <cell r="BL296" t="str">
            <v>Free Standing Home On Concrete Slab</v>
          </cell>
          <cell r="BM296" t="str">
            <v>Weatherboard - Timber</v>
          </cell>
          <cell r="BN296" t="str">
            <v>Timber shingles</v>
          </cell>
          <cell r="BO296" t="str">
            <v>1960-1969</v>
          </cell>
          <cell r="BP296" t="str">
            <v>1960-1969</v>
          </cell>
          <cell r="BQ296" t="str">
            <v>Less than 1 acre</v>
          </cell>
        </row>
        <row r="297">
          <cell r="H297" t="str">
            <v>GAQLD156784802</v>
          </cell>
          <cell r="I297" t="str">
            <v/>
          </cell>
          <cell r="J297" t="str">
            <v/>
          </cell>
          <cell r="K297">
            <v>12</v>
          </cell>
          <cell r="L297" t="str">
            <v>BODDINGTON</v>
          </cell>
          <cell r="M297" t="str">
            <v>STREET</v>
          </cell>
          <cell r="N297" t="str">
            <v>MACKAY</v>
          </cell>
          <cell r="O297">
            <v>4740</v>
          </cell>
          <cell r="P297" t="str">
            <v>QLD</v>
          </cell>
          <cell r="Q297">
            <v>20591</v>
          </cell>
          <cell r="R297" t="str">
            <v>Yes</v>
          </cell>
          <cell r="S297" t="str">
            <v>No</v>
          </cell>
          <cell r="T297" t="str">
            <v>No</v>
          </cell>
          <cell r="U297" t="str">
            <v>No</v>
          </cell>
          <cell r="V297" t="str">
            <v>No</v>
          </cell>
          <cell r="W297" t="str">
            <v>No</v>
          </cell>
          <cell r="X297" t="str">
            <v>No</v>
          </cell>
          <cell r="Y297">
            <v>4</v>
          </cell>
          <cell r="Z297" t="str">
            <v>House fire</v>
          </cell>
          <cell r="AA297">
            <v>1479677</v>
          </cell>
          <cell r="AB297"/>
          <cell r="AC297" t="str">
            <v>Damage from water from pipes and drains</v>
          </cell>
          <cell r="AD297">
            <v>1207802</v>
          </cell>
          <cell r="AE297"/>
          <cell r="AF297" t="str">
            <v>None</v>
          </cell>
          <cell r="AG297"/>
          <cell r="AH297"/>
          <cell r="AI297" t="str">
            <v>House fire</v>
          </cell>
          <cell r="AJ297">
            <v>76546</v>
          </cell>
          <cell r="AK297"/>
          <cell r="AL297" t="str">
            <v>Damage caused by children, pets or other accidental damage</v>
          </cell>
          <cell r="AM297">
            <v>111287</v>
          </cell>
          <cell r="AN297"/>
          <cell r="AO297" t="str">
            <v>None</v>
          </cell>
          <cell r="AP297"/>
          <cell r="AQ297"/>
          <cell r="AR297" t="str">
            <v>None</v>
          </cell>
          <cell r="AS297"/>
          <cell r="AT297"/>
          <cell r="AU297" t="str">
            <v>None</v>
          </cell>
          <cell r="AV297"/>
          <cell r="AW297"/>
          <cell r="AX297" t="str">
            <v>None</v>
          </cell>
          <cell r="AY297"/>
          <cell r="AZ297"/>
          <cell r="BA297" t="str">
            <v>None</v>
          </cell>
          <cell r="BB297"/>
          <cell r="BC297"/>
          <cell r="BD297">
            <v>30</v>
          </cell>
          <cell r="BE297">
            <v>30</v>
          </cell>
          <cell r="BF297" t="str">
            <v>NO PREVIOUS INSURER</v>
          </cell>
          <cell r="BG297" t="str">
            <v>No</v>
          </cell>
          <cell r="BH297"/>
          <cell r="BI297"/>
          <cell r="BJ297"/>
          <cell r="BK297"/>
          <cell r="BL297" t="str">
            <v>Free Standing Home On Stumps / Foundations</v>
          </cell>
          <cell r="BM297" t="str">
            <v>Other</v>
          </cell>
          <cell r="BN297" t="str">
            <v>Slate</v>
          </cell>
          <cell r="BO297" t="str">
            <v>1914-1945 (War)</v>
          </cell>
          <cell r="BP297" t="str">
            <v>1914-1945 (War)</v>
          </cell>
          <cell r="BQ297" t="str">
            <v>Less than 1 acre</v>
          </cell>
        </row>
        <row r="298">
          <cell r="H298" t="str">
            <v>GANSW704685213</v>
          </cell>
          <cell r="I298" t="str">
            <v/>
          </cell>
          <cell r="J298" t="str">
            <v/>
          </cell>
          <cell r="K298">
            <v>29</v>
          </cell>
          <cell r="L298" t="str">
            <v>FIDDAMAN</v>
          </cell>
          <cell r="M298" t="str">
            <v>ROAD</v>
          </cell>
          <cell r="N298" t="str">
            <v>EMERALD BEACH</v>
          </cell>
          <cell r="O298">
            <v>2456</v>
          </cell>
          <cell r="P298" t="str">
            <v>NSW</v>
          </cell>
          <cell r="Q298">
            <v>19080</v>
          </cell>
          <cell r="R298" t="str">
            <v>Yes</v>
          </cell>
          <cell r="S298" t="str">
            <v>No</v>
          </cell>
          <cell r="T298" t="str">
            <v>No</v>
          </cell>
          <cell r="U298" t="str">
            <v>No</v>
          </cell>
          <cell r="V298" t="str">
            <v>No</v>
          </cell>
          <cell r="W298" t="str">
            <v>No</v>
          </cell>
          <cell r="X298" t="str">
            <v>No</v>
          </cell>
          <cell r="Y298">
            <v>0</v>
          </cell>
          <cell r="Z298" t="str">
            <v>None</v>
          </cell>
          <cell r="AA298"/>
          <cell r="AB298"/>
          <cell r="AC298" t="str">
            <v>NONE</v>
          </cell>
          <cell r="AD298"/>
          <cell r="AE298"/>
          <cell r="AF298" t="str">
            <v>None</v>
          </cell>
          <cell r="AG298"/>
          <cell r="AH298"/>
          <cell r="AI298" t="str">
            <v>Other claim type</v>
          </cell>
          <cell r="AJ298">
            <v>106830</v>
          </cell>
          <cell r="AK298"/>
          <cell r="AL298" t="str">
            <v>None</v>
          </cell>
          <cell r="AM298"/>
          <cell r="AN298"/>
          <cell r="AO298" t="str">
            <v>None</v>
          </cell>
          <cell r="AP298"/>
          <cell r="AQ298"/>
          <cell r="AR298" t="str">
            <v>None</v>
          </cell>
          <cell r="AS298"/>
          <cell r="AT298"/>
          <cell r="AU298" t="str">
            <v>None</v>
          </cell>
          <cell r="AV298"/>
          <cell r="AW298"/>
          <cell r="AX298" t="str">
            <v>None</v>
          </cell>
          <cell r="AY298"/>
          <cell r="AZ298"/>
          <cell r="BA298" t="str">
            <v>None</v>
          </cell>
          <cell r="BB298"/>
          <cell r="BC298"/>
          <cell r="BD298">
            <v>43</v>
          </cell>
          <cell r="BE298">
            <v>76</v>
          </cell>
          <cell r="BF298" t="str">
            <v>NO PREVIOUS INSURER</v>
          </cell>
          <cell r="BG298" t="str">
            <v>No</v>
          </cell>
          <cell r="BH298"/>
          <cell r="BI298"/>
          <cell r="BJ298"/>
          <cell r="BK298"/>
          <cell r="BL298" t="str">
            <v>Semi detached (duplex/triplex/quadplex)</v>
          </cell>
          <cell r="BM298" t="str">
            <v>Other</v>
          </cell>
          <cell r="BN298" t="str">
            <v>Metal covering</v>
          </cell>
          <cell r="BO298" t="str">
            <v>In the last 10 years</v>
          </cell>
          <cell r="BP298">
            <v>2013</v>
          </cell>
          <cell r="BQ298" t="str">
            <v>Less than 1 acre</v>
          </cell>
        </row>
        <row r="299">
          <cell r="H299" t="str">
            <v>GAQLD157166755</v>
          </cell>
          <cell r="I299" t="str">
            <v/>
          </cell>
          <cell r="J299" t="str">
            <v/>
          </cell>
          <cell r="K299">
            <v>8</v>
          </cell>
          <cell r="L299" t="str">
            <v>VISCOUNT</v>
          </cell>
          <cell r="M299" t="str">
            <v>DRIVE</v>
          </cell>
          <cell r="N299" t="str">
            <v>TALLAI</v>
          </cell>
          <cell r="O299">
            <v>4213</v>
          </cell>
          <cell r="P299" t="str">
            <v>QLD</v>
          </cell>
          <cell r="Q299">
            <v>32131</v>
          </cell>
          <cell r="R299" t="str">
            <v>Yes</v>
          </cell>
          <cell r="S299" t="str">
            <v>No</v>
          </cell>
          <cell r="T299" t="str">
            <v>No</v>
          </cell>
          <cell r="U299" t="str">
            <v>No</v>
          </cell>
          <cell r="V299" t="str">
            <v>No</v>
          </cell>
          <cell r="W299" t="str">
            <v>No</v>
          </cell>
          <cell r="X299" t="str">
            <v>Yes</v>
          </cell>
          <cell r="Y299">
            <v>6</v>
          </cell>
          <cell r="Z299" t="str">
            <v>Other claim type</v>
          </cell>
          <cell r="AA299">
            <v>318609</v>
          </cell>
          <cell r="AB299"/>
          <cell r="AC299" t="str">
            <v>Other claim type</v>
          </cell>
          <cell r="AD299">
            <v>298418</v>
          </cell>
          <cell r="AE299"/>
          <cell r="AF299" t="str">
            <v>Damage from water from pipes and drains</v>
          </cell>
          <cell r="AG299">
            <v>465485</v>
          </cell>
          <cell r="AH299"/>
          <cell r="AI299" t="str">
            <v>Damage caused by children, pets or other accidental damage</v>
          </cell>
          <cell r="AJ299">
            <v>68988</v>
          </cell>
          <cell r="AK299"/>
          <cell r="AL299" t="str">
            <v>Theft</v>
          </cell>
          <cell r="AM299">
            <v>75011</v>
          </cell>
          <cell r="AN299"/>
          <cell r="AO299" t="str">
            <v>Damage caused by children, pets or other accidental damage</v>
          </cell>
          <cell r="AP299">
            <v>36256</v>
          </cell>
          <cell r="AQ299"/>
          <cell r="AR299" t="str">
            <v>None</v>
          </cell>
          <cell r="AS299"/>
          <cell r="AT299"/>
          <cell r="AU299" t="str">
            <v>None</v>
          </cell>
          <cell r="AV299"/>
          <cell r="AW299"/>
          <cell r="AX299" t="str">
            <v>None</v>
          </cell>
          <cell r="AY299"/>
          <cell r="AZ299"/>
          <cell r="BA299" t="str">
            <v>None</v>
          </cell>
          <cell r="BB299"/>
          <cell r="BC299"/>
          <cell r="BD299">
            <v>63</v>
          </cell>
          <cell r="BE299">
            <v>63</v>
          </cell>
          <cell r="BF299" t="str">
            <v>NO PREVIOUS INSURER</v>
          </cell>
          <cell r="BG299" t="str">
            <v>No</v>
          </cell>
          <cell r="BH299"/>
          <cell r="BI299"/>
          <cell r="BJ299"/>
          <cell r="BK299"/>
          <cell r="BL299" t="str">
            <v>Free Standing Home On Poles</v>
          </cell>
          <cell r="BM299" t="str">
            <v>Other</v>
          </cell>
          <cell r="BN299" t="str">
            <v>Metal covering</v>
          </cell>
          <cell r="BO299" t="str">
            <v>1891-1913 (Federation)</v>
          </cell>
          <cell r="BP299" t="str">
            <v>1891-1913 (Federation)</v>
          </cell>
          <cell r="BQ299" t="str">
            <v>Less than 1 acre</v>
          </cell>
        </row>
        <row r="300">
          <cell r="H300" t="str">
            <v>GAQLD162367084</v>
          </cell>
          <cell r="I300" t="str">
            <v/>
          </cell>
          <cell r="J300" t="str">
            <v/>
          </cell>
          <cell r="K300">
            <v>256</v>
          </cell>
          <cell r="L300" t="str">
            <v>UNIVERSAL</v>
          </cell>
          <cell r="M300" t="str">
            <v>STREET</v>
          </cell>
          <cell r="N300" t="str">
            <v>OXENFORD</v>
          </cell>
          <cell r="O300">
            <v>4210</v>
          </cell>
          <cell r="P300" t="str">
            <v>QLD</v>
          </cell>
          <cell r="Q300">
            <v>29608</v>
          </cell>
          <cell r="R300" t="str">
            <v>No</v>
          </cell>
          <cell r="S300" t="str">
            <v>No</v>
          </cell>
          <cell r="T300" t="str">
            <v>No</v>
          </cell>
          <cell r="U300" t="str">
            <v>No</v>
          </cell>
          <cell r="V300" t="str">
            <v>No</v>
          </cell>
          <cell r="W300" t="str">
            <v>No</v>
          </cell>
          <cell r="X300" t="str">
            <v>No</v>
          </cell>
          <cell r="Y300">
            <v>4</v>
          </cell>
          <cell r="Z300" t="str">
            <v>Other claim type</v>
          </cell>
          <cell r="AA300">
            <v>171622</v>
          </cell>
          <cell r="AB300"/>
          <cell r="AC300" t="str">
            <v>Damage from water from pipes and drains</v>
          </cell>
          <cell r="AD300">
            <v>484989</v>
          </cell>
          <cell r="AE300"/>
          <cell r="AF300" t="str">
            <v>None</v>
          </cell>
          <cell r="AG300"/>
          <cell r="AH300"/>
          <cell r="AI300" t="str">
            <v>House fire</v>
          </cell>
          <cell r="AJ300">
            <v>76696</v>
          </cell>
          <cell r="AK300"/>
          <cell r="AL300" t="str">
            <v>Damage caused by children, pets or other accidental damage</v>
          </cell>
          <cell r="AM300">
            <v>84660</v>
          </cell>
          <cell r="AN300"/>
          <cell r="AO300" t="str">
            <v>Other claim type</v>
          </cell>
          <cell r="AP300">
            <v>99578</v>
          </cell>
          <cell r="AQ300"/>
          <cell r="AR300" t="str">
            <v>None</v>
          </cell>
          <cell r="AS300"/>
          <cell r="AT300"/>
          <cell r="AU300" t="str">
            <v>None</v>
          </cell>
          <cell r="AV300"/>
          <cell r="AW300"/>
          <cell r="AX300" t="str">
            <v>None</v>
          </cell>
          <cell r="AY300"/>
          <cell r="AZ300"/>
          <cell r="BA300" t="str">
            <v>None</v>
          </cell>
          <cell r="BB300"/>
          <cell r="BC300"/>
          <cell r="BD300">
            <v>50</v>
          </cell>
          <cell r="BE300">
            <v>77</v>
          </cell>
          <cell r="BF300" t="str">
            <v>NO PREVIOUS INSURER</v>
          </cell>
          <cell r="BG300" t="str">
            <v>No</v>
          </cell>
          <cell r="BH300"/>
          <cell r="BI300"/>
          <cell r="BJ300"/>
          <cell r="BK300"/>
          <cell r="BL300" t="str">
            <v>Terrace</v>
          </cell>
          <cell r="BM300" t="str">
            <v>Double Brick</v>
          </cell>
          <cell r="BN300" t="str">
            <v>Fibrecement covering</v>
          </cell>
          <cell r="BO300" t="str">
            <v>1960-1969</v>
          </cell>
          <cell r="BP300" t="str">
            <v>1960-1969</v>
          </cell>
          <cell r="BQ300" t="str">
            <v>Less than 1 acre</v>
          </cell>
        </row>
        <row r="301">
          <cell r="H301" t="str">
            <v>GAVIC420110609</v>
          </cell>
          <cell r="I301" t="str">
            <v/>
          </cell>
          <cell r="J301" t="str">
            <v/>
          </cell>
          <cell r="K301">
            <v>9</v>
          </cell>
          <cell r="L301" t="str">
            <v>HERBERT</v>
          </cell>
          <cell r="M301" t="str">
            <v>STREET</v>
          </cell>
          <cell r="N301" t="str">
            <v>WATSONIA</v>
          </cell>
          <cell r="O301">
            <v>3087</v>
          </cell>
          <cell r="P301" t="str">
            <v>VIC</v>
          </cell>
          <cell r="Q301">
            <v>22472</v>
          </cell>
          <cell r="R301" t="str">
            <v>Yes</v>
          </cell>
          <cell r="S301" t="str">
            <v>No</v>
          </cell>
          <cell r="T301" t="str">
            <v>No</v>
          </cell>
          <cell r="U301" t="str">
            <v>No</v>
          </cell>
          <cell r="V301" t="str">
            <v>No</v>
          </cell>
          <cell r="W301" t="str">
            <v>No</v>
          </cell>
          <cell r="X301" t="str">
            <v>No</v>
          </cell>
          <cell r="Y301">
            <v>0</v>
          </cell>
          <cell r="Z301" t="str">
            <v>None</v>
          </cell>
          <cell r="AA301"/>
          <cell r="AB301"/>
          <cell r="AC301" t="str">
            <v>NONE</v>
          </cell>
          <cell r="AD301"/>
          <cell r="AE301"/>
          <cell r="AF301" t="str">
            <v>None</v>
          </cell>
          <cell r="AG301"/>
          <cell r="AH301"/>
          <cell r="AI301" t="str">
            <v>None</v>
          </cell>
          <cell r="AJ301"/>
          <cell r="AK301"/>
          <cell r="AL301" t="str">
            <v>None</v>
          </cell>
          <cell r="AM301"/>
          <cell r="AN301"/>
          <cell r="AO301" t="str">
            <v>None</v>
          </cell>
          <cell r="AP301"/>
          <cell r="AQ301"/>
          <cell r="AR301" t="str">
            <v>None</v>
          </cell>
          <cell r="AS301"/>
          <cell r="AT301"/>
          <cell r="AU301" t="str">
            <v>None</v>
          </cell>
          <cell r="AV301"/>
          <cell r="AW301"/>
          <cell r="AX301" t="str">
            <v>None</v>
          </cell>
          <cell r="AY301"/>
          <cell r="AZ301"/>
          <cell r="BA301" t="str">
            <v>None</v>
          </cell>
          <cell r="BB301"/>
          <cell r="BC301"/>
          <cell r="BD301">
            <v>45</v>
          </cell>
          <cell r="BE301">
            <v>69</v>
          </cell>
          <cell r="BF301" t="str">
            <v>NO PREVIOUS INSURER</v>
          </cell>
          <cell r="BG301" t="str">
            <v>No</v>
          </cell>
          <cell r="BH301"/>
          <cell r="BI301"/>
          <cell r="BJ301"/>
          <cell r="BK301"/>
          <cell r="BL301" t="str">
            <v>Free Standing Home On Poles</v>
          </cell>
          <cell r="BM301" t="str">
            <v>Weatherboard - Timber</v>
          </cell>
          <cell r="BN301" t="str">
            <v>Metal covering</v>
          </cell>
          <cell r="BO301" t="str">
            <v>1946-1959 (Post War)</v>
          </cell>
          <cell r="BP301" t="str">
            <v>1946-1959 (Post War)</v>
          </cell>
          <cell r="BQ301" t="str">
            <v>Less than 1 acre</v>
          </cell>
        </row>
        <row r="302">
          <cell r="H302" t="str">
            <v>GANSW704859890</v>
          </cell>
          <cell r="I302" t="str">
            <v/>
          </cell>
          <cell r="J302" t="str">
            <v/>
          </cell>
          <cell r="K302">
            <v>6</v>
          </cell>
          <cell r="L302" t="str">
            <v>CLIFFORD</v>
          </cell>
          <cell r="M302" t="str">
            <v>STREET</v>
          </cell>
          <cell r="N302" t="str">
            <v>GORDON</v>
          </cell>
          <cell r="O302">
            <v>2072</v>
          </cell>
          <cell r="P302" t="str">
            <v>NSW</v>
          </cell>
          <cell r="Q302">
            <v>28018</v>
          </cell>
          <cell r="R302" t="str">
            <v>No</v>
          </cell>
          <cell r="S302" t="str">
            <v>No</v>
          </cell>
          <cell r="T302" t="str">
            <v>No</v>
          </cell>
          <cell r="U302" t="str">
            <v>No</v>
          </cell>
          <cell r="V302" t="str">
            <v>No</v>
          </cell>
          <cell r="W302" t="str">
            <v>No</v>
          </cell>
          <cell r="X302" t="str">
            <v>Yes</v>
          </cell>
          <cell r="Y302">
            <v>2</v>
          </cell>
          <cell r="Z302" t="str">
            <v>Other claim type</v>
          </cell>
          <cell r="AA302">
            <v>394732</v>
          </cell>
          <cell r="AB302"/>
          <cell r="AC302" t="str">
            <v>None</v>
          </cell>
          <cell r="AD302"/>
          <cell r="AE302"/>
          <cell r="AF302" t="str">
            <v>None</v>
          </cell>
          <cell r="AG302"/>
          <cell r="AH302"/>
          <cell r="AI302" t="str">
            <v>House fire</v>
          </cell>
          <cell r="AJ302">
            <v>42429</v>
          </cell>
          <cell r="AK302"/>
          <cell r="AL302" t="str">
            <v>Damage from water from pipes and drains</v>
          </cell>
          <cell r="AM302">
            <v>35498</v>
          </cell>
          <cell r="AN302"/>
          <cell r="AO302" t="str">
            <v>None</v>
          </cell>
          <cell r="AP302"/>
          <cell r="AQ302"/>
          <cell r="AR302" t="str">
            <v>None</v>
          </cell>
          <cell r="AS302"/>
          <cell r="AT302"/>
          <cell r="AU302" t="str">
            <v>None</v>
          </cell>
          <cell r="AV302"/>
          <cell r="AW302"/>
          <cell r="AX302" t="str">
            <v>None</v>
          </cell>
          <cell r="AY302"/>
          <cell r="AZ302"/>
          <cell r="BA302" t="str">
            <v>None</v>
          </cell>
          <cell r="BB302"/>
          <cell r="BC302"/>
          <cell r="BD302">
            <v>28</v>
          </cell>
          <cell r="BE302">
            <v>39</v>
          </cell>
          <cell r="BF302" t="str">
            <v>GIO</v>
          </cell>
          <cell r="BG302" t="str">
            <v>No</v>
          </cell>
          <cell r="BH302"/>
          <cell r="BI302"/>
          <cell r="BJ302"/>
          <cell r="BK302"/>
          <cell r="BL302" t="str">
            <v>Terrace</v>
          </cell>
          <cell r="BM302" t="str">
            <v>Other</v>
          </cell>
          <cell r="BN302" t="str">
            <v>Terracotta</v>
          </cell>
          <cell r="BO302" t="str">
            <v>Pre 1890 (Victorian)</v>
          </cell>
          <cell r="BP302" t="str">
            <v>Pre 1890 (Victorian)</v>
          </cell>
          <cell r="BQ302" t="str">
            <v>Less than 1 acre</v>
          </cell>
        </row>
        <row r="303">
          <cell r="H303" t="str">
            <v>GANSW706332610</v>
          </cell>
          <cell r="I303" t="str">
            <v/>
          </cell>
          <cell r="J303" t="str">
            <v/>
          </cell>
          <cell r="K303">
            <v>3</v>
          </cell>
          <cell r="L303" t="str">
            <v>ELGIN</v>
          </cell>
          <cell r="M303" t="str">
            <v>PLACE</v>
          </cell>
          <cell r="N303" t="str">
            <v>WINSTON HILLS</v>
          </cell>
          <cell r="O303">
            <v>2153</v>
          </cell>
          <cell r="P303" t="str">
            <v>NSW</v>
          </cell>
          <cell r="Q303">
            <v>24880</v>
          </cell>
          <cell r="R303" t="str">
            <v>Yes</v>
          </cell>
          <cell r="S303" t="str">
            <v>No</v>
          </cell>
          <cell r="T303" t="str">
            <v>No</v>
          </cell>
          <cell r="U303" t="str">
            <v>No</v>
          </cell>
          <cell r="V303" t="str">
            <v>No</v>
          </cell>
          <cell r="W303" t="str">
            <v>No</v>
          </cell>
          <cell r="X303" t="str">
            <v>No</v>
          </cell>
          <cell r="Y303">
            <v>1</v>
          </cell>
          <cell r="Z303" t="str">
            <v>House fire</v>
          </cell>
          <cell r="AA303">
            <v>1647375</v>
          </cell>
          <cell r="AB303"/>
          <cell r="AC303" t="str">
            <v>None</v>
          </cell>
          <cell r="AD303"/>
          <cell r="AE303"/>
          <cell r="AF303" t="str">
            <v>None</v>
          </cell>
          <cell r="AG303"/>
          <cell r="AH303"/>
          <cell r="AI303" t="str">
            <v>None</v>
          </cell>
          <cell r="AJ303"/>
          <cell r="AK303"/>
          <cell r="AL303" t="str">
            <v>None</v>
          </cell>
          <cell r="AM303"/>
          <cell r="AN303"/>
          <cell r="AO303" t="str">
            <v>None</v>
          </cell>
          <cell r="AP303"/>
          <cell r="AQ303"/>
          <cell r="AR303" t="str">
            <v>None</v>
          </cell>
          <cell r="AS303"/>
          <cell r="AT303"/>
          <cell r="AU303" t="str">
            <v>None</v>
          </cell>
          <cell r="AV303"/>
          <cell r="AW303"/>
          <cell r="AX303" t="str">
            <v>None</v>
          </cell>
          <cell r="AY303"/>
          <cell r="AZ303"/>
          <cell r="BA303" t="str">
            <v>None</v>
          </cell>
          <cell r="BB303"/>
          <cell r="BC303"/>
          <cell r="BD303">
            <v>66</v>
          </cell>
          <cell r="BE303">
            <v>66</v>
          </cell>
          <cell r="BF303" t="str">
            <v>NO PREVIOUS INSURER</v>
          </cell>
          <cell r="BG303" t="str">
            <v>No</v>
          </cell>
          <cell r="BH303"/>
          <cell r="BI303"/>
          <cell r="BJ303"/>
          <cell r="BK303"/>
          <cell r="BL303" t="str">
            <v>Townhouse</v>
          </cell>
          <cell r="BM303" t="str">
            <v>Weatherboard - Timber</v>
          </cell>
          <cell r="BN303" t="str">
            <v>Slate</v>
          </cell>
          <cell r="BO303" t="str">
            <v>1990-1999</v>
          </cell>
          <cell r="BP303" t="str">
            <v>1990-1999</v>
          </cell>
          <cell r="BQ303" t="str">
            <v>1 to 5 acres</v>
          </cell>
        </row>
        <row r="304">
          <cell r="H304" t="str">
            <v>GANSW706485481</v>
          </cell>
          <cell r="I304" t="str">
            <v/>
          </cell>
          <cell r="J304" t="str">
            <v/>
          </cell>
          <cell r="K304">
            <v>53</v>
          </cell>
          <cell r="L304" t="str">
            <v>KOORONGA</v>
          </cell>
          <cell r="M304" t="str">
            <v>AVENUE</v>
          </cell>
          <cell r="N304" t="str">
            <v>ORANGE</v>
          </cell>
          <cell r="O304">
            <v>2800</v>
          </cell>
          <cell r="P304" t="str">
            <v>NSW</v>
          </cell>
          <cell r="Q304">
            <v>27365</v>
          </cell>
          <cell r="R304" t="str">
            <v>Yes</v>
          </cell>
          <cell r="S304" t="str">
            <v>No</v>
          </cell>
          <cell r="T304" t="str">
            <v>No</v>
          </cell>
          <cell r="U304" t="str">
            <v>No</v>
          </cell>
          <cell r="V304" t="str">
            <v>No</v>
          </cell>
          <cell r="W304" t="str">
            <v>No</v>
          </cell>
          <cell r="X304" t="str">
            <v>No</v>
          </cell>
          <cell r="Y304">
            <v>1</v>
          </cell>
          <cell r="Z304" t="str">
            <v>Theft</v>
          </cell>
          <cell r="AA304">
            <v>356533</v>
          </cell>
          <cell r="AB304"/>
          <cell r="AC304" t="str">
            <v>None</v>
          </cell>
          <cell r="AD304"/>
          <cell r="AE304"/>
          <cell r="AF304" t="str">
            <v>None</v>
          </cell>
          <cell r="AG304"/>
          <cell r="AH304"/>
          <cell r="AI304" t="str">
            <v>None</v>
          </cell>
          <cell r="AJ304"/>
          <cell r="AK304"/>
          <cell r="AL304" t="str">
            <v>None</v>
          </cell>
          <cell r="AM304"/>
          <cell r="AN304"/>
          <cell r="AO304" t="str">
            <v>None</v>
          </cell>
          <cell r="AP304"/>
          <cell r="AQ304"/>
          <cell r="AR304" t="str">
            <v>None</v>
          </cell>
          <cell r="AS304"/>
          <cell r="AT304"/>
          <cell r="AU304" t="str">
            <v>None</v>
          </cell>
          <cell r="AV304"/>
          <cell r="AW304"/>
          <cell r="AX304" t="str">
            <v>None</v>
          </cell>
          <cell r="AY304"/>
          <cell r="AZ304"/>
          <cell r="BA304" t="str">
            <v>None</v>
          </cell>
          <cell r="BB304"/>
          <cell r="BC304"/>
          <cell r="BD304">
            <v>51</v>
          </cell>
          <cell r="BE304">
            <v>78</v>
          </cell>
          <cell r="BF304" t="str">
            <v>BUDGET DIRECT</v>
          </cell>
          <cell r="BG304" t="str">
            <v>No</v>
          </cell>
          <cell r="BH304"/>
          <cell r="BI304"/>
          <cell r="BJ304"/>
          <cell r="BK304"/>
          <cell r="BL304" t="str">
            <v>Free Standing Home On Stumps / Foundations</v>
          </cell>
          <cell r="BM304" t="str">
            <v>Brick Veneer</v>
          </cell>
          <cell r="BN304" t="str">
            <v>Metal covering</v>
          </cell>
          <cell r="BO304" t="str">
            <v>In the last 10 years</v>
          </cell>
          <cell r="BP304">
            <v>2018</v>
          </cell>
          <cell r="BQ304" t="str">
            <v>1 to 5 acres</v>
          </cell>
        </row>
        <row r="305">
          <cell r="H305" t="str">
            <v>GATAS702214910</v>
          </cell>
          <cell r="I305" t="str">
            <v/>
          </cell>
          <cell r="J305" t="str">
            <v/>
          </cell>
          <cell r="K305">
            <v>8</v>
          </cell>
          <cell r="L305" t="str">
            <v>CLARKE</v>
          </cell>
          <cell r="M305" t="str">
            <v>STREET</v>
          </cell>
          <cell r="N305" t="str">
            <v>BRIDPORT</v>
          </cell>
          <cell r="O305">
            <v>7262</v>
          </cell>
          <cell r="P305" t="str">
            <v>TAS</v>
          </cell>
          <cell r="Q305">
            <v>25679</v>
          </cell>
          <cell r="R305" t="str">
            <v>Yes</v>
          </cell>
          <cell r="S305" t="str">
            <v>No</v>
          </cell>
          <cell r="T305" t="str">
            <v>No</v>
          </cell>
          <cell r="U305" t="str">
            <v>No</v>
          </cell>
          <cell r="V305" t="str">
            <v>No</v>
          </cell>
          <cell r="W305" t="str">
            <v>No</v>
          </cell>
          <cell r="X305" t="str">
            <v>No</v>
          </cell>
          <cell r="Y305">
            <v>1</v>
          </cell>
          <cell r="Z305" t="str">
            <v>Theft</v>
          </cell>
          <cell r="AA305">
            <v>1570073</v>
          </cell>
          <cell r="AB305"/>
          <cell r="AC305" t="str">
            <v>None</v>
          </cell>
          <cell r="AD305"/>
          <cell r="AE305"/>
          <cell r="AF305" t="str">
            <v>None</v>
          </cell>
          <cell r="AG305"/>
          <cell r="AH305"/>
          <cell r="AI305" t="str">
            <v>None</v>
          </cell>
          <cell r="AJ305"/>
          <cell r="AK305"/>
          <cell r="AL305" t="str">
            <v>None</v>
          </cell>
          <cell r="AM305"/>
          <cell r="AN305"/>
          <cell r="AO305" t="str">
            <v>None</v>
          </cell>
          <cell r="AP305"/>
          <cell r="AQ305"/>
          <cell r="AR305" t="str">
            <v>None</v>
          </cell>
          <cell r="AS305"/>
          <cell r="AT305"/>
          <cell r="AU305" t="str">
            <v>None</v>
          </cell>
          <cell r="AV305"/>
          <cell r="AW305"/>
          <cell r="AX305" t="str">
            <v>None</v>
          </cell>
          <cell r="AY305"/>
          <cell r="AZ305"/>
          <cell r="BA305" t="str">
            <v>None</v>
          </cell>
          <cell r="BB305"/>
          <cell r="BC305"/>
          <cell r="BD305">
            <v>70</v>
          </cell>
          <cell r="BE305">
            <v>70</v>
          </cell>
          <cell r="BF305" t="str">
            <v>NO PREVIOUS INSURER</v>
          </cell>
          <cell r="BG305" t="str">
            <v>No</v>
          </cell>
          <cell r="BH305"/>
          <cell r="BI305"/>
          <cell r="BJ305"/>
          <cell r="BK305"/>
          <cell r="BL305" t="str">
            <v>Townhouse</v>
          </cell>
          <cell r="BM305" t="str">
            <v>Other</v>
          </cell>
          <cell r="BN305" t="str">
            <v>Terracotta</v>
          </cell>
          <cell r="BO305" t="str">
            <v>2000-2008</v>
          </cell>
          <cell r="BP305" t="str">
            <v>2000-2008</v>
          </cell>
          <cell r="BQ305" t="str">
            <v>Less than 1 acre</v>
          </cell>
        </row>
        <row r="306">
          <cell r="H306" t="str">
            <v>GAWA_146878440</v>
          </cell>
          <cell r="I306" t="str">
            <v/>
          </cell>
          <cell r="J306" t="str">
            <v/>
          </cell>
          <cell r="K306">
            <v>8</v>
          </cell>
          <cell r="L306" t="str">
            <v>GOLDERS GREEN</v>
          </cell>
          <cell r="M306" t="str">
            <v>LANE</v>
          </cell>
          <cell r="N306" t="str">
            <v>KINGSLEY</v>
          </cell>
          <cell r="O306">
            <v>6026</v>
          </cell>
          <cell r="P306" t="str">
            <v>WA</v>
          </cell>
          <cell r="Q306">
            <v>26723</v>
          </cell>
          <cell r="R306" t="str">
            <v>Yes</v>
          </cell>
          <cell r="S306" t="str">
            <v>No</v>
          </cell>
          <cell r="T306" t="str">
            <v>No</v>
          </cell>
          <cell r="U306" t="str">
            <v>No</v>
          </cell>
          <cell r="V306" t="str">
            <v>No</v>
          </cell>
          <cell r="W306" t="str">
            <v>No</v>
          </cell>
          <cell r="X306" t="str">
            <v>No</v>
          </cell>
          <cell r="Y306">
            <v>0</v>
          </cell>
          <cell r="Z306" t="str">
            <v>None</v>
          </cell>
          <cell r="AA306"/>
          <cell r="AB306"/>
          <cell r="AC306" t="str">
            <v>NONE</v>
          </cell>
          <cell r="AD306"/>
          <cell r="AE306"/>
          <cell r="AF306" t="str">
            <v>None</v>
          </cell>
          <cell r="AG306"/>
          <cell r="AH306"/>
          <cell r="AI306" t="str">
            <v>None</v>
          </cell>
          <cell r="AJ306"/>
          <cell r="AK306"/>
          <cell r="AL306" t="str">
            <v>None</v>
          </cell>
          <cell r="AM306"/>
          <cell r="AN306"/>
          <cell r="AO306" t="str">
            <v>None</v>
          </cell>
          <cell r="AP306"/>
          <cell r="AQ306"/>
          <cell r="AR306" t="str">
            <v>None</v>
          </cell>
          <cell r="AS306"/>
          <cell r="AT306"/>
          <cell r="AU306" t="str">
            <v>None</v>
          </cell>
          <cell r="AV306"/>
          <cell r="AW306"/>
          <cell r="AX306" t="str">
            <v>None</v>
          </cell>
          <cell r="AY306"/>
          <cell r="AZ306"/>
          <cell r="BA306" t="str">
            <v>None</v>
          </cell>
          <cell r="BB306"/>
          <cell r="BC306"/>
          <cell r="BD306">
            <v>26</v>
          </cell>
          <cell r="BE306">
            <v>59</v>
          </cell>
          <cell r="BF306" t="str">
            <v>NO PREVIOUS INSURER</v>
          </cell>
          <cell r="BG306" t="str">
            <v>No</v>
          </cell>
          <cell r="BH306"/>
          <cell r="BI306"/>
          <cell r="BJ306"/>
          <cell r="BK306"/>
          <cell r="BL306" t="str">
            <v>Semi detached (duplex/triplex/quadplex)</v>
          </cell>
          <cell r="BM306" t="str">
            <v>AAC panel</v>
          </cell>
          <cell r="BN306" t="str">
            <v>Fibrecement covering</v>
          </cell>
          <cell r="BO306" t="str">
            <v>1946-1959 (Post War)</v>
          </cell>
          <cell r="BP306" t="str">
            <v>1946-1959 (Post War)</v>
          </cell>
          <cell r="BQ306" t="str">
            <v>Less than 1 acre</v>
          </cell>
        </row>
        <row r="307">
          <cell r="H307" t="str">
            <v>GANSW704835351</v>
          </cell>
          <cell r="I307" t="str">
            <v/>
          </cell>
          <cell r="J307" t="str">
            <v/>
          </cell>
          <cell r="K307">
            <v>184</v>
          </cell>
          <cell r="L307" t="str">
            <v>GOLDEN VALLEY</v>
          </cell>
          <cell r="M307" t="str">
            <v>DRIVE</v>
          </cell>
          <cell r="N307" t="str">
            <v>GLOSSODIA</v>
          </cell>
          <cell r="O307">
            <v>2756</v>
          </cell>
          <cell r="P307" t="str">
            <v>NSW</v>
          </cell>
          <cell r="Q307">
            <v>20619</v>
          </cell>
          <cell r="R307" t="str">
            <v>No</v>
          </cell>
          <cell r="S307" t="str">
            <v>No</v>
          </cell>
          <cell r="T307" t="str">
            <v>No</v>
          </cell>
          <cell r="U307" t="str">
            <v>No</v>
          </cell>
          <cell r="V307" t="str">
            <v>No</v>
          </cell>
          <cell r="W307" t="str">
            <v>No</v>
          </cell>
          <cell r="X307" t="str">
            <v>No</v>
          </cell>
          <cell r="Y307">
            <v>0</v>
          </cell>
          <cell r="Z307" t="str">
            <v>None</v>
          </cell>
          <cell r="AA307"/>
          <cell r="AB307"/>
          <cell r="AC307" t="str">
            <v>NONE</v>
          </cell>
          <cell r="AD307"/>
          <cell r="AE307"/>
          <cell r="AF307" t="str">
            <v>None</v>
          </cell>
          <cell r="AG307"/>
          <cell r="AH307"/>
          <cell r="AI307" t="str">
            <v>None</v>
          </cell>
          <cell r="AJ307"/>
          <cell r="AK307"/>
          <cell r="AL307" t="str">
            <v>None</v>
          </cell>
          <cell r="AM307"/>
          <cell r="AN307"/>
          <cell r="AO307" t="str">
            <v>None</v>
          </cell>
          <cell r="AP307"/>
          <cell r="AQ307"/>
          <cell r="AR307" t="str">
            <v>None</v>
          </cell>
          <cell r="AS307"/>
          <cell r="AT307"/>
          <cell r="AU307" t="str">
            <v>None</v>
          </cell>
          <cell r="AV307"/>
          <cell r="AW307"/>
          <cell r="AX307" t="str">
            <v>None</v>
          </cell>
          <cell r="AY307"/>
          <cell r="AZ307"/>
          <cell r="BA307" t="str">
            <v>None</v>
          </cell>
          <cell r="BB307"/>
          <cell r="BC307"/>
          <cell r="BD307">
            <v>63</v>
          </cell>
          <cell r="BE307">
            <v>63</v>
          </cell>
          <cell r="BF307" t="str">
            <v>NO PREVIOUS INSURER</v>
          </cell>
          <cell r="BG307" t="str">
            <v>No</v>
          </cell>
          <cell r="BH307"/>
          <cell r="BI307"/>
          <cell r="BJ307"/>
          <cell r="BK307"/>
          <cell r="BL307" t="str">
            <v>Terrace</v>
          </cell>
          <cell r="BM307" t="str">
            <v>Brick Veneer</v>
          </cell>
          <cell r="BN307" t="str">
            <v>Metal covering</v>
          </cell>
          <cell r="BO307" t="str">
            <v>1960-1969</v>
          </cell>
          <cell r="BP307" t="str">
            <v>1960-1969</v>
          </cell>
          <cell r="BQ307" t="str">
            <v>Less than 1 acre</v>
          </cell>
        </row>
        <row r="308">
          <cell r="H308" t="str">
            <v>GASA_415021030</v>
          </cell>
          <cell r="I308" t="str">
            <v/>
          </cell>
          <cell r="J308" t="str">
            <v/>
          </cell>
          <cell r="K308">
            <v>23</v>
          </cell>
          <cell r="L308" t="str">
            <v>ROSEMARY</v>
          </cell>
          <cell r="M308" t="str">
            <v>COURT</v>
          </cell>
          <cell r="N308" t="str">
            <v>ENCOUNTER BAY</v>
          </cell>
          <cell r="O308">
            <v>5211</v>
          </cell>
          <cell r="P308" t="str">
            <v>SA</v>
          </cell>
          <cell r="Q308">
            <v>14727</v>
          </cell>
          <cell r="R308" t="str">
            <v>Yes</v>
          </cell>
          <cell r="S308" t="str">
            <v>No</v>
          </cell>
          <cell r="T308" t="str">
            <v>No</v>
          </cell>
          <cell r="U308" t="str">
            <v>No</v>
          </cell>
          <cell r="V308" t="str">
            <v>No</v>
          </cell>
          <cell r="W308" t="str">
            <v>No</v>
          </cell>
          <cell r="X308" t="str">
            <v>No</v>
          </cell>
          <cell r="Y308">
            <v>1</v>
          </cell>
          <cell r="Z308" t="str">
            <v>Other claim type</v>
          </cell>
          <cell r="AA308">
            <v>1343864</v>
          </cell>
          <cell r="AB308"/>
          <cell r="AC308" t="str">
            <v>None</v>
          </cell>
          <cell r="AD308"/>
          <cell r="AE308"/>
          <cell r="AF308" t="str">
            <v>None</v>
          </cell>
          <cell r="AG308"/>
          <cell r="AH308"/>
          <cell r="AI308" t="str">
            <v>None</v>
          </cell>
          <cell r="AJ308"/>
          <cell r="AK308"/>
          <cell r="AL308" t="str">
            <v>None</v>
          </cell>
          <cell r="AM308"/>
          <cell r="AN308"/>
          <cell r="AO308" t="str">
            <v>None</v>
          </cell>
          <cell r="AP308"/>
          <cell r="AQ308"/>
          <cell r="AR308" t="str">
            <v>None</v>
          </cell>
          <cell r="AS308"/>
          <cell r="AT308"/>
          <cell r="AU308" t="str">
            <v>None</v>
          </cell>
          <cell r="AV308"/>
          <cell r="AW308"/>
          <cell r="AX308" t="str">
            <v>None</v>
          </cell>
          <cell r="AY308"/>
          <cell r="AZ308"/>
          <cell r="BA308" t="str">
            <v>None</v>
          </cell>
          <cell r="BB308"/>
          <cell r="BC308"/>
          <cell r="BD308">
            <v>72</v>
          </cell>
          <cell r="BE308">
            <v>72</v>
          </cell>
          <cell r="BF308" t="str">
            <v>NO PREVIOUS INSURER</v>
          </cell>
          <cell r="BG308" t="str">
            <v>No</v>
          </cell>
          <cell r="BH308"/>
          <cell r="BI308"/>
          <cell r="BJ308"/>
          <cell r="BK308"/>
          <cell r="BL308" t="str">
            <v>Townhouse</v>
          </cell>
          <cell r="BM308" t="str">
            <v>Weatherboard - Timber</v>
          </cell>
          <cell r="BN308" t="str">
            <v>Slate</v>
          </cell>
          <cell r="BO308" t="str">
            <v>1990-1999</v>
          </cell>
          <cell r="BP308" t="str">
            <v>1990-1999</v>
          </cell>
          <cell r="BQ308" t="str">
            <v>Less than 1 acre</v>
          </cell>
        </row>
        <row r="309">
          <cell r="H309" t="str">
            <v>GASA_415508118</v>
          </cell>
          <cell r="I309" t="str">
            <v/>
          </cell>
          <cell r="J309" t="str">
            <v/>
          </cell>
          <cell r="K309">
            <v>20</v>
          </cell>
          <cell r="L309" t="str">
            <v>GLADSTONE</v>
          </cell>
          <cell r="M309" t="str">
            <v>STREET</v>
          </cell>
          <cell r="N309" t="str">
            <v>ADELAIDE</v>
          </cell>
          <cell r="O309">
            <v>5000</v>
          </cell>
          <cell r="P309" t="str">
            <v>SA</v>
          </cell>
          <cell r="Q309">
            <v>24721</v>
          </cell>
          <cell r="R309" t="str">
            <v>No</v>
          </cell>
          <cell r="S309" t="str">
            <v>No</v>
          </cell>
          <cell r="T309" t="str">
            <v>No</v>
          </cell>
          <cell r="U309" t="str">
            <v>No</v>
          </cell>
          <cell r="V309" t="str">
            <v>No</v>
          </cell>
          <cell r="W309" t="str">
            <v>No</v>
          </cell>
          <cell r="X309" t="str">
            <v>No</v>
          </cell>
          <cell r="Y309">
            <v>1</v>
          </cell>
          <cell r="Z309" t="str">
            <v>House fire</v>
          </cell>
          <cell r="AA309">
            <v>203050</v>
          </cell>
          <cell r="AB309"/>
          <cell r="AC309" t="str">
            <v>None</v>
          </cell>
          <cell r="AD309"/>
          <cell r="AE309"/>
          <cell r="AF309" t="str">
            <v>None</v>
          </cell>
          <cell r="AG309"/>
          <cell r="AH309"/>
          <cell r="AI309" t="str">
            <v>None</v>
          </cell>
          <cell r="AJ309"/>
          <cell r="AK309"/>
          <cell r="AL309" t="str">
            <v>None</v>
          </cell>
          <cell r="AM309"/>
          <cell r="AN309"/>
          <cell r="AO309" t="str">
            <v>None</v>
          </cell>
          <cell r="AP309"/>
          <cell r="AQ309"/>
          <cell r="AR309" t="str">
            <v>None</v>
          </cell>
          <cell r="AS309"/>
          <cell r="AT309"/>
          <cell r="AU309" t="str">
            <v>None</v>
          </cell>
          <cell r="AV309"/>
          <cell r="AW309"/>
          <cell r="AX309" t="str">
            <v>None</v>
          </cell>
          <cell r="AY309"/>
          <cell r="AZ309"/>
          <cell r="BA309" t="str">
            <v>None</v>
          </cell>
          <cell r="BB309"/>
          <cell r="BC309"/>
          <cell r="BD309">
            <v>53</v>
          </cell>
          <cell r="BE309">
            <v>53</v>
          </cell>
          <cell r="BF309" t="str">
            <v>NO PREVIOUS INSURER</v>
          </cell>
          <cell r="BG309" t="str">
            <v>No</v>
          </cell>
          <cell r="BH309"/>
          <cell r="BI309"/>
          <cell r="BJ309"/>
          <cell r="BK309"/>
          <cell r="BL309" t="str">
            <v>Free Standing Home On Stumps / Foundations</v>
          </cell>
          <cell r="BM309" t="str">
            <v>Weatherboard - Timber</v>
          </cell>
          <cell r="BN309" t="str">
            <v>Terracotta</v>
          </cell>
          <cell r="BO309" t="str">
            <v>2000-2008</v>
          </cell>
          <cell r="BP309" t="str">
            <v>2000-2008</v>
          </cell>
          <cell r="BQ309" t="str">
            <v>More than 5 acres</v>
          </cell>
        </row>
        <row r="310">
          <cell r="H310" t="str">
            <v>GAQLD155623861</v>
          </cell>
          <cell r="I310" t="str">
            <v/>
          </cell>
          <cell r="J310" t="str">
            <v/>
          </cell>
          <cell r="K310">
            <v>26</v>
          </cell>
          <cell r="L310" t="str">
            <v>BELTANA</v>
          </cell>
          <cell r="M310" t="str">
            <v>WAY</v>
          </cell>
          <cell r="N310" t="str">
            <v>NERANG</v>
          </cell>
          <cell r="O310">
            <v>4211</v>
          </cell>
          <cell r="P310" t="str">
            <v>QLD</v>
          </cell>
          <cell r="Q310">
            <v>25380</v>
          </cell>
          <cell r="R310" t="str">
            <v>Yes</v>
          </cell>
          <cell r="S310" t="str">
            <v>No</v>
          </cell>
          <cell r="T310" t="str">
            <v>No</v>
          </cell>
          <cell r="U310" t="str">
            <v>No</v>
          </cell>
          <cell r="V310" t="str">
            <v>No</v>
          </cell>
          <cell r="W310" t="str">
            <v>No</v>
          </cell>
          <cell r="X310" t="str">
            <v>No</v>
          </cell>
          <cell r="Y310">
            <v>1</v>
          </cell>
          <cell r="Z310" t="str">
            <v>Other claim type</v>
          </cell>
          <cell r="AA310">
            <v>447544</v>
          </cell>
          <cell r="AB310"/>
          <cell r="AC310" t="str">
            <v>None</v>
          </cell>
          <cell r="AD310"/>
          <cell r="AE310"/>
          <cell r="AF310" t="str">
            <v>None</v>
          </cell>
          <cell r="AG310"/>
          <cell r="AH310"/>
          <cell r="AI310" t="str">
            <v>None</v>
          </cell>
          <cell r="AJ310"/>
          <cell r="AK310"/>
          <cell r="AL310" t="str">
            <v>None</v>
          </cell>
          <cell r="AM310"/>
          <cell r="AN310"/>
          <cell r="AO310" t="str">
            <v>None</v>
          </cell>
          <cell r="AP310"/>
          <cell r="AQ310"/>
          <cell r="AR310" t="str">
            <v>None</v>
          </cell>
          <cell r="AS310"/>
          <cell r="AT310"/>
          <cell r="AU310" t="str">
            <v>None</v>
          </cell>
          <cell r="AV310"/>
          <cell r="AW310"/>
          <cell r="AX310" t="str">
            <v>None</v>
          </cell>
          <cell r="AY310"/>
          <cell r="AZ310"/>
          <cell r="BA310" t="str">
            <v>None</v>
          </cell>
          <cell r="BB310"/>
          <cell r="BC310"/>
          <cell r="BD310">
            <v>42</v>
          </cell>
          <cell r="BE310">
            <v>42</v>
          </cell>
          <cell r="BF310" t="str">
            <v>NO PREVIOUS INSURER</v>
          </cell>
          <cell r="BG310" t="str">
            <v>No</v>
          </cell>
          <cell r="BH310"/>
          <cell r="BI310"/>
          <cell r="BJ310"/>
          <cell r="BK310"/>
          <cell r="BL310" t="str">
            <v>Free Standing Home On Poles</v>
          </cell>
          <cell r="BM310" t="str">
            <v>Weatherboard - Timber</v>
          </cell>
          <cell r="BN310" t="str">
            <v>Metal covering</v>
          </cell>
          <cell r="BO310" t="str">
            <v>1990-1999</v>
          </cell>
          <cell r="BP310" t="str">
            <v>1990-1999</v>
          </cell>
          <cell r="BQ310" t="str">
            <v>Less than 1 acre</v>
          </cell>
        </row>
        <row r="311">
          <cell r="H311" t="str">
            <v>GANSW713136814</v>
          </cell>
          <cell r="I311" t="str">
            <v>UNIT</v>
          </cell>
          <cell r="J311">
            <v>4</v>
          </cell>
          <cell r="K311">
            <v>20</v>
          </cell>
          <cell r="L311" t="str">
            <v>ADAMS</v>
          </cell>
          <cell r="M311" t="str">
            <v>STREET</v>
          </cell>
          <cell r="N311" t="str">
            <v>MAITLAND</v>
          </cell>
          <cell r="O311">
            <v>2320</v>
          </cell>
          <cell r="P311" t="str">
            <v>NSW</v>
          </cell>
          <cell r="Q311">
            <v>16642</v>
          </cell>
          <cell r="R311" t="str">
            <v>No</v>
          </cell>
          <cell r="S311" t="str">
            <v>No</v>
          </cell>
          <cell r="T311" t="str">
            <v>No</v>
          </cell>
          <cell r="U311" t="str">
            <v>No</v>
          </cell>
          <cell r="V311" t="str">
            <v>No</v>
          </cell>
          <cell r="W311" t="str">
            <v>No</v>
          </cell>
          <cell r="X311" t="str">
            <v>No</v>
          </cell>
          <cell r="Y311">
            <v>1</v>
          </cell>
          <cell r="Z311" t="str">
            <v>House fire</v>
          </cell>
          <cell r="AA311">
            <v>1483745</v>
          </cell>
          <cell r="AB311"/>
          <cell r="AC311" t="str">
            <v>None</v>
          </cell>
          <cell r="AD311"/>
          <cell r="AE311"/>
          <cell r="AF311" t="str">
            <v>None</v>
          </cell>
          <cell r="AG311"/>
          <cell r="AH311"/>
          <cell r="AI311" t="str">
            <v>None</v>
          </cell>
          <cell r="AJ311"/>
          <cell r="AK311"/>
          <cell r="AL311" t="str">
            <v>None</v>
          </cell>
          <cell r="AM311"/>
          <cell r="AN311"/>
          <cell r="AO311" t="str">
            <v>None</v>
          </cell>
          <cell r="AP311"/>
          <cell r="AQ311"/>
          <cell r="AR311" t="str">
            <v>None</v>
          </cell>
          <cell r="AS311"/>
          <cell r="AT311"/>
          <cell r="AU311" t="str">
            <v>None</v>
          </cell>
          <cell r="AV311"/>
          <cell r="AW311"/>
          <cell r="AX311" t="str">
            <v>None</v>
          </cell>
          <cell r="AY311"/>
          <cell r="AZ311"/>
          <cell r="BA311" t="str">
            <v>None</v>
          </cell>
          <cell r="BB311"/>
          <cell r="BC311"/>
          <cell r="BD311">
            <v>33</v>
          </cell>
          <cell r="BE311">
            <v>68</v>
          </cell>
          <cell r="BF311" t="str">
            <v>NO PREVIOUS INSURER</v>
          </cell>
          <cell r="BG311" t="str">
            <v>No</v>
          </cell>
          <cell r="BH311"/>
          <cell r="BI311"/>
          <cell r="BJ311"/>
          <cell r="BK311"/>
          <cell r="BL311" t="str">
            <v>Terrace</v>
          </cell>
          <cell r="BM311" t="str">
            <v>Weatherboard - Timber</v>
          </cell>
          <cell r="BN311" t="str">
            <v>Metal covering</v>
          </cell>
          <cell r="BO311" t="str">
            <v>In the last 10 years</v>
          </cell>
          <cell r="BP311">
            <v>2013</v>
          </cell>
          <cell r="BQ311" t="str">
            <v>Less than 1 acre</v>
          </cell>
        </row>
        <row r="312">
          <cell r="H312" t="str">
            <v>GASA_415080503</v>
          </cell>
          <cell r="I312" t="str">
            <v/>
          </cell>
          <cell r="J312" t="str">
            <v/>
          </cell>
          <cell r="K312">
            <v>3</v>
          </cell>
          <cell r="L312" t="str">
            <v>DEEMSTER</v>
          </cell>
          <cell r="M312" t="str">
            <v>AVENUE</v>
          </cell>
          <cell r="N312" t="str">
            <v>CHRISTIES BEACH</v>
          </cell>
          <cell r="O312">
            <v>5165</v>
          </cell>
          <cell r="P312" t="str">
            <v>SA</v>
          </cell>
          <cell r="Q312">
            <v>21399</v>
          </cell>
          <cell r="R312" t="str">
            <v>Yes</v>
          </cell>
          <cell r="S312" t="str">
            <v>No</v>
          </cell>
          <cell r="T312" t="str">
            <v>No</v>
          </cell>
          <cell r="U312" t="str">
            <v>No</v>
          </cell>
          <cell r="V312" t="str">
            <v>No</v>
          </cell>
          <cell r="W312" t="str">
            <v>No</v>
          </cell>
          <cell r="X312" t="str">
            <v>Yes</v>
          </cell>
          <cell r="Y312">
            <v>1</v>
          </cell>
          <cell r="Z312" t="str">
            <v>Bushfire or flood</v>
          </cell>
          <cell r="AA312">
            <v>134614</v>
          </cell>
          <cell r="AB312"/>
          <cell r="AC312" t="str">
            <v>Bushfire or flood</v>
          </cell>
          <cell r="AD312">
            <v>87877</v>
          </cell>
          <cell r="AE312"/>
          <cell r="AF312" t="str">
            <v>None</v>
          </cell>
          <cell r="AG312"/>
          <cell r="AH312"/>
          <cell r="AI312" t="str">
            <v>None</v>
          </cell>
          <cell r="AJ312"/>
          <cell r="AK312"/>
          <cell r="AL312" t="str">
            <v>None</v>
          </cell>
          <cell r="AM312"/>
          <cell r="AN312"/>
          <cell r="AO312" t="str">
            <v>None</v>
          </cell>
          <cell r="AP312"/>
          <cell r="AQ312"/>
          <cell r="AR312" t="str">
            <v>None</v>
          </cell>
          <cell r="AS312"/>
          <cell r="AT312"/>
          <cell r="AU312" t="str">
            <v>None</v>
          </cell>
          <cell r="AV312"/>
          <cell r="AW312"/>
          <cell r="AX312" t="str">
            <v>None</v>
          </cell>
          <cell r="AY312"/>
          <cell r="AZ312"/>
          <cell r="BA312" t="str">
            <v>None</v>
          </cell>
          <cell r="BB312"/>
          <cell r="BC312"/>
          <cell r="BD312">
            <v>72</v>
          </cell>
          <cell r="BE312">
            <v>72</v>
          </cell>
          <cell r="BF312" t="str">
            <v>NO PREVIOUS INSURER</v>
          </cell>
          <cell r="BG312" t="str">
            <v>No</v>
          </cell>
          <cell r="BH312"/>
          <cell r="BI312"/>
          <cell r="BJ312"/>
          <cell r="BK312"/>
          <cell r="BL312" t="str">
            <v>Terrace</v>
          </cell>
          <cell r="BM312" t="str">
            <v>Double Brick</v>
          </cell>
          <cell r="BN312" t="str">
            <v>Fibrecement covering</v>
          </cell>
          <cell r="BO312" t="str">
            <v>1891-1913 (Federation)</v>
          </cell>
          <cell r="BP312" t="str">
            <v>1891-1913 (Federation)</v>
          </cell>
          <cell r="BQ312" t="str">
            <v>Less than 1 acre</v>
          </cell>
        </row>
        <row r="313">
          <cell r="H313" t="str">
            <v>GAQLD158882120</v>
          </cell>
          <cell r="I313" t="str">
            <v/>
          </cell>
          <cell r="J313" t="str">
            <v/>
          </cell>
          <cell r="K313">
            <v>1</v>
          </cell>
          <cell r="L313" t="str">
            <v>SHASTA</v>
          </cell>
          <cell r="M313" t="str">
            <v>CLOSE</v>
          </cell>
          <cell r="N313" t="str">
            <v>WESTLAKE</v>
          </cell>
          <cell r="O313">
            <v>4074</v>
          </cell>
          <cell r="P313" t="str">
            <v>QLD</v>
          </cell>
          <cell r="Q313">
            <v>14692</v>
          </cell>
          <cell r="R313" t="str">
            <v>No</v>
          </cell>
          <cell r="S313" t="str">
            <v>No</v>
          </cell>
          <cell r="T313" t="str">
            <v>No</v>
          </cell>
          <cell r="U313" t="str">
            <v>No</v>
          </cell>
          <cell r="V313" t="str">
            <v>No</v>
          </cell>
          <cell r="W313" t="str">
            <v>No</v>
          </cell>
          <cell r="X313" t="str">
            <v>No</v>
          </cell>
          <cell r="Y313">
            <v>0</v>
          </cell>
          <cell r="Z313" t="str">
            <v>None</v>
          </cell>
          <cell r="AA313"/>
          <cell r="AB313"/>
          <cell r="AC313" t="str">
            <v>NONE</v>
          </cell>
          <cell r="AD313"/>
          <cell r="AE313"/>
          <cell r="AF313" t="str">
            <v>None</v>
          </cell>
          <cell r="AG313"/>
          <cell r="AH313"/>
          <cell r="AI313" t="str">
            <v>None</v>
          </cell>
          <cell r="AJ313"/>
          <cell r="AK313"/>
          <cell r="AL313" t="str">
            <v>None</v>
          </cell>
          <cell r="AM313"/>
          <cell r="AN313"/>
          <cell r="AO313" t="str">
            <v>None</v>
          </cell>
          <cell r="AP313"/>
          <cell r="AQ313"/>
          <cell r="AR313" t="str">
            <v>None</v>
          </cell>
          <cell r="AS313"/>
          <cell r="AT313"/>
          <cell r="AU313" t="str">
            <v>None</v>
          </cell>
          <cell r="AV313"/>
          <cell r="AW313"/>
          <cell r="AX313" t="str">
            <v>None</v>
          </cell>
          <cell r="AY313"/>
          <cell r="AZ313"/>
          <cell r="BA313" t="str">
            <v>None</v>
          </cell>
          <cell r="BB313"/>
          <cell r="BC313"/>
          <cell r="BD313">
            <v>28</v>
          </cell>
          <cell r="BE313">
            <v>60</v>
          </cell>
          <cell r="BF313" t="str">
            <v>NO PREVIOUS INSURER</v>
          </cell>
          <cell r="BG313" t="str">
            <v>No</v>
          </cell>
          <cell r="BH313"/>
          <cell r="BI313"/>
          <cell r="BJ313"/>
          <cell r="BK313"/>
          <cell r="BL313" t="str">
            <v>Free Standing Home On Poles</v>
          </cell>
          <cell r="BM313" t="str">
            <v>Other</v>
          </cell>
          <cell r="BN313" t="str">
            <v>Terracotta</v>
          </cell>
          <cell r="BO313" t="str">
            <v>In the last 10 years</v>
          </cell>
          <cell r="BP313">
            <v>2014</v>
          </cell>
          <cell r="BQ313" t="str">
            <v>Less than 1 acre</v>
          </cell>
        </row>
        <row r="314">
          <cell r="H314" t="str">
            <v>GAQLD156842950</v>
          </cell>
          <cell r="I314" t="str">
            <v/>
          </cell>
          <cell r="J314" t="str">
            <v/>
          </cell>
          <cell r="K314">
            <v>12</v>
          </cell>
          <cell r="L314" t="str">
            <v>ROBINSON</v>
          </cell>
          <cell r="M314" t="str">
            <v>STREET</v>
          </cell>
          <cell r="N314" t="str">
            <v>MARYBOROUGH WEST</v>
          </cell>
          <cell r="O314">
            <v>4650</v>
          </cell>
          <cell r="P314" t="str">
            <v>QLD</v>
          </cell>
          <cell r="Q314">
            <v>26578</v>
          </cell>
          <cell r="R314" t="str">
            <v>No</v>
          </cell>
          <cell r="S314" t="str">
            <v>No</v>
          </cell>
          <cell r="T314" t="str">
            <v>No</v>
          </cell>
          <cell r="U314" t="str">
            <v>No</v>
          </cell>
          <cell r="V314" t="str">
            <v>No</v>
          </cell>
          <cell r="W314" t="str">
            <v>No</v>
          </cell>
          <cell r="X314" t="str">
            <v>No</v>
          </cell>
          <cell r="Y314">
            <v>1</v>
          </cell>
          <cell r="Z314" t="str">
            <v>Theft</v>
          </cell>
          <cell r="AA314">
            <v>999233</v>
          </cell>
          <cell r="AB314"/>
          <cell r="AC314" t="str">
            <v>None</v>
          </cell>
          <cell r="AD314"/>
          <cell r="AE314"/>
          <cell r="AF314" t="str">
            <v>None</v>
          </cell>
          <cell r="AG314"/>
          <cell r="AH314"/>
          <cell r="AI314" t="str">
            <v>None</v>
          </cell>
          <cell r="AJ314"/>
          <cell r="AK314"/>
          <cell r="AL314" t="str">
            <v>None</v>
          </cell>
          <cell r="AM314"/>
          <cell r="AN314"/>
          <cell r="AO314" t="str">
            <v>None</v>
          </cell>
          <cell r="AP314"/>
          <cell r="AQ314"/>
          <cell r="AR314" t="str">
            <v>None</v>
          </cell>
          <cell r="AS314"/>
          <cell r="AT314"/>
          <cell r="AU314" t="str">
            <v>None</v>
          </cell>
          <cell r="AV314"/>
          <cell r="AW314"/>
          <cell r="AX314" t="str">
            <v>None</v>
          </cell>
          <cell r="AY314"/>
          <cell r="AZ314"/>
          <cell r="BA314" t="str">
            <v>None</v>
          </cell>
          <cell r="BB314"/>
          <cell r="BC314"/>
          <cell r="BD314">
            <v>77</v>
          </cell>
          <cell r="BE314">
            <v>77</v>
          </cell>
          <cell r="BF314" t="str">
            <v>NO PREVIOUS INSURER</v>
          </cell>
          <cell r="BG314" t="str">
            <v>No</v>
          </cell>
          <cell r="BH314"/>
          <cell r="BI314"/>
          <cell r="BJ314"/>
          <cell r="BK314"/>
          <cell r="BL314" t="str">
            <v>Terrace</v>
          </cell>
          <cell r="BM314" t="str">
            <v>Other</v>
          </cell>
          <cell r="BN314" t="str">
            <v>Concrete tile</v>
          </cell>
          <cell r="BO314" t="str">
            <v>In the last 10 years</v>
          </cell>
          <cell r="BP314">
            <v>2012</v>
          </cell>
          <cell r="BQ314" t="str">
            <v>Less than 1 acre</v>
          </cell>
        </row>
        <row r="315">
          <cell r="H315" t="str">
            <v>GAQLD155464949</v>
          </cell>
          <cell r="I315" t="str">
            <v/>
          </cell>
          <cell r="J315" t="str">
            <v/>
          </cell>
          <cell r="K315">
            <v>76</v>
          </cell>
          <cell r="L315" t="str">
            <v>KIPPA</v>
          </cell>
          <cell r="M315" t="str">
            <v>STREET</v>
          </cell>
          <cell r="N315" t="str">
            <v>KIPPA-RING</v>
          </cell>
          <cell r="O315">
            <v>4021</v>
          </cell>
          <cell r="P315" t="str">
            <v>QLD</v>
          </cell>
          <cell r="Q315">
            <v>27991</v>
          </cell>
          <cell r="R315" t="str">
            <v>No</v>
          </cell>
          <cell r="S315" t="str">
            <v>No</v>
          </cell>
          <cell r="T315" t="str">
            <v>No</v>
          </cell>
          <cell r="U315" t="str">
            <v>No</v>
          </cell>
          <cell r="V315" t="str">
            <v>No</v>
          </cell>
          <cell r="W315" t="str">
            <v>No</v>
          </cell>
          <cell r="X315" t="str">
            <v>Yes</v>
          </cell>
          <cell r="Y315">
            <v>1</v>
          </cell>
          <cell r="Z315" t="str">
            <v>Other claim type</v>
          </cell>
          <cell r="AA315">
            <v>248051</v>
          </cell>
          <cell r="AB315"/>
          <cell r="AC315" t="str">
            <v>None</v>
          </cell>
          <cell r="AD315"/>
          <cell r="AE315"/>
          <cell r="AF315" t="str">
            <v>None</v>
          </cell>
          <cell r="AG315"/>
          <cell r="AH315"/>
          <cell r="AI315" t="str">
            <v>None</v>
          </cell>
          <cell r="AJ315"/>
          <cell r="AK315"/>
          <cell r="AL315" t="str">
            <v>None</v>
          </cell>
          <cell r="AM315"/>
          <cell r="AN315"/>
          <cell r="AO315" t="str">
            <v>None</v>
          </cell>
          <cell r="AP315"/>
          <cell r="AQ315"/>
          <cell r="AR315" t="str">
            <v>None</v>
          </cell>
          <cell r="AS315"/>
          <cell r="AT315"/>
          <cell r="AU315" t="str">
            <v>None</v>
          </cell>
          <cell r="AV315"/>
          <cell r="AW315"/>
          <cell r="AX315" t="str">
            <v>None</v>
          </cell>
          <cell r="AY315"/>
          <cell r="AZ315"/>
          <cell r="BA315" t="str">
            <v>None</v>
          </cell>
          <cell r="BB315"/>
          <cell r="BC315"/>
          <cell r="BD315">
            <v>35</v>
          </cell>
          <cell r="BE315">
            <v>54</v>
          </cell>
          <cell r="BF315" t="str">
            <v>NO PREVIOUS INSURER</v>
          </cell>
          <cell r="BG315" t="str">
            <v>No</v>
          </cell>
          <cell r="BH315"/>
          <cell r="BI315"/>
          <cell r="BJ315"/>
          <cell r="BK315"/>
          <cell r="BL315" t="str">
            <v>Free Standing Home On Poles</v>
          </cell>
          <cell r="BM315" t="str">
            <v>Double Brick</v>
          </cell>
          <cell r="BN315" t="str">
            <v>Other</v>
          </cell>
          <cell r="BO315" t="str">
            <v>Pre 1890 (Victorian)</v>
          </cell>
          <cell r="BP315" t="str">
            <v>Pre 1890 (Victorian)</v>
          </cell>
          <cell r="BQ315" t="str">
            <v>Less than 1 acre</v>
          </cell>
        </row>
        <row r="316">
          <cell r="H316" t="str">
            <v>GAWA_146864000</v>
          </cell>
          <cell r="I316" t="str">
            <v/>
          </cell>
          <cell r="J316" t="str">
            <v/>
          </cell>
          <cell r="K316">
            <v>21</v>
          </cell>
          <cell r="L316" t="str">
            <v>CORDOVA</v>
          </cell>
          <cell r="M316" t="str">
            <v>COURT</v>
          </cell>
          <cell r="N316" t="str">
            <v>CRAIGIE</v>
          </cell>
          <cell r="O316">
            <v>6025</v>
          </cell>
          <cell r="P316" t="str">
            <v>WA</v>
          </cell>
          <cell r="Q316">
            <v>20094</v>
          </cell>
          <cell r="R316" t="str">
            <v>No</v>
          </cell>
          <cell r="S316" t="str">
            <v>No</v>
          </cell>
          <cell r="T316" t="str">
            <v>No</v>
          </cell>
          <cell r="U316" t="str">
            <v>No</v>
          </cell>
          <cell r="V316" t="str">
            <v>No</v>
          </cell>
          <cell r="W316" t="str">
            <v>No</v>
          </cell>
          <cell r="X316" t="str">
            <v>No</v>
          </cell>
          <cell r="Y316">
            <v>1</v>
          </cell>
          <cell r="Z316" t="str">
            <v>Damage from water from pipes and drains</v>
          </cell>
          <cell r="AA316">
            <v>216277</v>
          </cell>
          <cell r="AB316"/>
          <cell r="AC316" t="str">
            <v>None</v>
          </cell>
          <cell r="AD316"/>
          <cell r="AE316"/>
          <cell r="AF316" t="str">
            <v>None</v>
          </cell>
          <cell r="AG316"/>
          <cell r="AH316"/>
          <cell r="AI316" t="str">
            <v>None</v>
          </cell>
          <cell r="AJ316"/>
          <cell r="AK316"/>
          <cell r="AL316" t="str">
            <v>None</v>
          </cell>
          <cell r="AM316"/>
          <cell r="AN316"/>
          <cell r="AO316" t="str">
            <v>None</v>
          </cell>
          <cell r="AP316"/>
          <cell r="AQ316"/>
          <cell r="AR316" t="str">
            <v>None</v>
          </cell>
          <cell r="AS316"/>
          <cell r="AT316"/>
          <cell r="AU316" t="str">
            <v>None</v>
          </cell>
          <cell r="AV316"/>
          <cell r="AW316"/>
          <cell r="AX316" t="str">
            <v>None</v>
          </cell>
          <cell r="AY316"/>
          <cell r="AZ316"/>
          <cell r="BA316" t="str">
            <v>None</v>
          </cell>
          <cell r="BB316"/>
          <cell r="BC316"/>
          <cell r="BD316">
            <v>61</v>
          </cell>
          <cell r="BE316">
            <v>61</v>
          </cell>
          <cell r="BF316" t="str">
            <v>RACV</v>
          </cell>
          <cell r="BG316" t="str">
            <v>No</v>
          </cell>
          <cell r="BH316"/>
          <cell r="BI316"/>
          <cell r="BJ316"/>
          <cell r="BK316"/>
          <cell r="BL316" t="str">
            <v>Semi detached (duplex/triplex/quadplex)</v>
          </cell>
          <cell r="BM316" t="str">
            <v>Double Brick</v>
          </cell>
          <cell r="BN316" t="str">
            <v>Terracotta</v>
          </cell>
          <cell r="BO316" t="str">
            <v>In the last 10 years</v>
          </cell>
          <cell r="BP316">
            <v>2010</v>
          </cell>
          <cell r="BQ316" t="str">
            <v>More than 5 acres</v>
          </cell>
        </row>
        <row r="317">
          <cell r="H317" t="str">
            <v>GAWA_162688677</v>
          </cell>
          <cell r="I317" t="str">
            <v>UNIT</v>
          </cell>
          <cell r="J317">
            <v>7</v>
          </cell>
          <cell r="K317">
            <v>97</v>
          </cell>
          <cell r="L317" t="str">
            <v>MANNING</v>
          </cell>
          <cell r="M317" t="str">
            <v>STREET</v>
          </cell>
          <cell r="N317" t="str">
            <v>SCARBOROUGH</v>
          </cell>
          <cell r="O317">
            <v>6019</v>
          </cell>
          <cell r="P317" t="str">
            <v>WA</v>
          </cell>
          <cell r="Q317">
            <v>34042</v>
          </cell>
          <cell r="R317" t="str">
            <v>No</v>
          </cell>
          <cell r="S317" t="str">
            <v>No</v>
          </cell>
          <cell r="T317" t="str">
            <v>No</v>
          </cell>
          <cell r="U317" t="str">
            <v>No</v>
          </cell>
          <cell r="V317" t="str">
            <v>No</v>
          </cell>
          <cell r="W317" t="str">
            <v>No</v>
          </cell>
          <cell r="X317" t="str">
            <v>No</v>
          </cell>
          <cell r="Y317">
            <v>0</v>
          </cell>
          <cell r="Z317" t="str">
            <v>None</v>
          </cell>
          <cell r="AA317"/>
          <cell r="AB317"/>
          <cell r="AC317" t="str">
            <v>NONE</v>
          </cell>
          <cell r="AD317"/>
          <cell r="AE317"/>
          <cell r="AF317" t="str">
            <v>None</v>
          </cell>
          <cell r="AG317"/>
          <cell r="AH317"/>
          <cell r="AI317" t="str">
            <v>None</v>
          </cell>
          <cell r="AJ317"/>
          <cell r="AK317"/>
          <cell r="AL317" t="str">
            <v>None</v>
          </cell>
          <cell r="AM317"/>
          <cell r="AN317"/>
          <cell r="AO317" t="str">
            <v>None</v>
          </cell>
          <cell r="AP317"/>
          <cell r="AQ317"/>
          <cell r="AR317" t="str">
            <v>None</v>
          </cell>
          <cell r="AS317"/>
          <cell r="AT317"/>
          <cell r="AU317" t="str">
            <v>None</v>
          </cell>
          <cell r="AV317"/>
          <cell r="AW317"/>
          <cell r="AX317" t="str">
            <v>None</v>
          </cell>
          <cell r="AY317"/>
          <cell r="AZ317"/>
          <cell r="BA317" t="str">
            <v>None</v>
          </cell>
          <cell r="BB317"/>
          <cell r="BC317"/>
          <cell r="BD317">
            <v>34</v>
          </cell>
          <cell r="BE317">
            <v>48</v>
          </cell>
          <cell r="BF317" t="str">
            <v>NO PREVIOUS INSURER</v>
          </cell>
          <cell r="BG317" t="str">
            <v>No</v>
          </cell>
          <cell r="BH317"/>
          <cell r="BI317"/>
          <cell r="BJ317"/>
          <cell r="BK317"/>
          <cell r="BL317" t="str">
            <v>Free Standing Home On Poles</v>
          </cell>
          <cell r="BM317" t="str">
            <v>Other</v>
          </cell>
          <cell r="BN317" t="str">
            <v>Metal covering</v>
          </cell>
          <cell r="BO317" t="str">
            <v>1990-1999</v>
          </cell>
          <cell r="BP317" t="str">
            <v>1990-1999</v>
          </cell>
          <cell r="BQ317" t="str">
            <v>Less than 1 acre</v>
          </cell>
        </row>
        <row r="318">
          <cell r="H318" t="str">
            <v>GAQLD424934675</v>
          </cell>
          <cell r="I318" t="str">
            <v>UNIT</v>
          </cell>
          <cell r="J318">
            <v>5</v>
          </cell>
          <cell r="K318">
            <v>203</v>
          </cell>
          <cell r="L318" t="str">
            <v>LANITA</v>
          </cell>
          <cell r="M318" t="str">
            <v>ROAD</v>
          </cell>
          <cell r="N318" t="str">
            <v>FERNY HILLS</v>
          </cell>
          <cell r="O318">
            <v>4055</v>
          </cell>
          <cell r="P318" t="str">
            <v>QLD</v>
          </cell>
          <cell r="Q318">
            <v>16645</v>
          </cell>
          <cell r="R318" t="str">
            <v>No</v>
          </cell>
          <cell r="S318" t="str">
            <v>No</v>
          </cell>
          <cell r="T318" t="str">
            <v>No</v>
          </cell>
          <cell r="U318" t="str">
            <v>No</v>
          </cell>
          <cell r="V318" t="str">
            <v>No</v>
          </cell>
          <cell r="W318" t="str">
            <v>No</v>
          </cell>
          <cell r="X318" t="str">
            <v>Yes</v>
          </cell>
          <cell r="Y318">
            <v>1</v>
          </cell>
          <cell r="Z318" t="str">
            <v>Damage from water from pipes and drains</v>
          </cell>
          <cell r="AA318">
            <v>396305</v>
          </cell>
          <cell r="AB318"/>
          <cell r="AC318" t="str">
            <v>None</v>
          </cell>
          <cell r="AD318"/>
          <cell r="AE318"/>
          <cell r="AF318" t="str">
            <v>None</v>
          </cell>
          <cell r="AG318"/>
          <cell r="AH318"/>
          <cell r="AI318" t="str">
            <v>None</v>
          </cell>
          <cell r="AJ318"/>
          <cell r="AK318"/>
          <cell r="AL318" t="str">
            <v>None</v>
          </cell>
          <cell r="AM318"/>
          <cell r="AN318"/>
          <cell r="AO318" t="str">
            <v>None</v>
          </cell>
          <cell r="AP318"/>
          <cell r="AQ318"/>
          <cell r="AR318" t="str">
            <v>None</v>
          </cell>
          <cell r="AS318"/>
          <cell r="AT318"/>
          <cell r="AU318" t="str">
            <v>None</v>
          </cell>
          <cell r="AV318"/>
          <cell r="AW318"/>
          <cell r="AX318" t="str">
            <v>None</v>
          </cell>
          <cell r="AY318"/>
          <cell r="AZ318"/>
          <cell r="BA318" t="str">
            <v>None</v>
          </cell>
          <cell r="BB318"/>
          <cell r="BC318"/>
          <cell r="BD318">
            <v>75</v>
          </cell>
          <cell r="BE318">
            <v>75</v>
          </cell>
          <cell r="BF318" t="str">
            <v>NO PREVIOUS INSURER</v>
          </cell>
          <cell r="BG318" t="str">
            <v>No</v>
          </cell>
          <cell r="BH318"/>
          <cell r="BI318"/>
          <cell r="BJ318"/>
          <cell r="BK318"/>
          <cell r="BL318" t="str">
            <v>Semi detached (duplex/triplex/quadplex)</v>
          </cell>
          <cell r="BM318" t="str">
            <v>Sheet cladding</v>
          </cell>
          <cell r="BN318" t="str">
            <v>Metal covering</v>
          </cell>
          <cell r="BO318" t="str">
            <v>Pre 1890 (Victorian)</v>
          </cell>
          <cell r="BP318" t="str">
            <v>Pre 1890 (Victorian)</v>
          </cell>
          <cell r="BQ318" t="str">
            <v>Less than 1 acre</v>
          </cell>
        </row>
        <row r="319">
          <cell r="H319" t="str">
            <v>GAQLD155822995</v>
          </cell>
          <cell r="I319" t="str">
            <v/>
          </cell>
          <cell r="J319" t="str">
            <v/>
          </cell>
          <cell r="K319">
            <v>66</v>
          </cell>
          <cell r="L319" t="str">
            <v>MERON</v>
          </cell>
          <cell r="M319" t="str">
            <v>STREET</v>
          </cell>
          <cell r="N319" t="str">
            <v>SOUTHPORT</v>
          </cell>
          <cell r="O319">
            <v>4215</v>
          </cell>
          <cell r="P319" t="str">
            <v>QLD</v>
          </cell>
          <cell r="Q319">
            <v>23085</v>
          </cell>
          <cell r="R319" t="str">
            <v>Yes</v>
          </cell>
          <cell r="S319" t="str">
            <v>No</v>
          </cell>
          <cell r="T319" t="str">
            <v>No</v>
          </cell>
          <cell r="U319" t="str">
            <v>No</v>
          </cell>
          <cell r="V319" t="str">
            <v>No</v>
          </cell>
          <cell r="W319" t="str">
            <v>No</v>
          </cell>
          <cell r="X319" t="str">
            <v>No</v>
          </cell>
          <cell r="Y319">
            <v>1</v>
          </cell>
          <cell r="Z319" t="str">
            <v>Damage from water from pipes and drains</v>
          </cell>
          <cell r="AA319">
            <v>68631</v>
          </cell>
          <cell r="AB319"/>
          <cell r="AC319" t="str">
            <v>None</v>
          </cell>
          <cell r="AD319"/>
          <cell r="AE319"/>
          <cell r="AF319" t="str">
            <v>None</v>
          </cell>
          <cell r="AG319"/>
          <cell r="AH319"/>
          <cell r="AI319" t="str">
            <v>None</v>
          </cell>
          <cell r="AJ319"/>
          <cell r="AK319"/>
          <cell r="AL319" t="str">
            <v>None</v>
          </cell>
          <cell r="AM319"/>
          <cell r="AN319"/>
          <cell r="AO319" t="str">
            <v>None</v>
          </cell>
          <cell r="AP319"/>
          <cell r="AQ319"/>
          <cell r="AR319" t="str">
            <v>None</v>
          </cell>
          <cell r="AS319"/>
          <cell r="AT319"/>
          <cell r="AU319" t="str">
            <v>None</v>
          </cell>
          <cell r="AV319"/>
          <cell r="AW319"/>
          <cell r="AX319" t="str">
            <v>None</v>
          </cell>
          <cell r="AY319"/>
          <cell r="AZ319"/>
          <cell r="BA319" t="str">
            <v>None</v>
          </cell>
          <cell r="BB319"/>
          <cell r="BC319"/>
          <cell r="BD319">
            <v>35</v>
          </cell>
          <cell r="BE319">
            <v>35</v>
          </cell>
          <cell r="BF319" t="str">
            <v>NO PREVIOUS INSURER</v>
          </cell>
          <cell r="BG319" t="str">
            <v>No</v>
          </cell>
          <cell r="BH319"/>
          <cell r="BI319"/>
          <cell r="BJ319"/>
          <cell r="BK319"/>
          <cell r="BL319" t="str">
            <v>Free Standing Home On Stumps / Foundations</v>
          </cell>
          <cell r="BM319" t="str">
            <v>Weatherboard - Timber</v>
          </cell>
          <cell r="BN319" t="str">
            <v>Terracotta</v>
          </cell>
          <cell r="BO319" t="str">
            <v>1914-1945 (War)</v>
          </cell>
          <cell r="BP319" t="str">
            <v>1914-1945 (War)</v>
          </cell>
          <cell r="BQ319" t="str">
            <v>Less than 1 acre</v>
          </cell>
        </row>
        <row r="320">
          <cell r="H320" t="str">
            <v>GANSW704853852</v>
          </cell>
          <cell r="I320" t="str">
            <v/>
          </cell>
          <cell r="J320" t="str">
            <v/>
          </cell>
          <cell r="K320">
            <v>8</v>
          </cell>
          <cell r="L320" t="str">
            <v>CARLOTTA</v>
          </cell>
          <cell r="M320" t="str">
            <v>AVENUE</v>
          </cell>
          <cell r="N320" t="str">
            <v>GORDON</v>
          </cell>
          <cell r="O320">
            <v>2072</v>
          </cell>
          <cell r="P320" t="str">
            <v>NSW</v>
          </cell>
          <cell r="Q320">
            <v>17205</v>
          </cell>
          <cell r="R320" t="str">
            <v>Yes</v>
          </cell>
          <cell r="S320" t="str">
            <v>No</v>
          </cell>
          <cell r="T320" t="str">
            <v>No</v>
          </cell>
          <cell r="U320" t="str">
            <v>No</v>
          </cell>
          <cell r="V320" t="str">
            <v>No</v>
          </cell>
          <cell r="W320" t="str">
            <v>No</v>
          </cell>
          <cell r="X320" t="str">
            <v>No</v>
          </cell>
          <cell r="Y320">
            <v>1</v>
          </cell>
          <cell r="Z320" t="str">
            <v>Damage from water from pipes and drains</v>
          </cell>
          <cell r="AA320">
            <v>116122</v>
          </cell>
          <cell r="AB320"/>
          <cell r="AC320" t="str">
            <v>None</v>
          </cell>
          <cell r="AD320"/>
          <cell r="AE320"/>
          <cell r="AF320" t="str">
            <v>None</v>
          </cell>
          <cell r="AG320"/>
          <cell r="AH320"/>
          <cell r="AI320" t="str">
            <v>None</v>
          </cell>
          <cell r="AJ320"/>
          <cell r="AK320"/>
          <cell r="AL320" t="str">
            <v>None</v>
          </cell>
          <cell r="AM320"/>
          <cell r="AN320"/>
          <cell r="AO320" t="str">
            <v>None</v>
          </cell>
          <cell r="AP320"/>
          <cell r="AQ320"/>
          <cell r="AR320" t="str">
            <v>None</v>
          </cell>
          <cell r="AS320"/>
          <cell r="AT320"/>
          <cell r="AU320" t="str">
            <v>None</v>
          </cell>
          <cell r="AV320"/>
          <cell r="AW320"/>
          <cell r="AX320" t="str">
            <v>None</v>
          </cell>
          <cell r="AY320"/>
          <cell r="AZ320"/>
          <cell r="BA320" t="str">
            <v>None</v>
          </cell>
          <cell r="BB320"/>
          <cell r="BC320"/>
          <cell r="BD320">
            <v>40</v>
          </cell>
          <cell r="BE320">
            <v>40</v>
          </cell>
          <cell r="BF320" t="str">
            <v>NO PREVIOUS INSURER</v>
          </cell>
          <cell r="BG320" t="str">
            <v>No</v>
          </cell>
          <cell r="BH320"/>
          <cell r="BI320"/>
          <cell r="BJ320"/>
          <cell r="BK320"/>
          <cell r="BL320" t="str">
            <v>Terrace</v>
          </cell>
          <cell r="BM320" t="str">
            <v>Other</v>
          </cell>
          <cell r="BN320" t="str">
            <v>Timber shingles</v>
          </cell>
          <cell r="BO320" t="str">
            <v>1960-1969</v>
          </cell>
          <cell r="BP320" t="str">
            <v>1960-1969</v>
          </cell>
          <cell r="BQ320" t="str">
            <v>Less than 1 acre</v>
          </cell>
        </row>
        <row r="321">
          <cell r="H321" t="str">
            <v>GAQLD156780127</v>
          </cell>
          <cell r="I321" t="str">
            <v/>
          </cell>
          <cell r="J321" t="str">
            <v/>
          </cell>
          <cell r="K321">
            <v>14</v>
          </cell>
          <cell r="L321" t="str">
            <v>FREEMANS</v>
          </cell>
          <cell r="M321" t="str">
            <v>ROAD</v>
          </cell>
          <cell r="N321" t="str">
            <v>LOWER BEECHMONT</v>
          </cell>
          <cell r="O321">
            <v>4211</v>
          </cell>
          <cell r="P321" t="str">
            <v>QLD</v>
          </cell>
          <cell r="Q321">
            <v>15801</v>
          </cell>
          <cell r="R321" t="str">
            <v>Yes</v>
          </cell>
          <cell r="S321" t="str">
            <v>No</v>
          </cell>
          <cell r="T321" t="str">
            <v>No</v>
          </cell>
          <cell r="U321" t="str">
            <v>No</v>
          </cell>
          <cell r="V321" t="str">
            <v>No</v>
          </cell>
          <cell r="W321" t="str">
            <v>No</v>
          </cell>
          <cell r="X321" t="str">
            <v>No</v>
          </cell>
          <cell r="Y321">
            <v>0</v>
          </cell>
          <cell r="Z321" t="str">
            <v>None</v>
          </cell>
          <cell r="AA321"/>
          <cell r="AB321"/>
          <cell r="AC321" t="str">
            <v>NONE</v>
          </cell>
          <cell r="AD321"/>
          <cell r="AE321"/>
          <cell r="AF321" t="str">
            <v>None</v>
          </cell>
          <cell r="AG321"/>
          <cell r="AH321"/>
          <cell r="AI321" t="str">
            <v>None</v>
          </cell>
          <cell r="AJ321"/>
          <cell r="AK321"/>
          <cell r="AL321" t="str">
            <v>None</v>
          </cell>
          <cell r="AM321"/>
          <cell r="AN321"/>
          <cell r="AO321" t="str">
            <v>None</v>
          </cell>
          <cell r="AP321"/>
          <cell r="AQ321"/>
          <cell r="AR321" t="str">
            <v>None</v>
          </cell>
          <cell r="AS321"/>
          <cell r="AT321"/>
          <cell r="AU321" t="str">
            <v>None</v>
          </cell>
          <cell r="AV321"/>
          <cell r="AW321"/>
          <cell r="AX321" t="str">
            <v>None</v>
          </cell>
          <cell r="AY321"/>
          <cell r="AZ321"/>
          <cell r="BA321" t="str">
            <v>None</v>
          </cell>
          <cell r="BB321"/>
          <cell r="BC321"/>
          <cell r="BD321">
            <v>75</v>
          </cell>
          <cell r="BE321">
            <v>75</v>
          </cell>
          <cell r="BF321" t="str">
            <v>NO PREVIOUS INSURER</v>
          </cell>
          <cell r="BG321" t="str">
            <v>No</v>
          </cell>
          <cell r="BH321"/>
          <cell r="BI321"/>
          <cell r="BJ321"/>
          <cell r="BK321"/>
          <cell r="BL321" t="str">
            <v>Terrace</v>
          </cell>
          <cell r="BM321" t="str">
            <v>Double Brick</v>
          </cell>
          <cell r="BN321" t="str">
            <v>Slate</v>
          </cell>
          <cell r="BO321" t="str">
            <v>In the last 10 years</v>
          </cell>
          <cell r="BP321">
            <v>2012</v>
          </cell>
          <cell r="BQ321" t="str">
            <v>Less than 1 acre</v>
          </cell>
        </row>
        <row r="322">
          <cell r="H322" t="str">
            <v>GANSW705867254</v>
          </cell>
          <cell r="I322" t="str">
            <v/>
          </cell>
          <cell r="J322" t="str">
            <v/>
          </cell>
          <cell r="K322">
            <v>18</v>
          </cell>
          <cell r="L322" t="str">
            <v>LAKESIDE</v>
          </cell>
          <cell r="M322" t="str">
            <v>DRIVE</v>
          </cell>
          <cell r="N322" t="str">
            <v>SAPPHIRE BEACH</v>
          </cell>
          <cell r="O322">
            <v>2450</v>
          </cell>
          <cell r="P322" t="str">
            <v>NSW</v>
          </cell>
          <cell r="Q322">
            <v>18370</v>
          </cell>
          <cell r="R322" t="str">
            <v>No</v>
          </cell>
          <cell r="S322" t="str">
            <v>No</v>
          </cell>
          <cell r="T322" t="str">
            <v>No</v>
          </cell>
          <cell r="U322" t="str">
            <v>No</v>
          </cell>
          <cell r="V322" t="str">
            <v>No</v>
          </cell>
          <cell r="W322" t="str">
            <v>No</v>
          </cell>
          <cell r="X322" t="str">
            <v>No</v>
          </cell>
          <cell r="Y322">
            <v>1</v>
          </cell>
          <cell r="Z322" t="str">
            <v>Damage from water from pipes and drains</v>
          </cell>
          <cell r="AA322">
            <v>318595</v>
          </cell>
          <cell r="AB322"/>
          <cell r="AC322" t="str">
            <v>None</v>
          </cell>
          <cell r="AD322"/>
          <cell r="AE322"/>
          <cell r="AF322" t="str">
            <v>None</v>
          </cell>
          <cell r="AG322"/>
          <cell r="AH322"/>
          <cell r="AI322" t="str">
            <v>Damage from water from pipes and drains</v>
          </cell>
          <cell r="AJ322">
            <v>112315</v>
          </cell>
          <cell r="AK322"/>
          <cell r="AL322" t="str">
            <v>None</v>
          </cell>
          <cell r="AM322"/>
          <cell r="AN322"/>
          <cell r="AO322" t="str">
            <v>None</v>
          </cell>
          <cell r="AP322"/>
          <cell r="AQ322"/>
          <cell r="AR322" t="str">
            <v>None</v>
          </cell>
          <cell r="AS322"/>
          <cell r="AT322"/>
          <cell r="AU322" t="str">
            <v>None</v>
          </cell>
          <cell r="AV322"/>
          <cell r="AW322"/>
          <cell r="AX322" t="str">
            <v>None</v>
          </cell>
          <cell r="AY322"/>
          <cell r="AZ322"/>
          <cell r="BA322" t="str">
            <v>None</v>
          </cell>
          <cell r="BB322"/>
          <cell r="BC322"/>
          <cell r="BD322">
            <v>28</v>
          </cell>
          <cell r="BE322">
            <v>51</v>
          </cell>
          <cell r="BF322" t="str">
            <v>AUSTRALIAN SENIORS</v>
          </cell>
          <cell r="BG322" t="str">
            <v>No</v>
          </cell>
          <cell r="BH322"/>
          <cell r="BI322"/>
          <cell r="BJ322"/>
          <cell r="BK322"/>
          <cell r="BL322" t="str">
            <v>Free Standing Home On Concrete Slab</v>
          </cell>
          <cell r="BM322" t="str">
            <v>Double Brick</v>
          </cell>
          <cell r="BN322" t="str">
            <v>Metal covering</v>
          </cell>
          <cell r="BO322" t="str">
            <v>In the last 10 years</v>
          </cell>
          <cell r="BP322">
            <v>2013</v>
          </cell>
          <cell r="BQ322" t="str">
            <v>Less than 1 acre</v>
          </cell>
        </row>
        <row r="323">
          <cell r="H323" t="str">
            <v>GAQLD157209040</v>
          </cell>
          <cell r="I323" t="str">
            <v/>
          </cell>
          <cell r="J323" t="str">
            <v/>
          </cell>
          <cell r="K323">
            <v>14</v>
          </cell>
          <cell r="L323" t="str">
            <v>SUSSEX</v>
          </cell>
          <cell r="M323" t="str">
            <v>STREET</v>
          </cell>
          <cell r="N323" t="str">
            <v>TRINITY PARK</v>
          </cell>
          <cell r="O323">
            <v>4879</v>
          </cell>
          <cell r="P323" t="str">
            <v>QLD</v>
          </cell>
          <cell r="Q323">
            <v>18708</v>
          </cell>
          <cell r="R323" t="str">
            <v>No</v>
          </cell>
          <cell r="S323" t="str">
            <v>No</v>
          </cell>
          <cell r="T323" t="str">
            <v>No</v>
          </cell>
          <cell r="U323" t="str">
            <v>No</v>
          </cell>
          <cell r="V323" t="str">
            <v>No</v>
          </cell>
          <cell r="W323" t="str">
            <v>No</v>
          </cell>
          <cell r="X323" t="str">
            <v>No</v>
          </cell>
          <cell r="Y323">
            <v>0</v>
          </cell>
          <cell r="Z323" t="str">
            <v>None</v>
          </cell>
          <cell r="AA323"/>
          <cell r="AB323"/>
          <cell r="AC323" t="str">
            <v>NONE</v>
          </cell>
          <cell r="AD323"/>
          <cell r="AE323"/>
          <cell r="AF323" t="str">
            <v>None</v>
          </cell>
          <cell r="AG323"/>
          <cell r="AH323"/>
          <cell r="AI323" t="str">
            <v>None</v>
          </cell>
          <cell r="AJ323"/>
          <cell r="AK323"/>
          <cell r="AL323" t="str">
            <v>None</v>
          </cell>
          <cell r="AM323"/>
          <cell r="AN323"/>
          <cell r="AO323" t="str">
            <v>None</v>
          </cell>
          <cell r="AP323"/>
          <cell r="AQ323"/>
          <cell r="AR323" t="str">
            <v>None</v>
          </cell>
          <cell r="AS323"/>
          <cell r="AT323"/>
          <cell r="AU323" t="str">
            <v>None</v>
          </cell>
          <cell r="AV323"/>
          <cell r="AW323"/>
          <cell r="AX323" t="str">
            <v>None</v>
          </cell>
          <cell r="AY323"/>
          <cell r="AZ323"/>
          <cell r="BA323" t="str">
            <v>None</v>
          </cell>
          <cell r="BB323"/>
          <cell r="BC323"/>
          <cell r="BD323">
            <v>60</v>
          </cell>
          <cell r="BE323">
            <v>60</v>
          </cell>
          <cell r="BF323" t="str">
            <v>NO PREVIOUS INSURER</v>
          </cell>
          <cell r="BG323" t="str">
            <v>No</v>
          </cell>
          <cell r="BH323"/>
          <cell r="BI323"/>
          <cell r="BJ323"/>
          <cell r="BK323"/>
          <cell r="BL323" t="str">
            <v>Free Standing Home On Poles</v>
          </cell>
          <cell r="BM323" t="str">
            <v>Brick Veneer</v>
          </cell>
          <cell r="BN323" t="str">
            <v>Concrete tile</v>
          </cell>
          <cell r="BO323" t="str">
            <v>In the last 10 years</v>
          </cell>
          <cell r="BP323">
            <v>2011</v>
          </cell>
          <cell r="BQ323" t="str">
            <v>Less than 1 acre</v>
          </cell>
        </row>
        <row r="324">
          <cell r="H324" t="str">
            <v>GATAS702250138</v>
          </cell>
          <cell r="I324" t="str">
            <v/>
          </cell>
          <cell r="J324" t="str">
            <v/>
          </cell>
          <cell r="K324">
            <v>7</v>
          </cell>
          <cell r="L324" t="str">
            <v>ESPERANZA</v>
          </cell>
          <cell r="M324" t="str">
            <v>COURT</v>
          </cell>
          <cell r="N324" t="str">
            <v>ZEEHAN</v>
          </cell>
          <cell r="O324">
            <v>7469</v>
          </cell>
          <cell r="P324" t="str">
            <v>TAS</v>
          </cell>
          <cell r="Q324">
            <v>15048</v>
          </cell>
          <cell r="R324" t="str">
            <v>Yes</v>
          </cell>
          <cell r="S324" t="str">
            <v>No</v>
          </cell>
          <cell r="T324" t="str">
            <v>No</v>
          </cell>
          <cell r="U324" t="str">
            <v>No</v>
          </cell>
          <cell r="V324" t="str">
            <v>No</v>
          </cell>
          <cell r="W324" t="str">
            <v>No</v>
          </cell>
          <cell r="X324" t="str">
            <v>Yes</v>
          </cell>
          <cell r="Y324">
            <v>1</v>
          </cell>
          <cell r="Z324" t="str">
            <v>House fire</v>
          </cell>
          <cell r="AA324">
            <v>1268995</v>
          </cell>
          <cell r="AB324"/>
          <cell r="AC324" t="str">
            <v>None</v>
          </cell>
          <cell r="AD324"/>
          <cell r="AE324"/>
          <cell r="AF324" t="str">
            <v>None</v>
          </cell>
          <cell r="AG324"/>
          <cell r="AH324"/>
          <cell r="AI324" t="str">
            <v>None</v>
          </cell>
          <cell r="AJ324"/>
          <cell r="AK324"/>
          <cell r="AL324" t="str">
            <v>None</v>
          </cell>
          <cell r="AM324"/>
          <cell r="AN324"/>
          <cell r="AO324" t="str">
            <v>None</v>
          </cell>
          <cell r="AP324"/>
          <cell r="AQ324"/>
          <cell r="AR324" t="str">
            <v>None</v>
          </cell>
          <cell r="AS324"/>
          <cell r="AT324"/>
          <cell r="AU324" t="str">
            <v>None</v>
          </cell>
          <cell r="AV324"/>
          <cell r="AW324"/>
          <cell r="AX324" t="str">
            <v>None</v>
          </cell>
          <cell r="AY324"/>
          <cell r="AZ324"/>
          <cell r="BA324" t="str">
            <v>None</v>
          </cell>
          <cell r="BB324"/>
          <cell r="BC324"/>
          <cell r="BD324">
            <v>39</v>
          </cell>
          <cell r="BE324">
            <v>39</v>
          </cell>
          <cell r="BF324" t="str">
            <v>SGIO</v>
          </cell>
          <cell r="BG324" t="str">
            <v>No</v>
          </cell>
          <cell r="BH324"/>
          <cell r="BI324"/>
          <cell r="BJ324"/>
          <cell r="BK324"/>
          <cell r="BL324" t="str">
            <v>Townhouse</v>
          </cell>
          <cell r="BM324" t="str">
            <v>Weatherboard - Timber</v>
          </cell>
          <cell r="BN324" t="str">
            <v>Other</v>
          </cell>
          <cell r="BO324" t="str">
            <v>Pre 1890 (Victorian)</v>
          </cell>
          <cell r="BP324" t="str">
            <v>Pre 1890 (Victorian)</v>
          </cell>
          <cell r="BQ324" t="str">
            <v>1 to 5 acres</v>
          </cell>
        </row>
        <row r="325">
          <cell r="H325" t="str">
            <v>GAVIC419999615</v>
          </cell>
          <cell r="I325" t="str">
            <v/>
          </cell>
          <cell r="J325" t="str">
            <v/>
          </cell>
          <cell r="K325">
            <v>2049</v>
          </cell>
          <cell r="L325" t="str">
            <v>MALVERN</v>
          </cell>
          <cell r="M325" t="str">
            <v>ROAD</v>
          </cell>
          <cell r="N325" t="str">
            <v>MALVERN EAST</v>
          </cell>
          <cell r="O325">
            <v>3145</v>
          </cell>
          <cell r="P325" t="str">
            <v>VIC</v>
          </cell>
          <cell r="Q325">
            <v>18287</v>
          </cell>
          <cell r="R325" t="str">
            <v>No</v>
          </cell>
          <cell r="S325" t="str">
            <v>No</v>
          </cell>
          <cell r="T325" t="str">
            <v>No</v>
          </cell>
          <cell r="U325" t="str">
            <v>No</v>
          </cell>
          <cell r="V325" t="str">
            <v>No</v>
          </cell>
          <cell r="W325" t="str">
            <v>No</v>
          </cell>
          <cell r="X325" t="str">
            <v>No</v>
          </cell>
          <cell r="Y325">
            <v>1</v>
          </cell>
          <cell r="Z325" t="str">
            <v>Other claim type</v>
          </cell>
          <cell r="AA325">
            <v>950620</v>
          </cell>
          <cell r="AB325"/>
          <cell r="AC325" t="str">
            <v>None</v>
          </cell>
          <cell r="AD325"/>
          <cell r="AE325"/>
          <cell r="AF325" t="str">
            <v>None</v>
          </cell>
          <cell r="AG325"/>
          <cell r="AH325"/>
          <cell r="AI325" t="str">
            <v>None</v>
          </cell>
          <cell r="AJ325"/>
          <cell r="AK325"/>
          <cell r="AL325" t="str">
            <v>None</v>
          </cell>
          <cell r="AM325"/>
          <cell r="AN325"/>
          <cell r="AO325" t="str">
            <v>None</v>
          </cell>
          <cell r="AP325"/>
          <cell r="AQ325"/>
          <cell r="AR325" t="str">
            <v>None</v>
          </cell>
          <cell r="AS325"/>
          <cell r="AT325"/>
          <cell r="AU325" t="str">
            <v>None</v>
          </cell>
          <cell r="AV325"/>
          <cell r="AW325"/>
          <cell r="AX325" t="str">
            <v>None</v>
          </cell>
          <cell r="AY325"/>
          <cell r="AZ325"/>
          <cell r="BA325" t="str">
            <v>None</v>
          </cell>
          <cell r="BB325"/>
          <cell r="BC325"/>
          <cell r="BD325">
            <v>38</v>
          </cell>
          <cell r="BE325">
            <v>38</v>
          </cell>
          <cell r="BF325" t="str">
            <v>NO PREVIOUS INSURER</v>
          </cell>
          <cell r="BG325" t="str">
            <v>No</v>
          </cell>
          <cell r="BH325"/>
          <cell r="BI325"/>
          <cell r="BJ325"/>
          <cell r="BK325"/>
          <cell r="BL325" t="str">
            <v>Terrace</v>
          </cell>
          <cell r="BM325" t="str">
            <v>Other</v>
          </cell>
          <cell r="BN325" t="str">
            <v>Other</v>
          </cell>
          <cell r="BO325" t="str">
            <v>In the last 10 years</v>
          </cell>
          <cell r="BP325">
            <v>2017</v>
          </cell>
          <cell r="BQ325" t="str">
            <v>Less than 1 acre</v>
          </cell>
        </row>
        <row r="326">
          <cell r="H326" t="str">
            <v>GANSW710099563</v>
          </cell>
          <cell r="I326" t="str">
            <v/>
          </cell>
          <cell r="J326" t="str">
            <v/>
          </cell>
          <cell r="K326">
            <v>45</v>
          </cell>
          <cell r="L326" t="str">
            <v>SATUR</v>
          </cell>
          <cell r="M326" t="str">
            <v>ROAD</v>
          </cell>
          <cell r="N326" t="str">
            <v>SCONE</v>
          </cell>
          <cell r="O326">
            <v>2337</v>
          </cell>
          <cell r="P326" t="str">
            <v>NSW</v>
          </cell>
          <cell r="Q326">
            <v>31066</v>
          </cell>
          <cell r="R326" t="str">
            <v>Yes</v>
          </cell>
          <cell r="S326" t="str">
            <v>No</v>
          </cell>
          <cell r="T326" t="str">
            <v>No</v>
          </cell>
          <cell r="U326" t="str">
            <v>No</v>
          </cell>
          <cell r="V326" t="str">
            <v>No</v>
          </cell>
          <cell r="W326" t="str">
            <v>No</v>
          </cell>
          <cell r="X326" t="str">
            <v>No</v>
          </cell>
          <cell r="Y326">
            <v>1</v>
          </cell>
          <cell r="Z326" t="str">
            <v>House fire</v>
          </cell>
          <cell r="AA326">
            <v>1213697</v>
          </cell>
          <cell r="AB326"/>
          <cell r="AC326" t="str">
            <v>None</v>
          </cell>
          <cell r="AD326"/>
          <cell r="AE326"/>
          <cell r="AF326" t="str">
            <v>None</v>
          </cell>
          <cell r="AG326"/>
          <cell r="AH326"/>
          <cell r="AI326" t="str">
            <v>None</v>
          </cell>
          <cell r="AJ326"/>
          <cell r="AK326"/>
          <cell r="AL326" t="str">
            <v>None</v>
          </cell>
          <cell r="AM326"/>
          <cell r="AN326"/>
          <cell r="AO326" t="str">
            <v>None</v>
          </cell>
          <cell r="AP326"/>
          <cell r="AQ326"/>
          <cell r="AR326" t="str">
            <v>None</v>
          </cell>
          <cell r="AS326"/>
          <cell r="AT326"/>
          <cell r="AU326" t="str">
            <v>None</v>
          </cell>
          <cell r="AV326"/>
          <cell r="AW326"/>
          <cell r="AX326" t="str">
            <v>None</v>
          </cell>
          <cell r="AY326"/>
          <cell r="AZ326"/>
          <cell r="BA326" t="str">
            <v>None</v>
          </cell>
          <cell r="BB326"/>
          <cell r="BC326"/>
          <cell r="BD326">
            <v>44</v>
          </cell>
          <cell r="BE326">
            <v>61</v>
          </cell>
          <cell r="BF326" t="str">
            <v>NO PREVIOUS INSURER</v>
          </cell>
          <cell r="BG326" t="str">
            <v>No</v>
          </cell>
          <cell r="BH326"/>
          <cell r="BI326"/>
          <cell r="BJ326"/>
          <cell r="BK326"/>
          <cell r="BL326" t="str">
            <v>Townhouse</v>
          </cell>
          <cell r="BM326" t="str">
            <v>Weatherboard - Timber</v>
          </cell>
          <cell r="BN326" t="str">
            <v>Slate</v>
          </cell>
          <cell r="BO326" t="str">
            <v>1960-1969</v>
          </cell>
          <cell r="BP326" t="str">
            <v>1960-1969</v>
          </cell>
          <cell r="BQ326" t="str">
            <v>1 to 5 acres</v>
          </cell>
        </row>
        <row r="327">
          <cell r="H327" t="str">
            <v>GANSW717194105</v>
          </cell>
          <cell r="I327" t="str">
            <v/>
          </cell>
          <cell r="J327" t="str">
            <v/>
          </cell>
          <cell r="K327">
            <v>13</v>
          </cell>
          <cell r="L327" t="str">
            <v>MARGATE</v>
          </cell>
          <cell r="M327" t="str">
            <v>AVENUE</v>
          </cell>
          <cell r="N327" t="str">
            <v>HOLSWORTHY</v>
          </cell>
          <cell r="O327">
            <v>2173</v>
          </cell>
          <cell r="P327" t="str">
            <v>NSW</v>
          </cell>
          <cell r="Q327">
            <v>22961</v>
          </cell>
          <cell r="R327" t="str">
            <v>Yes</v>
          </cell>
          <cell r="S327" t="str">
            <v>No</v>
          </cell>
          <cell r="T327" t="str">
            <v>No</v>
          </cell>
          <cell r="U327" t="str">
            <v>No</v>
          </cell>
          <cell r="V327" t="str">
            <v>No</v>
          </cell>
          <cell r="W327" t="str">
            <v>No</v>
          </cell>
          <cell r="X327" t="str">
            <v>No</v>
          </cell>
          <cell r="Y327">
            <v>0</v>
          </cell>
          <cell r="Z327" t="str">
            <v>None</v>
          </cell>
          <cell r="AA327"/>
          <cell r="AB327"/>
          <cell r="AC327" t="str">
            <v>NONE</v>
          </cell>
          <cell r="AD327"/>
          <cell r="AE327"/>
          <cell r="AF327" t="str">
            <v>None</v>
          </cell>
          <cell r="AG327"/>
          <cell r="AH327"/>
          <cell r="AI327" t="str">
            <v>Other claim type</v>
          </cell>
          <cell r="AJ327">
            <v>56293</v>
          </cell>
          <cell r="AK327"/>
          <cell r="AL327" t="str">
            <v>None</v>
          </cell>
          <cell r="AM327"/>
          <cell r="AN327"/>
          <cell r="AO327" t="str">
            <v>None</v>
          </cell>
          <cell r="AP327"/>
          <cell r="AQ327"/>
          <cell r="AR327" t="str">
            <v>None</v>
          </cell>
          <cell r="AS327"/>
          <cell r="AT327"/>
          <cell r="AU327" t="str">
            <v>None</v>
          </cell>
          <cell r="AV327"/>
          <cell r="AW327"/>
          <cell r="AX327" t="str">
            <v>None</v>
          </cell>
          <cell r="AY327"/>
          <cell r="AZ327"/>
          <cell r="BA327" t="str">
            <v>None</v>
          </cell>
          <cell r="BB327"/>
          <cell r="BC327"/>
          <cell r="BD327">
            <v>39</v>
          </cell>
          <cell r="BE327">
            <v>39</v>
          </cell>
          <cell r="BF327" t="str">
            <v>NO PREVIOUS INSURER</v>
          </cell>
          <cell r="BG327" t="str">
            <v>No</v>
          </cell>
          <cell r="BH327"/>
          <cell r="BI327"/>
          <cell r="BJ327"/>
          <cell r="BK327"/>
          <cell r="BL327" t="str">
            <v>Free Standing Home On Concrete Slab</v>
          </cell>
          <cell r="BM327" t="str">
            <v>Other</v>
          </cell>
          <cell r="BN327" t="str">
            <v>Concrete tile</v>
          </cell>
          <cell r="BO327" t="str">
            <v>In the last 10 years</v>
          </cell>
          <cell r="BP327">
            <v>2013</v>
          </cell>
          <cell r="BQ327" t="str">
            <v>Less than 1 acre</v>
          </cell>
        </row>
        <row r="328">
          <cell r="H328" t="str">
            <v>GANSW705180364</v>
          </cell>
          <cell r="I328" t="str">
            <v>UNIT</v>
          </cell>
          <cell r="J328">
            <v>3</v>
          </cell>
          <cell r="K328">
            <v>2</v>
          </cell>
          <cell r="L328" t="str">
            <v>MALLEE</v>
          </cell>
          <cell r="M328" t="str">
            <v>STREET</v>
          </cell>
          <cell r="N328" t="str">
            <v>LEETON</v>
          </cell>
          <cell r="O328">
            <v>2705</v>
          </cell>
          <cell r="P328" t="str">
            <v>NSW</v>
          </cell>
          <cell r="Q328">
            <v>22425</v>
          </cell>
          <cell r="R328" t="str">
            <v>Yes</v>
          </cell>
          <cell r="S328" t="str">
            <v>No</v>
          </cell>
          <cell r="T328" t="str">
            <v>No</v>
          </cell>
          <cell r="U328" t="str">
            <v>No</v>
          </cell>
          <cell r="V328" t="str">
            <v>No</v>
          </cell>
          <cell r="W328" t="str">
            <v>No</v>
          </cell>
          <cell r="X328" t="str">
            <v>No</v>
          </cell>
          <cell r="Y328">
            <v>1</v>
          </cell>
          <cell r="Z328" t="str">
            <v>Damage from water from pipes and drains</v>
          </cell>
          <cell r="AA328">
            <v>504977</v>
          </cell>
          <cell r="AB328"/>
          <cell r="AC328" t="str">
            <v>None</v>
          </cell>
          <cell r="AD328"/>
          <cell r="AE328"/>
          <cell r="AF328" t="str">
            <v>None</v>
          </cell>
          <cell r="AG328"/>
          <cell r="AH328"/>
          <cell r="AI328" t="str">
            <v>None</v>
          </cell>
          <cell r="AJ328"/>
          <cell r="AK328"/>
          <cell r="AL328" t="str">
            <v>None</v>
          </cell>
          <cell r="AM328"/>
          <cell r="AN328"/>
          <cell r="AO328" t="str">
            <v>None</v>
          </cell>
          <cell r="AP328"/>
          <cell r="AQ328"/>
          <cell r="AR328" t="str">
            <v>None</v>
          </cell>
          <cell r="AS328"/>
          <cell r="AT328"/>
          <cell r="AU328" t="str">
            <v>None</v>
          </cell>
          <cell r="AV328"/>
          <cell r="AW328"/>
          <cell r="AX328" t="str">
            <v>None</v>
          </cell>
          <cell r="AY328"/>
          <cell r="AZ328"/>
          <cell r="BA328" t="str">
            <v>None</v>
          </cell>
          <cell r="BB328"/>
          <cell r="BC328"/>
          <cell r="BD328">
            <v>45</v>
          </cell>
          <cell r="BE328">
            <v>50</v>
          </cell>
          <cell r="BF328" t="str">
            <v>NO PREVIOUS INSURER</v>
          </cell>
          <cell r="BG328" t="str">
            <v>No</v>
          </cell>
          <cell r="BH328"/>
          <cell r="BI328"/>
          <cell r="BJ328"/>
          <cell r="BK328"/>
          <cell r="BL328" t="str">
            <v>Semi detached (duplex/triplex/quadplex)</v>
          </cell>
          <cell r="BM328" t="str">
            <v>Sheet cladding</v>
          </cell>
          <cell r="BN328" t="str">
            <v>Timber shingles</v>
          </cell>
          <cell r="BO328" t="str">
            <v>In the last 10 years</v>
          </cell>
          <cell r="BP328">
            <v>2013</v>
          </cell>
          <cell r="BQ328" t="str">
            <v>Less than 1 acre</v>
          </cell>
        </row>
        <row r="329">
          <cell r="H329" t="str">
            <v>GAWA_146590762</v>
          </cell>
          <cell r="I329" t="str">
            <v/>
          </cell>
          <cell r="J329" t="str">
            <v/>
          </cell>
          <cell r="K329">
            <v>69</v>
          </cell>
          <cell r="L329" t="str">
            <v>OKELY</v>
          </cell>
          <cell r="M329" t="str">
            <v>ROAD</v>
          </cell>
          <cell r="N329" t="str">
            <v>CARINE</v>
          </cell>
          <cell r="O329">
            <v>6020</v>
          </cell>
          <cell r="P329" t="str">
            <v>WA</v>
          </cell>
          <cell r="Q329">
            <v>17668</v>
          </cell>
          <cell r="R329" t="str">
            <v>Yes</v>
          </cell>
          <cell r="S329" t="str">
            <v>No</v>
          </cell>
          <cell r="T329" t="str">
            <v>No</v>
          </cell>
          <cell r="U329" t="str">
            <v>No</v>
          </cell>
          <cell r="V329" t="str">
            <v>No</v>
          </cell>
          <cell r="W329" t="str">
            <v>No</v>
          </cell>
          <cell r="X329" t="str">
            <v>No</v>
          </cell>
          <cell r="Y329">
            <v>1</v>
          </cell>
          <cell r="Z329" t="str">
            <v>House fire</v>
          </cell>
          <cell r="AA329">
            <v>241694</v>
          </cell>
          <cell r="AB329"/>
          <cell r="AC329" t="str">
            <v>None</v>
          </cell>
          <cell r="AD329"/>
          <cell r="AE329"/>
          <cell r="AF329" t="str">
            <v>None</v>
          </cell>
          <cell r="AG329"/>
          <cell r="AH329"/>
          <cell r="AI329" t="str">
            <v>None</v>
          </cell>
          <cell r="AJ329"/>
          <cell r="AK329"/>
          <cell r="AL329" t="str">
            <v>None</v>
          </cell>
          <cell r="AM329"/>
          <cell r="AN329"/>
          <cell r="AO329" t="str">
            <v>None</v>
          </cell>
          <cell r="AP329"/>
          <cell r="AQ329"/>
          <cell r="AR329" t="str">
            <v>None</v>
          </cell>
          <cell r="AS329"/>
          <cell r="AT329"/>
          <cell r="AU329" t="str">
            <v>None</v>
          </cell>
          <cell r="AV329"/>
          <cell r="AW329"/>
          <cell r="AX329" t="str">
            <v>None</v>
          </cell>
          <cell r="AY329"/>
          <cell r="AZ329"/>
          <cell r="BA329" t="str">
            <v>None</v>
          </cell>
          <cell r="BB329"/>
          <cell r="BC329"/>
          <cell r="BD329">
            <v>34</v>
          </cell>
          <cell r="BE329">
            <v>38</v>
          </cell>
          <cell r="BF329" t="str">
            <v>NO PREVIOUS INSURER</v>
          </cell>
          <cell r="BG329" t="str">
            <v>No</v>
          </cell>
          <cell r="BH329"/>
          <cell r="BI329"/>
          <cell r="BJ329"/>
          <cell r="BK329"/>
          <cell r="BL329" t="str">
            <v>Townhouse</v>
          </cell>
          <cell r="BM329" t="str">
            <v>Double Brick</v>
          </cell>
          <cell r="BN329" t="str">
            <v>Terracotta</v>
          </cell>
          <cell r="BO329" t="str">
            <v>In the last 10 years</v>
          </cell>
          <cell r="BP329">
            <v>2009</v>
          </cell>
          <cell r="BQ329" t="str">
            <v>Less than 1 acre</v>
          </cell>
        </row>
        <row r="330">
          <cell r="H330" t="str">
            <v>GAVIC420466927</v>
          </cell>
          <cell r="I330" t="str">
            <v/>
          </cell>
          <cell r="J330" t="str">
            <v/>
          </cell>
          <cell r="K330">
            <v>118</v>
          </cell>
          <cell r="L330" t="str">
            <v>BENTONS</v>
          </cell>
          <cell r="M330" t="str">
            <v>ROAD</v>
          </cell>
          <cell r="N330" t="str">
            <v>MOUNT MARTHA</v>
          </cell>
          <cell r="O330">
            <v>3934</v>
          </cell>
          <cell r="P330" t="str">
            <v>VIC</v>
          </cell>
          <cell r="Q330">
            <v>21516</v>
          </cell>
          <cell r="R330" t="str">
            <v>No</v>
          </cell>
          <cell r="S330" t="str">
            <v>No</v>
          </cell>
          <cell r="T330" t="str">
            <v>No</v>
          </cell>
          <cell r="U330" t="str">
            <v>No</v>
          </cell>
          <cell r="V330" t="str">
            <v>No</v>
          </cell>
          <cell r="W330" t="str">
            <v>No</v>
          </cell>
          <cell r="X330" t="str">
            <v>No</v>
          </cell>
          <cell r="Y330">
            <v>1</v>
          </cell>
          <cell r="Z330" t="str">
            <v>Damage from water from pipes and drains</v>
          </cell>
          <cell r="AA330">
            <v>2137562</v>
          </cell>
          <cell r="AB330"/>
          <cell r="AC330" t="str">
            <v>None</v>
          </cell>
          <cell r="AD330"/>
          <cell r="AE330"/>
          <cell r="AF330" t="str">
            <v>None</v>
          </cell>
          <cell r="AG330"/>
          <cell r="AH330"/>
          <cell r="AI330" t="str">
            <v>None</v>
          </cell>
          <cell r="AJ330"/>
          <cell r="AK330"/>
          <cell r="AL330" t="str">
            <v>None</v>
          </cell>
          <cell r="AM330"/>
          <cell r="AN330"/>
          <cell r="AO330" t="str">
            <v>None</v>
          </cell>
          <cell r="AP330"/>
          <cell r="AQ330"/>
          <cell r="AR330" t="str">
            <v>None</v>
          </cell>
          <cell r="AS330"/>
          <cell r="AT330"/>
          <cell r="AU330" t="str">
            <v>None</v>
          </cell>
          <cell r="AV330"/>
          <cell r="AW330"/>
          <cell r="AX330" t="str">
            <v>None</v>
          </cell>
          <cell r="AY330"/>
          <cell r="AZ330"/>
          <cell r="BA330" t="str">
            <v>None</v>
          </cell>
          <cell r="BB330"/>
          <cell r="BC330"/>
          <cell r="BD330">
            <v>30</v>
          </cell>
          <cell r="BE330">
            <v>30</v>
          </cell>
          <cell r="BF330" t="str">
            <v>NO PREVIOUS INSURER</v>
          </cell>
          <cell r="BG330" t="str">
            <v>No</v>
          </cell>
          <cell r="BH330"/>
          <cell r="BI330"/>
          <cell r="BJ330"/>
          <cell r="BK330"/>
          <cell r="BL330" t="str">
            <v>Free Standing Home On Stumps / Foundations</v>
          </cell>
          <cell r="BM330" t="str">
            <v>Sheet cladding</v>
          </cell>
          <cell r="BN330" t="str">
            <v>Concrete tile</v>
          </cell>
          <cell r="BO330" t="str">
            <v>In the last 10 years</v>
          </cell>
          <cell r="BP330">
            <v>2011</v>
          </cell>
          <cell r="BQ330" t="str">
            <v>Less than 1 acre</v>
          </cell>
        </row>
        <row r="331">
          <cell r="H331" t="str">
            <v>GANSW706098371</v>
          </cell>
          <cell r="I331" t="str">
            <v/>
          </cell>
          <cell r="J331" t="str">
            <v/>
          </cell>
          <cell r="K331">
            <v>82</v>
          </cell>
          <cell r="L331" t="str">
            <v>BOWER</v>
          </cell>
          <cell r="M331" t="str">
            <v>CRESCENT</v>
          </cell>
          <cell r="N331" t="str">
            <v>TOORMINA</v>
          </cell>
          <cell r="O331">
            <v>2452</v>
          </cell>
          <cell r="P331" t="str">
            <v>NSW</v>
          </cell>
          <cell r="Q331">
            <v>34462</v>
          </cell>
          <cell r="R331" t="str">
            <v>Yes</v>
          </cell>
          <cell r="S331" t="str">
            <v>No</v>
          </cell>
          <cell r="T331" t="str">
            <v>No</v>
          </cell>
          <cell r="U331" t="str">
            <v>No</v>
          </cell>
          <cell r="V331" t="str">
            <v>No</v>
          </cell>
          <cell r="W331" t="str">
            <v>No</v>
          </cell>
          <cell r="X331" t="str">
            <v>No</v>
          </cell>
          <cell r="Y331">
            <v>0</v>
          </cell>
          <cell r="Z331" t="str">
            <v>None</v>
          </cell>
          <cell r="AA331"/>
          <cell r="AB331"/>
          <cell r="AC331" t="str">
            <v>NONE</v>
          </cell>
          <cell r="AD331"/>
          <cell r="AE331"/>
          <cell r="AF331" t="str">
            <v>None</v>
          </cell>
          <cell r="AG331"/>
          <cell r="AH331"/>
          <cell r="AI331" t="str">
            <v>Damage from water from pipes and drains</v>
          </cell>
          <cell r="AJ331">
            <v>89632</v>
          </cell>
          <cell r="AK331"/>
          <cell r="AL331" t="str">
            <v>None</v>
          </cell>
          <cell r="AM331"/>
          <cell r="AN331"/>
          <cell r="AO331" t="str">
            <v>None</v>
          </cell>
          <cell r="AP331"/>
          <cell r="AQ331"/>
          <cell r="AR331" t="str">
            <v>None</v>
          </cell>
          <cell r="AS331"/>
          <cell r="AT331"/>
          <cell r="AU331" t="str">
            <v>None</v>
          </cell>
          <cell r="AV331"/>
          <cell r="AW331"/>
          <cell r="AX331" t="str">
            <v>None</v>
          </cell>
          <cell r="AY331"/>
          <cell r="AZ331"/>
          <cell r="BA331" t="str">
            <v>None</v>
          </cell>
          <cell r="BB331"/>
          <cell r="BC331"/>
          <cell r="BD331">
            <v>57</v>
          </cell>
          <cell r="BE331">
            <v>57</v>
          </cell>
          <cell r="BF331" t="str">
            <v>NO PREVIOUS INSURER</v>
          </cell>
          <cell r="BG331" t="str">
            <v>No</v>
          </cell>
          <cell r="BH331"/>
          <cell r="BI331"/>
          <cell r="BJ331"/>
          <cell r="BK331"/>
          <cell r="BL331" t="str">
            <v>Free Standing Home On Poles</v>
          </cell>
          <cell r="BM331" t="str">
            <v>Sheet cladding</v>
          </cell>
          <cell r="BN331" t="str">
            <v>Timber shingles</v>
          </cell>
          <cell r="BO331" t="str">
            <v>1970-1979</v>
          </cell>
          <cell r="BP331" t="str">
            <v>1970-1979</v>
          </cell>
          <cell r="BQ331" t="str">
            <v>Less than 1 acre</v>
          </cell>
        </row>
        <row r="332">
          <cell r="H332" t="str">
            <v>GAQLD158653913</v>
          </cell>
          <cell r="I332" t="str">
            <v/>
          </cell>
          <cell r="J332" t="str">
            <v/>
          </cell>
          <cell r="K332">
            <v>263</v>
          </cell>
          <cell r="L332" t="str">
            <v>AUCKLAND</v>
          </cell>
          <cell r="M332" t="str">
            <v>STREET</v>
          </cell>
          <cell r="N332" t="str">
            <v>SOUTH GLADSTONE</v>
          </cell>
          <cell r="O332">
            <v>4680</v>
          </cell>
          <cell r="P332" t="str">
            <v>QLD</v>
          </cell>
          <cell r="Q332">
            <v>23244</v>
          </cell>
          <cell r="R332" t="str">
            <v>No</v>
          </cell>
          <cell r="S332" t="str">
            <v>No</v>
          </cell>
          <cell r="T332" t="str">
            <v>No</v>
          </cell>
          <cell r="U332" t="str">
            <v>No</v>
          </cell>
          <cell r="V332" t="str">
            <v>No</v>
          </cell>
          <cell r="W332" t="str">
            <v>No</v>
          </cell>
          <cell r="X332" t="str">
            <v>Yes</v>
          </cell>
          <cell r="Y332">
            <v>1</v>
          </cell>
          <cell r="Z332" t="str">
            <v>Other claim type</v>
          </cell>
          <cell r="AA332">
            <v>1707172</v>
          </cell>
          <cell r="AB332"/>
          <cell r="AC332" t="str">
            <v>Bushfire or flood</v>
          </cell>
          <cell r="AD332">
            <v>947541</v>
          </cell>
          <cell r="AE332"/>
          <cell r="AF332" t="str">
            <v>None</v>
          </cell>
          <cell r="AG332"/>
          <cell r="AH332"/>
          <cell r="AI332" t="str">
            <v>None</v>
          </cell>
          <cell r="AJ332"/>
          <cell r="AK332"/>
          <cell r="AL332" t="str">
            <v>None</v>
          </cell>
          <cell r="AM332"/>
          <cell r="AN332"/>
          <cell r="AO332" t="str">
            <v>None</v>
          </cell>
          <cell r="AP332"/>
          <cell r="AQ332"/>
          <cell r="AR332" t="str">
            <v>None</v>
          </cell>
          <cell r="AS332"/>
          <cell r="AT332"/>
          <cell r="AU332" t="str">
            <v>None</v>
          </cell>
          <cell r="AV332"/>
          <cell r="AW332"/>
          <cell r="AX332" t="str">
            <v>None</v>
          </cell>
          <cell r="AY332"/>
          <cell r="AZ332"/>
          <cell r="BA332" t="str">
            <v>None</v>
          </cell>
          <cell r="BB332"/>
          <cell r="BC332"/>
          <cell r="BD332">
            <v>25</v>
          </cell>
          <cell r="BE332">
            <v>25</v>
          </cell>
          <cell r="BF332" t="str">
            <v>AUSTRALIAN UNITY</v>
          </cell>
          <cell r="BG332" t="str">
            <v>No</v>
          </cell>
          <cell r="BH332"/>
          <cell r="BI332"/>
          <cell r="BJ332"/>
          <cell r="BK332"/>
          <cell r="BL332" t="str">
            <v>Terrace</v>
          </cell>
          <cell r="BM332" t="str">
            <v>Other</v>
          </cell>
          <cell r="BN332" t="str">
            <v>Terracotta</v>
          </cell>
          <cell r="BO332" t="str">
            <v>1891-1913 (Federation)</v>
          </cell>
          <cell r="BP332" t="str">
            <v>1891-1913 (Federation)</v>
          </cell>
          <cell r="BQ332" t="str">
            <v>Less than 1 acre</v>
          </cell>
        </row>
        <row r="333">
          <cell r="H333" t="str">
            <v>GANSW706667607</v>
          </cell>
          <cell r="I333" t="str">
            <v/>
          </cell>
          <cell r="J333" t="str">
            <v/>
          </cell>
          <cell r="K333">
            <v>10</v>
          </cell>
          <cell r="L333" t="str">
            <v>BORGNIS</v>
          </cell>
          <cell r="M333" t="str">
            <v>STREET</v>
          </cell>
          <cell r="N333" t="str">
            <v>DAVIDSON</v>
          </cell>
          <cell r="O333">
            <v>2085</v>
          </cell>
          <cell r="P333" t="str">
            <v>NSW</v>
          </cell>
          <cell r="Q333">
            <v>31793</v>
          </cell>
          <cell r="R333" t="str">
            <v>No</v>
          </cell>
          <cell r="S333" t="str">
            <v>No</v>
          </cell>
          <cell r="T333" t="str">
            <v>No</v>
          </cell>
          <cell r="U333" t="str">
            <v>No</v>
          </cell>
          <cell r="V333" t="str">
            <v>No</v>
          </cell>
          <cell r="W333" t="str">
            <v>No</v>
          </cell>
          <cell r="X333" t="str">
            <v>No</v>
          </cell>
          <cell r="Y333">
            <v>0</v>
          </cell>
          <cell r="Z333" t="str">
            <v>None</v>
          </cell>
          <cell r="AA333"/>
          <cell r="AB333"/>
          <cell r="AC333" t="str">
            <v>NONE</v>
          </cell>
          <cell r="AD333"/>
          <cell r="AE333"/>
          <cell r="AF333" t="str">
            <v>None</v>
          </cell>
          <cell r="AG333"/>
          <cell r="AH333"/>
          <cell r="AI333" t="str">
            <v>None</v>
          </cell>
          <cell r="AJ333"/>
          <cell r="AK333"/>
          <cell r="AL333" t="str">
            <v>None</v>
          </cell>
          <cell r="AM333"/>
          <cell r="AN333"/>
          <cell r="AO333" t="str">
            <v>None</v>
          </cell>
          <cell r="AP333"/>
          <cell r="AQ333"/>
          <cell r="AR333" t="str">
            <v>None</v>
          </cell>
          <cell r="AS333"/>
          <cell r="AT333"/>
          <cell r="AU333" t="str">
            <v>None</v>
          </cell>
          <cell r="AV333"/>
          <cell r="AW333"/>
          <cell r="AX333" t="str">
            <v>None</v>
          </cell>
          <cell r="AY333"/>
          <cell r="AZ333"/>
          <cell r="BA333" t="str">
            <v>None</v>
          </cell>
          <cell r="BB333"/>
          <cell r="BC333"/>
          <cell r="BD333">
            <v>22</v>
          </cell>
          <cell r="BE333">
            <v>28</v>
          </cell>
          <cell r="BF333" t="str">
            <v>THE GOOD SHEPHERD</v>
          </cell>
          <cell r="BG333" t="str">
            <v>No</v>
          </cell>
          <cell r="BH333"/>
          <cell r="BI333"/>
          <cell r="BJ333"/>
          <cell r="BK333"/>
          <cell r="BL333" t="str">
            <v>Townhouse</v>
          </cell>
          <cell r="BM333" t="str">
            <v>Other</v>
          </cell>
          <cell r="BN333" t="str">
            <v>Other</v>
          </cell>
          <cell r="BO333" t="str">
            <v>In the last 10 years</v>
          </cell>
          <cell r="BP333">
            <v>2018</v>
          </cell>
          <cell r="BQ333" t="str">
            <v>Less than 1 acre</v>
          </cell>
        </row>
        <row r="334">
          <cell r="H334" t="str">
            <v>GAVIC410917385</v>
          </cell>
          <cell r="I334" t="str">
            <v>UNIT</v>
          </cell>
          <cell r="J334">
            <v>154</v>
          </cell>
          <cell r="K334">
            <v>220</v>
          </cell>
          <cell r="L334" t="str">
            <v>MIDDLEBOROUGH</v>
          </cell>
          <cell r="M334" t="str">
            <v>ROAD</v>
          </cell>
          <cell r="N334" t="str">
            <v>BLACKBURN SOUTH</v>
          </cell>
          <cell r="O334">
            <v>3130</v>
          </cell>
          <cell r="P334" t="str">
            <v>VIC</v>
          </cell>
          <cell r="Q334">
            <v>30634</v>
          </cell>
          <cell r="R334" t="str">
            <v>Yes</v>
          </cell>
          <cell r="S334" t="str">
            <v>No</v>
          </cell>
          <cell r="T334" t="str">
            <v>No</v>
          </cell>
          <cell r="U334" t="str">
            <v>No</v>
          </cell>
          <cell r="V334" t="str">
            <v>No</v>
          </cell>
          <cell r="W334" t="str">
            <v>No</v>
          </cell>
          <cell r="X334" t="str">
            <v>No</v>
          </cell>
          <cell r="Y334">
            <v>1</v>
          </cell>
          <cell r="Z334" t="str">
            <v>Theft</v>
          </cell>
          <cell r="AA334">
            <v>445651</v>
          </cell>
          <cell r="AB334"/>
          <cell r="AC334" t="str">
            <v>None</v>
          </cell>
          <cell r="AD334"/>
          <cell r="AE334"/>
          <cell r="AF334" t="str">
            <v>None</v>
          </cell>
          <cell r="AG334"/>
          <cell r="AH334"/>
          <cell r="AI334" t="str">
            <v>Other claim type</v>
          </cell>
          <cell r="AJ334">
            <v>125591</v>
          </cell>
          <cell r="AK334"/>
          <cell r="AL334" t="str">
            <v>None</v>
          </cell>
          <cell r="AM334"/>
          <cell r="AN334"/>
          <cell r="AO334" t="str">
            <v>None</v>
          </cell>
          <cell r="AP334"/>
          <cell r="AQ334"/>
          <cell r="AR334" t="str">
            <v>None</v>
          </cell>
          <cell r="AS334"/>
          <cell r="AT334"/>
          <cell r="AU334" t="str">
            <v>None</v>
          </cell>
          <cell r="AV334"/>
          <cell r="AW334"/>
          <cell r="AX334" t="str">
            <v>None</v>
          </cell>
          <cell r="AY334"/>
          <cell r="AZ334"/>
          <cell r="BA334" t="str">
            <v>None</v>
          </cell>
          <cell r="BB334"/>
          <cell r="BC334"/>
          <cell r="BD334">
            <v>47</v>
          </cell>
          <cell r="BE334">
            <v>47</v>
          </cell>
          <cell r="BF334" t="str">
            <v>NO PREVIOUS INSURER</v>
          </cell>
          <cell r="BG334" t="str">
            <v>No</v>
          </cell>
          <cell r="BH334"/>
          <cell r="BI334"/>
          <cell r="BJ334"/>
          <cell r="BK334"/>
          <cell r="BL334" t="str">
            <v>Semi detached (duplex/triplex/quadplex)</v>
          </cell>
          <cell r="BM334" t="str">
            <v>Other</v>
          </cell>
          <cell r="BN334" t="str">
            <v>Fibrecement covering</v>
          </cell>
          <cell r="BO334" t="str">
            <v>In the last 10 years</v>
          </cell>
          <cell r="BP334">
            <v>2018</v>
          </cell>
          <cell r="BQ334" t="str">
            <v>Less than 1 acre</v>
          </cell>
        </row>
        <row r="335">
          <cell r="H335" t="str">
            <v>GAQLD155750240</v>
          </cell>
          <cell r="I335" t="str">
            <v/>
          </cell>
          <cell r="J335" t="str">
            <v/>
          </cell>
          <cell r="K335">
            <v>46</v>
          </cell>
          <cell r="L335" t="str">
            <v>MARINE</v>
          </cell>
          <cell r="M335" t="str">
            <v>STREET</v>
          </cell>
          <cell r="N335" t="str">
            <v>REDLAND BAY</v>
          </cell>
          <cell r="O335">
            <v>4165</v>
          </cell>
          <cell r="P335" t="str">
            <v>QLD</v>
          </cell>
          <cell r="Q335">
            <v>15389</v>
          </cell>
          <cell r="R335" t="str">
            <v>No</v>
          </cell>
          <cell r="S335" t="str">
            <v>No</v>
          </cell>
          <cell r="T335" t="str">
            <v>No</v>
          </cell>
          <cell r="U335" t="str">
            <v>No</v>
          </cell>
          <cell r="V335" t="str">
            <v>No</v>
          </cell>
          <cell r="W335" t="str">
            <v>No</v>
          </cell>
          <cell r="X335" t="str">
            <v>No</v>
          </cell>
          <cell r="Y335">
            <v>0</v>
          </cell>
          <cell r="Z335" t="str">
            <v>None</v>
          </cell>
          <cell r="AA335"/>
          <cell r="AB335"/>
          <cell r="AC335" t="str">
            <v>NONE</v>
          </cell>
          <cell r="AD335"/>
          <cell r="AE335"/>
          <cell r="AF335" t="str">
            <v>None</v>
          </cell>
          <cell r="AG335"/>
          <cell r="AH335"/>
          <cell r="AI335" t="str">
            <v>None</v>
          </cell>
          <cell r="AJ335"/>
          <cell r="AK335"/>
          <cell r="AL335" t="str">
            <v>None</v>
          </cell>
          <cell r="AM335"/>
          <cell r="AN335"/>
          <cell r="AO335" t="str">
            <v>None</v>
          </cell>
          <cell r="AP335"/>
          <cell r="AQ335"/>
          <cell r="AR335" t="str">
            <v>None</v>
          </cell>
          <cell r="AS335"/>
          <cell r="AT335"/>
          <cell r="AU335" t="str">
            <v>None</v>
          </cell>
          <cell r="AV335"/>
          <cell r="AW335"/>
          <cell r="AX335" t="str">
            <v>None</v>
          </cell>
          <cell r="AY335"/>
          <cell r="AZ335"/>
          <cell r="BA335" t="str">
            <v>None</v>
          </cell>
          <cell r="BB335"/>
          <cell r="BC335"/>
          <cell r="BD335">
            <v>30</v>
          </cell>
          <cell r="BE335">
            <v>63</v>
          </cell>
          <cell r="BF335" t="str">
            <v>NO PREVIOUS INSURER</v>
          </cell>
          <cell r="BG335" t="str">
            <v>No</v>
          </cell>
          <cell r="BH335"/>
          <cell r="BI335"/>
          <cell r="BJ335"/>
          <cell r="BK335"/>
          <cell r="BL335" t="str">
            <v>Townhouse</v>
          </cell>
          <cell r="BM335" t="str">
            <v>AAC panel</v>
          </cell>
          <cell r="BN335" t="str">
            <v>Fibrecement covering</v>
          </cell>
          <cell r="BO335" t="str">
            <v>In the last 10 years</v>
          </cell>
          <cell r="BP335">
            <v>2013</v>
          </cell>
          <cell r="BQ335" t="str">
            <v>Less than 1 acre</v>
          </cell>
        </row>
        <row r="336">
          <cell r="H336" t="str">
            <v>GASA_414911214</v>
          </cell>
          <cell r="I336" t="str">
            <v/>
          </cell>
          <cell r="J336" t="str">
            <v/>
          </cell>
          <cell r="K336">
            <v>30</v>
          </cell>
          <cell r="L336" t="str">
            <v>VITANA</v>
          </cell>
          <cell r="M336" t="str">
            <v>COURT</v>
          </cell>
          <cell r="N336" t="str">
            <v>CRAIGMORE</v>
          </cell>
          <cell r="O336">
            <v>5114</v>
          </cell>
          <cell r="P336" t="str">
            <v>SA</v>
          </cell>
          <cell r="Q336">
            <v>24157</v>
          </cell>
          <cell r="R336" t="str">
            <v>No</v>
          </cell>
          <cell r="S336" t="str">
            <v>No</v>
          </cell>
          <cell r="T336" t="str">
            <v>No</v>
          </cell>
          <cell r="U336" t="str">
            <v>No</v>
          </cell>
          <cell r="V336" t="str">
            <v>No</v>
          </cell>
          <cell r="W336" t="str">
            <v>No</v>
          </cell>
          <cell r="X336" t="str">
            <v>No</v>
          </cell>
          <cell r="Y336">
            <v>1</v>
          </cell>
          <cell r="Z336" t="str">
            <v>Bushfire or flood</v>
          </cell>
          <cell r="AA336">
            <v>231528</v>
          </cell>
          <cell r="AB336"/>
          <cell r="AC336" t="str">
            <v>None</v>
          </cell>
          <cell r="AD336"/>
          <cell r="AE336"/>
          <cell r="AF336" t="str">
            <v>None</v>
          </cell>
          <cell r="AG336"/>
          <cell r="AH336"/>
          <cell r="AI336" t="str">
            <v>None</v>
          </cell>
          <cell r="AJ336"/>
          <cell r="AK336"/>
          <cell r="AL336" t="str">
            <v>None</v>
          </cell>
          <cell r="AM336"/>
          <cell r="AN336"/>
          <cell r="AO336" t="str">
            <v>None</v>
          </cell>
          <cell r="AP336"/>
          <cell r="AQ336"/>
          <cell r="AR336" t="str">
            <v>None</v>
          </cell>
          <cell r="AS336"/>
          <cell r="AT336"/>
          <cell r="AU336" t="str">
            <v>None</v>
          </cell>
          <cell r="AV336"/>
          <cell r="AW336"/>
          <cell r="AX336" t="str">
            <v>None</v>
          </cell>
          <cell r="AY336"/>
          <cell r="AZ336"/>
          <cell r="BA336" t="str">
            <v>None</v>
          </cell>
          <cell r="BB336"/>
          <cell r="BC336"/>
          <cell r="BD336">
            <v>21</v>
          </cell>
          <cell r="BE336">
            <v>49</v>
          </cell>
          <cell r="BF336" t="str">
            <v>ZURICH</v>
          </cell>
          <cell r="BG336" t="str">
            <v>No</v>
          </cell>
          <cell r="BH336"/>
          <cell r="BI336"/>
          <cell r="BJ336"/>
          <cell r="BK336"/>
          <cell r="BL336" t="str">
            <v>Townhouse</v>
          </cell>
          <cell r="BM336" t="str">
            <v>Other</v>
          </cell>
          <cell r="BN336" t="str">
            <v>Other</v>
          </cell>
          <cell r="BO336" t="str">
            <v>1980-1989</v>
          </cell>
          <cell r="BP336" t="str">
            <v>1980-1989</v>
          </cell>
          <cell r="BQ336" t="str">
            <v>Less than 1 acre</v>
          </cell>
        </row>
        <row r="337">
          <cell r="H337" t="str">
            <v>GAVIC421028504</v>
          </cell>
          <cell r="I337" t="str">
            <v/>
          </cell>
          <cell r="J337" t="str">
            <v/>
          </cell>
          <cell r="K337">
            <v>5</v>
          </cell>
          <cell r="L337" t="str">
            <v>TYSSEN</v>
          </cell>
          <cell r="M337" t="str">
            <v>COURT</v>
          </cell>
          <cell r="N337" t="str">
            <v>DONCASTER EAST</v>
          </cell>
          <cell r="O337">
            <v>3109</v>
          </cell>
          <cell r="P337" t="str">
            <v>VIC</v>
          </cell>
          <cell r="Q337">
            <v>21653</v>
          </cell>
          <cell r="R337" t="str">
            <v>Yes</v>
          </cell>
          <cell r="S337" t="str">
            <v>No</v>
          </cell>
          <cell r="T337" t="str">
            <v>No</v>
          </cell>
          <cell r="U337" t="str">
            <v>No</v>
          </cell>
          <cell r="V337" t="str">
            <v>No</v>
          </cell>
          <cell r="W337" t="str">
            <v>No</v>
          </cell>
          <cell r="X337" t="str">
            <v>No</v>
          </cell>
          <cell r="Y337">
            <v>1</v>
          </cell>
          <cell r="Z337" t="str">
            <v>Damage from water from pipes and drains</v>
          </cell>
          <cell r="AA337">
            <v>1135187</v>
          </cell>
          <cell r="AB337"/>
          <cell r="AC337" t="str">
            <v>None</v>
          </cell>
          <cell r="AD337"/>
          <cell r="AE337"/>
          <cell r="AF337" t="str">
            <v>None</v>
          </cell>
          <cell r="AG337"/>
          <cell r="AH337"/>
          <cell r="AI337" t="str">
            <v>None</v>
          </cell>
          <cell r="AJ337"/>
          <cell r="AK337"/>
          <cell r="AL337" t="str">
            <v>None</v>
          </cell>
          <cell r="AM337"/>
          <cell r="AN337"/>
          <cell r="AO337" t="str">
            <v>None</v>
          </cell>
          <cell r="AP337"/>
          <cell r="AQ337"/>
          <cell r="AR337" t="str">
            <v>None</v>
          </cell>
          <cell r="AS337"/>
          <cell r="AT337"/>
          <cell r="AU337" t="str">
            <v>None</v>
          </cell>
          <cell r="AV337"/>
          <cell r="AW337"/>
          <cell r="AX337" t="str">
            <v>None</v>
          </cell>
          <cell r="AY337"/>
          <cell r="AZ337"/>
          <cell r="BA337" t="str">
            <v>None</v>
          </cell>
          <cell r="BB337"/>
          <cell r="BC337"/>
          <cell r="BD337">
            <v>66</v>
          </cell>
          <cell r="BE337">
            <v>66</v>
          </cell>
          <cell r="BF337" t="str">
            <v>NO PREVIOUS INSURER</v>
          </cell>
          <cell r="BG337" t="str">
            <v>No</v>
          </cell>
          <cell r="BH337"/>
          <cell r="BI337"/>
          <cell r="BJ337"/>
          <cell r="BK337"/>
          <cell r="BL337" t="str">
            <v>Semi detached (duplex/triplex/quadplex)</v>
          </cell>
          <cell r="BM337" t="str">
            <v>Other</v>
          </cell>
          <cell r="BN337" t="str">
            <v>Metal covering</v>
          </cell>
          <cell r="BO337" t="str">
            <v>In the last 10 years</v>
          </cell>
          <cell r="BP337">
            <v>2016</v>
          </cell>
          <cell r="BQ337" t="str">
            <v>Less than 1 acre</v>
          </cell>
        </row>
        <row r="338">
          <cell r="H338" t="str">
            <v>GAQLD156824859</v>
          </cell>
          <cell r="I338" t="str">
            <v/>
          </cell>
          <cell r="J338" t="str">
            <v/>
          </cell>
          <cell r="K338">
            <v>244</v>
          </cell>
          <cell r="L338" t="str">
            <v>JOHN</v>
          </cell>
          <cell r="M338" t="str">
            <v>STREET</v>
          </cell>
          <cell r="N338" t="str">
            <v>MARYBOROUGH WEST</v>
          </cell>
          <cell r="O338">
            <v>4650</v>
          </cell>
          <cell r="P338" t="str">
            <v>QLD</v>
          </cell>
          <cell r="Q338">
            <v>25799</v>
          </cell>
          <cell r="R338" t="str">
            <v>No</v>
          </cell>
          <cell r="S338" t="str">
            <v>No</v>
          </cell>
          <cell r="T338" t="str">
            <v>No</v>
          </cell>
          <cell r="U338" t="str">
            <v>No</v>
          </cell>
          <cell r="V338" t="str">
            <v>No</v>
          </cell>
          <cell r="W338" t="str">
            <v>No</v>
          </cell>
          <cell r="X338" t="str">
            <v>No</v>
          </cell>
          <cell r="Y338">
            <v>1</v>
          </cell>
          <cell r="Z338" t="str">
            <v>Damage from water from pipes and drains</v>
          </cell>
          <cell r="AA338">
            <v>232971</v>
          </cell>
          <cell r="AB338"/>
          <cell r="AC338" t="str">
            <v>None</v>
          </cell>
          <cell r="AD338"/>
          <cell r="AE338"/>
          <cell r="AF338" t="str">
            <v>None</v>
          </cell>
          <cell r="AG338"/>
          <cell r="AH338"/>
          <cell r="AI338" t="str">
            <v>None</v>
          </cell>
          <cell r="AJ338"/>
          <cell r="AK338"/>
          <cell r="AL338" t="str">
            <v>None</v>
          </cell>
          <cell r="AM338"/>
          <cell r="AN338"/>
          <cell r="AO338" t="str">
            <v>None</v>
          </cell>
          <cell r="AP338"/>
          <cell r="AQ338"/>
          <cell r="AR338" t="str">
            <v>None</v>
          </cell>
          <cell r="AS338"/>
          <cell r="AT338"/>
          <cell r="AU338" t="str">
            <v>None</v>
          </cell>
          <cell r="AV338"/>
          <cell r="AW338"/>
          <cell r="AX338" t="str">
            <v>None</v>
          </cell>
          <cell r="AY338"/>
          <cell r="AZ338"/>
          <cell r="BA338" t="str">
            <v>None</v>
          </cell>
          <cell r="BB338"/>
          <cell r="BC338"/>
          <cell r="BD338">
            <v>66</v>
          </cell>
          <cell r="BE338">
            <v>66</v>
          </cell>
          <cell r="BF338" t="str">
            <v>NO PREVIOUS INSURER</v>
          </cell>
          <cell r="BG338" t="str">
            <v>No</v>
          </cell>
          <cell r="BH338"/>
          <cell r="BI338"/>
          <cell r="BJ338"/>
          <cell r="BK338"/>
          <cell r="BL338" t="str">
            <v>Terrace</v>
          </cell>
          <cell r="BM338" t="str">
            <v>Other</v>
          </cell>
          <cell r="BN338" t="str">
            <v>Metal covering</v>
          </cell>
          <cell r="BO338" t="str">
            <v>In the last 10 years</v>
          </cell>
          <cell r="BP338">
            <v>2016</v>
          </cell>
          <cell r="BQ338" t="str">
            <v>Less than 1 acre</v>
          </cell>
        </row>
        <row r="339">
          <cell r="H339" t="str">
            <v>GAVIC421931868</v>
          </cell>
          <cell r="I339" t="str">
            <v/>
          </cell>
          <cell r="J339" t="str">
            <v/>
          </cell>
          <cell r="K339">
            <v>60</v>
          </cell>
          <cell r="L339" t="str">
            <v>AVANDINA</v>
          </cell>
          <cell r="M339" t="str">
            <v>CRESCENT</v>
          </cell>
          <cell r="N339" t="str">
            <v>GREENSBOROUGH</v>
          </cell>
          <cell r="O339">
            <v>3088</v>
          </cell>
          <cell r="P339" t="str">
            <v>VIC</v>
          </cell>
          <cell r="Q339">
            <v>16965</v>
          </cell>
          <cell r="R339" t="str">
            <v>Yes</v>
          </cell>
          <cell r="S339" t="str">
            <v>No</v>
          </cell>
          <cell r="T339" t="str">
            <v>No</v>
          </cell>
          <cell r="U339" t="str">
            <v>No</v>
          </cell>
          <cell r="V339" t="str">
            <v>No</v>
          </cell>
          <cell r="W339" t="str">
            <v>No</v>
          </cell>
          <cell r="X339" t="str">
            <v>No</v>
          </cell>
          <cell r="Y339">
            <v>1</v>
          </cell>
          <cell r="Z339" t="str">
            <v>Other claim type</v>
          </cell>
          <cell r="AA339">
            <v>1218312</v>
          </cell>
          <cell r="AB339"/>
          <cell r="AC339" t="str">
            <v>None</v>
          </cell>
          <cell r="AD339"/>
          <cell r="AE339"/>
          <cell r="AF339" t="str">
            <v>None</v>
          </cell>
          <cell r="AG339"/>
          <cell r="AH339"/>
          <cell r="AI339" t="str">
            <v>None</v>
          </cell>
          <cell r="AJ339"/>
          <cell r="AK339"/>
          <cell r="AL339" t="str">
            <v>None</v>
          </cell>
          <cell r="AM339"/>
          <cell r="AN339"/>
          <cell r="AO339" t="str">
            <v>None</v>
          </cell>
          <cell r="AP339"/>
          <cell r="AQ339"/>
          <cell r="AR339" t="str">
            <v>None</v>
          </cell>
          <cell r="AS339"/>
          <cell r="AT339"/>
          <cell r="AU339" t="str">
            <v>None</v>
          </cell>
          <cell r="AV339"/>
          <cell r="AW339"/>
          <cell r="AX339" t="str">
            <v>None</v>
          </cell>
          <cell r="AY339"/>
          <cell r="AZ339"/>
          <cell r="BA339" t="str">
            <v>None</v>
          </cell>
          <cell r="BB339"/>
          <cell r="BC339"/>
          <cell r="BD339">
            <v>26</v>
          </cell>
          <cell r="BE339">
            <v>55</v>
          </cell>
          <cell r="BF339" t="str">
            <v>YOUI</v>
          </cell>
          <cell r="BG339" t="str">
            <v>No</v>
          </cell>
          <cell r="BH339"/>
          <cell r="BI339"/>
          <cell r="BJ339"/>
          <cell r="BK339"/>
          <cell r="BL339" t="str">
            <v>Townhouse</v>
          </cell>
          <cell r="BM339" t="str">
            <v>Other</v>
          </cell>
          <cell r="BN339" t="str">
            <v>Fibrecement covering</v>
          </cell>
          <cell r="BO339" t="str">
            <v>In the last 10 years</v>
          </cell>
          <cell r="BP339">
            <v>2010</v>
          </cell>
          <cell r="BQ339" t="str">
            <v>Less than 1 acre</v>
          </cell>
        </row>
        <row r="340">
          <cell r="H340" t="str">
            <v>GAWA_146835908</v>
          </cell>
          <cell r="I340" t="str">
            <v/>
          </cell>
          <cell r="J340" t="str">
            <v/>
          </cell>
          <cell r="K340">
            <v>16</v>
          </cell>
          <cell r="L340" t="str">
            <v>STEVE</v>
          </cell>
          <cell r="M340" t="str">
            <v>STREET</v>
          </cell>
          <cell r="N340" t="str">
            <v>KELMSCOTT</v>
          </cell>
          <cell r="O340">
            <v>6111</v>
          </cell>
          <cell r="P340" t="str">
            <v>WA</v>
          </cell>
          <cell r="Q340">
            <v>25309</v>
          </cell>
          <cell r="R340" t="str">
            <v>Yes</v>
          </cell>
          <cell r="S340" t="str">
            <v>No</v>
          </cell>
          <cell r="T340" t="str">
            <v>No</v>
          </cell>
          <cell r="U340" t="str">
            <v>No</v>
          </cell>
          <cell r="V340" t="str">
            <v>No</v>
          </cell>
          <cell r="W340" t="str">
            <v>No</v>
          </cell>
          <cell r="X340" t="str">
            <v>No</v>
          </cell>
          <cell r="Y340">
            <v>1</v>
          </cell>
          <cell r="Z340" t="str">
            <v>Damage from water from pipes and drains</v>
          </cell>
          <cell r="AA340">
            <v>634378</v>
          </cell>
          <cell r="AB340"/>
          <cell r="AC340" t="str">
            <v>None</v>
          </cell>
          <cell r="AD340"/>
          <cell r="AE340"/>
          <cell r="AF340" t="str">
            <v>None</v>
          </cell>
          <cell r="AG340"/>
          <cell r="AH340"/>
          <cell r="AI340" t="str">
            <v>None</v>
          </cell>
          <cell r="AJ340"/>
          <cell r="AK340"/>
          <cell r="AL340" t="str">
            <v>None</v>
          </cell>
          <cell r="AM340"/>
          <cell r="AN340"/>
          <cell r="AO340" t="str">
            <v>None</v>
          </cell>
          <cell r="AP340"/>
          <cell r="AQ340"/>
          <cell r="AR340" t="str">
            <v>None</v>
          </cell>
          <cell r="AS340"/>
          <cell r="AT340"/>
          <cell r="AU340" t="str">
            <v>None</v>
          </cell>
          <cell r="AV340"/>
          <cell r="AW340"/>
          <cell r="AX340" t="str">
            <v>None</v>
          </cell>
          <cell r="AY340"/>
          <cell r="AZ340"/>
          <cell r="BA340" t="str">
            <v>None</v>
          </cell>
          <cell r="BB340"/>
          <cell r="BC340"/>
          <cell r="BD340">
            <v>36</v>
          </cell>
          <cell r="BE340">
            <v>70</v>
          </cell>
          <cell r="BF340" t="str">
            <v>NO PREVIOUS INSURER</v>
          </cell>
          <cell r="BG340" t="str">
            <v>No</v>
          </cell>
          <cell r="BH340"/>
          <cell r="BI340"/>
          <cell r="BJ340"/>
          <cell r="BK340"/>
          <cell r="BL340" t="str">
            <v>Townhouse</v>
          </cell>
          <cell r="BM340" t="str">
            <v>AAC panel</v>
          </cell>
          <cell r="BN340" t="str">
            <v>Other</v>
          </cell>
          <cell r="BO340" t="str">
            <v>In the last 10 years</v>
          </cell>
          <cell r="BP340">
            <v>2015</v>
          </cell>
          <cell r="BQ340" t="str">
            <v>Less than 1 acre</v>
          </cell>
        </row>
        <row r="341">
          <cell r="H341" t="str">
            <v>GAVIC411873515</v>
          </cell>
          <cell r="I341" t="str">
            <v>UNIT</v>
          </cell>
          <cell r="J341">
            <v>1</v>
          </cell>
          <cell r="K341">
            <v>3</v>
          </cell>
          <cell r="L341" t="str">
            <v>ORIENT</v>
          </cell>
          <cell r="M341" t="str">
            <v>AVENUE</v>
          </cell>
          <cell r="N341" t="str">
            <v>MITCHAM</v>
          </cell>
          <cell r="O341">
            <v>3132</v>
          </cell>
          <cell r="P341" t="str">
            <v>VIC</v>
          </cell>
          <cell r="Q341">
            <v>19332</v>
          </cell>
          <cell r="R341" t="str">
            <v>No</v>
          </cell>
          <cell r="S341" t="str">
            <v>No</v>
          </cell>
          <cell r="T341" t="str">
            <v>No</v>
          </cell>
          <cell r="U341" t="str">
            <v>No</v>
          </cell>
          <cell r="V341" t="str">
            <v>No</v>
          </cell>
          <cell r="W341" t="str">
            <v>No</v>
          </cell>
          <cell r="X341" t="str">
            <v>No</v>
          </cell>
          <cell r="Y341">
            <v>1</v>
          </cell>
          <cell r="Z341" t="str">
            <v>Damage from water from pipes and drains</v>
          </cell>
          <cell r="AA341">
            <v>1225050</v>
          </cell>
          <cell r="AB341"/>
          <cell r="AC341" t="str">
            <v>None</v>
          </cell>
          <cell r="AD341"/>
          <cell r="AE341"/>
          <cell r="AF341" t="str">
            <v>None</v>
          </cell>
          <cell r="AG341"/>
          <cell r="AH341"/>
          <cell r="AI341" t="str">
            <v>None</v>
          </cell>
          <cell r="AJ341"/>
          <cell r="AK341"/>
          <cell r="AL341" t="str">
            <v>None</v>
          </cell>
          <cell r="AM341"/>
          <cell r="AN341"/>
          <cell r="AO341" t="str">
            <v>None</v>
          </cell>
          <cell r="AP341"/>
          <cell r="AQ341"/>
          <cell r="AR341" t="str">
            <v>None</v>
          </cell>
          <cell r="AS341"/>
          <cell r="AT341"/>
          <cell r="AU341" t="str">
            <v>None</v>
          </cell>
          <cell r="AV341"/>
          <cell r="AW341"/>
          <cell r="AX341" t="str">
            <v>None</v>
          </cell>
          <cell r="AY341"/>
          <cell r="AZ341"/>
          <cell r="BA341" t="str">
            <v>None</v>
          </cell>
          <cell r="BB341"/>
          <cell r="BC341"/>
          <cell r="BD341">
            <v>50</v>
          </cell>
          <cell r="BE341">
            <v>58</v>
          </cell>
          <cell r="BF341" t="str">
            <v>NO PREVIOUS INSURER</v>
          </cell>
          <cell r="BG341" t="str">
            <v>No</v>
          </cell>
          <cell r="BH341"/>
          <cell r="BI341"/>
          <cell r="BJ341"/>
          <cell r="BK341"/>
          <cell r="BL341" t="str">
            <v>Free Standing Home On Concrete Slab</v>
          </cell>
          <cell r="BM341" t="str">
            <v>Brick Veneer</v>
          </cell>
          <cell r="BN341" t="str">
            <v>Timber shingles</v>
          </cell>
          <cell r="BO341" t="str">
            <v>1914-1945 (War)</v>
          </cell>
          <cell r="BP341" t="str">
            <v>1914-1945 (War)</v>
          </cell>
          <cell r="BQ341" t="str">
            <v>Less than 1 acre</v>
          </cell>
        </row>
        <row r="342">
          <cell r="H342" t="str">
            <v>GANSW704324994</v>
          </cell>
          <cell r="I342" t="str">
            <v>UNIT</v>
          </cell>
          <cell r="J342">
            <v>5</v>
          </cell>
          <cell r="K342" t="str">
            <v>22 2</v>
          </cell>
          <cell r="L342" t="str">
            <v>TARONGA</v>
          </cell>
          <cell r="M342" t="str">
            <v>PARADE</v>
          </cell>
          <cell r="N342" t="str">
            <v>CARINGBAH</v>
          </cell>
          <cell r="O342">
            <v>2229</v>
          </cell>
          <cell r="P342" t="str">
            <v>NSW</v>
          </cell>
          <cell r="Q342">
            <v>30089</v>
          </cell>
          <cell r="R342" t="str">
            <v>Yes</v>
          </cell>
          <cell r="S342" t="str">
            <v>No</v>
          </cell>
          <cell r="T342" t="str">
            <v>No</v>
          </cell>
          <cell r="U342" t="str">
            <v>No</v>
          </cell>
          <cell r="V342" t="str">
            <v>No</v>
          </cell>
          <cell r="W342" t="str">
            <v>No</v>
          </cell>
          <cell r="X342" t="str">
            <v>No</v>
          </cell>
          <cell r="Y342">
            <v>0</v>
          </cell>
          <cell r="Z342" t="str">
            <v>None</v>
          </cell>
          <cell r="AA342"/>
          <cell r="AB342"/>
          <cell r="AC342" t="str">
            <v>NONE</v>
          </cell>
          <cell r="AD342"/>
          <cell r="AE342"/>
          <cell r="AF342" t="str">
            <v>None</v>
          </cell>
          <cell r="AG342"/>
          <cell r="AH342"/>
          <cell r="AI342" t="str">
            <v>None</v>
          </cell>
          <cell r="AJ342"/>
          <cell r="AK342"/>
          <cell r="AL342" t="str">
            <v>None</v>
          </cell>
          <cell r="AM342"/>
          <cell r="AN342"/>
          <cell r="AO342" t="str">
            <v>None</v>
          </cell>
          <cell r="AP342"/>
          <cell r="AQ342"/>
          <cell r="AR342" t="str">
            <v>None</v>
          </cell>
          <cell r="AS342"/>
          <cell r="AT342"/>
          <cell r="AU342" t="str">
            <v>None</v>
          </cell>
          <cell r="AV342"/>
          <cell r="AW342"/>
          <cell r="AX342" t="str">
            <v>None</v>
          </cell>
          <cell r="AY342"/>
          <cell r="AZ342"/>
          <cell r="BA342" t="str">
            <v>None</v>
          </cell>
          <cell r="BB342"/>
          <cell r="BC342"/>
          <cell r="BD342">
            <v>78</v>
          </cell>
          <cell r="BE342">
            <v>78</v>
          </cell>
          <cell r="BF342" t="str">
            <v>ELDERS</v>
          </cell>
          <cell r="BG342" t="str">
            <v>No</v>
          </cell>
          <cell r="BH342"/>
          <cell r="BI342"/>
          <cell r="BJ342"/>
          <cell r="BK342"/>
          <cell r="BL342" t="str">
            <v>Townhouse</v>
          </cell>
          <cell r="BM342" t="str">
            <v>Weatherboard - Timber</v>
          </cell>
          <cell r="BN342" t="str">
            <v>Concrete tile</v>
          </cell>
          <cell r="BO342" t="str">
            <v>In the last 10 years</v>
          </cell>
          <cell r="BP342">
            <v>2018</v>
          </cell>
          <cell r="BQ342" t="str">
            <v>Less than 1 acre</v>
          </cell>
        </row>
        <row r="343">
          <cell r="H343" t="str">
            <v>GATAS702211456</v>
          </cell>
          <cell r="I343" t="str">
            <v/>
          </cell>
          <cell r="J343" t="str">
            <v/>
          </cell>
          <cell r="K343">
            <v>5</v>
          </cell>
          <cell r="L343" t="str">
            <v>CLARK</v>
          </cell>
          <cell r="M343" t="str">
            <v>STREET</v>
          </cell>
          <cell r="N343" t="str">
            <v>MOWBRAY</v>
          </cell>
          <cell r="O343">
            <v>7248</v>
          </cell>
          <cell r="P343" t="str">
            <v>TAS</v>
          </cell>
          <cell r="Q343">
            <v>16812</v>
          </cell>
          <cell r="R343" t="str">
            <v>No</v>
          </cell>
          <cell r="S343" t="str">
            <v>No</v>
          </cell>
          <cell r="T343" t="str">
            <v>No</v>
          </cell>
          <cell r="U343" t="str">
            <v>No</v>
          </cell>
          <cell r="V343" t="str">
            <v>No</v>
          </cell>
          <cell r="W343" t="str">
            <v>No</v>
          </cell>
          <cell r="X343" t="str">
            <v>No</v>
          </cell>
          <cell r="Y343">
            <v>0</v>
          </cell>
          <cell r="Z343" t="str">
            <v>None</v>
          </cell>
          <cell r="AA343"/>
          <cell r="AB343"/>
          <cell r="AC343" t="str">
            <v>NONE</v>
          </cell>
          <cell r="AD343"/>
          <cell r="AE343"/>
          <cell r="AF343" t="str">
            <v>None</v>
          </cell>
          <cell r="AG343"/>
          <cell r="AH343"/>
          <cell r="AI343" t="str">
            <v>None</v>
          </cell>
          <cell r="AJ343"/>
          <cell r="AK343"/>
          <cell r="AL343" t="str">
            <v>None</v>
          </cell>
          <cell r="AM343"/>
          <cell r="AN343"/>
          <cell r="AO343" t="str">
            <v>None</v>
          </cell>
          <cell r="AP343"/>
          <cell r="AQ343"/>
          <cell r="AR343" t="str">
            <v>None</v>
          </cell>
          <cell r="AS343"/>
          <cell r="AT343"/>
          <cell r="AU343" t="str">
            <v>None</v>
          </cell>
          <cell r="AV343"/>
          <cell r="AW343"/>
          <cell r="AX343" t="str">
            <v>None</v>
          </cell>
          <cell r="AY343"/>
          <cell r="AZ343"/>
          <cell r="BA343" t="str">
            <v>None</v>
          </cell>
          <cell r="BB343"/>
          <cell r="BC343"/>
          <cell r="BD343">
            <v>37</v>
          </cell>
          <cell r="BE343">
            <v>37</v>
          </cell>
          <cell r="BF343" t="str">
            <v>NO PREVIOUS INSURER</v>
          </cell>
          <cell r="BG343" t="str">
            <v>No</v>
          </cell>
          <cell r="BH343"/>
          <cell r="BI343"/>
          <cell r="BJ343"/>
          <cell r="BK343"/>
          <cell r="BL343" t="str">
            <v>Terrace</v>
          </cell>
          <cell r="BM343" t="str">
            <v>Double Brick</v>
          </cell>
          <cell r="BN343" t="str">
            <v>Fibrecement covering</v>
          </cell>
          <cell r="BO343" t="str">
            <v>2000-2008</v>
          </cell>
          <cell r="BP343" t="str">
            <v>2000-2008</v>
          </cell>
          <cell r="BQ343" t="str">
            <v>Less than 1 acre</v>
          </cell>
        </row>
        <row r="344">
          <cell r="H344" t="str">
            <v>GAVIC420961675</v>
          </cell>
          <cell r="I344" t="str">
            <v>UNIT</v>
          </cell>
          <cell r="J344">
            <v>1</v>
          </cell>
          <cell r="K344">
            <v>68</v>
          </cell>
          <cell r="L344" t="str">
            <v>PARK</v>
          </cell>
          <cell r="M344" t="str">
            <v>ROAD</v>
          </cell>
          <cell r="N344" t="str">
            <v>ELTHAM</v>
          </cell>
          <cell r="O344">
            <v>3095</v>
          </cell>
          <cell r="P344" t="str">
            <v>VIC</v>
          </cell>
          <cell r="Q344">
            <v>31694</v>
          </cell>
          <cell r="R344" t="str">
            <v>No</v>
          </cell>
          <cell r="S344" t="str">
            <v>No</v>
          </cell>
          <cell r="T344" t="str">
            <v>No</v>
          </cell>
          <cell r="U344" t="str">
            <v>No</v>
          </cell>
          <cell r="V344" t="str">
            <v>No</v>
          </cell>
          <cell r="W344" t="str">
            <v>No</v>
          </cell>
          <cell r="X344" t="str">
            <v>No</v>
          </cell>
          <cell r="Y344">
            <v>0</v>
          </cell>
          <cell r="Z344" t="str">
            <v>None</v>
          </cell>
          <cell r="AA344"/>
          <cell r="AB344"/>
          <cell r="AC344" t="str">
            <v>NONE</v>
          </cell>
          <cell r="AD344"/>
          <cell r="AE344"/>
          <cell r="AF344" t="str">
            <v>None</v>
          </cell>
          <cell r="AG344"/>
          <cell r="AH344"/>
          <cell r="AI344" t="str">
            <v>None</v>
          </cell>
          <cell r="AJ344"/>
          <cell r="AK344"/>
          <cell r="AL344" t="str">
            <v>None</v>
          </cell>
          <cell r="AM344"/>
          <cell r="AN344"/>
          <cell r="AO344" t="str">
            <v>None</v>
          </cell>
          <cell r="AP344"/>
          <cell r="AQ344"/>
          <cell r="AR344" t="str">
            <v>None</v>
          </cell>
          <cell r="AS344"/>
          <cell r="AT344"/>
          <cell r="AU344" t="str">
            <v>None</v>
          </cell>
          <cell r="AV344"/>
          <cell r="AW344"/>
          <cell r="AX344" t="str">
            <v>None</v>
          </cell>
          <cell r="AY344"/>
          <cell r="AZ344"/>
          <cell r="BA344" t="str">
            <v>None</v>
          </cell>
          <cell r="BB344"/>
          <cell r="BC344"/>
          <cell r="BD344">
            <v>48</v>
          </cell>
          <cell r="BE344">
            <v>73</v>
          </cell>
          <cell r="BF344" t="str">
            <v>NO PREVIOUS INSURER</v>
          </cell>
          <cell r="BG344" t="str">
            <v>No</v>
          </cell>
          <cell r="BH344"/>
          <cell r="BI344"/>
          <cell r="BJ344"/>
          <cell r="BK344"/>
          <cell r="BL344" t="str">
            <v>Free Standing Home On Poles</v>
          </cell>
          <cell r="BM344" t="str">
            <v>Double Brick</v>
          </cell>
          <cell r="BN344" t="str">
            <v>Other</v>
          </cell>
          <cell r="BO344" t="str">
            <v>1914-1945 (War)</v>
          </cell>
          <cell r="BP344" t="str">
            <v>1914-1945 (War)</v>
          </cell>
          <cell r="BQ344" t="str">
            <v>Less than 1 acre</v>
          </cell>
        </row>
        <row r="345">
          <cell r="H345" t="str">
            <v>GAQLD161412927</v>
          </cell>
          <cell r="I345" t="str">
            <v/>
          </cell>
          <cell r="J345" t="str">
            <v/>
          </cell>
          <cell r="K345">
            <v>8</v>
          </cell>
          <cell r="L345" t="str">
            <v>MCILWRAITH</v>
          </cell>
          <cell r="M345" t="str">
            <v>AVENUE</v>
          </cell>
          <cell r="N345" t="str">
            <v>BALMORAL</v>
          </cell>
          <cell r="O345">
            <v>4171</v>
          </cell>
          <cell r="P345" t="str">
            <v>QLD</v>
          </cell>
          <cell r="Q345">
            <v>27189</v>
          </cell>
          <cell r="R345" t="str">
            <v>Yes</v>
          </cell>
          <cell r="S345" t="str">
            <v>No</v>
          </cell>
          <cell r="T345" t="str">
            <v>No</v>
          </cell>
          <cell r="U345" t="str">
            <v>No</v>
          </cell>
          <cell r="V345" t="str">
            <v>No</v>
          </cell>
          <cell r="W345" t="str">
            <v>No</v>
          </cell>
          <cell r="X345" t="str">
            <v>No</v>
          </cell>
          <cell r="Y345">
            <v>1</v>
          </cell>
          <cell r="Z345" t="str">
            <v>Damage from water from pipes and drains</v>
          </cell>
          <cell r="AA345">
            <v>835395</v>
          </cell>
          <cell r="AB345"/>
          <cell r="AC345" t="str">
            <v>Bushfire or flood</v>
          </cell>
          <cell r="AD345">
            <v>345014</v>
          </cell>
          <cell r="AE345"/>
          <cell r="AF345" t="str">
            <v>None</v>
          </cell>
          <cell r="AG345"/>
          <cell r="AH345"/>
          <cell r="AI345" t="str">
            <v>None</v>
          </cell>
          <cell r="AJ345"/>
          <cell r="AK345"/>
          <cell r="AL345" t="str">
            <v>None</v>
          </cell>
          <cell r="AM345"/>
          <cell r="AN345"/>
          <cell r="AO345" t="str">
            <v>None</v>
          </cell>
          <cell r="AP345"/>
          <cell r="AQ345"/>
          <cell r="AR345" t="str">
            <v>None</v>
          </cell>
          <cell r="AS345"/>
          <cell r="AT345"/>
          <cell r="AU345" t="str">
            <v>None</v>
          </cell>
          <cell r="AV345"/>
          <cell r="AW345"/>
          <cell r="AX345" t="str">
            <v>None</v>
          </cell>
          <cell r="AY345"/>
          <cell r="AZ345"/>
          <cell r="BA345" t="str">
            <v>None</v>
          </cell>
          <cell r="BB345"/>
          <cell r="BC345"/>
          <cell r="BD345">
            <v>57</v>
          </cell>
          <cell r="BE345">
            <v>64</v>
          </cell>
          <cell r="BF345" t="str">
            <v>NO PREVIOUS INSURER</v>
          </cell>
          <cell r="BG345" t="str">
            <v>No</v>
          </cell>
          <cell r="BH345"/>
          <cell r="BI345"/>
          <cell r="BJ345"/>
          <cell r="BK345"/>
          <cell r="BL345" t="str">
            <v>Terrace</v>
          </cell>
          <cell r="BM345" t="str">
            <v>Double Brick</v>
          </cell>
          <cell r="BN345" t="str">
            <v>Concrete tile</v>
          </cell>
          <cell r="BO345" t="str">
            <v>1980-1989</v>
          </cell>
          <cell r="BP345" t="str">
            <v>1980-1989</v>
          </cell>
          <cell r="BQ345" t="str">
            <v>Less than 1 acre</v>
          </cell>
        </row>
        <row r="346">
          <cell r="H346" t="str">
            <v>GANSW706124875</v>
          </cell>
          <cell r="I346" t="str">
            <v/>
          </cell>
          <cell r="J346" t="str">
            <v/>
          </cell>
          <cell r="K346">
            <v>52</v>
          </cell>
          <cell r="L346" t="str">
            <v>FOREST</v>
          </cell>
          <cell r="M346" t="str">
            <v>PARADE</v>
          </cell>
          <cell r="N346" t="str">
            <v>TOMAKIN</v>
          </cell>
          <cell r="O346">
            <v>2537</v>
          </cell>
          <cell r="P346" t="str">
            <v>NSW</v>
          </cell>
          <cell r="Q346">
            <v>30707</v>
          </cell>
          <cell r="R346" t="str">
            <v>Yes</v>
          </cell>
          <cell r="S346" t="str">
            <v>No</v>
          </cell>
          <cell r="T346" t="str">
            <v>No</v>
          </cell>
          <cell r="U346" t="str">
            <v>No</v>
          </cell>
          <cell r="V346" t="str">
            <v>No</v>
          </cell>
          <cell r="W346" t="str">
            <v>No</v>
          </cell>
          <cell r="X346" t="str">
            <v>No</v>
          </cell>
          <cell r="Y346">
            <v>0</v>
          </cell>
          <cell r="Z346" t="str">
            <v>None</v>
          </cell>
          <cell r="AA346"/>
          <cell r="AB346"/>
          <cell r="AC346" t="str">
            <v>NONE</v>
          </cell>
          <cell r="AD346"/>
          <cell r="AE346"/>
          <cell r="AF346" t="str">
            <v>None</v>
          </cell>
          <cell r="AG346"/>
          <cell r="AH346"/>
          <cell r="AI346" t="str">
            <v>None</v>
          </cell>
          <cell r="AJ346"/>
          <cell r="AK346"/>
          <cell r="AL346" t="str">
            <v>None</v>
          </cell>
          <cell r="AM346"/>
          <cell r="AN346"/>
          <cell r="AO346" t="str">
            <v>None</v>
          </cell>
          <cell r="AP346"/>
          <cell r="AQ346"/>
          <cell r="AR346" t="str">
            <v>None</v>
          </cell>
          <cell r="AS346"/>
          <cell r="AT346"/>
          <cell r="AU346" t="str">
            <v>None</v>
          </cell>
          <cell r="AV346"/>
          <cell r="AW346"/>
          <cell r="AX346" t="str">
            <v>None</v>
          </cell>
          <cell r="AY346"/>
          <cell r="AZ346"/>
          <cell r="BA346" t="str">
            <v>None</v>
          </cell>
          <cell r="BB346"/>
          <cell r="BC346"/>
          <cell r="BD346">
            <v>40</v>
          </cell>
          <cell r="BE346">
            <v>72</v>
          </cell>
          <cell r="BF346" t="str">
            <v>NO PREVIOUS INSURER</v>
          </cell>
          <cell r="BG346" t="str">
            <v>No</v>
          </cell>
          <cell r="BH346"/>
          <cell r="BI346"/>
          <cell r="BJ346"/>
          <cell r="BK346"/>
          <cell r="BL346" t="str">
            <v>Townhouse</v>
          </cell>
          <cell r="BM346" t="str">
            <v>Weatherboard - Timber</v>
          </cell>
          <cell r="BN346" t="str">
            <v>Terracotta</v>
          </cell>
          <cell r="BO346" t="str">
            <v>2000-2008</v>
          </cell>
          <cell r="BP346" t="str">
            <v>2000-2008</v>
          </cell>
          <cell r="BQ346" t="str">
            <v>Less than 1 acre</v>
          </cell>
        </row>
        <row r="347">
          <cell r="H347" t="str">
            <v>GANSW705694214</v>
          </cell>
          <cell r="I347" t="str">
            <v/>
          </cell>
          <cell r="J347" t="str">
            <v/>
          </cell>
          <cell r="K347">
            <v>35</v>
          </cell>
          <cell r="L347" t="str">
            <v>KATHLEEN</v>
          </cell>
          <cell r="M347" t="str">
            <v>PARADE</v>
          </cell>
          <cell r="N347" t="str">
            <v>PICNIC POINT</v>
          </cell>
          <cell r="O347">
            <v>2213</v>
          </cell>
          <cell r="P347" t="str">
            <v>NSW</v>
          </cell>
          <cell r="Q347">
            <v>29065</v>
          </cell>
          <cell r="R347" t="str">
            <v>Yes</v>
          </cell>
          <cell r="S347" t="str">
            <v>No</v>
          </cell>
          <cell r="T347" t="str">
            <v>No</v>
          </cell>
          <cell r="U347" t="str">
            <v>No</v>
          </cell>
          <cell r="V347" t="str">
            <v>No</v>
          </cell>
          <cell r="W347" t="str">
            <v>No</v>
          </cell>
          <cell r="X347" t="str">
            <v>No</v>
          </cell>
          <cell r="Y347">
            <v>0</v>
          </cell>
          <cell r="Z347" t="str">
            <v>None</v>
          </cell>
          <cell r="AA347"/>
          <cell r="AB347"/>
          <cell r="AC347" t="str">
            <v>NONE</v>
          </cell>
          <cell r="AD347"/>
          <cell r="AE347"/>
          <cell r="AF347" t="str">
            <v>None</v>
          </cell>
          <cell r="AG347"/>
          <cell r="AH347"/>
          <cell r="AI347" t="str">
            <v>None</v>
          </cell>
          <cell r="AJ347"/>
          <cell r="AK347"/>
          <cell r="AL347" t="str">
            <v>None</v>
          </cell>
          <cell r="AM347"/>
          <cell r="AN347"/>
          <cell r="AO347" t="str">
            <v>None</v>
          </cell>
          <cell r="AP347"/>
          <cell r="AQ347"/>
          <cell r="AR347" t="str">
            <v>None</v>
          </cell>
          <cell r="AS347"/>
          <cell r="AT347"/>
          <cell r="AU347" t="str">
            <v>None</v>
          </cell>
          <cell r="AV347"/>
          <cell r="AW347"/>
          <cell r="AX347" t="str">
            <v>None</v>
          </cell>
          <cell r="AY347"/>
          <cell r="AZ347"/>
          <cell r="BA347" t="str">
            <v>None</v>
          </cell>
          <cell r="BB347"/>
          <cell r="BC347"/>
          <cell r="BD347">
            <v>57</v>
          </cell>
          <cell r="BE347">
            <v>57</v>
          </cell>
          <cell r="BF347" t="str">
            <v>NO PREVIOUS INSURER</v>
          </cell>
          <cell r="BG347" t="str">
            <v>No</v>
          </cell>
          <cell r="BH347"/>
          <cell r="BI347"/>
          <cell r="BJ347"/>
          <cell r="BK347"/>
          <cell r="BL347" t="str">
            <v>Free Standing Home On Poles</v>
          </cell>
          <cell r="BM347" t="str">
            <v>Other</v>
          </cell>
          <cell r="BN347" t="str">
            <v>Metal covering</v>
          </cell>
          <cell r="BO347" t="str">
            <v>In the last 10 years</v>
          </cell>
          <cell r="BP347">
            <v>2012</v>
          </cell>
          <cell r="BQ347" t="str">
            <v>More than 5 acres</v>
          </cell>
        </row>
        <row r="348">
          <cell r="H348" t="str">
            <v>GATAS702245263</v>
          </cell>
          <cell r="I348" t="str">
            <v/>
          </cell>
          <cell r="J348" t="str">
            <v/>
          </cell>
          <cell r="K348">
            <v>11</v>
          </cell>
          <cell r="L348" t="str">
            <v>GEORGE TOWN</v>
          </cell>
          <cell r="M348" t="str">
            <v>ROAD</v>
          </cell>
          <cell r="N348" t="str">
            <v>NEWNHAM</v>
          </cell>
          <cell r="O348">
            <v>7248</v>
          </cell>
          <cell r="P348" t="str">
            <v>TAS</v>
          </cell>
          <cell r="Q348">
            <v>34661</v>
          </cell>
          <cell r="R348" t="str">
            <v>Yes</v>
          </cell>
          <cell r="S348" t="str">
            <v>No</v>
          </cell>
          <cell r="T348" t="str">
            <v>No</v>
          </cell>
          <cell r="U348" t="str">
            <v>No</v>
          </cell>
          <cell r="V348" t="str">
            <v>No</v>
          </cell>
          <cell r="W348" t="str">
            <v>No</v>
          </cell>
          <cell r="X348" t="str">
            <v>No</v>
          </cell>
          <cell r="Y348">
            <v>0</v>
          </cell>
          <cell r="Z348" t="str">
            <v>None</v>
          </cell>
          <cell r="AA348"/>
          <cell r="AB348"/>
          <cell r="AC348" t="str">
            <v>NONE</v>
          </cell>
          <cell r="AD348"/>
          <cell r="AE348"/>
          <cell r="AF348" t="str">
            <v>None</v>
          </cell>
          <cell r="AG348"/>
          <cell r="AH348"/>
          <cell r="AI348" t="str">
            <v>None</v>
          </cell>
          <cell r="AJ348"/>
          <cell r="AK348"/>
          <cell r="AL348" t="str">
            <v>None</v>
          </cell>
          <cell r="AM348"/>
          <cell r="AN348"/>
          <cell r="AO348" t="str">
            <v>None</v>
          </cell>
          <cell r="AP348"/>
          <cell r="AQ348"/>
          <cell r="AR348" t="str">
            <v>None</v>
          </cell>
          <cell r="AS348"/>
          <cell r="AT348"/>
          <cell r="AU348" t="str">
            <v>None</v>
          </cell>
          <cell r="AV348"/>
          <cell r="AW348"/>
          <cell r="AX348" t="str">
            <v>None</v>
          </cell>
          <cell r="AY348"/>
          <cell r="AZ348"/>
          <cell r="BA348" t="str">
            <v>None</v>
          </cell>
          <cell r="BB348"/>
          <cell r="BC348"/>
          <cell r="BD348">
            <v>76</v>
          </cell>
          <cell r="BE348">
            <v>76</v>
          </cell>
          <cell r="BF348" t="str">
            <v>NO PREVIOUS INSURER</v>
          </cell>
          <cell r="BG348" t="str">
            <v>No</v>
          </cell>
          <cell r="BH348"/>
          <cell r="BI348"/>
          <cell r="BJ348"/>
          <cell r="BK348"/>
          <cell r="BL348" t="str">
            <v>Free Standing Home On Stumps / Foundations</v>
          </cell>
          <cell r="BM348" t="str">
            <v>AAC panel</v>
          </cell>
          <cell r="BN348" t="str">
            <v>Timber shingles</v>
          </cell>
          <cell r="BO348" t="str">
            <v>In the last 10 years</v>
          </cell>
          <cell r="BP348">
            <v>2014</v>
          </cell>
          <cell r="BQ348" t="str">
            <v>Less than 1 acre</v>
          </cell>
        </row>
        <row r="349">
          <cell r="H349" t="str">
            <v>GAWA_147307243</v>
          </cell>
          <cell r="I349" t="str">
            <v/>
          </cell>
          <cell r="J349" t="str">
            <v/>
          </cell>
          <cell r="K349">
            <v>102</v>
          </cell>
          <cell r="L349" t="str">
            <v>ALLNUTT</v>
          </cell>
          <cell r="M349" t="str">
            <v>STREET</v>
          </cell>
          <cell r="N349" t="str">
            <v>MANDURAH</v>
          </cell>
          <cell r="O349">
            <v>6210</v>
          </cell>
          <cell r="P349" t="str">
            <v>WA</v>
          </cell>
          <cell r="Q349">
            <v>24035</v>
          </cell>
          <cell r="R349" t="str">
            <v>Yes</v>
          </cell>
          <cell r="S349" t="str">
            <v>No</v>
          </cell>
          <cell r="T349" t="str">
            <v>No</v>
          </cell>
          <cell r="U349" t="str">
            <v>No</v>
          </cell>
          <cell r="V349" t="str">
            <v>No</v>
          </cell>
          <cell r="W349" t="str">
            <v>No</v>
          </cell>
          <cell r="X349" t="str">
            <v>No</v>
          </cell>
          <cell r="Y349">
            <v>1</v>
          </cell>
          <cell r="Z349" t="str">
            <v>Other claim type</v>
          </cell>
          <cell r="AA349">
            <v>842812</v>
          </cell>
          <cell r="AB349"/>
          <cell r="AC349" t="str">
            <v>None</v>
          </cell>
          <cell r="AD349"/>
          <cell r="AE349"/>
          <cell r="AF349" t="str">
            <v>None</v>
          </cell>
          <cell r="AG349"/>
          <cell r="AH349"/>
          <cell r="AI349" t="str">
            <v>Damage from water from pipes and drains</v>
          </cell>
          <cell r="AJ349">
            <v>40621</v>
          </cell>
          <cell r="AK349"/>
          <cell r="AL349" t="str">
            <v>None</v>
          </cell>
          <cell r="AM349"/>
          <cell r="AN349"/>
          <cell r="AO349" t="str">
            <v>None</v>
          </cell>
          <cell r="AP349"/>
          <cell r="AQ349"/>
          <cell r="AR349" t="str">
            <v>None</v>
          </cell>
          <cell r="AS349"/>
          <cell r="AT349"/>
          <cell r="AU349" t="str">
            <v>None</v>
          </cell>
          <cell r="AV349"/>
          <cell r="AW349"/>
          <cell r="AX349" t="str">
            <v>None</v>
          </cell>
          <cell r="AY349"/>
          <cell r="AZ349"/>
          <cell r="BA349" t="str">
            <v>None</v>
          </cell>
          <cell r="BB349"/>
          <cell r="BC349"/>
          <cell r="BD349">
            <v>63</v>
          </cell>
          <cell r="BE349">
            <v>63</v>
          </cell>
          <cell r="BF349" t="str">
            <v>NO PREVIOUS INSURER</v>
          </cell>
          <cell r="BG349" t="str">
            <v>No</v>
          </cell>
          <cell r="BH349"/>
          <cell r="BI349"/>
          <cell r="BJ349"/>
          <cell r="BK349"/>
          <cell r="BL349" t="str">
            <v>Semi detached (duplex/triplex/quadplex)</v>
          </cell>
          <cell r="BM349" t="str">
            <v>Weatherboard - Timber</v>
          </cell>
          <cell r="BN349" t="str">
            <v>Slate</v>
          </cell>
          <cell r="BO349" t="str">
            <v>1970-1979</v>
          </cell>
          <cell r="BP349" t="str">
            <v>1970-1979</v>
          </cell>
          <cell r="BQ349" t="str">
            <v>Less than 1 acre</v>
          </cell>
        </row>
        <row r="350">
          <cell r="H350" t="str">
            <v>GAQLD161412927</v>
          </cell>
          <cell r="I350" t="str">
            <v/>
          </cell>
          <cell r="J350" t="str">
            <v/>
          </cell>
          <cell r="K350">
            <v>8</v>
          </cell>
          <cell r="L350" t="str">
            <v>MCILWRAITH</v>
          </cell>
          <cell r="M350" t="str">
            <v>AVENUE</v>
          </cell>
          <cell r="N350" t="str">
            <v>BALMORAL</v>
          </cell>
          <cell r="O350">
            <v>4171</v>
          </cell>
          <cell r="P350" t="str">
            <v>QLD</v>
          </cell>
          <cell r="Q350">
            <v>14609</v>
          </cell>
          <cell r="R350" t="str">
            <v>Yes</v>
          </cell>
          <cell r="S350" t="str">
            <v>No</v>
          </cell>
          <cell r="T350" t="str">
            <v>No</v>
          </cell>
          <cell r="U350" t="str">
            <v>No</v>
          </cell>
          <cell r="V350" t="str">
            <v>No</v>
          </cell>
          <cell r="W350" t="str">
            <v>No</v>
          </cell>
          <cell r="X350" t="str">
            <v>No</v>
          </cell>
          <cell r="Y350">
            <v>0</v>
          </cell>
          <cell r="Z350" t="str">
            <v>None</v>
          </cell>
          <cell r="AA350"/>
          <cell r="AB350"/>
          <cell r="AC350" t="str">
            <v>NONE</v>
          </cell>
          <cell r="AD350"/>
          <cell r="AE350"/>
          <cell r="AF350" t="str">
            <v>None</v>
          </cell>
          <cell r="AG350"/>
          <cell r="AH350"/>
          <cell r="AI350" t="str">
            <v>None</v>
          </cell>
          <cell r="AJ350"/>
          <cell r="AK350"/>
          <cell r="AL350" t="str">
            <v>None</v>
          </cell>
          <cell r="AM350"/>
          <cell r="AN350"/>
          <cell r="AO350" t="str">
            <v>None</v>
          </cell>
          <cell r="AP350"/>
          <cell r="AQ350"/>
          <cell r="AR350" t="str">
            <v>None</v>
          </cell>
          <cell r="AS350"/>
          <cell r="AT350"/>
          <cell r="AU350" t="str">
            <v>None</v>
          </cell>
          <cell r="AV350"/>
          <cell r="AW350"/>
          <cell r="AX350" t="str">
            <v>None</v>
          </cell>
          <cell r="AY350"/>
          <cell r="AZ350"/>
          <cell r="BA350" t="str">
            <v>None</v>
          </cell>
          <cell r="BB350"/>
          <cell r="BC350"/>
          <cell r="BD350">
            <v>28</v>
          </cell>
          <cell r="BE350">
            <v>70</v>
          </cell>
          <cell r="BF350" t="str">
            <v>NO PREVIOUS INSURER</v>
          </cell>
          <cell r="BG350" t="str">
            <v>No</v>
          </cell>
          <cell r="BH350"/>
          <cell r="BI350"/>
          <cell r="BJ350"/>
          <cell r="BK350"/>
          <cell r="BL350" t="str">
            <v>Townhouse</v>
          </cell>
          <cell r="BM350" t="str">
            <v>Brick Veneer</v>
          </cell>
          <cell r="BN350" t="str">
            <v>Timber shingles</v>
          </cell>
          <cell r="BO350" t="str">
            <v>In the last 10 years</v>
          </cell>
          <cell r="BP350">
            <v>2017</v>
          </cell>
          <cell r="BQ350" t="str">
            <v>Less than 1 acre</v>
          </cell>
        </row>
        <row r="351">
          <cell r="H351" t="str">
            <v>GASA_415024935</v>
          </cell>
          <cell r="I351" t="str">
            <v/>
          </cell>
          <cell r="J351" t="str">
            <v/>
          </cell>
          <cell r="K351">
            <v>3</v>
          </cell>
          <cell r="L351" t="str">
            <v>SHEARWATER</v>
          </cell>
          <cell r="M351" t="str">
            <v>PLACE</v>
          </cell>
          <cell r="N351" t="str">
            <v>WYNN VALE</v>
          </cell>
          <cell r="O351">
            <v>5127</v>
          </cell>
          <cell r="P351" t="str">
            <v>SA</v>
          </cell>
          <cell r="Q351">
            <v>18922</v>
          </cell>
          <cell r="R351" t="str">
            <v>Yes</v>
          </cell>
          <cell r="S351" t="str">
            <v>No</v>
          </cell>
          <cell r="T351" t="str">
            <v>No</v>
          </cell>
          <cell r="U351" t="str">
            <v>No</v>
          </cell>
          <cell r="V351" t="str">
            <v>No</v>
          </cell>
          <cell r="W351" t="str">
            <v>No</v>
          </cell>
          <cell r="X351" t="str">
            <v>No</v>
          </cell>
          <cell r="Y351">
            <v>0</v>
          </cell>
          <cell r="Z351" t="str">
            <v>None</v>
          </cell>
          <cell r="AA351"/>
          <cell r="AB351"/>
          <cell r="AC351" t="str">
            <v>NONE</v>
          </cell>
          <cell r="AD351"/>
          <cell r="AE351"/>
          <cell r="AF351" t="str">
            <v>None</v>
          </cell>
          <cell r="AG351"/>
          <cell r="AH351"/>
          <cell r="AI351" t="str">
            <v>None</v>
          </cell>
          <cell r="AJ351"/>
          <cell r="AK351"/>
          <cell r="AL351" t="str">
            <v>None</v>
          </cell>
          <cell r="AM351"/>
          <cell r="AN351"/>
          <cell r="AO351" t="str">
            <v>None</v>
          </cell>
          <cell r="AP351"/>
          <cell r="AQ351"/>
          <cell r="AR351" t="str">
            <v>None</v>
          </cell>
          <cell r="AS351"/>
          <cell r="AT351"/>
          <cell r="AU351" t="str">
            <v>None</v>
          </cell>
          <cell r="AV351"/>
          <cell r="AW351"/>
          <cell r="AX351" t="str">
            <v>None</v>
          </cell>
          <cell r="AY351"/>
          <cell r="AZ351"/>
          <cell r="BA351" t="str">
            <v>None</v>
          </cell>
          <cell r="BB351"/>
          <cell r="BC351"/>
          <cell r="BD351">
            <v>45</v>
          </cell>
          <cell r="BE351">
            <v>69</v>
          </cell>
          <cell r="BF351" t="str">
            <v>NO PREVIOUS INSURER</v>
          </cell>
          <cell r="BG351" t="str">
            <v>No</v>
          </cell>
          <cell r="BH351"/>
          <cell r="BI351"/>
          <cell r="BJ351"/>
          <cell r="BK351"/>
          <cell r="BL351" t="str">
            <v>Free Standing Home On Concrete Slab</v>
          </cell>
          <cell r="BM351" t="str">
            <v>Weatherboard - Timber</v>
          </cell>
          <cell r="BN351" t="str">
            <v>Timber shingles</v>
          </cell>
          <cell r="BO351" t="str">
            <v>In the last 10 years</v>
          </cell>
          <cell r="BP351">
            <v>2012</v>
          </cell>
          <cell r="BQ351" t="str">
            <v>Less than 1 acre</v>
          </cell>
        </row>
        <row r="352">
          <cell r="H352" t="str">
            <v>GAWA_146913865</v>
          </cell>
          <cell r="I352" t="str">
            <v/>
          </cell>
          <cell r="J352" t="str">
            <v/>
          </cell>
          <cell r="K352">
            <v>1</v>
          </cell>
          <cell r="L352" t="str">
            <v>CORNISH</v>
          </cell>
          <cell r="M352" t="str">
            <v>WAY</v>
          </cell>
          <cell r="N352" t="str">
            <v>PINJARRA</v>
          </cell>
          <cell r="O352">
            <v>6208</v>
          </cell>
          <cell r="P352" t="str">
            <v>WA</v>
          </cell>
          <cell r="Q352">
            <v>17162</v>
          </cell>
          <cell r="R352" t="str">
            <v>Yes</v>
          </cell>
          <cell r="S352" t="str">
            <v>No</v>
          </cell>
          <cell r="T352" t="str">
            <v>No</v>
          </cell>
          <cell r="U352" t="str">
            <v>No</v>
          </cell>
          <cell r="V352" t="str">
            <v>No</v>
          </cell>
          <cell r="W352" t="str">
            <v>No</v>
          </cell>
          <cell r="X352" t="str">
            <v>No</v>
          </cell>
          <cell r="Y352">
            <v>1</v>
          </cell>
          <cell r="Z352" t="str">
            <v>House fire</v>
          </cell>
          <cell r="AA352">
            <v>251988</v>
          </cell>
          <cell r="AB352"/>
          <cell r="AC352" t="str">
            <v>None</v>
          </cell>
          <cell r="AD352"/>
          <cell r="AE352"/>
          <cell r="AF352" t="str">
            <v>None</v>
          </cell>
          <cell r="AG352"/>
          <cell r="AH352"/>
          <cell r="AI352" t="str">
            <v>None</v>
          </cell>
          <cell r="AJ352"/>
          <cell r="AK352"/>
          <cell r="AL352" t="str">
            <v>None</v>
          </cell>
          <cell r="AM352"/>
          <cell r="AN352"/>
          <cell r="AO352" t="str">
            <v>None</v>
          </cell>
          <cell r="AP352"/>
          <cell r="AQ352"/>
          <cell r="AR352" t="str">
            <v>None</v>
          </cell>
          <cell r="AS352"/>
          <cell r="AT352"/>
          <cell r="AU352" t="str">
            <v>None</v>
          </cell>
          <cell r="AV352"/>
          <cell r="AW352"/>
          <cell r="AX352" t="str">
            <v>None</v>
          </cell>
          <cell r="AY352"/>
          <cell r="AZ352"/>
          <cell r="BA352" t="str">
            <v>None</v>
          </cell>
          <cell r="BB352"/>
          <cell r="BC352"/>
          <cell r="BD352">
            <v>25</v>
          </cell>
          <cell r="BE352">
            <v>61</v>
          </cell>
          <cell r="BF352" t="str">
            <v>NO PREVIOUS INSURER</v>
          </cell>
          <cell r="BG352" t="str">
            <v>No</v>
          </cell>
          <cell r="BH352"/>
          <cell r="BI352"/>
          <cell r="BJ352"/>
          <cell r="BK352"/>
          <cell r="BL352" t="str">
            <v>Semi detached (duplex/triplex/quadplex)</v>
          </cell>
          <cell r="BM352" t="str">
            <v>Double Brick</v>
          </cell>
          <cell r="BN352" t="str">
            <v>Metal covering</v>
          </cell>
          <cell r="BO352" t="str">
            <v>In the last 10 years</v>
          </cell>
          <cell r="BP352">
            <v>2017</v>
          </cell>
          <cell r="BQ352" t="str">
            <v>Less than 1 acre</v>
          </cell>
        </row>
        <row r="353">
          <cell r="H353" t="str">
            <v>GAVIC420417891</v>
          </cell>
          <cell r="I353" t="str">
            <v/>
          </cell>
          <cell r="J353" t="str">
            <v/>
          </cell>
          <cell r="K353">
            <v>9</v>
          </cell>
          <cell r="L353" t="str">
            <v>CHARLES WILSON</v>
          </cell>
          <cell r="M353" t="str">
            <v>CLOSE</v>
          </cell>
          <cell r="N353" t="str">
            <v>ELTHAM NORTH</v>
          </cell>
          <cell r="O353">
            <v>3095</v>
          </cell>
          <cell r="P353" t="str">
            <v>VIC</v>
          </cell>
          <cell r="Q353">
            <v>31343</v>
          </cell>
          <cell r="R353" t="str">
            <v>Yes</v>
          </cell>
          <cell r="S353" t="str">
            <v>No</v>
          </cell>
          <cell r="T353" t="str">
            <v>No</v>
          </cell>
          <cell r="U353" t="str">
            <v>No</v>
          </cell>
          <cell r="V353" t="str">
            <v>No</v>
          </cell>
          <cell r="W353" t="str">
            <v>No</v>
          </cell>
          <cell r="X353" t="str">
            <v>No</v>
          </cell>
          <cell r="Y353">
            <v>1</v>
          </cell>
          <cell r="Z353" t="str">
            <v>Other claim type</v>
          </cell>
          <cell r="AA353">
            <v>883530</v>
          </cell>
          <cell r="AB353"/>
          <cell r="AC353" t="str">
            <v>None</v>
          </cell>
          <cell r="AD353"/>
          <cell r="AE353"/>
          <cell r="AF353" t="str">
            <v>None</v>
          </cell>
          <cell r="AG353"/>
          <cell r="AH353"/>
          <cell r="AI353" t="str">
            <v>None</v>
          </cell>
          <cell r="AJ353"/>
          <cell r="AK353"/>
          <cell r="AL353" t="str">
            <v>None</v>
          </cell>
          <cell r="AM353"/>
          <cell r="AN353"/>
          <cell r="AO353" t="str">
            <v>None</v>
          </cell>
          <cell r="AP353"/>
          <cell r="AQ353"/>
          <cell r="AR353" t="str">
            <v>None</v>
          </cell>
          <cell r="AS353"/>
          <cell r="AT353"/>
          <cell r="AU353" t="str">
            <v>None</v>
          </cell>
          <cell r="AV353"/>
          <cell r="AW353"/>
          <cell r="AX353" t="str">
            <v>None</v>
          </cell>
          <cell r="AY353"/>
          <cell r="AZ353"/>
          <cell r="BA353" t="str">
            <v>None</v>
          </cell>
          <cell r="BB353"/>
          <cell r="BC353"/>
          <cell r="BD353">
            <v>63</v>
          </cell>
          <cell r="BE353">
            <v>63</v>
          </cell>
          <cell r="BF353" t="str">
            <v>NO PREVIOUS INSURER</v>
          </cell>
          <cell r="BG353" t="str">
            <v>No</v>
          </cell>
          <cell r="BH353"/>
          <cell r="BI353"/>
          <cell r="BJ353"/>
          <cell r="BK353"/>
          <cell r="BL353" t="str">
            <v>Semi detached (duplex/triplex/quadplex)</v>
          </cell>
          <cell r="BM353" t="str">
            <v>Double Brick</v>
          </cell>
          <cell r="BN353" t="str">
            <v>Timber shingles</v>
          </cell>
          <cell r="BO353" t="str">
            <v>1970-1979</v>
          </cell>
          <cell r="BP353" t="str">
            <v>1970-1979</v>
          </cell>
          <cell r="BQ353" t="str">
            <v>Less than 1 acre</v>
          </cell>
        </row>
        <row r="354">
          <cell r="H354" t="str">
            <v>GASA_415024935</v>
          </cell>
          <cell r="I354" t="str">
            <v/>
          </cell>
          <cell r="J354" t="str">
            <v/>
          </cell>
          <cell r="K354">
            <v>3</v>
          </cell>
          <cell r="L354" t="str">
            <v>SHEARWATER</v>
          </cell>
          <cell r="M354" t="str">
            <v>PLACE</v>
          </cell>
          <cell r="N354" t="str">
            <v>WYNN VALE</v>
          </cell>
          <cell r="O354">
            <v>5127</v>
          </cell>
          <cell r="P354" t="str">
            <v>SA</v>
          </cell>
          <cell r="Q354">
            <v>31509</v>
          </cell>
          <cell r="R354" t="str">
            <v>Yes</v>
          </cell>
          <cell r="S354" t="str">
            <v>No</v>
          </cell>
          <cell r="T354" t="str">
            <v>No</v>
          </cell>
          <cell r="U354" t="str">
            <v>No</v>
          </cell>
          <cell r="V354" t="str">
            <v>No</v>
          </cell>
          <cell r="W354" t="str">
            <v>No</v>
          </cell>
          <cell r="X354" t="str">
            <v>No</v>
          </cell>
          <cell r="Y354">
            <v>1</v>
          </cell>
          <cell r="Z354" t="str">
            <v>Other claim type</v>
          </cell>
          <cell r="AA354">
            <v>1360166</v>
          </cell>
          <cell r="AB354"/>
          <cell r="AC354" t="str">
            <v>None</v>
          </cell>
          <cell r="AD354"/>
          <cell r="AE354"/>
          <cell r="AF354" t="str">
            <v>None</v>
          </cell>
          <cell r="AG354"/>
          <cell r="AH354"/>
          <cell r="AI354" t="str">
            <v>Damage from water from pipes and drains</v>
          </cell>
          <cell r="AJ354">
            <v>134938</v>
          </cell>
          <cell r="AK354"/>
          <cell r="AL354" t="str">
            <v>None</v>
          </cell>
          <cell r="AM354"/>
          <cell r="AN354"/>
          <cell r="AO354" t="str">
            <v>None</v>
          </cell>
          <cell r="AP354"/>
          <cell r="AQ354"/>
          <cell r="AR354" t="str">
            <v>None</v>
          </cell>
          <cell r="AS354"/>
          <cell r="AT354"/>
          <cell r="AU354" t="str">
            <v>None</v>
          </cell>
          <cell r="AV354"/>
          <cell r="AW354"/>
          <cell r="AX354" t="str">
            <v>None</v>
          </cell>
          <cell r="AY354"/>
          <cell r="AZ354"/>
          <cell r="BA354" t="str">
            <v>None</v>
          </cell>
          <cell r="BB354"/>
          <cell r="BC354"/>
          <cell r="BD354">
            <v>27</v>
          </cell>
          <cell r="BE354">
            <v>27</v>
          </cell>
          <cell r="BF354" t="str">
            <v>NO PREVIOUS INSURER</v>
          </cell>
          <cell r="BG354" t="str">
            <v>No</v>
          </cell>
          <cell r="BH354"/>
          <cell r="BI354"/>
          <cell r="BJ354"/>
          <cell r="BK354"/>
          <cell r="BL354" t="str">
            <v>Terrace</v>
          </cell>
          <cell r="BM354" t="str">
            <v>Weatherboard - Timber</v>
          </cell>
          <cell r="BN354" t="str">
            <v>Other</v>
          </cell>
          <cell r="BO354" t="str">
            <v>In the last 10 years</v>
          </cell>
          <cell r="BP354">
            <v>2018</v>
          </cell>
          <cell r="BQ354" t="str">
            <v>Less than 1 acre</v>
          </cell>
        </row>
        <row r="355">
          <cell r="H355" t="str">
            <v>GANSW706254807</v>
          </cell>
          <cell r="I355" t="str">
            <v/>
          </cell>
          <cell r="J355" t="str">
            <v/>
          </cell>
          <cell r="K355">
            <v>3</v>
          </cell>
          <cell r="L355" t="str">
            <v>FLINDERS</v>
          </cell>
          <cell r="M355" t="str">
            <v>PLACE</v>
          </cell>
          <cell r="N355" t="str">
            <v>WEST BALLINA</v>
          </cell>
          <cell r="O355">
            <v>2478</v>
          </cell>
          <cell r="P355" t="str">
            <v>NSW</v>
          </cell>
          <cell r="Q355">
            <v>25860</v>
          </cell>
          <cell r="R355" t="str">
            <v>No</v>
          </cell>
          <cell r="S355" t="str">
            <v>No</v>
          </cell>
          <cell r="T355" t="str">
            <v>No</v>
          </cell>
          <cell r="U355" t="str">
            <v>No</v>
          </cell>
          <cell r="V355" t="str">
            <v>No</v>
          </cell>
          <cell r="W355" t="str">
            <v>No</v>
          </cell>
          <cell r="X355" t="str">
            <v>Yes</v>
          </cell>
          <cell r="Y355">
            <v>1</v>
          </cell>
          <cell r="Z355" t="str">
            <v>Damage from water from pipes and drains</v>
          </cell>
          <cell r="AA355">
            <v>565516</v>
          </cell>
          <cell r="AB355"/>
          <cell r="AC355" t="str">
            <v>None</v>
          </cell>
          <cell r="AD355"/>
          <cell r="AE355"/>
          <cell r="AF355" t="str">
            <v>None</v>
          </cell>
          <cell r="AG355"/>
          <cell r="AH355"/>
          <cell r="AI355" t="str">
            <v>None</v>
          </cell>
          <cell r="AJ355"/>
          <cell r="AK355"/>
          <cell r="AL355" t="str">
            <v>None</v>
          </cell>
          <cell r="AM355"/>
          <cell r="AN355"/>
          <cell r="AO355" t="str">
            <v>None</v>
          </cell>
          <cell r="AP355"/>
          <cell r="AQ355"/>
          <cell r="AR355" t="str">
            <v>None</v>
          </cell>
          <cell r="AS355"/>
          <cell r="AT355"/>
          <cell r="AU355" t="str">
            <v>None</v>
          </cell>
          <cell r="AV355"/>
          <cell r="AW355"/>
          <cell r="AX355" t="str">
            <v>None</v>
          </cell>
          <cell r="AY355"/>
          <cell r="AZ355"/>
          <cell r="BA355" t="str">
            <v>None</v>
          </cell>
          <cell r="BB355"/>
          <cell r="BC355"/>
          <cell r="BD355">
            <v>39</v>
          </cell>
          <cell r="BE355">
            <v>56</v>
          </cell>
          <cell r="BF355" t="str">
            <v>ADELAIDE BANK</v>
          </cell>
          <cell r="BG355" t="str">
            <v>No</v>
          </cell>
          <cell r="BH355"/>
          <cell r="BI355"/>
          <cell r="BJ355"/>
          <cell r="BK355"/>
          <cell r="BL355" t="str">
            <v>Free Standing Home On Stumps / Foundations</v>
          </cell>
          <cell r="BM355" t="str">
            <v>Weatherboard - Timber</v>
          </cell>
          <cell r="BN355" t="str">
            <v>Other</v>
          </cell>
          <cell r="BO355" t="str">
            <v>1891-1913 (Federation)</v>
          </cell>
          <cell r="BP355" t="str">
            <v>1891-1913 (Federation)</v>
          </cell>
          <cell r="BQ355" t="str">
            <v>Less than 1 acre</v>
          </cell>
        </row>
        <row r="356">
          <cell r="H356" t="str">
            <v>GANSW705426442</v>
          </cell>
          <cell r="I356" t="str">
            <v/>
          </cell>
          <cell r="J356" t="str">
            <v/>
          </cell>
          <cell r="K356">
            <v>47</v>
          </cell>
          <cell r="L356" t="str">
            <v>O'DEA</v>
          </cell>
          <cell r="M356" t="str">
            <v>ROAD</v>
          </cell>
          <cell r="N356" t="str">
            <v>MOUNT ANNAN</v>
          </cell>
          <cell r="O356">
            <v>2567</v>
          </cell>
          <cell r="P356" t="str">
            <v>NSW</v>
          </cell>
          <cell r="Q356">
            <v>34751</v>
          </cell>
          <cell r="R356" t="str">
            <v>Yes</v>
          </cell>
          <cell r="S356" t="str">
            <v>No</v>
          </cell>
          <cell r="T356" t="str">
            <v>No</v>
          </cell>
          <cell r="U356" t="str">
            <v>No</v>
          </cell>
          <cell r="V356" t="str">
            <v>No</v>
          </cell>
          <cell r="W356" t="str">
            <v>No</v>
          </cell>
          <cell r="X356" t="str">
            <v>No</v>
          </cell>
          <cell r="Y356">
            <v>1</v>
          </cell>
          <cell r="Z356" t="str">
            <v>Other claim type</v>
          </cell>
          <cell r="AA356">
            <v>1680102</v>
          </cell>
          <cell r="AB356"/>
          <cell r="AC356" t="str">
            <v>None</v>
          </cell>
          <cell r="AD356"/>
          <cell r="AE356"/>
          <cell r="AF356" t="str">
            <v>None</v>
          </cell>
          <cell r="AG356"/>
          <cell r="AH356"/>
          <cell r="AI356" t="str">
            <v>None</v>
          </cell>
          <cell r="AJ356"/>
          <cell r="AK356"/>
          <cell r="AL356" t="str">
            <v>None</v>
          </cell>
          <cell r="AM356"/>
          <cell r="AN356"/>
          <cell r="AO356" t="str">
            <v>None</v>
          </cell>
          <cell r="AP356"/>
          <cell r="AQ356"/>
          <cell r="AR356" t="str">
            <v>None</v>
          </cell>
          <cell r="AS356"/>
          <cell r="AT356"/>
          <cell r="AU356" t="str">
            <v>None</v>
          </cell>
          <cell r="AV356"/>
          <cell r="AW356"/>
          <cell r="AX356" t="str">
            <v>None</v>
          </cell>
          <cell r="AY356"/>
          <cell r="AZ356"/>
          <cell r="BA356" t="str">
            <v>None</v>
          </cell>
          <cell r="BB356"/>
          <cell r="BC356"/>
          <cell r="BD356">
            <v>52</v>
          </cell>
          <cell r="BE356">
            <v>52</v>
          </cell>
          <cell r="BF356" t="str">
            <v>NO PREVIOUS INSURER</v>
          </cell>
          <cell r="BG356" t="str">
            <v>No</v>
          </cell>
          <cell r="BH356"/>
          <cell r="BI356"/>
          <cell r="BJ356"/>
          <cell r="BK356"/>
          <cell r="BL356" t="str">
            <v>Townhouse</v>
          </cell>
          <cell r="BM356" t="str">
            <v>Other</v>
          </cell>
          <cell r="BN356" t="str">
            <v>Slate</v>
          </cell>
          <cell r="BO356" t="str">
            <v>1914-1945 (War)</v>
          </cell>
          <cell r="BP356" t="str">
            <v>1914-1945 (War)</v>
          </cell>
          <cell r="BQ356" t="str">
            <v>Less than 1 acre</v>
          </cell>
        </row>
        <row r="357">
          <cell r="H357" t="str">
            <v>GAVIC412518054</v>
          </cell>
          <cell r="I357" t="str">
            <v/>
          </cell>
          <cell r="J357" t="str">
            <v/>
          </cell>
          <cell r="K357">
            <v>185</v>
          </cell>
          <cell r="L357" t="str">
            <v>FRASER</v>
          </cell>
          <cell r="M357" t="str">
            <v>ROAD</v>
          </cell>
          <cell r="N357" t="str">
            <v>TORRUMBARRY</v>
          </cell>
          <cell r="O357">
            <v>3562</v>
          </cell>
          <cell r="P357" t="str">
            <v>VIC</v>
          </cell>
          <cell r="Q357">
            <v>31668</v>
          </cell>
          <cell r="R357" t="str">
            <v>No</v>
          </cell>
          <cell r="S357" t="str">
            <v>No</v>
          </cell>
          <cell r="T357" t="str">
            <v>No</v>
          </cell>
          <cell r="U357" t="str">
            <v>No</v>
          </cell>
          <cell r="V357" t="str">
            <v>No</v>
          </cell>
          <cell r="W357" t="str">
            <v>No</v>
          </cell>
          <cell r="X357" t="str">
            <v>No</v>
          </cell>
          <cell r="Y357">
            <v>1</v>
          </cell>
          <cell r="Z357" t="str">
            <v>House fire</v>
          </cell>
          <cell r="AA357">
            <v>279126</v>
          </cell>
          <cell r="AB357"/>
          <cell r="AC357" t="str">
            <v>None</v>
          </cell>
          <cell r="AD357"/>
          <cell r="AE357"/>
          <cell r="AF357" t="str">
            <v>None</v>
          </cell>
          <cell r="AG357"/>
          <cell r="AH357"/>
          <cell r="AI357" t="str">
            <v>None</v>
          </cell>
          <cell r="AJ357"/>
          <cell r="AK357"/>
          <cell r="AL357" t="str">
            <v>None</v>
          </cell>
          <cell r="AM357"/>
          <cell r="AN357"/>
          <cell r="AO357" t="str">
            <v>None</v>
          </cell>
          <cell r="AP357"/>
          <cell r="AQ357"/>
          <cell r="AR357" t="str">
            <v>None</v>
          </cell>
          <cell r="AS357"/>
          <cell r="AT357"/>
          <cell r="AU357" t="str">
            <v>None</v>
          </cell>
          <cell r="AV357"/>
          <cell r="AW357"/>
          <cell r="AX357" t="str">
            <v>None</v>
          </cell>
          <cell r="AY357"/>
          <cell r="AZ357"/>
          <cell r="BA357" t="str">
            <v>None</v>
          </cell>
          <cell r="BB357"/>
          <cell r="BC357"/>
          <cell r="BD357">
            <v>43</v>
          </cell>
          <cell r="BE357">
            <v>43</v>
          </cell>
          <cell r="BF357" t="str">
            <v>NO PREVIOUS INSURER</v>
          </cell>
          <cell r="BG357" t="str">
            <v>No</v>
          </cell>
          <cell r="BH357"/>
          <cell r="BI357"/>
          <cell r="BJ357"/>
          <cell r="BK357"/>
          <cell r="BL357" t="str">
            <v>Terrace</v>
          </cell>
          <cell r="BM357" t="str">
            <v>Double Brick</v>
          </cell>
          <cell r="BN357" t="str">
            <v>Slate</v>
          </cell>
          <cell r="BO357" t="str">
            <v>2000-2008</v>
          </cell>
          <cell r="BP357" t="str">
            <v>2000-2008</v>
          </cell>
          <cell r="BQ357" t="str">
            <v>Less than 1 acre</v>
          </cell>
        </row>
        <row r="358">
          <cell r="H358" t="str">
            <v>GAQLD161006123</v>
          </cell>
          <cell r="I358" t="str">
            <v/>
          </cell>
          <cell r="J358" t="str">
            <v/>
          </cell>
          <cell r="K358">
            <v>32</v>
          </cell>
          <cell r="L358" t="str">
            <v>WINDREST</v>
          </cell>
          <cell r="M358" t="str">
            <v>STREET</v>
          </cell>
          <cell r="N358" t="str">
            <v>STRATHPINE</v>
          </cell>
          <cell r="O358">
            <v>4500</v>
          </cell>
          <cell r="P358" t="str">
            <v>QLD</v>
          </cell>
          <cell r="Q358">
            <v>31669</v>
          </cell>
          <cell r="R358" t="str">
            <v>No</v>
          </cell>
          <cell r="S358" t="str">
            <v>No</v>
          </cell>
          <cell r="T358" t="str">
            <v>No</v>
          </cell>
          <cell r="U358" t="str">
            <v>No</v>
          </cell>
          <cell r="V358" t="str">
            <v>No</v>
          </cell>
          <cell r="W358" t="str">
            <v>No</v>
          </cell>
          <cell r="X358" t="str">
            <v>No</v>
          </cell>
          <cell r="Y358">
            <v>1</v>
          </cell>
          <cell r="Z358" t="str">
            <v>Other claim type</v>
          </cell>
          <cell r="AA358">
            <v>358754</v>
          </cell>
          <cell r="AB358"/>
          <cell r="AC358" t="str">
            <v>None</v>
          </cell>
          <cell r="AD358"/>
          <cell r="AE358"/>
          <cell r="AF358" t="str">
            <v>None</v>
          </cell>
          <cell r="AG358"/>
          <cell r="AH358"/>
          <cell r="AI358" t="str">
            <v>None</v>
          </cell>
          <cell r="AJ358"/>
          <cell r="AK358"/>
          <cell r="AL358" t="str">
            <v>None</v>
          </cell>
          <cell r="AM358"/>
          <cell r="AN358"/>
          <cell r="AO358" t="str">
            <v>None</v>
          </cell>
          <cell r="AP358"/>
          <cell r="AQ358"/>
          <cell r="AR358" t="str">
            <v>None</v>
          </cell>
          <cell r="AS358"/>
          <cell r="AT358"/>
          <cell r="AU358" t="str">
            <v>None</v>
          </cell>
          <cell r="AV358"/>
          <cell r="AW358"/>
          <cell r="AX358" t="str">
            <v>None</v>
          </cell>
          <cell r="AY358"/>
          <cell r="AZ358"/>
          <cell r="BA358" t="str">
            <v>None</v>
          </cell>
          <cell r="BB358"/>
          <cell r="BC358"/>
          <cell r="BD358">
            <v>28</v>
          </cell>
          <cell r="BE358">
            <v>76</v>
          </cell>
          <cell r="BF358" t="str">
            <v>NO PREVIOUS INSURER</v>
          </cell>
          <cell r="BG358" t="str">
            <v>No</v>
          </cell>
          <cell r="BH358"/>
          <cell r="BI358"/>
          <cell r="BJ358"/>
          <cell r="BK358"/>
          <cell r="BL358" t="str">
            <v>Free Standing Home On Poles</v>
          </cell>
          <cell r="BM358" t="str">
            <v>Other</v>
          </cell>
          <cell r="BN358" t="str">
            <v>Metal covering</v>
          </cell>
          <cell r="BO358" t="str">
            <v>In the last 10 years</v>
          </cell>
          <cell r="BP358">
            <v>2012</v>
          </cell>
          <cell r="BQ358" t="str">
            <v>Less than 1 acre</v>
          </cell>
        </row>
        <row r="359">
          <cell r="H359" t="str">
            <v>GANSW705336212</v>
          </cell>
          <cell r="I359" t="str">
            <v/>
          </cell>
          <cell r="J359" t="str">
            <v/>
          </cell>
          <cell r="K359">
            <v>17</v>
          </cell>
          <cell r="L359" t="str">
            <v>MYAMBLAH</v>
          </cell>
          <cell r="M359" t="str">
            <v>CRESCENT</v>
          </cell>
          <cell r="N359" t="str">
            <v>MEREWETHER HEIGHTS</v>
          </cell>
          <cell r="O359">
            <v>2291</v>
          </cell>
          <cell r="P359" t="str">
            <v>NSW</v>
          </cell>
          <cell r="Q359">
            <v>20391</v>
          </cell>
          <cell r="R359" t="str">
            <v>No</v>
          </cell>
          <cell r="S359" t="str">
            <v>No</v>
          </cell>
          <cell r="T359" t="str">
            <v>No</v>
          </cell>
          <cell r="U359" t="str">
            <v>No</v>
          </cell>
          <cell r="V359" t="str">
            <v>No</v>
          </cell>
          <cell r="W359" t="str">
            <v>No</v>
          </cell>
          <cell r="X359" t="str">
            <v>No</v>
          </cell>
          <cell r="Y359">
            <v>1</v>
          </cell>
          <cell r="Z359" t="str">
            <v>Theft</v>
          </cell>
          <cell r="AA359">
            <v>369697</v>
          </cell>
          <cell r="AB359"/>
          <cell r="AC359" t="str">
            <v>None</v>
          </cell>
          <cell r="AD359"/>
          <cell r="AE359"/>
          <cell r="AF359" t="str">
            <v>None</v>
          </cell>
          <cell r="AG359"/>
          <cell r="AH359"/>
          <cell r="AI359" t="str">
            <v>None</v>
          </cell>
          <cell r="AJ359"/>
          <cell r="AK359"/>
          <cell r="AL359" t="str">
            <v>None</v>
          </cell>
          <cell r="AM359"/>
          <cell r="AN359"/>
          <cell r="AO359" t="str">
            <v>None</v>
          </cell>
          <cell r="AP359"/>
          <cell r="AQ359"/>
          <cell r="AR359" t="str">
            <v>None</v>
          </cell>
          <cell r="AS359"/>
          <cell r="AT359"/>
          <cell r="AU359" t="str">
            <v>None</v>
          </cell>
          <cell r="AV359"/>
          <cell r="AW359"/>
          <cell r="AX359" t="str">
            <v>None</v>
          </cell>
          <cell r="AY359"/>
          <cell r="AZ359"/>
          <cell r="BA359" t="str">
            <v>None</v>
          </cell>
          <cell r="BB359"/>
          <cell r="BC359"/>
          <cell r="BD359">
            <v>70</v>
          </cell>
          <cell r="BE359">
            <v>70</v>
          </cell>
          <cell r="BF359" t="str">
            <v>AUSTRALIA POST</v>
          </cell>
          <cell r="BG359" t="str">
            <v>No</v>
          </cell>
          <cell r="BH359"/>
          <cell r="BI359"/>
          <cell r="BJ359"/>
          <cell r="BK359"/>
          <cell r="BL359" t="str">
            <v>Free Standing Home On Concrete Slab</v>
          </cell>
          <cell r="BM359" t="str">
            <v>AAC panel</v>
          </cell>
          <cell r="BN359" t="str">
            <v>Other</v>
          </cell>
          <cell r="BO359" t="str">
            <v>In the last 10 years</v>
          </cell>
          <cell r="BP359">
            <v>2018</v>
          </cell>
          <cell r="BQ359" t="str">
            <v>Less than 1 acre</v>
          </cell>
        </row>
        <row r="360">
          <cell r="H360" t="str">
            <v>GANSW705336212</v>
          </cell>
          <cell r="I360" t="str">
            <v/>
          </cell>
          <cell r="J360" t="str">
            <v/>
          </cell>
          <cell r="K360">
            <v>17</v>
          </cell>
          <cell r="L360" t="str">
            <v>MYAMBLAH</v>
          </cell>
          <cell r="M360" t="str">
            <v>CRESCENT</v>
          </cell>
          <cell r="N360" t="str">
            <v>MEREWETHER HEIGHTS</v>
          </cell>
          <cell r="O360">
            <v>2291</v>
          </cell>
          <cell r="P360" t="str">
            <v>NSW</v>
          </cell>
          <cell r="Q360">
            <v>25411</v>
          </cell>
          <cell r="R360" t="str">
            <v>No</v>
          </cell>
          <cell r="S360" t="str">
            <v>No</v>
          </cell>
          <cell r="T360" t="str">
            <v>No</v>
          </cell>
          <cell r="U360" t="str">
            <v>No</v>
          </cell>
          <cell r="V360" t="str">
            <v>No</v>
          </cell>
          <cell r="W360" t="str">
            <v>No</v>
          </cell>
          <cell r="X360" t="str">
            <v>No</v>
          </cell>
          <cell r="Y360">
            <v>1</v>
          </cell>
          <cell r="Z360" t="str">
            <v>Damage from water from pipes and drains</v>
          </cell>
          <cell r="AA360">
            <v>103222</v>
          </cell>
          <cell r="AB360"/>
          <cell r="AC360" t="str">
            <v>None</v>
          </cell>
          <cell r="AD360"/>
          <cell r="AE360"/>
          <cell r="AF360" t="str">
            <v>None</v>
          </cell>
          <cell r="AG360"/>
          <cell r="AH360"/>
          <cell r="AI360" t="str">
            <v>None</v>
          </cell>
          <cell r="AJ360"/>
          <cell r="AK360"/>
          <cell r="AL360" t="str">
            <v>None</v>
          </cell>
          <cell r="AM360"/>
          <cell r="AN360"/>
          <cell r="AO360" t="str">
            <v>None</v>
          </cell>
          <cell r="AP360"/>
          <cell r="AQ360"/>
          <cell r="AR360" t="str">
            <v>None</v>
          </cell>
          <cell r="AS360"/>
          <cell r="AT360"/>
          <cell r="AU360" t="str">
            <v>None</v>
          </cell>
          <cell r="AV360"/>
          <cell r="AW360"/>
          <cell r="AX360" t="str">
            <v>None</v>
          </cell>
          <cell r="AY360"/>
          <cell r="AZ360"/>
          <cell r="BA360" t="str">
            <v>None</v>
          </cell>
          <cell r="BB360"/>
          <cell r="BC360"/>
          <cell r="BD360">
            <v>39</v>
          </cell>
          <cell r="BE360">
            <v>39</v>
          </cell>
          <cell r="BF360" t="str">
            <v>NO PREVIOUS INSURER</v>
          </cell>
          <cell r="BG360" t="str">
            <v>No</v>
          </cell>
          <cell r="BH360"/>
          <cell r="BI360"/>
          <cell r="BJ360"/>
          <cell r="BK360"/>
          <cell r="BL360" t="str">
            <v>Townhouse</v>
          </cell>
          <cell r="BM360" t="str">
            <v>Brick Veneer</v>
          </cell>
          <cell r="BN360" t="str">
            <v>Metal covering</v>
          </cell>
          <cell r="BO360" t="str">
            <v>1946-1959 (Post War)</v>
          </cell>
          <cell r="BP360" t="str">
            <v>1946-1959 (Post War)</v>
          </cell>
          <cell r="BQ360" t="str">
            <v>Less than 1 acre</v>
          </cell>
        </row>
        <row r="361">
          <cell r="H361" t="str">
            <v>GAQLD156552500</v>
          </cell>
          <cell r="I361" t="str">
            <v/>
          </cell>
          <cell r="J361" t="str">
            <v/>
          </cell>
          <cell r="K361">
            <v>27</v>
          </cell>
          <cell r="L361" t="str">
            <v>PINON</v>
          </cell>
          <cell r="M361" t="str">
            <v>CLOSE</v>
          </cell>
          <cell r="N361" t="str">
            <v>ELANORA</v>
          </cell>
          <cell r="O361">
            <v>4221</v>
          </cell>
          <cell r="P361" t="str">
            <v>QLD</v>
          </cell>
          <cell r="Q361">
            <v>20999</v>
          </cell>
          <cell r="R361" t="str">
            <v>Yes</v>
          </cell>
          <cell r="S361" t="str">
            <v>No</v>
          </cell>
          <cell r="T361" t="str">
            <v>No</v>
          </cell>
          <cell r="U361" t="str">
            <v>No</v>
          </cell>
          <cell r="V361" t="str">
            <v>No</v>
          </cell>
          <cell r="W361" t="str">
            <v>No</v>
          </cell>
          <cell r="X361" t="str">
            <v>No</v>
          </cell>
          <cell r="Y361">
            <v>1</v>
          </cell>
          <cell r="Z361" t="str">
            <v>Other claim type</v>
          </cell>
          <cell r="AA361">
            <v>1934489</v>
          </cell>
          <cell r="AB361"/>
          <cell r="AC361" t="str">
            <v>None</v>
          </cell>
          <cell r="AD361"/>
          <cell r="AE361"/>
          <cell r="AF361" t="str">
            <v>None</v>
          </cell>
          <cell r="AG361"/>
          <cell r="AH361"/>
          <cell r="AI361" t="str">
            <v>None</v>
          </cell>
          <cell r="AJ361"/>
          <cell r="AK361"/>
          <cell r="AL361" t="str">
            <v>None</v>
          </cell>
          <cell r="AM361"/>
          <cell r="AN361"/>
          <cell r="AO361" t="str">
            <v>None</v>
          </cell>
          <cell r="AP361"/>
          <cell r="AQ361"/>
          <cell r="AR361" t="str">
            <v>None</v>
          </cell>
          <cell r="AS361"/>
          <cell r="AT361"/>
          <cell r="AU361" t="str">
            <v>None</v>
          </cell>
          <cell r="AV361"/>
          <cell r="AW361"/>
          <cell r="AX361" t="str">
            <v>None</v>
          </cell>
          <cell r="AY361"/>
          <cell r="AZ361"/>
          <cell r="BA361" t="str">
            <v>None</v>
          </cell>
          <cell r="BB361"/>
          <cell r="BC361"/>
          <cell r="BD361">
            <v>29</v>
          </cell>
          <cell r="BE361">
            <v>42</v>
          </cell>
          <cell r="BF361" t="str">
            <v>NO PREVIOUS INSURER</v>
          </cell>
          <cell r="BG361" t="str">
            <v>No</v>
          </cell>
          <cell r="BH361"/>
          <cell r="BI361"/>
          <cell r="BJ361"/>
          <cell r="BK361"/>
          <cell r="BL361" t="str">
            <v>Free Standing Home On Poles</v>
          </cell>
          <cell r="BM361" t="str">
            <v>Other</v>
          </cell>
          <cell r="BN361" t="str">
            <v>Other</v>
          </cell>
          <cell r="BO361" t="str">
            <v>In the last 10 years</v>
          </cell>
          <cell r="BP361">
            <v>2015</v>
          </cell>
          <cell r="BQ361" t="str">
            <v>Less than 1 acre</v>
          </cell>
        </row>
        <row r="362">
          <cell r="H362" t="str">
            <v>GASA_423734886</v>
          </cell>
          <cell r="I362" t="str">
            <v/>
          </cell>
          <cell r="J362" t="str">
            <v/>
          </cell>
          <cell r="K362" t="str">
            <v>38 A</v>
          </cell>
          <cell r="L362" t="str">
            <v>GARDINER</v>
          </cell>
          <cell r="M362" t="str">
            <v>AVENUE</v>
          </cell>
          <cell r="N362" t="str">
            <v>WARRADALE</v>
          </cell>
          <cell r="O362">
            <v>5046</v>
          </cell>
          <cell r="P362" t="str">
            <v>SA</v>
          </cell>
          <cell r="Q362">
            <v>30354</v>
          </cell>
          <cell r="R362" t="str">
            <v>Yes</v>
          </cell>
          <cell r="S362" t="str">
            <v>No</v>
          </cell>
          <cell r="T362" t="str">
            <v>No</v>
          </cell>
          <cell r="U362" t="str">
            <v>No</v>
          </cell>
          <cell r="V362" t="str">
            <v>No</v>
          </cell>
          <cell r="W362" t="str">
            <v>No</v>
          </cell>
          <cell r="X362" t="str">
            <v>No</v>
          </cell>
          <cell r="Y362">
            <v>1</v>
          </cell>
          <cell r="Z362" t="str">
            <v>House fire</v>
          </cell>
          <cell r="AA362">
            <v>1791766</v>
          </cell>
          <cell r="AB362"/>
          <cell r="AC362" t="str">
            <v>None</v>
          </cell>
          <cell r="AD362"/>
          <cell r="AE362"/>
          <cell r="AF362" t="str">
            <v>None</v>
          </cell>
          <cell r="AG362"/>
          <cell r="AH362"/>
          <cell r="AI362" t="str">
            <v>None</v>
          </cell>
          <cell r="AJ362"/>
          <cell r="AK362"/>
          <cell r="AL362" t="str">
            <v>None</v>
          </cell>
          <cell r="AM362"/>
          <cell r="AN362"/>
          <cell r="AO362" t="str">
            <v>None</v>
          </cell>
          <cell r="AP362"/>
          <cell r="AQ362"/>
          <cell r="AR362" t="str">
            <v>None</v>
          </cell>
          <cell r="AS362"/>
          <cell r="AT362"/>
          <cell r="AU362" t="str">
            <v>None</v>
          </cell>
          <cell r="AV362"/>
          <cell r="AW362"/>
          <cell r="AX362" t="str">
            <v>None</v>
          </cell>
          <cell r="AY362"/>
          <cell r="AZ362"/>
          <cell r="BA362" t="str">
            <v>None</v>
          </cell>
          <cell r="BB362"/>
          <cell r="BC362"/>
          <cell r="BD362">
            <v>71</v>
          </cell>
          <cell r="BE362">
            <v>71</v>
          </cell>
          <cell r="BF362" t="str">
            <v>NO PREVIOUS INSURER</v>
          </cell>
          <cell r="BG362" t="str">
            <v>No</v>
          </cell>
          <cell r="BH362"/>
          <cell r="BI362"/>
          <cell r="BJ362"/>
          <cell r="BK362"/>
          <cell r="BL362" t="str">
            <v>Semi detached (duplex/triplex/quadplex)</v>
          </cell>
          <cell r="BM362" t="str">
            <v>Weatherboard - Timber</v>
          </cell>
          <cell r="BN362" t="str">
            <v>Fibrecement covering</v>
          </cell>
          <cell r="BO362" t="str">
            <v>1970-1979</v>
          </cell>
          <cell r="BP362" t="str">
            <v>1970-1979</v>
          </cell>
          <cell r="BQ362" t="str">
            <v>1 to 5 acres</v>
          </cell>
        </row>
        <row r="363">
          <cell r="H363" t="str">
            <v>GAQLD156552500</v>
          </cell>
          <cell r="I363" t="str">
            <v/>
          </cell>
          <cell r="J363" t="str">
            <v/>
          </cell>
          <cell r="K363">
            <v>27</v>
          </cell>
          <cell r="L363" t="str">
            <v>PINON</v>
          </cell>
          <cell r="M363" t="str">
            <v>CLOSE</v>
          </cell>
          <cell r="N363" t="str">
            <v>ELANORA</v>
          </cell>
          <cell r="O363">
            <v>4221</v>
          </cell>
          <cell r="P363" t="str">
            <v>QLD</v>
          </cell>
          <cell r="Q363">
            <v>20975</v>
          </cell>
          <cell r="R363" t="str">
            <v>Yes</v>
          </cell>
          <cell r="S363" t="str">
            <v>No</v>
          </cell>
          <cell r="T363" t="str">
            <v>No</v>
          </cell>
          <cell r="U363" t="str">
            <v>No</v>
          </cell>
          <cell r="V363" t="str">
            <v>No</v>
          </cell>
          <cell r="W363" t="str">
            <v>No</v>
          </cell>
          <cell r="X363" t="str">
            <v>No</v>
          </cell>
          <cell r="Y363">
            <v>1</v>
          </cell>
          <cell r="Z363" t="str">
            <v>House fire</v>
          </cell>
          <cell r="AA363">
            <v>93873</v>
          </cell>
          <cell r="AB363"/>
          <cell r="AC363" t="str">
            <v>None</v>
          </cell>
          <cell r="AD363"/>
          <cell r="AE363"/>
          <cell r="AF363" t="str">
            <v>None</v>
          </cell>
          <cell r="AG363"/>
          <cell r="AH363"/>
          <cell r="AI363" t="str">
            <v>None</v>
          </cell>
          <cell r="AJ363"/>
          <cell r="AK363"/>
          <cell r="AL363" t="str">
            <v>None</v>
          </cell>
          <cell r="AM363"/>
          <cell r="AN363"/>
          <cell r="AO363" t="str">
            <v>None</v>
          </cell>
          <cell r="AP363"/>
          <cell r="AQ363"/>
          <cell r="AR363" t="str">
            <v>None</v>
          </cell>
          <cell r="AS363"/>
          <cell r="AT363"/>
          <cell r="AU363" t="str">
            <v>None</v>
          </cell>
          <cell r="AV363"/>
          <cell r="AW363"/>
          <cell r="AX363" t="str">
            <v>None</v>
          </cell>
          <cell r="AY363"/>
          <cell r="AZ363"/>
          <cell r="BA363" t="str">
            <v>None</v>
          </cell>
          <cell r="BB363"/>
          <cell r="BC363"/>
          <cell r="BD363">
            <v>73</v>
          </cell>
          <cell r="BE363">
            <v>73</v>
          </cell>
          <cell r="BF363" t="str">
            <v>NO PREVIOUS INSURER</v>
          </cell>
          <cell r="BG363" t="str">
            <v>No</v>
          </cell>
          <cell r="BH363"/>
          <cell r="BI363"/>
          <cell r="BJ363"/>
          <cell r="BK363"/>
          <cell r="BL363" t="str">
            <v>Semi detached (duplex/triplex/quadplex)</v>
          </cell>
          <cell r="BM363" t="str">
            <v>Other</v>
          </cell>
          <cell r="BN363" t="str">
            <v>Concrete tile</v>
          </cell>
          <cell r="BO363" t="str">
            <v>In the last 10 years</v>
          </cell>
          <cell r="BP363">
            <v>2018</v>
          </cell>
          <cell r="BQ363" t="str">
            <v>Less than 1 acre</v>
          </cell>
        </row>
        <row r="364">
          <cell r="H364" t="str">
            <v>GASA_415725236</v>
          </cell>
          <cell r="I364" t="str">
            <v/>
          </cell>
          <cell r="J364" t="str">
            <v/>
          </cell>
          <cell r="K364">
            <v>83</v>
          </cell>
          <cell r="L364" t="str">
            <v>THEVENARD</v>
          </cell>
          <cell r="M364" t="str">
            <v>ROAD</v>
          </cell>
          <cell r="N364" t="str">
            <v>THEVENARD</v>
          </cell>
          <cell r="O364">
            <v>5690</v>
          </cell>
          <cell r="P364" t="str">
            <v>SA</v>
          </cell>
          <cell r="Q364">
            <v>22369</v>
          </cell>
          <cell r="R364" t="str">
            <v>Yes</v>
          </cell>
          <cell r="S364" t="str">
            <v>No</v>
          </cell>
          <cell r="T364" t="str">
            <v>No</v>
          </cell>
          <cell r="U364" t="str">
            <v>No</v>
          </cell>
          <cell r="V364" t="str">
            <v>No</v>
          </cell>
          <cell r="W364" t="str">
            <v>No</v>
          </cell>
          <cell r="X364" t="str">
            <v>No</v>
          </cell>
          <cell r="Y364">
            <v>0</v>
          </cell>
          <cell r="Z364" t="str">
            <v>None</v>
          </cell>
          <cell r="AA364"/>
          <cell r="AB364"/>
          <cell r="AC364" t="str">
            <v>NONE</v>
          </cell>
          <cell r="AD364"/>
          <cell r="AE364"/>
          <cell r="AF364" t="str">
            <v>None</v>
          </cell>
          <cell r="AG364"/>
          <cell r="AH364"/>
          <cell r="AI364" t="str">
            <v>None</v>
          </cell>
          <cell r="AJ364"/>
          <cell r="AK364"/>
          <cell r="AL364" t="str">
            <v>None</v>
          </cell>
          <cell r="AM364"/>
          <cell r="AN364"/>
          <cell r="AO364" t="str">
            <v>None</v>
          </cell>
          <cell r="AP364"/>
          <cell r="AQ364"/>
          <cell r="AR364" t="str">
            <v>None</v>
          </cell>
          <cell r="AS364"/>
          <cell r="AT364"/>
          <cell r="AU364" t="str">
            <v>None</v>
          </cell>
          <cell r="AV364"/>
          <cell r="AW364"/>
          <cell r="AX364" t="str">
            <v>None</v>
          </cell>
          <cell r="AY364"/>
          <cell r="AZ364"/>
          <cell r="BA364" t="str">
            <v>None</v>
          </cell>
          <cell r="BB364"/>
          <cell r="BC364"/>
          <cell r="BD364">
            <v>24</v>
          </cell>
          <cell r="BE364">
            <v>45</v>
          </cell>
          <cell r="BF364" t="str">
            <v>NO PREVIOUS INSURER</v>
          </cell>
          <cell r="BG364" t="str">
            <v>No</v>
          </cell>
          <cell r="BH364"/>
          <cell r="BI364"/>
          <cell r="BJ364"/>
          <cell r="BK364"/>
          <cell r="BL364" t="str">
            <v>Townhouse</v>
          </cell>
          <cell r="BM364" t="str">
            <v>Double Brick</v>
          </cell>
          <cell r="BN364" t="str">
            <v>Fibrecement covering</v>
          </cell>
          <cell r="BO364" t="str">
            <v>In the last 10 years</v>
          </cell>
          <cell r="BP364">
            <v>2018</v>
          </cell>
          <cell r="BQ364" t="str">
            <v>More than 5 acres</v>
          </cell>
        </row>
        <row r="365">
          <cell r="H365" t="str">
            <v>GANSW705950070</v>
          </cell>
          <cell r="I365" t="str">
            <v/>
          </cell>
          <cell r="J365" t="str">
            <v/>
          </cell>
          <cell r="K365">
            <v>155</v>
          </cell>
          <cell r="L365" t="str">
            <v>BURNS</v>
          </cell>
          <cell r="M365" t="str">
            <v>ROAD</v>
          </cell>
          <cell r="N365" t="str">
            <v>SPRINGWOOD</v>
          </cell>
          <cell r="O365">
            <v>2777</v>
          </cell>
          <cell r="P365" t="str">
            <v>NSW</v>
          </cell>
          <cell r="Q365">
            <v>27891</v>
          </cell>
          <cell r="R365" t="str">
            <v>Yes</v>
          </cell>
          <cell r="S365" t="str">
            <v>No</v>
          </cell>
          <cell r="T365" t="str">
            <v>No</v>
          </cell>
          <cell r="U365" t="str">
            <v>No</v>
          </cell>
          <cell r="V365" t="str">
            <v>No</v>
          </cell>
          <cell r="W365" t="str">
            <v>No</v>
          </cell>
          <cell r="X365" t="str">
            <v>No</v>
          </cell>
          <cell r="Y365">
            <v>0</v>
          </cell>
          <cell r="Z365" t="str">
            <v>None</v>
          </cell>
          <cell r="AA365"/>
          <cell r="AB365"/>
          <cell r="AC365" t="str">
            <v>NONE</v>
          </cell>
          <cell r="AD365"/>
          <cell r="AE365"/>
          <cell r="AF365" t="str">
            <v>None</v>
          </cell>
          <cell r="AG365"/>
          <cell r="AH365"/>
          <cell r="AI365" t="str">
            <v>None</v>
          </cell>
          <cell r="AJ365"/>
          <cell r="AK365"/>
          <cell r="AL365" t="str">
            <v>None</v>
          </cell>
          <cell r="AM365"/>
          <cell r="AN365"/>
          <cell r="AO365" t="str">
            <v>None</v>
          </cell>
          <cell r="AP365"/>
          <cell r="AQ365"/>
          <cell r="AR365" t="str">
            <v>None</v>
          </cell>
          <cell r="AS365"/>
          <cell r="AT365"/>
          <cell r="AU365" t="str">
            <v>None</v>
          </cell>
          <cell r="AV365"/>
          <cell r="AW365"/>
          <cell r="AX365" t="str">
            <v>None</v>
          </cell>
          <cell r="AY365"/>
          <cell r="AZ365"/>
          <cell r="BA365" t="str">
            <v>None</v>
          </cell>
          <cell r="BB365"/>
          <cell r="BC365"/>
          <cell r="BD365">
            <v>32</v>
          </cell>
          <cell r="BE365">
            <v>53</v>
          </cell>
          <cell r="BF365" t="str">
            <v>NO PREVIOUS INSURER</v>
          </cell>
          <cell r="BG365" t="str">
            <v>No</v>
          </cell>
          <cell r="BH365"/>
          <cell r="BI365"/>
          <cell r="BJ365"/>
          <cell r="BK365"/>
          <cell r="BL365" t="str">
            <v>Townhouse</v>
          </cell>
          <cell r="BM365" t="str">
            <v>Sheet cladding</v>
          </cell>
          <cell r="BN365" t="str">
            <v>Timber shingles</v>
          </cell>
          <cell r="BO365" t="str">
            <v>In the last 10 years</v>
          </cell>
          <cell r="BP365">
            <v>2017</v>
          </cell>
          <cell r="BQ365" t="str">
            <v>Less than 1 acre</v>
          </cell>
        </row>
        <row r="366">
          <cell r="H366" t="str">
            <v>GAVIC419559289</v>
          </cell>
          <cell r="I366" t="str">
            <v/>
          </cell>
          <cell r="J366" t="str">
            <v/>
          </cell>
          <cell r="K366">
            <v>31</v>
          </cell>
          <cell r="L366" t="str">
            <v>CARRINGTON</v>
          </cell>
          <cell r="M366" t="str">
            <v>STREET</v>
          </cell>
          <cell r="N366" t="str">
            <v>SYDENHAM</v>
          </cell>
          <cell r="O366">
            <v>3037</v>
          </cell>
          <cell r="P366" t="str">
            <v>VIC</v>
          </cell>
          <cell r="Q366">
            <v>18190</v>
          </cell>
          <cell r="R366" t="str">
            <v>Yes</v>
          </cell>
          <cell r="S366" t="str">
            <v>No</v>
          </cell>
          <cell r="T366" t="str">
            <v>No</v>
          </cell>
          <cell r="U366" t="str">
            <v>No</v>
          </cell>
          <cell r="V366" t="str">
            <v>No</v>
          </cell>
          <cell r="W366" t="str">
            <v>No</v>
          </cell>
          <cell r="X366" t="str">
            <v>No</v>
          </cell>
          <cell r="Y366">
            <v>1</v>
          </cell>
          <cell r="Z366" t="str">
            <v>Theft</v>
          </cell>
          <cell r="AA366">
            <v>134960</v>
          </cell>
          <cell r="AB366"/>
          <cell r="AC366" t="str">
            <v>None</v>
          </cell>
          <cell r="AD366"/>
          <cell r="AE366"/>
          <cell r="AF366" t="str">
            <v>None</v>
          </cell>
          <cell r="AG366"/>
          <cell r="AH366"/>
          <cell r="AI366" t="str">
            <v>Bushfire or flood</v>
          </cell>
          <cell r="AJ366">
            <v>23495</v>
          </cell>
          <cell r="AK366"/>
          <cell r="AL366" t="str">
            <v>None</v>
          </cell>
          <cell r="AM366"/>
          <cell r="AN366"/>
          <cell r="AO366" t="str">
            <v>None</v>
          </cell>
          <cell r="AP366"/>
          <cell r="AQ366"/>
          <cell r="AR366" t="str">
            <v>None</v>
          </cell>
          <cell r="AS366"/>
          <cell r="AT366"/>
          <cell r="AU366" t="str">
            <v>None</v>
          </cell>
          <cell r="AV366"/>
          <cell r="AW366"/>
          <cell r="AX366" t="str">
            <v>None</v>
          </cell>
          <cell r="AY366"/>
          <cell r="AZ366"/>
          <cell r="BA366" t="str">
            <v>None</v>
          </cell>
          <cell r="BB366"/>
          <cell r="BC366"/>
          <cell r="BD366">
            <v>75</v>
          </cell>
          <cell r="BE366">
            <v>75</v>
          </cell>
          <cell r="BF366" t="str">
            <v>NO PREVIOUS INSURER</v>
          </cell>
          <cell r="BG366" t="str">
            <v>No</v>
          </cell>
          <cell r="BH366"/>
          <cell r="BI366"/>
          <cell r="BJ366"/>
          <cell r="BK366"/>
          <cell r="BL366" t="str">
            <v>Terrace</v>
          </cell>
          <cell r="BM366" t="str">
            <v>Brick Veneer</v>
          </cell>
          <cell r="BN366" t="str">
            <v>Fibrecement covering</v>
          </cell>
          <cell r="BO366" t="str">
            <v>In the last 10 years</v>
          </cell>
          <cell r="BP366">
            <v>2017</v>
          </cell>
          <cell r="BQ366" t="str">
            <v>Less than 1 acre</v>
          </cell>
        </row>
        <row r="367">
          <cell r="H367" t="str">
            <v>GAVIC412131568</v>
          </cell>
          <cell r="I367" t="str">
            <v/>
          </cell>
          <cell r="J367" t="str">
            <v/>
          </cell>
          <cell r="K367">
            <v>28</v>
          </cell>
          <cell r="L367" t="str">
            <v>TREETOP</v>
          </cell>
          <cell r="M367" t="str">
            <v>TERRACE</v>
          </cell>
          <cell r="N367" t="str">
            <v>PLENTY</v>
          </cell>
          <cell r="O367">
            <v>3090</v>
          </cell>
          <cell r="P367" t="str">
            <v>VIC</v>
          </cell>
          <cell r="Q367">
            <v>33743</v>
          </cell>
          <cell r="R367" t="str">
            <v>Yes</v>
          </cell>
          <cell r="S367" t="str">
            <v>No</v>
          </cell>
          <cell r="T367" t="str">
            <v>No</v>
          </cell>
          <cell r="U367" t="str">
            <v>No</v>
          </cell>
          <cell r="V367" t="str">
            <v>No</v>
          </cell>
          <cell r="W367" t="str">
            <v>No</v>
          </cell>
          <cell r="X367" t="str">
            <v>No</v>
          </cell>
          <cell r="Y367">
            <v>1</v>
          </cell>
          <cell r="Z367" t="str">
            <v>Damage from water from pipes and drains</v>
          </cell>
          <cell r="AA367">
            <v>1008560</v>
          </cell>
          <cell r="AB367"/>
          <cell r="AC367" t="str">
            <v>None</v>
          </cell>
          <cell r="AD367"/>
          <cell r="AE367"/>
          <cell r="AF367" t="str">
            <v>None</v>
          </cell>
          <cell r="AG367"/>
          <cell r="AH367"/>
          <cell r="AI367" t="str">
            <v>None</v>
          </cell>
          <cell r="AJ367"/>
          <cell r="AK367"/>
          <cell r="AL367" t="str">
            <v>None</v>
          </cell>
          <cell r="AM367"/>
          <cell r="AN367"/>
          <cell r="AO367" t="str">
            <v>None</v>
          </cell>
          <cell r="AP367"/>
          <cell r="AQ367"/>
          <cell r="AR367" t="str">
            <v>None</v>
          </cell>
          <cell r="AS367"/>
          <cell r="AT367"/>
          <cell r="AU367" t="str">
            <v>None</v>
          </cell>
          <cell r="AV367"/>
          <cell r="AW367"/>
          <cell r="AX367" t="str">
            <v>None</v>
          </cell>
          <cell r="AY367"/>
          <cell r="AZ367"/>
          <cell r="BA367" t="str">
            <v>None</v>
          </cell>
          <cell r="BB367"/>
          <cell r="BC367"/>
          <cell r="BD367">
            <v>32</v>
          </cell>
          <cell r="BE367">
            <v>32</v>
          </cell>
          <cell r="BF367" t="str">
            <v>NO PREVIOUS INSURER</v>
          </cell>
          <cell r="BG367" t="str">
            <v>No</v>
          </cell>
          <cell r="BH367"/>
          <cell r="BI367"/>
          <cell r="BJ367"/>
          <cell r="BK367"/>
          <cell r="BL367" t="str">
            <v>Townhouse</v>
          </cell>
          <cell r="BM367" t="str">
            <v>Other</v>
          </cell>
          <cell r="BN367" t="str">
            <v>Metal covering</v>
          </cell>
          <cell r="BO367" t="str">
            <v>In the last 10 years</v>
          </cell>
          <cell r="BP367">
            <v>2012</v>
          </cell>
          <cell r="BQ367" t="str">
            <v>Less than 1 acre</v>
          </cell>
        </row>
        <row r="368">
          <cell r="H368" t="str">
            <v>GANSW703928755</v>
          </cell>
          <cell r="I368" t="str">
            <v/>
          </cell>
          <cell r="J368" t="str">
            <v/>
          </cell>
          <cell r="K368">
            <v>17</v>
          </cell>
          <cell r="L368" t="str">
            <v>ROBERT</v>
          </cell>
          <cell r="M368" t="str">
            <v>STREET</v>
          </cell>
          <cell r="N368" t="str">
            <v>ARGENTON</v>
          </cell>
          <cell r="O368">
            <v>2284</v>
          </cell>
          <cell r="P368" t="str">
            <v>NSW</v>
          </cell>
          <cell r="Q368">
            <v>33542</v>
          </cell>
          <cell r="R368" t="str">
            <v>No</v>
          </cell>
          <cell r="S368" t="str">
            <v>No</v>
          </cell>
          <cell r="T368" t="str">
            <v>No</v>
          </cell>
          <cell r="U368" t="str">
            <v>No</v>
          </cell>
          <cell r="V368" t="str">
            <v>No</v>
          </cell>
          <cell r="W368" t="str">
            <v>No</v>
          </cell>
          <cell r="X368" t="str">
            <v>No</v>
          </cell>
          <cell r="Y368">
            <v>1</v>
          </cell>
          <cell r="Z368" t="str">
            <v>House fire</v>
          </cell>
          <cell r="AA368">
            <v>397821</v>
          </cell>
          <cell r="AB368"/>
          <cell r="AC368" t="str">
            <v>None</v>
          </cell>
          <cell r="AD368"/>
          <cell r="AE368"/>
          <cell r="AF368" t="str">
            <v>None</v>
          </cell>
          <cell r="AG368"/>
          <cell r="AH368"/>
          <cell r="AI368" t="str">
            <v>None</v>
          </cell>
          <cell r="AJ368"/>
          <cell r="AK368"/>
          <cell r="AL368" t="str">
            <v>None</v>
          </cell>
          <cell r="AM368"/>
          <cell r="AN368"/>
          <cell r="AO368" t="str">
            <v>None</v>
          </cell>
          <cell r="AP368"/>
          <cell r="AQ368"/>
          <cell r="AR368" t="str">
            <v>None</v>
          </cell>
          <cell r="AS368"/>
          <cell r="AT368"/>
          <cell r="AU368" t="str">
            <v>None</v>
          </cell>
          <cell r="AV368"/>
          <cell r="AW368"/>
          <cell r="AX368" t="str">
            <v>None</v>
          </cell>
          <cell r="AY368"/>
          <cell r="AZ368"/>
          <cell r="BA368" t="str">
            <v>None</v>
          </cell>
          <cell r="BB368"/>
          <cell r="BC368"/>
          <cell r="BD368">
            <v>43</v>
          </cell>
          <cell r="BE368">
            <v>43</v>
          </cell>
          <cell r="BF368" t="str">
            <v>NO PREVIOUS INSURER</v>
          </cell>
          <cell r="BG368" t="str">
            <v>No</v>
          </cell>
          <cell r="BH368"/>
          <cell r="BI368"/>
          <cell r="BJ368"/>
          <cell r="BK368"/>
          <cell r="BL368" t="str">
            <v>Semi detached (duplex/triplex/quadplex)</v>
          </cell>
          <cell r="BM368" t="str">
            <v>Weatherboard - Timber</v>
          </cell>
          <cell r="BN368" t="str">
            <v>Slate</v>
          </cell>
          <cell r="BO368" t="str">
            <v>In the last 10 years</v>
          </cell>
          <cell r="BP368">
            <v>2011</v>
          </cell>
          <cell r="BQ368" t="str">
            <v>Less than 1 acre</v>
          </cell>
        </row>
        <row r="369">
          <cell r="H369" t="str">
            <v>GAQLD155515973</v>
          </cell>
          <cell r="I369" t="str">
            <v/>
          </cell>
          <cell r="J369" t="str">
            <v/>
          </cell>
          <cell r="K369">
            <v>102</v>
          </cell>
          <cell r="L369" t="str">
            <v>OCEANA</v>
          </cell>
          <cell r="M369" t="str">
            <v>TERRACE</v>
          </cell>
          <cell r="N369" t="str">
            <v>MANLY</v>
          </cell>
          <cell r="O369">
            <v>4179</v>
          </cell>
          <cell r="P369" t="str">
            <v>QLD</v>
          </cell>
          <cell r="Q369">
            <v>16419</v>
          </cell>
          <cell r="R369" t="str">
            <v>Yes</v>
          </cell>
          <cell r="S369" t="str">
            <v>No</v>
          </cell>
          <cell r="T369" t="str">
            <v>No</v>
          </cell>
          <cell r="U369" t="str">
            <v>No</v>
          </cell>
          <cell r="V369" t="str">
            <v>No</v>
          </cell>
          <cell r="W369" t="str">
            <v>No</v>
          </cell>
          <cell r="X369" t="str">
            <v>No</v>
          </cell>
          <cell r="Y369">
            <v>1</v>
          </cell>
          <cell r="Z369" t="str">
            <v>Other claim type</v>
          </cell>
          <cell r="AA369">
            <v>1392770</v>
          </cell>
          <cell r="AB369"/>
          <cell r="AC369" t="str">
            <v>None</v>
          </cell>
          <cell r="AD369"/>
          <cell r="AE369"/>
          <cell r="AF369" t="str">
            <v>None</v>
          </cell>
          <cell r="AG369"/>
          <cell r="AH369"/>
          <cell r="AI369" t="str">
            <v>None</v>
          </cell>
          <cell r="AJ369"/>
          <cell r="AK369"/>
          <cell r="AL369" t="str">
            <v>None</v>
          </cell>
          <cell r="AM369"/>
          <cell r="AN369"/>
          <cell r="AO369" t="str">
            <v>None</v>
          </cell>
          <cell r="AP369"/>
          <cell r="AQ369"/>
          <cell r="AR369" t="str">
            <v>None</v>
          </cell>
          <cell r="AS369"/>
          <cell r="AT369"/>
          <cell r="AU369" t="str">
            <v>None</v>
          </cell>
          <cell r="AV369"/>
          <cell r="AW369"/>
          <cell r="AX369" t="str">
            <v>None</v>
          </cell>
          <cell r="AY369"/>
          <cell r="AZ369"/>
          <cell r="BA369" t="str">
            <v>None</v>
          </cell>
          <cell r="BB369"/>
          <cell r="BC369"/>
          <cell r="BD369">
            <v>47</v>
          </cell>
          <cell r="BE369">
            <v>78</v>
          </cell>
          <cell r="BF369" t="str">
            <v>NO PREVIOUS INSURER</v>
          </cell>
          <cell r="BG369" t="str">
            <v>No</v>
          </cell>
          <cell r="BH369"/>
          <cell r="BI369"/>
          <cell r="BJ369"/>
          <cell r="BK369"/>
          <cell r="BL369" t="str">
            <v>Townhouse</v>
          </cell>
          <cell r="BM369" t="str">
            <v>Double Brick</v>
          </cell>
          <cell r="BN369" t="str">
            <v>Concrete tile</v>
          </cell>
          <cell r="BO369" t="str">
            <v>In the last 10 years</v>
          </cell>
          <cell r="BP369">
            <v>2010</v>
          </cell>
          <cell r="BQ369" t="str">
            <v>Less than 1 acre</v>
          </cell>
        </row>
        <row r="370">
          <cell r="H370" t="str">
            <v>GAWA_162486147</v>
          </cell>
          <cell r="I370" t="str">
            <v/>
          </cell>
          <cell r="J370" t="str">
            <v/>
          </cell>
          <cell r="K370">
            <v>1331</v>
          </cell>
          <cell r="L370" t="str">
            <v>CUNDERDIN-WYALKA</v>
          </cell>
          <cell r="M370" t="str">
            <v>ROAD</v>
          </cell>
          <cell r="N370" t="str">
            <v>CUNDERDIN</v>
          </cell>
          <cell r="O370">
            <v>6407</v>
          </cell>
          <cell r="P370" t="str">
            <v>WA</v>
          </cell>
          <cell r="Q370">
            <v>15625</v>
          </cell>
          <cell r="R370" t="str">
            <v>No</v>
          </cell>
          <cell r="S370" t="str">
            <v>No</v>
          </cell>
          <cell r="T370" t="str">
            <v>No</v>
          </cell>
          <cell r="U370" t="str">
            <v>No</v>
          </cell>
          <cell r="V370" t="str">
            <v>No</v>
          </cell>
          <cell r="W370" t="str">
            <v>No</v>
          </cell>
          <cell r="X370" t="str">
            <v>No</v>
          </cell>
          <cell r="Y370">
            <v>1</v>
          </cell>
          <cell r="Z370" t="str">
            <v>Theft</v>
          </cell>
          <cell r="AA370">
            <v>481227</v>
          </cell>
          <cell r="AB370"/>
          <cell r="AC370" t="str">
            <v>None</v>
          </cell>
          <cell r="AD370"/>
          <cell r="AE370"/>
          <cell r="AF370" t="str">
            <v>None</v>
          </cell>
          <cell r="AG370"/>
          <cell r="AH370"/>
          <cell r="AI370" t="str">
            <v>None</v>
          </cell>
          <cell r="AJ370"/>
          <cell r="AK370"/>
          <cell r="AL370" t="str">
            <v>None</v>
          </cell>
          <cell r="AM370"/>
          <cell r="AN370"/>
          <cell r="AO370" t="str">
            <v>None</v>
          </cell>
          <cell r="AP370"/>
          <cell r="AQ370"/>
          <cell r="AR370" t="str">
            <v>None</v>
          </cell>
          <cell r="AS370"/>
          <cell r="AT370"/>
          <cell r="AU370" t="str">
            <v>None</v>
          </cell>
          <cell r="AV370"/>
          <cell r="AW370"/>
          <cell r="AX370" t="str">
            <v>None</v>
          </cell>
          <cell r="AY370"/>
          <cell r="AZ370"/>
          <cell r="BA370" t="str">
            <v>None</v>
          </cell>
          <cell r="BB370"/>
          <cell r="BC370"/>
          <cell r="BD370">
            <v>36</v>
          </cell>
          <cell r="BE370">
            <v>37</v>
          </cell>
          <cell r="BF370" t="str">
            <v>NO PREVIOUS INSURER</v>
          </cell>
          <cell r="BG370" t="str">
            <v>No</v>
          </cell>
          <cell r="BH370"/>
          <cell r="BI370"/>
          <cell r="BJ370"/>
          <cell r="BK370"/>
          <cell r="BL370" t="str">
            <v>Free Standing Home On Concrete Slab</v>
          </cell>
          <cell r="BM370" t="str">
            <v>AAC panel</v>
          </cell>
          <cell r="BN370" t="str">
            <v>Other</v>
          </cell>
          <cell r="BO370" t="str">
            <v>2000-2008</v>
          </cell>
          <cell r="BP370" t="str">
            <v>2000-2008</v>
          </cell>
          <cell r="BQ370" t="str">
            <v>Less than 1 acre</v>
          </cell>
        </row>
        <row r="371">
          <cell r="H371" t="str">
            <v>GAQLD156856965</v>
          </cell>
          <cell r="I371" t="str">
            <v/>
          </cell>
          <cell r="J371" t="str">
            <v/>
          </cell>
          <cell r="K371">
            <v>20</v>
          </cell>
          <cell r="L371" t="str">
            <v>NISBET</v>
          </cell>
          <cell r="M371" t="str">
            <v>PLACE</v>
          </cell>
          <cell r="N371" t="str">
            <v>MERRIMAC</v>
          </cell>
          <cell r="O371">
            <v>4226</v>
          </cell>
          <cell r="P371" t="str">
            <v>QLD</v>
          </cell>
          <cell r="Q371">
            <v>22905</v>
          </cell>
          <cell r="R371" t="str">
            <v>No</v>
          </cell>
          <cell r="S371" t="str">
            <v>No</v>
          </cell>
          <cell r="T371" t="str">
            <v>No</v>
          </cell>
          <cell r="U371" t="str">
            <v>No</v>
          </cell>
          <cell r="V371" t="str">
            <v>No</v>
          </cell>
          <cell r="W371" t="str">
            <v>No</v>
          </cell>
          <cell r="X371" t="str">
            <v>No</v>
          </cell>
          <cell r="Y371">
            <v>0</v>
          </cell>
          <cell r="Z371" t="str">
            <v>None</v>
          </cell>
          <cell r="AA371"/>
          <cell r="AB371"/>
          <cell r="AC371" t="str">
            <v>NONE</v>
          </cell>
          <cell r="AD371"/>
          <cell r="AE371"/>
          <cell r="AF371" t="str">
            <v>None</v>
          </cell>
          <cell r="AG371"/>
          <cell r="AH371"/>
          <cell r="AI371" t="str">
            <v>Other claim type</v>
          </cell>
          <cell r="AJ371">
            <v>54998</v>
          </cell>
          <cell r="AK371"/>
          <cell r="AL371" t="str">
            <v>None</v>
          </cell>
          <cell r="AM371"/>
          <cell r="AN371"/>
          <cell r="AO371" t="str">
            <v>None</v>
          </cell>
          <cell r="AP371"/>
          <cell r="AQ371"/>
          <cell r="AR371" t="str">
            <v>None</v>
          </cell>
          <cell r="AS371"/>
          <cell r="AT371"/>
          <cell r="AU371" t="str">
            <v>None</v>
          </cell>
          <cell r="AV371"/>
          <cell r="AW371"/>
          <cell r="AX371" t="str">
            <v>None</v>
          </cell>
          <cell r="AY371"/>
          <cell r="AZ371"/>
          <cell r="BA371" t="str">
            <v>None</v>
          </cell>
          <cell r="BB371"/>
          <cell r="BC371"/>
          <cell r="BD371">
            <v>76</v>
          </cell>
          <cell r="BE371">
            <v>76</v>
          </cell>
          <cell r="BF371" t="str">
            <v>NO PREVIOUS INSURER</v>
          </cell>
          <cell r="BG371" t="str">
            <v>No</v>
          </cell>
          <cell r="BH371"/>
          <cell r="BI371"/>
          <cell r="BJ371"/>
          <cell r="BK371"/>
          <cell r="BL371" t="str">
            <v>Townhouse</v>
          </cell>
          <cell r="BM371" t="str">
            <v>Double Brick</v>
          </cell>
          <cell r="BN371" t="str">
            <v>Terracotta</v>
          </cell>
          <cell r="BO371" t="str">
            <v>1970-1979</v>
          </cell>
          <cell r="BP371" t="str">
            <v>1970-1979</v>
          </cell>
          <cell r="BQ371" t="str">
            <v>Less than 1 acre</v>
          </cell>
        </row>
        <row r="372">
          <cell r="H372" t="str">
            <v>GASA_414958905</v>
          </cell>
          <cell r="I372" t="str">
            <v/>
          </cell>
          <cell r="J372" t="str">
            <v/>
          </cell>
          <cell r="K372">
            <v>22</v>
          </cell>
          <cell r="L372" t="str">
            <v>PROSSER</v>
          </cell>
          <cell r="M372" t="str">
            <v>STREET</v>
          </cell>
          <cell r="N372" t="str">
            <v>INGLE FARM</v>
          </cell>
          <cell r="O372">
            <v>5098</v>
          </cell>
          <cell r="P372" t="str">
            <v>SA</v>
          </cell>
          <cell r="Q372">
            <v>30041</v>
          </cell>
          <cell r="R372" t="str">
            <v>Yes</v>
          </cell>
          <cell r="S372" t="str">
            <v>No</v>
          </cell>
          <cell r="T372" t="str">
            <v>No</v>
          </cell>
          <cell r="U372" t="str">
            <v>No</v>
          </cell>
          <cell r="V372" t="str">
            <v>No</v>
          </cell>
          <cell r="W372" t="str">
            <v>No</v>
          </cell>
          <cell r="X372" t="str">
            <v>No</v>
          </cell>
          <cell r="Y372">
            <v>1</v>
          </cell>
          <cell r="Z372" t="str">
            <v>Damage from water from pipes and drains</v>
          </cell>
          <cell r="AA372">
            <v>789066</v>
          </cell>
          <cell r="AB372"/>
          <cell r="AC372" t="str">
            <v>None</v>
          </cell>
          <cell r="AD372"/>
          <cell r="AE372"/>
          <cell r="AF372" t="str">
            <v>None</v>
          </cell>
          <cell r="AG372"/>
          <cell r="AH372"/>
          <cell r="AI372" t="str">
            <v>None</v>
          </cell>
          <cell r="AJ372"/>
          <cell r="AK372"/>
          <cell r="AL372" t="str">
            <v>None</v>
          </cell>
          <cell r="AM372"/>
          <cell r="AN372"/>
          <cell r="AO372" t="str">
            <v>None</v>
          </cell>
          <cell r="AP372"/>
          <cell r="AQ372"/>
          <cell r="AR372" t="str">
            <v>None</v>
          </cell>
          <cell r="AS372"/>
          <cell r="AT372"/>
          <cell r="AU372" t="str">
            <v>None</v>
          </cell>
          <cell r="AV372"/>
          <cell r="AW372"/>
          <cell r="AX372" t="str">
            <v>None</v>
          </cell>
          <cell r="AY372"/>
          <cell r="AZ372"/>
          <cell r="BA372" t="str">
            <v>None</v>
          </cell>
          <cell r="BB372"/>
          <cell r="BC372"/>
          <cell r="BD372">
            <v>42</v>
          </cell>
          <cell r="BE372">
            <v>42</v>
          </cell>
          <cell r="BF372" t="str">
            <v>NO PREVIOUS INSURER</v>
          </cell>
          <cell r="BG372" t="str">
            <v>No</v>
          </cell>
          <cell r="BH372"/>
          <cell r="BI372"/>
          <cell r="BJ372"/>
          <cell r="BK372"/>
          <cell r="BL372" t="str">
            <v>Semi detached (duplex/triplex/quadplex)</v>
          </cell>
          <cell r="BM372" t="str">
            <v>Weatherboard - Timber</v>
          </cell>
          <cell r="BN372" t="str">
            <v>Metal covering</v>
          </cell>
          <cell r="BO372" t="str">
            <v>2000-2008</v>
          </cell>
          <cell r="BP372" t="str">
            <v>2000-2008</v>
          </cell>
          <cell r="BQ372" t="str">
            <v>Less than 1 acre</v>
          </cell>
        </row>
        <row r="373">
          <cell r="H373" t="str">
            <v>GANSW711858098</v>
          </cell>
          <cell r="I373" t="str">
            <v/>
          </cell>
          <cell r="J373" t="str">
            <v/>
          </cell>
          <cell r="K373" t="str">
            <v>1/4</v>
          </cell>
          <cell r="L373" t="str">
            <v>RAINBOW</v>
          </cell>
          <cell r="M373" t="str">
            <v>CLOSE</v>
          </cell>
          <cell r="N373" t="str">
            <v>CARDIFF HEIGHTS</v>
          </cell>
          <cell r="O373">
            <v>2285</v>
          </cell>
          <cell r="P373" t="str">
            <v>NSW</v>
          </cell>
          <cell r="Q373">
            <v>19586</v>
          </cell>
          <cell r="R373" t="str">
            <v>Yes</v>
          </cell>
          <cell r="S373" t="str">
            <v>No</v>
          </cell>
          <cell r="T373" t="str">
            <v>No</v>
          </cell>
          <cell r="U373" t="str">
            <v>No</v>
          </cell>
          <cell r="V373" t="str">
            <v>No</v>
          </cell>
          <cell r="W373" t="str">
            <v>No</v>
          </cell>
          <cell r="X373" t="str">
            <v>No</v>
          </cell>
          <cell r="Y373">
            <v>1</v>
          </cell>
          <cell r="Z373" t="str">
            <v>House fire</v>
          </cell>
          <cell r="AA373">
            <v>450391</v>
          </cell>
          <cell r="AB373"/>
          <cell r="AC373" t="str">
            <v>Earthquake, storm, cyclone or hail</v>
          </cell>
          <cell r="AD373">
            <v>471558</v>
          </cell>
          <cell r="AE373"/>
          <cell r="AF373" t="str">
            <v>None</v>
          </cell>
          <cell r="AG373"/>
          <cell r="AH373"/>
          <cell r="AI373" t="str">
            <v>None</v>
          </cell>
          <cell r="AJ373"/>
          <cell r="AK373"/>
          <cell r="AL373" t="str">
            <v>None</v>
          </cell>
          <cell r="AM373"/>
          <cell r="AN373"/>
          <cell r="AO373" t="str">
            <v>None</v>
          </cell>
          <cell r="AP373"/>
          <cell r="AQ373"/>
          <cell r="AR373" t="str">
            <v>None</v>
          </cell>
          <cell r="AS373"/>
          <cell r="AT373"/>
          <cell r="AU373" t="str">
            <v>None</v>
          </cell>
          <cell r="AV373"/>
          <cell r="AW373"/>
          <cell r="AX373" t="str">
            <v>None</v>
          </cell>
          <cell r="AY373"/>
          <cell r="AZ373"/>
          <cell r="BA373" t="str">
            <v>None</v>
          </cell>
          <cell r="BB373"/>
          <cell r="BC373"/>
          <cell r="BD373">
            <v>45</v>
          </cell>
          <cell r="BE373">
            <v>45</v>
          </cell>
          <cell r="BF373" t="str">
            <v>NO PREVIOUS INSURER</v>
          </cell>
          <cell r="BG373" t="str">
            <v>No</v>
          </cell>
          <cell r="BH373"/>
          <cell r="BI373"/>
          <cell r="BJ373"/>
          <cell r="BK373"/>
          <cell r="BL373" t="str">
            <v>Semi detached (duplex/triplex/quadplex)</v>
          </cell>
          <cell r="BM373" t="str">
            <v>Brick Veneer</v>
          </cell>
          <cell r="BN373" t="str">
            <v>Fibrecement covering</v>
          </cell>
          <cell r="BO373" t="str">
            <v>1946-1959 (Post War)</v>
          </cell>
          <cell r="BP373" t="str">
            <v>1946-1959 (Post War)</v>
          </cell>
          <cell r="BQ373" t="str">
            <v>Less than 1 acre</v>
          </cell>
        </row>
        <row r="374">
          <cell r="H374" t="str">
            <v>GANSW703968062</v>
          </cell>
          <cell r="I374" t="str">
            <v/>
          </cell>
          <cell r="J374" t="str">
            <v/>
          </cell>
          <cell r="K374">
            <v>61</v>
          </cell>
          <cell r="L374" t="str">
            <v>RAWSON</v>
          </cell>
          <cell r="M374" t="str">
            <v>STREET</v>
          </cell>
          <cell r="N374" t="str">
            <v>AUBURN</v>
          </cell>
          <cell r="O374">
            <v>2144</v>
          </cell>
          <cell r="P374" t="str">
            <v>NSW</v>
          </cell>
          <cell r="Q374">
            <v>26307</v>
          </cell>
          <cell r="R374" t="str">
            <v>Yes</v>
          </cell>
          <cell r="S374" t="str">
            <v>No</v>
          </cell>
          <cell r="T374" t="str">
            <v>No</v>
          </cell>
          <cell r="U374" t="str">
            <v>No</v>
          </cell>
          <cell r="V374" t="str">
            <v>No</v>
          </cell>
          <cell r="W374" t="str">
            <v>No</v>
          </cell>
          <cell r="X374" t="str">
            <v>No</v>
          </cell>
          <cell r="Y374">
            <v>0</v>
          </cell>
          <cell r="Z374" t="str">
            <v>None</v>
          </cell>
          <cell r="AA374"/>
          <cell r="AB374"/>
          <cell r="AC374" t="str">
            <v>NONE</v>
          </cell>
          <cell r="AD374"/>
          <cell r="AE374"/>
          <cell r="AF374" t="str">
            <v>None</v>
          </cell>
          <cell r="AG374"/>
          <cell r="AH374"/>
          <cell r="AI374" t="str">
            <v>Damage from water from pipes and drains</v>
          </cell>
          <cell r="AJ374">
            <v>126435</v>
          </cell>
          <cell r="AK374"/>
          <cell r="AL374" t="str">
            <v>None</v>
          </cell>
          <cell r="AM374"/>
          <cell r="AN374"/>
          <cell r="AO374" t="str">
            <v>None</v>
          </cell>
          <cell r="AP374"/>
          <cell r="AQ374"/>
          <cell r="AR374" t="str">
            <v>None</v>
          </cell>
          <cell r="AS374"/>
          <cell r="AT374"/>
          <cell r="AU374" t="str">
            <v>None</v>
          </cell>
          <cell r="AV374"/>
          <cell r="AW374"/>
          <cell r="AX374" t="str">
            <v>None</v>
          </cell>
          <cell r="AY374"/>
          <cell r="AZ374"/>
          <cell r="BA374" t="str">
            <v>None</v>
          </cell>
          <cell r="BB374"/>
          <cell r="BC374"/>
          <cell r="BD374">
            <v>50</v>
          </cell>
          <cell r="BE374">
            <v>72</v>
          </cell>
          <cell r="BF374" t="str">
            <v>NO PREVIOUS INSURER</v>
          </cell>
          <cell r="BG374" t="str">
            <v>No</v>
          </cell>
          <cell r="BH374"/>
          <cell r="BI374"/>
          <cell r="BJ374"/>
          <cell r="BK374"/>
          <cell r="BL374" t="str">
            <v>Terrace</v>
          </cell>
          <cell r="BM374" t="str">
            <v>Weatherboard - Timber</v>
          </cell>
          <cell r="BN374" t="str">
            <v>Terracotta</v>
          </cell>
          <cell r="BO374" t="str">
            <v>In the last 10 years</v>
          </cell>
          <cell r="BP374">
            <v>2013</v>
          </cell>
          <cell r="BQ374" t="str">
            <v>Less than 1 acre</v>
          </cell>
        </row>
        <row r="375">
          <cell r="H375" t="str">
            <v>GASA_415415370</v>
          </cell>
          <cell r="I375" t="str">
            <v/>
          </cell>
          <cell r="J375" t="str">
            <v/>
          </cell>
          <cell r="K375">
            <v>44</v>
          </cell>
          <cell r="L375" t="str">
            <v>SOMERSET</v>
          </cell>
          <cell r="M375" t="str">
            <v>ROAD</v>
          </cell>
          <cell r="N375" t="str">
            <v>PARA HILLS WEST</v>
          </cell>
          <cell r="O375">
            <v>5096</v>
          </cell>
          <cell r="P375" t="str">
            <v>SA</v>
          </cell>
          <cell r="Q375">
            <v>34774</v>
          </cell>
          <cell r="R375" t="str">
            <v>Yes</v>
          </cell>
          <cell r="S375" t="str">
            <v>No</v>
          </cell>
          <cell r="T375" t="str">
            <v>No</v>
          </cell>
          <cell r="U375" t="str">
            <v>No</v>
          </cell>
          <cell r="V375" t="str">
            <v>No</v>
          </cell>
          <cell r="W375" t="str">
            <v>No</v>
          </cell>
          <cell r="X375" t="str">
            <v>No</v>
          </cell>
          <cell r="Y375">
            <v>1</v>
          </cell>
          <cell r="Z375" t="str">
            <v>Other claim type</v>
          </cell>
          <cell r="AA375">
            <v>1000935</v>
          </cell>
          <cell r="AB375"/>
          <cell r="AC375" t="str">
            <v>None</v>
          </cell>
          <cell r="AD375"/>
          <cell r="AE375"/>
          <cell r="AF375" t="str">
            <v>None</v>
          </cell>
          <cell r="AG375"/>
          <cell r="AH375"/>
          <cell r="AI375" t="str">
            <v>None</v>
          </cell>
          <cell r="AJ375"/>
          <cell r="AK375"/>
          <cell r="AL375" t="str">
            <v>None</v>
          </cell>
          <cell r="AM375"/>
          <cell r="AN375"/>
          <cell r="AO375" t="str">
            <v>None</v>
          </cell>
          <cell r="AP375"/>
          <cell r="AQ375"/>
          <cell r="AR375" t="str">
            <v>None</v>
          </cell>
          <cell r="AS375"/>
          <cell r="AT375"/>
          <cell r="AU375" t="str">
            <v>None</v>
          </cell>
          <cell r="AV375"/>
          <cell r="AW375"/>
          <cell r="AX375" t="str">
            <v>None</v>
          </cell>
          <cell r="AY375"/>
          <cell r="AZ375"/>
          <cell r="BA375" t="str">
            <v>None</v>
          </cell>
          <cell r="BB375"/>
          <cell r="BC375"/>
          <cell r="BD375">
            <v>27</v>
          </cell>
          <cell r="BE375">
            <v>57</v>
          </cell>
          <cell r="BF375" t="str">
            <v>NO PREVIOUS INSURER</v>
          </cell>
          <cell r="BG375" t="str">
            <v>No</v>
          </cell>
          <cell r="BH375"/>
          <cell r="BI375"/>
          <cell r="BJ375"/>
          <cell r="BK375"/>
          <cell r="BL375" t="str">
            <v>Free Standing Home On Concrete Slab</v>
          </cell>
          <cell r="BM375" t="str">
            <v>Other</v>
          </cell>
          <cell r="BN375" t="str">
            <v>Fibrecement covering</v>
          </cell>
          <cell r="BO375" t="str">
            <v>In the last 10 years</v>
          </cell>
          <cell r="BP375">
            <v>2012</v>
          </cell>
          <cell r="BQ375" t="str">
            <v>Less than 1 acre</v>
          </cell>
        </row>
        <row r="376">
          <cell r="H376" t="str">
            <v>GATAS716620935</v>
          </cell>
          <cell r="I376" t="str">
            <v/>
          </cell>
          <cell r="J376" t="str">
            <v/>
          </cell>
          <cell r="K376">
            <v>69</v>
          </cell>
          <cell r="L376" t="str">
            <v>KNIGHTS</v>
          </cell>
          <cell r="M376" t="str">
            <v>ROAD</v>
          </cell>
          <cell r="N376" t="str">
            <v>HUONVILLE</v>
          </cell>
          <cell r="O376">
            <v>7109</v>
          </cell>
          <cell r="P376" t="str">
            <v>TAS</v>
          </cell>
          <cell r="Q376">
            <v>20313</v>
          </cell>
          <cell r="R376" t="str">
            <v>No</v>
          </cell>
          <cell r="S376" t="str">
            <v>No</v>
          </cell>
          <cell r="T376" t="str">
            <v>No</v>
          </cell>
          <cell r="U376" t="str">
            <v>No</v>
          </cell>
          <cell r="V376" t="str">
            <v>No</v>
          </cell>
          <cell r="W376" t="str">
            <v>No</v>
          </cell>
          <cell r="X376" t="str">
            <v>Yes</v>
          </cell>
          <cell r="Y376">
            <v>1</v>
          </cell>
          <cell r="Z376" t="str">
            <v>House fire</v>
          </cell>
          <cell r="AA376">
            <v>1487224</v>
          </cell>
          <cell r="AB376"/>
          <cell r="AC376" t="str">
            <v>None</v>
          </cell>
          <cell r="AD376"/>
          <cell r="AE376"/>
          <cell r="AF376" t="str">
            <v>None</v>
          </cell>
          <cell r="AG376"/>
          <cell r="AH376"/>
          <cell r="AI376" t="str">
            <v>None</v>
          </cell>
          <cell r="AJ376"/>
          <cell r="AK376"/>
          <cell r="AL376" t="str">
            <v>None</v>
          </cell>
          <cell r="AM376"/>
          <cell r="AN376"/>
          <cell r="AO376" t="str">
            <v>None</v>
          </cell>
          <cell r="AP376"/>
          <cell r="AQ376"/>
          <cell r="AR376" t="str">
            <v>None</v>
          </cell>
          <cell r="AS376"/>
          <cell r="AT376"/>
          <cell r="AU376" t="str">
            <v>None</v>
          </cell>
          <cell r="AV376"/>
          <cell r="AW376"/>
          <cell r="AX376" t="str">
            <v>None</v>
          </cell>
          <cell r="AY376"/>
          <cell r="AZ376"/>
          <cell r="BA376" t="str">
            <v>None</v>
          </cell>
          <cell r="BB376"/>
          <cell r="BC376"/>
          <cell r="BD376">
            <v>36</v>
          </cell>
          <cell r="BE376">
            <v>36</v>
          </cell>
          <cell r="BF376" t="str">
            <v>WOOLWORTHS</v>
          </cell>
          <cell r="BG376" t="str">
            <v>No</v>
          </cell>
          <cell r="BH376"/>
          <cell r="BI376"/>
          <cell r="BJ376"/>
          <cell r="BK376"/>
          <cell r="BL376" t="str">
            <v>Free Standing Home On Poles</v>
          </cell>
          <cell r="BM376" t="str">
            <v>Sheet cladding</v>
          </cell>
          <cell r="BN376" t="str">
            <v>Concrete tile</v>
          </cell>
          <cell r="BO376" t="str">
            <v>Pre 1890 (Victorian)</v>
          </cell>
          <cell r="BP376" t="str">
            <v>Pre 1890 (Victorian)</v>
          </cell>
          <cell r="BQ376" t="str">
            <v>1 to 5 acres</v>
          </cell>
        </row>
        <row r="377">
          <cell r="H377" t="str">
            <v>GAQLD162310512</v>
          </cell>
          <cell r="I377" t="str">
            <v>UNIT</v>
          </cell>
          <cell r="J377">
            <v>5</v>
          </cell>
          <cell r="K377">
            <v>119</v>
          </cell>
          <cell r="L377" t="str">
            <v>SUGARWOOD</v>
          </cell>
          <cell r="M377" t="str">
            <v>STREET</v>
          </cell>
          <cell r="N377" t="str">
            <v>MOGGILL</v>
          </cell>
          <cell r="O377">
            <v>4070</v>
          </cell>
          <cell r="P377" t="str">
            <v>QLD</v>
          </cell>
          <cell r="Q377">
            <v>25799</v>
          </cell>
          <cell r="R377" t="str">
            <v>Yes</v>
          </cell>
          <cell r="S377" t="str">
            <v>No</v>
          </cell>
          <cell r="T377" t="str">
            <v>No</v>
          </cell>
          <cell r="U377" t="str">
            <v>No</v>
          </cell>
          <cell r="V377" t="str">
            <v>No</v>
          </cell>
          <cell r="W377" t="str">
            <v>No</v>
          </cell>
          <cell r="X377" t="str">
            <v>No</v>
          </cell>
          <cell r="Y377">
            <v>0</v>
          </cell>
          <cell r="Z377" t="str">
            <v>None</v>
          </cell>
          <cell r="AA377"/>
          <cell r="AB377"/>
          <cell r="AC377" t="str">
            <v>NONE</v>
          </cell>
          <cell r="AD377"/>
          <cell r="AE377"/>
          <cell r="AF377" t="str">
            <v>None</v>
          </cell>
          <cell r="AG377"/>
          <cell r="AH377"/>
          <cell r="AI377" t="str">
            <v>Damage from water from pipes and drains</v>
          </cell>
          <cell r="AJ377">
            <v>111041</v>
          </cell>
          <cell r="AK377"/>
          <cell r="AL377" t="str">
            <v>None</v>
          </cell>
          <cell r="AM377"/>
          <cell r="AN377"/>
          <cell r="AO377" t="str">
            <v>None</v>
          </cell>
          <cell r="AP377"/>
          <cell r="AQ377"/>
          <cell r="AR377" t="str">
            <v>None</v>
          </cell>
          <cell r="AS377"/>
          <cell r="AT377"/>
          <cell r="AU377" t="str">
            <v>None</v>
          </cell>
          <cell r="AV377"/>
          <cell r="AW377"/>
          <cell r="AX377" t="str">
            <v>None</v>
          </cell>
          <cell r="AY377"/>
          <cell r="AZ377"/>
          <cell r="BA377" t="str">
            <v>None</v>
          </cell>
          <cell r="BB377"/>
          <cell r="BC377"/>
          <cell r="BD377">
            <v>70</v>
          </cell>
          <cell r="BE377">
            <v>70</v>
          </cell>
          <cell r="BF377" t="str">
            <v>NO PREVIOUS INSURER</v>
          </cell>
          <cell r="BG377" t="str">
            <v>No</v>
          </cell>
          <cell r="BH377"/>
          <cell r="BI377"/>
          <cell r="BJ377"/>
          <cell r="BK377"/>
          <cell r="BL377" t="str">
            <v>Townhouse</v>
          </cell>
          <cell r="BM377" t="str">
            <v>AAC panel</v>
          </cell>
          <cell r="BN377" t="str">
            <v>Concrete tile</v>
          </cell>
          <cell r="BO377" t="str">
            <v>In the last 10 years</v>
          </cell>
          <cell r="BP377">
            <v>2014</v>
          </cell>
          <cell r="BQ377" t="str">
            <v>Less than 1 acre</v>
          </cell>
        </row>
        <row r="378">
          <cell r="H378" t="str">
            <v>GANSW704446197</v>
          </cell>
          <cell r="I378" t="str">
            <v/>
          </cell>
          <cell r="J378" t="str">
            <v/>
          </cell>
          <cell r="K378">
            <v>22</v>
          </cell>
          <cell r="L378" t="str">
            <v>WELLBANK</v>
          </cell>
          <cell r="M378" t="str">
            <v>STREET</v>
          </cell>
          <cell r="N378" t="str">
            <v>CONCORD</v>
          </cell>
          <cell r="O378">
            <v>2137</v>
          </cell>
          <cell r="P378" t="str">
            <v>NSW</v>
          </cell>
          <cell r="Q378">
            <v>14308</v>
          </cell>
          <cell r="R378" t="str">
            <v>Yes</v>
          </cell>
          <cell r="S378" t="str">
            <v>No</v>
          </cell>
          <cell r="T378" t="str">
            <v>No</v>
          </cell>
          <cell r="U378" t="str">
            <v>No</v>
          </cell>
          <cell r="V378" t="str">
            <v>No</v>
          </cell>
          <cell r="W378" t="str">
            <v>No</v>
          </cell>
          <cell r="X378" t="str">
            <v>No</v>
          </cell>
          <cell r="Y378">
            <v>1</v>
          </cell>
          <cell r="Z378" t="str">
            <v>Other claim type</v>
          </cell>
          <cell r="AA378">
            <v>1263441</v>
          </cell>
          <cell r="AB378"/>
          <cell r="AC378" t="str">
            <v>None</v>
          </cell>
          <cell r="AD378"/>
          <cell r="AE378"/>
          <cell r="AF378" t="str">
            <v>None</v>
          </cell>
          <cell r="AG378"/>
          <cell r="AH378"/>
          <cell r="AI378" t="str">
            <v>None</v>
          </cell>
          <cell r="AJ378"/>
          <cell r="AK378"/>
          <cell r="AL378" t="str">
            <v>None</v>
          </cell>
          <cell r="AM378"/>
          <cell r="AN378"/>
          <cell r="AO378" t="str">
            <v>None</v>
          </cell>
          <cell r="AP378"/>
          <cell r="AQ378"/>
          <cell r="AR378" t="str">
            <v>None</v>
          </cell>
          <cell r="AS378"/>
          <cell r="AT378"/>
          <cell r="AU378" t="str">
            <v>None</v>
          </cell>
          <cell r="AV378"/>
          <cell r="AW378"/>
          <cell r="AX378" t="str">
            <v>None</v>
          </cell>
          <cell r="AY378"/>
          <cell r="AZ378"/>
          <cell r="BA378" t="str">
            <v>None</v>
          </cell>
          <cell r="BB378"/>
          <cell r="BC378"/>
          <cell r="BD378">
            <v>50</v>
          </cell>
          <cell r="BE378">
            <v>50</v>
          </cell>
          <cell r="BF378" t="str">
            <v>COMMINSURE</v>
          </cell>
          <cell r="BG378" t="str">
            <v>No</v>
          </cell>
          <cell r="BH378"/>
          <cell r="BI378"/>
          <cell r="BJ378"/>
          <cell r="BK378"/>
          <cell r="BL378" t="str">
            <v>Semi detached (duplex/triplex/quadplex)</v>
          </cell>
          <cell r="BM378" t="str">
            <v>Sheet cladding</v>
          </cell>
          <cell r="BN378" t="str">
            <v>Metal covering</v>
          </cell>
          <cell r="BO378" t="str">
            <v>In the last 10 years</v>
          </cell>
          <cell r="BP378">
            <v>2009</v>
          </cell>
          <cell r="BQ378" t="str">
            <v>Less than 1 acre</v>
          </cell>
        </row>
        <row r="379">
          <cell r="H379" t="str">
            <v>GANSW717898049</v>
          </cell>
          <cell r="I379" t="str">
            <v/>
          </cell>
          <cell r="J379" t="str">
            <v/>
          </cell>
          <cell r="K379">
            <v>15</v>
          </cell>
          <cell r="L379" t="str">
            <v>PRIMROSE</v>
          </cell>
          <cell r="M379" t="str">
            <v>DRIVE</v>
          </cell>
          <cell r="N379" t="str">
            <v>HAMLYN TERRACE</v>
          </cell>
          <cell r="O379">
            <v>2259</v>
          </cell>
          <cell r="P379" t="str">
            <v>NSW</v>
          </cell>
          <cell r="Q379">
            <v>33669</v>
          </cell>
          <cell r="R379" t="str">
            <v>No</v>
          </cell>
          <cell r="S379" t="str">
            <v>No</v>
          </cell>
          <cell r="T379" t="str">
            <v>No</v>
          </cell>
          <cell r="U379" t="str">
            <v>No</v>
          </cell>
          <cell r="V379" t="str">
            <v>No</v>
          </cell>
          <cell r="W379" t="str">
            <v>No</v>
          </cell>
          <cell r="X379" t="str">
            <v>No</v>
          </cell>
          <cell r="Y379">
            <v>1</v>
          </cell>
          <cell r="Z379" t="str">
            <v>Damage from water from pipes and drains</v>
          </cell>
          <cell r="AA379">
            <v>246985</v>
          </cell>
          <cell r="AB379"/>
          <cell r="AC379" t="str">
            <v>None</v>
          </cell>
          <cell r="AD379"/>
          <cell r="AE379"/>
          <cell r="AF379" t="str">
            <v>None</v>
          </cell>
          <cell r="AG379"/>
          <cell r="AH379"/>
          <cell r="AI379" t="str">
            <v>None</v>
          </cell>
          <cell r="AJ379"/>
          <cell r="AK379"/>
          <cell r="AL379" t="str">
            <v>None</v>
          </cell>
          <cell r="AM379"/>
          <cell r="AN379"/>
          <cell r="AO379" t="str">
            <v>None</v>
          </cell>
          <cell r="AP379"/>
          <cell r="AQ379"/>
          <cell r="AR379" t="str">
            <v>None</v>
          </cell>
          <cell r="AS379"/>
          <cell r="AT379"/>
          <cell r="AU379" t="str">
            <v>None</v>
          </cell>
          <cell r="AV379"/>
          <cell r="AW379"/>
          <cell r="AX379" t="str">
            <v>None</v>
          </cell>
          <cell r="AY379"/>
          <cell r="AZ379"/>
          <cell r="BA379" t="str">
            <v>None</v>
          </cell>
          <cell r="BB379"/>
          <cell r="BC379"/>
          <cell r="BD379">
            <v>26</v>
          </cell>
          <cell r="BE379">
            <v>45</v>
          </cell>
          <cell r="BF379" t="str">
            <v>NO PREVIOUS INSURER</v>
          </cell>
          <cell r="BG379" t="str">
            <v>No</v>
          </cell>
          <cell r="BH379"/>
          <cell r="BI379"/>
          <cell r="BJ379"/>
          <cell r="BK379"/>
          <cell r="BL379" t="str">
            <v>Free Standing Home On Stumps / Foundations</v>
          </cell>
          <cell r="BM379" t="str">
            <v>Weatherboard - Timber</v>
          </cell>
          <cell r="BN379" t="str">
            <v>Other</v>
          </cell>
          <cell r="BO379" t="str">
            <v>2000-2008</v>
          </cell>
          <cell r="BP379" t="str">
            <v>2000-2008</v>
          </cell>
          <cell r="BQ379" t="str">
            <v>Less than 1 acre</v>
          </cell>
        </row>
        <row r="380">
          <cell r="H380" t="str">
            <v>GASA_414983783</v>
          </cell>
          <cell r="I380" t="str">
            <v/>
          </cell>
          <cell r="J380" t="str">
            <v/>
          </cell>
          <cell r="K380">
            <v>6</v>
          </cell>
          <cell r="L380" t="str">
            <v>TRUSLOVE</v>
          </cell>
          <cell r="M380" t="str">
            <v>COURT</v>
          </cell>
          <cell r="N380" t="str">
            <v>ENCOUNTER BAY</v>
          </cell>
          <cell r="O380">
            <v>5211</v>
          </cell>
          <cell r="P380" t="str">
            <v>SA</v>
          </cell>
          <cell r="Q380">
            <v>21495</v>
          </cell>
          <cell r="R380" t="str">
            <v>Yes</v>
          </cell>
          <cell r="S380" t="str">
            <v>No</v>
          </cell>
          <cell r="T380" t="str">
            <v>No</v>
          </cell>
          <cell r="U380" t="str">
            <v>No</v>
          </cell>
          <cell r="V380" t="str">
            <v>No</v>
          </cell>
          <cell r="W380" t="str">
            <v>No</v>
          </cell>
          <cell r="X380" t="str">
            <v>No</v>
          </cell>
          <cell r="Y380">
            <v>0</v>
          </cell>
          <cell r="Z380" t="str">
            <v>None</v>
          </cell>
          <cell r="AA380"/>
          <cell r="AB380"/>
          <cell r="AC380" t="str">
            <v>NONE</v>
          </cell>
          <cell r="AD380"/>
          <cell r="AE380"/>
          <cell r="AF380" t="str">
            <v>None</v>
          </cell>
          <cell r="AG380"/>
          <cell r="AH380"/>
          <cell r="AI380" t="str">
            <v>None</v>
          </cell>
          <cell r="AJ380"/>
          <cell r="AK380"/>
          <cell r="AL380" t="str">
            <v>None</v>
          </cell>
          <cell r="AM380"/>
          <cell r="AN380"/>
          <cell r="AO380" t="str">
            <v>None</v>
          </cell>
          <cell r="AP380"/>
          <cell r="AQ380"/>
          <cell r="AR380" t="str">
            <v>None</v>
          </cell>
          <cell r="AS380"/>
          <cell r="AT380"/>
          <cell r="AU380" t="str">
            <v>None</v>
          </cell>
          <cell r="AV380"/>
          <cell r="AW380"/>
          <cell r="AX380" t="str">
            <v>None</v>
          </cell>
          <cell r="AY380"/>
          <cell r="AZ380"/>
          <cell r="BA380" t="str">
            <v>None</v>
          </cell>
          <cell r="BB380"/>
          <cell r="BC380"/>
          <cell r="BD380">
            <v>63</v>
          </cell>
          <cell r="BE380">
            <v>63</v>
          </cell>
          <cell r="BF380" t="str">
            <v>NO PREVIOUS INSURER</v>
          </cell>
          <cell r="BG380" t="str">
            <v>No</v>
          </cell>
          <cell r="BH380"/>
          <cell r="BI380"/>
          <cell r="BJ380"/>
          <cell r="BK380"/>
          <cell r="BL380" t="str">
            <v>Terrace</v>
          </cell>
          <cell r="BM380" t="str">
            <v>Brick Veneer</v>
          </cell>
          <cell r="BN380" t="str">
            <v>Other</v>
          </cell>
          <cell r="BO380" t="str">
            <v>In the last 10 years</v>
          </cell>
          <cell r="BP380">
            <v>2009</v>
          </cell>
          <cell r="BQ380" t="str">
            <v>Less than 1 acre</v>
          </cell>
        </row>
        <row r="381">
          <cell r="H381" t="str">
            <v>GASA_415359183</v>
          </cell>
          <cell r="I381" t="str">
            <v/>
          </cell>
          <cell r="J381" t="str">
            <v/>
          </cell>
          <cell r="K381">
            <v>42</v>
          </cell>
          <cell r="L381" t="str">
            <v>MARSHALSEA</v>
          </cell>
          <cell r="M381" t="str">
            <v>ROAD</v>
          </cell>
          <cell r="N381" t="str">
            <v>ELIZABETH PARK</v>
          </cell>
          <cell r="O381">
            <v>5113</v>
          </cell>
          <cell r="P381" t="str">
            <v>SA</v>
          </cell>
          <cell r="Q381">
            <v>22020</v>
          </cell>
          <cell r="R381" t="str">
            <v>No</v>
          </cell>
          <cell r="S381" t="str">
            <v>No</v>
          </cell>
          <cell r="T381" t="str">
            <v>No</v>
          </cell>
          <cell r="U381" t="str">
            <v>No</v>
          </cell>
          <cell r="V381" t="str">
            <v>No</v>
          </cell>
          <cell r="W381" t="str">
            <v>No</v>
          </cell>
          <cell r="X381" t="str">
            <v>No</v>
          </cell>
          <cell r="Y381">
            <v>0</v>
          </cell>
          <cell r="Z381" t="str">
            <v>None</v>
          </cell>
          <cell r="AA381"/>
          <cell r="AB381"/>
          <cell r="AC381" t="str">
            <v>NONE</v>
          </cell>
          <cell r="AD381"/>
          <cell r="AE381"/>
          <cell r="AF381" t="str">
            <v>None</v>
          </cell>
          <cell r="AG381"/>
          <cell r="AH381"/>
          <cell r="AI381" t="str">
            <v>None</v>
          </cell>
          <cell r="AJ381"/>
          <cell r="AK381"/>
          <cell r="AL381" t="str">
            <v>None</v>
          </cell>
          <cell r="AM381"/>
          <cell r="AN381"/>
          <cell r="AO381" t="str">
            <v>None</v>
          </cell>
          <cell r="AP381"/>
          <cell r="AQ381"/>
          <cell r="AR381" t="str">
            <v>None</v>
          </cell>
          <cell r="AS381"/>
          <cell r="AT381"/>
          <cell r="AU381" t="str">
            <v>None</v>
          </cell>
          <cell r="AV381"/>
          <cell r="AW381"/>
          <cell r="AX381" t="str">
            <v>None</v>
          </cell>
          <cell r="AY381"/>
          <cell r="AZ381"/>
          <cell r="BA381" t="str">
            <v>None</v>
          </cell>
          <cell r="BB381"/>
          <cell r="BC381"/>
          <cell r="BD381">
            <v>62</v>
          </cell>
          <cell r="BE381">
            <v>62</v>
          </cell>
          <cell r="BF381" t="str">
            <v>NO PREVIOUS INSURER</v>
          </cell>
          <cell r="BG381" t="str">
            <v>No</v>
          </cell>
          <cell r="BH381"/>
          <cell r="BI381"/>
          <cell r="BJ381"/>
          <cell r="BK381"/>
          <cell r="BL381" t="str">
            <v>Free Standing Home On Poles</v>
          </cell>
          <cell r="BM381" t="str">
            <v>Double Brick</v>
          </cell>
          <cell r="BN381" t="str">
            <v>Metal covering</v>
          </cell>
          <cell r="BO381" t="str">
            <v>1980-1989</v>
          </cell>
          <cell r="BP381" t="str">
            <v>1980-1989</v>
          </cell>
          <cell r="BQ381" t="str">
            <v>Less than 1 acre</v>
          </cell>
        </row>
        <row r="382">
          <cell r="H382" t="str">
            <v>GANSW717086645</v>
          </cell>
          <cell r="I382" t="str">
            <v/>
          </cell>
          <cell r="J382" t="str">
            <v/>
          </cell>
          <cell r="K382">
            <v>11</v>
          </cell>
          <cell r="L382" t="str">
            <v>PEGLER</v>
          </cell>
          <cell r="M382" t="str">
            <v>AVENUE</v>
          </cell>
          <cell r="N382" t="str">
            <v>SOUTH GRANVILLE</v>
          </cell>
          <cell r="O382">
            <v>2142</v>
          </cell>
          <cell r="P382" t="str">
            <v>NSW</v>
          </cell>
          <cell r="Q382">
            <v>32914</v>
          </cell>
          <cell r="R382" t="str">
            <v>Yes</v>
          </cell>
          <cell r="S382" t="str">
            <v>No</v>
          </cell>
          <cell r="T382" t="str">
            <v>No</v>
          </cell>
          <cell r="U382" t="str">
            <v>No</v>
          </cell>
          <cell r="V382" t="str">
            <v>No</v>
          </cell>
          <cell r="W382" t="str">
            <v>No</v>
          </cell>
          <cell r="X382" t="str">
            <v>No</v>
          </cell>
          <cell r="Y382">
            <v>1</v>
          </cell>
          <cell r="Z382" t="str">
            <v>Other claim type</v>
          </cell>
          <cell r="AA382">
            <v>997518</v>
          </cell>
          <cell r="AB382"/>
          <cell r="AC382" t="str">
            <v>None</v>
          </cell>
          <cell r="AD382"/>
          <cell r="AE382"/>
          <cell r="AF382" t="str">
            <v>None</v>
          </cell>
          <cell r="AG382"/>
          <cell r="AH382"/>
          <cell r="AI382" t="str">
            <v>None</v>
          </cell>
          <cell r="AJ382"/>
          <cell r="AK382"/>
          <cell r="AL382" t="str">
            <v>None</v>
          </cell>
          <cell r="AM382"/>
          <cell r="AN382"/>
          <cell r="AO382" t="str">
            <v>None</v>
          </cell>
          <cell r="AP382"/>
          <cell r="AQ382"/>
          <cell r="AR382" t="str">
            <v>None</v>
          </cell>
          <cell r="AS382"/>
          <cell r="AT382"/>
          <cell r="AU382" t="str">
            <v>None</v>
          </cell>
          <cell r="AV382"/>
          <cell r="AW382"/>
          <cell r="AX382" t="str">
            <v>None</v>
          </cell>
          <cell r="AY382"/>
          <cell r="AZ382"/>
          <cell r="BA382" t="str">
            <v>None</v>
          </cell>
          <cell r="BB382"/>
          <cell r="BC382"/>
          <cell r="BD382">
            <v>22</v>
          </cell>
          <cell r="BE382">
            <v>69</v>
          </cell>
          <cell r="BF382" t="str">
            <v>NO PREVIOUS INSURER</v>
          </cell>
          <cell r="BG382" t="str">
            <v>No</v>
          </cell>
          <cell r="BH382"/>
          <cell r="BI382"/>
          <cell r="BJ382"/>
          <cell r="BK382"/>
          <cell r="BL382" t="str">
            <v>Terrace</v>
          </cell>
          <cell r="BM382" t="str">
            <v>Double Brick</v>
          </cell>
          <cell r="BN382" t="str">
            <v>Timber shingles</v>
          </cell>
          <cell r="BO382" t="str">
            <v>2000-2008</v>
          </cell>
          <cell r="BP382" t="str">
            <v>2000-2008</v>
          </cell>
          <cell r="BQ382" t="str">
            <v>Less than 1 acre</v>
          </cell>
        </row>
        <row r="383">
          <cell r="H383" t="str">
            <v>GAVIC423339310</v>
          </cell>
          <cell r="I383" t="str">
            <v/>
          </cell>
          <cell r="J383" t="str">
            <v/>
          </cell>
          <cell r="K383">
            <v>25</v>
          </cell>
          <cell r="L383" t="str">
            <v>STOKES</v>
          </cell>
          <cell r="M383" t="str">
            <v>STREET</v>
          </cell>
          <cell r="N383" t="str">
            <v>ECHUCA</v>
          </cell>
          <cell r="O383">
            <v>3564</v>
          </cell>
          <cell r="P383" t="str">
            <v>VIC</v>
          </cell>
          <cell r="Q383">
            <v>17150</v>
          </cell>
          <cell r="R383" t="str">
            <v>No</v>
          </cell>
          <cell r="S383" t="str">
            <v>No</v>
          </cell>
          <cell r="T383" t="str">
            <v>No</v>
          </cell>
          <cell r="U383" t="str">
            <v>No</v>
          </cell>
          <cell r="V383" t="str">
            <v>No</v>
          </cell>
          <cell r="W383" t="str">
            <v>No</v>
          </cell>
          <cell r="X383" t="str">
            <v>Yes</v>
          </cell>
          <cell r="Y383">
            <v>0</v>
          </cell>
          <cell r="Z383" t="str">
            <v>None</v>
          </cell>
          <cell r="AA383"/>
          <cell r="AB383"/>
          <cell r="AC383" t="str">
            <v>NONE</v>
          </cell>
          <cell r="AD383"/>
          <cell r="AE383"/>
          <cell r="AF383" t="str">
            <v>None</v>
          </cell>
          <cell r="AG383"/>
          <cell r="AH383"/>
          <cell r="AI383" t="str">
            <v>None</v>
          </cell>
          <cell r="AJ383"/>
          <cell r="AK383"/>
          <cell r="AL383" t="str">
            <v>None</v>
          </cell>
          <cell r="AM383"/>
          <cell r="AN383"/>
          <cell r="AO383" t="str">
            <v>None</v>
          </cell>
          <cell r="AP383"/>
          <cell r="AQ383"/>
          <cell r="AR383" t="str">
            <v>None</v>
          </cell>
          <cell r="AS383"/>
          <cell r="AT383"/>
          <cell r="AU383" t="str">
            <v>None</v>
          </cell>
          <cell r="AV383"/>
          <cell r="AW383"/>
          <cell r="AX383" t="str">
            <v>None</v>
          </cell>
          <cell r="AY383"/>
          <cell r="AZ383"/>
          <cell r="BA383" t="str">
            <v>None</v>
          </cell>
          <cell r="BB383"/>
          <cell r="BC383"/>
          <cell r="BD383">
            <v>60</v>
          </cell>
          <cell r="BE383">
            <v>60</v>
          </cell>
          <cell r="BF383" t="str">
            <v>NO PREVIOUS INSURER</v>
          </cell>
          <cell r="BG383" t="str">
            <v>No</v>
          </cell>
          <cell r="BH383"/>
          <cell r="BI383"/>
          <cell r="BJ383"/>
          <cell r="BK383"/>
          <cell r="BL383" t="str">
            <v>Townhouse</v>
          </cell>
          <cell r="BM383" t="str">
            <v>Sheet cladding</v>
          </cell>
          <cell r="BN383" t="str">
            <v>Timber shingles</v>
          </cell>
          <cell r="BO383" t="str">
            <v>Pre 1890 (Victorian)</v>
          </cell>
          <cell r="BP383" t="str">
            <v>Pre 1890 (Victorian)</v>
          </cell>
          <cell r="BQ383" t="str">
            <v>1 to 5 acres</v>
          </cell>
        </row>
        <row r="384">
          <cell r="H384" t="str">
            <v>GAVIC420224546</v>
          </cell>
          <cell r="I384" t="str">
            <v/>
          </cell>
          <cell r="J384" t="str">
            <v/>
          </cell>
          <cell r="K384">
            <v>3</v>
          </cell>
          <cell r="L384" t="str">
            <v>FLINTOFF</v>
          </cell>
          <cell r="M384" t="str">
            <v>AVENUE</v>
          </cell>
          <cell r="N384" t="str">
            <v>BURNSIDE</v>
          </cell>
          <cell r="O384">
            <v>3023</v>
          </cell>
          <cell r="P384" t="str">
            <v>VIC</v>
          </cell>
          <cell r="Q384">
            <v>34959</v>
          </cell>
          <cell r="R384" t="str">
            <v>Yes</v>
          </cell>
          <cell r="S384" t="str">
            <v>No</v>
          </cell>
          <cell r="T384" t="str">
            <v>No</v>
          </cell>
          <cell r="U384" t="str">
            <v>No</v>
          </cell>
          <cell r="V384" t="str">
            <v>No</v>
          </cell>
          <cell r="W384" t="str">
            <v>No</v>
          </cell>
          <cell r="X384" t="str">
            <v>No</v>
          </cell>
          <cell r="Y384">
            <v>1</v>
          </cell>
          <cell r="Z384" t="str">
            <v>Earthquake, storm, cyclone or hail</v>
          </cell>
          <cell r="AA384">
            <v>602593</v>
          </cell>
          <cell r="AB384"/>
          <cell r="AC384" t="str">
            <v>NONE</v>
          </cell>
          <cell r="AD384"/>
          <cell r="AE384"/>
          <cell r="AF384" t="str">
            <v>None</v>
          </cell>
          <cell r="AG384"/>
          <cell r="AH384"/>
          <cell r="AI384" t="str">
            <v>None</v>
          </cell>
          <cell r="AJ384"/>
          <cell r="AK384"/>
          <cell r="AL384" t="str">
            <v>None</v>
          </cell>
          <cell r="AM384"/>
          <cell r="AN384"/>
          <cell r="AO384" t="str">
            <v>None</v>
          </cell>
          <cell r="AP384"/>
          <cell r="AQ384"/>
          <cell r="AR384" t="str">
            <v>None</v>
          </cell>
          <cell r="AS384"/>
          <cell r="AT384"/>
          <cell r="AU384" t="str">
            <v>None</v>
          </cell>
          <cell r="AV384"/>
          <cell r="AW384"/>
          <cell r="AX384" t="str">
            <v>None</v>
          </cell>
          <cell r="AY384"/>
          <cell r="AZ384"/>
          <cell r="BA384" t="str">
            <v>None</v>
          </cell>
          <cell r="BB384"/>
          <cell r="BC384"/>
          <cell r="BD384">
            <v>41</v>
          </cell>
          <cell r="BE384">
            <v>71</v>
          </cell>
          <cell r="BF384" t="str">
            <v>NO PREVIOUS INSURER</v>
          </cell>
          <cell r="BG384" t="str">
            <v>No</v>
          </cell>
          <cell r="BH384"/>
          <cell r="BI384"/>
          <cell r="BJ384"/>
          <cell r="BK384"/>
          <cell r="BL384" t="str">
            <v>Free Standing Home On Stumps / Foundations</v>
          </cell>
          <cell r="BM384" t="str">
            <v>Double Brick</v>
          </cell>
          <cell r="BN384" t="str">
            <v>Slate</v>
          </cell>
          <cell r="BO384" t="str">
            <v>In the last 10 years</v>
          </cell>
          <cell r="BP384">
            <v>2013</v>
          </cell>
          <cell r="BQ384" t="str">
            <v>Less than 1 acre</v>
          </cell>
        </row>
        <row r="385">
          <cell r="H385" t="str">
            <v>GANSW713157030</v>
          </cell>
          <cell r="I385" t="str">
            <v>UNIT</v>
          </cell>
          <cell r="J385">
            <v>1</v>
          </cell>
          <cell r="K385">
            <v>152</v>
          </cell>
          <cell r="L385" t="str">
            <v>LIEUTENANT BOWEN</v>
          </cell>
          <cell r="M385" t="str">
            <v>ROAD</v>
          </cell>
          <cell r="N385" t="str">
            <v>BOWEN MOUNTAIN</v>
          </cell>
          <cell r="O385">
            <v>2753</v>
          </cell>
          <cell r="P385" t="str">
            <v>NSW</v>
          </cell>
          <cell r="Q385">
            <v>31841</v>
          </cell>
          <cell r="R385" t="str">
            <v>Yes</v>
          </cell>
          <cell r="S385" t="str">
            <v>No</v>
          </cell>
          <cell r="T385" t="str">
            <v>No</v>
          </cell>
          <cell r="U385" t="str">
            <v>No</v>
          </cell>
          <cell r="V385" t="str">
            <v>No</v>
          </cell>
          <cell r="W385" t="str">
            <v>No</v>
          </cell>
          <cell r="X385" t="str">
            <v>No</v>
          </cell>
          <cell r="Y385">
            <v>1</v>
          </cell>
          <cell r="Z385" t="str">
            <v>Damage from water from pipes and drains</v>
          </cell>
          <cell r="AA385">
            <v>1235724</v>
          </cell>
          <cell r="AB385"/>
          <cell r="AC385" t="str">
            <v>None</v>
          </cell>
          <cell r="AD385"/>
          <cell r="AE385"/>
          <cell r="AF385" t="str">
            <v>None</v>
          </cell>
          <cell r="AG385"/>
          <cell r="AH385"/>
          <cell r="AI385" t="str">
            <v>Other claim type</v>
          </cell>
          <cell r="AJ385">
            <v>61256</v>
          </cell>
          <cell r="AK385"/>
          <cell r="AL385" t="str">
            <v>None</v>
          </cell>
          <cell r="AM385"/>
          <cell r="AN385"/>
          <cell r="AO385" t="str">
            <v>None</v>
          </cell>
          <cell r="AP385"/>
          <cell r="AQ385"/>
          <cell r="AR385" t="str">
            <v>None</v>
          </cell>
          <cell r="AS385"/>
          <cell r="AT385"/>
          <cell r="AU385" t="str">
            <v>None</v>
          </cell>
          <cell r="AV385"/>
          <cell r="AW385"/>
          <cell r="AX385" t="str">
            <v>None</v>
          </cell>
          <cell r="AY385"/>
          <cell r="AZ385"/>
          <cell r="BA385" t="str">
            <v>None</v>
          </cell>
          <cell r="BB385"/>
          <cell r="BC385"/>
          <cell r="BD385">
            <v>77</v>
          </cell>
          <cell r="BE385">
            <v>77</v>
          </cell>
          <cell r="BF385" t="str">
            <v>NO PREVIOUS INSURER</v>
          </cell>
          <cell r="BG385" t="str">
            <v>No</v>
          </cell>
          <cell r="BH385"/>
          <cell r="BI385"/>
          <cell r="BJ385"/>
          <cell r="BK385"/>
          <cell r="BL385" t="str">
            <v>Free Standing Home On Concrete Slab</v>
          </cell>
          <cell r="BM385" t="str">
            <v>Sheet cladding</v>
          </cell>
          <cell r="BN385" t="str">
            <v>Metal covering</v>
          </cell>
          <cell r="BO385" t="str">
            <v>In the last 10 years</v>
          </cell>
          <cell r="BP385">
            <v>2010</v>
          </cell>
          <cell r="BQ385" t="str">
            <v>Less than 1 acre</v>
          </cell>
        </row>
        <row r="386">
          <cell r="H386" t="str">
            <v>GAQLD163059030</v>
          </cell>
          <cell r="I386" t="str">
            <v/>
          </cell>
          <cell r="J386" t="str">
            <v/>
          </cell>
          <cell r="K386">
            <v>25</v>
          </cell>
          <cell r="L386" t="str">
            <v>RIECK</v>
          </cell>
          <cell r="M386" t="str">
            <v>STREET</v>
          </cell>
          <cell r="N386" t="str">
            <v>GIN GIN</v>
          </cell>
          <cell r="O386">
            <v>4671</v>
          </cell>
          <cell r="P386" t="str">
            <v>QLD</v>
          </cell>
          <cell r="Q386">
            <v>29024</v>
          </cell>
          <cell r="R386" t="str">
            <v>Yes</v>
          </cell>
          <cell r="S386" t="str">
            <v>No</v>
          </cell>
          <cell r="T386" t="str">
            <v>No</v>
          </cell>
          <cell r="U386" t="str">
            <v>No</v>
          </cell>
          <cell r="V386" t="str">
            <v>No</v>
          </cell>
          <cell r="W386" t="str">
            <v>No</v>
          </cell>
          <cell r="X386" t="str">
            <v>No</v>
          </cell>
          <cell r="Y386">
            <v>1</v>
          </cell>
          <cell r="Z386" t="str">
            <v>Theft</v>
          </cell>
          <cell r="AA386">
            <v>205917</v>
          </cell>
          <cell r="AB386"/>
          <cell r="AC386" t="str">
            <v>None</v>
          </cell>
          <cell r="AD386"/>
          <cell r="AE386"/>
          <cell r="AF386" t="str">
            <v>None</v>
          </cell>
          <cell r="AG386"/>
          <cell r="AH386"/>
          <cell r="AI386" t="str">
            <v>None</v>
          </cell>
          <cell r="AJ386"/>
          <cell r="AK386"/>
          <cell r="AL386" t="str">
            <v>None</v>
          </cell>
          <cell r="AM386"/>
          <cell r="AN386"/>
          <cell r="AO386" t="str">
            <v>None</v>
          </cell>
          <cell r="AP386"/>
          <cell r="AQ386"/>
          <cell r="AR386" t="str">
            <v>None</v>
          </cell>
          <cell r="AS386"/>
          <cell r="AT386"/>
          <cell r="AU386" t="str">
            <v>None</v>
          </cell>
          <cell r="AV386"/>
          <cell r="AW386"/>
          <cell r="AX386" t="str">
            <v>None</v>
          </cell>
          <cell r="AY386"/>
          <cell r="AZ386"/>
          <cell r="BA386" t="str">
            <v>None</v>
          </cell>
          <cell r="BB386"/>
          <cell r="BC386"/>
          <cell r="BD386">
            <v>59</v>
          </cell>
          <cell r="BE386">
            <v>59</v>
          </cell>
          <cell r="BF386" t="str">
            <v>NO PREVIOUS INSURER</v>
          </cell>
          <cell r="BG386" t="str">
            <v>No</v>
          </cell>
          <cell r="BH386"/>
          <cell r="BI386"/>
          <cell r="BJ386"/>
          <cell r="BK386"/>
          <cell r="BL386" t="str">
            <v>Terrace</v>
          </cell>
          <cell r="BM386" t="str">
            <v>Brick Veneer</v>
          </cell>
          <cell r="BN386" t="str">
            <v>Metal covering</v>
          </cell>
          <cell r="BO386" t="str">
            <v>In the last 10 years</v>
          </cell>
          <cell r="BP386">
            <v>2017</v>
          </cell>
          <cell r="BQ386" t="str">
            <v>Less than 1 acre</v>
          </cell>
        </row>
        <row r="387">
          <cell r="H387" t="str">
            <v>GAQLD155060650</v>
          </cell>
          <cell r="I387" t="str">
            <v/>
          </cell>
          <cell r="J387" t="str">
            <v/>
          </cell>
          <cell r="K387">
            <v>143</v>
          </cell>
          <cell r="L387" t="str">
            <v>HIGH</v>
          </cell>
          <cell r="M387" t="str">
            <v>STREET</v>
          </cell>
          <cell r="N387" t="str">
            <v>BRASSALL</v>
          </cell>
          <cell r="O387">
            <v>4305</v>
          </cell>
          <cell r="P387" t="str">
            <v>QLD</v>
          </cell>
          <cell r="Q387">
            <v>33619</v>
          </cell>
          <cell r="R387" t="str">
            <v>No</v>
          </cell>
          <cell r="S387" t="str">
            <v>No</v>
          </cell>
          <cell r="T387" t="str">
            <v>No</v>
          </cell>
          <cell r="U387" t="str">
            <v>No</v>
          </cell>
          <cell r="V387" t="str">
            <v>No</v>
          </cell>
          <cell r="W387" t="str">
            <v>No</v>
          </cell>
          <cell r="X387" t="str">
            <v>No</v>
          </cell>
          <cell r="Y387">
            <v>1</v>
          </cell>
          <cell r="Z387" t="str">
            <v>Bushfire or flood</v>
          </cell>
          <cell r="AA387">
            <v>1565931</v>
          </cell>
          <cell r="AB387"/>
          <cell r="AC387" t="str">
            <v>None</v>
          </cell>
          <cell r="AD387"/>
          <cell r="AE387"/>
          <cell r="AF387" t="str">
            <v>None</v>
          </cell>
          <cell r="AG387"/>
          <cell r="AH387"/>
          <cell r="AI387" t="str">
            <v>None</v>
          </cell>
          <cell r="AJ387"/>
          <cell r="AK387"/>
          <cell r="AL387" t="str">
            <v>None</v>
          </cell>
          <cell r="AM387"/>
          <cell r="AN387"/>
          <cell r="AO387" t="str">
            <v>None</v>
          </cell>
          <cell r="AP387"/>
          <cell r="AQ387"/>
          <cell r="AR387" t="str">
            <v>None</v>
          </cell>
          <cell r="AS387"/>
          <cell r="AT387"/>
          <cell r="AU387" t="str">
            <v>None</v>
          </cell>
          <cell r="AV387"/>
          <cell r="AW387"/>
          <cell r="AX387" t="str">
            <v>None</v>
          </cell>
          <cell r="AY387"/>
          <cell r="AZ387"/>
          <cell r="BA387" t="str">
            <v>None</v>
          </cell>
          <cell r="BB387"/>
          <cell r="BC387"/>
          <cell r="BD387">
            <v>39</v>
          </cell>
          <cell r="BE387">
            <v>58</v>
          </cell>
          <cell r="BF387" t="str">
            <v>NO PREVIOUS INSURER</v>
          </cell>
          <cell r="BG387" t="str">
            <v>No</v>
          </cell>
          <cell r="BH387"/>
          <cell r="BI387"/>
          <cell r="BJ387"/>
          <cell r="BK387"/>
          <cell r="BL387" t="str">
            <v>Terrace</v>
          </cell>
          <cell r="BM387" t="str">
            <v>Sheet cladding</v>
          </cell>
          <cell r="BN387" t="str">
            <v>Timber shingles</v>
          </cell>
          <cell r="BO387" t="str">
            <v>1946-1959 (Post War)</v>
          </cell>
          <cell r="BP387" t="str">
            <v>1946-1959 (Post War)</v>
          </cell>
          <cell r="BQ387" t="str">
            <v>More than 5 acres</v>
          </cell>
        </row>
        <row r="388">
          <cell r="H388" t="str">
            <v>GAWA_146684245</v>
          </cell>
          <cell r="I388" t="str">
            <v/>
          </cell>
          <cell r="J388" t="str">
            <v/>
          </cell>
          <cell r="K388">
            <v>25</v>
          </cell>
          <cell r="L388" t="str">
            <v>MENZIES</v>
          </cell>
          <cell r="M388" t="str">
            <v>STREET</v>
          </cell>
          <cell r="N388" t="str">
            <v>RIVERVALE</v>
          </cell>
          <cell r="O388">
            <v>6103</v>
          </cell>
          <cell r="P388" t="str">
            <v>WA</v>
          </cell>
          <cell r="Q388">
            <v>19166</v>
          </cell>
          <cell r="R388" t="str">
            <v>Yes</v>
          </cell>
          <cell r="S388" t="str">
            <v>No</v>
          </cell>
          <cell r="T388" t="str">
            <v>No</v>
          </cell>
          <cell r="U388" t="str">
            <v>No</v>
          </cell>
          <cell r="V388" t="str">
            <v>No</v>
          </cell>
          <cell r="W388" t="str">
            <v>No</v>
          </cell>
          <cell r="X388" t="str">
            <v>No</v>
          </cell>
          <cell r="Y388">
            <v>1</v>
          </cell>
          <cell r="Z388" t="str">
            <v>Damage from water from pipes and drains</v>
          </cell>
          <cell r="AA388">
            <v>872881</v>
          </cell>
          <cell r="AB388"/>
          <cell r="AC388" t="str">
            <v>None</v>
          </cell>
          <cell r="AD388"/>
          <cell r="AE388"/>
          <cell r="AF388" t="str">
            <v>None</v>
          </cell>
          <cell r="AG388"/>
          <cell r="AH388"/>
          <cell r="AI388" t="str">
            <v>Earthquake, storm, cyclone or hail</v>
          </cell>
          <cell r="AJ388">
            <v>46676</v>
          </cell>
          <cell r="AK388"/>
          <cell r="AL388" t="str">
            <v>None</v>
          </cell>
          <cell r="AM388"/>
          <cell r="AN388"/>
          <cell r="AO388" t="str">
            <v>None</v>
          </cell>
          <cell r="AP388"/>
          <cell r="AQ388"/>
          <cell r="AR388" t="str">
            <v>None</v>
          </cell>
          <cell r="AS388"/>
          <cell r="AT388"/>
          <cell r="AU388" t="str">
            <v>None</v>
          </cell>
          <cell r="AV388"/>
          <cell r="AW388"/>
          <cell r="AX388" t="str">
            <v>None</v>
          </cell>
          <cell r="AY388"/>
          <cell r="AZ388"/>
          <cell r="BA388" t="str">
            <v>None</v>
          </cell>
          <cell r="BB388"/>
          <cell r="BC388"/>
          <cell r="BD388">
            <v>43</v>
          </cell>
          <cell r="BE388">
            <v>56</v>
          </cell>
          <cell r="BF388" t="str">
            <v>NO PREVIOUS INSURER</v>
          </cell>
          <cell r="BG388" t="str">
            <v>No</v>
          </cell>
          <cell r="BH388"/>
          <cell r="BI388"/>
          <cell r="BJ388"/>
          <cell r="BK388"/>
          <cell r="BL388" t="str">
            <v>Semi detached (duplex/triplex/quadplex)</v>
          </cell>
          <cell r="BM388" t="str">
            <v>Double Brick</v>
          </cell>
          <cell r="BN388" t="str">
            <v>Concrete tile</v>
          </cell>
          <cell r="BO388" t="str">
            <v>1990-1999</v>
          </cell>
          <cell r="BP388" t="str">
            <v>1990-1999</v>
          </cell>
          <cell r="BQ388" t="str">
            <v>Less than 1 acre</v>
          </cell>
        </row>
        <row r="389">
          <cell r="H389" t="str">
            <v>GAQLD156275992</v>
          </cell>
          <cell r="I389" t="str">
            <v/>
          </cell>
          <cell r="J389" t="str">
            <v/>
          </cell>
          <cell r="K389">
            <v>10</v>
          </cell>
          <cell r="L389" t="str">
            <v>CARISBROOKE</v>
          </cell>
          <cell r="M389" t="str">
            <v>COURT</v>
          </cell>
          <cell r="N389" t="str">
            <v>BIRKDALE</v>
          </cell>
          <cell r="O389">
            <v>4159</v>
          </cell>
          <cell r="P389" t="str">
            <v>QLD</v>
          </cell>
          <cell r="Q389">
            <v>33083</v>
          </cell>
          <cell r="R389" t="str">
            <v>No</v>
          </cell>
          <cell r="S389" t="str">
            <v>No</v>
          </cell>
          <cell r="T389" t="str">
            <v>No</v>
          </cell>
          <cell r="U389" t="str">
            <v>No</v>
          </cell>
          <cell r="V389" t="str">
            <v>No</v>
          </cell>
          <cell r="W389" t="str">
            <v>No</v>
          </cell>
          <cell r="X389" t="str">
            <v>Yes</v>
          </cell>
          <cell r="Y389">
            <v>1</v>
          </cell>
          <cell r="Z389" t="str">
            <v>House fire</v>
          </cell>
          <cell r="AA389">
            <v>267482</v>
          </cell>
          <cell r="AB389"/>
          <cell r="AC389" t="str">
            <v>None</v>
          </cell>
          <cell r="AD389"/>
          <cell r="AE389"/>
          <cell r="AF389" t="str">
            <v>None</v>
          </cell>
          <cell r="AG389"/>
          <cell r="AH389"/>
          <cell r="AI389" t="str">
            <v>None</v>
          </cell>
          <cell r="AJ389"/>
          <cell r="AK389"/>
          <cell r="AL389" t="str">
            <v>None</v>
          </cell>
          <cell r="AM389"/>
          <cell r="AN389"/>
          <cell r="AO389" t="str">
            <v>None</v>
          </cell>
          <cell r="AP389"/>
          <cell r="AQ389"/>
          <cell r="AR389" t="str">
            <v>None</v>
          </cell>
          <cell r="AS389"/>
          <cell r="AT389"/>
          <cell r="AU389" t="str">
            <v>None</v>
          </cell>
          <cell r="AV389"/>
          <cell r="AW389"/>
          <cell r="AX389" t="str">
            <v>None</v>
          </cell>
          <cell r="AY389"/>
          <cell r="AZ389"/>
          <cell r="BA389" t="str">
            <v>None</v>
          </cell>
          <cell r="BB389"/>
          <cell r="BC389"/>
          <cell r="BD389">
            <v>43</v>
          </cell>
          <cell r="BE389">
            <v>43</v>
          </cell>
          <cell r="BF389" t="str">
            <v>NO PREVIOUS INSURER</v>
          </cell>
          <cell r="BG389" t="str">
            <v>No</v>
          </cell>
          <cell r="BH389"/>
          <cell r="BI389"/>
          <cell r="BJ389"/>
          <cell r="BK389"/>
          <cell r="BL389" t="str">
            <v>Semi detached (duplex/triplex/quadplex)</v>
          </cell>
          <cell r="BM389" t="str">
            <v>Brick Veneer</v>
          </cell>
          <cell r="BN389" t="str">
            <v>Slate</v>
          </cell>
          <cell r="BO389" t="str">
            <v>1891-1913 (Federation)</v>
          </cell>
          <cell r="BP389" t="str">
            <v>1891-1913 (Federation)</v>
          </cell>
          <cell r="BQ389" t="str">
            <v>Less than 1 acre</v>
          </cell>
        </row>
        <row r="390">
          <cell r="H390" t="str">
            <v>GANSW704096041</v>
          </cell>
          <cell r="I390" t="str">
            <v/>
          </cell>
          <cell r="J390" t="str">
            <v/>
          </cell>
          <cell r="K390">
            <v>23</v>
          </cell>
          <cell r="L390" t="str">
            <v>HASTINGS</v>
          </cell>
          <cell r="M390" t="str">
            <v>PARADE</v>
          </cell>
          <cell r="N390" t="str">
            <v>BENSVILLE</v>
          </cell>
          <cell r="O390">
            <v>2251</v>
          </cell>
          <cell r="P390" t="str">
            <v>NSW</v>
          </cell>
          <cell r="Q390">
            <v>31842</v>
          </cell>
          <cell r="R390" t="str">
            <v>Yes</v>
          </cell>
          <cell r="S390" t="str">
            <v>No</v>
          </cell>
          <cell r="T390" t="str">
            <v>No</v>
          </cell>
          <cell r="U390" t="str">
            <v>No</v>
          </cell>
          <cell r="V390" t="str">
            <v>No</v>
          </cell>
          <cell r="W390" t="str">
            <v>No</v>
          </cell>
          <cell r="X390" t="str">
            <v>No</v>
          </cell>
          <cell r="Y390">
            <v>1</v>
          </cell>
          <cell r="Z390" t="str">
            <v>Other claim type</v>
          </cell>
          <cell r="AA390">
            <v>1134894</v>
          </cell>
          <cell r="AB390"/>
          <cell r="AC390" t="str">
            <v>None</v>
          </cell>
          <cell r="AD390"/>
          <cell r="AE390"/>
          <cell r="AF390" t="str">
            <v>None</v>
          </cell>
          <cell r="AG390"/>
          <cell r="AH390"/>
          <cell r="AI390" t="str">
            <v>None</v>
          </cell>
          <cell r="AJ390"/>
          <cell r="AK390"/>
          <cell r="AL390" t="str">
            <v>None</v>
          </cell>
          <cell r="AM390"/>
          <cell r="AN390"/>
          <cell r="AO390" t="str">
            <v>None</v>
          </cell>
          <cell r="AP390"/>
          <cell r="AQ390"/>
          <cell r="AR390" t="str">
            <v>None</v>
          </cell>
          <cell r="AS390"/>
          <cell r="AT390"/>
          <cell r="AU390" t="str">
            <v>None</v>
          </cell>
          <cell r="AV390"/>
          <cell r="AW390"/>
          <cell r="AX390" t="str">
            <v>None</v>
          </cell>
          <cell r="AY390"/>
          <cell r="AZ390"/>
          <cell r="BA390" t="str">
            <v>None</v>
          </cell>
          <cell r="BB390"/>
          <cell r="BC390"/>
          <cell r="BD390">
            <v>77</v>
          </cell>
          <cell r="BE390">
            <v>77</v>
          </cell>
          <cell r="BF390" t="str">
            <v>NO PREVIOUS INSURER</v>
          </cell>
          <cell r="BG390" t="str">
            <v>No</v>
          </cell>
          <cell r="BH390"/>
          <cell r="BI390"/>
          <cell r="BJ390"/>
          <cell r="BK390"/>
          <cell r="BL390" t="str">
            <v>Terrace</v>
          </cell>
          <cell r="BM390" t="str">
            <v>Double Brick</v>
          </cell>
          <cell r="BN390" t="str">
            <v>Other</v>
          </cell>
          <cell r="BO390" t="str">
            <v>1914-1945 (War)</v>
          </cell>
          <cell r="BP390" t="str">
            <v>1914-1945 (War)</v>
          </cell>
          <cell r="BQ390" t="str">
            <v>Less than 1 acre</v>
          </cell>
        </row>
        <row r="391">
          <cell r="H391" t="str">
            <v>GANSW704641889</v>
          </cell>
          <cell r="I391" t="str">
            <v/>
          </cell>
          <cell r="J391" t="str">
            <v/>
          </cell>
          <cell r="K391">
            <v>20</v>
          </cell>
          <cell r="L391" t="str">
            <v>JAMESON</v>
          </cell>
          <cell r="M391" t="str">
            <v>AVENUE</v>
          </cell>
          <cell r="N391" t="str">
            <v>EAST BALLINA</v>
          </cell>
          <cell r="O391">
            <v>2478</v>
          </cell>
          <cell r="P391" t="str">
            <v>NSW</v>
          </cell>
          <cell r="Q391">
            <v>17240</v>
          </cell>
          <cell r="R391" t="str">
            <v>Yes</v>
          </cell>
          <cell r="S391" t="str">
            <v>No</v>
          </cell>
          <cell r="T391" t="str">
            <v>No</v>
          </cell>
          <cell r="U391" t="str">
            <v>No</v>
          </cell>
          <cell r="V391" t="str">
            <v>No</v>
          </cell>
          <cell r="W391" t="str">
            <v>No</v>
          </cell>
          <cell r="X391" t="str">
            <v>No</v>
          </cell>
          <cell r="Y391">
            <v>1</v>
          </cell>
          <cell r="Z391" t="str">
            <v>House fire</v>
          </cell>
          <cell r="AA391">
            <v>782163</v>
          </cell>
          <cell r="AB391"/>
          <cell r="AC391" t="str">
            <v>None</v>
          </cell>
          <cell r="AD391"/>
          <cell r="AE391"/>
          <cell r="AF391" t="str">
            <v>None</v>
          </cell>
          <cell r="AG391"/>
          <cell r="AH391"/>
          <cell r="AI391" t="str">
            <v>Damage from water from pipes and drains</v>
          </cell>
          <cell r="AJ391">
            <v>100580</v>
          </cell>
          <cell r="AK391"/>
          <cell r="AL391" t="str">
            <v>None</v>
          </cell>
          <cell r="AM391"/>
          <cell r="AN391"/>
          <cell r="AO391" t="str">
            <v>None</v>
          </cell>
          <cell r="AP391"/>
          <cell r="AQ391"/>
          <cell r="AR391" t="str">
            <v>None</v>
          </cell>
          <cell r="AS391"/>
          <cell r="AT391"/>
          <cell r="AU391" t="str">
            <v>None</v>
          </cell>
          <cell r="AV391"/>
          <cell r="AW391"/>
          <cell r="AX391" t="str">
            <v>None</v>
          </cell>
          <cell r="AY391"/>
          <cell r="AZ391"/>
          <cell r="BA391" t="str">
            <v>None</v>
          </cell>
          <cell r="BB391"/>
          <cell r="BC391"/>
          <cell r="BD391">
            <v>29</v>
          </cell>
          <cell r="BE391">
            <v>29</v>
          </cell>
          <cell r="BF391" t="str">
            <v>NO PREVIOUS INSURER</v>
          </cell>
          <cell r="BG391" t="str">
            <v>No</v>
          </cell>
          <cell r="BH391"/>
          <cell r="BI391"/>
          <cell r="BJ391"/>
          <cell r="BK391"/>
          <cell r="BL391" t="str">
            <v>Free Standing Home On Concrete Slab</v>
          </cell>
          <cell r="BM391" t="str">
            <v>Other</v>
          </cell>
          <cell r="BN391" t="str">
            <v>Timber shingles</v>
          </cell>
          <cell r="BO391" t="str">
            <v>In the last 10 years</v>
          </cell>
          <cell r="BP391">
            <v>2018</v>
          </cell>
          <cell r="BQ391" t="str">
            <v>Less than 1 acre</v>
          </cell>
        </row>
        <row r="392">
          <cell r="H392" t="str">
            <v>GASA_415044506</v>
          </cell>
          <cell r="I392" t="str">
            <v/>
          </cell>
          <cell r="J392" t="str">
            <v/>
          </cell>
          <cell r="K392">
            <v>30</v>
          </cell>
          <cell r="L392" t="str">
            <v>CHURCHILL</v>
          </cell>
          <cell r="M392" t="str">
            <v>AVENUE</v>
          </cell>
          <cell r="N392" t="str">
            <v>GLANDORE</v>
          </cell>
          <cell r="O392">
            <v>5037</v>
          </cell>
          <cell r="P392" t="str">
            <v>SA</v>
          </cell>
          <cell r="Q392">
            <v>24525</v>
          </cell>
          <cell r="R392" t="str">
            <v>Yes</v>
          </cell>
          <cell r="S392" t="str">
            <v>No</v>
          </cell>
          <cell r="T392" t="str">
            <v>No</v>
          </cell>
          <cell r="U392" t="str">
            <v>No</v>
          </cell>
          <cell r="V392" t="str">
            <v>No</v>
          </cell>
          <cell r="W392" t="str">
            <v>No</v>
          </cell>
          <cell r="X392" t="str">
            <v>No</v>
          </cell>
          <cell r="Y392">
            <v>1</v>
          </cell>
          <cell r="Z392" t="str">
            <v>Other claim type</v>
          </cell>
          <cell r="AA392">
            <v>829066</v>
          </cell>
          <cell r="AB392"/>
          <cell r="AC392" t="str">
            <v>None</v>
          </cell>
          <cell r="AD392"/>
          <cell r="AE392"/>
          <cell r="AF392" t="str">
            <v>None</v>
          </cell>
          <cell r="AG392"/>
          <cell r="AH392"/>
          <cell r="AI392" t="str">
            <v>None</v>
          </cell>
          <cell r="AJ392"/>
          <cell r="AK392"/>
          <cell r="AL392" t="str">
            <v>None</v>
          </cell>
          <cell r="AM392"/>
          <cell r="AN392"/>
          <cell r="AO392" t="str">
            <v>None</v>
          </cell>
          <cell r="AP392"/>
          <cell r="AQ392"/>
          <cell r="AR392" t="str">
            <v>None</v>
          </cell>
          <cell r="AS392"/>
          <cell r="AT392"/>
          <cell r="AU392" t="str">
            <v>None</v>
          </cell>
          <cell r="AV392"/>
          <cell r="AW392"/>
          <cell r="AX392" t="str">
            <v>None</v>
          </cell>
          <cell r="AY392"/>
          <cell r="AZ392"/>
          <cell r="BA392" t="str">
            <v>None</v>
          </cell>
          <cell r="BB392"/>
          <cell r="BC392"/>
          <cell r="BD392">
            <v>37</v>
          </cell>
          <cell r="BE392">
            <v>60</v>
          </cell>
          <cell r="BF392" t="str">
            <v>NO PREVIOUS INSURER</v>
          </cell>
          <cell r="BG392" t="str">
            <v>No</v>
          </cell>
          <cell r="BH392"/>
          <cell r="BI392"/>
          <cell r="BJ392"/>
          <cell r="BK392"/>
          <cell r="BL392" t="str">
            <v>Terrace</v>
          </cell>
          <cell r="BM392" t="str">
            <v>Brick Veneer</v>
          </cell>
          <cell r="BN392" t="str">
            <v>Terracotta</v>
          </cell>
          <cell r="BO392" t="str">
            <v>1990-1999</v>
          </cell>
          <cell r="BP392" t="str">
            <v>1990-1999</v>
          </cell>
          <cell r="BQ392" t="str">
            <v>Less than 1 acre</v>
          </cell>
        </row>
        <row r="393">
          <cell r="H393" t="str">
            <v>GATAS702377600</v>
          </cell>
          <cell r="I393" t="str">
            <v>UNIT</v>
          </cell>
          <cell r="J393">
            <v>2</v>
          </cell>
          <cell r="K393">
            <v>34</v>
          </cell>
          <cell r="L393" t="str">
            <v>SKYLINE</v>
          </cell>
          <cell r="M393" t="str">
            <v>DRIVE</v>
          </cell>
          <cell r="N393" t="str">
            <v>HOWRAH</v>
          </cell>
          <cell r="O393">
            <v>7018</v>
          </cell>
          <cell r="P393" t="str">
            <v>TAS</v>
          </cell>
          <cell r="Q393">
            <v>15898</v>
          </cell>
          <cell r="R393" t="str">
            <v>Yes</v>
          </cell>
          <cell r="S393" t="str">
            <v>No</v>
          </cell>
          <cell r="T393" t="str">
            <v>No</v>
          </cell>
          <cell r="U393" t="str">
            <v>No</v>
          </cell>
          <cell r="V393" t="str">
            <v>No</v>
          </cell>
          <cell r="W393" t="str">
            <v>No</v>
          </cell>
          <cell r="X393" t="str">
            <v>No</v>
          </cell>
          <cell r="Y393">
            <v>1</v>
          </cell>
          <cell r="Z393" t="str">
            <v>Damage from water from pipes and drains</v>
          </cell>
          <cell r="AA393">
            <v>246263</v>
          </cell>
          <cell r="AB393"/>
          <cell r="AC393" t="str">
            <v>None</v>
          </cell>
          <cell r="AD393"/>
          <cell r="AE393"/>
          <cell r="AF393" t="str">
            <v>None</v>
          </cell>
          <cell r="AG393"/>
          <cell r="AH393"/>
          <cell r="AI393" t="str">
            <v>None</v>
          </cell>
          <cell r="AJ393"/>
          <cell r="AK393"/>
          <cell r="AL393" t="str">
            <v>None</v>
          </cell>
          <cell r="AM393"/>
          <cell r="AN393"/>
          <cell r="AO393" t="str">
            <v>None</v>
          </cell>
          <cell r="AP393"/>
          <cell r="AQ393"/>
          <cell r="AR393" t="str">
            <v>None</v>
          </cell>
          <cell r="AS393"/>
          <cell r="AT393"/>
          <cell r="AU393" t="str">
            <v>None</v>
          </cell>
          <cell r="AV393"/>
          <cell r="AW393"/>
          <cell r="AX393" t="str">
            <v>None</v>
          </cell>
          <cell r="AY393"/>
          <cell r="AZ393"/>
          <cell r="BA393" t="str">
            <v>None</v>
          </cell>
          <cell r="BB393"/>
          <cell r="BC393"/>
          <cell r="BD393">
            <v>36</v>
          </cell>
          <cell r="BE393">
            <v>75</v>
          </cell>
          <cell r="BF393" t="str">
            <v>BANK OF QUEENSLAND</v>
          </cell>
          <cell r="BG393" t="str">
            <v>No</v>
          </cell>
          <cell r="BH393"/>
          <cell r="BI393"/>
          <cell r="BJ393"/>
          <cell r="BK393"/>
          <cell r="BL393" t="str">
            <v>Free Standing Home On Poles</v>
          </cell>
          <cell r="BM393" t="str">
            <v>Other</v>
          </cell>
          <cell r="BN393" t="str">
            <v>Concrete tile</v>
          </cell>
          <cell r="BO393" t="str">
            <v>In the last 10 years</v>
          </cell>
          <cell r="BP393">
            <v>2010</v>
          </cell>
          <cell r="BQ393" t="str">
            <v>Less than 1 acre</v>
          </cell>
        </row>
        <row r="394">
          <cell r="H394" t="str">
            <v>GAQLD156275992</v>
          </cell>
          <cell r="I394" t="str">
            <v/>
          </cell>
          <cell r="J394" t="str">
            <v/>
          </cell>
          <cell r="K394">
            <v>10</v>
          </cell>
          <cell r="L394" t="str">
            <v>CARISBROOKE</v>
          </cell>
          <cell r="M394" t="str">
            <v>COURT</v>
          </cell>
          <cell r="N394" t="str">
            <v>BIRKDALE</v>
          </cell>
          <cell r="O394">
            <v>4159</v>
          </cell>
          <cell r="P394" t="str">
            <v>QLD</v>
          </cell>
          <cell r="Q394">
            <v>21296</v>
          </cell>
          <cell r="R394" t="str">
            <v>Yes</v>
          </cell>
          <cell r="S394" t="str">
            <v>No</v>
          </cell>
          <cell r="T394" t="str">
            <v>No</v>
          </cell>
          <cell r="U394" t="str">
            <v>No</v>
          </cell>
          <cell r="V394" t="str">
            <v>No</v>
          </cell>
          <cell r="W394" t="str">
            <v>No</v>
          </cell>
          <cell r="X394" t="str">
            <v>No</v>
          </cell>
          <cell r="Y394">
            <v>1</v>
          </cell>
          <cell r="Z394" t="str">
            <v>Damage from water from pipes and drains</v>
          </cell>
          <cell r="AA394">
            <v>181036</v>
          </cell>
          <cell r="AB394"/>
          <cell r="AC394" t="str">
            <v>None</v>
          </cell>
          <cell r="AD394"/>
          <cell r="AE394"/>
          <cell r="AF394" t="str">
            <v>None</v>
          </cell>
          <cell r="AG394"/>
          <cell r="AH394"/>
          <cell r="AI394" t="str">
            <v>None</v>
          </cell>
          <cell r="AJ394"/>
          <cell r="AK394"/>
          <cell r="AL394" t="str">
            <v>None</v>
          </cell>
          <cell r="AM394"/>
          <cell r="AN394"/>
          <cell r="AO394" t="str">
            <v>None</v>
          </cell>
          <cell r="AP394"/>
          <cell r="AQ394"/>
          <cell r="AR394" t="str">
            <v>None</v>
          </cell>
          <cell r="AS394"/>
          <cell r="AT394"/>
          <cell r="AU394" t="str">
            <v>None</v>
          </cell>
          <cell r="AV394"/>
          <cell r="AW394"/>
          <cell r="AX394" t="str">
            <v>None</v>
          </cell>
          <cell r="AY394"/>
          <cell r="AZ394"/>
          <cell r="BA394" t="str">
            <v>None</v>
          </cell>
          <cell r="BB394"/>
          <cell r="BC394"/>
          <cell r="BD394">
            <v>72</v>
          </cell>
          <cell r="BE394">
            <v>72</v>
          </cell>
          <cell r="BF394" t="str">
            <v>NO PREVIOUS INSURER</v>
          </cell>
          <cell r="BG394" t="str">
            <v>No</v>
          </cell>
          <cell r="BH394"/>
          <cell r="BI394"/>
          <cell r="BJ394"/>
          <cell r="BK394"/>
          <cell r="BL394" t="str">
            <v>Semi detached (duplex/triplex/quadplex)</v>
          </cell>
          <cell r="BM394" t="str">
            <v>Brick Veneer</v>
          </cell>
          <cell r="BN394" t="str">
            <v>Fibrecement covering</v>
          </cell>
          <cell r="BO394" t="str">
            <v>1946-1959 (Post War)</v>
          </cell>
          <cell r="BP394" t="str">
            <v>1946-1959 (Post War)</v>
          </cell>
          <cell r="BQ394" t="str">
            <v>Less than 1 acre</v>
          </cell>
        </row>
        <row r="395">
          <cell r="H395" t="str">
            <v>GATAS702334578</v>
          </cell>
          <cell r="I395" t="str">
            <v/>
          </cell>
          <cell r="J395" t="str">
            <v/>
          </cell>
          <cell r="K395">
            <v>42</v>
          </cell>
          <cell r="L395" t="str">
            <v>SCHOUTEN</v>
          </cell>
          <cell r="M395" t="str">
            <v>STREET</v>
          </cell>
          <cell r="N395" t="str">
            <v>WARRANE</v>
          </cell>
          <cell r="O395">
            <v>7018</v>
          </cell>
          <cell r="P395" t="str">
            <v>TAS</v>
          </cell>
          <cell r="Q395">
            <v>34858</v>
          </cell>
          <cell r="R395" t="str">
            <v>No</v>
          </cell>
          <cell r="S395" t="str">
            <v>No</v>
          </cell>
          <cell r="T395" t="str">
            <v>No</v>
          </cell>
          <cell r="U395" t="str">
            <v>No</v>
          </cell>
          <cell r="V395" t="str">
            <v>No</v>
          </cell>
          <cell r="W395" t="str">
            <v>No</v>
          </cell>
          <cell r="X395" t="str">
            <v>No</v>
          </cell>
          <cell r="Y395">
            <v>1</v>
          </cell>
          <cell r="Z395" t="str">
            <v>Other claim type</v>
          </cell>
          <cell r="AA395">
            <v>57468</v>
          </cell>
          <cell r="AB395"/>
          <cell r="AC395" t="str">
            <v>None</v>
          </cell>
          <cell r="AD395"/>
          <cell r="AE395"/>
          <cell r="AF395" t="str">
            <v>None</v>
          </cell>
          <cell r="AG395"/>
          <cell r="AH395"/>
          <cell r="AI395" t="str">
            <v>Other claim type</v>
          </cell>
          <cell r="AJ395">
            <v>36129</v>
          </cell>
          <cell r="AK395"/>
          <cell r="AL395" t="str">
            <v>None</v>
          </cell>
          <cell r="AM395"/>
          <cell r="AN395"/>
          <cell r="AO395" t="str">
            <v>None</v>
          </cell>
          <cell r="AP395"/>
          <cell r="AQ395"/>
          <cell r="AR395" t="str">
            <v>None</v>
          </cell>
          <cell r="AS395"/>
          <cell r="AT395"/>
          <cell r="AU395" t="str">
            <v>None</v>
          </cell>
          <cell r="AV395"/>
          <cell r="AW395"/>
          <cell r="AX395" t="str">
            <v>None</v>
          </cell>
          <cell r="AY395"/>
          <cell r="AZ395"/>
          <cell r="BA395" t="str">
            <v>None</v>
          </cell>
          <cell r="BB395"/>
          <cell r="BC395"/>
          <cell r="BD395">
            <v>23</v>
          </cell>
          <cell r="BE395">
            <v>41</v>
          </cell>
          <cell r="BF395" t="str">
            <v>NO PREVIOUS INSURER</v>
          </cell>
          <cell r="BG395" t="str">
            <v>No</v>
          </cell>
          <cell r="BH395"/>
          <cell r="BI395"/>
          <cell r="BJ395"/>
          <cell r="BK395"/>
          <cell r="BL395" t="str">
            <v>Terrace</v>
          </cell>
          <cell r="BM395" t="str">
            <v>Double Brick</v>
          </cell>
          <cell r="BN395" t="str">
            <v>Timber shingles</v>
          </cell>
          <cell r="BO395" t="str">
            <v>In the last 10 years</v>
          </cell>
          <cell r="BP395">
            <v>2013</v>
          </cell>
          <cell r="BQ395" t="str">
            <v>Less than 1 acre</v>
          </cell>
        </row>
        <row r="396">
          <cell r="H396" t="str">
            <v>GAQLD156856965</v>
          </cell>
          <cell r="I396" t="str">
            <v/>
          </cell>
          <cell r="J396" t="str">
            <v/>
          </cell>
          <cell r="K396">
            <v>20</v>
          </cell>
          <cell r="L396" t="str">
            <v>NISBET</v>
          </cell>
          <cell r="M396" t="str">
            <v>PLACE</v>
          </cell>
          <cell r="N396" t="str">
            <v>MERRIMAC</v>
          </cell>
          <cell r="O396">
            <v>4226</v>
          </cell>
          <cell r="P396" t="str">
            <v>QLD</v>
          </cell>
          <cell r="Q396">
            <v>26875</v>
          </cell>
          <cell r="R396" t="str">
            <v>Yes</v>
          </cell>
          <cell r="S396" t="str">
            <v>No</v>
          </cell>
          <cell r="T396" t="str">
            <v>No</v>
          </cell>
          <cell r="U396" t="str">
            <v>No</v>
          </cell>
          <cell r="V396" t="str">
            <v>No</v>
          </cell>
          <cell r="W396" t="str">
            <v>No</v>
          </cell>
          <cell r="X396" t="str">
            <v>No</v>
          </cell>
          <cell r="Y396">
            <v>1</v>
          </cell>
          <cell r="Z396" t="str">
            <v>Theft</v>
          </cell>
          <cell r="AA396">
            <v>283332</v>
          </cell>
          <cell r="AB396"/>
          <cell r="AC396" t="str">
            <v>None</v>
          </cell>
          <cell r="AD396"/>
          <cell r="AE396"/>
          <cell r="AF396" t="str">
            <v>None</v>
          </cell>
          <cell r="AG396"/>
          <cell r="AH396"/>
          <cell r="AI396" t="str">
            <v>None</v>
          </cell>
          <cell r="AJ396"/>
          <cell r="AK396"/>
          <cell r="AL396" t="str">
            <v>None</v>
          </cell>
          <cell r="AM396"/>
          <cell r="AN396"/>
          <cell r="AO396" t="str">
            <v>None</v>
          </cell>
          <cell r="AP396"/>
          <cell r="AQ396"/>
          <cell r="AR396" t="str">
            <v>None</v>
          </cell>
          <cell r="AS396"/>
          <cell r="AT396"/>
          <cell r="AU396" t="str">
            <v>None</v>
          </cell>
          <cell r="AV396"/>
          <cell r="AW396"/>
          <cell r="AX396" t="str">
            <v>None</v>
          </cell>
          <cell r="AY396"/>
          <cell r="AZ396"/>
          <cell r="BA396" t="str">
            <v>None</v>
          </cell>
          <cell r="BB396"/>
          <cell r="BC396"/>
          <cell r="BD396">
            <v>70</v>
          </cell>
          <cell r="BE396">
            <v>70</v>
          </cell>
          <cell r="BF396" t="str">
            <v>NO PREVIOUS INSURER</v>
          </cell>
          <cell r="BG396" t="str">
            <v>No</v>
          </cell>
          <cell r="BH396"/>
          <cell r="BI396"/>
          <cell r="BJ396"/>
          <cell r="BK396"/>
          <cell r="BL396" t="str">
            <v>Townhouse</v>
          </cell>
          <cell r="BM396" t="str">
            <v>Double Brick</v>
          </cell>
          <cell r="BN396" t="str">
            <v>Slate</v>
          </cell>
          <cell r="BO396" t="str">
            <v>1990-1999</v>
          </cell>
          <cell r="BP396" t="str">
            <v>1990-1999</v>
          </cell>
          <cell r="BQ396" t="str">
            <v>More than 5 acres</v>
          </cell>
        </row>
        <row r="397">
          <cell r="H397" t="str">
            <v>GAQLD156818025</v>
          </cell>
          <cell r="I397" t="str">
            <v/>
          </cell>
          <cell r="J397" t="str">
            <v/>
          </cell>
          <cell r="K397">
            <v>63</v>
          </cell>
          <cell r="L397" t="str">
            <v>WALKER</v>
          </cell>
          <cell r="M397" t="str">
            <v>STREET</v>
          </cell>
          <cell r="N397" t="str">
            <v>MARYBOROUGH WEST</v>
          </cell>
          <cell r="O397">
            <v>4650</v>
          </cell>
          <cell r="P397" t="str">
            <v>QLD</v>
          </cell>
          <cell r="Q397">
            <v>17248</v>
          </cell>
          <cell r="R397" t="str">
            <v>Yes</v>
          </cell>
          <cell r="S397" t="str">
            <v>No</v>
          </cell>
          <cell r="T397" t="str">
            <v>No</v>
          </cell>
          <cell r="U397" t="str">
            <v>No</v>
          </cell>
          <cell r="V397" t="str">
            <v>No</v>
          </cell>
          <cell r="W397" t="str">
            <v>No</v>
          </cell>
          <cell r="X397" t="str">
            <v>No</v>
          </cell>
          <cell r="Y397">
            <v>0</v>
          </cell>
          <cell r="Z397" t="str">
            <v>None</v>
          </cell>
          <cell r="AA397"/>
          <cell r="AB397"/>
          <cell r="AC397" t="str">
            <v>NONE</v>
          </cell>
          <cell r="AD397"/>
          <cell r="AE397"/>
          <cell r="AF397" t="str">
            <v>None</v>
          </cell>
          <cell r="AG397"/>
          <cell r="AH397"/>
          <cell r="AI397" t="str">
            <v>None</v>
          </cell>
          <cell r="AJ397"/>
          <cell r="AK397"/>
          <cell r="AL397" t="str">
            <v>None</v>
          </cell>
          <cell r="AM397"/>
          <cell r="AN397"/>
          <cell r="AO397" t="str">
            <v>None</v>
          </cell>
          <cell r="AP397"/>
          <cell r="AQ397"/>
          <cell r="AR397" t="str">
            <v>None</v>
          </cell>
          <cell r="AS397"/>
          <cell r="AT397"/>
          <cell r="AU397" t="str">
            <v>None</v>
          </cell>
          <cell r="AV397"/>
          <cell r="AW397"/>
          <cell r="AX397" t="str">
            <v>None</v>
          </cell>
          <cell r="AY397"/>
          <cell r="AZ397"/>
          <cell r="BA397" t="str">
            <v>None</v>
          </cell>
          <cell r="BB397"/>
          <cell r="BC397"/>
          <cell r="BD397">
            <v>71</v>
          </cell>
          <cell r="BE397">
            <v>71</v>
          </cell>
          <cell r="BF397" t="str">
            <v>VIRGIN</v>
          </cell>
          <cell r="BG397" t="str">
            <v>No</v>
          </cell>
          <cell r="BH397"/>
          <cell r="BI397"/>
          <cell r="BJ397"/>
          <cell r="BK397"/>
          <cell r="BL397" t="str">
            <v>Semi detached (duplex/triplex/quadplex)</v>
          </cell>
          <cell r="BM397" t="str">
            <v>Other</v>
          </cell>
          <cell r="BN397" t="str">
            <v>Metal covering</v>
          </cell>
          <cell r="BO397" t="str">
            <v>1960-1969</v>
          </cell>
          <cell r="BP397" t="str">
            <v>1960-1969</v>
          </cell>
          <cell r="BQ397" t="str">
            <v>1 to 5 acres</v>
          </cell>
        </row>
        <row r="398">
          <cell r="H398" t="str">
            <v>GAQLD156065750</v>
          </cell>
          <cell r="I398" t="str">
            <v/>
          </cell>
          <cell r="J398" t="str">
            <v/>
          </cell>
          <cell r="K398">
            <v>381</v>
          </cell>
          <cell r="L398" t="str">
            <v>LAKES CREEK</v>
          </cell>
          <cell r="M398" t="str">
            <v>ROAD</v>
          </cell>
          <cell r="N398" t="str">
            <v>KOONGAL</v>
          </cell>
          <cell r="O398">
            <v>4701</v>
          </cell>
          <cell r="P398" t="str">
            <v>QLD</v>
          </cell>
          <cell r="Q398">
            <v>23403</v>
          </cell>
          <cell r="R398" t="str">
            <v>No</v>
          </cell>
          <cell r="S398" t="str">
            <v>No</v>
          </cell>
          <cell r="T398" t="str">
            <v>No</v>
          </cell>
          <cell r="U398" t="str">
            <v>No</v>
          </cell>
          <cell r="V398" t="str">
            <v>No</v>
          </cell>
          <cell r="W398" t="str">
            <v>No</v>
          </cell>
          <cell r="X398" t="str">
            <v>Yes</v>
          </cell>
          <cell r="Y398">
            <v>1</v>
          </cell>
          <cell r="Z398" t="str">
            <v>Damage from water from pipes and drains</v>
          </cell>
          <cell r="AA398">
            <v>634014</v>
          </cell>
          <cell r="AB398"/>
          <cell r="AC398" t="str">
            <v>None</v>
          </cell>
          <cell r="AD398"/>
          <cell r="AE398"/>
          <cell r="AF398" t="str">
            <v>None</v>
          </cell>
          <cell r="AG398"/>
          <cell r="AH398"/>
          <cell r="AI398" t="str">
            <v>None</v>
          </cell>
          <cell r="AJ398"/>
          <cell r="AK398"/>
          <cell r="AL398" t="str">
            <v>None</v>
          </cell>
          <cell r="AM398"/>
          <cell r="AN398"/>
          <cell r="AO398" t="str">
            <v>None</v>
          </cell>
          <cell r="AP398"/>
          <cell r="AQ398"/>
          <cell r="AR398" t="str">
            <v>None</v>
          </cell>
          <cell r="AS398"/>
          <cell r="AT398"/>
          <cell r="AU398" t="str">
            <v>None</v>
          </cell>
          <cell r="AV398"/>
          <cell r="AW398"/>
          <cell r="AX398" t="str">
            <v>None</v>
          </cell>
          <cell r="AY398"/>
          <cell r="AZ398"/>
          <cell r="BA398" t="str">
            <v>None</v>
          </cell>
          <cell r="BB398"/>
          <cell r="BC398"/>
          <cell r="BD398">
            <v>72</v>
          </cell>
          <cell r="BE398">
            <v>72</v>
          </cell>
          <cell r="BF398" t="str">
            <v>SUNCORP</v>
          </cell>
          <cell r="BG398" t="str">
            <v>No</v>
          </cell>
          <cell r="BH398"/>
          <cell r="BI398"/>
          <cell r="BJ398"/>
          <cell r="BK398"/>
          <cell r="BL398" t="str">
            <v>Free Standing Home On Stumps / Foundations</v>
          </cell>
          <cell r="BM398" t="str">
            <v>Other</v>
          </cell>
          <cell r="BN398" t="str">
            <v>Metal covering</v>
          </cell>
          <cell r="BO398" t="str">
            <v>Pre 1890 (Victorian)</v>
          </cell>
          <cell r="BP398" t="str">
            <v>Pre 1890 (Victorian)</v>
          </cell>
          <cell r="BQ398" t="str">
            <v>Less than 1 acre</v>
          </cell>
        </row>
        <row r="399">
          <cell r="H399" t="str">
            <v>GAQLD158025757</v>
          </cell>
          <cell r="I399" t="str">
            <v/>
          </cell>
          <cell r="J399" t="str">
            <v/>
          </cell>
          <cell r="K399">
            <v>173</v>
          </cell>
          <cell r="L399" t="str">
            <v>HELENDALE</v>
          </cell>
          <cell r="M399" t="str">
            <v>DRIVE</v>
          </cell>
          <cell r="N399" t="str">
            <v>HELIDON SPA</v>
          </cell>
          <cell r="O399">
            <v>4344</v>
          </cell>
          <cell r="P399" t="str">
            <v>QLD</v>
          </cell>
          <cell r="Q399">
            <v>26653</v>
          </cell>
          <cell r="R399" t="str">
            <v>No</v>
          </cell>
          <cell r="S399" t="str">
            <v>No</v>
          </cell>
          <cell r="T399" t="str">
            <v>No</v>
          </cell>
          <cell r="U399" t="str">
            <v>No</v>
          </cell>
          <cell r="V399" t="str">
            <v>No</v>
          </cell>
          <cell r="W399" t="str">
            <v>No</v>
          </cell>
          <cell r="X399" t="str">
            <v>No</v>
          </cell>
          <cell r="Y399">
            <v>1</v>
          </cell>
          <cell r="Z399" t="str">
            <v>Damage from water from pipes and drains</v>
          </cell>
          <cell r="AA399">
            <v>1764832</v>
          </cell>
          <cell r="AB399"/>
          <cell r="AC399" t="str">
            <v>None</v>
          </cell>
          <cell r="AD399"/>
          <cell r="AE399"/>
          <cell r="AF399" t="str">
            <v>None</v>
          </cell>
          <cell r="AG399"/>
          <cell r="AH399"/>
          <cell r="AI399" t="str">
            <v>None</v>
          </cell>
          <cell r="AJ399"/>
          <cell r="AK399"/>
          <cell r="AL399" t="str">
            <v>None</v>
          </cell>
          <cell r="AM399"/>
          <cell r="AN399"/>
          <cell r="AO399" t="str">
            <v>None</v>
          </cell>
          <cell r="AP399"/>
          <cell r="AQ399"/>
          <cell r="AR399" t="str">
            <v>None</v>
          </cell>
          <cell r="AS399"/>
          <cell r="AT399"/>
          <cell r="AU399" t="str">
            <v>None</v>
          </cell>
          <cell r="AV399"/>
          <cell r="AW399"/>
          <cell r="AX399" t="str">
            <v>None</v>
          </cell>
          <cell r="AY399"/>
          <cell r="AZ399"/>
          <cell r="BA399" t="str">
            <v>None</v>
          </cell>
          <cell r="BB399"/>
          <cell r="BC399"/>
          <cell r="BD399">
            <v>40</v>
          </cell>
          <cell r="BE399">
            <v>58</v>
          </cell>
          <cell r="BF399" t="str">
            <v>NO PREVIOUS INSURER</v>
          </cell>
          <cell r="BG399" t="str">
            <v>No</v>
          </cell>
          <cell r="BH399"/>
          <cell r="BI399"/>
          <cell r="BJ399"/>
          <cell r="BK399"/>
          <cell r="BL399" t="str">
            <v>Semi detached (duplex/triplex/quadplex)</v>
          </cell>
          <cell r="BM399" t="str">
            <v>Sheet cladding</v>
          </cell>
          <cell r="BN399" t="str">
            <v>Fibrecement covering</v>
          </cell>
          <cell r="BO399" t="str">
            <v>In the last 10 years</v>
          </cell>
          <cell r="BP399">
            <v>2011</v>
          </cell>
          <cell r="BQ399" t="str">
            <v>Less than 1 acre</v>
          </cell>
        </row>
        <row r="400">
          <cell r="H400" t="str">
            <v>GANSW704796220</v>
          </cell>
          <cell r="I400" t="str">
            <v/>
          </cell>
          <cell r="J400" t="str">
            <v/>
          </cell>
          <cell r="K400">
            <v>35</v>
          </cell>
          <cell r="L400" t="str">
            <v>KING GEORGE</v>
          </cell>
          <cell r="M400" t="str">
            <v>PARADE</v>
          </cell>
          <cell r="N400" t="str">
            <v>FORSTER</v>
          </cell>
          <cell r="O400">
            <v>2428</v>
          </cell>
          <cell r="P400" t="str">
            <v>NSW</v>
          </cell>
          <cell r="Q400">
            <v>23781</v>
          </cell>
          <cell r="R400" t="str">
            <v>No</v>
          </cell>
          <cell r="S400" t="str">
            <v>No</v>
          </cell>
          <cell r="T400" t="str">
            <v>No</v>
          </cell>
          <cell r="U400" t="str">
            <v>No</v>
          </cell>
          <cell r="V400" t="str">
            <v>No</v>
          </cell>
          <cell r="W400" t="str">
            <v>No</v>
          </cell>
          <cell r="X400" t="str">
            <v>No</v>
          </cell>
          <cell r="Y400">
            <v>0</v>
          </cell>
          <cell r="Z400" t="str">
            <v>None</v>
          </cell>
          <cell r="AA400"/>
          <cell r="AB400"/>
          <cell r="AC400" t="str">
            <v>NONE</v>
          </cell>
          <cell r="AD400"/>
          <cell r="AE400"/>
          <cell r="AF400" t="str">
            <v>None</v>
          </cell>
          <cell r="AG400"/>
          <cell r="AH400"/>
          <cell r="AI400" t="str">
            <v>None</v>
          </cell>
          <cell r="AJ400"/>
          <cell r="AK400"/>
          <cell r="AL400" t="str">
            <v>None</v>
          </cell>
          <cell r="AM400"/>
          <cell r="AN400"/>
          <cell r="AO400" t="str">
            <v>None</v>
          </cell>
          <cell r="AP400"/>
          <cell r="AQ400"/>
          <cell r="AR400" t="str">
            <v>None</v>
          </cell>
          <cell r="AS400"/>
          <cell r="AT400"/>
          <cell r="AU400" t="str">
            <v>None</v>
          </cell>
          <cell r="AV400"/>
          <cell r="AW400"/>
          <cell r="AX400" t="str">
            <v>None</v>
          </cell>
          <cell r="AY400"/>
          <cell r="AZ400"/>
          <cell r="BA400" t="str">
            <v>None</v>
          </cell>
          <cell r="BB400"/>
          <cell r="BC400"/>
          <cell r="BD400">
            <v>58</v>
          </cell>
          <cell r="BE400">
            <v>58</v>
          </cell>
          <cell r="BF400" t="str">
            <v>NO PREVIOUS INSURER</v>
          </cell>
          <cell r="BG400" t="str">
            <v>No</v>
          </cell>
          <cell r="BH400"/>
          <cell r="BI400"/>
          <cell r="BJ400"/>
          <cell r="BK400"/>
          <cell r="BL400" t="str">
            <v>Townhouse</v>
          </cell>
          <cell r="BM400" t="str">
            <v>Other</v>
          </cell>
          <cell r="BN400" t="str">
            <v>Metal covering</v>
          </cell>
          <cell r="BO400" t="str">
            <v>In the last 10 years</v>
          </cell>
          <cell r="BP400">
            <v>2015</v>
          </cell>
          <cell r="BQ400" t="str">
            <v>Less than 1 acre</v>
          </cell>
        </row>
        <row r="401">
          <cell r="H401" t="str">
            <v>GAQLD156818025</v>
          </cell>
          <cell r="I401" t="str">
            <v/>
          </cell>
          <cell r="J401" t="str">
            <v/>
          </cell>
          <cell r="K401">
            <v>63</v>
          </cell>
          <cell r="L401" t="str">
            <v>WALKER</v>
          </cell>
          <cell r="M401" t="str">
            <v>STREET</v>
          </cell>
          <cell r="N401" t="str">
            <v>MARYBOROUGH WEST</v>
          </cell>
          <cell r="O401">
            <v>4650</v>
          </cell>
          <cell r="P401" t="str">
            <v>QLD</v>
          </cell>
          <cell r="Q401">
            <v>19950</v>
          </cell>
          <cell r="R401" t="str">
            <v>Yes</v>
          </cell>
          <cell r="S401" t="str">
            <v>No</v>
          </cell>
          <cell r="T401" t="str">
            <v>No</v>
          </cell>
          <cell r="U401" t="str">
            <v>No</v>
          </cell>
          <cell r="V401" t="str">
            <v>No</v>
          </cell>
          <cell r="W401" t="str">
            <v>No</v>
          </cell>
          <cell r="X401" t="str">
            <v>No</v>
          </cell>
          <cell r="Y401">
            <v>1</v>
          </cell>
          <cell r="Z401" t="str">
            <v>Other claim type</v>
          </cell>
          <cell r="AA401">
            <v>926255</v>
          </cell>
          <cell r="AB401"/>
          <cell r="AC401" t="str">
            <v>None</v>
          </cell>
          <cell r="AD401"/>
          <cell r="AE401"/>
          <cell r="AF401" t="str">
            <v>None</v>
          </cell>
          <cell r="AG401"/>
          <cell r="AH401"/>
          <cell r="AI401" t="str">
            <v>None</v>
          </cell>
          <cell r="AJ401"/>
          <cell r="AK401"/>
          <cell r="AL401" t="str">
            <v>None</v>
          </cell>
          <cell r="AM401"/>
          <cell r="AN401"/>
          <cell r="AO401" t="str">
            <v>None</v>
          </cell>
          <cell r="AP401"/>
          <cell r="AQ401"/>
          <cell r="AR401" t="str">
            <v>None</v>
          </cell>
          <cell r="AS401"/>
          <cell r="AT401"/>
          <cell r="AU401" t="str">
            <v>None</v>
          </cell>
          <cell r="AV401"/>
          <cell r="AW401"/>
          <cell r="AX401" t="str">
            <v>None</v>
          </cell>
          <cell r="AY401"/>
          <cell r="AZ401"/>
          <cell r="BA401" t="str">
            <v>None</v>
          </cell>
          <cell r="BB401"/>
          <cell r="BC401"/>
          <cell r="BD401">
            <v>39</v>
          </cell>
          <cell r="BE401">
            <v>55</v>
          </cell>
          <cell r="BF401" t="str">
            <v>NO PREVIOUS INSURER</v>
          </cell>
          <cell r="BG401" t="str">
            <v>No</v>
          </cell>
          <cell r="BH401"/>
          <cell r="BI401"/>
          <cell r="BJ401"/>
          <cell r="BK401"/>
          <cell r="BL401" t="str">
            <v>Free Standing Home On Poles</v>
          </cell>
          <cell r="BM401" t="str">
            <v>Other</v>
          </cell>
          <cell r="BN401" t="str">
            <v>Terracotta</v>
          </cell>
          <cell r="BO401" t="str">
            <v>In the last 10 years</v>
          </cell>
          <cell r="BP401">
            <v>2013</v>
          </cell>
          <cell r="BQ401" t="str">
            <v>Less than 1 acre</v>
          </cell>
        </row>
        <row r="402">
          <cell r="H402" t="str">
            <v>GAWA_147473218</v>
          </cell>
          <cell r="I402" t="str">
            <v/>
          </cell>
          <cell r="J402" t="str">
            <v/>
          </cell>
          <cell r="K402" t="str">
            <v>29 A</v>
          </cell>
          <cell r="L402" t="str">
            <v>WILCOCK</v>
          </cell>
          <cell r="M402" t="str">
            <v>AVENUE</v>
          </cell>
          <cell r="N402" t="str">
            <v>BALCATTA</v>
          </cell>
          <cell r="O402">
            <v>6021</v>
          </cell>
          <cell r="P402" t="str">
            <v>WA</v>
          </cell>
          <cell r="Q402">
            <v>31166</v>
          </cell>
          <cell r="R402" t="str">
            <v>No</v>
          </cell>
          <cell r="S402" t="str">
            <v>No</v>
          </cell>
          <cell r="T402" t="str">
            <v>No</v>
          </cell>
          <cell r="U402" t="str">
            <v>No</v>
          </cell>
          <cell r="V402" t="str">
            <v>No</v>
          </cell>
          <cell r="W402" t="str">
            <v>No</v>
          </cell>
          <cell r="X402" t="str">
            <v>No</v>
          </cell>
          <cell r="Y402">
            <v>0</v>
          </cell>
          <cell r="Z402" t="str">
            <v>None</v>
          </cell>
          <cell r="AA402"/>
          <cell r="AB402"/>
          <cell r="AC402" t="str">
            <v>NONE</v>
          </cell>
          <cell r="AD402"/>
          <cell r="AE402"/>
          <cell r="AF402" t="str">
            <v>None</v>
          </cell>
          <cell r="AG402"/>
          <cell r="AH402"/>
          <cell r="AI402" t="str">
            <v>None</v>
          </cell>
          <cell r="AJ402"/>
          <cell r="AK402"/>
          <cell r="AL402" t="str">
            <v>None</v>
          </cell>
          <cell r="AM402"/>
          <cell r="AN402"/>
          <cell r="AO402" t="str">
            <v>None</v>
          </cell>
          <cell r="AP402"/>
          <cell r="AQ402"/>
          <cell r="AR402" t="str">
            <v>None</v>
          </cell>
          <cell r="AS402"/>
          <cell r="AT402"/>
          <cell r="AU402" t="str">
            <v>None</v>
          </cell>
          <cell r="AV402"/>
          <cell r="AW402"/>
          <cell r="AX402" t="str">
            <v>None</v>
          </cell>
          <cell r="AY402"/>
          <cell r="AZ402"/>
          <cell r="BA402" t="str">
            <v>None</v>
          </cell>
          <cell r="BB402"/>
          <cell r="BC402"/>
          <cell r="BD402">
            <v>47</v>
          </cell>
          <cell r="BE402">
            <v>47</v>
          </cell>
          <cell r="BF402" t="str">
            <v>NO PREVIOUS INSURER</v>
          </cell>
          <cell r="BG402" t="str">
            <v>No</v>
          </cell>
          <cell r="BH402"/>
          <cell r="BI402"/>
          <cell r="BJ402"/>
          <cell r="BK402"/>
          <cell r="BL402" t="str">
            <v>Semi detached (duplex/triplex/quadplex)</v>
          </cell>
          <cell r="BM402" t="str">
            <v>Sheet cladding</v>
          </cell>
          <cell r="BN402" t="str">
            <v>Metal covering</v>
          </cell>
          <cell r="BO402" t="str">
            <v>1980-1989</v>
          </cell>
          <cell r="BP402" t="str">
            <v>1980-1989</v>
          </cell>
          <cell r="BQ402" t="str">
            <v>1 to 5 acres</v>
          </cell>
        </row>
        <row r="403">
          <cell r="H403" t="str">
            <v>GAQLD156856965</v>
          </cell>
          <cell r="I403" t="str">
            <v/>
          </cell>
          <cell r="J403" t="str">
            <v/>
          </cell>
          <cell r="K403">
            <v>20</v>
          </cell>
          <cell r="L403" t="str">
            <v>NISBET</v>
          </cell>
          <cell r="M403" t="str">
            <v>PLACE</v>
          </cell>
          <cell r="N403" t="str">
            <v>MERRIMAC</v>
          </cell>
          <cell r="O403">
            <v>4226</v>
          </cell>
          <cell r="P403" t="str">
            <v>QLD</v>
          </cell>
          <cell r="Q403">
            <v>29094</v>
          </cell>
          <cell r="R403" t="str">
            <v>No</v>
          </cell>
          <cell r="S403" t="str">
            <v>No</v>
          </cell>
          <cell r="T403" t="str">
            <v>No</v>
          </cell>
          <cell r="U403" t="str">
            <v>No</v>
          </cell>
          <cell r="V403" t="str">
            <v>No</v>
          </cell>
          <cell r="W403" t="str">
            <v>No</v>
          </cell>
          <cell r="X403" t="str">
            <v>Yes</v>
          </cell>
          <cell r="Y403">
            <v>0</v>
          </cell>
          <cell r="Z403" t="str">
            <v>None</v>
          </cell>
          <cell r="AA403"/>
          <cell r="AB403"/>
          <cell r="AC403" t="str">
            <v>NONE</v>
          </cell>
          <cell r="AD403"/>
          <cell r="AE403"/>
          <cell r="AF403" t="str">
            <v>None</v>
          </cell>
          <cell r="AG403"/>
          <cell r="AH403"/>
          <cell r="AI403" t="str">
            <v>Bushfire or flood</v>
          </cell>
          <cell r="AJ403">
            <v>47731</v>
          </cell>
          <cell r="AK403"/>
          <cell r="AL403" t="str">
            <v>None</v>
          </cell>
          <cell r="AM403"/>
          <cell r="AN403"/>
          <cell r="AO403" t="str">
            <v>None</v>
          </cell>
          <cell r="AP403"/>
          <cell r="AQ403"/>
          <cell r="AR403" t="str">
            <v>None</v>
          </cell>
          <cell r="AS403"/>
          <cell r="AT403"/>
          <cell r="AU403" t="str">
            <v>None</v>
          </cell>
          <cell r="AV403"/>
          <cell r="AW403"/>
          <cell r="AX403" t="str">
            <v>None</v>
          </cell>
          <cell r="AY403"/>
          <cell r="AZ403"/>
          <cell r="BA403" t="str">
            <v>None</v>
          </cell>
          <cell r="BB403"/>
          <cell r="BC403"/>
          <cell r="BD403">
            <v>22</v>
          </cell>
          <cell r="BE403">
            <v>31</v>
          </cell>
          <cell r="BF403" t="str">
            <v>NO PREVIOUS INSURER</v>
          </cell>
          <cell r="BG403" t="str">
            <v>No</v>
          </cell>
          <cell r="BH403"/>
          <cell r="BI403"/>
          <cell r="BJ403"/>
          <cell r="BK403"/>
          <cell r="BL403" t="str">
            <v>Free Standing Home On Stumps / Foundations</v>
          </cell>
          <cell r="BM403" t="str">
            <v>Other</v>
          </cell>
          <cell r="BN403" t="str">
            <v>Metal covering</v>
          </cell>
          <cell r="BO403" t="str">
            <v>Pre 1890 (Victorian)</v>
          </cell>
          <cell r="BP403" t="str">
            <v>Pre 1890 (Victorian)</v>
          </cell>
          <cell r="BQ403" t="str">
            <v>1 to 5 acres</v>
          </cell>
        </row>
        <row r="404">
          <cell r="H404" t="str">
            <v>GANSW706485481</v>
          </cell>
          <cell r="I404" t="str">
            <v/>
          </cell>
          <cell r="J404" t="str">
            <v/>
          </cell>
          <cell r="K404">
            <v>53</v>
          </cell>
          <cell r="L404" t="str">
            <v>KOORONGA</v>
          </cell>
          <cell r="M404" t="str">
            <v>AVENUE</v>
          </cell>
          <cell r="N404" t="str">
            <v>ORANGE</v>
          </cell>
          <cell r="O404">
            <v>2800</v>
          </cell>
          <cell r="P404" t="str">
            <v>NSW</v>
          </cell>
          <cell r="Q404">
            <v>24445</v>
          </cell>
          <cell r="R404" t="str">
            <v>Yes</v>
          </cell>
          <cell r="S404" t="str">
            <v>No</v>
          </cell>
          <cell r="T404" t="str">
            <v>No</v>
          </cell>
          <cell r="U404" t="str">
            <v>No</v>
          </cell>
          <cell r="V404" t="str">
            <v>No</v>
          </cell>
          <cell r="W404" t="str">
            <v>No</v>
          </cell>
          <cell r="X404" t="str">
            <v>No</v>
          </cell>
          <cell r="Y404">
            <v>1</v>
          </cell>
          <cell r="Z404" t="str">
            <v>Theft</v>
          </cell>
          <cell r="AA404">
            <v>314292</v>
          </cell>
          <cell r="AB404"/>
          <cell r="AC404" t="str">
            <v>None</v>
          </cell>
          <cell r="AD404"/>
          <cell r="AE404"/>
          <cell r="AF404" t="str">
            <v>None</v>
          </cell>
          <cell r="AG404"/>
          <cell r="AH404"/>
          <cell r="AI404" t="str">
            <v>None</v>
          </cell>
          <cell r="AJ404"/>
          <cell r="AK404"/>
          <cell r="AL404" t="str">
            <v>None</v>
          </cell>
          <cell r="AM404"/>
          <cell r="AN404"/>
          <cell r="AO404" t="str">
            <v>None</v>
          </cell>
          <cell r="AP404"/>
          <cell r="AQ404"/>
          <cell r="AR404" t="str">
            <v>None</v>
          </cell>
          <cell r="AS404"/>
          <cell r="AT404"/>
          <cell r="AU404" t="str">
            <v>None</v>
          </cell>
          <cell r="AV404"/>
          <cell r="AW404"/>
          <cell r="AX404" t="str">
            <v>None</v>
          </cell>
          <cell r="AY404"/>
          <cell r="AZ404"/>
          <cell r="BA404" t="str">
            <v>None</v>
          </cell>
          <cell r="BB404"/>
          <cell r="BC404"/>
          <cell r="BD404">
            <v>24</v>
          </cell>
          <cell r="BE404">
            <v>56</v>
          </cell>
          <cell r="BF404" t="str">
            <v>NO PREVIOUS INSURER</v>
          </cell>
          <cell r="BG404" t="str">
            <v>No</v>
          </cell>
          <cell r="BH404"/>
          <cell r="BI404"/>
          <cell r="BJ404"/>
          <cell r="BK404"/>
          <cell r="BL404" t="str">
            <v>Townhouse</v>
          </cell>
          <cell r="BM404" t="str">
            <v>Brick Veneer</v>
          </cell>
          <cell r="BN404" t="str">
            <v>Metal covering</v>
          </cell>
          <cell r="BO404" t="str">
            <v>In the last 10 years</v>
          </cell>
          <cell r="BP404">
            <v>2015</v>
          </cell>
          <cell r="BQ404" t="str">
            <v>Less than 1 acre</v>
          </cell>
        </row>
        <row r="405">
          <cell r="H405" t="str">
            <v>GATAS702214910</v>
          </cell>
          <cell r="I405" t="str">
            <v/>
          </cell>
          <cell r="J405" t="str">
            <v/>
          </cell>
          <cell r="K405">
            <v>8</v>
          </cell>
          <cell r="L405" t="str">
            <v>CLARKE</v>
          </cell>
          <cell r="M405" t="str">
            <v>STREET</v>
          </cell>
          <cell r="N405" t="str">
            <v>BRIDPORT</v>
          </cell>
          <cell r="O405">
            <v>7262</v>
          </cell>
          <cell r="P405" t="str">
            <v>TAS</v>
          </cell>
          <cell r="Q405">
            <v>30766</v>
          </cell>
          <cell r="R405" t="str">
            <v>Yes</v>
          </cell>
          <cell r="S405" t="str">
            <v>No</v>
          </cell>
          <cell r="T405" t="str">
            <v>No</v>
          </cell>
          <cell r="U405" t="str">
            <v>No</v>
          </cell>
          <cell r="V405" t="str">
            <v>No</v>
          </cell>
          <cell r="W405" t="str">
            <v>No</v>
          </cell>
          <cell r="X405" t="str">
            <v>No</v>
          </cell>
          <cell r="Y405">
            <v>1</v>
          </cell>
          <cell r="Z405" t="str">
            <v>House fire</v>
          </cell>
          <cell r="AA405">
            <v>687865</v>
          </cell>
          <cell r="AB405"/>
          <cell r="AC405" t="str">
            <v>None</v>
          </cell>
          <cell r="AD405"/>
          <cell r="AE405"/>
          <cell r="AF405" t="str">
            <v>None</v>
          </cell>
          <cell r="AG405"/>
          <cell r="AH405"/>
          <cell r="AI405" t="str">
            <v>None</v>
          </cell>
          <cell r="AJ405"/>
          <cell r="AK405"/>
          <cell r="AL405" t="str">
            <v>None</v>
          </cell>
          <cell r="AM405"/>
          <cell r="AN405"/>
          <cell r="AO405" t="str">
            <v>None</v>
          </cell>
          <cell r="AP405"/>
          <cell r="AQ405"/>
          <cell r="AR405" t="str">
            <v>None</v>
          </cell>
          <cell r="AS405"/>
          <cell r="AT405"/>
          <cell r="AU405" t="str">
            <v>None</v>
          </cell>
          <cell r="AV405"/>
          <cell r="AW405"/>
          <cell r="AX405" t="str">
            <v>None</v>
          </cell>
          <cell r="AY405"/>
          <cell r="AZ405"/>
          <cell r="BA405" t="str">
            <v>None</v>
          </cell>
          <cell r="BB405"/>
          <cell r="BC405"/>
          <cell r="BD405">
            <v>78</v>
          </cell>
          <cell r="BE405">
            <v>78</v>
          </cell>
          <cell r="BF405" t="str">
            <v>NO PREVIOUS INSURER</v>
          </cell>
          <cell r="BG405" t="str">
            <v>No</v>
          </cell>
          <cell r="BH405"/>
          <cell r="BI405"/>
          <cell r="BJ405"/>
          <cell r="BK405"/>
          <cell r="BL405" t="str">
            <v>Semi detached (duplex/triplex/quadplex)</v>
          </cell>
          <cell r="BM405" t="str">
            <v>Other</v>
          </cell>
          <cell r="BN405" t="str">
            <v>Terracotta</v>
          </cell>
          <cell r="BO405" t="str">
            <v>2000-2008</v>
          </cell>
          <cell r="BP405" t="str">
            <v>2000-2008</v>
          </cell>
          <cell r="BQ405" t="str">
            <v>Less than 1 acre</v>
          </cell>
        </row>
        <row r="406">
          <cell r="H406" t="str">
            <v>GAWA_146878440</v>
          </cell>
          <cell r="I406" t="str">
            <v/>
          </cell>
          <cell r="J406" t="str">
            <v/>
          </cell>
          <cell r="K406">
            <v>8</v>
          </cell>
          <cell r="L406" t="str">
            <v>GOLDERS GREEN</v>
          </cell>
          <cell r="M406" t="str">
            <v>LANE</v>
          </cell>
          <cell r="N406" t="str">
            <v>KINGSLEY</v>
          </cell>
          <cell r="O406">
            <v>6026</v>
          </cell>
          <cell r="P406" t="str">
            <v>WA</v>
          </cell>
          <cell r="Q406">
            <v>25798</v>
          </cell>
          <cell r="R406" t="str">
            <v>Yes</v>
          </cell>
          <cell r="S406" t="str">
            <v>No</v>
          </cell>
          <cell r="T406" t="str">
            <v>No</v>
          </cell>
          <cell r="U406" t="str">
            <v>No</v>
          </cell>
          <cell r="V406" t="str">
            <v>No</v>
          </cell>
          <cell r="W406" t="str">
            <v>No</v>
          </cell>
          <cell r="X406" t="str">
            <v>No</v>
          </cell>
          <cell r="Y406">
            <v>0</v>
          </cell>
          <cell r="Z406" t="str">
            <v>None</v>
          </cell>
          <cell r="AA406"/>
          <cell r="AB406"/>
          <cell r="AC406" t="str">
            <v>NONE</v>
          </cell>
          <cell r="AD406"/>
          <cell r="AE406"/>
          <cell r="AF406" t="str">
            <v>None</v>
          </cell>
          <cell r="AG406"/>
          <cell r="AH406"/>
          <cell r="AI406" t="str">
            <v>None</v>
          </cell>
          <cell r="AJ406"/>
          <cell r="AK406"/>
          <cell r="AL406" t="str">
            <v>None</v>
          </cell>
          <cell r="AM406"/>
          <cell r="AN406"/>
          <cell r="AO406" t="str">
            <v>None</v>
          </cell>
          <cell r="AP406"/>
          <cell r="AQ406"/>
          <cell r="AR406" t="str">
            <v>None</v>
          </cell>
          <cell r="AS406"/>
          <cell r="AT406"/>
          <cell r="AU406" t="str">
            <v>None</v>
          </cell>
          <cell r="AV406"/>
          <cell r="AW406"/>
          <cell r="AX406" t="str">
            <v>None</v>
          </cell>
          <cell r="AY406"/>
          <cell r="AZ406"/>
          <cell r="BA406" t="str">
            <v>None</v>
          </cell>
          <cell r="BB406"/>
          <cell r="BC406"/>
          <cell r="BD406">
            <v>53</v>
          </cell>
          <cell r="BE406">
            <v>53</v>
          </cell>
          <cell r="BF406" t="str">
            <v>NO PREVIOUS INSURER</v>
          </cell>
          <cell r="BG406" t="str">
            <v>No</v>
          </cell>
          <cell r="BH406"/>
          <cell r="BI406"/>
          <cell r="BJ406"/>
          <cell r="BK406"/>
          <cell r="BL406" t="str">
            <v>Free Standing Home On Poles</v>
          </cell>
          <cell r="BM406" t="str">
            <v>AAC panel</v>
          </cell>
          <cell r="BN406" t="str">
            <v>Fibrecement covering</v>
          </cell>
          <cell r="BO406" t="str">
            <v>1946-1959 (Post War)</v>
          </cell>
          <cell r="BP406" t="str">
            <v>1946-1959 (Post War)</v>
          </cell>
          <cell r="BQ406" t="str">
            <v>1 to 5 acres</v>
          </cell>
        </row>
        <row r="407">
          <cell r="H407" t="str">
            <v>GANSW704835351</v>
          </cell>
          <cell r="I407" t="str">
            <v/>
          </cell>
          <cell r="J407" t="str">
            <v/>
          </cell>
          <cell r="K407">
            <v>184</v>
          </cell>
          <cell r="L407" t="str">
            <v>GOLDEN VALLEY</v>
          </cell>
          <cell r="M407" t="str">
            <v>DRIVE</v>
          </cell>
          <cell r="N407" t="str">
            <v>GLOSSODIA</v>
          </cell>
          <cell r="O407">
            <v>2756</v>
          </cell>
          <cell r="P407" t="str">
            <v>NSW</v>
          </cell>
          <cell r="Q407">
            <v>17881</v>
          </cell>
          <cell r="R407" t="str">
            <v>No</v>
          </cell>
          <cell r="S407" t="str">
            <v>No</v>
          </cell>
          <cell r="T407" t="str">
            <v>No</v>
          </cell>
          <cell r="U407" t="str">
            <v>No</v>
          </cell>
          <cell r="V407" t="str">
            <v>No</v>
          </cell>
          <cell r="W407" t="str">
            <v>No</v>
          </cell>
          <cell r="X407" t="str">
            <v>No</v>
          </cell>
          <cell r="Y407">
            <v>0</v>
          </cell>
          <cell r="Z407" t="str">
            <v>None</v>
          </cell>
          <cell r="AA407"/>
          <cell r="AB407"/>
          <cell r="AC407" t="str">
            <v>NONE</v>
          </cell>
          <cell r="AD407"/>
          <cell r="AE407"/>
          <cell r="AF407" t="str">
            <v>None</v>
          </cell>
          <cell r="AG407"/>
          <cell r="AH407"/>
          <cell r="AI407" t="str">
            <v>None</v>
          </cell>
          <cell r="AJ407"/>
          <cell r="AK407"/>
          <cell r="AL407" t="str">
            <v>None</v>
          </cell>
          <cell r="AM407"/>
          <cell r="AN407"/>
          <cell r="AO407" t="str">
            <v>None</v>
          </cell>
          <cell r="AP407"/>
          <cell r="AQ407"/>
          <cell r="AR407" t="str">
            <v>None</v>
          </cell>
          <cell r="AS407"/>
          <cell r="AT407"/>
          <cell r="AU407" t="str">
            <v>None</v>
          </cell>
          <cell r="AV407"/>
          <cell r="AW407"/>
          <cell r="AX407" t="str">
            <v>None</v>
          </cell>
          <cell r="AY407"/>
          <cell r="AZ407"/>
          <cell r="BA407" t="str">
            <v>None</v>
          </cell>
          <cell r="BB407"/>
          <cell r="BC407"/>
          <cell r="BD407">
            <v>38</v>
          </cell>
          <cell r="BE407">
            <v>63</v>
          </cell>
          <cell r="BF407" t="str">
            <v>NO PREVIOUS INSURER</v>
          </cell>
          <cell r="BG407" t="str">
            <v>No</v>
          </cell>
          <cell r="BH407"/>
          <cell r="BI407"/>
          <cell r="BJ407"/>
          <cell r="BK407"/>
          <cell r="BL407" t="str">
            <v>Free Standing Home On Stumps / Foundations</v>
          </cell>
          <cell r="BM407" t="str">
            <v>Brick Veneer</v>
          </cell>
          <cell r="BN407" t="str">
            <v>Metal covering</v>
          </cell>
          <cell r="BO407" t="str">
            <v>1960-1969</v>
          </cell>
          <cell r="BP407" t="str">
            <v>1960-1969</v>
          </cell>
          <cell r="BQ407" t="str">
            <v>Less than 1 acre</v>
          </cell>
        </row>
        <row r="408">
          <cell r="H408" t="str">
            <v>GASA_415021030</v>
          </cell>
          <cell r="I408" t="str">
            <v/>
          </cell>
          <cell r="J408" t="str">
            <v/>
          </cell>
          <cell r="K408">
            <v>23</v>
          </cell>
          <cell r="L408" t="str">
            <v>ROSEMARY</v>
          </cell>
          <cell r="M408" t="str">
            <v>COURT</v>
          </cell>
          <cell r="N408" t="str">
            <v>ENCOUNTER BAY</v>
          </cell>
          <cell r="O408">
            <v>5211</v>
          </cell>
          <cell r="P408" t="str">
            <v>SA</v>
          </cell>
          <cell r="Q408">
            <v>26463</v>
          </cell>
          <cell r="R408" t="str">
            <v>Yes</v>
          </cell>
          <cell r="S408" t="str">
            <v>No</v>
          </cell>
          <cell r="T408" t="str">
            <v>No</v>
          </cell>
          <cell r="U408" t="str">
            <v>No</v>
          </cell>
          <cell r="V408" t="str">
            <v>No</v>
          </cell>
          <cell r="W408" t="str">
            <v>No</v>
          </cell>
          <cell r="X408" t="str">
            <v>No</v>
          </cell>
          <cell r="Y408">
            <v>1</v>
          </cell>
          <cell r="Z408" t="str">
            <v>Other claim type</v>
          </cell>
          <cell r="AA408">
            <v>896789</v>
          </cell>
          <cell r="AB408"/>
          <cell r="AC408" t="str">
            <v>Earthquake, storm, cyclone or hail</v>
          </cell>
          <cell r="AD408">
            <v>318087</v>
          </cell>
          <cell r="AE408"/>
          <cell r="AF408" t="str">
            <v>None</v>
          </cell>
          <cell r="AG408"/>
          <cell r="AH408"/>
          <cell r="AI408" t="str">
            <v>None</v>
          </cell>
          <cell r="AJ408"/>
          <cell r="AK408"/>
          <cell r="AL408" t="str">
            <v>None</v>
          </cell>
          <cell r="AM408"/>
          <cell r="AN408"/>
          <cell r="AO408" t="str">
            <v>None</v>
          </cell>
          <cell r="AP408"/>
          <cell r="AQ408"/>
          <cell r="AR408" t="str">
            <v>None</v>
          </cell>
          <cell r="AS408"/>
          <cell r="AT408"/>
          <cell r="AU408" t="str">
            <v>None</v>
          </cell>
          <cell r="AV408"/>
          <cell r="AW408"/>
          <cell r="AX408" t="str">
            <v>None</v>
          </cell>
          <cell r="AY408"/>
          <cell r="AZ408"/>
          <cell r="BA408" t="str">
            <v>None</v>
          </cell>
          <cell r="BB408"/>
          <cell r="BC408"/>
          <cell r="BD408">
            <v>34</v>
          </cell>
          <cell r="BE408">
            <v>48</v>
          </cell>
          <cell r="BF408" t="str">
            <v>NO PREVIOUS INSURER</v>
          </cell>
          <cell r="BG408" t="str">
            <v>No</v>
          </cell>
          <cell r="BH408"/>
          <cell r="BI408"/>
          <cell r="BJ408"/>
          <cell r="BK408"/>
          <cell r="BL408" t="str">
            <v>Townhouse</v>
          </cell>
          <cell r="BM408" t="str">
            <v>Weatherboard - Timber</v>
          </cell>
          <cell r="BN408" t="str">
            <v>Slate</v>
          </cell>
          <cell r="BO408" t="str">
            <v>1990-1999</v>
          </cell>
          <cell r="BP408" t="str">
            <v>1990-1999</v>
          </cell>
          <cell r="BQ408" t="str">
            <v>1 to 5 acres</v>
          </cell>
        </row>
        <row r="409">
          <cell r="H409" t="str">
            <v>GASA_415508118</v>
          </cell>
          <cell r="I409" t="str">
            <v/>
          </cell>
          <cell r="J409" t="str">
            <v/>
          </cell>
          <cell r="K409">
            <v>20</v>
          </cell>
          <cell r="L409" t="str">
            <v>GLADSTONE</v>
          </cell>
          <cell r="M409" t="str">
            <v>STREET</v>
          </cell>
          <cell r="N409" t="str">
            <v>ADELAIDE</v>
          </cell>
          <cell r="O409">
            <v>5000</v>
          </cell>
          <cell r="P409" t="str">
            <v>SA</v>
          </cell>
          <cell r="Q409">
            <v>25109</v>
          </cell>
          <cell r="R409" t="str">
            <v>No</v>
          </cell>
          <cell r="S409" t="str">
            <v>No</v>
          </cell>
          <cell r="T409" t="str">
            <v>No</v>
          </cell>
          <cell r="U409" t="str">
            <v>No</v>
          </cell>
          <cell r="V409" t="str">
            <v>No</v>
          </cell>
          <cell r="W409" t="str">
            <v>No</v>
          </cell>
          <cell r="X409" t="str">
            <v>No</v>
          </cell>
          <cell r="Y409">
            <v>1</v>
          </cell>
          <cell r="Z409" t="str">
            <v>Theft</v>
          </cell>
          <cell r="AA409">
            <v>466782</v>
          </cell>
          <cell r="AB409"/>
          <cell r="AC409" t="str">
            <v>None</v>
          </cell>
          <cell r="AD409"/>
          <cell r="AE409"/>
          <cell r="AF409" t="str">
            <v>None</v>
          </cell>
          <cell r="AG409"/>
          <cell r="AH409"/>
          <cell r="AI409" t="str">
            <v>None</v>
          </cell>
          <cell r="AJ409"/>
          <cell r="AK409"/>
          <cell r="AL409" t="str">
            <v>None</v>
          </cell>
          <cell r="AM409"/>
          <cell r="AN409"/>
          <cell r="AO409" t="str">
            <v>None</v>
          </cell>
          <cell r="AP409"/>
          <cell r="AQ409"/>
          <cell r="AR409" t="str">
            <v>None</v>
          </cell>
          <cell r="AS409"/>
          <cell r="AT409"/>
          <cell r="AU409" t="str">
            <v>None</v>
          </cell>
          <cell r="AV409"/>
          <cell r="AW409"/>
          <cell r="AX409" t="str">
            <v>None</v>
          </cell>
          <cell r="AY409"/>
          <cell r="AZ409"/>
          <cell r="BA409" t="str">
            <v>None</v>
          </cell>
          <cell r="BB409"/>
          <cell r="BC409"/>
          <cell r="BD409">
            <v>37</v>
          </cell>
          <cell r="BE409">
            <v>55</v>
          </cell>
          <cell r="BF409" t="str">
            <v>NO PREVIOUS INSURER</v>
          </cell>
          <cell r="BG409" t="str">
            <v>No</v>
          </cell>
          <cell r="BH409"/>
          <cell r="BI409"/>
          <cell r="BJ409"/>
          <cell r="BK409"/>
          <cell r="BL409" t="str">
            <v>Free Standing Home On Concrete Slab</v>
          </cell>
          <cell r="BM409" t="str">
            <v>Weatherboard - Timber</v>
          </cell>
          <cell r="BN409" t="str">
            <v>Terracotta</v>
          </cell>
          <cell r="BO409" t="str">
            <v>2000-2008</v>
          </cell>
          <cell r="BP409" t="str">
            <v>2000-2008</v>
          </cell>
          <cell r="BQ409" t="str">
            <v>Less than 1 acre</v>
          </cell>
        </row>
        <row r="410">
          <cell r="H410" t="str">
            <v>GAQLD155623861</v>
          </cell>
          <cell r="I410" t="str">
            <v/>
          </cell>
          <cell r="J410" t="str">
            <v/>
          </cell>
          <cell r="K410">
            <v>26</v>
          </cell>
          <cell r="L410" t="str">
            <v>BELTANA</v>
          </cell>
          <cell r="M410" t="str">
            <v>WAY</v>
          </cell>
          <cell r="N410" t="str">
            <v>NERANG</v>
          </cell>
          <cell r="O410">
            <v>4211</v>
          </cell>
          <cell r="P410" t="str">
            <v>QLD</v>
          </cell>
          <cell r="Q410">
            <v>22367</v>
          </cell>
          <cell r="R410" t="str">
            <v>Yes</v>
          </cell>
          <cell r="S410" t="str">
            <v>No</v>
          </cell>
          <cell r="T410" t="str">
            <v>No</v>
          </cell>
          <cell r="U410" t="str">
            <v>No</v>
          </cell>
          <cell r="V410" t="str">
            <v>No</v>
          </cell>
          <cell r="W410" t="str">
            <v>No</v>
          </cell>
          <cell r="X410" t="str">
            <v>No</v>
          </cell>
          <cell r="Y410">
            <v>1</v>
          </cell>
          <cell r="Z410" t="str">
            <v>Other claim type</v>
          </cell>
          <cell r="AA410">
            <v>431121</v>
          </cell>
          <cell r="AB410"/>
          <cell r="AC410" t="str">
            <v>None</v>
          </cell>
          <cell r="AD410"/>
          <cell r="AE410"/>
          <cell r="AF410" t="str">
            <v>None</v>
          </cell>
          <cell r="AG410"/>
          <cell r="AH410"/>
          <cell r="AI410" t="str">
            <v>None</v>
          </cell>
          <cell r="AJ410"/>
          <cell r="AK410"/>
          <cell r="AL410" t="str">
            <v>None</v>
          </cell>
          <cell r="AM410"/>
          <cell r="AN410"/>
          <cell r="AO410" t="str">
            <v>None</v>
          </cell>
          <cell r="AP410"/>
          <cell r="AQ410"/>
          <cell r="AR410" t="str">
            <v>None</v>
          </cell>
          <cell r="AS410"/>
          <cell r="AT410"/>
          <cell r="AU410" t="str">
            <v>None</v>
          </cell>
          <cell r="AV410"/>
          <cell r="AW410"/>
          <cell r="AX410" t="str">
            <v>None</v>
          </cell>
          <cell r="AY410"/>
          <cell r="AZ410"/>
          <cell r="BA410" t="str">
            <v>None</v>
          </cell>
          <cell r="BB410"/>
          <cell r="BC410"/>
          <cell r="BD410">
            <v>58</v>
          </cell>
          <cell r="BE410">
            <v>69</v>
          </cell>
          <cell r="BF410" t="str">
            <v>NO PREVIOUS INSURER</v>
          </cell>
          <cell r="BG410" t="str">
            <v>No</v>
          </cell>
          <cell r="BH410"/>
          <cell r="BI410"/>
          <cell r="BJ410"/>
          <cell r="BK410"/>
          <cell r="BL410" t="str">
            <v>Townhouse</v>
          </cell>
          <cell r="BM410" t="str">
            <v>Weatherboard - Timber</v>
          </cell>
          <cell r="BN410" t="str">
            <v>Metal covering</v>
          </cell>
          <cell r="BO410" t="str">
            <v>1990-1999</v>
          </cell>
          <cell r="BP410" t="str">
            <v>1990-1999</v>
          </cell>
          <cell r="BQ410" t="str">
            <v>Less than 1 acre</v>
          </cell>
        </row>
        <row r="411">
          <cell r="H411" t="str">
            <v>GANSW713136814</v>
          </cell>
          <cell r="I411" t="str">
            <v>UNIT</v>
          </cell>
          <cell r="J411">
            <v>4</v>
          </cell>
          <cell r="K411">
            <v>20</v>
          </cell>
          <cell r="L411" t="str">
            <v>ADAMS</v>
          </cell>
          <cell r="M411" t="str">
            <v>STREET</v>
          </cell>
          <cell r="N411" t="str">
            <v>MAITLAND</v>
          </cell>
          <cell r="O411">
            <v>2320</v>
          </cell>
          <cell r="P411" t="str">
            <v>NSW</v>
          </cell>
          <cell r="Q411">
            <v>32627</v>
          </cell>
          <cell r="R411" t="str">
            <v>No</v>
          </cell>
          <cell r="S411" t="str">
            <v>No</v>
          </cell>
          <cell r="T411" t="str">
            <v>No</v>
          </cell>
          <cell r="U411" t="str">
            <v>No</v>
          </cell>
          <cell r="V411" t="str">
            <v>No</v>
          </cell>
          <cell r="W411" t="str">
            <v>No</v>
          </cell>
          <cell r="X411" t="str">
            <v>No</v>
          </cell>
          <cell r="Y411">
            <v>1</v>
          </cell>
          <cell r="Z411" t="str">
            <v>House fire</v>
          </cell>
          <cell r="AA411">
            <v>441538</v>
          </cell>
          <cell r="AB411"/>
          <cell r="AC411" t="str">
            <v>None</v>
          </cell>
          <cell r="AD411"/>
          <cell r="AE411"/>
          <cell r="AF411" t="str">
            <v>None</v>
          </cell>
          <cell r="AG411"/>
          <cell r="AH411"/>
          <cell r="AI411" t="str">
            <v>None</v>
          </cell>
          <cell r="AJ411"/>
          <cell r="AK411"/>
          <cell r="AL411" t="str">
            <v>None</v>
          </cell>
          <cell r="AM411"/>
          <cell r="AN411"/>
          <cell r="AO411" t="str">
            <v>None</v>
          </cell>
          <cell r="AP411"/>
          <cell r="AQ411"/>
          <cell r="AR411" t="str">
            <v>None</v>
          </cell>
          <cell r="AS411"/>
          <cell r="AT411"/>
          <cell r="AU411" t="str">
            <v>None</v>
          </cell>
          <cell r="AV411"/>
          <cell r="AW411"/>
          <cell r="AX411" t="str">
            <v>None</v>
          </cell>
          <cell r="AY411"/>
          <cell r="AZ411"/>
          <cell r="BA411" t="str">
            <v>None</v>
          </cell>
          <cell r="BB411"/>
          <cell r="BC411"/>
          <cell r="BD411">
            <v>77</v>
          </cell>
          <cell r="BE411">
            <v>77</v>
          </cell>
          <cell r="BF411" t="str">
            <v>NO PREVIOUS INSURER</v>
          </cell>
          <cell r="BG411" t="str">
            <v>No</v>
          </cell>
          <cell r="BH411"/>
          <cell r="BI411"/>
          <cell r="BJ411"/>
          <cell r="BK411"/>
          <cell r="BL411" t="str">
            <v>Semi detached (duplex/triplex/quadplex)</v>
          </cell>
          <cell r="BM411" t="str">
            <v>Weatherboard - Timber</v>
          </cell>
          <cell r="BN411" t="str">
            <v>Metal covering</v>
          </cell>
          <cell r="BO411" t="str">
            <v>In the last 10 years</v>
          </cell>
          <cell r="BP411">
            <v>2016</v>
          </cell>
          <cell r="BQ411" t="str">
            <v>Less than 1 acre</v>
          </cell>
        </row>
        <row r="412">
          <cell r="H412" t="str">
            <v>GASA_415080503</v>
          </cell>
          <cell r="I412" t="str">
            <v/>
          </cell>
          <cell r="J412" t="str">
            <v/>
          </cell>
          <cell r="K412">
            <v>3</v>
          </cell>
          <cell r="L412" t="str">
            <v>DEEMSTER</v>
          </cell>
          <cell r="M412" t="str">
            <v>AVENUE</v>
          </cell>
          <cell r="N412" t="str">
            <v>CHRISTIES BEACH</v>
          </cell>
          <cell r="O412">
            <v>5165</v>
          </cell>
          <cell r="P412" t="str">
            <v>SA</v>
          </cell>
          <cell r="Q412">
            <v>22578</v>
          </cell>
          <cell r="R412" t="str">
            <v>Yes</v>
          </cell>
          <cell r="S412" t="str">
            <v>No</v>
          </cell>
          <cell r="T412" t="str">
            <v>No</v>
          </cell>
          <cell r="U412" t="str">
            <v>No</v>
          </cell>
          <cell r="V412" t="str">
            <v>No</v>
          </cell>
          <cell r="W412" t="str">
            <v>No</v>
          </cell>
          <cell r="X412" t="str">
            <v>Yes</v>
          </cell>
          <cell r="Y412">
            <v>1</v>
          </cell>
          <cell r="Z412" t="str">
            <v>Theft</v>
          </cell>
          <cell r="AA412">
            <v>267874</v>
          </cell>
          <cell r="AB412"/>
          <cell r="AC412" t="str">
            <v>None</v>
          </cell>
          <cell r="AD412"/>
          <cell r="AE412"/>
          <cell r="AF412" t="str">
            <v>None</v>
          </cell>
          <cell r="AG412"/>
          <cell r="AH412"/>
          <cell r="AI412" t="str">
            <v>None</v>
          </cell>
          <cell r="AJ412"/>
          <cell r="AK412"/>
          <cell r="AL412" t="str">
            <v>None</v>
          </cell>
          <cell r="AM412"/>
          <cell r="AN412"/>
          <cell r="AO412" t="str">
            <v>None</v>
          </cell>
          <cell r="AP412"/>
          <cell r="AQ412"/>
          <cell r="AR412" t="str">
            <v>None</v>
          </cell>
          <cell r="AS412"/>
          <cell r="AT412"/>
          <cell r="AU412" t="str">
            <v>None</v>
          </cell>
          <cell r="AV412"/>
          <cell r="AW412"/>
          <cell r="AX412" t="str">
            <v>None</v>
          </cell>
          <cell r="AY412"/>
          <cell r="AZ412"/>
          <cell r="BA412" t="str">
            <v>None</v>
          </cell>
          <cell r="BB412"/>
          <cell r="BC412"/>
          <cell r="BD412">
            <v>77</v>
          </cell>
          <cell r="BE412">
            <v>77</v>
          </cell>
          <cell r="BF412" t="str">
            <v>NO PREVIOUS INSURER</v>
          </cell>
          <cell r="BG412" t="str">
            <v>No</v>
          </cell>
          <cell r="BH412"/>
          <cell r="BI412"/>
          <cell r="BJ412"/>
          <cell r="BK412"/>
          <cell r="BL412" t="str">
            <v>Townhouse</v>
          </cell>
          <cell r="BM412" t="str">
            <v>Double Brick</v>
          </cell>
          <cell r="BN412" t="str">
            <v>Fibrecement covering</v>
          </cell>
          <cell r="BO412" t="str">
            <v>1891-1913 (Federation)</v>
          </cell>
          <cell r="BP412" t="str">
            <v>1891-1913 (Federation)</v>
          </cell>
          <cell r="BQ412" t="str">
            <v>Less than 1 acre</v>
          </cell>
        </row>
        <row r="413">
          <cell r="H413" t="str">
            <v>GAQLD158882120</v>
          </cell>
          <cell r="I413" t="str">
            <v/>
          </cell>
          <cell r="J413" t="str">
            <v/>
          </cell>
          <cell r="K413">
            <v>1</v>
          </cell>
          <cell r="L413" t="str">
            <v>SHASTA</v>
          </cell>
          <cell r="M413" t="str">
            <v>CLOSE</v>
          </cell>
          <cell r="N413" t="str">
            <v>WESTLAKE</v>
          </cell>
          <cell r="O413">
            <v>4074</v>
          </cell>
          <cell r="P413" t="str">
            <v>QLD</v>
          </cell>
          <cell r="Q413">
            <v>31221</v>
          </cell>
          <cell r="R413" t="str">
            <v>No</v>
          </cell>
          <cell r="S413" t="str">
            <v>No</v>
          </cell>
          <cell r="T413" t="str">
            <v>No</v>
          </cell>
          <cell r="U413" t="str">
            <v>No</v>
          </cell>
          <cell r="V413" t="str">
            <v>No</v>
          </cell>
          <cell r="W413" t="str">
            <v>No</v>
          </cell>
          <cell r="X413" t="str">
            <v>No</v>
          </cell>
          <cell r="Y413">
            <v>0</v>
          </cell>
          <cell r="Z413" t="str">
            <v>None</v>
          </cell>
          <cell r="AA413"/>
          <cell r="AB413"/>
          <cell r="AC413" t="str">
            <v>NONE</v>
          </cell>
          <cell r="AD413"/>
          <cell r="AE413"/>
          <cell r="AF413" t="str">
            <v>None</v>
          </cell>
          <cell r="AG413"/>
          <cell r="AH413"/>
          <cell r="AI413" t="str">
            <v>None</v>
          </cell>
          <cell r="AJ413"/>
          <cell r="AK413"/>
          <cell r="AL413" t="str">
            <v>None</v>
          </cell>
          <cell r="AM413"/>
          <cell r="AN413"/>
          <cell r="AO413" t="str">
            <v>None</v>
          </cell>
          <cell r="AP413"/>
          <cell r="AQ413"/>
          <cell r="AR413" t="str">
            <v>None</v>
          </cell>
          <cell r="AS413"/>
          <cell r="AT413"/>
          <cell r="AU413" t="str">
            <v>None</v>
          </cell>
          <cell r="AV413"/>
          <cell r="AW413"/>
          <cell r="AX413" t="str">
            <v>None</v>
          </cell>
          <cell r="AY413"/>
          <cell r="AZ413"/>
          <cell r="BA413" t="str">
            <v>None</v>
          </cell>
          <cell r="BB413"/>
          <cell r="BC413"/>
          <cell r="BD413">
            <v>65</v>
          </cell>
          <cell r="BE413">
            <v>66</v>
          </cell>
          <cell r="BF413" t="str">
            <v>NO PREVIOUS INSURER</v>
          </cell>
          <cell r="BG413" t="str">
            <v>No</v>
          </cell>
          <cell r="BH413"/>
          <cell r="BI413"/>
          <cell r="BJ413"/>
          <cell r="BK413"/>
          <cell r="BL413" t="str">
            <v>Semi detached (duplex/triplex/quadplex)</v>
          </cell>
          <cell r="BM413" t="str">
            <v>Other</v>
          </cell>
          <cell r="BN413" t="str">
            <v>Terracotta</v>
          </cell>
          <cell r="BO413" t="str">
            <v>In the last 10 years</v>
          </cell>
          <cell r="BP413">
            <v>2013</v>
          </cell>
          <cell r="BQ413" t="str">
            <v>Less than 1 acre</v>
          </cell>
        </row>
        <row r="414">
          <cell r="H414" t="str">
            <v>GAQLD156842950</v>
          </cell>
          <cell r="I414" t="str">
            <v/>
          </cell>
          <cell r="J414" t="str">
            <v/>
          </cell>
          <cell r="K414">
            <v>12</v>
          </cell>
          <cell r="L414" t="str">
            <v>ROBINSON</v>
          </cell>
          <cell r="M414" t="str">
            <v>STREET</v>
          </cell>
          <cell r="N414" t="str">
            <v>MARYBOROUGH WEST</v>
          </cell>
          <cell r="O414">
            <v>4650</v>
          </cell>
          <cell r="P414" t="str">
            <v>QLD</v>
          </cell>
          <cell r="Q414">
            <v>27304</v>
          </cell>
          <cell r="R414" t="str">
            <v>No</v>
          </cell>
          <cell r="S414" t="str">
            <v>No</v>
          </cell>
          <cell r="T414" t="str">
            <v>No</v>
          </cell>
          <cell r="U414" t="str">
            <v>No</v>
          </cell>
          <cell r="V414" t="str">
            <v>No</v>
          </cell>
          <cell r="W414" t="str">
            <v>No</v>
          </cell>
          <cell r="X414" t="str">
            <v>No</v>
          </cell>
          <cell r="Y414">
            <v>1</v>
          </cell>
          <cell r="Z414" t="str">
            <v>Theft</v>
          </cell>
          <cell r="AA414">
            <v>281478</v>
          </cell>
          <cell r="AB414"/>
          <cell r="AC414" t="str">
            <v>None</v>
          </cell>
          <cell r="AD414"/>
          <cell r="AE414"/>
          <cell r="AF414" t="str">
            <v>None</v>
          </cell>
          <cell r="AG414"/>
          <cell r="AH414"/>
          <cell r="AI414" t="str">
            <v>None</v>
          </cell>
          <cell r="AJ414"/>
          <cell r="AK414"/>
          <cell r="AL414" t="str">
            <v>None</v>
          </cell>
          <cell r="AM414"/>
          <cell r="AN414"/>
          <cell r="AO414" t="str">
            <v>None</v>
          </cell>
          <cell r="AP414"/>
          <cell r="AQ414"/>
          <cell r="AR414" t="str">
            <v>None</v>
          </cell>
          <cell r="AS414"/>
          <cell r="AT414"/>
          <cell r="AU414" t="str">
            <v>None</v>
          </cell>
          <cell r="AV414"/>
          <cell r="AW414"/>
          <cell r="AX414" t="str">
            <v>None</v>
          </cell>
          <cell r="AY414"/>
          <cell r="AZ414"/>
          <cell r="BA414" t="str">
            <v>None</v>
          </cell>
          <cell r="BB414"/>
          <cell r="BC414"/>
          <cell r="BD414">
            <v>29</v>
          </cell>
          <cell r="BE414">
            <v>57</v>
          </cell>
          <cell r="BF414" t="str">
            <v>NO PREVIOUS INSURER</v>
          </cell>
          <cell r="BG414" t="str">
            <v>No</v>
          </cell>
          <cell r="BH414"/>
          <cell r="BI414"/>
          <cell r="BJ414"/>
          <cell r="BK414"/>
          <cell r="BL414" t="str">
            <v>Free Standing Home On Concrete Slab</v>
          </cell>
          <cell r="BM414" t="str">
            <v>Other</v>
          </cell>
          <cell r="BN414" t="str">
            <v>Concrete tile</v>
          </cell>
          <cell r="BO414" t="str">
            <v>In the last 10 years</v>
          </cell>
          <cell r="BP414">
            <v>2011</v>
          </cell>
          <cell r="BQ414" t="str">
            <v>Less than 1 acre</v>
          </cell>
        </row>
        <row r="415">
          <cell r="H415" t="str">
            <v>GAQLD155464949</v>
          </cell>
          <cell r="I415" t="str">
            <v/>
          </cell>
          <cell r="J415" t="str">
            <v/>
          </cell>
          <cell r="K415">
            <v>76</v>
          </cell>
          <cell r="L415" t="str">
            <v>KIPPA</v>
          </cell>
          <cell r="M415" t="str">
            <v>STREET</v>
          </cell>
          <cell r="N415" t="str">
            <v>KIPPA-RING</v>
          </cell>
          <cell r="O415">
            <v>4021</v>
          </cell>
          <cell r="P415" t="str">
            <v>QLD</v>
          </cell>
          <cell r="Q415">
            <v>22990</v>
          </cell>
          <cell r="R415" t="str">
            <v>No</v>
          </cell>
          <cell r="S415" t="str">
            <v>No</v>
          </cell>
          <cell r="T415" t="str">
            <v>No</v>
          </cell>
          <cell r="U415" t="str">
            <v>No</v>
          </cell>
          <cell r="V415" t="str">
            <v>No</v>
          </cell>
          <cell r="W415" t="str">
            <v>No</v>
          </cell>
          <cell r="X415" t="str">
            <v>Yes</v>
          </cell>
          <cell r="Y415">
            <v>1</v>
          </cell>
          <cell r="Z415" t="str">
            <v>Other claim type</v>
          </cell>
          <cell r="AA415">
            <v>173870</v>
          </cell>
          <cell r="AB415"/>
          <cell r="AC415" t="str">
            <v>None</v>
          </cell>
          <cell r="AD415"/>
          <cell r="AE415"/>
          <cell r="AF415" t="str">
            <v>None</v>
          </cell>
          <cell r="AG415"/>
          <cell r="AH415"/>
          <cell r="AI415" t="str">
            <v>None</v>
          </cell>
          <cell r="AJ415"/>
          <cell r="AK415"/>
          <cell r="AL415" t="str">
            <v>None</v>
          </cell>
          <cell r="AM415"/>
          <cell r="AN415"/>
          <cell r="AO415" t="str">
            <v>None</v>
          </cell>
          <cell r="AP415"/>
          <cell r="AQ415"/>
          <cell r="AR415" t="str">
            <v>None</v>
          </cell>
          <cell r="AS415"/>
          <cell r="AT415"/>
          <cell r="AU415" t="str">
            <v>None</v>
          </cell>
          <cell r="AV415"/>
          <cell r="AW415"/>
          <cell r="AX415" t="str">
            <v>None</v>
          </cell>
          <cell r="AY415"/>
          <cell r="AZ415"/>
          <cell r="BA415" t="str">
            <v>None</v>
          </cell>
          <cell r="BB415"/>
          <cell r="BC415"/>
          <cell r="BD415">
            <v>75</v>
          </cell>
          <cell r="BE415">
            <v>75</v>
          </cell>
          <cell r="BF415" t="str">
            <v>NO PREVIOUS INSURER</v>
          </cell>
          <cell r="BG415" t="str">
            <v>No</v>
          </cell>
          <cell r="BH415"/>
          <cell r="BI415"/>
          <cell r="BJ415"/>
          <cell r="BK415"/>
          <cell r="BL415" t="str">
            <v>Free Standing Home On Poles</v>
          </cell>
          <cell r="BM415" t="str">
            <v>Double Brick</v>
          </cell>
          <cell r="BN415" t="str">
            <v>Other</v>
          </cell>
          <cell r="BO415" t="str">
            <v>Pre 1890 (Victorian)</v>
          </cell>
          <cell r="BP415" t="str">
            <v>Pre 1890 (Victorian)</v>
          </cell>
          <cell r="BQ415" t="str">
            <v>Less than 1 acre</v>
          </cell>
        </row>
        <row r="416">
          <cell r="H416" t="str">
            <v>GAWA_146864000</v>
          </cell>
          <cell r="I416" t="str">
            <v/>
          </cell>
          <cell r="J416" t="str">
            <v/>
          </cell>
          <cell r="K416">
            <v>21</v>
          </cell>
          <cell r="L416" t="str">
            <v>CORDOVA</v>
          </cell>
          <cell r="M416" t="str">
            <v>COURT</v>
          </cell>
          <cell r="N416" t="str">
            <v>CRAIGIE</v>
          </cell>
          <cell r="O416">
            <v>6025</v>
          </cell>
          <cell r="P416" t="str">
            <v>WA</v>
          </cell>
          <cell r="Q416">
            <v>17991</v>
          </cell>
          <cell r="R416" t="str">
            <v>No</v>
          </cell>
          <cell r="S416" t="str">
            <v>No</v>
          </cell>
          <cell r="T416" t="str">
            <v>No</v>
          </cell>
          <cell r="U416" t="str">
            <v>No</v>
          </cell>
          <cell r="V416" t="str">
            <v>No</v>
          </cell>
          <cell r="W416" t="str">
            <v>No</v>
          </cell>
          <cell r="X416" t="str">
            <v>No</v>
          </cell>
          <cell r="Y416">
            <v>1</v>
          </cell>
          <cell r="Z416" t="str">
            <v>Damage from water from pipes and drains</v>
          </cell>
          <cell r="AA416">
            <v>216632</v>
          </cell>
          <cell r="AB416"/>
          <cell r="AC416" t="str">
            <v>None</v>
          </cell>
          <cell r="AD416"/>
          <cell r="AE416"/>
          <cell r="AF416" t="str">
            <v>None</v>
          </cell>
          <cell r="AG416"/>
          <cell r="AH416"/>
          <cell r="AI416" t="str">
            <v>None</v>
          </cell>
          <cell r="AJ416"/>
          <cell r="AK416"/>
          <cell r="AL416" t="str">
            <v>None</v>
          </cell>
          <cell r="AM416"/>
          <cell r="AN416"/>
          <cell r="AO416" t="str">
            <v>None</v>
          </cell>
          <cell r="AP416"/>
          <cell r="AQ416"/>
          <cell r="AR416" t="str">
            <v>None</v>
          </cell>
          <cell r="AS416"/>
          <cell r="AT416"/>
          <cell r="AU416" t="str">
            <v>None</v>
          </cell>
          <cell r="AV416"/>
          <cell r="AW416"/>
          <cell r="AX416" t="str">
            <v>None</v>
          </cell>
          <cell r="AY416"/>
          <cell r="AZ416"/>
          <cell r="BA416" t="str">
            <v>None</v>
          </cell>
          <cell r="BB416"/>
          <cell r="BC416"/>
          <cell r="BD416">
            <v>65</v>
          </cell>
          <cell r="BE416">
            <v>65</v>
          </cell>
          <cell r="BF416" t="str">
            <v>NO PREVIOUS INSURER</v>
          </cell>
          <cell r="BG416" t="str">
            <v>No</v>
          </cell>
          <cell r="BH416"/>
          <cell r="BI416"/>
          <cell r="BJ416"/>
          <cell r="BK416"/>
          <cell r="BL416" t="str">
            <v>Terrace</v>
          </cell>
          <cell r="BM416" t="str">
            <v>Double Brick</v>
          </cell>
          <cell r="BN416" t="str">
            <v>Terracotta</v>
          </cell>
          <cell r="BO416" t="str">
            <v>In the last 10 years</v>
          </cell>
          <cell r="BP416">
            <v>2012</v>
          </cell>
          <cell r="BQ416" t="str">
            <v>Less than 1 acre</v>
          </cell>
        </row>
        <row r="417">
          <cell r="H417" t="str">
            <v>GAWA_162688677</v>
          </cell>
          <cell r="I417" t="str">
            <v>UNIT</v>
          </cell>
          <cell r="J417">
            <v>7</v>
          </cell>
          <cell r="K417">
            <v>97</v>
          </cell>
          <cell r="L417" t="str">
            <v>MANNING</v>
          </cell>
          <cell r="M417" t="str">
            <v>STREET</v>
          </cell>
          <cell r="N417" t="str">
            <v>SCARBOROUGH</v>
          </cell>
          <cell r="O417">
            <v>6019</v>
          </cell>
          <cell r="P417" t="str">
            <v>WA</v>
          </cell>
          <cell r="Q417">
            <v>32262</v>
          </cell>
          <cell r="R417" t="str">
            <v>No</v>
          </cell>
          <cell r="S417" t="str">
            <v>No</v>
          </cell>
          <cell r="T417" t="str">
            <v>No</v>
          </cell>
          <cell r="U417" t="str">
            <v>No</v>
          </cell>
          <cell r="V417" t="str">
            <v>No</v>
          </cell>
          <cell r="W417" t="str">
            <v>No</v>
          </cell>
          <cell r="X417" t="str">
            <v>No</v>
          </cell>
          <cell r="Y417">
            <v>0</v>
          </cell>
          <cell r="Z417" t="str">
            <v>None</v>
          </cell>
          <cell r="AA417"/>
          <cell r="AB417"/>
          <cell r="AC417" t="str">
            <v>NONE</v>
          </cell>
          <cell r="AD417"/>
          <cell r="AE417"/>
          <cell r="AF417" t="str">
            <v>None</v>
          </cell>
          <cell r="AG417"/>
          <cell r="AH417"/>
          <cell r="AI417" t="str">
            <v>None</v>
          </cell>
          <cell r="AJ417"/>
          <cell r="AK417"/>
          <cell r="AL417" t="str">
            <v>None</v>
          </cell>
          <cell r="AM417"/>
          <cell r="AN417"/>
          <cell r="AO417" t="str">
            <v>None</v>
          </cell>
          <cell r="AP417"/>
          <cell r="AQ417"/>
          <cell r="AR417" t="str">
            <v>None</v>
          </cell>
          <cell r="AS417"/>
          <cell r="AT417"/>
          <cell r="AU417" t="str">
            <v>None</v>
          </cell>
          <cell r="AV417"/>
          <cell r="AW417"/>
          <cell r="AX417" t="str">
            <v>None</v>
          </cell>
          <cell r="AY417"/>
          <cell r="AZ417"/>
          <cell r="BA417" t="str">
            <v>None</v>
          </cell>
          <cell r="BB417"/>
          <cell r="BC417"/>
          <cell r="BD417">
            <v>25</v>
          </cell>
          <cell r="BE417">
            <v>51</v>
          </cell>
          <cell r="BF417" t="str">
            <v>NO PREVIOUS INSURER</v>
          </cell>
          <cell r="BG417" t="str">
            <v>No</v>
          </cell>
          <cell r="BH417"/>
          <cell r="BI417"/>
          <cell r="BJ417"/>
          <cell r="BK417"/>
          <cell r="BL417" t="str">
            <v>Free Standing Home On Stumps / Foundations</v>
          </cell>
          <cell r="BM417" t="str">
            <v>Other</v>
          </cell>
          <cell r="BN417" t="str">
            <v>Metal covering</v>
          </cell>
          <cell r="BO417" t="str">
            <v>1990-1999</v>
          </cell>
          <cell r="BP417" t="str">
            <v>1990-1999</v>
          </cell>
          <cell r="BQ417" t="str">
            <v>Less than 1 acre</v>
          </cell>
        </row>
        <row r="418">
          <cell r="H418" t="str">
            <v>GAQLD424934675</v>
          </cell>
          <cell r="I418" t="str">
            <v>UNIT</v>
          </cell>
          <cell r="J418">
            <v>5</v>
          </cell>
          <cell r="K418">
            <v>203</v>
          </cell>
          <cell r="L418" t="str">
            <v>LANITA</v>
          </cell>
          <cell r="M418" t="str">
            <v>ROAD</v>
          </cell>
          <cell r="N418" t="str">
            <v>FERNY HILLS</v>
          </cell>
          <cell r="O418">
            <v>4055</v>
          </cell>
          <cell r="P418" t="str">
            <v>QLD</v>
          </cell>
          <cell r="Q418">
            <v>33962</v>
          </cell>
          <cell r="R418" t="str">
            <v>No</v>
          </cell>
          <cell r="S418" t="str">
            <v>No</v>
          </cell>
          <cell r="T418" t="str">
            <v>No</v>
          </cell>
          <cell r="U418" t="str">
            <v>No</v>
          </cell>
          <cell r="V418" t="str">
            <v>No</v>
          </cell>
          <cell r="W418" t="str">
            <v>No</v>
          </cell>
          <cell r="X418" t="str">
            <v>Yes</v>
          </cell>
          <cell r="Y418">
            <v>1</v>
          </cell>
          <cell r="Z418" t="str">
            <v>Other claim type</v>
          </cell>
          <cell r="AA418">
            <v>655571</v>
          </cell>
          <cell r="AB418"/>
          <cell r="AC418" t="str">
            <v>None</v>
          </cell>
          <cell r="AD418"/>
          <cell r="AE418"/>
          <cell r="AF418" t="str">
            <v>None</v>
          </cell>
          <cell r="AG418"/>
          <cell r="AH418"/>
          <cell r="AI418" t="str">
            <v>None</v>
          </cell>
          <cell r="AJ418"/>
          <cell r="AK418"/>
          <cell r="AL418" t="str">
            <v>None</v>
          </cell>
          <cell r="AM418"/>
          <cell r="AN418"/>
          <cell r="AO418" t="str">
            <v>None</v>
          </cell>
          <cell r="AP418"/>
          <cell r="AQ418"/>
          <cell r="AR418" t="str">
            <v>None</v>
          </cell>
          <cell r="AS418"/>
          <cell r="AT418"/>
          <cell r="AU418" t="str">
            <v>None</v>
          </cell>
          <cell r="AV418"/>
          <cell r="AW418"/>
          <cell r="AX418" t="str">
            <v>None</v>
          </cell>
          <cell r="AY418"/>
          <cell r="AZ418"/>
          <cell r="BA418" t="str">
            <v>None</v>
          </cell>
          <cell r="BB418"/>
          <cell r="BC418"/>
          <cell r="BD418">
            <v>21</v>
          </cell>
          <cell r="BE418">
            <v>39</v>
          </cell>
          <cell r="BF418" t="str">
            <v>NO PREVIOUS INSURER</v>
          </cell>
          <cell r="BG418" t="str">
            <v>No</v>
          </cell>
          <cell r="BH418"/>
          <cell r="BI418"/>
          <cell r="BJ418"/>
          <cell r="BK418"/>
          <cell r="BL418" t="str">
            <v>Terrace</v>
          </cell>
          <cell r="BM418" t="str">
            <v>Sheet cladding</v>
          </cell>
          <cell r="BN418" t="str">
            <v>Metal covering</v>
          </cell>
          <cell r="BO418" t="str">
            <v>Pre 1890 (Victorian)</v>
          </cell>
          <cell r="BP418" t="str">
            <v>Pre 1890 (Victorian)</v>
          </cell>
          <cell r="BQ418" t="str">
            <v>Less than 1 acre</v>
          </cell>
        </row>
        <row r="419">
          <cell r="H419" t="str">
            <v>GAQLD155822995</v>
          </cell>
          <cell r="I419" t="str">
            <v/>
          </cell>
          <cell r="J419" t="str">
            <v/>
          </cell>
          <cell r="K419">
            <v>66</v>
          </cell>
          <cell r="L419" t="str">
            <v>MERON</v>
          </cell>
          <cell r="M419" t="str">
            <v>STREET</v>
          </cell>
          <cell r="N419" t="str">
            <v>SOUTHPORT</v>
          </cell>
          <cell r="O419">
            <v>4215</v>
          </cell>
          <cell r="P419" t="str">
            <v>QLD</v>
          </cell>
          <cell r="Q419">
            <v>31236</v>
          </cell>
          <cell r="R419" t="str">
            <v>Yes</v>
          </cell>
          <cell r="S419" t="str">
            <v>No</v>
          </cell>
          <cell r="T419" t="str">
            <v>No</v>
          </cell>
          <cell r="U419" t="str">
            <v>No</v>
          </cell>
          <cell r="V419" t="str">
            <v>No</v>
          </cell>
          <cell r="W419" t="str">
            <v>No</v>
          </cell>
          <cell r="X419" t="str">
            <v>No</v>
          </cell>
          <cell r="Y419">
            <v>1</v>
          </cell>
          <cell r="Z419" t="str">
            <v>Other claim type</v>
          </cell>
          <cell r="AA419">
            <v>174409</v>
          </cell>
          <cell r="AB419"/>
          <cell r="AC419" t="str">
            <v>None</v>
          </cell>
          <cell r="AD419"/>
          <cell r="AE419"/>
          <cell r="AF419" t="str">
            <v>None</v>
          </cell>
          <cell r="AG419"/>
          <cell r="AH419"/>
          <cell r="AI419" t="str">
            <v>None</v>
          </cell>
          <cell r="AJ419"/>
          <cell r="AK419"/>
          <cell r="AL419" t="str">
            <v>None</v>
          </cell>
          <cell r="AM419"/>
          <cell r="AN419"/>
          <cell r="AO419" t="str">
            <v>None</v>
          </cell>
          <cell r="AP419"/>
          <cell r="AQ419"/>
          <cell r="AR419" t="str">
            <v>None</v>
          </cell>
          <cell r="AS419"/>
          <cell r="AT419"/>
          <cell r="AU419" t="str">
            <v>None</v>
          </cell>
          <cell r="AV419"/>
          <cell r="AW419"/>
          <cell r="AX419" t="str">
            <v>None</v>
          </cell>
          <cell r="AY419"/>
          <cell r="AZ419"/>
          <cell r="BA419" t="str">
            <v>None</v>
          </cell>
          <cell r="BB419"/>
          <cell r="BC419"/>
          <cell r="BD419">
            <v>77</v>
          </cell>
          <cell r="BE419">
            <v>77</v>
          </cell>
          <cell r="BF419" t="str">
            <v>NO PREVIOUS INSURER</v>
          </cell>
          <cell r="BG419" t="str">
            <v>No</v>
          </cell>
          <cell r="BH419"/>
          <cell r="BI419"/>
          <cell r="BJ419"/>
          <cell r="BK419"/>
          <cell r="BL419" t="str">
            <v>Townhouse</v>
          </cell>
          <cell r="BM419" t="str">
            <v>Weatherboard - Timber</v>
          </cell>
          <cell r="BN419" t="str">
            <v>Terracotta</v>
          </cell>
          <cell r="BO419" t="str">
            <v>1914-1945 (War)</v>
          </cell>
          <cell r="BP419" t="str">
            <v>1914-1945 (War)</v>
          </cell>
          <cell r="BQ419" t="str">
            <v>Less than 1 acre</v>
          </cell>
        </row>
        <row r="420">
          <cell r="H420" t="str">
            <v>GANSW704853852</v>
          </cell>
          <cell r="I420" t="str">
            <v/>
          </cell>
          <cell r="J420" t="str">
            <v/>
          </cell>
          <cell r="K420">
            <v>8</v>
          </cell>
          <cell r="L420" t="str">
            <v>CARLOTTA</v>
          </cell>
          <cell r="M420" t="str">
            <v>AVENUE</v>
          </cell>
          <cell r="N420" t="str">
            <v>GORDON</v>
          </cell>
          <cell r="O420">
            <v>2072</v>
          </cell>
          <cell r="P420" t="str">
            <v>NSW</v>
          </cell>
          <cell r="Q420">
            <v>28662</v>
          </cell>
          <cell r="R420" t="str">
            <v>Yes</v>
          </cell>
          <cell r="S420" t="str">
            <v>No</v>
          </cell>
          <cell r="T420" t="str">
            <v>No</v>
          </cell>
          <cell r="U420" t="str">
            <v>No</v>
          </cell>
          <cell r="V420" t="str">
            <v>No</v>
          </cell>
          <cell r="W420" t="str">
            <v>No</v>
          </cell>
          <cell r="X420" t="str">
            <v>No</v>
          </cell>
          <cell r="Y420">
            <v>1</v>
          </cell>
          <cell r="Z420" t="str">
            <v>Damage from water from pipes and drains</v>
          </cell>
          <cell r="AA420">
            <v>267138</v>
          </cell>
          <cell r="AB420"/>
          <cell r="AC420" t="str">
            <v>None</v>
          </cell>
          <cell r="AD420"/>
          <cell r="AE420"/>
          <cell r="AF420" t="str">
            <v>None</v>
          </cell>
          <cell r="AG420"/>
          <cell r="AH420"/>
          <cell r="AI420" t="str">
            <v>None</v>
          </cell>
          <cell r="AJ420"/>
          <cell r="AK420"/>
          <cell r="AL420" t="str">
            <v>None</v>
          </cell>
          <cell r="AM420"/>
          <cell r="AN420"/>
          <cell r="AO420" t="str">
            <v>None</v>
          </cell>
          <cell r="AP420"/>
          <cell r="AQ420"/>
          <cell r="AR420" t="str">
            <v>None</v>
          </cell>
          <cell r="AS420"/>
          <cell r="AT420"/>
          <cell r="AU420" t="str">
            <v>None</v>
          </cell>
          <cell r="AV420"/>
          <cell r="AW420"/>
          <cell r="AX420" t="str">
            <v>None</v>
          </cell>
          <cell r="AY420"/>
          <cell r="AZ420"/>
          <cell r="BA420" t="str">
            <v>None</v>
          </cell>
          <cell r="BB420"/>
          <cell r="BC420"/>
          <cell r="BD420">
            <v>23</v>
          </cell>
          <cell r="BE420">
            <v>43</v>
          </cell>
          <cell r="BF420" t="str">
            <v>NO PREVIOUS INSURER</v>
          </cell>
          <cell r="BG420" t="str">
            <v>No</v>
          </cell>
          <cell r="BH420"/>
          <cell r="BI420"/>
          <cell r="BJ420"/>
          <cell r="BK420"/>
          <cell r="BL420" t="str">
            <v>Terrace</v>
          </cell>
          <cell r="BM420" t="str">
            <v>Other</v>
          </cell>
          <cell r="BN420" t="str">
            <v>Timber shingles</v>
          </cell>
          <cell r="BO420" t="str">
            <v>1960-1969</v>
          </cell>
          <cell r="BP420" t="str">
            <v>1960-1969</v>
          </cell>
          <cell r="BQ420" t="str">
            <v>Less than 1 acre</v>
          </cell>
        </row>
        <row r="421">
          <cell r="H421" t="str">
            <v>GAQLD156780127</v>
          </cell>
          <cell r="I421" t="str">
            <v/>
          </cell>
          <cell r="J421" t="str">
            <v/>
          </cell>
          <cell r="K421">
            <v>14</v>
          </cell>
          <cell r="L421" t="str">
            <v>FREEMANS</v>
          </cell>
          <cell r="M421" t="str">
            <v>ROAD</v>
          </cell>
          <cell r="N421" t="str">
            <v>LOWER BEECHMONT</v>
          </cell>
          <cell r="O421">
            <v>4211</v>
          </cell>
          <cell r="P421" t="str">
            <v>QLD</v>
          </cell>
          <cell r="Q421">
            <v>24895</v>
          </cell>
          <cell r="R421" t="str">
            <v>Yes</v>
          </cell>
          <cell r="S421" t="str">
            <v>No</v>
          </cell>
          <cell r="T421" t="str">
            <v>No</v>
          </cell>
          <cell r="U421" t="str">
            <v>No</v>
          </cell>
          <cell r="V421" t="str">
            <v>No</v>
          </cell>
          <cell r="W421" t="str">
            <v>No</v>
          </cell>
          <cell r="X421" t="str">
            <v>No</v>
          </cell>
          <cell r="Y421">
            <v>0</v>
          </cell>
          <cell r="Z421" t="str">
            <v>None</v>
          </cell>
          <cell r="AA421"/>
          <cell r="AB421"/>
          <cell r="AC421" t="str">
            <v>NONE</v>
          </cell>
          <cell r="AD421"/>
          <cell r="AE421"/>
          <cell r="AF421" t="str">
            <v>None</v>
          </cell>
          <cell r="AG421"/>
          <cell r="AH421"/>
          <cell r="AI421" t="str">
            <v>Other claim type</v>
          </cell>
          <cell r="AJ421">
            <v>83896</v>
          </cell>
          <cell r="AK421"/>
          <cell r="AL421" t="str">
            <v>None</v>
          </cell>
          <cell r="AM421"/>
          <cell r="AN421"/>
          <cell r="AO421" t="str">
            <v>None</v>
          </cell>
          <cell r="AP421"/>
          <cell r="AQ421"/>
          <cell r="AR421" t="str">
            <v>None</v>
          </cell>
          <cell r="AS421"/>
          <cell r="AT421"/>
          <cell r="AU421" t="str">
            <v>None</v>
          </cell>
          <cell r="AV421"/>
          <cell r="AW421"/>
          <cell r="AX421" t="str">
            <v>None</v>
          </cell>
          <cell r="AY421"/>
          <cell r="AZ421"/>
          <cell r="BA421" t="str">
            <v>None</v>
          </cell>
          <cell r="BB421"/>
          <cell r="BC421"/>
          <cell r="BD421">
            <v>45</v>
          </cell>
          <cell r="BE421">
            <v>46</v>
          </cell>
          <cell r="BF421" t="str">
            <v>VERO</v>
          </cell>
          <cell r="BG421" t="str">
            <v>No</v>
          </cell>
          <cell r="BH421"/>
          <cell r="BI421"/>
          <cell r="BJ421"/>
          <cell r="BK421"/>
          <cell r="BL421" t="str">
            <v>Free Standing Home On Poles</v>
          </cell>
          <cell r="BM421" t="str">
            <v>Double Brick</v>
          </cell>
          <cell r="BN421" t="str">
            <v>Slate</v>
          </cell>
          <cell r="BO421" t="str">
            <v>In the last 10 years</v>
          </cell>
          <cell r="BP421">
            <v>2010</v>
          </cell>
          <cell r="BQ421" t="str">
            <v>Less than 1 acre</v>
          </cell>
        </row>
        <row r="422">
          <cell r="H422" t="str">
            <v>GANSW705867254</v>
          </cell>
          <cell r="I422" t="str">
            <v/>
          </cell>
          <cell r="J422" t="str">
            <v/>
          </cell>
          <cell r="K422">
            <v>18</v>
          </cell>
          <cell r="L422" t="str">
            <v>LAKESIDE</v>
          </cell>
          <cell r="M422" t="str">
            <v>DRIVE</v>
          </cell>
          <cell r="N422" t="str">
            <v>SAPPHIRE BEACH</v>
          </cell>
          <cell r="O422">
            <v>2450</v>
          </cell>
          <cell r="P422" t="str">
            <v>NSW</v>
          </cell>
          <cell r="Q422">
            <v>28053</v>
          </cell>
          <cell r="R422" t="str">
            <v>No</v>
          </cell>
          <cell r="S422" t="str">
            <v>No</v>
          </cell>
          <cell r="T422" t="str">
            <v>No</v>
          </cell>
          <cell r="U422" t="str">
            <v>No</v>
          </cell>
          <cell r="V422" t="str">
            <v>No</v>
          </cell>
          <cell r="W422" t="str">
            <v>No</v>
          </cell>
          <cell r="X422" t="str">
            <v>No</v>
          </cell>
          <cell r="Y422">
            <v>1</v>
          </cell>
          <cell r="Z422" t="str">
            <v>Damage from water from pipes and drains</v>
          </cell>
          <cell r="AA422">
            <v>1913698</v>
          </cell>
          <cell r="AB422"/>
          <cell r="AC422" t="str">
            <v>None</v>
          </cell>
          <cell r="AD422"/>
          <cell r="AE422"/>
          <cell r="AF422" t="str">
            <v>None</v>
          </cell>
          <cell r="AG422"/>
          <cell r="AH422"/>
          <cell r="AI422" t="str">
            <v>None</v>
          </cell>
          <cell r="AJ422"/>
          <cell r="AK422"/>
          <cell r="AL422" t="str">
            <v>None</v>
          </cell>
          <cell r="AM422"/>
          <cell r="AN422"/>
          <cell r="AO422" t="str">
            <v>None</v>
          </cell>
          <cell r="AP422"/>
          <cell r="AQ422"/>
          <cell r="AR422" t="str">
            <v>None</v>
          </cell>
          <cell r="AS422"/>
          <cell r="AT422"/>
          <cell r="AU422" t="str">
            <v>None</v>
          </cell>
          <cell r="AV422"/>
          <cell r="AW422"/>
          <cell r="AX422" t="str">
            <v>None</v>
          </cell>
          <cell r="AY422"/>
          <cell r="AZ422"/>
          <cell r="BA422" t="str">
            <v>None</v>
          </cell>
          <cell r="BB422"/>
          <cell r="BC422"/>
          <cell r="BD422">
            <v>56</v>
          </cell>
          <cell r="BE422">
            <v>75</v>
          </cell>
          <cell r="BF422" t="str">
            <v>NO PREVIOUS INSURER</v>
          </cell>
          <cell r="BG422" t="str">
            <v>No</v>
          </cell>
          <cell r="BH422"/>
          <cell r="BI422"/>
          <cell r="BJ422"/>
          <cell r="BK422"/>
          <cell r="BL422" t="str">
            <v>Terrace</v>
          </cell>
          <cell r="BM422" t="str">
            <v>Double Brick</v>
          </cell>
          <cell r="BN422" t="str">
            <v>Metal covering</v>
          </cell>
          <cell r="BO422" t="str">
            <v>In the last 10 years</v>
          </cell>
          <cell r="BP422">
            <v>2010</v>
          </cell>
          <cell r="BQ422" t="str">
            <v>Less than 1 acre</v>
          </cell>
        </row>
        <row r="423">
          <cell r="H423" t="str">
            <v>GAQLD157209040</v>
          </cell>
          <cell r="I423" t="str">
            <v/>
          </cell>
          <cell r="J423" t="str">
            <v/>
          </cell>
          <cell r="K423">
            <v>14</v>
          </cell>
          <cell r="L423" t="str">
            <v>SUSSEX</v>
          </cell>
          <cell r="M423" t="str">
            <v>STREET</v>
          </cell>
          <cell r="N423" t="str">
            <v>TRINITY PARK</v>
          </cell>
          <cell r="O423">
            <v>4879</v>
          </cell>
          <cell r="P423" t="str">
            <v>QLD</v>
          </cell>
          <cell r="Q423">
            <v>22424</v>
          </cell>
          <cell r="R423" t="str">
            <v>No</v>
          </cell>
          <cell r="S423" t="str">
            <v>No</v>
          </cell>
          <cell r="T423" t="str">
            <v>No</v>
          </cell>
          <cell r="U423" t="str">
            <v>No</v>
          </cell>
          <cell r="V423" t="str">
            <v>No</v>
          </cell>
          <cell r="W423" t="str">
            <v>No</v>
          </cell>
          <cell r="X423" t="str">
            <v>No</v>
          </cell>
          <cell r="Y423">
            <v>0</v>
          </cell>
          <cell r="Z423" t="str">
            <v>None</v>
          </cell>
          <cell r="AA423"/>
          <cell r="AB423"/>
          <cell r="AC423" t="str">
            <v>NONE</v>
          </cell>
          <cell r="AD423"/>
          <cell r="AE423"/>
          <cell r="AF423" t="str">
            <v>None</v>
          </cell>
          <cell r="AG423"/>
          <cell r="AH423"/>
          <cell r="AI423" t="str">
            <v>None</v>
          </cell>
          <cell r="AJ423"/>
          <cell r="AK423"/>
          <cell r="AL423" t="str">
            <v>None</v>
          </cell>
          <cell r="AM423"/>
          <cell r="AN423"/>
          <cell r="AO423" t="str">
            <v>None</v>
          </cell>
          <cell r="AP423"/>
          <cell r="AQ423"/>
          <cell r="AR423" t="str">
            <v>None</v>
          </cell>
          <cell r="AS423"/>
          <cell r="AT423"/>
          <cell r="AU423" t="str">
            <v>None</v>
          </cell>
          <cell r="AV423"/>
          <cell r="AW423"/>
          <cell r="AX423" t="str">
            <v>None</v>
          </cell>
          <cell r="AY423"/>
          <cell r="AZ423"/>
          <cell r="BA423" t="str">
            <v>None</v>
          </cell>
          <cell r="BB423"/>
          <cell r="BC423"/>
          <cell r="BD423">
            <v>32</v>
          </cell>
          <cell r="BE423">
            <v>35</v>
          </cell>
          <cell r="BF423" t="str">
            <v>BROKER</v>
          </cell>
          <cell r="BG423" t="str">
            <v>No</v>
          </cell>
          <cell r="BH423"/>
          <cell r="BI423"/>
          <cell r="BJ423"/>
          <cell r="BK423"/>
          <cell r="BL423" t="str">
            <v>Townhouse</v>
          </cell>
          <cell r="BM423" t="str">
            <v>Brick Veneer</v>
          </cell>
          <cell r="BN423" t="str">
            <v>Concrete tile</v>
          </cell>
          <cell r="BO423" t="str">
            <v>In the last 10 years</v>
          </cell>
          <cell r="BP423">
            <v>2016</v>
          </cell>
          <cell r="BQ423" t="str">
            <v>Less than 1 acre</v>
          </cell>
        </row>
        <row r="424">
          <cell r="H424" t="str">
            <v>GATAS702250138</v>
          </cell>
          <cell r="I424" t="str">
            <v/>
          </cell>
          <cell r="J424" t="str">
            <v/>
          </cell>
          <cell r="K424">
            <v>7</v>
          </cell>
          <cell r="L424" t="str">
            <v>ESPERANZA</v>
          </cell>
          <cell r="M424" t="str">
            <v>COURT</v>
          </cell>
          <cell r="N424" t="str">
            <v>ZEEHAN</v>
          </cell>
          <cell r="O424">
            <v>7469</v>
          </cell>
          <cell r="P424" t="str">
            <v>TAS</v>
          </cell>
          <cell r="Q424">
            <v>25064</v>
          </cell>
          <cell r="R424" t="str">
            <v>Yes</v>
          </cell>
          <cell r="S424" t="str">
            <v>No</v>
          </cell>
          <cell r="T424" t="str">
            <v>No</v>
          </cell>
          <cell r="U424" t="str">
            <v>No</v>
          </cell>
          <cell r="V424" t="str">
            <v>No</v>
          </cell>
          <cell r="W424" t="str">
            <v>No</v>
          </cell>
          <cell r="X424" t="str">
            <v>Yes</v>
          </cell>
          <cell r="Y424">
            <v>1</v>
          </cell>
          <cell r="Z424" t="str">
            <v>Theft</v>
          </cell>
          <cell r="AA424">
            <v>314991</v>
          </cell>
          <cell r="AB424"/>
          <cell r="AC424" t="str">
            <v>None</v>
          </cell>
          <cell r="AD424"/>
          <cell r="AE424"/>
          <cell r="AF424" t="str">
            <v>None</v>
          </cell>
          <cell r="AG424"/>
          <cell r="AH424"/>
          <cell r="AI424" t="str">
            <v>None</v>
          </cell>
          <cell r="AJ424"/>
          <cell r="AK424"/>
          <cell r="AL424" t="str">
            <v>None</v>
          </cell>
          <cell r="AM424"/>
          <cell r="AN424"/>
          <cell r="AO424" t="str">
            <v>None</v>
          </cell>
          <cell r="AP424"/>
          <cell r="AQ424"/>
          <cell r="AR424" t="str">
            <v>None</v>
          </cell>
          <cell r="AS424"/>
          <cell r="AT424"/>
          <cell r="AU424" t="str">
            <v>None</v>
          </cell>
          <cell r="AV424"/>
          <cell r="AW424"/>
          <cell r="AX424" t="str">
            <v>None</v>
          </cell>
          <cell r="AY424"/>
          <cell r="AZ424"/>
          <cell r="BA424" t="str">
            <v>None</v>
          </cell>
          <cell r="BB424"/>
          <cell r="BC424"/>
          <cell r="BD424">
            <v>26</v>
          </cell>
          <cell r="BE424">
            <v>26</v>
          </cell>
          <cell r="BF424" t="str">
            <v>NO PREVIOUS INSURER</v>
          </cell>
          <cell r="BG424" t="str">
            <v>No</v>
          </cell>
          <cell r="BH424"/>
          <cell r="BI424"/>
          <cell r="BJ424"/>
          <cell r="BK424"/>
          <cell r="BL424" t="str">
            <v>Townhouse</v>
          </cell>
          <cell r="BM424" t="str">
            <v>Weatherboard - Timber</v>
          </cell>
          <cell r="BN424" t="str">
            <v>Other</v>
          </cell>
          <cell r="BO424" t="str">
            <v>Pre 1890 (Victorian)</v>
          </cell>
          <cell r="BP424" t="str">
            <v>Pre 1890 (Victorian)</v>
          </cell>
          <cell r="BQ424" t="str">
            <v>Less than 1 acre</v>
          </cell>
        </row>
        <row r="425">
          <cell r="H425" t="str">
            <v>GAVIC419999615</v>
          </cell>
          <cell r="I425" t="str">
            <v/>
          </cell>
          <cell r="J425" t="str">
            <v/>
          </cell>
          <cell r="K425">
            <v>2049</v>
          </cell>
          <cell r="L425" t="str">
            <v>MALVERN</v>
          </cell>
          <cell r="M425" t="str">
            <v>ROAD</v>
          </cell>
          <cell r="N425" t="str">
            <v>MALVERN EAST</v>
          </cell>
          <cell r="O425">
            <v>3145</v>
          </cell>
          <cell r="P425" t="str">
            <v>VIC</v>
          </cell>
          <cell r="Q425">
            <v>20095</v>
          </cell>
          <cell r="R425" t="str">
            <v>No</v>
          </cell>
          <cell r="S425" t="str">
            <v>No</v>
          </cell>
          <cell r="T425" t="str">
            <v>No</v>
          </cell>
          <cell r="U425" t="str">
            <v>No</v>
          </cell>
          <cell r="V425" t="str">
            <v>No</v>
          </cell>
          <cell r="W425" t="str">
            <v>No</v>
          </cell>
          <cell r="X425" t="str">
            <v>No</v>
          </cell>
          <cell r="Y425">
            <v>1</v>
          </cell>
          <cell r="Z425" t="str">
            <v>Other claim type</v>
          </cell>
          <cell r="AA425">
            <v>1010437</v>
          </cell>
          <cell r="AB425"/>
          <cell r="AC425" t="str">
            <v>None</v>
          </cell>
          <cell r="AD425"/>
          <cell r="AE425"/>
          <cell r="AF425" t="str">
            <v>None</v>
          </cell>
          <cell r="AG425"/>
          <cell r="AH425"/>
          <cell r="AI425" t="str">
            <v>None</v>
          </cell>
          <cell r="AJ425"/>
          <cell r="AK425"/>
          <cell r="AL425" t="str">
            <v>None</v>
          </cell>
          <cell r="AM425"/>
          <cell r="AN425"/>
          <cell r="AO425" t="str">
            <v>None</v>
          </cell>
          <cell r="AP425"/>
          <cell r="AQ425"/>
          <cell r="AR425" t="str">
            <v>None</v>
          </cell>
          <cell r="AS425"/>
          <cell r="AT425"/>
          <cell r="AU425" t="str">
            <v>None</v>
          </cell>
          <cell r="AV425"/>
          <cell r="AW425"/>
          <cell r="AX425" t="str">
            <v>None</v>
          </cell>
          <cell r="AY425"/>
          <cell r="AZ425"/>
          <cell r="BA425" t="str">
            <v>None</v>
          </cell>
          <cell r="BB425"/>
          <cell r="BC425"/>
          <cell r="BD425">
            <v>46</v>
          </cell>
          <cell r="BE425">
            <v>70</v>
          </cell>
          <cell r="BF425" t="str">
            <v>NO PREVIOUS INSURER</v>
          </cell>
          <cell r="BG425" t="str">
            <v>No</v>
          </cell>
          <cell r="BH425"/>
          <cell r="BI425"/>
          <cell r="BJ425"/>
          <cell r="BK425"/>
          <cell r="BL425" t="str">
            <v>Free Standing Home On Stumps / Foundations</v>
          </cell>
          <cell r="BM425" t="str">
            <v>Other</v>
          </cell>
          <cell r="BN425" t="str">
            <v>Other</v>
          </cell>
          <cell r="BO425" t="str">
            <v>In the last 10 years</v>
          </cell>
          <cell r="BP425">
            <v>2014</v>
          </cell>
          <cell r="BQ425" t="str">
            <v>Less than 1 acre</v>
          </cell>
        </row>
        <row r="426">
          <cell r="H426" t="str">
            <v>GANSW710099563</v>
          </cell>
          <cell r="I426" t="str">
            <v/>
          </cell>
          <cell r="J426" t="str">
            <v/>
          </cell>
          <cell r="K426">
            <v>45</v>
          </cell>
          <cell r="L426" t="str">
            <v>SATUR</v>
          </cell>
          <cell r="M426" t="str">
            <v>ROAD</v>
          </cell>
          <cell r="N426" t="str">
            <v>SCONE</v>
          </cell>
          <cell r="O426">
            <v>2337</v>
          </cell>
          <cell r="P426" t="str">
            <v>NSW</v>
          </cell>
          <cell r="Q426">
            <v>16706</v>
          </cell>
          <cell r="R426" t="str">
            <v>Yes</v>
          </cell>
          <cell r="S426" t="str">
            <v>No</v>
          </cell>
          <cell r="T426" t="str">
            <v>No</v>
          </cell>
          <cell r="U426" t="str">
            <v>No</v>
          </cell>
          <cell r="V426" t="str">
            <v>No</v>
          </cell>
          <cell r="W426" t="str">
            <v>No</v>
          </cell>
          <cell r="X426" t="str">
            <v>No</v>
          </cell>
          <cell r="Y426">
            <v>1</v>
          </cell>
          <cell r="Z426" t="str">
            <v>House fire</v>
          </cell>
          <cell r="AA426">
            <v>406456</v>
          </cell>
          <cell r="AB426"/>
          <cell r="AC426" t="str">
            <v>None</v>
          </cell>
          <cell r="AD426"/>
          <cell r="AE426"/>
          <cell r="AF426" t="str">
            <v>None</v>
          </cell>
          <cell r="AG426"/>
          <cell r="AH426"/>
          <cell r="AI426" t="str">
            <v>None</v>
          </cell>
          <cell r="AJ426"/>
          <cell r="AK426"/>
          <cell r="AL426" t="str">
            <v>None</v>
          </cell>
          <cell r="AM426"/>
          <cell r="AN426"/>
          <cell r="AO426" t="str">
            <v>None</v>
          </cell>
          <cell r="AP426"/>
          <cell r="AQ426"/>
          <cell r="AR426" t="str">
            <v>None</v>
          </cell>
          <cell r="AS426"/>
          <cell r="AT426"/>
          <cell r="AU426" t="str">
            <v>None</v>
          </cell>
          <cell r="AV426"/>
          <cell r="AW426"/>
          <cell r="AX426" t="str">
            <v>None</v>
          </cell>
          <cell r="AY426"/>
          <cell r="AZ426"/>
          <cell r="BA426" t="str">
            <v>None</v>
          </cell>
          <cell r="BB426"/>
          <cell r="BC426"/>
          <cell r="BD426">
            <v>49</v>
          </cell>
          <cell r="BE426">
            <v>49</v>
          </cell>
          <cell r="BF426" t="str">
            <v>WESTERN QBE</v>
          </cell>
          <cell r="BG426" t="str">
            <v>No</v>
          </cell>
          <cell r="BH426"/>
          <cell r="BI426"/>
          <cell r="BJ426"/>
          <cell r="BK426"/>
          <cell r="BL426" t="str">
            <v>Terrace</v>
          </cell>
          <cell r="BM426" t="str">
            <v>Weatherboard - Timber</v>
          </cell>
          <cell r="BN426" t="str">
            <v>Slate</v>
          </cell>
          <cell r="BO426" t="str">
            <v>1960-1969</v>
          </cell>
          <cell r="BP426" t="str">
            <v>1960-1969</v>
          </cell>
          <cell r="BQ426" t="str">
            <v>Less than 1 acre</v>
          </cell>
        </row>
        <row r="427">
          <cell r="H427" t="str">
            <v>GANSW717194105</v>
          </cell>
          <cell r="I427" t="str">
            <v/>
          </cell>
          <cell r="J427" t="str">
            <v/>
          </cell>
          <cell r="K427">
            <v>13</v>
          </cell>
          <cell r="L427" t="str">
            <v>MARGATE</v>
          </cell>
          <cell r="M427" t="str">
            <v>AVENUE</v>
          </cell>
          <cell r="N427" t="str">
            <v>HOLSWORTHY</v>
          </cell>
          <cell r="O427">
            <v>2173</v>
          </cell>
          <cell r="P427" t="str">
            <v>NSW</v>
          </cell>
          <cell r="Q427">
            <v>30912</v>
          </cell>
          <cell r="R427" t="str">
            <v>Yes</v>
          </cell>
          <cell r="S427" t="str">
            <v>No</v>
          </cell>
          <cell r="T427" t="str">
            <v>No</v>
          </cell>
          <cell r="U427" t="str">
            <v>No</v>
          </cell>
          <cell r="V427" t="str">
            <v>No</v>
          </cell>
          <cell r="W427" t="str">
            <v>No</v>
          </cell>
          <cell r="X427" t="str">
            <v>No</v>
          </cell>
          <cell r="Y427">
            <v>0</v>
          </cell>
          <cell r="Z427" t="str">
            <v>None</v>
          </cell>
          <cell r="AA427"/>
          <cell r="AB427"/>
          <cell r="AC427" t="str">
            <v>NONE</v>
          </cell>
          <cell r="AD427"/>
          <cell r="AE427"/>
          <cell r="AF427" t="str">
            <v>None</v>
          </cell>
          <cell r="AG427"/>
          <cell r="AH427"/>
          <cell r="AI427" t="str">
            <v>None</v>
          </cell>
          <cell r="AJ427"/>
          <cell r="AK427"/>
          <cell r="AL427" t="str">
            <v>None</v>
          </cell>
          <cell r="AM427"/>
          <cell r="AN427"/>
          <cell r="AO427" t="str">
            <v>None</v>
          </cell>
          <cell r="AP427"/>
          <cell r="AQ427"/>
          <cell r="AR427" t="str">
            <v>None</v>
          </cell>
          <cell r="AS427"/>
          <cell r="AT427"/>
          <cell r="AU427" t="str">
            <v>None</v>
          </cell>
          <cell r="AV427"/>
          <cell r="AW427"/>
          <cell r="AX427" t="str">
            <v>None</v>
          </cell>
          <cell r="AY427"/>
          <cell r="AZ427"/>
          <cell r="BA427" t="str">
            <v>None</v>
          </cell>
          <cell r="BB427"/>
          <cell r="BC427"/>
          <cell r="BD427">
            <v>41</v>
          </cell>
          <cell r="BE427">
            <v>64</v>
          </cell>
          <cell r="BF427" t="str">
            <v>NO PREVIOUS INSURER</v>
          </cell>
          <cell r="BG427" t="str">
            <v>No</v>
          </cell>
          <cell r="BH427"/>
          <cell r="BI427"/>
          <cell r="BJ427"/>
          <cell r="BK427"/>
          <cell r="BL427" t="str">
            <v>Townhouse</v>
          </cell>
          <cell r="BM427" t="str">
            <v>Other</v>
          </cell>
          <cell r="BN427" t="str">
            <v>Concrete tile</v>
          </cell>
          <cell r="BO427" t="str">
            <v>In the last 10 years</v>
          </cell>
          <cell r="BP427">
            <v>2014</v>
          </cell>
          <cell r="BQ427" t="str">
            <v>Less than 1 acre</v>
          </cell>
        </row>
        <row r="428">
          <cell r="H428" t="str">
            <v>GANSW705180364</v>
          </cell>
          <cell r="I428" t="str">
            <v>UNIT</v>
          </cell>
          <cell r="J428">
            <v>3</v>
          </cell>
          <cell r="K428">
            <v>2</v>
          </cell>
          <cell r="L428" t="str">
            <v>MALLEE</v>
          </cell>
          <cell r="M428" t="str">
            <v>STREET</v>
          </cell>
          <cell r="N428" t="str">
            <v>LEETON</v>
          </cell>
          <cell r="O428">
            <v>2705</v>
          </cell>
          <cell r="P428" t="str">
            <v>NSW</v>
          </cell>
          <cell r="Q428">
            <v>34039</v>
          </cell>
          <cell r="R428" t="str">
            <v>Yes</v>
          </cell>
          <cell r="S428" t="str">
            <v>No</v>
          </cell>
          <cell r="T428" t="str">
            <v>No</v>
          </cell>
          <cell r="U428" t="str">
            <v>No</v>
          </cell>
          <cell r="V428" t="str">
            <v>No</v>
          </cell>
          <cell r="W428" t="str">
            <v>No</v>
          </cell>
          <cell r="X428" t="str">
            <v>No</v>
          </cell>
          <cell r="Y428">
            <v>1</v>
          </cell>
          <cell r="Z428" t="str">
            <v>Theft</v>
          </cell>
          <cell r="AA428">
            <v>899983</v>
          </cell>
          <cell r="AB428"/>
          <cell r="AC428" t="str">
            <v>None</v>
          </cell>
          <cell r="AD428"/>
          <cell r="AE428"/>
          <cell r="AF428" t="str">
            <v>None</v>
          </cell>
          <cell r="AG428"/>
          <cell r="AH428"/>
          <cell r="AI428" t="str">
            <v>None</v>
          </cell>
          <cell r="AJ428"/>
          <cell r="AK428"/>
          <cell r="AL428" t="str">
            <v>None</v>
          </cell>
          <cell r="AM428"/>
          <cell r="AN428"/>
          <cell r="AO428" t="str">
            <v>None</v>
          </cell>
          <cell r="AP428"/>
          <cell r="AQ428"/>
          <cell r="AR428" t="str">
            <v>None</v>
          </cell>
          <cell r="AS428"/>
          <cell r="AT428"/>
          <cell r="AU428" t="str">
            <v>None</v>
          </cell>
          <cell r="AV428"/>
          <cell r="AW428"/>
          <cell r="AX428" t="str">
            <v>None</v>
          </cell>
          <cell r="AY428"/>
          <cell r="AZ428"/>
          <cell r="BA428" t="str">
            <v>None</v>
          </cell>
          <cell r="BB428"/>
          <cell r="BC428"/>
          <cell r="BD428">
            <v>33</v>
          </cell>
          <cell r="BE428">
            <v>42</v>
          </cell>
          <cell r="BF428" t="str">
            <v>AMP</v>
          </cell>
          <cell r="BG428" t="str">
            <v>No</v>
          </cell>
          <cell r="BH428"/>
          <cell r="BI428"/>
          <cell r="BJ428"/>
          <cell r="BK428"/>
          <cell r="BL428" t="str">
            <v>Terrace</v>
          </cell>
          <cell r="BM428" t="str">
            <v>Sheet cladding</v>
          </cell>
          <cell r="BN428" t="str">
            <v>Timber shingles</v>
          </cell>
          <cell r="BO428" t="str">
            <v>In the last 10 years</v>
          </cell>
          <cell r="BP428">
            <v>2012</v>
          </cell>
          <cell r="BQ428" t="str">
            <v>Less than 1 acre</v>
          </cell>
        </row>
        <row r="429">
          <cell r="H429" t="str">
            <v>GAWA_146590762</v>
          </cell>
          <cell r="I429" t="str">
            <v/>
          </cell>
          <cell r="J429" t="str">
            <v/>
          </cell>
          <cell r="K429">
            <v>69</v>
          </cell>
          <cell r="L429" t="str">
            <v>OKELY</v>
          </cell>
          <cell r="M429" t="str">
            <v>ROAD</v>
          </cell>
          <cell r="N429" t="str">
            <v>CARINE</v>
          </cell>
          <cell r="O429">
            <v>6020</v>
          </cell>
          <cell r="P429" t="str">
            <v>WA</v>
          </cell>
          <cell r="Q429">
            <v>21403</v>
          </cell>
          <cell r="R429" t="str">
            <v>Yes</v>
          </cell>
          <cell r="S429" t="str">
            <v>No</v>
          </cell>
          <cell r="T429" t="str">
            <v>No</v>
          </cell>
          <cell r="U429" t="str">
            <v>No</v>
          </cell>
          <cell r="V429" t="str">
            <v>No</v>
          </cell>
          <cell r="W429" t="str">
            <v>No</v>
          </cell>
          <cell r="X429" t="str">
            <v>No</v>
          </cell>
          <cell r="Y429">
            <v>1</v>
          </cell>
          <cell r="Z429" t="str">
            <v>House fire</v>
          </cell>
          <cell r="AA429">
            <v>634892</v>
          </cell>
          <cell r="AB429"/>
          <cell r="AC429" t="str">
            <v>None</v>
          </cell>
          <cell r="AD429"/>
          <cell r="AE429"/>
          <cell r="AF429" t="str">
            <v>None</v>
          </cell>
          <cell r="AG429"/>
          <cell r="AH429"/>
          <cell r="AI429" t="str">
            <v>None</v>
          </cell>
          <cell r="AJ429"/>
          <cell r="AK429"/>
          <cell r="AL429" t="str">
            <v>None</v>
          </cell>
          <cell r="AM429"/>
          <cell r="AN429"/>
          <cell r="AO429" t="str">
            <v>None</v>
          </cell>
          <cell r="AP429"/>
          <cell r="AQ429"/>
          <cell r="AR429" t="str">
            <v>None</v>
          </cell>
          <cell r="AS429"/>
          <cell r="AT429"/>
          <cell r="AU429" t="str">
            <v>None</v>
          </cell>
          <cell r="AV429"/>
          <cell r="AW429"/>
          <cell r="AX429" t="str">
            <v>None</v>
          </cell>
          <cell r="AY429"/>
          <cell r="AZ429"/>
          <cell r="BA429" t="str">
            <v>None</v>
          </cell>
          <cell r="BB429"/>
          <cell r="BC429"/>
          <cell r="BD429">
            <v>51</v>
          </cell>
          <cell r="BE429">
            <v>51</v>
          </cell>
          <cell r="BF429" t="str">
            <v>NO PREVIOUS INSURER</v>
          </cell>
          <cell r="BG429" t="str">
            <v>No</v>
          </cell>
          <cell r="BH429"/>
          <cell r="BI429"/>
          <cell r="BJ429"/>
          <cell r="BK429"/>
          <cell r="BL429" t="str">
            <v>Semi detached (duplex/triplex/quadplex)</v>
          </cell>
          <cell r="BM429" t="str">
            <v>Double Brick</v>
          </cell>
          <cell r="BN429" t="str">
            <v>Terracotta</v>
          </cell>
          <cell r="BO429" t="str">
            <v>In the last 10 years</v>
          </cell>
          <cell r="BP429">
            <v>2011</v>
          </cell>
          <cell r="BQ429" t="str">
            <v>Less than 1 acre</v>
          </cell>
        </row>
        <row r="430">
          <cell r="H430" t="str">
            <v>GAVIC420466927</v>
          </cell>
          <cell r="I430" t="str">
            <v/>
          </cell>
          <cell r="J430" t="str">
            <v/>
          </cell>
          <cell r="K430">
            <v>118</v>
          </cell>
          <cell r="L430" t="str">
            <v>BENTONS</v>
          </cell>
          <cell r="M430" t="str">
            <v>ROAD</v>
          </cell>
          <cell r="N430" t="str">
            <v>MOUNT MARTHA</v>
          </cell>
          <cell r="O430">
            <v>3934</v>
          </cell>
          <cell r="P430" t="str">
            <v>VIC</v>
          </cell>
          <cell r="Q430">
            <v>21736</v>
          </cell>
          <cell r="R430" t="str">
            <v>No</v>
          </cell>
          <cell r="S430" t="str">
            <v>No</v>
          </cell>
          <cell r="T430" t="str">
            <v>No</v>
          </cell>
          <cell r="U430" t="str">
            <v>No</v>
          </cell>
          <cell r="V430" t="str">
            <v>No</v>
          </cell>
          <cell r="W430" t="str">
            <v>No</v>
          </cell>
          <cell r="X430" t="str">
            <v>No</v>
          </cell>
          <cell r="Y430">
            <v>1</v>
          </cell>
          <cell r="Z430" t="str">
            <v>Other claim type</v>
          </cell>
          <cell r="AA430">
            <v>785381</v>
          </cell>
          <cell r="AB430"/>
          <cell r="AC430" t="str">
            <v>None</v>
          </cell>
          <cell r="AD430"/>
          <cell r="AE430"/>
          <cell r="AF430" t="str">
            <v>None</v>
          </cell>
          <cell r="AG430"/>
          <cell r="AH430"/>
          <cell r="AI430" t="str">
            <v>Damage from water from pipes and drains</v>
          </cell>
          <cell r="AJ430">
            <v>71217</v>
          </cell>
          <cell r="AK430"/>
          <cell r="AL430" t="str">
            <v>None</v>
          </cell>
          <cell r="AM430"/>
          <cell r="AN430"/>
          <cell r="AO430" t="str">
            <v>None</v>
          </cell>
          <cell r="AP430"/>
          <cell r="AQ430"/>
          <cell r="AR430" t="str">
            <v>None</v>
          </cell>
          <cell r="AS430"/>
          <cell r="AT430"/>
          <cell r="AU430" t="str">
            <v>None</v>
          </cell>
          <cell r="AV430"/>
          <cell r="AW430"/>
          <cell r="AX430" t="str">
            <v>None</v>
          </cell>
          <cell r="AY430"/>
          <cell r="AZ430"/>
          <cell r="BA430" t="str">
            <v>None</v>
          </cell>
          <cell r="BB430"/>
          <cell r="BC430"/>
          <cell r="BD430">
            <v>73</v>
          </cell>
          <cell r="BE430">
            <v>73</v>
          </cell>
          <cell r="BF430" t="str">
            <v>NO PREVIOUS INSURER</v>
          </cell>
          <cell r="BG430" t="str">
            <v>No</v>
          </cell>
          <cell r="BH430"/>
          <cell r="BI430"/>
          <cell r="BJ430"/>
          <cell r="BK430"/>
          <cell r="BL430" t="str">
            <v>Townhouse</v>
          </cell>
          <cell r="BM430" t="str">
            <v>Sheet cladding</v>
          </cell>
          <cell r="BN430" t="str">
            <v>Concrete tile</v>
          </cell>
          <cell r="BO430" t="str">
            <v>In the last 10 years</v>
          </cell>
          <cell r="BP430">
            <v>2013</v>
          </cell>
          <cell r="BQ430" t="str">
            <v>Less than 1 acre</v>
          </cell>
        </row>
        <row r="431">
          <cell r="H431" t="str">
            <v>GANSW706098371</v>
          </cell>
          <cell r="I431" t="str">
            <v/>
          </cell>
          <cell r="J431" t="str">
            <v/>
          </cell>
          <cell r="K431">
            <v>82</v>
          </cell>
          <cell r="L431" t="str">
            <v>BOWER</v>
          </cell>
          <cell r="M431" t="str">
            <v>CRESCENT</v>
          </cell>
          <cell r="N431" t="str">
            <v>TOORMINA</v>
          </cell>
          <cell r="O431">
            <v>2452</v>
          </cell>
          <cell r="P431" t="str">
            <v>NSW</v>
          </cell>
          <cell r="Q431">
            <v>29264</v>
          </cell>
          <cell r="R431" t="str">
            <v>Yes</v>
          </cell>
          <cell r="S431" t="str">
            <v>No</v>
          </cell>
          <cell r="T431" t="str">
            <v>No</v>
          </cell>
          <cell r="U431" t="str">
            <v>No</v>
          </cell>
          <cell r="V431" t="str">
            <v>No</v>
          </cell>
          <cell r="W431" t="str">
            <v>No</v>
          </cell>
          <cell r="X431" t="str">
            <v>No</v>
          </cell>
          <cell r="Y431">
            <v>0</v>
          </cell>
          <cell r="Z431" t="str">
            <v>None</v>
          </cell>
          <cell r="AA431"/>
          <cell r="AB431"/>
          <cell r="AC431" t="str">
            <v>NONE</v>
          </cell>
          <cell r="AD431"/>
          <cell r="AE431"/>
          <cell r="AF431" t="str">
            <v>None</v>
          </cell>
          <cell r="AG431"/>
          <cell r="AH431"/>
          <cell r="AI431" t="str">
            <v>None</v>
          </cell>
          <cell r="AJ431"/>
          <cell r="AK431"/>
          <cell r="AL431" t="str">
            <v>None</v>
          </cell>
          <cell r="AM431"/>
          <cell r="AN431"/>
          <cell r="AO431" t="str">
            <v>None</v>
          </cell>
          <cell r="AP431"/>
          <cell r="AQ431"/>
          <cell r="AR431" t="str">
            <v>None</v>
          </cell>
          <cell r="AS431"/>
          <cell r="AT431"/>
          <cell r="AU431" t="str">
            <v>None</v>
          </cell>
          <cell r="AV431"/>
          <cell r="AW431"/>
          <cell r="AX431" t="str">
            <v>None</v>
          </cell>
          <cell r="AY431"/>
          <cell r="AZ431"/>
          <cell r="BA431" t="str">
            <v>None</v>
          </cell>
          <cell r="BB431"/>
          <cell r="BC431"/>
          <cell r="BD431">
            <v>50</v>
          </cell>
          <cell r="BE431">
            <v>72</v>
          </cell>
          <cell r="BF431" t="str">
            <v>NO PREVIOUS INSURER</v>
          </cell>
          <cell r="BG431" t="str">
            <v>No</v>
          </cell>
          <cell r="BH431"/>
          <cell r="BI431"/>
          <cell r="BJ431"/>
          <cell r="BK431"/>
          <cell r="BL431" t="str">
            <v>Townhouse</v>
          </cell>
          <cell r="BM431" t="str">
            <v>Sheet cladding</v>
          </cell>
          <cell r="BN431" t="str">
            <v>Timber shingles</v>
          </cell>
          <cell r="BO431" t="str">
            <v>1970-1979</v>
          </cell>
          <cell r="BP431" t="str">
            <v>1970-1979</v>
          </cell>
          <cell r="BQ431" t="str">
            <v>Less than 1 acre</v>
          </cell>
        </row>
        <row r="432">
          <cell r="H432" t="str">
            <v>GAQLD158653913</v>
          </cell>
          <cell r="I432" t="str">
            <v/>
          </cell>
          <cell r="J432" t="str">
            <v/>
          </cell>
          <cell r="K432">
            <v>263</v>
          </cell>
          <cell r="L432" t="str">
            <v>AUCKLAND</v>
          </cell>
          <cell r="M432" t="str">
            <v>STREET</v>
          </cell>
          <cell r="N432" t="str">
            <v>SOUTH GLADSTONE</v>
          </cell>
          <cell r="O432">
            <v>4680</v>
          </cell>
          <cell r="P432" t="str">
            <v>QLD</v>
          </cell>
          <cell r="Q432">
            <v>16075</v>
          </cell>
          <cell r="R432" t="str">
            <v>No</v>
          </cell>
          <cell r="S432" t="str">
            <v>No</v>
          </cell>
          <cell r="T432" t="str">
            <v>No</v>
          </cell>
          <cell r="U432" t="str">
            <v>No</v>
          </cell>
          <cell r="V432" t="str">
            <v>No</v>
          </cell>
          <cell r="W432" t="str">
            <v>No</v>
          </cell>
          <cell r="X432" t="str">
            <v>Yes</v>
          </cell>
          <cell r="Y432">
            <v>1</v>
          </cell>
          <cell r="Z432" t="str">
            <v>Other claim type</v>
          </cell>
          <cell r="AA432">
            <v>117416</v>
          </cell>
          <cell r="AB432"/>
          <cell r="AC432" t="str">
            <v>None</v>
          </cell>
          <cell r="AD432"/>
          <cell r="AE432"/>
          <cell r="AF432" t="str">
            <v>None</v>
          </cell>
          <cell r="AG432"/>
          <cell r="AH432"/>
          <cell r="AI432" t="str">
            <v>None</v>
          </cell>
          <cell r="AJ432"/>
          <cell r="AK432"/>
          <cell r="AL432" t="str">
            <v>None</v>
          </cell>
          <cell r="AM432"/>
          <cell r="AN432"/>
          <cell r="AO432" t="str">
            <v>None</v>
          </cell>
          <cell r="AP432"/>
          <cell r="AQ432"/>
          <cell r="AR432" t="str">
            <v>None</v>
          </cell>
          <cell r="AS432"/>
          <cell r="AT432"/>
          <cell r="AU432" t="str">
            <v>None</v>
          </cell>
          <cell r="AV432"/>
          <cell r="AW432"/>
          <cell r="AX432" t="str">
            <v>None</v>
          </cell>
          <cell r="AY432"/>
          <cell r="AZ432"/>
          <cell r="BA432" t="str">
            <v>None</v>
          </cell>
          <cell r="BB432"/>
          <cell r="BC432"/>
          <cell r="BD432">
            <v>21</v>
          </cell>
          <cell r="BE432">
            <v>39</v>
          </cell>
          <cell r="BF432" t="str">
            <v>NO PREVIOUS INSURER</v>
          </cell>
          <cell r="BG432" t="str">
            <v>No</v>
          </cell>
          <cell r="BH432"/>
          <cell r="BI432"/>
          <cell r="BJ432"/>
          <cell r="BK432"/>
          <cell r="BL432" t="str">
            <v>Terrace</v>
          </cell>
          <cell r="BM432" t="str">
            <v>Other</v>
          </cell>
          <cell r="BN432" t="str">
            <v>Terracotta</v>
          </cell>
          <cell r="BO432" t="str">
            <v>1891-1913 (Federation)</v>
          </cell>
          <cell r="BP432" t="str">
            <v>1891-1913 (Federation)</v>
          </cell>
          <cell r="BQ432" t="str">
            <v>Less than 1 acre</v>
          </cell>
        </row>
        <row r="433">
          <cell r="H433" t="str">
            <v>GANSW706667607</v>
          </cell>
          <cell r="I433" t="str">
            <v/>
          </cell>
          <cell r="J433" t="str">
            <v/>
          </cell>
          <cell r="K433">
            <v>10</v>
          </cell>
          <cell r="L433" t="str">
            <v>BORGNIS</v>
          </cell>
          <cell r="M433" t="str">
            <v>STREET</v>
          </cell>
          <cell r="N433" t="str">
            <v>DAVIDSON</v>
          </cell>
          <cell r="O433">
            <v>2085</v>
          </cell>
          <cell r="P433" t="str">
            <v>NSW</v>
          </cell>
          <cell r="Q433">
            <v>17360</v>
          </cell>
          <cell r="R433" t="str">
            <v>No</v>
          </cell>
          <cell r="S433" t="str">
            <v>No</v>
          </cell>
          <cell r="T433" t="str">
            <v>No</v>
          </cell>
          <cell r="U433" t="str">
            <v>No</v>
          </cell>
          <cell r="V433" t="str">
            <v>No</v>
          </cell>
          <cell r="W433" t="str">
            <v>No</v>
          </cell>
          <cell r="X433" t="str">
            <v>No</v>
          </cell>
          <cell r="Y433">
            <v>0</v>
          </cell>
          <cell r="Z433" t="str">
            <v>None</v>
          </cell>
          <cell r="AA433"/>
          <cell r="AB433"/>
          <cell r="AC433" t="str">
            <v>NONE</v>
          </cell>
          <cell r="AD433"/>
          <cell r="AE433"/>
          <cell r="AF433" t="str">
            <v>None</v>
          </cell>
          <cell r="AG433"/>
          <cell r="AH433"/>
          <cell r="AI433" t="str">
            <v>None</v>
          </cell>
          <cell r="AJ433"/>
          <cell r="AK433"/>
          <cell r="AL433" t="str">
            <v>None</v>
          </cell>
          <cell r="AM433"/>
          <cell r="AN433"/>
          <cell r="AO433" t="str">
            <v>None</v>
          </cell>
          <cell r="AP433"/>
          <cell r="AQ433"/>
          <cell r="AR433" t="str">
            <v>None</v>
          </cell>
          <cell r="AS433"/>
          <cell r="AT433"/>
          <cell r="AU433" t="str">
            <v>None</v>
          </cell>
          <cell r="AV433"/>
          <cell r="AW433"/>
          <cell r="AX433" t="str">
            <v>None</v>
          </cell>
          <cell r="AY433"/>
          <cell r="AZ433"/>
          <cell r="BA433" t="str">
            <v>None</v>
          </cell>
          <cell r="BB433"/>
          <cell r="BC433"/>
          <cell r="BD433">
            <v>53</v>
          </cell>
          <cell r="BE433">
            <v>59</v>
          </cell>
          <cell r="BF433" t="str">
            <v>NO PREVIOUS INSURER</v>
          </cell>
          <cell r="BG433" t="str">
            <v>No</v>
          </cell>
          <cell r="BH433"/>
          <cell r="BI433"/>
          <cell r="BJ433"/>
          <cell r="BK433"/>
          <cell r="BL433" t="str">
            <v>Semi detached (duplex/triplex/quadplex)</v>
          </cell>
          <cell r="BM433" t="str">
            <v>Other</v>
          </cell>
          <cell r="BN433" t="str">
            <v>Other</v>
          </cell>
          <cell r="BO433" t="str">
            <v>In the last 10 years</v>
          </cell>
          <cell r="BP433">
            <v>2018</v>
          </cell>
          <cell r="BQ433" t="str">
            <v>Less than 1 acre</v>
          </cell>
        </row>
        <row r="434">
          <cell r="H434" t="str">
            <v>GAVIC410917385</v>
          </cell>
          <cell r="I434" t="str">
            <v>UNIT</v>
          </cell>
          <cell r="J434">
            <v>154</v>
          </cell>
          <cell r="K434">
            <v>220</v>
          </cell>
          <cell r="L434" t="str">
            <v>MIDDLEBOROUGH</v>
          </cell>
          <cell r="M434" t="str">
            <v>ROAD</v>
          </cell>
          <cell r="N434" t="str">
            <v>BLACKBURN SOUTH</v>
          </cell>
          <cell r="O434">
            <v>3130</v>
          </cell>
          <cell r="P434" t="str">
            <v>VIC</v>
          </cell>
          <cell r="Q434">
            <v>31423</v>
          </cell>
          <cell r="R434" t="str">
            <v>Yes</v>
          </cell>
          <cell r="S434" t="str">
            <v>No</v>
          </cell>
          <cell r="T434" t="str">
            <v>No</v>
          </cell>
          <cell r="U434" t="str">
            <v>No</v>
          </cell>
          <cell r="V434" t="str">
            <v>No</v>
          </cell>
          <cell r="W434" t="str">
            <v>No</v>
          </cell>
          <cell r="X434" t="str">
            <v>No</v>
          </cell>
          <cell r="Y434">
            <v>1</v>
          </cell>
          <cell r="Z434" t="str">
            <v>House fire</v>
          </cell>
          <cell r="AA434">
            <v>1550432</v>
          </cell>
          <cell r="AB434"/>
          <cell r="AC434" t="str">
            <v>None</v>
          </cell>
          <cell r="AD434"/>
          <cell r="AE434"/>
          <cell r="AF434" t="str">
            <v>None</v>
          </cell>
          <cell r="AG434"/>
          <cell r="AH434"/>
          <cell r="AI434" t="str">
            <v>None</v>
          </cell>
          <cell r="AJ434"/>
          <cell r="AK434"/>
          <cell r="AL434" t="str">
            <v>None</v>
          </cell>
          <cell r="AM434"/>
          <cell r="AN434"/>
          <cell r="AO434" t="str">
            <v>None</v>
          </cell>
          <cell r="AP434"/>
          <cell r="AQ434"/>
          <cell r="AR434" t="str">
            <v>None</v>
          </cell>
          <cell r="AS434"/>
          <cell r="AT434"/>
          <cell r="AU434" t="str">
            <v>None</v>
          </cell>
          <cell r="AV434"/>
          <cell r="AW434"/>
          <cell r="AX434" t="str">
            <v>None</v>
          </cell>
          <cell r="AY434"/>
          <cell r="AZ434"/>
          <cell r="BA434" t="str">
            <v>None</v>
          </cell>
          <cell r="BB434"/>
          <cell r="BC434"/>
          <cell r="BD434">
            <v>75</v>
          </cell>
          <cell r="BE434">
            <v>75</v>
          </cell>
          <cell r="BF434" t="str">
            <v>RAC WESTERN AUSTRALIA</v>
          </cell>
          <cell r="BG434" t="str">
            <v>No</v>
          </cell>
          <cell r="BH434"/>
          <cell r="BI434"/>
          <cell r="BJ434"/>
          <cell r="BK434"/>
          <cell r="BL434" t="str">
            <v>Semi detached (duplex/triplex/quadplex)</v>
          </cell>
          <cell r="BM434" t="str">
            <v>Other</v>
          </cell>
          <cell r="BN434" t="str">
            <v>Fibrecement covering</v>
          </cell>
          <cell r="BO434" t="str">
            <v>In the last 10 years</v>
          </cell>
          <cell r="BP434">
            <v>2012</v>
          </cell>
          <cell r="BQ434" t="str">
            <v>More than 5 acres</v>
          </cell>
        </row>
        <row r="435">
          <cell r="H435" t="str">
            <v>GAQLD155750240</v>
          </cell>
          <cell r="I435" t="str">
            <v/>
          </cell>
          <cell r="J435" t="str">
            <v/>
          </cell>
          <cell r="K435">
            <v>46</v>
          </cell>
          <cell r="L435" t="str">
            <v>MARINE</v>
          </cell>
          <cell r="M435" t="str">
            <v>STREET</v>
          </cell>
          <cell r="N435" t="str">
            <v>REDLAND BAY</v>
          </cell>
          <cell r="O435">
            <v>4165</v>
          </cell>
          <cell r="P435" t="str">
            <v>QLD</v>
          </cell>
          <cell r="Q435">
            <v>31217</v>
          </cell>
          <cell r="R435" t="str">
            <v>No</v>
          </cell>
          <cell r="S435" t="str">
            <v>No</v>
          </cell>
          <cell r="T435" t="str">
            <v>No</v>
          </cell>
          <cell r="U435" t="str">
            <v>No</v>
          </cell>
          <cell r="V435" t="str">
            <v>No</v>
          </cell>
          <cell r="W435" t="str">
            <v>No</v>
          </cell>
          <cell r="X435" t="str">
            <v>No</v>
          </cell>
          <cell r="Y435">
            <v>0</v>
          </cell>
          <cell r="Z435" t="str">
            <v>None</v>
          </cell>
          <cell r="AA435"/>
          <cell r="AB435"/>
          <cell r="AC435" t="str">
            <v>NONE</v>
          </cell>
          <cell r="AD435"/>
          <cell r="AE435"/>
          <cell r="AF435" t="str">
            <v>None</v>
          </cell>
          <cell r="AG435"/>
          <cell r="AH435"/>
          <cell r="AI435" t="str">
            <v>None</v>
          </cell>
          <cell r="AJ435"/>
          <cell r="AK435"/>
          <cell r="AL435" t="str">
            <v>None</v>
          </cell>
          <cell r="AM435"/>
          <cell r="AN435"/>
          <cell r="AO435" t="str">
            <v>None</v>
          </cell>
          <cell r="AP435"/>
          <cell r="AQ435"/>
          <cell r="AR435" t="str">
            <v>None</v>
          </cell>
          <cell r="AS435"/>
          <cell r="AT435"/>
          <cell r="AU435" t="str">
            <v>None</v>
          </cell>
          <cell r="AV435"/>
          <cell r="AW435"/>
          <cell r="AX435" t="str">
            <v>None</v>
          </cell>
          <cell r="AY435"/>
          <cell r="AZ435"/>
          <cell r="BA435" t="str">
            <v>None</v>
          </cell>
          <cell r="BB435"/>
          <cell r="BC435"/>
          <cell r="BD435">
            <v>77</v>
          </cell>
          <cell r="BE435">
            <v>77</v>
          </cell>
          <cell r="BF435" t="str">
            <v>NO PREVIOUS INSURER</v>
          </cell>
          <cell r="BG435" t="str">
            <v>No</v>
          </cell>
          <cell r="BH435"/>
          <cell r="BI435"/>
          <cell r="BJ435"/>
          <cell r="BK435"/>
          <cell r="BL435" t="str">
            <v>Free Standing Home On Poles</v>
          </cell>
          <cell r="BM435" t="str">
            <v>AAC panel</v>
          </cell>
          <cell r="BN435" t="str">
            <v>Fibrecement covering</v>
          </cell>
          <cell r="BO435" t="str">
            <v>In the last 10 years</v>
          </cell>
          <cell r="BP435">
            <v>2012</v>
          </cell>
          <cell r="BQ435" t="str">
            <v>Less than 1 acre</v>
          </cell>
        </row>
        <row r="436">
          <cell r="H436" t="str">
            <v>GASA_414911214</v>
          </cell>
          <cell r="I436" t="str">
            <v/>
          </cell>
          <cell r="J436" t="str">
            <v/>
          </cell>
          <cell r="K436">
            <v>30</v>
          </cell>
          <cell r="L436" t="str">
            <v>VITANA</v>
          </cell>
          <cell r="M436" t="str">
            <v>COURT</v>
          </cell>
          <cell r="N436" t="str">
            <v>CRAIGMORE</v>
          </cell>
          <cell r="O436">
            <v>5114</v>
          </cell>
          <cell r="P436" t="str">
            <v>SA</v>
          </cell>
          <cell r="Q436">
            <v>19380</v>
          </cell>
          <cell r="R436" t="str">
            <v>No</v>
          </cell>
          <cell r="S436" t="str">
            <v>No</v>
          </cell>
          <cell r="T436" t="str">
            <v>No</v>
          </cell>
          <cell r="U436" t="str">
            <v>No</v>
          </cell>
          <cell r="V436" t="str">
            <v>No</v>
          </cell>
          <cell r="W436" t="str">
            <v>No</v>
          </cell>
          <cell r="X436" t="str">
            <v>No</v>
          </cell>
          <cell r="Y436">
            <v>1</v>
          </cell>
          <cell r="Z436" t="str">
            <v>Damage from water from pipes and drains</v>
          </cell>
          <cell r="AA436">
            <v>141784</v>
          </cell>
          <cell r="AB436"/>
          <cell r="AC436" t="str">
            <v>None</v>
          </cell>
          <cell r="AD436"/>
          <cell r="AE436"/>
          <cell r="AF436" t="str">
            <v>None</v>
          </cell>
          <cell r="AG436"/>
          <cell r="AH436"/>
          <cell r="AI436" t="str">
            <v>None</v>
          </cell>
          <cell r="AJ436"/>
          <cell r="AK436"/>
          <cell r="AL436" t="str">
            <v>None</v>
          </cell>
          <cell r="AM436"/>
          <cell r="AN436"/>
          <cell r="AO436" t="str">
            <v>None</v>
          </cell>
          <cell r="AP436"/>
          <cell r="AQ436"/>
          <cell r="AR436" t="str">
            <v>None</v>
          </cell>
          <cell r="AS436"/>
          <cell r="AT436"/>
          <cell r="AU436" t="str">
            <v>None</v>
          </cell>
          <cell r="AV436"/>
          <cell r="AW436"/>
          <cell r="AX436" t="str">
            <v>None</v>
          </cell>
          <cell r="AY436"/>
          <cell r="AZ436"/>
          <cell r="BA436" t="str">
            <v>None</v>
          </cell>
          <cell r="BB436"/>
          <cell r="BC436"/>
          <cell r="BD436">
            <v>43</v>
          </cell>
          <cell r="BE436">
            <v>43</v>
          </cell>
          <cell r="BF436" t="str">
            <v>NO PREVIOUS INSURER</v>
          </cell>
          <cell r="BG436" t="str">
            <v>No</v>
          </cell>
          <cell r="BH436"/>
          <cell r="BI436"/>
          <cell r="BJ436"/>
          <cell r="BK436"/>
          <cell r="BL436" t="str">
            <v>Free Standing Home On Stumps / Foundations</v>
          </cell>
          <cell r="BM436" t="str">
            <v>Other</v>
          </cell>
          <cell r="BN436" t="str">
            <v>Other</v>
          </cell>
          <cell r="BO436" t="str">
            <v>1980-1989</v>
          </cell>
          <cell r="BP436" t="str">
            <v>1980-1989</v>
          </cell>
          <cell r="BQ436" t="str">
            <v>Less than 1 acre</v>
          </cell>
        </row>
        <row r="437">
          <cell r="H437" t="str">
            <v>GAVIC421028504</v>
          </cell>
          <cell r="I437" t="str">
            <v/>
          </cell>
          <cell r="J437" t="str">
            <v/>
          </cell>
          <cell r="K437">
            <v>5</v>
          </cell>
          <cell r="L437" t="str">
            <v>TYSSEN</v>
          </cell>
          <cell r="M437" t="str">
            <v>COURT</v>
          </cell>
          <cell r="N437" t="str">
            <v>DONCASTER EAST</v>
          </cell>
          <cell r="O437">
            <v>3109</v>
          </cell>
          <cell r="P437" t="str">
            <v>VIC</v>
          </cell>
          <cell r="Q437">
            <v>28754</v>
          </cell>
          <cell r="R437" t="str">
            <v>Yes</v>
          </cell>
          <cell r="S437" t="str">
            <v>No</v>
          </cell>
          <cell r="T437" t="str">
            <v>No</v>
          </cell>
          <cell r="U437" t="str">
            <v>No</v>
          </cell>
          <cell r="V437" t="str">
            <v>No</v>
          </cell>
          <cell r="W437" t="str">
            <v>No</v>
          </cell>
          <cell r="X437" t="str">
            <v>No</v>
          </cell>
          <cell r="Y437">
            <v>1</v>
          </cell>
          <cell r="Z437" t="str">
            <v>Damage from water from pipes and drains</v>
          </cell>
          <cell r="AA437">
            <v>987551</v>
          </cell>
          <cell r="AB437"/>
          <cell r="AC437" t="str">
            <v>None</v>
          </cell>
          <cell r="AD437"/>
          <cell r="AE437"/>
          <cell r="AF437" t="str">
            <v>None</v>
          </cell>
          <cell r="AG437"/>
          <cell r="AH437"/>
          <cell r="AI437" t="str">
            <v>None</v>
          </cell>
          <cell r="AJ437"/>
          <cell r="AK437"/>
          <cell r="AL437" t="str">
            <v>None</v>
          </cell>
          <cell r="AM437"/>
          <cell r="AN437"/>
          <cell r="AO437" t="str">
            <v>None</v>
          </cell>
          <cell r="AP437"/>
          <cell r="AQ437"/>
          <cell r="AR437" t="str">
            <v>None</v>
          </cell>
          <cell r="AS437"/>
          <cell r="AT437"/>
          <cell r="AU437" t="str">
            <v>None</v>
          </cell>
          <cell r="AV437"/>
          <cell r="AW437"/>
          <cell r="AX437" t="str">
            <v>None</v>
          </cell>
          <cell r="AY437"/>
          <cell r="AZ437"/>
          <cell r="BA437" t="str">
            <v>None</v>
          </cell>
          <cell r="BB437"/>
          <cell r="BC437"/>
          <cell r="BD437">
            <v>30</v>
          </cell>
          <cell r="BE437">
            <v>64</v>
          </cell>
          <cell r="BF437" t="str">
            <v>NO PREVIOUS INSURER</v>
          </cell>
          <cell r="BG437" t="str">
            <v>No</v>
          </cell>
          <cell r="BH437"/>
          <cell r="BI437"/>
          <cell r="BJ437"/>
          <cell r="BK437"/>
          <cell r="BL437" t="str">
            <v>Free Standing Home On Concrete Slab</v>
          </cell>
          <cell r="BM437" t="str">
            <v>Other</v>
          </cell>
          <cell r="BN437" t="str">
            <v>Metal covering</v>
          </cell>
          <cell r="BO437" t="str">
            <v>In the last 10 years</v>
          </cell>
          <cell r="BP437">
            <v>2011</v>
          </cell>
          <cell r="BQ437" t="str">
            <v>Less than 1 acre</v>
          </cell>
        </row>
        <row r="438">
          <cell r="H438" t="str">
            <v>GAQLD156824859</v>
          </cell>
          <cell r="I438" t="str">
            <v/>
          </cell>
          <cell r="J438" t="str">
            <v/>
          </cell>
          <cell r="K438">
            <v>244</v>
          </cell>
          <cell r="L438" t="str">
            <v>JOHN</v>
          </cell>
          <cell r="M438" t="str">
            <v>STREET</v>
          </cell>
          <cell r="N438" t="str">
            <v>MARYBOROUGH WEST</v>
          </cell>
          <cell r="O438">
            <v>4650</v>
          </cell>
          <cell r="P438" t="str">
            <v>QLD</v>
          </cell>
          <cell r="Q438">
            <v>22381</v>
          </cell>
          <cell r="R438" t="str">
            <v>No</v>
          </cell>
          <cell r="S438" t="str">
            <v>No</v>
          </cell>
          <cell r="T438" t="str">
            <v>No</v>
          </cell>
          <cell r="U438" t="str">
            <v>No</v>
          </cell>
          <cell r="V438" t="str">
            <v>No</v>
          </cell>
          <cell r="W438" t="str">
            <v>No</v>
          </cell>
          <cell r="X438" t="str">
            <v>No</v>
          </cell>
          <cell r="Y438">
            <v>1</v>
          </cell>
          <cell r="Z438" t="str">
            <v>Bushfire or flood</v>
          </cell>
          <cell r="AA438">
            <v>797460</v>
          </cell>
          <cell r="AB438"/>
          <cell r="AC438" t="str">
            <v>None</v>
          </cell>
          <cell r="AD438"/>
          <cell r="AE438"/>
          <cell r="AF438" t="str">
            <v>None</v>
          </cell>
          <cell r="AG438"/>
          <cell r="AH438"/>
          <cell r="AI438" t="str">
            <v>Other claim type</v>
          </cell>
          <cell r="AJ438">
            <v>52035</v>
          </cell>
          <cell r="AK438"/>
          <cell r="AL438" t="str">
            <v>None</v>
          </cell>
          <cell r="AM438"/>
          <cell r="AN438"/>
          <cell r="AO438" t="str">
            <v>None</v>
          </cell>
          <cell r="AP438"/>
          <cell r="AQ438"/>
          <cell r="AR438" t="str">
            <v>None</v>
          </cell>
          <cell r="AS438"/>
          <cell r="AT438"/>
          <cell r="AU438" t="str">
            <v>None</v>
          </cell>
          <cell r="AV438"/>
          <cell r="AW438"/>
          <cell r="AX438" t="str">
            <v>None</v>
          </cell>
          <cell r="AY438"/>
          <cell r="AZ438"/>
          <cell r="BA438" t="str">
            <v>None</v>
          </cell>
          <cell r="BB438"/>
          <cell r="BC438"/>
          <cell r="BD438">
            <v>49</v>
          </cell>
          <cell r="BE438">
            <v>49</v>
          </cell>
          <cell r="BF438" t="str">
            <v>SGIC</v>
          </cell>
          <cell r="BG438" t="str">
            <v>No</v>
          </cell>
          <cell r="BH438"/>
          <cell r="BI438"/>
          <cell r="BJ438"/>
          <cell r="BK438"/>
          <cell r="BL438" t="str">
            <v>Terrace</v>
          </cell>
          <cell r="BM438" t="str">
            <v>Other</v>
          </cell>
          <cell r="BN438" t="str">
            <v>Metal covering</v>
          </cell>
          <cell r="BO438" t="str">
            <v>In the last 10 years</v>
          </cell>
          <cell r="BP438">
            <v>2013</v>
          </cell>
          <cell r="BQ438" t="str">
            <v>Less than 1 acre</v>
          </cell>
        </row>
        <row r="439">
          <cell r="H439" t="str">
            <v>GAVIC421931868</v>
          </cell>
          <cell r="I439" t="str">
            <v/>
          </cell>
          <cell r="J439" t="str">
            <v/>
          </cell>
          <cell r="K439">
            <v>60</v>
          </cell>
          <cell r="L439" t="str">
            <v>AVANDINA</v>
          </cell>
          <cell r="M439" t="str">
            <v>CRESCENT</v>
          </cell>
          <cell r="N439" t="str">
            <v>GREENSBOROUGH</v>
          </cell>
          <cell r="O439">
            <v>3088</v>
          </cell>
          <cell r="P439" t="str">
            <v>VIC</v>
          </cell>
          <cell r="Q439">
            <v>29174</v>
          </cell>
          <cell r="R439" t="str">
            <v>Yes</v>
          </cell>
          <cell r="S439" t="str">
            <v>No</v>
          </cell>
          <cell r="T439" t="str">
            <v>No</v>
          </cell>
          <cell r="U439" t="str">
            <v>No</v>
          </cell>
          <cell r="V439" t="str">
            <v>No</v>
          </cell>
          <cell r="W439" t="str">
            <v>No</v>
          </cell>
          <cell r="X439" t="str">
            <v>No</v>
          </cell>
          <cell r="Y439">
            <v>1</v>
          </cell>
          <cell r="Z439" t="str">
            <v>Other claim type</v>
          </cell>
          <cell r="AA439">
            <v>503457</v>
          </cell>
          <cell r="AB439"/>
          <cell r="AC439" t="str">
            <v>None</v>
          </cell>
          <cell r="AD439"/>
          <cell r="AE439"/>
          <cell r="AF439" t="str">
            <v>None</v>
          </cell>
          <cell r="AG439"/>
          <cell r="AH439"/>
          <cell r="AI439" t="str">
            <v>None</v>
          </cell>
          <cell r="AJ439"/>
          <cell r="AK439"/>
          <cell r="AL439" t="str">
            <v>None</v>
          </cell>
          <cell r="AM439"/>
          <cell r="AN439"/>
          <cell r="AO439" t="str">
            <v>None</v>
          </cell>
          <cell r="AP439"/>
          <cell r="AQ439"/>
          <cell r="AR439" t="str">
            <v>None</v>
          </cell>
          <cell r="AS439"/>
          <cell r="AT439"/>
          <cell r="AU439" t="str">
            <v>None</v>
          </cell>
          <cell r="AV439"/>
          <cell r="AW439"/>
          <cell r="AX439" t="str">
            <v>None</v>
          </cell>
          <cell r="AY439"/>
          <cell r="AZ439"/>
          <cell r="BA439" t="str">
            <v>None</v>
          </cell>
          <cell r="BB439"/>
          <cell r="BC439"/>
          <cell r="BD439">
            <v>60</v>
          </cell>
          <cell r="BE439">
            <v>75</v>
          </cell>
          <cell r="BF439" t="str">
            <v>NO PREVIOUS INSURER</v>
          </cell>
          <cell r="BG439" t="str">
            <v>No</v>
          </cell>
          <cell r="BH439"/>
          <cell r="BI439"/>
          <cell r="BJ439"/>
          <cell r="BK439"/>
          <cell r="BL439" t="str">
            <v>Terrace</v>
          </cell>
          <cell r="BM439" t="str">
            <v>Other</v>
          </cell>
          <cell r="BN439" t="str">
            <v>Fibrecement covering</v>
          </cell>
          <cell r="BO439" t="str">
            <v>In the last 10 years</v>
          </cell>
          <cell r="BP439">
            <v>2011</v>
          </cell>
          <cell r="BQ439" t="str">
            <v>Less than 1 acre</v>
          </cell>
        </row>
        <row r="440">
          <cell r="H440" t="str">
            <v>GAWA_146835908</v>
          </cell>
          <cell r="I440" t="str">
            <v/>
          </cell>
          <cell r="J440" t="str">
            <v/>
          </cell>
          <cell r="K440">
            <v>16</v>
          </cell>
          <cell r="L440" t="str">
            <v>STEVE</v>
          </cell>
          <cell r="M440" t="str">
            <v>STREET</v>
          </cell>
          <cell r="N440" t="str">
            <v>KELMSCOTT</v>
          </cell>
          <cell r="O440">
            <v>6111</v>
          </cell>
          <cell r="P440" t="str">
            <v>WA</v>
          </cell>
          <cell r="Q440">
            <v>14578</v>
          </cell>
          <cell r="R440" t="str">
            <v>Yes</v>
          </cell>
          <cell r="S440" t="str">
            <v>No</v>
          </cell>
          <cell r="T440" t="str">
            <v>No</v>
          </cell>
          <cell r="U440" t="str">
            <v>No</v>
          </cell>
          <cell r="V440" t="str">
            <v>No</v>
          </cell>
          <cell r="W440" t="str">
            <v>No</v>
          </cell>
          <cell r="X440" t="str">
            <v>No</v>
          </cell>
          <cell r="Y440">
            <v>1</v>
          </cell>
          <cell r="Z440" t="str">
            <v>Damage from water from pipes and drains</v>
          </cell>
          <cell r="AA440">
            <v>367973</v>
          </cell>
          <cell r="AB440"/>
          <cell r="AC440" t="str">
            <v>None</v>
          </cell>
          <cell r="AD440"/>
          <cell r="AE440"/>
          <cell r="AF440" t="str">
            <v>None</v>
          </cell>
          <cell r="AG440"/>
          <cell r="AH440"/>
          <cell r="AI440" t="str">
            <v>None</v>
          </cell>
          <cell r="AJ440"/>
          <cell r="AK440"/>
          <cell r="AL440" t="str">
            <v>None</v>
          </cell>
          <cell r="AM440"/>
          <cell r="AN440"/>
          <cell r="AO440" t="str">
            <v>None</v>
          </cell>
          <cell r="AP440"/>
          <cell r="AQ440"/>
          <cell r="AR440" t="str">
            <v>None</v>
          </cell>
          <cell r="AS440"/>
          <cell r="AT440"/>
          <cell r="AU440" t="str">
            <v>None</v>
          </cell>
          <cell r="AV440"/>
          <cell r="AW440"/>
          <cell r="AX440" t="str">
            <v>None</v>
          </cell>
          <cell r="AY440"/>
          <cell r="AZ440"/>
          <cell r="BA440" t="str">
            <v>None</v>
          </cell>
          <cell r="BB440"/>
          <cell r="BC440"/>
          <cell r="BD440">
            <v>33</v>
          </cell>
          <cell r="BE440">
            <v>33</v>
          </cell>
          <cell r="BF440" t="str">
            <v>NO PREVIOUS INSURER</v>
          </cell>
          <cell r="BG440" t="str">
            <v>No</v>
          </cell>
          <cell r="BH440"/>
          <cell r="BI440"/>
          <cell r="BJ440"/>
          <cell r="BK440"/>
          <cell r="BL440" t="str">
            <v>Free Standing Home On Stumps / Foundations</v>
          </cell>
          <cell r="BM440" t="str">
            <v>AAC panel</v>
          </cell>
          <cell r="BN440" t="str">
            <v>Other</v>
          </cell>
          <cell r="BO440" t="str">
            <v>In the last 10 years</v>
          </cell>
          <cell r="BP440">
            <v>2012</v>
          </cell>
          <cell r="BQ440" t="str">
            <v>Less than 1 acre</v>
          </cell>
        </row>
        <row r="441">
          <cell r="H441" t="str">
            <v>GAVIC411873515</v>
          </cell>
          <cell r="I441" t="str">
            <v>UNIT</v>
          </cell>
          <cell r="J441">
            <v>1</v>
          </cell>
          <cell r="K441">
            <v>3</v>
          </cell>
          <cell r="L441" t="str">
            <v>ORIENT</v>
          </cell>
          <cell r="M441" t="str">
            <v>AVENUE</v>
          </cell>
          <cell r="N441" t="str">
            <v>MITCHAM</v>
          </cell>
          <cell r="O441">
            <v>3132</v>
          </cell>
          <cell r="P441" t="str">
            <v>VIC</v>
          </cell>
          <cell r="Q441">
            <v>27875</v>
          </cell>
          <cell r="R441" t="str">
            <v>No</v>
          </cell>
          <cell r="S441" t="str">
            <v>No</v>
          </cell>
          <cell r="T441" t="str">
            <v>No</v>
          </cell>
          <cell r="U441" t="str">
            <v>No</v>
          </cell>
          <cell r="V441" t="str">
            <v>No</v>
          </cell>
          <cell r="W441" t="str">
            <v>No</v>
          </cell>
          <cell r="X441" t="str">
            <v>No</v>
          </cell>
          <cell r="Y441">
            <v>1</v>
          </cell>
          <cell r="Z441" t="str">
            <v>Other claim type</v>
          </cell>
          <cell r="AA441">
            <v>490040</v>
          </cell>
          <cell r="AB441"/>
          <cell r="AC441" t="str">
            <v>None</v>
          </cell>
          <cell r="AD441"/>
          <cell r="AE441"/>
          <cell r="AF441" t="str">
            <v>None</v>
          </cell>
          <cell r="AG441"/>
          <cell r="AH441"/>
          <cell r="AI441" t="str">
            <v>None</v>
          </cell>
          <cell r="AJ441"/>
          <cell r="AK441"/>
          <cell r="AL441" t="str">
            <v>None</v>
          </cell>
          <cell r="AM441"/>
          <cell r="AN441"/>
          <cell r="AO441" t="str">
            <v>None</v>
          </cell>
          <cell r="AP441"/>
          <cell r="AQ441"/>
          <cell r="AR441" t="str">
            <v>None</v>
          </cell>
          <cell r="AS441"/>
          <cell r="AT441"/>
          <cell r="AU441" t="str">
            <v>None</v>
          </cell>
          <cell r="AV441"/>
          <cell r="AW441"/>
          <cell r="AX441" t="str">
            <v>None</v>
          </cell>
          <cell r="AY441"/>
          <cell r="AZ441"/>
          <cell r="BA441" t="str">
            <v>None</v>
          </cell>
          <cell r="BB441"/>
          <cell r="BC441"/>
          <cell r="BD441">
            <v>76</v>
          </cell>
          <cell r="BE441">
            <v>77</v>
          </cell>
          <cell r="BF441" t="str">
            <v>RACV</v>
          </cell>
          <cell r="BG441" t="str">
            <v>No</v>
          </cell>
          <cell r="BH441"/>
          <cell r="BI441"/>
          <cell r="BJ441"/>
          <cell r="BK441"/>
          <cell r="BL441" t="str">
            <v>Free Standing Home On Concrete Slab</v>
          </cell>
          <cell r="BM441" t="str">
            <v>Brick Veneer</v>
          </cell>
          <cell r="BN441" t="str">
            <v>Timber shingles</v>
          </cell>
          <cell r="BO441" t="str">
            <v>1914-1945 (War)</v>
          </cell>
          <cell r="BP441" t="str">
            <v>1914-1945 (War)</v>
          </cell>
          <cell r="BQ441" t="str">
            <v>Less than 1 acre</v>
          </cell>
        </row>
        <row r="442">
          <cell r="H442" t="str">
            <v>GANSW704324994</v>
          </cell>
          <cell r="I442" t="str">
            <v>UNIT</v>
          </cell>
          <cell r="J442">
            <v>5</v>
          </cell>
          <cell r="K442" t="str">
            <v>22 2</v>
          </cell>
          <cell r="L442" t="str">
            <v>TARONGA</v>
          </cell>
          <cell r="M442" t="str">
            <v>PARADE</v>
          </cell>
          <cell r="N442" t="str">
            <v>CARINGBAH</v>
          </cell>
          <cell r="O442">
            <v>2229</v>
          </cell>
          <cell r="P442" t="str">
            <v>NSW</v>
          </cell>
          <cell r="Q442">
            <v>32677</v>
          </cell>
          <cell r="R442" t="str">
            <v>Yes</v>
          </cell>
          <cell r="S442" t="str">
            <v>No</v>
          </cell>
          <cell r="T442" t="str">
            <v>No</v>
          </cell>
          <cell r="U442" t="str">
            <v>No</v>
          </cell>
          <cell r="V442" t="str">
            <v>No</v>
          </cell>
          <cell r="W442" t="str">
            <v>No</v>
          </cell>
          <cell r="X442" t="str">
            <v>No</v>
          </cell>
          <cell r="Y442">
            <v>0</v>
          </cell>
          <cell r="Z442" t="str">
            <v>None</v>
          </cell>
          <cell r="AA442"/>
          <cell r="AB442"/>
          <cell r="AC442" t="str">
            <v>NONE</v>
          </cell>
          <cell r="AD442"/>
          <cell r="AE442"/>
          <cell r="AF442" t="str">
            <v>None</v>
          </cell>
          <cell r="AG442"/>
          <cell r="AH442"/>
          <cell r="AI442" t="str">
            <v>None</v>
          </cell>
          <cell r="AJ442"/>
          <cell r="AK442"/>
          <cell r="AL442" t="str">
            <v>None</v>
          </cell>
          <cell r="AM442"/>
          <cell r="AN442"/>
          <cell r="AO442" t="str">
            <v>None</v>
          </cell>
          <cell r="AP442"/>
          <cell r="AQ442"/>
          <cell r="AR442" t="str">
            <v>None</v>
          </cell>
          <cell r="AS442"/>
          <cell r="AT442"/>
          <cell r="AU442" t="str">
            <v>None</v>
          </cell>
          <cell r="AV442"/>
          <cell r="AW442"/>
          <cell r="AX442" t="str">
            <v>None</v>
          </cell>
          <cell r="AY442"/>
          <cell r="AZ442"/>
          <cell r="BA442" t="str">
            <v>None</v>
          </cell>
          <cell r="BB442"/>
          <cell r="BC442"/>
          <cell r="BD442">
            <v>41</v>
          </cell>
          <cell r="BE442">
            <v>41</v>
          </cell>
          <cell r="BF442" t="str">
            <v>NO PREVIOUS INSURER</v>
          </cell>
          <cell r="BG442" t="str">
            <v>No</v>
          </cell>
          <cell r="BH442"/>
          <cell r="BI442"/>
          <cell r="BJ442"/>
          <cell r="BK442"/>
          <cell r="BL442" t="str">
            <v>Free Standing Home On Stumps / Foundations</v>
          </cell>
          <cell r="BM442" t="str">
            <v>Weatherboard - Timber</v>
          </cell>
          <cell r="BN442" t="str">
            <v>Concrete tile</v>
          </cell>
          <cell r="BO442" t="str">
            <v>In the last 10 years</v>
          </cell>
          <cell r="BP442">
            <v>2014</v>
          </cell>
          <cell r="BQ442" t="str">
            <v>Less than 1 acre</v>
          </cell>
        </row>
        <row r="443">
          <cell r="H443" t="str">
            <v>GATAS702211456</v>
          </cell>
          <cell r="I443" t="str">
            <v/>
          </cell>
          <cell r="J443" t="str">
            <v/>
          </cell>
          <cell r="K443">
            <v>5</v>
          </cell>
          <cell r="L443" t="str">
            <v>CLARK</v>
          </cell>
          <cell r="M443" t="str">
            <v>STREET</v>
          </cell>
          <cell r="N443" t="str">
            <v>MOWBRAY</v>
          </cell>
          <cell r="O443">
            <v>7248</v>
          </cell>
          <cell r="P443" t="str">
            <v>TAS</v>
          </cell>
          <cell r="Q443">
            <v>22693</v>
          </cell>
          <cell r="R443" t="str">
            <v>No</v>
          </cell>
          <cell r="S443" t="str">
            <v>No</v>
          </cell>
          <cell r="T443" t="str">
            <v>No</v>
          </cell>
          <cell r="U443" t="str">
            <v>No</v>
          </cell>
          <cell r="V443" t="str">
            <v>No</v>
          </cell>
          <cell r="W443" t="str">
            <v>No</v>
          </cell>
          <cell r="X443" t="str">
            <v>No</v>
          </cell>
          <cell r="Y443">
            <v>0</v>
          </cell>
          <cell r="Z443" t="str">
            <v>None</v>
          </cell>
          <cell r="AA443"/>
          <cell r="AB443"/>
          <cell r="AC443" t="str">
            <v>NONE</v>
          </cell>
          <cell r="AD443"/>
          <cell r="AE443"/>
          <cell r="AF443" t="str">
            <v>None</v>
          </cell>
          <cell r="AG443"/>
          <cell r="AH443"/>
          <cell r="AI443" t="str">
            <v>None</v>
          </cell>
          <cell r="AJ443"/>
          <cell r="AK443"/>
          <cell r="AL443" t="str">
            <v>None</v>
          </cell>
          <cell r="AM443"/>
          <cell r="AN443"/>
          <cell r="AO443" t="str">
            <v>None</v>
          </cell>
          <cell r="AP443"/>
          <cell r="AQ443"/>
          <cell r="AR443" t="str">
            <v>None</v>
          </cell>
          <cell r="AS443"/>
          <cell r="AT443"/>
          <cell r="AU443" t="str">
            <v>None</v>
          </cell>
          <cell r="AV443"/>
          <cell r="AW443"/>
          <cell r="AX443" t="str">
            <v>None</v>
          </cell>
          <cell r="AY443"/>
          <cell r="AZ443"/>
          <cell r="BA443" t="str">
            <v>None</v>
          </cell>
          <cell r="BB443"/>
          <cell r="BC443"/>
          <cell r="BD443">
            <v>71</v>
          </cell>
          <cell r="BE443">
            <v>71</v>
          </cell>
          <cell r="BF443" t="str">
            <v>NO PREVIOUS INSURER</v>
          </cell>
          <cell r="BG443" t="str">
            <v>No</v>
          </cell>
          <cell r="BH443"/>
          <cell r="BI443"/>
          <cell r="BJ443"/>
          <cell r="BK443"/>
          <cell r="BL443" t="str">
            <v>Terrace</v>
          </cell>
          <cell r="BM443" t="str">
            <v>Double Brick</v>
          </cell>
          <cell r="BN443" t="str">
            <v>Fibrecement covering</v>
          </cell>
          <cell r="BO443" t="str">
            <v>2000-2008</v>
          </cell>
          <cell r="BP443" t="str">
            <v>2000-2008</v>
          </cell>
          <cell r="BQ443" t="str">
            <v>Less than 1 acre</v>
          </cell>
        </row>
        <row r="444">
          <cell r="H444" t="str">
            <v>GAVIC420961675</v>
          </cell>
          <cell r="I444" t="str">
            <v>UNIT</v>
          </cell>
          <cell r="J444">
            <v>1</v>
          </cell>
          <cell r="K444">
            <v>68</v>
          </cell>
          <cell r="L444" t="str">
            <v>PARK</v>
          </cell>
          <cell r="M444" t="str">
            <v>ROAD</v>
          </cell>
          <cell r="N444" t="str">
            <v>ELTHAM</v>
          </cell>
          <cell r="O444">
            <v>3095</v>
          </cell>
          <cell r="P444" t="str">
            <v>VIC</v>
          </cell>
          <cell r="Q444">
            <v>29495</v>
          </cell>
          <cell r="R444" t="str">
            <v>No</v>
          </cell>
          <cell r="S444" t="str">
            <v>No</v>
          </cell>
          <cell r="T444" t="str">
            <v>No</v>
          </cell>
          <cell r="U444" t="str">
            <v>No</v>
          </cell>
          <cell r="V444" t="str">
            <v>No</v>
          </cell>
          <cell r="W444" t="str">
            <v>No</v>
          </cell>
          <cell r="X444" t="str">
            <v>No</v>
          </cell>
          <cell r="Y444">
            <v>0</v>
          </cell>
          <cell r="Z444" t="str">
            <v>None</v>
          </cell>
          <cell r="AA444"/>
          <cell r="AB444"/>
          <cell r="AC444" t="str">
            <v>NONE</v>
          </cell>
          <cell r="AD444"/>
          <cell r="AE444"/>
          <cell r="AF444" t="str">
            <v>None</v>
          </cell>
          <cell r="AG444"/>
          <cell r="AH444"/>
          <cell r="AI444" t="str">
            <v>None</v>
          </cell>
          <cell r="AJ444"/>
          <cell r="AK444"/>
          <cell r="AL444" t="str">
            <v>None</v>
          </cell>
          <cell r="AM444"/>
          <cell r="AN444"/>
          <cell r="AO444" t="str">
            <v>None</v>
          </cell>
          <cell r="AP444"/>
          <cell r="AQ444"/>
          <cell r="AR444" t="str">
            <v>None</v>
          </cell>
          <cell r="AS444"/>
          <cell r="AT444"/>
          <cell r="AU444" t="str">
            <v>None</v>
          </cell>
          <cell r="AV444"/>
          <cell r="AW444"/>
          <cell r="AX444" t="str">
            <v>None</v>
          </cell>
          <cell r="AY444"/>
          <cell r="AZ444"/>
          <cell r="BA444" t="str">
            <v>None</v>
          </cell>
          <cell r="BB444"/>
          <cell r="BC444"/>
          <cell r="BD444">
            <v>44</v>
          </cell>
          <cell r="BE444">
            <v>44</v>
          </cell>
          <cell r="BF444" t="str">
            <v>NO PREVIOUS INSURER</v>
          </cell>
          <cell r="BG444" t="str">
            <v>No</v>
          </cell>
          <cell r="BH444"/>
          <cell r="BI444"/>
          <cell r="BJ444"/>
          <cell r="BK444"/>
          <cell r="BL444" t="str">
            <v>Semi detached (duplex/triplex/quadplex)</v>
          </cell>
          <cell r="BM444" t="str">
            <v>Double Brick</v>
          </cell>
          <cell r="BN444" t="str">
            <v>Other</v>
          </cell>
          <cell r="BO444" t="str">
            <v>1914-1945 (War)</v>
          </cell>
          <cell r="BP444" t="str">
            <v>1914-1945 (War)</v>
          </cell>
          <cell r="BQ444" t="str">
            <v>Less than 1 acre</v>
          </cell>
        </row>
        <row r="445">
          <cell r="H445" t="str">
            <v>GAQLD161412927</v>
          </cell>
          <cell r="I445" t="str">
            <v/>
          </cell>
          <cell r="J445" t="str">
            <v/>
          </cell>
          <cell r="K445">
            <v>8</v>
          </cell>
          <cell r="L445" t="str">
            <v>MCILWRAITH</v>
          </cell>
          <cell r="M445" t="str">
            <v>AVENUE</v>
          </cell>
          <cell r="N445" t="str">
            <v>BALMORAL</v>
          </cell>
          <cell r="O445">
            <v>4171</v>
          </cell>
          <cell r="P445" t="str">
            <v>QLD</v>
          </cell>
          <cell r="Q445">
            <v>33385</v>
          </cell>
          <cell r="R445" t="str">
            <v>Yes</v>
          </cell>
          <cell r="S445" t="str">
            <v>No</v>
          </cell>
          <cell r="T445" t="str">
            <v>No</v>
          </cell>
          <cell r="U445" t="str">
            <v>No</v>
          </cell>
          <cell r="V445" t="str">
            <v>No</v>
          </cell>
          <cell r="W445" t="str">
            <v>No</v>
          </cell>
          <cell r="X445" t="str">
            <v>No</v>
          </cell>
          <cell r="Y445">
            <v>1</v>
          </cell>
          <cell r="Z445" t="str">
            <v>Damage from water from pipes and drains</v>
          </cell>
          <cell r="AA445">
            <v>985251</v>
          </cell>
          <cell r="AB445"/>
          <cell r="AC445" t="str">
            <v>None</v>
          </cell>
          <cell r="AD445"/>
          <cell r="AE445"/>
          <cell r="AF445" t="str">
            <v>None</v>
          </cell>
          <cell r="AG445"/>
          <cell r="AH445"/>
          <cell r="AI445" t="str">
            <v>None</v>
          </cell>
          <cell r="AJ445"/>
          <cell r="AK445"/>
          <cell r="AL445" t="str">
            <v>None</v>
          </cell>
          <cell r="AM445"/>
          <cell r="AN445"/>
          <cell r="AO445" t="str">
            <v>None</v>
          </cell>
          <cell r="AP445"/>
          <cell r="AQ445"/>
          <cell r="AR445" t="str">
            <v>None</v>
          </cell>
          <cell r="AS445"/>
          <cell r="AT445"/>
          <cell r="AU445" t="str">
            <v>None</v>
          </cell>
          <cell r="AV445"/>
          <cell r="AW445"/>
          <cell r="AX445" t="str">
            <v>None</v>
          </cell>
          <cell r="AY445"/>
          <cell r="AZ445"/>
          <cell r="BA445" t="str">
            <v>None</v>
          </cell>
          <cell r="BB445"/>
          <cell r="BC445"/>
          <cell r="BD445">
            <v>39</v>
          </cell>
          <cell r="BE445">
            <v>40</v>
          </cell>
          <cell r="BF445" t="str">
            <v>VERO</v>
          </cell>
          <cell r="BG445" t="str">
            <v>No</v>
          </cell>
          <cell r="BH445"/>
          <cell r="BI445"/>
          <cell r="BJ445"/>
          <cell r="BK445"/>
          <cell r="BL445" t="str">
            <v>Free Standing Home On Stumps / Foundations</v>
          </cell>
          <cell r="BM445" t="str">
            <v>Double Brick</v>
          </cell>
          <cell r="BN445" t="str">
            <v>Concrete tile</v>
          </cell>
          <cell r="BO445" t="str">
            <v>1980-1989</v>
          </cell>
          <cell r="BP445" t="str">
            <v>1980-1989</v>
          </cell>
          <cell r="BQ445" t="str">
            <v>Less than 1 acre</v>
          </cell>
        </row>
        <row r="446">
          <cell r="H446" t="str">
            <v>GANSW706124875</v>
          </cell>
          <cell r="I446" t="str">
            <v/>
          </cell>
          <cell r="J446" t="str">
            <v/>
          </cell>
          <cell r="K446">
            <v>52</v>
          </cell>
          <cell r="L446" t="str">
            <v>FOREST</v>
          </cell>
          <cell r="M446" t="str">
            <v>PARADE</v>
          </cell>
          <cell r="N446" t="str">
            <v>TOMAKIN</v>
          </cell>
          <cell r="O446">
            <v>2537</v>
          </cell>
          <cell r="P446" t="str">
            <v>NSW</v>
          </cell>
          <cell r="Q446">
            <v>23664</v>
          </cell>
          <cell r="R446" t="str">
            <v>Yes</v>
          </cell>
          <cell r="S446" t="str">
            <v>No</v>
          </cell>
          <cell r="T446" t="str">
            <v>No</v>
          </cell>
          <cell r="U446" t="str">
            <v>No</v>
          </cell>
          <cell r="V446" t="str">
            <v>No</v>
          </cell>
          <cell r="W446" t="str">
            <v>No</v>
          </cell>
          <cell r="X446" t="str">
            <v>No</v>
          </cell>
          <cell r="Y446">
            <v>0</v>
          </cell>
          <cell r="Z446" t="str">
            <v>None</v>
          </cell>
          <cell r="AA446"/>
          <cell r="AB446"/>
          <cell r="AC446" t="str">
            <v>NONE</v>
          </cell>
          <cell r="AD446"/>
          <cell r="AE446"/>
          <cell r="AF446" t="str">
            <v>None</v>
          </cell>
          <cell r="AG446"/>
          <cell r="AH446"/>
          <cell r="AI446" t="str">
            <v>None</v>
          </cell>
          <cell r="AJ446"/>
          <cell r="AK446"/>
          <cell r="AL446" t="str">
            <v>None</v>
          </cell>
          <cell r="AM446"/>
          <cell r="AN446"/>
          <cell r="AO446" t="str">
            <v>None</v>
          </cell>
          <cell r="AP446"/>
          <cell r="AQ446"/>
          <cell r="AR446" t="str">
            <v>None</v>
          </cell>
          <cell r="AS446"/>
          <cell r="AT446"/>
          <cell r="AU446" t="str">
            <v>None</v>
          </cell>
          <cell r="AV446"/>
          <cell r="AW446"/>
          <cell r="AX446" t="str">
            <v>None</v>
          </cell>
          <cell r="AY446"/>
          <cell r="AZ446"/>
          <cell r="BA446" t="str">
            <v>None</v>
          </cell>
          <cell r="BB446"/>
          <cell r="BC446"/>
          <cell r="BD446">
            <v>68</v>
          </cell>
          <cell r="BE446">
            <v>68</v>
          </cell>
          <cell r="BF446" t="str">
            <v>NO PREVIOUS INSURER</v>
          </cell>
          <cell r="BG446" t="str">
            <v>No</v>
          </cell>
          <cell r="BH446"/>
          <cell r="BI446"/>
          <cell r="BJ446"/>
          <cell r="BK446"/>
          <cell r="BL446" t="str">
            <v>Terrace</v>
          </cell>
          <cell r="BM446" t="str">
            <v>Weatherboard - Timber</v>
          </cell>
          <cell r="BN446" t="str">
            <v>Terracotta</v>
          </cell>
          <cell r="BO446" t="str">
            <v>2000-2008</v>
          </cell>
          <cell r="BP446" t="str">
            <v>2000-2008</v>
          </cell>
          <cell r="BQ446" t="str">
            <v>Less than 1 acre</v>
          </cell>
        </row>
        <row r="447">
          <cell r="H447" t="str">
            <v>GANSW705694214</v>
          </cell>
          <cell r="I447" t="str">
            <v/>
          </cell>
          <cell r="J447" t="str">
            <v/>
          </cell>
          <cell r="K447">
            <v>35</v>
          </cell>
          <cell r="L447" t="str">
            <v>KATHLEEN</v>
          </cell>
          <cell r="M447" t="str">
            <v>PARADE</v>
          </cell>
          <cell r="N447" t="str">
            <v>PICNIC POINT</v>
          </cell>
          <cell r="O447">
            <v>2213</v>
          </cell>
          <cell r="P447" t="str">
            <v>NSW</v>
          </cell>
          <cell r="Q447">
            <v>24805</v>
          </cell>
          <cell r="R447" t="str">
            <v>Yes</v>
          </cell>
          <cell r="S447" t="str">
            <v>No</v>
          </cell>
          <cell r="T447" t="str">
            <v>No</v>
          </cell>
          <cell r="U447" t="str">
            <v>No</v>
          </cell>
          <cell r="V447" t="str">
            <v>No</v>
          </cell>
          <cell r="W447" t="str">
            <v>No</v>
          </cell>
          <cell r="X447" t="str">
            <v>No</v>
          </cell>
          <cell r="Y447">
            <v>0</v>
          </cell>
          <cell r="Z447" t="str">
            <v>None</v>
          </cell>
          <cell r="AA447"/>
          <cell r="AB447"/>
          <cell r="AC447" t="str">
            <v>NONE</v>
          </cell>
          <cell r="AD447"/>
          <cell r="AE447"/>
          <cell r="AF447" t="str">
            <v>None</v>
          </cell>
          <cell r="AG447"/>
          <cell r="AH447"/>
          <cell r="AI447" t="str">
            <v>None</v>
          </cell>
          <cell r="AJ447"/>
          <cell r="AK447"/>
          <cell r="AL447" t="str">
            <v>None</v>
          </cell>
          <cell r="AM447"/>
          <cell r="AN447"/>
          <cell r="AO447" t="str">
            <v>None</v>
          </cell>
          <cell r="AP447"/>
          <cell r="AQ447"/>
          <cell r="AR447" t="str">
            <v>None</v>
          </cell>
          <cell r="AS447"/>
          <cell r="AT447"/>
          <cell r="AU447" t="str">
            <v>None</v>
          </cell>
          <cell r="AV447"/>
          <cell r="AW447"/>
          <cell r="AX447" t="str">
            <v>None</v>
          </cell>
          <cell r="AY447"/>
          <cell r="AZ447"/>
          <cell r="BA447" t="str">
            <v>None</v>
          </cell>
          <cell r="BB447"/>
          <cell r="BC447"/>
          <cell r="BD447">
            <v>47</v>
          </cell>
          <cell r="BE447">
            <v>47</v>
          </cell>
          <cell r="BF447" t="str">
            <v>NO PREVIOUS INSURER</v>
          </cell>
          <cell r="BG447" t="str">
            <v>No</v>
          </cell>
          <cell r="BH447"/>
          <cell r="BI447"/>
          <cell r="BJ447"/>
          <cell r="BK447"/>
          <cell r="BL447" t="str">
            <v>Free Standing Home On Stumps / Foundations</v>
          </cell>
          <cell r="BM447" t="str">
            <v>Other</v>
          </cell>
          <cell r="BN447" t="str">
            <v>Metal covering</v>
          </cell>
          <cell r="BO447" t="str">
            <v>In the last 10 years</v>
          </cell>
          <cell r="BP447">
            <v>2014</v>
          </cell>
          <cell r="BQ447" t="str">
            <v>Less than 1 acre</v>
          </cell>
        </row>
        <row r="448">
          <cell r="H448" t="str">
            <v>GATAS702245263</v>
          </cell>
          <cell r="I448" t="str">
            <v/>
          </cell>
          <cell r="J448" t="str">
            <v/>
          </cell>
          <cell r="K448">
            <v>11</v>
          </cell>
          <cell r="L448" t="str">
            <v>GEORGE TOWN</v>
          </cell>
          <cell r="M448" t="str">
            <v>ROAD</v>
          </cell>
          <cell r="N448" t="str">
            <v>NEWNHAM</v>
          </cell>
          <cell r="O448">
            <v>7248</v>
          </cell>
          <cell r="P448" t="str">
            <v>TAS</v>
          </cell>
          <cell r="Q448">
            <v>17889</v>
          </cell>
          <cell r="R448" t="str">
            <v>Yes</v>
          </cell>
          <cell r="S448" t="str">
            <v>No</v>
          </cell>
          <cell r="T448" t="str">
            <v>No</v>
          </cell>
          <cell r="U448" t="str">
            <v>No</v>
          </cell>
          <cell r="V448" t="str">
            <v>No</v>
          </cell>
          <cell r="W448" t="str">
            <v>No</v>
          </cell>
          <cell r="X448" t="str">
            <v>No</v>
          </cell>
          <cell r="Y448">
            <v>0</v>
          </cell>
          <cell r="Z448" t="str">
            <v>None</v>
          </cell>
          <cell r="AA448"/>
          <cell r="AB448"/>
          <cell r="AC448" t="str">
            <v>NONE</v>
          </cell>
          <cell r="AD448"/>
          <cell r="AE448"/>
          <cell r="AF448" t="str">
            <v>None</v>
          </cell>
          <cell r="AG448"/>
          <cell r="AH448"/>
          <cell r="AI448" t="str">
            <v>None</v>
          </cell>
          <cell r="AJ448"/>
          <cell r="AK448"/>
          <cell r="AL448" t="str">
            <v>None</v>
          </cell>
          <cell r="AM448"/>
          <cell r="AN448"/>
          <cell r="AO448" t="str">
            <v>None</v>
          </cell>
          <cell r="AP448"/>
          <cell r="AQ448"/>
          <cell r="AR448" t="str">
            <v>None</v>
          </cell>
          <cell r="AS448"/>
          <cell r="AT448"/>
          <cell r="AU448" t="str">
            <v>None</v>
          </cell>
          <cell r="AV448"/>
          <cell r="AW448"/>
          <cell r="AX448" t="str">
            <v>None</v>
          </cell>
          <cell r="AY448"/>
          <cell r="AZ448"/>
          <cell r="BA448" t="str">
            <v>None</v>
          </cell>
          <cell r="BB448"/>
          <cell r="BC448"/>
          <cell r="BD448">
            <v>29</v>
          </cell>
          <cell r="BE448">
            <v>61</v>
          </cell>
          <cell r="BF448" t="str">
            <v>NO PREVIOUS INSURER</v>
          </cell>
          <cell r="BG448" t="str">
            <v>No</v>
          </cell>
          <cell r="BH448"/>
          <cell r="BI448"/>
          <cell r="BJ448"/>
          <cell r="BK448"/>
          <cell r="BL448" t="str">
            <v>Townhouse</v>
          </cell>
          <cell r="BM448" t="str">
            <v>AAC panel</v>
          </cell>
          <cell r="BN448" t="str">
            <v>Timber shingles</v>
          </cell>
          <cell r="BO448" t="str">
            <v>In the last 10 years</v>
          </cell>
          <cell r="BP448">
            <v>2017</v>
          </cell>
          <cell r="BQ448" t="str">
            <v>Less than 1 acre</v>
          </cell>
        </row>
        <row r="449">
          <cell r="H449" t="str">
            <v>GAWA_147307243</v>
          </cell>
          <cell r="I449" t="str">
            <v/>
          </cell>
          <cell r="J449" t="str">
            <v/>
          </cell>
          <cell r="K449">
            <v>102</v>
          </cell>
          <cell r="L449" t="str">
            <v>ALLNUTT</v>
          </cell>
          <cell r="M449" t="str">
            <v>STREET</v>
          </cell>
          <cell r="N449" t="str">
            <v>MANDURAH</v>
          </cell>
          <cell r="O449">
            <v>6210</v>
          </cell>
          <cell r="P449" t="str">
            <v>WA</v>
          </cell>
          <cell r="Q449">
            <v>28174</v>
          </cell>
          <cell r="R449" t="str">
            <v>Yes</v>
          </cell>
          <cell r="S449" t="str">
            <v>No</v>
          </cell>
          <cell r="T449" t="str">
            <v>No</v>
          </cell>
          <cell r="U449" t="str">
            <v>No</v>
          </cell>
          <cell r="V449" t="str">
            <v>No</v>
          </cell>
          <cell r="W449" t="str">
            <v>No</v>
          </cell>
          <cell r="X449" t="str">
            <v>No</v>
          </cell>
          <cell r="Y449">
            <v>1</v>
          </cell>
          <cell r="Z449" t="str">
            <v>Damage from water from pipes and drains</v>
          </cell>
          <cell r="AA449">
            <v>384136</v>
          </cell>
          <cell r="AB449"/>
          <cell r="AC449" t="str">
            <v>None</v>
          </cell>
          <cell r="AD449"/>
          <cell r="AE449"/>
          <cell r="AF449" t="str">
            <v>None</v>
          </cell>
          <cell r="AG449"/>
          <cell r="AH449"/>
          <cell r="AI449" t="str">
            <v>Earthquake, storm, cyclone or hail</v>
          </cell>
          <cell r="AJ449">
            <v>77429</v>
          </cell>
          <cell r="AK449"/>
          <cell r="AL449" t="str">
            <v>None</v>
          </cell>
          <cell r="AM449"/>
          <cell r="AN449"/>
          <cell r="AO449" t="str">
            <v>None</v>
          </cell>
          <cell r="AP449"/>
          <cell r="AQ449"/>
          <cell r="AR449" t="str">
            <v>None</v>
          </cell>
          <cell r="AS449"/>
          <cell r="AT449"/>
          <cell r="AU449" t="str">
            <v>None</v>
          </cell>
          <cell r="AV449"/>
          <cell r="AW449"/>
          <cell r="AX449" t="str">
            <v>None</v>
          </cell>
          <cell r="AY449"/>
          <cell r="AZ449"/>
          <cell r="BA449" t="str">
            <v>None</v>
          </cell>
          <cell r="BB449"/>
          <cell r="BC449"/>
          <cell r="BD449">
            <v>45</v>
          </cell>
          <cell r="BE449">
            <v>45</v>
          </cell>
          <cell r="BF449" t="str">
            <v>NO PREVIOUS INSURER</v>
          </cell>
          <cell r="BG449" t="str">
            <v>No</v>
          </cell>
          <cell r="BH449"/>
          <cell r="BI449"/>
          <cell r="BJ449"/>
          <cell r="BK449"/>
          <cell r="BL449" t="str">
            <v>Semi detached (duplex/triplex/quadplex)</v>
          </cell>
          <cell r="BM449" t="str">
            <v>Weatherboard - Timber</v>
          </cell>
          <cell r="BN449" t="str">
            <v>Slate</v>
          </cell>
          <cell r="BO449" t="str">
            <v>1970-1979</v>
          </cell>
          <cell r="BP449" t="str">
            <v>1970-1979</v>
          </cell>
          <cell r="BQ449" t="str">
            <v>Less than 1 acre</v>
          </cell>
        </row>
        <row r="450">
          <cell r="H450" t="str">
            <v>GAQLD161412927</v>
          </cell>
          <cell r="I450" t="str">
            <v/>
          </cell>
          <cell r="J450" t="str">
            <v/>
          </cell>
          <cell r="K450">
            <v>8</v>
          </cell>
          <cell r="L450" t="str">
            <v>MCILWRAITH</v>
          </cell>
          <cell r="M450" t="str">
            <v>AVENUE</v>
          </cell>
          <cell r="N450" t="str">
            <v>BALMORAL</v>
          </cell>
          <cell r="O450">
            <v>4171</v>
          </cell>
          <cell r="P450" t="str">
            <v>QLD</v>
          </cell>
          <cell r="Q450">
            <v>16024</v>
          </cell>
          <cell r="R450" t="str">
            <v>Yes</v>
          </cell>
          <cell r="S450" t="str">
            <v>No</v>
          </cell>
          <cell r="T450" t="str">
            <v>No</v>
          </cell>
          <cell r="U450" t="str">
            <v>No</v>
          </cell>
          <cell r="V450" t="str">
            <v>No</v>
          </cell>
          <cell r="W450" t="str">
            <v>No</v>
          </cell>
          <cell r="X450" t="str">
            <v>No</v>
          </cell>
          <cell r="Y450">
            <v>0</v>
          </cell>
          <cell r="Z450" t="str">
            <v>None</v>
          </cell>
          <cell r="AA450"/>
          <cell r="AB450"/>
          <cell r="AC450" t="str">
            <v>NONE</v>
          </cell>
          <cell r="AD450"/>
          <cell r="AE450"/>
          <cell r="AF450" t="str">
            <v>None</v>
          </cell>
          <cell r="AG450"/>
          <cell r="AH450"/>
          <cell r="AI450" t="str">
            <v>None</v>
          </cell>
          <cell r="AJ450"/>
          <cell r="AK450"/>
          <cell r="AL450" t="str">
            <v>None</v>
          </cell>
          <cell r="AM450"/>
          <cell r="AN450"/>
          <cell r="AO450" t="str">
            <v>None</v>
          </cell>
          <cell r="AP450"/>
          <cell r="AQ450"/>
          <cell r="AR450" t="str">
            <v>None</v>
          </cell>
          <cell r="AS450"/>
          <cell r="AT450"/>
          <cell r="AU450" t="str">
            <v>None</v>
          </cell>
          <cell r="AV450"/>
          <cell r="AW450"/>
          <cell r="AX450" t="str">
            <v>None</v>
          </cell>
          <cell r="AY450"/>
          <cell r="AZ450"/>
          <cell r="BA450" t="str">
            <v>None</v>
          </cell>
          <cell r="BB450"/>
          <cell r="BC450"/>
          <cell r="BD450">
            <v>76</v>
          </cell>
          <cell r="BE450">
            <v>76</v>
          </cell>
          <cell r="BF450" t="str">
            <v>NO PREVIOUS INSURER</v>
          </cell>
          <cell r="BG450" t="str">
            <v>No</v>
          </cell>
          <cell r="BH450"/>
          <cell r="BI450"/>
          <cell r="BJ450"/>
          <cell r="BK450"/>
          <cell r="BL450" t="str">
            <v>Free Standing Home On Concrete Slab</v>
          </cell>
          <cell r="BM450" t="str">
            <v>Brick Veneer</v>
          </cell>
          <cell r="BN450" t="str">
            <v>Timber shingles</v>
          </cell>
          <cell r="BO450" t="str">
            <v>In the last 10 years</v>
          </cell>
          <cell r="BP450">
            <v>2018</v>
          </cell>
          <cell r="BQ450" t="str">
            <v>Less than 1 acre</v>
          </cell>
        </row>
        <row r="451">
          <cell r="H451" t="str">
            <v>GASA_415024935</v>
          </cell>
          <cell r="I451" t="str">
            <v/>
          </cell>
          <cell r="J451" t="str">
            <v/>
          </cell>
          <cell r="K451">
            <v>3</v>
          </cell>
          <cell r="L451" t="str">
            <v>SHEARWATER</v>
          </cell>
          <cell r="M451" t="str">
            <v>PLACE</v>
          </cell>
          <cell r="N451" t="str">
            <v>WYNN VALE</v>
          </cell>
          <cell r="O451">
            <v>5127</v>
          </cell>
          <cell r="P451" t="str">
            <v>SA</v>
          </cell>
          <cell r="Q451">
            <v>23486</v>
          </cell>
          <cell r="R451" t="str">
            <v>Yes</v>
          </cell>
          <cell r="S451" t="str">
            <v>No</v>
          </cell>
          <cell r="T451" t="str">
            <v>No</v>
          </cell>
          <cell r="U451" t="str">
            <v>No</v>
          </cell>
          <cell r="V451" t="str">
            <v>No</v>
          </cell>
          <cell r="W451" t="str">
            <v>No</v>
          </cell>
          <cell r="X451" t="str">
            <v>No</v>
          </cell>
          <cell r="Y451">
            <v>0</v>
          </cell>
          <cell r="Z451" t="str">
            <v>None</v>
          </cell>
          <cell r="AA451"/>
          <cell r="AB451"/>
          <cell r="AC451" t="str">
            <v>NONE</v>
          </cell>
          <cell r="AD451"/>
          <cell r="AE451"/>
          <cell r="AF451" t="str">
            <v>None</v>
          </cell>
          <cell r="AG451"/>
          <cell r="AH451"/>
          <cell r="AI451" t="str">
            <v>None</v>
          </cell>
          <cell r="AJ451"/>
          <cell r="AK451"/>
          <cell r="AL451" t="str">
            <v>None</v>
          </cell>
          <cell r="AM451"/>
          <cell r="AN451"/>
          <cell r="AO451" t="str">
            <v>None</v>
          </cell>
          <cell r="AP451"/>
          <cell r="AQ451"/>
          <cell r="AR451" t="str">
            <v>None</v>
          </cell>
          <cell r="AS451"/>
          <cell r="AT451"/>
          <cell r="AU451" t="str">
            <v>None</v>
          </cell>
          <cell r="AV451"/>
          <cell r="AW451"/>
          <cell r="AX451" t="str">
            <v>None</v>
          </cell>
          <cell r="AY451"/>
          <cell r="AZ451"/>
          <cell r="BA451" t="str">
            <v>None</v>
          </cell>
          <cell r="BB451"/>
          <cell r="BC451"/>
          <cell r="BD451">
            <v>59</v>
          </cell>
          <cell r="BE451">
            <v>59</v>
          </cell>
          <cell r="BF451" t="str">
            <v>NO PREVIOUS INSURER</v>
          </cell>
          <cell r="BG451" t="str">
            <v>No</v>
          </cell>
          <cell r="BH451"/>
          <cell r="BI451"/>
          <cell r="BJ451"/>
          <cell r="BK451"/>
          <cell r="BL451" t="str">
            <v>Townhouse</v>
          </cell>
          <cell r="BM451" t="str">
            <v>Weatherboard - Timber</v>
          </cell>
          <cell r="BN451" t="str">
            <v>Timber shingles</v>
          </cell>
          <cell r="BO451" t="str">
            <v>In the last 10 years</v>
          </cell>
          <cell r="BP451">
            <v>2018</v>
          </cell>
          <cell r="BQ451" t="str">
            <v>Less than 1 acre</v>
          </cell>
        </row>
        <row r="452">
          <cell r="H452" t="str">
            <v>GAWA_146913865</v>
          </cell>
          <cell r="I452" t="str">
            <v/>
          </cell>
          <cell r="J452" t="str">
            <v/>
          </cell>
          <cell r="K452">
            <v>1</v>
          </cell>
          <cell r="L452" t="str">
            <v>CORNISH</v>
          </cell>
          <cell r="M452" t="str">
            <v>WAY</v>
          </cell>
          <cell r="N452" t="str">
            <v>PINJARRA</v>
          </cell>
          <cell r="O452">
            <v>6208</v>
          </cell>
          <cell r="P452" t="str">
            <v>WA</v>
          </cell>
          <cell r="Q452">
            <v>23473</v>
          </cell>
          <cell r="R452" t="str">
            <v>Yes</v>
          </cell>
          <cell r="S452" t="str">
            <v>No</v>
          </cell>
          <cell r="T452" t="str">
            <v>No</v>
          </cell>
          <cell r="U452" t="str">
            <v>No</v>
          </cell>
          <cell r="V452" t="str">
            <v>No</v>
          </cell>
          <cell r="W452" t="str">
            <v>No</v>
          </cell>
          <cell r="X452" t="str">
            <v>No</v>
          </cell>
          <cell r="Y452">
            <v>1</v>
          </cell>
          <cell r="Z452" t="str">
            <v>House fire</v>
          </cell>
          <cell r="AA452">
            <v>97061</v>
          </cell>
          <cell r="AB452"/>
          <cell r="AC452" t="str">
            <v>None</v>
          </cell>
          <cell r="AD452"/>
          <cell r="AE452"/>
          <cell r="AF452" t="str">
            <v>None</v>
          </cell>
          <cell r="AG452"/>
          <cell r="AH452"/>
          <cell r="AI452" t="str">
            <v>Bushfire or flood</v>
          </cell>
          <cell r="AJ452">
            <v>116601</v>
          </cell>
          <cell r="AK452"/>
          <cell r="AL452" t="str">
            <v>None</v>
          </cell>
          <cell r="AM452"/>
          <cell r="AN452"/>
          <cell r="AO452" t="str">
            <v>None</v>
          </cell>
          <cell r="AP452"/>
          <cell r="AQ452"/>
          <cell r="AR452" t="str">
            <v>None</v>
          </cell>
          <cell r="AS452"/>
          <cell r="AT452"/>
          <cell r="AU452" t="str">
            <v>None</v>
          </cell>
          <cell r="AV452"/>
          <cell r="AW452"/>
          <cell r="AX452" t="str">
            <v>None</v>
          </cell>
          <cell r="AY452"/>
          <cell r="AZ452"/>
          <cell r="BA452" t="str">
            <v>None</v>
          </cell>
          <cell r="BB452"/>
          <cell r="BC452"/>
          <cell r="BD452">
            <v>76</v>
          </cell>
          <cell r="BE452">
            <v>76</v>
          </cell>
          <cell r="BF452" t="str">
            <v>NO PREVIOUS INSURER</v>
          </cell>
          <cell r="BG452" t="str">
            <v>No</v>
          </cell>
          <cell r="BH452"/>
          <cell r="BI452"/>
          <cell r="BJ452"/>
          <cell r="BK452"/>
          <cell r="BL452" t="str">
            <v>Free Standing Home On Concrete Slab</v>
          </cell>
          <cell r="BM452" t="str">
            <v>Double Brick</v>
          </cell>
          <cell r="BN452" t="str">
            <v>Metal covering</v>
          </cell>
          <cell r="BO452" t="str">
            <v>In the last 10 years</v>
          </cell>
          <cell r="BP452">
            <v>2018</v>
          </cell>
          <cell r="BQ452" t="str">
            <v>Less than 1 acre</v>
          </cell>
        </row>
        <row r="453">
          <cell r="H453" t="str">
            <v>GAVIC420417891</v>
          </cell>
          <cell r="I453" t="str">
            <v/>
          </cell>
          <cell r="J453" t="str">
            <v/>
          </cell>
          <cell r="K453">
            <v>9</v>
          </cell>
          <cell r="L453" t="str">
            <v>CHARLES WILSON</v>
          </cell>
          <cell r="M453" t="str">
            <v>CLOSE</v>
          </cell>
          <cell r="N453" t="str">
            <v>ELTHAM NORTH</v>
          </cell>
          <cell r="O453">
            <v>3095</v>
          </cell>
          <cell r="P453" t="str">
            <v>VIC</v>
          </cell>
          <cell r="Q453">
            <v>22137</v>
          </cell>
          <cell r="R453" t="str">
            <v>Yes</v>
          </cell>
          <cell r="S453" t="str">
            <v>No</v>
          </cell>
          <cell r="T453" t="str">
            <v>No</v>
          </cell>
          <cell r="U453" t="str">
            <v>No</v>
          </cell>
          <cell r="V453" t="str">
            <v>No</v>
          </cell>
          <cell r="W453" t="str">
            <v>No</v>
          </cell>
          <cell r="X453" t="str">
            <v>No</v>
          </cell>
          <cell r="Y453">
            <v>1</v>
          </cell>
          <cell r="Z453" t="str">
            <v>Bushfire or flood</v>
          </cell>
          <cell r="AA453">
            <v>745547</v>
          </cell>
          <cell r="AB453"/>
          <cell r="AC453" t="str">
            <v>None</v>
          </cell>
          <cell r="AD453"/>
          <cell r="AE453"/>
          <cell r="AF453" t="str">
            <v>None</v>
          </cell>
          <cell r="AG453"/>
          <cell r="AH453"/>
          <cell r="AI453" t="str">
            <v>None</v>
          </cell>
          <cell r="AJ453"/>
          <cell r="AK453"/>
          <cell r="AL453" t="str">
            <v>None</v>
          </cell>
          <cell r="AM453"/>
          <cell r="AN453"/>
          <cell r="AO453" t="str">
            <v>None</v>
          </cell>
          <cell r="AP453"/>
          <cell r="AQ453"/>
          <cell r="AR453" t="str">
            <v>None</v>
          </cell>
          <cell r="AS453"/>
          <cell r="AT453"/>
          <cell r="AU453" t="str">
            <v>None</v>
          </cell>
          <cell r="AV453"/>
          <cell r="AW453"/>
          <cell r="AX453" t="str">
            <v>None</v>
          </cell>
          <cell r="AY453"/>
          <cell r="AZ453"/>
          <cell r="BA453" t="str">
            <v>None</v>
          </cell>
          <cell r="BB453"/>
          <cell r="BC453"/>
          <cell r="BD453">
            <v>75</v>
          </cell>
          <cell r="BE453">
            <v>75</v>
          </cell>
          <cell r="BF453" t="str">
            <v>NO PREVIOUS INSURER</v>
          </cell>
          <cell r="BG453" t="str">
            <v>No</v>
          </cell>
          <cell r="BH453"/>
          <cell r="BI453"/>
          <cell r="BJ453"/>
          <cell r="BK453"/>
          <cell r="BL453" t="str">
            <v>Terrace</v>
          </cell>
          <cell r="BM453" t="str">
            <v>Double Brick</v>
          </cell>
          <cell r="BN453" t="str">
            <v>Timber shingles</v>
          </cell>
          <cell r="BO453" t="str">
            <v>1970-1979</v>
          </cell>
          <cell r="BP453" t="str">
            <v>1970-1979</v>
          </cell>
          <cell r="BQ453" t="str">
            <v>Less than 1 acre</v>
          </cell>
        </row>
        <row r="454">
          <cell r="H454" t="str">
            <v>GASA_415024935</v>
          </cell>
          <cell r="I454" t="str">
            <v/>
          </cell>
          <cell r="J454" t="str">
            <v/>
          </cell>
          <cell r="K454">
            <v>3</v>
          </cell>
          <cell r="L454" t="str">
            <v>SHEARWATER</v>
          </cell>
          <cell r="M454" t="str">
            <v>PLACE</v>
          </cell>
          <cell r="N454" t="str">
            <v>WYNN VALE</v>
          </cell>
          <cell r="O454">
            <v>5127</v>
          </cell>
          <cell r="P454" t="str">
            <v>SA</v>
          </cell>
          <cell r="Q454">
            <v>26311</v>
          </cell>
          <cell r="R454" t="str">
            <v>Yes</v>
          </cell>
          <cell r="S454" t="str">
            <v>No</v>
          </cell>
          <cell r="T454" t="str">
            <v>No</v>
          </cell>
          <cell r="U454" t="str">
            <v>No</v>
          </cell>
          <cell r="V454" t="str">
            <v>No</v>
          </cell>
          <cell r="W454" t="str">
            <v>No</v>
          </cell>
          <cell r="X454" t="str">
            <v>No</v>
          </cell>
          <cell r="Y454">
            <v>1</v>
          </cell>
          <cell r="Z454" t="str">
            <v>Damage from water from pipes and drains</v>
          </cell>
          <cell r="AA454">
            <v>513935</v>
          </cell>
          <cell r="AB454"/>
          <cell r="AC454" t="str">
            <v>None</v>
          </cell>
          <cell r="AD454"/>
          <cell r="AE454"/>
          <cell r="AF454" t="str">
            <v>None</v>
          </cell>
          <cell r="AG454"/>
          <cell r="AH454"/>
          <cell r="AI454" t="str">
            <v>None</v>
          </cell>
          <cell r="AJ454"/>
          <cell r="AK454"/>
          <cell r="AL454" t="str">
            <v>None</v>
          </cell>
          <cell r="AM454"/>
          <cell r="AN454"/>
          <cell r="AO454" t="str">
            <v>None</v>
          </cell>
          <cell r="AP454"/>
          <cell r="AQ454"/>
          <cell r="AR454" t="str">
            <v>None</v>
          </cell>
          <cell r="AS454"/>
          <cell r="AT454"/>
          <cell r="AU454" t="str">
            <v>None</v>
          </cell>
          <cell r="AV454"/>
          <cell r="AW454"/>
          <cell r="AX454" t="str">
            <v>None</v>
          </cell>
          <cell r="AY454"/>
          <cell r="AZ454"/>
          <cell r="BA454" t="str">
            <v>None</v>
          </cell>
          <cell r="BB454"/>
          <cell r="BC454"/>
          <cell r="BD454">
            <v>75</v>
          </cell>
          <cell r="BE454">
            <v>75</v>
          </cell>
          <cell r="BF454" t="str">
            <v>NO PREVIOUS INSURER</v>
          </cell>
          <cell r="BG454" t="str">
            <v>No</v>
          </cell>
          <cell r="BH454"/>
          <cell r="BI454"/>
          <cell r="BJ454"/>
          <cell r="BK454"/>
          <cell r="BL454" t="str">
            <v>Terrace</v>
          </cell>
          <cell r="BM454" t="str">
            <v>Weatherboard - Timber</v>
          </cell>
          <cell r="BN454" t="str">
            <v>Other</v>
          </cell>
          <cell r="BO454" t="str">
            <v>In the last 10 years</v>
          </cell>
          <cell r="BP454">
            <v>2018</v>
          </cell>
          <cell r="BQ454" t="str">
            <v>More than 5 acres</v>
          </cell>
        </row>
        <row r="455">
          <cell r="H455" t="str">
            <v>GANSW706254807</v>
          </cell>
          <cell r="I455" t="str">
            <v/>
          </cell>
          <cell r="J455" t="str">
            <v/>
          </cell>
          <cell r="K455">
            <v>3</v>
          </cell>
          <cell r="L455" t="str">
            <v>FLINDERS</v>
          </cell>
          <cell r="M455" t="str">
            <v>PLACE</v>
          </cell>
          <cell r="N455" t="str">
            <v>WEST BALLINA</v>
          </cell>
          <cell r="O455">
            <v>2478</v>
          </cell>
          <cell r="P455" t="str">
            <v>NSW</v>
          </cell>
          <cell r="Q455">
            <v>32228</v>
          </cell>
          <cell r="R455" t="str">
            <v>No</v>
          </cell>
          <cell r="S455" t="str">
            <v>No</v>
          </cell>
          <cell r="T455" t="str">
            <v>No</v>
          </cell>
          <cell r="U455" t="str">
            <v>No</v>
          </cell>
          <cell r="V455" t="str">
            <v>No</v>
          </cell>
          <cell r="W455" t="str">
            <v>No</v>
          </cell>
          <cell r="X455" t="str">
            <v>Yes</v>
          </cell>
          <cell r="Y455">
            <v>1</v>
          </cell>
          <cell r="Z455" t="str">
            <v>Damage from water from pipes and drains</v>
          </cell>
          <cell r="AA455">
            <v>1952397</v>
          </cell>
          <cell r="AB455"/>
          <cell r="AC455" t="str">
            <v>None</v>
          </cell>
          <cell r="AD455"/>
          <cell r="AE455"/>
          <cell r="AF455" t="str">
            <v>None</v>
          </cell>
          <cell r="AG455"/>
          <cell r="AH455"/>
          <cell r="AI455" t="str">
            <v>None</v>
          </cell>
          <cell r="AJ455"/>
          <cell r="AK455"/>
          <cell r="AL455" t="str">
            <v>None</v>
          </cell>
          <cell r="AM455"/>
          <cell r="AN455"/>
          <cell r="AO455" t="str">
            <v>None</v>
          </cell>
          <cell r="AP455"/>
          <cell r="AQ455"/>
          <cell r="AR455" t="str">
            <v>None</v>
          </cell>
          <cell r="AS455"/>
          <cell r="AT455"/>
          <cell r="AU455" t="str">
            <v>None</v>
          </cell>
          <cell r="AV455"/>
          <cell r="AW455"/>
          <cell r="AX455" t="str">
            <v>None</v>
          </cell>
          <cell r="AY455"/>
          <cell r="AZ455"/>
          <cell r="BA455" t="str">
            <v>None</v>
          </cell>
          <cell r="BB455"/>
          <cell r="BC455"/>
          <cell r="BD455">
            <v>63</v>
          </cell>
          <cell r="BE455">
            <v>63</v>
          </cell>
          <cell r="BF455" t="str">
            <v>NO PREVIOUS INSURER</v>
          </cell>
          <cell r="BG455" t="str">
            <v>No</v>
          </cell>
          <cell r="BH455"/>
          <cell r="BI455"/>
          <cell r="BJ455"/>
          <cell r="BK455"/>
          <cell r="BL455" t="str">
            <v>Townhouse</v>
          </cell>
          <cell r="BM455" t="str">
            <v>Weatherboard - Timber</v>
          </cell>
          <cell r="BN455" t="str">
            <v>Other</v>
          </cell>
          <cell r="BO455" t="str">
            <v>1891-1913 (Federation)</v>
          </cell>
          <cell r="BP455" t="str">
            <v>1891-1913 (Federation)</v>
          </cell>
          <cell r="BQ455" t="str">
            <v>Less than 1 acre</v>
          </cell>
        </row>
        <row r="456">
          <cell r="H456" t="str">
            <v>GANSW705426442</v>
          </cell>
          <cell r="I456" t="str">
            <v/>
          </cell>
          <cell r="J456" t="str">
            <v/>
          </cell>
          <cell r="K456">
            <v>47</v>
          </cell>
          <cell r="L456" t="str">
            <v>O'DEA</v>
          </cell>
          <cell r="M456" t="str">
            <v>ROAD</v>
          </cell>
          <cell r="N456" t="str">
            <v>MOUNT ANNAN</v>
          </cell>
          <cell r="O456">
            <v>2567</v>
          </cell>
          <cell r="P456" t="str">
            <v>NSW</v>
          </cell>
          <cell r="Q456">
            <v>19227</v>
          </cell>
          <cell r="R456" t="str">
            <v>Yes</v>
          </cell>
          <cell r="S456" t="str">
            <v>No</v>
          </cell>
          <cell r="T456" t="str">
            <v>No</v>
          </cell>
          <cell r="U456" t="str">
            <v>No</v>
          </cell>
          <cell r="V456" t="str">
            <v>No</v>
          </cell>
          <cell r="W456" t="str">
            <v>No</v>
          </cell>
          <cell r="X456" t="str">
            <v>No</v>
          </cell>
          <cell r="Y456">
            <v>1</v>
          </cell>
          <cell r="Z456" t="str">
            <v>Damage from water from pipes and drains</v>
          </cell>
          <cell r="AA456">
            <v>1610516</v>
          </cell>
          <cell r="AB456"/>
          <cell r="AC456" t="str">
            <v>None</v>
          </cell>
          <cell r="AD456"/>
          <cell r="AE456"/>
          <cell r="AF456" t="str">
            <v>None</v>
          </cell>
          <cell r="AG456"/>
          <cell r="AH456"/>
          <cell r="AI456" t="str">
            <v>None</v>
          </cell>
          <cell r="AJ456"/>
          <cell r="AK456"/>
          <cell r="AL456" t="str">
            <v>None</v>
          </cell>
          <cell r="AM456"/>
          <cell r="AN456"/>
          <cell r="AO456" t="str">
            <v>None</v>
          </cell>
          <cell r="AP456"/>
          <cell r="AQ456"/>
          <cell r="AR456" t="str">
            <v>None</v>
          </cell>
          <cell r="AS456"/>
          <cell r="AT456"/>
          <cell r="AU456" t="str">
            <v>None</v>
          </cell>
          <cell r="AV456"/>
          <cell r="AW456"/>
          <cell r="AX456" t="str">
            <v>None</v>
          </cell>
          <cell r="AY456"/>
          <cell r="AZ456"/>
          <cell r="BA456" t="str">
            <v>None</v>
          </cell>
          <cell r="BB456"/>
          <cell r="BC456"/>
          <cell r="BD456">
            <v>41</v>
          </cell>
          <cell r="BE456">
            <v>41</v>
          </cell>
          <cell r="BF456" t="str">
            <v>NO PREVIOUS INSURER</v>
          </cell>
          <cell r="BG456" t="str">
            <v>No</v>
          </cell>
          <cell r="BH456"/>
          <cell r="BI456"/>
          <cell r="BJ456"/>
          <cell r="BK456"/>
          <cell r="BL456" t="str">
            <v>Free Standing Home On Stumps / Foundations</v>
          </cell>
          <cell r="BM456" t="str">
            <v>Other</v>
          </cell>
          <cell r="BN456" t="str">
            <v>Slate</v>
          </cell>
          <cell r="BO456" t="str">
            <v>1914-1945 (War)</v>
          </cell>
          <cell r="BP456" t="str">
            <v>1914-1945 (War)</v>
          </cell>
          <cell r="BQ456" t="str">
            <v>Less than 1 acre</v>
          </cell>
        </row>
        <row r="457">
          <cell r="H457" t="str">
            <v>GAVIC412518054</v>
          </cell>
          <cell r="I457" t="str">
            <v/>
          </cell>
          <cell r="J457" t="str">
            <v/>
          </cell>
          <cell r="K457">
            <v>185</v>
          </cell>
          <cell r="L457" t="str">
            <v>FRASER</v>
          </cell>
          <cell r="M457" t="str">
            <v>ROAD</v>
          </cell>
          <cell r="N457" t="str">
            <v>TORRUMBARRY</v>
          </cell>
          <cell r="O457">
            <v>3562</v>
          </cell>
          <cell r="P457" t="str">
            <v>VIC</v>
          </cell>
          <cell r="Q457">
            <v>23396</v>
          </cell>
          <cell r="R457" t="str">
            <v>No</v>
          </cell>
          <cell r="S457" t="str">
            <v>No</v>
          </cell>
          <cell r="T457" t="str">
            <v>No</v>
          </cell>
          <cell r="U457" t="str">
            <v>No</v>
          </cell>
          <cell r="V457" t="str">
            <v>No</v>
          </cell>
          <cell r="W457" t="str">
            <v>No</v>
          </cell>
          <cell r="X457" t="str">
            <v>No</v>
          </cell>
          <cell r="Y457">
            <v>1</v>
          </cell>
          <cell r="Z457" t="str">
            <v>Damage from water from pipes and drains</v>
          </cell>
          <cell r="AA457">
            <v>221306</v>
          </cell>
          <cell r="AB457"/>
          <cell r="AC457" t="str">
            <v>None</v>
          </cell>
          <cell r="AD457"/>
          <cell r="AE457"/>
          <cell r="AF457" t="str">
            <v>None</v>
          </cell>
          <cell r="AG457"/>
          <cell r="AH457"/>
          <cell r="AI457" t="str">
            <v>None</v>
          </cell>
          <cell r="AJ457"/>
          <cell r="AK457"/>
          <cell r="AL457" t="str">
            <v>None</v>
          </cell>
          <cell r="AM457"/>
          <cell r="AN457"/>
          <cell r="AO457" t="str">
            <v>None</v>
          </cell>
          <cell r="AP457"/>
          <cell r="AQ457"/>
          <cell r="AR457" t="str">
            <v>None</v>
          </cell>
          <cell r="AS457"/>
          <cell r="AT457"/>
          <cell r="AU457" t="str">
            <v>None</v>
          </cell>
          <cell r="AV457"/>
          <cell r="AW457"/>
          <cell r="AX457" t="str">
            <v>None</v>
          </cell>
          <cell r="AY457"/>
          <cell r="AZ457"/>
          <cell r="BA457" t="str">
            <v>None</v>
          </cell>
          <cell r="BB457"/>
          <cell r="BC457"/>
          <cell r="BD457">
            <v>23</v>
          </cell>
          <cell r="BE457">
            <v>24</v>
          </cell>
          <cell r="BF457" t="str">
            <v>NO PREVIOUS INSURER</v>
          </cell>
          <cell r="BG457" t="str">
            <v>No</v>
          </cell>
          <cell r="BH457"/>
          <cell r="BI457"/>
          <cell r="BJ457"/>
          <cell r="BK457"/>
          <cell r="BL457" t="str">
            <v>Terrace</v>
          </cell>
          <cell r="BM457" t="str">
            <v>Double Brick</v>
          </cell>
          <cell r="BN457" t="str">
            <v>Slate</v>
          </cell>
          <cell r="BO457" t="str">
            <v>2000-2008</v>
          </cell>
          <cell r="BP457" t="str">
            <v>2000-2008</v>
          </cell>
          <cell r="BQ457" t="str">
            <v>Less than 1 acre</v>
          </cell>
        </row>
        <row r="458">
          <cell r="H458" t="str">
            <v>GAQLD161006123</v>
          </cell>
          <cell r="I458" t="str">
            <v/>
          </cell>
          <cell r="J458" t="str">
            <v/>
          </cell>
          <cell r="K458">
            <v>32</v>
          </cell>
          <cell r="L458" t="str">
            <v>WINDREST</v>
          </cell>
          <cell r="M458" t="str">
            <v>STREET</v>
          </cell>
          <cell r="N458" t="str">
            <v>STRATHPINE</v>
          </cell>
          <cell r="O458">
            <v>4500</v>
          </cell>
          <cell r="P458" t="str">
            <v>QLD</v>
          </cell>
          <cell r="Q458">
            <v>24914</v>
          </cell>
          <cell r="R458" t="str">
            <v>No</v>
          </cell>
          <cell r="S458" t="str">
            <v>No</v>
          </cell>
          <cell r="T458" t="str">
            <v>No</v>
          </cell>
          <cell r="U458" t="str">
            <v>No</v>
          </cell>
          <cell r="V458" t="str">
            <v>No</v>
          </cell>
          <cell r="W458" t="str">
            <v>No</v>
          </cell>
          <cell r="X458" t="str">
            <v>No</v>
          </cell>
          <cell r="Y458">
            <v>1</v>
          </cell>
          <cell r="Z458" t="str">
            <v>Other claim type</v>
          </cell>
          <cell r="AA458">
            <v>858253</v>
          </cell>
          <cell r="AB458"/>
          <cell r="AC458" t="str">
            <v>None</v>
          </cell>
          <cell r="AD458"/>
          <cell r="AE458"/>
          <cell r="AF458" t="str">
            <v>None</v>
          </cell>
          <cell r="AG458"/>
          <cell r="AH458"/>
          <cell r="AI458" t="str">
            <v>None</v>
          </cell>
          <cell r="AJ458"/>
          <cell r="AK458"/>
          <cell r="AL458" t="str">
            <v>None</v>
          </cell>
          <cell r="AM458"/>
          <cell r="AN458"/>
          <cell r="AO458" t="str">
            <v>None</v>
          </cell>
          <cell r="AP458"/>
          <cell r="AQ458"/>
          <cell r="AR458" t="str">
            <v>None</v>
          </cell>
          <cell r="AS458"/>
          <cell r="AT458"/>
          <cell r="AU458" t="str">
            <v>None</v>
          </cell>
          <cell r="AV458"/>
          <cell r="AW458"/>
          <cell r="AX458" t="str">
            <v>None</v>
          </cell>
          <cell r="AY458"/>
          <cell r="AZ458"/>
          <cell r="BA458" t="str">
            <v>None</v>
          </cell>
          <cell r="BB458"/>
          <cell r="BC458"/>
          <cell r="BD458">
            <v>63</v>
          </cell>
          <cell r="BE458">
            <v>63</v>
          </cell>
          <cell r="BF458" t="str">
            <v>NO PREVIOUS INSURER</v>
          </cell>
          <cell r="BG458" t="str">
            <v>No</v>
          </cell>
          <cell r="BH458"/>
          <cell r="BI458"/>
          <cell r="BJ458"/>
          <cell r="BK458"/>
          <cell r="BL458" t="str">
            <v>Semi detached (duplex/triplex/quadplex)</v>
          </cell>
          <cell r="BM458" t="str">
            <v>Other</v>
          </cell>
          <cell r="BN458" t="str">
            <v>Metal covering</v>
          </cell>
          <cell r="BO458" t="str">
            <v>In the last 10 years</v>
          </cell>
          <cell r="BP458">
            <v>2010</v>
          </cell>
          <cell r="BQ458" t="str">
            <v>Less than 1 acre</v>
          </cell>
        </row>
        <row r="459">
          <cell r="H459" t="str">
            <v>GANSW705336212</v>
          </cell>
          <cell r="I459" t="str">
            <v/>
          </cell>
          <cell r="J459" t="str">
            <v/>
          </cell>
          <cell r="K459">
            <v>17</v>
          </cell>
          <cell r="L459" t="str">
            <v>MYAMBLAH</v>
          </cell>
          <cell r="M459" t="str">
            <v>CRESCENT</v>
          </cell>
          <cell r="N459" t="str">
            <v>MEREWETHER HEIGHTS</v>
          </cell>
          <cell r="O459">
            <v>2291</v>
          </cell>
          <cell r="P459" t="str">
            <v>NSW</v>
          </cell>
          <cell r="Q459">
            <v>22414</v>
          </cell>
          <cell r="R459" t="str">
            <v>No</v>
          </cell>
          <cell r="S459" t="str">
            <v>No</v>
          </cell>
          <cell r="T459" t="str">
            <v>No</v>
          </cell>
          <cell r="U459" t="str">
            <v>No</v>
          </cell>
          <cell r="V459" t="str">
            <v>No</v>
          </cell>
          <cell r="W459" t="str">
            <v>No</v>
          </cell>
          <cell r="X459" t="str">
            <v>No</v>
          </cell>
          <cell r="Y459">
            <v>1</v>
          </cell>
          <cell r="Z459" t="str">
            <v>Theft</v>
          </cell>
          <cell r="AA459">
            <v>259399</v>
          </cell>
          <cell r="AB459"/>
          <cell r="AC459" t="str">
            <v>None</v>
          </cell>
          <cell r="AD459"/>
          <cell r="AE459"/>
          <cell r="AF459" t="str">
            <v>None</v>
          </cell>
          <cell r="AG459"/>
          <cell r="AH459"/>
          <cell r="AI459" t="str">
            <v>None</v>
          </cell>
          <cell r="AJ459"/>
          <cell r="AK459"/>
          <cell r="AL459" t="str">
            <v>None</v>
          </cell>
          <cell r="AM459"/>
          <cell r="AN459"/>
          <cell r="AO459" t="str">
            <v>None</v>
          </cell>
          <cell r="AP459"/>
          <cell r="AQ459"/>
          <cell r="AR459" t="str">
            <v>None</v>
          </cell>
          <cell r="AS459"/>
          <cell r="AT459"/>
          <cell r="AU459" t="str">
            <v>None</v>
          </cell>
          <cell r="AV459"/>
          <cell r="AW459"/>
          <cell r="AX459" t="str">
            <v>None</v>
          </cell>
          <cell r="AY459"/>
          <cell r="AZ459"/>
          <cell r="BA459" t="str">
            <v>None</v>
          </cell>
          <cell r="BB459"/>
          <cell r="BC459"/>
          <cell r="BD459">
            <v>49</v>
          </cell>
          <cell r="BE459">
            <v>49</v>
          </cell>
          <cell r="BF459" t="str">
            <v>NO PREVIOUS INSURER</v>
          </cell>
          <cell r="BG459" t="str">
            <v>No</v>
          </cell>
          <cell r="BH459"/>
          <cell r="BI459"/>
          <cell r="BJ459"/>
          <cell r="BK459"/>
          <cell r="BL459" t="str">
            <v>Townhouse</v>
          </cell>
          <cell r="BM459" t="str">
            <v>AAC panel</v>
          </cell>
          <cell r="BN459" t="str">
            <v>Other</v>
          </cell>
          <cell r="BO459" t="str">
            <v>In the last 10 years</v>
          </cell>
          <cell r="BP459">
            <v>2010</v>
          </cell>
          <cell r="BQ459" t="str">
            <v>More than 5 acres</v>
          </cell>
        </row>
        <row r="460">
          <cell r="H460" t="str">
            <v>GANSW705336212</v>
          </cell>
          <cell r="I460" t="str">
            <v/>
          </cell>
          <cell r="J460" t="str">
            <v/>
          </cell>
          <cell r="K460">
            <v>17</v>
          </cell>
          <cell r="L460" t="str">
            <v>MYAMBLAH</v>
          </cell>
          <cell r="M460" t="str">
            <v>CRESCENT</v>
          </cell>
          <cell r="N460" t="str">
            <v>MEREWETHER HEIGHTS</v>
          </cell>
          <cell r="O460">
            <v>2291</v>
          </cell>
          <cell r="P460" t="str">
            <v>NSW</v>
          </cell>
          <cell r="Q460">
            <v>21815</v>
          </cell>
          <cell r="R460" t="str">
            <v>No</v>
          </cell>
          <cell r="S460" t="str">
            <v>No</v>
          </cell>
          <cell r="T460" t="str">
            <v>No</v>
          </cell>
          <cell r="U460" t="str">
            <v>No</v>
          </cell>
          <cell r="V460" t="str">
            <v>No</v>
          </cell>
          <cell r="W460" t="str">
            <v>No</v>
          </cell>
          <cell r="X460" t="str">
            <v>No</v>
          </cell>
          <cell r="Y460">
            <v>1</v>
          </cell>
          <cell r="Z460" t="str">
            <v>Other claim type</v>
          </cell>
          <cell r="AA460">
            <v>200913</v>
          </cell>
          <cell r="AB460"/>
          <cell r="AC460" t="str">
            <v>Bushfire or flood</v>
          </cell>
          <cell r="AD460">
            <v>209946</v>
          </cell>
          <cell r="AE460"/>
          <cell r="AF460" t="str">
            <v>None</v>
          </cell>
          <cell r="AG460"/>
          <cell r="AH460"/>
          <cell r="AI460" t="str">
            <v>None</v>
          </cell>
          <cell r="AJ460"/>
          <cell r="AK460"/>
          <cell r="AL460" t="str">
            <v>None</v>
          </cell>
          <cell r="AM460"/>
          <cell r="AN460"/>
          <cell r="AO460" t="str">
            <v>None</v>
          </cell>
          <cell r="AP460"/>
          <cell r="AQ460"/>
          <cell r="AR460" t="str">
            <v>None</v>
          </cell>
          <cell r="AS460"/>
          <cell r="AT460"/>
          <cell r="AU460" t="str">
            <v>None</v>
          </cell>
          <cell r="AV460"/>
          <cell r="AW460"/>
          <cell r="AX460" t="str">
            <v>None</v>
          </cell>
          <cell r="AY460"/>
          <cell r="AZ460"/>
          <cell r="BA460" t="str">
            <v>None</v>
          </cell>
          <cell r="BB460"/>
          <cell r="BC460"/>
          <cell r="BD460">
            <v>61</v>
          </cell>
          <cell r="BE460">
            <v>61</v>
          </cell>
          <cell r="BF460" t="str">
            <v>NO PREVIOUS INSURER</v>
          </cell>
          <cell r="BG460" t="str">
            <v>No</v>
          </cell>
          <cell r="BH460"/>
          <cell r="BI460"/>
          <cell r="BJ460"/>
          <cell r="BK460"/>
          <cell r="BL460" t="str">
            <v>Free Standing Home On Poles</v>
          </cell>
          <cell r="BM460" t="str">
            <v>Brick Veneer</v>
          </cell>
          <cell r="BN460" t="str">
            <v>Metal covering</v>
          </cell>
          <cell r="BO460" t="str">
            <v>1946-1959 (Post War)</v>
          </cell>
          <cell r="BP460" t="str">
            <v>1946-1959 (Post War)</v>
          </cell>
          <cell r="BQ460" t="str">
            <v>1 to 5 acres</v>
          </cell>
        </row>
        <row r="461">
          <cell r="H461" t="str">
            <v>GAQLD156552500</v>
          </cell>
          <cell r="I461" t="str">
            <v/>
          </cell>
          <cell r="J461" t="str">
            <v/>
          </cell>
          <cell r="K461">
            <v>27</v>
          </cell>
          <cell r="L461" t="str">
            <v>PINON</v>
          </cell>
          <cell r="M461" t="str">
            <v>CLOSE</v>
          </cell>
          <cell r="N461" t="str">
            <v>ELANORA</v>
          </cell>
          <cell r="O461">
            <v>4221</v>
          </cell>
          <cell r="P461" t="str">
            <v>QLD</v>
          </cell>
          <cell r="Q461">
            <v>31756</v>
          </cell>
          <cell r="R461" t="str">
            <v>Yes</v>
          </cell>
          <cell r="S461" t="str">
            <v>No</v>
          </cell>
          <cell r="T461" t="str">
            <v>No</v>
          </cell>
          <cell r="U461" t="str">
            <v>No</v>
          </cell>
          <cell r="V461" t="str">
            <v>No</v>
          </cell>
          <cell r="W461" t="str">
            <v>No</v>
          </cell>
          <cell r="X461" t="str">
            <v>No</v>
          </cell>
          <cell r="Y461">
            <v>1</v>
          </cell>
          <cell r="Z461" t="str">
            <v>Damage from water from pipes and drains</v>
          </cell>
          <cell r="AA461">
            <v>452470</v>
          </cell>
          <cell r="AB461"/>
          <cell r="AC461" t="str">
            <v>None</v>
          </cell>
          <cell r="AD461"/>
          <cell r="AE461"/>
          <cell r="AF461" t="str">
            <v>None</v>
          </cell>
          <cell r="AG461"/>
          <cell r="AH461"/>
          <cell r="AI461" t="str">
            <v>None</v>
          </cell>
          <cell r="AJ461"/>
          <cell r="AK461"/>
          <cell r="AL461" t="str">
            <v>None</v>
          </cell>
          <cell r="AM461"/>
          <cell r="AN461"/>
          <cell r="AO461" t="str">
            <v>None</v>
          </cell>
          <cell r="AP461"/>
          <cell r="AQ461"/>
          <cell r="AR461" t="str">
            <v>None</v>
          </cell>
          <cell r="AS461"/>
          <cell r="AT461"/>
          <cell r="AU461" t="str">
            <v>None</v>
          </cell>
          <cell r="AV461"/>
          <cell r="AW461"/>
          <cell r="AX461" t="str">
            <v>None</v>
          </cell>
          <cell r="AY461"/>
          <cell r="AZ461"/>
          <cell r="BA461" t="str">
            <v>None</v>
          </cell>
          <cell r="BB461"/>
          <cell r="BC461"/>
          <cell r="BD461">
            <v>63</v>
          </cell>
          <cell r="BE461">
            <v>63</v>
          </cell>
          <cell r="BF461" t="str">
            <v>NO PREVIOUS INSURER</v>
          </cell>
          <cell r="BG461" t="str">
            <v>No</v>
          </cell>
          <cell r="BH461"/>
          <cell r="BI461"/>
          <cell r="BJ461"/>
          <cell r="BK461"/>
          <cell r="BL461" t="str">
            <v>Terrace</v>
          </cell>
          <cell r="BM461" t="str">
            <v>Other</v>
          </cell>
          <cell r="BN461" t="str">
            <v>Other</v>
          </cell>
          <cell r="BO461" t="str">
            <v>In the last 10 years</v>
          </cell>
          <cell r="BP461">
            <v>2012</v>
          </cell>
          <cell r="BQ461" t="str">
            <v>More than 5 acres</v>
          </cell>
        </row>
        <row r="462">
          <cell r="H462" t="str">
            <v>GASA_423734886</v>
          </cell>
          <cell r="I462" t="str">
            <v/>
          </cell>
          <cell r="J462" t="str">
            <v/>
          </cell>
          <cell r="K462" t="str">
            <v>38 A</v>
          </cell>
          <cell r="L462" t="str">
            <v>GARDINER</v>
          </cell>
          <cell r="M462" t="str">
            <v>AVENUE</v>
          </cell>
          <cell r="N462" t="str">
            <v>WARRADALE</v>
          </cell>
          <cell r="O462">
            <v>5046</v>
          </cell>
          <cell r="P462" t="str">
            <v>SA</v>
          </cell>
          <cell r="Q462">
            <v>29546</v>
          </cell>
          <cell r="R462" t="str">
            <v>Yes</v>
          </cell>
          <cell r="S462" t="str">
            <v>No</v>
          </cell>
          <cell r="T462" t="str">
            <v>No</v>
          </cell>
          <cell r="U462" t="str">
            <v>No</v>
          </cell>
          <cell r="V462" t="str">
            <v>No</v>
          </cell>
          <cell r="W462" t="str">
            <v>No</v>
          </cell>
          <cell r="X462" t="str">
            <v>No</v>
          </cell>
          <cell r="Y462">
            <v>1</v>
          </cell>
          <cell r="Z462" t="str">
            <v>Theft</v>
          </cell>
          <cell r="AA462">
            <v>226640</v>
          </cell>
          <cell r="AB462"/>
          <cell r="AC462" t="str">
            <v>None</v>
          </cell>
          <cell r="AD462"/>
          <cell r="AE462"/>
          <cell r="AF462" t="str">
            <v>None</v>
          </cell>
          <cell r="AG462"/>
          <cell r="AH462"/>
          <cell r="AI462" t="str">
            <v>None</v>
          </cell>
          <cell r="AJ462"/>
          <cell r="AK462"/>
          <cell r="AL462" t="str">
            <v>None</v>
          </cell>
          <cell r="AM462"/>
          <cell r="AN462"/>
          <cell r="AO462" t="str">
            <v>None</v>
          </cell>
          <cell r="AP462"/>
          <cell r="AQ462"/>
          <cell r="AR462" t="str">
            <v>None</v>
          </cell>
          <cell r="AS462"/>
          <cell r="AT462"/>
          <cell r="AU462" t="str">
            <v>None</v>
          </cell>
          <cell r="AV462"/>
          <cell r="AW462"/>
          <cell r="AX462" t="str">
            <v>None</v>
          </cell>
          <cell r="AY462"/>
          <cell r="AZ462"/>
          <cell r="BA462" t="str">
            <v>None</v>
          </cell>
          <cell r="BB462"/>
          <cell r="BC462"/>
          <cell r="BD462">
            <v>44</v>
          </cell>
          <cell r="BE462">
            <v>44</v>
          </cell>
          <cell r="BF462" t="str">
            <v>NO PREVIOUS INSURER</v>
          </cell>
          <cell r="BG462" t="str">
            <v>No</v>
          </cell>
          <cell r="BH462"/>
          <cell r="BI462"/>
          <cell r="BJ462"/>
          <cell r="BK462"/>
          <cell r="BL462" t="str">
            <v>Townhouse</v>
          </cell>
          <cell r="BM462" t="str">
            <v>Weatherboard - Timber</v>
          </cell>
          <cell r="BN462" t="str">
            <v>Fibrecement covering</v>
          </cell>
          <cell r="BO462" t="str">
            <v>1970-1979</v>
          </cell>
          <cell r="BP462" t="str">
            <v>1970-1979</v>
          </cell>
          <cell r="BQ462" t="str">
            <v>Less than 1 acre</v>
          </cell>
        </row>
        <row r="463">
          <cell r="H463" t="str">
            <v>GAQLD156552500</v>
          </cell>
          <cell r="I463" t="str">
            <v/>
          </cell>
          <cell r="J463" t="str">
            <v/>
          </cell>
          <cell r="K463">
            <v>27</v>
          </cell>
          <cell r="L463" t="str">
            <v>PINON</v>
          </cell>
          <cell r="M463" t="str">
            <v>CLOSE</v>
          </cell>
          <cell r="N463" t="str">
            <v>ELANORA</v>
          </cell>
          <cell r="O463">
            <v>4221</v>
          </cell>
          <cell r="P463" t="str">
            <v>QLD</v>
          </cell>
          <cell r="Q463">
            <v>18865</v>
          </cell>
          <cell r="R463" t="str">
            <v>Yes</v>
          </cell>
          <cell r="S463" t="str">
            <v>No</v>
          </cell>
          <cell r="T463" t="str">
            <v>No</v>
          </cell>
          <cell r="U463" t="str">
            <v>No</v>
          </cell>
          <cell r="V463" t="str">
            <v>No</v>
          </cell>
          <cell r="W463" t="str">
            <v>No</v>
          </cell>
          <cell r="X463" t="str">
            <v>No</v>
          </cell>
          <cell r="Y463">
            <v>1</v>
          </cell>
          <cell r="Z463" t="str">
            <v>Theft</v>
          </cell>
          <cell r="AA463">
            <v>75190</v>
          </cell>
          <cell r="AB463"/>
          <cell r="AC463" t="str">
            <v>None</v>
          </cell>
          <cell r="AD463"/>
          <cell r="AE463"/>
          <cell r="AF463" t="str">
            <v>None</v>
          </cell>
          <cell r="AG463"/>
          <cell r="AH463"/>
          <cell r="AI463" t="str">
            <v>None</v>
          </cell>
          <cell r="AJ463"/>
          <cell r="AK463"/>
          <cell r="AL463" t="str">
            <v>None</v>
          </cell>
          <cell r="AM463"/>
          <cell r="AN463"/>
          <cell r="AO463" t="str">
            <v>None</v>
          </cell>
          <cell r="AP463"/>
          <cell r="AQ463"/>
          <cell r="AR463" t="str">
            <v>None</v>
          </cell>
          <cell r="AS463"/>
          <cell r="AT463"/>
          <cell r="AU463" t="str">
            <v>None</v>
          </cell>
          <cell r="AV463"/>
          <cell r="AW463"/>
          <cell r="AX463" t="str">
            <v>None</v>
          </cell>
          <cell r="AY463"/>
          <cell r="AZ463"/>
          <cell r="BA463" t="str">
            <v>None</v>
          </cell>
          <cell r="BB463"/>
          <cell r="BC463"/>
          <cell r="BD463">
            <v>58</v>
          </cell>
          <cell r="BE463">
            <v>69</v>
          </cell>
          <cell r="BF463" t="str">
            <v>NO PREVIOUS INSURER</v>
          </cell>
          <cell r="BG463" t="str">
            <v>No</v>
          </cell>
          <cell r="BH463"/>
          <cell r="BI463"/>
          <cell r="BJ463"/>
          <cell r="BK463"/>
          <cell r="BL463" t="str">
            <v>Terrace</v>
          </cell>
          <cell r="BM463" t="str">
            <v>Other</v>
          </cell>
          <cell r="BN463" t="str">
            <v>Concrete tile</v>
          </cell>
          <cell r="BO463" t="str">
            <v>In the last 10 years</v>
          </cell>
          <cell r="BP463">
            <v>2016</v>
          </cell>
          <cell r="BQ463" t="str">
            <v>Less than 1 acre</v>
          </cell>
        </row>
        <row r="464">
          <cell r="H464" t="str">
            <v>GASA_415725236</v>
          </cell>
          <cell r="I464" t="str">
            <v/>
          </cell>
          <cell r="J464" t="str">
            <v/>
          </cell>
          <cell r="K464">
            <v>83</v>
          </cell>
          <cell r="L464" t="str">
            <v>THEVENARD</v>
          </cell>
          <cell r="M464" t="str">
            <v>ROAD</v>
          </cell>
          <cell r="N464" t="str">
            <v>THEVENARD</v>
          </cell>
          <cell r="O464">
            <v>5690</v>
          </cell>
          <cell r="P464" t="str">
            <v>SA</v>
          </cell>
          <cell r="Q464">
            <v>14846</v>
          </cell>
          <cell r="R464" t="str">
            <v>Yes</v>
          </cell>
          <cell r="S464" t="str">
            <v>No</v>
          </cell>
          <cell r="T464" t="str">
            <v>No</v>
          </cell>
          <cell r="U464" t="str">
            <v>No</v>
          </cell>
          <cell r="V464" t="str">
            <v>No</v>
          </cell>
          <cell r="W464" t="str">
            <v>No</v>
          </cell>
          <cell r="X464" t="str">
            <v>No</v>
          </cell>
          <cell r="Y464">
            <v>0</v>
          </cell>
          <cell r="Z464" t="str">
            <v>None</v>
          </cell>
          <cell r="AA464"/>
          <cell r="AB464"/>
          <cell r="AC464" t="str">
            <v>NONE</v>
          </cell>
          <cell r="AD464"/>
          <cell r="AE464"/>
          <cell r="AF464" t="str">
            <v>None</v>
          </cell>
          <cell r="AG464"/>
          <cell r="AH464"/>
          <cell r="AI464" t="str">
            <v>None</v>
          </cell>
          <cell r="AJ464"/>
          <cell r="AK464"/>
          <cell r="AL464" t="str">
            <v>None</v>
          </cell>
          <cell r="AM464"/>
          <cell r="AN464"/>
          <cell r="AO464" t="str">
            <v>None</v>
          </cell>
          <cell r="AP464"/>
          <cell r="AQ464"/>
          <cell r="AR464" t="str">
            <v>None</v>
          </cell>
          <cell r="AS464"/>
          <cell r="AT464"/>
          <cell r="AU464" t="str">
            <v>None</v>
          </cell>
          <cell r="AV464"/>
          <cell r="AW464"/>
          <cell r="AX464" t="str">
            <v>None</v>
          </cell>
          <cell r="AY464"/>
          <cell r="AZ464"/>
          <cell r="BA464" t="str">
            <v>None</v>
          </cell>
          <cell r="BB464"/>
          <cell r="BC464"/>
          <cell r="BD464">
            <v>33</v>
          </cell>
          <cell r="BE464">
            <v>34</v>
          </cell>
          <cell r="BF464" t="str">
            <v>NO PREVIOUS INSURER</v>
          </cell>
          <cell r="BG464" t="str">
            <v>No</v>
          </cell>
          <cell r="BH464"/>
          <cell r="BI464"/>
          <cell r="BJ464"/>
          <cell r="BK464"/>
          <cell r="BL464" t="str">
            <v>Free Standing Home On Concrete Slab</v>
          </cell>
          <cell r="BM464" t="str">
            <v>Double Brick</v>
          </cell>
          <cell r="BN464" t="str">
            <v>Fibrecement covering</v>
          </cell>
          <cell r="BO464" t="str">
            <v>In the last 10 years</v>
          </cell>
          <cell r="BP464">
            <v>2012</v>
          </cell>
          <cell r="BQ464" t="str">
            <v>Less than 1 acre</v>
          </cell>
        </row>
        <row r="465">
          <cell r="H465" t="str">
            <v>GANSW705950070</v>
          </cell>
          <cell r="I465" t="str">
            <v/>
          </cell>
          <cell r="J465" t="str">
            <v/>
          </cell>
          <cell r="K465">
            <v>155</v>
          </cell>
          <cell r="L465" t="str">
            <v>BURNS</v>
          </cell>
          <cell r="M465" t="str">
            <v>ROAD</v>
          </cell>
          <cell r="N465" t="str">
            <v>SPRINGWOOD</v>
          </cell>
          <cell r="O465">
            <v>2777</v>
          </cell>
          <cell r="P465" t="str">
            <v>NSW</v>
          </cell>
          <cell r="Q465">
            <v>29707</v>
          </cell>
          <cell r="R465" t="str">
            <v>Yes</v>
          </cell>
          <cell r="S465" t="str">
            <v>No</v>
          </cell>
          <cell r="T465" t="str">
            <v>No</v>
          </cell>
          <cell r="U465" t="str">
            <v>No</v>
          </cell>
          <cell r="V465" t="str">
            <v>No</v>
          </cell>
          <cell r="W465" t="str">
            <v>No</v>
          </cell>
          <cell r="X465" t="str">
            <v>No</v>
          </cell>
          <cell r="Y465">
            <v>0</v>
          </cell>
          <cell r="Z465" t="str">
            <v>None</v>
          </cell>
          <cell r="AA465"/>
          <cell r="AB465"/>
          <cell r="AC465" t="str">
            <v>NONE</v>
          </cell>
          <cell r="AD465"/>
          <cell r="AE465"/>
          <cell r="AF465" t="str">
            <v>None</v>
          </cell>
          <cell r="AG465"/>
          <cell r="AH465"/>
          <cell r="AI465" t="str">
            <v>None</v>
          </cell>
          <cell r="AJ465"/>
          <cell r="AK465"/>
          <cell r="AL465" t="str">
            <v>None</v>
          </cell>
          <cell r="AM465"/>
          <cell r="AN465"/>
          <cell r="AO465" t="str">
            <v>None</v>
          </cell>
          <cell r="AP465"/>
          <cell r="AQ465"/>
          <cell r="AR465" t="str">
            <v>None</v>
          </cell>
          <cell r="AS465"/>
          <cell r="AT465"/>
          <cell r="AU465" t="str">
            <v>None</v>
          </cell>
          <cell r="AV465"/>
          <cell r="AW465"/>
          <cell r="AX465" t="str">
            <v>None</v>
          </cell>
          <cell r="AY465"/>
          <cell r="AZ465"/>
          <cell r="BA465" t="str">
            <v>None</v>
          </cell>
          <cell r="BB465"/>
          <cell r="BC465"/>
          <cell r="BD465">
            <v>65</v>
          </cell>
          <cell r="BE465">
            <v>68</v>
          </cell>
          <cell r="BF465" t="str">
            <v>NO PREVIOUS INSURER</v>
          </cell>
          <cell r="BG465" t="str">
            <v>No</v>
          </cell>
          <cell r="BH465"/>
          <cell r="BI465"/>
          <cell r="BJ465"/>
          <cell r="BK465"/>
          <cell r="BL465" t="str">
            <v>Terrace</v>
          </cell>
          <cell r="BM465" t="str">
            <v>Sheet cladding</v>
          </cell>
          <cell r="BN465" t="str">
            <v>Timber shingles</v>
          </cell>
          <cell r="BO465" t="str">
            <v>In the last 10 years</v>
          </cell>
          <cell r="BP465">
            <v>2014</v>
          </cell>
          <cell r="BQ465" t="str">
            <v>1 to 5 acres</v>
          </cell>
        </row>
        <row r="466">
          <cell r="H466" t="str">
            <v>GAVIC419559289</v>
          </cell>
          <cell r="I466" t="str">
            <v/>
          </cell>
          <cell r="J466" t="str">
            <v/>
          </cell>
          <cell r="K466">
            <v>31</v>
          </cell>
          <cell r="L466" t="str">
            <v>CARRINGTON</v>
          </cell>
          <cell r="M466" t="str">
            <v>STREET</v>
          </cell>
          <cell r="N466" t="str">
            <v>SYDENHAM</v>
          </cell>
          <cell r="O466">
            <v>3037</v>
          </cell>
          <cell r="P466" t="str">
            <v>VIC</v>
          </cell>
          <cell r="Q466">
            <v>20548</v>
          </cell>
          <cell r="R466" t="str">
            <v>Yes</v>
          </cell>
          <cell r="S466" t="str">
            <v>No</v>
          </cell>
          <cell r="T466" t="str">
            <v>No</v>
          </cell>
          <cell r="U466" t="str">
            <v>No</v>
          </cell>
          <cell r="V466" t="str">
            <v>No</v>
          </cell>
          <cell r="W466" t="str">
            <v>No</v>
          </cell>
          <cell r="X466" t="str">
            <v>No</v>
          </cell>
          <cell r="Y466">
            <v>1</v>
          </cell>
          <cell r="Z466" t="str">
            <v>Theft</v>
          </cell>
          <cell r="AA466">
            <v>152100</v>
          </cell>
          <cell r="AB466"/>
          <cell r="AC466" t="str">
            <v>None</v>
          </cell>
          <cell r="AD466"/>
          <cell r="AE466"/>
          <cell r="AF466" t="str">
            <v>None</v>
          </cell>
          <cell r="AG466"/>
          <cell r="AH466"/>
          <cell r="AI466" t="str">
            <v>None</v>
          </cell>
          <cell r="AJ466"/>
          <cell r="AK466"/>
          <cell r="AL466" t="str">
            <v>None</v>
          </cell>
          <cell r="AM466"/>
          <cell r="AN466"/>
          <cell r="AO466" t="str">
            <v>None</v>
          </cell>
          <cell r="AP466"/>
          <cell r="AQ466"/>
          <cell r="AR466" t="str">
            <v>None</v>
          </cell>
          <cell r="AS466"/>
          <cell r="AT466"/>
          <cell r="AU466" t="str">
            <v>None</v>
          </cell>
          <cell r="AV466"/>
          <cell r="AW466"/>
          <cell r="AX466" t="str">
            <v>None</v>
          </cell>
          <cell r="AY466"/>
          <cell r="AZ466"/>
          <cell r="BA466" t="str">
            <v>None</v>
          </cell>
          <cell r="BB466"/>
          <cell r="BC466"/>
          <cell r="BD466">
            <v>25</v>
          </cell>
          <cell r="BE466">
            <v>25</v>
          </cell>
          <cell r="BF466" t="str">
            <v>NO PREVIOUS INSURER</v>
          </cell>
          <cell r="BG466" t="str">
            <v>No</v>
          </cell>
          <cell r="BH466"/>
          <cell r="BI466"/>
          <cell r="BJ466"/>
          <cell r="BK466"/>
          <cell r="BL466" t="str">
            <v>Townhouse</v>
          </cell>
          <cell r="BM466" t="str">
            <v>Brick Veneer</v>
          </cell>
          <cell r="BN466" t="str">
            <v>Fibrecement covering</v>
          </cell>
          <cell r="BO466" t="str">
            <v>In the last 10 years</v>
          </cell>
          <cell r="BP466">
            <v>2013</v>
          </cell>
          <cell r="BQ466" t="str">
            <v>More than 5 acres</v>
          </cell>
        </row>
        <row r="467">
          <cell r="H467" t="str">
            <v>GAVIC412131568</v>
          </cell>
          <cell r="I467" t="str">
            <v/>
          </cell>
          <cell r="J467" t="str">
            <v/>
          </cell>
          <cell r="K467">
            <v>28</v>
          </cell>
          <cell r="L467" t="str">
            <v>TREETOP</v>
          </cell>
          <cell r="M467" t="str">
            <v>TERRACE</v>
          </cell>
          <cell r="N467" t="str">
            <v>PLENTY</v>
          </cell>
          <cell r="O467">
            <v>3090</v>
          </cell>
          <cell r="P467" t="str">
            <v>VIC</v>
          </cell>
          <cell r="Q467">
            <v>34595</v>
          </cell>
          <cell r="R467" t="str">
            <v>Yes</v>
          </cell>
          <cell r="S467" t="str">
            <v>No</v>
          </cell>
          <cell r="T467" t="str">
            <v>No</v>
          </cell>
          <cell r="U467" t="str">
            <v>No</v>
          </cell>
          <cell r="V467" t="str">
            <v>No</v>
          </cell>
          <cell r="W467" t="str">
            <v>No</v>
          </cell>
          <cell r="X467" t="str">
            <v>No</v>
          </cell>
          <cell r="Y467">
            <v>1</v>
          </cell>
          <cell r="Z467" t="str">
            <v>Other claim type</v>
          </cell>
          <cell r="AA467">
            <v>321967</v>
          </cell>
          <cell r="AB467"/>
          <cell r="AC467" t="str">
            <v>None</v>
          </cell>
          <cell r="AD467"/>
          <cell r="AE467"/>
          <cell r="AF467" t="str">
            <v>None</v>
          </cell>
          <cell r="AG467"/>
          <cell r="AH467"/>
          <cell r="AI467" t="str">
            <v>None</v>
          </cell>
          <cell r="AJ467"/>
          <cell r="AK467"/>
          <cell r="AL467" t="str">
            <v>None</v>
          </cell>
          <cell r="AM467"/>
          <cell r="AN467"/>
          <cell r="AO467" t="str">
            <v>None</v>
          </cell>
          <cell r="AP467"/>
          <cell r="AQ467"/>
          <cell r="AR467" t="str">
            <v>None</v>
          </cell>
          <cell r="AS467"/>
          <cell r="AT467"/>
          <cell r="AU467" t="str">
            <v>None</v>
          </cell>
          <cell r="AV467"/>
          <cell r="AW467"/>
          <cell r="AX467" t="str">
            <v>None</v>
          </cell>
          <cell r="AY467"/>
          <cell r="AZ467"/>
          <cell r="BA467" t="str">
            <v>None</v>
          </cell>
          <cell r="BB467"/>
          <cell r="BC467"/>
          <cell r="BD467">
            <v>31</v>
          </cell>
          <cell r="BE467">
            <v>75</v>
          </cell>
          <cell r="BF467" t="str">
            <v>NO PREVIOUS INSURER</v>
          </cell>
          <cell r="BG467" t="str">
            <v>No</v>
          </cell>
          <cell r="BH467"/>
          <cell r="BI467"/>
          <cell r="BJ467"/>
          <cell r="BK467"/>
          <cell r="BL467" t="str">
            <v>Free Standing Home On Poles</v>
          </cell>
          <cell r="BM467" t="str">
            <v>Other</v>
          </cell>
          <cell r="BN467" t="str">
            <v>Metal covering</v>
          </cell>
          <cell r="BO467" t="str">
            <v>In the last 10 years</v>
          </cell>
          <cell r="BP467">
            <v>2013</v>
          </cell>
          <cell r="BQ467" t="str">
            <v>Less than 1 acre</v>
          </cell>
        </row>
        <row r="468">
          <cell r="H468" t="str">
            <v>GANSW703928755</v>
          </cell>
          <cell r="I468" t="str">
            <v/>
          </cell>
          <cell r="J468" t="str">
            <v/>
          </cell>
          <cell r="K468">
            <v>17</v>
          </cell>
          <cell r="L468" t="str">
            <v>ROBERT</v>
          </cell>
          <cell r="M468" t="str">
            <v>STREET</v>
          </cell>
          <cell r="N468" t="str">
            <v>ARGENTON</v>
          </cell>
          <cell r="O468">
            <v>2284</v>
          </cell>
          <cell r="P468" t="str">
            <v>NSW</v>
          </cell>
          <cell r="Q468">
            <v>21887</v>
          </cell>
          <cell r="R468" t="str">
            <v>No</v>
          </cell>
          <cell r="S468" t="str">
            <v>No</v>
          </cell>
          <cell r="T468" t="str">
            <v>No</v>
          </cell>
          <cell r="U468" t="str">
            <v>No</v>
          </cell>
          <cell r="V468" t="str">
            <v>No</v>
          </cell>
          <cell r="W468" t="str">
            <v>No</v>
          </cell>
          <cell r="X468" t="str">
            <v>No</v>
          </cell>
          <cell r="Y468">
            <v>1</v>
          </cell>
          <cell r="Z468" t="str">
            <v>Theft</v>
          </cell>
          <cell r="AA468">
            <v>144571</v>
          </cell>
          <cell r="AB468"/>
          <cell r="AC468" t="str">
            <v>None</v>
          </cell>
          <cell r="AD468"/>
          <cell r="AE468"/>
          <cell r="AF468" t="str">
            <v>None</v>
          </cell>
          <cell r="AG468"/>
          <cell r="AH468"/>
          <cell r="AI468" t="str">
            <v>None</v>
          </cell>
          <cell r="AJ468"/>
          <cell r="AK468"/>
          <cell r="AL468" t="str">
            <v>None</v>
          </cell>
          <cell r="AM468"/>
          <cell r="AN468"/>
          <cell r="AO468" t="str">
            <v>None</v>
          </cell>
          <cell r="AP468"/>
          <cell r="AQ468"/>
          <cell r="AR468" t="str">
            <v>None</v>
          </cell>
          <cell r="AS468"/>
          <cell r="AT468"/>
          <cell r="AU468" t="str">
            <v>None</v>
          </cell>
          <cell r="AV468"/>
          <cell r="AW468"/>
          <cell r="AX468" t="str">
            <v>None</v>
          </cell>
          <cell r="AY468"/>
          <cell r="AZ468"/>
          <cell r="BA468" t="str">
            <v>None</v>
          </cell>
          <cell r="BB468"/>
          <cell r="BC468"/>
          <cell r="BD468">
            <v>74</v>
          </cell>
          <cell r="BE468">
            <v>74</v>
          </cell>
          <cell r="BF468" t="str">
            <v>AUSTRALIAN UNITY</v>
          </cell>
          <cell r="BG468" t="str">
            <v>No</v>
          </cell>
          <cell r="BH468"/>
          <cell r="BI468"/>
          <cell r="BJ468"/>
          <cell r="BK468"/>
          <cell r="BL468" t="str">
            <v>Free Standing Home On Concrete Slab</v>
          </cell>
          <cell r="BM468" t="str">
            <v>Weatherboard - Timber</v>
          </cell>
          <cell r="BN468" t="str">
            <v>Slate</v>
          </cell>
          <cell r="BO468" t="str">
            <v>In the last 10 years</v>
          </cell>
          <cell r="BP468">
            <v>2010</v>
          </cell>
          <cell r="BQ468" t="str">
            <v>Less than 1 acre</v>
          </cell>
        </row>
        <row r="469">
          <cell r="H469" t="str">
            <v>GAQLD155515973</v>
          </cell>
          <cell r="I469" t="str">
            <v/>
          </cell>
          <cell r="J469" t="str">
            <v/>
          </cell>
          <cell r="K469">
            <v>102</v>
          </cell>
          <cell r="L469" t="str">
            <v>OCEANA</v>
          </cell>
          <cell r="M469" t="str">
            <v>TERRACE</v>
          </cell>
          <cell r="N469" t="str">
            <v>MANLY</v>
          </cell>
          <cell r="O469">
            <v>4179</v>
          </cell>
          <cell r="P469" t="str">
            <v>QLD</v>
          </cell>
          <cell r="Q469">
            <v>28001</v>
          </cell>
          <cell r="R469" t="str">
            <v>Yes</v>
          </cell>
          <cell r="S469" t="str">
            <v>No</v>
          </cell>
          <cell r="T469" t="str">
            <v>No</v>
          </cell>
          <cell r="U469" t="str">
            <v>No</v>
          </cell>
          <cell r="V469" t="str">
            <v>No</v>
          </cell>
          <cell r="W469" t="str">
            <v>No</v>
          </cell>
          <cell r="X469" t="str">
            <v>No</v>
          </cell>
          <cell r="Y469">
            <v>1</v>
          </cell>
          <cell r="Z469" t="str">
            <v>Other claim type</v>
          </cell>
          <cell r="AA469">
            <v>1104105</v>
          </cell>
          <cell r="AB469"/>
          <cell r="AC469" t="str">
            <v>None</v>
          </cell>
          <cell r="AD469"/>
          <cell r="AE469"/>
          <cell r="AF469" t="str">
            <v>None</v>
          </cell>
          <cell r="AG469"/>
          <cell r="AH469"/>
          <cell r="AI469" t="str">
            <v>None</v>
          </cell>
          <cell r="AJ469"/>
          <cell r="AK469"/>
          <cell r="AL469" t="str">
            <v>None</v>
          </cell>
          <cell r="AM469"/>
          <cell r="AN469"/>
          <cell r="AO469" t="str">
            <v>None</v>
          </cell>
          <cell r="AP469"/>
          <cell r="AQ469"/>
          <cell r="AR469" t="str">
            <v>None</v>
          </cell>
          <cell r="AS469"/>
          <cell r="AT469"/>
          <cell r="AU469" t="str">
            <v>None</v>
          </cell>
          <cell r="AV469"/>
          <cell r="AW469"/>
          <cell r="AX469" t="str">
            <v>None</v>
          </cell>
          <cell r="AY469"/>
          <cell r="AZ469"/>
          <cell r="BA469" t="str">
            <v>None</v>
          </cell>
          <cell r="BB469"/>
          <cell r="BC469"/>
          <cell r="BD469">
            <v>24</v>
          </cell>
          <cell r="BE469">
            <v>45</v>
          </cell>
          <cell r="BF469" t="str">
            <v>NO PREVIOUS INSURER</v>
          </cell>
          <cell r="BG469" t="str">
            <v>No</v>
          </cell>
          <cell r="BH469"/>
          <cell r="BI469"/>
          <cell r="BJ469"/>
          <cell r="BK469"/>
          <cell r="BL469" t="str">
            <v>Terrace</v>
          </cell>
          <cell r="BM469" t="str">
            <v>Double Brick</v>
          </cell>
          <cell r="BN469" t="str">
            <v>Concrete tile</v>
          </cell>
          <cell r="BO469" t="str">
            <v>In the last 10 years</v>
          </cell>
          <cell r="BP469">
            <v>2017</v>
          </cell>
          <cell r="BQ469" t="str">
            <v>Less than 1 acre</v>
          </cell>
        </row>
        <row r="470">
          <cell r="H470" t="str">
            <v>GAWA_162486147</v>
          </cell>
          <cell r="I470" t="str">
            <v/>
          </cell>
          <cell r="J470" t="str">
            <v/>
          </cell>
          <cell r="K470">
            <v>1331</v>
          </cell>
          <cell r="L470" t="str">
            <v>CUNDERDIN-WYALKA</v>
          </cell>
          <cell r="M470" t="str">
            <v>ROAD</v>
          </cell>
          <cell r="N470" t="str">
            <v>CUNDERDIN</v>
          </cell>
          <cell r="O470">
            <v>6407</v>
          </cell>
          <cell r="P470" t="str">
            <v>WA</v>
          </cell>
          <cell r="Q470">
            <v>17952</v>
          </cell>
          <cell r="R470" t="str">
            <v>No</v>
          </cell>
          <cell r="S470" t="str">
            <v>No</v>
          </cell>
          <cell r="T470" t="str">
            <v>No</v>
          </cell>
          <cell r="U470" t="str">
            <v>No</v>
          </cell>
          <cell r="V470" t="str">
            <v>No</v>
          </cell>
          <cell r="W470" t="str">
            <v>No</v>
          </cell>
          <cell r="X470" t="str">
            <v>No</v>
          </cell>
          <cell r="Y470">
            <v>1</v>
          </cell>
          <cell r="Z470" t="str">
            <v>House fire</v>
          </cell>
          <cell r="AA470">
            <v>946970</v>
          </cell>
          <cell r="AB470"/>
          <cell r="AC470" t="str">
            <v>None</v>
          </cell>
          <cell r="AD470"/>
          <cell r="AE470"/>
          <cell r="AF470" t="str">
            <v>None</v>
          </cell>
          <cell r="AG470"/>
          <cell r="AH470"/>
          <cell r="AI470" t="str">
            <v>None</v>
          </cell>
          <cell r="AJ470"/>
          <cell r="AK470"/>
          <cell r="AL470" t="str">
            <v>None</v>
          </cell>
          <cell r="AM470"/>
          <cell r="AN470"/>
          <cell r="AO470" t="str">
            <v>None</v>
          </cell>
          <cell r="AP470"/>
          <cell r="AQ470"/>
          <cell r="AR470" t="str">
            <v>None</v>
          </cell>
          <cell r="AS470"/>
          <cell r="AT470"/>
          <cell r="AU470" t="str">
            <v>None</v>
          </cell>
          <cell r="AV470"/>
          <cell r="AW470"/>
          <cell r="AX470" t="str">
            <v>None</v>
          </cell>
          <cell r="AY470"/>
          <cell r="AZ470"/>
          <cell r="BA470" t="str">
            <v>None</v>
          </cell>
          <cell r="BB470"/>
          <cell r="BC470"/>
          <cell r="BD470">
            <v>28</v>
          </cell>
          <cell r="BE470">
            <v>48</v>
          </cell>
          <cell r="BF470" t="str">
            <v>NO PREVIOUS INSURER</v>
          </cell>
          <cell r="BG470" t="str">
            <v>No</v>
          </cell>
          <cell r="BH470"/>
          <cell r="BI470"/>
          <cell r="BJ470"/>
          <cell r="BK470"/>
          <cell r="BL470" t="str">
            <v>Terrace</v>
          </cell>
          <cell r="BM470" t="str">
            <v>AAC panel</v>
          </cell>
          <cell r="BN470" t="str">
            <v>Other</v>
          </cell>
          <cell r="BO470" t="str">
            <v>2000-2008</v>
          </cell>
          <cell r="BP470" t="str">
            <v>2000-2008</v>
          </cell>
          <cell r="BQ470" t="str">
            <v>Less than 1 acre</v>
          </cell>
        </row>
        <row r="471">
          <cell r="H471" t="str">
            <v>GAQLD156856965</v>
          </cell>
          <cell r="I471" t="str">
            <v/>
          </cell>
          <cell r="J471" t="str">
            <v/>
          </cell>
          <cell r="K471">
            <v>20</v>
          </cell>
          <cell r="L471" t="str">
            <v>NISBET</v>
          </cell>
          <cell r="M471" t="str">
            <v>PLACE</v>
          </cell>
          <cell r="N471" t="str">
            <v>MERRIMAC</v>
          </cell>
          <cell r="O471">
            <v>4226</v>
          </cell>
          <cell r="P471" t="str">
            <v>QLD</v>
          </cell>
          <cell r="Q471">
            <v>24383</v>
          </cell>
          <cell r="R471" t="str">
            <v>No</v>
          </cell>
          <cell r="S471" t="str">
            <v>No</v>
          </cell>
          <cell r="T471" t="str">
            <v>No</v>
          </cell>
          <cell r="U471" t="str">
            <v>No</v>
          </cell>
          <cell r="V471" t="str">
            <v>No</v>
          </cell>
          <cell r="W471" t="str">
            <v>No</v>
          </cell>
          <cell r="X471" t="str">
            <v>No</v>
          </cell>
          <cell r="Y471">
            <v>0</v>
          </cell>
          <cell r="Z471" t="str">
            <v>None</v>
          </cell>
          <cell r="AA471"/>
          <cell r="AB471"/>
          <cell r="AC471" t="str">
            <v>NONE</v>
          </cell>
          <cell r="AD471"/>
          <cell r="AE471"/>
          <cell r="AF471" t="str">
            <v>None</v>
          </cell>
          <cell r="AG471"/>
          <cell r="AH471"/>
          <cell r="AI471" t="str">
            <v>None</v>
          </cell>
          <cell r="AJ471"/>
          <cell r="AK471"/>
          <cell r="AL471" t="str">
            <v>None</v>
          </cell>
          <cell r="AM471"/>
          <cell r="AN471"/>
          <cell r="AO471" t="str">
            <v>None</v>
          </cell>
          <cell r="AP471"/>
          <cell r="AQ471"/>
          <cell r="AR471" t="str">
            <v>None</v>
          </cell>
          <cell r="AS471"/>
          <cell r="AT471"/>
          <cell r="AU471" t="str">
            <v>None</v>
          </cell>
          <cell r="AV471"/>
          <cell r="AW471"/>
          <cell r="AX471" t="str">
            <v>None</v>
          </cell>
          <cell r="AY471"/>
          <cell r="AZ471"/>
          <cell r="BA471" t="str">
            <v>None</v>
          </cell>
          <cell r="BB471"/>
          <cell r="BC471"/>
          <cell r="BD471">
            <v>44</v>
          </cell>
          <cell r="BE471">
            <v>61</v>
          </cell>
          <cell r="BF471" t="str">
            <v>NO PREVIOUS INSURER</v>
          </cell>
          <cell r="BG471" t="str">
            <v>No</v>
          </cell>
          <cell r="BH471"/>
          <cell r="BI471"/>
          <cell r="BJ471"/>
          <cell r="BK471"/>
          <cell r="BL471" t="str">
            <v>Terrace</v>
          </cell>
          <cell r="BM471" t="str">
            <v>Double Brick</v>
          </cell>
          <cell r="BN471" t="str">
            <v>Terracotta</v>
          </cell>
          <cell r="BO471" t="str">
            <v>1970-1979</v>
          </cell>
          <cell r="BP471" t="str">
            <v>1970-1979</v>
          </cell>
          <cell r="BQ471" t="str">
            <v>Less than 1 acre</v>
          </cell>
        </row>
        <row r="472">
          <cell r="H472" t="str">
            <v>GASA_414958905</v>
          </cell>
          <cell r="I472" t="str">
            <v/>
          </cell>
          <cell r="J472" t="str">
            <v/>
          </cell>
          <cell r="K472">
            <v>22</v>
          </cell>
          <cell r="L472" t="str">
            <v>PROSSER</v>
          </cell>
          <cell r="M472" t="str">
            <v>STREET</v>
          </cell>
          <cell r="N472" t="str">
            <v>INGLE FARM</v>
          </cell>
          <cell r="O472">
            <v>5098</v>
          </cell>
          <cell r="P472" t="str">
            <v>SA</v>
          </cell>
          <cell r="Q472">
            <v>24454</v>
          </cell>
          <cell r="R472" t="str">
            <v>Yes</v>
          </cell>
          <cell r="S472" t="str">
            <v>No</v>
          </cell>
          <cell r="T472" t="str">
            <v>No</v>
          </cell>
          <cell r="U472" t="str">
            <v>No</v>
          </cell>
          <cell r="V472" t="str">
            <v>No</v>
          </cell>
          <cell r="W472" t="str">
            <v>No</v>
          </cell>
          <cell r="X472" t="str">
            <v>No</v>
          </cell>
          <cell r="Y472">
            <v>1</v>
          </cell>
          <cell r="Z472" t="str">
            <v>Other claim type</v>
          </cell>
          <cell r="AA472">
            <v>587952</v>
          </cell>
          <cell r="AB472"/>
          <cell r="AC472" t="str">
            <v>None</v>
          </cell>
          <cell r="AD472"/>
          <cell r="AE472"/>
          <cell r="AF472" t="str">
            <v>None</v>
          </cell>
          <cell r="AG472"/>
          <cell r="AH472"/>
          <cell r="AI472" t="str">
            <v>Other claim type</v>
          </cell>
          <cell r="AJ472">
            <v>58715</v>
          </cell>
          <cell r="AK472"/>
          <cell r="AL472" t="str">
            <v>None</v>
          </cell>
          <cell r="AM472"/>
          <cell r="AN472"/>
          <cell r="AO472" t="str">
            <v>None</v>
          </cell>
          <cell r="AP472"/>
          <cell r="AQ472"/>
          <cell r="AR472" t="str">
            <v>None</v>
          </cell>
          <cell r="AS472"/>
          <cell r="AT472"/>
          <cell r="AU472" t="str">
            <v>None</v>
          </cell>
          <cell r="AV472"/>
          <cell r="AW472"/>
          <cell r="AX472" t="str">
            <v>None</v>
          </cell>
          <cell r="AY472"/>
          <cell r="AZ472"/>
          <cell r="BA472" t="str">
            <v>None</v>
          </cell>
          <cell r="BB472"/>
          <cell r="BC472"/>
          <cell r="BD472">
            <v>70</v>
          </cell>
          <cell r="BE472">
            <v>70</v>
          </cell>
          <cell r="BF472" t="str">
            <v>NO PREVIOUS INSURER</v>
          </cell>
          <cell r="BG472" t="str">
            <v>No</v>
          </cell>
          <cell r="BH472"/>
          <cell r="BI472"/>
          <cell r="BJ472"/>
          <cell r="BK472"/>
          <cell r="BL472" t="str">
            <v>Townhouse</v>
          </cell>
          <cell r="BM472" t="str">
            <v>Weatherboard - Timber</v>
          </cell>
          <cell r="BN472" t="str">
            <v>Metal covering</v>
          </cell>
          <cell r="BO472" t="str">
            <v>2000-2008</v>
          </cell>
          <cell r="BP472" t="str">
            <v>2000-2008</v>
          </cell>
          <cell r="BQ472" t="str">
            <v>Less than 1 acre</v>
          </cell>
        </row>
        <row r="473">
          <cell r="H473" t="str">
            <v>GANSW711858098</v>
          </cell>
          <cell r="I473" t="str">
            <v/>
          </cell>
          <cell r="J473" t="str">
            <v/>
          </cell>
          <cell r="K473" t="str">
            <v>1/4</v>
          </cell>
          <cell r="L473" t="str">
            <v>RAINBOW</v>
          </cell>
          <cell r="M473" t="str">
            <v>CLOSE</v>
          </cell>
          <cell r="N473" t="str">
            <v>CARDIFF HEIGHTS</v>
          </cell>
          <cell r="O473">
            <v>2285</v>
          </cell>
          <cell r="P473" t="str">
            <v>NSW</v>
          </cell>
          <cell r="Q473">
            <v>28438</v>
          </cell>
          <cell r="R473" t="str">
            <v>Yes</v>
          </cell>
          <cell r="S473" t="str">
            <v>No</v>
          </cell>
          <cell r="T473" t="str">
            <v>No</v>
          </cell>
          <cell r="U473" t="str">
            <v>No</v>
          </cell>
          <cell r="V473" t="str">
            <v>No</v>
          </cell>
          <cell r="W473" t="str">
            <v>No</v>
          </cell>
          <cell r="X473" t="str">
            <v>No</v>
          </cell>
          <cell r="Y473">
            <v>1</v>
          </cell>
          <cell r="Z473" t="str">
            <v>House fire</v>
          </cell>
          <cell r="AA473">
            <v>62706</v>
          </cell>
          <cell r="AB473"/>
          <cell r="AC473" t="str">
            <v>None</v>
          </cell>
          <cell r="AD473"/>
          <cell r="AE473"/>
          <cell r="AF473" t="str">
            <v>None</v>
          </cell>
          <cell r="AG473"/>
          <cell r="AH473"/>
          <cell r="AI473" t="str">
            <v>None</v>
          </cell>
          <cell r="AJ473"/>
          <cell r="AK473"/>
          <cell r="AL473" t="str">
            <v>None</v>
          </cell>
          <cell r="AM473"/>
          <cell r="AN473"/>
          <cell r="AO473" t="str">
            <v>None</v>
          </cell>
          <cell r="AP473"/>
          <cell r="AQ473"/>
          <cell r="AR473" t="str">
            <v>None</v>
          </cell>
          <cell r="AS473"/>
          <cell r="AT473"/>
          <cell r="AU473" t="str">
            <v>None</v>
          </cell>
          <cell r="AV473"/>
          <cell r="AW473"/>
          <cell r="AX473" t="str">
            <v>None</v>
          </cell>
          <cell r="AY473"/>
          <cell r="AZ473"/>
          <cell r="BA473" t="str">
            <v>None</v>
          </cell>
          <cell r="BB473"/>
          <cell r="BC473"/>
          <cell r="BD473">
            <v>24</v>
          </cell>
          <cell r="BE473">
            <v>47</v>
          </cell>
          <cell r="BF473" t="str">
            <v>NO PREVIOUS INSURER</v>
          </cell>
          <cell r="BG473" t="str">
            <v>No</v>
          </cell>
          <cell r="BH473"/>
          <cell r="BI473"/>
          <cell r="BJ473"/>
          <cell r="BK473"/>
          <cell r="BL473" t="str">
            <v>Semi detached (duplex/triplex/quadplex)</v>
          </cell>
          <cell r="BM473" t="str">
            <v>Brick Veneer</v>
          </cell>
          <cell r="BN473" t="str">
            <v>Fibrecement covering</v>
          </cell>
          <cell r="BO473" t="str">
            <v>1946-1959 (Post War)</v>
          </cell>
          <cell r="BP473" t="str">
            <v>1946-1959 (Post War)</v>
          </cell>
          <cell r="BQ473" t="str">
            <v>Less than 1 acre</v>
          </cell>
        </row>
        <row r="474">
          <cell r="H474" t="str">
            <v>GANSW703968062</v>
          </cell>
          <cell r="I474" t="str">
            <v/>
          </cell>
          <cell r="J474" t="str">
            <v/>
          </cell>
          <cell r="K474">
            <v>61</v>
          </cell>
          <cell r="L474" t="str">
            <v>RAWSON</v>
          </cell>
          <cell r="M474" t="str">
            <v>STREET</v>
          </cell>
          <cell r="N474" t="str">
            <v>AUBURN</v>
          </cell>
          <cell r="O474">
            <v>2144</v>
          </cell>
          <cell r="P474" t="str">
            <v>NSW</v>
          </cell>
          <cell r="Q474">
            <v>33466</v>
          </cell>
          <cell r="R474" t="str">
            <v>Yes</v>
          </cell>
          <cell r="S474" t="str">
            <v>No</v>
          </cell>
          <cell r="T474" t="str">
            <v>No</v>
          </cell>
          <cell r="U474" t="str">
            <v>No</v>
          </cell>
          <cell r="V474" t="str">
            <v>No</v>
          </cell>
          <cell r="W474" t="str">
            <v>No</v>
          </cell>
          <cell r="X474" t="str">
            <v>No</v>
          </cell>
          <cell r="Y474">
            <v>0</v>
          </cell>
          <cell r="Z474" t="str">
            <v>None</v>
          </cell>
          <cell r="AA474"/>
          <cell r="AB474"/>
          <cell r="AC474" t="str">
            <v>NONE</v>
          </cell>
          <cell r="AD474"/>
          <cell r="AE474"/>
          <cell r="AF474" t="str">
            <v>None</v>
          </cell>
          <cell r="AG474"/>
          <cell r="AH474"/>
          <cell r="AI474" t="str">
            <v>None</v>
          </cell>
          <cell r="AJ474"/>
          <cell r="AK474"/>
          <cell r="AL474" t="str">
            <v>None</v>
          </cell>
          <cell r="AM474"/>
          <cell r="AN474"/>
          <cell r="AO474" t="str">
            <v>None</v>
          </cell>
          <cell r="AP474"/>
          <cell r="AQ474"/>
          <cell r="AR474" t="str">
            <v>None</v>
          </cell>
          <cell r="AS474"/>
          <cell r="AT474"/>
          <cell r="AU474" t="str">
            <v>None</v>
          </cell>
          <cell r="AV474"/>
          <cell r="AW474"/>
          <cell r="AX474" t="str">
            <v>None</v>
          </cell>
          <cell r="AY474"/>
          <cell r="AZ474"/>
          <cell r="BA474" t="str">
            <v>None</v>
          </cell>
          <cell r="BB474"/>
          <cell r="BC474"/>
          <cell r="BD474">
            <v>71</v>
          </cell>
          <cell r="BE474">
            <v>71</v>
          </cell>
          <cell r="BF474" t="str">
            <v>NO PREVIOUS INSURER</v>
          </cell>
          <cell r="BG474" t="str">
            <v>No</v>
          </cell>
          <cell r="BH474"/>
          <cell r="BI474"/>
          <cell r="BJ474"/>
          <cell r="BK474"/>
          <cell r="BL474" t="str">
            <v>Townhouse</v>
          </cell>
          <cell r="BM474" t="str">
            <v>Weatherboard - Timber</v>
          </cell>
          <cell r="BN474" t="str">
            <v>Terracotta</v>
          </cell>
          <cell r="BO474" t="str">
            <v>In the last 10 years</v>
          </cell>
          <cell r="BP474">
            <v>2010</v>
          </cell>
          <cell r="BQ474" t="str">
            <v>Less than 1 acre</v>
          </cell>
        </row>
        <row r="475">
          <cell r="H475" t="str">
            <v>GASA_415415370</v>
          </cell>
          <cell r="I475" t="str">
            <v/>
          </cell>
          <cell r="J475" t="str">
            <v/>
          </cell>
          <cell r="K475">
            <v>44</v>
          </cell>
          <cell r="L475" t="str">
            <v>SOMERSET</v>
          </cell>
          <cell r="M475" t="str">
            <v>ROAD</v>
          </cell>
          <cell r="N475" t="str">
            <v>PARA HILLS WEST</v>
          </cell>
          <cell r="O475">
            <v>5096</v>
          </cell>
          <cell r="P475" t="str">
            <v>SA</v>
          </cell>
          <cell r="Q475">
            <v>26898</v>
          </cell>
          <cell r="R475" t="str">
            <v>Yes</v>
          </cell>
          <cell r="S475" t="str">
            <v>No</v>
          </cell>
          <cell r="T475" t="str">
            <v>No</v>
          </cell>
          <cell r="U475" t="str">
            <v>No</v>
          </cell>
          <cell r="V475" t="str">
            <v>No</v>
          </cell>
          <cell r="W475" t="str">
            <v>No</v>
          </cell>
          <cell r="X475" t="str">
            <v>No</v>
          </cell>
          <cell r="Y475">
            <v>1</v>
          </cell>
          <cell r="Z475" t="str">
            <v>Damage from water from pipes and drains</v>
          </cell>
          <cell r="AA475">
            <v>855521</v>
          </cell>
          <cell r="AB475"/>
          <cell r="AC475" t="str">
            <v>None</v>
          </cell>
          <cell r="AD475"/>
          <cell r="AE475"/>
          <cell r="AF475" t="str">
            <v>None</v>
          </cell>
          <cell r="AG475"/>
          <cell r="AH475"/>
          <cell r="AI475" t="str">
            <v>None</v>
          </cell>
          <cell r="AJ475"/>
          <cell r="AK475"/>
          <cell r="AL475" t="str">
            <v>None</v>
          </cell>
          <cell r="AM475"/>
          <cell r="AN475"/>
          <cell r="AO475" t="str">
            <v>None</v>
          </cell>
          <cell r="AP475"/>
          <cell r="AQ475"/>
          <cell r="AR475" t="str">
            <v>None</v>
          </cell>
          <cell r="AS475"/>
          <cell r="AT475"/>
          <cell r="AU475" t="str">
            <v>None</v>
          </cell>
          <cell r="AV475"/>
          <cell r="AW475"/>
          <cell r="AX475" t="str">
            <v>None</v>
          </cell>
          <cell r="AY475"/>
          <cell r="AZ475"/>
          <cell r="BA475" t="str">
            <v>None</v>
          </cell>
          <cell r="BB475"/>
          <cell r="BC475"/>
          <cell r="BD475">
            <v>74</v>
          </cell>
          <cell r="BE475">
            <v>74</v>
          </cell>
          <cell r="BF475" t="str">
            <v>NO PREVIOUS INSURER</v>
          </cell>
          <cell r="BG475" t="str">
            <v>No</v>
          </cell>
          <cell r="BH475"/>
          <cell r="BI475"/>
          <cell r="BJ475"/>
          <cell r="BK475"/>
          <cell r="BL475" t="str">
            <v>Free Standing Home On Stumps / Foundations</v>
          </cell>
          <cell r="BM475" t="str">
            <v>Other</v>
          </cell>
          <cell r="BN475" t="str">
            <v>Fibrecement covering</v>
          </cell>
          <cell r="BO475" t="str">
            <v>In the last 10 years</v>
          </cell>
          <cell r="BP475">
            <v>2015</v>
          </cell>
          <cell r="BQ475" t="str">
            <v>Less than 1 acre</v>
          </cell>
        </row>
        <row r="476">
          <cell r="H476" t="str">
            <v>GATAS716620935</v>
          </cell>
          <cell r="I476" t="str">
            <v/>
          </cell>
          <cell r="J476" t="str">
            <v/>
          </cell>
          <cell r="K476">
            <v>69</v>
          </cell>
          <cell r="L476" t="str">
            <v>KNIGHTS</v>
          </cell>
          <cell r="M476" t="str">
            <v>ROAD</v>
          </cell>
          <cell r="N476" t="str">
            <v>HUONVILLE</v>
          </cell>
          <cell r="O476">
            <v>7109</v>
          </cell>
          <cell r="P476" t="str">
            <v>TAS</v>
          </cell>
          <cell r="Q476">
            <v>22558</v>
          </cell>
          <cell r="R476" t="str">
            <v>No</v>
          </cell>
          <cell r="S476" t="str">
            <v>No</v>
          </cell>
          <cell r="T476" t="str">
            <v>No</v>
          </cell>
          <cell r="U476" t="str">
            <v>No</v>
          </cell>
          <cell r="V476" t="str">
            <v>No</v>
          </cell>
          <cell r="W476" t="str">
            <v>No</v>
          </cell>
          <cell r="X476" t="str">
            <v>Yes</v>
          </cell>
          <cell r="Y476">
            <v>1</v>
          </cell>
          <cell r="Z476" t="str">
            <v>Theft</v>
          </cell>
          <cell r="AA476">
            <v>1587915</v>
          </cell>
          <cell r="AB476"/>
          <cell r="AC476" t="str">
            <v>None</v>
          </cell>
          <cell r="AD476"/>
          <cell r="AE476"/>
          <cell r="AF476" t="str">
            <v>None</v>
          </cell>
          <cell r="AG476"/>
          <cell r="AH476"/>
          <cell r="AI476" t="str">
            <v>None</v>
          </cell>
          <cell r="AJ476"/>
          <cell r="AK476"/>
          <cell r="AL476" t="str">
            <v>None</v>
          </cell>
          <cell r="AM476"/>
          <cell r="AN476"/>
          <cell r="AO476" t="str">
            <v>None</v>
          </cell>
          <cell r="AP476"/>
          <cell r="AQ476"/>
          <cell r="AR476" t="str">
            <v>None</v>
          </cell>
          <cell r="AS476"/>
          <cell r="AT476"/>
          <cell r="AU476" t="str">
            <v>None</v>
          </cell>
          <cell r="AV476"/>
          <cell r="AW476"/>
          <cell r="AX476" t="str">
            <v>None</v>
          </cell>
          <cell r="AY476"/>
          <cell r="AZ476"/>
          <cell r="BA476" t="str">
            <v>None</v>
          </cell>
          <cell r="BB476"/>
          <cell r="BC476"/>
          <cell r="BD476">
            <v>76</v>
          </cell>
          <cell r="BE476">
            <v>76</v>
          </cell>
          <cell r="BF476" t="str">
            <v>NO PREVIOUS INSURER</v>
          </cell>
          <cell r="BG476" t="str">
            <v>No</v>
          </cell>
          <cell r="BH476"/>
          <cell r="BI476"/>
          <cell r="BJ476"/>
          <cell r="BK476"/>
          <cell r="BL476" t="str">
            <v>Terrace</v>
          </cell>
          <cell r="BM476" t="str">
            <v>Sheet cladding</v>
          </cell>
          <cell r="BN476" t="str">
            <v>Concrete tile</v>
          </cell>
          <cell r="BO476" t="str">
            <v>Pre 1890 (Victorian)</v>
          </cell>
          <cell r="BP476" t="str">
            <v>Pre 1890 (Victorian)</v>
          </cell>
          <cell r="BQ476" t="str">
            <v>Less than 1 acre</v>
          </cell>
        </row>
        <row r="477">
          <cell r="H477" t="str">
            <v>GAQLD162310512</v>
          </cell>
          <cell r="I477" t="str">
            <v>UNIT</v>
          </cell>
          <cell r="J477">
            <v>5</v>
          </cell>
          <cell r="K477">
            <v>119</v>
          </cell>
          <cell r="L477" t="str">
            <v>SUGARWOOD</v>
          </cell>
          <cell r="M477" t="str">
            <v>STREET</v>
          </cell>
          <cell r="N477" t="str">
            <v>MOGGILL</v>
          </cell>
          <cell r="O477">
            <v>4070</v>
          </cell>
          <cell r="P477" t="str">
            <v>QLD</v>
          </cell>
          <cell r="Q477">
            <v>33097</v>
          </cell>
          <cell r="R477" t="str">
            <v>Yes</v>
          </cell>
          <cell r="S477" t="str">
            <v>No</v>
          </cell>
          <cell r="T477" t="str">
            <v>No</v>
          </cell>
          <cell r="U477" t="str">
            <v>No</v>
          </cell>
          <cell r="V477" t="str">
            <v>No</v>
          </cell>
          <cell r="W477" t="str">
            <v>No</v>
          </cell>
          <cell r="X477" t="str">
            <v>No</v>
          </cell>
          <cell r="Y477">
            <v>0</v>
          </cell>
          <cell r="Z477" t="str">
            <v>None</v>
          </cell>
          <cell r="AA477"/>
          <cell r="AB477"/>
          <cell r="AC477" t="str">
            <v>NONE</v>
          </cell>
          <cell r="AD477"/>
          <cell r="AE477"/>
          <cell r="AF477" t="str">
            <v>None</v>
          </cell>
          <cell r="AG477"/>
          <cell r="AH477"/>
          <cell r="AI477" t="str">
            <v>None</v>
          </cell>
          <cell r="AJ477"/>
          <cell r="AK477"/>
          <cell r="AL477" t="str">
            <v>None</v>
          </cell>
          <cell r="AM477"/>
          <cell r="AN477"/>
          <cell r="AO477" t="str">
            <v>None</v>
          </cell>
          <cell r="AP477"/>
          <cell r="AQ477"/>
          <cell r="AR477" t="str">
            <v>None</v>
          </cell>
          <cell r="AS477"/>
          <cell r="AT477"/>
          <cell r="AU477" t="str">
            <v>None</v>
          </cell>
          <cell r="AV477"/>
          <cell r="AW477"/>
          <cell r="AX477" t="str">
            <v>None</v>
          </cell>
          <cell r="AY477"/>
          <cell r="AZ477"/>
          <cell r="BA477" t="str">
            <v>None</v>
          </cell>
          <cell r="BB477"/>
          <cell r="BC477"/>
          <cell r="BD477">
            <v>65</v>
          </cell>
          <cell r="BE477">
            <v>65</v>
          </cell>
          <cell r="BF477" t="str">
            <v>REAL INSURANCE</v>
          </cell>
          <cell r="BG477" t="str">
            <v>No</v>
          </cell>
          <cell r="BH477"/>
          <cell r="BI477"/>
          <cell r="BJ477"/>
          <cell r="BK477"/>
          <cell r="BL477" t="str">
            <v>Free Standing Home On Stumps / Foundations</v>
          </cell>
          <cell r="BM477" t="str">
            <v>AAC panel</v>
          </cell>
          <cell r="BN477" t="str">
            <v>Concrete tile</v>
          </cell>
          <cell r="BO477" t="str">
            <v>In the last 10 years</v>
          </cell>
          <cell r="BP477">
            <v>2012</v>
          </cell>
          <cell r="BQ477" t="str">
            <v>Less than 1 acre</v>
          </cell>
        </row>
        <row r="478">
          <cell r="H478" t="str">
            <v>GANSW704446197</v>
          </cell>
          <cell r="I478" t="str">
            <v/>
          </cell>
          <cell r="J478" t="str">
            <v/>
          </cell>
          <cell r="K478">
            <v>22</v>
          </cell>
          <cell r="L478" t="str">
            <v>WELLBANK</v>
          </cell>
          <cell r="M478" t="str">
            <v>STREET</v>
          </cell>
          <cell r="N478" t="str">
            <v>CONCORD</v>
          </cell>
          <cell r="O478">
            <v>2137</v>
          </cell>
          <cell r="P478" t="str">
            <v>NSW</v>
          </cell>
          <cell r="Q478">
            <v>26170</v>
          </cell>
          <cell r="R478" t="str">
            <v>Yes</v>
          </cell>
          <cell r="S478" t="str">
            <v>No</v>
          </cell>
          <cell r="T478" t="str">
            <v>No</v>
          </cell>
          <cell r="U478" t="str">
            <v>No</v>
          </cell>
          <cell r="V478" t="str">
            <v>No</v>
          </cell>
          <cell r="W478" t="str">
            <v>No</v>
          </cell>
          <cell r="X478" t="str">
            <v>No</v>
          </cell>
          <cell r="Y478">
            <v>1</v>
          </cell>
          <cell r="Z478" t="str">
            <v>Other claim type</v>
          </cell>
          <cell r="AA478">
            <v>1796547</v>
          </cell>
          <cell r="AB478"/>
          <cell r="AC478" t="str">
            <v>None</v>
          </cell>
          <cell r="AD478"/>
          <cell r="AE478"/>
          <cell r="AF478" t="str">
            <v>None</v>
          </cell>
          <cell r="AG478"/>
          <cell r="AH478"/>
          <cell r="AI478" t="str">
            <v>None</v>
          </cell>
          <cell r="AJ478"/>
          <cell r="AK478"/>
          <cell r="AL478" t="str">
            <v>None</v>
          </cell>
          <cell r="AM478"/>
          <cell r="AN478"/>
          <cell r="AO478" t="str">
            <v>None</v>
          </cell>
          <cell r="AP478"/>
          <cell r="AQ478"/>
          <cell r="AR478" t="str">
            <v>None</v>
          </cell>
          <cell r="AS478"/>
          <cell r="AT478"/>
          <cell r="AU478" t="str">
            <v>None</v>
          </cell>
          <cell r="AV478"/>
          <cell r="AW478"/>
          <cell r="AX478" t="str">
            <v>None</v>
          </cell>
          <cell r="AY478"/>
          <cell r="AZ478"/>
          <cell r="BA478" t="str">
            <v>None</v>
          </cell>
          <cell r="BB478"/>
          <cell r="BC478"/>
          <cell r="BD478">
            <v>25</v>
          </cell>
          <cell r="BE478">
            <v>68</v>
          </cell>
          <cell r="BF478" t="str">
            <v>RAC WESTERN AUSTRALIA</v>
          </cell>
          <cell r="BG478" t="str">
            <v>No</v>
          </cell>
          <cell r="BH478"/>
          <cell r="BI478"/>
          <cell r="BJ478"/>
          <cell r="BK478"/>
          <cell r="BL478" t="str">
            <v>Semi detached (duplex/triplex/quadplex)</v>
          </cell>
          <cell r="BM478" t="str">
            <v>Sheet cladding</v>
          </cell>
          <cell r="BN478" t="str">
            <v>Metal covering</v>
          </cell>
          <cell r="BO478" t="str">
            <v>In the last 10 years</v>
          </cell>
          <cell r="BP478">
            <v>2011</v>
          </cell>
          <cell r="BQ478" t="str">
            <v>Less than 1 acre</v>
          </cell>
        </row>
        <row r="479">
          <cell r="H479" t="str">
            <v>GANSW717898049</v>
          </cell>
          <cell r="I479" t="str">
            <v/>
          </cell>
          <cell r="J479" t="str">
            <v/>
          </cell>
          <cell r="K479">
            <v>15</v>
          </cell>
          <cell r="L479" t="str">
            <v>PRIMROSE</v>
          </cell>
          <cell r="M479" t="str">
            <v>DRIVE</v>
          </cell>
          <cell r="N479" t="str">
            <v>HAMLYN TERRACE</v>
          </cell>
          <cell r="O479">
            <v>2259</v>
          </cell>
          <cell r="P479" t="str">
            <v>NSW</v>
          </cell>
          <cell r="Q479">
            <v>21426</v>
          </cell>
          <cell r="R479" t="str">
            <v>No</v>
          </cell>
          <cell r="S479" t="str">
            <v>No</v>
          </cell>
          <cell r="T479" t="str">
            <v>No</v>
          </cell>
          <cell r="U479" t="str">
            <v>No</v>
          </cell>
          <cell r="V479" t="str">
            <v>No</v>
          </cell>
          <cell r="W479" t="str">
            <v>No</v>
          </cell>
          <cell r="X479" t="str">
            <v>No</v>
          </cell>
          <cell r="Y479">
            <v>1</v>
          </cell>
          <cell r="Z479" t="str">
            <v>Other claim type</v>
          </cell>
          <cell r="AA479">
            <v>261377</v>
          </cell>
          <cell r="AB479"/>
          <cell r="AC479" t="str">
            <v>None</v>
          </cell>
          <cell r="AD479"/>
          <cell r="AE479"/>
          <cell r="AF479" t="str">
            <v>None</v>
          </cell>
          <cell r="AG479"/>
          <cell r="AH479"/>
          <cell r="AI479" t="str">
            <v>None</v>
          </cell>
          <cell r="AJ479"/>
          <cell r="AK479"/>
          <cell r="AL479" t="str">
            <v>None</v>
          </cell>
          <cell r="AM479"/>
          <cell r="AN479"/>
          <cell r="AO479" t="str">
            <v>None</v>
          </cell>
          <cell r="AP479"/>
          <cell r="AQ479"/>
          <cell r="AR479" t="str">
            <v>None</v>
          </cell>
          <cell r="AS479"/>
          <cell r="AT479"/>
          <cell r="AU479" t="str">
            <v>None</v>
          </cell>
          <cell r="AV479"/>
          <cell r="AW479"/>
          <cell r="AX479" t="str">
            <v>None</v>
          </cell>
          <cell r="AY479"/>
          <cell r="AZ479"/>
          <cell r="BA479" t="str">
            <v>None</v>
          </cell>
          <cell r="BB479"/>
          <cell r="BC479"/>
          <cell r="BD479">
            <v>23</v>
          </cell>
          <cell r="BE479">
            <v>61</v>
          </cell>
          <cell r="BF479" t="str">
            <v>NO PREVIOUS INSURER</v>
          </cell>
          <cell r="BG479" t="str">
            <v>No</v>
          </cell>
          <cell r="BH479"/>
          <cell r="BI479"/>
          <cell r="BJ479"/>
          <cell r="BK479"/>
          <cell r="BL479" t="str">
            <v>Semi detached (duplex/triplex/quadplex)</v>
          </cell>
          <cell r="BM479" t="str">
            <v>Weatherboard - Timber</v>
          </cell>
          <cell r="BN479" t="str">
            <v>Other</v>
          </cell>
          <cell r="BO479" t="str">
            <v>2000-2008</v>
          </cell>
          <cell r="BP479" t="str">
            <v>2000-2008</v>
          </cell>
          <cell r="BQ479" t="str">
            <v>Less than 1 acre</v>
          </cell>
        </row>
        <row r="480">
          <cell r="H480" t="str">
            <v>GASA_414983783</v>
          </cell>
          <cell r="I480" t="str">
            <v/>
          </cell>
          <cell r="J480" t="str">
            <v/>
          </cell>
          <cell r="K480">
            <v>6</v>
          </cell>
          <cell r="L480" t="str">
            <v>TRUSLOVE</v>
          </cell>
          <cell r="M480" t="str">
            <v>COURT</v>
          </cell>
          <cell r="N480" t="str">
            <v>ENCOUNTER BAY</v>
          </cell>
          <cell r="O480">
            <v>5211</v>
          </cell>
          <cell r="P480" t="str">
            <v>SA</v>
          </cell>
          <cell r="Q480">
            <v>15370</v>
          </cell>
          <cell r="R480" t="str">
            <v>Yes</v>
          </cell>
          <cell r="S480" t="str">
            <v>No</v>
          </cell>
          <cell r="T480" t="str">
            <v>No</v>
          </cell>
          <cell r="U480" t="str">
            <v>No</v>
          </cell>
          <cell r="V480" t="str">
            <v>No</v>
          </cell>
          <cell r="W480" t="str">
            <v>No</v>
          </cell>
          <cell r="X480" t="str">
            <v>No</v>
          </cell>
          <cell r="Y480">
            <v>0</v>
          </cell>
          <cell r="Z480" t="str">
            <v>None</v>
          </cell>
          <cell r="AA480"/>
          <cell r="AB480"/>
          <cell r="AC480" t="str">
            <v>NONE</v>
          </cell>
          <cell r="AD480"/>
          <cell r="AE480"/>
          <cell r="AF480" t="str">
            <v>None</v>
          </cell>
          <cell r="AG480"/>
          <cell r="AH480"/>
          <cell r="AI480" t="str">
            <v>None</v>
          </cell>
          <cell r="AJ480"/>
          <cell r="AK480"/>
          <cell r="AL480" t="str">
            <v>None</v>
          </cell>
          <cell r="AM480"/>
          <cell r="AN480"/>
          <cell r="AO480" t="str">
            <v>None</v>
          </cell>
          <cell r="AP480"/>
          <cell r="AQ480"/>
          <cell r="AR480" t="str">
            <v>None</v>
          </cell>
          <cell r="AS480"/>
          <cell r="AT480"/>
          <cell r="AU480" t="str">
            <v>None</v>
          </cell>
          <cell r="AV480"/>
          <cell r="AW480"/>
          <cell r="AX480" t="str">
            <v>None</v>
          </cell>
          <cell r="AY480"/>
          <cell r="AZ480"/>
          <cell r="BA480" t="str">
            <v>None</v>
          </cell>
          <cell r="BB480"/>
          <cell r="BC480"/>
          <cell r="BD480">
            <v>66</v>
          </cell>
          <cell r="BE480">
            <v>66</v>
          </cell>
          <cell r="BF480" t="str">
            <v>NO PREVIOUS INSURER</v>
          </cell>
          <cell r="BG480" t="str">
            <v>No</v>
          </cell>
          <cell r="BH480"/>
          <cell r="BI480"/>
          <cell r="BJ480"/>
          <cell r="BK480"/>
          <cell r="BL480" t="str">
            <v>Townhouse</v>
          </cell>
          <cell r="BM480" t="str">
            <v>Brick Veneer</v>
          </cell>
          <cell r="BN480" t="str">
            <v>Other</v>
          </cell>
          <cell r="BO480" t="str">
            <v>In the last 10 years</v>
          </cell>
          <cell r="BP480">
            <v>2013</v>
          </cell>
          <cell r="BQ480" t="str">
            <v>Less than 1 acre</v>
          </cell>
        </row>
        <row r="481">
          <cell r="H481" t="str">
            <v>GASA_415359183</v>
          </cell>
          <cell r="I481" t="str">
            <v/>
          </cell>
          <cell r="J481" t="str">
            <v/>
          </cell>
          <cell r="K481">
            <v>42</v>
          </cell>
          <cell r="L481" t="str">
            <v>MARSHALSEA</v>
          </cell>
          <cell r="M481" t="str">
            <v>ROAD</v>
          </cell>
          <cell r="N481" t="str">
            <v>ELIZABETH PARK</v>
          </cell>
          <cell r="O481">
            <v>5113</v>
          </cell>
          <cell r="P481" t="str">
            <v>SA</v>
          </cell>
          <cell r="Q481">
            <v>19438</v>
          </cell>
          <cell r="R481" t="str">
            <v>No</v>
          </cell>
          <cell r="S481" t="str">
            <v>No</v>
          </cell>
          <cell r="T481" t="str">
            <v>No</v>
          </cell>
          <cell r="U481" t="str">
            <v>No</v>
          </cell>
          <cell r="V481" t="str">
            <v>No</v>
          </cell>
          <cell r="W481" t="str">
            <v>No</v>
          </cell>
          <cell r="X481" t="str">
            <v>No</v>
          </cell>
          <cell r="Y481">
            <v>0</v>
          </cell>
          <cell r="Z481" t="str">
            <v>None</v>
          </cell>
          <cell r="AA481"/>
          <cell r="AB481"/>
          <cell r="AC481" t="str">
            <v>NONE</v>
          </cell>
          <cell r="AD481"/>
          <cell r="AE481"/>
          <cell r="AF481" t="str">
            <v>None</v>
          </cell>
          <cell r="AG481"/>
          <cell r="AH481"/>
          <cell r="AI481" t="str">
            <v>None</v>
          </cell>
          <cell r="AJ481"/>
          <cell r="AK481"/>
          <cell r="AL481" t="str">
            <v>None</v>
          </cell>
          <cell r="AM481"/>
          <cell r="AN481"/>
          <cell r="AO481" t="str">
            <v>None</v>
          </cell>
          <cell r="AP481"/>
          <cell r="AQ481"/>
          <cell r="AR481" t="str">
            <v>None</v>
          </cell>
          <cell r="AS481"/>
          <cell r="AT481"/>
          <cell r="AU481" t="str">
            <v>None</v>
          </cell>
          <cell r="AV481"/>
          <cell r="AW481"/>
          <cell r="AX481" t="str">
            <v>None</v>
          </cell>
          <cell r="AY481"/>
          <cell r="AZ481"/>
          <cell r="BA481" t="str">
            <v>None</v>
          </cell>
          <cell r="BB481"/>
          <cell r="BC481"/>
          <cell r="BD481">
            <v>45</v>
          </cell>
          <cell r="BE481">
            <v>45</v>
          </cell>
          <cell r="BF481" t="str">
            <v>NO PREVIOUS INSURER</v>
          </cell>
          <cell r="BG481" t="str">
            <v>No</v>
          </cell>
          <cell r="BH481"/>
          <cell r="BI481"/>
          <cell r="BJ481"/>
          <cell r="BK481"/>
          <cell r="BL481" t="str">
            <v>Terrace</v>
          </cell>
          <cell r="BM481" t="str">
            <v>Double Brick</v>
          </cell>
          <cell r="BN481" t="str">
            <v>Metal covering</v>
          </cell>
          <cell r="BO481" t="str">
            <v>1980-1989</v>
          </cell>
          <cell r="BP481" t="str">
            <v>1980-1989</v>
          </cell>
          <cell r="BQ481" t="str">
            <v>1 to 5 acres</v>
          </cell>
        </row>
        <row r="482">
          <cell r="H482" t="str">
            <v>GANSW717086645</v>
          </cell>
          <cell r="I482" t="str">
            <v/>
          </cell>
          <cell r="J482" t="str">
            <v/>
          </cell>
          <cell r="K482">
            <v>11</v>
          </cell>
          <cell r="L482" t="str">
            <v>PEGLER</v>
          </cell>
          <cell r="M482" t="str">
            <v>AVENUE</v>
          </cell>
          <cell r="N482" t="str">
            <v>SOUTH GRANVILLE</v>
          </cell>
          <cell r="O482">
            <v>2142</v>
          </cell>
          <cell r="P482" t="str">
            <v>NSW</v>
          </cell>
          <cell r="Q482">
            <v>32315</v>
          </cell>
          <cell r="R482" t="str">
            <v>Yes</v>
          </cell>
          <cell r="S482" t="str">
            <v>No</v>
          </cell>
          <cell r="T482" t="str">
            <v>No</v>
          </cell>
          <cell r="U482" t="str">
            <v>No</v>
          </cell>
          <cell r="V482" t="str">
            <v>No</v>
          </cell>
          <cell r="W482" t="str">
            <v>No</v>
          </cell>
          <cell r="X482" t="str">
            <v>No</v>
          </cell>
          <cell r="Y482">
            <v>1</v>
          </cell>
          <cell r="Z482" t="str">
            <v>Damage from water from pipes and drains</v>
          </cell>
          <cell r="AA482">
            <v>1084331</v>
          </cell>
          <cell r="AB482"/>
          <cell r="AC482" t="str">
            <v>None</v>
          </cell>
          <cell r="AD482"/>
          <cell r="AE482"/>
          <cell r="AF482" t="str">
            <v>None</v>
          </cell>
          <cell r="AG482"/>
          <cell r="AH482"/>
          <cell r="AI482" t="str">
            <v>None</v>
          </cell>
          <cell r="AJ482"/>
          <cell r="AK482"/>
          <cell r="AL482" t="str">
            <v>None</v>
          </cell>
          <cell r="AM482"/>
          <cell r="AN482"/>
          <cell r="AO482" t="str">
            <v>None</v>
          </cell>
          <cell r="AP482"/>
          <cell r="AQ482"/>
          <cell r="AR482" t="str">
            <v>None</v>
          </cell>
          <cell r="AS482"/>
          <cell r="AT482"/>
          <cell r="AU482" t="str">
            <v>None</v>
          </cell>
          <cell r="AV482"/>
          <cell r="AW482"/>
          <cell r="AX482" t="str">
            <v>None</v>
          </cell>
          <cell r="AY482"/>
          <cell r="AZ482"/>
          <cell r="BA482" t="str">
            <v>None</v>
          </cell>
          <cell r="BB482"/>
          <cell r="BC482"/>
          <cell r="BD482">
            <v>34</v>
          </cell>
          <cell r="BE482">
            <v>58</v>
          </cell>
          <cell r="BF482" t="str">
            <v>NO PREVIOUS INSURER</v>
          </cell>
          <cell r="BG482" t="str">
            <v>No</v>
          </cell>
          <cell r="BH482"/>
          <cell r="BI482"/>
          <cell r="BJ482"/>
          <cell r="BK482"/>
          <cell r="BL482" t="str">
            <v>Semi detached (duplex/triplex/quadplex)</v>
          </cell>
          <cell r="BM482" t="str">
            <v>Double Brick</v>
          </cell>
          <cell r="BN482" t="str">
            <v>Timber shingles</v>
          </cell>
          <cell r="BO482" t="str">
            <v>2000-2008</v>
          </cell>
          <cell r="BP482" t="str">
            <v>2000-2008</v>
          </cell>
          <cell r="BQ482" t="str">
            <v>Less than 1 acre</v>
          </cell>
        </row>
        <row r="483">
          <cell r="H483" t="str">
            <v>GAVIC423339310</v>
          </cell>
          <cell r="I483" t="str">
            <v/>
          </cell>
          <cell r="J483" t="str">
            <v/>
          </cell>
          <cell r="K483">
            <v>25</v>
          </cell>
          <cell r="L483" t="str">
            <v>STOKES</v>
          </cell>
          <cell r="M483" t="str">
            <v>STREET</v>
          </cell>
          <cell r="N483" t="str">
            <v>ECHUCA</v>
          </cell>
          <cell r="O483">
            <v>3564</v>
          </cell>
          <cell r="P483" t="str">
            <v>VIC</v>
          </cell>
          <cell r="Q483">
            <v>28113</v>
          </cell>
          <cell r="R483" t="str">
            <v>No</v>
          </cell>
          <cell r="S483" t="str">
            <v>No</v>
          </cell>
          <cell r="T483" t="str">
            <v>No</v>
          </cell>
          <cell r="U483" t="str">
            <v>No</v>
          </cell>
          <cell r="V483" t="str">
            <v>No</v>
          </cell>
          <cell r="W483" t="str">
            <v>No</v>
          </cell>
          <cell r="X483" t="str">
            <v>Yes</v>
          </cell>
          <cell r="Y483">
            <v>0</v>
          </cell>
          <cell r="Z483" t="str">
            <v>None</v>
          </cell>
          <cell r="AA483"/>
          <cell r="AB483"/>
          <cell r="AC483" t="str">
            <v>NONE</v>
          </cell>
          <cell r="AD483"/>
          <cell r="AE483"/>
          <cell r="AF483" t="str">
            <v>None</v>
          </cell>
          <cell r="AG483"/>
          <cell r="AH483"/>
          <cell r="AI483" t="str">
            <v>None</v>
          </cell>
          <cell r="AJ483"/>
          <cell r="AK483"/>
          <cell r="AL483" t="str">
            <v>None</v>
          </cell>
          <cell r="AM483"/>
          <cell r="AN483"/>
          <cell r="AO483" t="str">
            <v>None</v>
          </cell>
          <cell r="AP483"/>
          <cell r="AQ483"/>
          <cell r="AR483" t="str">
            <v>None</v>
          </cell>
          <cell r="AS483"/>
          <cell r="AT483"/>
          <cell r="AU483" t="str">
            <v>None</v>
          </cell>
          <cell r="AV483"/>
          <cell r="AW483"/>
          <cell r="AX483" t="str">
            <v>None</v>
          </cell>
          <cell r="AY483"/>
          <cell r="AZ483"/>
          <cell r="BA483" t="str">
            <v>None</v>
          </cell>
          <cell r="BB483"/>
          <cell r="BC483"/>
          <cell r="BD483">
            <v>39</v>
          </cell>
          <cell r="BE483">
            <v>52</v>
          </cell>
          <cell r="BF483" t="str">
            <v>NO PREVIOUS INSURER</v>
          </cell>
          <cell r="BG483" t="str">
            <v>No</v>
          </cell>
          <cell r="BH483"/>
          <cell r="BI483"/>
          <cell r="BJ483"/>
          <cell r="BK483"/>
          <cell r="BL483" t="str">
            <v>Terrace</v>
          </cell>
          <cell r="BM483" t="str">
            <v>Sheet cladding</v>
          </cell>
          <cell r="BN483" t="str">
            <v>Timber shingles</v>
          </cell>
          <cell r="BO483" t="str">
            <v>Pre 1890 (Victorian)</v>
          </cell>
          <cell r="BP483" t="str">
            <v>Pre 1890 (Victorian)</v>
          </cell>
          <cell r="BQ483" t="str">
            <v>1 to 5 acres</v>
          </cell>
        </row>
        <row r="484">
          <cell r="H484" t="str">
            <v>GAVIC420224546</v>
          </cell>
          <cell r="I484" t="str">
            <v/>
          </cell>
          <cell r="J484" t="str">
            <v/>
          </cell>
          <cell r="K484">
            <v>3</v>
          </cell>
          <cell r="L484" t="str">
            <v>FLINTOFF</v>
          </cell>
          <cell r="M484" t="str">
            <v>AVENUE</v>
          </cell>
          <cell r="N484" t="str">
            <v>BURNSIDE</v>
          </cell>
          <cell r="O484">
            <v>3023</v>
          </cell>
          <cell r="P484" t="str">
            <v>VIC</v>
          </cell>
          <cell r="Q484">
            <v>24198</v>
          </cell>
          <cell r="R484" t="str">
            <v>Yes</v>
          </cell>
          <cell r="S484" t="str">
            <v>No</v>
          </cell>
          <cell r="T484" t="str">
            <v>No</v>
          </cell>
          <cell r="U484" t="str">
            <v>No</v>
          </cell>
          <cell r="V484" t="str">
            <v>No</v>
          </cell>
          <cell r="W484" t="str">
            <v>No</v>
          </cell>
          <cell r="X484" t="str">
            <v>No</v>
          </cell>
          <cell r="Y484">
            <v>1</v>
          </cell>
          <cell r="Z484" t="str">
            <v>Other claim type</v>
          </cell>
          <cell r="AA484">
            <v>1032308</v>
          </cell>
          <cell r="AB484"/>
          <cell r="AC484" t="str">
            <v>None</v>
          </cell>
          <cell r="AD484"/>
          <cell r="AE484"/>
          <cell r="AF484" t="str">
            <v>None</v>
          </cell>
          <cell r="AG484"/>
          <cell r="AH484"/>
          <cell r="AI484" t="str">
            <v>None</v>
          </cell>
          <cell r="AJ484"/>
          <cell r="AK484"/>
          <cell r="AL484" t="str">
            <v>None</v>
          </cell>
          <cell r="AM484"/>
          <cell r="AN484"/>
          <cell r="AO484" t="str">
            <v>None</v>
          </cell>
          <cell r="AP484"/>
          <cell r="AQ484"/>
          <cell r="AR484" t="str">
            <v>None</v>
          </cell>
          <cell r="AS484"/>
          <cell r="AT484"/>
          <cell r="AU484" t="str">
            <v>None</v>
          </cell>
          <cell r="AV484"/>
          <cell r="AW484"/>
          <cell r="AX484" t="str">
            <v>None</v>
          </cell>
          <cell r="AY484"/>
          <cell r="AZ484"/>
          <cell r="BA484" t="str">
            <v>None</v>
          </cell>
          <cell r="BB484"/>
          <cell r="BC484"/>
          <cell r="BD484">
            <v>73</v>
          </cell>
          <cell r="BE484">
            <v>73</v>
          </cell>
          <cell r="BF484" t="str">
            <v>NO PREVIOUS INSURER</v>
          </cell>
          <cell r="BG484" t="str">
            <v>No</v>
          </cell>
          <cell r="BH484"/>
          <cell r="BI484"/>
          <cell r="BJ484"/>
          <cell r="BK484"/>
          <cell r="BL484" t="str">
            <v>Free Standing Home On Stumps / Foundations</v>
          </cell>
          <cell r="BM484" t="str">
            <v>Double Brick</v>
          </cell>
          <cell r="BN484" t="str">
            <v>Slate</v>
          </cell>
          <cell r="BO484" t="str">
            <v>In the last 10 years</v>
          </cell>
          <cell r="BP484">
            <v>2015</v>
          </cell>
          <cell r="BQ484" t="str">
            <v>Less than 1 acre</v>
          </cell>
        </row>
        <row r="485">
          <cell r="H485" t="str">
            <v>GANSW713157030</v>
          </cell>
          <cell r="I485" t="str">
            <v>UNIT</v>
          </cell>
          <cell r="J485">
            <v>1</v>
          </cell>
          <cell r="K485">
            <v>152</v>
          </cell>
          <cell r="L485" t="str">
            <v>LIEUTENANT BOWEN</v>
          </cell>
          <cell r="M485" t="str">
            <v>ROAD</v>
          </cell>
          <cell r="N485" t="str">
            <v>BOWEN MOUNTAIN</v>
          </cell>
          <cell r="O485">
            <v>2753</v>
          </cell>
          <cell r="P485" t="str">
            <v>NSW</v>
          </cell>
          <cell r="Q485">
            <v>35002</v>
          </cell>
          <cell r="R485" t="str">
            <v>Yes</v>
          </cell>
          <cell r="S485" t="str">
            <v>No</v>
          </cell>
          <cell r="T485" t="str">
            <v>No</v>
          </cell>
          <cell r="U485" t="str">
            <v>No</v>
          </cell>
          <cell r="V485" t="str">
            <v>No</v>
          </cell>
          <cell r="W485" t="str">
            <v>No</v>
          </cell>
          <cell r="X485" t="str">
            <v>No</v>
          </cell>
          <cell r="Y485">
            <v>1</v>
          </cell>
          <cell r="Z485" t="str">
            <v>Other claim type</v>
          </cell>
          <cell r="AA485">
            <v>612229</v>
          </cell>
          <cell r="AB485"/>
          <cell r="AC485" t="str">
            <v>None</v>
          </cell>
          <cell r="AD485"/>
          <cell r="AE485"/>
          <cell r="AF485" t="str">
            <v>None</v>
          </cell>
          <cell r="AG485"/>
          <cell r="AH485"/>
          <cell r="AI485" t="str">
            <v>None</v>
          </cell>
          <cell r="AJ485"/>
          <cell r="AK485"/>
          <cell r="AL485" t="str">
            <v>None</v>
          </cell>
          <cell r="AM485"/>
          <cell r="AN485"/>
          <cell r="AO485" t="str">
            <v>None</v>
          </cell>
          <cell r="AP485"/>
          <cell r="AQ485"/>
          <cell r="AR485" t="str">
            <v>None</v>
          </cell>
          <cell r="AS485"/>
          <cell r="AT485"/>
          <cell r="AU485" t="str">
            <v>None</v>
          </cell>
          <cell r="AV485"/>
          <cell r="AW485"/>
          <cell r="AX485" t="str">
            <v>None</v>
          </cell>
          <cell r="AY485"/>
          <cell r="AZ485"/>
          <cell r="BA485" t="str">
            <v>None</v>
          </cell>
          <cell r="BB485"/>
          <cell r="BC485"/>
          <cell r="BD485">
            <v>26</v>
          </cell>
          <cell r="BE485">
            <v>71</v>
          </cell>
          <cell r="BF485" t="str">
            <v>NO PREVIOUS INSURER</v>
          </cell>
          <cell r="BG485" t="str">
            <v>No</v>
          </cell>
          <cell r="BH485"/>
          <cell r="BI485"/>
          <cell r="BJ485"/>
          <cell r="BK485"/>
          <cell r="BL485" t="str">
            <v>Townhouse</v>
          </cell>
          <cell r="BM485" t="str">
            <v>Sheet cladding</v>
          </cell>
          <cell r="BN485" t="str">
            <v>Metal covering</v>
          </cell>
          <cell r="BO485" t="str">
            <v>In the last 10 years</v>
          </cell>
          <cell r="BP485">
            <v>2011</v>
          </cell>
          <cell r="BQ485" t="str">
            <v>Less than 1 acre</v>
          </cell>
        </row>
        <row r="486">
          <cell r="H486" t="str">
            <v>GAQLD163059030</v>
          </cell>
          <cell r="I486" t="str">
            <v/>
          </cell>
          <cell r="J486" t="str">
            <v/>
          </cell>
          <cell r="K486">
            <v>25</v>
          </cell>
          <cell r="L486" t="str">
            <v>RIECK</v>
          </cell>
          <cell r="M486" t="str">
            <v>STREET</v>
          </cell>
          <cell r="N486" t="str">
            <v>GIN GIN</v>
          </cell>
          <cell r="O486">
            <v>4671</v>
          </cell>
          <cell r="P486" t="str">
            <v>QLD</v>
          </cell>
          <cell r="Q486">
            <v>21645</v>
          </cell>
          <cell r="R486" t="str">
            <v>Yes</v>
          </cell>
          <cell r="S486" t="str">
            <v>No</v>
          </cell>
          <cell r="T486" t="str">
            <v>No</v>
          </cell>
          <cell r="U486" t="str">
            <v>No</v>
          </cell>
          <cell r="V486" t="str">
            <v>No</v>
          </cell>
          <cell r="W486" t="str">
            <v>No</v>
          </cell>
          <cell r="X486" t="str">
            <v>No</v>
          </cell>
          <cell r="Y486">
            <v>1</v>
          </cell>
          <cell r="Z486" t="str">
            <v>House fire</v>
          </cell>
          <cell r="AA486">
            <v>834702</v>
          </cell>
          <cell r="AB486"/>
          <cell r="AC486" t="str">
            <v>None</v>
          </cell>
          <cell r="AD486"/>
          <cell r="AE486"/>
          <cell r="AF486" t="str">
            <v>None</v>
          </cell>
          <cell r="AG486"/>
          <cell r="AH486"/>
          <cell r="AI486" t="str">
            <v>None</v>
          </cell>
          <cell r="AJ486"/>
          <cell r="AK486"/>
          <cell r="AL486" t="str">
            <v>None</v>
          </cell>
          <cell r="AM486"/>
          <cell r="AN486"/>
          <cell r="AO486" t="str">
            <v>None</v>
          </cell>
          <cell r="AP486"/>
          <cell r="AQ486"/>
          <cell r="AR486" t="str">
            <v>None</v>
          </cell>
          <cell r="AS486"/>
          <cell r="AT486"/>
          <cell r="AU486" t="str">
            <v>None</v>
          </cell>
          <cell r="AV486"/>
          <cell r="AW486"/>
          <cell r="AX486" t="str">
            <v>None</v>
          </cell>
          <cell r="AY486"/>
          <cell r="AZ486"/>
          <cell r="BA486" t="str">
            <v>None</v>
          </cell>
          <cell r="BB486"/>
          <cell r="BC486"/>
          <cell r="BD486">
            <v>55</v>
          </cell>
          <cell r="BE486">
            <v>55</v>
          </cell>
          <cell r="BF486" t="str">
            <v>NO PREVIOUS INSURER</v>
          </cell>
          <cell r="BG486" t="str">
            <v>No</v>
          </cell>
          <cell r="BH486"/>
          <cell r="BI486"/>
          <cell r="BJ486"/>
          <cell r="BK486"/>
          <cell r="BL486" t="str">
            <v>Townhouse</v>
          </cell>
          <cell r="BM486" t="str">
            <v>Brick Veneer</v>
          </cell>
          <cell r="BN486" t="str">
            <v>Metal covering</v>
          </cell>
          <cell r="BO486" t="str">
            <v>In the last 10 years</v>
          </cell>
          <cell r="BP486">
            <v>2014</v>
          </cell>
          <cell r="BQ486" t="str">
            <v>1 to 5 acres</v>
          </cell>
        </row>
        <row r="487">
          <cell r="H487" t="str">
            <v>GAQLD155060650</v>
          </cell>
          <cell r="I487" t="str">
            <v/>
          </cell>
          <cell r="J487" t="str">
            <v/>
          </cell>
          <cell r="K487">
            <v>143</v>
          </cell>
          <cell r="L487" t="str">
            <v>HIGH</v>
          </cell>
          <cell r="M487" t="str">
            <v>STREET</v>
          </cell>
          <cell r="N487" t="str">
            <v>BRASSALL</v>
          </cell>
          <cell r="O487">
            <v>4305</v>
          </cell>
          <cell r="P487" t="str">
            <v>QLD</v>
          </cell>
          <cell r="Q487">
            <v>34185</v>
          </cell>
          <cell r="R487" t="str">
            <v>No</v>
          </cell>
          <cell r="S487" t="str">
            <v>No</v>
          </cell>
          <cell r="T487" t="str">
            <v>No</v>
          </cell>
          <cell r="U487" t="str">
            <v>No</v>
          </cell>
          <cell r="V487" t="str">
            <v>No</v>
          </cell>
          <cell r="W487" t="str">
            <v>No</v>
          </cell>
          <cell r="X487" t="str">
            <v>No</v>
          </cell>
          <cell r="Y487">
            <v>1</v>
          </cell>
          <cell r="Z487" t="str">
            <v>Damage from water from pipes and drains</v>
          </cell>
          <cell r="AA487">
            <v>530970</v>
          </cell>
          <cell r="AB487"/>
          <cell r="AC487" t="str">
            <v>None</v>
          </cell>
          <cell r="AD487"/>
          <cell r="AE487"/>
          <cell r="AF487" t="str">
            <v>None</v>
          </cell>
          <cell r="AG487"/>
          <cell r="AH487"/>
          <cell r="AI487" t="str">
            <v>None</v>
          </cell>
          <cell r="AJ487"/>
          <cell r="AK487"/>
          <cell r="AL487" t="str">
            <v>None</v>
          </cell>
          <cell r="AM487"/>
          <cell r="AN487"/>
          <cell r="AO487" t="str">
            <v>None</v>
          </cell>
          <cell r="AP487"/>
          <cell r="AQ487"/>
          <cell r="AR487" t="str">
            <v>None</v>
          </cell>
          <cell r="AS487"/>
          <cell r="AT487"/>
          <cell r="AU487" t="str">
            <v>None</v>
          </cell>
          <cell r="AV487"/>
          <cell r="AW487"/>
          <cell r="AX487" t="str">
            <v>None</v>
          </cell>
          <cell r="AY487"/>
          <cell r="AZ487"/>
          <cell r="BA487" t="str">
            <v>None</v>
          </cell>
          <cell r="BB487"/>
          <cell r="BC487"/>
          <cell r="BD487">
            <v>29</v>
          </cell>
          <cell r="BE487">
            <v>62</v>
          </cell>
          <cell r="BF487" t="str">
            <v>NO PREVIOUS INSURER</v>
          </cell>
          <cell r="BG487" t="str">
            <v>No</v>
          </cell>
          <cell r="BH487"/>
          <cell r="BI487"/>
          <cell r="BJ487"/>
          <cell r="BK487"/>
          <cell r="BL487" t="str">
            <v>Terrace</v>
          </cell>
          <cell r="BM487" t="str">
            <v>Sheet cladding</v>
          </cell>
          <cell r="BN487" t="str">
            <v>Timber shingles</v>
          </cell>
          <cell r="BO487" t="str">
            <v>1946-1959 (Post War)</v>
          </cell>
          <cell r="BP487" t="str">
            <v>1946-1959 (Post War)</v>
          </cell>
          <cell r="BQ487" t="str">
            <v>Less than 1 acre</v>
          </cell>
        </row>
        <row r="488">
          <cell r="H488" t="str">
            <v>GAWA_146684245</v>
          </cell>
          <cell r="I488" t="str">
            <v/>
          </cell>
          <cell r="J488" t="str">
            <v/>
          </cell>
          <cell r="K488">
            <v>25</v>
          </cell>
          <cell r="L488" t="str">
            <v>MENZIES</v>
          </cell>
          <cell r="M488" t="str">
            <v>STREET</v>
          </cell>
          <cell r="N488" t="str">
            <v>RIVERVALE</v>
          </cell>
          <cell r="O488">
            <v>6103</v>
          </cell>
          <cell r="P488" t="str">
            <v>WA</v>
          </cell>
          <cell r="Q488">
            <v>28438</v>
          </cell>
          <cell r="R488" t="str">
            <v>Yes</v>
          </cell>
          <cell r="S488" t="str">
            <v>No</v>
          </cell>
          <cell r="T488" t="str">
            <v>No</v>
          </cell>
          <cell r="U488" t="str">
            <v>No</v>
          </cell>
          <cell r="V488" t="str">
            <v>No</v>
          </cell>
          <cell r="W488" t="str">
            <v>No</v>
          </cell>
          <cell r="X488" t="str">
            <v>No</v>
          </cell>
          <cell r="Y488">
            <v>1</v>
          </cell>
          <cell r="Z488" t="str">
            <v>Damage from water from pipes and drains</v>
          </cell>
          <cell r="AA488">
            <v>940229</v>
          </cell>
          <cell r="AB488"/>
          <cell r="AC488" t="str">
            <v>None</v>
          </cell>
          <cell r="AD488"/>
          <cell r="AE488"/>
          <cell r="AF488" t="str">
            <v>None</v>
          </cell>
          <cell r="AG488"/>
          <cell r="AH488"/>
          <cell r="AI488" t="str">
            <v>Other claim type</v>
          </cell>
          <cell r="AJ488">
            <v>25946</v>
          </cell>
          <cell r="AK488"/>
          <cell r="AL488" t="str">
            <v>None</v>
          </cell>
          <cell r="AM488"/>
          <cell r="AN488"/>
          <cell r="AO488" t="str">
            <v>None</v>
          </cell>
          <cell r="AP488"/>
          <cell r="AQ488"/>
          <cell r="AR488" t="str">
            <v>None</v>
          </cell>
          <cell r="AS488"/>
          <cell r="AT488"/>
          <cell r="AU488" t="str">
            <v>None</v>
          </cell>
          <cell r="AV488"/>
          <cell r="AW488"/>
          <cell r="AX488" t="str">
            <v>None</v>
          </cell>
          <cell r="AY488"/>
          <cell r="AZ488"/>
          <cell r="BA488" t="str">
            <v>None</v>
          </cell>
          <cell r="BB488"/>
          <cell r="BC488"/>
          <cell r="BD488">
            <v>44</v>
          </cell>
          <cell r="BE488">
            <v>44</v>
          </cell>
          <cell r="BF488" t="str">
            <v>WESFARMERS INSURANCE</v>
          </cell>
          <cell r="BG488" t="str">
            <v>No</v>
          </cell>
          <cell r="BH488"/>
          <cell r="BI488"/>
          <cell r="BJ488"/>
          <cell r="BK488"/>
          <cell r="BL488" t="str">
            <v>Terrace</v>
          </cell>
          <cell r="BM488" t="str">
            <v>Double Brick</v>
          </cell>
          <cell r="BN488" t="str">
            <v>Concrete tile</v>
          </cell>
          <cell r="BO488" t="str">
            <v>1990-1999</v>
          </cell>
          <cell r="BP488" t="str">
            <v>1990-1999</v>
          </cell>
          <cell r="BQ488" t="str">
            <v>Less than 1 acre</v>
          </cell>
        </row>
        <row r="489">
          <cell r="H489" t="str">
            <v>GAQLD156275992</v>
          </cell>
          <cell r="I489" t="str">
            <v/>
          </cell>
          <cell r="J489" t="str">
            <v/>
          </cell>
          <cell r="K489">
            <v>10</v>
          </cell>
          <cell r="L489" t="str">
            <v>CARISBROOKE</v>
          </cell>
          <cell r="M489" t="str">
            <v>COURT</v>
          </cell>
          <cell r="N489" t="str">
            <v>BIRKDALE</v>
          </cell>
          <cell r="O489">
            <v>4159</v>
          </cell>
          <cell r="P489" t="str">
            <v>QLD</v>
          </cell>
          <cell r="Q489">
            <v>23062</v>
          </cell>
          <cell r="R489" t="str">
            <v>No</v>
          </cell>
          <cell r="S489" t="str">
            <v>No</v>
          </cell>
          <cell r="T489" t="str">
            <v>No</v>
          </cell>
          <cell r="U489" t="str">
            <v>No</v>
          </cell>
          <cell r="V489" t="str">
            <v>No</v>
          </cell>
          <cell r="W489" t="str">
            <v>No</v>
          </cell>
          <cell r="X489" t="str">
            <v>Yes</v>
          </cell>
          <cell r="Y489">
            <v>1</v>
          </cell>
          <cell r="Z489" t="str">
            <v>House fire</v>
          </cell>
          <cell r="AA489">
            <v>366929</v>
          </cell>
          <cell r="AB489"/>
          <cell r="AC489" t="str">
            <v>None</v>
          </cell>
          <cell r="AD489"/>
          <cell r="AE489"/>
          <cell r="AF489" t="str">
            <v>None</v>
          </cell>
          <cell r="AG489"/>
          <cell r="AH489"/>
          <cell r="AI489" t="str">
            <v>None</v>
          </cell>
          <cell r="AJ489"/>
          <cell r="AK489"/>
          <cell r="AL489" t="str">
            <v>None</v>
          </cell>
          <cell r="AM489"/>
          <cell r="AN489"/>
          <cell r="AO489" t="str">
            <v>None</v>
          </cell>
          <cell r="AP489"/>
          <cell r="AQ489"/>
          <cell r="AR489" t="str">
            <v>None</v>
          </cell>
          <cell r="AS489"/>
          <cell r="AT489"/>
          <cell r="AU489" t="str">
            <v>None</v>
          </cell>
          <cell r="AV489"/>
          <cell r="AW489"/>
          <cell r="AX489" t="str">
            <v>None</v>
          </cell>
          <cell r="AY489"/>
          <cell r="AZ489"/>
          <cell r="BA489" t="str">
            <v>None</v>
          </cell>
          <cell r="BB489"/>
          <cell r="BC489"/>
          <cell r="BD489">
            <v>60</v>
          </cell>
          <cell r="BE489">
            <v>67</v>
          </cell>
          <cell r="BF489" t="str">
            <v>NO PREVIOUS INSURER</v>
          </cell>
          <cell r="BG489" t="str">
            <v>No</v>
          </cell>
          <cell r="BH489"/>
          <cell r="BI489"/>
          <cell r="BJ489"/>
          <cell r="BK489"/>
          <cell r="BL489" t="str">
            <v>Free Standing Home On Poles</v>
          </cell>
          <cell r="BM489" t="str">
            <v>Brick Veneer</v>
          </cell>
          <cell r="BN489" t="str">
            <v>Slate</v>
          </cell>
          <cell r="BO489" t="str">
            <v>1891-1913 (Federation)</v>
          </cell>
          <cell r="BP489" t="str">
            <v>1891-1913 (Federation)</v>
          </cell>
          <cell r="BQ489" t="str">
            <v>Less than 1 acre</v>
          </cell>
        </row>
        <row r="490">
          <cell r="H490" t="str">
            <v>GANSW704096041</v>
          </cell>
          <cell r="I490" t="str">
            <v/>
          </cell>
          <cell r="J490" t="str">
            <v/>
          </cell>
          <cell r="K490">
            <v>23</v>
          </cell>
          <cell r="L490" t="str">
            <v>HASTINGS</v>
          </cell>
          <cell r="M490" t="str">
            <v>PARADE</v>
          </cell>
          <cell r="N490" t="str">
            <v>BENSVILLE</v>
          </cell>
          <cell r="O490">
            <v>2251</v>
          </cell>
          <cell r="P490" t="str">
            <v>NSW</v>
          </cell>
          <cell r="Q490">
            <v>22363</v>
          </cell>
          <cell r="R490" t="str">
            <v>Yes</v>
          </cell>
          <cell r="S490" t="str">
            <v>No</v>
          </cell>
          <cell r="T490" t="str">
            <v>No</v>
          </cell>
          <cell r="U490" t="str">
            <v>No</v>
          </cell>
          <cell r="V490" t="str">
            <v>No</v>
          </cell>
          <cell r="W490" t="str">
            <v>No</v>
          </cell>
          <cell r="X490" t="str">
            <v>No</v>
          </cell>
          <cell r="Y490">
            <v>1</v>
          </cell>
          <cell r="Z490" t="str">
            <v>Damage from water from pipes and drains</v>
          </cell>
          <cell r="AA490">
            <v>871256</v>
          </cell>
          <cell r="AB490"/>
          <cell r="AC490" t="str">
            <v>None</v>
          </cell>
          <cell r="AD490"/>
          <cell r="AE490"/>
          <cell r="AF490" t="str">
            <v>None</v>
          </cell>
          <cell r="AG490"/>
          <cell r="AH490"/>
          <cell r="AI490" t="str">
            <v>None</v>
          </cell>
          <cell r="AJ490"/>
          <cell r="AK490"/>
          <cell r="AL490" t="str">
            <v>None</v>
          </cell>
          <cell r="AM490"/>
          <cell r="AN490"/>
          <cell r="AO490" t="str">
            <v>None</v>
          </cell>
          <cell r="AP490"/>
          <cell r="AQ490"/>
          <cell r="AR490" t="str">
            <v>None</v>
          </cell>
          <cell r="AS490"/>
          <cell r="AT490"/>
          <cell r="AU490" t="str">
            <v>None</v>
          </cell>
          <cell r="AV490"/>
          <cell r="AW490"/>
          <cell r="AX490" t="str">
            <v>None</v>
          </cell>
          <cell r="AY490"/>
          <cell r="AZ490"/>
          <cell r="BA490" t="str">
            <v>None</v>
          </cell>
          <cell r="BB490"/>
          <cell r="BC490"/>
          <cell r="BD490">
            <v>44</v>
          </cell>
          <cell r="BE490">
            <v>62</v>
          </cell>
          <cell r="BF490" t="str">
            <v>NO PREVIOUS INSURER</v>
          </cell>
          <cell r="BG490" t="str">
            <v>No</v>
          </cell>
          <cell r="BH490"/>
          <cell r="BI490"/>
          <cell r="BJ490"/>
          <cell r="BK490"/>
          <cell r="BL490" t="str">
            <v>Free Standing Home On Poles</v>
          </cell>
          <cell r="BM490" t="str">
            <v>Double Brick</v>
          </cell>
          <cell r="BN490" t="str">
            <v>Other</v>
          </cell>
          <cell r="BO490" t="str">
            <v>1914-1945 (War)</v>
          </cell>
          <cell r="BP490" t="str">
            <v>1914-1945 (War)</v>
          </cell>
          <cell r="BQ490" t="str">
            <v>Less than 1 acre</v>
          </cell>
        </row>
        <row r="491">
          <cell r="H491" t="str">
            <v>GANSW704641889</v>
          </cell>
          <cell r="I491" t="str">
            <v/>
          </cell>
          <cell r="J491" t="str">
            <v/>
          </cell>
          <cell r="K491">
            <v>20</v>
          </cell>
          <cell r="L491" t="str">
            <v>JAMESON</v>
          </cell>
          <cell r="M491" t="str">
            <v>AVENUE</v>
          </cell>
          <cell r="N491" t="str">
            <v>EAST BALLINA</v>
          </cell>
          <cell r="O491">
            <v>2478</v>
          </cell>
          <cell r="P491" t="str">
            <v>NSW</v>
          </cell>
          <cell r="Q491">
            <v>29857</v>
          </cell>
          <cell r="R491" t="str">
            <v>Yes</v>
          </cell>
          <cell r="S491" t="str">
            <v>No</v>
          </cell>
          <cell r="T491" t="str">
            <v>No</v>
          </cell>
          <cell r="U491" t="str">
            <v>No</v>
          </cell>
          <cell r="V491" t="str">
            <v>No</v>
          </cell>
          <cell r="W491" t="str">
            <v>No</v>
          </cell>
          <cell r="X491" t="str">
            <v>No</v>
          </cell>
          <cell r="Y491">
            <v>1</v>
          </cell>
          <cell r="Z491" t="str">
            <v>Earthquake, storm, cyclone or hail</v>
          </cell>
          <cell r="AA491">
            <v>570162</v>
          </cell>
          <cell r="AB491"/>
          <cell r="AC491" t="str">
            <v>NONE</v>
          </cell>
          <cell r="AD491"/>
          <cell r="AE491"/>
          <cell r="AF491" t="str">
            <v>None</v>
          </cell>
          <cell r="AG491"/>
          <cell r="AH491"/>
          <cell r="AI491" t="str">
            <v>None</v>
          </cell>
          <cell r="AJ491"/>
          <cell r="AK491"/>
          <cell r="AL491" t="str">
            <v>None</v>
          </cell>
          <cell r="AM491"/>
          <cell r="AN491"/>
          <cell r="AO491" t="str">
            <v>None</v>
          </cell>
          <cell r="AP491"/>
          <cell r="AQ491"/>
          <cell r="AR491" t="str">
            <v>None</v>
          </cell>
          <cell r="AS491"/>
          <cell r="AT491"/>
          <cell r="AU491" t="str">
            <v>None</v>
          </cell>
          <cell r="AV491"/>
          <cell r="AW491"/>
          <cell r="AX491" t="str">
            <v>None</v>
          </cell>
          <cell r="AY491"/>
          <cell r="AZ491"/>
          <cell r="BA491" t="str">
            <v>None</v>
          </cell>
          <cell r="BB491"/>
          <cell r="BC491"/>
          <cell r="BD491">
            <v>22</v>
          </cell>
          <cell r="BE491">
            <v>53</v>
          </cell>
          <cell r="BF491" t="str">
            <v>NO PREVIOUS INSURER</v>
          </cell>
          <cell r="BG491" t="str">
            <v>No</v>
          </cell>
          <cell r="BH491"/>
          <cell r="BI491"/>
          <cell r="BJ491"/>
          <cell r="BK491"/>
          <cell r="BL491" t="str">
            <v>Townhouse</v>
          </cell>
          <cell r="BM491" t="str">
            <v>Other</v>
          </cell>
          <cell r="BN491" t="str">
            <v>Timber shingles</v>
          </cell>
          <cell r="BO491" t="str">
            <v>In the last 10 years</v>
          </cell>
          <cell r="BP491">
            <v>2011</v>
          </cell>
          <cell r="BQ491" t="str">
            <v>Less than 1 acre</v>
          </cell>
        </row>
        <row r="492">
          <cell r="H492" t="str">
            <v>GASA_415044506</v>
          </cell>
          <cell r="I492" t="str">
            <v/>
          </cell>
          <cell r="J492" t="str">
            <v/>
          </cell>
          <cell r="K492">
            <v>30</v>
          </cell>
          <cell r="L492" t="str">
            <v>CHURCHILL</v>
          </cell>
          <cell r="M492" t="str">
            <v>AVENUE</v>
          </cell>
          <cell r="N492" t="str">
            <v>GLANDORE</v>
          </cell>
          <cell r="O492">
            <v>5037</v>
          </cell>
          <cell r="P492" t="str">
            <v>SA</v>
          </cell>
          <cell r="Q492">
            <v>15459</v>
          </cell>
          <cell r="R492" t="str">
            <v>Yes</v>
          </cell>
          <cell r="S492" t="str">
            <v>No</v>
          </cell>
          <cell r="T492" t="str">
            <v>No</v>
          </cell>
          <cell r="U492" t="str">
            <v>No</v>
          </cell>
          <cell r="V492" t="str">
            <v>No</v>
          </cell>
          <cell r="W492" t="str">
            <v>No</v>
          </cell>
          <cell r="X492" t="str">
            <v>No</v>
          </cell>
          <cell r="Y492">
            <v>1</v>
          </cell>
          <cell r="Z492" t="str">
            <v>Damage from water from pipes and drains</v>
          </cell>
          <cell r="AA492">
            <v>144739</v>
          </cell>
          <cell r="AB492"/>
          <cell r="AC492" t="str">
            <v>None</v>
          </cell>
          <cell r="AD492"/>
          <cell r="AE492"/>
          <cell r="AF492" t="str">
            <v>None</v>
          </cell>
          <cell r="AG492"/>
          <cell r="AH492"/>
          <cell r="AI492" t="str">
            <v>None</v>
          </cell>
          <cell r="AJ492"/>
          <cell r="AK492"/>
          <cell r="AL492" t="str">
            <v>None</v>
          </cell>
          <cell r="AM492"/>
          <cell r="AN492"/>
          <cell r="AO492" t="str">
            <v>None</v>
          </cell>
          <cell r="AP492"/>
          <cell r="AQ492"/>
          <cell r="AR492" t="str">
            <v>None</v>
          </cell>
          <cell r="AS492"/>
          <cell r="AT492"/>
          <cell r="AU492" t="str">
            <v>None</v>
          </cell>
          <cell r="AV492"/>
          <cell r="AW492"/>
          <cell r="AX492" t="str">
            <v>None</v>
          </cell>
          <cell r="AY492"/>
          <cell r="AZ492"/>
          <cell r="BA492" t="str">
            <v>None</v>
          </cell>
          <cell r="BB492"/>
          <cell r="BC492"/>
          <cell r="BD492">
            <v>62</v>
          </cell>
          <cell r="BE492">
            <v>62</v>
          </cell>
          <cell r="BF492" t="str">
            <v>NO PREVIOUS INSURER</v>
          </cell>
          <cell r="BG492" t="str">
            <v>No</v>
          </cell>
          <cell r="BH492"/>
          <cell r="BI492"/>
          <cell r="BJ492"/>
          <cell r="BK492"/>
          <cell r="BL492" t="str">
            <v>Terrace</v>
          </cell>
          <cell r="BM492" t="str">
            <v>Brick Veneer</v>
          </cell>
          <cell r="BN492" t="str">
            <v>Terracotta</v>
          </cell>
          <cell r="BO492" t="str">
            <v>1990-1999</v>
          </cell>
          <cell r="BP492" t="str">
            <v>1990-1999</v>
          </cell>
          <cell r="BQ492" t="str">
            <v>Less than 1 acre</v>
          </cell>
        </row>
        <row r="493">
          <cell r="H493" t="str">
            <v>GATAS702377600</v>
          </cell>
          <cell r="I493" t="str">
            <v>UNIT</v>
          </cell>
          <cell r="J493">
            <v>2</v>
          </cell>
          <cell r="K493">
            <v>34</v>
          </cell>
          <cell r="L493" t="str">
            <v>SKYLINE</v>
          </cell>
          <cell r="M493" t="str">
            <v>DRIVE</v>
          </cell>
          <cell r="N493" t="str">
            <v>HOWRAH</v>
          </cell>
          <cell r="O493">
            <v>7018</v>
          </cell>
          <cell r="P493" t="str">
            <v>TAS</v>
          </cell>
          <cell r="Q493">
            <v>27212</v>
          </cell>
          <cell r="R493" t="str">
            <v>Yes</v>
          </cell>
          <cell r="S493" t="str">
            <v>No</v>
          </cell>
          <cell r="T493" t="str">
            <v>No</v>
          </cell>
          <cell r="U493" t="str">
            <v>No</v>
          </cell>
          <cell r="V493" t="str">
            <v>No</v>
          </cell>
          <cell r="W493" t="str">
            <v>No</v>
          </cell>
          <cell r="X493" t="str">
            <v>No</v>
          </cell>
          <cell r="Y493">
            <v>1</v>
          </cell>
          <cell r="Z493" t="str">
            <v>Other claim type</v>
          </cell>
          <cell r="AA493">
            <v>311204</v>
          </cell>
          <cell r="AB493"/>
          <cell r="AC493" t="str">
            <v>None</v>
          </cell>
          <cell r="AD493"/>
          <cell r="AE493"/>
          <cell r="AF493" t="str">
            <v>None</v>
          </cell>
          <cell r="AG493"/>
          <cell r="AH493"/>
          <cell r="AI493" t="str">
            <v>None</v>
          </cell>
          <cell r="AJ493"/>
          <cell r="AK493"/>
          <cell r="AL493" t="str">
            <v>None</v>
          </cell>
          <cell r="AM493"/>
          <cell r="AN493"/>
          <cell r="AO493" t="str">
            <v>None</v>
          </cell>
          <cell r="AP493"/>
          <cell r="AQ493"/>
          <cell r="AR493" t="str">
            <v>None</v>
          </cell>
          <cell r="AS493"/>
          <cell r="AT493"/>
          <cell r="AU493" t="str">
            <v>None</v>
          </cell>
          <cell r="AV493"/>
          <cell r="AW493"/>
          <cell r="AX493" t="str">
            <v>None</v>
          </cell>
          <cell r="AY493"/>
          <cell r="AZ493"/>
          <cell r="BA493" t="str">
            <v>None</v>
          </cell>
          <cell r="BB493"/>
          <cell r="BC493"/>
          <cell r="BD493">
            <v>36</v>
          </cell>
          <cell r="BE493">
            <v>60</v>
          </cell>
          <cell r="BF493" t="str">
            <v>NO PREVIOUS INSURER</v>
          </cell>
          <cell r="BG493" t="str">
            <v>No</v>
          </cell>
          <cell r="BH493"/>
          <cell r="BI493"/>
          <cell r="BJ493"/>
          <cell r="BK493"/>
          <cell r="BL493" t="str">
            <v>Terrace</v>
          </cell>
          <cell r="BM493" t="str">
            <v>Other</v>
          </cell>
          <cell r="BN493" t="str">
            <v>Concrete tile</v>
          </cell>
          <cell r="BO493" t="str">
            <v>In the last 10 years</v>
          </cell>
          <cell r="BP493">
            <v>2015</v>
          </cell>
          <cell r="BQ493" t="str">
            <v>Less than 1 acre</v>
          </cell>
        </row>
        <row r="494">
          <cell r="H494" t="str">
            <v>GAQLD156275992</v>
          </cell>
          <cell r="I494" t="str">
            <v/>
          </cell>
          <cell r="J494" t="str">
            <v/>
          </cell>
          <cell r="K494">
            <v>10</v>
          </cell>
          <cell r="L494" t="str">
            <v>CARISBROOKE</v>
          </cell>
          <cell r="M494" t="str">
            <v>COURT</v>
          </cell>
          <cell r="N494" t="str">
            <v>BIRKDALE</v>
          </cell>
          <cell r="O494">
            <v>4159</v>
          </cell>
          <cell r="P494" t="str">
            <v>QLD</v>
          </cell>
          <cell r="Q494">
            <v>16027</v>
          </cell>
          <cell r="R494" t="str">
            <v>Yes</v>
          </cell>
          <cell r="S494" t="str">
            <v>No</v>
          </cell>
          <cell r="T494" t="str">
            <v>No</v>
          </cell>
          <cell r="U494" t="str">
            <v>No</v>
          </cell>
          <cell r="V494" t="str">
            <v>No</v>
          </cell>
          <cell r="W494" t="str">
            <v>No</v>
          </cell>
          <cell r="X494" t="str">
            <v>No</v>
          </cell>
          <cell r="Y494">
            <v>1</v>
          </cell>
          <cell r="Z494" t="str">
            <v>Other claim type</v>
          </cell>
          <cell r="AA494">
            <v>311024</v>
          </cell>
          <cell r="AB494"/>
          <cell r="AC494" t="str">
            <v>None</v>
          </cell>
          <cell r="AD494"/>
          <cell r="AE494"/>
          <cell r="AF494" t="str">
            <v>None</v>
          </cell>
          <cell r="AG494"/>
          <cell r="AH494"/>
          <cell r="AI494" t="str">
            <v>None</v>
          </cell>
          <cell r="AJ494"/>
          <cell r="AK494"/>
          <cell r="AL494" t="str">
            <v>None</v>
          </cell>
          <cell r="AM494"/>
          <cell r="AN494"/>
          <cell r="AO494" t="str">
            <v>None</v>
          </cell>
          <cell r="AP494"/>
          <cell r="AQ494"/>
          <cell r="AR494" t="str">
            <v>None</v>
          </cell>
          <cell r="AS494"/>
          <cell r="AT494"/>
          <cell r="AU494" t="str">
            <v>None</v>
          </cell>
          <cell r="AV494"/>
          <cell r="AW494"/>
          <cell r="AX494" t="str">
            <v>None</v>
          </cell>
          <cell r="AY494"/>
          <cell r="AZ494"/>
          <cell r="BA494" t="str">
            <v>None</v>
          </cell>
          <cell r="BB494"/>
          <cell r="BC494"/>
          <cell r="BD494">
            <v>77</v>
          </cell>
          <cell r="BE494">
            <v>77</v>
          </cell>
          <cell r="BF494" t="str">
            <v>NO PREVIOUS INSURER</v>
          </cell>
          <cell r="BG494" t="str">
            <v>No</v>
          </cell>
          <cell r="BH494"/>
          <cell r="BI494"/>
          <cell r="BJ494"/>
          <cell r="BK494"/>
          <cell r="BL494" t="str">
            <v>Townhouse</v>
          </cell>
          <cell r="BM494" t="str">
            <v>Brick Veneer</v>
          </cell>
          <cell r="BN494" t="str">
            <v>Fibrecement covering</v>
          </cell>
          <cell r="BO494" t="str">
            <v>1946-1959 (Post War)</v>
          </cell>
          <cell r="BP494" t="str">
            <v>1946-1959 (Post War)</v>
          </cell>
          <cell r="BQ494" t="str">
            <v>Less than 1 acre</v>
          </cell>
        </row>
        <row r="495">
          <cell r="H495" t="str">
            <v>GATAS702334578</v>
          </cell>
          <cell r="I495" t="str">
            <v/>
          </cell>
          <cell r="J495" t="str">
            <v/>
          </cell>
          <cell r="K495">
            <v>42</v>
          </cell>
          <cell r="L495" t="str">
            <v>SCHOUTEN</v>
          </cell>
          <cell r="M495" t="str">
            <v>STREET</v>
          </cell>
          <cell r="N495" t="str">
            <v>WARRANE</v>
          </cell>
          <cell r="O495">
            <v>7018</v>
          </cell>
          <cell r="P495" t="str">
            <v>TAS</v>
          </cell>
          <cell r="Q495">
            <v>23706</v>
          </cell>
          <cell r="R495" t="str">
            <v>No</v>
          </cell>
          <cell r="S495" t="str">
            <v>No</v>
          </cell>
          <cell r="T495" t="str">
            <v>No</v>
          </cell>
          <cell r="U495" t="str">
            <v>No</v>
          </cell>
          <cell r="V495" t="str">
            <v>No</v>
          </cell>
          <cell r="W495" t="str">
            <v>No</v>
          </cell>
          <cell r="X495" t="str">
            <v>No</v>
          </cell>
          <cell r="Y495">
            <v>1</v>
          </cell>
          <cell r="Z495" t="str">
            <v>Other claim type</v>
          </cell>
          <cell r="AA495">
            <v>526991</v>
          </cell>
          <cell r="AB495"/>
          <cell r="AC495" t="str">
            <v>None</v>
          </cell>
          <cell r="AD495"/>
          <cell r="AE495"/>
          <cell r="AF495" t="str">
            <v>None</v>
          </cell>
          <cell r="AG495"/>
          <cell r="AH495"/>
          <cell r="AI495" t="str">
            <v>None</v>
          </cell>
          <cell r="AJ495"/>
          <cell r="AK495"/>
          <cell r="AL495" t="str">
            <v>None</v>
          </cell>
          <cell r="AM495"/>
          <cell r="AN495"/>
          <cell r="AO495" t="str">
            <v>None</v>
          </cell>
          <cell r="AP495"/>
          <cell r="AQ495"/>
          <cell r="AR495" t="str">
            <v>None</v>
          </cell>
          <cell r="AS495"/>
          <cell r="AT495"/>
          <cell r="AU495" t="str">
            <v>None</v>
          </cell>
          <cell r="AV495"/>
          <cell r="AW495"/>
          <cell r="AX495" t="str">
            <v>None</v>
          </cell>
          <cell r="AY495"/>
          <cell r="AZ495"/>
          <cell r="BA495" t="str">
            <v>None</v>
          </cell>
          <cell r="BB495"/>
          <cell r="BC495"/>
          <cell r="BD495">
            <v>33</v>
          </cell>
          <cell r="BE495">
            <v>61</v>
          </cell>
          <cell r="BF495" t="str">
            <v>NO PREVIOUS INSURER</v>
          </cell>
          <cell r="BG495" t="str">
            <v>No</v>
          </cell>
          <cell r="BH495"/>
          <cell r="BI495"/>
          <cell r="BJ495"/>
          <cell r="BK495"/>
          <cell r="BL495" t="str">
            <v>Terrace</v>
          </cell>
          <cell r="BM495" t="str">
            <v>Double Brick</v>
          </cell>
          <cell r="BN495" t="str">
            <v>Timber shingles</v>
          </cell>
          <cell r="BO495" t="str">
            <v>In the last 10 years</v>
          </cell>
          <cell r="BP495">
            <v>2009</v>
          </cell>
          <cell r="BQ495" t="str">
            <v>1 to 5 acres</v>
          </cell>
        </row>
        <row r="496">
          <cell r="H496" t="str">
            <v>GAQLD156856965</v>
          </cell>
          <cell r="I496" t="str">
            <v/>
          </cell>
          <cell r="J496" t="str">
            <v/>
          </cell>
          <cell r="K496">
            <v>20</v>
          </cell>
          <cell r="L496" t="str">
            <v>NISBET</v>
          </cell>
          <cell r="M496" t="str">
            <v>PLACE</v>
          </cell>
          <cell r="N496" t="str">
            <v>MERRIMAC</v>
          </cell>
          <cell r="O496">
            <v>4226</v>
          </cell>
          <cell r="P496" t="str">
            <v>QLD</v>
          </cell>
          <cell r="Q496">
            <v>33769</v>
          </cell>
          <cell r="R496" t="str">
            <v>Yes</v>
          </cell>
          <cell r="S496" t="str">
            <v>No</v>
          </cell>
          <cell r="T496" t="str">
            <v>No</v>
          </cell>
          <cell r="U496" t="str">
            <v>No</v>
          </cell>
          <cell r="V496" t="str">
            <v>No</v>
          </cell>
          <cell r="W496" t="str">
            <v>No</v>
          </cell>
          <cell r="X496" t="str">
            <v>No</v>
          </cell>
          <cell r="Y496">
            <v>1</v>
          </cell>
          <cell r="Z496" t="str">
            <v>Theft</v>
          </cell>
          <cell r="AA496">
            <v>352579</v>
          </cell>
          <cell r="AB496"/>
          <cell r="AC496" t="str">
            <v>None</v>
          </cell>
          <cell r="AD496"/>
          <cell r="AE496"/>
          <cell r="AF496" t="str">
            <v>None</v>
          </cell>
          <cell r="AG496"/>
          <cell r="AH496"/>
          <cell r="AI496" t="str">
            <v>None</v>
          </cell>
          <cell r="AJ496"/>
          <cell r="AK496"/>
          <cell r="AL496" t="str">
            <v>None</v>
          </cell>
          <cell r="AM496"/>
          <cell r="AN496"/>
          <cell r="AO496" t="str">
            <v>None</v>
          </cell>
          <cell r="AP496"/>
          <cell r="AQ496"/>
          <cell r="AR496" t="str">
            <v>None</v>
          </cell>
          <cell r="AS496"/>
          <cell r="AT496"/>
          <cell r="AU496" t="str">
            <v>None</v>
          </cell>
          <cell r="AV496"/>
          <cell r="AW496"/>
          <cell r="AX496" t="str">
            <v>None</v>
          </cell>
          <cell r="AY496"/>
          <cell r="AZ496"/>
          <cell r="BA496" t="str">
            <v>None</v>
          </cell>
          <cell r="BB496"/>
          <cell r="BC496"/>
          <cell r="BD496">
            <v>78</v>
          </cell>
          <cell r="BE496">
            <v>78</v>
          </cell>
          <cell r="BF496" t="str">
            <v>NO PREVIOUS INSURER</v>
          </cell>
          <cell r="BG496" t="str">
            <v>No</v>
          </cell>
          <cell r="BH496"/>
          <cell r="BI496"/>
          <cell r="BJ496"/>
          <cell r="BK496"/>
          <cell r="BL496" t="str">
            <v>Free Standing Home On Concrete Slab</v>
          </cell>
          <cell r="BM496" t="str">
            <v>Double Brick</v>
          </cell>
          <cell r="BN496" t="str">
            <v>Slate</v>
          </cell>
          <cell r="BO496" t="str">
            <v>1990-1999</v>
          </cell>
          <cell r="BP496" t="str">
            <v>1990-1999</v>
          </cell>
          <cell r="BQ496" t="str">
            <v>Less than 1 acre</v>
          </cell>
        </row>
        <row r="497">
          <cell r="H497" t="str">
            <v>GAQLD156818025</v>
          </cell>
          <cell r="I497" t="str">
            <v/>
          </cell>
          <cell r="J497" t="str">
            <v/>
          </cell>
          <cell r="K497">
            <v>63</v>
          </cell>
          <cell r="L497" t="str">
            <v>WALKER</v>
          </cell>
          <cell r="M497" t="str">
            <v>STREET</v>
          </cell>
          <cell r="N497" t="str">
            <v>MARYBOROUGH WEST</v>
          </cell>
          <cell r="O497">
            <v>4650</v>
          </cell>
          <cell r="P497" t="str">
            <v>QLD</v>
          </cell>
          <cell r="Q497">
            <v>23375</v>
          </cell>
          <cell r="R497" t="str">
            <v>Yes</v>
          </cell>
          <cell r="S497" t="str">
            <v>No</v>
          </cell>
          <cell r="T497" t="str">
            <v>No</v>
          </cell>
          <cell r="U497" t="str">
            <v>No</v>
          </cell>
          <cell r="V497" t="str">
            <v>No</v>
          </cell>
          <cell r="W497" t="str">
            <v>No</v>
          </cell>
          <cell r="X497" t="str">
            <v>No</v>
          </cell>
          <cell r="Y497">
            <v>0</v>
          </cell>
          <cell r="Z497" t="str">
            <v>None</v>
          </cell>
          <cell r="AA497"/>
          <cell r="AB497"/>
          <cell r="AC497" t="str">
            <v>NONE</v>
          </cell>
          <cell r="AD497"/>
          <cell r="AE497"/>
          <cell r="AF497" t="str">
            <v>None</v>
          </cell>
          <cell r="AG497"/>
          <cell r="AH497"/>
          <cell r="AI497" t="str">
            <v>None</v>
          </cell>
          <cell r="AJ497"/>
          <cell r="AK497"/>
          <cell r="AL497" t="str">
            <v>None</v>
          </cell>
          <cell r="AM497"/>
          <cell r="AN497"/>
          <cell r="AO497" t="str">
            <v>None</v>
          </cell>
          <cell r="AP497"/>
          <cell r="AQ497"/>
          <cell r="AR497" t="str">
            <v>None</v>
          </cell>
          <cell r="AS497"/>
          <cell r="AT497"/>
          <cell r="AU497" t="str">
            <v>None</v>
          </cell>
          <cell r="AV497"/>
          <cell r="AW497"/>
          <cell r="AX497" t="str">
            <v>None</v>
          </cell>
          <cell r="AY497"/>
          <cell r="AZ497"/>
          <cell r="BA497" t="str">
            <v>None</v>
          </cell>
          <cell r="BB497"/>
          <cell r="BC497"/>
          <cell r="BD497">
            <v>38</v>
          </cell>
          <cell r="BE497">
            <v>66</v>
          </cell>
          <cell r="BF497" t="str">
            <v>NO PREVIOUS INSURER</v>
          </cell>
          <cell r="BG497" t="str">
            <v>No</v>
          </cell>
          <cell r="BH497"/>
          <cell r="BI497"/>
          <cell r="BJ497"/>
          <cell r="BK497"/>
          <cell r="BL497" t="str">
            <v>Terrace</v>
          </cell>
          <cell r="BM497" t="str">
            <v>Other</v>
          </cell>
          <cell r="BN497" t="str">
            <v>Metal covering</v>
          </cell>
          <cell r="BO497" t="str">
            <v>1960-1969</v>
          </cell>
          <cell r="BP497" t="str">
            <v>1960-1969</v>
          </cell>
          <cell r="BQ497" t="str">
            <v>Less than 1 acre</v>
          </cell>
        </row>
        <row r="498">
          <cell r="H498" t="str">
            <v>GAQLD156065750</v>
          </cell>
          <cell r="I498" t="str">
            <v/>
          </cell>
          <cell r="J498" t="str">
            <v/>
          </cell>
          <cell r="K498">
            <v>381</v>
          </cell>
          <cell r="L498" t="str">
            <v>LAKES CREEK</v>
          </cell>
          <cell r="M498" t="str">
            <v>ROAD</v>
          </cell>
          <cell r="N498" t="str">
            <v>KOONGAL</v>
          </cell>
          <cell r="O498">
            <v>4701</v>
          </cell>
          <cell r="P498" t="str">
            <v>QLD</v>
          </cell>
          <cell r="Q498">
            <v>18901</v>
          </cell>
          <cell r="R498" t="str">
            <v>No</v>
          </cell>
          <cell r="S498" t="str">
            <v>No</v>
          </cell>
          <cell r="T498" t="str">
            <v>No</v>
          </cell>
          <cell r="U498" t="str">
            <v>No</v>
          </cell>
          <cell r="V498" t="str">
            <v>No</v>
          </cell>
          <cell r="W498" t="str">
            <v>No</v>
          </cell>
          <cell r="X498" t="str">
            <v>Yes</v>
          </cell>
          <cell r="Y498">
            <v>1</v>
          </cell>
          <cell r="Z498" t="str">
            <v>Other claim type</v>
          </cell>
          <cell r="AA498">
            <v>512747</v>
          </cell>
          <cell r="AB498"/>
          <cell r="AC498" t="str">
            <v>None</v>
          </cell>
          <cell r="AD498"/>
          <cell r="AE498"/>
          <cell r="AF498" t="str">
            <v>None</v>
          </cell>
          <cell r="AG498"/>
          <cell r="AH498"/>
          <cell r="AI498" t="str">
            <v>Damage from water from pipes and drains</v>
          </cell>
          <cell r="AJ498">
            <v>110891</v>
          </cell>
          <cell r="AK498"/>
          <cell r="AL498" t="str">
            <v>None</v>
          </cell>
          <cell r="AM498"/>
          <cell r="AN498"/>
          <cell r="AO498" t="str">
            <v>None</v>
          </cell>
          <cell r="AP498"/>
          <cell r="AQ498"/>
          <cell r="AR498" t="str">
            <v>None</v>
          </cell>
          <cell r="AS498"/>
          <cell r="AT498"/>
          <cell r="AU498" t="str">
            <v>None</v>
          </cell>
          <cell r="AV498"/>
          <cell r="AW498"/>
          <cell r="AX498" t="str">
            <v>None</v>
          </cell>
          <cell r="AY498"/>
          <cell r="AZ498"/>
          <cell r="BA498" t="str">
            <v>None</v>
          </cell>
          <cell r="BB498"/>
          <cell r="BC498"/>
          <cell r="BD498">
            <v>44</v>
          </cell>
          <cell r="BE498">
            <v>44</v>
          </cell>
          <cell r="BF498" t="str">
            <v>NO PREVIOUS INSURER</v>
          </cell>
          <cell r="BG498" t="str">
            <v>No</v>
          </cell>
          <cell r="BH498"/>
          <cell r="BI498"/>
          <cell r="BJ498"/>
          <cell r="BK498"/>
          <cell r="BL498" t="str">
            <v>Townhouse</v>
          </cell>
          <cell r="BM498" t="str">
            <v>Other</v>
          </cell>
          <cell r="BN498" t="str">
            <v>Metal covering</v>
          </cell>
          <cell r="BO498" t="str">
            <v>Pre 1890 (Victorian)</v>
          </cell>
          <cell r="BP498" t="str">
            <v>Pre 1890 (Victorian)</v>
          </cell>
          <cell r="BQ498" t="str">
            <v>Less than 1 acre</v>
          </cell>
        </row>
        <row r="499">
          <cell r="H499" t="str">
            <v>GAQLD158025757</v>
          </cell>
          <cell r="I499" t="str">
            <v/>
          </cell>
          <cell r="J499" t="str">
            <v/>
          </cell>
          <cell r="K499">
            <v>173</v>
          </cell>
          <cell r="L499" t="str">
            <v>HELENDALE</v>
          </cell>
          <cell r="M499" t="str">
            <v>DRIVE</v>
          </cell>
          <cell r="N499" t="str">
            <v>HELIDON SPA</v>
          </cell>
          <cell r="O499">
            <v>4344</v>
          </cell>
          <cell r="P499" t="str">
            <v>QLD</v>
          </cell>
          <cell r="Q499">
            <v>34491</v>
          </cell>
          <cell r="R499" t="str">
            <v>No</v>
          </cell>
          <cell r="S499" t="str">
            <v>No</v>
          </cell>
          <cell r="T499" t="str">
            <v>No</v>
          </cell>
          <cell r="U499" t="str">
            <v>No</v>
          </cell>
          <cell r="V499" t="str">
            <v>No</v>
          </cell>
          <cell r="W499" t="str">
            <v>No</v>
          </cell>
          <cell r="X499" t="str">
            <v>No</v>
          </cell>
          <cell r="Y499">
            <v>1</v>
          </cell>
          <cell r="Z499" t="str">
            <v>Other claim type</v>
          </cell>
          <cell r="AA499">
            <v>356350</v>
          </cell>
          <cell r="AB499"/>
          <cell r="AC499" t="str">
            <v>None</v>
          </cell>
          <cell r="AD499"/>
          <cell r="AE499"/>
          <cell r="AF499" t="str">
            <v>None</v>
          </cell>
          <cell r="AG499"/>
          <cell r="AH499"/>
          <cell r="AI499" t="str">
            <v>None</v>
          </cell>
          <cell r="AJ499"/>
          <cell r="AK499"/>
          <cell r="AL499" t="str">
            <v>None</v>
          </cell>
          <cell r="AM499"/>
          <cell r="AN499"/>
          <cell r="AO499" t="str">
            <v>None</v>
          </cell>
          <cell r="AP499"/>
          <cell r="AQ499"/>
          <cell r="AR499" t="str">
            <v>None</v>
          </cell>
          <cell r="AS499"/>
          <cell r="AT499"/>
          <cell r="AU499" t="str">
            <v>None</v>
          </cell>
          <cell r="AV499"/>
          <cell r="AW499"/>
          <cell r="AX499" t="str">
            <v>None</v>
          </cell>
          <cell r="AY499"/>
          <cell r="AZ499"/>
          <cell r="BA499" t="str">
            <v>None</v>
          </cell>
          <cell r="BB499"/>
          <cell r="BC499"/>
          <cell r="BD499">
            <v>24</v>
          </cell>
          <cell r="BE499">
            <v>39</v>
          </cell>
          <cell r="BF499" t="str">
            <v>NO PREVIOUS INSURER</v>
          </cell>
          <cell r="BG499" t="str">
            <v>No</v>
          </cell>
          <cell r="BH499"/>
          <cell r="BI499"/>
          <cell r="BJ499"/>
          <cell r="BK499"/>
          <cell r="BL499" t="str">
            <v>Townhouse</v>
          </cell>
          <cell r="BM499" t="str">
            <v>Sheet cladding</v>
          </cell>
          <cell r="BN499" t="str">
            <v>Fibrecement covering</v>
          </cell>
          <cell r="BO499" t="str">
            <v>In the last 10 years</v>
          </cell>
          <cell r="BP499">
            <v>2014</v>
          </cell>
          <cell r="BQ499" t="str">
            <v>Less than 1 acre</v>
          </cell>
        </row>
        <row r="500">
          <cell r="H500" t="str">
            <v>GANSW704796220</v>
          </cell>
          <cell r="I500" t="str">
            <v/>
          </cell>
          <cell r="J500" t="str">
            <v/>
          </cell>
          <cell r="K500">
            <v>35</v>
          </cell>
          <cell r="L500" t="str">
            <v>KING GEORGE</v>
          </cell>
          <cell r="M500" t="str">
            <v>PARADE</v>
          </cell>
          <cell r="N500" t="str">
            <v>FORSTER</v>
          </cell>
          <cell r="O500">
            <v>2428</v>
          </cell>
          <cell r="P500" t="str">
            <v>NSW</v>
          </cell>
          <cell r="Q500">
            <v>26134</v>
          </cell>
          <cell r="R500" t="str">
            <v>No</v>
          </cell>
          <cell r="S500" t="str">
            <v>No</v>
          </cell>
          <cell r="T500" t="str">
            <v>No</v>
          </cell>
          <cell r="U500" t="str">
            <v>No</v>
          </cell>
          <cell r="V500" t="str">
            <v>No</v>
          </cell>
          <cell r="W500" t="str">
            <v>No</v>
          </cell>
          <cell r="X500" t="str">
            <v>No</v>
          </cell>
          <cell r="Y500">
            <v>0</v>
          </cell>
          <cell r="Z500" t="str">
            <v>None</v>
          </cell>
          <cell r="AA500"/>
          <cell r="AB500"/>
          <cell r="AC500" t="str">
            <v>NONE</v>
          </cell>
          <cell r="AD500"/>
          <cell r="AE500"/>
          <cell r="AF500" t="str">
            <v>None</v>
          </cell>
          <cell r="AG500"/>
          <cell r="AH500"/>
          <cell r="AI500" t="str">
            <v>None</v>
          </cell>
          <cell r="AJ500"/>
          <cell r="AK500"/>
          <cell r="AL500" t="str">
            <v>None</v>
          </cell>
          <cell r="AM500"/>
          <cell r="AN500"/>
          <cell r="AO500" t="str">
            <v>None</v>
          </cell>
          <cell r="AP500"/>
          <cell r="AQ500"/>
          <cell r="AR500" t="str">
            <v>None</v>
          </cell>
          <cell r="AS500"/>
          <cell r="AT500"/>
          <cell r="AU500" t="str">
            <v>None</v>
          </cell>
          <cell r="AV500"/>
          <cell r="AW500"/>
          <cell r="AX500" t="str">
            <v>None</v>
          </cell>
          <cell r="AY500"/>
          <cell r="AZ500"/>
          <cell r="BA500" t="str">
            <v>None</v>
          </cell>
          <cell r="BB500"/>
          <cell r="BC500"/>
          <cell r="BD500">
            <v>37</v>
          </cell>
          <cell r="BE500">
            <v>37</v>
          </cell>
          <cell r="BF500" t="str">
            <v>NO PREVIOUS INSURER</v>
          </cell>
          <cell r="BG500" t="str">
            <v>No</v>
          </cell>
          <cell r="BH500"/>
          <cell r="BI500"/>
          <cell r="BJ500"/>
          <cell r="BK500"/>
          <cell r="BL500" t="str">
            <v>Free Standing Home On Poles</v>
          </cell>
          <cell r="BM500" t="str">
            <v>Other</v>
          </cell>
          <cell r="BN500" t="str">
            <v>Metal covering</v>
          </cell>
          <cell r="BO500" t="str">
            <v>In the last 10 years</v>
          </cell>
          <cell r="BP500">
            <v>2009</v>
          </cell>
          <cell r="BQ500" t="str">
            <v>Less than 1 acre</v>
          </cell>
        </row>
        <row r="501">
          <cell r="H501" t="str">
            <v>GAQLD156818025</v>
          </cell>
          <cell r="I501" t="str">
            <v/>
          </cell>
          <cell r="J501" t="str">
            <v/>
          </cell>
          <cell r="K501">
            <v>63</v>
          </cell>
          <cell r="L501" t="str">
            <v>WALKER</v>
          </cell>
          <cell r="M501" t="str">
            <v>STREET</v>
          </cell>
          <cell r="N501" t="str">
            <v>MARYBOROUGH WEST</v>
          </cell>
          <cell r="O501">
            <v>4650</v>
          </cell>
          <cell r="P501" t="str">
            <v>QLD</v>
          </cell>
          <cell r="Q501">
            <v>15002</v>
          </cell>
          <cell r="R501" t="str">
            <v>Yes</v>
          </cell>
          <cell r="S501" t="str">
            <v>No</v>
          </cell>
          <cell r="T501" t="str">
            <v>No</v>
          </cell>
          <cell r="U501" t="str">
            <v>No</v>
          </cell>
          <cell r="V501" t="str">
            <v>No</v>
          </cell>
          <cell r="W501" t="str">
            <v>No</v>
          </cell>
          <cell r="X501" t="str">
            <v>No</v>
          </cell>
          <cell r="Y501">
            <v>1</v>
          </cell>
          <cell r="Z501" t="str">
            <v>Bushfire or flood</v>
          </cell>
          <cell r="AA501">
            <v>1897071</v>
          </cell>
          <cell r="AB501"/>
          <cell r="AC501" t="str">
            <v>None</v>
          </cell>
          <cell r="AD501"/>
          <cell r="AE501"/>
          <cell r="AF501" t="str">
            <v>None</v>
          </cell>
          <cell r="AG501"/>
          <cell r="AH501"/>
          <cell r="AI501" t="str">
            <v>None</v>
          </cell>
          <cell r="AJ501"/>
          <cell r="AK501"/>
          <cell r="AL501" t="str">
            <v>None</v>
          </cell>
          <cell r="AM501"/>
          <cell r="AN501"/>
          <cell r="AO501" t="str">
            <v>None</v>
          </cell>
          <cell r="AP501"/>
          <cell r="AQ501"/>
          <cell r="AR501" t="str">
            <v>None</v>
          </cell>
          <cell r="AS501"/>
          <cell r="AT501"/>
          <cell r="AU501" t="str">
            <v>None</v>
          </cell>
          <cell r="AV501"/>
          <cell r="AW501"/>
          <cell r="AX501" t="str">
            <v>None</v>
          </cell>
          <cell r="AY501"/>
          <cell r="AZ501"/>
          <cell r="BA501" t="str">
            <v>None</v>
          </cell>
          <cell r="BB501"/>
          <cell r="BC501"/>
          <cell r="BD501">
            <v>27</v>
          </cell>
          <cell r="BE501">
            <v>41</v>
          </cell>
          <cell r="BF501" t="str">
            <v>NO PREVIOUS INSURER</v>
          </cell>
          <cell r="BG501" t="str">
            <v>No</v>
          </cell>
          <cell r="BH501"/>
          <cell r="BI501"/>
          <cell r="BJ501"/>
          <cell r="BK501"/>
          <cell r="BL501" t="str">
            <v>Terrace</v>
          </cell>
          <cell r="BM501" t="str">
            <v>Other</v>
          </cell>
          <cell r="BN501" t="str">
            <v>Terracotta</v>
          </cell>
          <cell r="BO501" t="str">
            <v>In the last 10 years</v>
          </cell>
          <cell r="BP501">
            <v>2017</v>
          </cell>
          <cell r="BQ501" t="str">
            <v>Less than 1 acre</v>
          </cell>
        </row>
        <row r="502">
          <cell r="H502" t="str">
            <v>GAWA_147473218</v>
          </cell>
          <cell r="I502" t="str">
            <v/>
          </cell>
          <cell r="J502" t="str">
            <v/>
          </cell>
          <cell r="K502" t="str">
            <v>29 A</v>
          </cell>
          <cell r="L502" t="str">
            <v>WILCOCK</v>
          </cell>
          <cell r="M502" t="str">
            <v>AVENUE</v>
          </cell>
          <cell r="N502" t="str">
            <v>BALCATTA</v>
          </cell>
          <cell r="O502">
            <v>6021</v>
          </cell>
          <cell r="P502" t="str">
            <v>WA</v>
          </cell>
          <cell r="Q502">
            <v>25933</v>
          </cell>
          <cell r="R502" t="str">
            <v>No</v>
          </cell>
          <cell r="S502" t="str">
            <v>No</v>
          </cell>
          <cell r="T502" t="str">
            <v>No</v>
          </cell>
          <cell r="U502" t="str">
            <v>No</v>
          </cell>
          <cell r="V502" t="str">
            <v>No</v>
          </cell>
          <cell r="W502" t="str">
            <v>No</v>
          </cell>
          <cell r="X502" t="str">
            <v>No</v>
          </cell>
          <cell r="Y502">
            <v>0</v>
          </cell>
          <cell r="Z502" t="str">
            <v>None</v>
          </cell>
          <cell r="AA502"/>
          <cell r="AB502"/>
          <cell r="AC502" t="str">
            <v>NONE</v>
          </cell>
          <cell r="AD502"/>
          <cell r="AE502"/>
          <cell r="AF502" t="str">
            <v>None</v>
          </cell>
          <cell r="AG502"/>
          <cell r="AH502"/>
          <cell r="AI502" t="str">
            <v>None</v>
          </cell>
          <cell r="AJ502"/>
          <cell r="AK502"/>
          <cell r="AL502" t="str">
            <v>None</v>
          </cell>
          <cell r="AM502"/>
          <cell r="AN502"/>
          <cell r="AO502" t="str">
            <v>None</v>
          </cell>
          <cell r="AP502"/>
          <cell r="AQ502"/>
          <cell r="AR502" t="str">
            <v>None</v>
          </cell>
          <cell r="AS502"/>
          <cell r="AT502"/>
          <cell r="AU502" t="str">
            <v>None</v>
          </cell>
          <cell r="AV502"/>
          <cell r="AW502"/>
          <cell r="AX502" t="str">
            <v>None</v>
          </cell>
          <cell r="AY502"/>
          <cell r="AZ502"/>
          <cell r="BA502" t="str">
            <v>None</v>
          </cell>
          <cell r="BB502"/>
          <cell r="BC502"/>
          <cell r="BD502">
            <v>46</v>
          </cell>
          <cell r="BE502">
            <v>74</v>
          </cell>
          <cell r="BF502" t="str">
            <v>NO PREVIOUS INSURER</v>
          </cell>
          <cell r="BG502" t="str">
            <v>No</v>
          </cell>
          <cell r="BH502"/>
          <cell r="BI502"/>
          <cell r="BJ502"/>
          <cell r="BK502"/>
          <cell r="BL502" t="str">
            <v>Terrace</v>
          </cell>
          <cell r="BM502" t="str">
            <v>Sheet cladding</v>
          </cell>
          <cell r="BN502" t="str">
            <v>Metal covering</v>
          </cell>
          <cell r="BO502" t="str">
            <v>1980-1989</v>
          </cell>
          <cell r="BP502" t="str">
            <v>1980-1989</v>
          </cell>
          <cell r="BQ502" t="str">
            <v>Less than 1 acre</v>
          </cell>
        </row>
        <row r="503">
          <cell r="H503" t="str">
            <v>GAQLD156856965</v>
          </cell>
          <cell r="I503" t="str">
            <v/>
          </cell>
          <cell r="J503" t="str">
            <v/>
          </cell>
          <cell r="K503">
            <v>20</v>
          </cell>
          <cell r="L503" t="str">
            <v>NISBET</v>
          </cell>
          <cell r="M503" t="str">
            <v>PLACE</v>
          </cell>
          <cell r="N503" t="str">
            <v>MERRIMAC</v>
          </cell>
          <cell r="O503">
            <v>4226</v>
          </cell>
          <cell r="P503" t="str">
            <v>QLD</v>
          </cell>
          <cell r="Q503">
            <v>25482</v>
          </cell>
          <cell r="R503" t="str">
            <v>No</v>
          </cell>
          <cell r="S503" t="str">
            <v>No</v>
          </cell>
          <cell r="T503" t="str">
            <v>No</v>
          </cell>
          <cell r="U503" t="str">
            <v>No</v>
          </cell>
          <cell r="V503" t="str">
            <v>No</v>
          </cell>
          <cell r="W503" t="str">
            <v>No</v>
          </cell>
          <cell r="X503" t="str">
            <v>Yes</v>
          </cell>
          <cell r="Y503">
            <v>0</v>
          </cell>
          <cell r="Z503" t="str">
            <v>None</v>
          </cell>
          <cell r="AA503"/>
          <cell r="AB503"/>
          <cell r="AC503" t="str">
            <v>NONE</v>
          </cell>
          <cell r="AD503"/>
          <cell r="AE503"/>
          <cell r="AF503" t="str">
            <v>None</v>
          </cell>
          <cell r="AG503"/>
          <cell r="AH503"/>
          <cell r="AI503" t="str">
            <v>None</v>
          </cell>
          <cell r="AJ503"/>
          <cell r="AK503"/>
          <cell r="AL503" t="str">
            <v>None</v>
          </cell>
          <cell r="AM503"/>
          <cell r="AN503"/>
          <cell r="AO503" t="str">
            <v>None</v>
          </cell>
          <cell r="AP503"/>
          <cell r="AQ503"/>
          <cell r="AR503" t="str">
            <v>None</v>
          </cell>
          <cell r="AS503"/>
          <cell r="AT503"/>
          <cell r="AU503" t="str">
            <v>None</v>
          </cell>
          <cell r="AV503"/>
          <cell r="AW503"/>
          <cell r="AX503" t="str">
            <v>None</v>
          </cell>
          <cell r="AY503"/>
          <cell r="AZ503"/>
          <cell r="BA503" t="str">
            <v>None</v>
          </cell>
          <cell r="BB503"/>
          <cell r="BC503"/>
          <cell r="BD503">
            <v>54</v>
          </cell>
          <cell r="BE503">
            <v>73</v>
          </cell>
          <cell r="BF503" t="str">
            <v>COMMINSURE</v>
          </cell>
          <cell r="BG503" t="str">
            <v>No</v>
          </cell>
          <cell r="BH503"/>
          <cell r="BI503"/>
          <cell r="BJ503"/>
          <cell r="BK503"/>
          <cell r="BL503" t="str">
            <v>Semi detached (duplex/triplex/quadplex)</v>
          </cell>
          <cell r="BM503" t="str">
            <v>Other</v>
          </cell>
          <cell r="BN503" t="str">
            <v>Metal covering</v>
          </cell>
          <cell r="BO503" t="str">
            <v>Pre 1890 (Victorian)</v>
          </cell>
          <cell r="BP503" t="str">
            <v>Pre 1890 (Victorian)</v>
          </cell>
          <cell r="BQ503" t="str">
            <v>Less than 1 acre</v>
          </cell>
        </row>
      </sheetData>
      <sheetData sheetId="4"/>
      <sheetData sheetId="5"/>
      <sheetData sheetId="6"/>
      <sheetData sheetId="7">
        <row r="7">
          <cell r="B7" t="str">
            <v>LE Base</v>
          </cell>
          <cell r="E7" t="str">
            <v>LE</v>
          </cell>
          <cell r="H7" t="str">
            <v>AD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92"/>
  <sheetViews>
    <sheetView zoomScaleNormal="100" workbookViewId="0">
      <pane ySplit="6" topLeftCell="A7" activePane="bottomLeft" state="frozen"/>
      <selection activeCell="AG4" sqref="AG4"/>
      <selection pane="bottomLeft" activeCell="C8" sqref="C8"/>
    </sheetView>
  </sheetViews>
  <sheetFormatPr defaultRowHeight="15" x14ac:dyDescent="0.25"/>
  <cols>
    <col min="1" max="1" width="14.28515625" style="6" bestFit="1" customWidth="1"/>
    <col min="2" max="2" width="56.140625" style="160" bestFit="1" customWidth="1"/>
    <col min="3" max="3" width="28.140625" style="142" bestFit="1" customWidth="1"/>
    <col min="4" max="4" width="21.140625" style="142" bestFit="1" customWidth="1"/>
    <col min="5" max="5" width="24" style="142" bestFit="1" customWidth="1"/>
    <col min="6" max="6" width="40.140625" style="142" bestFit="1" customWidth="1"/>
    <col min="7" max="7" width="14.42578125" style="142" bestFit="1" customWidth="1"/>
    <col min="8" max="8" width="21.42578125" style="142" customWidth="1"/>
    <col min="9" max="9" width="46.85546875" style="142" bestFit="1" customWidth="1"/>
    <col min="10" max="10" width="15.7109375" style="142" bestFit="1" customWidth="1"/>
    <col min="11" max="11" width="28.28515625" style="142" bestFit="1" customWidth="1"/>
    <col min="12" max="12" width="33.85546875" style="160" bestFit="1" customWidth="1"/>
    <col min="13" max="13" width="29.5703125" style="142" bestFit="1" customWidth="1"/>
    <col min="14" max="14" width="14.85546875" style="142" bestFit="1" customWidth="1"/>
    <col min="15" max="15" width="24" style="142" bestFit="1" customWidth="1"/>
    <col min="16" max="16" width="10" style="142" bestFit="1" customWidth="1"/>
    <col min="17" max="17" width="6.42578125" style="142" bestFit="1" customWidth="1"/>
    <col min="18" max="16384" width="9.140625" style="142"/>
  </cols>
  <sheetData>
    <row r="1" spans="1:18" x14ac:dyDescent="0.25">
      <c r="A1" s="99" t="s">
        <v>0</v>
      </c>
      <c r="B1" s="113" t="s">
        <v>1</v>
      </c>
      <c r="C1" s="222">
        <v>978.57199947046399</v>
      </c>
      <c r="D1" s="101"/>
      <c r="E1" s="100" t="s">
        <v>2</v>
      </c>
      <c r="F1" s="268">
        <v>43205</v>
      </c>
      <c r="G1" s="101">
        <f>F2-F1</f>
        <v>360</v>
      </c>
      <c r="H1" s="101"/>
      <c r="I1" s="102" t="s">
        <v>3</v>
      </c>
      <c r="J1" s="152">
        <f>PRODUCT(C7:C39)</f>
        <v>6.5064341119634717E-4</v>
      </c>
      <c r="K1" s="103"/>
      <c r="L1" s="153"/>
      <c r="M1" s="143"/>
      <c r="N1" s="105"/>
      <c r="O1" s="105"/>
    </row>
    <row r="2" spans="1:18" x14ac:dyDescent="0.25">
      <c r="A2" s="99" t="s">
        <v>0</v>
      </c>
      <c r="B2" s="113" t="s">
        <v>4</v>
      </c>
      <c r="C2" s="222">
        <v>1076.4291994175101</v>
      </c>
      <c r="D2" s="101"/>
      <c r="E2" s="100" t="s">
        <v>5</v>
      </c>
      <c r="F2" s="268">
        <v>43565</v>
      </c>
      <c r="G2" s="101"/>
      <c r="H2" s="101"/>
      <c r="I2" s="102" t="s">
        <v>6</v>
      </c>
      <c r="J2" s="152">
        <f>SUM(C41:C44)</f>
        <v>846.31598613271308</v>
      </c>
      <c r="K2" s="103"/>
      <c r="L2" s="106" t="s">
        <v>7</v>
      </c>
      <c r="M2" s="154">
        <f>C1*J1</f>
        <v>0.6367014238366927</v>
      </c>
      <c r="N2" s="105"/>
      <c r="O2" s="105"/>
    </row>
    <row r="3" spans="1:18" x14ac:dyDescent="0.25">
      <c r="A3" s="99" t="s">
        <v>0</v>
      </c>
      <c r="B3" s="113" t="s">
        <v>8</v>
      </c>
      <c r="C3" s="222">
        <v>1272.1435993115999</v>
      </c>
      <c r="D3" s="101"/>
      <c r="E3" s="100" t="s">
        <v>9</v>
      </c>
      <c r="F3" s="183" t="s">
        <v>10</v>
      </c>
      <c r="G3" s="101"/>
      <c r="H3" s="101"/>
      <c r="I3" s="103"/>
      <c r="J3" s="103"/>
      <c r="K3" s="103"/>
      <c r="L3" s="106" t="s">
        <v>11</v>
      </c>
      <c r="M3" s="154">
        <f>C2*J1</f>
        <v>0.70037156622036179</v>
      </c>
      <c r="N3" s="105"/>
      <c r="O3" s="105"/>
    </row>
    <row r="4" spans="1:18" x14ac:dyDescent="0.25">
      <c r="A4" s="107"/>
      <c r="B4" s="108"/>
      <c r="C4" s="105"/>
      <c r="D4" s="109"/>
      <c r="E4" s="100" t="s">
        <v>12</v>
      </c>
      <c r="F4" s="183">
        <v>2</v>
      </c>
      <c r="G4" s="109"/>
      <c r="H4" s="103"/>
      <c r="I4" s="103"/>
      <c r="J4" s="103"/>
      <c r="K4" s="103"/>
      <c r="L4" s="106" t="s">
        <v>13</v>
      </c>
      <c r="M4" s="154">
        <f>C3*J1</f>
        <v>0.82771185098769839</v>
      </c>
      <c r="N4" s="105"/>
      <c r="O4" s="105"/>
    </row>
    <row r="5" spans="1:18" x14ac:dyDescent="0.25">
      <c r="A5" s="99"/>
      <c r="B5" s="104"/>
      <c r="C5" s="103"/>
      <c r="D5" s="103"/>
      <c r="E5" s="100" t="s">
        <v>14</v>
      </c>
      <c r="F5" s="183" t="s">
        <v>15</v>
      </c>
      <c r="G5" s="103"/>
      <c r="H5" s="103"/>
      <c r="I5" s="103"/>
      <c r="J5" s="103"/>
      <c r="K5" s="103"/>
      <c r="L5" s="155"/>
      <c r="M5" s="154"/>
      <c r="N5" s="105"/>
      <c r="O5" s="105"/>
    </row>
    <row r="6" spans="1:18" ht="21" x14ac:dyDescent="0.35">
      <c r="A6" s="110" t="s">
        <v>16</v>
      </c>
      <c r="B6" s="111" t="s">
        <v>17</v>
      </c>
      <c r="C6" s="111" t="s">
        <v>18</v>
      </c>
      <c r="D6" s="111" t="s">
        <v>19</v>
      </c>
      <c r="E6" s="111" t="s">
        <v>20</v>
      </c>
      <c r="F6" s="111" t="s">
        <v>21</v>
      </c>
      <c r="G6" s="111" t="s">
        <v>22</v>
      </c>
      <c r="H6" s="110" t="s">
        <v>16</v>
      </c>
      <c r="I6" s="103"/>
      <c r="J6" s="103"/>
      <c r="K6" s="112" t="s">
        <v>23</v>
      </c>
      <c r="L6" s="112" t="s">
        <v>24</v>
      </c>
      <c r="M6" s="112" t="s">
        <v>25</v>
      </c>
      <c r="N6" s="111" t="s">
        <v>21</v>
      </c>
    </row>
    <row r="7" spans="1:18" ht="39" x14ac:dyDescent="0.3">
      <c r="A7" s="99" t="s">
        <v>26</v>
      </c>
      <c r="B7" s="113" t="s">
        <v>27</v>
      </c>
      <c r="C7" s="210">
        <v>1.0789792199999999</v>
      </c>
      <c r="D7" s="223">
        <v>1.0789792199999999</v>
      </c>
      <c r="E7" s="228" t="b">
        <f>C7=D7</f>
        <v>1</v>
      </c>
      <c r="F7" s="184" t="s">
        <v>28</v>
      </c>
      <c r="G7" s="103"/>
      <c r="H7" s="101"/>
      <c r="I7" s="150" t="s">
        <v>29</v>
      </c>
      <c r="J7" s="115"/>
      <c r="K7" s="264">
        <f>SUM(M2,J2)</f>
        <v>846.95268755654979</v>
      </c>
      <c r="L7" s="264">
        <f>SUM(M3,J2)</f>
        <v>847.01635769893346</v>
      </c>
      <c r="M7" s="264">
        <f>M4+J2</f>
        <v>847.1436979837008</v>
      </c>
      <c r="N7" s="164"/>
      <c r="O7" s="105"/>
      <c r="P7" s="105"/>
      <c r="Q7" s="105"/>
      <c r="R7" s="105"/>
    </row>
    <row r="8" spans="1:18" ht="39" x14ac:dyDescent="0.3">
      <c r="A8" s="104" t="s">
        <v>30</v>
      </c>
      <c r="B8" s="113" t="s">
        <v>31</v>
      </c>
      <c r="C8" s="210">
        <v>1.0043477780000001</v>
      </c>
      <c r="D8" s="224">
        <v>1.0043477780000001</v>
      </c>
      <c r="E8" s="228" t="b">
        <f t="shared" ref="E8:E39" si="0">C8=D8</f>
        <v>1</v>
      </c>
      <c r="F8" s="184">
        <v>8</v>
      </c>
      <c r="G8" s="103"/>
      <c r="H8" s="101"/>
      <c r="I8" s="150" t="str">
        <f xml:space="preserve"> "Pre loaded premium(Multiplicative and Additive) - " &amp;G1 &amp;" Days"</f>
        <v>Pre loaded premium(Multiplicative and Additive) - 360 Days</v>
      </c>
      <c r="J8" s="115"/>
      <c r="K8" s="264">
        <f>K7/365*G1</f>
        <v>835.3505959461861</v>
      </c>
      <c r="L8" s="264">
        <f>L7/365*G1</f>
        <v>835.41339389483846</v>
      </c>
      <c r="M8" s="264">
        <f>M7/365*G1</f>
        <v>835.53898979214318</v>
      </c>
      <c r="N8" s="164"/>
      <c r="O8" s="105"/>
      <c r="P8" s="105"/>
      <c r="Q8" s="105"/>
      <c r="R8" s="105"/>
    </row>
    <row r="9" spans="1:18" x14ac:dyDescent="0.25">
      <c r="A9" s="104" t="s">
        <v>32</v>
      </c>
      <c r="B9" s="113" t="s">
        <v>33</v>
      </c>
      <c r="C9" s="210">
        <v>1.0957576600000001</v>
      </c>
      <c r="D9" s="224">
        <v>1.0957576600000001</v>
      </c>
      <c r="E9" s="228" t="b">
        <f t="shared" si="0"/>
        <v>1</v>
      </c>
      <c r="F9" s="184" t="s">
        <v>34</v>
      </c>
      <c r="G9" s="103"/>
      <c r="H9" s="163" t="s">
        <v>35</v>
      </c>
      <c r="I9" s="189" t="s">
        <v>36</v>
      </c>
      <c r="J9" s="117"/>
      <c r="K9" s="186">
        <v>50</v>
      </c>
      <c r="L9" s="186">
        <v>75</v>
      </c>
      <c r="M9" s="186">
        <v>100</v>
      </c>
      <c r="N9" s="164"/>
      <c r="O9" s="105"/>
      <c r="P9" s="105"/>
      <c r="Q9" s="105"/>
      <c r="R9" s="105"/>
    </row>
    <row r="10" spans="1:18" ht="15.75" x14ac:dyDescent="0.25">
      <c r="A10" s="104" t="s">
        <v>37</v>
      </c>
      <c r="B10" s="113" t="s">
        <v>38</v>
      </c>
      <c r="C10" s="210">
        <v>1.07323222</v>
      </c>
      <c r="D10" s="224">
        <v>1.07323222</v>
      </c>
      <c r="E10" s="228" t="b">
        <f t="shared" si="0"/>
        <v>1</v>
      </c>
      <c r="F10" s="184" t="s">
        <v>39</v>
      </c>
      <c r="G10" s="103"/>
      <c r="H10" s="163" t="s">
        <v>40</v>
      </c>
      <c r="I10" s="189" t="s">
        <v>41</v>
      </c>
      <c r="J10" s="188">
        <v>60</v>
      </c>
      <c r="K10" s="143">
        <f>J10</f>
        <v>60</v>
      </c>
      <c r="L10" s="143">
        <f>J10</f>
        <v>60</v>
      </c>
      <c r="M10" s="143">
        <f>J10</f>
        <v>60</v>
      </c>
      <c r="N10" s="164"/>
      <c r="O10" s="181" t="s">
        <v>42</v>
      </c>
      <c r="P10" s="181" t="s">
        <v>43</v>
      </c>
      <c r="Q10" s="181" t="s">
        <v>44</v>
      </c>
      <c r="R10" s="105"/>
    </row>
    <row r="11" spans="1:18" ht="30" x14ac:dyDescent="0.25">
      <c r="A11" s="104" t="s">
        <v>45</v>
      </c>
      <c r="B11" s="113" t="s">
        <v>46</v>
      </c>
      <c r="C11" s="210">
        <v>0.90732322200000004</v>
      </c>
      <c r="D11" s="224">
        <v>0.90732322200000004</v>
      </c>
      <c r="E11" s="228" t="b">
        <f t="shared" si="0"/>
        <v>1</v>
      </c>
      <c r="F11" s="184">
        <v>4</v>
      </c>
      <c r="G11" s="103"/>
      <c r="H11" s="163" t="s">
        <v>47</v>
      </c>
      <c r="I11" s="189" t="s">
        <v>48</v>
      </c>
      <c r="J11" s="117"/>
      <c r="K11" s="186">
        <f>20+Q11</f>
        <v>20</v>
      </c>
      <c r="L11" s="186">
        <f>30+Q11</f>
        <v>30</v>
      </c>
      <c r="M11" s="186">
        <f>45+Q11</f>
        <v>45</v>
      </c>
      <c r="N11" s="187" t="s">
        <v>49</v>
      </c>
      <c r="O11" s="188">
        <v>0</v>
      </c>
      <c r="P11" s="188">
        <v>19089</v>
      </c>
      <c r="Q11" s="143">
        <f>O11*P11</f>
        <v>0</v>
      </c>
      <c r="R11" s="105"/>
    </row>
    <row r="12" spans="1:18" ht="17.25" x14ac:dyDescent="0.25">
      <c r="A12" s="104" t="s">
        <v>50</v>
      </c>
      <c r="B12" s="113" t="s">
        <v>51</v>
      </c>
      <c r="C12" s="210">
        <v>1.0669023222</v>
      </c>
      <c r="D12" s="224">
        <v>1.0669023222</v>
      </c>
      <c r="E12" s="228" t="b">
        <f t="shared" si="0"/>
        <v>1</v>
      </c>
      <c r="F12" s="184">
        <v>0</v>
      </c>
      <c r="G12" s="103"/>
      <c r="H12" s="163"/>
      <c r="I12" s="118" t="s">
        <v>52</v>
      </c>
      <c r="J12" s="119"/>
      <c r="K12" s="228">
        <f>SUM(K8:K11)</f>
        <v>965.3505959461861</v>
      </c>
      <c r="L12" s="228">
        <f>SUM(L8:L11)</f>
        <v>1000.4133938948385</v>
      </c>
      <c r="M12" s="228">
        <f>SUM(M8:M11)</f>
        <v>1040.5389897921432</v>
      </c>
      <c r="N12" s="164"/>
      <c r="O12" s="105"/>
      <c r="P12" s="105"/>
      <c r="Q12" s="105"/>
      <c r="R12" s="105"/>
    </row>
    <row r="13" spans="1:18" x14ac:dyDescent="0.25">
      <c r="A13" s="104" t="s">
        <v>53</v>
      </c>
      <c r="B13" s="113" t="s">
        <v>54</v>
      </c>
      <c r="C13" s="210">
        <v>1.0086575222</v>
      </c>
      <c r="D13" s="224">
        <v>1.0086575222</v>
      </c>
      <c r="E13" s="228" t="b">
        <f t="shared" si="0"/>
        <v>1</v>
      </c>
      <c r="F13" s="185" t="s">
        <v>55</v>
      </c>
      <c r="G13" s="103"/>
      <c r="H13" s="163" t="s">
        <v>56</v>
      </c>
      <c r="I13" s="189" t="s">
        <v>57</v>
      </c>
      <c r="J13" s="203">
        <v>0</v>
      </c>
      <c r="K13" s="145">
        <f t="shared" ref="K13:K18" si="1">J13</f>
        <v>0</v>
      </c>
      <c r="L13" s="145">
        <f t="shared" ref="L13:L18" si="2">J13</f>
        <v>0</v>
      </c>
      <c r="M13" s="145">
        <f t="shared" ref="M13:M18" si="3">J13</f>
        <v>0</v>
      </c>
      <c r="N13" s="187" t="s">
        <v>58</v>
      </c>
      <c r="O13" s="105" t="s">
        <v>59</v>
      </c>
      <c r="P13" s="105"/>
      <c r="Q13" s="105"/>
      <c r="R13" s="105"/>
    </row>
    <row r="14" spans="1:18" x14ac:dyDescent="0.25">
      <c r="A14" s="104" t="s">
        <v>60</v>
      </c>
      <c r="B14" s="113" t="s">
        <v>61</v>
      </c>
      <c r="C14" s="210">
        <v>1.2398765399999999E-2</v>
      </c>
      <c r="D14" s="224">
        <v>1.2398765399999999E-2</v>
      </c>
      <c r="E14" s="228" t="b">
        <f t="shared" si="0"/>
        <v>1</v>
      </c>
      <c r="F14" s="184" t="s">
        <v>62</v>
      </c>
      <c r="G14" s="103"/>
      <c r="H14" s="163" t="s">
        <v>63</v>
      </c>
      <c r="I14" s="189" t="s">
        <v>64</v>
      </c>
      <c r="J14" s="193">
        <v>0.06</v>
      </c>
      <c r="K14" s="145">
        <f t="shared" si="1"/>
        <v>0.06</v>
      </c>
      <c r="L14" s="145">
        <f t="shared" si="2"/>
        <v>0.06</v>
      </c>
      <c r="M14" s="145">
        <f t="shared" si="3"/>
        <v>0.06</v>
      </c>
      <c r="N14" s="164"/>
      <c r="O14" s="105"/>
      <c r="P14" s="105"/>
      <c r="Q14" s="105"/>
      <c r="R14" s="105"/>
    </row>
    <row r="15" spans="1:18" x14ac:dyDescent="0.25">
      <c r="A15" s="99"/>
      <c r="B15" s="113" t="s">
        <v>65</v>
      </c>
      <c r="C15" s="211">
        <v>1</v>
      </c>
      <c r="D15" s="227" t="s">
        <v>66</v>
      </c>
      <c r="E15" s="228" t="s">
        <v>66</v>
      </c>
      <c r="F15" s="219" t="s">
        <v>66</v>
      </c>
      <c r="G15" s="103"/>
      <c r="H15" s="163" t="s">
        <v>40</v>
      </c>
      <c r="I15" s="189" t="s">
        <v>67</v>
      </c>
      <c r="J15" s="193">
        <v>0.04</v>
      </c>
      <c r="K15" s="145">
        <f t="shared" si="1"/>
        <v>0.04</v>
      </c>
      <c r="L15" s="145">
        <f t="shared" si="2"/>
        <v>0.04</v>
      </c>
      <c r="M15" s="145">
        <f t="shared" si="3"/>
        <v>0.04</v>
      </c>
      <c r="N15" s="164"/>
      <c r="O15" s="105"/>
      <c r="P15" s="105"/>
      <c r="Q15" s="105"/>
      <c r="R15" s="105"/>
    </row>
    <row r="16" spans="1:18" x14ac:dyDescent="0.25">
      <c r="A16" s="99" t="s">
        <v>68</v>
      </c>
      <c r="B16" s="113" t="s">
        <v>69</v>
      </c>
      <c r="C16" s="210">
        <v>1.0064553300000001</v>
      </c>
      <c r="D16" s="224">
        <v>1.0064553300000001</v>
      </c>
      <c r="E16" s="228" t="b">
        <f t="shared" si="0"/>
        <v>1</v>
      </c>
      <c r="F16" s="184" t="s">
        <v>70</v>
      </c>
      <c r="G16" s="103"/>
      <c r="H16" s="163" t="s">
        <v>40</v>
      </c>
      <c r="I16" s="116" t="s">
        <v>71</v>
      </c>
      <c r="J16" s="188">
        <v>0</v>
      </c>
      <c r="K16" s="145">
        <f t="shared" si="1"/>
        <v>0</v>
      </c>
      <c r="L16" s="145">
        <f t="shared" si="2"/>
        <v>0</v>
      </c>
      <c r="M16" s="145">
        <f t="shared" si="3"/>
        <v>0</v>
      </c>
      <c r="N16" s="164"/>
      <c r="O16" s="105"/>
      <c r="P16" s="105"/>
      <c r="Q16" s="105"/>
      <c r="R16" s="105"/>
    </row>
    <row r="17" spans="1:18" x14ac:dyDescent="0.25">
      <c r="A17" s="99" t="s">
        <v>72</v>
      </c>
      <c r="B17" s="113" t="s">
        <v>73</v>
      </c>
      <c r="C17" s="210">
        <v>1.1000000000000001</v>
      </c>
      <c r="D17" s="224">
        <v>1.1000000000000001</v>
      </c>
      <c r="E17" s="228" t="b">
        <f t="shared" si="0"/>
        <v>1</v>
      </c>
      <c r="F17" s="184" t="s">
        <v>74</v>
      </c>
      <c r="G17" s="103"/>
      <c r="H17" s="101"/>
      <c r="I17" s="116" t="s">
        <v>75</v>
      </c>
      <c r="J17" s="188">
        <v>0</v>
      </c>
      <c r="K17" s="145">
        <f t="shared" si="1"/>
        <v>0</v>
      </c>
      <c r="L17" s="145">
        <f t="shared" si="2"/>
        <v>0</v>
      </c>
      <c r="M17" s="145">
        <f t="shared" si="3"/>
        <v>0</v>
      </c>
      <c r="N17" s="164"/>
      <c r="O17" s="105"/>
      <c r="P17" s="105"/>
      <c r="Q17" s="105"/>
      <c r="R17" s="105"/>
    </row>
    <row r="18" spans="1:18" x14ac:dyDescent="0.25">
      <c r="A18" s="99" t="s">
        <v>76</v>
      </c>
      <c r="B18" s="263" t="s">
        <v>77</v>
      </c>
      <c r="C18" s="210">
        <v>1</v>
      </c>
      <c r="D18" s="224"/>
      <c r="E18" s="228" t="b">
        <f t="shared" si="0"/>
        <v>0</v>
      </c>
      <c r="F18" s="184"/>
      <c r="G18" s="103"/>
      <c r="H18" s="101"/>
      <c r="I18" s="116" t="s">
        <v>78</v>
      </c>
      <c r="J18" s="188">
        <v>0</v>
      </c>
      <c r="K18" s="145">
        <f t="shared" si="1"/>
        <v>0</v>
      </c>
      <c r="L18" s="145">
        <f t="shared" si="2"/>
        <v>0</v>
      </c>
      <c r="M18" s="145">
        <f t="shared" si="3"/>
        <v>0</v>
      </c>
      <c r="N18" s="164"/>
      <c r="O18" s="105"/>
      <c r="P18" s="105"/>
      <c r="Q18" s="105"/>
      <c r="R18" s="105"/>
    </row>
    <row r="19" spans="1:18" ht="45" x14ac:dyDescent="0.25">
      <c r="A19" s="99" t="s">
        <v>76</v>
      </c>
      <c r="B19" s="263" t="s">
        <v>79</v>
      </c>
      <c r="C19" s="210">
        <v>1</v>
      </c>
      <c r="D19" s="212"/>
      <c r="E19" s="228" t="b">
        <f t="shared" si="0"/>
        <v>0</v>
      </c>
      <c r="F19" s="184"/>
      <c r="G19" s="103"/>
      <c r="H19" s="163" t="s">
        <v>40</v>
      </c>
      <c r="I19" s="189" t="s">
        <v>80</v>
      </c>
      <c r="J19" s="203">
        <v>0</v>
      </c>
      <c r="K19" s="145">
        <f>J19</f>
        <v>0</v>
      </c>
      <c r="L19" s="145">
        <f>J19</f>
        <v>0</v>
      </c>
      <c r="M19" s="145">
        <f>J19</f>
        <v>0</v>
      </c>
      <c r="N19" s="187" t="s">
        <v>62</v>
      </c>
      <c r="O19" s="105"/>
      <c r="P19" s="105"/>
      <c r="Q19" s="105"/>
      <c r="R19" s="105"/>
    </row>
    <row r="20" spans="1:18" x14ac:dyDescent="0.25">
      <c r="A20" s="99" t="s">
        <v>76</v>
      </c>
      <c r="B20" s="263" t="s">
        <v>81</v>
      </c>
      <c r="C20" s="210">
        <v>1</v>
      </c>
      <c r="D20" s="212"/>
      <c r="E20" s="228" t="b">
        <f t="shared" si="0"/>
        <v>0</v>
      </c>
      <c r="F20" s="184"/>
      <c r="G20" s="103"/>
      <c r="H20" s="163" t="s">
        <v>40</v>
      </c>
      <c r="I20" s="189" t="s">
        <v>82</v>
      </c>
      <c r="J20" s="193">
        <v>-0.15</v>
      </c>
      <c r="K20" s="145">
        <f>J20</f>
        <v>-0.15</v>
      </c>
      <c r="L20" s="145">
        <f>J20</f>
        <v>-0.15</v>
      </c>
      <c r="M20" s="145">
        <f>J20</f>
        <v>-0.15</v>
      </c>
      <c r="N20" s="164"/>
      <c r="O20" s="105"/>
      <c r="P20" s="105"/>
      <c r="Q20" s="105"/>
      <c r="R20" s="105"/>
    </row>
    <row r="21" spans="1:18" ht="17.25" x14ac:dyDescent="0.25">
      <c r="A21" s="99"/>
      <c r="B21" s="121" t="s">
        <v>83</v>
      </c>
      <c r="C21" s="211">
        <v>1</v>
      </c>
      <c r="D21" s="211" t="s">
        <v>66</v>
      </c>
      <c r="E21" s="228" t="s">
        <v>66</v>
      </c>
      <c r="F21" s="219" t="s">
        <v>66</v>
      </c>
      <c r="G21" s="103"/>
      <c r="H21" s="120"/>
      <c r="I21" s="118" t="s">
        <v>84</v>
      </c>
      <c r="J21" s="119"/>
      <c r="K21" s="146">
        <f>(K12*(1+K13)*(1+K14)*(1+K15)*(1+K16)*(1+K17)*(1+K18))/(1-K19-K20)</f>
        <v>925.39347562702233</v>
      </c>
      <c r="L21" s="146">
        <f>(L12*(1+L13)*(1+L14)*(1+L15)*(1+L16)*(1+L17)*(1+L18))/(1-L19-L20)</f>
        <v>959.00497863449596</v>
      </c>
      <c r="M21" s="146">
        <f>(M12*(1+M13)*(1+M14)*(1+M15)*(1+M16)*(1+M17)*(1+M18))/(1-M19-M20)</f>
        <v>997.4697237798772</v>
      </c>
      <c r="N21" s="164"/>
      <c r="O21" s="105"/>
      <c r="P21" s="105"/>
      <c r="Q21" s="105"/>
      <c r="R21" s="105"/>
    </row>
    <row r="22" spans="1:18" x14ac:dyDescent="0.25">
      <c r="A22" s="122" t="s">
        <v>85</v>
      </c>
      <c r="B22" s="113" t="s">
        <v>86</v>
      </c>
      <c r="C22" s="210">
        <v>1.1121766244324001</v>
      </c>
      <c r="D22" s="212">
        <v>1.1121766244324001</v>
      </c>
      <c r="E22" s="228" t="b">
        <f t="shared" si="0"/>
        <v>1</v>
      </c>
      <c r="F22" s="184" t="s">
        <v>87</v>
      </c>
      <c r="G22" s="103"/>
      <c r="H22" s="163" t="s">
        <v>40</v>
      </c>
      <c r="I22" s="189" t="s">
        <v>88</v>
      </c>
      <c r="J22" s="193">
        <v>7.0000000000000007E-2</v>
      </c>
      <c r="K22" s="145">
        <f>J22</f>
        <v>7.0000000000000007E-2</v>
      </c>
      <c r="L22" s="145">
        <f t="shared" ref="L22:L23" si="4">J22</f>
        <v>7.0000000000000007E-2</v>
      </c>
      <c r="M22" s="145">
        <f t="shared" ref="M22:M23" si="5">J22</f>
        <v>7.0000000000000007E-2</v>
      </c>
      <c r="N22" s="164"/>
      <c r="O22" s="105"/>
      <c r="P22" s="105"/>
      <c r="Q22" s="105"/>
      <c r="R22" s="105"/>
    </row>
    <row r="23" spans="1:18" x14ac:dyDescent="0.25">
      <c r="A23" s="99" t="s">
        <v>89</v>
      </c>
      <c r="B23" s="113" t="s">
        <v>90</v>
      </c>
      <c r="C23" s="210">
        <v>1.073259444271</v>
      </c>
      <c r="D23" s="212">
        <v>1.073259444271</v>
      </c>
      <c r="E23" s="228" t="b">
        <f t="shared" si="0"/>
        <v>1</v>
      </c>
      <c r="F23" s="184" t="s">
        <v>91</v>
      </c>
      <c r="G23" s="103"/>
      <c r="H23" s="108" t="s">
        <v>63</v>
      </c>
      <c r="I23" s="189" t="s">
        <v>92</v>
      </c>
      <c r="J23" s="193">
        <v>0.14000000000000001</v>
      </c>
      <c r="K23" s="145">
        <f>J23</f>
        <v>0.14000000000000001</v>
      </c>
      <c r="L23" s="145">
        <f t="shared" si="4"/>
        <v>0.14000000000000001</v>
      </c>
      <c r="M23" s="145">
        <f t="shared" si="5"/>
        <v>0.14000000000000001</v>
      </c>
      <c r="N23" s="164"/>
      <c r="O23" s="105"/>
      <c r="P23" s="105"/>
      <c r="Q23" s="105"/>
      <c r="R23" s="105"/>
    </row>
    <row r="24" spans="1:18" ht="19.5" x14ac:dyDescent="0.3">
      <c r="A24" s="99" t="s">
        <v>93</v>
      </c>
      <c r="B24" s="113" t="s">
        <v>94</v>
      </c>
      <c r="C24" s="210">
        <v>1</v>
      </c>
      <c r="D24" s="212">
        <v>1</v>
      </c>
      <c r="E24" s="228" t="b">
        <f t="shared" si="0"/>
        <v>1</v>
      </c>
      <c r="F24" s="184" t="s">
        <v>95</v>
      </c>
      <c r="G24" s="103"/>
      <c r="H24" s="120"/>
      <c r="I24" s="151" t="s">
        <v>96</v>
      </c>
      <c r="J24" s="123"/>
      <c r="K24" s="141">
        <f>K21/(1-K22-K23)</f>
        <v>1171.3841463633196</v>
      </c>
      <c r="L24" s="141">
        <f>L21/(1-L22-L23)</f>
        <v>1213.9303527018938</v>
      </c>
      <c r="M24" s="141">
        <f>M21/(1-M22-M23)</f>
        <v>1262.619903518832</v>
      </c>
      <c r="O24" s="105"/>
    </row>
    <row r="25" spans="1:18" ht="17.25" x14ac:dyDescent="0.3">
      <c r="A25" s="107" t="s">
        <v>97</v>
      </c>
      <c r="B25" s="125" t="s">
        <v>98</v>
      </c>
      <c r="C25" s="210">
        <v>2.2432319999999999E-2</v>
      </c>
      <c r="D25" s="212">
        <v>2.2432319999999999E-2</v>
      </c>
      <c r="E25" s="228" t="b">
        <f t="shared" si="0"/>
        <v>1</v>
      </c>
      <c r="F25" s="184" t="s">
        <v>62</v>
      </c>
      <c r="G25" s="103"/>
      <c r="H25" s="120"/>
      <c r="I25" s="124"/>
      <c r="J25" s="119"/>
      <c r="K25" s="147"/>
      <c r="L25" s="147"/>
      <c r="M25" s="147"/>
      <c r="O25" s="105"/>
    </row>
    <row r="26" spans="1:18" x14ac:dyDescent="0.25">
      <c r="A26" s="99" t="s">
        <v>99</v>
      </c>
      <c r="B26" s="113" t="s">
        <v>100</v>
      </c>
      <c r="C26" s="210">
        <v>1.0059612409621399</v>
      </c>
      <c r="D26" s="212">
        <v>1.0059612409621399</v>
      </c>
      <c r="E26" s="228" t="b">
        <f t="shared" si="0"/>
        <v>1</v>
      </c>
      <c r="F26" s="184" t="s">
        <v>101</v>
      </c>
      <c r="G26" s="103"/>
      <c r="H26" s="163" t="s">
        <v>102</v>
      </c>
      <c r="I26" s="209" t="s">
        <v>103</v>
      </c>
      <c r="J26" s="188">
        <v>1</v>
      </c>
      <c r="K26" s="144">
        <f>K24*N26</f>
        <v>0</v>
      </c>
      <c r="L26" s="144">
        <f>L24*N26</f>
        <v>0</v>
      </c>
      <c r="M26" s="144">
        <f>M24*N26</f>
        <v>0</v>
      </c>
      <c r="N26" s="143">
        <f>J26-1</f>
        <v>0</v>
      </c>
      <c r="O26" s="105"/>
    </row>
    <row r="27" spans="1:18" x14ac:dyDescent="0.25">
      <c r="A27" s="99" t="s">
        <v>104</v>
      </c>
      <c r="B27" s="125" t="s">
        <v>105</v>
      </c>
      <c r="C27" s="210">
        <v>0.93202043410816504</v>
      </c>
      <c r="D27" s="212">
        <v>0.93202043410816504</v>
      </c>
      <c r="E27" s="228" t="b">
        <f t="shared" si="0"/>
        <v>1</v>
      </c>
      <c r="F27" s="184">
        <v>1</v>
      </c>
      <c r="G27" s="103"/>
      <c r="H27" s="163" t="s">
        <v>102</v>
      </c>
      <c r="I27" s="209" t="s">
        <v>106</v>
      </c>
      <c r="J27" s="188">
        <v>1.1000000000000001</v>
      </c>
      <c r="K27" s="144">
        <f>(K24+K26)*N27</f>
        <v>117.13841463633206</v>
      </c>
      <c r="L27" s="144">
        <f>(L24+L26)*N27</f>
        <v>121.39303527018949</v>
      </c>
      <c r="M27" s="144">
        <f>(M24+M26)*N27</f>
        <v>126.26199035188331</v>
      </c>
      <c r="N27" s="143">
        <f>J27-1</f>
        <v>0.10000000000000009</v>
      </c>
      <c r="O27" s="105"/>
    </row>
    <row r="28" spans="1:18" x14ac:dyDescent="0.25">
      <c r="A28" s="99" t="s">
        <v>107</v>
      </c>
      <c r="B28" s="113" t="s">
        <v>108</v>
      </c>
      <c r="C28" s="210">
        <v>0.93560724320949096</v>
      </c>
      <c r="D28" s="235">
        <v>0.93848475387657404</v>
      </c>
      <c r="E28" s="228" t="b">
        <f t="shared" si="0"/>
        <v>0</v>
      </c>
      <c r="F28" s="184">
        <v>511936</v>
      </c>
      <c r="G28" s="103"/>
      <c r="H28" s="163" t="s">
        <v>102</v>
      </c>
      <c r="I28" s="209" t="s">
        <v>109</v>
      </c>
      <c r="J28" s="188">
        <v>1</v>
      </c>
      <c r="K28" s="144">
        <f>(K24+K26+K27)*N28</f>
        <v>0</v>
      </c>
      <c r="L28" s="144">
        <f>(L24+L26+L27)*N28</f>
        <v>0</v>
      </c>
      <c r="M28" s="144">
        <f>(M24+M26+M27)*N28</f>
        <v>0</v>
      </c>
      <c r="N28" s="143">
        <f>J28-1</f>
        <v>0</v>
      </c>
      <c r="O28" s="105"/>
    </row>
    <row r="29" spans="1:18" x14ac:dyDescent="0.25">
      <c r="A29" s="99" t="s">
        <v>110</v>
      </c>
      <c r="B29" s="113" t="s">
        <v>111</v>
      </c>
      <c r="C29" s="231">
        <v>1.66</v>
      </c>
      <c r="D29" s="241">
        <v>1.66</v>
      </c>
      <c r="E29" s="239" t="b">
        <f t="shared" si="0"/>
        <v>1</v>
      </c>
      <c r="F29" s="184">
        <v>750</v>
      </c>
      <c r="G29" s="103"/>
      <c r="H29" s="120"/>
      <c r="I29" s="124"/>
      <c r="J29" s="126"/>
      <c r="K29" s="182"/>
      <c r="L29" s="143"/>
      <c r="M29" s="143"/>
      <c r="O29" s="105"/>
    </row>
    <row r="30" spans="1:18" ht="21" x14ac:dyDescent="0.35">
      <c r="A30" s="99" t="s">
        <v>112</v>
      </c>
      <c r="B30" s="113" t="s">
        <v>113</v>
      </c>
      <c r="C30" s="231">
        <v>1</v>
      </c>
      <c r="D30" s="212">
        <v>1</v>
      </c>
      <c r="E30" s="228" t="b">
        <f t="shared" si="0"/>
        <v>1</v>
      </c>
      <c r="F30" s="140" t="str">
        <f>F24 &amp; " x " &amp;F26</f>
        <v>Modern Project x Quality</v>
      </c>
      <c r="G30" s="103"/>
      <c r="H30" s="120"/>
      <c r="I30" s="151" t="s">
        <v>114</v>
      </c>
      <c r="J30" s="127"/>
      <c r="K30" s="148">
        <f>K24*J26*J27*J28</f>
        <v>1288.5225609996517</v>
      </c>
      <c r="L30" s="148">
        <f>L24*J26*J27*J28</f>
        <v>1335.3233879720833</v>
      </c>
      <c r="M30" s="148">
        <f>M24*J26*J27*J28</f>
        <v>1388.8818938707152</v>
      </c>
      <c r="O30" s="105"/>
    </row>
    <row r="31" spans="1:18" ht="22.5" customHeight="1" x14ac:dyDescent="0.35">
      <c r="A31" s="99" t="s">
        <v>115</v>
      </c>
      <c r="B31" s="113" t="s">
        <v>116</v>
      </c>
      <c r="C31" s="231">
        <v>1</v>
      </c>
      <c r="D31" s="212">
        <v>1</v>
      </c>
      <c r="E31" s="228" t="b">
        <f t="shared" si="0"/>
        <v>1</v>
      </c>
      <c r="F31" s="140" t="str">
        <f>F24&amp;" x " &amp; F4</f>
        <v>Modern Project x 2</v>
      </c>
      <c r="G31" s="103"/>
      <c r="H31" s="128"/>
      <c r="I31" s="151" t="s">
        <v>117</v>
      </c>
      <c r="J31" s="129"/>
      <c r="K31" s="148">
        <f>K24+K26+K27+K28</f>
        <v>1288.5225609996517</v>
      </c>
      <c r="L31" s="148">
        <f>L24+L26+L27+L28</f>
        <v>1335.3233879720833</v>
      </c>
      <c r="M31" s="148">
        <f>M24+M26+M27+M28</f>
        <v>1388.8818938707152</v>
      </c>
      <c r="O31" s="105"/>
    </row>
    <row r="32" spans="1:18" x14ac:dyDescent="0.25">
      <c r="A32" s="99" t="s">
        <v>118</v>
      </c>
      <c r="B32" s="113" t="s">
        <v>119</v>
      </c>
      <c r="C32" s="231">
        <v>1</v>
      </c>
      <c r="D32" s="235" t="s">
        <v>120</v>
      </c>
      <c r="E32" s="232" t="b">
        <f t="shared" si="0"/>
        <v>0</v>
      </c>
      <c r="F32" s="140" t="str">
        <f>F24 &amp; " x " &amp; F22 &amp; " x " &amp; F23</f>
        <v>Modern Project x BlockWork x Fibercement</v>
      </c>
      <c r="G32" s="103"/>
      <c r="H32" s="120"/>
      <c r="I32" s="124"/>
      <c r="J32" s="119"/>
      <c r="K32" s="146" t="b">
        <f>K30=K31</f>
        <v>1</v>
      </c>
      <c r="L32" s="146" t="b">
        <f>L30=L31</f>
        <v>1</v>
      </c>
      <c r="M32" s="146" t="b">
        <f>M30=M31</f>
        <v>1</v>
      </c>
      <c r="O32" s="105"/>
    </row>
    <row r="33" spans="1:15" x14ac:dyDescent="0.25">
      <c r="A33" s="99" t="s">
        <v>121</v>
      </c>
      <c r="B33" s="113" t="s">
        <v>122</v>
      </c>
      <c r="C33" s="231">
        <v>0.92034815088260002</v>
      </c>
      <c r="D33" s="212">
        <v>0.92034815088260002</v>
      </c>
      <c r="E33" s="228" t="b">
        <f t="shared" si="0"/>
        <v>1</v>
      </c>
      <c r="F33" s="140" t="str">
        <f>F26&amp;" x " &amp;F4</f>
        <v>Quality x 2</v>
      </c>
      <c r="G33" s="103"/>
      <c r="H33" s="120"/>
      <c r="I33" s="124" t="s">
        <v>123</v>
      </c>
      <c r="J33" s="188">
        <v>50</v>
      </c>
      <c r="K33" s="146">
        <f>J33</f>
        <v>50</v>
      </c>
      <c r="L33" s="146">
        <f>J33</f>
        <v>50</v>
      </c>
      <c r="M33" s="146">
        <f>J33</f>
        <v>50</v>
      </c>
      <c r="O33" s="105"/>
    </row>
    <row r="34" spans="1:15" x14ac:dyDescent="0.25">
      <c r="A34" s="99" t="s">
        <v>124</v>
      </c>
      <c r="B34" s="113" t="s">
        <v>125</v>
      </c>
      <c r="C34" s="231">
        <v>1.0098434300000001</v>
      </c>
      <c r="D34" s="235" t="s">
        <v>120</v>
      </c>
      <c r="E34" s="232" t="b">
        <f t="shared" si="0"/>
        <v>0</v>
      </c>
      <c r="F34" s="140" t="str">
        <f>F26 &amp; " x " &amp; F22</f>
        <v>Quality x BlockWork</v>
      </c>
      <c r="G34" s="103"/>
      <c r="H34" s="101"/>
      <c r="I34" s="124" t="s">
        <v>126</v>
      </c>
      <c r="J34" s="188">
        <f>J27</f>
        <v>1.1000000000000001</v>
      </c>
      <c r="K34" s="146">
        <f>K33*N34</f>
        <v>5.0000000000000044</v>
      </c>
      <c r="L34" s="146">
        <f>L33*N34</f>
        <v>5.0000000000000044</v>
      </c>
      <c r="M34" s="146">
        <f>M33*N34</f>
        <v>5.0000000000000044</v>
      </c>
      <c r="N34" s="143">
        <f>J34-1</f>
        <v>0.10000000000000009</v>
      </c>
      <c r="O34" s="105"/>
    </row>
    <row r="35" spans="1:15" x14ac:dyDescent="0.25">
      <c r="A35" s="99" t="s">
        <v>127</v>
      </c>
      <c r="B35" s="113" t="s">
        <v>128</v>
      </c>
      <c r="C35" s="231">
        <v>1</v>
      </c>
      <c r="D35" s="212">
        <v>1</v>
      </c>
      <c r="E35" s="228" t="b">
        <f t="shared" si="0"/>
        <v>1</v>
      </c>
      <c r="F35" s="140" t="str">
        <f>F29 &amp; " x " &amp; F11</f>
        <v>750 x 4</v>
      </c>
      <c r="G35" s="103"/>
      <c r="H35" s="101"/>
      <c r="I35" s="124" t="s">
        <v>129</v>
      </c>
      <c r="J35" s="117"/>
      <c r="K35" s="146">
        <f>J33*J34</f>
        <v>55.000000000000007</v>
      </c>
      <c r="L35" s="146">
        <f>J33*J34</f>
        <v>55.000000000000007</v>
      </c>
      <c r="M35" s="146">
        <f>J33*J34</f>
        <v>55.000000000000007</v>
      </c>
      <c r="O35" s="105"/>
    </row>
    <row r="36" spans="1:15" x14ac:dyDescent="0.25">
      <c r="A36" s="104" t="s">
        <v>130</v>
      </c>
      <c r="B36" s="113" t="s">
        <v>131</v>
      </c>
      <c r="C36" s="231">
        <v>1.0428947</v>
      </c>
      <c r="D36" s="241">
        <v>1.0428947</v>
      </c>
      <c r="E36" s="239" t="b">
        <f t="shared" si="0"/>
        <v>1</v>
      </c>
      <c r="F36" s="140" t="str">
        <f>F27 &amp; " x " &amp; F5</f>
        <v>1 x Moderate</v>
      </c>
      <c r="G36" s="103"/>
      <c r="H36" s="130"/>
      <c r="I36" s="124" t="s">
        <v>132</v>
      </c>
      <c r="J36" s="117"/>
      <c r="K36" s="146">
        <f>K33+K34</f>
        <v>55.000000000000007</v>
      </c>
      <c r="L36" s="146">
        <f>L33+L34</f>
        <v>55.000000000000007</v>
      </c>
      <c r="M36" s="146">
        <f>M33+M34</f>
        <v>55.000000000000007</v>
      </c>
      <c r="O36" s="105"/>
    </row>
    <row r="37" spans="1:15" x14ac:dyDescent="0.25">
      <c r="A37" s="104" t="s">
        <v>133</v>
      </c>
      <c r="B37" s="113" t="s">
        <v>134</v>
      </c>
      <c r="C37" s="231">
        <v>0.99756282671011998</v>
      </c>
      <c r="D37" s="235" t="s">
        <v>120</v>
      </c>
      <c r="E37" s="232" t="b">
        <f t="shared" si="0"/>
        <v>0</v>
      </c>
      <c r="F37" s="140" t="str">
        <f>F22 &amp; " x " &amp; F5</f>
        <v>BlockWork x Moderate</v>
      </c>
      <c r="G37" s="103"/>
      <c r="H37" s="101"/>
      <c r="I37" s="124"/>
      <c r="J37" s="117"/>
      <c r="K37" s="146" t="b">
        <f>K35=K36</f>
        <v>1</v>
      </c>
      <c r="L37" s="146" t="b">
        <f>L35=L36</f>
        <v>1</v>
      </c>
      <c r="M37" s="146" t="b">
        <f>M35=M36</f>
        <v>1</v>
      </c>
      <c r="O37" s="105"/>
    </row>
    <row r="38" spans="1:15" x14ac:dyDescent="0.25">
      <c r="A38" s="104" t="s">
        <v>135</v>
      </c>
      <c r="B38" s="113" t="s">
        <v>136</v>
      </c>
      <c r="C38" s="210">
        <v>1.0104007027319899</v>
      </c>
      <c r="D38" s="212">
        <v>1.0104007027319899</v>
      </c>
      <c r="E38" s="228" t="b">
        <f t="shared" si="0"/>
        <v>1</v>
      </c>
      <c r="F38" s="140" t="str">
        <f>F29 &amp; " x " &amp; F3</f>
        <v>750 x ACT</v>
      </c>
      <c r="G38" s="103"/>
      <c r="H38" s="130"/>
      <c r="I38" s="124" t="s">
        <v>137</v>
      </c>
      <c r="J38" s="188">
        <v>100</v>
      </c>
      <c r="K38" s="146">
        <f>J38</f>
        <v>100</v>
      </c>
      <c r="L38" s="146">
        <f>J38</f>
        <v>100</v>
      </c>
      <c r="M38" s="146">
        <f>J38</f>
        <v>100</v>
      </c>
      <c r="O38" s="105"/>
    </row>
    <row r="39" spans="1:15" x14ac:dyDescent="0.25">
      <c r="A39" s="104" t="s">
        <v>138</v>
      </c>
      <c r="B39" s="113" t="s">
        <v>139</v>
      </c>
      <c r="C39" s="210">
        <v>1</v>
      </c>
      <c r="D39" s="212">
        <v>1</v>
      </c>
      <c r="E39" s="228" t="b">
        <f t="shared" si="0"/>
        <v>1</v>
      </c>
      <c r="F39" s="140" t="str">
        <f>F28 &amp; " x " &amp; F3</f>
        <v>511936 x ACT</v>
      </c>
      <c r="G39" s="103"/>
      <c r="H39" s="130"/>
      <c r="I39" s="124" t="s">
        <v>140</v>
      </c>
      <c r="J39" s="188">
        <f>J27</f>
        <v>1.1000000000000001</v>
      </c>
      <c r="K39" s="146">
        <f>K38*N39</f>
        <v>10.000000000000009</v>
      </c>
      <c r="L39" s="146">
        <f>L38*N39</f>
        <v>10.000000000000009</v>
      </c>
      <c r="M39" s="146">
        <f>M38*N39</f>
        <v>10.000000000000009</v>
      </c>
      <c r="N39" s="143">
        <f>J39-1</f>
        <v>0.10000000000000009</v>
      </c>
      <c r="O39" s="105"/>
    </row>
    <row r="40" spans="1:15" x14ac:dyDescent="0.25">
      <c r="A40" s="131"/>
      <c r="B40" s="132"/>
      <c r="C40" s="132"/>
      <c r="D40" s="225"/>
      <c r="E40" s="229"/>
      <c r="F40" s="133"/>
      <c r="G40" s="134"/>
      <c r="H40" s="130"/>
      <c r="I40" s="124" t="s">
        <v>141</v>
      </c>
      <c r="J40" s="109"/>
      <c r="K40" s="146">
        <f>J38*J39</f>
        <v>110.00000000000001</v>
      </c>
      <c r="L40" s="146">
        <f>J38*J39</f>
        <v>110.00000000000001</v>
      </c>
      <c r="M40" s="146">
        <f>J38*J39</f>
        <v>110.00000000000001</v>
      </c>
      <c r="O40" s="105"/>
    </row>
    <row r="41" spans="1:15" x14ac:dyDescent="0.25">
      <c r="A41" s="99"/>
      <c r="B41" s="156" t="s">
        <v>142</v>
      </c>
      <c r="C41" s="143">
        <f>C46</f>
        <v>156.79302127014398</v>
      </c>
      <c r="D41" s="212"/>
      <c r="E41" s="211"/>
      <c r="F41" s="114"/>
      <c r="G41" s="103"/>
      <c r="H41" s="130"/>
      <c r="I41" s="124" t="s">
        <v>143</v>
      </c>
      <c r="J41" s="105"/>
      <c r="K41" s="149">
        <f>K38+K39</f>
        <v>110.00000000000001</v>
      </c>
      <c r="L41" s="146">
        <f>L38+L39</f>
        <v>110.00000000000001</v>
      </c>
      <c r="M41" s="146">
        <f>M38+M39</f>
        <v>110.00000000000001</v>
      </c>
      <c r="O41" s="105"/>
    </row>
    <row r="42" spans="1:15" x14ac:dyDescent="0.25">
      <c r="A42" s="99"/>
      <c r="B42" s="156" t="s">
        <v>144</v>
      </c>
      <c r="C42" s="143">
        <f>C51</f>
        <v>197.93377671312896</v>
      </c>
      <c r="D42" s="212"/>
      <c r="E42" s="211"/>
      <c r="F42" s="114"/>
      <c r="G42" s="103"/>
      <c r="H42" s="105"/>
      <c r="I42" s="103"/>
      <c r="J42" s="103"/>
      <c r="K42" s="146" t="b">
        <f>K40=K41</f>
        <v>1</v>
      </c>
      <c r="L42" s="146" t="b">
        <f>L40=L41</f>
        <v>1</v>
      </c>
      <c r="M42" s="146" t="b">
        <f>M40=M41</f>
        <v>1</v>
      </c>
      <c r="O42" s="105"/>
    </row>
    <row r="43" spans="1:15" ht="21" x14ac:dyDescent="0.35">
      <c r="A43" s="99"/>
      <c r="B43" s="156" t="s">
        <v>145</v>
      </c>
      <c r="C43" s="143">
        <f>C57</f>
        <v>154.17335158579201</v>
      </c>
      <c r="D43" s="212"/>
      <c r="E43" s="211"/>
      <c r="F43" s="114"/>
      <c r="G43" s="103"/>
      <c r="H43" s="105"/>
      <c r="I43" s="151" t="s">
        <v>146</v>
      </c>
      <c r="J43" s="127"/>
      <c r="K43" s="148">
        <f t="shared" ref="K43:M44" si="6">K30+K35+K40</f>
        <v>1453.5225609996517</v>
      </c>
      <c r="L43" s="148">
        <f t="shared" si="6"/>
        <v>1500.3233879720833</v>
      </c>
      <c r="M43" s="148">
        <f t="shared" si="6"/>
        <v>1553.8818938707152</v>
      </c>
      <c r="O43" s="105"/>
    </row>
    <row r="44" spans="1:15" ht="21" x14ac:dyDescent="0.35">
      <c r="A44" s="99"/>
      <c r="B44" s="156" t="s">
        <v>147</v>
      </c>
      <c r="C44" s="143">
        <f>C62</f>
        <v>337.41583656364804</v>
      </c>
      <c r="D44" s="212"/>
      <c r="E44" s="211"/>
      <c r="F44" s="114"/>
      <c r="G44" s="103"/>
      <c r="H44" s="105"/>
      <c r="I44" s="151" t="s">
        <v>148</v>
      </c>
      <c r="J44" s="129"/>
      <c r="K44" s="148">
        <f t="shared" si="6"/>
        <v>1453.5225609996517</v>
      </c>
      <c r="L44" s="148">
        <f t="shared" si="6"/>
        <v>1500.3233879720833</v>
      </c>
      <c r="M44" s="148">
        <f t="shared" si="6"/>
        <v>1553.8818938707152</v>
      </c>
      <c r="O44" s="105"/>
    </row>
    <row r="45" spans="1:15" ht="15.75" thickBot="1" x14ac:dyDescent="0.3">
      <c r="A45" s="99"/>
      <c r="B45" s="135"/>
      <c r="C45" s="136"/>
      <c r="D45" s="103"/>
      <c r="E45" s="143"/>
      <c r="F45" s="114"/>
      <c r="G45" s="103"/>
      <c r="H45" s="105"/>
      <c r="I45" s="105"/>
      <c r="J45" s="105"/>
      <c r="K45" s="146" t="b">
        <f>K43=K44</f>
        <v>1</v>
      </c>
      <c r="L45" s="146" t="b">
        <f>L43=L44</f>
        <v>1</v>
      </c>
      <c r="M45" s="146" t="b">
        <f>M43=M44</f>
        <v>1</v>
      </c>
      <c r="O45" s="105"/>
    </row>
    <row r="46" spans="1:15" ht="15.75" thickBot="1" x14ac:dyDescent="0.3">
      <c r="A46" s="137"/>
      <c r="B46" s="157" t="s">
        <v>149</v>
      </c>
      <c r="C46" s="233">
        <f>C47*C48*C49</f>
        <v>156.79302127014398</v>
      </c>
      <c r="D46" s="234">
        <v>156.79302127014401</v>
      </c>
      <c r="E46" s="228" t="b">
        <f t="shared" ref="E46" si="7">C46=D46</f>
        <v>1</v>
      </c>
      <c r="F46" s="114"/>
      <c r="G46" s="103"/>
      <c r="H46" s="105"/>
      <c r="I46" s="105"/>
      <c r="J46" s="105"/>
      <c r="K46" s="105"/>
      <c r="L46" s="105"/>
      <c r="M46" s="105"/>
      <c r="N46" s="105"/>
    </row>
    <row r="47" spans="1:15" x14ac:dyDescent="0.25">
      <c r="A47" s="99"/>
      <c r="B47" s="158" t="s">
        <v>150</v>
      </c>
      <c r="C47" s="159">
        <f>F28</f>
        <v>511936</v>
      </c>
      <c r="D47" s="212"/>
      <c r="E47" s="143"/>
      <c r="F47" s="114"/>
      <c r="G47" s="103"/>
      <c r="H47" s="105"/>
      <c r="I47" s="105"/>
      <c r="J47" s="105"/>
      <c r="K47" s="105"/>
      <c r="L47" s="105"/>
      <c r="M47" s="105"/>
      <c r="N47" s="105"/>
    </row>
    <row r="48" spans="1:15" x14ac:dyDescent="0.25">
      <c r="A48" s="99" t="s">
        <v>26</v>
      </c>
      <c r="B48" s="138" t="s">
        <v>151</v>
      </c>
      <c r="C48" s="210">
        <v>3.2582409999999998E-4</v>
      </c>
      <c r="D48" s="223">
        <v>3.2582409999999998E-4</v>
      </c>
      <c r="E48" s="228"/>
      <c r="F48" s="140" t="str">
        <f>F7</f>
        <v>GAACT714937496</v>
      </c>
      <c r="G48" s="103"/>
      <c r="H48" s="105"/>
      <c r="I48" s="105"/>
      <c r="J48" s="105"/>
      <c r="K48" s="105"/>
      <c r="L48" s="105"/>
      <c r="M48" s="105"/>
      <c r="N48" s="105"/>
    </row>
    <row r="49" spans="1:14" x14ac:dyDescent="0.25">
      <c r="A49" s="99" t="s">
        <v>152</v>
      </c>
      <c r="B49" s="138" t="s">
        <v>153</v>
      </c>
      <c r="C49" s="210">
        <v>0.94</v>
      </c>
      <c r="D49" s="226"/>
      <c r="E49" s="230"/>
      <c r="F49" s="140" t="str">
        <f xml:space="preserve"> "Excess : " &amp; F29</f>
        <v>Excess : 750</v>
      </c>
      <c r="G49" s="103"/>
      <c r="H49" s="105"/>
      <c r="I49" s="105"/>
      <c r="J49" s="105"/>
      <c r="K49" s="105"/>
      <c r="L49" s="105"/>
      <c r="M49" s="105"/>
      <c r="N49" s="105"/>
    </row>
    <row r="50" spans="1:14" ht="15.75" thickBot="1" x14ac:dyDescent="0.3">
      <c r="A50" s="99"/>
      <c r="B50" s="135"/>
      <c r="C50" s="139"/>
      <c r="D50" s="212"/>
      <c r="E50" s="143"/>
      <c r="F50" s="114"/>
      <c r="G50" s="103"/>
      <c r="H50" s="105"/>
      <c r="I50" s="105"/>
      <c r="J50" s="105"/>
      <c r="K50" s="105"/>
      <c r="L50" s="105"/>
      <c r="M50" s="105"/>
      <c r="N50" s="105"/>
    </row>
    <row r="51" spans="1:14" ht="15.75" thickBot="1" x14ac:dyDescent="0.3">
      <c r="A51" s="137"/>
      <c r="B51" s="157" t="s">
        <v>154</v>
      </c>
      <c r="C51" s="233">
        <f>C52*C53*C54*C55</f>
        <v>197.93377671312896</v>
      </c>
      <c r="D51" s="234">
        <v>197.933776713128</v>
      </c>
      <c r="E51" s="232" t="b">
        <f t="shared" ref="E51" si="8">C51=D51</f>
        <v>0</v>
      </c>
      <c r="F51" s="114"/>
      <c r="G51" s="103"/>
      <c r="H51" s="105"/>
      <c r="I51" s="105"/>
      <c r="J51" s="105"/>
      <c r="K51" s="105"/>
      <c r="L51" s="105"/>
      <c r="M51" s="105"/>
      <c r="N51" s="105"/>
    </row>
    <row r="52" spans="1:14" x14ac:dyDescent="0.25">
      <c r="A52" s="99"/>
      <c r="B52" s="158" t="s">
        <v>150</v>
      </c>
      <c r="C52" s="159">
        <f>F28</f>
        <v>511936</v>
      </c>
      <c r="D52" s="212"/>
      <c r="E52" s="236" t="s">
        <v>155</v>
      </c>
      <c r="F52" s="114"/>
      <c r="G52" s="103"/>
      <c r="H52" s="105"/>
      <c r="I52" s="105"/>
      <c r="J52" s="105"/>
      <c r="K52" s="105"/>
      <c r="L52" s="105"/>
      <c r="M52" s="105"/>
      <c r="N52" s="105"/>
    </row>
    <row r="53" spans="1:14" x14ac:dyDescent="0.25">
      <c r="A53" s="99" t="s">
        <v>26</v>
      </c>
      <c r="B53" s="138" t="s">
        <v>156</v>
      </c>
      <c r="C53" s="210">
        <v>4.3442442400000003E-4</v>
      </c>
      <c r="D53" s="223">
        <v>4.3442442400000003E-4</v>
      </c>
      <c r="E53" s="228"/>
      <c r="F53" s="140" t="str">
        <f>F7</f>
        <v>GAACT714937496</v>
      </c>
      <c r="G53" s="103"/>
      <c r="H53" s="105"/>
      <c r="I53" s="105"/>
      <c r="J53" s="105"/>
      <c r="K53" s="105"/>
      <c r="L53" s="105"/>
      <c r="M53" s="105"/>
      <c r="N53" s="105"/>
    </row>
    <row r="54" spans="1:14" x14ac:dyDescent="0.25">
      <c r="A54" s="99" t="s">
        <v>118</v>
      </c>
      <c r="B54" s="138" t="s">
        <v>157</v>
      </c>
      <c r="C54" s="210">
        <v>1</v>
      </c>
      <c r="D54" s="212"/>
      <c r="E54" s="211"/>
      <c r="F54" s="140" t="str">
        <f>F24 &amp; " x " &amp; F22 &amp; " x " &amp; F23</f>
        <v>Modern Project x BlockWork x Fibercement</v>
      </c>
      <c r="G54" s="103"/>
      <c r="H54" s="105"/>
      <c r="I54" s="105"/>
      <c r="J54" s="105"/>
      <c r="K54" s="105"/>
      <c r="L54" s="105"/>
      <c r="M54" s="105"/>
      <c r="N54" s="105"/>
    </row>
    <row r="55" spans="1:14" x14ac:dyDescent="0.25">
      <c r="A55" s="99" t="s">
        <v>158</v>
      </c>
      <c r="B55" s="138" t="s">
        <v>159</v>
      </c>
      <c r="C55" s="210">
        <v>0.89</v>
      </c>
      <c r="D55" s="212"/>
      <c r="E55" s="237"/>
      <c r="F55" s="140" t="str">
        <f xml:space="preserve"> "Excess : " &amp; F29</f>
        <v>Excess : 750</v>
      </c>
      <c r="G55" s="103"/>
      <c r="H55" s="105"/>
      <c r="I55" s="105"/>
      <c r="J55" s="105"/>
      <c r="K55" s="105"/>
      <c r="L55" s="105"/>
      <c r="M55" s="105"/>
      <c r="N55" s="105"/>
    </row>
    <row r="56" spans="1:14" ht="15.75" thickBot="1" x14ac:dyDescent="0.3">
      <c r="A56" s="107"/>
      <c r="B56" s="108"/>
      <c r="C56" s="139"/>
      <c r="D56" s="212"/>
      <c r="E56" s="238"/>
      <c r="F56" s="114"/>
      <c r="G56" s="103"/>
      <c r="H56" s="105"/>
      <c r="I56" s="105"/>
      <c r="J56" s="105"/>
      <c r="K56" s="105"/>
      <c r="L56" s="105"/>
      <c r="M56" s="105"/>
      <c r="N56" s="105"/>
    </row>
    <row r="57" spans="1:14" ht="15.75" thickBot="1" x14ac:dyDescent="0.3">
      <c r="A57" s="137"/>
      <c r="B57" s="157" t="s">
        <v>160</v>
      </c>
      <c r="C57" s="233">
        <f>C58*C59*C60</f>
        <v>154.17335158579201</v>
      </c>
      <c r="D57" s="234">
        <v>154.17335158579201</v>
      </c>
      <c r="E57" s="239" t="b">
        <f t="shared" ref="E57" si="9">C57=D57</f>
        <v>1</v>
      </c>
      <c r="F57" s="114"/>
      <c r="G57" s="103"/>
      <c r="H57" s="105"/>
      <c r="I57" s="105"/>
      <c r="J57" s="105"/>
      <c r="K57" s="105"/>
      <c r="L57" s="105"/>
      <c r="M57" s="105"/>
      <c r="N57" s="105"/>
    </row>
    <row r="58" spans="1:14" x14ac:dyDescent="0.25">
      <c r="A58" s="99"/>
      <c r="B58" s="158" t="s">
        <v>150</v>
      </c>
      <c r="C58" s="159">
        <f>F28</f>
        <v>511936</v>
      </c>
      <c r="D58" s="212"/>
      <c r="E58" s="240"/>
      <c r="F58" s="114"/>
      <c r="G58" s="103"/>
      <c r="H58" s="105"/>
      <c r="I58" s="105"/>
      <c r="J58" s="105"/>
      <c r="K58" s="105"/>
      <c r="L58" s="105"/>
      <c r="M58" s="105"/>
      <c r="N58" s="105"/>
    </row>
    <row r="59" spans="1:14" x14ac:dyDescent="0.25">
      <c r="A59" s="99" t="s">
        <v>26</v>
      </c>
      <c r="B59" s="138" t="s">
        <v>161</v>
      </c>
      <c r="C59" s="210">
        <v>3.422244E-4</v>
      </c>
      <c r="D59" s="223">
        <v>3.422244E-4</v>
      </c>
      <c r="E59" s="239"/>
      <c r="F59" s="140" t="str">
        <f>F7</f>
        <v>GAACT714937496</v>
      </c>
      <c r="G59" s="103"/>
      <c r="H59" s="105"/>
      <c r="I59" s="105"/>
      <c r="J59" s="105"/>
      <c r="K59" s="105"/>
      <c r="L59" s="105"/>
      <c r="M59" s="105"/>
      <c r="N59" s="105"/>
    </row>
    <row r="60" spans="1:14" x14ac:dyDescent="0.25">
      <c r="A60" s="99" t="s">
        <v>162</v>
      </c>
      <c r="B60" s="138" t="s">
        <v>163</v>
      </c>
      <c r="C60" s="210">
        <v>0.88</v>
      </c>
      <c r="D60" s="212"/>
      <c r="E60" s="240"/>
      <c r="F60" s="140" t="str">
        <f xml:space="preserve"> "Excess : " &amp; F29</f>
        <v>Excess : 750</v>
      </c>
      <c r="G60" s="103"/>
      <c r="H60" s="105"/>
      <c r="I60" s="105"/>
      <c r="J60" s="105"/>
      <c r="K60" s="105"/>
      <c r="L60" s="105"/>
      <c r="M60" s="105"/>
      <c r="N60" s="105"/>
    </row>
    <row r="61" spans="1:14" ht="15.75" thickBot="1" x14ac:dyDescent="0.3">
      <c r="A61" s="161"/>
      <c r="B61" s="135"/>
      <c r="C61" s="139"/>
      <c r="D61" s="212"/>
      <c r="E61" s="238"/>
      <c r="F61" s="114"/>
      <c r="G61" s="103"/>
      <c r="H61" s="105"/>
      <c r="I61" s="105"/>
      <c r="J61" s="105"/>
      <c r="K61" s="105"/>
      <c r="L61" s="105"/>
      <c r="M61" s="105"/>
      <c r="N61" s="105"/>
    </row>
    <row r="62" spans="1:14" ht="15.75" thickBot="1" x14ac:dyDescent="0.3">
      <c r="A62" s="162"/>
      <c r="B62" s="157" t="s">
        <v>164</v>
      </c>
      <c r="C62" s="233">
        <f>C63*C64*C65</f>
        <v>337.41583656364804</v>
      </c>
      <c r="D62" s="234">
        <v>337.41583656364799</v>
      </c>
      <c r="E62" s="239" t="b">
        <f t="shared" ref="E62" si="10">C62=D62</f>
        <v>1</v>
      </c>
      <c r="F62" s="114"/>
      <c r="G62" s="103"/>
      <c r="H62" s="105"/>
      <c r="I62" s="105"/>
      <c r="J62" s="105"/>
      <c r="K62" s="105"/>
      <c r="L62" s="105"/>
      <c r="M62" s="105"/>
      <c r="N62" s="105"/>
    </row>
    <row r="63" spans="1:14" x14ac:dyDescent="0.25">
      <c r="A63" s="161"/>
      <c r="B63" s="158" t="s">
        <v>150</v>
      </c>
      <c r="C63" s="159">
        <f>F28</f>
        <v>511936</v>
      </c>
      <c r="D63" s="212"/>
      <c r="E63" s="238"/>
      <c r="F63" s="114"/>
      <c r="G63" s="103"/>
      <c r="H63" s="105"/>
      <c r="I63" s="105"/>
      <c r="J63" s="105"/>
      <c r="K63" s="105"/>
      <c r="L63" s="105"/>
      <c r="M63" s="105"/>
      <c r="N63" s="105"/>
    </row>
    <row r="64" spans="1:14" x14ac:dyDescent="0.25">
      <c r="A64" s="99" t="s">
        <v>165</v>
      </c>
      <c r="B64" s="138" t="s">
        <v>166</v>
      </c>
      <c r="C64" s="210">
        <v>9.8372790000000009E-4</v>
      </c>
      <c r="D64" s="223">
        <v>9.8372790000000009E-4</v>
      </c>
      <c r="E64" s="228"/>
      <c r="F64" s="140" t="str">
        <f>F7</f>
        <v>GAACT714937496</v>
      </c>
      <c r="G64" s="103"/>
      <c r="H64" s="105"/>
      <c r="I64" s="105"/>
      <c r="J64" s="105"/>
      <c r="K64" s="105"/>
      <c r="L64" s="105"/>
      <c r="M64" s="105"/>
      <c r="N64" s="105"/>
    </row>
    <row r="65" spans="1:15" x14ac:dyDescent="0.25">
      <c r="A65" s="99" t="s">
        <v>167</v>
      </c>
      <c r="B65" s="138" t="s">
        <v>168</v>
      </c>
      <c r="C65" s="210">
        <v>0.67</v>
      </c>
      <c r="D65" s="212"/>
      <c r="E65" s="237"/>
      <c r="F65" s="140" t="str">
        <f xml:space="preserve"> "Excess : " &amp; F29</f>
        <v>Excess : 750</v>
      </c>
      <c r="G65" s="103"/>
      <c r="H65" s="105"/>
      <c r="I65" s="105"/>
      <c r="J65" s="105"/>
      <c r="K65" s="105"/>
      <c r="L65" s="105"/>
      <c r="M65" s="105"/>
      <c r="N65" s="105"/>
    </row>
    <row r="66" spans="1:15" x14ac:dyDescent="0.25">
      <c r="A66" s="107"/>
      <c r="B66" s="108"/>
      <c r="C66" s="105"/>
      <c r="D66" s="105"/>
      <c r="E66" s="105"/>
      <c r="F66" s="105"/>
      <c r="G66" s="105"/>
      <c r="H66" s="105"/>
      <c r="I66" s="105"/>
      <c r="J66" s="105"/>
      <c r="K66" s="105"/>
      <c r="L66" s="105"/>
      <c r="M66" s="105"/>
      <c r="N66" s="105"/>
    </row>
    <row r="67" spans="1:15" x14ac:dyDescent="0.25">
      <c r="A67" s="107"/>
      <c r="B67" s="108"/>
      <c r="C67" s="105"/>
      <c r="D67" s="105"/>
      <c r="E67" s="105"/>
      <c r="F67" s="105"/>
      <c r="G67" s="105"/>
      <c r="H67" s="105"/>
      <c r="I67" s="105"/>
      <c r="J67" s="105"/>
      <c r="K67" s="105"/>
      <c r="L67" s="108"/>
      <c r="M67" s="105"/>
      <c r="N67" s="105"/>
      <c r="O67" s="105"/>
    </row>
    <row r="68" spans="1:15" x14ac:dyDescent="0.25">
      <c r="A68" s="107"/>
      <c r="B68" s="108"/>
      <c r="C68" s="105"/>
      <c r="D68" s="105"/>
      <c r="E68" s="105"/>
      <c r="F68" s="105"/>
      <c r="G68" s="105"/>
      <c r="H68" s="105"/>
      <c r="I68" s="105"/>
      <c r="J68" s="105"/>
      <c r="K68" s="105"/>
      <c r="L68" s="108"/>
      <c r="M68" s="105"/>
      <c r="N68" s="105"/>
      <c r="O68" s="105"/>
    </row>
    <row r="69" spans="1:15" x14ac:dyDescent="0.25">
      <c r="A69" s="107"/>
      <c r="B69" s="108"/>
      <c r="C69" s="105"/>
      <c r="D69" s="105"/>
      <c r="E69" s="105"/>
      <c r="F69" s="105"/>
      <c r="G69" s="105"/>
      <c r="H69" s="105"/>
      <c r="I69" s="105"/>
      <c r="J69" s="105"/>
      <c r="K69" s="105"/>
      <c r="L69" s="108"/>
      <c r="M69" s="105"/>
      <c r="N69" s="105"/>
      <c r="O69" s="105"/>
    </row>
    <row r="70" spans="1:15" x14ac:dyDescent="0.25">
      <c r="A70" s="107"/>
      <c r="B70" s="108"/>
      <c r="C70" s="105"/>
      <c r="D70" s="105"/>
      <c r="E70" s="105"/>
      <c r="F70" s="105"/>
      <c r="G70" s="105"/>
      <c r="H70" s="105"/>
      <c r="I70" s="105"/>
      <c r="J70" s="105"/>
      <c r="K70" s="105"/>
      <c r="L70" s="108"/>
      <c r="M70" s="105"/>
      <c r="N70" s="105"/>
      <c r="O70" s="105"/>
    </row>
    <row r="71" spans="1:15" x14ac:dyDescent="0.25">
      <c r="A71" s="107"/>
      <c r="B71" s="108"/>
      <c r="C71" s="105"/>
      <c r="D71" s="105"/>
      <c r="E71" s="105"/>
      <c r="F71" s="105"/>
      <c r="G71" s="105"/>
      <c r="H71" s="105"/>
      <c r="I71" s="105"/>
      <c r="J71" s="105"/>
      <c r="K71" s="105"/>
      <c r="L71" s="108"/>
      <c r="M71" s="105"/>
      <c r="N71" s="105"/>
      <c r="O71" s="105"/>
    </row>
    <row r="72" spans="1:15" x14ac:dyDescent="0.25">
      <c r="A72" s="107"/>
      <c r="B72" s="108"/>
      <c r="C72" s="105"/>
      <c r="D72" s="105"/>
      <c r="E72" s="105"/>
      <c r="F72" s="105"/>
      <c r="G72" s="105"/>
      <c r="H72" s="105"/>
      <c r="I72" s="105"/>
      <c r="J72" s="105"/>
      <c r="K72" s="105"/>
      <c r="L72" s="108"/>
      <c r="M72" s="105"/>
      <c r="N72" s="105"/>
      <c r="O72" s="105"/>
    </row>
    <row r="73" spans="1:15" x14ac:dyDescent="0.25">
      <c r="A73" s="107"/>
      <c r="B73" s="108"/>
      <c r="C73" s="105"/>
      <c r="D73" s="105"/>
      <c r="E73" s="105"/>
      <c r="F73" s="105"/>
      <c r="G73" s="105"/>
      <c r="H73" s="105"/>
      <c r="I73" s="105"/>
      <c r="J73" s="105"/>
      <c r="K73" s="105"/>
      <c r="L73" s="108"/>
      <c r="M73" s="105"/>
      <c r="N73" s="105"/>
      <c r="O73" s="105"/>
    </row>
    <row r="74" spans="1:15" x14ac:dyDescent="0.25">
      <c r="A74" s="107"/>
      <c r="B74" s="108"/>
      <c r="C74" s="105"/>
      <c r="D74" s="105"/>
      <c r="E74" s="105"/>
      <c r="F74" s="105"/>
      <c r="G74" s="105"/>
      <c r="H74" s="105"/>
      <c r="I74" s="105"/>
      <c r="J74" s="105"/>
      <c r="K74" s="105"/>
      <c r="L74" s="108"/>
      <c r="M74" s="105"/>
      <c r="N74" s="105"/>
      <c r="O74" s="105"/>
    </row>
    <row r="75" spans="1:15" x14ac:dyDescent="0.25">
      <c r="A75" s="107"/>
      <c r="B75" s="108"/>
      <c r="C75" s="105"/>
      <c r="D75" s="105"/>
      <c r="E75" s="105"/>
      <c r="F75" s="105"/>
      <c r="G75" s="105"/>
      <c r="H75" s="105"/>
      <c r="I75" s="105"/>
      <c r="J75" s="105"/>
      <c r="K75" s="105"/>
      <c r="L75" s="108"/>
      <c r="M75" s="105"/>
      <c r="N75" s="105"/>
      <c r="O75" s="105"/>
    </row>
    <row r="76" spans="1:15" x14ac:dyDescent="0.25">
      <c r="A76" s="107"/>
      <c r="B76" s="108"/>
      <c r="C76" s="105"/>
      <c r="D76" s="105"/>
      <c r="E76" s="105"/>
      <c r="F76" s="105"/>
      <c r="G76" s="105"/>
      <c r="H76" s="105"/>
      <c r="I76" s="105"/>
      <c r="J76" s="105"/>
      <c r="K76" s="105"/>
      <c r="L76" s="108"/>
      <c r="M76" s="105"/>
      <c r="N76" s="105"/>
      <c r="O76" s="105"/>
    </row>
    <row r="77" spans="1:15" x14ac:dyDescent="0.25">
      <c r="A77" s="107"/>
      <c r="B77" s="108"/>
      <c r="C77" s="105"/>
      <c r="D77" s="105"/>
      <c r="E77" s="105"/>
      <c r="F77" s="105"/>
      <c r="G77" s="105"/>
      <c r="H77" s="105"/>
      <c r="I77" s="105"/>
      <c r="J77" s="105"/>
      <c r="K77" s="105"/>
      <c r="L77" s="108"/>
      <c r="M77" s="105"/>
      <c r="N77" s="105"/>
      <c r="O77" s="105"/>
    </row>
    <row r="78" spans="1:15" x14ac:dyDescent="0.25">
      <c r="A78" s="107"/>
      <c r="B78" s="108"/>
      <c r="C78" s="105"/>
      <c r="D78" s="105"/>
      <c r="E78" s="105"/>
      <c r="F78" s="105"/>
      <c r="G78" s="105"/>
      <c r="H78" s="105"/>
      <c r="I78" s="105"/>
      <c r="J78" s="105"/>
      <c r="K78" s="105"/>
      <c r="L78" s="108"/>
      <c r="M78" s="105"/>
      <c r="N78" s="105"/>
      <c r="O78" s="105"/>
    </row>
    <row r="79" spans="1:15" x14ac:dyDescent="0.25">
      <c r="A79" s="107"/>
      <c r="B79" s="108"/>
      <c r="C79" s="105"/>
      <c r="D79" s="105"/>
      <c r="E79" s="105"/>
      <c r="F79" s="105"/>
      <c r="G79" s="105"/>
      <c r="H79" s="105"/>
      <c r="I79" s="105"/>
      <c r="J79" s="105"/>
      <c r="K79" s="105"/>
      <c r="L79" s="108"/>
      <c r="M79" s="105"/>
      <c r="N79" s="105"/>
      <c r="O79" s="105"/>
    </row>
    <row r="80" spans="1:15" x14ac:dyDescent="0.25">
      <c r="A80" s="107"/>
      <c r="B80" s="108"/>
      <c r="C80" s="105"/>
      <c r="D80" s="105"/>
      <c r="E80" s="105"/>
      <c r="F80" s="105"/>
      <c r="G80" s="105"/>
      <c r="H80" s="105"/>
      <c r="I80" s="105"/>
      <c r="J80" s="105"/>
      <c r="K80" s="105"/>
      <c r="L80" s="108"/>
      <c r="M80" s="105"/>
      <c r="N80" s="105"/>
      <c r="O80" s="105"/>
    </row>
    <row r="81" spans="1:15" x14ac:dyDescent="0.25">
      <c r="A81" s="107"/>
      <c r="B81" s="108"/>
      <c r="C81" s="105"/>
      <c r="D81" s="105"/>
      <c r="E81" s="105"/>
      <c r="F81" s="105"/>
      <c r="G81" s="105"/>
      <c r="H81" s="105"/>
      <c r="I81" s="105"/>
      <c r="J81" s="105"/>
      <c r="K81" s="105"/>
      <c r="L81" s="108"/>
      <c r="M81" s="105"/>
      <c r="N81" s="105"/>
      <c r="O81" s="105"/>
    </row>
    <row r="82" spans="1:15" x14ac:dyDescent="0.25">
      <c r="A82" s="107"/>
      <c r="B82" s="108"/>
      <c r="C82" s="105"/>
      <c r="D82" s="105"/>
      <c r="E82" s="105"/>
      <c r="F82" s="105"/>
      <c r="G82" s="105"/>
      <c r="H82" s="105"/>
      <c r="I82" s="105"/>
      <c r="J82" s="105"/>
      <c r="K82" s="105"/>
      <c r="L82" s="108"/>
      <c r="M82" s="105"/>
      <c r="N82" s="105"/>
      <c r="O82" s="105"/>
    </row>
    <row r="83" spans="1:15" x14ac:dyDescent="0.25">
      <c r="A83" s="107"/>
      <c r="B83" s="108"/>
      <c r="C83" s="105"/>
      <c r="D83" s="105"/>
      <c r="E83" s="105"/>
      <c r="F83" s="105"/>
      <c r="G83" s="105"/>
      <c r="H83" s="105"/>
      <c r="I83" s="105"/>
      <c r="J83" s="105"/>
      <c r="K83" s="105"/>
      <c r="L83" s="108"/>
      <c r="M83" s="105"/>
      <c r="N83" s="105"/>
      <c r="O83" s="105"/>
    </row>
    <row r="84" spans="1:15" x14ac:dyDescent="0.25">
      <c r="A84" s="107"/>
      <c r="B84" s="108"/>
      <c r="C84" s="105"/>
      <c r="D84" s="105"/>
      <c r="E84" s="105"/>
      <c r="F84" s="105"/>
      <c r="G84" s="105"/>
      <c r="H84" s="105"/>
      <c r="I84" s="105"/>
      <c r="J84" s="105"/>
      <c r="K84" s="105"/>
      <c r="L84" s="108"/>
      <c r="M84" s="105"/>
      <c r="N84" s="105"/>
      <c r="O84" s="105"/>
    </row>
    <row r="85" spans="1:15" x14ac:dyDescent="0.25">
      <c r="A85" s="107"/>
      <c r="B85" s="108"/>
      <c r="C85" s="105"/>
      <c r="D85" s="105"/>
      <c r="E85" s="105"/>
      <c r="F85" s="105"/>
      <c r="G85" s="105"/>
      <c r="H85" s="105"/>
      <c r="I85" s="105"/>
      <c r="J85" s="105"/>
      <c r="K85" s="105"/>
      <c r="L85" s="108"/>
      <c r="M85" s="105"/>
      <c r="N85" s="105"/>
      <c r="O85" s="105"/>
    </row>
    <row r="86" spans="1:15" x14ac:dyDescent="0.25">
      <c r="A86" s="107"/>
      <c r="B86" s="108"/>
      <c r="C86" s="105"/>
      <c r="D86" s="105"/>
      <c r="E86" s="105"/>
      <c r="F86" s="105"/>
      <c r="G86" s="105"/>
      <c r="H86" s="105"/>
      <c r="I86" s="105"/>
      <c r="J86" s="105"/>
      <c r="K86" s="105"/>
      <c r="L86" s="108"/>
      <c r="M86" s="105"/>
      <c r="N86" s="105"/>
      <c r="O86" s="105"/>
    </row>
    <row r="87" spans="1:15" x14ac:dyDescent="0.25">
      <c r="A87" s="107"/>
      <c r="B87" s="108"/>
      <c r="C87" s="105"/>
      <c r="D87" s="105"/>
      <c r="E87" s="105"/>
      <c r="F87" s="105"/>
      <c r="G87" s="105"/>
      <c r="H87" s="105"/>
      <c r="I87" s="105"/>
      <c r="J87" s="105"/>
      <c r="K87" s="105"/>
      <c r="L87" s="108"/>
      <c r="M87" s="105"/>
      <c r="N87" s="105"/>
      <c r="O87" s="105"/>
    </row>
    <row r="88" spans="1:15" x14ac:dyDescent="0.25">
      <c r="A88" s="107"/>
      <c r="B88" s="108"/>
      <c r="C88" s="105"/>
      <c r="D88" s="105"/>
      <c r="E88" s="105"/>
      <c r="F88" s="105"/>
      <c r="G88" s="105"/>
      <c r="H88" s="105"/>
      <c r="I88" s="105"/>
      <c r="J88" s="105"/>
      <c r="K88" s="105"/>
      <c r="L88" s="108"/>
      <c r="M88" s="105"/>
      <c r="N88" s="105"/>
      <c r="O88" s="105"/>
    </row>
    <row r="89" spans="1:15" x14ac:dyDescent="0.25">
      <c r="A89" s="107"/>
      <c r="B89" s="108"/>
      <c r="C89" s="105"/>
      <c r="D89" s="105"/>
      <c r="E89" s="105"/>
      <c r="F89" s="105"/>
      <c r="G89" s="105"/>
      <c r="H89" s="105"/>
      <c r="I89" s="105"/>
      <c r="J89" s="105"/>
      <c r="K89" s="105"/>
      <c r="L89" s="108"/>
      <c r="M89" s="105"/>
      <c r="N89" s="105"/>
      <c r="O89" s="105"/>
    </row>
    <row r="90" spans="1:15" x14ac:dyDescent="0.25">
      <c r="A90" s="107"/>
      <c r="B90" s="108"/>
      <c r="C90" s="105"/>
      <c r="D90" s="105"/>
      <c r="E90" s="105"/>
      <c r="F90" s="105"/>
      <c r="G90" s="105"/>
      <c r="H90" s="105"/>
      <c r="I90" s="105"/>
      <c r="J90" s="105"/>
      <c r="K90" s="105"/>
      <c r="L90" s="108"/>
      <c r="M90" s="105"/>
      <c r="N90" s="105"/>
      <c r="O90" s="105"/>
    </row>
    <row r="91" spans="1:15" x14ac:dyDescent="0.25">
      <c r="A91" s="107"/>
      <c r="B91" s="108"/>
      <c r="C91" s="105"/>
      <c r="D91" s="105"/>
      <c r="E91" s="105"/>
      <c r="F91" s="105"/>
      <c r="G91" s="105"/>
      <c r="H91" s="105"/>
      <c r="I91" s="105"/>
      <c r="J91" s="105"/>
      <c r="K91" s="105"/>
      <c r="L91" s="108"/>
      <c r="M91" s="105"/>
      <c r="N91" s="105"/>
      <c r="O91" s="105"/>
    </row>
    <row r="92" spans="1:15" x14ac:dyDescent="0.25">
      <c r="H92" s="105"/>
      <c r="I92" s="105"/>
      <c r="J92" s="105"/>
      <c r="K92" s="105"/>
      <c r="L92" s="108"/>
      <c r="M92" s="105"/>
      <c r="N92" s="105"/>
      <c r="O92" s="105"/>
    </row>
  </sheetData>
  <sheetProtection selectLockedCells="1"/>
  <hyperlinks>
    <hyperlink ref="B7" location="Buildings_Relativities!J3" display="Address - Standard Geographic" xr:uid="{00000000-0004-0000-0000-000000000000}"/>
    <hyperlink ref="B8:B13" location="Buildings_Relativities!M3" display="Address - Risk Insight" xr:uid="{00000000-0004-0000-0000-000001000000}"/>
    <hyperlink ref="B7:B13" location="Buildings_Relativities!I3" display="Address - Standard Geographic" xr:uid="{00000000-0004-0000-0000-000002000000}"/>
    <hyperlink ref="B14" location="Buildings_Relativities!AQ3" display="Business Use" xr:uid="{00000000-0004-0000-0000-000003000000}"/>
    <hyperlink ref="B11" location="Buildings_Relativities!R3" display="Address - Head of Household Age" xr:uid="{00000000-0004-0000-0000-000004000000}"/>
    <hyperlink ref="B15" location="Buildings_Relativities!AN3" display="Oldest Occupant Age" xr:uid="{00000000-0004-0000-0000-000005000000}"/>
    <hyperlink ref="B16" location="Buildings_Relativities!AK3" display="Occupancy Type" xr:uid="{00000000-0004-0000-0000-000006000000}"/>
    <hyperlink ref="B17" location="Buildings_Relativities!AT3" display="Previous Claim 1" xr:uid="{00000000-0004-0000-0000-000007000000}"/>
    <hyperlink ref="B21" location="Buildings_Relativities!AY3" display="Building Type" xr:uid="{00000000-0004-0000-0000-000008000000}"/>
    <hyperlink ref="B22" location="Buildings_Relativities!BB3" display="Construction type of the walls / External wall" xr:uid="{00000000-0004-0000-0000-000009000000}"/>
    <hyperlink ref="B23" location="Buildings_Relativities!BE3" display="Roof Type / Roof Material" xr:uid="{00000000-0004-0000-0000-00000A000000}"/>
    <hyperlink ref="B24" location="Buildings_Relativities!BH3" display="Year Home Constructed" xr:uid="{00000000-0004-0000-0000-00000B000000}"/>
    <hyperlink ref="B25" location="Buildings_Relativities!BQ3" display="Heritage Listed" xr:uid="{00000000-0004-0000-0000-00000C000000}"/>
    <hyperlink ref="B26" location="Buildings_Relativities!BT3" display="Construction Quality / Standard of Construction" xr:uid="{00000000-0004-0000-0000-00000D000000}"/>
    <hyperlink ref="B27" location="Buildings_Relativities!BW3" display="Storeys / Levels" xr:uid="{00000000-0004-0000-0000-00000E000000}"/>
    <hyperlink ref="B28" location="Buildings_Relativities!BK3" display="Buildings Sum Insured" xr:uid="{00000000-0004-0000-0000-00000F000000}"/>
    <hyperlink ref="B29" location="Buildings_Relativities!BZ3" display="Building Excess" xr:uid="{00000000-0004-0000-0000-000010000000}"/>
    <hyperlink ref="B30" location="Building_Interactions!A3" display="ConstructionPeriod X Construction Quality" xr:uid="{00000000-0004-0000-0000-000011000000}"/>
    <hyperlink ref="B31" location="Building_Interactions!D3" display="Construction Period X Number of Bedrooms" xr:uid="{00000000-0004-0000-0000-000012000000}"/>
    <hyperlink ref="B32" location="Building_Interactions!G3" display="Construction Period X External Wall Material X Roof Material" xr:uid="{00000000-0004-0000-0000-000013000000}"/>
    <hyperlink ref="B33" location="Building_Interactions!L3" display="Construction Quality X Number of Bedrooms" xr:uid="{00000000-0004-0000-0000-000014000000}"/>
    <hyperlink ref="B34" location="Building_Interactions!O3" display="Construction Quality X External Wall Material" xr:uid="{00000000-0004-0000-0000-000015000000}"/>
    <hyperlink ref="B35" location="Building_Interactions!R3" display="Excess X Oldest Occupant Age" xr:uid="{00000000-0004-0000-0000-000016000000}"/>
    <hyperlink ref="B36" location="Building_Interactions!U3" display="Building Levels X Slope of Land" xr:uid="{00000000-0004-0000-0000-000017000000}"/>
    <hyperlink ref="B37" location="Building_Interactions!X3" display="External Wall Material X Slope of Land" xr:uid="{00000000-0004-0000-0000-000018000000}"/>
    <hyperlink ref="B38" location="Building_Interactions!AA3" display="Excess X State" xr:uid="{00000000-0004-0000-0000-000019000000}"/>
    <hyperlink ref="B48" location="Buildings_Relativities!I3" display="GNF Flood Relativity " xr:uid="{00000000-0004-0000-0000-00001A000000}"/>
    <hyperlink ref="B53" location="Buildings_Relativities!I3" display="GNF Cyclone Relativity " xr:uid="{00000000-0004-0000-0000-00001B000000}"/>
    <hyperlink ref="B59" location="Buildings_Relativities!I3" display="GNF Bushfire Relativity " xr:uid="{00000000-0004-0000-0000-00001C000000}"/>
    <hyperlink ref="B64" location="Buildings_Relativities!I3" display="GNF Storm Relativity " xr:uid="{00000000-0004-0000-0000-00001D000000}"/>
    <hyperlink ref="B49" location="Buildings_Relativities!BZ3" display="Excess Flood Relativity" xr:uid="{00000000-0004-0000-0000-00001E000000}"/>
    <hyperlink ref="B55" location="Buildings_Relativities!BZ3" display="Excess Cyclone Relativity" xr:uid="{00000000-0004-0000-0000-00001F000000}"/>
    <hyperlink ref="B60" location="Buildings_Relativities!BZ3" display="Excess Bushfire Relativity" xr:uid="{00000000-0004-0000-0000-000020000000}"/>
    <hyperlink ref="B65" location="Buildings_Relativities!BZ3" display="Excess Storm Relativity" xr:uid="{00000000-0004-0000-0000-000021000000}"/>
    <hyperlink ref="B8" location="Buildings_Relativities!O3" display="Address - Risk Insight" xr:uid="{00000000-0004-0000-0000-000022000000}"/>
    <hyperlink ref="B9" location="Buildings_Relativities!P3" display="Address - Mosaic Group" xr:uid="{00000000-0004-0000-0000-000023000000}"/>
    <hyperlink ref="B10" location="Buildings_Relativities!Q3" display="Address - Mosaic Type" xr:uid="{00000000-0004-0000-0000-000024000000}"/>
    <hyperlink ref="B12" location="Buildings_Relativities!S3" display="Address - Tree Loading" xr:uid="{00000000-0004-0000-0000-000025000000}"/>
    <hyperlink ref="B13" location="Buildings_Relativities!T3" display="Address - Size of Land" xr:uid="{00000000-0004-0000-0000-000026000000}"/>
    <hyperlink ref="B39" location="Building_Interactions!AE3" display="Excess X State" xr:uid="{00000000-0004-0000-0000-000027000000}"/>
    <hyperlink ref="B54" location="Building_Interactions!G3" display="ConstructionPeriod X Construction Type X Roof type Relativity" xr:uid="{00000000-0004-0000-0000-000028000000}"/>
    <hyperlink ref="I9" location="Discounts_Loadings!A3" display="Additional Benefit Cost" xr:uid="{00000000-0004-0000-0000-000029000000}"/>
    <hyperlink ref="I10" location="Discounts_Loadings!E3" display="Fixed Loading Discount" xr:uid="{00000000-0004-0000-0000-00002A000000}"/>
    <hyperlink ref="I11" location="Discounts_Loadings!Y3" display="Discounts_Loadings!Y3" xr:uid="{00000000-0004-0000-0000-00002B000000}"/>
    <hyperlink ref="I13" location="Discounts_Loadings!L3" display="Previous Insurer Discount" xr:uid="{00000000-0004-0000-0000-00002C000000}"/>
    <hyperlink ref="I14" location="Discounts_Loadings!Q3" display="Broker Premium Adjustment" xr:uid="{00000000-0004-0000-0000-00002D000000}"/>
    <hyperlink ref="I23" location="Discounts_Loadings!Q3" display="Broker Commisions" xr:uid="{00000000-0004-0000-0000-00002E000000}"/>
    <hyperlink ref="I15" location="Discounts_Loadings!I3" display="Claim Expenses" xr:uid="{00000000-0004-0000-0000-00002F000000}"/>
    <hyperlink ref="I19" location="Discounts_Loadings!G3" display="Discounts_Loadings!G3" xr:uid="{00000000-0004-0000-0000-000030000000}"/>
    <hyperlink ref="I20" location="'Home calculation'!H3" display="Combined Policy Discount" xr:uid="{00000000-0004-0000-0000-000031000000}"/>
    <hyperlink ref="I22" location="Discounts_Loadings!J3" display="Poicy Expenses" xr:uid="{00000000-0004-0000-0000-000032000000}"/>
    <hyperlink ref="I26" location="Discounts_Loadings!AE3" display="State FSL" xr:uid="{00000000-0004-0000-0000-000033000000}"/>
    <hyperlink ref="I27" location="Discounts_Loadings!AH3" display="State GST" xr:uid="{00000000-0004-0000-0000-000034000000}"/>
    <hyperlink ref="I28" location="Discounts_Loadings!AK3" display="State Stamp Duty" xr:uid="{00000000-0004-0000-0000-000035000000}"/>
    <hyperlink ref="B1" location="Buildings_Relativities!E3" display="Base Premium Defined Events" xr:uid="{00000000-0004-0000-0000-000036000000}"/>
    <hyperlink ref="B2" location="Buildings_Relativities!F3" display="Base Premium Defined Events Plus" xr:uid="{00000000-0004-0000-0000-000037000000}"/>
    <hyperlink ref="B3" location="Buildings_Relativities!G3" display="Base Premium AccidentalDamage" xr:uid="{00000000-0004-0000-0000-000038000000}"/>
  </hyperlink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R110"/>
  <sheetViews>
    <sheetView workbookViewId="0"/>
  </sheetViews>
  <sheetFormatPr defaultRowHeight="15" x14ac:dyDescent="0.25"/>
  <cols>
    <col min="1" max="1" width="14.28515625" style="6" bestFit="1" customWidth="1"/>
    <col min="2" max="2" width="56.140625" style="160" bestFit="1" customWidth="1"/>
    <col min="3" max="3" width="28.140625" style="142" bestFit="1" customWidth="1"/>
    <col min="4" max="4" width="21.140625" style="142" bestFit="1" customWidth="1"/>
    <col min="5" max="5" width="24" style="142" bestFit="1" customWidth="1"/>
    <col min="6" max="6" width="40.140625" style="142" bestFit="1" customWidth="1"/>
    <col min="7" max="7" width="14.42578125" style="142" bestFit="1" customWidth="1"/>
    <col min="8" max="8" width="17.7109375" style="142" customWidth="1"/>
    <col min="9" max="9" width="46.85546875" style="142" bestFit="1" customWidth="1"/>
    <col min="10" max="10" width="19.85546875" style="142" bestFit="1" customWidth="1"/>
    <col min="11" max="11" width="28.28515625" style="142" bestFit="1" customWidth="1"/>
    <col min="12" max="12" width="33.85546875" style="160" bestFit="1" customWidth="1"/>
    <col min="13" max="13" width="29.5703125" style="142" bestFit="1" customWidth="1"/>
    <col min="14" max="14" width="14.85546875" style="142" bestFit="1" customWidth="1"/>
    <col min="15" max="15" width="24" style="142" bestFit="1" customWidth="1"/>
    <col min="16" max="16" width="10" style="142" bestFit="1" customWidth="1"/>
    <col min="17" max="17" width="6.42578125" style="142" bestFit="1" customWidth="1"/>
    <col min="18" max="16384" width="9.140625" style="142"/>
  </cols>
  <sheetData>
    <row r="1" spans="1:18" x14ac:dyDescent="0.25">
      <c r="A1" s="99" t="s">
        <v>169</v>
      </c>
      <c r="B1" s="113" t="s">
        <v>1</v>
      </c>
      <c r="C1" s="222">
        <v>325.58400001769598</v>
      </c>
      <c r="D1" s="100"/>
      <c r="E1" s="100" t="s">
        <v>2</v>
      </c>
      <c r="F1" s="268">
        <v>43205</v>
      </c>
      <c r="G1" s="101">
        <f>F2-F1</f>
        <v>360</v>
      </c>
      <c r="H1" s="101"/>
      <c r="I1" s="102" t="s">
        <v>3</v>
      </c>
      <c r="J1" s="152">
        <f>PRODUCT(C7:C35)</f>
        <v>2.7109461926348919</v>
      </c>
      <c r="K1" s="103"/>
      <c r="L1" s="153"/>
      <c r="M1" s="143"/>
      <c r="N1" s="105"/>
      <c r="O1" s="105"/>
    </row>
    <row r="2" spans="1:18" x14ac:dyDescent="0.25">
      <c r="A2" s="99" t="s">
        <v>169</v>
      </c>
      <c r="B2" s="113" t="s">
        <v>4</v>
      </c>
      <c r="C2" s="222">
        <v>358.14240001946598</v>
      </c>
      <c r="D2" s="100"/>
      <c r="E2" s="100" t="s">
        <v>5</v>
      </c>
      <c r="F2" s="268">
        <v>43565</v>
      </c>
      <c r="G2" s="101"/>
      <c r="H2" s="101"/>
      <c r="I2" s="102" t="s">
        <v>6</v>
      </c>
      <c r="J2" s="254">
        <f>SUM(C37:C43)</f>
        <v>32.115961329394402</v>
      </c>
      <c r="K2" s="103"/>
      <c r="L2" s="106" t="s">
        <v>7</v>
      </c>
      <c r="M2" s="154">
        <f>C1*J1</f>
        <v>882.64070523081148</v>
      </c>
      <c r="N2" s="105"/>
      <c r="O2" s="105"/>
    </row>
    <row r="3" spans="1:18" ht="30" x14ac:dyDescent="0.25">
      <c r="A3" s="99" t="s">
        <v>169</v>
      </c>
      <c r="B3" s="113" t="s">
        <v>8</v>
      </c>
      <c r="C3" s="222">
        <v>423.25920002300501</v>
      </c>
      <c r="D3" s="100"/>
      <c r="E3" s="100" t="s">
        <v>9</v>
      </c>
      <c r="F3" s="183" t="s">
        <v>170</v>
      </c>
      <c r="G3" s="101"/>
      <c r="H3" s="101"/>
      <c r="I3" s="265" t="s">
        <v>171</v>
      </c>
      <c r="J3" s="254">
        <f>SUM(C37:C41)</f>
        <v>32.115961329394402</v>
      </c>
      <c r="K3" s="103"/>
      <c r="L3" s="106" t="s">
        <v>11</v>
      </c>
      <c r="M3" s="154">
        <f>C2*J1</f>
        <v>970.90477575389377</v>
      </c>
      <c r="N3" s="105"/>
      <c r="O3" s="105"/>
    </row>
    <row r="4" spans="1:18" x14ac:dyDescent="0.25">
      <c r="A4" s="107"/>
      <c r="B4" s="164"/>
      <c r="C4" s="105"/>
      <c r="D4" s="109"/>
      <c r="E4" s="109"/>
      <c r="F4" s="109"/>
      <c r="G4" s="109"/>
      <c r="H4" s="103"/>
      <c r="I4" s="103"/>
      <c r="J4" s="103"/>
      <c r="K4" s="103"/>
      <c r="L4" s="106" t="s">
        <v>13</v>
      </c>
      <c r="M4" s="154">
        <f>C3*J1</f>
        <v>1147.4329168000556</v>
      </c>
      <c r="N4" s="105"/>
      <c r="O4" s="105"/>
    </row>
    <row r="5" spans="1:18" x14ac:dyDescent="0.25">
      <c r="A5" s="99"/>
      <c r="B5" s="114"/>
      <c r="C5" s="103"/>
      <c r="D5" s="103"/>
      <c r="E5" s="103"/>
      <c r="F5" s="103"/>
      <c r="G5" s="103"/>
      <c r="H5" s="103"/>
      <c r="I5" s="103"/>
      <c r="J5" s="103"/>
      <c r="K5" s="103"/>
      <c r="L5" s="155"/>
      <c r="M5" s="154"/>
      <c r="N5" s="105"/>
      <c r="O5" s="105"/>
    </row>
    <row r="6" spans="1:18" ht="21" x14ac:dyDescent="0.35">
      <c r="A6" s="110" t="s">
        <v>16</v>
      </c>
      <c r="B6" s="257" t="s">
        <v>17</v>
      </c>
      <c r="C6" s="111" t="s">
        <v>18</v>
      </c>
      <c r="D6" s="111" t="s">
        <v>19</v>
      </c>
      <c r="E6" s="111" t="s">
        <v>20</v>
      </c>
      <c r="F6" s="111" t="s">
        <v>21</v>
      </c>
      <c r="G6" s="111" t="s">
        <v>22</v>
      </c>
      <c r="H6" s="110" t="s">
        <v>16</v>
      </c>
      <c r="I6" s="103"/>
      <c r="J6" s="103"/>
      <c r="K6" s="112" t="s">
        <v>23</v>
      </c>
      <c r="L6" s="112" t="s">
        <v>24</v>
      </c>
      <c r="M6" s="112" t="s">
        <v>25</v>
      </c>
      <c r="N6" s="111" t="s">
        <v>21</v>
      </c>
    </row>
    <row r="7" spans="1:18" ht="39" x14ac:dyDescent="0.3">
      <c r="A7" s="99" t="s">
        <v>172</v>
      </c>
      <c r="B7" s="113" t="s">
        <v>27</v>
      </c>
      <c r="C7" s="210">
        <v>1</v>
      </c>
      <c r="D7" s="224">
        <v>1</v>
      </c>
      <c r="E7" s="228" t="b">
        <f>C7=D7</f>
        <v>1</v>
      </c>
      <c r="F7" s="184" t="s">
        <v>173</v>
      </c>
      <c r="G7" s="103"/>
      <c r="H7" s="101"/>
      <c r="I7" s="150" t="s">
        <v>29</v>
      </c>
      <c r="J7" s="115"/>
      <c r="K7" s="264">
        <f>SUM(M2,J2)</f>
        <v>914.75666656020587</v>
      </c>
      <c r="L7" s="264">
        <f>SUM(M3,J2)</f>
        <v>1003.0207370832882</v>
      </c>
      <c r="M7" s="264">
        <f>M4+J3</f>
        <v>1179.54887812945</v>
      </c>
      <c r="N7" s="164"/>
      <c r="O7" s="105"/>
      <c r="P7" s="105"/>
      <c r="Q7" s="105"/>
      <c r="R7" s="105"/>
    </row>
    <row r="8" spans="1:18" ht="39" x14ac:dyDescent="0.3">
      <c r="A8" s="104" t="s">
        <v>30</v>
      </c>
      <c r="B8" s="113" t="s">
        <v>31</v>
      </c>
      <c r="C8" s="210">
        <v>1</v>
      </c>
      <c r="D8" s="224">
        <v>1</v>
      </c>
      <c r="E8" s="228" t="b">
        <f t="shared" ref="E8:E43" si="0">C8=D8</f>
        <v>1</v>
      </c>
      <c r="F8" s="184">
        <v>10</v>
      </c>
      <c r="G8" s="103"/>
      <c r="H8" s="101"/>
      <c r="I8" s="150" t="str">
        <f xml:space="preserve"> "Pre loaded premium(Multiplicative and Additive) - " &amp;G1 &amp;" Days"</f>
        <v>Pre loaded premium(Multiplicative and Additive) - 360 Days</v>
      </c>
      <c r="J8" s="115"/>
      <c r="K8" s="264">
        <f>K7/365*G1</f>
        <v>902.22575331965504</v>
      </c>
      <c r="L8" s="264">
        <f>L7/365*G1</f>
        <v>989.28072698625692</v>
      </c>
      <c r="M8" s="264">
        <f>M7/365*G1</f>
        <v>1163.3906743194575</v>
      </c>
      <c r="N8" s="164"/>
      <c r="O8" s="105"/>
      <c r="P8" s="105"/>
      <c r="Q8" s="105"/>
      <c r="R8" s="105"/>
    </row>
    <row r="9" spans="1:18" x14ac:dyDescent="0.25">
      <c r="A9" s="104" t="s">
        <v>32</v>
      </c>
      <c r="B9" s="113" t="s">
        <v>33</v>
      </c>
      <c r="C9" s="210">
        <v>1</v>
      </c>
      <c r="D9" s="224">
        <v>1</v>
      </c>
      <c r="E9" s="228" t="b">
        <f t="shared" si="0"/>
        <v>1</v>
      </c>
      <c r="F9" s="184" t="s">
        <v>174</v>
      </c>
      <c r="G9" s="103"/>
      <c r="H9" s="163" t="s">
        <v>35</v>
      </c>
      <c r="I9" s="189" t="s">
        <v>36</v>
      </c>
      <c r="J9" s="117"/>
      <c r="K9" s="186">
        <v>50</v>
      </c>
      <c r="L9" s="186">
        <v>75</v>
      </c>
      <c r="M9" s="186">
        <v>100</v>
      </c>
      <c r="N9" s="164"/>
      <c r="O9" s="105"/>
      <c r="P9" s="105"/>
      <c r="Q9" s="105"/>
      <c r="R9" s="105"/>
    </row>
    <row r="10" spans="1:18" ht="15.75" x14ac:dyDescent="0.25">
      <c r="A10" s="104" t="s">
        <v>37</v>
      </c>
      <c r="B10" s="113" t="s">
        <v>38</v>
      </c>
      <c r="C10" s="210">
        <v>1</v>
      </c>
      <c r="D10" s="224">
        <v>1</v>
      </c>
      <c r="E10" s="228" t="b">
        <f t="shared" si="0"/>
        <v>1</v>
      </c>
      <c r="F10" s="184" t="s">
        <v>175</v>
      </c>
      <c r="G10" s="103"/>
      <c r="H10" s="163" t="s">
        <v>40</v>
      </c>
      <c r="I10" s="189" t="s">
        <v>41</v>
      </c>
      <c r="J10" s="188">
        <v>70</v>
      </c>
      <c r="K10" s="143">
        <f>J10</f>
        <v>70</v>
      </c>
      <c r="L10" s="143">
        <f>J10</f>
        <v>70</v>
      </c>
      <c r="M10" s="143">
        <f>J10</f>
        <v>70</v>
      </c>
      <c r="N10" s="164"/>
      <c r="O10" s="181" t="s">
        <v>42</v>
      </c>
      <c r="P10" s="181" t="s">
        <v>43</v>
      </c>
      <c r="Q10" s="181" t="s">
        <v>44</v>
      </c>
      <c r="R10" s="105"/>
    </row>
    <row r="11" spans="1:18" ht="30" x14ac:dyDescent="0.25">
      <c r="A11" s="104" t="s">
        <v>45</v>
      </c>
      <c r="B11" s="113" t="s">
        <v>46</v>
      </c>
      <c r="C11" s="210">
        <v>1.1351</v>
      </c>
      <c r="D11" s="224">
        <v>1.1351</v>
      </c>
      <c r="E11" s="228" t="b">
        <f t="shared" si="0"/>
        <v>1</v>
      </c>
      <c r="F11" s="184">
        <v>1</v>
      </c>
      <c r="G11" s="103"/>
      <c r="H11" s="163" t="s">
        <v>47</v>
      </c>
      <c r="I11" s="189" t="s">
        <v>48</v>
      </c>
      <c r="J11" s="117"/>
      <c r="K11" s="186">
        <v>0</v>
      </c>
      <c r="L11" s="186">
        <v>0</v>
      </c>
      <c r="M11" s="186">
        <v>0</v>
      </c>
      <c r="N11" s="187" t="s">
        <v>49</v>
      </c>
      <c r="O11" s="188">
        <v>0</v>
      </c>
      <c r="P11" s="188">
        <v>19089</v>
      </c>
      <c r="Q11" s="143">
        <f>O11*P11</f>
        <v>0</v>
      </c>
      <c r="R11" s="105"/>
    </row>
    <row r="12" spans="1:18" ht="17.25" x14ac:dyDescent="0.25">
      <c r="A12" s="104" t="s">
        <v>50</v>
      </c>
      <c r="B12" s="113" t="s">
        <v>51</v>
      </c>
      <c r="C12" s="210">
        <v>1</v>
      </c>
      <c r="D12" s="224">
        <v>1</v>
      </c>
      <c r="E12" s="228" t="b">
        <f t="shared" si="0"/>
        <v>1</v>
      </c>
      <c r="F12" s="184">
        <v>2</v>
      </c>
      <c r="G12" s="103"/>
      <c r="H12" s="163"/>
      <c r="I12" s="118" t="s">
        <v>52</v>
      </c>
      <c r="J12" s="119"/>
      <c r="K12" s="228">
        <f>SUM(K8:K11)</f>
        <v>1022.225753319655</v>
      </c>
      <c r="L12" s="228">
        <f>SUM(L8:L11)</f>
        <v>1134.2807269862569</v>
      </c>
      <c r="M12" s="228">
        <f>SUM(M8:M11)</f>
        <v>1333.3906743194575</v>
      </c>
      <c r="N12" s="164"/>
      <c r="O12" s="105"/>
      <c r="P12" s="105"/>
      <c r="Q12" s="105"/>
      <c r="R12" s="105"/>
    </row>
    <row r="13" spans="1:18" x14ac:dyDescent="0.25">
      <c r="A13" s="104" t="s">
        <v>53</v>
      </c>
      <c r="B13" s="266" t="s">
        <v>54</v>
      </c>
      <c r="C13" s="211">
        <v>1</v>
      </c>
      <c r="D13" s="224"/>
      <c r="E13" s="228" t="s">
        <v>66</v>
      </c>
      <c r="F13" s="185" t="s">
        <v>66</v>
      </c>
      <c r="G13" s="103"/>
      <c r="H13" s="163" t="s">
        <v>56</v>
      </c>
      <c r="I13" s="189" t="s">
        <v>57</v>
      </c>
      <c r="J13" s="203">
        <v>0</v>
      </c>
      <c r="K13" s="145">
        <f t="shared" ref="K13:K18" si="1">J13</f>
        <v>0</v>
      </c>
      <c r="L13" s="145">
        <f t="shared" ref="L13:L18" si="2">J13</f>
        <v>0</v>
      </c>
      <c r="M13" s="145">
        <f t="shared" ref="M13:M18" si="3">J13</f>
        <v>0</v>
      </c>
      <c r="N13" s="187" t="s">
        <v>58</v>
      </c>
      <c r="O13" s="105" t="s">
        <v>59</v>
      </c>
      <c r="P13" s="105"/>
      <c r="Q13" s="105"/>
      <c r="R13" s="105"/>
    </row>
    <row r="14" spans="1:18" x14ac:dyDescent="0.25">
      <c r="A14" s="104" t="s">
        <v>60</v>
      </c>
      <c r="B14" s="113" t="s">
        <v>61</v>
      </c>
      <c r="C14" s="210">
        <v>1</v>
      </c>
      <c r="D14" s="224">
        <v>1</v>
      </c>
      <c r="E14" s="228" t="b">
        <f t="shared" si="0"/>
        <v>1</v>
      </c>
      <c r="F14" s="184" t="s">
        <v>62</v>
      </c>
      <c r="G14" s="103"/>
      <c r="H14" s="163" t="s">
        <v>63</v>
      </c>
      <c r="I14" s="189" t="s">
        <v>64</v>
      </c>
      <c r="J14" s="193">
        <v>0.15</v>
      </c>
      <c r="K14" s="145">
        <f t="shared" si="1"/>
        <v>0.15</v>
      </c>
      <c r="L14" s="145">
        <f t="shared" si="2"/>
        <v>0.15</v>
      </c>
      <c r="M14" s="145">
        <f t="shared" si="3"/>
        <v>0.15</v>
      </c>
      <c r="N14" s="164"/>
      <c r="O14" s="105"/>
      <c r="P14" s="105"/>
      <c r="Q14" s="105"/>
      <c r="R14" s="105"/>
    </row>
    <row r="15" spans="1:18" x14ac:dyDescent="0.25">
      <c r="A15" s="99"/>
      <c r="B15" s="113" t="s">
        <v>65</v>
      </c>
      <c r="C15" s="211">
        <v>1</v>
      </c>
      <c r="D15" s="227"/>
      <c r="E15" s="228" t="s">
        <v>66</v>
      </c>
      <c r="F15" s="219" t="s">
        <v>66</v>
      </c>
      <c r="G15" s="103"/>
      <c r="H15" s="163" t="s">
        <v>40</v>
      </c>
      <c r="I15" s="189" t="s">
        <v>67</v>
      </c>
      <c r="J15" s="193">
        <v>7.0000000000000007E-2</v>
      </c>
      <c r="K15" s="145">
        <f t="shared" si="1"/>
        <v>7.0000000000000007E-2</v>
      </c>
      <c r="L15" s="145">
        <f t="shared" si="2"/>
        <v>7.0000000000000007E-2</v>
      </c>
      <c r="M15" s="145">
        <f t="shared" si="3"/>
        <v>7.0000000000000007E-2</v>
      </c>
      <c r="N15" s="164"/>
      <c r="O15" s="105"/>
      <c r="P15" s="105"/>
      <c r="Q15" s="105"/>
      <c r="R15" s="105"/>
    </row>
    <row r="16" spans="1:18" x14ac:dyDescent="0.25">
      <c r="A16" s="99" t="s">
        <v>68</v>
      </c>
      <c r="B16" s="113" t="s">
        <v>69</v>
      </c>
      <c r="C16" s="210">
        <v>1.17472320554342</v>
      </c>
      <c r="D16" s="224">
        <v>1.17472320554342</v>
      </c>
      <c r="E16" s="228" t="b">
        <f t="shared" si="0"/>
        <v>1</v>
      </c>
      <c r="F16" s="184" t="s">
        <v>176</v>
      </c>
      <c r="G16" s="103"/>
      <c r="H16" s="163" t="s">
        <v>40</v>
      </c>
      <c r="I16" s="116" t="s">
        <v>71</v>
      </c>
      <c r="J16" s="188">
        <v>0</v>
      </c>
      <c r="K16" s="145">
        <f t="shared" si="1"/>
        <v>0</v>
      </c>
      <c r="L16" s="145">
        <f t="shared" si="2"/>
        <v>0</v>
      </c>
      <c r="M16" s="145">
        <f t="shared" si="3"/>
        <v>0</v>
      </c>
      <c r="N16" s="164"/>
      <c r="O16" s="105"/>
      <c r="P16" s="105"/>
      <c r="Q16" s="105"/>
      <c r="R16" s="105"/>
    </row>
    <row r="17" spans="1:18" x14ac:dyDescent="0.25">
      <c r="A17" s="99" t="s">
        <v>72</v>
      </c>
      <c r="B17" s="113" t="s">
        <v>73</v>
      </c>
      <c r="C17" s="210">
        <v>1</v>
      </c>
      <c r="D17" s="224">
        <v>1</v>
      </c>
      <c r="E17" s="228" t="b">
        <f t="shared" si="0"/>
        <v>1</v>
      </c>
      <c r="F17" s="184"/>
      <c r="G17" s="103"/>
      <c r="H17" s="101"/>
      <c r="I17" s="116" t="s">
        <v>75</v>
      </c>
      <c r="J17" s="188">
        <v>0</v>
      </c>
      <c r="K17" s="145">
        <f t="shared" si="1"/>
        <v>0</v>
      </c>
      <c r="L17" s="145">
        <f t="shared" si="2"/>
        <v>0</v>
      </c>
      <c r="M17" s="145">
        <f t="shared" si="3"/>
        <v>0</v>
      </c>
      <c r="N17" s="164"/>
      <c r="O17" s="105"/>
      <c r="P17" s="105"/>
      <c r="Q17" s="105"/>
      <c r="R17" s="105"/>
    </row>
    <row r="18" spans="1:18" x14ac:dyDescent="0.25">
      <c r="A18" s="99" t="s">
        <v>76</v>
      </c>
      <c r="B18" s="113" t="s">
        <v>77</v>
      </c>
      <c r="C18" s="210">
        <v>1</v>
      </c>
      <c r="D18" s="224">
        <v>1</v>
      </c>
      <c r="E18" s="228" t="b">
        <f t="shared" si="0"/>
        <v>1</v>
      </c>
      <c r="F18" s="184"/>
      <c r="G18" s="103"/>
      <c r="H18" s="101"/>
      <c r="I18" s="116" t="s">
        <v>78</v>
      </c>
      <c r="J18" s="188">
        <v>0</v>
      </c>
      <c r="K18" s="145">
        <f t="shared" si="1"/>
        <v>0</v>
      </c>
      <c r="L18" s="145">
        <f t="shared" si="2"/>
        <v>0</v>
      </c>
      <c r="M18" s="145">
        <f t="shared" si="3"/>
        <v>0</v>
      </c>
      <c r="N18" s="164"/>
      <c r="O18" s="105"/>
      <c r="P18" s="105"/>
      <c r="Q18" s="105"/>
      <c r="R18" s="105"/>
    </row>
    <row r="19" spans="1:18" ht="45" x14ac:dyDescent="0.25">
      <c r="A19" s="99" t="s">
        <v>76</v>
      </c>
      <c r="B19" s="113" t="s">
        <v>79</v>
      </c>
      <c r="C19" s="210">
        <v>1</v>
      </c>
      <c r="D19" s="212">
        <v>1</v>
      </c>
      <c r="E19" s="228" t="b">
        <f t="shared" si="0"/>
        <v>1</v>
      </c>
      <c r="F19" s="184"/>
      <c r="G19" s="103"/>
      <c r="H19" s="163" t="s">
        <v>40</v>
      </c>
      <c r="I19" s="189" t="s">
        <v>80</v>
      </c>
      <c r="J19" s="203">
        <v>-3.5000000000000003E-2</v>
      </c>
      <c r="K19" s="145">
        <f>J19</f>
        <v>-3.5000000000000003E-2</v>
      </c>
      <c r="L19" s="145">
        <f>J19</f>
        <v>-3.5000000000000003E-2</v>
      </c>
      <c r="M19" s="145">
        <f>J19</f>
        <v>-3.5000000000000003E-2</v>
      </c>
      <c r="N19" s="187" t="s">
        <v>62</v>
      </c>
      <c r="O19" s="105"/>
      <c r="P19" s="105"/>
      <c r="Q19" s="105"/>
      <c r="R19" s="105"/>
    </row>
    <row r="20" spans="1:18" x14ac:dyDescent="0.25">
      <c r="A20" s="99" t="s">
        <v>76</v>
      </c>
      <c r="B20" s="113" t="s">
        <v>81</v>
      </c>
      <c r="C20" s="210">
        <v>1</v>
      </c>
      <c r="D20" s="212">
        <v>1</v>
      </c>
      <c r="E20" s="228" t="b">
        <f t="shared" si="0"/>
        <v>1</v>
      </c>
      <c r="F20" s="184"/>
      <c r="G20" s="103"/>
      <c r="H20" s="163" t="s">
        <v>40</v>
      </c>
      <c r="I20" s="189" t="s">
        <v>82</v>
      </c>
      <c r="J20" s="193">
        <v>-0.2</v>
      </c>
      <c r="K20" s="145">
        <f>J20</f>
        <v>-0.2</v>
      </c>
      <c r="L20" s="145">
        <f>J20</f>
        <v>-0.2</v>
      </c>
      <c r="M20" s="145">
        <f>J20</f>
        <v>-0.2</v>
      </c>
      <c r="N20" s="164"/>
      <c r="O20" s="105"/>
      <c r="P20" s="105"/>
      <c r="Q20" s="105"/>
      <c r="R20" s="105"/>
    </row>
    <row r="21" spans="1:18" ht="17.25" x14ac:dyDescent="0.25">
      <c r="A21" s="99"/>
      <c r="B21" s="121" t="s">
        <v>83</v>
      </c>
      <c r="C21" s="211">
        <v>1</v>
      </c>
      <c r="D21" s="211"/>
      <c r="E21" s="228" t="s">
        <v>66</v>
      </c>
      <c r="F21" s="219" t="s">
        <v>66</v>
      </c>
      <c r="G21" s="103"/>
      <c r="H21" s="120"/>
      <c r="I21" s="118" t="s">
        <v>84</v>
      </c>
      <c r="J21" s="119"/>
      <c r="K21" s="146">
        <f>(K12*(1+K13)*(1+K14)*(1+K15)*(1+K16)*(1+K17)*(1+K18))/(1-K19-K20)</f>
        <v>1018.5010440970331</v>
      </c>
      <c r="L21" s="146">
        <f>(L12*(1+L13)*(1+L14)*(1+L15)*(1+L16)*(1+L17)*(1+L18))/(1-L19-L20)</f>
        <v>1130.1477202887363</v>
      </c>
      <c r="M21" s="146">
        <f>(M12*(1+M13)*(1+M14)*(1+M15)*(1+M16)*(1+M17)*(1+M18))/(1-M19-M20)</f>
        <v>1328.5321657895486</v>
      </c>
      <c r="N21" s="164"/>
      <c r="O21" s="105"/>
      <c r="P21" s="105"/>
      <c r="Q21" s="105"/>
      <c r="R21" s="105"/>
    </row>
    <row r="22" spans="1:18" x14ac:dyDescent="0.25">
      <c r="A22" s="122" t="s">
        <v>85</v>
      </c>
      <c r="B22" s="113" t="s">
        <v>86</v>
      </c>
      <c r="C22" s="210">
        <v>1</v>
      </c>
      <c r="D22" s="212">
        <v>1</v>
      </c>
      <c r="E22" s="228" t="b">
        <f t="shared" si="0"/>
        <v>1</v>
      </c>
      <c r="F22" s="184" t="s">
        <v>177</v>
      </c>
      <c r="G22" s="103"/>
      <c r="H22" s="163" t="s">
        <v>40</v>
      </c>
      <c r="I22" s="189" t="s">
        <v>88</v>
      </c>
      <c r="J22" s="193">
        <v>0.08</v>
      </c>
      <c r="K22" s="145">
        <f>J22</f>
        <v>0.08</v>
      </c>
      <c r="L22" s="145">
        <f t="shared" ref="L22:L23" si="4">J22</f>
        <v>0.08</v>
      </c>
      <c r="M22" s="145">
        <f t="shared" ref="M22:M23" si="5">J22</f>
        <v>0.08</v>
      </c>
      <c r="N22" s="164"/>
      <c r="O22" s="105"/>
      <c r="P22" s="105"/>
      <c r="Q22" s="105"/>
      <c r="R22" s="105"/>
    </row>
    <row r="23" spans="1:18" x14ac:dyDescent="0.25">
      <c r="A23" s="99" t="s">
        <v>89</v>
      </c>
      <c r="B23" s="113" t="s">
        <v>90</v>
      </c>
      <c r="C23" s="210">
        <v>1.0324320253069199</v>
      </c>
      <c r="D23" s="212">
        <v>1.0324320253069199</v>
      </c>
      <c r="E23" s="228" t="b">
        <f t="shared" si="0"/>
        <v>1</v>
      </c>
      <c r="F23" s="184" t="s">
        <v>178</v>
      </c>
      <c r="G23" s="103"/>
      <c r="H23" s="108" t="s">
        <v>63</v>
      </c>
      <c r="I23" s="189" t="s">
        <v>92</v>
      </c>
      <c r="J23" s="193">
        <v>0.15</v>
      </c>
      <c r="K23" s="145">
        <f>J23</f>
        <v>0.15</v>
      </c>
      <c r="L23" s="145">
        <f t="shared" si="4"/>
        <v>0.15</v>
      </c>
      <c r="M23" s="145">
        <f t="shared" si="5"/>
        <v>0.15</v>
      </c>
      <c r="N23" s="164"/>
      <c r="O23" s="105"/>
      <c r="P23" s="105"/>
      <c r="Q23" s="105"/>
      <c r="R23" s="105"/>
    </row>
    <row r="24" spans="1:18" ht="19.5" x14ac:dyDescent="0.3">
      <c r="A24" s="99" t="s">
        <v>93</v>
      </c>
      <c r="B24" s="113" t="s">
        <v>94</v>
      </c>
      <c r="C24" s="210">
        <v>1.043338103</v>
      </c>
      <c r="D24" s="212">
        <v>1.043338103</v>
      </c>
      <c r="E24" s="228" t="b">
        <f t="shared" si="0"/>
        <v>1</v>
      </c>
      <c r="F24" s="184" t="s">
        <v>179</v>
      </c>
      <c r="G24" s="103"/>
      <c r="H24" s="120"/>
      <c r="I24" s="151" t="s">
        <v>96</v>
      </c>
      <c r="J24" s="123"/>
      <c r="K24" s="141">
        <f>K21/(1-K22-K23)</f>
        <v>1322.7286286974454</v>
      </c>
      <c r="L24" s="141">
        <f>L21/(1-L22-L23)</f>
        <v>1467.7243120632938</v>
      </c>
      <c r="M24" s="141">
        <f>M21/(1-M22-M23)</f>
        <v>1725.3664490773358</v>
      </c>
      <c r="O24" s="105"/>
    </row>
    <row r="25" spans="1:18" ht="17.25" x14ac:dyDescent="0.3">
      <c r="A25" s="107"/>
      <c r="B25" s="113" t="s">
        <v>180</v>
      </c>
      <c r="C25" s="210">
        <v>1</v>
      </c>
      <c r="D25" s="212">
        <v>1</v>
      </c>
      <c r="E25" s="228" t="b">
        <f t="shared" si="0"/>
        <v>1</v>
      </c>
      <c r="F25" s="184" t="s">
        <v>181</v>
      </c>
      <c r="G25" s="103"/>
      <c r="H25" s="120"/>
      <c r="I25" s="124"/>
      <c r="J25" s="119"/>
      <c r="K25" s="147"/>
      <c r="L25" s="147"/>
      <c r="M25" s="147"/>
      <c r="O25" s="105"/>
    </row>
    <row r="26" spans="1:18" x14ac:dyDescent="0.25">
      <c r="A26" s="99"/>
      <c r="B26" s="113" t="s">
        <v>182</v>
      </c>
      <c r="C26" s="231">
        <v>0.93200000000000005</v>
      </c>
      <c r="D26" s="241">
        <v>0.93200000000000005</v>
      </c>
      <c r="E26" s="228" t="b">
        <f t="shared" si="0"/>
        <v>1</v>
      </c>
      <c r="F26" s="184" t="s">
        <v>49</v>
      </c>
      <c r="G26" s="103"/>
      <c r="H26" s="163" t="s">
        <v>102</v>
      </c>
      <c r="I26" s="209" t="s">
        <v>103</v>
      </c>
      <c r="J26" s="188">
        <v>1</v>
      </c>
      <c r="K26" s="144">
        <f>K24*N26</f>
        <v>0</v>
      </c>
      <c r="L26" s="144">
        <f>L24*N26</f>
        <v>0</v>
      </c>
      <c r="M26" s="144">
        <f>M24*N26</f>
        <v>0</v>
      </c>
      <c r="N26" s="143">
        <f>J26-1</f>
        <v>0</v>
      </c>
      <c r="O26" s="105"/>
    </row>
    <row r="27" spans="1:18" x14ac:dyDescent="0.25">
      <c r="A27" s="99"/>
      <c r="B27" s="113" t="s">
        <v>183</v>
      </c>
      <c r="C27" s="267">
        <v>1.33</v>
      </c>
      <c r="D27" s="235">
        <v>1.33</v>
      </c>
      <c r="E27" s="228" t="b">
        <f t="shared" si="0"/>
        <v>1</v>
      </c>
      <c r="F27" s="184" t="s">
        <v>49</v>
      </c>
      <c r="G27" s="103"/>
      <c r="H27" s="163" t="s">
        <v>102</v>
      </c>
      <c r="I27" s="209" t="s">
        <v>106</v>
      </c>
      <c r="J27" s="188">
        <v>1.1000000000000001</v>
      </c>
      <c r="K27" s="144">
        <f>(K24+K26)*N27</f>
        <v>132.27286286974467</v>
      </c>
      <c r="L27" s="144">
        <f>(L24+L26)*N27</f>
        <v>146.77243120632951</v>
      </c>
      <c r="M27" s="144">
        <f>(M24+M26)*N27</f>
        <v>172.53664490773374</v>
      </c>
      <c r="N27" s="143">
        <f>J27-1</f>
        <v>0.10000000000000009</v>
      </c>
      <c r="O27" s="105"/>
    </row>
    <row r="28" spans="1:18" x14ac:dyDescent="0.25">
      <c r="A28" s="99"/>
      <c r="B28" s="113" t="s">
        <v>184</v>
      </c>
      <c r="C28" s="210">
        <v>1</v>
      </c>
      <c r="D28" s="241"/>
      <c r="E28" s="228" t="b">
        <f t="shared" si="0"/>
        <v>0</v>
      </c>
      <c r="F28" s="184" t="s">
        <v>62</v>
      </c>
      <c r="G28" s="103"/>
      <c r="H28" s="163" t="s">
        <v>102</v>
      </c>
      <c r="I28" s="209" t="s">
        <v>109</v>
      </c>
      <c r="J28" s="188">
        <v>1.1100000000000001</v>
      </c>
      <c r="K28" s="144">
        <f>(K24+K26+K27)*N28</f>
        <v>160.05016407239103</v>
      </c>
      <c r="L28" s="144">
        <f>(L24+L26+L27)*N28</f>
        <v>177.59464175965871</v>
      </c>
      <c r="M28" s="144">
        <f>(M24+M26+M27)*N28</f>
        <v>208.76934033835784</v>
      </c>
      <c r="N28" s="143">
        <f>J28-1</f>
        <v>0.1100000000000001</v>
      </c>
      <c r="O28" s="105"/>
    </row>
    <row r="29" spans="1:18" x14ac:dyDescent="0.25">
      <c r="A29" s="99" t="s">
        <v>185</v>
      </c>
      <c r="B29" s="113" t="s">
        <v>186</v>
      </c>
      <c r="C29" s="231">
        <v>1.9124952926112799</v>
      </c>
      <c r="D29" s="241">
        <v>1.9124952926112799</v>
      </c>
      <c r="E29" s="239" t="b">
        <f t="shared" si="0"/>
        <v>1</v>
      </c>
      <c r="F29" s="184">
        <v>300000</v>
      </c>
      <c r="G29" s="103"/>
      <c r="H29" s="120"/>
      <c r="I29" s="124"/>
      <c r="J29" s="126"/>
      <c r="K29" s="182"/>
      <c r="L29" s="143"/>
      <c r="M29" s="143"/>
      <c r="O29" s="105"/>
    </row>
    <row r="30" spans="1:18" ht="21" x14ac:dyDescent="0.35">
      <c r="A30" s="99" t="s">
        <v>187</v>
      </c>
      <c r="B30" s="113" t="s">
        <v>188</v>
      </c>
      <c r="C30" s="231">
        <v>0.84154972919743998</v>
      </c>
      <c r="D30" s="212"/>
      <c r="E30" s="228" t="b">
        <f t="shared" si="0"/>
        <v>0</v>
      </c>
      <c r="F30" s="184">
        <v>2000</v>
      </c>
      <c r="G30" s="103"/>
      <c r="H30" s="120"/>
      <c r="I30" s="151" t="s">
        <v>114</v>
      </c>
      <c r="J30" s="127"/>
      <c r="K30" s="148">
        <f>K24*J26*J27*J28</f>
        <v>1615.051655639581</v>
      </c>
      <c r="L30" s="148">
        <f>L24*J26*J27*J28</f>
        <v>1792.091385029282</v>
      </c>
      <c r="M30" s="148">
        <f>M24*J26*J27*J28</f>
        <v>2106.6724343234273</v>
      </c>
      <c r="O30" s="105"/>
    </row>
    <row r="31" spans="1:18" ht="22.5" customHeight="1" x14ac:dyDescent="0.35">
      <c r="A31" s="99"/>
      <c r="B31" s="113" t="s">
        <v>189</v>
      </c>
      <c r="C31" s="231">
        <v>1</v>
      </c>
      <c r="D31" s="212"/>
      <c r="E31" s="228" t="b">
        <f t="shared" si="0"/>
        <v>0</v>
      </c>
      <c r="F31" s="140" t="str">
        <f>F21&amp;" x " &amp; F15</f>
        <v>NA x NA</v>
      </c>
      <c r="G31" s="103"/>
      <c r="H31" s="128"/>
      <c r="I31" s="151" t="s">
        <v>117</v>
      </c>
      <c r="J31" s="129"/>
      <c r="K31" s="148">
        <f>K24+K26+K27+K28</f>
        <v>1615.051655639581</v>
      </c>
      <c r="L31" s="148">
        <f>L24+L26+L27+L28</f>
        <v>1792.091385029282</v>
      </c>
      <c r="M31" s="148">
        <f>M24+M26+M27+M28</f>
        <v>2106.6724343234273</v>
      </c>
      <c r="O31" s="105"/>
    </row>
    <row r="32" spans="1:18" x14ac:dyDescent="0.25">
      <c r="A32" s="99"/>
      <c r="B32" s="113" t="s">
        <v>190</v>
      </c>
      <c r="C32" s="231">
        <v>1</v>
      </c>
      <c r="D32" s="235"/>
      <c r="E32" s="228" t="b">
        <f t="shared" si="0"/>
        <v>0</v>
      </c>
      <c r="F32" s="140" t="str">
        <f>F22 &amp; " x " &amp; F15</f>
        <v>Brick Veener x NA</v>
      </c>
      <c r="G32" s="103"/>
      <c r="H32" s="120"/>
      <c r="I32" s="124"/>
      <c r="J32" s="119"/>
      <c r="K32" s="146" t="b">
        <f>K30=K31</f>
        <v>1</v>
      </c>
      <c r="L32" s="146" t="b">
        <f>L30=L31</f>
        <v>1</v>
      </c>
      <c r="M32" s="146" t="b">
        <f>M30=M31</f>
        <v>1</v>
      </c>
      <c r="O32" s="105"/>
    </row>
    <row r="33" spans="1:15" x14ac:dyDescent="0.25">
      <c r="A33" s="99" t="s">
        <v>191</v>
      </c>
      <c r="B33" s="113" t="s">
        <v>192</v>
      </c>
      <c r="C33" s="231">
        <v>1</v>
      </c>
      <c r="D33" s="212"/>
      <c r="E33" s="228" t="b">
        <f t="shared" si="0"/>
        <v>0</v>
      </c>
      <c r="F33" s="140" t="str">
        <f>F30&amp;" x " &amp;F15</f>
        <v>2000 x NA</v>
      </c>
      <c r="G33" s="103"/>
      <c r="H33" s="120"/>
      <c r="I33" s="124" t="s">
        <v>123</v>
      </c>
      <c r="J33" s="188">
        <v>50</v>
      </c>
      <c r="K33" s="146">
        <f>J33</f>
        <v>50</v>
      </c>
      <c r="L33" s="146">
        <f>J33</f>
        <v>50</v>
      </c>
      <c r="M33" s="146">
        <f>J33</f>
        <v>50</v>
      </c>
      <c r="O33" s="105"/>
    </row>
    <row r="34" spans="1:15" x14ac:dyDescent="0.25">
      <c r="A34" s="104" t="s">
        <v>193</v>
      </c>
      <c r="B34" s="113" t="s">
        <v>136</v>
      </c>
      <c r="C34" s="210">
        <v>0.94605629003659297</v>
      </c>
      <c r="D34" s="212">
        <v>0.94605629003659297</v>
      </c>
      <c r="E34" s="228" t="b">
        <f t="shared" si="0"/>
        <v>1</v>
      </c>
      <c r="F34" s="140" t="str">
        <f>F30&amp; " x " &amp; F3</f>
        <v>2000 x SA</v>
      </c>
      <c r="G34" s="103"/>
      <c r="H34" s="101"/>
      <c r="I34" s="124" t="s">
        <v>126</v>
      </c>
      <c r="J34" s="188">
        <f>J27</f>
        <v>1.1000000000000001</v>
      </c>
      <c r="K34" s="146">
        <f>K33*N34</f>
        <v>5.0000000000000044</v>
      </c>
      <c r="L34" s="146">
        <f>L33*N34</f>
        <v>5.0000000000000044</v>
      </c>
      <c r="M34" s="146">
        <f>M33*N34</f>
        <v>5.0000000000000044</v>
      </c>
      <c r="N34" s="143">
        <f>J34-1</f>
        <v>0.10000000000000009</v>
      </c>
      <c r="O34" s="105"/>
    </row>
    <row r="35" spans="1:15" x14ac:dyDescent="0.25">
      <c r="A35" s="104" t="s">
        <v>194</v>
      </c>
      <c r="B35" s="113" t="s">
        <v>139</v>
      </c>
      <c r="C35" s="210">
        <v>1</v>
      </c>
      <c r="D35" s="212">
        <v>1</v>
      </c>
      <c r="E35" s="228" t="b">
        <f t="shared" si="0"/>
        <v>1</v>
      </c>
      <c r="F35" s="140" t="str">
        <f>F29 &amp; " x " &amp; F3</f>
        <v>300000 x SA</v>
      </c>
      <c r="G35" s="103"/>
      <c r="H35" s="130"/>
      <c r="I35" s="124" t="s">
        <v>129</v>
      </c>
      <c r="J35" s="117"/>
      <c r="K35" s="146">
        <f>J33*J34</f>
        <v>55.000000000000007</v>
      </c>
      <c r="L35" s="146">
        <f>J33*J34</f>
        <v>55.000000000000007</v>
      </c>
      <c r="M35" s="146">
        <f>J33*J34</f>
        <v>55.000000000000007</v>
      </c>
      <c r="O35" s="105"/>
    </row>
    <row r="36" spans="1:15" x14ac:dyDescent="0.25">
      <c r="A36" s="131"/>
      <c r="B36" s="133"/>
      <c r="C36" s="132"/>
      <c r="D36" s="225"/>
      <c r="E36" s="229"/>
      <c r="F36" s="133"/>
      <c r="G36" s="134"/>
      <c r="H36" s="130"/>
      <c r="I36" s="124" t="s">
        <v>132</v>
      </c>
      <c r="J36" s="117"/>
      <c r="K36" s="146">
        <f>K33+K34</f>
        <v>55.000000000000007</v>
      </c>
      <c r="L36" s="146">
        <f>L33+L34</f>
        <v>55.000000000000007</v>
      </c>
      <c r="M36" s="146">
        <f>M33+M34</f>
        <v>55.000000000000007</v>
      </c>
      <c r="O36" s="105"/>
    </row>
    <row r="37" spans="1:15" x14ac:dyDescent="0.25">
      <c r="A37" s="99"/>
      <c r="B37" s="156" t="s">
        <v>142</v>
      </c>
      <c r="C37" s="211">
        <f>C64</f>
        <v>24.54201376661744</v>
      </c>
      <c r="D37" s="212"/>
      <c r="E37" s="228" t="b">
        <f t="shared" si="0"/>
        <v>0</v>
      </c>
      <c r="F37" s="114"/>
      <c r="G37" s="103"/>
      <c r="H37" s="130"/>
      <c r="I37" s="124"/>
      <c r="J37" s="117"/>
      <c r="K37" s="146" t="b">
        <f>K35=K36</f>
        <v>1</v>
      </c>
      <c r="L37" s="146" t="b">
        <f>L35=L36</f>
        <v>1</v>
      </c>
      <c r="M37" s="146" t="b">
        <f>M35=M36</f>
        <v>1</v>
      </c>
      <c r="O37" s="105"/>
    </row>
    <row r="38" spans="1:15" x14ac:dyDescent="0.25">
      <c r="A38" s="99"/>
      <c r="B38" s="156" t="s">
        <v>144</v>
      </c>
      <c r="C38" s="211">
        <f>C69</f>
        <v>0</v>
      </c>
      <c r="D38" s="212"/>
      <c r="E38" s="228" t="b">
        <f t="shared" si="0"/>
        <v>1</v>
      </c>
      <c r="F38" s="114"/>
      <c r="G38" s="103"/>
      <c r="H38" s="105"/>
      <c r="I38" s="124" t="s">
        <v>137</v>
      </c>
      <c r="J38" s="188">
        <v>100</v>
      </c>
      <c r="K38" s="146">
        <f>J38</f>
        <v>100</v>
      </c>
      <c r="L38" s="146">
        <f>J38</f>
        <v>100</v>
      </c>
      <c r="M38" s="146">
        <f>J38</f>
        <v>100</v>
      </c>
      <c r="O38" s="105"/>
    </row>
    <row r="39" spans="1:15" x14ac:dyDescent="0.25">
      <c r="A39" s="99"/>
      <c r="B39" s="156" t="s">
        <v>145</v>
      </c>
      <c r="C39" s="211">
        <f>C75</f>
        <v>7.5739475627769597</v>
      </c>
      <c r="D39" s="212"/>
      <c r="E39" s="228" t="b">
        <f t="shared" si="0"/>
        <v>0</v>
      </c>
      <c r="F39" s="114"/>
      <c r="G39" s="103"/>
      <c r="H39" s="105"/>
      <c r="I39" s="124" t="s">
        <v>140</v>
      </c>
      <c r="J39" s="188">
        <f>J27</f>
        <v>1.1000000000000001</v>
      </c>
      <c r="K39" s="146">
        <f>K38*N39</f>
        <v>10.000000000000009</v>
      </c>
      <c r="L39" s="146">
        <f>L38*N39</f>
        <v>10.000000000000009</v>
      </c>
      <c r="M39" s="146">
        <f>M38*N39</f>
        <v>10.000000000000009</v>
      </c>
      <c r="N39" s="143">
        <f>J39-1</f>
        <v>0.10000000000000009</v>
      </c>
      <c r="O39" s="105"/>
    </row>
    <row r="40" spans="1:15" x14ac:dyDescent="0.25">
      <c r="A40" s="99"/>
      <c r="B40" s="156" t="s">
        <v>147</v>
      </c>
      <c r="C40" s="211">
        <f>C80</f>
        <v>0</v>
      </c>
      <c r="D40" s="212"/>
      <c r="E40" s="228" t="b">
        <f t="shared" si="0"/>
        <v>1</v>
      </c>
      <c r="F40" s="114"/>
      <c r="G40" s="103"/>
      <c r="H40" s="105"/>
      <c r="I40" s="124" t="s">
        <v>141</v>
      </c>
      <c r="J40" s="109"/>
      <c r="K40" s="146">
        <f>J38*J39</f>
        <v>110.00000000000001</v>
      </c>
      <c r="L40" s="146">
        <f>J38*J39</f>
        <v>110.00000000000001</v>
      </c>
      <c r="M40" s="146">
        <f>J38*J39</f>
        <v>110.00000000000001</v>
      </c>
      <c r="O40" s="105"/>
    </row>
    <row r="41" spans="1:15" x14ac:dyDescent="0.25">
      <c r="A41" s="137"/>
      <c r="B41" s="156" t="s">
        <v>195</v>
      </c>
      <c r="C41" s="211">
        <f>C45</f>
        <v>0</v>
      </c>
      <c r="D41" s="143"/>
      <c r="E41" s="228" t="b">
        <f t="shared" si="0"/>
        <v>1</v>
      </c>
      <c r="F41" s="114"/>
      <c r="G41" s="103"/>
      <c r="H41" s="105"/>
      <c r="I41" s="124" t="s">
        <v>143</v>
      </c>
      <c r="J41" s="105"/>
      <c r="K41" s="149">
        <f>K38+K39</f>
        <v>110.00000000000001</v>
      </c>
      <c r="L41" s="146">
        <f>L38+L39</f>
        <v>110.00000000000001</v>
      </c>
      <c r="M41" s="146">
        <f>M38+M39</f>
        <v>110.00000000000001</v>
      </c>
      <c r="O41" s="105"/>
    </row>
    <row r="42" spans="1:15" x14ac:dyDescent="0.25">
      <c r="A42" s="137"/>
      <c r="B42" s="156" t="s">
        <v>196</v>
      </c>
      <c r="C42" s="211">
        <f>C49+C53+C57</f>
        <v>0</v>
      </c>
      <c r="D42" s="143"/>
      <c r="E42" s="228" t="b">
        <f t="shared" si="0"/>
        <v>1</v>
      </c>
      <c r="F42" s="114"/>
      <c r="G42" s="103"/>
      <c r="H42" s="105"/>
      <c r="I42" s="103"/>
      <c r="J42" s="103"/>
      <c r="K42" s="146" t="b">
        <f>K40=K41</f>
        <v>1</v>
      </c>
      <c r="L42" s="146" t="b">
        <f>L40=L41</f>
        <v>1</v>
      </c>
      <c r="M42" s="146" t="b">
        <f>M40=M41</f>
        <v>1</v>
      </c>
    </row>
    <row r="43" spans="1:15" ht="21" x14ac:dyDescent="0.35">
      <c r="A43" s="137"/>
      <c r="B43" s="156" t="s">
        <v>197</v>
      </c>
      <c r="C43" s="211">
        <f>C61</f>
        <v>0</v>
      </c>
      <c r="D43" s="143"/>
      <c r="E43" s="228" t="b">
        <f t="shared" si="0"/>
        <v>1</v>
      </c>
      <c r="F43" s="114"/>
      <c r="G43" s="103"/>
      <c r="H43" s="105"/>
      <c r="I43" s="151" t="s">
        <v>146</v>
      </c>
      <c r="J43" s="127"/>
      <c r="K43" s="148">
        <f t="shared" ref="K43:M44" si="6">K30+K35+K40</f>
        <v>1780.051655639581</v>
      </c>
      <c r="L43" s="148">
        <f t="shared" si="6"/>
        <v>1957.091385029282</v>
      </c>
      <c r="M43" s="148">
        <f t="shared" si="6"/>
        <v>2271.6724343234273</v>
      </c>
    </row>
    <row r="44" spans="1:15" ht="21.75" thickBot="1" x14ac:dyDescent="0.4">
      <c r="A44" s="137"/>
      <c r="B44" s="258"/>
      <c r="C44" s="244"/>
      <c r="D44" s="143"/>
      <c r="E44" s="143"/>
      <c r="F44" s="114"/>
      <c r="G44" s="103"/>
      <c r="H44" s="105"/>
      <c r="I44" s="151" t="s">
        <v>148</v>
      </c>
      <c r="J44" s="129"/>
      <c r="K44" s="148">
        <f t="shared" si="6"/>
        <v>1780.051655639581</v>
      </c>
      <c r="L44" s="148">
        <f t="shared" si="6"/>
        <v>1957.091385029282</v>
      </c>
      <c r="M44" s="148">
        <f t="shared" si="6"/>
        <v>2271.6724343234273</v>
      </c>
    </row>
    <row r="45" spans="1:15" ht="15.75" thickBot="1" x14ac:dyDescent="0.3">
      <c r="A45" s="137"/>
      <c r="B45" s="157" t="s">
        <v>195</v>
      </c>
      <c r="C45" s="233">
        <f>C46*C47</f>
        <v>0</v>
      </c>
      <c r="D45" s="243"/>
      <c r="E45" s="143"/>
      <c r="F45" s="114"/>
      <c r="G45" s="103"/>
      <c r="H45" s="105"/>
      <c r="I45" s="105"/>
      <c r="J45" s="105"/>
      <c r="K45" s="146" t="b">
        <f>K43=K44</f>
        <v>1</v>
      </c>
      <c r="L45" s="146" t="b">
        <f>L43=L44</f>
        <v>1</v>
      </c>
      <c r="M45" s="146" t="b">
        <f>M43=M44</f>
        <v>1</v>
      </c>
    </row>
    <row r="46" spans="1:15" x14ac:dyDescent="0.25">
      <c r="A46" s="137"/>
      <c r="B46" s="245" t="s">
        <v>198</v>
      </c>
      <c r="C46" s="247">
        <v>0</v>
      </c>
      <c r="D46" s="243"/>
      <c r="E46" s="143"/>
      <c r="F46" s="114"/>
      <c r="G46" s="103"/>
      <c r="H46" s="105"/>
      <c r="I46" s="105"/>
      <c r="J46" s="105"/>
      <c r="K46" s="105"/>
      <c r="L46" s="105"/>
      <c r="M46" s="105"/>
      <c r="N46" s="105"/>
    </row>
    <row r="47" spans="1:15" ht="15.75" thickBot="1" x14ac:dyDescent="0.3">
      <c r="A47" s="137"/>
      <c r="B47" s="246" t="s">
        <v>199</v>
      </c>
      <c r="C47" s="249">
        <v>0</v>
      </c>
      <c r="D47" s="243"/>
      <c r="E47" s="143"/>
      <c r="F47" s="114"/>
      <c r="G47" s="103"/>
      <c r="H47" s="105"/>
      <c r="I47" s="105"/>
      <c r="J47" s="105"/>
      <c r="K47" s="105"/>
      <c r="L47" s="105"/>
      <c r="M47" s="105"/>
      <c r="N47" s="105"/>
    </row>
    <row r="48" spans="1:15" ht="15.75" thickBot="1" x14ac:dyDescent="0.3">
      <c r="A48" s="137"/>
      <c r="B48" s="259"/>
      <c r="C48" s="251"/>
      <c r="D48" s="243"/>
      <c r="E48" s="143"/>
      <c r="F48" s="114"/>
      <c r="G48" s="103"/>
      <c r="H48" s="105"/>
      <c r="I48" s="105"/>
      <c r="J48" s="105"/>
      <c r="K48" s="105"/>
      <c r="L48" s="105"/>
      <c r="M48" s="105"/>
      <c r="N48" s="105"/>
    </row>
    <row r="49" spans="1:14" ht="15.75" thickBot="1" x14ac:dyDescent="0.3">
      <c r="A49" s="137"/>
      <c r="B49" s="157" t="s">
        <v>200</v>
      </c>
      <c r="C49" s="233">
        <f>C50*C51</f>
        <v>0</v>
      </c>
      <c r="D49" s="243"/>
      <c r="E49" s="143"/>
      <c r="F49" s="114"/>
      <c r="G49" s="103"/>
      <c r="H49" s="105"/>
      <c r="I49" s="105"/>
      <c r="J49" s="105"/>
      <c r="K49" s="105"/>
      <c r="L49" s="105"/>
      <c r="M49" s="105"/>
      <c r="N49" s="105"/>
    </row>
    <row r="50" spans="1:14" x14ac:dyDescent="0.25">
      <c r="A50" s="137"/>
      <c r="B50" s="245" t="s">
        <v>201</v>
      </c>
      <c r="C50" s="247">
        <v>0</v>
      </c>
      <c r="D50" s="243"/>
      <c r="E50" s="143"/>
      <c r="F50" s="114"/>
      <c r="G50" s="103"/>
      <c r="H50" s="105"/>
      <c r="I50" s="105"/>
      <c r="J50" s="105"/>
      <c r="K50" s="105"/>
      <c r="L50" s="105"/>
      <c r="M50" s="105"/>
      <c r="N50" s="105"/>
    </row>
    <row r="51" spans="1:14" x14ac:dyDescent="0.25">
      <c r="A51" s="137"/>
      <c r="B51" s="246" t="s">
        <v>199</v>
      </c>
      <c r="C51" s="247">
        <v>3.2582409999999998E-4</v>
      </c>
      <c r="D51" s="243"/>
      <c r="E51" s="143"/>
      <c r="F51" s="114"/>
      <c r="G51" s="103"/>
      <c r="H51" s="105"/>
      <c r="I51" s="105"/>
      <c r="J51" s="105"/>
      <c r="K51" s="105"/>
      <c r="L51" s="105"/>
      <c r="M51" s="105"/>
      <c r="N51" s="105"/>
    </row>
    <row r="52" spans="1:14" ht="15.75" thickBot="1" x14ac:dyDescent="0.3">
      <c r="A52" s="137"/>
      <c r="B52" s="260"/>
      <c r="C52" s="253"/>
      <c r="D52" s="243"/>
      <c r="E52" s="143"/>
      <c r="F52" s="114"/>
      <c r="G52" s="103"/>
      <c r="H52" s="105"/>
      <c r="I52" s="105"/>
      <c r="J52" s="105"/>
      <c r="K52" s="105"/>
      <c r="L52" s="105"/>
      <c r="M52" s="105"/>
      <c r="N52" s="105"/>
    </row>
    <row r="53" spans="1:14" ht="15.75" thickBot="1" x14ac:dyDescent="0.3">
      <c r="A53" s="137"/>
      <c r="B53" s="157" t="s">
        <v>202</v>
      </c>
      <c r="C53" s="233">
        <f>C54*C55</f>
        <v>0</v>
      </c>
      <c r="D53" s="243"/>
      <c r="E53" s="143"/>
      <c r="F53" s="114"/>
      <c r="G53" s="103"/>
      <c r="H53" s="105"/>
      <c r="I53" s="105"/>
      <c r="J53" s="105"/>
      <c r="K53" s="105"/>
      <c r="L53" s="105"/>
      <c r="M53" s="105"/>
      <c r="N53" s="105"/>
    </row>
    <row r="54" spans="1:14" x14ac:dyDescent="0.25">
      <c r="A54" s="137"/>
      <c r="B54" s="245" t="s">
        <v>201</v>
      </c>
      <c r="C54" s="247">
        <v>0</v>
      </c>
      <c r="D54" s="243"/>
      <c r="E54" s="143"/>
      <c r="F54" s="114"/>
      <c r="G54" s="103"/>
      <c r="H54" s="105"/>
      <c r="I54" s="105"/>
      <c r="J54" s="105"/>
      <c r="K54" s="105"/>
      <c r="L54" s="105"/>
      <c r="M54" s="105"/>
      <c r="N54" s="105"/>
    </row>
    <row r="55" spans="1:14" x14ac:dyDescent="0.25">
      <c r="A55" s="137"/>
      <c r="B55" s="246" t="s">
        <v>199</v>
      </c>
      <c r="C55" s="247">
        <v>3.2582409999999998E-4</v>
      </c>
      <c r="D55" s="243"/>
      <c r="E55" s="143"/>
      <c r="F55" s="114"/>
      <c r="G55" s="103"/>
      <c r="H55" s="105"/>
      <c r="I55" s="105"/>
      <c r="J55" s="105"/>
      <c r="K55" s="105"/>
      <c r="L55" s="105"/>
      <c r="M55" s="105"/>
      <c r="N55" s="105"/>
    </row>
    <row r="56" spans="1:14" ht="15.75" thickBot="1" x14ac:dyDescent="0.3">
      <c r="A56" s="137"/>
      <c r="B56" s="260"/>
      <c r="C56" s="253"/>
      <c r="D56" s="243"/>
      <c r="E56" s="143"/>
      <c r="F56" s="114"/>
      <c r="G56" s="103"/>
      <c r="H56" s="105"/>
      <c r="I56" s="105"/>
      <c r="J56" s="105"/>
      <c r="K56" s="105"/>
      <c r="L56" s="105"/>
      <c r="M56" s="105"/>
      <c r="N56" s="105"/>
    </row>
    <row r="57" spans="1:14" ht="15.75" thickBot="1" x14ac:dyDescent="0.3">
      <c r="A57" s="137"/>
      <c r="B57" s="157" t="s">
        <v>203</v>
      </c>
      <c r="C57" s="233">
        <f>C58*C59</f>
        <v>0</v>
      </c>
      <c r="D57" s="243"/>
      <c r="E57" s="143"/>
      <c r="F57" s="114"/>
      <c r="G57" s="103"/>
      <c r="H57" s="105"/>
      <c r="I57" s="105"/>
      <c r="J57" s="105"/>
      <c r="K57" s="105"/>
      <c r="L57" s="105"/>
      <c r="M57" s="105"/>
      <c r="N57" s="105"/>
    </row>
    <row r="58" spans="1:14" x14ac:dyDescent="0.25">
      <c r="A58" s="137"/>
      <c r="B58" s="245" t="s">
        <v>201</v>
      </c>
      <c r="C58" s="247">
        <v>0</v>
      </c>
      <c r="D58" s="243"/>
      <c r="E58" s="143"/>
      <c r="F58" s="114"/>
      <c r="G58" s="103"/>
      <c r="H58" s="105"/>
      <c r="I58" s="105"/>
      <c r="J58" s="105"/>
      <c r="K58" s="105"/>
      <c r="L58" s="105"/>
      <c r="M58" s="105"/>
      <c r="N58" s="105"/>
    </row>
    <row r="59" spans="1:14" ht="15.75" thickBot="1" x14ac:dyDescent="0.3">
      <c r="A59" s="137"/>
      <c r="B59" s="248" t="s">
        <v>199</v>
      </c>
      <c r="C59" s="249">
        <v>3.2582409999999998E-4</v>
      </c>
      <c r="D59" s="134"/>
      <c r="E59" s="143"/>
      <c r="F59" s="114"/>
      <c r="G59" s="103"/>
      <c r="H59" s="105"/>
      <c r="I59" s="105"/>
      <c r="J59" s="105"/>
      <c r="K59" s="105"/>
      <c r="L59" s="105"/>
      <c r="M59" s="105"/>
      <c r="N59" s="105"/>
    </row>
    <row r="60" spans="1:14" ht="15.75" thickBot="1" x14ac:dyDescent="0.3">
      <c r="A60" s="137"/>
      <c r="B60" s="259"/>
      <c r="C60" s="251"/>
      <c r="D60" s="134"/>
      <c r="E60" s="143"/>
      <c r="F60" s="114"/>
      <c r="G60" s="103"/>
      <c r="H60" s="105"/>
      <c r="I60" s="105"/>
      <c r="J60" s="105"/>
      <c r="K60" s="105"/>
      <c r="L60" s="105"/>
      <c r="M60" s="105"/>
      <c r="N60" s="105"/>
    </row>
    <row r="61" spans="1:14" ht="15.75" thickBot="1" x14ac:dyDescent="0.3">
      <c r="A61" s="137"/>
      <c r="B61" s="157" t="s">
        <v>197</v>
      </c>
      <c r="C61" s="252">
        <v>0</v>
      </c>
      <c r="D61" s="134"/>
      <c r="E61" s="143"/>
      <c r="F61" s="114"/>
      <c r="G61" s="103"/>
      <c r="H61" s="105"/>
      <c r="I61" s="105"/>
      <c r="J61" s="105"/>
      <c r="K61" s="105"/>
      <c r="L61" s="105"/>
      <c r="M61" s="105"/>
      <c r="N61" s="105"/>
    </row>
    <row r="62" spans="1:14" ht="15.75" thickBot="1" x14ac:dyDescent="0.3">
      <c r="A62" s="137"/>
      <c r="B62" s="250" t="s">
        <v>204</v>
      </c>
      <c r="C62" s="249">
        <v>0</v>
      </c>
      <c r="D62" s="134"/>
      <c r="E62" s="143"/>
      <c r="F62" s="114"/>
      <c r="G62" s="103"/>
      <c r="H62" s="105"/>
      <c r="I62" s="105"/>
      <c r="J62" s="105"/>
      <c r="K62" s="105"/>
      <c r="L62" s="105"/>
      <c r="M62" s="105"/>
      <c r="N62" s="105"/>
    </row>
    <row r="63" spans="1:14" ht="15.75" thickBot="1" x14ac:dyDescent="0.3">
      <c r="A63" s="137"/>
      <c r="B63" s="261"/>
      <c r="C63" s="242"/>
      <c r="D63" s="134"/>
      <c r="E63" s="143"/>
      <c r="F63" s="114"/>
      <c r="G63" s="103"/>
      <c r="H63" s="105"/>
      <c r="I63" s="105"/>
      <c r="J63" s="105"/>
      <c r="K63" s="105"/>
      <c r="L63" s="105"/>
      <c r="M63" s="105"/>
      <c r="N63" s="105"/>
    </row>
    <row r="64" spans="1:14" ht="15.75" thickBot="1" x14ac:dyDescent="0.3">
      <c r="A64" s="137"/>
      <c r="B64" s="157" t="s">
        <v>149</v>
      </c>
      <c r="C64" s="233">
        <f>C65*C66*C67</f>
        <v>24.54201376661744</v>
      </c>
      <c r="D64" s="234">
        <v>156.79302127014401</v>
      </c>
      <c r="E64" s="228" t="b">
        <f t="shared" ref="E64" si="7">C64=D64</f>
        <v>0</v>
      </c>
      <c r="F64" s="114"/>
      <c r="G64" s="103"/>
      <c r="H64" s="105"/>
      <c r="I64" s="105"/>
      <c r="J64" s="105"/>
      <c r="K64" s="105"/>
      <c r="L64" s="105"/>
      <c r="M64" s="105"/>
      <c r="N64" s="105"/>
    </row>
    <row r="65" spans="1:14" x14ac:dyDescent="0.25">
      <c r="A65" s="99"/>
      <c r="B65" s="158" t="s">
        <v>150</v>
      </c>
      <c r="C65" s="159">
        <f>F29</f>
        <v>300000</v>
      </c>
      <c r="D65" s="212"/>
      <c r="E65" s="143"/>
      <c r="F65" s="114"/>
      <c r="G65" s="103"/>
      <c r="H65" s="105"/>
      <c r="I65" s="105"/>
      <c r="J65" s="105"/>
      <c r="K65" s="105"/>
      <c r="L65" s="105"/>
      <c r="M65" s="105"/>
      <c r="N65" s="105"/>
    </row>
    <row r="66" spans="1:14" x14ac:dyDescent="0.25">
      <c r="A66" s="99" t="s">
        <v>205</v>
      </c>
      <c r="B66" s="256" t="s">
        <v>151</v>
      </c>
      <c r="C66" s="210">
        <v>9.7209599999999998E-5</v>
      </c>
      <c r="D66" s="223">
        <v>3.2582409999999998E-4</v>
      </c>
      <c r="E66" s="228"/>
      <c r="F66" s="140" t="str">
        <f>F7</f>
        <v>GASA_415477274</v>
      </c>
      <c r="G66" s="103"/>
      <c r="H66" s="105"/>
      <c r="I66" s="105"/>
      <c r="J66" s="105"/>
      <c r="K66" s="105"/>
      <c r="L66" s="105"/>
      <c r="M66" s="105"/>
      <c r="N66" s="105"/>
    </row>
    <row r="67" spans="1:14" x14ac:dyDescent="0.25">
      <c r="A67" s="99" t="s">
        <v>206</v>
      </c>
      <c r="B67" s="256" t="s">
        <v>153</v>
      </c>
      <c r="C67" s="210">
        <v>0.84154972919743998</v>
      </c>
      <c r="D67" s="226"/>
      <c r="E67" s="230"/>
      <c r="F67" s="140" t="str">
        <f xml:space="preserve"> "Excess : " &amp; F30</f>
        <v>Excess : 2000</v>
      </c>
      <c r="G67" s="103"/>
      <c r="H67" s="105"/>
      <c r="I67" s="105"/>
      <c r="J67" s="105"/>
      <c r="K67" s="105"/>
      <c r="L67" s="105"/>
      <c r="M67" s="105"/>
      <c r="N67" s="105"/>
    </row>
    <row r="68" spans="1:14" ht="15.75" thickBot="1" x14ac:dyDescent="0.3">
      <c r="A68" s="99"/>
      <c r="B68" s="262"/>
      <c r="C68" s="139"/>
      <c r="D68" s="212"/>
      <c r="E68" s="143"/>
      <c r="F68" s="114"/>
      <c r="G68" s="103"/>
      <c r="H68" s="105"/>
      <c r="I68" s="105"/>
      <c r="J68" s="105"/>
      <c r="K68" s="105"/>
      <c r="L68" s="105"/>
      <c r="M68" s="105"/>
      <c r="N68" s="105"/>
    </row>
    <row r="69" spans="1:14" ht="15.75" thickBot="1" x14ac:dyDescent="0.3">
      <c r="A69" s="108"/>
      <c r="B69" s="157" t="s">
        <v>154</v>
      </c>
      <c r="C69" s="233">
        <f>C70*C71*C72*C73</f>
        <v>0</v>
      </c>
      <c r="D69" s="234">
        <v>0</v>
      </c>
      <c r="E69" s="239" t="b">
        <f t="shared" ref="E69" si="8">C69=D69</f>
        <v>1</v>
      </c>
      <c r="F69" s="114"/>
      <c r="G69" s="103"/>
      <c r="H69" s="105"/>
      <c r="I69" s="105"/>
      <c r="J69" s="105"/>
      <c r="K69" s="105"/>
      <c r="L69" s="105"/>
      <c r="M69" s="105"/>
      <c r="N69" s="105"/>
    </row>
    <row r="70" spans="1:14" x14ac:dyDescent="0.25">
      <c r="A70" s="99"/>
      <c r="B70" s="158" t="s">
        <v>150</v>
      </c>
      <c r="C70" s="159">
        <f>F29</f>
        <v>300000</v>
      </c>
      <c r="D70" s="212"/>
      <c r="E70" s="236"/>
      <c r="F70" s="114"/>
      <c r="G70" s="103"/>
      <c r="H70" s="105"/>
      <c r="I70" s="105"/>
      <c r="J70" s="105"/>
      <c r="K70" s="105"/>
      <c r="L70" s="105"/>
      <c r="M70" s="105"/>
      <c r="N70" s="105"/>
    </row>
    <row r="71" spans="1:14" x14ac:dyDescent="0.25">
      <c r="A71" s="99" t="s">
        <v>205</v>
      </c>
      <c r="B71" s="256" t="s">
        <v>156</v>
      </c>
      <c r="C71" s="210">
        <v>0</v>
      </c>
      <c r="D71" s="223">
        <v>4.3442442400000003E-4</v>
      </c>
      <c r="E71" s="228"/>
      <c r="F71" s="140" t="str">
        <f>F7</f>
        <v>GASA_415477274</v>
      </c>
      <c r="G71" s="103"/>
      <c r="H71" s="105"/>
      <c r="I71" s="105"/>
      <c r="J71" s="105"/>
      <c r="K71" s="105"/>
      <c r="L71" s="105"/>
      <c r="M71" s="105"/>
      <c r="N71" s="105"/>
    </row>
    <row r="72" spans="1:14" x14ac:dyDescent="0.25">
      <c r="A72" s="99" t="s">
        <v>118</v>
      </c>
      <c r="B72" s="256" t="s">
        <v>157</v>
      </c>
      <c r="C72" s="210">
        <v>0</v>
      </c>
      <c r="D72" s="212"/>
      <c r="E72" s="211"/>
      <c r="F72" s="140" t="str">
        <f>F24 &amp; " x " &amp; F22 &amp; " x " &amp; F23</f>
        <v>Modern Project - 2012 x Brick Veener x Metal Covering</v>
      </c>
      <c r="G72" s="103"/>
      <c r="H72" s="105"/>
      <c r="I72" s="105"/>
      <c r="J72" s="105"/>
      <c r="K72" s="105"/>
      <c r="L72" s="105"/>
      <c r="M72" s="105"/>
      <c r="N72" s="105"/>
    </row>
    <row r="73" spans="1:14" x14ac:dyDescent="0.25">
      <c r="A73" s="99" t="s">
        <v>207</v>
      </c>
      <c r="B73" s="256" t="s">
        <v>159</v>
      </c>
      <c r="C73" s="210">
        <v>0</v>
      </c>
      <c r="D73" s="212"/>
      <c r="E73" s="237"/>
      <c r="F73" s="140" t="str">
        <f xml:space="preserve"> "Excess : " &amp; F30</f>
        <v>Excess : 2000</v>
      </c>
      <c r="G73" s="103"/>
      <c r="H73" s="105"/>
      <c r="I73" s="105"/>
      <c r="J73" s="105"/>
      <c r="K73" s="105"/>
      <c r="L73" s="105"/>
      <c r="M73" s="105"/>
      <c r="N73" s="105"/>
    </row>
    <row r="74" spans="1:14" ht="15.75" thickBot="1" x14ac:dyDescent="0.3">
      <c r="A74" s="107"/>
      <c r="B74" s="164"/>
      <c r="C74" s="139"/>
      <c r="D74" s="212"/>
      <c r="E74" s="238"/>
      <c r="F74" s="114"/>
      <c r="G74" s="103"/>
      <c r="H74" s="105"/>
      <c r="I74" s="105"/>
      <c r="J74" s="105"/>
      <c r="K74" s="105"/>
      <c r="L74" s="105"/>
      <c r="M74" s="105"/>
      <c r="N74" s="105"/>
    </row>
    <row r="75" spans="1:14" ht="15.75" thickBot="1" x14ac:dyDescent="0.3">
      <c r="A75" s="137"/>
      <c r="B75" s="157" t="s">
        <v>160</v>
      </c>
      <c r="C75" s="233">
        <f>C76*C77*C78</f>
        <v>7.5739475627769597</v>
      </c>
      <c r="D75" s="234">
        <v>154.17335158579201</v>
      </c>
      <c r="E75" s="239" t="b">
        <f t="shared" ref="E75" si="9">C75=D75</f>
        <v>0</v>
      </c>
      <c r="F75" s="114"/>
      <c r="G75" s="103"/>
      <c r="H75" s="105"/>
      <c r="I75" s="105"/>
      <c r="J75" s="105"/>
      <c r="K75" s="105"/>
      <c r="L75" s="105"/>
      <c r="M75" s="105"/>
      <c r="N75" s="105"/>
    </row>
    <row r="76" spans="1:14" x14ac:dyDescent="0.25">
      <c r="A76" s="99"/>
      <c r="B76" s="158" t="s">
        <v>150</v>
      </c>
      <c r="C76" s="159">
        <f>F29</f>
        <v>300000</v>
      </c>
      <c r="D76" s="212"/>
      <c r="E76" s="240"/>
      <c r="F76" s="114"/>
      <c r="G76" s="103"/>
      <c r="H76" s="105"/>
      <c r="I76" s="105"/>
      <c r="J76" s="105"/>
      <c r="K76" s="105"/>
      <c r="L76" s="105"/>
      <c r="M76" s="105"/>
      <c r="N76" s="105"/>
    </row>
    <row r="77" spans="1:14" x14ac:dyDescent="0.25">
      <c r="A77" s="99" t="s">
        <v>205</v>
      </c>
      <c r="B77" s="256" t="s">
        <v>161</v>
      </c>
      <c r="C77" s="210">
        <v>3.0000000000000001E-5</v>
      </c>
      <c r="D77" s="223">
        <v>3.422244E-4</v>
      </c>
      <c r="E77" s="239"/>
      <c r="F77" s="140" t="str">
        <f>F7</f>
        <v>GASA_415477274</v>
      </c>
      <c r="G77" s="103"/>
      <c r="H77" s="105"/>
      <c r="I77" s="105"/>
      <c r="J77" s="105"/>
      <c r="K77" s="105"/>
      <c r="L77" s="105"/>
      <c r="M77" s="105"/>
      <c r="N77" s="105"/>
    </row>
    <row r="78" spans="1:14" x14ac:dyDescent="0.25">
      <c r="A78" s="99" t="s">
        <v>208</v>
      </c>
      <c r="B78" s="256" t="s">
        <v>163</v>
      </c>
      <c r="C78" s="210">
        <v>0.84154972919743998</v>
      </c>
      <c r="D78" s="212"/>
      <c r="E78" s="240"/>
      <c r="F78" s="140" t="str">
        <f xml:space="preserve"> "Excess : " &amp; F30</f>
        <v>Excess : 2000</v>
      </c>
      <c r="G78" s="103"/>
      <c r="H78" s="105"/>
      <c r="I78" s="105"/>
      <c r="J78" s="105"/>
      <c r="K78" s="105"/>
      <c r="L78" s="105"/>
      <c r="M78" s="105"/>
      <c r="N78" s="105"/>
    </row>
    <row r="79" spans="1:14" ht="15.75" thickBot="1" x14ac:dyDescent="0.3">
      <c r="A79" s="99"/>
      <c r="B79" s="262"/>
      <c r="C79" s="139"/>
      <c r="D79" s="212"/>
      <c r="E79" s="238"/>
      <c r="F79" s="114"/>
      <c r="G79" s="103"/>
      <c r="H79" s="105"/>
      <c r="I79" s="105"/>
      <c r="J79" s="105"/>
      <c r="K79" s="105"/>
      <c r="L79" s="105"/>
      <c r="M79" s="105"/>
      <c r="N79" s="105"/>
    </row>
    <row r="80" spans="1:14" ht="15.75" thickBot="1" x14ac:dyDescent="0.3">
      <c r="A80" s="137"/>
      <c r="B80" s="157" t="s">
        <v>164</v>
      </c>
      <c r="C80" s="233">
        <f>C81*C82*C83</f>
        <v>0</v>
      </c>
      <c r="D80" s="234">
        <v>337.41583656364799</v>
      </c>
      <c r="E80" s="239" t="b">
        <f t="shared" ref="E80" si="10">C80=D80</f>
        <v>0</v>
      </c>
      <c r="F80" s="114"/>
      <c r="G80" s="103"/>
      <c r="H80" s="105"/>
      <c r="I80" s="105"/>
      <c r="J80" s="105"/>
      <c r="K80" s="105"/>
      <c r="L80" s="105"/>
      <c r="M80" s="105"/>
      <c r="N80" s="105"/>
    </row>
    <row r="81" spans="1:15" x14ac:dyDescent="0.25">
      <c r="A81" s="99"/>
      <c r="B81" s="158" t="s">
        <v>150</v>
      </c>
      <c r="C81" s="159">
        <f>F29</f>
        <v>300000</v>
      </c>
      <c r="D81" s="212"/>
      <c r="E81" s="238"/>
      <c r="F81" s="114"/>
      <c r="G81" s="103"/>
      <c r="H81" s="105"/>
      <c r="I81" s="105"/>
      <c r="J81" s="105"/>
      <c r="K81" s="105"/>
      <c r="L81" s="105"/>
      <c r="M81" s="105"/>
      <c r="N81" s="105"/>
    </row>
    <row r="82" spans="1:15" x14ac:dyDescent="0.25">
      <c r="A82" s="99" t="s">
        <v>205</v>
      </c>
      <c r="B82" s="256" t="s">
        <v>166</v>
      </c>
      <c r="C82" s="210">
        <v>0</v>
      </c>
      <c r="D82" s="223">
        <v>9.8372790000000009E-4</v>
      </c>
      <c r="E82" s="228"/>
      <c r="F82" s="140" t="str">
        <f>F7</f>
        <v>GASA_415477274</v>
      </c>
      <c r="G82" s="103"/>
      <c r="H82" s="105"/>
      <c r="I82" s="105"/>
      <c r="J82" s="105"/>
      <c r="K82" s="105"/>
      <c r="L82" s="105"/>
      <c r="M82" s="105"/>
      <c r="N82" s="105"/>
    </row>
    <row r="83" spans="1:15" x14ac:dyDescent="0.25">
      <c r="A83" s="99" t="s">
        <v>209</v>
      </c>
      <c r="B83" s="256" t="s">
        <v>168</v>
      </c>
      <c r="C83" s="210">
        <v>0.67</v>
      </c>
      <c r="D83" s="212"/>
      <c r="E83" s="237"/>
      <c r="F83" s="140" t="str">
        <f xml:space="preserve"> "Excess : " &amp; F30</f>
        <v>Excess : 2000</v>
      </c>
      <c r="G83" s="103"/>
      <c r="H83" s="105"/>
      <c r="I83" s="105"/>
      <c r="J83" s="105"/>
      <c r="K83" s="105"/>
      <c r="L83" s="105"/>
      <c r="M83" s="105"/>
      <c r="N83" s="105"/>
    </row>
    <row r="84" spans="1:15" x14ac:dyDescent="0.25">
      <c r="A84" s="107"/>
      <c r="B84" s="164"/>
      <c r="C84" s="105"/>
      <c r="D84" s="105"/>
      <c r="E84" s="105"/>
      <c r="F84" s="105"/>
      <c r="G84" s="105"/>
      <c r="H84" s="105"/>
      <c r="I84" s="105"/>
      <c r="J84" s="105"/>
      <c r="K84" s="105"/>
      <c r="L84" s="105"/>
      <c r="M84" s="105"/>
      <c r="N84" s="105"/>
    </row>
    <row r="85" spans="1:15" x14ac:dyDescent="0.25">
      <c r="A85" s="107"/>
      <c r="B85" s="164"/>
      <c r="C85" s="105"/>
      <c r="D85" s="105"/>
      <c r="E85" s="105"/>
      <c r="F85" s="105"/>
      <c r="G85" s="105"/>
      <c r="H85" s="105"/>
      <c r="I85" s="105"/>
      <c r="J85" s="105"/>
      <c r="K85" s="105"/>
      <c r="L85" s="108"/>
      <c r="M85" s="105"/>
      <c r="N85" s="105"/>
      <c r="O85" s="105"/>
    </row>
    <row r="86" spans="1:15" x14ac:dyDescent="0.25">
      <c r="A86" s="107"/>
      <c r="B86" s="108"/>
      <c r="C86" s="105"/>
      <c r="D86" s="105"/>
      <c r="E86" s="105"/>
      <c r="F86" s="105"/>
      <c r="G86" s="105"/>
      <c r="H86" s="105"/>
      <c r="I86" s="105"/>
      <c r="J86" s="105"/>
      <c r="K86" s="105"/>
      <c r="L86" s="108"/>
      <c r="M86" s="105"/>
      <c r="N86" s="105"/>
      <c r="O86" s="105"/>
    </row>
    <row r="87" spans="1:15" x14ac:dyDescent="0.25">
      <c r="A87" s="107"/>
      <c r="B87" s="108"/>
      <c r="C87" s="105"/>
      <c r="D87" s="105"/>
      <c r="E87" s="105"/>
      <c r="F87" s="105"/>
      <c r="G87" s="105"/>
      <c r="H87" s="105"/>
      <c r="I87" s="105"/>
      <c r="J87" s="105"/>
      <c r="K87" s="105"/>
      <c r="L87" s="108"/>
      <c r="M87" s="105"/>
      <c r="N87" s="105"/>
      <c r="O87" s="105"/>
    </row>
    <row r="88" spans="1:15" x14ac:dyDescent="0.25">
      <c r="A88" s="107"/>
      <c r="B88" s="108"/>
      <c r="C88" s="105"/>
      <c r="D88" s="105"/>
      <c r="E88" s="105"/>
      <c r="F88" s="105"/>
      <c r="G88" s="105"/>
      <c r="H88" s="105"/>
      <c r="I88" s="105"/>
      <c r="J88" s="105"/>
      <c r="K88" s="105"/>
      <c r="L88" s="108"/>
      <c r="M88" s="105"/>
      <c r="N88" s="105"/>
      <c r="O88" s="105"/>
    </row>
    <row r="89" spans="1:15" x14ac:dyDescent="0.25">
      <c r="A89" s="107"/>
      <c r="B89" s="108"/>
      <c r="C89" s="105"/>
      <c r="D89" s="105"/>
      <c r="E89" s="105"/>
      <c r="F89" s="105"/>
      <c r="G89" s="105"/>
      <c r="H89" s="105"/>
      <c r="I89" s="105"/>
      <c r="J89" s="105"/>
      <c r="K89" s="105"/>
      <c r="L89" s="108"/>
      <c r="M89" s="105"/>
      <c r="N89" s="105"/>
      <c r="O89" s="105"/>
    </row>
    <row r="90" spans="1:15" x14ac:dyDescent="0.25">
      <c r="A90" s="107"/>
      <c r="B90" s="108"/>
      <c r="C90" s="105"/>
      <c r="D90" s="105"/>
      <c r="E90" s="105"/>
      <c r="F90" s="105"/>
      <c r="G90" s="105"/>
      <c r="H90" s="105"/>
      <c r="I90" s="105"/>
      <c r="J90" s="105"/>
      <c r="K90" s="105"/>
      <c r="L90" s="108"/>
      <c r="M90" s="105"/>
      <c r="N90" s="105"/>
      <c r="O90" s="105"/>
    </row>
    <row r="91" spans="1:15" x14ac:dyDescent="0.25">
      <c r="A91" s="107"/>
      <c r="B91" s="108"/>
      <c r="C91" s="105"/>
      <c r="D91" s="105"/>
      <c r="E91" s="105"/>
      <c r="F91" s="105"/>
      <c r="G91" s="105"/>
      <c r="H91" s="105"/>
      <c r="I91" s="105"/>
      <c r="J91" s="105"/>
      <c r="K91" s="105"/>
      <c r="L91" s="108"/>
      <c r="M91" s="105"/>
      <c r="N91" s="105"/>
      <c r="O91" s="105"/>
    </row>
    <row r="92" spans="1:15" x14ac:dyDescent="0.25">
      <c r="A92" s="107"/>
      <c r="B92" s="108"/>
      <c r="C92" s="105"/>
      <c r="D92" s="105"/>
      <c r="E92" s="105"/>
      <c r="F92" s="105"/>
      <c r="G92" s="105"/>
      <c r="H92" s="105"/>
      <c r="I92" s="105"/>
      <c r="J92" s="105"/>
      <c r="K92" s="105"/>
      <c r="L92" s="108"/>
      <c r="M92" s="105"/>
      <c r="N92" s="105"/>
      <c r="O92" s="105"/>
    </row>
    <row r="93" spans="1:15" x14ac:dyDescent="0.25">
      <c r="A93" s="107"/>
      <c r="B93" s="108"/>
      <c r="C93" s="105"/>
      <c r="D93" s="105"/>
      <c r="E93" s="105"/>
      <c r="F93" s="105"/>
      <c r="G93" s="105"/>
      <c r="H93" s="105"/>
      <c r="I93" s="105"/>
      <c r="J93" s="105"/>
      <c r="K93" s="105"/>
      <c r="L93" s="108"/>
      <c r="M93" s="105"/>
      <c r="N93" s="105"/>
      <c r="O93" s="105"/>
    </row>
    <row r="94" spans="1:15" x14ac:dyDescent="0.25">
      <c r="A94" s="107"/>
      <c r="B94" s="108"/>
      <c r="C94" s="105"/>
      <c r="D94" s="105"/>
      <c r="E94" s="105"/>
      <c r="F94" s="105"/>
      <c r="G94" s="105"/>
      <c r="H94" s="105"/>
      <c r="I94" s="105"/>
      <c r="J94" s="105"/>
      <c r="K94" s="105"/>
      <c r="L94" s="108"/>
      <c r="M94" s="105"/>
      <c r="N94" s="105"/>
      <c r="O94" s="105"/>
    </row>
    <row r="95" spans="1:15" x14ac:dyDescent="0.25">
      <c r="A95" s="107"/>
      <c r="B95" s="108"/>
      <c r="C95" s="105"/>
      <c r="D95" s="105"/>
      <c r="E95" s="105"/>
      <c r="F95" s="105"/>
      <c r="G95" s="105"/>
      <c r="H95" s="105"/>
      <c r="I95" s="105"/>
      <c r="J95" s="105"/>
      <c r="K95" s="105"/>
      <c r="L95" s="108"/>
      <c r="M95" s="105"/>
      <c r="N95" s="105"/>
      <c r="O95" s="105"/>
    </row>
    <row r="96" spans="1:15" x14ac:dyDescent="0.25">
      <c r="A96" s="107"/>
      <c r="B96" s="108"/>
      <c r="C96" s="105"/>
      <c r="D96" s="105"/>
      <c r="E96" s="105"/>
      <c r="F96" s="105"/>
      <c r="G96" s="105"/>
      <c r="H96" s="105"/>
      <c r="I96" s="105"/>
      <c r="J96" s="105"/>
      <c r="K96" s="105"/>
      <c r="L96" s="108"/>
      <c r="M96" s="105"/>
      <c r="N96" s="105"/>
      <c r="O96" s="105"/>
    </row>
    <row r="97" spans="1:15" x14ac:dyDescent="0.25">
      <c r="A97" s="107"/>
      <c r="B97" s="108"/>
      <c r="C97" s="105"/>
      <c r="D97" s="105"/>
      <c r="E97" s="105"/>
      <c r="F97" s="105"/>
      <c r="G97" s="105"/>
      <c r="H97" s="105"/>
      <c r="I97" s="105"/>
      <c r="J97" s="105"/>
      <c r="K97" s="105"/>
      <c r="L97" s="108"/>
      <c r="M97" s="105"/>
      <c r="N97" s="105"/>
      <c r="O97" s="105"/>
    </row>
    <row r="98" spans="1:15" x14ac:dyDescent="0.25">
      <c r="A98" s="107"/>
      <c r="B98" s="108"/>
      <c r="C98" s="105"/>
      <c r="D98" s="105"/>
      <c r="E98" s="105"/>
      <c r="F98" s="105"/>
      <c r="G98" s="105"/>
      <c r="H98" s="105"/>
      <c r="I98" s="105"/>
      <c r="J98" s="105"/>
      <c r="K98" s="105"/>
      <c r="L98" s="108"/>
      <c r="M98" s="105"/>
      <c r="N98" s="105"/>
      <c r="O98" s="105"/>
    </row>
    <row r="99" spans="1:15" x14ac:dyDescent="0.25">
      <c r="A99" s="107"/>
      <c r="B99" s="108"/>
      <c r="C99" s="105"/>
      <c r="D99" s="105"/>
      <c r="E99" s="105"/>
      <c r="F99" s="105"/>
      <c r="G99" s="105"/>
      <c r="H99" s="105"/>
      <c r="I99" s="105"/>
      <c r="J99" s="105"/>
      <c r="K99" s="105"/>
      <c r="L99" s="108"/>
      <c r="M99" s="105"/>
      <c r="N99" s="105"/>
      <c r="O99" s="105"/>
    </row>
    <row r="100" spans="1:15" x14ac:dyDescent="0.25">
      <c r="A100" s="107"/>
      <c r="B100" s="108"/>
      <c r="C100" s="105"/>
      <c r="D100" s="105"/>
      <c r="E100" s="105"/>
      <c r="F100" s="105"/>
      <c r="G100" s="105"/>
      <c r="H100" s="105"/>
      <c r="I100" s="105"/>
      <c r="J100" s="105"/>
      <c r="K100" s="105"/>
      <c r="L100" s="108"/>
      <c r="M100" s="105"/>
      <c r="N100" s="105"/>
      <c r="O100" s="105"/>
    </row>
    <row r="101" spans="1:15" x14ac:dyDescent="0.25">
      <c r="A101" s="107"/>
      <c r="B101" s="108"/>
      <c r="C101" s="105"/>
      <c r="D101" s="105"/>
      <c r="E101" s="105"/>
      <c r="F101" s="105"/>
      <c r="G101" s="105"/>
      <c r="H101" s="105"/>
      <c r="I101" s="105"/>
      <c r="J101" s="105"/>
      <c r="K101" s="105"/>
      <c r="L101" s="108"/>
      <c r="M101" s="105"/>
      <c r="N101" s="105"/>
      <c r="O101" s="105"/>
    </row>
    <row r="102" spans="1:15" x14ac:dyDescent="0.25">
      <c r="A102" s="107"/>
      <c r="B102" s="108"/>
      <c r="C102" s="105"/>
      <c r="D102" s="105"/>
      <c r="E102" s="105"/>
      <c r="F102" s="105"/>
      <c r="G102" s="105"/>
      <c r="H102" s="105"/>
      <c r="I102" s="105"/>
      <c r="J102" s="105"/>
      <c r="K102" s="105"/>
      <c r="L102" s="108"/>
      <c r="M102" s="105"/>
      <c r="N102" s="105"/>
      <c r="O102" s="105"/>
    </row>
    <row r="103" spans="1:15" x14ac:dyDescent="0.25">
      <c r="A103" s="107"/>
      <c r="B103" s="108"/>
      <c r="C103" s="105"/>
      <c r="D103" s="105"/>
      <c r="E103" s="105"/>
      <c r="F103" s="105"/>
      <c r="G103" s="105"/>
      <c r="H103" s="105"/>
      <c r="I103" s="105"/>
      <c r="J103" s="105"/>
      <c r="K103" s="105"/>
      <c r="L103" s="108"/>
      <c r="M103" s="105"/>
      <c r="N103" s="105"/>
      <c r="O103" s="105"/>
    </row>
    <row r="104" spans="1:15" x14ac:dyDescent="0.25">
      <c r="A104" s="107"/>
      <c r="B104" s="108"/>
      <c r="C104" s="105"/>
      <c r="D104" s="105"/>
      <c r="E104" s="105"/>
      <c r="F104" s="105"/>
      <c r="G104" s="105"/>
      <c r="H104" s="105"/>
      <c r="I104" s="105"/>
      <c r="J104" s="105"/>
      <c r="K104" s="105"/>
      <c r="L104" s="108"/>
      <c r="M104" s="105"/>
      <c r="N104" s="105"/>
      <c r="O104" s="105"/>
    </row>
    <row r="105" spans="1:15" x14ac:dyDescent="0.25">
      <c r="A105" s="107"/>
      <c r="B105" s="108"/>
      <c r="C105" s="105"/>
      <c r="D105" s="105"/>
      <c r="E105" s="105"/>
      <c r="F105" s="105"/>
      <c r="G105" s="105"/>
      <c r="H105" s="105"/>
      <c r="I105" s="105"/>
      <c r="J105" s="105"/>
      <c r="K105" s="105"/>
      <c r="L105" s="108"/>
      <c r="M105" s="105"/>
      <c r="N105" s="105"/>
      <c r="O105" s="105"/>
    </row>
    <row r="106" spans="1:15" x14ac:dyDescent="0.25">
      <c r="A106" s="107"/>
      <c r="B106" s="108"/>
      <c r="C106" s="105"/>
      <c r="D106" s="105"/>
      <c r="E106" s="105"/>
      <c r="F106" s="105"/>
      <c r="G106" s="105"/>
      <c r="H106" s="105"/>
      <c r="I106" s="105"/>
      <c r="J106" s="105"/>
      <c r="K106" s="105"/>
      <c r="L106" s="108"/>
      <c r="M106" s="105"/>
      <c r="N106" s="105"/>
      <c r="O106" s="105"/>
    </row>
    <row r="107" spans="1:15" x14ac:dyDescent="0.25">
      <c r="A107" s="107"/>
      <c r="B107" s="108"/>
      <c r="C107" s="105"/>
      <c r="D107" s="105"/>
      <c r="E107" s="105"/>
      <c r="F107" s="105"/>
      <c r="G107" s="105"/>
      <c r="H107" s="105"/>
      <c r="I107" s="105"/>
      <c r="J107" s="105"/>
      <c r="K107" s="105"/>
      <c r="L107" s="108"/>
      <c r="M107" s="105"/>
      <c r="N107" s="105"/>
      <c r="O107" s="105"/>
    </row>
    <row r="108" spans="1:15" x14ac:dyDescent="0.25">
      <c r="A108" s="107"/>
      <c r="B108" s="108"/>
      <c r="C108" s="105"/>
      <c r="D108" s="105"/>
      <c r="E108" s="105"/>
      <c r="F108" s="105"/>
      <c r="G108" s="105"/>
      <c r="H108" s="105"/>
      <c r="I108" s="105"/>
      <c r="J108" s="105"/>
      <c r="K108" s="105"/>
      <c r="L108" s="108"/>
      <c r="M108" s="105"/>
      <c r="N108" s="105"/>
      <c r="O108" s="105"/>
    </row>
    <row r="109" spans="1:15" x14ac:dyDescent="0.25">
      <c r="A109" s="107"/>
      <c r="B109" s="108"/>
      <c r="C109" s="105"/>
      <c r="D109" s="105"/>
      <c r="E109" s="105"/>
      <c r="F109" s="105"/>
      <c r="G109" s="105"/>
      <c r="H109" s="105"/>
      <c r="I109" s="105"/>
      <c r="J109" s="105"/>
      <c r="K109" s="105"/>
      <c r="L109" s="108"/>
      <c r="M109" s="105"/>
      <c r="N109" s="105"/>
      <c r="O109" s="105"/>
    </row>
    <row r="110" spans="1:15" x14ac:dyDescent="0.25">
      <c r="H110" s="105"/>
      <c r="I110" s="105"/>
      <c r="J110" s="105"/>
      <c r="K110" s="105"/>
      <c r="L110" s="108"/>
      <c r="M110" s="105"/>
      <c r="N110" s="105"/>
      <c r="O110" s="105"/>
    </row>
  </sheetData>
  <hyperlinks>
    <hyperlink ref="I9" location="Discounts_Loadings!A3" display="Additional Benefit Cost" xr:uid="{00000000-0004-0000-0100-000000000000}"/>
    <hyperlink ref="I10" location="Discounts_Loadings!E3" display="Fixed Loading Discount" xr:uid="{00000000-0004-0000-0100-000001000000}"/>
    <hyperlink ref="I11" location="Discounts_Loadings!Y3" display="Discounts_Loadings!Y3" xr:uid="{00000000-0004-0000-0100-000002000000}"/>
    <hyperlink ref="I13" location="Discounts_Loadings!L3" display="Previous Insurer Discount" xr:uid="{00000000-0004-0000-0100-000003000000}"/>
    <hyperlink ref="I14" location="Discounts_Loadings!Q3" display="Broker Premium Adjustment" xr:uid="{00000000-0004-0000-0100-000004000000}"/>
    <hyperlink ref="I23" location="Discounts_Loadings!Q3" display="Broker Commisions" xr:uid="{00000000-0004-0000-0100-000005000000}"/>
    <hyperlink ref="I15" location="Discounts_Loadings!I3" display="Claim Expenses" xr:uid="{00000000-0004-0000-0100-000006000000}"/>
    <hyperlink ref="I19" location="Discounts_Loadings!G3" display="Discounts_Loadings!G3" xr:uid="{00000000-0004-0000-0100-000007000000}"/>
    <hyperlink ref="I20" location="'Home calculation'!H3" display="Combined Policy Discount" xr:uid="{00000000-0004-0000-0100-000008000000}"/>
    <hyperlink ref="I22" location="Discounts_Loadings!J3" display="Poicy Expenses" xr:uid="{00000000-0004-0000-0100-000009000000}"/>
    <hyperlink ref="I26" location="Discounts_Loadings!AE3" display="State FSL" xr:uid="{00000000-0004-0000-0100-00000A000000}"/>
    <hyperlink ref="I27" location="Discounts_Loadings!AH3" display="State GST" xr:uid="{00000000-0004-0000-0100-00000B000000}"/>
    <hyperlink ref="I28" location="Discounts_Loadings!AK3" display="State Stamp Duty" xr:uid="{00000000-0004-0000-0100-00000C000000}"/>
  </hyperlink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68"/>
  <sheetViews>
    <sheetView topLeftCell="A22" workbookViewId="0">
      <selection activeCell="D28" sqref="D28"/>
    </sheetView>
  </sheetViews>
  <sheetFormatPr defaultColWidth="12.140625" defaultRowHeight="15" x14ac:dyDescent="0.25"/>
  <cols>
    <col min="1" max="1" width="17.140625" customWidth="1"/>
    <col min="2" max="2" width="46.85546875" bestFit="1" customWidth="1"/>
    <col min="3" max="3" width="19.85546875" bestFit="1" customWidth="1"/>
    <col min="4" max="4" width="20.28515625" bestFit="1" customWidth="1"/>
    <col min="5" max="5" width="26.28515625" bestFit="1" customWidth="1"/>
    <col min="6" max="6" width="18.85546875" bestFit="1" customWidth="1"/>
    <col min="7" max="7" width="14.85546875" bestFit="1" customWidth="1"/>
    <col min="8" max="8" width="24" bestFit="1" customWidth="1"/>
    <col min="9" max="9" width="10" bestFit="1" customWidth="1"/>
    <col min="10" max="10" width="6.42578125" bestFit="1" customWidth="1"/>
  </cols>
  <sheetData>
    <row r="1" spans="1:18" x14ac:dyDescent="0.25">
      <c r="A1" s="255"/>
      <c r="B1" s="255"/>
      <c r="C1" s="255"/>
      <c r="D1" s="255"/>
      <c r="E1" s="255"/>
      <c r="F1" s="255"/>
      <c r="G1" s="255"/>
      <c r="H1" s="255"/>
      <c r="I1" s="255"/>
      <c r="J1" s="255"/>
      <c r="K1" s="255"/>
      <c r="L1" s="255"/>
      <c r="M1" s="255"/>
      <c r="N1" s="255"/>
      <c r="O1" s="255"/>
      <c r="P1" s="255"/>
      <c r="Q1" s="255"/>
      <c r="R1" s="255"/>
    </row>
    <row r="2" spans="1:18" x14ac:dyDescent="0.25">
      <c r="A2" s="255"/>
      <c r="B2" s="255"/>
      <c r="C2" s="255"/>
      <c r="D2" s="255"/>
      <c r="E2" s="255"/>
      <c r="F2" s="255"/>
      <c r="G2" s="255"/>
      <c r="H2" s="255"/>
      <c r="I2" s="255"/>
      <c r="J2" s="255"/>
      <c r="K2" s="255"/>
      <c r="L2" s="255"/>
      <c r="M2" s="255"/>
      <c r="N2" s="255"/>
      <c r="O2" s="255"/>
      <c r="P2" s="255"/>
      <c r="Q2" s="255"/>
      <c r="R2" s="255"/>
    </row>
    <row r="3" spans="1:18" x14ac:dyDescent="0.25">
      <c r="C3" s="2" t="s">
        <v>210</v>
      </c>
      <c r="D3">
        <f>'Building calculation'!K8</f>
        <v>835.3505959461861</v>
      </c>
      <c r="E3">
        <f>'Building calculation'!L8</f>
        <v>835.41339389483846</v>
      </c>
      <c r="F3">
        <f>'Building calculation'!M8</f>
        <v>835.53898979214318</v>
      </c>
    </row>
    <row r="4" spans="1:18" x14ac:dyDescent="0.25">
      <c r="C4" s="2" t="s">
        <v>211</v>
      </c>
      <c r="D4">
        <f>'Content Calculation'!K8</f>
        <v>902.22575331965504</v>
      </c>
      <c r="E4">
        <f>'Content Calculation'!L8</f>
        <v>989.28072698625692</v>
      </c>
      <c r="F4">
        <f>'Content Calculation'!M8</f>
        <v>1163.3906743194575</v>
      </c>
    </row>
    <row r="6" spans="1:18" ht="21" x14ac:dyDescent="0.35">
      <c r="A6" s="110" t="s">
        <v>16</v>
      </c>
      <c r="B6" s="103"/>
      <c r="C6" s="103"/>
      <c r="D6" s="112" t="s">
        <v>23</v>
      </c>
      <c r="E6" s="112" t="s">
        <v>24</v>
      </c>
      <c r="F6" s="112" t="s">
        <v>25</v>
      </c>
      <c r="G6" s="111" t="s">
        <v>21</v>
      </c>
      <c r="H6" s="142"/>
      <c r="I6" s="142"/>
      <c r="J6" s="142"/>
    </row>
    <row r="7" spans="1:18" ht="39" x14ac:dyDescent="0.3">
      <c r="A7" s="101"/>
      <c r="B7" s="150" t="s">
        <v>212</v>
      </c>
      <c r="C7" s="115"/>
      <c r="D7" s="141">
        <f>D3+D4</f>
        <v>1737.5763492658411</v>
      </c>
      <c r="E7" s="141">
        <f>E3+E4</f>
        <v>1824.6941208810954</v>
      </c>
      <c r="F7" s="141">
        <f>F3+F4</f>
        <v>1998.9296641116007</v>
      </c>
      <c r="G7" s="164"/>
      <c r="H7" s="105"/>
      <c r="I7" s="105"/>
      <c r="J7" s="105"/>
    </row>
    <row r="8" spans="1:18" x14ac:dyDescent="0.25">
      <c r="A8" s="163" t="s">
        <v>35</v>
      </c>
      <c r="B8" s="189" t="s">
        <v>36</v>
      </c>
      <c r="C8" s="117"/>
      <c r="D8" s="186">
        <v>50</v>
      </c>
      <c r="E8" s="186">
        <v>75</v>
      </c>
      <c r="F8" s="186">
        <v>100</v>
      </c>
      <c r="G8" s="164"/>
      <c r="H8" s="105"/>
      <c r="I8" s="105"/>
      <c r="J8" s="105"/>
    </row>
    <row r="9" spans="1:18" ht="15.75" x14ac:dyDescent="0.25">
      <c r="A9" s="163" t="s">
        <v>40</v>
      </c>
      <c r="B9" s="189" t="s">
        <v>41</v>
      </c>
      <c r="C9" s="188">
        <v>60</v>
      </c>
      <c r="D9" s="143">
        <f>C9</f>
        <v>60</v>
      </c>
      <c r="E9" s="143">
        <f>C9</f>
        <v>60</v>
      </c>
      <c r="F9" s="143">
        <f>C9</f>
        <v>60</v>
      </c>
      <c r="G9" s="164"/>
      <c r="H9" s="181" t="s">
        <v>42</v>
      </c>
      <c r="I9" s="181" t="s">
        <v>43</v>
      </c>
      <c r="J9" s="181" t="s">
        <v>44</v>
      </c>
    </row>
    <row r="10" spans="1:18" ht="30" x14ac:dyDescent="0.25">
      <c r="A10" s="163" t="s">
        <v>47</v>
      </c>
      <c r="B10" s="189" t="s">
        <v>48</v>
      </c>
      <c r="C10" s="117"/>
      <c r="D10" s="186">
        <v>20</v>
      </c>
      <c r="E10" s="186">
        <v>30</v>
      </c>
      <c r="F10" s="186">
        <v>45</v>
      </c>
      <c r="G10" s="187" t="s">
        <v>49</v>
      </c>
      <c r="H10" s="188">
        <v>0</v>
      </c>
      <c r="I10" s="188">
        <v>19089</v>
      </c>
      <c r="J10" s="143">
        <f>H10*I10</f>
        <v>0</v>
      </c>
    </row>
    <row r="11" spans="1:18" ht="17.25" x14ac:dyDescent="0.25">
      <c r="A11" s="163"/>
      <c r="B11" s="118" t="s">
        <v>52</v>
      </c>
      <c r="C11" s="119"/>
      <c r="D11" s="144">
        <f>SUM(D7:D10)</f>
        <v>1867.5763492658411</v>
      </c>
      <c r="E11" s="144">
        <f>SUM(E7:E10)</f>
        <v>1989.6941208810954</v>
      </c>
      <c r="F11" s="144">
        <f>SUM(F7:F10)</f>
        <v>2203.9296641116007</v>
      </c>
      <c r="G11" s="164"/>
      <c r="H11" s="105"/>
      <c r="I11" s="105"/>
      <c r="J11" s="105"/>
    </row>
    <row r="12" spans="1:18" x14ac:dyDescent="0.25">
      <c r="A12" s="163" t="s">
        <v>56</v>
      </c>
      <c r="B12" s="189" t="s">
        <v>57</v>
      </c>
      <c r="C12" s="203">
        <v>0</v>
      </c>
      <c r="D12" s="145">
        <f t="shared" ref="D12:D17" si="0">C12</f>
        <v>0</v>
      </c>
      <c r="E12" s="145">
        <f t="shared" ref="E12:E17" si="1">C12</f>
        <v>0</v>
      </c>
      <c r="F12" s="145">
        <f t="shared" ref="F12:F17" si="2">C12</f>
        <v>0</v>
      </c>
      <c r="G12" s="187" t="s">
        <v>58</v>
      </c>
      <c r="H12" s="105" t="s">
        <v>59</v>
      </c>
      <c r="I12" s="105"/>
      <c r="J12" s="105"/>
    </row>
    <row r="13" spans="1:18" x14ac:dyDescent="0.25">
      <c r="A13" s="163" t="s">
        <v>63</v>
      </c>
      <c r="B13" s="189" t="s">
        <v>64</v>
      </c>
      <c r="C13" s="193">
        <v>0.06</v>
      </c>
      <c r="D13" s="145">
        <f t="shared" si="0"/>
        <v>0.06</v>
      </c>
      <c r="E13" s="145">
        <f t="shared" si="1"/>
        <v>0.06</v>
      </c>
      <c r="F13" s="145">
        <f t="shared" si="2"/>
        <v>0.06</v>
      </c>
      <c r="G13" s="164"/>
      <c r="H13" s="105"/>
      <c r="I13" s="105"/>
      <c r="J13" s="105"/>
    </row>
    <row r="14" spans="1:18" x14ac:dyDescent="0.25">
      <c r="A14" s="163" t="s">
        <v>40</v>
      </c>
      <c r="B14" s="189" t="s">
        <v>67</v>
      </c>
      <c r="C14" s="193">
        <v>0.04</v>
      </c>
      <c r="D14" s="145">
        <f t="shared" si="0"/>
        <v>0.04</v>
      </c>
      <c r="E14" s="145">
        <f t="shared" si="1"/>
        <v>0.04</v>
      </c>
      <c r="F14" s="145">
        <f t="shared" si="2"/>
        <v>0.04</v>
      </c>
      <c r="G14" s="164"/>
      <c r="H14" s="105"/>
      <c r="I14" s="105"/>
      <c r="J14" s="105"/>
    </row>
    <row r="15" spans="1:18" x14ac:dyDescent="0.25">
      <c r="A15" s="163" t="s">
        <v>40</v>
      </c>
      <c r="B15" s="116" t="s">
        <v>71</v>
      </c>
      <c r="C15" s="188">
        <v>0</v>
      </c>
      <c r="D15" s="145">
        <f t="shared" si="0"/>
        <v>0</v>
      </c>
      <c r="E15" s="145">
        <f t="shared" si="1"/>
        <v>0</v>
      </c>
      <c r="F15" s="145">
        <f t="shared" si="2"/>
        <v>0</v>
      </c>
      <c r="G15" s="164"/>
      <c r="H15" s="105"/>
      <c r="I15" s="105"/>
      <c r="J15" s="105"/>
    </row>
    <row r="16" spans="1:18" x14ac:dyDescent="0.25">
      <c r="A16" s="101"/>
      <c r="B16" s="116" t="s">
        <v>75</v>
      </c>
      <c r="C16" s="188">
        <v>0</v>
      </c>
      <c r="D16" s="145">
        <f t="shared" si="0"/>
        <v>0</v>
      </c>
      <c r="E16" s="145">
        <f t="shared" si="1"/>
        <v>0</v>
      </c>
      <c r="F16" s="145">
        <f t="shared" si="2"/>
        <v>0</v>
      </c>
      <c r="G16" s="164"/>
      <c r="H16" s="105"/>
      <c r="I16" s="105"/>
      <c r="J16" s="105"/>
    </row>
    <row r="17" spans="1:10" x14ac:dyDescent="0.25">
      <c r="A17" s="101"/>
      <c r="B17" s="116" t="s">
        <v>78</v>
      </c>
      <c r="C17" s="188">
        <v>0</v>
      </c>
      <c r="D17" s="145">
        <f t="shared" si="0"/>
        <v>0</v>
      </c>
      <c r="E17" s="145">
        <f t="shared" si="1"/>
        <v>0</v>
      </c>
      <c r="F17" s="145">
        <f t="shared" si="2"/>
        <v>0</v>
      </c>
      <c r="G17" s="164"/>
      <c r="H17" s="105"/>
      <c r="I17" s="105"/>
      <c r="J17" s="105"/>
    </row>
    <row r="18" spans="1:10" ht="45" x14ac:dyDescent="0.25">
      <c r="A18" s="163" t="s">
        <v>40</v>
      </c>
      <c r="B18" s="189" t="s">
        <v>80</v>
      </c>
      <c r="C18" s="203">
        <v>0</v>
      </c>
      <c r="D18" s="145">
        <f>C18</f>
        <v>0</v>
      </c>
      <c r="E18" s="145">
        <f>C18</f>
        <v>0</v>
      </c>
      <c r="F18" s="145">
        <f>C18</f>
        <v>0</v>
      </c>
      <c r="G18" s="187" t="s">
        <v>62</v>
      </c>
      <c r="H18" s="105"/>
      <c r="I18" s="105"/>
      <c r="J18" s="105"/>
    </row>
    <row r="19" spans="1:10" x14ac:dyDescent="0.25">
      <c r="A19" s="163" t="s">
        <v>40</v>
      </c>
      <c r="B19" s="189" t="s">
        <v>82</v>
      </c>
      <c r="C19" s="193">
        <v>-0.15</v>
      </c>
      <c r="D19" s="145">
        <f>C19</f>
        <v>-0.15</v>
      </c>
      <c r="E19" s="145">
        <f>C19</f>
        <v>-0.15</v>
      </c>
      <c r="F19" s="145">
        <f>C19</f>
        <v>-0.15</v>
      </c>
      <c r="G19" s="164"/>
      <c r="H19" s="105"/>
      <c r="I19" s="105"/>
      <c r="J19" s="105"/>
    </row>
    <row r="20" spans="1:10" ht="17.25" x14ac:dyDescent="0.25">
      <c r="A20" s="120"/>
      <c r="B20" s="118" t="s">
        <v>84</v>
      </c>
      <c r="C20" s="119"/>
      <c r="D20" s="146">
        <f>(D11*(1+D12)*(1+D13)*(1+D14)*(1+D15)*(1+D16)*(1+D17))/(1-D18-D19)</f>
        <v>1790.2749282005771</v>
      </c>
      <c r="E20" s="146">
        <f>(E11*(1+E12)*(1+E13)*(1+E14)*(1+E15)*(1+E16)*(1+E17))/(1-E18-E19)</f>
        <v>1907.3380859646256</v>
      </c>
      <c r="F20" s="146">
        <f>(F11*(1+F12)*(1+F13)*(1+F14)*(1+F15)*(1+F16)*(1+F17))/(1-F18-F19)</f>
        <v>2112.7061406231555</v>
      </c>
      <c r="G20" s="164"/>
      <c r="H20" s="105"/>
      <c r="I20" s="105"/>
      <c r="J20" s="105"/>
    </row>
    <row r="21" spans="1:10" x14ac:dyDescent="0.25">
      <c r="A21" s="163" t="s">
        <v>40</v>
      </c>
      <c r="B21" s="189" t="s">
        <v>88</v>
      </c>
      <c r="C21" s="193">
        <v>7.0000000000000007E-2</v>
      </c>
      <c r="D21" s="145">
        <f>C21</f>
        <v>7.0000000000000007E-2</v>
      </c>
      <c r="E21" s="145">
        <f t="shared" ref="E21:E22" si="3">C21</f>
        <v>7.0000000000000007E-2</v>
      </c>
      <c r="F21" s="145">
        <f t="shared" ref="F21:F22" si="4">C21</f>
        <v>7.0000000000000007E-2</v>
      </c>
      <c r="G21" s="164"/>
      <c r="H21" s="105"/>
      <c r="I21" s="105"/>
      <c r="J21" s="105"/>
    </row>
    <row r="22" spans="1:10" x14ac:dyDescent="0.25">
      <c r="A22" s="108" t="s">
        <v>63</v>
      </c>
      <c r="B22" s="189" t="s">
        <v>92</v>
      </c>
      <c r="C22" s="193">
        <v>0.14000000000000001</v>
      </c>
      <c r="D22" s="145">
        <f>C22</f>
        <v>0.14000000000000001</v>
      </c>
      <c r="E22" s="145">
        <f t="shared" si="3"/>
        <v>0.14000000000000001</v>
      </c>
      <c r="F22" s="145">
        <f t="shared" si="4"/>
        <v>0.14000000000000001</v>
      </c>
      <c r="G22" s="164"/>
      <c r="H22" s="105"/>
      <c r="I22" s="105"/>
      <c r="J22" s="105"/>
    </row>
    <row r="23" spans="1:10" ht="19.5" x14ac:dyDescent="0.3">
      <c r="A23" s="120"/>
      <c r="B23" s="151" t="s">
        <v>96</v>
      </c>
      <c r="C23" s="123"/>
      <c r="D23" s="141">
        <f>D20/(1-D21-D22)</f>
        <v>2266.1707951906042</v>
      </c>
      <c r="E23" s="141">
        <f>E20/(1-E21-E22)</f>
        <v>2414.3520075501592</v>
      </c>
      <c r="F23" s="141">
        <f>F20/(1-F21-F22)</f>
        <v>2674.3115704090578</v>
      </c>
      <c r="G23" s="142"/>
      <c r="H23" s="105"/>
      <c r="I23" s="142"/>
      <c r="J23" s="142"/>
    </row>
    <row r="24" spans="1:10" ht="17.25" x14ac:dyDescent="0.3">
      <c r="A24" s="120"/>
      <c r="B24" s="124"/>
      <c r="C24" s="119"/>
      <c r="D24" s="147"/>
      <c r="E24" s="147"/>
      <c r="F24" s="147"/>
      <c r="G24" s="142"/>
      <c r="H24" s="105"/>
      <c r="I24" s="142"/>
      <c r="J24" s="142"/>
    </row>
    <row r="25" spans="1:10" x14ac:dyDescent="0.25">
      <c r="A25" s="163" t="s">
        <v>102</v>
      </c>
      <c r="B25" s="209" t="s">
        <v>103</v>
      </c>
      <c r="C25" s="188">
        <v>1</v>
      </c>
      <c r="D25" s="144">
        <f>D23*G25</f>
        <v>0</v>
      </c>
      <c r="E25" s="144">
        <f>E23*G25</f>
        <v>0</v>
      </c>
      <c r="F25" s="144">
        <f>F23*G25</f>
        <v>0</v>
      </c>
      <c r="G25" s="143">
        <f>C25-1</f>
        <v>0</v>
      </c>
      <c r="H25" s="105"/>
      <c r="I25" s="142"/>
      <c r="J25" s="142"/>
    </row>
    <row r="26" spans="1:10" x14ac:dyDescent="0.25">
      <c r="A26" s="163" t="s">
        <v>102</v>
      </c>
      <c r="B26" s="209" t="s">
        <v>106</v>
      </c>
      <c r="C26" s="188">
        <v>1.1000000000000001</v>
      </c>
      <c r="D26" s="144">
        <f>(D23+D25)*G26</f>
        <v>226.61707951906061</v>
      </c>
      <c r="E26" s="144">
        <f>(E23+E25)*G26</f>
        <v>241.43520075501613</v>
      </c>
      <c r="F26" s="144">
        <f>(F23+F25)*G26</f>
        <v>267.43115704090604</v>
      </c>
      <c r="G26" s="143">
        <f>C26-1</f>
        <v>0.10000000000000009</v>
      </c>
      <c r="H26" s="105"/>
      <c r="I26" s="142"/>
      <c r="J26" s="142"/>
    </row>
    <row r="27" spans="1:10" x14ac:dyDescent="0.25">
      <c r="A27" s="163" t="s">
        <v>102</v>
      </c>
      <c r="B27" s="209" t="s">
        <v>109</v>
      </c>
      <c r="C27" s="188">
        <v>1</v>
      </c>
      <c r="D27" s="144">
        <f>(D23+D25+D26)*G27</f>
        <v>0</v>
      </c>
      <c r="E27" s="144">
        <f>(E23+E25+E26)*G27</f>
        <v>0</v>
      </c>
      <c r="F27" s="144">
        <f>(F23+F25+F26)*G27</f>
        <v>0</v>
      </c>
      <c r="G27" s="143">
        <f>C27-1</f>
        <v>0</v>
      </c>
      <c r="H27" s="105"/>
      <c r="I27" s="142"/>
      <c r="J27" s="142"/>
    </row>
    <row r="28" spans="1:10" x14ac:dyDescent="0.25">
      <c r="A28" s="120"/>
      <c r="B28" s="124"/>
      <c r="C28" s="126"/>
      <c r="D28" s="182"/>
      <c r="E28" s="143"/>
      <c r="F28" s="143"/>
      <c r="G28" s="142"/>
      <c r="H28" s="105"/>
      <c r="I28" s="142"/>
      <c r="J28" s="142"/>
    </row>
    <row r="29" spans="1:10" ht="21" x14ac:dyDescent="0.35">
      <c r="A29" s="120"/>
      <c r="B29" s="151" t="s">
        <v>114</v>
      </c>
      <c r="C29" s="127"/>
      <c r="D29" s="148">
        <f>D23*C25*C26*C27</f>
        <v>2492.7878747096647</v>
      </c>
      <c r="E29" s="148">
        <f>E23*C25*C26*C27</f>
        <v>2655.7872083051752</v>
      </c>
      <c r="F29" s="148">
        <f>F23*C25*C26*C27</f>
        <v>2941.7427274499637</v>
      </c>
      <c r="G29" s="142"/>
      <c r="H29" s="105"/>
      <c r="I29" s="142"/>
      <c r="J29" s="142"/>
    </row>
    <row r="30" spans="1:10" ht="21" x14ac:dyDescent="0.35">
      <c r="A30" s="128"/>
      <c r="B30" s="151" t="s">
        <v>117</v>
      </c>
      <c r="C30" s="129"/>
      <c r="D30" s="148">
        <f>D23+D25+D26+D27</f>
        <v>2492.7878747096647</v>
      </c>
      <c r="E30" s="148">
        <f>E23+E25+E26+E27</f>
        <v>2655.7872083051752</v>
      </c>
      <c r="F30" s="148">
        <f>F23+F25+F26+F27</f>
        <v>2941.7427274499637</v>
      </c>
      <c r="G30" s="142"/>
      <c r="H30" s="105"/>
      <c r="I30" s="142"/>
      <c r="J30" s="142"/>
    </row>
    <row r="31" spans="1:10" x14ac:dyDescent="0.25">
      <c r="A31" s="120"/>
      <c r="B31" s="124"/>
      <c r="C31" s="119"/>
      <c r="D31" s="146" t="b">
        <f>D29=D30</f>
        <v>1</v>
      </c>
      <c r="E31" s="146" t="b">
        <f>E29=E30</f>
        <v>1</v>
      </c>
      <c r="F31" s="146" t="b">
        <f>F29=F30</f>
        <v>1</v>
      </c>
      <c r="G31" s="142"/>
      <c r="H31" s="105"/>
      <c r="I31" s="142"/>
      <c r="J31" s="142"/>
    </row>
    <row r="32" spans="1:10" x14ac:dyDescent="0.25">
      <c r="A32" s="120"/>
      <c r="B32" s="124" t="s">
        <v>123</v>
      </c>
      <c r="C32" s="188">
        <v>50</v>
      </c>
      <c r="D32" s="146">
        <f>C32</f>
        <v>50</v>
      </c>
      <c r="E32" s="146">
        <f>C32</f>
        <v>50</v>
      </c>
      <c r="F32" s="146">
        <f>C32</f>
        <v>50</v>
      </c>
      <c r="G32" s="142"/>
      <c r="H32" s="105"/>
      <c r="I32" s="142"/>
      <c r="J32" s="142"/>
    </row>
    <row r="33" spans="1:10" x14ac:dyDescent="0.25">
      <c r="A33" s="101"/>
      <c r="B33" s="124" t="s">
        <v>126</v>
      </c>
      <c r="C33" s="188">
        <f>C26</f>
        <v>1.1000000000000001</v>
      </c>
      <c r="D33" s="146">
        <f>D32*G33</f>
        <v>5.0000000000000044</v>
      </c>
      <c r="E33" s="146">
        <f>E32*G33</f>
        <v>5.0000000000000044</v>
      </c>
      <c r="F33" s="146">
        <f>F32*G33</f>
        <v>5.0000000000000044</v>
      </c>
      <c r="G33" s="143">
        <f>C33-1</f>
        <v>0.10000000000000009</v>
      </c>
      <c r="H33" s="105"/>
      <c r="I33" s="142"/>
      <c r="J33" s="142"/>
    </row>
    <row r="34" spans="1:10" x14ac:dyDescent="0.25">
      <c r="A34" s="130"/>
      <c r="B34" s="124" t="s">
        <v>129</v>
      </c>
      <c r="C34" s="117"/>
      <c r="D34" s="146">
        <f>C32*C33</f>
        <v>55.000000000000007</v>
      </c>
      <c r="E34" s="146">
        <f>C32*C33</f>
        <v>55.000000000000007</v>
      </c>
      <c r="F34" s="146">
        <f>C32*C33</f>
        <v>55.000000000000007</v>
      </c>
      <c r="G34" s="142"/>
      <c r="H34" s="105"/>
      <c r="I34" s="142"/>
      <c r="J34" s="142"/>
    </row>
    <row r="35" spans="1:10" x14ac:dyDescent="0.25">
      <c r="A35" s="130"/>
      <c r="B35" s="124" t="s">
        <v>132</v>
      </c>
      <c r="C35" s="117"/>
      <c r="D35" s="146">
        <f>D32+D33</f>
        <v>55.000000000000007</v>
      </c>
      <c r="E35" s="146">
        <f>E32+E33</f>
        <v>55.000000000000007</v>
      </c>
      <c r="F35" s="146">
        <f>F32+F33</f>
        <v>55.000000000000007</v>
      </c>
      <c r="G35" s="142"/>
      <c r="H35" s="105"/>
      <c r="I35" s="142"/>
      <c r="J35" s="142"/>
    </row>
    <row r="36" spans="1:10" x14ac:dyDescent="0.25">
      <c r="A36" s="130"/>
      <c r="B36" s="124"/>
      <c r="C36" s="117"/>
      <c r="D36" s="146" t="b">
        <f>D34=D35</f>
        <v>1</v>
      </c>
      <c r="E36" s="146" t="b">
        <f>E34=E35</f>
        <v>1</v>
      </c>
      <c r="F36" s="146" t="b">
        <f>F34=F35</f>
        <v>1</v>
      </c>
      <c r="G36" s="142"/>
      <c r="H36" s="105"/>
      <c r="I36" s="142"/>
      <c r="J36" s="142"/>
    </row>
    <row r="37" spans="1:10" x14ac:dyDescent="0.25">
      <c r="A37" s="105"/>
      <c r="B37" s="124" t="s">
        <v>137</v>
      </c>
      <c r="C37" s="188">
        <v>100</v>
      </c>
      <c r="D37" s="146">
        <f>C37</f>
        <v>100</v>
      </c>
      <c r="E37" s="146">
        <f>C37</f>
        <v>100</v>
      </c>
      <c r="F37" s="146">
        <f>C37</f>
        <v>100</v>
      </c>
      <c r="G37" s="142"/>
      <c r="H37" s="105"/>
      <c r="I37" s="142"/>
      <c r="J37" s="142"/>
    </row>
    <row r="38" spans="1:10" x14ac:dyDescent="0.25">
      <c r="A38" s="105"/>
      <c r="B38" s="124" t="s">
        <v>140</v>
      </c>
      <c r="C38" s="188">
        <f>C26</f>
        <v>1.1000000000000001</v>
      </c>
      <c r="D38" s="146">
        <f>D37*G38</f>
        <v>10.000000000000009</v>
      </c>
      <c r="E38" s="146">
        <f>E37*G38</f>
        <v>10.000000000000009</v>
      </c>
      <c r="F38" s="146">
        <f>F37*G38</f>
        <v>10.000000000000009</v>
      </c>
      <c r="G38" s="143">
        <f>C38-1</f>
        <v>0.10000000000000009</v>
      </c>
      <c r="H38" s="105"/>
      <c r="I38" s="142"/>
      <c r="J38" s="142"/>
    </row>
    <row r="39" spans="1:10" x14ac:dyDescent="0.25">
      <c r="A39" s="105"/>
      <c r="B39" s="124" t="s">
        <v>141</v>
      </c>
      <c r="C39" s="109"/>
      <c r="D39" s="146">
        <f>C37*C38</f>
        <v>110.00000000000001</v>
      </c>
      <c r="E39" s="146">
        <f>C37*C38</f>
        <v>110.00000000000001</v>
      </c>
      <c r="F39" s="146">
        <f>C37*C38</f>
        <v>110.00000000000001</v>
      </c>
      <c r="G39" s="142"/>
      <c r="H39" s="105"/>
      <c r="I39" s="142"/>
      <c r="J39" s="142"/>
    </row>
    <row r="40" spans="1:10" x14ac:dyDescent="0.25">
      <c r="A40" s="105"/>
      <c r="B40" s="124" t="s">
        <v>143</v>
      </c>
      <c r="C40" s="105"/>
      <c r="D40" s="149">
        <f>D37+D38</f>
        <v>110.00000000000001</v>
      </c>
      <c r="E40" s="146">
        <f>E37+E38</f>
        <v>110.00000000000001</v>
      </c>
      <c r="F40" s="146">
        <f>F37+F38</f>
        <v>110.00000000000001</v>
      </c>
      <c r="G40" s="142"/>
      <c r="H40" s="105"/>
      <c r="I40" s="142"/>
      <c r="J40" s="142"/>
    </row>
    <row r="41" spans="1:10" x14ac:dyDescent="0.25">
      <c r="A41" s="105"/>
      <c r="B41" s="103"/>
      <c r="C41" s="103"/>
      <c r="D41" s="146" t="b">
        <f>D39=D40</f>
        <v>1</v>
      </c>
      <c r="E41" s="146" t="b">
        <f>E39=E40</f>
        <v>1</v>
      </c>
      <c r="F41" s="146" t="b">
        <f>F39=F40</f>
        <v>1</v>
      </c>
      <c r="G41" s="142"/>
      <c r="H41" s="142"/>
      <c r="I41" s="142"/>
      <c r="J41" s="142"/>
    </row>
    <row r="42" spans="1:10" ht="21" x14ac:dyDescent="0.35">
      <c r="A42" s="105"/>
      <c r="B42" s="151" t="s">
        <v>146</v>
      </c>
      <c r="C42" s="127"/>
      <c r="D42" s="148">
        <f t="shared" ref="D42:F43" si="5">D29+D34+D39</f>
        <v>2657.7878747096647</v>
      </c>
      <c r="E42" s="148">
        <f t="shared" si="5"/>
        <v>2820.7872083051752</v>
      </c>
      <c r="F42" s="148">
        <f t="shared" si="5"/>
        <v>3106.7427274499637</v>
      </c>
      <c r="G42" s="142"/>
      <c r="H42" s="142"/>
      <c r="I42" s="142"/>
      <c r="J42" s="142"/>
    </row>
    <row r="43" spans="1:10" ht="21" x14ac:dyDescent="0.35">
      <c r="A43" s="105"/>
      <c r="B43" s="151" t="s">
        <v>148</v>
      </c>
      <c r="C43" s="129"/>
      <c r="D43" s="148">
        <f t="shared" si="5"/>
        <v>2657.7878747096647</v>
      </c>
      <c r="E43" s="148">
        <f t="shared" si="5"/>
        <v>2820.7872083051752</v>
      </c>
      <c r="F43" s="148">
        <f t="shared" si="5"/>
        <v>3106.7427274499637</v>
      </c>
      <c r="G43" s="142"/>
      <c r="H43" s="142"/>
      <c r="I43" s="142"/>
      <c r="J43" s="142"/>
    </row>
    <row r="44" spans="1:10" x14ac:dyDescent="0.25">
      <c r="A44" s="105"/>
      <c r="B44" s="105"/>
      <c r="C44" s="105"/>
      <c r="D44" s="146" t="b">
        <f>D42=D43</f>
        <v>1</v>
      </c>
      <c r="E44" s="146" t="b">
        <f>E42=E43</f>
        <v>1</v>
      </c>
      <c r="F44" s="146" t="b">
        <f>F42=F43</f>
        <v>1</v>
      </c>
      <c r="G44" s="142"/>
      <c r="H44" s="142"/>
      <c r="I44" s="142"/>
      <c r="J44" s="142"/>
    </row>
    <row r="45" spans="1:10" s="255" customFormat="1" x14ac:dyDescent="0.25">
      <c r="A45" s="105"/>
      <c r="B45" s="105"/>
      <c r="C45" s="105"/>
      <c r="D45" s="105"/>
      <c r="E45" s="105"/>
      <c r="F45" s="105"/>
      <c r="G45" s="105"/>
      <c r="H45" s="105"/>
      <c r="I45" s="105"/>
      <c r="J45" s="105"/>
    </row>
    <row r="46" spans="1:10" s="255" customFormat="1" x14ac:dyDescent="0.25"/>
    <row r="47" spans="1:10" s="255" customFormat="1" x14ac:dyDescent="0.25"/>
    <row r="48" spans="1:10" s="255" customFormat="1" x14ac:dyDescent="0.25"/>
    <row r="49" s="255" customFormat="1" x14ac:dyDescent="0.25"/>
    <row r="50" s="255" customFormat="1" x14ac:dyDescent="0.25"/>
    <row r="51" s="255" customFormat="1" x14ac:dyDescent="0.25"/>
    <row r="52" s="255" customFormat="1" x14ac:dyDescent="0.25"/>
    <row r="53" s="255" customFormat="1" x14ac:dyDescent="0.25"/>
    <row r="54" s="255" customFormat="1" x14ac:dyDescent="0.25"/>
    <row r="55" s="255" customFormat="1" x14ac:dyDescent="0.25"/>
    <row r="56" s="255" customFormat="1" x14ac:dyDescent="0.25"/>
    <row r="57" s="255" customFormat="1" x14ac:dyDescent="0.25"/>
    <row r="58" s="255" customFormat="1" x14ac:dyDescent="0.25"/>
    <row r="59" s="255" customFormat="1" x14ac:dyDescent="0.25"/>
    <row r="60" s="255" customFormat="1" x14ac:dyDescent="0.25"/>
    <row r="61" s="255" customFormat="1" x14ac:dyDescent="0.25"/>
    <row r="62" s="255" customFormat="1" x14ac:dyDescent="0.25"/>
    <row r="63" s="255" customFormat="1" x14ac:dyDescent="0.25"/>
    <row r="64" s="255" customFormat="1" x14ac:dyDescent="0.25"/>
    <row r="65" s="255" customFormat="1" x14ac:dyDescent="0.25"/>
    <row r="66" s="255" customFormat="1" x14ac:dyDescent="0.25"/>
    <row r="67" s="255" customFormat="1" x14ac:dyDescent="0.25"/>
    <row r="68" s="255" customFormat="1" x14ac:dyDescent="0.25"/>
  </sheetData>
  <hyperlinks>
    <hyperlink ref="B8" location="Discounts_Loadings!A3" display="Additional Benefit Cost" xr:uid="{00000000-0004-0000-0200-000000000000}"/>
    <hyperlink ref="B9" location="Discounts_Loadings!E3" display="Fixed Loading Discount" xr:uid="{00000000-0004-0000-0200-000001000000}"/>
    <hyperlink ref="B10" location="Discounts_Loadings!Y3" display="Discounts_Loadings!Y3" xr:uid="{00000000-0004-0000-0200-000002000000}"/>
    <hyperlink ref="B12" location="Discounts_Loadings!L3" display="Previous Insurer Discount" xr:uid="{00000000-0004-0000-0200-000003000000}"/>
    <hyperlink ref="B13" location="Discounts_Loadings!Q3" display="Broker Premium Adjustment" xr:uid="{00000000-0004-0000-0200-000004000000}"/>
    <hyperlink ref="B22" location="Discounts_Loadings!Q3" display="Broker Commisions" xr:uid="{00000000-0004-0000-0200-000005000000}"/>
    <hyperlink ref="B14" location="Discounts_Loadings!I3" display="Claim Expenses" xr:uid="{00000000-0004-0000-0200-000006000000}"/>
    <hyperlink ref="B18" location="Discounts_Loadings!G3" display="Discounts_Loadings!G3" xr:uid="{00000000-0004-0000-0200-000007000000}"/>
    <hyperlink ref="B19" location="'Home calculation'!H3" display="Combined Policy Discount" xr:uid="{00000000-0004-0000-0200-000008000000}"/>
    <hyperlink ref="B21" location="Discounts_Loadings!J3" display="Poicy Expenses" xr:uid="{00000000-0004-0000-0200-000009000000}"/>
    <hyperlink ref="B25" location="Discounts_Loadings!AE3" display="State FSL" xr:uid="{00000000-0004-0000-0200-00000A000000}"/>
    <hyperlink ref="B26" location="Discounts_Loadings!AH3" display="State GST" xr:uid="{00000000-0004-0000-0200-00000B000000}"/>
    <hyperlink ref="B27" location="Discounts_Loadings!AK3" display="State Stamp Duty" xr:uid="{00000000-0004-0000-0200-00000C000000}"/>
  </hyperlink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E14747"/>
  <sheetViews>
    <sheetView topLeftCell="T72" zoomScale="85" zoomScaleNormal="85" workbookViewId="0">
      <selection activeCell="T3" sqref="T3"/>
    </sheetView>
  </sheetViews>
  <sheetFormatPr defaultRowHeight="12.75" x14ac:dyDescent="0.2"/>
  <cols>
    <col min="1" max="1" width="33.85546875" style="10" bestFit="1" customWidth="1"/>
    <col min="2" max="2" width="12.7109375" style="10" customWidth="1"/>
    <col min="3" max="3" width="29.7109375" style="10" bestFit="1" customWidth="1"/>
    <col min="4" max="4" width="12.7109375" style="10" customWidth="1"/>
    <col min="5" max="7" width="12.7109375" style="14" customWidth="1"/>
    <col min="8" max="8" width="12.7109375" style="10" customWidth="1"/>
    <col min="9" max="9" width="27.7109375" style="14" customWidth="1"/>
    <col min="10" max="20" width="14.7109375" style="14" customWidth="1"/>
    <col min="21" max="36" width="12.7109375" style="10" customWidth="1"/>
    <col min="37" max="37" width="48.7109375" style="10" customWidth="1"/>
    <col min="38" max="45" width="12.7109375" style="10" customWidth="1"/>
    <col min="46" max="46" width="56.7109375" style="10" customWidth="1"/>
    <col min="47" max="50" width="12.7109375" style="10" customWidth="1"/>
    <col min="51" max="51" width="42.28515625" style="10" bestFit="1" customWidth="1"/>
    <col min="52" max="52" width="12.42578125" style="10" customWidth="1"/>
    <col min="53" max="53" width="12.7109375" style="10" customWidth="1"/>
    <col min="54" max="54" width="24.7109375" style="10" customWidth="1"/>
    <col min="55" max="56" width="12.7109375" style="10" customWidth="1"/>
    <col min="57" max="57" width="24.7109375" style="10" customWidth="1"/>
    <col min="58" max="58" width="12.42578125" style="10" customWidth="1"/>
    <col min="59" max="59" width="12.7109375" style="10" customWidth="1"/>
    <col min="60" max="60" width="25.140625" style="10" customWidth="1"/>
    <col min="61" max="62" width="12.7109375" style="10" customWidth="1"/>
    <col min="63" max="63" width="15.7109375" style="10" customWidth="1"/>
    <col min="64" max="64" width="12.42578125" style="14" customWidth="1"/>
    <col min="65" max="65" width="12.7109375" style="10" customWidth="1"/>
    <col min="66" max="66" width="18.7109375" style="10" customWidth="1"/>
    <col min="67" max="68" width="12.42578125" style="10" customWidth="1"/>
    <col min="69" max="71" width="12.7109375" style="10" customWidth="1"/>
    <col min="72" max="72" width="18.7109375" style="10" customWidth="1"/>
    <col min="73" max="83" width="12.7109375" style="10" customWidth="1"/>
    <col min="84" max="16384" width="9.140625" style="10"/>
  </cols>
  <sheetData>
    <row r="1" spans="1:83" x14ac:dyDescent="0.2">
      <c r="A1" s="7"/>
      <c r="B1" s="7"/>
      <c r="C1" s="7"/>
      <c r="D1" s="7"/>
      <c r="E1" s="8"/>
      <c r="F1" s="8"/>
      <c r="G1" s="8"/>
      <c r="H1" s="7"/>
      <c r="I1" s="9" t="s">
        <v>213</v>
      </c>
      <c r="J1" s="9"/>
      <c r="K1" s="9"/>
      <c r="L1" s="9"/>
      <c r="M1" s="9"/>
      <c r="N1" s="9"/>
      <c r="O1" s="9"/>
      <c r="P1" s="9"/>
      <c r="Q1" s="9"/>
      <c r="R1" s="9"/>
      <c r="S1" s="9"/>
      <c r="T1" s="9"/>
      <c r="AO1" s="11" t="s">
        <v>214</v>
      </c>
      <c r="AP1" s="11" t="s">
        <v>215</v>
      </c>
      <c r="AT1" s="11" t="s">
        <v>216</v>
      </c>
      <c r="BK1" s="7"/>
      <c r="BL1" s="12" t="s">
        <v>217</v>
      </c>
      <c r="BM1" s="7"/>
      <c r="BN1" s="13"/>
      <c r="CA1" s="13"/>
    </row>
    <row r="2" spans="1:83" ht="25.5" customHeight="1" x14ac:dyDescent="0.2">
      <c r="I2" s="271" t="s">
        <v>218</v>
      </c>
      <c r="J2" s="271" t="s">
        <v>199</v>
      </c>
      <c r="K2" s="275" t="s">
        <v>219</v>
      </c>
      <c r="L2" s="276"/>
      <c r="M2" s="276"/>
      <c r="N2" s="277"/>
      <c r="O2" s="276" t="s">
        <v>220</v>
      </c>
      <c r="P2" s="276"/>
      <c r="Q2" s="276"/>
      <c r="R2" s="276"/>
      <c r="S2" s="276"/>
      <c r="T2" s="277"/>
      <c r="AK2" s="15" t="s">
        <v>221</v>
      </c>
      <c r="AN2" s="15" t="s">
        <v>222</v>
      </c>
      <c r="AQ2" s="15" t="s">
        <v>221</v>
      </c>
      <c r="AT2" s="15" t="s">
        <v>221</v>
      </c>
      <c r="AY2" s="15" t="s">
        <v>223</v>
      </c>
      <c r="BB2" s="15" t="s">
        <v>224</v>
      </c>
      <c r="BE2" s="15" t="s">
        <v>224</v>
      </c>
      <c r="BH2" s="15" t="s">
        <v>224</v>
      </c>
      <c r="BK2" s="15" t="s">
        <v>224</v>
      </c>
      <c r="BN2" s="7" t="s">
        <v>225</v>
      </c>
      <c r="BQ2" s="15" t="s">
        <v>226</v>
      </c>
      <c r="BT2" s="15" t="s">
        <v>224</v>
      </c>
      <c r="BW2" s="15" t="s">
        <v>224</v>
      </c>
    </row>
    <row r="3" spans="1:83" ht="51.75" thickBot="1" x14ac:dyDescent="0.25">
      <c r="A3" s="16" t="s">
        <v>227</v>
      </c>
      <c r="B3" s="16" t="s">
        <v>228</v>
      </c>
      <c r="C3" s="273" t="s">
        <v>229</v>
      </c>
      <c r="D3" s="272" t="s">
        <v>9</v>
      </c>
      <c r="E3" s="272" t="str">
        <f>[1]Valuables_Limits!$B$7</f>
        <v>LE Base</v>
      </c>
      <c r="F3" s="272" t="str">
        <f>[1]Valuables_Limits!$E$7</f>
        <v>LE</v>
      </c>
      <c r="G3" s="17" t="str">
        <f>[1]Valuables_Limits!$H$7</f>
        <v>AD</v>
      </c>
      <c r="I3" s="271" t="s">
        <v>44</v>
      </c>
      <c r="J3" s="16" t="s">
        <v>230</v>
      </c>
      <c r="K3" s="16" t="s">
        <v>142</v>
      </c>
      <c r="L3" s="16" t="s">
        <v>231</v>
      </c>
      <c r="M3" s="16" t="s">
        <v>144</v>
      </c>
      <c r="N3" s="16" t="s">
        <v>232</v>
      </c>
      <c r="O3" s="16" t="s">
        <v>233</v>
      </c>
      <c r="P3" s="16" t="s">
        <v>234</v>
      </c>
      <c r="Q3" s="16" t="s">
        <v>235</v>
      </c>
      <c r="R3" s="271" t="s">
        <v>236</v>
      </c>
      <c r="S3" s="271" t="s">
        <v>237</v>
      </c>
      <c r="T3" s="271" t="s">
        <v>238</v>
      </c>
      <c r="V3" s="16" t="s">
        <v>31</v>
      </c>
      <c r="W3" s="271" t="s">
        <v>199</v>
      </c>
      <c r="Y3" s="16" t="s">
        <v>33</v>
      </c>
      <c r="Z3" s="271" t="s">
        <v>199</v>
      </c>
      <c r="AB3" s="16" t="s">
        <v>38</v>
      </c>
      <c r="AC3" s="271" t="s">
        <v>199</v>
      </c>
      <c r="AE3" s="16" t="s">
        <v>46</v>
      </c>
      <c r="AF3" s="271" t="s">
        <v>199</v>
      </c>
      <c r="AH3" s="16" t="s">
        <v>51</v>
      </c>
      <c r="AI3" s="271" t="s">
        <v>199</v>
      </c>
      <c r="AK3" s="16" t="s">
        <v>69</v>
      </c>
      <c r="AL3" s="272" t="s">
        <v>199</v>
      </c>
      <c r="AN3" s="16" t="s">
        <v>239</v>
      </c>
      <c r="AO3" s="272" t="s">
        <v>199</v>
      </c>
      <c r="AQ3" s="16" t="s">
        <v>61</v>
      </c>
      <c r="AR3" s="272" t="s">
        <v>199</v>
      </c>
      <c r="AT3" s="18" t="s">
        <v>240</v>
      </c>
      <c r="AU3" s="19" t="str">
        <f>[1]Valuables_Limits!$B$7</f>
        <v>LE Base</v>
      </c>
      <c r="AV3" s="19" t="str">
        <f>[1]Valuables_Limits!$E$7</f>
        <v>LE</v>
      </c>
      <c r="AW3" s="19" t="str">
        <f>[1]Valuables_Limits!$H$7</f>
        <v>AD</v>
      </c>
      <c r="AY3" s="16" t="s">
        <v>83</v>
      </c>
      <c r="AZ3" s="272" t="s">
        <v>199</v>
      </c>
      <c r="BB3" s="16" t="s">
        <v>241</v>
      </c>
      <c r="BC3" s="272" t="s">
        <v>199</v>
      </c>
      <c r="BE3" s="16" t="s">
        <v>242</v>
      </c>
      <c r="BF3" s="272" t="s">
        <v>199</v>
      </c>
      <c r="BH3" s="16" t="s">
        <v>243</v>
      </c>
      <c r="BI3" s="272" t="s">
        <v>199</v>
      </c>
      <c r="BK3" s="16" t="s">
        <v>244</v>
      </c>
      <c r="BL3" s="269" t="s">
        <v>199</v>
      </c>
      <c r="BN3" s="16" t="s">
        <v>238</v>
      </c>
      <c r="BO3" s="272" t="s">
        <v>199</v>
      </c>
      <c r="BQ3" s="16" t="s">
        <v>98</v>
      </c>
      <c r="BR3" s="272" t="s">
        <v>199</v>
      </c>
      <c r="BT3" s="16" t="s">
        <v>245</v>
      </c>
      <c r="BU3" s="272" t="s">
        <v>199</v>
      </c>
      <c r="BW3" s="16" t="s">
        <v>246</v>
      </c>
      <c r="BX3" s="272" t="s">
        <v>199</v>
      </c>
      <c r="BZ3" s="16" t="s">
        <v>111</v>
      </c>
      <c r="CA3" s="272" t="s">
        <v>199</v>
      </c>
      <c r="CB3" s="272" t="s">
        <v>142</v>
      </c>
      <c r="CC3" s="272" t="s">
        <v>231</v>
      </c>
      <c r="CD3" s="272" t="s">
        <v>144</v>
      </c>
      <c r="CE3" s="272" t="s">
        <v>232</v>
      </c>
    </row>
    <row r="4" spans="1:83" ht="25.5" customHeight="1" thickTop="1" thickBot="1" x14ac:dyDescent="0.25">
      <c r="A4" s="20" t="str">
        <f>CONCATENATE(B4,C4)</f>
        <v>800DARWIN CITY</v>
      </c>
      <c r="B4" s="20">
        <v>800</v>
      </c>
      <c r="C4" s="20" t="s">
        <v>247</v>
      </c>
      <c r="D4" s="21" t="s">
        <v>248</v>
      </c>
      <c r="E4" s="22">
        <v>2084.9854284414068</v>
      </c>
      <c r="F4" s="22">
        <f>1.1*E4</f>
        <v>2293.4839712855478</v>
      </c>
      <c r="G4" s="22">
        <f>1.3*E4</f>
        <v>2710.4810569738288</v>
      </c>
      <c r="I4" s="23" t="s">
        <v>249</v>
      </c>
      <c r="J4" s="24">
        <v>1</v>
      </c>
      <c r="K4" s="25">
        <v>1.0344188999999999E-3</v>
      </c>
      <c r="L4" s="25">
        <v>3.4299999999999999E-4</v>
      </c>
      <c r="M4" s="25">
        <v>0</v>
      </c>
      <c r="N4" s="25">
        <v>0</v>
      </c>
      <c r="O4" s="26">
        <v>2</v>
      </c>
      <c r="P4" s="21" t="s">
        <v>250</v>
      </c>
      <c r="Q4" s="21" t="s">
        <v>251</v>
      </c>
      <c r="R4" s="26">
        <v>4</v>
      </c>
      <c r="S4" s="26">
        <v>0</v>
      </c>
      <c r="T4" s="26" t="str">
        <f>VLOOKUP(I4,'[1]Inputs_Buildings&amp;Contents'!$H$4:$BQ$503,62,FALSE)</f>
        <v>More than 5 acres</v>
      </c>
      <c r="V4" s="27">
        <v>0</v>
      </c>
      <c r="W4" s="24">
        <v>1</v>
      </c>
      <c r="Y4" s="27" t="s">
        <v>252</v>
      </c>
      <c r="Z4" s="24">
        <v>1</v>
      </c>
      <c r="AB4" s="27" t="s">
        <v>252</v>
      </c>
      <c r="AC4" s="24">
        <v>1</v>
      </c>
      <c r="AE4" s="28">
        <v>0</v>
      </c>
      <c r="AF4" s="24">
        <v>1</v>
      </c>
      <c r="AH4" s="28">
        <v>0</v>
      </c>
      <c r="AI4" s="221">
        <v>1.0669023222</v>
      </c>
      <c r="AK4" s="29" t="s">
        <v>253</v>
      </c>
      <c r="AL4" s="30">
        <v>1.0064553300000001</v>
      </c>
      <c r="AN4" s="29">
        <v>17</v>
      </c>
      <c r="AO4" s="30">
        <v>1</v>
      </c>
      <c r="AP4" s="13">
        <v>0.9970808616921637</v>
      </c>
      <c r="AQ4" s="29" t="s">
        <v>254</v>
      </c>
      <c r="AR4" s="215">
        <v>1.0987654</v>
      </c>
      <c r="AT4" s="23" t="s">
        <v>255</v>
      </c>
      <c r="AU4" s="31">
        <v>1</v>
      </c>
      <c r="AV4" s="31">
        <v>1</v>
      </c>
      <c r="AW4" s="31">
        <v>1</v>
      </c>
      <c r="AX4" s="32"/>
      <c r="AY4" s="29" t="s">
        <v>256</v>
      </c>
      <c r="AZ4" s="33">
        <v>1</v>
      </c>
      <c r="BB4" s="29" t="s">
        <v>257</v>
      </c>
      <c r="BC4" s="30">
        <v>1</v>
      </c>
      <c r="BE4" s="29" t="s">
        <v>258</v>
      </c>
      <c r="BF4" s="34">
        <v>0.96296180663960862</v>
      </c>
      <c r="BH4" s="29" t="s">
        <v>259</v>
      </c>
      <c r="BI4" s="30">
        <v>0.97613802330509214</v>
      </c>
      <c r="BK4" s="28">
        <v>88000</v>
      </c>
      <c r="BL4" s="35">
        <v>0.30413154334478099</v>
      </c>
      <c r="BN4" s="29" t="s">
        <v>260</v>
      </c>
      <c r="BO4" s="215">
        <v>1.0086575222</v>
      </c>
      <c r="BQ4" s="29" t="s">
        <v>254</v>
      </c>
      <c r="BR4" s="215">
        <v>1.0434422400000001</v>
      </c>
      <c r="BT4" s="36" t="s">
        <v>261</v>
      </c>
      <c r="BU4" s="34">
        <v>1</v>
      </c>
      <c r="BW4" s="36">
        <v>1</v>
      </c>
      <c r="BX4" s="34">
        <v>0.93202043410816504</v>
      </c>
      <c r="BZ4" s="29">
        <v>100</v>
      </c>
      <c r="CA4" s="31">
        <v>1.2458890616014437</v>
      </c>
      <c r="CB4" s="31">
        <v>1.2458890616014437</v>
      </c>
      <c r="CC4" s="31">
        <v>1.2458890616014437</v>
      </c>
      <c r="CD4" s="31">
        <v>1.2458890616014437</v>
      </c>
      <c r="CE4" s="31">
        <v>1.2458890616014437</v>
      </c>
    </row>
    <row r="5" spans="1:83" ht="25.5" customHeight="1" thickTop="1" thickBot="1" x14ac:dyDescent="0.25">
      <c r="A5" s="20" t="str">
        <f t="shared" ref="A5:A68" si="0">CONCATENATE(B5,C5)</f>
        <v>810ALAWA</v>
      </c>
      <c r="B5" s="37">
        <v>810</v>
      </c>
      <c r="C5" s="37" t="s">
        <v>262</v>
      </c>
      <c r="D5" s="38" t="s">
        <v>248</v>
      </c>
      <c r="E5" s="39">
        <v>2084.9854284414068</v>
      </c>
      <c r="F5" s="39">
        <f t="shared" ref="F5:F68" si="1">1.1*E5</f>
        <v>2293.4839712855478</v>
      </c>
      <c r="G5" s="39">
        <f t="shared" ref="G5:G68" si="2">1.3*E5</f>
        <v>2710.4810569738288</v>
      </c>
      <c r="I5" s="40" t="s">
        <v>263</v>
      </c>
      <c r="J5" s="41">
        <v>1</v>
      </c>
      <c r="K5" s="42">
        <v>1.177171E-4</v>
      </c>
      <c r="L5" s="42">
        <v>5.7499999999999999E-4</v>
      </c>
      <c r="M5" s="42">
        <v>0</v>
      </c>
      <c r="N5" s="42">
        <v>0</v>
      </c>
      <c r="O5" s="43">
        <v>9</v>
      </c>
      <c r="P5" s="38" t="s">
        <v>264</v>
      </c>
      <c r="Q5" s="38" t="s">
        <v>265</v>
      </c>
      <c r="R5" s="43">
        <v>5</v>
      </c>
      <c r="S5" s="43">
        <v>0</v>
      </c>
      <c r="T5" s="43" t="str">
        <f>VLOOKUP(I5,'[1]Inputs_Buildings&amp;Contents'!$H$4:$BQ$503,62,FALSE)</f>
        <v>Less than 1 acre</v>
      </c>
      <c r="U5" s="44">
        <f>1</f>
        <v>1</v>
      </c>
      <c r="V5" s="45">
        <f t="shared" ref="V5:V16" si="3">U5</f>
        <v>1</v>
      </c>
      <c r="W5" s="41">
        <v>1.2</v>
      </c>
      <c r="Y5" s="45" t="s">
        <v>174</v>
      </c>
      <c r="Z5" s="41">
        <v>1</v>
      </c>
      <c r="AB5" s="45" t="s">
        <v>266</v>
      </c>
      <c r="AC5" s="41">
        <v>1</v>
      </c>
      <c r="AD5" s="44">
        <v>1</v>
      </c>
      <c r="AE5" s="45">
        <f t="shared" ref="AE5:AE19" si="4">AD5</f>
        <v>1</v>
      </c>
      <c r="AF5" s="41">
        <v>1.1351</v>
      </c>
      <c r="AG5" s="46">
        <v>1</v>
      </c>
      <c r="AH5" s="45">
        <f t="shared" ref="AH5:AH14" si="5">AG5</f>
        <v>1</v>
      </c>
      <c r="AI5" s="41">
        <v>1</v>
      </c>
      <c r="AK5" s="47" t="s">
        <v>267</v>
      </c>
      <c r="AL5" s="48">
        <v>1</v>
      </c>
      <c r="AN5" s="47">
        <v>18</v>
      </c>
      <c r="AO5" s="48">
        <v>1</v>
      </c>
      <c r="AQ5" s="47" t="s">
        <v>268</v>
      </c>
      <c r="AR5" s="216">
        <v>1.2398765399999999E-2</v>
      </c>
      <c r="AT5" s="49" t="s">
        <v>269</v>
      </c>
      <c r="AU5" s="50">
        <v>1.05</v>
      </c>
      <c r="AV5" s="50">
        <v>1.05</v>
      </c>
      <c r="AW5" s="50">
        <v>1.05</v>
      </c>
      <c r="AX5" s="32"/>
      <c r="AY5" s="49" t="s">
        <v>270</v>
      </c>
      <c r="AZ5" s="48">
        <v>1</v>
      </c>
      <c r="BB5" s="47" t="s">
        <v>271</v>
      </c>
      <c r="BC5" s="48">
        <v>1.0207234052862368</v>
      </c>
      <c r="BE5" s="47" t="s">
        <v>272</v>
      </c>
      <c r="BF5" s="48">
        <v>1.073259444271</v>
      </c>
      <c r="BH5" s="47" t="s">
        <v>273</v>
      </c>
      <c r="BI5" s="48">
        <v>0.97614838789991276</v>
      </c>
      <c r="BK5" s="51">
        <v>89000</v>
      </c>
      <c r="BL5" s="52">
        <v>0.30413154334478093</v>
      </c>
      <c r="BN5" s="47" t="s">
        <v>274</v>
      </c>
      <c r="BO5" s="50">
        <v>1.25</v>
      </c>
      <c r="BQ5" s="53" t="s">
        <v>268</v>
      </c>
      <c r="BR5" s="217">
        <v>2.2432319999999999E-2</v>
      </c>
      <c r="BT5" s="47" t="s">
        <v>275</v>
      </c>
      <c r="BU5" s="48">
        <v>1.0059612409621399</v>
      </c>
      <c r="BW5" s="47">
        <v>2</v>
      </c>
      <c r="BX5" s="48">
        <v>1</v>
      </c>
      <c r="BZ5" s="47">
        <v>200</v>
      </c>
      <c r="CA5" s="50">
        <v>1.1739924784631239</v>
      </c>
      <c r="CB5" s="50">
        <v>1.1739924784631239</v>
      </c>
      <c r="CC5" s="50">
        <v>1.1739924784631239</v>
      </c>
      <c r="CD5" s="50">
        <v>1.1739924784631239</v>
      </c>
      <c r="CE5" s="50">
        <v>1.1739924784631239</v>
      </c>
    </row>
    <row r="6" spans="1:83" ht="25.5" customHeight="1" thickTop="1" thickBot="1" x14ac:dyDescent="0.25">
      <c r="A6" s="20" t="str">
        <f t="shared" si="0"/>
        <v>810BRINKIN</v>
      </c>
      <c r="B6" s="20">
        <v>810</v>
      </c>
      <c r="C6" s="20" t="s">
        <v>276</v>
      </c>
      <c r="D6" s="21" t="s">
        <v>248</v>
      </c>
      <c r="E6" s="22">
        <v>2084.9854284414068</v>
      </c>
      <c r="F6" s="22">
        <f t="shared" si="1"/>
        <v>2293.4839712855478</v>
      </c>
      <c r="G6" s="22">
        <f t="shared" si="2"/>
        <v>2710.4810569738288</v>
      </c>
      <c r="I6" s="54" t="s">
        <v>277</v>
      </c>
      <c r="J6" s="55">
        <v>1</v>
      </c>
      <c r="K6" s="56">
        <v>1.06989E-4</v>
      </c>
      <c r="L6" s="56">
        <v>5.7499999999999999E-4</v>
      </c>
      <c r="M6" s="56">
        <v>0</v>
      </c>
      <c r="N6" s="56">
        <v>0</v>
      </c>
      <c r="O6" s="57">
        <v>8</v>
      </c>
      <c r="P6" s="58" t="s">
        <v>250</v>
      </c>
      <c r="Q6" s="58" t="s">
        <v>251</v>
      </c>
      <c r="R6" s="57">
        <v>9</v>
      </c>
      <c r="S6" s="57">
        <v>3</v>
      </c>
      <c r="T6" s="57" t="str">
        <f>VLOOKUP(I6,'[1]Inputs_Buildings&amp;Contents'!$H$4:$BQ$503,62,FALSE)</f>
        <v>Less than 1 acre</v>
      </c>
      <c r="U6" s="44">
        <f t="shared" ref="U6:U16" si="6">U5+1</f>
        <v>2</v>
      </c>
      <c r="V6" s="59">
        <f t="shared" si="3"/>
        <v>2</v>
      </c>
      <c r="W6" s="55">
        <v>1.1000000000000001</v>
      </c>
      <c r="X6" s="60"/>
      <c r="Y6" s="59" t="s">
        <v>34</v>
      </c>
      <c r="Z6" s="220">
        <v>1.0957576600000001</v>
      </c>
      <c r="AA6" s="60"/>
      <c r="AB6" s="59" t="s">
        <v>278</v>
      </c>
      <c r="AC6" s="55">
        <v>1</v>
      </c>
      <c r="AD6" s="44">
        <f t="shared" ref="AD6:AD19" si="7">AD5+1</f>
        <v>2</v>
      </c>
      <c r="AE6" s="59">
        <f t="shared" si="4"/>
        <v>2</v>
      </c>
      <c r="AF6" s="55">
        <v>1.1157999999999999</v>
      </c>
      <c r="AG6" s="46">
        <f>AG5+1</f>
        <v>2</v>
      </c>
      <c r="AH6" s="59">
        <f t="shared" si="5"/>
        <v>2</v>
      </c>
      <c r="AI6" s="55">
        <v>1</v>
      </c>
      <c r="AJ6" s="60"/>
      <c r="AK6" s="54" t="s">
        <v>279</v>
      </c>
      <c r="AL6" s="55">
        <v>1</v>
      </c>
      <c r="AN6" s="61">
        <v>19</v>
      </c>
      <c r="AO6" s="62">
        <v>1</v>
      </c>
      <c r="AT6" s="61" t="s">
        <v>280</v>
      </c>
      <c r="AU6" s="62">
        <v>1.05</v>
      </c>
      <c r="AV6" s="62">
        <v>1.05</v>
      </c>
      <c r="AW6" s="62">
        <v>1.05</v>
      </c>
      <c r="AX6" s="32"/>
      <c r="AY6" s="61" t="s">
        <v>281</v>
      </c>
      <c r="AZ6" s="34">
        <v>1.0062416935636984</v>
      </c>
      <c r="BB6" s="36" t="s">
        <v>282</v>
      </c>
      <c r="BC6" s="34">
        <v>1.1121766244324001</v>
      </c>
      <c r="BE6" s="36" t="s">
        <v>283</v>
      </c>
      <c r="BF6" s="34">
        <v>1.0432355083775628</v>
      </c>
      <c r="BH6" s="36" t="s">
        <v>284</v>
      </c>
      <c r="BI6" s="34">
        <v>0.92836373548987983</v>
      </c>
      <c r="BK6" s="63">
        <v>90000</v>
      </c>
      <c r="BL6" s="64">
        <v>0.30413154334478093</v>
      </c>
      <c r="BN6" s="36" t="s">
        <v>285</v>
      </c>
      <c r="BO6" s="62">
        <v>1.5</v>
      </c>
      <c r="BT6" s="36" t="s">
        <v>286</v>
      </c>
      <c r="BU6" s="34">
        <v>1.0057125912488336</v>
      </c>
      <c r="BW6" s="36" t="s">
        <v>287</v>
      </c>
      <c r="BX6" s="34">
        <v>1.006301283613616</v>
      </c>
      <c r="BZ6" s="36">
        <v>300</v>
      </c>
      <c r="CA6" s="62">
        <v>1.1020958953248039</v>
      </c>
      <c r="CB6" s="62">
        <v>1.1020958953248039</v>
      </c>
      <c r="CC6" s="62">
        <v>1.1020958953248039</v>
      </c>
      <c r="CD6" s="62">
        <v>1.1020958953248039</v>
      </c>
      <c r="CE6" s="62">
        <v>1.1020958953248039</v>
      </c>
    </row>
    <row r="7" spans="1:83" ht="25.5" customHeight="1" thickTop="1" thickBot="1" x14ac:dyDescent="0.25">
      <c r="A7" s="20" t="str">
        <f t="shared" si="0"/>
        <v>810CASUARINA</v>
      </c>
      <c r="B7" s="37">
        <v>810</v>
      </c>
      <c r="C7" s="37" t="s">
        <v>288</v>
      </c>
      <c r="D7" s="38" t="s">
        <v>248</v>
      </c>
      <c r="E7" s="39">
        <v>2084.9854284414068</v>
      </c>
      <c r="F7" s="39">
        <f t="shared" si="1"/>
        <v>2293.4839712855478</v>
      </c>
      <c r="G7" s="39">
        <f t="shared" si="2"/>
        <v>2710.4810569738288</v>
      </c>
      <c r="I7" s="40" t="s">
        <v>289</v>
      </c>
      <c r="J7" s="41">
        <v>1</v>
      </c>
      <c r="K7" s="42">
        <v>3.3672073000000002E-3</v>
      </c>
      <c r="L7" s="42">
        <v>5.7499999999999999E-4</v>
      </c>
      <c r="M7" s="42">
        <v>0</v>
      </c>
      <c r="N7" s="42">
        <v>0</v>
      </c>
      <c r="O7" s="43">
        <v>7</v>
      </c>
      <c r="P7" s="38" t="s">
        <v>290</v>
      </c>
      <c r="Q7" s="38" t="s">
        <v>291</v>
      </c>
      <c r="R7" s="43">
        <v>7</v>
      </c>
      <c r="S7" s="43">
        <v>0</v>
      </c>
      <c r="T7" s="43" t="str">
        <f>VLOOKUP(I7,'[1]Inputs_Buildings&amp;Contents'!$H$4:$BQ$503,62,FALSE)</f>
        <v/>
      </c>
      <c r="U7" s="44">
        <f t="shared" si="6"/>
        <v>3</v>
      </c>
      <c r="V7" s="45">
        <f t="shared" si="3"/>
        <v>3</v>
      </c>
      <c r="W7" s="41">
        <v>1.05</v>
      </c>
      <c r="Y7" s="45" t="s">
        <v>292</v>
      </c>
      <c r="Z7" s="41">
        <v>1</v>
      </c>
      <c r="AB7" s="45" t="s">
        <v>175</v>
      </c>
      <c r="AC7" s="41">
        <v>1</v>
      </c>
      <c r="AD7" s="44">
        <f t="shared" si="7"/>
        <v>3</v>
      </c>
      <c r="AE7" s="45">
        <f t="shared" si="4"/>
        <v>3</v>
      </c>
      <c r="AF7" s="41">
        <v>1.0965</v>
      </c>
      <c r="AG7" s="65">
        <f t="shared" ref="AG7:AG14" si="8">AG6+1</f>
        <v>3</v>
      </c>
      <c r="AH7" s="45">
        <f t="shared" si="5"/>
        <v>3</v>
      </c>
      <c r="AI7" s="41">
        <v>1</v>
      </c>
      <c r="AN7" s="47">
        <v>20</v>
      </c>
      <c r="AO7" s="48">
        <v>1</v>
      </c>
      <c r="AT7" s="40" t="s">
        <v>293</v>
      </c>
      <c r="AU7" s="50">
        <v>1.05</v>
      </c>
      <c r="AV7" s="50">
        <v>1.05</v>
      </c>
      <c r="AW7" s="50">
        <v>1.05</v>
      </c>
      <c r="AX7" s="32"/>
      <c r="AY7" s="40" t="s">
        <v>294</v>
      </c>
      <c r="AZ7" s="48">
        <v>0.97767242097831464</v>
      </c>
      <c r="BB7" s="47" t="s">
        <v>295</v>
      </c>
      <c r="BC7" s="48">
        <v>1.0679616797705451</v>
      </c>
      <c r="BE7" s="47" t="s">
        <v>296</v>
      </c>
      <c r="BF7" s="48">
        <v>0.99976584452076178</v>
      </c>
      <c r="BH7" s="47" t="s">
        <v>297</v>
      </c>
      <c r="BI7" s="48">
        <v>0.97624222215606293</v>
      </c>
      <c r="BK7" s="51">
        <v>91000</v>
      </c>
      <c r="BL7" s="52">
        <v>0.30413154334478093</v>
      </c>
      <c r="BZ7" s="47">
        <v>400</v>
      </c>
      <c r="CA7" s="50">
        <v>1.0510479476624019</v>
      </c>
      <c r="CB7" s="50">
        <v>1.0510479476624019</v>
      </c>
      <c r="CC7" s="50">
        <v>1.0510479476624019</v>
      </c>
      <c r="CD7" s="50">
        <v>1.0510479476624019</v>
      </c>
      <c r="CE7" s="50">
        <v>1.0510479476624019</v>
      </c>
    </row>
    <row r="8" spans="1:83" ht="25.5" customHeight="1" thickTop="1" thickBot="1" x14ac:dyDescent="0.25">
      <c r="A8" s="20" t="str">
        <f t="shared" si="0"/>
        <v>810COCONUT GROVE</v>
      </c>
      <c r="B8" s="20">
        <v>810</v>
      </c>
      <c r="C8" s="20" t="s">
        <v>298</v>
      </c>
      <c r="D8" s="21" t="s">
        <v>248</v>
      </c>
      <c r="E8" s="22">
        <v>2084.9854284414068</v>
      </c>
      <c r="F8" s="22">
        <f t="shared" si="1"/>
        <v>2293.4839712855478</v>
      </c>
      <c r="G8" s="22">
        <f t="shared" si="2"/>
        <v>2710.4810569738288</v>
      </c>
      <c r="I8" s="54" t="s">
        <v>299</v>
      </c>
      <c r="J8" s="55">
        <v>1</v>
      </c>
      <c r="K8" s="56">
        <v>3.066666E-3</v>
      </c>
      <c r="L8" s="56">
        <v>8.6000000000000003E-5</v>
      </c>
      <c r="M8" s="56">
        <v>0</v>
      </c>
      <c r="N8" s="56">
        <v>0</v>
      </c>
      <c r="O8" s="57">
        <v>4</v>
      </c>
      <c r="P8" s="58" t="s">
        <v>300</v>
      </c>
      <c r="Q8" s="58" t="s">
        <v>301</v>
      </c>
      <c r="R8" s="57">
        <v>3</v>
      </c>
      <c r="S8" s="57">
        <v>0</v>
      </c>
      <c r="T8" s="57" t="str">
        <f>VLOOKUP(I8,'[1]Inputs_Buildings&amp;Contents'!$H$4:$BQ$503,62,FALSE)</f>
        <v/>
      </c>
      <c r="U8" s="44">
        <f t="shared" si="6"/>
        <v>4</v>
      </c>
      <c r="V8" s="59">
        <f t="shared" si="3"/>
        <v>4</v>
      </c>
      <c r="W8" s="55">
        <v>1</v>
      </c>
      <c r="Y8" s="59" t="s">
        <v>302</v>
      </c>
      <c r="Z8" s="55">
        <v>1</v>
      </c>
      <c r="AB8" s="59" t="s">
        <v>303</v>
      </c>
      <c r="AC8" s="55">
        <v>1</v>
      </c>
      <c r="AD8" s="44">
        <f t="shared" si="7"/>
        <v>4</v>
      </c>
      <c r="AE8" s="59">
        <f t="shared" si="4"/>
        <v>4</v>
      </c>
      <c r="AF8" s="220">
        <v>0.90732322200000004</v>
      </c>
      <c r="AG8" s="65">
        <f t="shared" si="8"/>
        <v>4</v>
      </c>
      <c r="AH8" s="59">
        <f t="shared" si="5"/>
        <v>4</v>
      </c>
      <c r="AI8" s="55">
        <v>1</v>
      </c>
      <c r="AN8" s="61">
        <v>21</v>
      </c>
      <c r="AO8" s="62">
        <v>1</v>
      </c>
      <c r="AT8" s="61" t="s">
        <v>304</v>
      </c>
      <c r="AU8" s="62">
        <v>1.1000000000000001</v>
      </c>
      <c r="AV8" s="62">
        <v>1.1000000000000001</v>
      </c>
      <c r="AW8" s="62">
        <v>1.1000000000000001</v>
      </c>
      <c r="AX8" s="32"/>
      <c r="AY8" s="61" t="s">
        <v>305</v>
      </c>
      <c r="AZ8" s="34">
        <v>0.98688977902854924</v>
      </c>
      <c r="BB8" s="36" t="s">
        <v>306</v>
      </c>
      <c r="BC8" s="34">
        <v>1.1120978045922776</v>
      </c>
      <c r="BE8" s="36" t="s">
        <v>307</v>
      </c>
      <c r="BF8" s="34">
        <v>1</v>
      </c>
      <c r="BH8" s="36" t="s">
        <v>308</v>
      </c>
      <c r="BI8" s="34">
        <v>0.98774586325320013</v>
      </c>
      <c r="BK8" s="63">
        <v>92000</v>
      </c>
      <c r="BL8" s="64">
        <v>0.30413154334478093</v>
      </c>
      <c r="BZ8" s="36">
        <v>500</v>
      </c>
      <c r="CA8" s="62">
        <v>1</v>
      </c>
      <c r="CB8" s="62">
        <v>1</v>
      </c>
      <c r="CC8" s="62">
        <v>1</v>
      </c>
      <c r="CD8" s="62">
        <v>1</v>
      </c>
      <c r="CE8" s="62">
        <v>1</v>
      </c>
    </row>
    <row r="9" spans="1:83" ht="25.5" customHeight="1" thickTop="1" thickBot="1" x14ac:dyDescent="0.25">
      <c r="A9" s="20" t="str">
        <f t="shared" si="0"/>
        <v>810JINGILI</v>
      </c>
      <c r="B9" s="37">
        <v>810</v>
      </c>
      <c r="C9" s="37" t="s">
        <v>309</v>
      </c>
      <c r="D9" s="38" t="s">
        <v>248</v>
      </c>
      <c r="E9" s="39">
        <v>2084.9854284414068</v>
      </c>
      <c r="F9" s="39">
        <f t="shared" si="1"/>
        <v>2293.4839712855478</v>
      </c>
      <c r="G9" s="39">
        <f t="shared" si="2"/>
        <v>2710.4810569738288</v>
      </c>
      <c r="I9" s="40" t="s">
        <v>310</v>
      </c>
      <c r="J9" s="41">
        <v>1</v>
      </c>
      <c r="K9" s="42">
        <v>1.203934E-4</v>
      </c>
      <c r="L9" s="42">
        <v>5.7499999999999999E-4</v>
      </c>
      <c r="M9" s="42">
        <v>0</v>
      </c>
      <c r="N9" s="42">
        <v>0</v>
      </c>
      <c r="O9" s="43">
        <v>5</v>
      </c>
      <c r="P9" s="38" t="s">
        <v>311</v>
      </c>
      <c r="Q9" s="38" t="s">
        <v>312</v>
      </c>
      <c r="R9" s="43">
        <v>12</v>
      </c>
      <c r="S9" s="43">
        <v>3</v>
      </c>
      <c r="T9" s="43" t="str">
        <f>VLOOKUP(I9,'[1]Inputs_Buildings&amp;Contents'!$H$4:$BQ$503,62,FALSE)</f>
        <v/>
      </c>
      <c r="U9" s="44">
        <f t="shared" si="6"/>
        <v>5</v>
      </c>
      <c r="V9" s="45">
        <f t="shared" si="3"/>
        <v>5</v>
      </c>
      <c r="W9" s="41">
        <v>1</v>
      </c>
      <c r="Y9" s="45" t="s">
        <v>300</v>
      </c>
      <c r="Z9" s="41">
        <v>1.05</v>
      </c>
      <c r="AB9" s="45" t="s">
        <v>313</v>
      </c>
      <c r="AC9" s="41">
        <v>1</v>
      </c>
      <c r="AD9" s="44">
        <f t="shared" si="7"/>
        <v>5</v>
      </c>
      <c r="AE9" s="45">
        <f t="shared" si="4"/>
        <v>5</v>
      </c>
      <c r="AF9" s="41">
        <v>1.0579000000000001</v>
      </c>
      <c r="AG9" s="65">
        <f t="shared" si="8"/>
        <v>5</v>
      </c>
      <c r="AH9" s="45">
        <f t="shared" si="5"/>
        <v>5</v>
      </c>
      <c r="AI9" s="41">
        <v>1.1000000000000001</v>
      </c>
      <c r="AN9" s="47">
        <v>22</v>
      </c>
      <c r="AO9" s="48">
        <v>1</v>
      </c>
      <c r="AT9" s="49" t="s">
        <v>314</v>
      </c>
      <c r="AU9" s="50">
        <v>1.1000000000000001</v>
      </c>
      <c r="AV9" s="50">
        <v>1.1000000000000001</v>
      </c>
      <c r="AW9" s="50">
        <v>1.1000000000000001</v>
      </c>
      <c r="AX9" s="32"/>
      <c r="AY9" s="49" t="s">
        <v>315</v>
      </c>
      <c r="AZ9" s="48">
        <v>0.97744005157748082</v>
      </c>
      <c r="BB9" s="47" t="s">
        <v>316</v>
      </c>
      <c r="BC9" s="48">
        <v>1.0814054833433762</v>
      </c>
      <c r="BE9" s="47" t="s">
        <v>317</v>
      </c>
      <c r="BF9" s="48">
        <v>0.96296180663960862</v>
      </c>
      <c r="BH9" s="47" t="s">
        <v>318</v>
      </c>
      <c r="BI9" s="48">
        <v>1</v>
      </c>
      <c r="BK9" s="51">
        <v>93000</v>
      </c>
      <c r="BL9" s="52">
        <v>0.30413154334478093</v>
      </c>
      <c r="BZ9" s="53">
        <v>750</v>
      </c>
      <c r="CA9" s="218">
        <v>1.66</v>
      </c>
      <c r="CB9" s="218">
        <v>0.94</v>
      </c>
      <c r="CC9" s="218">
        <v>0.88</v>
      </c>
      <c r="CD9" s="218">
        <v>0.89</v>
      </c>
      <c r="CE9" s="218">
        <v>0.67</v>
      </c>
    </row>
    <row r="10" spans="1:83" ht="25.5" customHeight="1" thickTop="1" thickBot="1" x14ac:dyDescent="0.25">
      <c r="A10" s="20" t="str">
        <f t="shared" si="0"/>
        <v>810LEE POINT</v>
      </c>
      <c r="B10" s="20">
        <v>810</v>
      </c>
      <c r="C10" s="20" t="s">
        <v>319</v>
      </c>
      <c r="D10" s="21" t="s">
        <v>248</v>
      </c>
      <c r="E10" s="22">
        <v>2084.9854284414068</v>
      </c>
      <c r="F10" s="22">
        <f t="shared" si="1"/>
        <v>2293.4839712855478</v>
      </c>
      <c r="G10" s="22">
        <f t="shared" si="2"/>
        <v>2710.4810569738288</v>
      </c>
      <c r="I10" s="54" t="s">
        <v>320</v>
      </c>
      <c r="J10" s="55">
        <v>1</v>
      </c>
      <c r="K10" s="56">
        <v>1.011987E-4</v>
      </c>
      <c r="L10" s="56">
        <v>1.335E-3</v>
      </c>
      <c r="M10" s="56">
        <v>0</v>
      </c>
      <c r="N10" s="56">
        <v>0</v>
      </c>
      <c r="O10" s="57">
        <v>7</v>
      </c>
      <c r="P10" s="58" t="s">
        <v>174</v>
      </c>
      <c r="Q10" s="58" t="s">
        <v>303</v>
      </c>
      <c r="R10" s="57">
        <v>7</v>
      </c>
      <c r="S10" s="57">
        <v>2</v>
      </c>
      <c r="T10" s="57" t="str">
        <f>VLOOKUP(I10,'[1]Inputs_Buildings&amp;Contents'!$H$4:$BQ$503,62,FALSE)</f>
        <v>Less than 1 acre</v>
      </c>
      <c r="U10" s="44">
        <f t="shared" si="6"/>
        <v>6</v>
      </c>
      <c r="V10" s="59">
        <f t="shared" si="3"/>
        <v>6</v>
      </c>
      <c r="W10" s="55">
        <v>1</v>
      </c>
      <c r="Y10" s="59" t="s">
        <v>321</v>
      </c>
      <c r="Z10" s="55">
        <v>1</v>
      </c>
      <c r="AB10" s="59" t="s">
        <v>39</v>
      </c>
      <c r="AC10" s="220">
        <v>1.07323222</v>
      </c>
      <c r="AD10" s="44">
        <f t="shared" si="7"/>
        <v>6</v>
      </c>
      <c r="AE10" s="59">
        <f t="shared" si="4"/>
        <v>6</v>
      </c>
      <c r="AF10" s="55">
        <v>1.0386</v>
      </c>
      <c r="AG10" s="65">
        <f t="shared" si="8"/>
        <v>6</v>
      </c>
      <c r="AH10" s="59">
        <f t="shared" si="5"/>
        <v>6</v>
      </c>
      <c r="AI10" s="55">
        <v>1.1000000000000001</v>
      </c>
      <c r="AN10" s="61">
        <v>23</v>
      </c>
      <c r="AO10" s="62">
        <v>1</v>
      </c>
      <c r="AT10" s="61" t="s">
        <v>322</v>
      </c>
      <c r="AU10" s="62">
        <v>1</v>
      </c>
      <c r="AV10" s="62">
        <v>1</v>
      </c>
      <c r="AW10" s="62">
        <v>1.1000000000000001</v>
      </c>
      <c r="AX10" s="32"/>
      <c r="BE10" s="36" t="s">
        <v>316</v>
      </c>
      <c r="BF10" s="34">
        <v>1</v>
      </c>
      <c r="BH10" s="36" t="s">
        <v>323</v>
      </c>
      <c r="BI10" s="34">
        <v>0.98682485170152989</v>
      </c>
      <c r="BK10" s="63">
        <v>94000</v>
      </c>
      <c r="BL10" s="64">
        <v>0.30413154334478093</v>
      </c>
      <c r="BZ10" s="36">
        <v>1000</v>
      </c>
      <c r="CA10" s="62">
        <v>0.89319958548986766</v>
      </c>
      <c r="CB10" s="62">
        <v>0.89319958548986766</v>
      </c>
      <c r="CC10" s="62">
        <v>0.89319958548986766</v>
      </c>
      <c r="CD10" s="62">
        <v>0.89319958548986766</v>
      </c>
      <c r="CE10" s="62">
        <v>0.89319958548986766</v>
      </c>
    </row>
    <row r="11" spans="1:83" ht="25.5" customHeight="1" thickTop="1" thickBot="1" x14ac:dyDescent="0.25">
      <c r="A11" s="20" t="str">
        <f t="shared" si="0"/>
        <v>810LYONS</v>
      </c>
      <c r="B11" s="37">
        <v>810</v>
      </c>
      <c r="C11" s="37" t="s">
        <v>324</v>
      </c>
      <c r="D11" s="38" t="s">
        <v>248</v>
      </c>
      <c r="E11" s="39">
        <v>2084.9854284414068</v>
      </c>
      <c r="F11" s="39">
        <f t="shared" si="1"/>
        <v>2293.4839712855478</v>
      </c>
      <c r="G11" s="39">
        <f t="shared" si="2"/>
        <v>2710.4810569738288</v>
      </c>
      <c r="I11" s="40" t="s">
        <v>325</v>
      </c>
      <c r="J11" s="41">
        <v>1</v>
      </c>
      <c r="K11" s="42">
        <v>0</v>
      </c>
      <c r="L11" s="42">
        <v>5.7499999999999999E-4</v>
      </c>
      <c r="M11" s="42">
        <v>0</v>
      </c>
      <c r="N11" s="42">
        <v>0</v>
      </c>
      <c r="O11" s="43">
        <v>10</v>
      </c>
      <c r="P11" s="38" t="s">
        <v>34</v>
      </c>
      <c r="Q11" s="38" t="s">
        <v>326</v>
      </c>
      <c r="R11" s="43">
        <v>15</v>
      </c>
      <c r="S11" s="43">
        <v>1</v>
      </c>
      <c r="T11" s="43" t="str">
        <f>VLOOKUP(I11,'[1]Inputs_Buildings&amp;Contents'!$H$4:$BQ$503,62,FALSE)</f>
        <v>1 to 5 acres</v>
      </c>
      <c r="U11" s="44">
        <f t="shared" si="6"/>
        <v>7</v>
      </c>
      <c r="V11" s="45">
        <f t="shared" si="3"/>
        <v>7</v>
      </c>
      <c r="W11" s="41">
        <v>1</v>
      </c>
      <c r="X11" s="60"/>
      <c r="Y11" s="45" t="s">
        <v>290</v>
      </c>
      <c r="Z11" s="41">
        <v>1</v>
      </c>
      <c r="AA11" s="60"/>
      <c r="AB11" s="45" t="s">
        <v>327</v>
      </c>
      <c r="AC11" s="41">
        <v>1</v>
      </c>
      <c r="AD11" s="44">
        <f t="shared" si="7"/>
        <v>7</v>
      </c>
      <c r="AE11" s="45">
        <f t="shared" si="4"/>
        <v>7</v>
      </c>
      <c r="AF11" s="41">
        <v>1.0193000000000001</v>
      </c>
      <c r="AG11" s="65">
        <f t="shared" si="8"/>
        <v>7</v>
      </c>
      <c r="AH11" s="45">
        <f t="shared" si="5"/>
        <v>7</v>
      </c>
      <c r="AI11" s="41">
        <v>1.1000000000000001</v>
      </c>
      <c r="AJ11" s="60"/>
      <c r="AN11" s="47">
        <v>24</v>
      </c>
      <c r="AO11" s="48">
        <v>1</v>
      </c>
      <c r="AT11" s="49" t="s">
        <v>328</v>
      </c>
      <c r="AU11" s="50">
        <v>1.05</v>
      </c>
      <c r="AV11" s="50">
        <v>1.05</v>
      </c>
      <c r="AW11" s="50">
        <v>1.05</v>
      </c>
      <c r="AX11" s="32"/>
      <c r="BH11" s="47" t="s">
        <v>329</v>
      </c>
      <c r="BI11" s="48">
        <v>1.0062753668435842</v>
      </c>
      <c r="BK11" s="51">
        <v>95000</v>
      </c>
      <c r="BL11" s="52">
        <v>0.30413154334478093</v>
      </c>
      <c r="BZ11" s="47">
        <v>1250</v>
      </c>
      <c r="CA11" s="50">
        <v>0.86048716328169039</v>
      </c>
      <c r="CB11" s="50">
        <v>0.86048716328169039</v>
      </c>
      <c r="CC11" s="50">
        <v>0.86048716328169039</v>
      </c>
      <c r="CD11" s="50">
        <v>0.86048716328169039</v>
      </c>
      <c r="CE11" s="50">
        <v>0.86048716328169039</v>
      </c>
    </row>
    <row r="12" spans="1:83" ht="25.5" customHeight="1" thickTop="1" thickBot="1" x14ac:dyDescent="0.25">
      <c r="A12" s="20" t="str">
        <f t="shared" si="0"/>
        <v>810MILLNER</v>
      </c>
      <c r="B12" s="20">
        <v>810</v>
      </c>
      <c r="C12" s="20" t="s">
        <v>330</v>
      </c>
      <c r="D12" s="21" t="s">
        <v>248</v>
      </c>
      <c r="E12" s="22">
        <v>2084.9854284414068</v>
      </c>
      <c r="F12" s="22">
        <f t="shared" si="1"/>
        <v>2293.4839712855478</v>
      </c>
      <c r="G12" s="22">
        <f t="shared" si="2"/>
        <v>2710.4810569738288</v>
      </c>
      <c r="I12" s="54" t="s">
        <v>331</v>
      </c>
      <c r="J12" s="55">
        <v>1</v>
      </c>
      <c r="K12" s="56">
        <v>0</v>
      </c>
      <c r="L12" s="56">
        <v>0</v>
      </c>
      <c r="M12" s="56">
        <v>0</v>
      </c>
      <c r="N12" s="56">
        <v>0</v>
      </c>
      <c r="O12" s="57">
        <v>12</v>
      </c>
      <c r="P12" s="58" t="s">
        <v>250</v>
      </c>
      <c r="Q12" s="58" t="s">
        <v>332</v>
      </c>
      <c r="R12" s="57">
        <v>11</v>
      </c>
      <c r="S12" s="57">
        <v>0</v>
      </c>
      <c r="T12" s="57" t="str">
        <f>VLOOKUP(I12,'[1]Inputs_Buildings&amp;Contents'!$H$4:$BQ$503,62,FALSE)</f>
        <v>Less than 1 acre</v>
      </c>
      <c r="U12" s="44">
        <f t="shared" si="6"/>
        <v>8</v>
      </c>
      <c r="V12" s="59">
        <f t="shared" si="3"/>
        <v>8</v>
      </c>
      <c r="W12" s="220">
        <v>1.0043477780000001</v>
      </c>
      <c r="X12" s="60"/>
      <c r="Y12" s="59" t="s">
        <v>333</v>
      </c>
      <c r="Z12" s="55">
        <v>1</v>
      </c>
      <c r="AA12" s="60"/>
      <c r="AB12" s="59" t="s">
        <v>326</v>
      </c>
      <c r="AC12" s="55">
        <v>1</v>
      </c>
      <c r="AD12" s="44">
        <f t="shared" si="7"/>
        <v>8</v>
      </c>
      <c r="AE12" s="59">
        <f t="shared" si="4"/>
        <v>8</v>
      </c>
      <c r="AF12" s="55">
        <v>1</v>
      </c>
      <c r="AG12" s="65">
        <f t="shared" si="8"/>
        <v>8</v>
      </c>
      <c r="AH12" s="59">
        <f t="shared" si="5"/>
        <v>8</v>
      </c>
      <c r="AI12" s="55">
        <v>1.1000000000000001</v>
      </c>
      <c r="AJ12" s="60"/>
      <c r="AN12" s="61">
        <v>25</v>
      </c>
      <c r="AO12" s="62">
        <v>1</v>
      </c>
      <c r="AX12" s="32"/>
      <c r="BH12" s="36" t="s">
        <v>334</v>
      </c>
      <c r="BI12" s="34">
        <v>0.95349151836819657</v>
      </c>
      <c r="BK12" s="63">
        <v>96000</v>
      </c>
      <c r="BL12" s="64">
        <v>0.30413154334478093</v>
      </c>
      <c r="BZ12" s="36">
        <v>1500</v>
      </c>
      <c r="CA12" s="62">
        <v>0.82777474107351301</v>
      </c>
      <c r="CB12" s="62">
        <v>0.82777474107351301</v>
      </c>
      <c r="CC12" s="62">
        <v>0.82777474107351301</v>
      </c>
      <c r="CD12" s="62">
        <v>0.82777474107351301</v>
      </c>
      <c r="CE12" s="62">
        <v>0.82777474107351301</v>
      </c>
    </row>
    <row r="13" spans="1:83" ht="25.5" customHeight="1" thickTop="1" thickBot="1" x14ac:dyDescent="0.25">
      <c r="A13" s="20" t="str">
        <f t="shared" si="0"/>
        <v>810MOIL</v>
      </c>
      <c r="B13" s="37">
        <v>810</v>
      </c>
      <c r="C13" s="37" t="s">
        <v>335</v>
      </c>
      <c r="D13" s="38" t="s">
        <v>248</v>
      </c>
      <c r="E13" s="39">
        <v>2084.9854284414068</v>
      </c>
      <c r="F13" s="39">
        <f t="shared" si="1"/>
        <v>2293.4839712855478</v>
      </c>
      <c r="G13" s="39">
        <f t="shared" si="2"/>
        <v>2710.4810569738288</v>
      </c>
      <c r="I13" s="40" t="s">
        <v>336</v>
      </c>
      <c r="J13" s="41">
        <v>1</v>
      </c>
      <c r="K13" s="42">
        <v>5.4262295E-3</v>
      </c>
      <c r="L13" s="42">
        <v>0</v>
      </c>
      <c r="M13" s="42">
        <v>0</v>
      </c>
      <c r="N13" s="42">
        <v>0</v>
      </c>
      <c r="O13" s="43">
        <v>1</v>
      </c>
      <c r="P13" s="38" t="s">
        <v>290</v>
      </c>
      <c r="Q13" s="38" t="s">
        <v>337</v>
      </c>
      <c r="R13" s="43">
        <v>12</v>
      </c>
      <c r="S13" s="43">
        <v>0</v>
      </c>
      <c r="T13" s="43" t="str">
        <f>VLOOKUP(I13,'[1]Inputs_Buildings&amp;Contents'!$H$4:$BQ$503,62,FALSE)</f>
        <v/>
      </c>
      <c r="U13" s="44">
        <f t="shared" si="6"/>
        <v>9</v>
      </c>
      <c r="V13" s="45">
        <f t="shared" si="3"/>
        <v>9</v>
      </c>
      <c r="W13" s="41">
        <v>1</v>
      </c>
      <c r="X13" s="60"/>
      <c r="Y13" s="45" t="s">
        <v>264</v>
      </c>
      <c r="Z13" s="41">
        <v>1.05</v>
      </c>
      <c r="AA13" s="60"/>
      <c r="AB13" s="45" t="s">
        <v>338</v>
      </c>
      <c r="AC13" s="41">
        <v>1</v>
      </c>
      <c r="AD13" s="44">
        <f t="shared" si="7"/>
        <v>9</v>
      </c>
      <c r="AE13" s="45">
        <f t="shared" si="4"/>
        <v>9</v>
      </c>
      <c r="AF13" s="41">
        <v>0.98070000000000002</v>
      </c>
      <c r="AG13" s="65">
        <f t="shared" si="8"/>
        <v>9</v>
      </c>
      <c r="AH13" s="45">
        <f t="shared" si="5"/>
        <v>9</v>
      </c>
      <c r="AI13" s="41">
        <v>1.1000000000000001</v>
      </c>
      <c r="AJ13" s="60"/>
      <c r="AN13" s="47">
        <v>26</v>
      </c>
      <c r="AO13" s="48">
        <v>1</v>
      </c>
      <c r="AX13" s="32"/>
      <c r="BH13" s="47">
        <v>2009</v>
      </c>
      <c r="BI13" s="48">
        <v>1.0463679883442607</v>
      </c>
      <c r="BK13" s="51">
        <v>97000</v>
      </c>
      <c r="BL13" s="52">
        <v>0.30413154334478093</v>
      </c>
      <c r="BZ13" s="47">
        <v>1750</v>
      </c>
      <c r="CA13" s="50">
        <v>0.80282086101953554</v>
      </c>
      <c r="CB13" s="50">
        <v>0.80282086101953554</v>
      </c>
      <c r="CC13" s="50">
        <v>0.80282086101953554</v>
      </c>
      <c r="CD13" s="50">
        <v>0.80282086101953554</v>
      </c>
      <c r="CE13" s="50">
        <v>0.80282086101953554</v>
      </c>
    </row>
    <row r="14" spans="1:83" ht="25.5" customHeight="1" thickTop="1" thickBot="1" x14ac:dyDescent="0.25">
      <c r="A14" s="20" t="str">
        <f t="shared" si="0"/>
        <v>810MUIRHEAD</v>
      </c>
      <c r="B14" s="20">
        <v>810</v>
      </c>
      <c r="C14" s="20" t="s">
        <v>339</v>
      </c>
      <c r="D14" s="21" t="s">
        <v>248</v>
      </c>
      <c r="E14" s="22">
        <v>2084.9854284414068</v>
      </c>
      <c r="F14" s="22">
        <f t="shared" si="1"/>
        <v>2293.4839712855478</v>
      </c>
      <c r="G14" s="22">
        <f t="shared" si="2"/>
        <v>2710.4810569738288</v>
      </c>
      <c r="I14" s="54" t="s">
        <v>340</v>
      </c>
      <c r="J14" s="55">
        <v>1</v>
      </c>
      <c r="K14" s="56">
        <v>9.1905700000000003E-5</v>
      </c>
      <c r="L14" s="56">
        <v>5.7499999999999999E-4</v>
      </c>
      <c r="M14" s="56">
        <v>0</v>
      </c>
      <c r="N14" s="56">
        <v>0</v>
      </c>
      <c r="O14" s="57">
        <v>1</v>
      </c>
      <c r="P14" s="58" t="s">
        <v>34</v>
      </c>
      <c r="Q14" s="58" t="s">
        <v>338</v>
      </c>
      <c r="R14" s="57">
        <v>6</v>
      </c>
      <c r="S14" s="57">
        <v>0</v>
      </c>
      <c r="T14" s="57" t="str">
        <f>VLOOKUP(I14,'[1]Inputs_Buildings&amp;Contents'!$H$4:$BQ$503,62,FALSE)</f>
        <v>Less than 1 acre</v>
      </c>
      <c r="U14" s="44">
        <f t="shared" si="6"/>
        <v>10</v>
      </c>
      <c r="V14" s="59">
        <f t="shared" si="3"/>
        <v>10</v>
      </c>
      <c r="W14" s="55">
        <v>1</v>
      </c>
      <c r="Y14" s="59" t="s">
        <v>341</v>
      </c>
      <c r="Z14" s="55">
        <v>1</v>
      </c>
      <c r="AB14" s="59" t="s">
        <v>342</v>
      </c>
      <c r="AC14" s="55">
        <v>1</v>
      </c>
      <c r="AD14" s="44">
        <f t="shared" si="7"/>
        <v>10</v>
      </c>
      <c r="AE14" s="59">
        <f t="shared" si="4"/>
        <v>10</v>
      </c>
      <c r="AF14" s="55">
        <v>0.96140000000000003</v>
      </c>
      <c r="AG14" s="65">
        <f t="shared" si="8"/>
        <v>10</v>
      </c>
      <c r="AH14" s="59">
        <f t="shared" si="5"/>
        <v>10</v>
      </c>
      <c r="AI14" s="55">
        <v>1.1000000000000001</v>
      </c>
      <c r="AN14" s="61">
        <v>27</v>
      </c>
      <c r="AO14" s="62">
        <v>1</v>
      </c>
      <c r="AX14" s="32"/>
      <c r="BH14" s="36">
        <v>2010</v>
      </c>
      <c r="BI14" s="30">
        <v>1.0327505463627848</v>
      </c>
      <c r="BK14" s="63">
        <v>98000</v>
      </c>
      <c r="BL14" s="64">
        <v>0.30413154334478093</v>
      </c>
      <c r="BZ14" s="36">
        <v>2000</v>
      </c>
      <c r="CA14" s="62">
        <v>0.77786698096555795</v>
      </c>
      <c r="CB14" s="62">
        <v>0.77786698096555795</v>
      </c>
      <c r="CC14" s="62">
        <v>0.77786698096555795</v>
      </c>
      <c r="CD14" s="62">
        <v>0.77786698096555795</v>
      </c>
      <c r="CE14" s="62">
        <v>0.77786698096555795</v>
      </c>
    </row>
    <row r="15" spans="1:83" ht="25.5" customHeight="1" thickTop="1" thickBot="1" x14ac:dyDescent="0.25">
      <c r="A15" s="20" t="str">
        <f t="shared" si="0"/>
        <v>810NAKARA</v>
      </c>
      <c r="B15" s="37">
        <v>810</v>
      </c>
      <c r="C15" s="37" t="s">
        <v>343</v>
      </c>
      <c r="D15" s="38" t="s">
        <v>248</v>
      </c>
      <c r="E15" s="39">
        <v>2084.9854284414068</v>
      </c>
      <c r="F15" s="39">
        <f t="shared" si="1"/>
        <v>2293.4839712855478</v>
      </c>
      <c r="G15" s="39">
        <f t="shared" si="2"/>
        <v>2710.4810569738288</v>
      </c>
      <c r="I15" s="40" t="s">
        <v>344</v>
      </c>
      <c r="J15" s="41">
        <v>1</v>
      </c>
      <c r="K15" s="42">
        <v>0</v>
      </c>
      <c r="L15" s="42">
        <v>5.7499999999999999E-4</v>
      </c>
      <c r="M15" s="42">
        <v>0</v>
      </c>
      <c r="N15" s="42">
        <v>0</v>
      </c>
      <c r="O15" s="43">
        <v>12</v>
      </c>
      <c r="P15" s="38" t="s">
        <v>34</v>
      </c>
      <c r="Q15" s="38" t="s">
        <v>326</v>
      </c>
      <c r="R15" s="43">
        <v>15</v>
      </c>
      <c r="S15" s="43">
        <v>1</v>
      </c>
      <c r="T15" s="43" t="str">
        <f>VLOOKUP(I15,'[1]Inputs_Buildings&amp;Contents'!$H$4:$BQ$503,62,FALSE)</f>
        <v>Less than 1 acre</v>
      </c>
      <c r="U15" s="44">
        <f t="shared" si="6"/>
        <v>11</v>
      </c>
      <c r="V15" s="45">
        <f t="shared" si="3"/>
        <v>11</v>
      </c>
      <c r="W15" s="41">
        <v>0.95</v>
      </c>
      <c r="Y15" s="45" t="s">
        <v>311</v>
      </c>
      <c r="Z15" s="41">
        <v>0.95</v>
      </c>
      <c r="AB15" s="45" t="s">
        <v>345</v>
      </c>
      <c r="AC15" s="41">
        <v>1</v>
      </c>
      <c r="AD15" s="44">
        <f t="shared" si="7"/>
        <v>11</v>
      </c>
      <c r="AE15" s="45">
        <f t="shared" si="4"/>
        <v>11</v>
      </c>
      <c r="AF15" s="41">
        <v>0.94210000000000005</v>
      </c>
      <c r="AN15" s="47">
        <v>28</v>
      </c>
      <c r="AO15" s="48">
        <v>1</v>
      </c>
      <c r="AX15" s="32"/>
      <c r="BH15" s="47">
        <v>2011</v>
      </c>
      <c r="BI15" s="48">
        <v>1.0189509834530128</v>
      </c>
      <c r="BK15" s="51">
        <v>99000</v>
      </c>
      <c r="BL15" s="52">
        <v>0.30413154334478093</v>
      </c>
      <c r="BZ15" s="53">
        <v>2500</v>
      </c>
      <c r="CA15" s="50">
        <v>0.75667315762203269</v>
      </c>
      <c r="CB15" s="50">
        <v>0.75667315762203269</v>
      </c>
      <c r="CC15" s="50">
        <v>0.75667315762203269</v>
      </c>
      <c r="CD15" s="50">
        <v>0.75667315762203269</v>
      </c>
      <c r="CE15" s="50">
        <v>0.75667315762203269</v>
      </c>
    </row>
    <row r="16" spans="1:83" ht="25.5" customHeight="1" thickTop="1" thickBot="1" x14ac:dyDescent="0.25">
      <c r="A16" s="20" t="str">
        <f t="shared" si="0"/>
        <v>810NIGHTCLIFF</v>
      </c>
      <c r="B16" s="20">
        <v>810</v>
      </c>
      <c r="C16" s="20" t="s">
        <v>346</v>
      </c>
      <c r="D16" s="21" t="s">
        <v>248</v>
      </c>
      <c r="E16" s="22">
        <v>2084.9854284414068</v>
      </c>
      <c r="F16" s="22">
        <f t="shared" si="1"/>
        <v>2293.4839712855478</v>
      </c>
      <c r="G16" s="22">
        <f t="shared" si="2"/>
        <v>2710.4810569738288</v>
      </c>
      <c r="I16" s="54" t="s">
        <v>347</v>
      </c>
      <c r="J16" s="55">
        <v>1</v>
      </c>
      <c r="K16" s="56">
        <v>4.9410779999999998E-4</v>
      </c>
      <c r="L16" s="56">
        <v>0</v>
      </c>
      <c r="M16" s="56">
        <v>0</v>
      </c>
      <c r="N16" s="56">
        <v>0</v>
      </c>
      <c r="O16" s="57">
        <v>12</v>
      </c>
      <c r="P16" s="58" t="s">
        <v>311</v>
      </c>
      <c r="Q16" s="58" t="s">
        <v>348</v>
      </c>
      <c r="R16" s="57">
        <v>11</v>
      </c>
      <c r="S16" s="57">
        <v>0</v>
      </c>
      <c r="T16" s="57" t="str">
        <f>VLOOKUP(I16,'[1]Inputs_Buildings&amp;Contents'!$H$4:$BQ$503,62,FALSE)</f>
        <v>Less than 1 acre</v>
      </c>
      <c r="U16" s="44">
        <f t="shared" si="6"/>
        <v>12</v>
      </c>
      <c r="V16" s="59">
        <f t="shared" si="3"/>
        <v>12</v>
      </c>
      <c r="W16" s="55">
        <v>0.9</v>
      </c>
      <c r="X16" s="60"/>
      <c r="Y16" s="59" t="s">
        <v>250</v>
      </c>
      <c r="Z16" s="55">
        <v>1</v>
      </c>
      <c r="AA16" s="60"/>
      <c r="AB16" s="59" t="s">
        <v>349</v>
      </c>
      <c r="AC16" s="55">
        <v>1</v>
      </c>
      <c r="AD16" s="44">
        <f t="shared" si="7"/>
        <v>12</v>
      </c>
      <c r="AE16" s="59">
        <f t="shared" si="4"/>
        <v>12</v>
      </c>
      <c r="AF16" s="55">
        <v>0.92279999999999995</v>
      </c>
      <c r="AG16" s="60"/>
      <c r="AH16" s="60"/>
      <c r="AI16" s="60"/>
      <c r="AJ16" s="60"/>
      <c r="AN16" s="61">
        <v>29</v>
      </c>
      <c r="AO16" s="62">
        <v>1</v>
      </c>
      <c r="AX16" s="32"/>
      <c r="BH16" s="36">
        <v>2012</v>
      </c>
      <c r="BI16" s="34">
        <v>1.0024716411697367</v>
      </c>
      <c r="BK16" s="63">
        <v>100000</v>
      </c>
      <c r="BL16" s="64">
        <v>0.30413154334478093</v>
      </c>
      <c r="BZ16" s="36">
        <v>3000</v>
      </c>
      <c r="CA16" s="62">
        <v>0.73547933427850731</v>
      </c>
      <c r="CB16" s="62">
        <v>0.73547933427850731</v>
      </c>
      <c r="CC16" s="62">
        <v>0.73547933427850731</v>
      </c>
      <c r="CD16" s="62">
        <v>0.73547933427850731</v>
      </c>
      <c r="CE16" s="62">
        <v>0.73547933427850731</v>
      </c>
    </row>
    <row r="17" spans="1:83" ht="25.5" customHeight="1" thickTop="1" thickBot="1" x14ac:dyDescent="0.25">
      <c r="A17" s="20" t="str">
        <f t="shared" si="0"/>
        <v>810RAPID CREEK</v>
      </c>
      <c r="B17" s="37">
        <v>810</v>
      </c>
      <c r="C17" s="37" t="s">
        <v>350</v>
      </c>
      <c r="D17" s="38" t="s">
        <v>248</v>
      </c>
      <c r="E17" s="39">
        <v>2084.9854284414068</v>
      </c>
      <c r="F17" s="39">
        <f t="shared" si="1"/>
        <v>2293.4839712855478</v>
      </c>
      <c r="G17" s="39">
        <f t="shared" si="2"/>
        <v>2710.4810569738288</v>
      </c>
      <c r="I17" s="40" t="s">
        <v>351</v>
      </c>
      <c r="J17" s="41">
        <v>1</v>
      </c>
      <c r="K17" s="42">
        <v>1.2070633000000001E-3</v>
      </c>
      <c r="L17" s="42">
        <v>5.7499999999999999E-4</v>
      </c>
      <c r="M17" s="42">
        <v>0</v>
      </c>
      <c r="N17" s="42">
        <v>0</v>
      </c>
      <c r="O17" s="43">
        <v>9</v>
      </c>
      <c r="P17" s="38" t="s">
        <v>300</v>
      </c>
      <c r="Q17" s="38" t="s">
        <v>301</v>
      </c>
      <c r="R17" s="43">
        <v>9</v>
      </c>
      <c r="S17" s="43">
        <v>0</v>
      </c>
      <c r="T17" s="43" t="str">
        <f>VLOOKUP(I17,'[1]Inputs_Buildings&amp;Contents'!$H$4:$BQ$503,62,FALSE)</f>
        <v/>
      </c>
      <c r="Y17" s="45" t="s">
        <v>352</v>
      </c>
      <c r="Z17" s="41">
        <v>1</v>
      </c>
      <c r="AB17" s="45" t="s">
        <v>353</v>
      </c>
      <c r="AC17" s="41">
        <v>1</v>
      </c>
      <c r="AD17" s="44">
        <f t="shared" si="7"/>
        <v>13</v>
      </c>
      <c r="AE17" s="45">
        <f t="shared" si="4"/>
        <v>13</v>
      </c>
      <c r="AF17" s="41">
        <v>0.90349999999999997</v>
      </c>
      <c r="AN17" s="47">
        <v>30</v>
      </c>
      <c r="AO17" s="48">
        <v>1</v>
      </c>
      <c r="AX17" s="32"/>
      <c r="BH17" s="47">
        <v>2013</v>
      </c>
      <c r="BI17" s="48">
        <v>0.98500364241856597</v>
      </c>
      <c r="BK17" s="51">
        <v>101000</v>
      </c>
      <c r="BL17" s="52">
        <v>0.30413154334478093</v>
      </c>
      <c r="BZ17" s="47">
        <v>5000</v>
      </c>
      <c r="CA17" s="50">
        <v>0.69309168759145656</v>
      </c>
      <c r="CB17" s="50">
        <v>0.69309168759145656</v>
      </c>
      <c r="CC17" s="50">
        <v>0.69309168759145656</v>
      </c>
      <c r="CD17" s="50">
        <v>0.69309168759145656</v>
      </c>
      <c r="CE17" s="50">
        <v>0.69309168759145656</v>
      </c>
    </row>
    <row r="18" spans="1:83" ht="25.5" customHeight="1" thickTop="1" thickBot="1" x14ac:dyDescent="0.25">
      <c r="A18" s="20" t="str">
        <f t="shared" si="0"/>
        <v>810TIWI</v>
      </c>
      <c r="B18" s="20">
        <v>810</v>
      </c>
      <c r="C18" s="20" t="s">
        <v>354</v>
      </c>
      <c r="D18" s="21" t="s">
        <v>248</v>
      </c>
      <c r="E18" s="22">
        <v>2084.9854284414068</v>
      </c>
      <c r="F18" s="22">
        <f t="shared" si="1"/>
        <v>2293.4839712855478</v>
      </c>
      <c r="G18" s="22">
        <f t="shared" si="2"/>
        <v>2710.4810569738288</v>
      </c>
      <c r="I18" s="54" t="s">
        <v>355</v>
      </c>
      <c r="J18" s="55">
        <v>1</v>
      </c>
      <c r="K18" s="56">
        <v>1.162133E-4</v>
      </c>
      <c r="L18" s="56">
        <v>5.7499999999999999E-4</v>
      </c>
      <c r="M18" s="56">
        <v>0</v>
      </c>
      <c r="N18" s="56">
        <v>0</v>
      </c>
      <c r="O18" s="57">
        <v>10</v>
      </c>
      <c r="P18" s="58" t="s">
        <v>174</v>
      </c>
      <c r="Q18" s="58" t="s">
        <v>266</v>
      </c>
      <c r="R18" s="57">
        <v>7</v>
      </c>
      <c r="S18" s="57">
        <v>0</v>
      </c>
      <c r="T18" s="57" t="str">
        <f>VLOOKUP(I18,'[1]Inputs_Buildings&amp;Contents'!$H$4:$BQ$503,62,FALSE)</f>
        <v>Less than 1 acre</v>
      </c>
      <c r="Y18" s="59" t="s">
        <v>356</v>
      </c>
      <c r="Z18" s="55">
        <v>1</v>
      </c>
      <c r="AB18" s="59" t="s">
        <v>357</v>
      </c>
      <c r="AC18" s="55">
        <v>1</v>
      </c>
      <c r="AD18" s="44">
        <f t="shared" si="7"/>
        <v>14</v>
      </c>
      <c r="AE18" s="59">
        <f t="shared" si="4"/>
        <v>14</v>
      </c>
      <c r="AF18" s="55">
        <v>0.88419999999999999</v>
      </c>
      <c r="AN18" s="61">
        <v>31</v>
      </c>
      <c r="AO18" s="62">
        <v>1</v>
      </c>
      <c r="AX18" s="32"/>
      <c r="BH18" s="36">
        <v>2014</v>
      </c>
      <c r="BI18" s="34">
        <v>0.96783744406285777</v>
      </c>
      <c r="BK18" s="63">
        <v>102000</v>
      </c>
      <c r="BL18" s="64">
        <v>0.30413154334478093</v>
      </c>
      <c r="BZ18" s="36">
        <v>7500</v>
      </c>
      <c r="CA18" s="62">
        <v>0.64010712923264312</v>
      </c>
      <c r="CB18" s="62">
        <v>0.64010712923264312</v>
      </c>
      <c r="CC18" s="62">
        <v>0.64010712923264312</v>
      </c>
      <c r="CD18" s="62">
        <v>0.64010712923264312</v>
      </c>
      <c r="CE18" s="62">
        <v>0.64010712923264312</v>
      </c>
    </row>
    <row r="19" spans="1:83" ht="25.5" customHeight="1" thickTop="1" thickBot="1" x14ac:dyDescent="0.25">
      <c r="A19" s="20" t="str">
        <f t="shared" si="0"/>
        <v>810WAGAMAN</v>
      </c>
      <c r="B19" s="37">
        <v>810</v>
      </c>
      <c r="C19" s="37" t="s">
        <v>358</v>
      </c>
      <c r="D19" s="38" t="s">
        <v>248</v>
      </c>
      <c r="E19" s="39">
        <v>2084.9854284414068</v>
      </c>
      <c r="F19" s="39">
        <f t="shared" si="1"/>
        <v>2293.4839712855478</v>
      </c>
      <c r="G19" s="39">
        <f t="shared" si="2"/>
        <v>2710.4810569738288</v>
      </c>
      <c r="I19" s="40" t="s">
        <v>359</v>
      </c>
      <c r="J19" s="41">
        <v>1</v>
      </c>
      <c r="K19" s="42">
        <v>1.710285E-4</v>
      </c>
      <c r="L19" s="42">
        <v>5.7499999999999999E-4</v>
      </c>
      <c r="M19" s="42">
        <v>0</v>
      </c>
      <c r="N19" s="42">
        <v>0</v>
      </c>
      <c r="O19" s="43">
        <v>12</v>
      </c>
      <c r="P19" s="38" t="s">
        <v>174</v>
      </c>
      <c r="Q19" s="38" t="s">
        <v>266</v>
      </c>
      <c r="R19" s="43">
        <v>6</v>
      </c>
      <c r="S19" s="43">
        <v>3</v>
      </c>
      <c r="T19" s="43" t="str">
        <f>VLOOKUP(I19,'[1]Inputs_Buildings&amp;Contents'!$H$4:$BQ$503,62,FALSE)</f>
        <v/>
      </c>
      <c r="U19" s="60"/>
      <c r="V19" s="60"/>
      <c r="W19" s="60"/>
      <c r="X19" s="60"/>
      <c r="Y19" s="60"/>
      <c r="Z19" s="60"/>
      <c r="AA19" s="60"/>
      <c r="AB19" s="45" t="s">
        <v>360</v>
      </c>
      <c r="AC19" s="41">
        <v>1</v>
      </c>
      <c r="AD19" s="44">
        <f t="shared" si="7"/>
        <v>15</v>
      </c>
      <c r="AE19" s="45">
        <f t="shared" si="4"/>
        <v>15</v>
      </c>
      <c r="AF19" s="41">
        <v>0.8649</v>
      </c>
      <c r="AG19" s="60"/>
      <c r="AH19" s="60"/>
      <c r="AI19" s="60"/>
      <c r="AJ19" s="60"/>
      <c r="AN19" s="47">
        <v>32</v>
      </c>
      <c r="AO19" s="48">
        <v>1</v>
      </c>
      <c r="AX19" s="32"/>
      <c r="BH19" s="47">
        <v>2015</v>
      </c>
      <c r="BI19" s="48">
        <v>0.95095223228223535</v>
      </c>
      <c r="BK19" s="51">
        <v>103000</v>
      </c>
      <c r="BL19" s="52">
        <v>0.30413154334478093</v>
      </c>
      <c r="BZ19" s="47">
        <v>10000</v>
      </c>
      <c r="CA19" s="50">
        <v>0.58712257087382969</v>
      </c>
      <c r="CB19" s="50">
        <v>0.58712257087382969</v>
      </c>
      <c r="CC19" s="50">
        <v>0.58712257087382969</v>
      </c>
      <c r="CD19" s="50">
        <v>0.58712257087382969</v>
      </c>
      <c r="CE19" s="50">
        <v>0.58712257087382969</v>
      </c>
    </row>
    <row r="20" spans="1:83" ht="25.5" customHeight="1" thickTop="1" thickBot="1" x14ac:dyDescent="0.25">
      <c r="A20" s="20" t="str">
        <f t="shared" si="0"/>
        <v>810WANGURI</v>
      </c>
      <c r="B20" s="20">
        <v>810</v>
      </c>
      <c r="C20" s="20" t="s">
        <v>361</v>
      </c>
      <c r="D20" s="21" t="s">
        <v>248</v>
      </c>
      <c r="E20" s="22">
        <v>2084.9854284414068</v>
      </c>
      <c r="F20" s="22">
        <f t="shared" si="1"/>
        <v>2293.4839712855478</v>
      </c>
      <c r="G20" s="22">
        <f t="shared" si="2"/>
        <v>2710.4810569738288</v>
      </c>
      <c r="I20" s="54" t="s">
        <v>362</v>
      </c>
      <c r="J20" s="55">
        <v>1</v>
      </c>
      <c r="K20" s="56">
        <v>6.8842719999999999E-4</v>
      </c>
      <c r="L20" s="56">
        <v>5.7499999999999999E-4</v>
      </c>
      <c r="M20" s="56">
        <v>0</v>
      </c>
      <c r="N20" s="56">
        <v>0</v>
      </c>
      <c r="O20" s="57">
        <v>8</v>
      </c>
      <c r="P20" s="58" t="s">
        <v>290</v>
      </c>
      <c r="Q20" s="58" t="s">
        <v>363</v>
      </c>
      <c r="R20" s="57">
        <v>11</v>
      </c>
      <c r="S20" s="57">
        <v>0</v>
      </c>
      <c r="T20" s="57" t="str">
        <f>VLOOKUP(I20,'[1]Inputs_Buildings&amp;Contents'!$H$4:$BQ$503,62,FALSE)</f>
        <v/>
      </c>
      <c r="U20" s="60"/>
      <c r="V20" s="60"/>
      <c r="W20" s="60"/>
      <c r="X20" s="60"/>
      <c r="Y20" s="60"/>
      <c r="Z20" s="60"/>
      <c r="AA20" s="60"/>
      <c r="AB20" s="59" t="s">
        <v>364</v>
      </c>
      <c r="AC20" s="55">
        <v>1</v>
      </c>
      <c r="AD20" s="60"/>
      <c r="AG20" s="60"/>
      <c r="AH20" s="60"/>
      <c r="AI20" s="60"/>
      <c r="AJ20" s="60"/>
      <c r="AN20" s="61">
        <v>33</v>
      </c>
      <c r="AO20" s="62">
        <v>1</v>
      </c>
      <c r="AX20" s="32"/>
      <c r="BH20" s="36">
        <v>2016</v>
      </c>
      <c r="BI20" s="34">
        <v>0.93600790925174315</v>
      </c>
      <c r="BK20" s="63">
        <v>104000</v>
      </c>
      <c r="BL20" s="64">
        <v>0.30413154334478093</v>
      </c>
    </row>
    <row r="21" spans="1:83" ht="25.5" customHeight="1" thickTop="1" thickBot="1" x14ac:dyDescent="0.25">
      <c r="A21" s="20" t="str">
        <f t="shared" si="0"/>
        <v>812ANULA</v>
      </c>
      <c r="B21" s="37">
        <v>812</v>
      </c>
      <c r="C21" s="37" t="s">
        <v>365</v>
      </c>
      <c r="D21" s="38" t="s">
        <v>248</v>
      </c>
      <c r="E21" s="39">
        <v>2084.9854284414068</v>
      </c>
      <c r="F21" s="39">
        <f t="shared" si="1"/>
        <v>2293.4839712855478</v>
      </c>
      <c r="G21" s="39">
        <f t="shared" si="2"/>
        <v>2710.4810569738288</v>
      </c>
      <c r="I21" s="40" t="s">
        <v>366</v>
      </c>
      <c r="J21" s="41">
        <v>1</v>
      </c>
      <c r="K21" s="42">
        <v>4.5882889999999997E-4</v>
      </c>
      <c r="L21" s="42">
        <v>0</v>
      </c>
      <c r="M21" s="42">
        <v>0</v>
      </c>
      <c r="N21" s="42">
        <v>0</v>
      </c>
      <c r="O21" s="43">
        <v>9</v>
      </c>
      <c r="P21" s="38" t="s">
        <v>352</v>
      </c>
      <c r="Q21" s="38" t="s">
        <v>367</v>
      </c>
      <c r="R21" s="43">
        <v>12</v>
      </c>
      <c r="S21" s="43">
        <v>0</v>
      </c>
      <c r="T21" s="43" t="str">
        <f>VLOOKUP(I21,'[1]Inputs_Buildings&amp;Contents'!$H$4:$BQ$503,62,FALSE)</f>
        <v/>
      </c>
      <c r="U21" s="60"/>
      <c r="V21" s="60"/>
      <c r="W21" s="60"/>
      <c r="X21" s="60"/>
      <c r="Y21" s="60"/>
      <c r="Z21" s="60"/>
      <c r="AA21" s="60"/>
      <c r="AB21" s="45" t="s">
        <v>368</v>
      </c>
      <c r="AC21" s="41">
        <v>1</v>
      </c>
      <c r="AD21" s="60"/>
      <c r="AG21" s="60"/>
      <c r="AH21" s="60"/>
      <c r="AI21" s="60"/>
      <c r="AJ21" s="60"/>
      <c r="AN21" s="47">
        <v>34</v>
      </c>
      <c r="AO21" s="48">
        <v>1</v>
      </c>
      <c r="AX21" s="32"/>
      <c r="BH21" s="47">
        <v>2017</v>
      </c>
      <c r="BI21" s="48">
        <v>0.92130814861067745</v>
      </c>
      <c r="BK21" s="51">
        <v>105000</v>
      </c>
      <c r="BL21" s="52">
        <v>0.30413154334478093</v>
      </c>
    </row>
    <row r="22" spans="1:83" ht="25.5" customHeight="1" thickTop="1" thickBot="1" x14ac:dyDescent="0.25">
      <c r="A22" s="20" t="str">
        <f t="shared" si="0"/>
        <v>812HOLMES</v>
      </c>
      <c r="B22" s="20">
        <v>812</v>
      </c>
      <c r="C22" s="20" t="s">
        <v>369</v>
      </c>
      <c r="D22" s="21" t="s">
        <v>248</v>
      </c>
      <c r="E22" s="22">
        <v>2084.9854284414068</v>
      </c>
      <c r="F22" s="22">
        <f t="shared" si="1"/>
        <v>2293.4839712855478</v>
      </c>
      <c r="G22" s="22">
        <f t="shared" si="2"/>
        <v>2710.4810569738288</v>
      </c>
      <c r="I22" s="54" t="s">
        <v>370</v>
      </c>
      <c r="J22" s="55">
        <v>1</v>
      </c>
      <c r="K22" s="56">
        <v>0</v>
      </c>
      <c r="L22" s="56">
        <v>3.4299999999999999E-4</v>
      </c>
      <c r="M22" s="56">
        <v>0</v>
      </c>
      <c r="N22" s="56">
        <v>0</v>
      </c>
      <c r="O22" s="57">
        <v>12</v>
      </c>
      <c r="P22" s="58" t="s">
        <v>34</v>
      </c>
      <c r="Q22" s="58" t="s">
        <v>39</v>
      </c>
      <c r="R22" s="57">
        <v>11</v>
      </c>
      <c r="S22" s="57">
        <v>0</v>
      </c>
      <c r="T22" s="57" t="str">
        <f>VLOOKUP(I22,'[1]Inputs_Buildings&amp;Contents'!$H$4:$BQ$503,62,FALSE)</f>
        <v>1 to 5 acres</v>
      </c>
      <c r="U22" s="60"/>
      <c r="V22" s="60"/>
      <c r="W22" s="60"/>
      <c r="X22" s="60"/>
      <c r="Y22" s="60"/>
      <c r="Z22" s="60"/>
      <c r="AA22" s="60"/>
      <c r="AB22" s="59" t="s">
        <v>371</v>
      </c>
      <c r="AC22" s="55">
        <v>1</v>
      </c>
      <c r="AD22" s="60"/>
      <c r="AG22" s="60"/>
      <c r="AH22" s="60"/>
      <c r="AI22" s="60"/>
      <c r="AJ22" s="60"/>
      <c r="AN22" s="61">
        <v>35</v>
      </c>
      <c r="AO22" s="62">
        <v>1</v>
      </c>
      <c r="AX22" s="32"/>
      <c r="BH22" s="36">
        <v>2018</v>
      </c>
      <c r="BI22" s="34">
        <v>0.90687896763450926</v>
      </c>
      <c r="BK22" s="63">
        <v>106000</v>
      </c>
      <c r="BL22" s="64">
        <v>0.30413154334478093</v>
      </c>
    </row>
    <row r="23" spans="1:83" ht="25.5" customHeight="1" thickTop="1" thickBot="1" x14ac:dyDescent="0.25">
      <c r="A23" s="20" t="str">
        <f t="shared" si="0"/>
        <v>812KARAMA</v>
      </c>
      <c r="B23" s="37">
        <v>812</v>
      </c>
      <c r="C23" s="37" t="s">
        <v>372</v>
      </c>
      <c r="D23" s="38" t="s">
        <v>248</v>
      </c>
      <c r="E23" s="39">
        <v>2084.9854284414068</v>
      </c>
      <c r="F23" s="39">
        <f t="shared" si="1"/>
        <v>2293.4839712855478</v>
      </c>
      <c r="G23" s="39">
        <f t="shared" si="2"/>
        <v>2710.4810569738288</v>
      </c>
      <c r="I23" s="40" t="s">
        <v>373</v>
      </c>
      <c r="J23" s="41">
        <v>1</v>
      </c>
      <c r="K23" s="42">
        <v>1.8207250000000001E-4</v>
      </c>
      <c r="L23" s="42">
        <v>5.7499999999999999E-4</v>
      </c>
      <c r="M23" s="42">
        <v>0</v>
      </c>
      <c r="N23" s="42">
        <v>0</v>
      </c>
      <c r="O23" s="43">
        <v>5</v>
      </c>
      <c r="P23" s="38" t="s">
        <v>34</v>
      </c>
      <c r="Q23" s="38" t="s">
        <v>327</v>
      </c>
      <c r="R23" s="43">
        <v>3</v>
      </c>
      <c r="S23" s="43">
        <v>1</v>
      </c>
      <c r="T23" s="43" t="str">
        <f>VLOOKUP(I23,'[1]Inputs_Buildings&amp;Contents'!$H$4:$BQ$503,62,FALSE)</f>
        <v>1 to 5 acres</v>
      </c>
      <c r="U23" s="60"/>
      <c r="V23" s="60"/>
      <c r="W23" s="60"/>
      <c r="X23" s="60"/>
      <c r="Y23" s="60"/>
      <c r="Z23" s="60"/>
      <c r="AA23" s="60"/>
      <c r="AB23" s="45" t="s">
        <v>301</v>
      </c>
      <c r="AC23" s="41">
        <v>1</v>
      </c>
      <c r="AD23" s="60"/>
      <c r="AG23" s="60"/>
      <c r="AH23" s="60"/>
      <c r="AI23" s="60"/>
      <c r="AJ23" s="60"/>
      <c r="AN23" s="47">
        <v>36</v>
      </c>
      <c r="AO23" s="48">
        <v>1</v>
      </c>
      <c r="AX23" s="32"/>
      <c r="BK23" s="51">
        <v>107000</v>
      </c>
      <c r="BL23" s="52">
        <v>0.30413154334478093</v>
      </c>
    </row>
    <row r="24" spans="1:83" ht="25.5" customHeight="1" thickTop="1" thickBot="1" x14ac:dyDescent="0.25">
      <c r="A24" s="20" t="str">
        <f t="shared" si="0"/>
        <v>812LEANYER</v>
      </c>
      <c r="B24" s="20">
        <v>812</v>
      </c>
      <c r="C24" s="20" t="s">
        <v>374</v>
      </c>
      <c r="D24" s="21" t="s">
        <v>248</v>
      </c>
      <c r="E24" s="22">
        <v>2084.9854284414068</v>
      </c>
      <c r="F24" s="22">
        <f t="shared" si="1"/>
        <v>2293.4839712855478</v>
      </c>
      <c r="G24" s="22">
        <f t="shared" si="2"/>
        <v>2710.4810569738288</v>
      </c>
      <c r="I24" s="54" t="s">
        <v>375</v>
      </c>
      <c r="J24" s="55">
        <v>1</v>
      </c>
      <c r="K24" s="56">
        <v>0</v>
      </c>
      <c r="L24" s="56">
        <v>5.7499999999999999E-4</v>
      </c>
      <c r="M24" s="56">
        <v>0</v>
      </c>
      <c r="N24" s="56">
        <v>0</v>
      </c>
      <c r="O24" s="57">
        <v>3</v>
      </c>
      <c r="P24" s="58" t="s">
        <v>34</v>
      </c>
      <c r="Q24" s="58" t="s">
        <v>327</v>
      </c>
      <c r="R24" s="57">
        <v>8</v>
      </c>
      <c r="S24" s="57">
        <v>0</v>
      </c>
      <c r="T24" s="57" t="str">
        <f>VLOOKUP(I24,'[1]Inputs_Buildings&amp;Contents'!$H$4:$BQ$503,62,FALSE)</f>
        <v>Less than 1 acre</v>
      </c>
      <c r="U24" s="60"/>
      <c r="V24" s="60"/>
      <c r="W24" s="60"/>
      <c r="X24" s="60"/>
      <c r="Y24" s="60"/>
      <c r="Z24" s="60"/>
      <c r="AA24" s="60"/>
      <c r="AB24" s="59" t="s">
        <v>376</v>
      </c>
      <c r="AC24" s="55">
        <v>1</v>
      </c>
      <c r="AD24" s="60"/>
      <c r="AG24" s="60"/>
      <c r="AH24" s="60"/>
      <c r="AI24" s="60"/>
      <c r="AJ24" s="60"/>
      <c r="AN24" s="61">
        <v>37</v>
      </c>
      <c r="AO24" s="62">
        <v>1</v>
      </c>
      <c r="AX24" s="32"/>
      <c r="BK24" s="63">
        <v>108000</v>
      </c>
      <c r="BL24" s="64">
        <v>0.30413154334478093</v>
      </c>
    </row>
    <row r="25" spans="1:83" ht="25.5" customHeight="1" thickTop="1" thickBot="1" x14ac:dyDescent="0.25">
      <c r="A25" s="20" t="str">
        <f t="shared" si="0"/>
        <v>812MALAK</v>
      </c>
      <c r="B25" s="37">
        <v>812</v>
      </c>
      <c r="C25" s="37" t="s">
        <v>377</v>
      </c>
      <c r="D25" s="38" t="s">
        <v>248</v>
      </c>
      <c r="E25" s="39">
        <v>2084.9854284414068</v>
      </c>
      <c r="F25" s="39">
        <f t="shared" si="1"/>
        <v>2293.4839712855478</v>
      </c>
      <c r="G25" s="39">
        <f t="shared" si="2"/>
        <v>2710.4810569738288</v>
      </c>
      <c r="I25" s="40" t="s">
        <v>378</v>
      </c>
      <c r="J25" s="41">
        <v>1</v>
      </c>
      <c r="K25" s="42">
        <v>5.0124899999999998E-5</v>
      </c>
      <c r="L25" s="42">
        <v>3.4299999999999999E-4</v>
      </c>
      <c r="M25" s="42">
        <v>0</v>
      </c>
      <c r="N25" s="42">
        <v>0</v>
      </c>
      <c r="O25" s="43">
        <v>5</v>
      </c>
      <c r="P25" s="38" t="s">
        <v>290</v>
      </c>
      <c r="Q25" s="38" t="s">
        <v>291</v>
      </c>
      <c r="R25" s="43">
        <v>8</v>
      </c>
      <c r="S25" s="43">
        <v>3</v>
      </c>
      <c r="T25" s="43" t="str">
        <f>VLOOKUP(I25,'[1]Inputs_Buildings&amp;Contents'!$H$4:$BQ$503,62,FALSE)</f>
        <v/>
      </c>
      <c r="U25" s="60"/>
      <c r="V25" s="60"/>
      <c r="W25" s="60"/>
      <c r="X25" s="60"/>
      <c r="Y25" s="60"/>
      <c r="Z25" s="60"/>
      <c r="AA25" s="60"/>
      <c r="AB25" s="45" t="s">
        <v>379</v>
      </c>
      <c r="AC25" s="41">
        <v>1</v>
      </c>
      <c r="AD25" s="60"/>
      <c r="AE25" s="60"/>
      <c r="AF25" s="60"/>
      <c r="AG25" s="60"/>
      <c r="AH25" s="60"/>
      <c r="AI25" s="60"/>
      <c r="AJ25" s="60"/>
      <c r="AN25" s="47">
        <v>38</v>
      </c>
      <c r="AO25" s="48">
        <v>1</v>
      </c>
      <c r="AX25" s="32"/>
      <c r="BK25" s="51">
        <v>109000</v>
      </c>
      <c r="BL25" s="52">
        <v>0.30413154334478093</v>
      </c>
    </row>
    <row r="26" spans="1:83" ht="25.5" customHeight="1" thickTop="1" thickBot="1" x14ac:dyDescent="0.25">
      <c r="A26" s="20" t="str">
        <f t="shared" si="0"/>
        <v>812MARRARA</v>
      </c>
      <c r="B26" s="20">
        <v>812</v>
      </c>
      <c r="C26" s="20" t="s">
        <v>380</v>
      </c>
      <c r="D26" s="21" t="s">
        <v>248</v>
      </c>
      <c r="E26" s="22">
        <v>2084.9854284414068</v>
      </c>
      <c r="F26" s="22">
        <f t="shared" si="1"/>
        <v>2293.4839712855478</v>
      </c>
      <c r="G26" s="22">
        <f t="shared" si="2"/>
        <v>2710.4810569738288</v>
      </c>
      <c r="I26" s="54" t="s">
        <v>381</v>
      </c>
      <c r="J26" s="55">
        <v>1</v>
      </c>
      <c r="K26" s="56">
        <v>1.20634E-5</v>
      </c>
      <c r="L26" s="56">
        <v>3.4299999999999999E-4</v>
      </c>
      <c r="M26" s="56">
        <v>0</v>
      </c>
      <c r="N26" s="56">
        <v>0</v>
      </c>
      <c r="O26" s="57">
        <v>7</v>
      </c>
      <c r="P26" s="58" t="s">
        <v>250</v>
      </c>
      <c r="Q26" s="58" t="s">
        <v>332</v>
      </c>
      <c r="R26" s="57">
        <v>10</v>
      </c>
      <c r="S26" s="57">
        <v>0</v>
      </c>
      <c r="T26" s="57" t="str">
        <f>VLOOKUP(I26,'[1]Inputs_Buildings&amp;Contents'!$H$4:$BQ$503,62,FALSE)</f>
        <v/>
      </c>
      <c r="U26" s="60"/>
      <c r="V26" s="60"/>
      <c r="W26" s="60"/>
      <c r="X26" s="60"/>
      <c r="Y26" s="60"/>
      <c r="Z26" s="60"/>
      <c r="AA26" s="60"/>
      <c r="AB26" s="59" t="s">
        <v>382</v>
      </c>
      <c r="AC26" s="55">
        <v>1</v>
      </c>
      <c r="AD26" s="60"/>
      <c r="AE26" s="60"/>
      <c r="AF26" s="60"/>
      <c r="AG26" s="60"/>
      <c r="AH26" s="60"/>
      <c r="AI26" s="60"/>
      <c r="AJ26" s="60"/>
      <c r="AN26" s="61">
        <v>39</v>
      </c>
      <c r="AO26" s="62">
        <v>1</v>
      </c>
      <c r="AX26" s="32"/>
      <c r="BK26" s="63">
        <v>110000</v>
      </c>
      <c r="BL26" s="64">
        <v>0.30413154334478093</v>
      </c>
    </row>
    <row r="27" spans="1:83" ht="25.5" customHeight="1" thickTop="1" thickBot="1" x14ac:dyDescent="0.25">
      <c r="A27" s="20" t="str">
        <f t="shared" si="0"/>
        <v>812WULAGI</v>
      </c>
      <c r="B27" s="37">
        <v>812</v>
      </c>
      <c r="C27" s="37" t="s">
        <v>383</v>
      </c>
      <c r="D27" s="38" t="s">
        <v>248</v>
      </c>
      <c r="E27" s="39">
        <v>2084.9854284414068</v>
      </c>
      <c r="F27" s="39">
        <f t="shared" si="1"/>
        <v>2293.4839712855478</v>
      </c>
      <c r="G27" s="39">
        <f t="shared" si="2"/>
        <v>2710.4810569738288</v>
      </c>
      <c r="I27" s="40" t="s">
        <v>384</v>
      </c>
      <c r="J27" s="41">
        <v>1</v>
      </c>
      <c r="K27" s="42">
        <v>6.0162599999999999E-5</v>
      </c>
      <c r="L27" s="42">
        <v>5.7499999999999999E-4</v>
      </c>
      <c r="M27" s="42">
        <v>0</v>
      </c>
      <c r="N27" s="42">
        <v>0</v>
      </c>
      <c r="O27" s="43">
        <v>11</v>
      </c>
      <c r="P27" s="38" t="s">
        <v>34</v>
      </c>
      <c r="Q27" s="38" t="s">
        <v>39</v>
      </c>
      <c r="R27" s="43">
        <v>10</v>
      </c>
      <c r="S27" s="43">
        <v>0</v>
      </c>
      <c r="T27" s="43" t="str">
        <f>VLOOKUP(I27,'[1]Inputs_Buildings&amp;Contents'!$H$4:$BQ$503,62,FALSE)</f>
        <v/>
      </c>
      <c r="U27" s="60"/>
      <c r="V27" s="60"/>
      <c r="W27" s="60"/>
      <c r="X27" s="60"/>
      <c r="Y27" s="60"/>
      <c r="Z27" s="60"/>
      <c r="AA27" s="60"/>
      <c r="AB27" s="45" t="s">
        <v>385</v>
      </c>
      <c r="AC27" s="41">
        <v>1</v>
      </c>
      <c r="AD27" s="60"/>
      <c r="AG27" s="60"/>
      <c r="AH27" s="60"/>
      <c r="AI27" s="60"/>
      <c r="AJ27" s="60"/>
      <c r="AN27" s="47">
        <v>40</v>
      </c>
      <c r="AO27" s="48">
        <v>1</v>
      </c>
      <c r="AX27" s="32"/>
      <c r="BK27" s="51">
        <v>111000</v>
      </c>
      <c r="BL27" s="52">
        <v>0.30413154334478093</v>
      </c>
    </row>
    <row r="28" spans="1:83" ht="25.5" customHeight="1" thickTop="1" thickBot="1" x14ac:dyDescent="0.25">
      <c r="A28" s="20" t="str">
        <f t="shared" si="0"/>
        <v>820BAYVIEW</v>
      </c>
      <c r="B28" s="20">
        <v>820</v>
      </c>
      <c r="C28" s="20" t="s">
        <v>386</v>
      </c>
      <c r="D28" s="21" t="s">
        <v>248</v>
      </c>
      <c r="E28" s="22">
        <v>2084.9854284414068</v>
      </c>
      <c r="F28" s="22">
        <f t="shared" si="1"/>
        <v>2293.4839712855478</v>
      </c>
      <c r="G28" s="22">
        <f t="shared" si="2"/>
        <v>2710.4810569738288</v>
      </c>
      <c r="I28" s="54" t="s">
        <v>387</v>
      </c>
      <c r="J28" s="55">
        <v>1</v>
      </c>
      <c r="K28" s="56">
        <v>1.710285E-4</v>
      </c>
      <c r="L28" s="56">
        <v>5.7499999999999999E-4</v>
      </c>
      <c r="M28" s="56">
        <v>0</v>
      </c>
      <c r="N28" s="56">
        <v>0</v>
      </c>
      <c r="O28" s="57">
        <v>12</v>
      </c>
      <c r="P28" s="58" t="s">
        <v>174</v>
      </c>
      <c r="Q28" s="58" t="s">
        <v>266</v>
      </c>
      <c r="R28" s="57">
        <v>12</v>
      </c>
      <c r="S28" s="57">
        <v>10</v>
      </c>
      <c r="T28" s="57" t="str">
        <f>VLOOKUP(I28,'[1]Inputs_Buildings&amp;Contents'!$H$4:$BQ$503,62,FALSE)</f>
        <v>1 to 5 acres</v>
      </c>
      <c r="U28" s="60"/>
      <c r="V28" s="60"/>
      <c r="W28" s="60"/>
      <c r="X28" s="60"/>
      <c r="Y28" s="60"/>
      <c r="Z28" s="60"/>
      <c r="AA28" s="60"/>
      <c r="AB28" s="59" t="s">
        <v>388</v>
      </c>
      <c r="AC28" s="55">
        <v>1</v>
      </c>
      <c r="AD28" s="60"/>
      <c r="AE28" s="60"/>
      <c r="AF28" s="60"/>
      <c r="AG28" s="60"/>
      <c r="AH28" s="60"/>
      <c r="AI28" s="60"/>
      <c r="AJ28" s="60"/>
      <c r="AN28" s="61">
        <v>41</v>
      </c>
      <c r="AO28" s="62">
        <v>1</v>
      </c>
      <c r="AX28" s="32"/>
      <c r="BK28" s="63">
        <v>112000</v>
      </c>
      <c r="BL28" s="64">
        <v>0.30413154334478093</v>
      </c>
    </row>
    <row r="29" spans="1:83" ht="25.5" customHeight="1" thickTop="1" thickBot="1" x14ac:dyDescent="0.25">
      <c r="A29" s="20" t="str">
        <f t="shared" si="0"/>
        <v>820CHARLES DARWIN</v>
      </c>
      <c r="B29" s="37">
        <v>820</v>
      </c>
      <c r="C29" s="37" t="s">
        <v>389</v>
      </c>
      <c r="D29" s="38" t="s">
        <v>248</v>
      </c>
      <c r="E29" s="39">
        <v>2084.9854284414068</v>
      </c>
      <c r="F29" s="39">
        <f t="shared" si="1"/>
        <v>2293.4839712855478</v>
      </c>
      <c r="G29" s="39">
        <f t="shared" si="2"/>
        <v>2710.4810569738288</v>
      </c>
      <c r="I29" s="40" t="s">
        <v>390</v>
      </c>
      <c r="J29" s="41">
        <v>1</v>
      </c>
      <c r="K29" s="42">
        <v>1.011987E-4</v>
      </c>
      <c r="L29" s="42">
        <v>5.7499999999999999E-4</v>
      </c>
      <c r="M29" s="42">
        <v>0</v>
      </c>
      <c r="N29" s="42">
        <v>0</v>
      </c>
      <c r="O29" s="43">
        <v>12</v>
      </c>
      <c r="P29" s="38" t="s">
        <v>292</v>
      </c>
      <c r="Q29" s="38" t="s">
        <v>345</v>
      </c>
      <c r="R29" s="43">
        <v>8</v>
      </c>
      <c r="S29" s="43">
        <v>3</v>
      </c>
      <c r="T29" s="43" t="str">
        <f>VLOOKUP(I29,'[1]Inputs_Buildings&amp;Contents'!$H$4:$BQ$503,62,FALSE)</f>
        <v/>
      </c>
      <c r="U29" s="60"/>
      <c r="V29" s="60"/>
      <c r="W29" s="60"/>
      <c r="X29" s="60"/>
      <c r="Y29" s="60"/>
      <c r="Z29" s="60"/>
      <c r="AA29" s="60"/>
      <c r="AB29" s="45" t="s">
        <v>291</v>
      </c>
      <c r="AC29" s="41">
        <v>1</v>
      </c>
      <c r="AD29" s="60"/>
      <c r="AE29" s="60"/>
      <c r="AF29" s="60"/>
      <c r="AG29" s="60"/>
      <c r="AH29" s="60"/>
      <c r="AI29" s="60"/>
      <c r="AJ29" s="60"/>
      <c r="AN29" s="47">
        <v>42</v>
      </c>
      <c r="AO29" s="48">
        <v>1</v>
      </c>
      <c r="AX29" s="32"/>
      <c r="BK29" s="51">
        <v>113000</v>
      </c>
      <c r="BL29" s="52">
        <v>0.30413154334478093</v>
      </c>
    </row>
    <row r="30" spans="1:83" ht="25.5" customHeight="1" thickTop="1" thickBot="1" x14ac:dyDescent="0.25">
      <c r="A30" s="20" t="str">
        <f t="shared" si="0"/>
        <v>820COONAWARRA</v>
      </c>
      <c r="B30" s="20">
        <v>820</v>
      </c>
      <c r="C30" s="20" t="s">
        <v>391</v>
      </c>
      <c r="D30" s="21" t="s">
        <v>248</v>
      </c>
      <c r="E30" s="22">
        <v>2084.9854284414068</v>
      </c>
      <c r="F30" s="22">
        <f t="shared" si="1"/>
        <v>2293.4839712855478</v>
      </c>
      <c r="G30" s="22">
        <f t="shared" si="2"/>
        <v>2710.4810569738288</v>
      </c>
      <c r="I30" s="54" t="s">
        <v>392</v>
      </c>
      <c r="J30" s="55">
        <v>1</v>
      </c>
      <c r="K30" s="56">
        <v>0</v>
      </c>
      <c r="L30" s="56">
        <v>3.4299999999999999E-4</v>
      </c>
      <c r="M30" s="56">
        <v>0</v>
      </c>
      <c r="N30" s="56">
        <v>0</v>
      </c>
      <c r="O30" s="57">
        <v>3</v>
      </c>
      <c r="P30" s="58" t="s">
        <v>352</v>
      </c>
      <c r="Q30" s="58" t="s">
        <v>393</v>
      </c>
      <c r="R30" s="57">
        <v>6</v>
      </c>
      <c r="S30" s="57">
        <v>0</v>
      </c>
      <c r="T30" s="57" t="str">
        <f>VLOOKUP(I30,'[1]Inputs_Buildings&amp;Contents'!$H$4:$BQ$503,62,FALSE)</f>
        <v/>
      </c>
      <c r="U30" s="60"/>
      <c r="V30" s="60"/>
      <c r="W30" s="60"/>
      <c r="X30" s="60"/>
      <c r="Y30" s="60"/>
      <c r="Z30" s="60"/>
      <c r="AA30" s="60"/>
      <c r="AB30" s="59" t="s">
        <v>394</v>
      </c>
      <c r="AC30" s="55">
        <v>1</v>
      </c>
      <c r="AD30" s="60"/>
      <c r="AE30" s="60"/>
      <c r="AF30" s="60"/>
      <c r="AG30" s="60"/>
      <c r="AH30" s="60"/>
      <c r="AI30" s="60"/>
      <c r="AJ30" s="60"/>
      <c r="AN30" s="61">
        <v>43</v>
      </c>
      <c r="AO30" s="62">
        <v>1</v>
      </c>
      <c r="AX30" s="32"/>
      <c r="BK30" s="63">
        <v>114000</v>
      </c>
      <c r="BL30" s="64">
        <v>0.30413154334478093</v>
      </c>
    </row>
    <row r="31" spans="1:83" ht="25.5" customHeight="1" thickTop="1" thickBot="1" x14ac:dyDescent="0.25">
      <c r="A31" s="20" t="str">
        <f t="shared" si="0"/>
        <v>820EAST POINT</v>
      </c>
      <c r="B31" s="37">
        <v>820</v>
      </c>
      <c r="C31" s="37" t="s">
        <v>395</v>
      </c>
      <c r="D31" s="38" t="s">
        <v>248</v>
      </c>
      <c r="E31" s="39">
        <v>2084.9854284414068</v>
      </c>
      <c r="F31" s="39">
        <f t="shared" si="1"/>
        <v>2293.4839712855478</v>
      </c>
      <c r="G31" s="39">
        <f t="shared" si="2"/>
        <v>2710.4810569738288</v>
      </c>
      <c r="I31" s="40" t="s">
        <v>396</v>
      </c>
      <c r="J31" s="41">
        <v>1</v>
      </c>
      <c r="K31" s="42">
        <v>1.011987E-4</v>
      </c>
      <c r="L31" s="42">
        <v>5.7499999999999999E-4</v>
      </c>
      <c r="M31" s="42">
        <v>0</v>
      </c>
      <c r="N31" s="42">
        <v>0</v>
      </c>
      <c r="O31" s="43">
        <v>10</v>
      </c>
      <c r="P31" s="38" t="s">
        <v>174</v>
      </c>
      <c r="Q31" s="38" t="s">
        <v>175</v>
      </c>
      <c r="R31" s="43">
        <v>15</v>
      </c>
      <c r="S31" s="43">
        <v>4</v>
      </c>
      <c r="T31" s="43" t="str">
        <f>VLOOKUP(I31,'[1]Inputs_Buildings&amp;Contents'!$H$4:$BQ$503,62,FALSE)</f>
        <v>Less than 1 acre</v>
      </c>
      <c r="U31" s="60"/>
      <c r="V31" s="60"/>
      <c r="W31" s="60"/>
      <c r="X31" s="60"/>
      <c r="Y31" s="60"/>
      <c r="Z31" s="60"/>
      <c r="AA31" s="60"/>
      <c r="AB31" s="45" t="s">
        <v>337</v>
      </c>
      <c r="AC31" s="41">
        <v>1</v>
      </c>
      <c r="AD31" s="60"/>
      <c r="AG31" s="60"/>
      <c r="AH31" s="60"/>
      <c r="AI31" s="60"/>
      <c r="AJ31" s="60"/>
      <c r="AN31" s="47">
        <v>44</v>
      </c>
      <c r="AO31" s="48">
        <v>1</v>
      </c>
      <c r="AX31" s="32"/>
      <c r="BK31" s="51">
        <v>115000</v>
      </c>
      <c r="BL31" s="52">
        <v>0.30413154334478093</v>
      </c>
    </row>
    <row r="32" spans="1:83" ht="25.5" customHeight="1" thickTop="1" thickBot="1" x14ac:dyDescent="0.25">
      <c r="A32" s="20" t="str">
        <f t="shared" si="0"/>
        <v>820EATON</v>
      </c>
      <c r="B32" s="20">
        <v>820</v>
      </c>
      <c r="C32" s="20" t="s">
        <v>397</v>
      </c>
      <c r="D32" s="21" t="s">
        <v>248</v>
      </c>
      <c r="E32" s="22">
        <v>2084.9854284414068</v>
      </c>
      <c r="F32" s="22">
        <f t="shared" si="1"/>
        <v>2293.4839712855478</v>
      </c>
      <c r="G32" s="22">
        <f t="shared" si="2"/>
        <v>2710.4810569738288</v>
      </c>
      <c r="I32" s="54" t="s">
        <v>398</v>
      </c>
      <c r="J32" s="55">
        <v>1</v>
      </c>
      <c r="K32" s="56">
        <v>0</v>
      </c>
      <c r="L32" s="56">
        <v>8.6000000000000003E-5</v>
      </c>
      <c r="M32" s="56">
        <v>0</v>
      </c>
      <c r="N32" s="56">
        <v>0</v>
      </c>
      <c r="O32" s="57">
        <v>12</v>
      </c>
      <c r="P32" s="58" t="s">
        <v>321</v>
      </c>
      <c r="Q32" s="58" t="s">
        <v>385</v>
      </c>
      <c r="R32" s="57">
        <v>11</v>
      </c>
      <c r="S32" s="57">
        <v>0</v>
      </c>
      <c r="T32" s="57" t="str">
        <f>VLOOKUP(I32,'[1]Inputs_Buildings&amp;Contents'!$H$4:$BQ$503,62,FALSE)</f>
        <v>Less than 1 acre</v>
      </c>
      <c r="U32" s="60"/>
      <c r="V32" s="60"/>
      <c r="W32" s="60"/>
      <c r="X32" s="60"/>
      <c r="Y32" s="60"/>
      <c r="Z32" s="60"/>
      <c r="AA32" s="60"/>
      <c r="AB32" s="59" t="s">
        <v>363</v>
      </c>
      <c r="AC32" s="55">
        <v>1</v>
      </c>
      <c r="AD32" s="60"/>
      <c r="AE32" s="60"/>
      <c r="AF32" s="60"/>
      <c r="AG32" s="60"/>
      <c r="AH32" s="60"/>
      <c r="AI32" s="60"/>
      <c r="AJ32" s="60"/>
      <c r="AN32" s="61">
        <v>45</v>
      </c>
      <c r="AO32" s="62">
        <v>1</v>
      </c>
      <c r="AX32" s="32"/>
      <c r="BK32" s="63">
        <v>116000</v>
      </c>
      <c r="BL32" s="64">
        <v>0.30413154334478093</v>
      </c>
    </row>
    <row r="33" spans="1:64" ht="25.5" customHeight="1" thickTop="1" thickBot="1" x14ac:dyDescent="0.25">
      <c r="A33" s="20" t="str">
        <f t="shared" si="0"/>
        <v>820FANNIE BAY</v>
      </c>
      <c r="B33" s="37">
        <v>820</v>
      </c>
      <c r="C33" s="37" t="s">
        <v>399</v>
      </c>
      <c r="D33" s="38" t="s">
        <v>248</v>
      </c>
      <c r="E33" s="39">
        <v>2084.9854284414068</v>
      </c>
      <c r="F33" s="39">
        <f t="shared" si="1"/>
        <v>2293.4839712855478</v>
      </c>
      <c r="G33" s="39">
        <f t="shared" si="2"/>
        <v>2710.4810569738288</v>
      </c>
      <c r="I33" s="40" t="s">
        <v>400</v>
      </c>
      <c r="J33" s="41">
        <v>1</v>
      </c>
      <c r="K33" s="42">
        <v>1.0344188999999999E-3</v>
      </c>
      <c r="L33" s="42">
        <v>5.7499999999999999E-4</v>
      </c>
      <c r="M33" s="42">
        <v>0</v>
      </c>
      <c r="N33" s="42">
        <v>0</v>
      </c>
      <c r="O33" s="43">
        <v>1</v>
      </c>
      <c r="P33" s="38" t="s">
        <v>290</v>
      </c>
      <c r="Q33" s="38" t="s">
        <v>363</v>
      </c>
      <c r="R33" s="43">
        <v>10</v>
      </c>
      <c r="S33" s="43">
        <v>0</v>
      </c>
      <c r="T33" s="43" t="str">
        <f>VLOOKUP(I33,'[1]Inputs_Buildings&amp;Contents'!$H$4:$BQ$503,62,FALSE)</f>
        <v/>
      </c>
      <c r="U33" s="60"/>
      <c r="V33" s="60"/>
      <c r="W33" s="60"/>
      <c r="X33" s="60"/>
      <c r="Y33" s="60"/>
      <c r="Z33" s="60"/>
      <c r="AA33" s="60"/>
      <c r="AB33" s="45" t="s">
        <v>401</v>
      </c>
      <c r="AC33" s="41">
        <v>1</v>
      </c>
      <c r="AD33" s="60"/>
      <c r="AE33" s="60"/>
      <c r="AF33" s="60"/>
      <c r="AG33" s="60"/>
      <c r="AH33" s="60"/>
      <c r="AI33" s="60"/>
      <c r="AJ33" s="60"/>
      <c r="AN33" s="47">
        <v>46</v>
      </c>
      <c r="AO33" s="48">
        <v>1</v>
      </c>
      <c r="AX33" s="32"/>
      <c r="BK33" s="51">
        <v>117000</v>
      </c>
      <c r="BL33" s="52">
        <v>0.30413154334478093</v>
      </c>
    </row>
    <row r="34" spans="1:64" ht="25.5" customHeight="1" thickTop="1" thickBot="1" x14ac:dyDescent="0.25">
      <c r="A34" s="20" t="str">
        <f t="shared" si="0"/>
        <v>820LARRAKEYAH</v>
      </c>
      <c r="B34" s="20">
        <v>820</v>
      </c>
      <c r="C34" s="20" t="s">
        <v>402</v>
      </c>
      <c r="D34" s="21" t="s">
        <v>248</v>
      </c>
      <c r="E34" s="22">
        <v>2084.9854284414068</v>
      </c>
      <c r="F34" s="22">
        <f t="shared" si="1"/>
        <v>2293.4839712855478</v>
      </c>
      <c r="G34" s="22">
        <f t="shared" si="2"/>
        <v>2710.4810569738288</v>
      </c>
      <c r="I34" s="54" t="s">
        <v>403</v>
      </c>
      <c r="J34" s="55">
        <v>1</v>
      </c>
      <c r="K34" s="56">
        <v>6.8842719999999999E-4</v>
      </c>
      <c r="L34" s="56">
        <v>1.335E-3</v>
      </c>
      <c r="M34" s="56">
        <v>0</v>
      </c>
      <c r="N34" s="56">
        <v>0</v>
      </c>
      <c r="O34" s="57">
        <v>7</v>
      </c>
      <c r="P34" s="58" t="s">
        <v>300</v>
      </c>
      <c r="Q34" s="58" t="s">
        <v>301</v>
      </c>
      <c r="R34" s="57">
        <v>8</v>
      </c>
      <c r="S34" s="57">
        <v>0</v>
      </c>
      <c r="T34" s="57" t="str">
        <f>VLOOKUP(I34,'[1]Inputs_Buildings&amp;Contents'!$H$4:$BQ$503,62,FALSE)</f>
        <v/>
      </c>
      <c r="AB34" s="59" t="s">
        <v>404</v>
      </c>
      <c r="AC34" s="55">
        <v>1</v>
      </c>
      <c r="AE34" s="60"/>
      <c r="AF34" s="60"/>
      <c r="AN34" s="61">
        <v>47</v>
      </c>
      <c r="AO34" s="62">
        <v>1</v>
      </c>
      <c r="AX34" s="32"/>
      <c r="BK34" s="63">
        <v>118000</v>
      </c>
      <c r="BL34" s="64">
        <v>0.30413154334478093</v>
      </c>
    </row>
    <row r="35" spans="1:64" ht="25.5" customHeight="1" thickTop="1" thickBot="1" x14ac:dyDescent="0.25">
      <c r="A35" s="20" t="str">
        <f t="shared" si="0"/>
        <v>820LUDMILLA</v>
      </c>
      <c r="B35" s="37">
        <v>820</v>
      </c>
      <c r="C35" s="37" t="s">
        <v>405</v>
      </c>
      <c r="D35" s="38" t="s">
        <v>248</v>
      </c>
      <c r="E35" s="39">
        <v>2084.9854284414068</v>
      </c>
      <c r="F35" s="39">
        <f t="shared" si="1"/>
        <v>2293.4839712855478</v>
      </c>
      <c r="G35" s="39">
        <f t="shared" si="2"/>
        <v>2710.4810569738288</v>
      </c>
      <c r="I35" s="40" t="s">
        <v>406</v>
      </c>
      <c r="J35" s="41">
        <v>1</v>
      </c>
      <c r="K35" s="42" t="s">
        <v>407</v>
      </c>
      <c r="L35" s="42" t="s">
        <v>407</v>
      </c>
      <c r="M35" s="42" t="s">
        <v>407</v>
      </c>
      <c r="N35" s="42" t="s">
        <v>407</v>
      </c>
      <c r="O35" s="43" t="s">
        <v>407</v>
      </c>
      <c r="P35" s="38" t="s">
        <v>407</v>
      </c>
      <c r="Q35" s="38" t="s">
        <v>407</v>
      </c>
      <c r="R35" s="43" t="s">
        <v>407</v>
      </c>
      <c r="S35" s="43" t="s">
        <v>407</v>
      </c>
      <c r="T35" s="43" t="e">
        <f>VLOOKUP(I35,'[1]Inputs_Buildings&amp;Contents'!$H$4:$BQ$503,62,FALSE)</f>
        <v>#N/A</v>
      </c>
      <c r="AB35" s="45" t="s">
        <v>408</v>
      </c>
      <c r="AC35" s="41">
        <v>1</v>
      </c>
      <c r="AE35" s="60"/>
      <c r="AF35" s="60"/>
      <c r="AN35" s="47">
        <v>48</v>
      </c>
      <c r="AO35" s="48">
        <v>1</v>
      </c>
      <c r="BK35" s="51">
        <v>119000</v>
      </c>
      <c r="BL35" s="52">
        <v>0.30413154334478093</v>
      </c>
    </row>
    <row r="36" spans="1:64" ht="25.5" customHeight="1" thickTop="1" thickBot="1" x14ac:dyDescent="0.25">
      <c r="A36" s="20" t="str">
        <f t="shared" si="0"/>
        <v>820PARAP</v>
      </c>
      <c r="B36" s="20">
        <v>820</v>
      </c>
      <c r="C36" s="20" t="s">
        <v>409</v>
      </c>
      <c r="D36" s="21" t="s">
        <v>248</v>
      </c>
      <c r="E36" s="22">
        <v>2084.9854284414068</v>
      </c>
      <c r="F36" s="22">
        <f t="shared" si="1"/>
        <v>2293.4839712855478</v>
      </c>
      <c r="G36" s="22">
        <f t="shared" si="2"/>
        <v>2710.4810569738288</v>
      </c>
      <c r="I36" s="54" t="s">
        <v>410</v>
      </c>
      <c r="J36" s="55">
        <v>1</v>
      </c>
      <c r="K36" s="56">
        <v>3.6671270000000002E-4</v>
      </c>
      <c r="L36" s="56">
        <v>0</v>
      </c>
      <c r="M36" s="56">
        <v>0</v>
      </c>
      <c r="N36" s="56">
        <v>0</v>
      </c>
      <c r="O36" s="57">
        <v>3</v>
      </c>
      <c r="P36" s="58" t="s">
        <v>311</v>
      </c>
      <c r="Q36" s="58" t="s">
        <v>411</v>
      </c>
      <c r="R36" s="57">
        <v>14</v>
      </c>
      <c r="S36" s="57">
        <v>0</v>
      </c>
      <c r="T36" s="57" t="str">
        <f>VLOOKUP(I36,'[1]Inputs_Buildings&amp;Contents'!$H$4:$BQ$503,62,FALSE)</f>
        <v>Less than 1 acre</v>
      </c>
      <c r="AB36" s="59" t="s">
        <v>412</v>
      </c>
      <c r="AC36" s="55">
        <v>1</v>
      </c>
      <c r="AE36" s="60"/>
      <c r="AF36" s="60"/>
      <c r="AN36" s="61">
        <v>49</v>
      </c>
      <c r="AO36" s="62">
        <v>1</v>
      </c>
      <c r="BK36" s="63">
        <v>120000</v>
      </c>
      <c r="BL36" s="64">
        <v>0.30413154334478093</v>
      </c>
    </row>
    <row r="37" spans="1:64" ht="25.5" customHeight="1" thickTop="1" thickBot="1" x14ac:dyDescent="0.25">
      <c r="A37" s="20" t="str">
        <f t="shared" si="0"/>
        <v>820STUART PARK</v>
      </c>
      <c r="B37" s="37">
        <v>820</v>
      </c>
      <c r="C37" s="37" t="s">
        <v>413</v>
      </c>
      <c r="D37" s="38" t="s">
        <v>248</v>
      </c>
      <c r="E37" s="39">
        <v>2084.9854284414068</v>
      </c>
      <c r="F37" s="39">
        <f t="shared" si="1"/>
        <v>2293.4839712855478</v>
      </c>
      <c r="G37" s="39">
        <f t="shared" si="2"/>
        <v>2710.4810569738288</v>
      </c>
      <c r="I37" s="40" t="s">
        <v>414</v>
      </c>
      <c r="J37" s="41">
        <v>1</v>
      </c>
      <c r="K37" s="42">
        <v>0</v>
      </c>
      <c r="L37" s="42">
        <v>3.4299999999999999E-4</v>
      </c>
      <c r="M37" s="42">
        <v>0</v>
      </c>
      <c r="N37" s="42">
        <v>0</v>
      </c>
      <c r="O37" s="43">
        <v>4</v>
      </c>
      <c r="P37" s="38" t="s">
        <v>250</v>
      </c>
      <c r="Q37" s="38" t="s">
        <v>332</v>
      </c>
      <c r="R37" s="43">
        <v>12</v>
      </c>
      <c r="S37" s="43">
        <v>3</v>
      </c>
      <c r="T37" s="43" t="str">
        <f>VLOOKUP(I37,'[1]Inputs_Buildings&amp;Contents'!$H$4:$BQ$503,62,FALSE)</f>
        <v/>
      </c>
      <c r="AB37" s="45" t="s">
        <v>415</v>
      </c>
      <c r="AC37" s="41">
        <v>1</v>
      </c>
      <c r="AE37" s="60"/>
      <c r="AF37" s="60"/>
      <c r="AN37" s="47">
        <v>50</v>
      </c>
      <c r="AO37" s="48">
        <v>1</v>
      </c>
      <c r="BK37" s="51">
        <v>121000</v>
      </c>
      <c r="BL37" s="52">
        <v>0.30481319596211881</v>
      </c>
    </row>
    <row r="38" spans="1:64" ht="25.5" customHeight="1" thickTop="1" thickBot="1" x14ac:dyDescent="0.25">
      <c r="A38" s="20" t="str">
        <f t="shared" si="0"/>
        <v>820THE GARDENS</v>
      </c>
      <c r="B38" s="20">
        <v>820</v>
      </c>
      <c r="C38" s="20" t="s">
        <v>416</v>
      </c>
      <c r="D38" s="21" t="s">
        <v>248</v>
      </c>
      <c r="E38" s="22">
        <v>2084.9854284414068</v>
      </c>
      <c r="F38" s="22">
        <f t="shared" si="1"/>
        <v>2293.4839712855478</v>
      </c>
      <c r="G38" s="22">
        <f t="shared" si="2"/>
        <v>2710.4810569738288</v>
      </c>
      <c r="I38" s="54" t="s">
        <v>417</v>
      </c>
      <c r="J38" s="55">
        <v>1</v>
      </c>
      <c r="K38" s="56" t="s">
        <v>407</v>
      </c>
      <c r="L38" s="56" t="s">
        <v>407</v>
      </c>
      <c r="M38" s="56" t="s">
        <v>407</v>
      </c>
      <c r="N38" s="56" t="s">
        <v>407</v>
      </c>
      <c r="O38" s="57" t="s">
        <v>407</v>
      </c>
      <c r="P38" s="58" t="s">
        <v>407</v>
      </c>
      <c r="Q38" s="58" t="s">
        <v>407</v>
      </c>
      <c r="R38" s="57" t="s">
        <v>407</v>
      </c>
      <c r="S38" s="57" t="s">
        <v>407</v>
      </c>
      <c r="T38" s="57" t="e">
        <f>VLOOKUP(I38,'[1]Inputs_Buildings&amp;Contents'!$H$4:$BQ$503,62,FALSE)</f>
        <v>#N/A</v>
      </c>
      <c r="U38" s="60"/>
      <c r="V38" s="60"/>
      <c r="W38" s="60"/>
      <c r="X38" s="60"/>
      <c r="Y38" s="60"/>
      <c r="Z38" s="60"/>
      <c r="AA38" s="60"/>
      <c r="AB38" s="59" t="s">
        <v>418</v>
      </c>
      <c r="AC38" s="55">
        <v>1</v>
      </c>
      <c r="AD38" s="60"/>
      <c r="AE38" s="60"/>
      <c r="AF38" s="60"/>
      <c r="AG38" s="60"/>
      <c r="AH38" s="60"/>
      <c r="AI38" s="60"/>
      <c r="AJ38" s="60"/>
      <c r="AN38" s="61">
        <v>51</v>
      </c>
      <c r="AO38" s="62">
        <v>1</v>
      </c>
      <c r="BK38" s="63">
        <v>122000</v>
      </c>
      <c r="BL38" s="64">
        <v>0.30547923821417422</v>
      </c>
    </row>
    <row r="39" spans="1:64" ht="25.5" customHeight="1" thickTop="1" thickBot="1" x14ac:dyDescent="0.25">
      <c r="A39" s="20" t="str">
        <f t="shared" si="0"/>
        <v>820THE NARROWS</v>
      </c>
      <c r="B39" s="37">
        <v>820</v>
      </c>
      <c r="C39" s="37" t="s">
        <v>419</v>
      </c>
      <c r="D39" s="38" t="s">
        <v>248</v>
      </c>
      <c r="E39" s="39">
        <v>2084.9854284414068</v>
      </c>
      <c r="F39" s="39">
        <f t="shared" si="1"/>
        <v>2293.4839712855478</v>
      </c>
      <c r="G39" s="39">
        <f t="shared" si="2"/>
        <v>2710.4810569738288</v>
      </c>
      <c r="I39" s="40" t="s">
        <v>420</v>
      </c>
      <c r="J39" s="41">
        <v>1</v>
      </c>
      <c r="K39" s="42" t="s">
        <v>407</v>
      </c>
      <c r="L39" s="42" t="s">
        <v>407</v>
      </c>
      <c r="M39" s="42" t="s">
        <v>407</v>
      </c>
      <c r="N39" s="42" t="s">
        <v>407</v>
      </c>
      <c r="O39" s="43" t="s">
        <v>407</v>
      </c>
      <c r="P39" s="38" t="s">
        <v>407</v>
      </c>
      <c r="Q39" s="38" t="s">
        <v>407</v>
      </c>
      <c r="R39" s="43" t="s">
        <v>407</v>
      </c>
      <c r="S39" s="43" t="s">
        <v>407</v>
      </c>
      <c r="T39" s="43" t="e">
        <f>VLOOKUP(I39,'[1]Inputs_Buildings&amp;Contents'!$H$4:$BQ$503,62,FALSE)</f>
        <v>#N/A</v>
      </c>
      <c r="AB39" s="45" t="s">
        <v>265</v>
      </c>
      <c r="AC39" s="41">
        <v>1</v>
      </c>
      <c r="AE39" s="60"/>
      <c r="AF39" s="60"/>
      <c r="AN39" s="47">
        <v>52</v>
      </c>
      <c r="AO39" s="48">
        <v>1</v>
      </c>
      <c r="BK39" s="51">
        <v>123000</v>
      </c>
      <c r="BL39" s="52">
        <v>0.30615048392132377</v>
      </c>
    </row>
    <row r="40" spans="1:64" ht="25.5" customHeight="1" thickTop="1" thickBot="1" x14ac:dyDescent="0.25">
      <c r="A40" s="20" t="str">
        <f t="shared" si="0"/>
        <v>820WINNELLIE</v>
      </c>
      <c r="B40" s="20">
        <v>820</v>
      </c>
      <c r="C40" s="20" t="s">
        <v>421</v>
      </c>
      <c r="D40" s="21" t="s">
        <v>248</v>
      </c>
      <c r="E40" s="22">
        <v>2084.9854284414068</v>
      </c>
      <c r="F40" s="22">
        <f t="shared" si="1"/>
        <v>2293.4839712855478</v>
      </c>
      <c r="G40" s="22">
        <f t="shared" si="2"/>
        <v>2710.4810569738288</v>
      </c>
      <c r="I40" s="54" t="s">
        <v>422</v>
      </c>
      <c r="J40" s="55">
        <v>1</v>
      </c>
      <c r="K40" s="56">
        <v>2.9380239999999999E-4</v>
      </c>
      <c r="L40" s="56">
        <v>5.7499999999999999E-4</v>
      </c>
      <c r="M40" s="56">
        <v>0</v>
      </c>
      <c r="N40" s="56">
        <v>0</v>
      </c>
      <c r="O40" s="57">
        <v>1</v>
      </c>
      <c r="P40" s="58" t="s">
        <v>352</v>
      </c>
      <c r="Q40" s="58" t="s">
        <v>393</v>
      </c>
      <c r="R40" s="57">
        <v>12</v>
      </c>
      <c r="S40" s="57">
        <v>0</v>
      </c>
      <c r="T40" s="57" t="str">
        <f>VLOOKUP(I40,'[1]Inputs_Buildings&amp;Contents'!$H$4:$BQ$503,62,FALSE)</f>
        <v>Less than 1 acre</v>
      </c>
      <c r="AB40" s="59" t="s">
        <v>423</v>
      </c>
      <c r="AC40" s="55">
        <v>1</v>
      </c>
      <c r="AE40" s="60"/>
      <c r="AF40" s="60"/>
      <c r="AN40" s="61">
        <v>53</v>
      </c>
      <c r="AO40" s="62">
        <v>1</v>
      </c>
      <c r="BK40" s="63">
        <v>124000</v>
      </c>
      <c r="BL40" s="64">
        <v>0.30682693308356745</v>
      </c>
    </row>
    <row r="41" spans="1:64" ht="25.5" customHeight="1" thickTop="1" thickBot="1" x14ac:dyDescent="0.25">
      <c r="A41" s="20" t="str">
        <f t="shared" si="0"/>
        <v>820WOOLNER</v>
      </c>
      <c r="B41" s="37">
        <v>820</v>
      </c>
      <c r="C41" s="37" t="s">
        <v>424</v>
      </c>
      <c r="D41" s="38" t="s">
        <v>248</v>
      </c>
      <c r="E41" s="39">
        <v>2084.9854284414068</v>
      </c>
      <c r="F41" s="39">
        <f t="shared" si="1"/>
        <v>2293.4839712855478</v>
      </c>
      <c r="G41" s="39">
        <f t="shared" si="2"/>
        <v>2710.4810569738288</v>
      </c>
      <c r="I41" s="40" t="s">
        <v>425</v>
      </c>
      <c r="J41" s="41">
        <v>1</v>
      </c>
      <c r="K41" s="42">
        <v>2.2194470999999999E-3</v>
      </c>
      <c r="L41" s="42">
        <v>0</v>
      </c>
      <c r="M41" s="42">
        <v>0</v>
      </c>
      <c r="N41" s="42">
        <v>0</v>
      </c>
      <c r="O41" s="43">
        <v>3</v>
      </c>
      <c r="P41" s="38" t="s">
        <v>290</v>
      </c>
      <c r="Q41" s="38" t="s">
        <v>363</v>
      </c>
      <c r="R41" s="43">
        <v>8</v>
      </c>
      <c r="S41" s="43">
        <v>0</v>
      </c>
      <c r="T41" s="43" t="str">
        <f>VLOOKUP(I41,'[1]Inputs_Buildings&amp;Contents'!$H$4:$BQ$503,62,FALSE)</f>
        <v>Less than 1 acre</v>
      </c>
      <c r="AB41" s="45" t="s">
        <v>426</v>
      </c>
      <c r="AC41" s="41">
        <v>1</v>
      </c>
      <c r="AE41" s="60"/>
      <c r="AF41" s="60"/>
      <c r="AN41" s="47">
        <v>54</v>
      </c>
      <c r="AO41" s="48">
        <v>1</v>
      </c>
      <c r="BK41" s="51">
        <v>125000</v>
      </c>
      <c r="BL41" s="52">
        <v>0.30749297533562286</v>
      </c>
    </row>
    <row r="42" spans="1:64" ht="25.5" customHeight="1" thickTop="1" thickBot="1" x14ac:dyDescent="0.25">
      <c r="A42" s="20" t="str">
        <f t="shared" si="0"/>
        <v>822ACACIA HILLS</v>
      </c>
      <c r="B42" s="20">
        <v>822</v>
      </c>
      <c r="C42" s="20" t="s">
        <v>427</v>
      </c>
      <c r="D42" s="21" t="s">
        <v>248</v>
      </c>
      <c r="E42" s="22">
        <v>2084.9854284414068</v>
      </c>
      <c r="F42" s="22">
        <f t="shared" si="1"/>
        <v>2293.4839712855478</v>
      </c>
      <c r="G42" s="22">
        <f t="shared" si="2"/>
        <v>2710.4810569738288</v>
      </c>
      <c r="I42" s="54" t="s">
        <v>428</v>
      </c>
      <c r="J42" s="55">
        <v>1</v>
      </c>
      <c r="K42" s="56">
        <v>1.011987E-4</v>
      </c>
      <c r="L42" s="56">
        <v>5.7499999999999999E-4</v>
      </c>
      <c r="M42" s="56">
        <v>0</v>
      </c>
      <c r="N42" s="56">
        <v>0</v>
      </c>
      <c r="O42" s="57">
        <v>4</v>
      </c>
      <c r="P42" s="58" t="s">
        <v>34</v>
      </c>
      <c r="Q42" s="58" t="s">
        <v>39</v>
      </c>
      <c r="R42" s="57">
        <v>3</v>
      </c>
      <c r="S42" s="57">
        <v>5</v>
      </c>
      <c r="T42" s="57" t="str">
        <f>VLOOKUP(I42,'[1]Inputs_Buildings&amp;Contents'!$H$4:$BQ$503,62,FALSE)</f>
        <v>Less than 1 acre</v>
      </c>
      <c r="AB42" s="59" t="s">
        <v>312</v>
      </c>
      <c r="AC42" s="55">
        <v>1</v>
      </c>
      <c r="AE42" s="60"/>
      <c r="AF42" s="60"/>
      <c r="AN42" s="61">
        <v>55</v>
      </c>
      <c r="AO42" s="62">
        <v>1</v>
      </c>
      <c r="BK42" s="63">
        <v>126000</v>
      </c>
      <c r="BL42" s="64">
        <v>0.3091268602351962</v>
      </c>
    </row>
    <row r="43" spans="1:64" ht="25.5" customHeight="1" thickTop="1" thickBot="1" x14ac:dyDescent="0.25">
      <c r="A43" s="20" t="str">
        <f t="shared" si="0"/>
        <v>822BEES CREEK</v>
      </c>
      <c r="B43" s="37">
        <v>822</v>
      </c>
      <c r="C43" s="37" t="s">
        <v>429</v>
      </c>
      <c r="D43" s="38" t="s">
        <v>248</v>
      </c>
      <c r="E43" s="39">
        <v>2084.9854284414068</v>
      </c>
      <c r="F43" s="39">
        <f t="shared" si="1"/>
        <v>2293.4839712855478</v>
      </c>
      <c r="G43" s="39">
        <f t="shared" si="2"/>
        <v>2710.4810569738288</v>
      </c>
      <c r="I43" s="40" t="s">
        <v>430</v>
      </c>
      <c r="J43" s="41">
        <v>1</v>
      </c>
      <c r="K43" s="42" t="s">
        <v>407</v>
      </c>
      <c r="L43" s="42" t="s">
        <v>407</v>
      </c>
      <c r="M43" s="42" t="s">
        <v>407</v>
      </c>
      <c r="N43" s="42" t="s">
        <v>407</v>
      </c>
      <c r="O43" s="43" t="s">
        <v>407</v>
      </c>
      <c r="P43" s="38" t="s">
        <v>407</v>
      </c>
      <c r="Q43" s="38" t="s">
        <v>407</v>
      </c>
      <c r="R43" s="43" t="s">
        <v>407</v>
      </c>
      <c r="S43" s="43" t="s">
        <v>407</v>
      </c>
      <c r="T43" s="43" t="e">
        <f>VLOOKUP(I43,'[1]Inputs_Buildings&amp;Contents'!$H$4:$BQ$503,62,FALSE)</f>
        <v>#N/A</v>
      </c>
      <c r="U43" s="60"/>
      <c r="V43" s="60"/>
      <c r="W43" s="60"/>
      <c r="X43" s="60"/>
      <c r="Y43" s="60"/>
      <c r="Z43" s="60"/>
      <c r="AA43" s="60"/>
      <c r="AB43" s="45" t="s">
        <v>348</v>
      </c>
      <c r="AC43" s="41">
        <v>1</v>
      </c>
      <c r="AD43" s="60"/>
      <c r="AE43" s="60"/>
      <c r="AF43" s="60"/>
      <c r="AG43" s="60"/>
      <c r="AH43" s="60"/>
      <c r="AI43" s="60"/>
      <c r="AJ43" s="60"/>
      <c r="AN43" s="47">
        <v>56</v>
      </c>
      <c r="AO43" s="48">
        <v>1</v>
      </c>
      <c r="BK43" s="51">
        <v>127000</v>
      </c>
      <c r="BL43" s="52">
        <v>0.31076594858986367</v>
      </c>
    </row>
    <row r="44" spans="1:64" ht="25.5" customHeight="1" thickTop="1" thickBot="1" x14ac:dyDescent="0.25">
      <c r="A44" s="20" t="str">
        <f t="shared" si="0"/>
        <v>822BLACK JUNGLE</v>
      </c>
      <c r="B44" s="20">
        <v>822</v>
      </c>
      <c r="C44" s="20" t="s">
        <v>431</v>
      </c>
      <c r="D44" s="21" t="s">
        <v>248</v>
      </c>
      <c r="E44" s="22">
        <v>2084.9854284414068</v>
      </c>
      <c r="F44" s="22">
        <f t="shared" si="1"/>
        <v>2293.4839712855478</v>
      </c>
      <c r="G44" s="22">
        <f t="shared" si="2"/>
        <v>2710.4810569738288</v>
      </c>
      <c r="I44" s="54" t="s">
        <v>432</v>
      </c>
      <c r="J44" s="55">
        <v>1</v>
      </c>
      <c r="K44" s="56">
        <v>3.2580021999999999E-3</v>
      </c>
      <c r="L44" s="56">
        <v>5.7499999999999999E-4</v>
      </c>
      <c r="M44" s="56">
        <v>0</v>
      </c>
      <c r="N44" s="56">
        <v>0</v>
      </c>
      <c r="O44" s="57">
        <v>10</v>
      </c>
      <c r="P44" s="58" t="s">
        <v>250</v>
      </c>
      <c r="Q44" s="58" t="s">
        <v>332</v>
      </c>
      <c r="R44" s="57">
        <v>12</v>
      </c>
      <c r="S44" s="57">
        <v>0</v>
      </c>
      <c r="T44" s="57" t="str">
        <f>VLOOKUP(I44,'[1]Inputs_Buildings&amp;Contents'!$H$4:$BQ$503,62,FALSE)</f>
        <v/>
      </c>
      <c r="U44" s="60"/>
      <c r="V44" s="60"/>
      <c r="W44" s="60"/>
      <c r="X44" s="60"/>
      <c r="Y44" s="60"/>
      <c r="Z44" s="60"/>
      <c r="AA44" s="60"/>
      <c r="AB44" s="59" t="s">
        <v>411</v>
      </c>
      <c r="AC44" s="55">
        <v>1</v>
      </c>
      <c r="AD44" s="60"/>
      <c r="AG44" s="60"/>
      <c r="AH44" s="60"/>
      <c r="AI44" s="60"/>
      <c r="AJ44" s="60"/>
      <c r="AN44" s="61">
        <v>57</v>
      </c>
      <c r="AO44" s="62">
        <v>1</v>
      </c>
      <c r="BK44" s="63">
        <v>128000</v>
      </c>
      <c r="BL44" s="64">
        <v>0.31239463003434281</v>
      </c>
    </row>
    <row r="45" spans="1:64" ht="25.5" customHeight="1" thickTop="1" thickBot="1" x14ac:dyDescent="0.25">
      <c r="A45" s="20" t="str">
        <f t="shared" si="0"/>
        <v>822BLACKMORE</v>
      </c>
      <c r="B45" s="37">
        <v>822</v>
      </c>
      <c r="C45" s="37" t="s">
        <v>433</v>
      </c>
      <c r="D45" s="38" t="s">
        <v>248</v>
      </c>
      <c r="E45" s="39">
        <v>2084.9854284414068</v>
      </c>
      <c r="F45" s="39">
        <f t="shared" si="1"/>
        <v>2293.4839712855478</v>
      </c>
      <c r="G45" s="39">
        <f t="shared" si="2"/>
        <v>2710.4810569738288</v>
      </c>
      <c r="I45" s="40" t="s">
        <v>434</v>
      </c>
      <c r="J45" s="41">
        <v>1</v>
      </c>
      <c r="K45" s="42">
        <v>0</v>
      </c>
      <c r="L45" s="42">
        <v>3.4299999999999999E-4</v>
      </c>
      <c r="M45" s="42">
        <v>0</v>
      </c>
      <c r="N45" s="42">
        <v>0</v>
      </c>
      <c r="O45" s="43">
        <v>3</v>
      </c>
      <c r="P45" s="38" t="s">
        <v>352</v>
      </c>
      <c r="Q45" s="38" t="s">
        <v>367</v>
      </c>
      <c r="R45" s="43">
        <v>3</v>
      </c>
      <c r="S45" s="43">
        <v>0</v>
      </c>
      <c r="T45" s="43" t="str">
        <f>VLOOKUP(I45,'[1]Inputs_Buildings&amp;Contents'!$H$4:$BQ$503,62,FALSE)</f>
        <v/>
      </c>
      <c r="AB45" s="45" t="s">
        <v>435</v>
      </c>
      <c r="AC45" s="41">
        <v>1</v>
      </c>
      <c r="AN45" s="47">
        <v>58</v>
      </c>
      <c r="AO45" s="48">
        <v>1</v>
      </c>
      <c r="BK45" s="51">
        <v>129000</v>
      </c>
      <c r="BL45" s="52">
        <v>0.31402851493391615</v>
      </c>
    </row>
    <row r="46" spans="1:64" ht="25.5" customHeight="1" thickTop="1" thickBot="1" x14ac:dyDescent="0.25">
      <c r="A46" s="20" t="str">
        <f t="shared" si="0"/>
        <v>822BURRUNDIE</v>
      </c>
      <c r="B46" s="20">
        <v>822</v>
      </c>
      <c r="C46" s="20" t="s">
        <v>436</v>
      </c>
      <c r="D46" s="21" t="s">
        <v>248</v>
      </c>
      <c r="E46" s="22">
        <v>2084.9854284414068</v>
      </c>
      <c r="F46" s="22">
        <f t="shared" si="1"/>
        <v>2293.4839712855478</v>
      </c>
      <c r="G46" s="22">
        <f t="shared" si="2"/>
        <v>2710.4810569738288</v>
      </c>
      <c r="I46" s="54" t="s">
        <v>437</v>
      </c>
      <c r="J46" s="55">
        <v>1</v>
      </c>
      <c r="K46" s="56">
        <v>1.0613710999999999E-7</v>
      </c>
      <c r="L46" s="56">
        <v>3.4299999999999999E-4</v>
      </c>
      <c r="M46" s="56">
        <v>0</v>
      </c>
      <c r="N46" s="56">
        <v>0</v>
      </c>
      <c r="O46" s="57">
        <v>4</v>
      </c>
      <c r="P46" s="58" t="s">
        <v>321</v>
      </c>
      <c r="Q46" s="58" t="s">
        <v>385</v>
      </c>
      <c r="R46" s="57">
        <v>9</v>
      </c>
      <c r="S46" s="57">
        <v>0</v>
      </c>
      <c r="T46" s="57" t="str">
        <f>VLOOKUP(I46,'[1]Inputs_Buildings&amp;Contents'!$H$4:$BQ$503,62,FALSE)</f>
        <v/>
      </c>
      <c r="U46" s="60"/>
      <c r="V46" s="60"/>
      <c r="W46" s="60"/>
      <c r="X46" s="60"/>
      <c r="Y46" s="60"/>
      <c r="Z46" s="60"/>
      <c r="AA46" s="60"/>
      <c r="AB46" s="59" t="s">
        <v>438</v>
      </c>
      <c r="AC46" s="55">
        <v>1</v>
      </c>
      <c r="AD46" s="60"/>
      <c r="AE46" s="60"/>
      <c r="AF46" s="60"/>
      <c r="AG46" s="60"/>
      <c r="AH46" s="60"/>
      <c r="AI46" s="60"/>
      <c r="AJ46" s="60"/>
      <c r="AN46" s="61">
        <v>59</v>
      </c>
      <c r="AO46" s="62">
        <v>1</v>
      </c>
      <c r="BK46" s="63">
        <v>130000</v>
      </c>
      <c r="BL46" s="64">
        <v>0.31566239983348943</v>
      </c>
    </row>
    <row r="47" spans="1:64" ht="25.5" customHeight="1" thickTop="1" thickBot="1" x14ac:dyDescent="0.25">
      <c r="A47" s="20" t="str">
        <f t="shared" si="0"/>
        <v>822BYNOE</v>
      </c>
      <c r="B47" s="37">
        <v>822</v>
      </c>
      <c r="C47" s="37" t="s">
        <v>439</v>
      </c>
      <c r="D47" s="38" t="s">
        <v>248</v>
      </c>
      <c r="E47" s="39">
        <v>2084.9854284414068</v>
      </c>
      <c r="F47" s="39">
        <f t="shared" si="1"/>
        <v>2293.4839712855478</v>
      </c>
      <c r="G47" s="39">
        <f t="shared" si="2"/>
        <v>2710.4810569738288</v>
      </c>
      <c r="I47" s="40" t="s">
        <v>440</v>
      </c>
      <c r="J47" s="41">
        <v>1</v>
      </c>
      <c r="K47" s="42">
        <v>0</v>
      </c>
      <c r="L47" s="42">
        <v>5.7499999999999999E-4</v>
      </c>
      <c r="M47" s="42">
        <v>0</v>
      </c>
      <c r="N47" s="42">
        <v>0</v>
      </c>
      <c r="O47" s="43">
        <v>12</v>
      </c>
      <c r="P47" s="38" t="s">
        <v>174</v>
      </c>
      <c r="Q47" s="38" t="s">
        <v>303</v>
      </c>
      <c r="R47" s="43">
        <v>6</v>
      </c>
      <c r="S47" s="43">
        <v>2</v>
      </c>
      <c r="T47" s="43" t="str">
        <f>VLOOKUP(I47,'[1]Inputs_Buildings&amp;Contents'!$H$4:$BQ$503,62,FALSE)</f>
        <v>Less than 1 acre</v>
      </c>
      <c r="U47" s="60"/>
      <c r="V47" s="60"/>
      <c r="W47" s="60"/>
      <c r="X47" s="60"/>
      <c r="Y47" s="60"/>
      <c r="Z47" s="60"/>
      <c r="AA47" s="60"/>
      <c r="AB47" s="45" t="s">
        <v>332</v>
      </c>
      <c r="AC47" s="41">
        <v>1</v>
      </c>
      <c r="AD47" s="60"/>
      <c r="AE47" s="60"/>
      <c r="AF47" s="60"/>
      <c r="AG47" s="60"/>
      <c r="AH47" s="60"/>
      <c r="AI47" s="60"/>
      <c r="AJ47" s="60"/>
      <c r="AN47" s="47">
        <v>60</v>
      </c>
      <c r="AO47" s="48">
        <v>1</v>
      </c>
      <c r="BK47" s="51">
        <v>131000</v>
      </c>
      <c r="BL47" s="52">
        <v>0.31729108127796857</v>
      </c>
    </row>
    <row r="48" spans="1:64" ht="25.5" customHeight="1" thickTop="1" thickBot="1" x14ac:dyDescent="0.25">
      <c r="A48" s="20" t="str">
        <f t="shared" si="0"/>
        <v>822CAMP CREEK</v>
      </c>
      <c r="B48" s="20">
        <v>822</v>
      </c>
      <c r="C48" s="20" t="s">
        <v>441</v>
      </c>
      <c r="D48" s="21" t="s">
        <v>248</v>
      </c>
      <c r="E48" s="22">
        <v>2084.9854284414068</v>
      </c>
      <c r="F48" s="22">
        <f t="shared" si="1"/>
        <v>2293.4839712855478</v>
      </c>
      <c r="G48" s="22">
        <f t="shared" si="2"/>
        <v>2710.4810569738288</v>
      </c>
      <c r="I48" s="54" t="s">
        <v>442</v>
      </c>
      <c r="J48" s="55">
        <v>1</v>
      </c>
      <c r="K48" s="56">
        <v>2.4434069999999998E-4</v>
      </c>
      <c r="L48" s="56">
        <v>8.6000000000000003E-5</v>
      </c>
      <c r="M48" s="56">
        <v>0</v>
      </c>
      <c r="N48" s="56">
        <v>0</v>
      </c>
      <c r="O48" s="57">
        <v>12</v>
      </c>
      <c r="P48" s="58" t="s">
        <v>250</v>
      </c>
      <c r="Q48" s="58" t="s">
        <v>443</v>
      </c>
      <c r="R48" s="57">
        <v>8</v>
      </c>
      <c r="S48" s="57">
        <v>0</v>
      </c>
      <c r="T48" s="57" t="str">
        <f>VLOOKUP(I48,'[1]Inputs_Buildings&amp;Contents'!$H$4:$BQ$503,62,FALSE)</f>
        <v>Less than 1 acre</v>
      </c>
      <c r="U48" s="60"/>
      <c r="V48" s="60"/>
      <c r="W48" s="60"/>
      <c r="X48" s="60"/>
      <c r="Y48" s="60"/>
      <c r="Z48" s="60"/>
      <c r="AA48" s="60"/>
      <c r="AB48" s="59" t="s">
        <v>443</v>
      </c>
      <c r="AC48" s="55">
        <v>1</v>
      </c>
      <c r="AD48" s="60"/>
      <c r="AE48" s="60"/>
      <c r="AF48" s="60"/>
      <c r="AG48" s="60"/>
      <c r="AH48" s="60"/>
      <c r="AI48" s="60"/>
      <c r="AJ48" s="60"/>
      <c r="AN48" s="61">
        <v>61</v>
      </c>
      <c r="AO48" s="62">
        <v>1</v>
      </c>
      <c r="BK48" s="63">
        <v>132000</v>
      </c>
      <c r="BL48" s="64">
        <v>0.31891455926735351</v>
      </c>
    </row>
    <row r="49" spans="1:64" ht="25.5" customHeight="1" thickTop="1" thickBot="1" x14ac:dyDescent="0.25">
      <c r="A49" s="20" t="str">
        <f t="shared" si="0"/>
        <v>822CHANNEL ISLAND</v>
      </c>
      <c r="B49" s="37">
        <v>822</v>
      </c>
      <c r="C49" s="37" t="s">
        <v>444</v>
      </c>
      <c r="D49" s="38" t="s">
        <v>248</v>
      </c>
      <c r="E49" s="39">
        <v>2084.9854284414068</v>
      </c>
      <c r="F49" s="39">
        <f t="shared" si="1"/>
        <v>2293.4839712855478</v>
      </c>
      <c r="G49" s="39">
        <f t="shared" si="2"/>
        <v>2710.4810569738288</v>
      </c>
      <c r="I49" s="40" t="s">
        <v>445</v>
      </c>
      <c r="J49" s="41">
        <v>1</v>
      </c>
      <c r="K49" s="42">
        <v>1.011987E-4</v>
      </c>
      <c r="L49" s="42">
        <v>1.335E-3</v>
      </c>
      <c r="M49" s="42">
        <v>0</v>
      </c>
      <c r="N49" s="42">
        <v>0</v>
      </c>
      <c r="O49" s="43">
        <v>10</v>
      </c>
      <c r="P49" s="38" t="s">
        <v>174</v>
      </c>
      <c r="Q49" s="38" t="s">
        <v>266</v>
      </c>
      <c r="R49" s="43">
        <v>11</v>
      </c>
      <c r="S49" s="43">
        <v>6</v>
      </c>
      <c r="T49" s="43" t="str">
        <f>VLOOKUP(I49,'[1]Inputs_Buildings&amp;Contents'!$H$4:$BQ$503,62,FALSE)</f>
        <v>Less than 1 acre</v>
      </c>
      <c r="AB49" s="45" t="s">
        <v>446</v>
      </c>
      <c r="AC49" s="41">
        <v>1</v>
      </c>
      <c r="AE49" s="60"/>
      <c r="AF49" s="60"/>
      <c r="AN49" s="47">
        <v>62</v>
      </c>
      <c r="AO49" s="48">
        <v>1</v>
      </c>
      <c r="BK49" s="51">
        <v>133000</v>
      </c>
      <c r="BL49" s="52">
        <v>0.32084504110729528</v>
      </c>
    </row>
    <row r="50" spans="1:64" ht="25.5" customHeight="1" thickTop="1" thickBot="1" x14ac:dyDescent="0.25">
      <c r="A50" s="20" t="str">
        <f t="shared" si="0"/>
        <v>822CHARLOTTE</v>
      </c>
      <c r="B50" s="20">
        <v>822</v>
      </c>
      <c r="C50" s="20" t="s">
        <v>447</v>
      </c>
      <c r="D50" s="21" t="s">
        <v>248</v>
      </c>
      <c r="E50" s="22">
        <v>2084.9854284414068</v>
      </c>
      <c r="F50" s="22">
        <f t="shared" si="1"/>
        <v>2293.4839712855478</v>
      </c>
      <c r="G50" s="22">
        <f t="shared" si="2"/>
        <v>2710.4810569738288</v>
      </c>
      <c r="I50" s="54" t="s">
        <v>448</v>
      </c>
      <c r="J50" s="55">
        <v>1</v>
      </c>
      <c r="K50" s="56">
        <v>0</v>
      </c>
      <c r="L50" s="56">
        <v>8.6000000000000003E-5</v>
      </c>
      <c r="M50" s="56">
        <v>0</v>
      </c>
      <c r="N50" s="56">
        <v>0</v>
      </c>
      <c r="O50" s="57">
        <v>9</v>
      </c>
      <c r="P50" s="58" t="s">
        <v>341</v>
      </c>
      <c r="Q50" s="58" t="s">
        <v>423</v>
      </c>
      <c r="R50" s="57">
        <v>6</v>
      </c>
      <c r="S50" s="57">
        <v>0</v>
      </c>
      <c r="T50" s="57" t="str">
        <f>VLOOKUP(I50,'[1]Inputs_Buildings&amp;Contents'!$H$4:$BQ$503,62,FALSE)</f>
        <v>1 to 5 acres</v>
      </c>
      <c r="U50" s="60"/>
      <c r="V50" s="60"/>
      <c r="W50" s="60"/>
      <c r="X50" s="60"/>
      <c r="Y50" s="60"/>
      <c r="Z50" s="60"/>
      <c r="AA50" s="60"/>
      <c r="AB50" s="59" t="s">
        <v>251</v>
      </c>
      <c r="AC50" s="55">
        <v>1</v>
      </c>
      <c r="AD50" s="60"/>
      <c r="AE50" s="60"/>
      <c r="AF50" s="60"/>
      <c r="AG50" s="60"/>
      <c r="AH50" s="60"/>
      <c r="AI50" s="60"/>
      <c r="AJ50" s="60"/>
      <c r="AN50" s="61">
        <v>63</v>
      </c>
      <c r="AO50" s="62">
        <v>1</v>
      </c>
      <c r="BK50" s="63">
        <v>134000</v>
      </c>
      <c r="BL50" s="64">
        <v>0.32247892600686856</v>
      </c>
    </row>
    <row r="51" spans="1:64" ht="25.5" customHeight="1" thickTop="1" thickBot="1" x14ac:dyDescent="0.25">
      <c r="A51" s="20" t="str">
        <f t="shared" si="0"/>
        <v>822CLARAVALE</v>
      </c>
      <c r="B51" s="37">
        <v>822</v>
      </c>
      <c r="C51" s="37" t="s">
        <v>449</v>
      </c>
      <c r="D51" s="38" t="s">
        <v>248</v>
      </c>
      <c r="E51" s="39">
        <v>2084.9854284414068</v>
      </c>
      <c r="F51" s="39">
        <f t="shared" si="1"/>
        <v>2293.4839712855478</v>
      </c>
      <c r="G51" s="39">
        <f t="shared" si="2"/>
        <v>2710.4810569738288</v>
      </c>
      <c r="I51" s="40" t="s">
        <v>450</v>
      </c>
      <c r="J51" s="41">
        <v>1</v>
      </c>
      <c r="K51" s="42">
        <v>0</v>
      </c>
      <c r="L51" s="42">
        <v>3.4299999999999999E-4</v>
      </c>
      <c r="M51" s="42">
        <v>0</v>
      </c>
      <c r="N51" s="42">
        <v>0</v>
      </c>
      <c r="O51" s="43">
        <v>12</v>
      </c>
      <c r="P51" s="38" t="s">
        <v>34</v>
      </c>
      <c r="Q51" s="38" t="s">
        <v>327</v>
      </c>
      <c r="R51" s="43">
        <v>9</v>
      </c>
      <c r="S51" s="43">
        <v>0</v>
      </c>
      <c r="T51" s="43" t="str">
        <f>VLOOKUP(I51,'[1]Inputs_Buildings&amp;Contents'!$H$4:$BQ$503,62,FALSE)</f>
        <v>1 to 5 acres</v>
      </c>
      <c r="U51" s="60"/>
      <c r="V51" s="60"/>
      <c r="W51" s="60"/>
      <c r="X51" s="60"/>
      <c r="Y51" s="60"/>
      <c r="Z51" s="60"/>
      <c r="AA51" s="60"/>
      <c r="AB51" s="45" t="s">
        <v>367</v>
      </c>
      <c r="AC51" s="41">
        <v>1</v>
      </c>
      <c r="AD51" s="60"/>
      <c r="AE51" s="60"/>
      <c r="AF51" s="60"/>
      <c r="AG51" s="60"/>
      <c r="AH51" s="60"/>
      <c r="AI51" s="60"/>
      <c r="AJ51" s="60"/>
      <c r="AN51" s="47">
        <v>64</v>
      </c>
      <c r="AO51" s="48">
        <v>1</v>
      </c>
      <c r="BK51" s="51">
        <v>135000</v>
      </c>
      <c r="BL51" s="52">
        <v>0.32409720054115937</v>
      </c>
    </row>
    <row r="52" spans="1:64" ht="25.5" customHeight="1" thickTop="1" thickBot="1" x14ac:dyDescent="0.25">
      <c r="A52" s="20" t="str">
        <f t="shared" si="0"/>
        <v>822COLLETT CREEK</v>
      </c>
      <c r="B52" s="20">
        <v>822</v>
      </c>
      <c r="C52" s="20" t="s">
        <v>451</v>
      </c>
      <c r="D52" s="21" t="s">
        <v>248</v>
      </c>
      <c r="E52" s="22">
        <v>2084.9854284414068</v>
      </c>
      <c r="F52" s="22">
        <f t="shared" si="1"/>
        <v>2293.4839712855478</v>
      </c>
      <c r="G52" s="22">
        <f t="shared" si="2"/>
        <v>2710.4810569738288</v>
      </c>
      <c r="I52" s="54" t="s">
        <v>452</v>
      </c>
      <c r="J52" s="55">
        <v>1</v>
      </c>
      <c r="K52" s="56">
        <v>0</v>
      </c>
      <c r="L52" s="56">
        <v>3.4299999999999999E-4</v>
      </c>
      <c r="M52" s="56">
        <v>0</v>
      </c>
      <c r="N52" s="56">
        <v>0</v>
      </c>
      <c r="O52" s="57">
        <v>9</v>
      </c>
      <c r="P52" s="58" t="s">
        <v>311</v>
      </c>
      <c r="Q52" s="58" t="s">
        <v>435</v>
      </c>
      <c r="R52" s="57">
        <v>10</v>
      </c>
      <c r="S52" s="57">
        <v>0</v>
      </c>
      <c r="T52" s="57" t="str">
        <f>VLOOKUP(I52,'[1]Inputs_Buildings&amp;Contents'!$H$4:$BQ$503,62,FALSE)</f>
        <v/>
      </c>
      <c r="U52" s="60"/>
      <c r="V52" s="60"/>
      <c r="W52" s="60"/>
      <c r="X52" s="60"/>
      <c r="Y52" s="60"/>
      <c r="Z52" s="60"/>
      <c r="AA52" s="60"/>
      <c r="AB52" s="59" t="s">
        <v>453</v>
      </c>
      <c r="AC52" s="55">
        <v>1</v>
      </c>
      <c r="AD52" s="60"/>
      <c r="AE52" s="60"/>
      <c r="AF52" s="60"/>
      <c r="AG52" s="60"/>
      <c r="AH52" s="60"/>
      <c r="AI52" s="60"/>
      <c r="AJ52" s="60"/>
      <c r="AN52" s="61">
        <v>65</v>
      </c>
      <c r="AO52" s="62">
        <v>1</v>
      </c>
      <c r="BK52" s="63">
        <v>136000</v>
      </c>
      <c r="BL52" s="64">
        <v>0.32572067853054432</v>
      </c>
    </row>
    <row r="53" spans="1:64" ht="25.5" customHeight="1" thickTop="1" thickBot="1" x14ac:dyDescent="0.25">
      <c r="A53" s="20" t="str">
        <f t="shared" si="0"/>
        <v>822COOMALIE CREEK</v>
      </c>
      <c r="B53" s="37">
        <v>822</v>
      </c>
      <c r="C53" s="37" t="s">
        <v>454</v>
      </c>
      <c r="D53" s="38" t="s">
        <v>248</v>
      </c>
      <c r="E53" s="39">
        <v>2084.9854284414068</v>
      </c>
      <c r="F53" s="39">
        <f t="shared" si="1"/>
        <v>2293.4839712855478</v>
      </c>
      <c r="G53" s="39">
        <f t="shared" si="2"/>
        <v>2710.4810569738288</v>
      </c>
      <c r="I53" s="40" t="s">
        <v>455</v>
      </c>
      <c r="J53" s="41">
        <v>1</v>
      </c>
      <c r="K53" s="42">
        <v>1.0679E-4</v>
      </c>
      <c r="L53" s="42">
        <v>5.7499999999999999E-4</v>
      </c>
      <c r="M53" s="42">
        <v>0</v>
      </c>
      <c r="N53" s="42">
        <v>0</v>
      </c>
      <c r="O53" s="43">
        <v>5</v>
      </c>
      <c r="P53" s="38" t="s">
        <v>34</v>
      </c>
      <c r="Q53" s="38" t="s">
        <v>327</v>
      </c>
      <c r="R53" s="43">
        <v>9</v>
      </c>
      <c r="S53" s="43">
        <v>0</v>
      </c>
      <c r="T53" s="43" t="str">
        <f>VLOOKUP(I53,'[1]Inputs_Buildings&amp;Contents'!$H$4:$BQ$503,62,FALSE)</f>
        <v/>
      </c>
      <c r="U53" s="60"/>
      <c r="V53" s="60"/>
      <c r="W53" s="60"/>
      <c r="X53" s="60"/>
      <c r="Y53" s="60"/>
      <c r="Z53" s="60"/>
      <c r="AA53" s="60"/>
      <c r="AB53" s="45" t="s">
        <v>393</v>
      </c>
      <c r="AC53" s="41">
        <v>1</v>
      </c>
      <c r="AD53" s="60"/>
      <c r="AE53" s="60"/>
      <c r="AF53" s="60"/>
      <c r="AG53" s="60"/>
      <c r="AH53" s="60"/>
      <c r="AI53" s="60"/>
      <c r="AJ53" s="60"/>
      <c r="AN53" s="47">
        <v>66</v>
      </c>
      <c r="AO53" s="48">
        <v>1</v>
      </c>
      <c r="BK53" s="51">
        <v>137000</v>
      </c>
      <c r="BL53" s="52">
        <v>0.32733374960974088</v>
      </c>
    </row>
    <row r="54" spans="1:64" ht="25.5" customHeight="1" thickTop="1" thickBot="1" x14ac:dyDescent="0.25">
      <c r="A54" s="20" t="str">
        <f t="shared" si="0"/>
        <v>822COX PENINSULA</v>
      </c>
      <c r="B54" s="20">
        <v>822</v>
      </c>
      <c r="C54" s="20" t="s">
        <v>456</v>
      </c>
      <c r="D54" s="21" t="s">
        <v>248</v>
      </c>
      <c r="E54" s="22">
        <v>2084.9854284414068</v>
      </c>
      <c r="F54" s="22">
        <f t="shared" si="1"/>
        <v>2293.4839712855478</v>
      </c>
      <c r="G54" s="22">
        <f t="shared" si="2"/>
        <v>2710.4810569738288</v>
      </c>
      <c r="I54" s="54" t="s">
        <v>457</v>
      </c>
      <c r="J54" s="55">
        <v>1</v>
      </c>
      <c r="K54" s="56">
        <v>4.892888E-4</v>
      </c>
      <c r="L54" s="56">
        <v>1.335E-3</v>
      </c>
      <c r="M54" s="56">
        <v>0</v>
      </c>
      <c r="N54" s="56">
        <v>0</v>
      </c>
      <c r="O54" s="57">
        <v>8</v>
      </c>
      <c r="P54" s="58" t="s">
        <v>321</v>
      </c>
      <c r="Q54" s="58" t="s">
        <v>385</v>
      </c>
      <c r="R54" s="57">
        <v>2</v>
      </c>
      <c r="S54" s="57">
        <v>10</v>
      </c>
      <c r="T54" s="57" t="str">
        <f>VLOOKUP(I54,'[1]Inputs_Buildings&amp;Contents'!$H$4:$BQ$503,62,FALSE)</f>
        <v>Less than 1 acre</v>
      </c>
      <c r="U54" s="60"/>
      <c r="V54" s="60"/>
      <c r="W54" s="60"/>
      <c r="X54" s="60"/>
      <c r="Y54" s="60"/>
      <c r="Z54" s="60"/>
      <c r="AA54" s="60"/>
      <c r="AB54" s="59" t="s">
        <v>458</v>
      </c>
      <c r="AC54" s="55">
        <v>1</v>
      </c>
      <c r="AD54" s="60"/>
      <c r="AE54" s="60"/>
      <c r="AF54" s="60"/>
      <c r="AG54" s="60"/>
      <c r="AH54" s="60"/>
      <c r="AI54" s="60"/>
      <c r="AJ54" s="60"/>
      <c r="AN54" s="61">
        <v>67</v>
      </c>
      <c r="AO54" s="62">
        <v>1</v>
      </c>
      <c r="BK54" s="63">
        <v>138000</v>
      </c>
      <c r="BL54" s="64">
        <v>0.32895202414403163</v>
      </c>
    </row>
    <row r="55" spans="1:64" ht="25.5" customHeight="1" thickTop="1" thickBot="1" x14ac:dyDescent="0.25">
      <c r="A55" s="20" t="str">
        <f t="shared" si="0"/>
        <v>822DALY</v>
      </c>
      <c r="B55" s="37">
        <v>822</v>
      </c>
      <c r="C55" s="37" t="s">
        <v>459</v>
      </c>
      <c r="D55" s="38" t="s">
        <v>248</v>
      </c>
      <c r="E55" s="39">
        <v>2084.9854284414068</v>
      </c>
      <c r="F55" s="39">
        <f t="shared" si="1"/>
        <v>2293.4839712855478</v>
      </c>
      <c r="G55" s="39">
        <f t="shared" si="2"/>
        <v>2710.4810569738288</v>
      </c>
      <c r="I55" s="40" t="s">
        <v>460</v>
      </c>
      <c r="J55" s="41">
        <v>1</v>
      </c>
      <c r="K55" s="42">
        <v>7.5797900000000001E-5</v>
      </c>
      <c r="L55" s="42">
        <v>3.4299999999999999E-4</v>
      </c>
      <c r="M55" s="42">
        <v>0</v>
      </c>
      <c r="N55" s="42">
        <v>0</v>
      </c>
      <c r="O55" s="43">
        <v>4</v>
      </c>
      <c r="P55" s="38" t="s">
        <v>352</v>
      </c>
      <c r="Q55" s="38" t="s">
        <v>393</v>
      </c>
      <c r="R55" s="43">
        <v>3</v>
      </c>
      <c r="S55" s="43">
        <v>0</v>
      </c>
      <c r="T55" s="43" t="str">
        <f>VLOOKUP(I55,'[1]Inputs_Buildings&amp;Contents'!$H$4:$BQ$503,62,FALSE)</f>
        <v>Less than 1 acre</v>
      </c>
      <c r="U55" s="60"/>
      <c r="V55" s="60"/>
      <c r="W55" s="60"/>
      <c r="X55" s="60"/>
      <c r="Y55" s="60"/>
      <c r="Z55" s="60"/>
      <c r="AA55" s="60"/>
      <c r="AB55" s="60"/>
      <c r="AC55" s="60"/>
      <c r="AD55" s="60"/>
      <c r="AE55" s="60"/>
      <c r="AF55" s="60"/>
      <c r="AG55" s="60"/>
      <c r="AH55" s="60"/>
      <c r="AI55" s="60"/>
      <c r="AJ55" s="60"/>
      <c r="AN55" s="47">
        <v>68</v>
      </c>
      <c r="AO55" s="48">
        <v>1</v>
      </c>
      <c r="BK55" s="51">
        <v>139000</v>
      </c>
      <c r="BL55" s="52">
        <v>0.33055468831303986</v>
      </c>
    </row>
    <row r="56" spans="1:64" ht="25.5" customHeight="1" thickTop="1" thickBot="1" x14ac:dyDescent="0.25">
      <c r="A56" s="20" t="str">
        <f t="shared" si="0"/>
        <v>822DALY RIVER</v>
      </c>
      <c r="B56" s="20">
        <v>822</v>
      </c>
      <c r="C56" s="20" t="s">
        <v>461</v>
      </c>
      <c r="D56" s="21" t="s">
        <v>248</v>
      </c>
      <c r="E56" s="22">
        <v>2084.9854284414068</v>
      </c>
      <c r="F56" s="22">
        <f t="shared" si="1"/>
        <v>2293.4839712855478</v>
      </c>
      <c r="G56" s="22">
        <f t="shared" si="2"/>
        <v>2710.4810569738288</v>
      </c>
      <c r="I56" s="54" t="s">
        <v>462</v>
      </c>
      <c r="J56" s="55">
        <v>1</v>
      </c>
      <c r="K56" s="56">
        <v>1.9060670000000001E-4</v>
      </c>
      <c r="L56" s="56">
        <v>5.7499999999999999E-4</v>
      </c>
      <c r="M56" s="56">
        <v>0</v>
      </c>
      <c r="N56" s="56">
        <v>0</v>
      </c>
      <c r="O56" s="57">
        <v>10</v>
      </c>
      <c r="P56" s="58" t="s">
        <v>333</v>
      </c>
      <c r="Q56" s="58" t="s">
        <v>412</v>
      </c>
      <c r="R56" s="57">
        <v>10</v>
      </c>
      <c r="S56" s="57">
        <v>2</v>
      </c>
      <c r="T56" s="57" t="str">
        <f>VLOOKUP(I56,'[1]Inputs_Buildings&amp;Contents'!$H$4:$BQ$503,62,FALSE)</f>
        <v/>
      </c>
      <c r="AN56" s="61">
        <v>69</v>
      </c>
      <c r="AO56" s="62">
        <v>1</v>
      </c>
      <c r="BK56" s="63">
        <v>140000</v>
      </c>
      <c r="BL56" s="64">
        <v>0.33217296284733061</v>
      </c>
    </row>
    <row r="57" spans="1:64" ht="25.5" customHeight="1" thickTop="1" thickBot="1" x14ac:dyDescent="0.25">
      <c r="A57" s="20" t="str">
        <f t="shared" si="0"/>
        <v>822DOUGLAS-DALY</v>
      </c>
      <c r="B57" s="37">
        <v>822</v>
      </c>
      <c r="C57" s="37" t="s">
        <v>463</v>
      </c>
      <c r="D57" s="38" t="s">
        <v>248</v>
      </c>
      <c r="E57" s="39">
        <v>2084.9854284414068</v>
      </c>
      <c r="F57" s="39">
        <f t="shared" si="1"/>
        <v>2293.4839712855478</v>
      </c>
      <c r="G57" s="39">
        <f t="shared" si="2"/>
        <v>2710.4810569738288</v>
      </c>
      <c r="I57" s="40" t="s">
        <v>464</v>
      </c>
      <c r="J57" s="41">
        <v>1</v>
      </c>
      <c r="K57" s="42">
        <v>0</v>
      </c>
      <c r="L57" s="42">
        <v>5.7499999999999999E-4</v>
      </c>
      <c r="M57" s="42">
        <v>0</v>
      </c>
      <c r="N57" s="42">
        <v>0</v>
      </c>
      <c r="O57" s="43">
        <v>7</v>
      </c>
      <c r="P57" s="38" t="s">
        <v>292</v>
      </c>
      <c r="Q57" s="38" t="s">
        <v>345</v>
      </c>
      <c r="R57" s="43">
        <v>5</v>
      </c>
      <c r="S57" s="43">
        <v>5</v>
      </c>
      <c r="T57" s="43" t="str">
        <f>VLOOKUP(I57,'[1]Inputs_Buildings&amp;Contents'!$H$4:$BQ$503,62,FALSE)</f>
        <v>Less than 1 acre</v>
      </c>
      <c r="U57" s="60"/>
      <c r="V57" s="60"/>
      <c r="W57" s="60"/>
      <c r="X57" s="60"/>
      <c r="Y57" s="60"/>
      <c r="Z57" s="60"/>
      <c r="AA57" s="60"/>
      <c r="AB57" s="60"/>
      <c r="AC57" s="60"/>
      <c r="AD57" s="60"/>
      <c r="AE57" s="60"/>
      <c r="AF57" s="60"/>
      <c r="AG57" s="60"/>
      <c r="AH57" s="60"/>
      <c r="AI57" s="60"/>
      <c r="AJ57" s="60"/>
      <c r="AN57" s="47">
        <v>70</v>
      </c>
      <c r="AO57" s="48">
        <v>1</v>
      </c>
      <c r="BK57" s="51">
        <v>141000</v>
      </c>
      <c r="BL57" s="52">
        <v>0.33378603392652723</v>
      </c>
    </row>
    <row r="58" spans="1:64" ht="25.5" customHeight="1" thickTop="1" thickBot="1" x14ac:dyDescent="0.25">
      <c r="A58" s="20" t="str">
        <f t="shared" si="0"/>
        <v>822EAST ARM</v>
      </c>
      <c r="B58" s="20">
        <v>822</v>
      </c>
      <c r="C58" s="20" t="s">
        <v>465</v>
      </c>
      <c r="D58" s="21" t="s">
        <v>248</v>
      </c>
      <c r="E58" s="22">
        <v>2084.9854284414068</v>
      </c>
      <c r="F58" s="22">
        <f t="shared" si="1"/>
        <v>2293.4839712855478</v>
      </c>
      <c r="G58" s="22">
        <f t="shared" si="2"/>
        <v>2710.4810569738288</v>
      </c>
      <c r="I58" s="54" t="s">
        <v>466</v>
      </c>
      <c r="J58" s="55">
        <v>1</v>
      </c>
      <c r="K58" s="56">
        <v>0</v>
      </c>
      <c r="L58" s="56">
        <v>3.4299999999999999E-4</v>
      </c>
      <c r="M58" s="56">
        <v>0</v>
      </c>
      <c r="N58" s="56">
        <v>0</v>
      </c>
      <c r="O58" s="57">
        <v>10</v>
      </c>
      <c r="P58" s="58" t="s">
        <v>300</v>
      </c>
      <c r="Q58" s="58" t="s">
        <v>376</v>
      </c>
      <c r="R58" s="57">
        <v>0</v>
      </c>
      <c r="S58" s="57">
        <v>0</v>
      </c>
      <c r="T58" s="57" t="str">
        <f>VLOOKUP(I58,'[1]Inputs_Buildings&amp;Contents'!$H$4:$BQ$503,62,FALSE)</f>
        <v>Less than 1 acre</v>
      </c>
      <c r="U58" s="60"/>
      <c r="V58" s="60"/>
      <c r="W58" s="60"/>
      <c r="X58" s="60"/>
      <c r="Y58" s="60"/>
      <c r="Z58" s="60"/>
      <c r="AA58" s="60"/>
      <c r="AB58" s="60"/>
      <c r="AC58" s="60"/>
      <c r="AD58" s="60"/>
      <c r="AE58" s="60"/>
      <c r="AF58" s="60"/>
      <c r="AG58" s="60"/>
      <c r="AH58" s="60"/>
      <c r="AI58" s="60"/>
      <c r="AJ58" s="60"/>
      <c r="AN58" s="61">
        <v>71</v>
      </c>
      <c r="AO58" s="62">
        <v>1</v>
      </c>
      <c r="BK58" s="63">
        <v>142000</v>
      </c>
      <c r="BL58" s="64">
        <v>0.33610157144343844</v>
      </c>
    </row>
    <row r="59" spans="1:64" ht="25.5" customHeight="1" thickTop="1" thickBot="1" x14ac:dyDescent="0.25">
      <c r="A59" s="20" t="str">
        <f t="shared" si="0"/>
        <v>822EAST ARNHEM</v>
      </c>
      <c r="B59" s="37">
        <v>822</v>
      </c>
      <c r="C59" s="37" t="s">
        <v>467</v>
      </c>
      <c r="D59" s="38" t="s">
        <v>248</v>
      </c>
      <c r="E59" s="39">
        <v>2084.9854284414068</v>
      </c>
      <c r="F59" s="39">
        <f t="shared" si="1"/>
        <v>2293.4839712855478</v>
      </c>
      <c r="G59" s="39">
        <f t="shared" si="2"/>
        <v>2710.4810569738288</v>
      </c>
      <c r="I59" s="40" t="s">
        <v>468</v>
      </c>
      <c r="J59" s="41">
        <v>1</v>
      </c>
      <c r="K59" s="42">
        <v>1.7568399999999999E-5</v>
      </c>
      <c r="L59" s="42">
        <v>5.7499999999999999E-4</v>
      </c>
      <c r="M59" s="42">
        <v>0</v>
      </c>
      <c r="N59" s="42">
        <v>0</v>
      </c>
      <c r="O59" s="43">
        <v>1</v>
      </c>
      <c r="P59" s="38" t="s">
        <v>321</v>
      </c>
      <c r="Q59" s="38" t="s">
        <v>388</v>
      </c>
      <c r="R59" s="43">
        <v>0</v>
      </c>
      <c r="S59" s="43">
        <v>0</v>
      </c>
      <c r="T59" s="43" t="str">
        <f>VLOOKUP(I59,'[1]Inputs_Buildings&amp;Contents'!$H$4:$BQ$503,62,FALSE)</f>
        <v>Less than 1 acre</v>
      </c>
      <c r="U59" s="60"/>
      <c r="V59" s="60"/>
      <c r="W59" s="60"/>
      <c r="X59" s="60"/>
      <c r="Y59" s="60"/>
      <c r="Z59" s="60"/>
      <c r="AA59" s="60"/>
      <c r="AB59" s="60"/>
      <c r="AC59" s="60"/>
      <c r="AD59" s="60"/>
      <c r="AG59" s="60"/>
      <c r="AH59" s="60"/>
      <c r="AI59" s="60"/>
      <c r="AJ59" s="60"/>
      <c r="AN59" s="47">
        <v>72</v>
      </c>
      <c r="AO59" s="48">
        <v>1</v>
      </c>
      <c r="BK59" s="51">
        <v>143000</v>
      </c>
      <c r="BL59" s="52">
        <v>0.33771464252263506</v>
      </c>
    </row>
    <row r="60" spans="1:64" ht="25.5" customHeight="1" thickTop="1" thickBot="1" x14ac:dyDescent="0.25">
      <c r="A60" s="20" t="str">
        <f t="shared" si="0"/>
        <v>822EVA VALLEY</v>
      </c>
      <c r="B60" s="20">
        <v>822</v>
      </c>
      <c r="C60" s="20" t="s">
        <v>469</v>
      </c>
      <c r="D60" s="21" t="s">
        <v>248</v>
      </c>
      <c r="E60" s="22">
        <v>2084.9854284414068</v>
      </c>
      <c r="F60" s="22">
        <f t="shared" si="1"/>
        <v>2293.4839712855478</v>
      </c>
      <c r="G60" s="22">
        <f t="shared" si="2"/>
        <v>2710.4810569738288</v>
      </c>
      <c r="I60" s="54" t="s">
        <v>470</v>
      </c>
      <c r="J60" s="55">
        <v>1</v>
      </c>
      <c r="K60" s="56">
        <v>1.2195809999999999E-4</v>
      </c>
      <c r="L60" s="56">
        <v>5.7499999999999999E-4</v>
      </c>
      <c r="M60" s="56">
        <v>0</v>
      </c>
      <c r="N60" s="56">
        <v>0</v>
      </c>
      <c r="O60" s="57">
        <v>12</v>
      </c>
      <c r="P60" s="58" t="s">
        <v>250</v>
      </c>
      <c r="Q60" s="58" t="s">
        <v>332</v>
      </c>
      <c r="R60" s="57">
        <v>0</v>
      </c>
      <c r="S60" s="57">
        <v>0</v>
      </c>
      <c r="T60" s="57" t="str">
        <f>VLOOKUP(I60,'[1]Inputs_Buildings&amp;Contents'!$H$4:$BQ$503,62,FALSE)</f>
        <v>Less than 1 acre</v>
      </c>
      <c r="AN60" s="61">
        <v>73</v>
      </c>
      <c r="AO60" s="62">
        <v>1</v>
      </c>
      <c r="BK60" s="63">
        <v>144000</v>
      </c>
      <c r="BL60" s="64">
        <v>0.33932251014673742</v>
      </c>
    </row>
    <row r="61" spans="1:64" ht="25.5" customHeight="1" thickTop="1" thickBot="1" x14ac:dyDescent="0.25">
      <c r="A61" s="20" t="str">
        <f t="shared" si="0"/>
        <v>822FINNISS VALLEY</v>
      </c>
      <c r="B61" s="37">
        <v>822</v>
      </c>
      <c r="C61" s="37" t="s">
        <v>471</v>
      </c>
      <c r="D61" s="38" t="s">
        <v>248</v>
      </c>
      <c r="E61" s="39">
        <v>2084.9854284414068</v>
      </c>
      <c r="F61" s="39">
        <f t="shared" si="1"/>
        <v>2293.4839712855478</v>
      </c>
      <c r="G61" s="39">
        <f t="shared" si="2"/>
        <v>2710.4810569738288</v>
      </c>
      <c r="I61" s="40" t="s">
        <v>472</v>
      </c>
      <c r="J61" s="41">
        <v>1</v>
      </c>
      <c r="K61" s="42">
        <v>0</v>
      </c>
      <c r="L61" s="42">
        <v>0</v>
      </c>
      <c r="M61" s="42">
        <v>0</v>
      </c>
      <c r="N61" s="42">
        <v>0</v>
      </c>
      <c r="O61" s="43">
        <v>6</v>
      </c>
      <c r="P61" s="38" t="s">
        <v>34</v>
      </c>
      <c r="Q61" s="38" t="s">
        <v>39</v>
      </c>
      <c r="R61" s="43">
        <v>11</v>
      </c>
      <c r="S61" s="43">
        <v>0</v>
      </c>
      <c r="T61" s="43" t="str">
        <f>VLOOKUP(I61,'[1]Inputs_Buildings&amp;Contents'!$H$4:$BQ$503,62,FALSE)</f>
        <v/>
      </c>
      <c r="U61" s="60"/>
      <c r="V61" s="60"/>
      <c r="W61" s="60"/>
      <c r="X61" s="60"/>
      <c r="Y61" s="60"/>
      <c r="Z61" s="60"/>
      <c r="AA61" s="60"/>
      <c r="AB61" s="60"/>
      <c r="AC61" s="60"/>
      <c r="AD61" s="60"/>
      <c r="AE61" s="60"/>
      <c r="AF61" s="60"/>
      <c r="AG61" s="60"/>
      <c r="AH61" s="60"/>
      <c r="AI61" s="60"/>
      <c r="AJ61" s="60"/>
      <c r="AN61" s="47">
        <v>74</v>
      </c>
      <c r="AO61" s="48">
        <v>1</v>
      </c>
      <c r="BK61" s="51">
        <v>145000</v>
      </c>
      <c r="BL61" s="52">
        <v>0.34093037777083984</v>
      </c>
    </row>
    <row r="62" spans="1:64" ht="25.5" customHeight="1" thickTop="1" thickBot="1" x14ac:dyDescent="0.25">
      <c r="A62" s="20" t="str">
        <f t="shared" si="0"/>
        <v>822FLEMING</v>
      </c>
      <c r="B62" s="20">
        <v>822</v>
      </c>
      <c r="C62" s="20" t="s">
        <v>473</v>
      </c>
      <c r="D62" s="21" t="s">
        <v>248</v>
      </c>
      <c r="E62" s="22">
        <v>2084.9854284414068</v>
      </c>
      <c r="F62" s="22">
        <f t="shared" si="1"/>
        <v>2293.4839712855478</v>
      </c>
      <c r="G62" s="22">
        <f t="shared" si="2"/>
        <v>2710.4810569738288</v>
      </c>
      <c r="I62" s="54" t="s">
        <v>474</v>
      </c>
      <c r="J62" s="55">
        <v>1</v>
      </c>
      <c r="K62" s="56">
        <v>1.9285011E-6</v>
      </c>
      <c r="L62" s="56">
        <v>0</v>
      </c>
      <c r="M62" s="56">
        <v>0</v>
      </c>
      <c r="N62" s="56">
        <v>0</v>
      </c>
      <c r="O62" s="57">
        <v>11</v>
      </c>
      <c r="P62" s="58" t="s">
        <v>174</v>
      </c>
      <c r="Q62" s="58" t="s">
        <v>266</v>
      </c>
      <c r="R62" s="57">
        <v>12</v>
      </c>
      <c r="S62" s="57">
        <v>3</v>
      </c>
      <c r="T62" s="57" t="str">
        <f>VLOOKUP(I62,'[1]Inputs_Buildings&amp;Contents'!$H$4:$BQ$503,62,FALSE)</f>
        <v/>
      </c>
      <c r="U62" s="60"/>
      <c r="V62" s="60"/>
      <c r="W62" s="60"/>
      <c r="X62" s="60"/>
      <c r="Y62" s="60"/>
      <c r="Z62" s="60"/>
      <c r="AA62" s="60"/>
      <c r="AB62" s="60"/>
      <c r="AC62" s="60"/>
      <c r="AD62" s="60"/>
      <c r="AE62" s="60"/>
      <c r="AF62" s="60"/>
      <c r="AG62" s="60"/>
      <c r="AH62" s="60"/>
      <c r="AI62" s="60"/>
      <c r="AJ62" s="60"/>
      <c r="AN62" s="61">
        <v>75</v>
      </c>
      <c r="AO62" s="62">
        <v>1</v>
      </c>
      <c r="BK62" s="63">
        <v>146000</v>
      </c>
      <c r="BL62" s="64">
        <v>0.34252783848475388</v>
      </c>
    </row>
    <row r="63" spans="1:64" ht="25.5" customHeight="1" thickTop="1" thickBot="1" x14ac:dyDescent="0.25">
      <c r="A63" s="20" t="str">
        <f t="shared" si="0"/>
        <v>822FLY CREEK</v>
      </c>
      <c r="B63" s="37">
        <v>822</v>
      </c>
      <c r="C63" s="37" t="s">
        <v>475</v>
      </c>
      <c r="D63" s="38" t="s">
        <v>248</v>
      </c>
      <c r="E63" s="39">
        <v>2084.9854284414068</v>
      </c>
      <c r="F63" s="39">
        <f t="shared" si="1"/>
        <v>2293.4839712855478</v>
      </c>
      <c r="G63" s="39">
        <f t="shared" si="2"/>
        <v>2710.4810569738288</v>
      </c>
      <c r="I63" s="40" t="s">
        <v>476</v>
      </c>
      <c r="J63" s="41">
        <v>1</v>
      </c>
      <c r="K63" s="42">
        <v>1.9821505E-3</v>
      </c>
      <c r="L63" s="42">
        <v>0</v>
      </c>
      <c r="M63" s="42">
        <v>0</v>
      </c>
      <c r="N63" s="42">
        <v>0</v>
      </c>
      <c r="O63" s="43">
        <v>1</v>
      </c>
      <c r="P63" s="38" t="s">
        <v>290</v>
      </c>
      <c r="Q63" s="38" t="s">
        <v>291</v>
      </c>
      <c r="R63" s="43">
        <v>13</v>
      </c>
      <c r="S63" s="43">
        <v>0</v>
      </c>
      <c r="T63" s="43" t="str">
        <f>VLOOKUP(I63,'[1]Inputs_Buildings&amp;Contents'!$H$4:$BQ$503,62,FALSE)</f>
        <v>Less than 1 acre</v>
      </c>
      <c r="U63" s="60"/>
      <c r="V63" s="60"/>
      <c r="W63" s="60"/>
      <c r="X63" s="60"/>
      <c r="Y63" s="60"/>
      <c r="Z63" s="60"/>
      <c r="AA63" s="60"/>
      <c r="AB63" s="60"/>
      <c r="AC63" s="60"/>
      <c r="AD63" s="60"/>
      <c r="AE63" s="60"/>
      <c r="AF63" s="60"/>
      <c r="AG63" s="60"/>
      <c r="AH63" s="60"/>
      <c r="AI63" s="60"/>
      <c r="AJ63" s="60"/>
      <c r="AN63" s="47">
        <v>76</v>
      </c>
      <c r="AO63" s="48">
        <v>1</v>
      </c>
      <c r="BK63" s="51">
        <v>147000</v>
      </c>
      <c r="BL63" s="52">
        <v>0.3441357061088563</v>
      </c>
    </row>
    <row r="64" spans="1:64" ht="25.5" customHeight="1" thickTop="1" thickBot="1" x14ac:dyDescent="0.25">
      <c r="A64" s="20" t="str">
        <f t="shared" si="0"/>
        <v>822FREDS PASS</v>
      </c>
      <c r="B64" s="20">
        <v>822</v>
      </c>
      <c r="C64" s="20" t="s">
        <v>477</v>
      </c>
      <c r="D64" s="21" t="s">
        <v>248</v>
      </c>
      <c r="E64" s="22">
        <v>2084.9854284414068</v>
      </c>
      <c r="F64" s="22">
        <f t="shared" si="1"/>
        <v>2293.4839712855478</v>
      </c>
      <c r="G64" s="22">
        <f t="shared" si="2"/>
        <v>2710.4810569738288</v>
      </c>
      <c r="I64" s="54" t="s">
        <v>478</v>
      </c>
      <c r="J64" s="55">
        <v>1</v>
      </c>
      <c r="K64" s="56">
        <v>0</v>
      </c>
      <c r="L64" s="56">
        <v>0</v>
      </c>
      <c r="M64" s="56">
        <v>4.6757142999999998E-3</v>
      </c>
      <c r="N64" s="56">
        <v>0</v>
      </c>
      <c r="O64" s="57">
        <v>1</v>
      </c>
      <c r="P64" s="58" t="s">
        <v>250</v>
      </c>
      <c r="Q64" s="58" t="s">
        <v>251</v>
      </c>
      <c r="R64" s="57">
        <v>11</v>
      </c>
      <c r="S64" s="57">
        <v>0</v>
      </c>
      <c r="T64" s="57" t="str">
        <f>VLOOKUP(I64,'[1]Inputs_Buildings&amp;Contents'!$H$4:$BQ$503,62,FALSE)</f>
        <v/>
      </c>
      <c r="AN64" s="61">
        <v>77</v>
      </c>
      <c r="AO64" s="62">
        <v>1</v>
      </c>
      <c r="BK64" s="63">
        <v>148000</v>
      </c>
      <c r="BL64" s="64">
        <v>0.34573837027786453</v>
      </c>
    </row>
    <row r="65" spans="1:64" ht="25.5" customHeight="1" thickTop="1" thickBot="1" x14ac:dyDescent="0.25">
      <c r="A65" s="20" t="str">
        <f t="shared" si="0"/>
        <v>822GALIWINKU</v>
      </c>
      <c r="B65" s="37">
        <v>822</v>
      </c>
      <c r="C65" s="37" t="s">
        <v>479</v>
      </c>
      <c r="D65" s="38" t="s">
        <v>248</v>
      </c>
      <c r="E65" s="39">
        <v>2084.9854284414068</v>
      </c>
      <c r="F65" s="39">
        <f t="shared" si="1"/>
        <v>2293.4839712855478</v>
      </c>
      <c r="G65" s="39">
        <f t="shared" si="2"/>
        <v>2710.4810569738288</v>
      </c>
      <c r="I65" s="40" t="s">
        <v>480</v>
      </c>
      <c r="J65" s="41">
        <v>1</v>
      </c>
      <c r="K65" s="42">
        <v>0</v>
      </c>
      <c r="L65" s="42">
        <v>0</v>
      </c>
      <c r="M65" s="42">
        <v>0</v>
      </c>
      <c r="N65" s="42">
        <v>0</v>
      </c>
      <c r="O65" s="43">
        <v>7</v>
      </c>
      <c r="P65" s="38" t="s">
        <v>174</v>
      </c>
      <c r="Q65" s="38" t="s">
        <v>278</v>
      </c>
      <c r="R65" s="43">
        <v>0</v>
      </c>
      <c r="S65" s="43">
        <v>3</v>
      </c>
      <c r="T65" s="43" t="str">
        <f>VLOOKUP(I65,'[1]Inputs_Buildings&amp;Contents'!$H$4:$BQ$503,62,FALSE)</f>
        <v>Less than 1 acre</v>
      </c>
      <c r="U65" s="60"/>
      <c r="V65" s="60"/>
      <c r="W65" s="60"/>
      <c r="X65" s="60"/>
      <c r="Y65" s="60"/>
      <c r="Z65" s="60"/>
      <c r="AA65" s="60"/>
      <c r="AB65" s="60"/>
      <c r="AC65" s="60"/>
      <c r="AD65" s="60"/>
      <c r="AG65" s="60"/>
      <c r="AH65" s="60"/>
      <c r="AI65" s="60"/>
      <c r="AJ65" s="60"/>
      <c r="AN65" s="47">
        <v>78</v>
      </c>
      <c r="AO65" s="48">
        <v>1</v>
      </c>
      <c r="BK65" s="51">
        <v>149000</v>
      </c>
      <c r="BL65" s="52">
        <v>0.34733583099177856</v>
      </c>
    </row>
    <row r="66" spans="1:64" ht="25.5" customHeight="1" thickTop="1" thickBot="1" x14ac:dyDescent="0.25">
      <c r="A66" s="20" t="str">
        <f t="shared" si="0"/>
        <v>822HIDDEN VALLEY</v>
      </c>
      <c r="B66" s="20">
        <v>822</v>
      </c>
      <c r="C66" s="20" t="s">
        <v>481</v>
      </c>
      <c r="D66" s="21" t="s">
        <v>248</v>
      </c>
      <c r="E66" s="22">
        <v>2084.9854284414068</v>
      </c>
      <c r="F66" s="22">
        <f t="shared" si="1"/>
        <v>2293.4839712855478</v>
      </c>
      <c r="G66" s="22">
        <f t="shared" si="2"/>
        <v>2710.4810569738288</v>
      </c>
      <c r="I66" s="54" t="s">
        <v>482</v>
      </c>
      <c r="J66" s="55">
        <v>1</v>
      </c>
      <c r="K66" s="56">
        <v>1.2994100000000001E-4</v>
      </c>
      <c r="L66" s="56">
        <v>0</v>
      </c>
      <c r="M66" s="56">
        <v>5.1010509999999997E-3</v>
      </c>
      <c r="N66" s="56">
        <v>0</v>
      </c>
      <c r="O66" s="57">
        <v>8</v>
      </c>
      <c r="P66" s="58" t="s">
        <v>352</v>
      </c>
      <c r="Q66" s="58" t="s">
        <v>367</v>
      </c>
      <c r="R66" s="57">
        <v>0</v>
      </c>
      <c r="S66" s="57">
        <v>0</v>
      </c>
      <c r="T66" s="57" t="str">
        <f>VLOOKUP(I66,'[1]Inputs_Buildings&amp;Contents'!$H$4:$BQ$503,62,FALSE)</f>
        <v/>
      </c>
      <c r="U66" s="60"/>
      <c r="V66" s="60"/>
      <c r="W66" s="60"/>
      <c r="X66" s="60"/>
      <c r="Y66" s="60"/>
      <c r="Z66" s="60"/>
      <c r="AA66" s="60"/>
      <c r="AB66" s="60"/>
      <c r="AC66" s="60"/>
      <c r="AD66" s="60"/>
      <c r="AE66" s="60"/>
      <c r="AF66" s="60"/>
      <c r="AG66" s="60"/>
      <c r="AH66" s="60"/>
      <c r="AI66" s="60"/>
      <c r="AJ66" s="60"/>
      <c r="AN66" s="61">
        <v>79</v>
      </c>
      <c r="AO66" s="62">
        <v>1</v>
      </c>
      <c r="BK66" s="63">
        <v>150000</v>
      </c>
      <c r="BL66" s="64">
        <v>0.34893329170569259</v>
      </c>
    </row>
    <row r="67" spans="1:64" ht="25.5" customHeight="1" thickTop="1" thickBot="1" x14ac:dyDescent="0.25">
      <c r="A67" s="20" t="str">
        <f t="shared" si="0"/>
        <v>822HUGHES</v>
      </c>
      <c r="B67" s="37">
        <v>822</v>
      </c>
      <c r="C67" s="37" t="s">
        <v>483</v>
      </c>
      <c r="D67" s="38" t="s">
        <v>248</v>
      </c>
      <c r="E67" s="39">
        <v>2084.9854284414068</v>
      </c>
      <c r="F67" s="39">
        <f t="shared" si="1"/>
        <v>2293.4839712855478</v>
      </c>
      <c r="G67" s="39">
        <f t="shared" si="2"/>
        <v>2710.4810569738288</v>
      </c>
      <c r="I67" s="40" t="s">
        <v>484</v>
      </c>
      <c r="J67" s="41">
        <v>1</v>
      </c>
      <c r="K67" s="42">
        <v>3.1591589999999998E-4</v>
      </c>
      <c r="L67" s="42">
        <v>0</v>
      </c>
      <c r="M67" s="42">
        <v>0</v>
      </c>
      <c r="N67" s="42">
        <v>0</v>
      </c>
      <c r="O67" s="43">
        <v>2</v>
      </c>
      <c r="P67" s="38" t="s">
        <v>290</v>
      </c>
      <c r="Q67" s="38" t="s">
        <v>401</v>
      </c>
      <c r="R67" s="43">
        <v>0</v>
      </c>
      <c r="S67" s="43">
        <v>0</v>
      </c>
      <c r="T67" s="43" t="str">
        <f>VLOOKUP(I67,'[1]Inputs_Buildings&amp;Contents'!$H$4:$BQ$503,62,FALSE)</f>
        <v>Less than 1 acre</v>
      </c>
      <c r="U67" s="60"/>
      <c r="V67" s="60"/>
      <c r="W67" s="60"/>
      <c r="X67" s="60"/>
      <c r="Y67" s="60"/>
      <c r="Z67" s="60"/>
      <c r="AA67" s="60"/>
      <c r="AB67" s="60"/>
      <c r="AC67" s="60"/>
      <c r="AD67" s="60"/>
      <c r="AE67" s="60"/>
      <c r="AF67" s="60"/>
      <c r="AG67" s="60"/>
      <c r="AH67" s="60"/>
      <c r="AI67" s="60"/>
      <c r="AJ67" s="60"/>
      <c r="AN67" s="47">
        <v>80</v>
      </c>
      <c r="AO67" s="48">
        <v>1</v>
      </c>
      <c r="BK67" s="51">
        <v>151000</v>
      </c>
      <c r="BL67" s="52">
        <v>0.35052554896451243</v>
      </c>
    </row>
    <row r="68" spans="1:64" ht="25.5" customHeight="1" thickTop="1" thickBot="1" x14ac:dyDescent="0.25">
      <c r="A68" s="20" t="str">
        <f t="shared" si="0"/>
        <v>822KAKADU</v>
      </c>
      <c r="B68" s="20">
        <v>822</v>
      </c>
      <c r="C68" s="20" t="s">
        <v>485</v>
      </c>
      <c r="D68" s="21" t="s">
        <v>248</v>
      </c>
      <c r="E68" s="22">
        <v>2084.9854284414068</v>
      </c>
      <c r="F68" s="22">
        <f t="shared" si="1"/>
        <v>2293.4839712855478</v>
      </c>
      <c r="G68" s="22">
        <f t="shared" si="2"/>
        <v>2710.4810569738288</v>
      </c>
      <c r="I68" s="54" t="s">
        <v>486</v>
      </c>
      <c r="J68" s="55">
        <v>1</v>
      </c>
      <c r="K68" s="56">
        <v>1.8574689999999999E-4</v>
      </c>
      <c r="L68" s="56">
        <v>0</v>
      </c>
      <c r="M68" s="56">
        <v>0</v>
      </c>
      <c r="N68" s="56">
        <v>0</v>
      </c>
      <c r="O68" s="57">
        <v>2</v>
      </c>
      <c r="P68" s="58" t="s">
        <v>34</v>
      </c>
      <c r="Q68" s="58" t="s">
        <v>313</v>
      </c>
      <c r="R68" s="57">
        <v>8</v>
      </c>
      <c r="S68" s="57">
        <v>0</v>
      </c>
      <c r="T68" s="57" t="str">
        <f>VLOOKUP(I68,'[1]Inputs_Buildings&amp;Contents'!$H$4:$BQ$503,62,FALSE)</f>
        <v>1 to 5 acres</v>
      </c>
      <c r="AE68" s="60"/>
      <c r="AF68" s="60"/>
      <c r="AN68" s="61">
        <v>81</v>
      </c>
      <c r="AO68" s="62">
        <v>1</v>
      </c>
      <c r="BK68" s="63">
        <v>152000</v>
      </c>
      <c r="BL68" s="64">
        <v>0.35212821313352066</v>
      </c>
    </row>
    <row r="69" spans="1:64" ht="25.5" customHeight="1" thickTop="1" thickBot="1" x14ac:dyDescent="0.25">
      <c r="A69" s="20" t="str">
        <f t="shared" ref="A69:A132" si="9">CONCATENATE(B69,C69)</f>
        <v>822KOOLPINYAH</v>
      </c>
      <c r="B69" s="37">
        <v>822</v>
      </c>
      <c r="C69" s="37" t="s">
        <v>487</v>
      </c>
      <c r="D69" s="38" t="s">
        <v>248</v>
      </c>
      <c r="E69" s="39">
        <v>2084.9854284414068</v>
      </c>
      <c r="F69" s="39">
        <f t="shared" ref="F69:F132" si="10">1.1*E69</f>
        <v>2293.4839712855478</v>
      </c>
      <c r="G69" s="39">
        <f t="shared" ref="G69:G132" si="11">1.3*E69</f>
        <v>2710.4810569738288</v>
      </c>
      <c r="I69" s="40" t="s">
        <v>488</v>
      </c>
      <c r="J69" s="41">
        <v>1</v>
      </c>
      <c r="K69" s="42">
        <v>1.0827873999999999E-3</v>
      </c>
      <c r="L69" s="42">
        <v>0</v>
      </c>
      <c r="M69" s="42">
        <v>0</v>
      </c>
      <c r="N69" s="42">
        <v>0</v>
      </c>
      <c r="O69" s="43">
        <v>4</v>
      </c>
      <c r="P69" s="38" t="s">
        <v>290</v>
      </c>
      <c r="Q69" s="38" t="s">
        <v>291</v>
      </c>
      <c r="R69" s="43">
        <v>5</v>
      </c>
      <c r="S69" s="43">
        <v>0</v>
      </c>
      <c r="T69" s="43" t="str">
        <f>VLOOKUP(I69,'[1]Inputs_Buildings&amp;Contents'!$H$4:$BQ$503,62,FALSE)</f>
        <v/>
      </c>
      <c r="AN69" s="47">
        <v>82</v>
      </c>
      <c r="AO69" s="48">
        <v>1</v>
      </c>
      <c r="BK69" s="51">
        <v>153000</v>
      </c>
      <c r="BL69" s="52">
        <v>0.35371006348215217</v>
      </c>
    </row>
    <row r="70" spans="1:64" ht="25.5" customHeight="1" thickTop="1" thickBot="1" x14ac:dyDescent="0.25">
      <c r="A70" s="20" t="str">
        <f t="shared" si="9"/>
        <v>822LAKE BENNETT</v>
      </c>
      <c r="B70" s="20">
        <v>822</v>
      </c>
      <c r="C70" s="20" t="s">
        <v>489</v>
      </c>
      <c r="D70" s="21" t="s">
        <v>248</v>
      </c>
      <c r="E70" s="22">
        <v>2084.9854284414068</v>
      </c>
      <c r="F70" s="22">
        <f t="shared" si="10"/>
        <v>2293.4839712855478</v>
      </c>
      <c r="G70" s="22">
        <f t="shared" si="11"/>
        <v>2710.4810569738288</v>
      </c>
      <c r="I70" s="54" t="s">
        <v>490</v>
      </c>
      <c r="J70" s="55">
        <v>1</v>
      </c>
      <c r="K70" s="56">
        <v>1.9294320000000001E-4</v>
      </c>
      <c r="L70" s="56">
        <v>0</v>
      </c>
      <c r="M70" s="56">
        <v>0</v>
      </c>
      <c r="N70" s="56">
        <v>0</v>
      </c>
      <c r="O70" s="57">
        <v>10</v>
      </c>
      <c r="P70" s="58" t="s">
        <v>174</v>
      </c>
      <c r="Q70" s="58" t="s">
        <v>266</v>
      </c>
      <c r="R70" s="57">
        <v>12</v>
      </c>
      <c r="S70" s="57">
        <v>0</v>
      </c>
      <c r="T70" s="57" t="str">
        <f>VLOOKUP(I70,'[1]Inputs_Buildings&amp;Contents'!$H$4:$BQ$503,62,FALSE)</f>
        <v/>
      </c>
      <c r="AE70" s="60"/>
      <c r="AF70" s="60"/>
      <c r="AN70" s="61">
        <v>83</v>
      </c>
      <c r="AO70" s="62">
        <v>1</v>
      </c>
      <c r="BK70" s="63">
        <v>154000</v>
      </c>
      <c r="BL70" s="64">
        <v>0.3553075241960662</v>
      </c>
    </row>
    <row r="71" spans="1:64" ht="25.5" customHeight="1" thickTop="1" thickBot="1" x14ac:dyDescent="0.25">
      <c r="A71" s="20" t="str">
        <f t="shared" si="9"/>
        <v>822LAMBELLS LAGOON</v>
      </c>
      <c r="B71" s="37">
        <v>822</v>
      </c>
      <c r="C71" s="37" t="s">
        <v>491</v>
      </c>
      <c r="D71" s="38" t="s">
        <v>248</v>
      </c>
      <c r="E71" s="39">
        <v>2084.9854284414068</v>
      </c>
      <c r="F71" s="39">
        <f t="shared" si="10"/>
        <v>2293.4839712855478</v>
      </c>
      <c r="G71" s="39">
        <f t="shared" si="11"/>
        <v>2710.4810569738288</v>
      </c>
      <c r="I71" s="40" t="s">
        <v>492</v>
      </c>
      <c r="J71" s="41">
        <v>1</v>
      </c>
      <c r="K71" s="42">
        <v>1.7011699999999998E-5</v>
      </c>
      <c r="L71" s="42">
        <v>0</v>
      </c>
      <c r="M71" s="42">
        <v>0</v>
      </c>
      <c r="N71" s="42">
        <v>0</v>
      </c>
      <c r="O71" s="43">
        <v>6</v>
      </c>
      <c r="P71" s="38" t="s">
        <v>174</v>
      </c>
      <c r="Q71" s="38" t="s">
        <v>175</v>
      </c>
      <c r="R71" s="43">
        <v>4</v>
      </c>
      <c r="S71" s="43">
        <v>0</v>
      </c>
      <c r="T71" s="43" t="str">
        <f>VLOOKUP(I71,'[1]Inputs_Buildings&amp;Contents'!$H$4:$BQ$503,62,FALSE)</f>
        <v/>
      </c>
      <c r="AE71" s="60"/>
      <c r="AF71" s="60"/>
      <c r="AN71" s="47">
        <v>84</v>
      </c>
      <c r="AO71" s="48">
        <v>1</v>
      </c>
      <c r="BK71" s="51">
        <v>155000</v>
      </c>
      <c r="BL71" s="52">
        <v>0.35689978145488604</v>
      </c>
    </row>
    <row r="72" spans="1:64" ht="25.5" customHeight="1" thickTop="1" thickBot="1" x14ac:dyDescent="0.25">
      <c r="A72" s="20" t="str">
        <f t="shared" si="9"/>
        <v>822LITCHFIELD PARK</v>
      </c>
      <c r="B72" s="20">
        <v>822</v>
      </c>
      <c r="C72" s="20" t="s">
        <v>493</v>
      </c>
      <c r="D72" s="21" t="s">
        <v>248</v>
      </c>
      <c r="E72" s="22">
        <v>2084.9854284414068</v>
      </c>
      <c r="F72" s="22">
        <f t="shared" si="10"/>
        <v>2293.4839712855478</v>
      </c>
      <c r="G72" s="22">
        <f t="shared" si="11"/>
        <v>2710.4810569738288</v>
      </c>
      <c r="I72" s="54" t="s">
        <v>494</v>
      </c>
      <c r="J72" s="55">
        <v>1</v>
      </c>
      <c r="K72" s="56">
        <v>3.1591589999999998E-4</v>
      </c>
      <c r="L72" s="56">
        <v>0</v>
      </c>
      <c r="M72" s="56">
        <v>0</v>
      </c>
      <c r="N72" s="56">
        <v>0</v>
      </c>
      <c r="O72" s="57">
        <v>11</v>
      </c>
      <c r="P72" s="58" t="s">
        <v>34</v>
      </c>
      <c r="Q72" s="58" t="s">
        <v>338</v>
      </c>
      <c r="R72" s="57">
        <v>10</v>
      </c>
      <c r="S72" s="57">
        <v>0</v>
      </c>
      <c r="T72" s="57" t="str">
        <f>VLOOKUP(I72,'[1]Inputs_Buildings&amp;Contents'!$H$4:$BQ$503,62,FALSE)</f>
        <v/>
      </c>
      <c r="AE72" s="60"/>
      <c r="AF72" s="60"/>
      <c r="AN72" s="61">
        <v>85</v>
      </c>
      <c r="AO72" s="62">
        <v>1</v>
      </c>
      <c r="BK72" s="63">
        <v>156000</v>
      </c>
      <c r="BL72" s="64">
        <v>0.3584816318035175</v>
      </c>
    </row>
    <row r="73" spans="1:64" ht="25.5" customHeight="1" thickTop="1" thickBot="1" x14ac:dyDescent="0.25">
      <c r="A73" s="20" t="str">
        <f t="shared" si="9"/>
        <v>822LIVINGSTONE</v>
      </c>
      <c r="B73" s="37">
        <v>822</v>
      </c>
      <c r="C73" s="37" t="s">
        <v>495</v>
      </c>
      <c r="D73" s="38" t="s">
        <v>248</v>
      </c>
      <c r="E73" s="39">
        <v>2084.9854284414068</v>
      </c>
      <c r="F73" s="39">
        <f t="shared" si="10"/>
        <v>2293.4839712855478</v>
      </c>
      <c r="G73" s="39">
        <f t="shared" si="11"/>
        <v>2710.4810569738288</v>
      </c>
      <c r="I73" s="40" t="s">
        <v>496</v>
      </c>
      <c r="J73" s="41">
        <v>1</v>
      </c>
      <c r="K73" s="42" t="s">
        <v>407</v>
      </c>
      <c r="L73" s="42" t="s">
        <v>407</v>
      </c>
      <c r="M73" s="42" t="s">
        <v>407</v>
      </c>
      <c r="N73" s="42" t="s">
        <v>407</v>
      </c>
      <c r="O73" s="43" t="s">
        <v>407</v>
      </c>
      <c r="P73" s="38" t="s">
        <v>407</v>
      </c>
      <c r="Q73" s="38" t="s">
        <v>407</v>
      </c>
      <c r="R73" s="43" t="s">
        <v>407</v>
      </c>
      <c r="S73" s="43" t="s">
        <v>407</v>
      </c>
      <c r="T73" s="43" t="e">
        <f>VLOOKUP(I73,'[1]Inputs_Buildings&amp;Contents'!$H$4:$BQ$503,62,FALSE)</f>
        <v>#N/A</v>
      </c>
      <c r="AE73" s="60"/>
      <c r="AF73" s="60"/>
      <c r="AN73" s="47">
        <v>86</v>
      </c>
      <c r="AO73" s="48">
        <v>1</v>
      </c>
      <c r="BK73" s="51">
        <v>157000</v>
      </c>
      <c r="BL73" s="52">
        <v>0.36007388906233739</v>
      </c>
    </row>
    <row r="74" spans="1:64" ht="25.5" customHeight="1" thickTop="1" thickBot="1" x14ac:dyDescent="0.25">
      <c r="A74" s="20" t="str">
        <f t="shared" si="9"/>
        <v>822LLOYD CREEK</v>
      </c>
      <c r="B74" s="20">
        <v>822</v>
      </c>
      <c r="C74" s="20" t="s">
        <v>497</v>
      </c>
      <c r="D74" s="21" t="s">
        <v>248</v>
      </c>
      <c r="E74" s="22">
        <v>2084.9854284414068</v>
      </c>
      <c r="F74" s="22">
        <f t="shared" si="10"/>
        <v>2293.4839712855478</v>
      </c>
      <c r="G74" s="22">
        <f t="shared" si="11"/>
        <v>2710.4810569738288</v>
      </c>
      <c r="I74" s="54" t="s">
        <v>498</v>
      </c>
      <c r="J74" s="55">
        <v>1</v>
      </c>
      <c r="K74" s="56">
        <v>2.9657499999999999E-4</v>
      </c>
      <c r="L74" s="56">
        <v>0</v>
      </c>
      <c r="M74" s="56">
        <v>0</v>
      </c>
      <c r="N74" s="56">
        <v>0</v>
      </c>
      <c r="O74" s="57">
        <v>4</v>
      </c>
      <c r="P74" s="58" t="s">
        <v>250</v>
      </c>
      <c r="Q74" s="58" t="s">
        <v>332</v>
      </c>
      <c r="R74" s="57">
        <v>13</v>
      </c>
      <c r="S74" s="57">
        <v>0</v>
      </c>
      <c r="T74" s="57" t="str">
        <f>VLOOKUP(I74,'[1]Inputs_Buildings&amp;Contents'!$H$4:$BQ$503,62,FALSE)</f>
        <v/>
      </c>
      <c r="U74" s="60"/>
      <c r="V74" s="60"/>
      <c r="W74" s="60"/>
      <c r="X74" s="60"/>
      <c r="Y74" s="60"/>
      <c r="Z74" s="60"/>
      <c r="AA74" s="60"/>
      <c r="AB74" s="60"/>
      <c r="AC74" s="60"/>
      <c r="AD74" s="60"/>
      <c r="AE74" s="60"/>
      <c r="AF74" s="60"/>
      <c r="AG74" s="60"/>
      <c r="AH74" s="60"/>
      <c r="AI74" s="60"/>
      <c r="AJ74" s="60"/>
      <c r="AN74" s="61">
        <v>87</v>
      </c>
      <c r="AO74" s="62">
        <v>1</v>
      </c>
      <c r="BK74" s="63">
        <v>158000</v>
      </c>
      <c r="BL74" s="64">
        <v>0.36166614632115723</v>
      </c>
    </row>
    <row r="75" spans="1:64" ht="25.5" customHeight="1" thickTop="1" thickBot="1" x14ac:dyDescent="0.25">
      <c r="A75" s="20" t="str">
        <f t="shared" si="9"/>
        <v>822MANDORAH</v>
      </c>
      <c r="B75" s="37">
        <v>822</v>
      </c>
      <c r="C75" s="37" t="s">
        <v>499</v>
      </c>
      <c r="D75" s="38" t="s">
        <v>248</v>
      </c>
      <c r="E75" s="39">
        <v>2084.9854284414068</v>
      </c>
      <c r="F75" s="39">
        <f t="shared" si="10"/>
        <v>2293.4839712855478</v>
      </c>
      <c r="G75" s="39">
        <f t="shared" si="11"/>
        <v>2710.4810569738288</v>
      </c>
      <c r="I75" s="40" t="s">
        <v>500</v>
      </c>
      <c r="J75" s="41">
        <v>1</v>
      </c>
      <c r="K75" s="42">
        <v>0</v>
      </c>
      <c r="L75" s="42">
        <v>0</v>
      </c>
      <c r="M75" s="42">
        <v>4.6757142999999998E-3</v>
      </c>
      <c r="N75" s="42">
        <v>0</v>
      </c>
      <c r="O75" s="43">
        <v>6</v>
      </c>
      <c r="P75" s="38" t="s">
        <v>352</v>
      </c>
      <c r="Q75" s="38" t="s">
        <v>367</v>
      </c>
      <c r="R75" s="43">
        <v>6</v>
      </c>
      <c r="S75" s="43">
        <v>0</v>
      </c>
      <c r="T75" s="43" t="str">
        <f>VLOOKUP(I75,'[1]Inputs_Buildings&amp;Contents'!$H$4:$BQ$503,62,FALSE)</f>
        <v/>
      </c>
      <c r="AE75" s="60"/>
      <c r="AF75" s="60"/>
      <c r="AN75" s="47">
        <v>88</v>
      </c>
      <c r="AO75" s="48">
        <v>1</v>
      </c>
      <c r="BK75" s="51">
        <v>159000</v>
      </c>
      <c r="BL75" s="52">
        <v>0.3632427932146946</v>
      </c>
    </row>
    <row r="76" spans="1:64" ht="25.5" customHeight="1" thickTop="1" thickBot="1" x14ac:dyDescent="0.25">
      <c r="A76" s="20" t="str">
        <f t="shared" si="9"/>
        <v>822MARGARET RIVER</v>
      </c>
      <c r="B76" s="20">
        <v>822</v>
      </c>
      <c r="C76" s="20" t="s">
        <v>501</v>
      </c>
      <c r="D76" s="21" t="s">
        <v>248</v>
      </c>
      <c r="E76" s="22">
        <v>2084.9854284414068</v>
      </c>
      <c r="F76" s="22">
        <f t="shared" si="10"/>
        <v>2293.4839712855478</v>
      </c>
      <c r="G76" s="22">
        <f t="shared" si="11"/>
        <v>2710.4810569738288</v>
      </c>
      <c r="I76" s="54" t="s">
        <v>502</v>
      </c>
      <c r="J76" s="55">
        <v>1</v>
      </c>
      <c r="K76" s="56">
        <v>1.082631E-4</v>
      </c>
      <c r="L76" s="56">
        <v>0</v>
      </c>
      <c r="M76" s="56">
        <v>0</v>
      </c>
      <c r="N76" s="56">
        <v>0</v>
      </c>
      <c r="O76" s="57">
        <v>10</v>
      </c>
      <c r="P76" s="58" t="s">
        <v>34</v>
      </c>
      <c r="Q76" s="58" t="s">
        <v>39</v>
      </c>
      <c r="R76" s="57">
        <v>7</v>
      </c>
      <c r="S76" s="57">
        <v>0</v>
      </c>
      <c r="T76" s="57" t="str">
        <f>VLOOKUP(I76,'[1]Inputs_Buildings&amp;Contents'!$H$4:$BQ$503,62,FALSE)</f>
        <v/>
      </c>
      <c r="U76" s="60"/>
      <c r="V76" s="60"/>
      <c r="W76" s="60"/>
      <c r="X76" s="60"/>
      <c r="Y76" s="60"/>
      <c r="Z76" s="60"/>
      <c r="AA76" s="60"/>
      <c r="AB76" s="60"/>
      <c r="AC76" s="60"/>
      <c r="AD76" s="60"/>
      <c r="AE76" s="60"/>
      <c r="AF76" s="60"/>
      <c r="AG76" s="60"/>
      <c r="AH76" s="60"/>
      <c r="AI76" s="60"/>
      <c r="AJ76" s="60"/>
      <c r="AN76" s="61">
        <v>89</v>
      </c>
      <c r="AO76" s="62">
        <v>1</v>
      </c>
      <c r="BK76" s="63">
        <v>160000</v>
      </c>
      <c r="BL76" s="64">
        <v>0.36482464356332606</v>
      </c>
    </row>
    <row r="77" spans="1:64" ht="25.5" customHeight="1" thickTop="1" thickBot="1" x14ac:dyDescent="0.25">
      <c r="A77" s="20" t="str">
        <f t="shared" si="9"/>
        <v>822MARRAKAI</v>
      </c>
      <c r="B77" s="37">
        <v>822</v>
      </c>
      <c r="C77" s="37" t="s">
        <v>503</v>
      </c>
      <c r="D77" s="38" t="s">
        <v>248</v>
      </c>
      <c r="E77" s="39">
        <v>2084.9854284414068</v>
      </c>
      <c r="F77" s="39">
        <f t="shared" si="10"/>
        <v>2293.4839712855478</v>
      </c>
      <c r="G77" s="39">
        <f t="shared" si="11"/>
        <v>2710.4810569738288</v>
      </c>
      <c r="I77" s="40" t="s">
        <v>504</v>
      </c>
      <c r="J77" s="41">
        <v>1</v>
      </c>
      <c r="K77" s="42">
        <v>1.082631E-4</v>
      </c>
      <c r="L77" s="42">
        <v>0</v>
      </c>
      <c r="M77" s="42">
        <v>0</v>
      </c>
      <c r="N77" s="42">
        <v>0</v>
      </c>
      <c r="O77" s="43">
        <v>8</v>
      </c>
      <c r="P77" s="38" t="s">
        <v>250</v>
      </c>
      <c r="Q77" s="38" t="s">
        <v>332</v>
      </c>
      <c r="R77" s="43">
        <v>5</v>
      </c>
      <c r="S77" s="43">
        <v>0</v>
      </c>
      <c r="T77" s="43" t="str">
        <f>VLOOKUP(I77,'[1]Inputs_Buildings&amp;Contents'!$H$4:$BQ$503,62,FALSE)</f>
        <v/>
      </c>
      <c r="U77" s="60"/>
      <c r="V77" s="60"/>
      <c r="W77" s="60"/>
      <c r="X77" s="60"/>
      <c r="Y77" s="60"/>
      <c r="Z77" s="60"/>
      <c r="AA77" s="60"/>
      <c r="AB77" s="60"/>
      <c r="AC77" s="60"/>
      <c r="AD77" s="60"/>
      <c r="AE77" s="60"/>
      <c r="AF77" s="60"/>
      <c r="AG77" s="60"/>
      <c r="AH77" s="60"/>
      <c r="AI77" s="60"/>
      <c r="AJ77" s="60"/>
      <c r="AN77" s="47">
        <v>90</v>
      </c>
      <c r="AO77" s="48">
        <v>1</v>
      </c>
      <c r="BK77" s="51">
        <v>161000</v>
      </c>
      <c r="BL77" s="52">
        <v>0.36640649391195751</v>
      </c>
    </row>
    <row r="78" spans="1:64" ht="25.5" customHeight="1" thickTop="1" thickBot="1" x14ac:dyDescent="0.25">
      <c r="A78" s="20" t="str">
        <f t="shared" si="9"/>
        <v>822MCMINNS LAGOON</v>
      </c>
      <c r="B78" s="20">
        <v>822</v>
      </c>
      <c r="C78" s="20" t="s">
        <v>505</v>
      </c>
      <c r="D78" s="21" t="s">
        <v>248</v>
      </c>
      <c r="E78" s="22">
        <v>2084.9854284414068</v>
      </c>
      <c r="F78" s="22">
        <f t="shared" si="10"/>
        <v>2293.4839712855478</v>
      </c>
      <c r="G78" s="22">
        <f t="shared" si="11"/>
        <v>2710.4810569738288</v>
      </c>
      <c r="I78" s="54" t="s">
        <v>506</v>
      </c>
      <c r="J78" s="55">
        <v>1</v>
      </c>
      <c r="K78" s="56" t="s">
        <v>407</v>
      </c>
      <c r="L78" s="56" t="s">
        <v>407</v>
      </c>
      <c r="M78" s="56" t="s">
        <v>407</v>
      </c>
      <c r="N78" s="56" t="s">
        <v>407</v>
      </c>
      <c r="O78" s="57" t="s">
        <v>407</v>
      </c>
      <c r="P78" s="58" t="s">
        <v>407</v>
      </c>
      <c r="Q78" s="58" t="s">
        <v>407</v>
      </c>
      <c r="R78" s="57" t="s">
        <v>407</v>
      </c>
      <c r="S78" s="57" t="s">
        <v>407</v>
      </c>
      <c r="T78" s="57" t="e">
        <f>VLOOKUP(I78,'[1]Inputs_Buildings&amp;Contents'!$H$4:$BQ$503,62,FALSE)</f>
        <v>#N/A</v>
      </c>
      <c r="U78" s="60"/>
      <c r="V78" s="60"/>
      <c r="W78" s="60"/>
      <c r="X78" s="60"/>
      <c r="Y78" s="60"/>
      <c r="Z78" s="60"/>
      <c r="AA78" s="60"/>
      <c r="AB78" s="60"/>
      <c r="AC78" s="60"/>
      <c r="AD78" s="60"/>
      <c r="AE78" s="60"/>
      <c r="AF78" s="60"/>
      <c r="AG78" s="60"/>
      <c r="AH78" s="60"/>
      <c r="AI78" s="60"/>
      <c r="AJ78" s="60"/>
      <c r="AN78" s="61">
        <v>91</v>
      </c>
      <c r="AO78" s="62">
        <v>1</v>
      </c>
      <c r="BK78" s="63">
        <v>162000</v>
      </c>
      <c r="BL78" s="64">
        <v>0.36798314080549488</v>
      </c>
    </row>
    <row r="79" spans="1:64" ht="25.5" customHeight="1" thickTop="1" thickBot="1" x14ac:dyDescent="0.25">
      <c r="A79" s="20" t="str">
        <f t="shared" si="9"/>
        <v>822MIDDLE POINT</v>
      </c>
      <c r="B79" s="37">
        <v>822</v>
      </c>
      <c r="C79" s="37" t="s">
        <v>507</v>
      </c>
      <c r="D79" s="38" t="s">
        <v>248</v>
      </c>
      <c r="E79" s="39">
        <v>2084.9854284414068</v>
      </c>
      <c r="F79" s="39">
        <f t="shared" si="10"/>
        <v>2293.4839712855478</v>
      </c>
      <c r="G79" s="39">
        <f t="shared" si="11"/>
        <v>2710.4810569738288</v>
      </c>
      <c r="I79" s="40" t="s">
        <v>508</v>
      </c>
      <c r="J79" s="41">
        <v>1</v>
      </c>
      <c r="K79" s="42">
        <v>8.769607E-4</v>
      </c>
      <c r="L79" s="42">
        <v>0</v>
      </c>
      <c r="M79" s="42">
        <v>6.9860655999999998E-3</v>
      </c>
      <c r="N79" s="42">
        <v>0</v>
      </c>
      <c r="O79" s="43">
        <v>2</v>
      </c>
      <c r="P79" s="38" t="s">
        <v>352</v>
      </c>
      <c r="Q79" s="38" t="s">
        <v>393</v>
      </c>
      <c r="R79" s="43">
        <v>4</v>
      </c>
      <c r="S79" s="43">
        <v>1</v>
      </c>
      <c r="T79" s="43" t="str">
        <f>VLOOKUP(I79,'[1]Inputs_Buildings&amp;Contents'!$H$4:$BQ$503,62,FALSE)</f>
        <v/>
      </c>
      <c r="AE79" s="60"/>
      <c r="AF79" s="60"/>
      <c r="AN79" s="47">
        <v>92</v>
      </c>
      <c r="AO79" s="48">
        <v>1</v>
      </c>
      <c r="BK79" s="51">
        <v>163000</v>
      </c>
      <c r="BL79" s="52">
        <v>0.369554584243938</v>
      </c>
    </row>
    <row r="80" spans="1:64" ht="25.5" customHeight="1" thickTop="1" thickBot="1" x14ac:dyDescent="0.25">
      <c r="A80" s="20" t="str">
        <f t="shared" si="9"/>
        <v>822MINJILANG</v>
      </c>
      <c r="B80" s="20">
        <v>822</v>
      </c>
      <c r="C80" s="20" t="s">
        <v>509</v>
      </c>
      <c r="D80" s="21" t="s">
        <v>248</v>
      </c>
      <c r="E80" s="22">
        <v>2084.9854284414068</v>
      </c>
      <c r="F80" s="22">
        <f t="shared" si="10"/>
        <v>2293.4839712855478</v>
      </c>
      <c r="G80" s="22">
        <f t="shared" si="11"/>
        <v>2710.4810569738288</v>
      </c>
      <c r="I80" s="54" t="s">
        <v>510</v>
      </c>
      <c r="J80" s="55">
        <v>1</v>
      </c>
      <c r="K80" s="56">
        <v>1.0571911999999999E-3</v>
      </c>
      <c r="L80" s="56">
        <v>0</v>
      </c>
      <c r="M80" s="56">
        <v>0</v>
      </c>
      <c r="N80" s="56">
        <v>0</v>
      </c>
      <c r="O80" s="57">
        <v>1</v>
      </c>
      <c r="P80" s="58" t="s">
        <v>290</v>
      </c>
      <c r="Q80" s="58" t="s">
        <v>394</v>
      </c>
      <c r="R80" s="57">
        <v>7</v>
      </c>
      <c r="S80" s="57">
        <v>3</v>
      </c>
      <c r="T80" s="57" t="str">
        <f>VLOOKUP(I80,'[1]Inputs_Buildings&amp;Contents'!$H$4:$BQ$503,62,FALSE)</f>
        <v/>
      </c>
      <c r="AE80" s="60"/>
      <c r="AF80" s="60"/>
      <c r="AN80" s="61">
        <v>93</v>
      </c>
      <c r="AO80" s="62">
        <v>1</v>
      </c>
      <c r="BK80" s="63">
        <v>164000</v>
      </c>
      <c r="BL80" s="64">
        <v>0.37114163804766365</v>
      </c>
    </row>
    <row r="81" spans="1:64" ht="25.5" customHeight="1" thickTop="1" thickBot="1" x14ac:dyDescent="0.25">
      <c r="A81" s="20" t="str">
        <f t="shared" si="9"/>
        <v>822MOUNT BUNDEY</v>
      </c>
      <c r="B81" s="37">
        <v>822</v>
      </c>
      <c r="C81" s="37" t="s">
        <v>511</v>
      </c>
      <c r="D81" s="38" t="s">
        <v>248</v>
      </c>
      <c r="E81" s="39">
        <v>2084.9854284414068</v>
      </c>
      <c r="F81" s="39">
        <f t="shared" si="10"/>
        <v>2293.4839712855478</v>
      </c>
      <c r="G81" s="39">
        <f t="shared" si="11"/>
        <v>2710.4810569738288</v>
      </c>
      <c r="I81" s="40" t="s">
        <v>512</v>
      </c>
      <c r="J81" s="41">
        <v>1</v>
      </c>
      <c r="K81" s="42">
        <v>8.9512830000000002E-4</v>
      </c>
      <c r="L81" s="42">
        <v>0</v>
      </c>
      <c r="M81" s="42">
        <v>6.9860655999999998E-3</v>
      </c>
      <c r="N81" s="42">
        <v>0</v>
      </c>
      <c r="O81" s="43">
        <v>4</v>
      </c>
      <c r="P81" s="38" t="s">
        <v>290</v>
      </c>
      <c r="Q81" s="38" t="s">
        <v>363</v>
      </c>
      <c r="R81" s="43">
        <v>10</v>
      </c>
      <c r="S81" s="43">
        <v>1</v>
      </c>
      <c r="T81" s="43" t="str">
        <f>VLOOKUP(I81,'[1]Inputs_Buildings&amp;Contents'!$H$4:$BQ$503,62,FALSE)</f>
        <v>Less than 1 acre</v>
      </c>
      <c r="U81" s="60"/>
      <c r="V81" s="60"/>
      <c r="W81" s="60"/>
      <c r="X81" s="60"/>
      <c r="Y81" s="60"/>
      <c r="Z81" s="60"/>
      <c r="AA81" s="60"/>
      <c r="AB81" s="60"/>
      <c r="AC81" s="60"/>
      <c r="AD81" s="60"/>
      <c r="AE81" s="60"/>
      <c r="AF81" s="60"/>
      <c r="AG81" s="60"/>
      <c r="AH81" s="60"/>
      <c r="AI81" s="60"/>
      <c r="AJ81" s="60"/>
      <c r="AN81" s="47">
        <v>94</v>
      </c>
      <c r="AO81" s="48">
        <v>1</v>
      </c>
      <c r="BK81" s="51">
        <v>165000</v>
      </c>
      <c r="BL81" s="52">
        <v>0.37271308148610677</v>
      </c>
    </row>
    <row r="82" spans="1:64" ht="25.5" customHeight="1" thickTop="1" thickBot="1" x14ac:dyDescent="0.25">
      <c r="A82" s="20" t="str">
        <f t="shared" si="9"/>
        <v>822NAUIYU</v>
      </c>
      <c r="B82" s="20">
        <v>822</v>
      </c>
      <c r="C82" s="20" t="s">
        <v>513</v>
      </c>
      <c r="D82" s="21" t="s">
        <v>248</v>
      </c>
      <c r="E82" s="22">
        <v>2084.9854284414068</v>
      </c>
      <c r="F82" s="22">
        <f t="shared" si="10"/>
        <v>2293.4839712855478</v>
      </c>
      <c r="G82" s="22">
        <f t="shared" si="11"/>
        <v>2710.4810569738288</v>
      </c>
      <c r="I82" s="54" t="s">
        <v>514</v>
      </c>
      <c r="J82" s="55">
        <v>1</v>
      </c>
      <c r="K82" s="56">
        <v>2.3436020000000001E-4</v>
      </c>
      <c r="L82" s="56">
        <v>0</v>
      </c>
      <c r="M82" s="56">
        <v>0</v>
      </c>
      <c r="N82" s="56">
        <v>0</v>
      </c>
      <c r="O82" s="57">
        <v>4</v>
      </c>
      <c r="P82" s="58" t="s">
        <v>321</v>
      </c>
      <c r="Q82" s="58" t="s">
        <v>388</v>
      </c>
      <c r="R82" s="57">
        <v>8</v>
      </c>
      <c r="S82" s="57">
        <v>1</v>
      </c>
      <c r="T82" s="57" t="str">
        <f>VLOOKUP(I82,'[1]Inputs_Buildings&amp;Contents'!$H$4:$BQ$503,62,FALSE)</f>
        <v/>
      </c>
      <c r="U82" s="60"/>
      <c r="V82" s="60"/>
      <c r="W82" s="60"/>
      <c r="X82" s="60"/>
      <c r="Y82" s="60"/>
      <c r="Z82" s="60"/>
      <c r="AA82" s="60"/>
      <c r="AB82" s="60"/>
      <c r="AC82" s="60"/>
      <c r="AD82" s="60"/>
      <c r="AE82" s="60"/>
      <c r="AF82" s="60"/>
      <c r="AG82" s="60"/>
      <c r="AH82" s="60"/>
      <c r="AI82" s="60"/>
      <c r="AJ82" s="60"/>
      <c r="AN82" s="61">
        <v>95</v>
      </c>
      <c r="AO82" s="62">
        <v>1</v>
      </c>
      <c r="BK82" s="63">
        <v>166000</v>
      </c>
      <c r="BL82" s="64">
        <v>0.37428452492454989</v>
      </c>
    </row>
    <row r="83" spans="1:64" ht="25.5" customHeight="1" thickTop="1" thickBot="1" x14ac:dyDescent="0.25">
      <c r="A83" s="20" t="str">
        <f t="shared" si="9"/>
        <v>822NUMBULWAR</v>
      </c>
      <c r="B83" s="37">
        <v>822</v>
      </c>
      <c r="C83" s="37" t="s">
        <v>515</v>
      </c>
      <c r="D83" s="38" t="s">
        <v>248</v>
      </c>
      <c r="E83" s="39">
        <v>2084.9854284414068</v>
      </c>
      <c r="F83" s="39">
        <f t="shared" si="10"/>
        <v>2293.4839712855478</v>
      </c>
      <c r="G83" s="39">
        <f t="shared" si="11"/>
        <v>2710.4810569738288</v>
      </c>
      <c r="I83" s="40" t="s">
        <v>516</v>
      </c>
      <c r="J83" s="41">
        <v>1</v>
      </c>
      <c r="K83" s="42">
        <v>3.1591589999999998E-4</v>
      </c>
      <c r="L83" s="42">
        <v>0</v>
      </c>
      <c r="M83" s="42">
        <v>0</v>
      </c>
      <c r="N83" s="42">
        <v>0</v>
      </c>
      <c r="O83" s="43">
        <v>12</v>
      </c>
      <c r="P83" s="38" t="s">
        <v>250</v>
      </c>
      <c r="Q83" s="38" t="s">
        <v>446</v>
      </c>
      <c r="R83" s="43">
        <v>9</v>
      </c>
      <c r="S83" s="43">
        <v>0</v>
      </c>
      <c r="T83" s="43" t="str">
        <f>VLOOKUP(I83,'[1]Inputs_Buildings&amp;Contents'!$H$4:$BQ$503,62,FALSE)</f>
        <v/>
      </c>
      <c r="U83" s="60"/>
      <c r="V83" s="60"/>
      <c r="W83" s="60"/>
      <c r="X83" s="60"/>
      <c r="Y83" s="60"/>
      <c r="Z83" s="60"/>
      <c r="AA83" s="60"/>
      <c r="AB83" s="60"/>
      <c r="AC83" s="60"/>
      <c r="AD83" s="60"/>
      <c r="AE83" s="60"/>
      <c r="AF83" s="60"/>
      <c r="AG83" s="60"/>
      <c r="AH83" s="60"/>
      <c r="AI83" s="60"/>
      <c r="AJ83" s="60"/>
      <c r="AN83" s="47">
        <v>96</v>
      </c>
      <c r="AO83" s="48">
        <v>1</v>
      </c>
      <c r="BK83" s="51">
        <v>167000</v>
      </c>
      <c r="BL83" s="52">
        <v>0.37585596836299306</v>
      </c>
    </row>
    <row r="84" spans="1:64" ht="25.5" customHeight="1" thickTop="1" thickBot="1" x14ac:dyDescent="0.25">
      <c r="A84" s="20" t="str">
        <f t="shared" si="9"/>
        <v>822POINT STUART</v>
      </c>
      <c r="B84" s="20">
        <v>822</v>
      </c>
      <c r="C84" s="20" t="s">
        <v>517</v>
      </c>
      <c r="D84" s="21" t="s">
        <v>248</v>
      </c>
      <c r="E84" s="22">
        <v>2084.9854284414068</v>
      </c>
      <c r="F84" s="22">
        <f t="shared" si="10"/>
        <v>2293.4839712855478</v>
      </c>
      <c r="G84" s="22">
        <f t="shared" si="11"/>
        <v>2710.4810569738288</v>
      </c>
      <c r="I84" s="54" t="s">
        <v>518</v>
      </c>
      <c r="J84" s="55">
        <v>1</v>
      </c>
      <c r="K84" s="56">
        <v>1.2994100000000001E-4</v>
      </c>
      <c r="L84" s="56">
        <v>0</v>
      </c>
      <c r="M84" s="56">
        <v>8.1436239000000007E-3</v>
      </c>
      <c r="N84" s="56">
        <v>0</v>
      </c>
      <c r="O84" s="57">
        <v>8</v>
      </c>
      <c r="P84" s="58" t="s">
        <v>290</v>
      </c>
      <c r="Q84" s="58" t="s">
        <v>363</v>
      </c>
      <c r="R84" s="57">
        <v>6</v>
      </c>
      <c r="S84" s="57">
        <v>4</v>
      </c>
      <c r="T84" s="57" t="str">
        <f>VLOOKUP(I84,'[1]Inputs_Buildings&amp;Contents'!$H$4:$BQ$503,62,FALSE)</f>
        <v/>
      </c>
      <c r="AE84" s="60"/>
      <c r="AF84" s="60"/>
      <c r="AN84" s="61">
        <v>97</v>
      </c>
      <c r="AO84" s="62">
        <v>1</v>
      </c>
      <c r="BK84" s="63">
        <v>168000</v>
      </c>
      <c r="BL84" s="64">
        <v>0.37743261525653038</v>
      </c>
    </row>
    <row r="85" spans="1:64" ht="25.5" customHeight="1" thickTop="1" thickBot="1" x14ac:dyDescent="0.25">
      <c r="A85" s="20" t="str">
        <f t="shared" si="9"/>
        <v>822RAKULA</v>
      </c>
      <c r="B85" s="37">
        <v>822</v>
      </c>
      <c r="C85" s="37" t="s">
        <v>519</v>
      </c>
      <c r="D85" s="38" t="s">
        <v>248</v>
      </c>
      <c r="E85" s="39">
        <v>2084.9854284414068</v>
      </c>
      <c r="F85" s="39">
        <f t="shared" si="10"/>
        <v>2293.4839712855478</v>
      </c>
      <c r="G85" s="39">
        <f t="shared" si="11"/>
        <v>2710.4810569738288</v>
      </c>
      <c r="I85" s="40" t="s">
        <v>520</v>
      </c>
      <c r="J85" s="41">
        <v>1</v>
      </c>
      <c r="K85" s="42">
        <v>0</v>
      </c>
      <c r="L85" s="42">
        <v>0</v>
      </c>
      <c r="M85" s="42">
        <v>0</v>
      </c>
      <c r="N85" s="42">
        <v>0</v>
      </c>
      <c r="O85" s="43">
        <v>1</v>
      </c>
      <c r="P85" s="38" t="s">
        <v>352</v>
      </c>
      <c r="Q85" s="38" t="s">
        <v>393</v>
      </c>
      <c r="R85" s="43">
        <v>6</v>
      </c>
      <c r="S85" s="43">
        <v>2</v>
      </c>
      <c r="T85" s="43" t="str">
        <f>VLOOKUP(I85,'[1]Inputs_Buildings&amp;Contents'!$H$4:$BQ$503,62,FALSE)</f>
        <v/>
      </c>
      <c r="AN85" s="47">
        <v>98</v>
      </c>
      <c r="AO85" s="48">
        <v>1</v>
      </c>
      <c r="BK85" s="51">
        <v>169000</v>
      </c>
      <c r="BL85" s="52">
        <v>0.37899885523987931</v>
      </c>
    </row>
    <row r="86" spans="1:64" ht="25.5" customHeight="1" thickTop="1" thickBot="1" x14ac:dyDescent="0.25">
      <c r="A86" s="20" t="str">
        <f t="shared" si="9"/>
        <v>822RAMINGINING</v>
      </c>
      <c r="B86" s="20">
        <v>822</v>
      </c>
      <c r="C86" s="20" t="s">
        <v>521</v>
      </c>
      <c r="D86" s="21" t="s">
        <v>248</v>
      </c>
      <c r="E86" s="22">
        <v>2084.9854284414068</v>
      </c>
      <c r="F86" s="22">
        <f t="shared" si="10"/>
        <v>2293.4839712855478</v>
      </c>
      <c r="G86" s="22">
        <f t="shared" si="11"/>
        <v>2710.4810569738288</v>
      </c>
      <c r="I86" s="54" t="s">
        <v>522</v>
      </c>
      <c r="J86" s="55">
        <v>1</v>
      </c>
      <c r="K86" s="56">
        <v>2.4542429999999999E-4</v>
      </c>
      <c r="L86" s="56">
        <v>0</v>
      </c>
      <c r="M86" s="56">
        <v>0</v>
      </c>
      <c r="N86" s="56">
        <v>0</v>
      </c>
      <c r="O86" s="57">
        <v>5</v>
      </c>
      <c r="P86" s="58" t="s">
        <v>321</v>
      </c>
      <c r="Q86" s="58" t="s">
        <v>385</v>
      </c>
      <c r="R86" s="57">
        <v>9</v>
      </c>
      <c r="S86" s="57">
        <v>5</v>
      </c>
      <c r="T86" s="57" t="str">
        <f>VLOOKUP(I86,'[1]Inputs_Buildings&amp;Contents'!$H$4:$BQ$503,62,FALSE)</f>
        <v>Less than 1 acre</v>
      </c>
      <c r="U86" s="60"/>
      <c r="V86" s="60"/>
      <c r="W86" s="60"/>
      <c r="X86" s="60"/>
      <c r="Y86" s="60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N86" s="61">
        <v>99</v>
      </c>
      <c r="AO86" s="62">
        <v>1</v>
      </c>
      <c r="BK86" s="63">
        <v>170000</v>
      </c>
      <c r="BL86" s="64">
        <v>0.38057029867832243</v>
      </c>
    </row>
    <row r="87" spans="1:64" ht="25.5" customHeight="1" thickTop="1" thickBot="1" x14ac:dyDescent="0.25">
      <c r="A87" s="20" t="str">
        <f t="shared" si="9"/>
        <v>822ROBIN FALLS</v>
      </c>
      <c r="B87" s="37">
        <v>822</v>
      </c>
      <c r="C87" s="37" t="s">
        <v>523</v>
      </c>
      <c r="D87" s="38" t="s">
        <v>248</v>
      </c>
      <c r="E87" s="39">
        <v>2084.9854284414068</v>
      </c>
      <c r="F87" s="39">
        <f t="shared" si="10"/>
        <v>2293.4839712855478</v>
      </c>
      <c r="G87" s="39">
        <f t="shared" si="11"/>
        <v>2710.4810569738288</v>
      </c>
      <c r="I87" s="40" t="s">
        <v>524</v>
      </c>
      <c r="J87" s="41">
        <v>1</v>
      </c>
      <c r="K87" s="42">
        <v>5.0459208999999996E-3</v>
      </c>
      <c r="L87" s="42">
        <v>0</v>
      </c>
      <c r="M87" s="42">
        <v>7.6413319999999998E-3</v>
      </c>
      <c r="N87" s="42">
        <v>0</v>
      </c>
      <c r="O87" s="43">
        <v>1</v>
      </c>
      <c r="P87" s="38" t="s">
        <v>250</v>
      </c>
      <c r="Q87" s="38" t="s">
        <v>446</v>
      </c>
      <c r="R87" s="43">
        <v>6</v>
      </c>
      <c r="S87" s="43">
        <v>5</v>
      </c>
      <c r="T87" s="43" t="str">
        <f>VLOOKUP(I87,'[1]Inputs_Buildings&amp;Contents'!$H$4:$BQ$503,62,FALSE)</f>
        <v/>
      </c>
      <c r="U87" s="60"/>
      <c r="V87" s="60"/>
      <c r="W87" s="60"/>
      <c r="X87" s="60"/>
      <c r="Y87" s="60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N87" s="47">
        <v>100</v>
      </c>
      <c r="AO87" s="48">
        <v>1</v>
      </c>
      <c r="BK87" s="51">
        <v>171000</v>
      </c>
      <c r="BL87" s="52">
        <v>0.38213133520657716</v>
      </c>
    </row>
    <row r="88" spans="1:64" ht="25.5" customHeight="1" thickTop="1" thickBot="1" x14ac:dyDescent="0.25">
      <c r="A88" s="20" t="str">
        <f t="shared" si="9"/>
        <v>822RUM JUNGLE</v>
      </c>
      <c r="B88" s="20">
        <v>822</v>
      </c>
      <c r="C88" s="20" t="s">
        <v>525</v>
      </c>
      <c r="D88" s="21" t="s">
        <v>248</v>
      </c>
      <c r="E88" s="22">
        <v>2084.9854284414068</v>
      </c>
      <c r="F88" s="22">
        <f t="shared" si="10"/>
        <v>2293.4839712855478</v>
      </c>
      <c r="G88" s="22">
        <f t="shared" si="11"/>
        <v>2710.4810569738288</v>
      </c>
      <c r="I88" s="54" t="s">
        <v>526</v>
      </c>
      <c r="J88" s="55">
        <v>1</v>
      </c>
      <c r="K88" s="56">
        <v>3.0085240000000003E-4</v>
      </c>
      <c r="L88" s="56">
        <v>0</v>
      </c>
      <c r="M88" s="56">
        <v>9.338018E-4</v>
      </c>
      <c r="N88" s="56">
        <v>0</v>
      </c>
      <c r="O88" s="57">
        <v>3</v>
      </c>
      <c r="P88" s="58" t="s">
        <v>352</v>
      </c>
      <c r="Q88" s="58" t="s">
        <v>367</v>
      </c>
      <c r="R88" s="57">
        <v>3</v>
      </c>
      <c r="S88" s="57">
        <v>0</v>
      </c>
      <c r="T88" s="57" t="str">
        <f>VLOOKUP(I88,'[1]Inputs_Buildings&amp;Contents'!$H$4:$BQ$503,62,FALSE)</f>
        <v/>
      </c>
      <c r="AE88" s="60"/>
      <c r="AF88" s="60"/>
      <c r="AN88" s="61">
        <v>101</v>
      </c>
      <c r="AO88" s="62">
        <v>1</v>
      </c>
      <c r="BK88" s="63">
        <v>172000</v>
      </c>
      <c r="BL88" s="64">
        <v>0.38369757518992609</v>
      </c>
    </row>
    <row r="89" spans="1:64" ht="25.5" customHeight="1" thickTop="1" thickBot="1" x14ac:dyDescent="0.25">
      <c r="A89" s="20" t="str">
        <f t="shared" si="9"/>
        <v>822SOUTHPORT</v>
      </c>
      <c r="B89" s="37">
        <v>822</v>
      </c>
      <c r="C89" s="37" t="s">
        <v>527</v>
      </c>
      <c r="D89" s="38" t="s">
        <v>248</v>
      </c>
      <c r="E89" s="39">
        <v>2084.9854284414068</v>
      </c>
      <c r="F89" s="39">
        <f t="shared" si="10"/>
        <v>2293.4839712855478</v>
      </c>
      <c r="G89" s="39">
        <f t="shared" si="11"/>
        <v>2710.4810569738288</v>
      </c>
      <c r="I89" s="40" t="s">
        <v>528</v>
      </c>
      <c r="J89" s="41">
        <v>1</v>
      </c>
      <c r="K89" s="42">
        <v>2.4442924E-3</v>
      </c>
      <c r="L89" s="42">
        <v>0</v>
      </c>
      <c r="M89" s="42">
        <v>9.338018E-4</v>
      </c>
      <c r="N89" s="42">
        <v>0</v>
      </c>
      <c r="O89" s="43">
        <v>2</v>
      </c>
      <c r="P89" s="38" t="s">
        <v>352</v>
      </c>
      <c r="Q89" s="38" t="s">
        <v>367</v>
      </c>
      <c r="R89" s="43">
        <v>3</v>
      </c>
      <c r="S89" s="43">
        <v>0</v>
      </c>
      <c r="T89" s="43" t="str">
        <f>VLOOKUP(I89,'[1]Inputs_Buildings&amp;Contents'!$H$4:$BQ$503,62,FALSE)</f>
        <v>Less than 1 acre</v>
      </c>
      <c r="AE89" s="60"/>
      <c r="AF89" s="60"/>
      <c r="AT89" s="66"/>
      <c r="AU89" s="66"/>
      <c r="AV89" s="66"/>
      <c r="AW89" s="66"/>
      <c r="BK89" s="51">
        <v>173000</v>
      </c>
      <c r="BL89" s="52">
        <v>0.38525861171818088</v>
      </c>
    </row>
    <row r="90" spans="1:64" ht="25.5" customHeight="1" thickTop="1" thickBot="1" x14ac:dyDescent="0.25">
      <c r="A90" s="20" t="str">
        <f t="shared" si="9"/>
        <v>822STAPLETON</v>
      </c>
      <c r="B90" s="20">
        <v>822</v>
      </c>
      <c r="C90" s="20" t="s">
        <v>529</v>
      </c>
      <c r="D90" s="21" t="s">
        <v>248</v>
      </c>
      <c r="E90" s="22">
        <v>2084.9854284414068</v>
      </c>
      <c r="F90" s="22">
        <f t="shared" si="10"/>
        <v>2293.4839712855478</v>
      </c>
      <c r="G90" s="22">
        <f t="shared" si="11"/>
        <v>2710.4810569738288</v>
      </c>
      <c r="I90" s="54" t="s">
        <v>530</v>
      </c>
      <c r="J90" s="55">
        <v>1</v>
      </c>
      <c r="K90" s="56">
        <v>4.7098403000000004E-3</v>
      </c>
      <c r="L90" s="56">
        <v>0</v>
      </c>
      <c r="M90" s="56">
        <v>9.338018E-4</v>
      </c>
      <c r="N90" s="56">
        <v>0</v>
      </c>
      <c r="O90" s="57">
        <v>6</v>
      </c>
      <c r="P90" s="58" t="s">
        <v>352</v>
      </c>
      <c r="Q90" s="58" t="s">
        <v>367</v>
      </c>
      <c r="R90" s="57">
        <v>0</v>
      </c>
      <c r="S90" s="57">
        <v>0</v>
      </c>
      <c r="T90" s="57" t="str">
        <f>VLOOKUP(I90,'[1]Inputs_Buildings&amp;Contents'!$H$4:$BQ$503,62,FALSE)</f>
        <v/>
      </c>
      <c r="AE90" s="60"/>
      <c r="AF90" s="60"/>
      <c r="AN90" s="14"/>
      <c r="BK90" s="63">
        <v>174000</v>
      </c>
      <c r="BL90" s="64">
        <v>0.3868248517015298</v>
      </c>
    </row>
    <row r="91" spans="1:64" ht="25.5" customHeight="1" thickTop="1" thickBot="1" x14ac:dyDescent="0.25">
      <c r="A91" s="20" t="str">
        <f t="shared" si="9"/>
        <v>822TIVENDALE</v>
      </c>
      <c r="B91" s="37">
        <v>822</v>
      </c>
      <c r="C91" s="37" t="s">
        <v>531</v>
      </c>
      <c r="D91" s="38" t="s">
        <v>248</v>
      </c>
      <c r="E91" s="39">
        <v>2084.9854284414068</v>
      </c>
      <c r="F91" s="39">
        <f t="shared" si="10"/>
        <v>2293.4839712855478</v>
      </c>
      <c r="G91" s="39">
        <f t="shared" si="11"/>
        <v>2710.4810569738288</v>
      </c>
      <c r="I91" s="40" t="s">
        <v>532</v>
      </c>
      <c r="J91" s="41">
        <v>1</v>
      </c>
      <c r="K91" s="42">
        <v>2.3102659999999999E-4</v>
      </c>
      <c r="L91" s="42">
        <v>0</v>
      </c>
      <c r="M91" s="42">
        <v>0</v>
      </c>
      <c r="N91" s="42">
        <v>0</v>
      </c>
      <c r="O91" s="43">
        <v>5</v>
      </c>
      <c r="P91" s="38" t="s">
        <v>302</v>
      </c>
      <c r="Q91" s="38" t="s">
        <v>360</v>
      </c>
      <c r="R91" s="43">
        <v>8</v>
      </c>
      <c r="S91" s="43">
        <v>3</v>
      </c>
      <c r="T91" s="43" t="str">
        <f>VLOOKUP(I91,'[1]Inputs_Buildings&amp;Contents'!$H$4:$BQ$503,62,FALSE)</f>
        <v>Less than 1 acre</v>
      </c>
      <c r="AE91" s="60"/>
      <c r="AF91" s="60"/>
      <c r="BK91" s="51">
        <v>175000</v>
      </c>
      <c r="BL91" s="52">
        <v>0.38838588822978459</v>
      </c>
    </row>
    <row r="92" spans="1:64" ht="25.5" customHeight="1" thickTop="1" thickBot="1" x14ac:dyDescent="0.25">
      <c r="A92" s="20" t="str">
        <f t="shared" si="9"/>
        <v>822TORTILLA FLATS</v>
      </c>
      <c r="B92" s="20">
        <v>822</v>
      </c>
      <c r="C92" s="20" t="s">
        <v>533</v>
      </c>
      <c r="D92" s="21" t="s">
        <v>248</v>
      </c>
      <c r="E92" s="22">
        <v>2084.9854284414068</v>
      </c>
      <c r="F92" s="22">
        <f t="shared" si="10"/>
        <v>2293.4839712855478</v>
      </c>
      <c r="G92" s="22">
        <f t="shared" si="11"/>
        <v>2710.4810569738288</v>
      </c>
      <c r="I92" s="54" t="s">
        <v>534</v>
      </c>
      <c r="J92" s="55">
        <v>1</v>
      </c>
      <c r="K92" s="56">
        <v>3.9787200000000002E-4</v>
      </c>
      <c r="L92" s="56">
        <v>0</v>
      </c>
      <c r="M92" s="56">
        <v>0</v>
      </c>
      <c r="N92" s="56">
        <v>0</v>
      </c>
      <c r="O92" s="57">
        <v>6</v>
      </c>
      <c r="P92" s="58" t="s">
        <v>290</v>
      </c>
      <c r="Q92" s="58" t="s">
        <v>394</v>
      </c>
      <c r="R92" s="57">
        <v>9</v>
      </c>
      <c r="S92" s="57">
        <v>0</v>
      </c>
      <c r="T92" s="57" t="str">
        <f>VLOOKUP(I92,'[1]Inputs_Buildings&amp;Contents'!$H$4:$BQ$503,62,FALSE)</f>
        <v/>
      </c>
      <c r="AE92" s="60"/>
      <c r="AF92" s="60"/>
      <c r="BK92" s="63">
        <v>176000</v>
      </c>
      <c r="BL92" s="64">
        <v>0.38994172130294513</v>
      </c>
    </row>
    <row r="93" spans="1:64" ht="25.5" customHeight="1" thickTop="1" thickBot="1" x14ac:dyDescent="0.25">
      <c r="A93" s="20" t="str">
        <f t="shared" si="9"/>
        <v>822TUMBLING WATERS</v>
      </c>
      <c r="B93" s="37">
        <v>822</v>
      </c>
      <c r="C93" s="37" t="s">
        <v>535</v>
      </c>
      <c r="D93" s="38" t="s">
        <v>248</v>
      </c>
      <c r="E93" s="39">
        <v>2084.9854284414068</v>
      </c>
      <c r="F93" s="39">
        <f t="shared" si="10"/>
        <v>2293.4839712855478</v>
      </c>
      <c r="G93" s="39">
        <f t="shared" si="11"/>
        <v>2710.4810569738288</v>
      </c>
      <c r="I93" s="40" t="s">
        <v>536</v>
      </c>
      <c r="J93" s="41">
        <v>1</v>
      </c>
      <c r="K93" s="42">
        <v>3.1591589999999998E-4</v>
      </c>
      <c r="L93" s="42">
        <v>0</v>
      </c>
      <c r="M93" s="42">
        <v>0</v>
      </c>
      <c r="N93" s="42">
        <v>0</v>
      </c>
      <c r="O93" s="43">
        <v>5</v>
      </c>
      <c r="P93" s="38" t="s">
        <v>34</v>
      </c>
      <c r="Q93" s="38" t="s">
        <v>313</v>
      </c>
      <c r="R93" s="43">
        <v>9</v>
      </c>
      <c r="S93" s="43">
        <v>0</v>
      </c>
      <c r="T93" s="43" t="str">
        <f>VLOOKUP(I93,'[1]Inputs_Buildings&amp;Contents'!$H$4:$BQ$503,62,FALSE)</f>
        <v>Less than 1 acre</v>
      </c>
      <c r="AE93" s="60"/>
      <c r="AF93" s="60"/>
      <c r="BK93" s="51">
        <v>177000</v>
      </c>
      <c r="BL93" s="52">
        <v>0.39149755437610573</v>
      </c>
    </row>
    <row r="94" spans="1:64" ht="25.5" customHeight="1" thickTop="1" thickBot="1" x14ac:dyDescent="0.25">
      <c r="A94" s="20" t="str">
        <f t="shared" si="9"/>
        <v>822WADEYE</v>
      </c>
      <c r="B94" s="20">
        <v>822</v>
      </c>
      <c r="C94" s="20" t="s">
        <v>537</v>
      </c>
      <c r="D94" s="21" t="s">
        <v>248</v>
      </c>
      <c r="E94" s="22">
        <v>2084.9854284414068</v>
      </c>
      <c r="F94" s="22">
        <f t="shared" si="10"/>
        <v>2293.4839712855478</v>
      </c>
      <c r="G94" s="22">
        <f t="shared" si="11"/>
        <v>2710.4810569738288</v>
      </c>
      <c r="I94" s="54" t="s">
        <v>538</v>
      </c>
      <c r="J94" s="55">
        <v>1</v>
      </c>
      <c r="K94" s="56">
        <v>2.40953E-5</v>
      </c>
      <c r="L94" s="56">
        <v>0</v>
      </c>
      <c r="M94" s="56">
        <v>0</v>
      </c>
      <c r="N94" s="56">
        <v>0</v>
      </c>
      <c r="O94" s="57">
        <v>9</v>
      </c>
      <c r="P94" s="58" t="s">
        <v>300</v>
      </c>
      <c r="Q94" s="58" t="s">
        <v>368</v>
      </c>
      <c r="R94" s="57">
        <v>5</v>
      </c>
      <c r="S94" s="57">
        <v>2</v>
      </c>
      <c r="T94" s="57" t="str">
        <f>VLOOKUP(I94,'[1]Inputs_Buildings&amp;Contents'!$H$4:$BQ$503,62,FALSE)</f>
        <v>Less than 1 acre</v>
      </c>
      <c r="AE94" s="60"/>
      <c r="AF94" s="60"/>
      <c r="BK94" s="63">
        <v>178000</v>
      </c>
      <c r="BL94" s="64">
        <v>0.39305859090436052</v>
      </c>
    </row>
    <row r="95" spans="1:64" ht="25.5" customHeight="1" thickTop="1" thickBot="1" x14ac:dyDescent="0.25">
      <c r="A95" s="20" t="str">
        <f t="shared" si="9"/>
        <v>822WAGAIT BEACH</v>
      </c>
      <c r="B95" s="37">
        <v>822</v>
      </c>
      <c r="C95" s="37" t="s">
        <v>539</v>
      </c>
      <c r="D95" s="38" t="s">
        <v>248</v>
      </c>
      <c r="E95" s="39">
        <v>2084.9854284414068</v>
      </c>
      <c r="F95" s="39">
        <f t="shared" si="10"/>
        <v>2293.4839712855478</v>
      </c>
      <c r="G95" s="39">
        <f t="shared" si="11"/>
        <v>2710.4810569738288</v>
      </c>
      <c r="I95" s="40" t="s">
        <v>540</v>
      </c>
      <c r="J95" s="41">
        <v>1</v>
      </c>
      <c r="K95" s="42" t="s">
        <v>407</v>
      </c>
      <c r="L95" s="42" t="s">
        <v>407</v>
      </c>
      <c r="M95" s="42" t="s">
        <v>407</v>
      </c>
      <c r="N95" s="42" t="s">
        <v>407</v>
      </c>
      <c r="O95" s="43" t="s">
        <v>407</v>
      </c>
      <c r="P95" s="38" t="s">
        <v>407</v>
      </c>
      <c r="Q95" s="38" t="s">
        <v>407</v>
      </c>
      <c r="R95" s="43" t="s">
        <v>407</v>
      </c>
      <c r="S95" s="43" t="s">
        <v>407</v>
      </c>
      <c r="T95" s="43" t="e">
        <f>VLOOKUP(I95,'[1]Inputs_Buildings&amp;Contents'!$H$4:$BQ$503,62,FALSE)</f>
        <v>#N/A</v>
      </c>
      <c r="U95" s="60"/>
      <c r="V95" s="60"/>
      <c r="W95" s="60"/>
      <c r="X95" s="60"/>
      <c r="Y95" s="60"/>
      <c r="Z95" s="60"/>
      <c r="AA95" s="60"/>
      <c r="AB95" s="60"/>
      <c r="AC95" s="60"/>
      <c r="AD95" s="60"/>
      <c r="AE95" s="60"/>
      <c r="AF95" s="60"/>
      <c r="AG95" s="60"/>
      <c r="AH95" s="60"/>
      <c r="AI95" s="60"/>
      <c r="AJ95" s="60"/>
      <c r="BK95" s="51">
        <v>179000</v>
      </c>
      <c r="BL95" s="52">
        <v>0.39461442397752111</v>
      </c>
    </row>
    <row r="96" spans="1:64" ht="25.5" customHeight="1" thickTop="1" thickBot="1" x14ac:dyDescent="0.25">
      <c r="A96" s="20" t="str">
        <f t="shared" si="9"/>
        <v>822WAK WAK</v>
      </c>
      <c r="B96" s="20">
        <v>822</v>
      </c>
      <c r="C96" s="20" t="s">
        <v>541</v>
      </c>
      <c r="D96" s="21" t="s">
        <v>248</v>
      </c>
      <c r="E96" s="22">
        <v>2084.9854284414068</v>
      </c>
      <c r="F96" s="22">
        <f t="shared" si="10"/>
        <v>2293.4839712855478</v>
      </c>
      <c r="G96" s="22">
        <f t="shared" si="11"/>
        <v>2710.4810569738288</v>
      </c>
      <c r="I96" s="54" t="s">
        <v>542</v>
      </c>
      <c r="J96" s="55">
        <v>1</v>
      </c>
      <c r="K96" s="56">
        <v>2.0844981999999998E-3</v>
      </c>
      <c r="L96" s="56">
        <v>0</v>
      </c>
      <c r="M96" s="56">
        <v>7.8768676999999999E-3</v>
      </c>
      <c r="N96" s="56">
        <v>0</v>
      </c>
      <c r="O96" s="57">
        <v>11</v>
      </c>
      <c r="P96" s="58" t="s">
        <v>34</v>
      </c>
      <c r="Q96" s="58" t="s">
        <v>327</v>
      </c>
      <c r="R96" s="57">
        <v>6</v>
      </c>
      <c r="S96" s="57">
        <v>5</v>
      </c>
      <c r="T96" s="57" t="str">
        <f>VLOOKUP(I96,'[1]Inputs_Buildings&amp;Contents'!$H$4:$BQ$503,62,FALSE)</f>
        <v/>
      </c>
      <c r="U96" s="60"/>
      <c r="V96" s="60"/>
      <c r="W96" s="60"/>
      <c r="X96" s="60"/>
      <c r="Y96" s="60"/>
      <c r="Z96" s="60"/>
      <c r="AA96" s="60"/>
      <c r="AB96" s="60"/>
      <c r="AC96" s="60"/>
      <c r="AD96" s="60"/>
      <c r="AE96" s="60"/>
      <c r="AF96" s="60"/>
      <c r="AG96" s="60"/>
      <c r="AH96" s="60"/>
      <c r="AI96" s="60"/>
      <c r="AJ96" s="60"/>
      <c r="BK96" s="63">
        <v>180000</v>
      </c>
      <c r="BL96" s="64">
        <v>0.39616505359558751</v>
      </c>
    </row>
    <row r="97" spans="1:64" ht="25.5" customHeight="1" thickTop="1" thickBot="1" x14ac:dyDescent="0.25">
      <c r="A97" s="20" t="str">
        <f t="shared" si="9"/>
        <v>822WARRUWI</v>
      </c>
      <c r="B97" s="37">
        <v>822</v>
      </c>
      <c r="C97" s="37" t="s">
        <v>543</v>
      </c>
      <c r="D97" s="38" t="s">
        <v>248</v>
      </c>
      <c r="E97" s="39">
        <v>2084.9854284414068</v>
      </c>
      <c r="F97" s="39">
        <f t="shared" si="10"/>
        <v>2293.4839712855478</v>
      </c>
      <c r="G97" s="39">
        <f t="shared" si="11"/>
        <v>2710.4810569738288</v>
      </c>
      <c r="I97" s="40" t="s">
        <v>544</v>
      </c>
      <c r="J97" s="41">
        <v>1</v>
      </c>
      <c r="K97" s="42">
        <v>4.8226400000000003E-5</v>
      </c>
      <c r="L97" s="42">
        <v>0</v>
      </c>
      <c r="M97" s="42">
        <v>0</v>
      </c>
      <c r="N97" s="42">
        <v>0</v>
      </c>
      <c r="O97" s="43">
        <v>2</v>
      </c>
      <c r="P97" s="38" t="s">
        <v>34</v>
      </c>
      <c r="Q97" s="38" t="s">
        <v>338</v>
      </c>
      <c r="R97" s="43">
        <v>12</v>
      </c>
      <c r="S97" s="43">
        <v>0</v>
      </c>
      <c r="T97" s="43" t="str">
        <f>VLOOKUP(I97,'[1]Inputs_Buildings&amp;Contents'!$H$4:$BQ$503,62,FALSE)</f>
        <v/>
      </c>
      <c r="AE97" s="60"/>
      <c r="AF97" s="60"/>
      <c r="BK97" s="51">
        <v>181000</v>
      </c>
      <c r="BL97" s="52">
        <v>0.39772088666874805</v>
      </c>
    </row>
    <row r="98" spans="1:64" ht="25.5" customHeight="1" thickTop="1" thickBot="1" x14ac:dyDescent="0.25">
      <c r="A98" s="20" t="str">
        <f t="shared" si="9"/>
        <v>822WEDDELL</v>
      </c>
      <c r="B98" s="20">
        <v>822</v>
      </c>
      <c r="C98" s="20" t="s">
        <v>545</v>
      </c>
      <c r="D98" s="21" t="s">
        <v>248</v>
      </c>
      <c r="E98" s="22">
        <v>2084.9854284414068</v>
      </c>
      <c r="F98" s="22">
        <f t="shared" si="10"/>
        <v>2293.4839712855478</v>
      </c>
      <c r="G98" s="22">
        <f t="shared" si="11"/>
        <v>2710.4810569738288</v>
      </c>
      <c r="I98" s="54" t="s">
        <v>546</v>
      </c>
      <c r="J98" s="55">
        <v>1</v>
      </c>
      <c r="K98" s="56">
        <v>1.082631E-4</v>
      </c>
      <c r="L98" s="56">
        <v>0</v>
      </c>
      <c r="M98" s="56">
        <v>0</v>
      </c>
      <c r="N98" s="56">
        <v>0</v>
      </c>
      <c r="O98" s="57">
        <v>11</v>
      </c>
      <c r="P98" s="58" t="s">
        <v>290</v>
      </c>
      <c r="Q98" s="58" t="s">
        <v>394</v>
      </c>
      <c r="R98" s="57">
        <v>0</v>
      </c>
      <c r="S98" s="57">
        <v>0</v>
      </c>
      <c r="T98" s="57" t="str">
        <f>VLOOKUP(I98,'[1]Inputs_Buildings&amp;Contents'!$H$4:$BQ$503,62,FALSE)</f>
        <v/>
      </c>
      <c r="U98" s="60"/>
      <c r="V98" s="60"/>
      <c r="W98" s="60"/>
      <c r="X98" s="60"/>
      <c r="Y98" s="60"/>
      <c r="Z98" s="60"/>
      <c r="AA98" s="60"/>
      <c r="AB98" s="60"/>
      <c r="AC98" s="60"/>
      <c r="AD98" s="60"/>
      <c r="AG98" s="60"/>
      <c r="AH98" s="60"/>
      <c r="AI98" s="60"/>
      <c r="AJ98" s="60"/>
      <c r="BK98" s="63">
        <v>182000</v>
      </c>
      <c r="BL98" s="64">
        <v>0.39927671974190865</v>
      </c>
    </row>
    <row r="99" spans="1:64" ht="25.5" customHeight="1" thickTop="1" thickBot="1" x14ac:dyDescent="0.25">
      <c r="A99" s="20" t="str">
        <f t="shared" si="9"/>
        <v>822WEST ARNHEM</v>
      </c>
      <c r="B99" s="37">
        <v>822</v>
      </c>
      <c r="C99" s="37" t="s">
        <v>547</v>
      </c>
      <c r="D99" s="38" t="s">
        <v>248</v>
      </c>
      <c r="E99" s="39">
        <v>2084.9854284414068</v>
      </c>
      <c r="F99" s="39">
        <f t="shared" si="10"/>
        <v>2293.4839712855478</v>
      </c>
      <c r="G99" s="39">
        <f t="shared" si="11"/>
        <v>2710.4810569738288</v>
      </c>
      <c r="I99" s="40" t="s">
        <v>548</v>
      </c>
      <c r="J99" s="41">
        <v>1</v>
      </c>
      <c r="K99" s="42">
        <v>0</v>
      </c>
      <c r="L99" s="42">
        <v>0</v>
      </c>
      <c r="M99" s="42">
        <v>0</v>
      </c>
      <c r="N99" s="42">
        <v>0</v>
      </c>
      <c r="O99" s="43">
        <v>9</v>
      </c>
      <c r="P99" s="38" t="s">
        <v>34</v>
      </c>
      <c r="Q99" s="38" t="s">
        <v>313</v>
      </c>
      <c r="R99" s="43">
        <v>0</v>
      </c>
      <c r="S99" s="43">
        <v>3</v>
      </c>
      <c r="T99" s="43" t="str">
        <f>VLOOKUP(I99,'[1]Inputs_Buildings&amp;Contents'!$H$4:$BQ$503,62,FALSE)</f>
        <v>More than 5 acres</v>
      </c>
      <c r="U99" s="60"/>
      <c r="V99" s="60"/>
      <c r="W99" s="60"/>
      <c r="X99" s="60"/>
      <c r="Y99" s="60"/>
      <c r="Z99" s="60"/>
      <c r="AA99" s="60"/>
      <c r="AB99" s="60"/>
      <c r="AC99" s="60"/>
      <c r="AD99" s="60"/>
      <c r="AE99" s="60"/>
      <c r="AF99" s="60"/>
      <c r="AG99" s="60"/>
      <c r="AH99" s="60"/>
      <c r="AI99" s="60"/>
      <c r="AJ99" s="60"/>
      <c r="BK99" s="51">
        <v>183000</v>
      </c>
      <c r="BL99" s="52">
        <v>0.4008221459048808</v>
      </c>
    </row>
    <row r="100" spans="1:64" ht="25.5" customHeight="1" thickTop="1" thickBot="1" x14ac:dyDescent="0.25">
      <c r="A100" s="20" t="str">
        <f t="shared" si="9"/>
        <v>822WICKHAM</v>
      </c>
      <c r="B100" s="20">
        <v>822</v>
      </c>
      <c r="C100" s="20" t="s">
        <v>549</v>
      </c>
      <c r="D100" s="21" t="s">
        <v>248</v>
      </c>
      <c r="E100" s="22">
        <v>2084.9854284414068</v>
      </c>
      <c r="F100" s="22">
        <f t="shared" si="10"/>
        <v>2293.4839712855478</v>
      </c>
      <c r="G100" s="22">
        <f t="shared" si="11"/>
        <v>2710.4810569738288</v>
      </c>
      <c r="I100" s="54" t="s">
        <v>550</v>
      </c>
      <c r="J100" s="55">
        <v>1</v>
      </c>
      <c r="K100" s="56">
        <v>1.441038E-3</v>
      </c>
      <c r="L100" s="56">
        <v>0</v>
      </c>
      <c r="M100" s="56">
        <v>0</v>
      </c>
      <c r="N100" s="56">
        <v>0</v>
      </c>
      <c r="O100" s="57">
        <v>9</v>
      </c>
      <c r="P100" s="58" t="s">
        <v>300</v>
      </c>
      <c r="Q100" s="58" t="s">
        <v>301</v>
      </c>
      <c r="R100" s="57">
        <v>8</v>
      </c>
      <c r="S100" s="57">
        <v>0</v>
      </c>
      <c r="T100" s="57" t="str">
        <f>VLOOKUP(I100,'[1]Inputs_Buildings&amp;Contents'!$H$4:$BQ$503,62,FALSE)</f>
        <v/>
      </c>
      <c r="U100" s="60"/>
      <c r="V100" s="60"/>
      <c r="W100" s="60"/>
      <c r="X100" s="60"/>
      <c r="Y100" s="60"/>
      <c r="Z100" s="60"/>
      <c r="AA100" s="60"/>
      <c r="AB100" s="60"/>
      <c r="AC100" s="60"/>
      <c r="AD100" s="60"/>
      <c r="AE100" s="60"/>
      <c r="AF100" s="60"/>
      <c r="AG100" s="60"/>
      <c r="AH100" s="60"/>
      <c r="AI100" s="60"/>
      <c r="AJ100" s="60"/>
      <c r="BK100" s="63">
        <v>184000</v>
      </c>
      <c r="BL100" s="64">
        <v>0.40236757206785306</v>
      </c>
    </row>
    <row r="101" spans="1:64" ht="25.5" customHeight="1" thickTop="1" thickBot="1" x14ac:dyDescent="0.25">
      <c r="A101" s="20" t="str">
        <f t="shared" si="9"/>
        <v>822WISHART</v>
      </c>
      <c r="B101" s="37">
        <v>822</v>
      </c>
      <c r="C101" s="37" t="s">
        <v>551</v>
      </c>
      <c r="D101" s="38" t="s">
        <v>248</v>
      </c>
      <c r="E101" s="39">
        <v>2084.9854284414068</v>
      </c>
      <c r="F101" s="39">
        <f t="shared" si="10"/>
        <v>2293.4839712855478</v>
      </c>
      <c r="G101" s="39">
        <f t="shared" si="11"/>
        <v>2710.4810569738288</v>
      </c>
      <c r="I101" s="40" t="s">
        <v>552</v>
      </c>
      <c r="J101" s="41">
        <v>1</v>
      </c>
      <c r="K101" s="42">
        <v>7.3123300000000005E-5</v>
      </c>
      <c r="L101" s="42">
        <v>0</v>
      </c>
      <c r="M101" s="42">
        <v>2.9534815000000002E-3</v>
      </c>
      <c r="N101" s="42">
        <v>0</v>
      </c>
      <c r="O101" s="43">
        <v>7</v>
      </c>
      <c r="P101" s="38" t="s">
        <v>341</v>
      </c>
      <c r="Q101" s="38" t="s">
        <v>423</v>
      </c>
      <c r="R101" s="43">
        <v>0</v>
      </c>
      <c r="S101" s="43">
        <v>0</v>
      </c>
      <c r="T101" s="43" t="str">
        <f>VLOOKUP(I101,'[1]Inputs_Buildings&amp;Contents'!$H$4:$BQ$503,62,FALSE)</f>
        <v>Less than 1 acre</v>
      </c>
      <c r="AE101" s="60"/>
      <c r="AF101" s="60"/>
      <c r="BK101" s="51">
        <v>185000</v>
      </c>
      <c r="BL101" s="52">
        <v>0.40391299823082527</v>
      </c>
    </row>
    <row r="102" spans="1:64" ht="25.5" customHeight="1" thickTop="1" thickBot="1" x14ac:dyDescent="0.25">
      <c r="A102" s="20" t="str">
        <f t="shared" si="9"/>
        <v>822WURRUMIYANGA</v>
      </c>
      <c r="B102" s="20">
        <v>822</v>
      </c>
      <c r="C102" s="20" t="s">
        <v>553</v>
      </c>
      <c r="D102" s="21" t="s">
        <v>248</v>
      </c>
      <c r="E102" s="22">
        <v>2084.9854284414068</v>
      </c>
      <c r="F102" s="22">
        <f t="shared" si="10"/>
        <v>2293.4839712855478</v>
      </c>
      <c r="G102" s="22">
        <f t="shared" si="11"/>
        <v>2710.4810569738288</v>
      </c>
      <c r="I102" s="54" t="s">
        <v>554</v>
      </c>
      <c r="J102" s="55">
        <v>1</v>
      </c>
      <c r="K102" s="56">
        <v>1.9933599999999998E-5</v>
      </c>
      <c r="L102" s="56">
        <v>0</v>
      </c>
      <c r="M102" s="56">
        <v>0</v>
      </c>
      <c r="N102" s="56">
        <v>0</v>
      </c>
      <c r="O102" s="57">
        <v>8</v>
      </c>
      <c r="P102" s="58" t="s">
        <v>290</v>
      </c>
      <c r="Q102" s="58" t="s">
        <v>337</v>
      </c>
      <c r="R102" s="57">
        <v>8</v>
      </c>
      <c r="S102" s="57">
        <v>2</v>
      </c>
      <c r="T102" s="57" t="str">
        <f>VLOOKUP(I102,'[1]Inputs_Buildings&amp;Contents'!$H$4:$BQ$503,62,FALSE)</f>
        <v/>
      </c>
      <c r="U102" s="60"/>
      <c r="V102" s="60"/>
      <c r="W102" s="60"/>
      <c r="X102" s="60"/>
      <c r="Y102" s="60"/>
      <c r="Z102" s="60"/>
      <c r="AA102" s="60"/>
      <c r="AB102" s="60"/>
      <c r="AC102" s="60"/>
      <c r="AD102" s="60"/>
      <c r="AE102" s="60"/>
      <c r="AF102" s="60"/>
      <c r="AG102" s="60"/>
      <c r="AH102" s="60"/>
      <c r="AI102" s="60"/>
      <c r="AJ102" s="60"/>
      <c r="BK102" s="63">
        <v>186000</v>
      </c>
      <c r="BL102" s="64">
        <v>0.40546883130398587</v>
      </c>
    </row>
    <row r="103" spans="1:64" ht="25.5" customHeight="1" thickTop="1" thickBot="1" x14ac:dyDescent="0.25">
      <c r="A103" s="20" t="str">
        <f t="shared" si="9"/>
        <v>828BERRIMAH</v>
      </c>
      <c r="B103" s="37">
        <v>828</v>
      </c>
      <c r="C103" s="37" t="s">
        <v>555</v>
      </c>
      <c r="D103" s="38" t="s">
        <v>248</v>
      </c>
      <c r="E103" s="39">
        <v>2084.9854284414068</v>
      </c>
      <c r="F103" s="39">
        <f t="shared" si="10"/>
        <v>2293.4839712855478</v>
      </c>
      <c r="G103" s="39">
        <f t="shared" si="11"/>
        <v>2710.4810569738288</v>
      </c>
      <c r="I103" s="40" t="s">
        <v>556</v>
      </c>
      <c r="J103" s="41">
        <v>1</v>
      </c>
      <c r="K103" s="42">
        <v>0</v>
      </c>
      <c r="L103" s="42">
        <v>0</v>
      </c>
      <c r="M103" s="42">
        <v>0</v>
      </c>
      <c r="N103" s="42">
        <v>0</v>
      </c>
      <c r="O103" s="43">
        <v>4</v>
      </c>
      <c r="P103" s="38" t="s">
        <v>302</v>
      </c>
      <c r="Q103" s="38" t="s">
        <v>364</v>
      </c>
      <c r="R103" s="43">
        <v>13</v>
      </c>
      <c r="S103" s="43">
        <v>0</v>
      </c>
      <c r="T103" s="43" t="str">
        <f>VLOOKUP(I103,'[1]Inputs_Buildings&amp;Contents'!$H$4:$BQ$503,62,FALSE)</f>
        <v>Less than 1 acre</v>
      </c>
      <c r="U103" s="60"/>
      <c r="V103" s="60"/>
      <c r="W103" s="60"/>
      <c r="X103" s="60"/>
      <c r="Y103" s="60"/>
      <c r="Z103" s="60"/>
      <c r="AA103" s="60"/>
      <c r="AB103" s="60"/>
      <c r="AC103" s="60"/>
      <c r="AD103" s="60"/>
      <c r="AE103" s="60"/>
      <c r="AF103" s="60"/>
      <c r="AG103" s="60"/>
      <c r="AH103" s="60"/>
      <c r="AI103" s="60"/>
      <c r="AJ103" s="60"/>
      <c r="BK103" s="51">
        <v>187000</v>
      </c>
      <c r="BL103" s="52">
        <v>0.40700905401186394</v>
      </c>
    </row>
    <row r="104" spans="1:64" ht="25.5" customHeight="1" thickTop="1" thickBot="1" x14ac:dyDescent="0.25">
      <c r="A104" s="20" t="str">
        <f t="shared" si="9"/>
        <v>828KNUCKEY LAGOON</v>
      </c>
      <c r="B104" s="20">
        <v>828</v>
      </c>
      <c r="C104" s="20" t="s">
        <v>557</v>
      </c>
      <c r="D104" s="21" t="s">
        <v>248</v>
      </c>
      <c r="E104" s="22">
        <v>2084.9854284414068</v>
      </c>
      <c r="F104" s="22">
        <f t="shared" si="10"/>
        <v>2293.4839712855478</v>
      </c>
      <c r="G104" s="22">
        <f t="shared" si="11"/>
        <v>2710.4810569738288</v>
      </c>
      <c r="I104" s="54" t="s">
        <v>558</v>
      </c>
      <c r="J104" s="55">
        <v>1</v>
      </c>
      <c r="K104" s="56">
        <v>1.2216875999999999E-3</v>
      </c>
      <c r="L104" s="56">
        <v>0</v>
      </c>
      <c r="M104" s="56">
        <v>0</v>
      </c>
      <c r="N104" s="56">
        <v>0</v>
      </c>
      <c r="O104" s="57">
        <v>11</v>
      </c>
      <c r="P104" s="58" t="s">
        <v>300</v>
      </c>
      <c r="Q104" s="58" t="s">
        <v>376</v>
      </c>
      <c r="R104" s="57">
        <v>0</v>
      </c>
      <c r="S104" s="57">
        <v>0</v>
      </c>
      <c r="T104" s="57" t="str">
        <f>VLOOKUP(I104,'[1]Inputs_Buildings&amp;Contents'!$H$4:$BQ$503,62,FALSE)</f>
        <v>Less than 1 acre</v>
      </c>
      <c r="U104" s="60"/>
      <c r="V104" s="60"/>
      <c r="W104" s="60"/>
      <c r="X104" s="60"/>
      <c r="Y104" s="60"/>
      <c r="Z104" s="60"/>
      <c r="AA104" s="60"/>
      <c r="AB104" s="60"/>
      <c r="AC104" s="60"/>
      <c r="AD104" s="60"/>
      <c r="AE104" s="60"/>
      <c r="AF104" s="60"/>
      <c r="AG104" s="60"/>
      <c r="AH104" s="60"/>
      <c r="AI104" s="60"/>
      <c r="AJ104" s="60"/>
      <c r="BK104" s="63">
        <v>188000</v>
      </c>
      <c r="BL104" s="64">
        <v>0.40855968362993028</v>
      </c>
    </row>
    <row r="105" spans="1:64" ht="25.5" customHeight="1" thickTop="1" thickBot="1" x14ac:dyDescent="0.25">
      <c r="A105" s="20" t="str">
        <f t="shared" si="9"/>
        <v>829HOLTZE</v>
      </c>
      <c r="B105" s="37">
        <v>829</v>
      </c>
      <c r="C105" s="37" t="s">
        <v>559</v>
      </c>
      <c r="D105" s="38" t="s">
        <v>248</v>
      </c>
      <c r="E105" s="39">
        <v>2084.9854284414068</v>
      </c>
      <c r="F105" s="39">
        <f t="shared" si="10"/>
        <v>2293.4839712855478</v>
      </c>
      <c r="G105" s="39">
        <f t="shared" si="11"/>
        <v>2710.4810569738288</v>
      </c>
      <c r="I105" s="40" t="s">
        <v>560</v>
      </c>
      <c r="J105" s="41">
        <v>1</v>
      </c>
      <c r="K105" s="42">
        <v>8.7055100000000006E-5</v>
      </c>
      <c r="L105" s="42">
        <v>0</v>
      </c>
      <c r="M105" s="42">
        <v>0</v>
      </c>
      <c r="N105" s="42">
        <v>0</v>
      </c>
      <c r="O105" s="43">
        <v>1</v>
      </c>
      <c r="P105" s="38" t="s">
        <v>290</v>
      </c>
      <c r="Q105" s="38" t="s">
        <v>337</v>
      </c>
      <c r="R105" s="43">
        <v>8</v>
      </c>
      <c r="S105" s="43">
        <v>0</v>
      </c>
      <c r="T105" s="43" t="str">
        <f>VLOOKUP(I105,'[1]Inputs_Buildings&amp;Contents'!$H$4:$BQ$503,62,FALSE)</f>
        <v>More than 5 acres</v>
      </c>
      <c r="U105" s="60"/>
      <c r="V105" s="60"/>
      <c r="W105" s="60"/>
      <c r="X105" s="60"/>
      <c r="Y105" s="60"/>
      <c r="Z105" s="60"/>
      <c r="AA105" s="60"/>
      <c r="AB105" s="60"/>
      <c r="AC105" s="60"/>
      <c r="AD105" s="60"/>
      <c r="AG105" s="60"/>
      <c r="AH105" s="60"/>
      <c r="AI105" s="60"/>
      <c r="AJ105" s="60"/>
      <c r="BK105" s="51">
        <v>189000</v>
      </c>
      <c r="BL105" s="52">
        <v>0.41009470288271416</v>
      </c>
    </row>
    <row r="106" spans="1:64" ht="25.5" customHeight="1" thickTop="1" thickBot="1" x14ac:dyDescent="0.25">
      <c r="A106" s="20" t="str">
        <f t="shared" si="9"/>
        <v>829PINELANDS</v>
      </c>
      <c r="B106" s="20">
        <v>829</v>
      </c>
      <c r="C106" s="20" t="s">
        <v>561</v>
      </c>
      <c r="D106" s="21" t="s">
        <v>248</v>
      </c>
      <c r="E106" s="22">
        <v>2084.9854284414068</v>
      </c>
      <c r="F106" s="22">
        <f t="shared" si="10"/>
        <v>2293.4839712855478</v>
      </c>
      <c r="G106" s="22">
        <f t="shared" si="11"/>
        <v>2710.4810569738288</v>
      </c>
      <c r="I106" s="54" t="s">
        <v>562</v>
      </c>
      <c r="J106" s="55">
        <v>1</v>
      </c>
      <c r="K106" s="56">
        <v>0</v>
      </c>
      <c r="L106" s="56">
        <v>0</v>
      </c>
      <c r="M106" s="56">
        <v>0</v>
      </c>
      <c r="N106" s="56">
        <v>0</v>
      </c>
      <c r="O106" s="57">
        <v>11</v>
      </c>
      <c r="P106" s="58" t="s">
        <v>174</v>
      </c>
      <c r="Q106" s="58" t="s">
        <v>175</v>
      </c>
      <c r="R106" s="57">
        <v>0</v>
      </c>
      <c r="S106" s="57">
        <v>5</v>
      </c>
      <c r="T106" s="57" t="str">
        <f>VLOOKUP(I106,'[1]Inputs_Buildings&amp;Contents'!$H$4:$BQ$503,62,FALSE)</f>
        <v/>
      </c>
      <c r="U106" s="60"/>
      <c r="V106" s="60"/>
      <c r="W106" s="60"/>
      <c r="X106" s="60"/>
      <c r="Y106" s="60"/>
      <c r="Z106" s="60"/>
      <c r="AA106" s="60"/>
      <c r="AB106" s="60"/>
      <c r="AC106" s="60"/>
      <c r="AD106" s="60"/>
      <c r="AE106" s="60"/>
      <c r="AF106" s="60"/>
      <c r="AG106" s="60"/>
      <c r="AH106" s="60"/>
      <c r="AI106" s="60"/>
      <c r="AJ106" s="60"/>
      <c r="BK106" s="63">
        <v>190000</v>
      </c>
      <c r="BL106" s="64">
        <v>0.41163492559059217</v>
      </c>
    </row>
    <row r="107" spans="1:64" ht="25.5" customHeight="1" thickTop="1" thickBot="1" x14ac:dyDescent="0.25">
      <c r="A107" s="20" t="str">
        <f t="shared" si="9"/>
        <v>830ARCHER</v>
      </c>
      <c r="B107" s="37">
        <v>830</v>
      </c>
      <c r="C107" s="37" t="s">
        <v>563</v>
      </c>
      <c r="D107" s="38" t="s">
        <v>248</v>
      </c>
      <c r="E107" s="39">
        <v>2084.9854284414068</v>
      </c>
      <c r="F107" s="39">
        <f t="shared" si="10"/>
        <v>2293.4839712855478</v>
      </c>
      <c r="G107" s="39">
        <f t="shared" si="11"/>
        <v>2710.4810569738288</v>
      </c>
      <c r="I107" s="40" t="s">
        <v>564</v>
      </c>
      <c r="J107" s="41">
        <v>1</v>
      </c>
      <c r="K107" s="42">
        <v>8.1930999999999999E-5</v>
      </c>
      <c r="L107" s="42">
        <v>0</v>
      </c>
      <c r="M107" s="42">
        <v>2.3937011999999999E-3</v>
      </c>
      <c r="N107" s="42">
        <v>0</v>
      </c>
      <c r="O107" s="43">
        <v>12</v>
      </c>
      <c r="P107" s="38" t="s">
        <v>300</v>
      </c>
      <c r="Q107" s="38" t="s">
        <v>301</v>
      </c>
      <c r="R107" s="43">
        <v>13</v>
      </c>
      <c r="S107" s="43">
        <v>0</v>
      </c>
      <c r="T107" s="43" t="str">
        <f>VLOOKUP(I107,'[1]Inputs_Buildings&amp;Contents'!$H$4:$BQ$503,62,FALSE)</f>
        <v>Less than 1 acre</v>
      </c>
      <c r="U107" s="60"/>
      <c r="V107" s="60"/>
      <c r="W107" s="60"/>
      <c r="X107" s="60"/>
      <c r="Y107" s="60"/>
      <c r="Z107" s="60"/>
      <c r="AA107" s="60"/>
      <c r="AB107" s="60"/>
      <c r="AC107" s="60"/>
      <c r="AD107" s="60"/>
      <c r="AE107" s="60"/>
      <c r="AF107" s="60"/>
      <c r="AG107" s="60"/>
      <c r="AH107" s="60"/>
      <c r="AI107" s="60"/>
      <c r="AJ107" s="60"/>
      <c r="BK107" s="51">
        <v>191000</v>
      </c>
      <c r="BL107" s="52">
        <v>0.41318035175356438</v>
      </c>
    </row>
    <row r="108" spans="1:64" ht="25.5" customHeight="1" thickTop="1" thickBot="1" x14ac:dyDescent="0.25">
      <c r="A108" s="20" t="str">
        <f t="shared" si="9"/>
        <v>830DRIVER</v>
      </c>
      <c r="B108" s="20">
        <v>830</v>
      </c>
      <c r="C108" s="20" t="s">
        <v>565</v>
      </c>
      <c r="D108" s="21" t="s">
        <v>248</v>
      </c>
      <c r="E108" s="22">
        <v>2084.9854284414068</v>
      </c>
      <c r="F108" s="22">
        <f t="shared" si="10"/>
        <v>2293.4839712855478</v>
      </c>
      <c r="G108" s="22">
        <f t="shared" si="11"/>
        <v>2710.4810569738288</v>
      </c>
      <c r="I108" s="54" t="s">
        <v>566</v>
      </c>
      <c r="J108" s="55">
        <v>1</v>
      </c>
      <c r="K108" s="56" t="s">
        <v>407</v>
      </c>
      <c r="L108" s="56" t="s">
        <v>407</v>
      </c>
      <c r="M108" s="56" t="s">
        <v>407</v>
      </c>
      <c r="N108" s="56" t="s">
        <v>407</v>
      </c>
      <c r="O108" s="57" t="s">
        <v>407</v>
      </c>
      <c r="P108" s="58" t="s">
        <v>407</v>
      </c>
      <c r="Q108" s="58" t="s">
        <v>407</v>
      </c>
      <c r="R108" s="57" t="s">
        <v>407</v>
      </c>
      <c r="S108" s="57" t="s">
        <v>407</v>
      </c>
      <c r="T108" s="57" t="e">
        <f>VLOOKUP(I108,'[1]Inputs_Buildings&amp;Contents'!$H$4:$BQ$503,62,FALSE)</f>
        <v>#N/A</v>
      </c>
      <c r="U108" s="60"/>
      <c r="V108" s="60"/>
      <c r="W108" s="60"/>
      <c r="X108" s="60"/>
      <c r="Y108" s="60"/>
      <c r="Z108" s="60"/>
      <c r="AA108" s="60"/>
      <c r="AB108" s="60"/>
      <c r="AC108" s="60"/>
      <c r="AD108" s="60"/>
      <c r="AE108" s="60"/>
      <c r="AF108" s="60"/>
      <c r="AG108" s="60"/>
      <c r="AH108" s="60"/>
      <c r="AI108" s="60"/>
      <c r="AJ108" s="60"/>
      <c r="BK108" s="63">
        <v>192000</v>
      </c>
      <c r="BL108" s="64">
        <v>0.4147153710063482</v>
      </c>
    </row>
    <row r="109" spans="1:64" ht="25.5" customHeight="1" thickTop="1" thickBot="1" x14ac:dyDescent="0.25">
      <c r="A109" s="20" t="str">
        <f t="shared" si="9"/>
        <v>830DURACK</v>
      </c>
      <c r="B109" s="37">
        <v>830</v>
      </c>
      <c r="C109" s="37" t="s">
        <v>567</v>
      </c>
      <c r="D109" s="38" t="s">
        <v>248</v>
      </c>
      <c r="E109" s="39">
        <v>2084.9854284414068</v>
      </c>
      <c r="F109" s="39">
        <f t="shared" si="10"/>
        <v>2293.4839712855478</v>
      </c>
      <c r="G109" s="39">
        <f t="shared" si="11"/>
        <v>2710.4810569738288</v>
      </c>
      <c r="I109" s="40" t="s">
        <v>568</v>
      </c>
      <c r="J109" s="41">
        <v>1</v>
      </c>
      <c r="K109" s="42">
        <v>2.4020388000000002E-6</v>
      </c>
      <c r="L109" s="42">
        <v>0</v>
      </c>
      <c r="M109" s="42">
        <v>0</v>
      </c>
      <c r="N109" s="42">
        <v>0</v>
      </c>
      <c r="O109" s="43">
        <v>11</v>
      </c>
      <c r="P109" s="38" t="s">
        <v>292</v>
      </c>
      <c r="Q109" s="38" t="s">
        <v>353</v>
      </c>
      <c r="R109" s="43">
        <v>9</v>
      </c>
      <c r="S109" s="43">
        <v>3</v>
      </c>
      <c r="T109" s="43" t="str">
        <f>VLOOKUP(I109,'[1]Inputs_Buildings&amp;Contents'!$H$4:$BQ$503,62,FALSE)</f>
        <v>Less than 1 acre</v>
      </c>
      <c r="U109" s="60"/>
      <c r="V109" s="60"/>
      <c r="W109" s="60"/>
      <c r="X109" s="60"/>
      <c r="Y109" s="60"/>
      <c r="Z109" s="60"/>
      <c r="AA109" s="60"/>
      <c r="AB109" s="60"/>
      <c r="AC109" s="60"/>
      <c r="AD109" s="60"/>
      <c r="AE109" s="60"/>
      <c r="AF109" s="60"/>
      <c r="AG109" s="60"/>
      <c r="AH109" s="60"/>
      <c r="AI109" s="60"/>
      <c r="AJ109" s="60"/>
      <c r="BK109" s="51">
        <v>193000</v>
      </c>
      <c r="BL109" s="52">
        <v>0.41625559371422627</v>
      </c>
    </row>
    <row r="110" spans="1:64" ht="25.5" customHeight="1" thickTop="1" thickBot="1" x14ac:dyDescent="0.25">
      <c r="A110" s="20" t="str">
        <f t="shared" si="9"/>
        <v>830FARRAR</v>
      </c>
      <c r="B110" s="20">
        <v>830</v>
      </c>
      <c r="C110" s="20" t="s">
        <v>569</v>
      </c>
      <c r="D110" s="21" t="s">
        <v>248</v>
      </c>
      <c r="E110" s="22">
        <v>2084.9854284414068</v>
      </c>
      <c r="F110" s="22">
        <f t="shared" si="10"/>
        <v>2293.4839712855478</v>
      </c>
      <c r="G110" s="22">
        <f t="shared" si="11"/>
        <v>2710.4810569738288</v>
      </c>
      <c r="I110" s="54" t="s">
        <v>570</v>
      </c>
      <c r="J110" s="55">
        <v>1</v>
      </c>
      <c r="K110" s="56">
        <v>0</v>
      </c>
      <c r="L110" s="56">
        <v>0</v>
      </c>
      <c r="M110" s="56">
        <v>0</v>
      </c>
      <c r="N110" s="56">
        <v>0</v>
      </c>
      <c r="O110" s="57">
        <v>1</v>
      </c>
      <c r="P110" s="58" t="s">
        <v>321</v>
      </c>
      <c r="Q110" s="58" t="s">
        <v>388</v>
      </c>
      <c r="R110" s="57">
        <v>8</v>
      </c>
      <c r="S110" s="57">
        <v>0</v>
      </c>
      <c r="T110" s="57" t="str">
        <f>VLOOKUP(I110,'[1]Inputs_Buildings&amp;Contents'!$H$4:$BQ$503,62,FALSE)</f>
        <v>Less than 1 acre</v>
      </c>
      <c r="U110" s="60"/>
      <c r="V110" s="60"/>
      <c r="W110" s="60"/>
      <c r="X110" s="60"/>
      <c r="Y110" s="60"/>
      <c r="Z110" s="60"/>
      <c r="AA110" s="60"/>
      <c r="AB110" s="60"/>
      <c r="AC110" s="60"/>
      <c r="AD110" s="60"/>
      <c r="AE110" s="60"/>
      <c r="AF110" s="60"/>
      <c r="AG110" s="60"/>
      <c r="AH110" s="60"/>
      <c r="AI110" s="60"/>
      <c r="AJ110" s="60"/>
      <c r="BK110" s="63">
        <v>194000</v>
      </c>
      <c r="BL110" s="64">
        <v>0.41779581642210428</v>
      </c>
    </row>
    <row r="111" spans="1:64" ht="25.5" customHeight="1" thickTop="1" thickBot="1" x14ac:dyDescent="0.25">
      <c r="A111" s="20" t="str">
        <f t="shared" si="9"/>
        <v>830GRAY</v>
      </c>
      <c r="B111" s="37">
        <v>830</v>
      </c>
      <c r="C111" s="37" t="s">
        <v>571</v>
      </c>
      <c r="D111" s="38" t="s">
        <v>248</v>
      </c>
      <c r="E111" s="39">
        <v>2084.9854284414068</v>
      </c>
      <c r="F111" s="39">
        <f t="shared" si="10"/>
        <v>2293.4839712855478</v>
      </c>
      <c r="G111" s="39">
        <f t="shared" si="11"/>
        <v>2710.4810569738288</v>
      </c>
      <c r="I111" s="40" t="s">
        <v>572</v>
      </c>
      <c r="J111" s="41">
        <v>1</v>
      </c>
      <c r="K111" s="42">
        <v>1.0926039999999999E-4</v>
      </c>
      <c r="L111" s="42">
        <v>0</v>
      </c>
      <c r="M111" s="42">
        <v>4.7283554999999998E-3</v>
      </c>
      <c r="N111" s="42">
        <v>0</v>
      </c>
      <c r="O111" s="43">
        <v>5</v>
      </c>
      <c r="P111" s="38" t="s">
        <v>250</v>
      </c>
      <c r="Q111" s="38" t="s">
        <v>332</v>
      </c>
      <c r="R111" s="43">
        <v>0</v>
      </c>
      <c r="S111" s="43">
        <v>0</v>
      </c>
      <c r="T111" s="43" t="str">
        <f>VLOOKUP(I111,'[1]Inputs_Buildings&amp;Contents'!$H$4:$BQ$503,62,FALSE)</f>
        <v>Less than 1 acre</v>
      </c>
      <c r="U111" s="60"/>
      <c r="V111" s="60"/>
      <c r="W111" s="60"/>
      <c r="X111" s="60"/>
      <c r="Y111" s="60"/>
      <c r="Z111" s="60"/>
      <c r="AA111" s="60"/>
      <c r="AB111" s="60"/>
      <c r="AC111" s="60"/>
      <c r="AD111" s="60"/>
      <c r="AE111" s="60"/>
      <c r="AF111" s="60"/>
      <c r="AG111" s="60"/>
      <c r="AH111" s="60"/>
      <c r="AI111" s="60"/>
      <c r="AJ111" s="60"/>
      <c r="BK111" s="51">
        <v>195000</v>
      </c>
      <c r="BL111" s="52">
        <v>0.41932563221979396</v>
      </c>
    </row>
    <row r="112" spans="1:64" ht="25.5" customHeight="1" thickTop="1" thickBot="1" x14ac:dyDescent="0.25">
      <c r="A112" s="20" t="str">
        <f t="shared" si="9"/>
        <v>830MARLOW LAGOON</v>
      </c>
      <c r="B112" s="20">
        <v>830</v>
      </c>
      <c r="C112" s="20" t="s">
        <v>573</v>
      </c>
      <c r="D112" s="21" t="s">
        <v>248</v>
      </c>
      <c r="E112" s="22">
        <v>2084.9854284414068</v>
      </c>
      <c r="F112" s="22">
        <f t="shared" si="10"/>
        <v>2293.4839712855478</v>
      </c>
      <c r="G112" s="22">
        <f t="shared" si="11"/>
        <v>2710.4810569738288</v>
      </c>
      <c r="I112" s="54" t="s">
        <v>574</v>
      </c>
      <c r="J112" s="55">
        <v>1</v>
      </c>
      <c r="K112" s="56">
        <v>3.9656900000000003E-5</v>
      </c>
      <c r="L112" s="56">
        <v>0</v>
      </c>
      <c r="M112" s="56">
        <v>1.2055526999999999E-3</v>
      </c>
      <c r="N112" s="56">
        <v>0</v>
      </c>
      <c r="O112" s="57">
        <v>8</v>
      </c>
      <c r="P112" s="58" t="s">
        <v>352</v>
      </c>
      <c r="Q112" s="58" t="s">
        <v>453</v>
      </c>
      <c r="R112" s="57">
        <v>0</v>
      </c>
      <c r="S112" s="57">
        <v>0</v>
      </c>
      <c r="T112" s="57" t="str">
        <f>VLOOKUP(I112,'[1]Inputs_Buildings&amp;Contents'!$H$4:$BQ$503,62,FALSE)</f>
        <v>Less than 1 acre</v>
      </c>
      <c r="U112" s="60"/>
      <c r="V112" s="60"/>
      <c r="W112" s="60"/>
      <c r="X112" s="60"/>
      <c r="Y112" s="60"/>
      <c r="Z112" s="60"/>
      <c r="AA112" s="60"/>
      <c r="AB112" s="60"/>
      <c r="AC112" s="60"/>
      <c r="AD112" s="60"/>
      <c r="AE112" s="60"/>
      <c r="AF112" s="60"/>
      <c r="AG112" s="60"/>
      <c r="AH112" s="60"/>
      <c r="AI112" s="60"/>
      <c r="AJ112" s="60"/>
      <c r="BK112" s="63">
        <v>196000</v>
      </c>
      <c r="BL112" s="64">
        <v>0.42086585492767203</v>
      </c>
    </row>
    <row r="113" spans="1:64" ht="25.5" customHeight="1" thickTop="1" thickBot="1" x14ac:dyDescent="0.25">
      <c r="A113" s="20" t="str">
        <f t="shared" si="9"/>
        <v>830MOULDEN</v>
      </c>
      <c r="B113" s="37">
        <v>830</v>
      </c>
      <c r="C113" s="37" t="s">
        <v>575</v>
      </c>
      <c r="D113" s="38" t="s">
        <v>248</v>
      </c>
      <c r="E113" s="39">
        <v>2084.9854284414068</v>
      </c>
      <c r="F113" s="39">
        <f t="shared" si="10"/>
        <v>2293.4839712855478</v>
      </c>
      <c r="G113" s="39">
        <f t="shared" si="11"/>
        <v>2710.4810569738288</v>
      </c>
      <c r="I113" s="40" t="s">
        <v>576</v>
      </c>
      <c r="J113" s="41">
        <v>1</v>
      </c>
      <c r="K113" s="42">
        <v>2.3004589999999999E-4</v>
      </c>
      <c r="L113" s="42">
        <v>0</v>
      </c>
      <c r="M113" s="42">
        <v>7.6413319999999998E-3</v>
      </c>
      <c r="N113" s="42">
        <v>0</v>
      </c>
      <c r="O113" s="43">
        <v>5</v>
      </c>
      <c r="P113" s="38" t="s">
        <v>290</v>
      </c>
      <c r="Q113" s="38" t="s">
        <v>291</v>
      </c>
      <c r="R113" s="43">
        <v>7</v>
      </c>
      <c r="S113" s="43">
        <v>0</v>
      </c>
      <c r="T113" s="43" t="str">
        <f>VLOOKUP(I113,'[1]Inputs_Buildings&amp;Contents'!$H$4:$BQ$503,62,FALSE)</f>
        <v/>
      </c>
      <c r="U113" s="60"/>
      <c r="V113" s="60"/>
      <c r="W113" s="60"/>
      <c r="X113" s="60"/>
      <c r="Y113" s="60"/>
      <c r="Z113" s="60"/>
      <c r="AA113" s="60"/>
      <c r="AB113" s="60"/>
      <c r="AC113" s="60"/>
      <c r="AD113" s="60"/>
      <c r="AE113" s="60"/>
      <c r="AF113" s="60"/>
      <c r="AG113" s="60"/>
      <c r="AH113" s="60"/>
      <c r="AI113" s="60"/>
      <c r="AJ113" s="60"/>
      <c r="BK113" s="51">
        <v>197000</v>
      </c>
      <c r="BL113" s="52">
        <v>0.42239567072536166</v>
      </c>
    </row>
    <row r="114" spans="1:64" ht="25.5" customHeight="1" thickTop="1" thickBot="1" x14ac:dyDescent="0.25">
      <c r="A114" s="20" t="str">
        <f t="shared" si="9"/>
        <v>830PALMERSTON CITY</v>
      </c>
      <c r="B114" s="20">
        <v>830</v>
      </c>
      <c r="C114" s="20" t="s">
        <v>577</v>
      </c>
      <c r="D114" s="21" t="s">
        <v>248</v>
      </c>
      <c r="E114" s="22">
        <v>2084.9854284414068</v>
      </c>
      <c r="F114" s="22">
        <f t="shared" si="10"/>
        <v>2293.4839712855478</v>
      </c>
      <c r="G114" s="22">
        <f t="shared" si="11"/>
        <v>2710.4810569738288</v>
      </c>
      <c r="I114" s="54" t="s">
        <v>578</v>
      </c>
      <c r="J114" s="55">
        <v>1</v>
      </c>
      <c r="K114" s="56" t="s">
        <v>407</v>
      </c>
      <c r="L114" s="56" t="s">
        <v>407</v>
      </c>
      <c r="M114" s="56" t="s">
        <v>407</v>
      </c>
      <c r="N114" s="56" t="s">
        <v>407</v>
      </c>
      <c r="O114" s="57" t="s">
        <v>407</v>
      </c>
      <c r="P114" s="58" t="s">
        <v>407</v>
      </c>
      <c r="Q114" s="58" t="s">
        <v>407</v>
      </c>
      <c r="R114" s="57" t="s">
        <v>407</v>
      </c>
      <c r="S114" s="57" t="s">
        <v>407</v>
      </c>
      <c r="T114" s="57" t="e">
        <f>VLOOKUP(I114,'[1]Inputs_Buildings&amp;Contents'!$H$4:$BQ$503,62,FALSE)</f>
        <v>#N/A</v>
      </c>
      <c r="AE114" s="60"/>
      <c r="AF114" s="60"/>
      <c r="BK114" s="63">
        <v>198000</v>
      </c>
      <c r="BL114" s="64">
        <v>0.42393068997814554</v>
      </c>
    </row>
    <row r="115" spans="1:64" ht="25.5" customHeight="1" thickTop="1" thickBot="1" x14ac:dyDescent="0.25">
      <c r="A115" s="20" t="str">
        <f t="shared" si="9"/>
        <v>830SHOAL BAY</v>
      </c>
      <c r="B115" s="37">
        <v>830</v>
      </c>
      <c r="C115" s="37" t="s">
        <v>579</v>
      </c>
      <c r="D115" s="38" t="s">
        <v>248</v>
      </c>
      <c r="E115" s="39">
        <v>2084.9854284414068</v>
      </c>
      <c r="F115" s="39">
        <f t="shared" si="10"/>
        <v>2293.4839712855478</v>
      </c>
      <c r="G115" s="39">
        <f t="shared" si="11"/>
        <v>2710.4810569738288</v>
      </c>
      <c r="I115" s="40" t="s">
        <v>580</v>
      </c>
      <c r="J115" s="41">
        <v>1</v>
      </c>
      <c r="K115" s="42">
        <v>3.9643970000000003E-4</v>
      </c>
      <c r="L115" s="42">
        <v>0</v>
      </c>
      <c r="M115" s="42">
        <v>0</v>
      </c>
      <c r="N115" s="42">
        <v>0</v>
      </c>
      <c r="O115" s="43">
        <v>12</v>
      </c>
      <c r="P115" s="38" t="s">
        <v>34</v>
      </c>
      <c r="Q115" s="38" t="s">
        <v>39</v>
      </c>
      <c r="R115" s="43">
        <v>0</v>
      </c>
      <c r="S115" s="43">
        <v>1</v>
      </c>
      <c r="T115" s="43" t="str">
        <f>VLOOKUP(I115,'[1]Inputs_Buildings&amp;Contents'!$H$4:$BQ$503,62,FALSE)</f>
        <v>1 to 5 acres</v>
      </c>
      <c r="AE115" s="60"/>
      <c r="AF115" s="60"/>
      <c r="BK115" s="51">
        <v>199000</v>
      </c>
      <c r="BL115" s="52">
        <v>0.42546570923092936</v>
      </c>
    </row>
    <row r="116" spans="1:64" ht="25.5" customHeight="1" thickTop="1" thickBot="1" x14ac:dyDescent="0.25">
      <c r="A116" s="20" t="str">
        <f t="shared" si="9"/>
        <v>830WOODROFFE</v>
      </c>
      <c r="B116" s="20">
        <v>830</v>
      </c>
      <c r="C116" s="20" t="s">
        <v>581</v>
      </c>
      <c r="D116" s="21" t="s">
        <v>248</v>
      </c>
      <c r="E116" s="22">
        <v>2084.9854284414068</v>
      </c>
      <c r="F116" s="22">
        <f t="shared" si="10"/>
        <v>2293.4839712855478</v>
      </c>
      <c r="G116" s="22">
        <f t="shared" si="11"/>
        <v>2710.4810569738288</v>
      </c>
      <c r="I116" s="54" t="s">
        <v>582</v>
      </c>
      <c r="J116" s="55">
        <v>1</v>
      </c>
      <c r="K116" s="56">
        <v>9.7540400000000006E-5</v>
      </c>
      <c r="L116" s="56">
        <v>3.0000000000000001E-5</v>
      </c>
      <c r="M116" s="56">
        <v>0</v>
      </c>
      <c r="N116" s="56">
        <v>0</v>
      </c>
      <c r="O116" s="57">
        <v>3</v>
      </c>
      <c r="P116" s="58" t="s">
        <v>290</v>
      </c>
      <c r="Q116" s="58" t="s">
        <v>337</v>
      </c>
      <c r="R116" s="57">
        <v>11</v>
      </c>
      <c r="S116" s="57">
        <v>2</v>
      </c>
      <c r="T116" s="57" t="str">
        <f>VLOOKUP(I116,'[1]Inputs_Buildings&amp;Contents'!$H$4:$BQ$503,62,FALSE)</f>
        <v>More than 5 acres</v>
      </c>
      <c r="U116" s="60"/>
      <c r="V116" s="60"/>
      <c r="W116" s="60"/>
      <c r="X116" s="60"/>
      <c r="Y116" s="60"/>
      <c r="Z116" s="60"/>
      <c r="AA116" s="60"/>
      <c r="AB116" s="60"/>
      <c r="AC116" s="60"/>
      <c r="AD116" s="60"/>
      <c r="AE116" s="60"/>
      <c r="AF116" s="60"/>
      <c r="AG116" s="60"/>
      <c r="AH116" s="60"/>
      <c r="AI116" s="60"/>
      <c r="AJ116" s="60"/>
      <c r="BK116" s="63">
        <v>200000</v>
      </c>
      <c r="BL116" s="64">
        <v>0.42697991466333651</v>
      </c>
    </row>
    <row r="117" spans="1:64" ht="25.5" customHeight="1" thickTop="1" thickBot="1" x14ac:dyDescent="0.25">
      <c r="A117" s="20" t="str">
        <f t="shared" si="9"/>
        <v>830YARRAWONGA</v>
      </c>
      <c r="B117" s="37">
        <v>830</v>
      </c>
      <c r="C117" s="37" t="s">
        <v>583</v>
      </c>
      <c r="D117" s="38" t="s">
        <v>248</v>
      </c>
      <c r="E117" s="39">
        <v>2084.9854284414068</v>
      </c>
      <c r="F117" s="39">
        <f t="shared" si="10"/>
        <v>2293.4839712855478</v>
      </c>
      <c r="G117" s="39">
        <f t="shared" si="11"/>
        <v>2710.4810569738288</v>
      </c>
      <c r="I117" s="40" t="s">
        <v>584</v>
      </c>
      <c r="J117" s="41">
        <v>1</v>
      </c>
      <c r="K117" s="42">
        <v>1.4190780000000001E-4</v>
      </c>
      <c r="L117" s="42">
        <v>3.0000000000000001E-5</v>
      </c>
      <c r="M117" s="42">
        <v>0</v>
      </c>
      <c r="N117" s="42">
        <v>0</v>
      </c>
      <c r="O117" s="43">
        <v>3</v>
      </c>
      <c r="P117" s="38" t="s">
        <v>290</v>
      </c>
      <c r="Q117" s="38" t="s">
        <v>337</v>
      </c>
      <c r="R117" s="43">
        <v>13</v>
      </c>
      <c r="S117" s="43">
        <v>3</v>
      </c>
      <c r="T117" s="43" t="str">
        <f>VLOOKUP(I117,'[1]Inputs_Buildings&amp;Contents'!$H$4:$BQ$503,62,FALSE)</f>
        <v/>
      </c>
      <c r="U117" s="60"/>
      <c r="V117" s="60"/>
      <c r="W117" s="60"/>
      <c r="X117" s="60"/>
      <c r="Y117" s="60"/>
      <c r="Z117" s="60"/>
      <c r="AA117" s="60"/>
      <c r="AB117" s="60"/>
      <c r="AC117" s="60"/>
      <c r="AD117" s="60"/>
      <c r="AE117" s="60"/>
      <c r="AF117" s="60"/>
      <c r="AG117" s="60"/>
      <c r="AH117" s="60"/>
      <c r="AI117" s="60"/>
      <c r="AJ117" s="60"/>
      <c r="BK117" s="51">
        <v>201000</v>
      </c>
      <c r="BL117" s="52">
        <v>0.42851493391612028</v>
      </c>
    </row>
    <row r="118" spans="1:64" ht="25.5" customHeight="1" thickTop="1" thickBot="1" x14ac:dyDescent="0.25">
      <c r="A118" s="20" t="str">
        <f t="shared" si="9"/>
        <v>832BAKEWELL</v>
      </c>
      <c r="B118" s="20">
        <v>832</v>
      </c>
      <c r="C118" s="20" t="s">
        <v>585</v>
      </c>
      <c r="D118" s="21" t="s">
        <v>248</v>
      </c>
      <c r="E118" s="22">
        <v>2084.9854284414068</v>
      </c>
      <c r="F118" s="22">
        <f t="shared" si="10"/>
        <v>2293.4839712855478</v>
      </c>
      <c r="G118" s="22">
        <f t="shared" si="11"/>
        <v>2710.4810569738288</v>
      </c>
      <c r="I118" s="54" t="s">
        <v>586</v>
      </c>
      <c r="J118" s="55">
        <v>1</v>
      </c>
      <c r="K118" s="56">
        <v>2.367305E-4</v>
      </c>
      <c r="L118" s="56">
        <v>0</v>
      </c>
      <c r="M118" s="56">
        <v>0</v>
      </c>
      <c r="N118" s="56">
        <v>0</v>
      </c>
      <c r="O118" s="57">
        <v>11</v>
      </c>
      <c r="P118" s="58" t="s">
        <v>250</v>
      </c>
      <c r="Q118" s="58" t="s">
        <v>332</v>
      </c>
      <c r="R118" s="57">
        <v>12</v>
      </c>
      <c r="S118" s="57">
        <v>2</v>
      </c>
      <c r="T118" s="57" t="str">
        <f>VLOOKUP(I118,'[1]Inputs_Buildings&amp;Contents'!$H$4:$BQ$503,62,FALSE)</f>
        <v/>
      </c>
      <c r="U118" s="60"/>
      <c r="V118" s="60"/>
      <c r="W118" s="60"/>
      <c r="X118" s="60"/>
      <c r="Y118" s="60"/>
      <c r="Z118" s="60"/>
      <c r="AA118" s="60"/>
      <c r="AB118" s="60"/>
      <c r="AC118" s="60"/>
      <c r="AD118" s="60"/>
      <c r="AE118" s="60"/>
      <c r="AF118" s="60"/>
      <c r="AG118" s="60"/>
      <c r="AH118" s="60"/>
      <c r="AI118" s="60"/>
      <c r="AJ118" s="60"/>
      <c r="BK118" s="63">
        <v>202000</v>
      </c>
      <c r="BL118" s="64">
        <v>0.43004474971381002</v>
      </c>
    </row>
    <row r="119" spans="1:64" ht="25.5" customHeight="1" thickTop="1" thickBot="1" x14ac:dyDescent="0.25">
      <c r="A119" s="20" t="str">
        <f t="shared" si="9"/>
        <v>832BELLAMACK</v>
      </c>
      <c r="B119" s="37">
        <v>832</v>
      </c>
      <c r="C119" s="37" t="s">
        <v>587</v>
      </c>
      <c r="D119" s="38" t="s">
        <v>248</v>
      </c>
      <c r="E119" s="39">
        <v>2084.9854284414068</v>
      </c>
      <c r="F119" s="39">
        <f t="shared" si="10"/>
        <v>2293.4839712855478</v>
      </c>
      <c r="G119" s="39">
        <f t="shared" si="11"/>
        <v>2710.4810569738288</v>
      </c>
      <c r="I119" s="40" t="s">
        <v>588</v>
      </c>
      <c r="J119" s="41">
        <v>1</v>
      </c>
      <c r="K119" s="42">
        <v>1.3216150000000001E-4</v>
      </c>
      <c r="L119" s="42">
        <v>3.0000000000000001E-5</v>
      </c>
      <c r="M119" s="42">
        <v>0</v>
      </c>
      <c r="N119" s="42">
        <v>0</v>
      </c>
      <c r="O119" s="43">
        <v>5</v>
      </c>
      <c r="P119" s="38" t="s">
        <v>34</v>
      </c>
      <c r="Q119" s="38" t="s">
        <v>338</v>
      </c>
      <c r="R119" s="43">
        <v>6</v>
      </c>
      <c r="S119" s="43">
        <v>2</v>
      </c>
      <c r="T119" s="43" t="str">
        <f>VLOOKUP(I119,'[1]Inputs_Buildings&amp;Contents'!$H$4:$BQ$503,62,FALSE)</f>
        <v>More than 5 acres</v>
      </c>
      <c r="U119" s="60"/>
      <c r="V119" s="60"/>
      <c r="W119" s="60"/>
      <c r="X119" s="60"/>
      <c r="Y119" s="60"/>
      <c r="Z119" s="60"/>
      <c r="AA119" s="60"/>
      <c r="AB119" s="60"/>
      <c r="AC119" s="60"/>
      <c r="AD119" s="60"/>
      <c r="AE119" s="60"/>
      <c r="AF119" s="60"/>
      <c r="AG119" s="60"/>
      <c r="AH119" s="60"/>
      <c r="AI119" s="60"/>
      <c r="AJ119" s="60"/>
      <c r="BK119" s="51">
        <v>203000</v>
      </c>
      <c r="BL119" s="52">
        <v>0.43156936205640545</v>
      </c>
    </row>
    <row r="120" spans="1:64" ht="25.5" customHeight="1" thickTop="1" thickBot="1" x14ac:dyDescent="0.25">
      <c r="A120" s="20" t="str">
        <f t="shared" si="9"/>
        <v>832GUNN</v>
      </c>
      <c r="B120" s="20">
        <v>832</v>
      </c>
      <c r="C120" s="20" t="s">
        <v>589</v>
      </c>
      <c r="D120" s="21" t="s">
        <v>248</v>
      </c>
      <c r="E120" s="22">
        <v>2084.9854284414068</v>
      </c>
      <c r="F120" s="22">
        <f t="shared" si="10"/>
        <v>2293.4839712855478</v>
      </c>
      <c r="G120" s="22">
        <f t="shared" si="11"/>
        <v>2710.4810569738288</v>
      </c>
      <c r="I120" s="54" t="s">
        <v>590</v>
      </c>
      <c r="J120" s="55">
        <v>1</v>
      </c>
      <c r="K120" s="56">
        <v>2.1119180000000001E-4</v>
      </c>
      <c r="L120" s="56">
        <v>0</v>
      </c>
      <c r="M120" s="56">
        <v>0</v>
      </c>
      <c r="N120" s="56">
        <v>0</v>
      </c>
      <c r="O120" s="57">
        <v>10</v>
      </c>
      <c r="P120" s="58" t="s">
        <v>250</v>
      </c>
      <c r="Q120" s="58" t="s">
        <v>332</v>
      </c>
      <c r="R120" s="57">
        <v>12</v>
      </c>
      <c r="S120" s="57">
        <v>3</v>
      </c>
      <c r="T120" s="57" t="str">
        <f>VLOOKUP(I120,'[1]Inputs_Buildings&amp;Contents'!$H$4:$BQ$503,62,FALSE)</f>
        <v>Less than 1 acre</v>
      </c>
      <c r="U120" s="60"/>
      <c r="V120" s="60"/>
      <c r="W120" s="60"/>
      <c r="X120" s="60"/>
      <c r="Y120" s="60"/>
      <c r="Z120" s="60"/>
      <c r="AA120" s="60"/>
      <c r="AB120" s="60"/>
      <c r="AC120" s="60"/>
      <c r="AD120" s="60"/>
      <c r="AE120" s="60"/>
      <c r="AF120" s="60"/>
      <c r="AG120" s="60"/>
      <c r="AH120" s="60"/>
      <c r="AI120" s="60"/>
      <c r="AJ120" s="60"/>
      <c r="BK120" s="63">
        <v>204000</v>
      </c>
      <c r="BL120" s="64">
        <v>0.43309917785409513</v>
      </c>
    </row>
    <row r="121" spans="1:64" ht="25.5" customHeight="1" thickTop="1" thickBot="1" x14ac:dyDescent="0.25">
      <c r="A121" s="20" t="str">
        <f t="shared" si="9"/>
        <v>832JOHNSTON</v>
      </c>
      <c r="B121" s="37">
        <v>832</v>
      </c>
      <c r="C121" s="37" t="s">
        <v>591</v>
      </c>
      <c r="D121" s="38" t="s">
        <v>248</v>
      </c>
      <c r="E121" s="39">
        <v>2084.9854284414068</v>
      </c>
      <c r="F121" s="39">
        <f t="shared" si="10"/>
        <v>2293.4839712855478</v>
      </c>
      <c r="G121" s="39">
        <f t="shared" si="11"/>
        <v>2710.4810569738288</v>
      </c>
      <c r="I121" s="40" t="s">
        <v>592</v>
      </c>
      <c r="J121" s="41">
        <v>1</v>
      </c>
      <c r="K121" s="42">
        <v>1.1316890000000001E-4</v>
      </c>
      <c r="L121" s="42">
        <v>3.0000000000000001E-5</v>
      </c>
      <c r="M121" s="42">
        <v>0</v>
      </c>
      <c r="N121" s="42">
        <v>0</v>
      </c>
      <c r="O121" s="43">
        <v>8</v>
      </c>
      <c r="P121" s="38" t="s">
        <v>290</v>
      </c>
      <c r="Q121" s="38" t="s">
        <v>394</v>
      </c>
      <c r="R121" s="43">
        <v>12</v>
      </c>
      <c r="S121" s="43">
        <v>0</v>
      </c>
      <c r="T121" s="43" t="str">
        <f>VLOOKUP(I121,'[1]Inputs_Buildings&amp;Contents'!$H$4:$BQ$503,62,FALSE)</f>
        <v/>
      </c>
      <c r="U121" s="60"/>
      <c r="V121" s="60"/>
      <c r="W121" s="60"/>
      <c r="X121" s="60"/>
      <c r="Y121" s="60"/>
      <c r="Z121" s="60"/>
      <c r="AA121" s="60"/>
      <c r="AB121" s="60"/>
      <c r="AC121" s="60"/>
      <c r="AD121" s="60"/>
      <c r="AE121" s="60"/>
      <c r="AF121" s="60"/>
      <c r="AG121" s="60"/>
      <c r="AH121" s="60"/>
      <c r="AI121" s="60"/>
      <c r="AJ121" s="60"/>
      <c r="BK121" s="51">
        <v>205000</v>
      </c>
      <c r="BL121" s="52">
        <v>0.43461858674159642</v>
      </c>
    </row>
    <row r="122" spans="1:64" ht="25.5" customHeight="1" thickTop="1" thickBot="1" x14ac:dyDescent="0.25">
      <c r="A122" s="20" t="str">
        <f t="shared" si="9"/>
        <v>832MITCHELL</v>
      </c>
      <c r="B122" s="20">
        <v>832</v>
      </c>
      <c r="C122" s="20" t="s">
        <v>593</v>
      </c>
      <c r="D122" s="21" t="s">
        <v>248</v>
      </c>
      <c r="E122" s="22">
        <v>2084.9854284414068</v>
      </c>
      <c r="F122" s="22">
        <f t="shared" si="10"/>
        <v>2293.4839712855478</v>
      </c>
      <c r="G122" s="22">
        <f t="shared" si="11"/>
        <v>2710.4810569738288</v>
      </c>
      <c r="I122" s="54" t="s">
        <v>594</v>
      </c>
      <c r="J122" s="55">
        <v>1</v>
      </c>
      <c r="K122" s="56">
        <v>0</v>
      </c>
      <c r="L122" s="56">
        <v>3.0000000000000001E-5</v>
      </c>
      <c r="M122" s="56">
        <v>0</v>
      </c>
      <c r="N122" s="56">
        <v>0</v>
      </c>
      <c r="O122" s="57">
        <v>7</v>
      </c>
      <c r="P122" s="58" t="s">
        <v>34</v>
      </c>
      <c r="Q122" s="58" t="s">
        <v>313</v>
      </c>
      <c r="R122" s="57">
        <v>9</v>
      </c>
      <c r="S122" s="57">
        <v>1</v>
      </c>
      <c r="T122" s="57" t="str">
        <f>VLOOKUP(I122,'[1]Inputs_Buildings&amp;Contents'!$H$4:$BQ$503,62,FALSE)</f>
        <v>Less than 1 acre</v>
      </c>
      <c r="U122" s="60"/>
      <c r="V122" s="60"/>
      <c r="W122" s="60"/>
      <c r="X122" s="60"/>
      <c r="Y122" s="60"/>
      <c r="Z122" s="60"/>
      <c r="AA122" s="60"/>
      <c r="AB122" s="60"/>
      <c r="AC122" s="60"/>
      <c r="AD122" s="60"/>
      <c r="AE122" s="60"/>
      <c r="AF122" s="60"/>
      <c r="AG122" s="60"/>
      <c r="AH122" s="60"/>
      <c r="AI122" s="60"/>
      <c r="AJ122" s="60"/>
      <c r="BK122" s="63">
        <v>206000</v>
      </c>
      <c r="BL122" s="64">
        <v>0.43614840253928611</v>
      </c>
    </row>
    <row r="123" spans="1:64" ht="25.5" customHeight="1" thickTop="1" thickBot="1" x14ac:dyDescent="0.25">
      <c r="A123" s="20" t="str">
        <f t="shared" si="9"/>
        <v>832ROSEBERY</v>
      </c>
      <c r="B123" s="37">
        <v>832</v>
      </c>
      <c r="C123" s="37" t="s">
        <v>595</v>
      </c>
      <c r="D123" s="38" t="s">
        <v>248</v>
      </c>
      <c r="E123" s="39">
        <v>2084.9854284414068</v>
      </c>
      <c r="F123" s="39">
        <f t="shared" si="10"/>
        <v>2293.4839712855478</v>
      </c>
      <c r="G123" s="39">
        <f t="shared" si="11"/>
        <v>2710.4810569738288</v>
      </c>
      <c r="I123" s="40" t="s">
        <v>596</v>
      </c>
      <c r="J123" s="41">
        <v>1</v>
      </c>
      <c r="K123" s="42">
        <v>9.9061999999999994E-5</v>
      </c>
      <c r="L123" s="42">
        <v>3.0000000000000001E-5</v>
      </c>
      <c r="M123" s="42">
        <v>0</v>
      </c>
      <c r="N123" s="42">
        <v>0</v>
      </c>
      <c r="O123" s="43">
        <v>12</v>
      </c>
      <c r="P123" s="38" t="s">
        <v>290</v>
      </c>
      <c r="Q123" s="38" t="s">
        <v>394</v>
      </c>
      <c r="R123" s="43">
        <v>7</v>
      </c>
      <c r="S123" s="43">
        <v>2</v>
      </c>
      <c r="T123" s="43" t="str">
        <f>VLOOKUP(I123,'[1]Inputs_Buildings&amp;Contents'!$H$4:$BQ$503,62,FALSE)</f>
        <v>Less than 1 acre</v>
      </c>
      <c r="U123" s="60"/>
      <c r="V123" s="60"/>
      <c r="W123" s="60"/>
      <c r="X123" s="60"/>
      <c r="Y123" s="60"/>
      <c r="Z123" s="60"/>
      <c r="AA123" s="60"/>
      <c r="AB123" s="60"/>
      <c r="AC123" s="60"/>
      <c r="AD123" s="60"/>
      <c r="AG123" s="60"/>
      <c r="AH123" s="60"/>
      <c r="AI123" s="60"/>
      <c r="AJ123" s="60"/>
      <c r="BK123" s="51">
        <v>207000</v>
      </c>
      <c r="BL123" s="52">
        <v>0.43767301488188159</v>
      </c>
    </row>
    <row r="124" spans="1:64" ht="25.5" customHeight="1" thickTop="1" thickBot="1" x14ac:dyDescent="0.25">
      <c r="A124" s="20" t="str">
        <f t="shared" si="9"/>
        <v>832ZUCCOLI</v>
      </c>
      <c r="B124" s="20">
        <v>832</v>
      </c>
      <c r="C124" s="20" t="s">
        <v>597</v>
      </c>
      <c r="D124" s="21" t="s">
        <v>248</v>
      </c>
      <c r="E124" s="22">
        <v>2084.9854284414068</v>
      </c>
      <c r="F124" s="22">
        <f t="shared" si="10"/>
        <v>2293.4839712855478</v>
      </c>
      <c r="G124" s="22">
        <f t="shared" si="11"/>
        <v>2710.4810569738288</v>
      </c>
      <c r="I124" s="54" t="s">
        <v>598</v>
      </c>
      <c r="J124" s="55">
        <v>1</v>
      </c>
      <c r="K124" s="56">
        <v>1.052496E-4</v>
      </c>
      <c r="L124" s="56">
        <v>3.0000000000000001E-5</v>
      </c>
      <c r="M124" s="56">
        <v>0</v>
      </c>
      <c r="N124" s="56">
        <v>0</v>
      </c>
      <c r="O124" s="57">
        <v>1</v>
      </c>
      <c r="P124" s="58" t="s">
        <v>250</v>
      </c>
      <c r="Q124" s="58" t="s">
        <v>446</v>
      </c>
      <c r="R124" s="57">
        <v>8</v>
      </c>
      <c r="S124" s="57">
        <v>1</v>
      </c>
      <c r="T124" s="57" t="str">
        <f>VLOOKUP(I124,'[1]Inputs_Buildings&amp;Contents'!$H$4:$BQ$503,62,FALSE)</f>
        <v/>
      </c>
      <c r="U124" s="60"/>
      <c r="V124" s="60"/>
      <c r="W124" s="60"/>
      <c r="X124" s="60"/>
      <c r="Y124" s="60"/>
      <c r="Z124" s="60"/>
      <c r="AA124" s="60"/>
      <c r="AB124" s="60"/>
      <c r="AC124" s="60"/>
      <c r="AD124" s="60"/>
      <c r="AG124" s="60"/>
      <c r="AH124" s="60"/>
      <c r="AI124" s="60"/>
      <c r="AJ124" s="60"/>
      <c r="BK124" s="63">
        <v>208000</v>
      </c>
      <c r="BL124" s="64">
        <v>0.43919242376938289</v>
      </c>
    </row>
    <row r="125" spans="1:64" ht="25.5" customHeight="1" thickTop="1" thickBot="1" x14ac:dyDescent="0.25">
      <c r="A125" s="20" t="str">
        <f t="shared" si="9"/>
        <v>834VIRGINIA</v>
      </c>
      <c r="B125" s="37">
        <v>834</v>
      </c>
      <c r="C125" s="37" t="s">
        <v>599</v>
      </c>
      <c r="D125" s="38" t="s">
        <v>248</v>
      </c>
      <c r="E125" s="39">
        <v>2084.9854284414068</v>
      </c>
      <c r="F125" s="39">
        <f t="shared" si="10"/>
        <v>2293.4839712855478</v>
      </c>
      <c r="G125" s="39">
        <f t="shared" si="11"/>
        <v>2710.4810569738288</v>
      </c>
      <c r="I125" s="40" t="s">
        <v>600</v>
      </c>
      <c r="J125" s="41">
        <v>1</v>
      </c>
      <c r="K125" s="42">
        <v>2.605409E-4</v>
      </c>
      <c r="L125" s="42">
        <v>3.0000000000000001E-5</v>
      </c>
      <c r="M125" s="42">
        <v>0</v>
      </c>
      <c r="N125" s="42">
        <v>0</v>
      </c>
      <c r="O125" s="43">
        <v>9</v>
      </c>
      <c r="P125" s="38" t="s">
        <v>250</v>
      </c>
      <c r="Q125" s="38" t="s">
        <v>446</v>
      </c>
      <c r="R125" s="43">
        <v>11</v>
      </c>
      <c r="S125" s="43">
        <v>0</v>
      </c>
      <c r="T125" s="43" t="str">
        <f>VLOOKUP(I125,'[1]Inputs_Buildings&amp;Contents'!$H$4:$BQ$503,62,FALSE)</f>
        <v>Less than 1 acre</v>
      </c>
      <c r="U125" s="60"/>
      <c r="V125" s="60"/>
      <c r="W125" s="60"/>
      <c r="X125" s="60"/>
      <c r="Y125" s="60"/>
      <c r="Z125" s="60"/>
      <c r="AA125" s="60"/>
      <c r="AB125" s="60"/>
      <c r="AC125" s="60"/>
      <c r="AD125" s="60"/>
      <c r="AG125" s="60"/>
      <c r="AH125" s="60"/>
      <c r="AI125" s="60"/>
      <c r="AJ125" s="60"/>
      <c r="BK125" s="51">
        <v>209000</v>
      </c>
      <c r="BL125" s="52">
        <v>0.44071183265688418</v>
      </c>
    </row>
    <row r="126" spans="1:64" ht="25.5" customHeight="1" thickTop="1" thickBot="1" x14ac:dyDescent="0.25">
      <c r="A126" s="20" t="str">
        <f t="shared" si="9"/>
        <v>835HOWARD SPRINGS</v>
      </c>
      <c r="B126" s="20">
        <v>835</v>
      </c>
      <c r="C126" s="20" t="s">
        <v>601</v>
      </c>
      <c r="D126" s="21" t="s">
        <v>248</v>
      </c>
      <c r="E126" s="22">
        <v>2084.9854284414068</v>
      </c>
      <c r="F126" s="22">
        <f t="shared" si="10"/>
        <v>2293.4839712855478</v>
      </c>
      <c r="G126" s="22">
        <f t="shared" si="11"/>
        <v>2710.4810569738288</v>
      </c>
      <c r="I126" s="54" t="s">
        <v>602</v>
      </c>
      <c r="J126" s="55">
        <v>1</v>
      </c>
      <c r="K126" s="56">
        <v>1.088273E-4</v>
      </c>
      <c r="L126" s="56">
        <v>3.0000000000000001E-5</v>
      </c>
      <c r="M126" s="56">
        <v>0</v>
      </c>
      <c r="N126" s="56">
        <v>0</v>
      </c>
      <c r="O126" s="57">
        <v>11</v>
      </c>
      <c r="P126" s="58" t="s">
        <v>250</v>
      </c>
      <c r="Q126" s="58" t="s">
        <v>446</v>
      </c>
      <c r="R126" s="57">
        <v>7</v>
      </c>
      <c r="S126" s="57">
        <v>2</v>
      </c>
      <c r="T126" s="57" t="str">
        <f>VLOOKUP(I126,'[1]Inputs_Buildings&amp;Contents'!$H$4:$BQ$503,62,FALSE)</f>
        <v/>
      </c>
      <c r="BK126" s="63">
        <v>210000</v>
      </c>
      <c r="BL126" s="64">
        <v>0.44222083463419715</v>
      </c>
    </row>
    <row r="127" spans="1:64" ht="25.5" customHeight="1" thickTop="1" thickBot="1" x14ac:dyDescent="0.25">
      <c r="A127" s="20" t="str">
        <f t="shared" si="9"/>
        <v>836GIRRAWEEN</v>
      </c>
      <c r="B127" s="37">
        <v>836</v>
      </c>
      <c r="C127" s="37" t="s">
        <v>603</v>
      </c>
      <c r="D127" s="38" t="s">
        <v>248</v>
      </c>
      <c r="E127" s="39">
        <v>2084.9854284414068</v>
      </c>
      <c r="F127" s="39">
        <f t="shared" si="10"/>
        <v>2293.4839712855478</v>
      </c>
      <c r="G127" s="39">
        <f t="shared" si="11"/>
        <v>2710.4810569738288</v>
      </c>
      <c r="I127" s="40" t="s">
        <v>604</v>
      </c>
      <c r="J127" s="41">
        <v>1</v>
      </c>
      <c r="K127" s="42">
        <v>2.1119180000000001E-4</v>
      </c>
      <c r="L127" s="42">
        <v>3.0000000000000001E-5</v>
      </c>
      <c r="M127" s="42">
        <v>0</v>
      </c>
      <c r="N127" s="42">
        <v>0</v>
      </c>
      <c r="O127" s="43">
        <v>2</v>
      </c>
      <c r="P127" s="38" t="s">
        <v>352</v>
      </c>
      <c r="Q127" s="38" t="s">
        <v>393</v>
      </c>
      <c r="R127" s="43">
        <v>0</v>
      </c>
      <c r="S127" s="43">
        <v>2</v>
      </c>
      <c r="T127" s="43" t="str">
        <f>VLOOKUP(I127,'[1]Inputs_Buildings&amp;Contents'!$H$4:$BQ$503,62,FALSE)</f>
        <v>Less than 1 acre</v>
      </c>
      <c r="U127" s="60"/>
      <c r="V127" s="60"/>
      <c r="W127" s="60"/>
      <c r="X127" s="60"/>
      <c r="Y127" s="60"/>
      <c r="Z127" s="60"/>
      <c r="AA127" s="60"/>
      <c r="AB127" s="60"/>
      <c r="AC127" s="60"/>
      <c r="AD127" s="60"/>
      <c r="AG127" s="60"/>
      <c r="AH127" s="60"/>
      <c r="AI127" s="60"/>
      <c r="AJ127" s="60"/>
      <c r="BK127" s="51">
        <v>211000</v>
      </c>
      <c r="BL127" s="52">
        <v>0.44375585388698091</v>
      </c>
    </row>
    <row r="128" spans="1:64" ht="25.5" customHeight="1" thickTop="1" thickBot="1" x14ac:dyDescent="0.25">
      <c r="A128" s="20" t="str">
        <f t="shared" si="9"/>
        <v>836HERBERT</v>
      </c>
      <c r="B128" s="20">
        <v>836</v>
      </c>
      <c r="C128" s="20" t="s">
        <v>605</v>
      </c>
      <c r="D128" s="21" t="s">
        <v>248</v>
      </c>
      <c r="E128" s="22">
        <v>2084.9854284414068</v>
      </c>
      <c r="F128" s="22">
        <f t="shared" si="10"/>
        <v>2293.4839712855478</v>
      </c>
      <c r="G128" s="22">
        <f t="shared" si="11"/>
        <v>2710.4810569738288</v>
      </c>
      <c r="I128" s="54" t="s">
        <v>606</v>
      </c>
      <c r="J128" s="55">
        <v>1</v>
      </c>
      <c r="K128" s="56">
        <v>2.605409E-4</v>
      </c>
      <c r="L128" s="56">
        <v>3.0000000000000001E-5</v>
      </c>
      <c r="M128" s="56">
        <v>0</v>
      </c>
      <c r="N128" s="56">
        <v>0</v>
      </c>
      <c r="O128" s="57">
        <v>12</v>
      </c>
      <c r="P128" s="58" t="s">
        <v>302</v>
      </c>
      <c r="Q128" s="58" t="s">
        <v>364</v>
      </c>
      <c r="R128" s="57">
        <v>7</v>
      </c>
      <c r="S128" s="57">
        <v>2</v>
      </c>
      <c r="T128" s="57" t="str">
        <f>VLOOKUP(I128,'[1]Inputs_Buildings&amp;Contents'!$H$4:$BQ$503,62,FALSE)</f>
        <v/>
      </c>
      <c r="U128" s="60"/>
      <c r="V128" s="60"/>
      <c r="W128" s="60"/>
      <c r="X128" s="60"/>
      <c r="Y128" s="60"/>
      <c r="Z128" s="60"/>
      <c r="AA128" s="60"/>
      <c r="AB128" s="60"/>
      <c r="AC128" s="60"/>
      <c r="AD128" s="60"/>
      <c r="AG128" s="60"/>
      <c r="AH128" s="60"/>
      <c r="AI128" s="60"/>
      <c r="AJ128" s="60"/>
      <c r="BK128" s="63">
        <v>212000</v>
      </c>
      <c r="BL128" s="64">
        <v>0.44525965240919974</v>
      </c>
    </row>
    <row r="129" spans="1:64" ht="25.5" customHeight="1" thickTop="1" thickBot="1" x14ac:dyDescent="0.25">
      <c r="A129" s="20" t="str">
        <f t="shared" si="9"/>
        <v>836HUMPTY DOO</v>
      </c>
      <c r="B129" s="37">
        <v>836</v>
      </c>
      <c r="C129" s="37" t="s">
        <v>607</v>
      </c>
      <c r="D129" s="38" t="s">
        <v>248</v>
      </c>
      <c r="E129" s="39">
        <v>2084.9854284414068</v>
      </c>
      <c r="F129" s="39">
        <f t="shared" si="10"/>
        <v>2293.4839712855478</v>
      </c>
      <c r="G129" s="39">
        <f t="shared" si="11"/>
        <v>2710.4810569738288</v>
      </c>
      <c r="I129" s="40" t="s">
        <v>608</v>
      </c>
      <c r="J129" s="41">
        <v>1</v>
      </c>
      <c r="K129" s="42">
        <v>1.2674990000000001E-4</v>
      </c>
      <c r="L129" s="42">
        <v>3.0000000000000001E-5</v>
      </c>
      <c r="M129" s="42">
        <v>0</v>
      </c>
      <c r="N129" s="42">
        <v>0</v>
      </c>
      <c r="O129" s="43">
        <v>2</v>
      </c>
      <c r="P129" s="38" t="s">
        <v>321</v>
      </c>
      <c r="Q129" s="38" t="s">
        <v>388</v>
      </c>
      <c r="R129" s="43">
        <v>7</v>
      </c>
      <c r="S129" s="43">
        <v>0</v>
      </c>
      <c r="T129" s="43" t="str">
        <f>VLOOKUP(I129,'[1]Inputs_Buildings&amp;Contents'!$H$4:$BQ$503,62,FALSE)</f>
        <v>Less than 1 acre</v>
      </c>
      <c r="BK129" s="51">
        <v>213000</v>
      </c>
      <c r="BL129" s="52">
        <v>0.44678426475179522</v>
      </c>
    </row>
    <row r="130" spans="1:64" ht="25.5" customHeight="1" thickTop="1" thickBot="1" x14ac:dyDescent="0.25">
      <c r="A130" s="20" t="str">
        <f t="shared" si="9"/>
        <v>837MANTON</v>
      </c>
      <c r="B130" s="20">
        <v>837</v>
      </c>
      <c r="C130" s="20" t="s">
        <v>609</v>
      </c>
      <c r="D130" s="21" t="s">
        <v>248</v>
      </c>
      <c r="E130" s="22">
        <v>2084.9854284414068</v>
      </c>
      <c r="F130" s="22">
        <f t="shared" si="10"/>
        <v>2293.4839712855478</v>
      </c>
      <c r="G130" s="22">
        <f t="shared" si="11"/>
        <v>2710.4810569738288</v>
      </c>
      <c r="I130" s="54" t="s">
        <v>610</v>
      </c>
      <c r="J130" s="55">
        <v>1</v>
      </c>
      <c r="K130" s="56">
        <v>2.4445100000000002E-4</v>
      </c>
      <c r="L130" s="56">
        <v>0</v>
      </c>
      <c r="M130" s="56">
        <v>0</v>
      </c>
      <c r="N130" s="56">
        <v>0</v>
      </c>
      <c r="O130" s="57">
        <v>11</v>
      </c>
      <c r="P130" s="58" t="s">
        <v>311</v>
      </c>
      <c r="Q130" s="58" t="s">
        <v>435</v>
      </c>
      <c r="R130" s="57">
        <v>8</v>
      </c>
      <c r="S130" s="57">
        <v>2</v>
      </c>
      <c r="T130" s="57" t="str">
        <f>VLOOKUP(I130,'[1]Inputs_Buildings&amp;Contents'!$H$4:$BQ$503,62,FALSE)</f>
        <v>Less than 1 acre</v>
      </c>
      <c r="BK130" s="63">
        <v>214000</v>
      </c>
      <c r="BL130" s="64">
        <v>0.44830367363929646</v>
      </c>
    </row>
    <row r="131" spans="1:64" ht="25.5" customHeight="1" thickTop="1" thickBot="1" x14ac:dyDescent="0.25">
      <c r="A131" s="20" t="str">
        <f t="shared" si="9"/>
        <v>837NOONAMAH</v>
      </c>
      <c r="B131" s="37">
        <v>837</v>
      </c>
      <c r="C131" s="37" t="s">
        <v>611</v>
      </c>
      <c r="D131" s="38" t="s">
        <v>248</v>
      </c>
      <c r="E131" s="39">
        <v>2084.9854284414068</v>
      </c>
      <c r="F131" s="39">
        <f t="shared" si="10"/>
        <v>2293.4839712855478</v>
      </c>
      <c r="G131" s="39">
        <f t="shared" si="11"/>
        <v>2710.4810569738288</v>
      </c>
      <c r="I131" s="40" t="s">
        <v>612</v>
      </c>
      <c r="J131" s="41">
        <v>1</v>
      </c>
      <c r="K131" s="42">
        <v>2.9238600000000002E-5</v>
      </c>
      <c r="L131" s="42">
        <v>3.0000000000000001E-5</v>
      </c>
      <c r="M131" s="42">
        <v>0</v>
      </c>
      <c r="N131" s="42">
        <v>0</v>
      </c>
      <c r="O131" s="43">
        <v>12</v>
      </c>
      <c r="P131" s="38" t="s">
        <v>292</v>
      </c>
      <c r="Q131" s="38" t="s">
        <v>357</v>
      </c>
      <c r="R131" s="43">
        <v>1</v>
      </c>
      <c r="S131" s="43">
        <v>4</v>
      </c>
      <c r="T131" s="43" t="str">
        <f>VLOOKUP(I131,'[1]Inputs_Buildings&amp;Contents'!$H$4:$BQ$503,62,FALSE)</f>
        <v/>
      </c>
      <c r="U131" s="60"/>
      <c r="V131" s="60"/>
      <c r="W131" s="60"/>
      <c r="X131" s="60"/>
      <c r="Y131" s="60"/>
      <c r="Z131" s="60"/>
      <c r="AA131" s="60"/>
      <c r="AB131" s="60"/>
      <c r="AC131" s="60"/>
      <c r="AD131" s="60"/>
      <c r="AG131" s="60"/>
      <c r="AH131" s="60"/>
      <c r="AI131" s="60"/>
      <c r="AJ131" s="60"/>
      <c r="BK131" s="51">
        <v>215000</v>
      </c>
      <c r="BL131" s="52">
        <v>0.44981787907170362</v>
      </c>
    </row>
    <row r="132" spans="1:64" ht="25.5" customHeight="1" thickTop="1" thickBot="1" x14ac:dyDescent="0.25">
      <c r="A132" s="20" t="str">
        <f t="shared" si="9"/>
        <v>838BERRY SPRINGS</v>
      </c>
      <c r="B132" s="20">
        <v>838</v>
      </c>
      <c r="C132" s="20" t="s">
        <v>613</v>
      </c>
      <c r="D132" s="21" t="s">
        <v>248</v>
      </c>
      <c r="E132" s="22">
        <v>2084.9854284414068</v>
      </c>
      <c r="F132" s="22">
        <f t="shared" si="10"/>
        <v>2293.4839712855478</v>
      </c>
      <c r="G132" s="22">
        <f t="shared" si="11"/>
        <v>2710.4810569738288</v>
      </c>
      <c r="I132" s="54" t="s">
        <v>614</v>
      </c>
      <c r="J132" s="55">
        <v>1</v>
      </c>
      <c r="K132" s="56">
        <v>8.0084749999999999E-4</v>
      </c>
      <c r="L132" s="56">
        <v>0</v>
      </c>
      <c r="M132" s="56">
        <v>0</v>
      </c>
      <c r="N132" s="56">
        <v>0</v>
      </c>
      <c r="O132" s="57">
        <v>2</v>
      </c>
      <c r="P132" s="58" t="s">
        <v>300</v>
      </c>
      <c r="Q132" s="58" t="s">
        <v>371</v>
      </c>
      <c r="R132" s="57">
        <v>8</v>
      </c>
      <c r="S132" s="57">
        <v>0</v>
      </c>
      <c r="T132" s="57" t="str">
        <f>VLOOKUP(I132,'[1]Inputs_Buildings&amp;Contents'!$H$4:$BQ$503,62,FALSE)</f>
        <v>Less than 1 acre</v>
      </c>
      <c r="U132" s="60"/>
      <c r="V132" s="60"/>
      <c r="W132" s="60"/>
      <c r="X132" s="60"/>
      <c r="Y132" s="60"/>
      <c r="Z132" s="60"/>
      <c r="AA132" s="60"/>
      <c r="AB132" s="60"/>
      <c r="AC132" s="60"/>
      <c r="AD132" s="60"/>
      <c r="AG132" s="60"/>
      <c r="AH132" s="60"/>
      <c r="AI132" s="60"/>
      <c r="AJ132" s="60"/>
      <c r="BK132" s="63">
        <v>216000</v>
      </c>
      <c r="BL132" s="64">
        <v>0.45132688104901658</v>
      </c>
    </row>
    <row r="133" spans="1:64" ht="25.5" customHeight="1" thickTop="1" thickBot="1" x14ac:dyDescent="0.25">
      <c r="A133" s="20" t="str">
        <f t="shared" ref="A133:A196" si="12">CONCATENATE(B133,C133)</f>
        <v>839COOLALINGA</v>
      </c>
      <c r="B133" s="37">
        <v>839</v>
      </c>
      <c r="C133" s="37" t="s">
        <v>615</v>
      </c>
      <c r="D133" s="38" t="s">
        <v>248</v>
      </c>
      <c r="E133" s="39">
        <v>2084.9854284414068</v>
      </c>
      <c r="F133" s="39">
        <f t="shared" ref="F133:F196" si="13">1.1*E133</f>
        <v>2293.4839712855478</v>
      </c>
      <c r="G133" s="39">
        <f t="shared" ref="G133:G196" si="14">1.3*E133</f>
        <v>2710.4810569738288</v>
      </c>
      <c r="I133" s="40" t="s">
        <v>616</v>
      </c>
      <c r="J133" s="41">
        <v>1</v>
      </c>
      <c r="K133" s="42" t="s">
        <v>407</v>
      </c>
      <c r="L133" s="42" t="s">
        <v>407</v>
      </c>
      <c r="M133" s="42" t="s">
        <v>407</v>
      </c>
      <c r="N133" s="42" t="s">
        <v>407</v>
      </c>
      <c r="O133" s="43" t="s">
        <v>407</v>
      </c>
      <c r="P133" s="38" t="s">
        <v>407</v>
      </c>
      <c r="Q133" s="38" t="s">
        <v>407</v>
      </c>
      <c r="R133" s="43" t="s">
        <v>407</v>
      </c>
      <c r="S133" s="43" t="s">
        <v>407</v>
      </c>
      <c r="T133" s="43" t="e">
        <f>VLOOKUP(I133,'[1]Inputs_Buildings&amp;Contents'!$H$4:$BQ$503,62,FALSE)</f>
        <v>#N/A</v>
      </c>
      <c r="U133" s="60"/>
      <c r="V133" s="60"/>
      <c r="W133" s="60"/>
      <c r="X133" s="60"/>
      <c r="Y133" s="60"/>
      <c r="Z133" s="60"/>
      <c r="AA133" s="60"/>
      <c r="AB133" s="60"/>
      <c r="AC133" s="60"/>
      <c r="AD133" s="60"/>
      <c r="AG133" s="60"/>
      <c r="AH133" s="60"/>
      <c r="AI133" s="60"/>
      <c r="AJ133" s="60"/>
      <c r="BK133" s="51">
        <v>217000</v>
      </c>
      <c r="BL133" s="52">
        <v>0.45283588302632949</v>
      </c>
    </row>
    <row r="134" spans="1:64" ht="25.5" customHeight="1" thickTop="1" thickBot="1" x14ac:dyDescent="0.25">
      <c r="A134" s="20" t="str">
        <f t="shared" si="12"/>
        <v>840DUNDEE BEACH</v>
      </c>
      <c r="B134" s="20">
        <v>840</v>
      </c>
      <c r="C134" s="20" t="s">
        <v>617</v>
      </c>
      <c r="D134" s="21" t="s">
        <v>248</v>
      </c>
      <c r="E134" s="22">
        <v>2084.9854284414068</v>
      </c>
      <c r="F134" s="22">
        <f t="shared" si="13"/>
        <v>2293.4839712855478</v>
      </c>
      <c r="G134" s="22">
        <f t="shared" si="14"/>
        <v>2710.4810569738288</v>
      </c>
      <c r="I134" s="54" t="s">
        <v>618</v>
      </c>
      <c r="J134" s="55">
        <v>1</v>
      </c>
      <c r="K134" s="56" t="s">
        <v>407</v>
      </c>
      <c r="L134" s="56" t="s">
        <v>407</v>
      </c>
      <c r="M134" s="56" t="s">
        <v>407</v>
      </c>
      <c r="N134" s="56" t="s">
        <v>407</v>
      </c>
      <c r="O134" s="57" t="s">
        <v>407</v>
      </c>
      <c r="P134" s="58" t="s">
        <v>407</v>
      </c>
      <c r="Q134" s="58" t="s">
        <v>407</v>
      </c>
      <c r="R134" s="57" t="s">
        <v>407</v>
      </c>
      <c r="S134" s="57" t="s">
        <v>407</v>
      </c>
      <c r="T134" s="57" t="str">
        <f>VLOOKUP(I134,'[1]Inputs_Buildings&amp;Contents'!$H$4:$BQ$503,62,FALSE)</f>
        <v>More than 5 acres</v>
      </c>
      <c r="BK134" s="63">
        <v>218000</v>
      </c>
      <c r="BL134" s="64">
        <v>0.45433447809345406</v>
      </c>
    </row>
    <row r="135" spans="1:64" ht="25.5" customHeight="1" thickTop="1" thickBot="1" x14ac:dyDescent="0.25">
      <c r="A135" s="20" t="str">
        <f t="shared" si="12"/>
        <v>840DUNDEE DOWNS</v>
      </c>
      <c r="B135" s="37">
        <v>840</v>
      </c>
      <c r="C135" s="37" t="s">
        <v>619</v>
      </c>
      <c r="D135" s="38" t="s">
        <v>248</v>
      </c>
      <c r="E135" s="39">
        <v>2084.9854284414068</v>
      </c>
      <c r="F135" s="39">
        <f t="shared" si="13"/>
        <v>2293.4839712855478</v>
      </c>
      <c r="G135" s="39">
        <f t="shared" si="14"/>
        <v>2710.4810569738288</v>
      </c>
      <c r="I135" s="40" t="s">
        <v>620</v>
      </c>
      <c r="J135" s="41">
        <v>1</v>
      </c>
      <c r="K135" s="42">
        <v>2.8402849999999998E-4</v>
      </c>
      <c r="L135" s="42">
        <v>0</v>
      </c>
      <c r="M135" s="42">
        <v>0</v>
      </c>
      <c r="N135" s="42">
        <v>0</v>
      </c>
      <c r="O135" s="43">
        <v>5</v>
      </c>
      <c r="P135" s="38" t="s">
        <v>341</v>
      </c>
      <c r="Q135" s="38" t="s">
        <v>423</v>
      </c>
      <c r="R135" s="43">
        <v>3</v>
      </c>
      <c r="S135" s="43">
        <v>1</v>
      </c>
      <c r="T135" s="43" t="str">
        <f>VLOOKUP(I135,'[1]Inputs_Buildings&amp;Contents'!$H$4:$BQ$503,62,FALSE)</f>
        <v>Less than 1 acre</v>
      </c>
      <c r="BK135" s="51">
        <v>219000</v>
      </c>
      <c r="BL135" s="52">
        <v>0.45585909043604955</v>
      </c>
    </row>
    <row r="136" spans="1:64" ht="25.5" customHeight="1" thickTop="1" thickBot="1" x14ac:dyDescent="0.25">
      <c r="A136" s="20" t="str">
        <f t="shared" si="12"/>
        <v>840DUNDEE FOREST</v>
      </c>
      <c r="B136" s="20">
        <v>840</v>
      </c>
      <c r="C136" s="20" t="s">
        <v>621</v>
      </c>
      <c r="D136" s="21" t="s">
        <v>248</v>
      </c>
      <c r="E136" s="22">
        <v>2084.9854284414068</v>
      </c>
      <c r="F136" s="22">
        <f t="shared" si="13"/>
        <v>2293.4839712855478</v>
      </c>
      <c r="G136" s="22">
        <f t="shared" si="14"/>
        <v>2710.4810569738288</v>
      </c>
      <c r="I136" s="54" t="s">
        <v>622</v>
      </c>
      <c r="J136" s="55">
        <v>1</v>
      </c>
      <c r="K136" s="56">
        <v>2.4957320000000002E-4</v>
      </c>
      <c r="L136" s="56">
        <v>3.0000000000000001E-5</v>
      </c>
      <c r="M136" s="56">
        <v>0</v>
      </c>
      <c r="N136" s="56">
        <v>0</v>
      </c>
      <c r="O136" s="57">
        <v>8</v>
      </c>
      <c r="P136" s="58" t="s">
        <v>302</v>
      </c>
      <c r="Q136" s="58" t="s">
        <v>364</v>
      </c>
      <c r="R136" s="57">
        <v>15</v>
      </c>
      <c r="S136" s="57">
        <v>1</v>
      </c>
      <c r="T136" s="57" t="str">
        <f>VLOOKUP(I136,'[1]Inputs_Buildings&amp;Contents'!$H$4:$BQ$503,62,FALSE)</f>
        <v>Less than 1 acre</v>
      </c>
      <c r="U136" s="60"/>
      <c r="V136" s="60"/>
      <c r="W136" s="60"/>
      <c r="X136" s="60"/>
      <c r="Y136" s="60"/>
      <c r="Z136" s="60"/>
      <c r="AA136" s="60"/>
      <c r="AB136" s="60"/>
      <c r="AC136" s="60"/>
      <c r="AD136" s="60"/>
      <c r="AG136" s="60"/>
      <c r="AH136" s="60"/>
      <c r="AI136" s="60"/>
      <c r="AJ136" s="60"/>
      <c r="BK136" s="63">
        <v>220000</v>
      </c>
      <c r="BL136" s="64">
        <v>0.45736809241336251</v>
      </c>
    </row>
    <row r="137" spans="1:64" ht="25.5" customHeight="1" thickTop="1" thickBot="1" x14ac:dyDescent="0.25">
      <c r="A137" s="20" t="str">
        <f t="shared" si="12"/>
        <v>841DARWIN RIVER</v>
      </c>
      <c r="B137" s="37">
        <v>841</v>
      </c>
      <c r="C137" s="37" t="s">
        <v>623</v>
      </c>
      <c r="D137" s="38" t="s">
        <v>248</v>
      </c>
      <c r="E137" s="39">
        <v>2084.9854284414068</v>
      </c>
      <c r="F137" s="39">
        <f t="shared" si="13"/>
        <v>2293.4839712855478</v>
      </c>
      <c r="G137" s="39">
        <f t="shared" si="14"/>
        <v>2710.4810569738288</v>
      </c>
      <c r="I137" s="40" t="s">
        <v>624</v>
      </c>
      <c r="J137" s="41">
        <v>1</v>
      </c>
      <c r="K137" s="42">
        <v>9.7540400000000006E-5</v>
      </c>
      <c r="L137" s="42">
        <v>3.0000000000000001E-5</v>
      </c>
      <c r="M137" s="42">
        <v>0</v>
      </c>
      <c r="N137" s="42">
        <v>0</v>
      </c>
      <c r="O137" s="43">
        <v>11</v>
      </c>
      <c r="P137" s="38" t="s">
        <v>321</v>
      </c>
      <c r="Q137" s="38" t="s">
        <v>379</v>
      </c>
      <c r="R137" s="43">
        <v>5</v>
      </c>
      <c r="S137" s="43">
        <v>1</v>
      </c>
      <c r="T137" s="43" t="str">
        <f>VLOOKUP(I137,'[1]Inputs_Buildings&amp;Contents'!$H$4:$BQ$503,62,FALSE)</f>
        <v/>
      </c>
      <c r="U137" s="60"/>
      <c r="V137" s="60"/>
      <c r="W137" s="60"/>
      <c r="X137" s="60"/>
      <c r="Y137" s="60"/>
      <c r="Z137" s="60"/>
      <c r="AA137" s="60"/>
      <c r="AB137" s="60"/>
      <c r="AC137" s="60"/>
      <c r="AD137" s="60"/>
      <c r="AG137" s="60"/>
      <c r="AH137" s="60"/>
      <c r="AI137" s="60"/>
      <c r="AJ137" s="60"/>
      <c r="BK137" s="51">
        <v>221000</v>
      </c>
      <c r="BL137" s="52">
        <v>0.45887189093558123</v>
      </c>
    </row>
    <row r="138" spans="1:64" ht="25.5" customHeight="1" thickTop="1" thickBot="1" x14ac:dyDescent="0.25">
      <c r="A138" s="20" t="str">
        <f t="shared" si="12"/>
        <v>845BATCHELOR</v>
      </c>
      <c r="B138" s="20">
        <v>845</v>
      </c>
      <c r="C138" s="20" t="s">
        <v>625</v>
      </c>
      <c r="D138" s="21" t="s">
        <v>248</v>
      </c>
      <c r="E138" s="22">
        <v>2084.9854284414068</v>
      </c>
      <c r="F138" s="22">
        <f t="shared" si="13"/>
        <v>2293.4839712855478</v>
      </c>
      <c r="G138" s="22">
        <f t="shared" si="14"/>
        <v>2710.4810569738288</v>
      </c>
      <c r="I138" s="54" t="s">
        <v>626</v>
      </c>
      <c r="J138" s="55">
        <v>1</v>
      </c>
      <c r="K138" s="56">
        <v>2.605409E-4</v>
      </c>
      <c r="L138" s="56">
        <v>3.0000000000000001E-5</v>
      </c>
      <c r="M138" s="56">
        <v>0</v>
      </c>
      <c r="N138" s="56">
        <v>0</v>
      </c>
      <c r="O138" s="57">
        <v>5</v>
      </c>
      <c r="P138" s="58" t="s">
        <v>250</v>
      </c>
      <c r="Q138" s="58" t="s">
        <v>446</v>
      </c>
      <c r="R138" s="57">
        <v>8</v>
      </c>
      <c r="S138" s="57">
        <v>2</v>
      </c>
      <c r="T138" s="57" t="str">
        <f>VLOOKUP(I138,'[1]Inputs_Buildings&amp;Contents'!$H$4:$BQ$503,62,FALSE)</f>
        <v>Less than 1 acre</v>
      </c>
      <c r="U138" s="60"/>
      <c r="V138" s="60"/>
      <c r="W138" s="60"/>
      <c r="X138" s="60"/>
      <c r="Y138" s="60"/>
      <c r="Z138" s="60"/>
      <c r="AA138" s="60"/>
      <c r="AB138" s="60"/>
      <c r="AC138" s="60"/>
      <c r="AD138" s="60"/>
      <c r="AG138" s="60"/>
      <c r="AH138" s="60"/>
      <c r="AI138" s="60"/>
      <c r="AJ138" s="60"/>
      <c r="BK138" s="63">
        <v>222000</v>
      </c>
      <c r="BL138" s="64">
        <v>0.4603756894578</v>
      </c>
    </row>
    <row r="139" spans="1:64" ht="25.5" customHeight="1" thickTop="1" thickBot="1" x14ac:dyDescent="0.25">
      <c r="A139" s="20" t="str">
        <f t="shared" si="12"/>
        <v>846ADELAIDE RIVER</v>
      </c>
      <c r="B139" s="37">
        <v>846</v>
      </c>
      <c r="C139" s="37" t="s">
        <v>627</v>
      </c>
      <c r="D139" s="38" t="s">
        <v>248</v>
      </c>
      <c r="E139" s="39">
        <v>2084.9854284414068</v>
      </c>
      <c r="F139" s="39">
        <f t="shared" si="13"/>
        <v>2293.4839712855478</v>
      </c>
      <c r="G139" s="39">
        <f t="shared" si="14"/>
        <v>2710.4810569738288</v>
      </c>
      <c r="I139" s="40" t="s">
        <v>628</v>
      </c>
      <c r="J139" s="41">
        <v>1</v>
      </c>
      <c r="K139" s="42">
        <v>0</v>
      </c>
      <c r="L139" s="42">
        <v>8.5000000000000006E-5</v>
      </c>
      <c r="M139" s="42">
        <v>0</v>
      </c>
      <c r="N139" s="42">
        <v>0</v>
      </c>
      <c r="O139" s="43">
        <v>7</v>
      </c>
      <c r="P139" s="38" t="s">
        <v>341</v>
      </c>
      <c r="Q139" s="38" t="s">
        <v>423</v>
      </c>
      <c r="R139" s="43">
        <v>10</v>
      </c>
      <c r="S139" s="43">
        <v>6</v>
      </c>
      <c r="T139" s="43" t="str">
        <f>VLOOKUP(I139,'[1]Inputs_Buildings&amp;Contents'!$H$4:$BQ$503,62,FALSE)</f>
        <v>Less than 1 acre</v>
      </c>
      <c r="BK139" s="51">
        <v>223000</v>
      </c>
      <c r="BL139" s="52">
        <v>0.4618898948902071</v>
      </c>
    </row>
    <row r="140" spans="1:64" ht="25.5" customHeight="1" thickTop="1" thickBot="1" x14ac:dyDescent="0.25">
      <c r="A140" s="20" t="str">
        <f t="shared" si="12"/>
        <v>847PINE CREEK</v>
      </c>
      <c r="B140" s="20">
        <v>847</v>
      </c>
      <c r="C140" s="20" t="s">
        <v>629</v>
      </c>
      <c r="D140" s="21" t="s">
        <v>248</v>
      </c>
      <c r="E140" s="22">
        <v>1942.4580014133358</v>
      </c>
      <c r="F140" s="22">
        <f t="shared" si="13"/>
        <v>2136.7038015546696</v>
      </c>
      <c r="G140" s="22">
        <f t="shared" si="14"/>
        <v>2525.1954018373367</v>
      </c>
      <c r="I140" s="54" t="s">
        <v>630</v>
      </c>
      <c r="J140" s="55">
        <v>1</v>
      </c>
      <c r="K140" s="56">
        <v>0</v>
      </c>
      <c r="L140" s="56">
        <v>8.5000000000000006E-5</v>
      </c>
      <c r="M140" s="56">
        <v>0</v>
      </c>
      <c r="N140" s="56">
        <v>0</v>
      </c>
      <c r="O140" s="57">
        <v>3</v>
      </c>
      <c r="P140" s="58" t="s">
        <v>352</v>
      </c>
      <c r="Q140" s="58" t="s">
        <v>367</v>
      </c>
      <c r="R140" s="57">
        <v>3</v>
      </c>
      <c r="S140" s="57">
        <v>0</v>
      </c>
      <c r="T140" s="57" t="str">
        <f>VLOOKUP(I140,'[1]Inputs_Buildings&amp;Contents'!$H$4:$BQ$503,62,FALSE)</f>
        <v/>
      </c>
      <c r="U140" s="60"/>
      <c r="V140" s="60"/>
      <c r="W140" s="60"/>
      <c r="X140" s="60"/>
      <c r="Y140" s="60"/>
      <c r="Z140" s="60"/>
      <c r="AA140" s="60"/>
      <c r="AB140" s="60"/>
      <c r="AC140" s="60"/>
      <c r="AD140" s="60"/>
      <c r="AG140" s="60"/>
      <c r="AH140" s="60"/>
      <c r="AI140" s="60"/>
      <c r="AJ140" s="60"/>
      <c r="BK140" s="63">
        <v>224000</v>
      </c>
      <c r="BL140" s="64">
        <v>0.46339889686752</v>
      </c>
    </row>
    <row r="141" spans="1:64" ht="25.5" customHeight="1" thickTop="1" thickBot="1" x14ac:dyDescent="0.25">
      <c r="A141" s="20" t="str">
        <f t="shared" si="12"/>
        <v>850COSSACK</v>
      </c>
      <c r="B141" s="37">
        <v>850</v>
      </c>
      <c r="C141" s="37" t="s">
        <v>631</v>
      </c>
      <c r="D141" s="38" t="s">
        <v>248</v>
      </c>
      <c r="E141" s="39">
        <v>1691.2019994196801</v>
      </c>
      <c r="F141" s="39">
        <f t="shared" si="13"/>
        <v>1860.3221993616482</v>
      </c>
      <c r="G141" s="39">
        <f t="shared" si="14"/>
        <v>2198.5625992455844</v>
      </c>
      <c r="I141" s="40" t="s">
        <v>632</v>
      </c>
      <c r="J141" s="41">
        <v>1</v>
      </c>
      <c r="K141" s="42">
        <v>9.5520535000000007E-6</v>
      </c>
      <c r="L141" s="42">
        <v>8.5000000000000006E-5</v>
      </c>
      <c r="M141" s="42">
        <v>0</v>
      </c>
      <c r="N141" s="42">
        <v>0</v>
      </c>
      <c r="O141" s="43">
        <v>5</v>
      </c>
      <c r="P141" s="38" t="s">
        <v>341</v>
      </c>
      <c r="Q141" s="38" t="s">
        <v>423</v>
      </c>
      <c r="R141" s="43">
        <v>0</v>
      </c>
      <c r="S141" s="43">
        <v>0</v>
      </c>
      <c r="T141" s="43" t="str">
        <f>VLOOKUP(I141,'[1]Inputs_Buildings&amp;Contents'!$H$4:$BQ$503,62,FALSE)</f>
        <v>Less than 1 acre</v>
      </c>
      <c r="U141" s="60"/>
      <c r="V141" s="60"/>
      <c r="W141" s="60"/>
      <c r="X141" s="60"/>
      <c r="Y141" s="60"/>
      <c r="Z141" s="60"/>
      <c r="AA141" s="60"/>
      <c r="AB141" s="60"/>
      <c r="AC141" s="60"/>
      <c r="AD141" s="60"/>
      <c r="AG141" s="60"/>
      <c r="AH141" s="60"/>
      <c r="AI141" s="60"/>
      <c r="AJ141" s="60"/>
      <c r="BK141" s="51">
        <v>225000</v>
      </c>
      <c r="BL141" s="52">
        <v>0.46490269538973883</v>
      </c>
    </row>
    <row r="142" spans="1:64" ht="25.5" customHeight="1" thickTop="1" thickBot="1" x14ac:dyDescent="0.25">
      <c r="A142" s="20" t="str">
        <f t="shared" si="12"/>
        <v>850EMUNGALAN</v>
      </c>
      <c r="B142" s="20">
        <v>850</v>
      </c>
      <c r="C142" s="20" t="s">
        <v>633</v>
      </c>
      <c r="D142" s="21" t="s">
        <v>248</v>
      </c>
      <c r="E142" s="22">
        <v>1691.2019994196801</v>
      </c>
      <c r="F142" s="22">
        <f t="shared" si="13"/>
        <v>1860.3221993616482</v>
      </c>
      <c r="G142" s="22">
        <f t="shared" si="14"/>
        <v>2198.5625992455844</v>
      </c>
      <c r="I142" s="54" t="s">
        <v>634</v>
      </c>
      <c r="J142" s="55">
        <v>1</v>
      </c>
      <c r="K142" s="56">
        <v>0</v>
      </c>
      <c r="L142" s="56">
        <v>0</v>
      </c>
      <c r="M142" s="56">
        <v>0</v>
      </c>
      <c r="N142" s="56">
        <v>0</v>
      </c>
      <c r="O142" s="57">
        <v>10</v>
      </c>
      <c r="P142" s="58" t="s">
        <v>311</v>
      </c>
      <c r="Q142" s="58" t="s">
        <v>348</v>
      </c>
      <c r="R142" s="57">
        <v>0</v>
      </c>
      <c r="S142" s="57">
        <v>0</v>
      </c>
      <c r="T142" s="57" t="str">
        <f>VLOOKUP(I142,'[1]Inputs_Buildings&amp;Contents'!$H$4:$BQ$503,62,FALSE)</f>
        <v/>
      </c>
      <c r="U142" s="60"/>
      <c r="V142" s="60"/>
      <c r="W142" s="60"/>
      <c r="X142" s="60"/>
      <c r="Y142" s="60"/>
      <c r="Z142" s="60"/>
      <c r="AA142" s="60"/>
      <c r="AB142" s="60"/>
      <c r="AC142" s="60"/>
      <c r="AD142" s="60"/>
      <c r="AG142" s="60"/>
      <c r="AH142" s="60"/>
      <c r="AI142" s="60"/>
      <c r="AJ142" s="60"/>
      <c r="BK142" s="63">
        <v>226000</v>
      </c>
      <c r="BL142" s="64">
        <v>0.46543865126443962</v>
      </c>
    </row>
    <row r="143" spans="1:64" ht="25.5" customHeight="1" thickTop="1" thickBot="1" x14ac:dyDescent="0.25">
      <c r="A143" s="20" t="str">
        <f t="shared" si="12"/>
        <v>850KATHERINE</v>
      </c>
      <c r="B143" s="37">
        <v>850</v>
      </c>
      <c r="C143" s="37" t="s">
        <v>635</v>
      </c>
      <c r="D143" s="38" t="s">
        <v>248</v>
      </c>
      <c r="E143" s="39">
        <v>1691.2019994196801</v>
      </c>
      <c r="F143" s="39">
        <f t="shared" si="13"/>
        <v>1860.3221993616482</v>
      </c>
      <c r="G143" s="39">
        <f t="shared" si="14"/>
        <v>2198.5625992455844</v>
      </c>
      <c r="I143" s="40" t="s">
        <v>636</v>
      </c>
      <c r="J143" s="41">
        <v>1</v>
      </c>
      <c r="K143" s="42">
        <v>0</v>
      </c>
      <c r="L143" s="42">
        <v>0</v>
      </c>
      <c r="M143" s="42">
        <v>0</v>
      </c>
      <c r="N143" s="42">
        <v>0</v>
      </c>
      <c r="O143" s="43">
        <v>4</v>
      </c>
      <c r="P143" s="38" t="s">
        <v>264</v>
      </c>
      <c r="Q143" s="38" t="s">
        <v>265</v>
      </c>
      <c r="R143" s="43">
        <v>7</v>
      </c>
      <c r="S143" s="43">
        <v>0</v>
      </c>
      <c r="T143" s="43" t="str">
        <f>VLOOKUP(I143,'[1]Inputs_Buildings&amp;Contents'!$H$4:$BQ$503,62,FALSE)</f>
        <v>Less than 1 acre</v>
      </c>
      <c r="U143" s="60"/>
      <c r="V143" s="60"/>
      <c r="W143" s="60"/>
      <c r="X143" s="60"/>
      <c r="Y143" s="60"/>
      <c r="Z143" s="60"/>
      <c r="AA143" s="60"/>
      <c r="AB143" s="60"/>
      <c r="AC143" s="60"/>
      <c r="AD143" s="60"/>
      <c r="AG143" s="60"/>
      <c r="AH143" s="60"/>
      <c r="AI143" s="60"/>
      <c r="AJ143" s="60"/>
      <c r="BK143" s="51">
        <v>227000</v>
      </c>
      <c r="BL143" s="52">
        <v>0.46693204287647</v>
      </c>
    </row>
    <row r="144" spans="1:64" ht="25.5" customHeight="1" thickTop="1" thickBot="1" x14ac:dyDescent="0.25">
      <c r="A144" s="20" t="str">
        <f t="shared" si="12"/>
        <v>850KATHERINE EAST</v>
      </c>
      <c r="B144" s="20">
        <v>850</v>
      </c>
      <c r="C144" s="20" t="s">
        <v>637</v>
      </c>
      <c r="D144" s="21" t="s">
        <v>248</v>
      </c>
      <c r="E144" s="22">
        <v>1691.2019994196801</v>
      </c>
      <c r="F144" s="22">
        <f t="shared" si="13"/>
        <v>1860.3221993616482</v>
      </c>
      <c r="G144" s="22">
        <f t="shared" si="14"/>
        <v>2198.5625992455844</v>
      </c>
      <c r="I144" s="54" t="s">
        <v>638</v>
      </c>
      <c r="J144" s="55">
        <v>1</v>
      </c>
      <c r="K144" s="56">
        <v>5.7162099999999999E-5</v>
      </c>
      <c r="L144" s="56">
        <v>8.5000000000000006E-5</v>
      </c>
      <c r="M144" s="56">
        <v>0</v>
      </c>
      <c r="N144" s="56">
        <v>0</v>
      </c>
      <c r="O144" s="57">
        <v>8</v>
      </c>
      <c r="P144" s="58" t="s">
        <v>300</v>
      </c>
      <c r="Q144" s="58" t="s">
        <v>371</v>
      </c>
      <c r="R144" s="57">
        <v>5</v>
      </c>
      <c r="S144" s="57">
        <v>0</v>
      </c>
      <c r="T144" s="57" t="str">
        <f>VLOOKUP(I144,'[1]Inputs_Buildings&amp;Contents'!$H$4:$BQ$503,62,FALSE)</f>
        <v/>
      </c>
      <c r="U144" s="60"/>
      <c r="V144" s="60"/>
      <c r="W144" s="60"/>
      <c r="X144" s="60"/>
      <c r="Y144" s="60"/>
      <c r="Z144" s="60"/>
      <c r="AA144" s="60"/>
      <c r="AB144" s="60"/>
      <c r="AC144" s="60"/>
      <c r="AD144" s="60"/>
      <c r="AG144" s="60"/>
      <c r="AH144" s="60"/>
      <c r="AI144" s="60"/>
      <c r="AJ144" s="60"/>
      <c r="BK144" s="63">
        <v>228000</v>
      </c>
      <c r="BL144" s="64">
        <v>0.46843584139868877</v>
      </c>
    </row>
    <row r="145" spans="1:64" ht="25.5" customHeight="1" thickTop="1" thickBot="1" x14ac:dyDescent="0.25">
      <c r="A145" s="20" t="str">
        <f t="shared" si="12"/>
        <v>850KATHERINE SOUTH</v>
      </c>
      <c r="B145" s="37">
        <v>850</v>
      </c>
      <c r="C145" s="37" t="s">
        <v>639</v>
      </c>
      <c r="D145" s="38" t="s">
        <v>248</v>
      </c>
      <c r="E145" s="39">
        <v>1691.2019994196801</v>
      </c>
      <c r="F145" s="39">
        <f t="shared" si="13"/>
        <v>1860.3221993616482</v>
      </c>
      <c r="G145" s="39">
        <f t="shared" si="14"/>
        <v>2198.5625992455844</v>
      </c>
      <c r="I145" s="40" t="s">
        <v>640</v>
      </c>
      <c r="J145" s="41">
        <v>1</v>
      </c>
      <c r="K145" s="42">
        <v>9.5520535000000007E-6</v>
      </c>
      <c r="L145" s="42">
        <v>0</v>
      </c>
      <c r="M145" s="42">
        <v>0</v>
      </c>
      <c r="N145" s="42">
        <v>0</v>
      </c>
      <c r="O145" s="43">
        <v>12</v>
      </c>
      <c r="P145" s="38" t="s">
        <v>300</v>
      </c>
      <c r="Q145" s="38" t="s">
        <v>376</v>
      </c>
      <c r="R145" s="43">
        <v>12</v>
      </c>
      <c r="S145" s="43">
        <v>0</v>
      </c>
      <c r="T145" s="43" t="str">
        <f>VLOOKUP(I145,'[1]Inputs_Buildings&amp;Contents'!$H$4:$BQ$503,62,FALSE)</f>
        <v>Less than 1 acre</v>
      </c>
      <c r="U145" s="60"/>
      <c r="V145" s="60"/>
      <c r="W145" s="60"/>
      <c r="X145" s="60"/>
      <c r="Y145" s="60"/>
      <c r="Z145" s="60"/>
      <c r="AA145" s="60"/>
      <c r="AB145" s="60"/>
      <c r="AC145" s="60"/>
      <c r="AD145" s="60"/>
      <c r="AG145" s="60"/>
      <c r="AH145" s="60"/>
      <c r="AI145" s="60"/>
      <c r="AJ145" s="60"/>
      <c r="BK145" s="51">
        <v>229000</v>
      </c>
      <c r="BL145" s="52">
        <v>0.46992923301071915</v>
      </c>
    </row>
    <row r="146" spans="1:64" ht="25.5" customHeight="1" thickTop="1" thickBot="1" x14ac:dyDescent="0.25">
      <c r="A146" s="20" t="str">
        <f t="shared" si="12"/>
        <v>850LANSDOWNE</v>
      </c>
      <c r="B146" s="20">
        <v>850</v>
      </c>
      <c r="C146" s="20" t="s">
        <v>641</v>
      </c>
      <c r="D146" s="21" t="s">
        <v>248</v>
      </c>
      <c r="E146" s="22">
        <v>1691.2019994196801</v>
      </c>
      <c r="F146" s="22">
        <f t="shared" si="13"/>
        <v>1860.3221993616482</v>
      </c>
      <c r="G146" s="22">
        <f t="shared" si="14"/>
        <v>2198.5625992455844</v>
      </c>
      <c r="I146" s="54" t="s">
        <v>642</v>
      </c>
      <c r="J146" s="55">
        <v>1</v>
      </c>
      <c r="K146" s="56">
        <v>0</v>
      </c>
      <c r="L146" s="56">
        <v>8.5000000000000006E-5</v>
      </c>
      <c r="M146" s="56">
        <v>0</v>
      </c>
      <c r="N146" s="56">
        <v>0</v>
      </c>
      <c r="O146" s="57">
        <v>6</v>
      </c>
      <c r="P146" s="58" t="s">
        <v>300</v>
      </c>
      <c r="Q146" s="58" t="s">
        <v>301</v>
      </c>
      <c r="R146" s="57">
        <v>9</v>
      </c>
      <c r="S146" s="57">
        <v>3</v>
      </c>
      <c r="T146" s="57" t="str">
        <f>VLOOKUP(I146,'[1]Inputs_Buildings&amp;Contents'!$H$4:$BQ$503,62,FALSE)</f>
        <v>More than 5 acres</v>
      </c>
      <c r="U146" s="60"/>
      <c r="V146" s="60"/>
      <c r="W146" s="60"/>
      <c r="X146" s="60"/>
      <c r="Y146" s="60"/>
      <c r="Z146" s="60"/>
      <c r="AA146" s="60"/>
      <c r="AB146" s="60"/>
      <c r="AC146" s="60"/>
      <c r="AD146" s="60"/>
      <c r="AG146" s="60"/>
      <c r="AH146" s="60"/>
      <c r="AI146" s="60"/>
      <c r="AJ146" s="60"/>
      <c r="BK146" s="63">
        <v>230000</v>
      </c>
      <c r="BL146" s="64">
        <v>0.47143303153293786</v>
      </c>
    </row>
    <row r="147" spans="1:64" ht="25.5" customHeight="1" thickTop="1" thickBot="1" x14ac:dyDescent="0.25">
      <c r="A147" s="20" t="str">
        <f t="shared" si="12"/>
        <v>852BAINES</v>
      </c>
      <c r="B147" s="37">
        <v>852</v>
      </c>
      <c r="C147" s="37" t="s">
        <v>643</v>
      </c>
      <c r="D147" s="38" t="s">
        <v>248</v>
      </c>
      <c r="E147" s="39">
        <v>2084.9854284414068</v>
      </c>
      <c r="F147" s="39">
        <f t="shared" si="13"/>
        <v>2293.4839712855478</v>
      </c>
      <c r="G147" s="39">
        <f t="shared" si="14"/>
        <v>2710.4810569738288</v>
      </c>
      <c r="I147" s="40" t="s">
        <v>644</v>
      </c>
      <c r="J147" s="41">
        <v>1</v>
      </c>
      <c r="K147" s="42">
        <v>0</v>
      </c>
      <c r="L147" s="42">
        <v>8.5000000000000006E-5</v>
      </c>
      <c r="M147" s="42">
        <v>0</v>
      </c>
      <c r="N147" s="42">
        <v>0</v>
      </c>
      <c r="O147" s="43">
        <v>4</v>
      </c>
      <c r="P147" s="38" t="s">
        <v>250</v>
      </c>
      <c r="Q147" s="38" t="s">
        <v>251</v>
      </c>
      <c r="R147" s="43">
        <v>11</v>
      </c>
      <c r="S147" s="43">
        <v>2</v>
      </c>
      <c r="T147" s="43" t="str">
        <f>VLOOKUP(I147,'[1]Inputs_Buildings&amp;Contents'!$H$4:$BQ$503,62,FALSE)</f>
        <v/>
      </c>
      <c r="U147" s="60"/>
      <c r="V147" s="60"/>
      <c r="W147" s="60"/>
      <c r="X147" s="60"/>
      <c r="Y147" s="60"/>
      <c r="Z147" s="60"/>
      <c r="AA147" s="60"/>
      <c r="AB147" s="60"/>
      <c r="AC147" s="60"/>
      <c r="AD147" s="60"/>
      <c r="AG147" s="60"/>
      <c r="AH147" s="60"/>
      <c r="AI147" s="60"/>
      <c r="AJ147" s="60"/>
      <c r="BK147" s="51">
        <v>231000</v>
      </c>
      <c r="BL147" s="52">
        <v>0.47291601623477991</v>
      </c>
    </row>
    <row r="148" spans="1:64" ht="25.5" customHeight="1" thickTop="1" thickBot="1" x14ac:dyDescent="0.25">
      <c r="A148" s="20" t="str">
        <f t="shared" si="12"/>
        <v>852BARUNGA</v>
      </c>
      <c r="B148" s="20">
        <v>852</v>
      </c>
      <c r="C148" s="20" t="s">
        <v>645</v>
      </c>
      <c r="D148" s="21" t="s">
        <v>248</v>
      </c>
      <c r="E148" s="22">
        <v>2084.9854284414068</v>
      </c>
      <c r="F148" s="22">
        <f t="shared" si="13"/>
        <v>2293.4839712855478</v>
      </c>
      <c r="G148" s="22">
        <f t="shared" si="14"/>
        <v>2710.4810569738288</v>
      </c>
      <c r="I148" s="54" t="s">
        <v>646</v>
      </c>
      <c r="J148" s="55">
        <v>1</v>
      </c>
      <c r="K148" s="56">
        <v>0</v>
      </c>
      <c r="L148" s="56">
        <v>1.1900000000000001E-4</v>
      </c>
      <c r="M148" s="56">
        <v>0</v>
      </c>
      <c r="N148" s="56">
        <v>0</v>
      </c>
      <c r="O148" s="57">
        <v>12</v>
      </c>
      <c r="P148" s="58" t="s">
        <v>302</v>
      </c>
      <c r="Q148" s="58" t="s">
        <v>364</v>
      </c>
      <c r="R148" s="57">
        <v>12</v>
      </c>
      <c r="S148" s="57">
        <v>8</v>
      </c>
      <c r="T148" s="57" t="str">
        <f>VLOOKUP(I148,'[1]Inputs_Buildings&amp;Contents'!$H$4:$BQ$503,62,FALSE)</f>
        <v/>
      </c>
      <c r="U148" s="60"/>
      <c r="V148" s="60"/>
      <c r="W148" s="60"/>
      <c r="X148" s="60"/>
      <c r="Y148" s="60"/>
      <c r="Z148" s="60"/>
      <c r="AA148" s="60"/>
      <c r="AB148" s="60"/>
      <c r="AC148" s="60"/>
      <c r="AD148" s="60"/>
      <c r="AG148" s="60"/>
      <c r="AH148" s="60"/>
      <c r="AI148" s="60"/>
      <c r="AJ148" s="60"/>
      <c r="BK148" s="63">
        <v>232000</v>
      </c>
      <c r="BL148" s="64">
        <v>0.47441461130190449</v>
      </c>
    </row>
    <row r="149" spans="1:64" ht="25.5" customHeight="1" thickTop="1" thickBot="1" x14ac:dyDescent="0.25">
      <c r="A149" s="20" t="str">
        <f t="shared" si="12"/>
        <v>852BESWICK</v>
      </c>
      <c r="B149" s="37">
        <v>852</v>
      </c>
      <c r="C149" s="37" t="s">
        <v>647</v>
      </c>
      <c r="D149" s="38" t="s">
        <v>248</v>
      </c>
      <c r="E149" s="39">
        <v>2084.9854284414068</v>
      </c>
      <c r="F149" s="39">
        <f t="shared" si="13"/>
        <v>2293.4839712855478</v>
      </c>
      <c r="G149" s="39">
        <f t="shared" si="14"/>
        <v>2710.4810569738288</v>
      </c>
      <c r="I149" s="40" t="s">
        <v>648</v>
      </c>
      <c r="J149" s="41">
        <v>1</v>
      </c>
      <c r="K149" s="42">
        <v>9.3476265999999992E-6</v>
      </c>
      <c r="L149" s="42">
        <v>8.5000000000000006E-5</v>
      </c>
      <c r="M149" s="42">
        <v>0</v>
      </c>
      <c r="N149" s="42">
        <v>0</v>
      </c>
      <c r="O149" s="43">
        <v>5</v>
      </c>
      <c r="P149" s="38" t="s">
        <v>250</v>
      </c>
      <c r="Q149" s="38" t="s">
        <v>443</v>
      </c>
      <c r="R149" s="43">
        <v>6</v>
      </c>
      <c r="S149" s="43">
        <v>0</v>
      </c>
      <c r="T149" s="43" t="str">
        <f>VLOOKUP(I149,'[1]Inputs_Buildings&amp;Contents'!$H$4:$BQ$503,62,FALSE)</f>
        <v>1 to 5 acres</v>
      </c>
      <c r="U149" s="60"/>
      <c r="V149" s="60"/>
      <c r="W149" s="60"/>
      <c r="X149" s="60"/>
      <c r="Y149" s="60"/>
      <c r="Z149" s="60"/>
      <c r="AA149" s="60"/>
      <c r="AB149" s="60"/>
      <c r="AC149" s="60"/>
      <c r="AD149" s="60"/>
      <c r="AG149" s="60"/>
      <c r="AH149" s="60"/>
      <c r="AI149" s="60"/>
      <c r="AJ149" s="60"/>
      <c r="BK149" s="51">
        <v>233000</v>
      </c>
      <c r="BL149" s="52">
        <v>0.47591320636902906</v>
      </c>
    </row>
    <row r="150" spans="1:64" ht="25.5" customHeight="1" thickTop="1" thickBot="1" x14ac:dyDescent="0.25">
      <c r="A150" s="20" t="str">
        <f t="shared" si="12"/>
        <v>852BIRDUM</v>
      </c>
      <c r="B150" s="20">
        <v>852</v>
      </c>
      <c r="C150" s="20" t="s">
        <v>649</v>
      </c>
      <c r="D150" s="21" t="s">
        <v>248</v>
      </c>
      <c r="E150" s="22">
        <v>2084.9854284414068</v>
      </c>
      <c r="F150" s="22">
        <f t="shared" si="13"/>
        <v>2293.4839712855478</v>
      </c>
      <c r="G150" s="22">
        <f t="shared" si="14"/>
        <v>2710.4810569738288</v>
      </c>
      <c r="I150" s="54" t="s">
        <v>650</v>
      </c>
      <c r="J150" s="55">
        <v>1</v>
      </c>
      <c r="K150" s="56">
        <v>4.7090133999999996E-6</v>
      </c>
      <c r="L150" s="56">
        <v>4.8899999999999996E-4</v>
      </c>
      <c r="M150" s="56">
        <v>0</v>
      </c>
      <c r="N150" s="56">
        <v>0</v>
      </c>
      <c r="O150" s="57">
        <v>9</v>
      </c>
      <c r="P150" s="58" t="s">
        <v>311</v>
      </c>
      <c r="Q150" s="58" t="s">
        <v>411</v>
      </c>
      <c r="R150" s="57">
        <v>0</v>
      </c>
      <c r="S150" s="57">
        <v>0</v>
      </c>
      <c r="T150" s="57" t="str">
        <f>VLOOKUP(I150,'[1]Inputs_Buildings&amp;Contents'!$H$4:$BQ$503,62,FALSE)</f>
        <v>Less than 1 acre</v>
      </c>
      <c r="U150" s="60"/>
      <c r="V150" s="60"/>
      <c r="W150" s="60"/>
      <c r="X150" s="60"/>
      <c r="Y150" s="60"/>
      <c r="Z150" s="60"/>
      <c r="AA150" s="60"/>
      <c r="AB150" s="60"/>
      <c r="AC150" s="60"/>
      <c r="AD150" s="60"/>
      <c r="AG150" s="60"/>
      <c r="AH150" s="60"/>
      <c r="AI150" s="60"/>
      <c r="AJ150" s="60"/>
      <c r="BK150" s="63">
        <v>234000</v>
      </c>
      <c r="BL150" s="64">
        <v>0.47741180143615364</v>
      </c>
    </row>
    <row r="151" spans="1:64" ht="25.5" customHeight="1" thickTop="1" thickBot="1" x14ac:dyDescent="0.25">
      <c r="A151" s="20" t="str">
        <f t="shared" si="12"/>
        <v>852BULMAN WEEMOL</v>
      </c>
      <c r="B151" s="37">
        <v>852</v>
      </c>
      <c r="C151" s="37" t="s">
        <v>651</v>
      </c>
      <c r="D151" s="38" t="s">
        <v>248</v>
      </c>
      <c r="E151" s="39">
        <v>2084.9854284414068</v>
      </c>
      <c r="F151" s="39">
        <f t="shared" si="13"/>
        <v>2293.4839712855478</v>
      </c>
      <c r="G151" s="39">
        <f t="shared" si="14"/>
        <v>2710.4810569738288</v>
      </c>
      <c r="I151" s="40" t="s">
        <v>652</v>
      </c>
      <c r="J151" s="41">
        <v>1</v>
      </c>
      <c r="K151" s="42">
        <v>4.7090133999999996E-6</v>
      </c>
      <c r="L151" s="42">
        <v>4.8899999999999996E-4</v>
      </c>
      <c r="M151" s="42">
        <v>0</v>
      </c>
      <c r="N151" s="42">
        <v>0</v>
      </c>
      <c r="O151" s="43">
        <v>12</v>
      </c>
      <c r="P151" s="38" t="s">
        <v>174</v>
      </c>
      <c r="Q151" s="38" t="s">
        <v>303</v>
      </c>
      <c r="R151" s="43">
        <v>4</v>
      </c>
      <c r="S151" s="43">
        <v>0</v>
      </c>
      <c r="T151" s="43" t="str">
        <f>VLOOKUP(I151,'[1]Inputs_Buildings&amp;Contents'!$H$4:$BQ$503,62,FALSE)</f>
        <v/>
      </c>
      <c r="U151" s="60"/>
      <c r="V151" s="60"/>
      <c r="W151" s="60"/>
      <c r="X151" s="60"/>
      <c r="Y151" s="60"/>
      <c r="Z151" s="60"/>
      <c r="AA151" s="60"/>
      <c r="AB151" s="60"/>
      <c r="AC151" s="60"/>
      <c r="AD151" s="60"/>
      <c r="AG151" s="60"/>
      <c r="AH151" s="60"/>
      <c r="AI151" s="60"/>
      <c r="AJ151" s="60"/>
      <c r="BK151" s="51">
        <v>235000</v>
      </c>
      <c r="BL151" s="52">
        <v>0.47889478613799563</v>
      </c>
    </row>
    <row r="152" spans="1:64" ht="25.5" customHeight="1" thickTop="1" thickBot="1" x14ac:dyDescent="0.25">
      <c r="A152" s="20" t="str">
        <f t="shared" si="12"/>
        <v>852CRESWELL</v>
      </c>
      <c r="B152" s="20">
        <v>852</v>
      </c>
      <c r="C152" s="20" t="s">
        <v>653</v>
      </c>
      <c r="D152" s="21" t="s">
        <v>248</v>
      </c>
      <c r="E152" s="22">
        <v>2084.9854284414068</v>
      </c>
      <c r="F152" s="22">
        <f t="shared" si="13"/>
        <v>2293.4839712855478</v>
      </c>
      <c r="G152" s="22">
        <f t="shared" si="14"/>
        <v>2710.4810569738288</v>
      </c>
      <c r="I152" s="54" t="s">
        <v>654</v>
      </c>
      <c r="J152" s="55">
        <v>1</v>
      </c>
      <c r="K152" s="56">
        <v>4.7090133999999996E-6</v>
      </c>
      <c r="L152" s="56">
        <v>4.8899999999999996E-4</v>
      </c>
      <c r="M152" s="56">
        <v>0</v>
      </c>
      <c r="N152" s="56">
        <v>0</v>
      </c>
      <c r="O152" s="57">
        <v>5</v>
      </c>
      <c r="P152" s="58" t="s">
        <v>311</v>
      </c>
      <c r="Q152" s="58" t="s">
        <v>312</v>
      </c>
      <c r="R152" s="57">
        <v>8</v>
      </c>
      <c r="S152" s="57">
        <v>0</v>
      </c>
      <c r="T152" s="57" t="str">
        <f>VLOOKUP(I152,'[1]Inputs_Buildings&amp;Contents'!$H$4:$BQ$503,62,FALSE)</f>
        <v/>
      </c>
      <c r="U152" s="60"/>
      <c r="V152" s="60"/>
      <c r="W152" s="60"/>
      <c r="X152" s="60"/>
      <c r="Y152" s="60"/>
      <c r="Z152" s="60"/>
      <c r="AA152" s="60"/>
      <c r="AB152" s="60"/>
      <c r="AC152" s="60"/>
      <c r="AD152" s="60"/>
      <c r="AG152" s="60"/>
      <c r="AH152" s="60"/>
      <c r="AI152" s="60"/>
      <c r="AJ152" s="60"/>
      <c r="BK152" s="63">
        <v>236000</v>
      </c>
      <c r="BL152" s="64">
        <v>0.48038817775002607</v>
      </c>
    </row>
    <row r="153" spans="1:64" ht="25.5" customHeight="1" thickTop="1" thickBot="1" x14ac:dyDescent="0.25">
      <c r="A153" s="20" t="str">
        <f t="shared" si="12"/>
        <v>852DALY WATERS</v>
      </c>
      <c r="B153" s="37">
        <v>852</v>
      </c>
      <c r="C153" s="37" t="s">
        <v>655</v>
      </c>
      <c r="D153" s="38" t="s">
        <v>248</v>
      </c>
      <c r="E153" s="39">
        <v>2084.9854284414068</v>
      </c>
      <c r="F153" s="39">
        <f t="shared" si="13"/>
        <v>2293.4839712855478</v>
      </c>
      <c r="G153" s="39">
        <f t="shared" si="14"/>
        <v>2710.4810569738288</v>
      </c>
      <c r="I153" s="40" t="s">
        <v>656</v>
      </c>
      <c r="J153" s="41">
        <v>1</v>
      </c>
      <c r="K153" s="42">
        <v>4.7090133999999996E-6</v>
      </c>
      <c r="L153" s="42">
        <v>4.8899999999999996E-4</v>
      </c>
      <c r="M153" s="42">
        <v>0</v>
      </c>
      <c r="N153" s="42">
        <v>0</v>
      </c>
      <c r="O153" s="43">
        <v>10</v>
      </c>
      <c r="P153" s="38" t="s">
        <v>34</v>
      </c>
      <c r="Q153" s="38" t="s">
        <v>327</v>
      </c>
      <c r="R153" s="43">
        <v>12</v>
      </c>
      <c r="S153" s="43">
        <v>0</v>
      </c>
      <c r="T153" s="43" t="str">
        <f>VLOOKUP(I153,'[1]Inputs_Buildings&amp;Contents'!$H$4:$BQ$503,62,FALSE)</f>
        <v/>
      </c>
      <c r="U153" s="60"/>
      <c r="V153" s="60"/>
      <c r="W153" s="60"/>
      <c r="X153" s="60"/>
      <c r="Y153" s="60"/>
      <c r="Z153" s="60"/>
      <c r="AA153" s="60"/>
      <c r="AB153" s="60"/>
      <c r="AC153" s="60"/>
      <c r="AD153" s="60"/>
      <c r="AG153" s="60"/>
      <c r="AH153" s="60"/>
      <c r="AI153" s="60"/>
      <c r="AJ153" s="60"/>
      <c r="BK153" s="51">
        <v>237000</v>
      </c>
      <c r="BL153" s="52">
        <v>0.48187636590696226</v>
      </c>
    </row>
    <row r="154" spans="1:64" ht="25.5" customHeight="1" thickTop="1" thickBot="1" x14ac:dyDescent="0.25">
      <c r="A154" s="20" t="str">
        <f t="shared" si="12"/>
        <v>852DELAMERE</v>
      </c>
      <c r="B154" s="20">
        <v>852</v>
      </c>
      <c r="C154" s="20" t="s">
        <v>657</v>
      </c>
      <c r="D154" s="21" t="s">
        <v>248</v>
      </c>
      <c r="E154" s="22">
        <v>2084.9854284414068</v>
      </c>
      <c r="F154" s="22">
        <f t="shared" si="13"/>
        <v>2293.4839712855478</v>
      </c>
      <c r="G154" s="22">
        <f t="shared" si="14"/>
        <v>2710.4810569738288</v>
      </c>
      <c r="I154" s="54" t="s">
        <v>658</v>
      </c>
      <c r="J154" s="55">
        <v>1</v>
      </c>
      <c r="K154" s="56" t="s">
        <v>407</v>
      </c>
      <c r="L154" s="56" t="s">
        <v>407</v>
      </c>
      <c r="M154" s="56" t="s">
        <v>407</v>
      </c>
      <c r="N154" s="56" t="s">
        <v>407</v>
      </c>
      <c r="O154" s="57" t="s">
        <v>407</v>
      </c>
      <c r="P154" s="58" t="s">
        <v>407</v>
      </c>
      <c r="Q154" s="58" t="s">
        <v>407</v>
      </c>
      <c r="R154" s="57" t="s">
        <v>407</v>
      </c>
      <c r="S154" s="57" t="s">
        <v>407</v>
      </c>
      <c r="T154" s="57" t="str">
        <f>VLOOKUP(I154,'[1]Inputs_Buildings&amp;Contents'!$H$4:$BQ$503,62,FALSE)</f>
        <v/>
      </c>
      <c r="U154" s="60"/>
      <c r="V154" s="60"/>
      <c r="W154" s="60"/>
      <c r="X154" s="60"/>
      <c r="Y154" s="60"/>
      <c r="Z154" s="60"/>
      <c r="AA154" s="60"/>
      <c r="AB154" s="60"/>
      <c r="AC154" s="60"/>
      <c r="AD154" s="60"/>
      <c r="AG154" s="60"/>
      <c r="AH154" s="60"/>
      <c r="AI154" s="60"/>
      <c r="AJ154" s="60"/>
      <c r="BK154" s="63">
        <v>238000</v>
      </c>
      <c r="BL154" s="64">
        <v>0.48336455406389839</v>
      </c>
    </row>
    <row r="155" spans="1:64" ht="25.5" customHeight="1" thickTop="1" thickBot="1" x14ac:dyDescent="0.25">
      <c r="A155" s="20" t="str">
        <f t="shared" si="12"/>
        <v>852EDITH</v>
      </c>
      <c r="B155" s="37">
        <v>852</v>
      </c>
      <c r="C155" s="37" t="s">
        <v>659</v>
      </c>
      <c r="D155" s="38" t="s">
        <v>248</v>
      </c>
      <c r="E155" s="39">
        <v>2084.9854284414068</v>
      </c>
      <c r="F155" s="39">
        <f t="shared" si="13"/>
        <v>2293.4839712855478</v>
      </c>
      <c r="G155" s="39">
        <f t="shared" si="14"/>
        <v>2710.4810569738288</v>
      </c>
      <c r="I155" s="40" t="s">
        <v>660</v>
      </c>
      <c r="J155" s="41">
        <v>1</v>
      </c>
      <c r="K155" s="42">
        <v>3.74675E-5</v>
      </c>
      <c r="L155" s="42">
        <v>4.8899999999999996E-4</v>
      </c>
      <c r="M155" s="42">
        <v>0</v>
      </c>
      <c r="N155" s="42">
        <v>0</v>
      </c>
      <c r="O155" s="43">
        <v>3</v>
      </c>
      <c r="P155" s="38" t="s">
        <v>34</v>
      </c>
      <c r="Q155" s="38" t="s">
        <v>338</v>
      </c>
      <c r="R155" s="43">
        <v>15</v>
      </c>
      <c r="S155" s="43">
        <v>0</v>
      </c>
      <c r="T155" s="43" t="str">
        <f>VLOOKUP(I155,'[1]Inputs_Buildings&amp;Contents'!$H$4:$BQ$503,62,FALSE)</f>
        <v>1 to 5 acres</v>
      </c>
      <c r="BK155" s="51">
        <v>239000</v>
      </c>
      <c r="BL155" s="52">
        <v>0.48486314913102296</v>
      </c>
    </row>
    <row r="156" spans="1:64" ht="25.5" customHeight="1" thickTop="1" thickBot="1" x14ac:dyDescent="0.25">
      <c r="A156" s="20" t="str">
        <f t="shared" si="12"/>
        <v>852ELSEY</v>
      </c>
      <c r="B156" s="20">
        <v>852</v>
      </c>
      <c r="C156" s="20" t="s">
        <v>661</v>
      </c>
      <c r="D156" s="21" t="s">
        <v>248</v>
      </c>
      <c r="E156" s="22">
        <v>2084.9854284414068</v>
      </c>
      <c r="F156" s="22">
        <f t="shared" si="13"/>
        <v>2293.4839712855478</v>
      </c>
      <c r="G156" s="22">
        <f t="shared" si="14"/>
        <v>2710.4810569738288</v>
      </c>
      <c r="I156" s="54" t="s">
        <v>662</v>
      </c>
      <c r="J156" s="55">
        <v>1</v>
      </c>
      <c r="K156" s="56">
        <v>4.7090133999999996E-6</v>
      </c>
      <c r="L156" s="56">
        <v>4.8899999999999996E-4</v>
      </c>
      <c r="M156" s="56">
        <v>0</v>
      </c>
      <c r="N156" s="56">
        <v>0</v>
      </c>
      <c r="O156" s="57">
        <v>10</v>
      </c>
      <c r="P156" s="58" t="s">
        <v>333</v>
      </c>
      <c r="Q156" s="58" t="s">
        <v>408</v>
      </c>
      <c r="R156" s="57">
        <v>13</v>
      </c>
      <c r="S156" s="57">
        <v>0</v>
      </c>
      <c r="T156" s="57" t="str">
        <f>VLOOKUP(I156,'[1]Inputs_Buildings&amp;Contents'!$H$4:$BQ$503,62,FALSE)</f>
        <v>Less than 1 acre</v>
      </c>
      <c r="U156" s="60"/>
      <c r="V156" s="60"/>
      <c r="W156" s="60"/>
      <c r="X156" s="60"/>
      <c r="Y156" s="60"/>
      <c r="Z156" s="60"/>
      <c r="AA156" s="60"/>
      <c r="AB156" s="60"/>
      <c r="AC156" s="60"/>
      <c r="AD156" s="60"/>
      <c r="AG156" s="60"/>
      <c r="AH156" s="60"/>
      <c r="AI156" s="60"/>
      <c r="AJ156" s="60"/>
      <c r="BK156" s="63">
        <v>240000</v>
      </c>
      <c r="BL156" s="64">
        <v>0.48633572692267668</v>
      </c>
    </row>
    <row r="157" spans="1:64" ht="25.5" customHeight="1" thickTop="1" thickBot="1" x14ac:dyDescent="0.25">
      <c r="A157" s="20" t="str">
        <f t="shared" si="12"/>
        <v>852FLORINA</v>
      </c>
      <c r="B157" s="37">
        <v>852</v>
      </c>
      <c r="C157" s="37" t="s">
        <v>663</v>
      </c>
      <c r="D157" s="38" t="s">
        <v>248</v>
      </c>
      <c r="E157" s="39">
        <v>2084.9854284414068</v>
      </c>
      <c r="F157" s="39">
        <f t="shared" si="13"/>
        <v>2293.4839712855478</v>
      </c>
      <c r="G157" s="39">
        <f t="shared" si="14"/>
        <v>2710.4810569738288</v>
      </c>
      <c r="I157" s="40" t="s">
        <v>664</v>
      </c>
      <c r="J157" s="41">
        <v>1</v>
      </c>
      <c r="K157" s="42">
        <v>1.6994600000000002E-5</v>
      </c>
      <c r="L157" s="42">
        <v>4.8899999999999996E-4</v>
      </c>
      <c r="M157" s="42">
        <v>0</v>
      </c>
      <c r="N157" s="42">
        <v>0</v>
      </c>
      <c r="O157" s="43">
        <v>4</v>
      </c>
      <c r="P157" s="38" t="s">
        <v>34</v>
      </c>
      <c r="Q157" s="38" t="s">
        <v>313</v>
      </c>
      <c r="R157" s="43">
        <v>7</v>
      </c>
      <c r="S157" s="43">
        <v>0</v>
      </c>
      <c r="T157" s="43" t="str">
        <f>VLOOKUP(I157,'[1]Inputs_Buildings&amp;Contents'!$H$4:$BQ$503,62,FALSE)</f>
        <v>Less than 1 acre</v>
      </c>
      <c r="U157" s="60"/>
      <c r="V157" s="60"/>
      <c r="W157" s="60"/>
      <c r="X157" s="60"/>
      <c r="Y157" s="60"/>
      <c r="Z157" s="60"/>
      <c r="AA157" s="60"/>
      <c r="AB157" s="60"/>
      <c r="AC157" s="60"/>
      <c r="AD157" s="60"/>
      <c r="AG157" s="60"/>
      <c r="AH157" s="60"/>
      <c r="AI157" s="60"/>
      <c r="AJ157" s="60"/>
      <c r="BK157" s="51">
        <v>241000</v>
      </c>
      <c r="BL157" s="52">
        <v>0.48782911853470706</v>
      </c>
    </row>
    <row r="158" spans="1:64" ht="25.5" customHeight="1" thickTop="1" thickBot="1" x14ac:dyDescent="0.25">
      <c r="A158" s="20" t="str">
        <f t="shared" si="12"/>
        <v>852FLYING FOX</v>
      </c>
      <c r="B158" s="20">
        <v>852</v>
      </c>
      <c r="C158" s="20" t="s">
        <v>665</v>
      </c>
      <c r="D158" s="21" t="s">
        <v>248</v>
      </c>
      <c r="E158" s="22">
        <v>2084.9854284414068</v>
      </c>
      <c r="F158" s="22">
        <f t="shared" si="13"/>
        <v>2293.4839712855478</v>
      </c>
      <c r="G158" s="22">
        <f t="shared" si="14"/>
        <v>2710.4810569738288</v>
      </c>
      <c r="I158" s="54" t="s">
        <v>666</v>
      </c>
      <c r="J158" s="55">
        <v>1</v>
      </c>
      <c r="K158" s="56">
        <v>4.7090133999999996E-6</v>
      </c>
      <c r="L158" s="56">
        <v>4.8899999999999996E-4</v>
      </c>
      <c r="M158" s="56">
        <v>0</v>
      </c>
      <c r="N158" s="56">
        <v>0</v>
      </c>
      <c r="O158" s="57">
        <v>8</v>
      </c>
      <c r="P158" s="58" t="s">
        <v>292</v>
      </c>
      <c r="Q158" s="58" t="s">
        <v>353</v>
      </c>
      <c r="R158" s="57">
        <v>13</v>
      </c>
      <c r="S158" s="57">
        <v>0</v>
      </c>
      <c r="T158" s="57" t="str">
        <f>VLOOKUP(I158,'[1]Inputs_Buildings&amp;Contents'!$H$4:$BQ$503,62,FALSE)</f>
        <v>Less than 1 acre</v>
      </c>
      <c r="U158" s="60"/>
      <c r="V158" s="60"/>
      <c r="W158" s="60"/>
      <c r="X158" s="60"/>
      <c r="Y158" s="60"/>
      <c r="Z158" s="60"/>
      <c r="AA158" s="60"/>
      <c r="AB158" s="60"/>
      <c r="AC158" s="60"/>
      <c r="AD158" s="60"/>
      <c r="AG158" s="60"/>
      <c r="AH158" s="60"/>
      <c r="AI158" s="60"/>
      <c r="AJ158" s="60"/>
      <c r="BK158" s="63">
        <v>242000</v>
      </c>
      <c r="BL158" s="64">
        <v>0.48932771360183164</v>
      </c>
    </row>
    <row r="159" spans="1:64" ht="25.5" customHeight="1" thickTop="1" thickBot="1" x14ac:dyDescent="0.25">
      <c r="A159" s="20" t="str">
        <f t="shared" si="12"/>
        <v>852GREGORY</v>
      </c>
      <c r="B159" s="37">
        <v>852</v>
      </c>
      <c r="C159" s="37" t="s">
        <v>667</v>
      </c>
      <c r="D159" s="38" t="s">
        <v>248</v>
      </c>
      <c r="E159" s="39">
        <v>2084.9854284414068</v>
      </c>
      <c r="F159" s="39">
        <f t="shared" si="13"/>
        <v>2293.4839712855478</v>
      </c>
      <c r="G159" s="39">
        <f t="shared" si="14"/>
        <v>2710.4810569738288</v>
      </c>
      <c r="I159" s="40" t="s">
        <v>668</v>
      </c>
      <c r="J159" s="41">
        <v>1</v>
      </c>
      <c r="K159" s="42">
        <v>4.7090133999999996E-6</v>
      </c>
      <c r="L159" s="42">
        <v>4.8899999999999996E-4</v>
      </c>
      <c r="M159" s="42">
        <v>0</v>
      </c>
      <c r="N159" s="42">
        <v>0</v>
      </c>
      <c r="O159" s="43">
        <v>8</v>
      </c>
      <c r="P159" s="38" t="s">
        <v>290</v>
      </c>
      <c r="Q159" s="38" t="s">
        <v>291</v>
      </c>
      <c r="R159" s="43">
        <v>6</v>
      </c>
      <c r="S159" s="43">
        <v>0</v>
      </c>
      <c r="T159" s="43" t="str">
        <f>VLOOKUP(I159,'[1]Inputs_Buildings&amp;Contents'!$H$4:$BQ$503,62,FALSE)</f>
        <v>Less than 1 acre</v>
      </c>
      <c r="U159" s="60"/>
      <c r="V159" s="60"/>
      <c r="W159" s="60"/>
      <c r="X159" s="60"/>
      <c r="Y159" s="60"/>
      <c r="Z159" s="60"/>
      <c r="AA159" s="60"/>
      <c r="AB159" s="60"/>
      <c r="AC159" s="60"/>
      <c r="AD159" s="60"/>
      <c r="AG159" s="60"/>
      <c r="AH159" s="60"/>
      <c r="AI159" s="60"/>
      <c r="AJ159" s="60"/>
      <c r="BK159" s="51">
        <v>243000</v>
      </c>
      <c r="BL159" s="52">
        <v>0.49080549484857949</v>
      </c>
    </row>
    <row r="160" spans="1:64" ht="25.5" customHeight="1" thickTop="1" thickBot="1" x14ac:dyDescent="0.25">
      <c r="A160" s="20" t="str">
        <f t="shared" si="12"/>
        <v>852GURINDJI</v>
      </c>
      <c r="B160" s="20">
        <v>852</v>
      </c>
      <c r="C160" s="20" t="s">
        <v>669</v>
      </c>
      <c r="D160" s="21" t="s">
        <v>248</v>
      </c>
      <c r="E160" s="22">
        <v>2084.9854284414068</v>
      </c>
      <c r="F160" s="22">
        <f t="shared" si="13"/>
        <v>2293.4839712855478</v>
      </c>
      <c r="G160" s="22">
        <f t="shared" si="14"/>
        <v>2710.4810569738288</v>
      </c>
      <c r="I160" s="54" t="s">
        <v>670</v>
      </c>
      <c r="J160" s="55">
        <v>1</v>
      </c>
      <c r="K160" s="56">
        <v>4.7090133999999996E-6</v>
      </c>
      <c r="L160" s="56">
        <v>4.8899999999999996E-4</v>
      </c>
      <c r="M160" s="56">
        <v>0</v>
      </c>
      <c r="N160" s="56">
        <v>0</v>
      </c>
      <c r="O160" s="57">
        <v>10</v>
      </c>
      <c r="P160" s="58" t="s">
        <v>311</v>
      </c>
      <c r="Q160" s="58" t="s">
        <v>438</v>
      </c>
      <c r="R160" s="57">
        <v>6</v>
      </c>
      <c r="S160" s="57">
        <v>0</v>
      </c>
      <c r="T160" s="57" t="str">
        <f>VLOOKUP(I160,'[1]Inputs_Buildings&amp;Contents'!$H$4:$BQ$503,62,FALSE)</f>
        <v/>
      </c>
      <c r="U160" s="60"/>
      <c r="V160" s="60"/>
      <c r="W160" s="60"/>
      <c r="X160" s="60"/>
      <c r="Y160" s="60"/>
      <c r="Z160" s="60"/>
      <c r="AA160" s="60"/>
      <c r="AB160" s="60"/>
      <c r="AC160" s="60"/>
      <c r="AD160" s="60"/>
      <c r="AG160" s="60"/>
      <c r="AH160" s="60"/>
      <c r="AI160" s="60"/>
      <c r="AJ160" s="60"/>
      <c r="BK160" s="63">
        <v>244000</v>
      </c>
      <c r="BL160" s="64">
        <v>0.49229368300551568</v>
      </c>
    </row>
    <row r="161" spans="1:64" ht="25.5" customHeight="1" thickTop="1" thickBot="1" x14ac:dyDescent="0.25">
      <c r="A161" s="20" t="str">
        <f t="shared" si="12"/>
        <v>852KALKARINDJI</v>
      </c>
      <c r="B161" s="37">
        <v>852</v>
      </c>
      <c r="C161" s="37" t="s">
        <v>671</v>
      </c>
      <c r="D161" s="38" t="s">
        <v>248</v>
      </c>
      <c r="E161" s="39">
        <v>2084.9854284414068</v>
      </c>
      <c r="F161" s="39">
        <f t="shared" si="13"/>
        <v>2293.4839712855478</v>
      </c>
      <c r="G161" s="39">
        <f t="shared" si="14"/>
        <v>2710.4810569738288</v>
      </c>
      <c r="I161" s="40" t="s">
        <v>672</v>
      </c>
      <c r="J161" s="41">
        <v>1</v>
      </c>
      <c r="K161" s="42">
        <v>4.7090133999999996E-6</v>
      </c>
      <c r="L161" s="42">
        <v>4.8899999999999996E-4</v>
      </c>
      <c r="M161" s="42">
        <v>0</v>
      </c>
      <c r="N161" s="42">
        <v>0</v>
      </c>
      <c r="O161" s="43">
        <v>12</v>
      </c>
      <c r="P161" s="38" t="s">
        <v>34</v>
      </c>
      <c r="Q161" s="38" t="s">
        <v>313</v>
      </c>
      <c r="R161" s="43">
        <v>11</v>
      </c>
      <c r="S161" s="43">
        <v>0</v>
      </c>
      <c r="T161" s="43" t="str">
        <f>VLOOKUP(I161,'[1]Inputs_Buildings&amp;Contents'!$H$4:$BQ$503,62,FALSE)</f>
        <v/>
      </c>
      <c r="U161" s="60"/>
      <c r="V161" s="60"/>
      <c r="W161" s="60"/>
      <c r="X161" s="60"/>
      <c r="Y161" s="60"/>
      <c r="Z161" s="60"/>
      <c r="AA161" s="60"/>
      <c r="AB161" s="60"/>
      <c r="AC161" s="60"/>
      <c r="AD161" s="60"/>
      <c r="AG161" s="60"/>
      <c r="AH161" s="60"/>
      <c r="AI161" s="60"/>
      <c r="AJ161" s="60"/>
      <c r="BK161" s="51">
        <v>245000</v>
      </c>
      <c r="BL161" s="52">
        <v>0.49377146425226348</v>
      </c>
    </row>
    <row r="162" spans="1:64" ht="25.5" customHeight="1" thickTop="1" thickBot="1" x14ac:dyDescent="0.25">
      <c r="A162" s="20" t="str">
        <f t="shared" si="12"/>
        <v>852LARRIMAH</v>
      </c>
      <c r="B162" s="20">
        <v>852</v>
      </c>
      <c r="C162" s="20" t="s">
        <v>673</v>
      </c>
      <c r="D162" s="21" t="s">
        <v>248</v>
      </c>
      <c r="E162" s="22">
        <v>2084.9854284414068</v>
      </c>
      <c r="F162" s="22">
        <f t="shared" si="13"/>
        <v>2293.4839712855478</v>
      </c>
      <c r="G162" s="22">
        <f t="shared" si="14"/>
        <v>2710.4810569738288</v>
      </c>
      <c r="I162" s="54" t="s">
        <v>674</v>
      </c>
      <c r="J162" s="55">
        <v>1</v>
      </c>
      <c r="K162" s="56">
        <v>4.7090133999999996E-6</v>
      </c>
      <c r="L162" s="56">
        <v>4.8899999999999996E-4</v>
      </c>
      <c r="M162" s="56">
        <v>0</v>
      </c>
      <c r="N162" s="56">
        <v>0</v>
      </c>
      <c r="O162" s="57">
        <v>10</v>
      </c>
      <c r="P162" s="58" t="s">
        <v>290</v>
      </c>
      <c r="Q162" s="58" t="s">
        <v>337</v>
      </c>
      <c r="R162" s="57">
        <v>7</v>
      </c>
      <c r="S162" s="57">
        <v>0</v>
      </c>
      <c r="T162" s="57" t="str">
        <f>VLOOKUP(I162,'[1]Inputs_Buildings&amp;Contents'!$H$4:$BQ$503,62,FALSE)</f>
        <v>Less than 1 acre</v>
      </c>
      <c r="U162" s="60"/>
      <c r="V162" s="60"/>
      <c r="W162" s="60"/>
      <c r="X162" s="60"/>
      <c r="Y162" s="60"/>
      <c r="Z162" s="60"/>
      <c r="AA162" s="60"/>
      <c r="AB162" s="60"/>
      <c r="AC162" s="60"/>
      <c r="AD162" s="60"/>
      <c r="AG162" s="60"/>
      <c r="AH162" s="60"/>
      <c r="AI162" s="60"/>
      <c r="AJ162" s="60"/>
      <c r="BK162" s="63">
        <v>246000</v>
      </c>
      <c r="BL162" s="64">
        <v>0.49525965240919972</v>
      </c>
    </row>
    <row r="163" spans="1:64" ht="25.5" customHeight="1" thickTop="1" thickBot="1" x14ac:dyDescent="0.25">
      <c r="A163" s="20" t="str">
        <f t="shared" si="12"/>
        <v>852MATARANKA</v>
      </c>
      <c r="B163" s="37">
        <v>852</v>
      </c>
      <c r="C163" s="37" t="s">
        <v>675</v>
      </c>
      <c r="D163" s="38" t="s">
        <v>248</v>
      </c>
      <c r="E163" s="39">
        <v>2084.9854284414068</v>
      </c>
      <c r="F163" s="39">
        <f t="shared" si="13"/>
        <v>2293.4839712855478</v>
      </c>
      <c r="G163" s="39">
        <f t="shared" si="14"/>
        <v>2710.4810569738288</v>
      </c>
      <c r="I163" s="40" t="s">
        <v>676</v>
      </c>
      <c r="J163" s="41">
        <v>1</v>
      </c>
      <c r="K163" s="42">
        <v>4.7090133999999996E-6</v>
      </c>
      <c r="L163" s="42">
        <v>4.8899999999999996E-4</v>
      </c>
      <c r="M163" s="42">
        <v>0</v>
      </c>
      <c r="N163" s="42">
        <v>0</v>
      </c>
      <c r="O163" s="43">
        <v>11</v>
      </c>
      <c r="P163" s="38" t="s">
        <v>311</v>
      </c>
      <c r="Q163" s="38" t="s">
        <v>312</v>
      </c>
      <c r="R163" s="43">
        <v>0</v>
      </c>
      <c r="S163" s="43">
        <v>0</v>
      </c>
      <c r="T163" s="43" t="str">
        <f>VLOOKUP(I163,'[1]Inputs_Buildings&amp;Contents'!$H$4:$BQ$503,62,FALSE)</f>
        <v/>
      </c>
      <c r="U163" s="60"/>
      <c r="V163" s="60"/>
      <c r="W163" s="60"/>
      <c r="X163" s="60"/>
      <c r="Y163" s="60"/>
      <c r="Z163" s="60"/>
      <c r="AA163" s="60"/>
      <c r="AB163" s="60"/>
      <c r="AC163" s="60"/>
      <c r="AD163" s="60"/>
      <c r="AG163" s="60"/>
      <c r="AH163" s="60"/>
      <c r="AI163" s="60"/>
      <c r="AJ163" s="60"/>
      <c r="BK163" s="51">
        <v>247000</v>
      </c>
      <c r="BL163" s="52">
        <v>0.49673223020085339</v>
      </c>
    </row>
    <row r="164" spans="1:64" ht="25.5" customHeight="1" thickTop="1" thickBot="1" x14ac:dyDescent="0.25">
      <c r="A164" s="20" t="str">
        <f t="shared" si="12"/>
        <v>852MCARTHUR</v>
      </c>
      <c r="B164" s="20">
        <v>852</v>
      </c>
      <c r="C164" s="20" t="s">
        <v>677</v>
      </c>
      <c r="D164" s="21" t="s">
        <v>248</v>
      </c>
      <c r="E164" s="22">
        <v>2084.9854284414068</v>
      </c>
      <c r="F164" s="22">
        <f t="shared" si="13"/>
        <v>2293.4839712855478</v>
      </c>
      <c r="G164" s="22">
        <f t="shared" si="14"/>
        <v>2710.4810569738288</v>
      </c>
      <c r="I164" s="54" t="s">
        <v>678</v>
      </c>
      <c r="J164" s="55">
        <v>1</v>
      </c>
      <c r="K164" s="56">
        <v>4.7090133999999996E-6</v>
      </c>
      <c r="L164" s="56">
        <v>4.8899999999999996E-4</v>
      </c>
      <c r="M164" s="56">
        <v>0</v>
      </c>
      <c r="N164" s="56">
        <v>0</v>
      </c>
      <c r="O164" s="57">
        <v>10</v>
      </c>
      <c r="P164" s="58" t="s">
        <v>34</v>
      </c>
      <c r="Q164" s="58" t="s">
        <v>327</v>
      </c>
      <c r="R164" s="57">
        <v>8</v>
      </c>
      <c r="S164" s="57">
        <v>0</v>
      </c>
      <c r="T164" s="57" t="str">
        <f>VLOOKUP(I164,'[1]Inputs_Buildings&amp;Contents'!$H$4:$BQ$503,62,FALSE)</f>
        <v>Less than 1 acre</v>
      </c>
      <c r="U164" s="60"/>
      <c r="V164" s="60"/>
      <c r="W164" s="60"/>
      <c r="X164" s="60"/>
      <c r="Y164" s="60"/>
      <c r="Z164" s="60"/>
      <c r="AA164" s="60"/>
      <c r="AB164" s="60"/>
      <c r="AC164" s="60"/>
      <c r="AD164" s="60"/>
      <c r="AG164" s="60"/>
      <c r="AH164" s="60"/>
      <c r="AI164" s="60"/>
      <c r="AJ164" s="60"/>
      <c r="BK164" s="63">
        <v>248000</v>
      </c>
      <c r="BL164" s="64">
        <v>0.49822562181288377</v>
      </c>
    </row>
    <row r="165" spans="1:64" ht="25.5" customHeight="1" thickTop="1" thickBot="1" x14ac:dyDescent="0.25">
      <c r="A165" s="20" t="str">
        <f t="shared" si="12"/>
        <v>852NGUKURR</v>
      </c>
      <c r="B165" s="37">
        <v>852</v>
      </c>
      <c r="C165" s="37" t="s">
        <v>679</v>
      </c>
      <c r="D165" s="38" t="s">
        <v>248</v>
      </c>
      <c r="E165" s="39">
        <v>2084.9854284414068</v>
      </c>
      <c r="F165" s="39">
        <f t="shared" si="13"/>
        <v>2293.4839712855478</v>
      </c>
      <c r="G165" s="39">
        <f t="shared" si="14"/>
        <v>2710.4810569738288</v>
      </c>
      <c r="I165" s="40" t="s">
        <v>680</v>
      </c>
      <c r="J165" s="41">
        <v>1</v>
      </c>
      <c r="K165" s="42">
        <v>4.7090133999999996E-6</v>
      </c>
      <c r="L165" s="42">
        <v>4.8899999999999996E-4</v>
      </c>
      <c r="M165" s="42">
        <v>0</v>
      </c>
      <c r="N165" s="42">
        <v>0</v>
      </c>
      <c r="O165" s="43">
        <v>6</v>
      </c>
      <c r="P165" s="38" t="s">
        <v>302</v>
      </c>
      <c r="Q165" s="38" t="s">
        <v>364</v>
      </c>
      <c r="R165" s="43">
        <v>3</v>
      </c>
      <c r="S165" s="43">
        <v>0</v>
      </c>
      <c r="T165" s="43" t="str">
        <f>VLOOKUP(I165,'[1]Inputs_Buildings&amp;Contents'!$H$4:$BQ$503,62,FALSE)</f>
        <v>Less than 1 acre</v>
      </c>
      <c r="U165" s="60"/>
      <c r="V165" s="60"/>
      <c r="W165" s="60"/>
      <c r="X165" s="60"/>
      <c r="Y165" s="60"/>
      <c r="Z165" s="60"/>
      <c r="AA165" s="60"/>
      <c r="AB165" s="60"/>
      <c r="AC165" s="60"/>
      <c r="AD165" s="60"/>
      <c r="AG165" s="60"/>
      <c r="AH165" s="60"/>
      <c r="AI165" s="60"/>
      <c r="AJ165" s="60"/>
      <c r="BK165" s="51">
        <v>249000</v>
      </c>
      <c r="BL165" s="52">
        <v>0.49969299614944324</v>
      </c>
    </row>
    <row r="166" spans="1:64" ht="25.5" customHeight="1" thickTop="1" thickBot="1" x14ac:dyDescent="0.25">
      <c r="A166" s="20" t="str">
        <f t="shared" si="12"/>
        <v>852NITMILUK</v>
      </c>
      <c r="B166" s="20">
        <v>852</v>
      </c>
      <c r="C166" s="20" t="s">
        <v>681</v>
      </c>
      <c r="D166" s="21" t="s">
        <v>248</v>
      </c>
      <c r="E166" s="22">
        <v>2084.9854284414068</v>
      </c>
      <c r="F166" s="22">
        <f t="shared" si="13"/>
        <v>2293.4839712855478</v>
      </c>
      <c r="G166" s="22">
        <f t="shared" si="14"/>
        <v>2710.4810569738288</v>
      </c>
      <c r="I166" s="54" t="s">
        <v>682</v>
      </c>
      <c r="J166" s="55">
        <v>1</v>
      </c>
      <c r="K166" s="56">
        <v>4.7090133999999996E-6</v>
      </c>
      <c r="L166" s="56">
        <v>4.8899999999999996E-4</v>
      </c>
      <c r="M166" s="56">
        <v>0</v>
      </c>
      <c r="N166" s="56">
        <v>0</v>
      </c>
      <c r="O166" s="57">
        <v>2</v>
      </c>
      <c r="P166" s="58" t="s">
        <v>290</v>
      </c>
      <c r="Q166" s="58" t="s">
        <v>291</v>
      </c>
      <c r="R166" s="57">
        <v>6</v>
      </c>
      <c r="S166" s="57">
        <v>0</v>
      </c>
      <c r="T166" s="57" t="str">
        <f>VLOOKUP(I166,'[1]Inputs_Buildings&amp;Contents'!$H$4:$BQ$503,62,FALSE)</f>
        <v/>
      </c>
      <c r="U166" s="60"/>
      <c r="V166" s="60"/>
      <c r="W166" s="60"/>
      <c r="X166" s="60"/>
      <c r="Y166" s="60"/>
      <c r="Z166" s="60"/>
      <c r="AA166" s="60"/>
      <c r="AB166" s="60"/>
      <c r="AC166" s="60"/>
      <c r="AD166" s="60"/>
      <c r="AG166" s="60"/>
      <c r="AH166" s="60"/>
      <c r="AI166" s="60"/>
      <c r="AJ166" s="60"/>
      <c r="BK166" s="63">
        <v>250000</v>
      </c>
      <c r="BL166" s="64">
        <v>0.50118118430637948</v>
      </c>
    </row>
    <row r="167" spans="1:64" ht="25.5" customHeight="1" thickTop="1" thickBot="1" x14ac:dyDescent="0.25">
      <c r="A167" s="20" t="str">
        <f t="shared" si="12"/>
        <v>852TIMBER CREEK</v>
      </c>
      <c r="B167" s="37">
        <v>852</v>
      </c>
      <c r="C167" s="37" t="s">
        <v>683</v>
      </c>
      <c r="D167" s="38" t="s">
        <v>248</v>
      </c>
      <c r="E167" s="39">
        <v>2084.9854284414068</v>
      </c>
      <c r="F167" s="39">
        <f t="shared" si="13"/>
        <v>2293.4839712855478</v>
      </c>
      <c r="G167" s="39">
        <f t="shared" si="14"/>
        <v>2710.4810569738288</v>
      </c>
      <c r="I167" s="40" t="s">
        <v>684</v>
      </c>
      <c r="J167" s="41">
        <v>1</v>
      </c>
      <c r="K167" s="42">
        <v>7.6591789999999995E-4</v>
      </c>
      <c r="L167" s="42">
        <v>3.9800000000000002E-4</v>
      </c>
      <c r="M167" s="42">
        <v>0</v>
      </c>
      <c r="N167" s="42">
        <v>0</v>
      </c>
      <c r="O167" s="43">
        <v>11</v>
      </c>
      <c r="P167" s="38" t="s">
        <v>250</v>
      </c>
      <c r="Q167" s="38" t="s">
        <v>332</v>
      </c>
      <c r="R167" s="43">
        <v>7</v>
      </c>
      <c r="S167" s="43">
        <v>0</v>
      </c>
      <c r="T167" s="43" t="str">
        <f>VLOOKUP(I167,'[1]Inputs_Buildings&amp;Contents'!$H$4:$BQ$503,62,FALSE)</f>
        <v/>
      </c>
      <c r="U167" s="60"/>
      <c r="V167" s="60"/>
      <c r="W167" s="60"/>
      <c r="X167" s="60"/>
      <c r="Y167" s="60"/>
      <c r="Z167" s="60"/>
      <c r="AA167" s="60"/>
      <c r="AB167" s="60"/>
      <c r="AC167" s="60"/>
      <c r="AD167" s="60"/>
      <c r="AG167" s="60"/>
      <c r="AH167" s="60"/>
      <c r="AI167" s="60"/>
      <c r="AJ167" s="60"/>
      <c r="BK167" s="51">
        <v>251000</v>
      </c>
      <c r="BL167" s="52">
        <v>0.50265376209803314</v>
      </c>
    </row>
    <row r="168" spans="1:64" ht="25.5" customHeight="1" thickTop="1" thickBot="1" x14ac:dyDescent="0.25">
      <c r="A168" s="20" t="str">
        <f t="shared" si="12"/>
        <v>852TOP SPRINGS</v>
      </c>
      <c r="B168" s="20">
        <v>852</v>
      </c>
      <c r="C168" s="20" t="s">
        <v>685</v>
      </c>
      <c r="D168" s="21" t="s">
        <v>248</v>
      </c>
      <c r="E168" s="22">
        <v>2084.9854284414068</v>
      </c>
      <c r="F168" s="22">
        <f t="shared" si="13"/>
        <v>2293.4839712855478</v>
      </c>
      <c r="G168" s="22">
        <f t="shared" si="14"/>
        <v>2710.4810569738288</v>
      </c>
      <c r="I168" s="54" t="s">
        <v>686</v>
      </c>
      <c r="J168" s="55">
        <v>1</v>
      </c>
      <c r="K168" s="56">
        <v>4.7090133999999996E-6</v>
      </c>
      <c r="L168" s="56">
        <v>4.8899999999999996E-4</v>
      </c>
      <c r="M168" s="56">
        <v>0</v>
      </c>
      <c r="N168" s="56">
        <v>0</v>
      </c>
      <c r="O168" s="57">
        <v>10</v>
      </c>
      <c r="P168" s="58" t="s">
        <v>302</v>
      </c>
      <c r="Q168" s="58" t="s">
        <v>364</v>
      </c>
      <c r="R168" s="57">
        <v>6</v>
      </c>
      <c r="S168" s="57">
        <v>0</v>
      </c>
      <c r="T168" s="57" t="str">
        <f>VLOOKUP(I168,'[1]Inputs_Buildings&amp;Contents'!$H$4:$BQ$503,62,FALSE)</f>
        <v>Less than 1 acre</v>
      </c>
      <c r="BK168" s="63">
        <v>252000</v>
      </c>
      <c r="BL168" s="64">
        <v>0.50414195025496933</v>
      </c>
    </row>
    <row r="169" spans="1:64" ht="25.5" customHeight="1" thickTop="1" thickBot="1" x14ac:dyDescent="0.25">
      <c r="A169" s="20" t="str">
        <f t="shared" si="12"/>
        <v>852URALLA</v>
      </c>
      <c r="B169" s="37">
        <v>852</v>
      </c>
      <c r="C169" s="37" t="s">
        <v>687</v>
      </c>
      <c r="D169" s="38" t="s">
        <v>248</v>
      </c>
      <c r="E169" s="39">
        <v>2084.9854284414068</v>
      </c>
      <c r="F169" s="39">
        <f t="shared" si="13"/>
        <v>2293.4839712855478</v>
      </c>
      <c r="G169" s="39">
        <f t="shared" si="14"/>
        <v>2710.4810569738288</v>
      </c>
      <c r="I169" s="40" t="s">
        <v>688</v>
      </c>
      <c r="J169" s="41">
        <v>1</v>
      </c>
      <c r="K169" s="42">
        <v>4.7090133999999996E-6</v>
      </c>
      <c r="L169" s="42">
        <v>4.8899999999999996E-4</v>
      </c>
      <c r="M169" s="42">
        <v>0</v>
      </c>
      <c r="N169" s="42">
        <v>0</v>
      </c>
      <c r="O169" s="43">
        <v>5</v>
      </c>
      <c r="P169" s="38" t="s">
        <v>174</v>
      </c>
      <c r="Q169" s="38" t="s">
        <v>303</v>
      </c>
      <c r="R169" s="43">
        <v>12</v>
      </c>
      <c r="S169" s="43">
        <v>0</v>
      </c>
      <c r="T169" s="43" t="str">
        <f>VLOOKUP(I169,'[1]Inputs_Buildings&amp;Contents'!$H$4:$BQ$503,62,FALSE)</f>
        <v>Less than 1 acre</v>
      </c>
      <c r="U169" s="60"/>
      <c r="V169" s="60"/>
      <c r="W169" s="60"/>
      <c r="X169" s="60"/>
      <c r="Y169" s="60"/>
      <c r="Z169" s="60"/>
      <c r="AA169" s="60"/>
      <c r="AB169" s="60"/>
      <c r="AC169" s="60"/>
      <c r="AD169" s="60"/>
      <c r="AG169" s="60"/>
      <c r="AH169" s="60"/>
      <c r="AI169" s="60"/>
      <c r="AJ169" s="60"/>
      <c r="BK169" s="51">
        <v>253000</v>
      </c>
      <c r="BL169" s="52">
        <v>0.50560932459152874</v>
      </c>
    </row>
    <row r="170" spans="1:64" ht="25.5" customHeight="1" thickTop="1" thickBot="1" x14ac:dyDescent="0.25">
      <c r="A170" s="20" t="str">
        <f t="shared" si="12"/>
        <v>852VENN</v>
      </c>
      <c r="B170" s="20">
        <v>852</v>
      </c>
      <c r="C170" s="20" t="s">
        <v>689</v>
      </c>
      <c r="D170" s="21" t="s">
        <v>248</v>
      </c>
      <c r="E170" s="22">
        <v>2084.9854284414068</v>
      </c>
      <c r="F170" s="22">
        <f t="shared" si="13"/>
        <v>2293.4839712855478</v>
      </c>
      <c r="G170" s="22">
        <f t="shared" si="14"/>
        <v>2710.4810569738288</v>
      </c>
      <c r="I170" s="54" t="s">
        <v>690</v>
      </c>
      <c r="J170" s="55">
        <v>1</v>
      </c>
      <c r="K170" s="56" t="s">
        <v>407</v>
      </c>
      <c r="L170" s="56" t="s">
        <v>407</v>
      </c>
      <c r="M170" s="56" t="s">
        <v>407</v>
      </c>
      <c r="N170" s="56" t="s">
        <v>407</v>
      </c>
      <c r="O170" s="57" t="s">
        <v>407</v>
      </c>
      <c r="P170" s="58" t="s">
        <v>407</v>
      </c>
      <c r="Q170" s="58" t="s">
        <v>407</v>
      </c>
      <c r="R170" s="57" t="s">
        <v>407</v>
      </c>
      <c r="S170" s="57" t="s">
        <v>407</v>
      </c>
      <c r="T170" s="57" t="e">
        <f>VLOOKUP(I170,'[1]Inputs_Buildings&amp;Contents'!$H$4:$BQ$503,62,FALSE)</f>
        <v>#N/A</v>
      </c>
      <c r="U170" s="60"/>
      <c r="V170" s="60"/>
      <c r="W170" s="60"/>
      <c r="X170" s="60"/>
      <c r="Y170" s="60"/>
      <c r="Z170" s="60"/>
      <c r="AA170" s="60"/>
      <c r="AB170" s="60"/>
      <c r="AC170" s="60"/>
      <c r="AD170" s="60"/>
      <c r="AG170" s="60"/>
      <c r="AH170" s="60"/>
      <c r="AI170" s="60"/>
      <c r="AJ170" s="60"/>
      <c r="BK170" s="63">
        <v>254000</v>
      </c>
      <c r="BL170" s="64">
        <v>0.50709230929337079</v>
      </c>
    </row>
    <row r="171" spans="1:64" ht="25.5" customHeight="1" thickTop="1" thickBot="1" x14ac:dyDescent="0.25">
      <c r="A171" s="20" t="str">
        <f t="shared" si="12"/>
        <v>852VICTORIA RIVER</v>
      </c>
      <c r="B171" s="37">
        <v>852</v>
      </c>
      <c r="C171" s="37" t="s">
        <v>691</v>
      </c>
      <c r="D171" s="38" t="s">
        <v>248</v>
      </c>
      <c r="E171" s="39">
        <v>2084.9854284414068</v>
      </c>
      <c r="F171" s="39">
        <f t="shared" si="13"/>
        <v>2293.4839712855478</v>
      </c>
      <c r="G171" s="39">
        <f t="shared" si="14"/>
        <v>2710.4810569738288</v>
      </c>
      <c r="I171" s="40" t="s">
        <v>692</v>
      </c>
      <c r="J171" s="41">
        <v>1</v>
      </c>
      <c r="K171" s="42">
        <v>4.7090133999999996E-6</v>
      </c>
      <c r="L171" s="42">
        <v>4.8899999999999996E-4</v>
      </c>
      <c r="M171" s="42">
        <v>0</v>
      </c>
      <c r="N171" s="42">
        <v>0</v>
      </c>
      <c r="O171" s="43">
        <v>8</v>
      </c>
      <c r="P171" s="38" t="s">
        <v>34</v>
      </c>
      <c r="Q171" s="38" t="s">
        <v>39</v>
      </c>
      <c r="R171" s="43">
        <v>12</v>
      </c>
      <c r="S171" s="43">
        <v>0</v>
      </c>
      <c r="T171" s="43" t="str">
        <f>VLOOKUP(I171,'[1]Inputs_Buildings&amp;Contents'!$H$4:$BQ$503,62,FALSE)</f>
        <v>Less than 1 acre</v>
      </c>
      <c r="U171" s="60"/>
      <c r="V171" s="60"/>
      <c r="W171" s="60"/>
      <c r="X171" s="60"/>
      <c r="Y171" s="60"/>
      <c r="Z171" s="60"/>
      <c r="AA171" s="60"/>
      <c r="AB171" s="60"/>
      <c r="AC171" s="60"/>
      <c r="AD171" s="60"/>
      <c r="AG171" s="60"/>
      <c r="AH171" s="60"/>
      <c r="AI171" s="60"/>
      <c r="AJ171" s="60"/>
      <c r="BK171" s="51">
        <v>255000</v>
      </c>
      <c r="BL171" s="52">
        <v>0.5085700905401187</v>
      </c>
    </row>
    <row r="172" spans="1:64" ht="25.5" customHeight="1" thickTop="1" thickBot="1" x14ac:dyDescent="0.25">
      <c r="A172" s="20" t="str">
        <f t="shared" si="12"/>
        <v>852WARUMUNGU</v>
      </c>
      <c r="B172" s="20">
        <v>852</v>
      </c>
      <c r="C172" s="20" t="s">
        <v>693</v>
      </c>
      <c r="D172" s="21" t="s">
        <v>248</v>
      </c>
      <c r="E172" s="22">
        <v>2084.9854284414068</v>
      </c>
      <c r="F172" s="22">
        <f t="shared" si="13"/>
        <v>2293.4839712855478</v>
      </c>
      <c r="G172" s="22">
        <f t="shared" si="14"/>
        <v>2710.4810569738288</v>
      </c>
      <c r="I172" s="54" t="s">
        <v>694</v>
      </c>
      <c r="J172" s="55">
        <v>1</v>
      </c>
      <c r="K172" s="56">
        <v>4.7090133999999996E-6</v>
      </c>
      <c r="L172" s="56">
        <v>4.8899999999999996E-4</v>
      </c>
      <c r="M172" s="56">
        <v>0</v>
      </c>
      <c r="N172" s="56">
        <v>0</v>
      </c>
      <c r="O172" s="57">
        <v>6</v>
      </c>
      <c r="P172" s="58" t="s">
        <v>321</v>
      </c>
      <c r="Q172" s="58" t="s">
        <v>385</v>
      </c>
      <c r="R172" s="57">
        <v>8</v>
      </c>
      <c r="S172" s="57">
        <v>0</v>
      </c>
      <c r="T172" s="57" t="str">
        <f>VLOOKUP(I172,'[1]Inputs_Buildings&amp;Contents'!$H$4:$BQ$503,62,FALSE)</f>
        <v/>
      </c>
      <c r="U172" s="60"/>
      <c r="V172" s="60"/>
      <c r="W172" s="60"/>
      <c r="X172" s="60"/>
      <c r="Y172" s="60"/>
      <c r="Z172" s="60"/>
      <c r="AA172" s="60"/>
      <c r="AB172" s="60"/>
      <c r="AC172" s="60"/>
      <c r="AD172" s="60"/>
      <c r="AG172" s="60"/>
      <c r="AH172" s="60"/>
      <c r="AI172" s="60"/>
      <c r="AJ172" s="60"/>
      <c r="BK172" s="63">
        <v>256000</v>
      </c>
      <c r="BL172" s="64">
        <v>0.51003746487667811</v>
      </c>
    </row>
    <row r="173" spans="1:64" ht="25.5" customHeight="1" thickTop="1" thickBot="1" x14ac:dyDescent="0.25">
      <c r="A173" s="20" t="str">
        <f t="shared" si="12"/>
        <v>853TINDAL</v>
      </c>
      <c r="B173" s="37">
        <v>853</v>
      </c>
      <c r="C173" s="37" t="s">
        <v>695</v>
      </c>
      <c r="D173" s="38" t="s">
        <v>248</v>
      </c>
      <c r="E173" s="39">
        <v>1490.1159986441519</v>
      </c>
      <c r="F173" s="39">
        <f t="shared" si="13"/>
        <v>1639.1275985085672</v>
      </c>
      <c r="G173" s="39">
        <f t="shared" si="14"/>
        <v>1937.1507982373976</v>
      </c>
      <c r="I173" s="40" t="s">
        <v>696</v>
      </c>
      <c r="J173" s="41">
        <v>1</v>
      </c>
      <c r="K173" s="42">
        <v>4.7090133999999996E-6</v>
      </c>
      <c r="L173" s="42">
        <v>4.8899999999999996E-4</v>
      </c>
      <c r="M173" s="42">
        <v>0</v>
      </c>
      <c r="N173" s="42">
        <v>0</v>
      </c>
      <c r="O173" s="43">
        <v>12</v>
      </c>
      <c r="P173" s="38" t="s">
        <v>311</v>
      </c>
      <c r="Q173" s="38" t="s">
        <v>348</v>
      </c>
      <c r="R173" s="43">
        <v>4</v>
      </c>
      <c r="S173" s="43">
        <v>0</v>
      </c>
      <c r="T173" s="43" t="str">
        <f>VLOOKUP(I173,'[1]Inputs_Buildings&amp;Contents'!$H$4:$BQ$503,62,FALSE)</f>
        <v>More than 5 acres</v>
      </c>
      <c r="U173" s="60"/>
      <c r="V173" s="60"/>
      <c r="W173" s="60"/>
      <c r="X173" s="60"/>
      <c r="Y173" s="60"/>
      <c r="Z173" s="60"/>
      <c r="AA173" s="60"/>
      <c r="AB173" s="60"/>
      <c r="AC173" s="60"/>
      <c r="AD173" s="60"/>
      <c r="AG173" s="60"/>
      <c r="AH173" s="60"/>
      <c r="AI173" s="60"/>
      <c r="AJ173" s="60"/>
      <c r="BK173" s="51">
        <v>257000</v>
      </c>
      <c r="BL173" s="52">
        <v>0.51151524612342592</v>
      </c>
    </row>
    <row r="174" spans="1:64" ht="25.5" customHeight="1" thickTop="1" thickBot="1" x14ac:dyDescent="0.25">
      <c r="A174" s="20" t="str">
        <f t="shared" si="12"/>
        <v>854BORROLOOLA</v>
      </c>
      <c r="B174" s="20">
        <v>854</v>
      </c>
      <c r="C174" s="20" t="s">
        <v>697</v>
      </c>
      <c r="D174" s="21" t="s">
        <v>248</v>
      </c>
      <c r="E174" s="22">
        <v>2084.9854284414068</v>
      </c>
      <c r="F174" s="22">
        <f t="shared" si="13"/>
        <v>2293.4839712855478</v>
      </c>
      <c r="G174" s="22">
        <f t="shared" si="14"/>
        <v>2710.4810569738288</v>
      </c>
      <c r="I174" s="54" t="s">
        <v>698</v>
      </c>
      <c r="J174" s="55">
        <v>1</v>
      </c>
      <c r="K174" s="56">
        <v>1.008887E-4</v>
      </c>
      <c r="L174" s="56">
        <v>3.9800000000000002E-4</v>
      </c>
      <c r="M174" s="56">
        <v>0</v>
      </c>
      <c r="N174" s="56">
        <v>0</v>
      </c>
      <c r="O174" s="57">
        <v>3</v>
      </c>
      <c r="P174" s="58" t="s">
        <v>352</v>
      </c>
      <c r="Q174" s="58" t="s">
        <v>367</v>
      </c>
      <c r="R174" s="57">
        <v>0</v>
      </c>
      <c r="S174" s="57">
        <v>0</v>
      </c>
      <c r="T174" s="57" t="str">
        <f>VLOOKUP(I174,'[1]Inputs_Buildings&amp;Contents'!$H$4:$BQ$503,62,FALSE)</f>
        <v/>
      </c>
      <c r="U174" s="60"/>
      <c r="V174" s="60"/>
      <c r="W174" s="60"/>
      <c r="X174" s="60"/>
      <c r="Y174" s="60"/>
      <c r="Z174" s="60"/>
      <c r="AA174" s="60"/>
      <c r="AB174" s="60"/>
      <c r="AC174" s="60"/>
      <c r="AD174" s="60"/>
      <c r="AG174" s="60"/>
      <c r="AH174" s="60"/>
      <c r="AI174" s="60"/>
      <c r="AJ174" s="60"/>
      <c r="BK174" s="63">
        <v>258000</v>
      </c>
      <c r="BL174" s="64">
        <v>0.51298262045998544</v>
      </c>
    </row>
    <row r="175" spans="1:64" ht="25.5" customHeight="1" thickTop="1" thickBot="1" x14ac:dyDescent="0.25">
      <c r="A175" s="20" t="str">
        <f t="shared" si="12"/>
        <v>860TENNANT CREEK</v>
      </c>
      <c r="B175" s="37">
        <v>860</v>
      </c>
      <c r="C175" s="37" t="s">
        <v>699</v>
      </c>
      <c r="D175" s="38" t="s">
        <v>248</v>
      </c>
      <c r="E175" s="39">
        <v>1950.0419991043859</v>
      </c>
      <c r="F175" s="39">
        <f t="shared" si="13"/>
        <v>2145.0461990148247</v>
      </c>
      <c r="G175" s="39">
        <f t="shared" si="14"/>
        <v>2535.0545988357017</v>
      </c>
      <c r="I175" s="40" t="s">
        <v>700</v>
      </c>
      <c r="J175" s="41">
        <v>1</v>
      </c>
      <c r="K175" s="42" t="s">
        <v>407</v>
      </c>
      <c r="L175" s="42" t="s">
        <v>407</v>
      </c>
      <c r="M175" s="42" t="s">
        <v>407</v>
      </c>
      <c r="N175" s="42" t="s">
        <v>407</v>
      </c>
      <c r="O175" s="43" t="s">
        <v>407</v>
      </c>
      <c r="P175" s="38" t="s">
        <v>407</v>
      </c>
      <c r="Q175" s="38" t="s">
        <v>407</v>
      </c>
      <c r="R175" s="43" t="s">
        <v>407</v>
      </c>
      <c r="S175" s="43" t="s">
        <v>407</v>
      </c>
      <c r="T175" s="43" t="e">
        <f>VLOOKUP(I175,'[1]Inputs_Buildings&amp;Contents'!$H$4:$BQ$503,62,FALSE)</f>
        <v>#N/A</v>
      </c>
      <c r="BK175" s="51">
        <v>259000</v>
      </c>
      <c r="BL175" s="52">
        <v>0.5144551982516391</v>
      </c>
    </row>
    <row r="176" spans="1:64" ht="25.5" customHeight="1" thickTop="1" thickBot="1" x14ac:dyDescent="0.25">
      <c r="A176" s="20" t="str">
        <f t="shared" si="12"/>
        <v>862ELLIOTT</v>
      </c>
      <c r="B176" s="20">
        <v>862</v>
      </c>
      <c r="C176" s="20" t="s">
        <v>701</v>
      </c>
      <c r="D176" s="21" t="s">
        <v>248</v>
      </c>
      <c r="E176" s="22">
        <v>2084.9854284414068</v>
      </c>
      <c r="F176" s="22">
        <f t="shared" si="13"/>
        <v>2293.4839712855478</v>
      </c>
      <c r="G176" s="22">
        <f t="shared" si="14"/>
        <v>2710.4810569738288</v>
      </c>
      <c r="I176" s="54" t="s">
        <v>702</v>
      </c>
      <c r="J176" s="55">
        <v>1</v>
      </c>
      <c r="K176" s="56">
        <v>8.8776839999999993E-6</v>
      </c>
      <c r="L176" s="56">
        <v>0</v>
      </c>
      <c r="M176" s="56">
        <v>0</v>
      </c>
      <c r="N176" s="56">
        <v>0</v>
      </c>
      <c r="O176" s="57">
        <v>9</v>
      </c>
      <c r="P176" s="58" t="s">
        <v>34</v>
      </c>
      <c r="Q176" s="58" t="s">
        <v>39</v>
      </c>
      <c r="R176" s="57">
        <v>11</v>
      </c>
      <c r="S176" s="57">
        <v>1</v>
      </c>
      <c r="T176" s="57" t="str">
        <f>VLOOKUP(I176,'[1]Inputs_Buildings&amp;Contents'!$H$4:$BQ$503,62,FALSE)</f>
        <v>Less than 1 acre</v>
      </c>
      <c r="U176" s="60"/>
      <c r="V176" s="60"/>
      <c r="W176" s="60"/>
      <c r="X176" s="60"/>
      <c r="Y176" s="60"/>
      <c r="Z176" s="60"/>
      <c r="AA176" s="60"/>
      <c r="AB176" s="60"/>
      <c r="AC176" s="60"/>
      <c r="AD176" s="60"/>
      <c r="AG176" s="60"/>
      <c r="AH176" s="60"/>
      <c r="AI176" s="60"/>
      <c r="AJ176" s="60"/>
      <c r="BK176" s="63">
        <v>260000</v>
      </c>
      <c r="BL176" s="64">
        <v>0.5159329794983869</v>
      </c>
    </row>
    <row r="177" spans="1:64" ht="25.5" customHeight="1" thickTop="1" thickBot="1" x14ac:dyDescent="0.25">
      <c r="A177" s="20" t="str">
        <f t="shared" si="12"/>
        <v>862NEWCASTLE WATERS</v>
      </c>
      <c r="B177" s="37">
        <v>862</v>
      </c>
      <c r="C177" s="37" t="s">
        <v>703</v>
      </c>
      <c r="D177" s="38" t="s">
        <v>248</v>
      </c>
      <c r="E177" s="39">
        <v>2084.9854284414068</v>
      </c>
      <c r="F177" s="39">
        <f t="shared" si="13"/>
        <v>2293.4839712855478</v>
      </c>
      <c r="G177" s="39">
        <f t="shared" si="14"/>
        <v>2710.4810569738288</v>
      </c>
      <c r="I177" s="40" t="s">
        <v>704</v>
      </c>
      <c r="J177" s="41">
        <v>1</v>
      </c>
      <c r="K177" s="42">
        <v>8.8776839999999993E-6</v>
      </c>
      <c r="L177" s="42">
        <v>0</v>
      </c>
      <c r="M177" s="42">
        <v>0</v>
      </c>
      <c r="N177" s="42">
        <v>0</v>
      </c>
      <c r="O177" s="43">
        <v>10</v>
      </c>
      <c r="P177" s="38" t="s">
        <v>311</v>
      </c>
      <c r="Q177" s="38" t="s">
        <v>312</v>
      </c>
      <c r="R177" s="43">
        <v>11</v>
      </c>
      <c r="S177" s="43">
        <v>0</v>
      </c>
      <c r="T177" s="43" t="str">
        <f>VLOOKUP(I177,'[1]Inputs_Buildings&amp;Contents'!$H$4:$BQ$503,62,FALSE)</f>
        <v/>
      </c>
      <c r="U177" s="60"/>
      <c r="V177" s="60"/>
      <c r="W177" s="60"/>
      <c r="X177" s="60"/>
      <c r="Y177" s="60"/>
      <c r="Z177" s="60"/>
      <c r="AA177" s="60"/>
      <c r="AB177" s="60"/>
      <c r="AC177" s="60"/>
      <c r="AD177" s="60"/>
      <c r="AG177" s="60"/>
      <c r="AH177" s="60"/>
      <c r="AI177" s="60"/>
      <c r="AJ177" s="60"/>
      <c r="BK177" s="51">
        <v>261000</v>
      </c>
      <c r="BL177" s="52">
        <v>0.51739515037985229</v>
      </c>
    </row>
    <row r="178" spans="1:64" ht="25.5" customHeight="1" thickTop="1" thickBot="1" x14ac:dyDescent="0.25">
      <c r="A178" s="20" t="str">
        <f t="shared" si="12"/>
        <v>862PAMAYU</v>
      </c>
      <c r="B178" s="20">
        <v>862</v>
      </c>
      <c r="C178" s="20" t="s">
        <v>705</v>
      </c>
      <c r="D178" s="21" t="s">
        <v>248</v>
      </c>
      <c r="E178" s="22">
        <v>2084.9854284414068</v>
      </c>
      <c r="F178" s="22">
        <f t="shared" si="13"/>
        <v>2293.4839712855478</v>
      </c>
      <c r="G178" s="22">
        <f t="shared" si="14"/>
        <v>2710.4810569738288</v>
      </c>
      <c r="I178" s="54" t="s">
        <v>706</v>
      </c>
      <c r="J178" s="55">
        <v>1</v>
      </c>
      <c r="K178" s="56">
        <v>8.8776839999999993E-6</v>
      </c>
      <c r="L178" s="56">
        <v>0</v>
      </c>
      <c r="M178" s="56">
        <v>0</v>
      </c>
      <c r="N178" s="56">
        <v>0</v>
      </c>
      <c r="O178" s="57">
        <v>3</v>
      </c>
      <c r="P178" s="58" t="s">
        <v>333</v>
      </c>
      <c r="Q178" s="58" t="s">
        <v>404</v>
      </c>
      <c r="R178" s="57">
        <v>0</v>
      </c>
      <c r="S178" s="57">
        <v>0</v>
      </c>
      <c r="T178" s="57" t="str">
        <f>VLOOKUP(I178,'[1]Inputs_Buildings&amp;Contents'!$H$4:$BQ$503,62,FALSE)</f>
        <v/>
      </c>
      <c r="U178" s="60"/>
      <c r="V178" s="60"/>
      <c r="W178" s="60"/>
      <c r="X178" s="60"/>
      <c r="Y178" s="60"/>
      <c r="Z178" s="60"/>
      <c r="AA178" s="60"/>
      <c r="AB178" s="60"/>
      <c r="AC178" s="60"/>
      <c r="AD178" s="60"/>
      <c r="AG178" s="60"/>
      <c r="AH178" s="60"/>
      <c r="AI178" s="60"/>
      <c r="AJ178" s="60"/>
      <c r="BK178" s="63">
        <v>262000</v>
      </c>
      <c r="BL178" s="64">
        <v>0.51886772817150584</v>
      </c>
    </row>
    <row r="179" spans="1:64" ht="25.5" customHeight="1" thickTop="1" thickBot="1" x14ac:dyDescent="0.25">
      <c r="A179" s="20" t="str">
        <f t="shared" si="12"/>
        <v>862TABLELANDS</v>
      </c>
      <c r="B179" s="37">
        <v>862</v>
      </c>
      <c r="C179" s="37" t="s">
        <v>707</v>
      </c>
      <c r="D179" s="38" t="s">
        <v>248</v>
      </c>
      <c r="E179" s="39">
        <v>2084.9854284414068</v>
      </c>
      <c r="F179" s="39">
        <f t="shared" si="13"/>
        <v>2293.4839712855478</v>
      </c>
      <c r="G179" s="39">
        <f t="shared" si="14"/>
        <v>2710.4810569738288</v>
      </c>
      <c r="I179" s="40" t="s">
        <v>708</v>
      </c>
      <c r="J179" s="41">
        <v>1</v>
      </c>
      <c r="K179" s="42">
        <v>8.8776839999999993E-6</v>
      </c>
      <c r="L179" s="42">
        <v>0</v>
      </c>
      <c r="M179" s="42">
        <v>0</v>
      </c>
      <c r="N179" s="42">
        <v>0</v>
      </c>
      <c r="O179" s="43">
        <v>6</v>
      </c>
      <c r="P179" s="38" t="s">
        <v>290</v>
      </c>
      <c r="Q179" s="38" t="s">
        <v>363</v>
      </c>
      <c r="R179" s="43">
        <v>9</v>
      </c>
      <c r="S179" s="43">
        <v>2</v>
      </c>
      <c r="T179" s="43" t="str">
        <f>VLOOKUP(I179,'[1]Inputs_Buildings&amp;Contents'!$H$4:$BQ$503,62,FALSE)</f>
        <v>Less than 1 acre</v>
      </c>
      <c r="U179" s="60"/>
      <c r="V179" s="60"/>
      <c r="W179" s="60"/>
      <c r="X179" s="60"/>
      <c r="Y179" s="60"/>
      <c r="Z179" s="60"/>
      <c r="AA179" s="60"/>
      <c r="AB179" s="60"/>
      <c r="AC179" s="60"/>
      <c r="AD179" s="60"/>
      <c r="AG179" s="60"/>
      <c r="AH179" s="60"/>
      <c r="AI179" s="60"/>
      <c r="AJ179" s="60"/>
      <c r="BK179" s="51">
        <v>263000</v>
      </c>
      <c r="BL179" s="52">
        <v>0.52033510250806536</v>
      </c>
    </row>
    <row r="180" spans="1:64" ht="25.5" customHeight="1" thickTop="1" thickBot="1" x14ac:dyDescent="0.25">
      <c r="A180" s="20" t="str">
        <f t="shared" si="12"/>
        <v>870ALICE SPRINGS</v>
      </c>
      <c r="B180" s="20">
        <v>870</v>
      </c>
      <c r="C180" s="20" t="s">
        <v>709</v>
      </c>
      <c r="D180" s="21" t="s">
        <v>248</v>
      </c>
      <c r="E180" s="22">
        <v>1884.4779998800138</v>
      </c>
      <c r="F180" s="22">
        <f t="shared" si="13"/>
        <v>2072.9257998680155</v>
      </c>
      <c r="G180" s="22">
        <f t="shared" si="14"/>
        <v>2449.8213998440183</v>
      </c>
      <c r="I180" s="54" t="s">
        <v>710</v>
      </c>
      <c r="J180" s="55">
        <v>1</v>
      </c>
      <c r="K180" s="56">
        <v>9.2747199999999999E-5</v>
      </c>
      <c r="L180" s="56">
        <v>0</v>
      </c>
      <c r="M180" s="56">
        <v>0</v>
      </c>
      <c r="N180" s="56">
        <v>0</v>
      </c>
      <c r="O180" s="57">
        <v>10</v>
      </c>
      <c r="P180" s="58" t="s">
        <v>300</v>
      </c>
      <c r="Q180" s="58" t="s">
        <v>368</v>
      </c>
      <c r="R180" s="57">
        <v>8</v>
      </c>
      <c r="S180" s="57">
        <v>0</v>
      </c>
      <c r="T180" s="57" t="str">
        <f>VLOOKUP(I180,'[1]Inputs_Buildings&amp;Contents'!$H$4:$BQ$503,62,FALSE)</f>
        <v>1 to 5 acres</v>
      </c>
      <c r="U180" s="60"/>
      <c r="V180" s="60"/>
      <c r="W180" s="60"/>
      <c r="X180" s="60"/>
      <c r="Y180" s="60"/>
      <c r="Z180" s="60"/>
      <c r="AA180" s="60"/>
      <c r="AB180" s="60"/>
      <c r="AC180" s="60"/>
      <c r="AD180" s="60"/>
      <c r="AG180" s="60"/>
      <c r="AH180" s="60"/>
      <c r="AI180" s="60"/>
      <c r="AJ180" s="60"/>
      <c r="BK180" s="63">
        <v>264000</v>
      </c>
      <c r="BL180" s="64">
        <v>0.52181288375481327</v>
      </c>
    </row>
    <row r="181" spans="1:64" ht="25.5" customHeight="1" thickTop="1" thickBot="1" x14ac:dyDescent="0.25">
      <c r="A181" s="20" t="str">
        <f t="shared" si="12"/>
        <v>870ARALUEN</v>
      </c>
      <c r="B181" s="37">
        <v>870</v>
      </c>
      <c r="C181" s="37" t="s">
        <v>711</v>
      </c>
      <c r="D181" s="38" t="s">
        <v>248</v>
      </c>
      <c r="E181" s="39">
        <v>1884.4779998800138</v>
      </c>
      <c r="F181" s="39">
        <f t="shared" si="13"/>
        <v>2072.9257998680155</v>
      </c>
      <c r="G181" s="39">
        <f t="shared" si="14"/>
        <v>2449.8213998440183</v>
      </c>
      <c r="I181" s="40" t="s">
        <v>712</v>
      </c>
      <c r="J181" s="41">
        <v>1</v>
      </c>
      <c r="K181" s="42">
        <v>8.8776839999999993E-6</v>
      </c>
      <c r="L181" s="42">
        <v>0</v>
      </c>
      <c r="M181" s="42">
        <v>0</v>
      </c>
      <c r="N181" s="42">
        <v>0</v>
      </c>
      <c r="O181" s="43">
        <v>9</v>
      </c>
      <c r="P181" s="38" t="s">
        <v>290</v>
      </c>
      <c r="Q181" s="38" t="s">
        <v>401</v>
      </c>
      <c r="R181" s="43">
        <v>5</v>
      </c>
      <c r="S181" s="43">
        <v>0</v>
      </c>
      <c r="T181" s="43" t="str">
        <f>VLOOKUP(I181,'[1]Inputs_Buildings&amp;Contents'!$H$4:$BQ$503,62,FALSE)</f>
        <v/>
      </c>
      <c r="U181" s="60"/>
      <c r="V181" s="60"/>
      <c r="W181" s="60"/>
      <c r="X181" s="60"/>
      <c r="Y181" s="60"/>
      <c r="Z181" s="60"/>
      <c r="AA181" s="60"/>
      <c r="AB181" s="60"/>
      <c r="AC181" s="60"/>
      <c r="AD181" s="60"/>
      <c r="AG181" s="60"/>
      <c r="AH181" s="60"/>
      <c r="AI181" s="60"/>
      <c r="AJ181" s="60"/>
      <c r="BK181" s="51">
        <v>265000</v>
      </c>
      <c r="BL181" s="52">
        <v>0.5232698511811843</v>
      </c>
    </row>
    <row r="182" spans="1:64" ht="25.5" customHeight="1" thickTop="1" thickBot="1" x14ac:dyDescent="0.25">
      <c r="A182" s="20" t="str">
        <f t="shared" si="12"/>
        <v>870BRAITLING</v>
      </c>
      <c r="B182" s="20">
        <v>870</v>
      </c>
      <c r="C182" s="20" t="s">
        <v>713</v>
      </c>
      <c r="D182" s="21" t="s">
        <v>248</v>
      </c>
      <c r="E182" s="22">
        <v>1884.4779998800138</v>
      </c>
      <c r="F182" s="22">
        <f t="shared" si="13"/>
        <v>2072.9257998680155</v>
      </c>
      <c r="G182" s="22">
        <f t="shared" si="14"/>
        <v>2449.8213998440183</v>
      </c>
      <c r="I182" s="54" t="s">
        <v>714</v>
      </c>
      <c r="J182" s="55">
        <v>1</v>
      </c>
      <c r="K182" s="56">
        <v>8.8776839999999993E-6</v>
      </c>
      <c r="L182" s="56">
        <v>0</v>
      </c>
      <c r="M182" s="56">
        <v>0</v>
      </c>
      <c r="N182" s="56">
        <v>0</v>
      </c>
      <c r="O182" s="57">
        <v>5</v>
      </c>
      <c r="P182" s="58" t="s">
        <v>290</v>
      </c>
      <c r="Q182" s="58" t="s">
        <v>337</v>
      </c>
      <c r="R182" s="57">
        <v>8</v>
      </c>
      <c r="S182" s="57">
        <v>1</v>
      </c>
      <c r="T182" s="57" t="str">
        <f>VLOOKUP(I182,'[1]Inputs_Buildings&amp;Contents'!$H$4:$BQ$503,62,FALSE)</f>
        <v/>
      </c>
      <c r="U182" s="60"/>
      <c r="V182" s="60"/>
      <c r="W182" s="60"/>
      <c r="X182" s="60"/>
      <c r="Y182" s="60"/>
      <c r="Z182" s="60"/>
      <c r="AA182" s="60"/>
      <c r="AB182" s="60"/>
      <c r="AC182" s="60"/>
      <c r="AD182" s="60"/>
      <c r="AG182" s="60"/>
      <c r="AH182" s="60"/>
      <c r="AI182" s="60"/>
      <c r="AJ182" s="60"/>
      <c r="BK182" s="63">
        <v>266000</v>
      </c>
      <c r="BL182" s="64">
        <v>0.52474242897283796</v>
      </c>
    </row>
    <row r="183" spans="1:64" ht="25.5" customHeight="1" thickTop="1" thickBot="1" x14ac:dyDescent="0.25">
      <c r="A183" s="20" t="str">
        <f t="shared" si="12"/>
        <v>870CICCONE</v>
      </c>
      <c r="B183" s="37">
        <v>870</v>
      </c>
      <c r="C183" s="37" t="s">
        <v>715</v>
      </c>
      <c r="D183" s="38" t="s">
        <v>248</v>
      </c>
      <c r="E183" s="39">
        <v>1884.4779998800138</v>
      </c>
      <c r="F183" s="39">
        <f t="shared" si="13"/>
        <v>2072.9257998680155</v>
      </c>
      <c r="G183" s="39">
        <f t="shared" si="14"/>
        <v>2449.8213998440183</v>
      </c>
      <c r="I183" s="40" t="s">
        <v>716</v>
      </c>
      <c r="J183" s="41">
        <v>1</v>
      </c>
      <c r="K183" s="42">
        <v>8.8776839999999993E-6</v>
      </c>
      <c r="L183" s="42">
        <v>0</v>
      </c>
      <c r="M183" s="42">
        <v>0</v>
      </c>
      <c r="N183" s="42">
        <v>0</v>
      </c>
      <c r="O183" s="43">
        <v>10</v>
      </c>
      <c r="P183" s="38" t="s">
        <v>302</v>
      </c>
      <c r="Q183" s="38" t="s">
        <v>364</v>
      </c>
      <c r="R183" s="43">
        <v>10</v>
      </c>
      <c r="S183" s="43">
        <v>3</v>
      </c>
      <c r="T183" s="43" t="str">
        <f>VLOOKUP(I183,'[1]Inputs_Buildings&amp;Contents'!$H$4:$BQ$503,62,FALSE)</f>
        <v>Less than 1 acre</v>
      </c>
      <c r="U183" s="60"/>
      <c r="V183" s="60"/>
      <c r="W183" s="60"/>
      <c r="X183" s="60"/>
      <c r="Y183" s="60"/>
      <c r="Z183" s="60"/>
      <c r="AA183" s="60"/>
      <c r="AB183" s="60"/>
      <c r="AC183" s="60"/>
      <c r="AD183" s="60"/>
      <c r="AG183" s="60"/>
      <c r="AH183" s="60"/>
      <c r="AI183" s="60"/>
      <c r="AJ183" s="60"/>
      <c r="BK183" s="51">
        <v>267000</v>
      </c>
      <c r="BL183" s="52">
        <v>0.52620459985430323</v>
      </c>
    </row>
    <row r="184" spans="1:64" ht="25.5" customHeight="1" thickTop="1" thickBot="1" x14ac:dyDescent="0.25">
      <c r="A184" s="20" t="str">
        <f t="shared" si="12"/>
        <v>870DESERT SPRINGS</v>
      </c>
      <c r="B184" s="20">
        <v>870</v>
      </c>
      <c r="C184" s="20" t="s">
        <v>717</v>
      </c>
      <c r="D184" s="21" t="s">
        <v>248</v>
      </c>
      <c r="E184" s="22">
        <v>1884.4779998800138</v>
      </c>
      <c r="F184" s="22">
        <f t="shared" si="13"/>
        <v>2072.9257998680155</v>
      </c>
      <c r="G184" s="22">
        <f t="shared" si="14"/>
        <v>2449.8213998440183</v>
      </c>
      <c r="I184" s="54" t="s">
        <v>718</v>
      </c>
      <c r="J184" s="55">
        <v>1</v>
      </c>
      <c r="K184" s="56">
        <v>1.98215E-5</v>
      </c>
      <c r="L184" s="56">
        <v>0</v>
      </c>
      <c r="M184" s="56">
        <v>0</v>
      </c>
      <c r="N184" s="56">
        <v>0</v>
      </c>
      <c r="O184" s="57">
        <v>2</v>
      </c>
      <c r="P184" s="58" t="s">
        <v>352</v>
      </c>
      <c r="Q184" s="58" t="s">
        <v>367</v>
      </c>
      <c r="R184" s="57">
        <v>0</v>
      </c>
      <c r="S184" s="57">
        <v>0</v>
      </c>
      <c r="T184" s="57" t="str">
        <f>VLOOKUP(I184,'[1]Inputs_Buildings&amp;Contents'!$H$4:$BQ$503,62,FALSE)</f>
        <v/>
      </c>
      <c r="U184" s="60"/>
      <c r="V184" s="60"/>
      <c r="W184" s="60"/>
      <c r="X184" s="60"/>
      <c r="Y184" s="60"/>
      <c r="Z184" s="60"/>
      <c r="AA184" s="60"/>
      <c r="AB184" s="60"/>
      <c r="AC184" s="60"/>
      <c r="AD184" s="60"/>
      <c r="AG184" s="60"/>
      <c r="AH184" s="60"/>
      <c r="AI184" s="60"/>
      <c r="AJ184" s="60"/>
      <c r="BK184" s="63">
        <v>268000</v>
      </c>
      <c r="BL184" s="64">
        <v>0.52767197419086276</v>
      </c>
    </row>
    <row r="185" spans="1:64" ht="25.5" customHeight="1" thickTop="1" thickBot="1" x14ac:dyDescent="0.25">
      <c r="A185" s="20" t="str">
        <f t="shared" si="12"/>
        <v>870EAST SIDE</v>
      </c>
      <c r="B185" s="37">
        <v>870</v>
      </c>
      <c r="C185" s="37" t="s">
        <v>719</v>
      </c>
      <c r="D185" s="38" t="s">
        <v>248</v>
      </c>
      <c r="E185" s="39">
        <v>1884.4779998800138</v>
      </c>
      <c r="F185" s="39">
        <f t="shared" si="13"/>
        <v>2072.9257998680155</v>
      </c>
      <c r="G185" s="39">
        <f t="shared" si="14"/>
        <v>2449.8213998440183</v>
      </c>
      <c r="I185" s="40" t="s">
        <v>720</v>
      </c>
      <c r="J185" s="41">
        <v>1</v>
      </c>
      <c r="K185" s="42">
        <v>1.2794370000000001E-4</v>
      </c>
      <c r="L185" s="42">
        <v>0</v>
      </c>
      <c r="M185" s="42">
        <v>0</v>
      </c>
      <c r="N185" s="42">
        <v>0</v>
      </c>
      <c r="O185" s="43">
        <v>5</v>
      </c>
      <c r="P185" s="38" t="s">
        <v>300</v>
      </c>
      <c r="Q185" s="38" t="s">
        <v>301</v>
      </c>
      <c r="R185" s="43">
        <v>12</v>
      </c>
      <c r="S185" s="43">
        <v>0</v>
      </c>
      <c r="T185" s="43" t="str">
        <f>VLOOKUP(I185,'[1]Inputs_Buildings&amp;Contents'!$H$4:$BQ$503,62,FALSE)</f>
        <v/>
      </c>
      <c r="U185" s="60"/>
      <c r="V185" s="60"/>
      <c r="W185" s="60"/>
      <c r="X185" s="60"/>
      <c r="Y185" s="60"/>
      <c r="Z185" s="60"/>
      <c r="AA185" s="60"/>
      <c r="AB185" s="60"/>
      <c r="AC185" s="60"/>
      <c r="AD185" s="60"/>
      <c r="AG185" s="60"/>
      <c r="AH185" s="60"/>
      <c r="AI185" s="60"/>
      <c r="AJ185" s="60"/>
      <c r="BK185" s="51">
        <v>269000</v>
      </c>
      <c r="BL185" s="52">
        <v>0.52913414507232803</v>
      </c>
    </row>
    <row r="186" spans="1:64" ht="25.5" customHeight="1" thickTop="1" thickBot="1" x14ac:dyDescent="0.25">
      <c r="A186" s="20" t="str">
        <f t="shared" si="12"/>
        <v>870GILLEN</v>
      </c>
      <c r="B186" s="20">
        <v>870</v>
      </c>
      <c r="C186" s="20" t="s">
        <v>721</v>
      </c>
      <c r="D186" s="21" t="s">
        <v>248</v>
      </c>
      <c r="E186" s="22">
        <v>1884.4779998800138</v>
      </c>
      <c r="F186" s="22">
        <f t="shared" si="13"/>
        <v>2072.9257998680155</v>
      </c>
      <c r="G186" s="22">
        <f t="shared" si="14"/>
        <v>2449.8213998440183</v>
      </c>
      <c r="I186" s="54" t="s">
        <v>722</v>
      </c>
      <c r="J186" s="55">
        <v>1</v>
      </c>
      <c r="K186" s="56">
        <v>2.0041220000000001E-4</v>
      </c>
      <c r="L186" s="56">
        <v>0</v>
      </c>
      <c r="M186" s="56">
        <v>2.68713314E-2</v>
      </c>
      <c r="N186" s="56">
        <v>0</v>
      </c>
      <c r="O186" s="57">
        <v>4</v>
      </c>
      <c r="P186" s="58" t="s">
        <v>300</v>
      </c>
      <c r="Q186" s="58" t="s">
        <v>371</v>
      </c>
      <c r="R186" s="57">
        <v>5</v>
      </c>
      <c r="S186" s="57">
        <v>0</v>
      </c>
      <c r="T186" s="57" t="str">
        <f>VLOOKUP(I186,'[1]Inputs_Buildings&amp;Contents'!$H$4:$BQ$503,62,FALSE)</f>
        <v>Less than 1 acre</v>
      </c>
      <c r="U186" s="60"/>
      <c r="V186" s="60"/>
      <c r="W186" s="60"/>
      <c r="X186" s="60"/>
      <c r="Y186" s="60"/>
      <c r="Z186" s="60"/>
      <c r="AA186" s="60"/>
      <c r="AB186" s="60"/>
      <c r="AC186" s="60"/>
      <c r="AD186" s="60"/>
      <c r="AG186" s="60"/>
      <c r="AH186" s="60"/>
      <c r="AI186" s="60"/>
      <c r="AJ186" s="60"/>
      <c r="BK186" s="63">
        <v>270000</v>
      </c>
      <c r="BL186" s="64">
        <v>0.53060672286398169</v>
      </c>
    </row>
    <row r="187" spans="1:64" ht="25.5" customHeight="1" thickTop="1" thickBot="1" x14ac:dyDescent="0.25">
      <c r="A187" s="20" t="str">
        <f t="shared" si="12"/>
        <v>870SADADEEN</v>
      </c>
      <c r="B187" s="37">
        <v>870</v>
      </c>
      <c r="C187" s="37" t="s">
        <v>723</v>
      </c>
      <c r="D187" s="38" t="s">
        <v>248</v>
      </c>
      <c r="E187" s="39">
        <v>1884.4779998800138</v>
      </c>
      <c r="F187" s="39">
        <f t="shared" si="13"/>
        <v>2072.9257998680155</v>
      </c>
      <c r="G187" s="39">
        <f t="shared" si="14"/>
        <v>2449.8213998440183</v>
      </c>
      <c r="I187" s="40" t="s">
        <v>724</v>
      </c>
      <c r="J187" s="41">
        <v>1</v>
      </c>
      <c r="K187" s="42">
        <v>8.8776839999999993E-6</v>
      </c>
      <c r="L187" s="42">
        <v>0</v>
      </c>
      <c r="M187" s="42">
        <v>0</v>
      </c>
      <c r="N187" s="42">
        <v>0</v>
      </c>
      <c r="O187" s="43">
        <v>12</v>
      </c>
      <c r="P187" s="38" t="s">
        <v>34</v>
      </c>
      <c r="Q187" s="38" t="s">
        <v>39</v>
      </c>
      <c r="R187" s="43">
        <v>10</v>
      </c>
      <c r="S187" s="43">
        <v>0</v>
      </c>
      <c r="T187" s="43" t="str">
        <f>VLOOKUP(I187,'[1]Inputs_Buildings&amp;Contents'!$H$4:$BQ$503,62,FALSE)</f>
        <v>Less than 1 acre</v>
      </c>
      <c r="U187" s="60"/>
      <c r="V187" s="60"/>
      <c r="W187" s="60"/>
      <c r="X187" s="60"/>
      <c r="Y187" s="60"/>
      <c r="Z187" s="60"/>
      <c r="AA187" s="60"/>
      <c r="AB187" s="60"/>
      <c r="AC187" s="60"/>
      <c r="AD187" s="60"/>
      <c r="AG187" s="60"/>
      <c r="AH187" s="60"/>
      <c r="AI187" s="60"/>
      <c r="AJ187" s="60"/>
      <c r="BK187" s="51">
        <v>271000</v>
      </c>
      <c r="BL187" s="52">
        <v>0.53206889374544697</v>
      </c>
    </row>
    <row r="188" spans="1:64" ht="25.5" customHeight="1" thickTop="1" thickBot="1" x14ac:dyDescent="0.25">
      <c r="A188" s="20" t="str">
        <f t="shared" si="12"/>
        <v>870STUART</v>
      </c>
      <c r="B188" s="20">
        <v>870</v>
      </c>
      <c r="C188" s="20" t="s">
        <v>725</v>
      </c>
      <c r="D188" s="21" t="s">
        <v>248</v>
      </c>
      <c r="E188" s="22">
        <v>1884.4779998800138</v>
      </c>
      <c r="F188" s="22">
        <f t="shared" si="13"/>
        <v>2072.9257998680155</v>
      </c>
      <c r="G188" s="22">
        <f t="shared" si="14"/>
        <v>2449.8213998440183</v>
      </c>
      <c r="I188" s="54" t="s">
        <v>726</v>
      </c>
      <c r="J188" s="55">
        <v>1</v>
      </c>
      <c r="K188" s="56">
        <v>8.8776839999999993E-6</v>
      </c>
      <c r="L188" s="56">
        <v>0</v>
      </c>
      <c r="M188" s="56">
        <v>0</v>
      </c>
      <c r="N188" s="56">
        <v>0</v>
      </c>
      <c r="O188" s="57">
        <v>1</v>
      </c>
      <c r="P188" s="58" t="s">
        <v>292</v>
      </c>
      <c r="Q188" s="58" t="s">
        <v>353</v>
      </c>
      <c r="R188" s="57">
        <v>3</v>
      </c>
      <c r="S188" s="57">
        <v>3</v>
      </c>
      <c r="T188" s="57" t="str">
        <f>VLOOKUP(I188,'[1]Inputs_Buildings&amp;Contents'!$H$4:$BQ$503,62,FALSE)</f>
        <v>Less than 1 acre</v>
      </c>
      <c r="U188" s="60"/>
      <c r="V188" s="60"/>
      <c r="W188" s="60"/>
      <c r="X188" s="60"/>
      <c r="Y188" s="60"/>
      <c r="Z188" s="60"/>
      <c r="AA188" s="60"/>
      <c r="AB188" s="60"/>
      <c r="AC188" s="60"/>
      <c r="AD188" s="60"/>
      <c r="AG188" s="60"/>
      <c r="AH188" s="60"/>
      <c r="AI188" s="60"/>
      <c r="AJ188" s="60"/>
      <c r="BK188" s="63">
        <v>272000</v>
      </c>
      <c r="BL188" s="64">
        <v>0.53353106462691224</v>
      </c>
    </row>
    <row r="189" spans="1:64" ht="25.5" customHeight="1" thickTop="1" thickBot="1" x14ac:dyDescent="0.25">
      <c r="A189" s="20" t="str">
        <f t="shared" si="12"/>
        <v>870THE GAP</v>
      </c>
      <c r="B189" s="37">
        <v>870</v>
      </c>
      <c r="C189" s="37" t="s">
        <v>727</v>
      </c>
      <c r="D189" s="38" t="s">
        <v>248</v>
      </c>
      <c r="E189" s="39">
        <v>1884.4779998800138</v>
      </c>
      <c r="F189" s="39">
        <f t="shared" si="13"/>
        <v>2072.9257998680155</v>
      </c>
      <c r="G189" s="39">
        <f t="shared" si="14"/>
        <v>2449.8213998440183</v>
      </c>
      <c r="I189" s="40" t="s">
        <v>728</v>
      </c>
      <c r="J189" s="41">
        <v>1</v>
      </c>
      <c r="K189" s="42">
        <v>8.8776839999999993E-6</v>
      </c>
      <c r="L189" s="42">
        <v>0</v>
      </c>
      <c r="M189" s="42">
        <v>0</v>
      </c>
      <c r="N189" s="42">
        <v>0</v>
      </c>
      <c r="O189" s="43">
        <v>8</v>
      </c>
      <c r="P189" s="38" t="s">
        <v>250</v>
      </c>
      <c r="Q189" s="38" t="s">
        <v>446</v>
      </c>
      <c r="R189" s="43">
        <v>12</v>
      </c>
      <c r="S189" s="43">
        <v>0</v>
      </c>
      <c r="T189" s="43" t="str">
        <f>VLOOKUP(I189,'[1]Inputs_Buildings&amp;Contents'!$H$4:$BQ$503,62,FALSE)</f>
        <v>Less than 1 acre</v>
      </c>
      <c r="U189" s="60"/>
      <c r="V189" s="60"/>
      <c r="W189" s="60"/>
      <c r="X189" s="60"/>
      <c r="Y189" s="60"/>
      <c r="Z189" s="60"/>
      <c r="AA189" s="60"/>
      <c r="AB189" s="60"/>
      <c r="AC189" s="60"/>
      <c r="AD189" s="60"/>
      <c r="AG189" s="60"/>
      <c r="AH189" s="60"/>
      <c r="AI189" s="60"/>
      <c r="AJ189" s="60"/>
      <c r="BK189" s="51">
        <v>273000</v>
      </c>
      <c r="BL189" s="52">
        <v>0.53499323550837763</v>
      </c>
    </row>
    <row r="190" spans="1:64" ht="25.5" customHeight="1" thickTop="1" thickBot="1" x14ac:dyDescent="0.25">
      <c r="A190" s="20" t="str">
        <f t="shared" si="12"/>
        <v>870WHITE GUMS</v>
      </c>
      <c r="B190" s="20">
        <v>870</v>
      </c>
      <c r="C190" s="20" t="s">
        <v>729</v>
      </c>
      <c r="D190" s="21" t="s">
        <v>248</v>
      </c>
      <c r="E190" s="22">
        <v>1884.4779998800138</v>
      </c>
      <c r="F190" s="22">
        <f t="shared" si="13"/>
        <v>2072.9257998680155</v>
      </c>
      <c r="G190" s="22">
        <f t="shared" si="14"/>
        <v>2449.8213998440183</v>
      </c>
      <c r="I190" s="54" t="s">
        <v>730</v>
      </c>
      <c r="J190" s="55">
        <v>1</v>
      </c>
      <c r="K190" s="56">
        <v>8.8776839999999993E-6</v>
      </c>
      <c r="L190" s="56">
        <v>0</v>
      </c>
      <c r="M190" s="56">
        <v>0</v>
      </c>
      <c r="N190" s="56">
        <v>0</v>
      </c>
      <c r="O190" s="57">
        <v>5</v>
      </c>
      <c r="P190" s="58" t="s">
        <v>311</v>
      </c>
      <c r="Q190" s="58" t="s">
        <v>312</v>
      </c>
      <c r="R190" s="57">
        <v>6</v>
      </c>
      <c r="S190" s="57">
        <v>0</v>
      </c>
      <c r="T190" s="57" t="str">
        <f>VLOOKUP(I190,'[1]Inputs_Buildings&amp;Contents'!$H$4:$BQ$503,62,FALSE)</f>
        <v/>
      </c>
      <c r="U190" s="60"/>
      <c r="V190" s="60"/>
      <c r="W190" s="60"/>
      <c r="X190" s="60"/>
      <c r="Y190" s="60"/>
      <c r="Z190" s="60"/>
      <c r="AA190" s="60"/>
      <c r="AB190" s="60"/>
      <c r="AC190" s="60"/>
      <c r="AD190" s="60"/>
      <c r="AG190" s="60"/>
      <c r="AH190" s="60"/>
      <c r="AI190" s="60"/>
      <c r="AJ190" s="60"/>
      <c r="BK190" s="63">
        <v>274000</v>
      </c>
      <c r="BL190" s="64">
        <v>0.53644499947965452</v>
      </c>
    </row>
    <row r="191" spans="1:64" ht="25.5" customHeight="1" thickTop="1" thickBot="1" x14ac:dyDescent="0.25">
      <c r="A191" s="20" t="str">
        <f t="shared" si="12"/>
        <v>872ALI CURUNG</v>
      </c>
      <c r="B191" s="37">
        <v>872</v>
      </c>
      <c r="C191" s="37" t="s">
        <v>731</v>
      </c>
      <c r="D191" s="38" t="s">
        <v>248</v>
      </c>
      <c r="E191" s="39">
        <v>1909.4299999237978</v>
      </c>
      <c r="F191" s="39">
        <f t="shared" si="13"/>
        <v>2100.3729999161778</v>
      </c>
      <c r="G191" s="39">
        <f t="shared" si="14"/>
        <v>2482.2589999009374</v>
      </c>
      <c r="I191" s="40" t="s">
        <v>732</v>
      </c>
      <c r="J191" s="41">
        <v>1</v>
      </c>
      <c r="K191" s="42">
        <v>1.2794370000000001E-4</v>
      </c>
      <c r="L191" s="42">
        <v>0</v>
      </c>
      <c r="M191" s="42">
        <v>0</v>
      </c>
      <c r="N191" s="42">
        <v>0</v>
      </c>
      <c r="O191" s="43">
        <v>10</v>
      </c>
      <c r="P191" s="38" t="s">
        <v>300</v>
      </c>
      <c r="Q191" s="38" t="s">
        <v>376</v>
      </c>
      <c r="R191" s="43">
        <v>9</v>
      </c>
      <c r="S191" s="43">
        <v>0</v>
      </c>
      <c r="T191" s="43" t="str">
        <f>VLOOKUP(I191,'[1]Inputs_Buildings&amp;Contents'!$H$4:$BQ$503,62,FALSE)</f>
        <v>1 to 5 acres</v>
      </c>
      <c r="U191" s="60"/>
      <c r="V191" s="60"/>
      <c r="W191" s="60"/>
      <c r="X191" s="60"/>
      <c r="Y191" s="60"/>
      <c r="Z191" s="60"/>
      <c r="AA191" s="60"/>
      <c r="AB191" s="60"/>
      <c r="AC191" s="60"/>
      <c r="AD191" s="60"/>
      <c r="AG191" s="60"/>
      <c r="AH191" s="60"/>
      <c r="AI191" s="60"/>
      <c r="AJ191" s="60"/>
      <c r="BK191" s="51">
        <v>275000</v>
      </c>
      <c r="BL191" s="52">
        <v>0.53791237381621393</v>
      </c>
    </row>
    <row r="192" spans="1:64" ht="25.5" customHeight="1" thickTop="1" thickBot="1" x14ac:dyDescent="0.25">
      <c r="A192" s="20" t="str">
        <f t="shared" si="12"/>
        <v>872AMPILATWATJA</v>
      </c>
      <c r="B192" s="20">
        <v>872</v>
      </c>
      <c r="C192" s="20" t="s">
        <v>733</v>
      </c>
      <c r="D192" s="21" t="s">
        <v>248</v>
      </c>
      <c r="E192" s="22">
        <v>1909.4299999237978</v>
      </c>
      <c r="F192" s="22">
        <f t="shared" si="13"/>
        <v>2100.3729999161778</v>
      </c>
      <c r="G192" s="22">
        <f t="shared" si="14"/>
        <v>2482.2589999009374</v>
      </c>
      <c r="I192" s="67" t="s">
        <v>734</v>
      </c>
      <c r="J192" s="68">
        <v>1</v>
      </c>
      <c r="K192" s="69">
        <v>8.8776839999999993E-6</v>
      </c>
      <c r="L192" s="69">
        <v>0</v>
      </c>
      <c r="M192" s="69">
        <v>0</v>
      </c>
      <c r="N192" s="69">
        <v>0</v>
      </c>
      <c r="O192" s="70">
        <v>1</v>
      </c>
      <c r="P192" s="71" t="s">
        <v>292</v>
      </c>
      <c r="Q192" s="71" t="s">
        <v>353</v>
      </c>
      <c r="R192" s="70">
        <v>15</v>
      </c>
      <c r="S192" s="70">
        <v>0</v>
      </c>
      <c r="T192" s="70" t="str">
        <f>VLOOKUP(I192,'[1]Inputs_Buildings&amp;Contents'!$H$4:$BQ$503,62,FALSE)</f>
        <v>Less than 1 acre</v>
      </c>
      <c r="U192" s="60"/>
      <c r="V192" s="60"/>
      <c r="W192" s="60"/>
      <c r="X192" s="60"/>
      <c r="Y192" s="60"/>
      <c r="Z192" s="60"/>
      <c r="AA192" s="60"/>
      <c r="AB192" s="60"/>
      <c r="AC192" s="60"/>
      <c r="AD192" s="60"/>
      <c r="AG192" s="60"/>
      <c r="AH192" s="60"/>
      <c r="AI192" s="60"/>
      <c r="AJ192" s="60"/>
      <c r="BK192" s="63">
        <v>276000</v>
      </c>
      <c r="BL192" s="64">
        <v>0.5393745446976792</v>
      </c>
    </row>
    <row r="193" spans="1:64" ht="25.5" customHeight="1" thickTop="1" thickBot="1" x14ac:dyDescent="0.25">
      <c r="A193" s="20" t="str">
        <f t="shared" si="12"/>
        <v>872ANATYE</v>
      </c>
      <c r="B193" s="37">
        <v>872</v>
      </c>
      <c r="C193" s="37" t="s">
        <v>735</v>
      </c>
      <c r="D193" s="38" t="s">
        <v>248</v>
      </c>
      <c r="E193" s="39">
        <v>1909.4299999237978</v>
      </c>
      <c r="F193" s="39">
        <f t="shared" si="13"/>
        <v>2100.3729999161778</v>
      </c>
      <c r="G193" s="39">
        <f t="shared" si="14"/>
        <v>2482.2589999009374</v>
      </c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60"/>
      <c r="BK193" s="51">
        <v>277000</v>
      </c>
      <c r="BL193" s="52">
        <v>0.54083671557914459</v>
      </c>
    </row>
    <row r="194" spans="1:64" ht="25.5" customHeight="1" thickTop="1" thickBot="1" x14ac:dyDescent="0.25">
      <c r="A194" s="20" t="str">
        <f t="shared" si="12"/>
        <v>872ANMATJERE</v>
      </c>
      <c r="B194" s="20">
        <v>872</v>
      </c>
      <c r="C194" s="20" t="s">
        <v>736</v>
      </c>
      <c r="D194" s="21" t="s">
        <v>248</v>
      </c>
      <c r="E194" s="22">
        <v>1909.4299999237978</v>
      </c>
      <c r="F194" s="22">
        <f t="shared" si="13"/>
        <v>2100.3729999161778</v>
      </c>
      <c r="G194" s="22">
        <f t="shared" si="14"/>
        <v>2482.2589999009374</v>
      </c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BK194" s="63">
        <v>278000</v>
      </c>
      <c r="BL194" s="64">
        <v>0.54228847955042148</v>
      </c>
    </row>
    <row r="195" spans="1:64" ht="25.5" customHeight="1" thickTop="1" thickBot="1" x14ac:dyDescent="0.25">
      <c r="A195" s="20" t="str">
        <f t="shared" si="12"/>
        <v>872AREYONGA</v>
      </c>
      <c r="B195" s="37">
        <v>872</v>
      </c>
      <c r="C195" s="37" t="s">
        <v>737</v>
      </c>
      <c r="D195" s="38" t="s">
        <v>248</v>
      </c>
      <c r="E195" s="39">
        <v>1909.4299999237978</v>
      </c>
      <c r="F195" s="39">
        <f t="shared" si="13"/>
        <v>2100.3729999161778</v>
      </c>
      <c r="G195" s="39">
        <f t="shared" si="14"/>
        <v>2482.2589999009374</v>
      </c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BK195" s="51">
        <v>279000</v>
      </c>
      <c r="BL195" s="52">
        <v>0.54374024352169847</v>
      </c>
    </row>
    <row r="196" spans="1:64" ht="25.5" customHeight="1" thickTop="1" thickBot="1" x14ac:dyDescent="0.25">
      <c r="A196" s="20" t="str">
        <f t="shared" si="12"/>
        <v>872ATITJERE</v>
      </c>
      <c r="B196" s="20">
        <v>872</v>
      </c>
      <c r="C196" s="20" t="s">
        <v>738</v>
      </c>
      <c r="D196" s="21" t="s">
        <v>248</v>
      </c>
      <c r="E196" s="22">
        <v>1909.4299999237978</v>
      </c>
      <c r="F196" s="22">
        <f t="shared" si="13"/>
        <v>2100.3729999161778</v>
      </c>
      <c r="G196" s="22">
        <f t="shared" si="14"/>
        <v>2482.2589999009374</v>
      </c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BK196" s="63">
        <v>280000</v>
      </c>
      <c r="BL196" s="64">
        <v>0.54520241440316375</v>
      </c>
    </row>
    <row r="197" spans="1:64" ht="25.5" customHeight="1" thickTop="1" thickBot="1" x14ac:dyDescent="0.25">
      <c r="A197" s="20" t="str">
        <f t="shared" ref="A197:A260" si="15">CONCATENATE(B197,C197)</f>
        <v>872BURT PLAIN</v>
      </c>
      <c r="B197" s="37">
        <v>872</v>
      </c>
      <c r="C197" s="37" t="s">
        <v>739</v>
      </c>
      <c r="D197" s="38" t="s">
        <v>248</v>
      </c>
      <c r="E197" s="39">
        <v>1909.4299999237978</v>
      </c>
      <c r="F197" s="39">
        <f t="shared" ref="F197:F260" si="16">1.1*E197</f>
        <v>2100.3729999161778</v>
      </c>
      <c r="G197" s="39">
        <f t="shared" ref="G197:G260" si="17">1.3*E197</f>
        <v>2482.2589999009374</v>
      </c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BK197" s="51">
        <v>281000</v>
      </c>
      <c r="BL197" s="52">
        <v>0.54665417837444064</v>
      </c>
    </row>
    <row r="198" spans="1:64" ht="25.5" customHeight="1" thickTop="1" thickBot="1" x14ac:dyDescent="0.25">
      <c r="A198" s="20" t="str">
        <f t="shared" si="15"/>
        <v>872CANTEEN CREEK</v>
      </c>
      <c r="B198" s="20">
        <v>872</v>
      </c>
      <c r="C198" s="20" t="s">
        <v>740</v>
      </c>
      <c r="D198" s="21" t="s">
        <v>248</v>
      </c>
      <c r="E198" s="22">
        <v>1909.4299999237978</v>
      </c>
      <c r="F198" s="22">
        <f t="shared" si="16"/>
        <v>2100.3729999161778</v>
      </c>
      <c r="G198" s="22">
        <f t="shared" si="17"/>
        <v>2482.2589999009374</v>
      </c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BK198" s="63">
        <v>282000</v>
      </c>
      <c r="BL198" s="64">
        <v>0.54811634925590591</v>
      </c>
    </row>
    <row r="199" spans="1:64" ht="25.5" customHeight="1" thickTop="1" thickBot="1" x14ac:dyDescent="0.25">
      <c r="A199" s="20" t="str">
        <f t="shared" si="15"/>
        <v>872COSTELLO</v>
      </c>
      <c r="B199" s="37">
        <v>872</v>
      </c>
      <c r="C199" s="37" t="s">
        <v>741</v>
      </c>
      <c r="D199" s="38" t="s">
        <v>248</v>
      </c>
      <c r="E199" s="39">
        <v>1909.4299999237978</v>
      </c>
      <c r="F199" s="39">
        <f t="shared" si="16"/>
        <v>2100.3729999161778</v>
      </c>
      <c r="G199" s="39">
        <f t="shared" si="17"/>
        <v>2482.2589999009374</v>
      </c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BK199" s="51">
        <v>283000</v>
      </c>
      <c r="BL199" s="52">
        <v>0.54956811322718291</v>
      </c>
    </row>
    <row r="200" spans="1:64" ht="25.5" customHeight="1" thickTop="1" thickBot="1" x14ac:dyDescent="0.25">
      <c r="A200" s="20" t="str">
        <f t="shared" si="15"/>
        <v>872DAVENPORT</v>
      </c>
      <c r="B200" s="20">
        <v>872</v>
      </c>
      <c r="C200" s="20" t="s">
        <v>742</v>
      </c>
      <c r="D200" s="21" t="s">
        <v>248</v>
      </c>
      <c r="E200" s="22">
        <v>1909.4299999237978</v>
      </c>
      <c r="F200" s="22">
        <f t="shared" si="16"/>
        <v>2100.3729999161778</v>
      </c>
      <c r="G200" s="22">
        <f t="shared" si="17"/>
        <v>2482.2589999009374</v>
      </c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BK200" s="63">
        <v>284000</v>
      </c>
      <c r="BL200" s="64">
        <v>0.55102508065355404</v>
      </c>
    </row>
    <row r="201" spans="1:64" ht="25.5" customHeight="1" thickTop="1" thickBot="1" x14ac:dyDescent="0.25">
      <c r="A201" s="20" t="str">
        <f t="shared" si="15"/>
        <v>872ENGAWALA</v>
      </c>
      <c r="B201" s="37">
        <v>872</v>
      </c>
      <c r="C201" s="37" t="s">
        <v>743</v>
      </c>
      <c r="D201" s="38" t="s">
        <v>248</v>
      </c>
      <c r="E201" s="39">
        <v>1909.4299999237978</v>
      </c>
      <c r="F201" s="39">
        <f t="shared" si="16"/>
        <v>2100.3729999161778</v>
      </c>
      <c r="G201" s="39">
        <f t="shared" si="17"/>
        <v>2482.2589999009374</v>
      </c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BK201" s="51">
        <v>285000</v>
      </c>
      <c r="BL201" s="52">
        <v>0.55247684462483093</v>
      </c>
    </row>
    <row r="202" spans="1:64" ht="25.5" customHeight="1" thickTop="1" thickBot="1" x14ac:dyDescent="0.25">
      <c r="A202" s="20" t="str">
        <f t="shared" si="15"/>
        <v>872FINKE</v>
      </c>
      <c r="B202" s="20">
        <v>872</v>
      </c>
      <c r="C202" s="20" t="s">
        <v>744</v>
      </c>
      <c r="D202" s="21" t="s">
        <v>248</v>
      </c>
      <c r="E202" s="22">
        <v>1909.4299999237978</v>
      </c>
      <c r="F202" s="22">
        <f t="shared" si="16"/>
        <v>2100.3729999161778</v>
      </c>
      <c r="G202" s="22">
        <f t="shared" si="17"/>
        <v>2482.2589999009374</v>
      </c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BK202" s="63">
        <v>286000</v>
      </c>
      <c r="BL202" s="64">
        <v>0.55392860859610782</v>
      </c>
    </row>
    <row r="203" spans="1:64" ht="25.5" customHeight="1" thickTop="1" thickBot="1" x14ac:dyDescent="0.25">
      <c r="A203" s="20" t="str">
        <f t="shared" si="15"/>
        <v>872GHAN</v>
      </c>
      <c r="B203" s="37">
        <v>872</v>
      </c>
      <c r="C203" s="37" t="s">
        <v>745</v>
      </c>
      <c r="D203" s="38" t="s">
        <v>248</v>
      </c>
      <c r="E203" s="39">
        <v>1909.4299999237978</v>
      </c>
      <c r="F203" s="39">
        <f t="shared" si="16"/>
        <v>2100.3729999161778</v>
      </c>
      <c r="G203" s="39">
        <f t="shared" si="17"/>
        <v>2482.2589999009374</v>
      </c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BK203" s="51">
        <v>287000</v>
      </c>
      <c r="BL203" s="52">
        <v>0.55538037256738471</v>
      </c>
    </row>
    <row r="204" spans="1:64" ht="25.5" customHeight="1" thickTop="1" thickBot="1" x14ac:dyDescent="0.25">
      <c r="A204" s="20" t="str">
        <f t="shared" si="15"/>
        <v>872HAASTS BLUFF</v>
      </c>
      <c r="B204" s="20">
        <v>872</v>
      </c>
      <c r="C204" s="20" t="s">
        <v>746</v>
      </c>
      <c r="D204" s="21" t="s">
        <v>248</v>
      </c>
      <c r="E204" s="22">
        <v>1909.4299999237978</v>
      </c>
      <c r="F204" s="22">
        <f t="shared" si="16"/>
        <v>2100.3729999161778</v>
      </c>
      <c r="G204" s="22">
        <f t="shared" si="17"/>
        <v>2482.2589999009374</v>
      </c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BK204" s="63">
        <v>288000</v>
      </c>
      <c r="BL204" s="64">
        <v>0.55683213653866159</v>
      </c>
    </row>
    <row r="205" spans="1:64" ht="25.5" customHeight="1" thickTop="1" thickBot="1" x14ac:dyDescent="0.25">
      <c r="A205" s="20" t="str">
        <f t="shared" si="15"/>
        <v>872HALE</v>
      </c>
      <c r="B205" s="37">
        <v>872</v>
      </c>
      <c r="C205" s="37" t="s">
        <v>747</v>
      </c>
      <c r="D205" s="38" t="s">
        <v>248</v>
      </c>
      <c r="E205" s="39">
        <v>1909.4299999237978</v>
      </c>
      <c r="F205" s="39">
        <f t="shared" si="16"/>
        <v>2100.3729999161778</v>
      </c>
      <c r="G205" s="39">
        <f t="shared" si="17"/>
        <v>2482.2589999009374</v>
      </c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BK205" s="51">
        <v>289000</v>
      </c>
      <c r="BL205" s="52">
        <v>0.5582839005099387</v>
      </c>
    </row>
    <row r="206" spans="1:64" ht="25.5" customHeight="1" thickTop="1" thickBot="1" x14ac:dyDescent="0.25">
      <c r="A206" s="20" t="str">
        <f t="shared" si="15"/>
        <v>872HART</v>
      </c>
      <c r="B206" s="20">
        <v>872</v>
      </c>
      <c r="C206" s="20" t="s">
        <v>748</v>
      </c>
      <c r="D206" s="21" t="s">
        <v>248</v>
      </c>
      <c r="E206" s="22">
        <v>1909.4299999237978</v>
      </c>
      <c r="F206" s="22">
        <f t="shared" si="16"/>
        <v>2100.3729999161778</v>
      </c>
      <c r="G206" s="22">
        <f t="shared" si="17"/>
        <v>2482.2589999009374</v>
      </c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BK206" s="63">
        <v>290000</v>
      </c>
      <c r="BL206" s="64">
        <v>0.55973566448121559</v>
      </c>
    </row>
    <row r="207" spans="1:64" ht="25.5" customHeight="1" thickTop="1" thickBot="1" x14ac:dyDescent="0.25">
      <c r="A207" s="20" t="str">
        <f t="shared" si="15"/>
        <v>872HERMANNSBURG</v>
      </c>
      <c r="B207" s="37">
        <v>872</v>
      </c>
      <c r="C207" s="37" t="s">
        <v>749</v>
      </c>
      <c r="D207" s="38" t="s">
        <v>248</v>
      </c>
      <c r="E207" s="39">
        <v>1909.4299999237978</v>
      </c>
      <c r="F207" s="39">
        <f t="shared" si="16"/>
        <v>2100.3729999161778</v>
      </c>
      <c r="G207" s="39">
        <f t="shared" si="17"/>
        <v>2482.2589999009374</v>
      </c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BK207" s="51">
        <v>291000</v>
      </c>
      <c r="BL207" s="52">
        <v>0.56117702154230409</v>
      </c>
    </row>
    <row r="208" spans="1:64" ht="25.5" customHeight="1" thickTop="1" thickBot="1" x14ac:dyDescent="0.25">
      <c r="A208" s="20" t="str">
        <f t="shared" si="15"/>
        <v>872HUGH</v>
      </c>
      <c r="B208" s="20">
        <v>872</v>
      </c>
      <c r="C208" s="20" t="s">
        <v>750</v>
      </c>
      <c r="D208" s="21" t="s">
        <v>248</v>
      </c>
      <c r="E208" s="22">
        <v>1909.4299999237978</v>
      </c>
      <c r="F208" s="22">
        <f t="shared" si="16"/>
        <v>2100.3729999161778</v>
      </c>
      <c r="G208" s="22">
        <f t="shared" si="17"/>
        <v>2482.2589999009374</v>
      </c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BK208" s="63">
        <v>292000</v>
      </c>
      <c r="BL208" s="64">
        <v>0.56263398896867522</v>
      </c>
    </row>
    <row r="209" spans="1:64" ht="25.5" customHeight="1" thickTop="1" thickBot="1" x14ac:dyDescent="0.25">
      <c r="A209" s="20" t="str">
        <f t="shared" si="15"/>
        <v>872IMANPA</v>
      </c>
      <c r="B209" s="37">
        <v>872</v>
      </c>
      <c r="C209" s="37" t="s">
        <v>751</v>
      </c>
      <c r="D209" s="38" t="s">
        <v>248</v>
      </c>
      <c r="E209" s="39">
        <v>1909.4299999237978</v>
      </c>
      <c r="F209" s="39">
        <f t="shared" si="16"/>
        <v>2100.3729999161778</v>
      </c>
      <c r="G209" s="39">
        <f t="shared" si="17"/>
        <v>2482.2589999009374</v>
      </c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BK209" s="51">
        <v>293000</v>
      </c>
      <c r="BL209" s="52">
        <v>0.56407534602976372</v>
      </c>
    </row>
    <row r="210" spans="1:64" ht="25.5" customHeight="1" thickTop="1" thickBot="1" x14ac:dyDescent="0.25">
      <c r="A210" s="20" t="str">
        <f t="shared" si="15"/>
        <v>872KALTUKATJARA</v>
      </c>
      <c r="B210" s="20">
        <v>872</v>
      </c>
      <c r="C210" s="20" t="s">
        <v>752</v>
      </c>
      <c r="D210" s="21" t="s">
        <v>248</v>
      </c>
      <c r="E210" s="22">
        <v>1909.4299999237978</v>
      </c>
      <c r="F210" s="22">
        <f t="shared" si="16"/>
        <v>2100.3729999161778</v>
      </c>
      <c r="G210" s="22">
        <f t="shared" si="17"/>
        <v>2482.2589999009374</v>
      </c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BK210" s="63">
        <v>294000</v>
      </c>
      <c r="BL210" s="64">
        <v>0.56552190654594647</v>
      </c>
    </row>
    <row r="211" spans="1:64" ht="25.5" customHeight="1" thickTop="1" thickBot="1" x14ac:dyDescent="0.25">
      <c r="A211" s="20" t="str">
        <f t="shared" si="15"/>
        <v>872KINTORE</v>
      </c>
      <c r="B211" s="37">
        <v>872</v>
      </c>
      <c r="C211" s="37" t="s">
        <v>753</v>
      </c>
      <c r="D211" s="38" t="s">
        <v>248</v>
      </c>
      <c r="E211" s="39">
        <v>1909.4299999237978</v>
      </c>
      <c r="F211" s="39">
        <f t="shared" si="16"/>
        <v>2100.3729999161778</v>
      </c>
      <c r="G211" s="39">
        <f t="shared" si="17"/>
        <v>2482.2589999009374</v>
      </c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BK211" s="51">
        <v>295000</v>
      </c>
      <c r="BL211" s="52">
        <v>0.56697367051722336</v>
      </c>
    </row>
    <row r="212" spans="1:64" ht="25.5" customHeight="1" thickTop="1" thickBot="1" x14ac:dyDescent="0.25">
      <c r="A212" s="20" t="str">
        <f t="shared" si="15"/>
        <v>872LARAMBA</v>
      </c>
      <c r="B212" s="20">
        <v>872</v>
      </c>
      <c r="C212" s="20" t="s">
        <v>754</v>
      </c>
      <c r="D212" s="21" t="s">
        <v>248</v>
      </c>
      <c r="E212" s="22">
        <v>1909.4299999237978</v>
      </c>
      <c r="F212" s="22">
        <f t="shared" si="16"/>
        <v>2100.3729999161778</v>
      </c>
      <c r="G212" s="22">
        <f t="shared" si="17"/>
        <v>2482.2589999009374</v>
      </c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BK212" s="63">
        <v>296000</v>
      </c>
      <c r="BL212" s="64">
        <v>0.56957539806431468</v>
      </c>
    </row>
    <row r="213" spans="1:64" ht="25.5" customHeight="1" thickTop="1" thickBot="1" x14ac:dyDescent="0.25">
      <c r="A213" s="20" t="str">
        <f t="shared" si="15"/>
        <v>872MOUNT LIEBIG</v>
      </c>
      <c r="B213" s="37">
        <v>872</v>
      </c>
      <c r="C213" s="37" t="s">
        <v>755</v>
      </c>
      <c r="D213" s="38" t="s">
        <v>248</v>
      </c>
      <c r="E213" s="39">
        <v>1909.4299999237978</v>
      </c>
      <c r="F213" s="39">
        <f t="shared" si="16"/>
        <v>2100.3729999161778</v>
      </c>
      <c r="G213" s="39">
        <f t="shared" si="17"/>
        <v>2482.2589999009374</v>
      </c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BK213" s="51">
        <v>297000</v>
      </c>
      <c r="BL213" s="52">
        <v>0.57102716203559167</v>
      </c>
    </row>
    <row r="214" spans="1:64" ht="25.5" customHeight="1" thickTop="1" thickBot="1" x14ac:dyDescent="0.25">
      <c r="A214" s="20" t="str">
        <f t="shared" si="15"/>
        <v>872MOUNT ZEIL</v>
      </c>
      <c r="B214" s="20">
        <v>872</v>
      </c>
      <c r="C214" s="20" t="s">
        <v>756</v>
      </c>
      <c r="D214" s="21" t="s">
        <v>248</v>
      </c>
      <c r="E214" s="22">
        <v>1909.4299999237978</v>
      </c>
      <c r="F214" s="22">
        <f t="shared" si="16"/>
        <v>2100.3729999161778</v>
      </c>
      <c r="G214" s="22">
        <f t="shared" si="17"/>
        <v>2482.2589999009374</v>
      </c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BK214" s="63">
        <v>298000</v>
      </c>
      <c r="BL214" s="64">
        <v>0.57246851909668028</v>
      </c>
    </row>
    <row r="215" spans="1:64" ht="25.5" customHeight="1" thickTop="1" thickBot="1" x14ac:dyDescent="0.25">
      <c r="A215" s="20" t="str">
        <f t="shared" si="15"/>
        <v>872NAMATJIRA</v>
      </c>
      <c r="B215" s="37">
        <v>872</v>
      </c>
      <c r="C215" s="37" t="s">
        <v>757</v>
      </c>
      <c r="D215" s="38" t="s">
        <v>248</v>
      </c>
      <c r="E215" s="39">
        <v>1909.4299999237978</v>
      </c>
      <c r="F215" s="39">
        <f t="shared" si="16"/>
        <v>2100.3729999161778</v>
      </c>
      <c r="G215" s="39">
        <f t="shared" si="17"/>
        <v>2482.2589999009374</v>
      </c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BK215" s="51">
        <v>299000</v>
      </c>
      <c r="BL215" s="52">
        <v>0.57391507961286303</v>
      </c>
    </row>
    <row r="216" spans="1:64" ht="25.5" customHeight="1" thickTop="1" thickBot="1" x14ac:dyDescent="0.25">
      <c r="A216" s="20" t="str">
        <f t="shared" si="15"/>
        <v>872NYIRRIPI</v>
      </c>
      <c r="B216" s="20">
        <v>872</v>
      </c>
      <c r="C216" s="20" t="s">
        <v>758</v>
      </c>
      <c r="D216" s="21" t="s">
        <v>248</v>
      </c>
      <c r="E216" s="22">
        <v>1909.4299999237978</v>
      </c>
      <c r="F216" s="22">
        <f t="shared" si="16"/>
        <v>2100.3729999161778</v>
      </c>
      <c r="G216" s="22">
        <f t="shared" si="17"/>
        <v>2482.2589999009374</v>
      </c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BK216" s="63">
        <v>300000</v>
      </c>
      <c r="BL216" s="64">
        <v>0.57535643667395153</v>
      </c>
    </row>
    <row r="217" spans="1:64" ht="25.5" customHeight="1" thickTop="1" thickBot="1" x14ac:dyDescent="0.25">
      <c r="A217" s="20" t="str">
        <f t="shared" si="15"/>
        <v>872PAPUNYA</v>
      </c>
      <c r="B217" s="37">
        <v>872</v>
      </c>
      <c r="C217" s="37" t="s">
        <v>759</v>
      </c>
      <c r="D217" s="38" t="s">
        <v>248</v>
      </c>
      <c r="E217" s="39">
        <v>1909.4299999237978</v>
      </c>
      <c r="F217" s="39">
        <f t="shared" si="16"/>
        <v>2100.3729999161778</v>
      </c>
      <c r="G217" s="39">
        <f t="shared" si="17"/>
        <v>2482.2589999009374</v>
      </c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BK217" s="51">
        <v>301000</v>
      </c>
      <c r="BL217" s="52">
        <v>0.57680820064522842</v>
      </c>
    </row>
    <row r="218" spans="1:64" ht="25.5" customHeight="1" thickTop="1" thickBot="1" x14ac:dyDescent="0.25">
      <c r="A218" s="20" t="str">
        <f t="shared" si="15"/>
        <v>872PETERMANN</v>
      </c>
      <c r="B218" s="20">
        <v>872</v>
      </c>
      <c r="C218" s="20" t="s">
        <v>760</v>
      </c>
      <c r="D218" s="21" t="s">
        <v>248</v>
      </c>
      <c r="E218" s="22">
        <v>1909.4299999237978</v>
      </c>
      <c r="F218" s="22">
        <f t="shared" si="16"/>
        <v>2100.3729999161778</v>
      </c>
      <c r="G218" s="22">
        <f t="shared" si="17"/>
        <v>2482.2589999009374</v>
      </c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BK218" s="63">
        <v>302000</v>
      </c>
      <c r="BL218" s="64">
        <v>0.57824955770631703</v>
      </c>
    </row>
    <row r="219" spans="1:64" ht="25.5" customHeight="1" thickTop="1" thickBot="1" x14ac:dyDescent="0.25">
      <c r="A219" s="20" t="str">
        <f t="shared" si="15"/>
        <v>872SANDOVER</v>
      </c>
      <c r="B219" s="37">
        <v>872</v>
      </c>
      <c r="C219" s="37" t="s">
        <v>761</v>
      </c>
      <c r="D219" s="38" t="s">
        <v>248</v>
      </c>
      <c r="E219" s="39">
        <v>1909.4299999237978</v>
      </c>
      <c r="F219" s="39">
        <f t="shared" si="16"/>
        <v>2100.3729999161778</v>
      </c>
      <c r="G219" s="39">
        <f t="shared" si="17"/>
        <v>2482.2589999009374</v>
      </c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BK219" s="51">
        <v>303000</v>
      </c>
      <c r="BL219" s="52">
        <v>0.57969611822249978</v>
      </c>
    </row>
    <row r="220" spans="1:64" ht="25.5" customHeight="1" thickTop="1" thickBot="1" x14ac:dyDescent="0.25">
      <c r="A220" s="20" t="str">
        <f t="shared" si="15"/>
        <v>872SANTA TERESA</v>
      </c>
      <c r="B220" s="20">
        <v>872</v>
      </c>
      <c r="C220" s="20" t="s">
        <v>762</v>
      </c>
      <c r="D220" s="21" t="s">
        <v>248</v>
      </c>
      <c r="E220" s="22">
        <v>1909.4299999237978</v>
      </c>
      <c r="F220" s="22">
        <f t="shared" si="16"/>
        <v>2100.3729999161778</v>
      </c>
      <c r="G220" s="22">
        <f t="shared" si="17"/>
        <v>2482.2589999009374</v>
      </c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BK220" s="63">
        <v>304000</v>
      </c>
      <c r="BL220" s="64">
        <v>0.58114788219377667</v>
      </c>
    </row>
    <row r="221" spans="1:64" ht="25.5" customHeight="1" thickTop="1" thickBot="1" x14ac:dyDescent="0.25">
      <c r="A221" s="20" t="str">
        <f t="shared" si="15"/>
        <v>872TARA</v>
      </c>
      <c r="B221" s="37">
        <v>872</v>
      </c>
      <c r="C221" s="37" t="s">
        <v>763</v>
      </c>
      <c r="D221" s="38" t="s">
        <v>248</v>
      </c>
      <c r="E221" s="39">
        <v>1909.4299999237978</v>
      </c>
      <c r="F221" s="39">
        <f t="shared" si="16"/>
        <v>2100.3729999161778</v>
      </c>
      <c r="G221" s="39">
        <f t="shared" si="17"/>
        <v>2482.2589999009374</v>
      </c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BK221" s="51">
        <v>305000</v>
      </c>
      <c r="BL221" s="52">
        <v>0.58258923925486517</v>
      </c>
    </row>
    <row r="222" spans="1:64" ht="25.5" customHeight="1" thickTop="1" thickBot="1" x14ac:dyDescent="0.25">
      <c r="A222" s="20" t="str">
        <f t="shared" si="15"/>
        <v>872TI TREE</v>
      </c>
      <c r="B222" s="20">
        <v>872</v>
      </c>
      <c r="C222" s="20" t="s">
        <v>764</v>
      </c>
      <c r="D222" s="21" t="s">
        <v>248</v>
      </c>
      <c r="E222" s="22">
        <v>1909.4299999237978</v>
      </c>
      <c r="F222" s="22">
        <f t="shared" si="16"/>
        <v>2100.3729999161778</v>
      </c>
      <c r="G222" s="22">
        <f t="shared" si="17"/>
        <v>2482.2589999009374</v>
      </c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BK222" s="63">
        <v>306000</v>
      </c>
      <c r="BL222" s="64">
        <v>0.58402018940576539</v>
      </c>
    </row>
    <row r="223" spans="1:64" ht="25.5" customHeight="1" thickTop="1" thickBot="1" x14ac:dyDescent="0.25">
      <c r="A223" s="20" t="str">
        <f t="shared" si="15"/>
        <v>872WALLACE ROCKHOLE</v>
      </c>
      <c r="B223" s="37">
        <v>872</v>
      </c>
      <c r="C223" s="37" t="s">
        <v>765</v>
      </c>
      <c r="D223" s="38" t="s">
        <v>248</v>
      </c>
      <c r="E223" s="39">
        <v>1909.4299999237978</v>
      </c>
      <c r="F223" s="39">
        <f t="shared" si="16"/>
        <v>2100.3729999161778</v>
      </c>
      <c r="G223" s="39">
        <f t="shared" si="17"/>
        <v>2482.2589999009374</v>
      </c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BK223" s="51">
        <v>307000</v>
      </c>
      <c r="BL223" s="52">
        <v>0.58546154646685411</v>
      </c>
    </row>
    <row r="224" spans="1:64" ht="25.5" customHeight="1" thickTop="1" thickBot="1" x14ac:dyDescent="0.25">
      <c r="A224" s="20" t="str">
        <f t="shared" si="15"/>
        <v>872WILORA</v>
      </c>
      <c r="B224" s="20">
        <v>872</v>
      </c>
      <c r="C224" s="20" t="s">
        <v>766</v>
      </c>
      <c r="D224" s="21" t="s">
        <v>248</v>
      </c>
      <c r="E224" s="22">
        <v>1909.4299999237978</v>
      </c>
      <c r="F224" s="22">
        <f t="shared" si="16"/>
        <v>2100.3729999161778</v>
      </c>
      <c r="G224" s="22">
        <f t="shared" si="17"/>
        <v>2482.2589999009374</v>
      </c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BK224" s="63">
        <v>308000</v>
      </c>
      <c r="BL224" s="64">
        <v>0.58690810698303675</v>
      </c>
    </row>
    <row r="225" spans="1:64" ht="25.5" customHeight="1" thickTop="1" thickBot="1" x14ac:dyDescent="0.25">
      <c r="A225" s="20" t="str">
        <f t="shared" si="15"/>
        <v>872WUTUNUGURRA</v>
      </c>
      <c r="B225" s="37">
        <v>872</v>
      </c>
      <c r="C225" s="37" t="s">
        <v>767</v>
      </c>
      <c r="D225" s="38" t="s">
        <v>248</v>
      </c>
      <c r="E225" s="39">
        <v>1909.4299999237978</v>
      </c>
      <c r="F225" s="39">
        <f t="shared" si="16"/>
        <v>2100.3729999161778</v>
      </c>
      <c r="G225" s="39">
        <f t="shared" si="17"/>
        <v>2482.2589999009374</v>
      </c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BK225" s="51">
        <v>309000</v>
      </c>
      <c r="BL225" s="52">
        <v>0.58834946404412536</v>
      </c>
    </row>
    <row r="226" spans="1:64" ht="25.5" customHeight="1" thickTop="1" thickBot="1" x14ac:dyDescent="0.25">
      <c r="A226" s="20" t="str">
        <f t="shared" si="15"/>
        <v>872YUELAMU</v>
      </c>
      <c r="B226" s="20">
        <v>872</v>
      </c>
      <c r="C226" s="20" t="s">
        <v>768</v>
      </c>
      <c r="D226" s="21" t="s">
        <v>248</v>
      </c>
      <c r="E226" s="22">
        <v>1909.4299999237978</v>
      </c>
      <c r="F226" s="22">
        <f t="shared" si="16"/>
        <v>2100.3729999161778</v>
      </c>
      <c r="G226" s="22">
        <f t="shared" si="17"/>
        <v>2482.2589999009374</v>
      </c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BK226" s="63">
        <v>310000</v>
      </c>
      <c r="BL226" s="64">
        <v>0.58979082110521386</v>
      </c>
    </row>
    <row r="227" spans="1:64" ht="25.5" customHeight="1" thickTop="1" thickBot="1" x14ac:dyDescent="0.25">
      <c r="A227" s="20" t="str">
        <f t="shared" si="15"/>
        <v>872YUENDUMU</v>
      </c>
      <c r="B227" s="37">
        <v>872</v>
      </c>
      <c r="C227" s="37" t="s">
        <v>769</v>
      </c>
      <c r="D227" s="38" t="s">
        <v>248</v>
      </c>
      <c r="E227" s="39">
        <v>1909.4299999237978</v>
      </c>
      <c r="F227" s="39">
        <f t="shared" si="16"/>
        <v>2100.3729999161778</v>
      </c>
      <c r="G227" s="39">
        <f t="shared" si="17"/>
        <v>2482.2589999009374</v>
      </c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BK227" s="51">
        <v>311000</v>
      </c>
      <c r="BL227" s="52">
        <v>0.59122177125611408</v>
      </c>
    </row>
    <row r="228" spans="1:64" ht="25.5" customHeight="1" thickTop="1" thickBot="1" x14ac:dyDescent="0.25">
      <c r="A228" s="20" t="str">
        <f t="shared" si="15"/>
        <v>872YULARA</v>
      </c>
      <c r="B228" s="20">
        <v>872</v>
      </c>
      <c r="C228" s="20" t="s">
        <v>770</v>
      </c>
      <c r="D228" s="21" t="s">
        <v>248</v>
      </c>
      <c r="E228" s="22">
        <v>1909.4299999237978</v>
      </c>
      <c r="F228" s="22">
        <f t="shared" si="16"/>
        <v>2100.3729999161778</v>
      </c>
      <c r="G228" s="22">
        <f t="shared" si="17"/>
        <v>2482.2589999009374</v>
      </c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BK228" s="63">
        <v>312000</v>
      </c>
      <c r="BL228" s="64">
        <v>0.59265792486210844</v>
      </c>
    </row>
    <row r="229" spans="1:64" ht="25.5" customHeight="1" thickTop="1" thickBot="1" x14ac:dyDescent="0.25">
      <c r="A229" s="20" t="str">
        <f t="shared" si="15"/>
        <v>872AMATA</v>
      </c>
      <c r="B229" s="37">
        <v>872</v>
      </c>
      <c r="C229" s="37" t="s">
        <v>771</v>
      </c>
      <c r="D229" s="38" t="s">
        <v>248</v>
      </c>
      <c r="E229" s="39">
        <v>1909.4299999237978</v>
      </c>
      <c r="F229" s="39">
        <f t="shared" si="16"/>
        <v>2100.3729999161778</v>
      </c>
      <c r="G229" s="39">
        <f t="shared" si="17"/>
        <v>2482.2589999009374</v>
      </c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BK229" s="51">
        <v>313000</v>
      </c>
      <c r="BL229" s="52">
        <v>0.59410448537829119</v>
      </c>
    </row>
    <row r="230" spans="1:64" ht="25.5" customHeight="1" thickTop="1" thickBot="1" x14ac:dyDescent="0.25">
      <c r="A230" s="20" t="str">
        <f t="shared" si="15"/>
        <v>872KALKA</v>
      </c>
      <c r="B230" s="20">
        <v>872</v>
      </c>
      <c r="C230" s="20" t="s">
        <v>772</v>
      </c>
      <c r="D230" s="21" t="s">
        <v>248</v>
      </c>
      <c r="E230" s="22">
        <v>1909.4299999237978</v>
      </c>
      <c r="F230" s="22">
        <f t="shared" si="16"/>
        <v>2100.3729999161778</v>
      </c>
      <c r="G230" s="22">
        <f t="shared" si="17"/>
        <v>2482.2589999009374</v>
      </c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BK230" s="63">
        <v>314000</v>
      </c>
      <c r="BL230" s="64">
        <v>0.59553023207409717</v>
      </c>
    </row>
    <row r="231" spans="1:64" ht="25.5" customHeight="1" thickTop="1" thickBot="1" x14ac:dyDescent="0.25">
      <c r="A231" s="20" t="str">
        <f t="shared" si="15"/>
        <v>872KALTJITI</v>
      </c>
      <c r="B231" s="37">
        <v>872</v>
      </c>
      <c r="C231" s="37" t="s">
        <v>773</v>
      </c>
      <c r="D231" s="38" t="s">
        <v>248</v>
      </c>
      <c r="E231" s="39">
        <v>1909.4299999237978</v>
      </c>
      <c r="F231" s="39">
        <f t="shared" si="16"/>
        <v>2100.3729999161778</v>
      </c>
      <c r="G231" s="39">
        <f t="shared" si="17"/>
        <v>2482.2589999009374</v>
      </c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BK231" s="51">
        <v>315000</v>
      </c>
      <c r="BL231" s="52">
        <v>0.5969871995004683</v>
      </c>
    </row>
    <row r="232" spans="1:64" ht="25.5" customHeight="1" thickTop="1" thickBot="1" x14ac:dyDescent="0.25">
      <c r="A232" s="20" t="str">
        <f t="shared" si="15"/>
        <v>872KANPI</v>
      </c>
      <c r="B232" s="20">
        <v>872</v>
      </c>
      <c r="C232" s="20" t="s">
        <v>774</v>
      </c>
      <c r="D232" s="21" t="s">
        <v>248</v>
      </c>
      <c r="E232" s="22">
        <v>1909.4299999237978</v>
      </c>
      <c r="F232" s="22">
        <f t="shared" si="16"/>
        <v>2100.3729999161778</v>
      </c>
      <c r="G232" s="22">
        <f t="shared" si="17"/>
        <v>2482.2589999009374</v>
      </c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BK232" s="63">
        <v>316000</v>
      </c>
      <c r="BL232" s="64">
        <v>0.59842335310646266</v>
      </c>
    </row>
    <row r="233" spans="1:64" ht="25.5" customHeight="1" thickTop="1" thickBot="1" x14ac:dyDescent="0.25">
      <c r="A233" s="20" t="str">
        <f t="shared" si="15"/>
        <v>872LAMBINA</v>
      </c>
      <c r="B233" s="37">
        <v>872</v>
      </c>
      <c r="C233" s="37" t="s">
        <v>775</v>
      </c>
      <c r="D233" s="38" t="s">
        <v>248</v>
      </c>
      <c r="E233" s="39">
        <v>1909.4299999237978</v>
      </c>
      <c r="F233" s="39">
        <f t="shared" si="16"/>
        <v>2100.3729999161778</v>
      </c>
      <c r="G233" s="39">
        <f t="shared" si="17"/>
        <v>2482.2589999009374</v>
      </c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BK233" s="51">
        <v>317000</v>
      </c>
      <c r="BL233" s="52">
        <v>0.59985950671245702</v>
      </c>
    </row>
    <row r="234" spans="1:64" ht="25.5" customHeight="1" thickTop="1" thickBot="1" x14ac:dyDescent="0.25">
      <c r="A234" s="20" t="str">
        <f t="shared" si="15"/>
        <v>872MIMILI</v>
      </c>
      <c r="B234" s="20">
        <v>872</v>
      </c>
      <c r="C234" s="20" t="s">
        <v>776</v>
      </c>
      <c r="D234" s="21" t="s">
        <v>248</v>
      </c>
      <c r="E234" s="22">
        <v>1909.4299999237978</v>
      </c>
      <c r="F234" s="22">
        <f t="shared" si="16"/>
        <v>2100.3729999161778</v>
      </c>
      <c r="G234" s="22">
        <f t="shared" si="17"/>
        <v>2482.2589999009374</v>
      </c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BK234" s="63">
        <v>318000</v>
      </c>
      <c r="BL234" s="64">
        <v>0.60128004995316886</v>
      </c>
    </row>
    <row r="235" spans="1:64" ht="25.5" customHeight="1" thickTop="1" thickBot="1" x14ac:dyDescent="0.25">
      <c r="A235" s="20" t="str">
        <f t="shared" si="15"/>
        <v>872MURPUTJA</v>
      </c>
      <c r="B235" s="37">
        <v>872</v>
      </c>
      <c r="C235" s="37" t="s">
        <v>777</v>
      </c>
      <c r="D235" s="38" t="s">
        <v>248</v>
      </c>
      <c r="E235" s="39">
        <v>1909.4299999237978</v>
      </c>
      <c r="F235" s="39">
        <f t="shared" si="16"/>
        <v>2100.3729999161778</v>
      </c>
      <c r="G235" s="39">
        <f t="shared" si="17"/>
        <v>2482.2589999009374</v>
      </c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BK235" s="51">
        <v>319000</v>
      </c>
      <c r="BL235" s="52">
        <v>0.60271620355916322</v>
      </c>
    </row>
    <row r="236" spans="1:64" ht="25.5" customHeight="1" thickTop="1" thickBot="1" x14ac:dyDescent="0.25">
      <c r="A236" s="20" t="str">
        <f t="shared" si="15"/>
        <v>872NYAPARI</v>
      </c>
      <c r="B236" s="20">
        <v>872</v>
      </c>
      <c r="C236" s="20" t="s">
        <v>778</v>
      </c>
      <c r="D236" s="21" t="s">
        <v>248</v>
      </c>
      <c r="E236" s="22">
        <v>1909.4299999237978</v>
      </c>
      <c r="F236" s="22">
        <f t="shared" si="16"/>
        <v>2100.3729999161778</v>
      </c>
      <c r="G236" s="22">
        <f t="shared" si="17"/>
        <v>2482.2589999009374</v>
      </c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BK236" s="63">
        <v>320000</v>
      </c>
      <c r="BL236" s="64">
        <v>0.60415235716515769</v>
      </c>
    </row>
    <row r="237" spans="1:64" ht="25.5" customHeight="1" thickTop="1" thickBot="1" x14ac:dyDescent="0.25">
      <c r="A237" s="20" t="str">
        <f t="shared" si="15"/>
        <v>872PIPALYATJARA</v>
      </c>
      <c r="B237" s="37">
        <v>872</v>
      </c>
      <c r="C237" s="37" t="s">
        <v>779</v>
      </c>
      <c r="D237" s="38" t="s">
        <v>248</v>
      </c>
      <c r="E237" s="39">
        <v>1909.4299999237978</v>
      </c>
      <c r="F237" s="39">
        <f t="shared" si="16"/>
        <v>2100.3729999161778</v>
      </c>
      <c r="G237" s="39">
        <f t="shared" si="17"/>
        <v>2482.2589999009374</v>
      </c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BK237" s="51">
        <v>321000</v>
      </c>
      <c r="BL237" s="52">
        <v>0.60558330731605781</v>
      </c>
    </row>
    <row r="238" spans="1:64" ht="25.5" customHeight="1" thickTop="1" thickBot="1" x14ac:dyDescent="0.25">
      <c r="A238" s="20" t="str">
        <f t="shared" si="15"/>
        <v>872PUKATJA</v>
      </c>
      <c r="B238" s="20">
        <v>872</v>
      </c>
      <c r="C238" s="20" t="s">
        <v>780</v>
      </c>
      <c r="D238" s="21" t="s">
        <v>248</v>
      </c>
      <c r="E238" s="22">
        <v>1909.4299999237978</v>
      </c>
      <c r="F238" s="22">
        <f t="shared" si="16"/>
        <v>2100.3729999161778</v>
      </c>
      <c r="G238" s="22">
        <f t="shared" si="17"/>
        <v>2482.2589999009374</v>
      </c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BK238" s="63">
        <v>322000</v>
      </c>
      <c r="BL238" s="64">
        <v>0.60701946092205228</v>
      </c>
    </row>
    <row r="239" spans="1:64" ht="25.5" customHeight="1" thickTop="1" thickBot="1" x14ac:dyDescent="0.25">
      <c r="A239" s="20" t="str">
        <f t="shared" si="15"/>
        <v>872UMUWA</v>
      </c>
      <c r="B239" s="37">
        <v>872</v>
      </c>
      <c r="C239" s="37" t="s">
        <v>781</v>
      </c>
      <c r="D239" s="38" t="s">
        <v>248</v>
      </c>
      <c r="E239" s="39">
        <v>1909.4299999237978</v>
      </c>
      <c r="F239" s="39">
        <f t="shared" si="16"/>
        <v>2100.3729999161778</v>
      </c>
      <c r="G239" s="39">
        <f t="shared" si="17"/>
        <v>2482.2589999009374</v>
      </c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BK239" s="51">
        <v>323000</v>
      </c>
      <c r="BL239" s="52">
        <v>0.60844520761785825</v>
      </c>
    </row>
    <row r="240" spans="1:64" ht="25.5" customHeight="1" thickTop="1" thickBot="1" x14ac:dyDescent="0.25">
      <c r="A240" s="20" t="str">
        <f t="shared" si="15"/>
        <v>872WATARRU</v>
      </c>
      <c r="B240" s="20">
        <v>872</v>
      </c>
      <c r="C240" s="20" t="s">
        <v>782</v>
      </c>
      <c r="D240" s="21" t="s">
        <v>248</v>
      </c>
      <c r="E240" s="22">
        <v>1909.4299999237978</v>
      </c>
      <c r="F240" s="22">
        <f t="shared" si="16"/>
        <v>2100.3729999161778</v>
      </c>
      <c r="G240" s="22">
        <f t="shared" si="17"/>
        <v>2482.2589999009374</v>
      </c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BK240" s="63">
        <v>324000</v>
      </c>
      <c r="BL240" s="64">
        <v>0.60988136122385261</v>
      </c>
    </row>
    <row r="241" spans="1:64" ht="25.5" customHeight="1" thickTop="1" thickBot="1" x14ac:dyDescent="0.25">
      <c r="A241" s="20" t="str">
        <f t="shared" si="15"/>
        <v>872WATINUMA</v>
      </c>
      <c r="B241" s="37">
        <v>872</v>
      </c>
      <c r="C241" s="37" t="s">
        <v>783</v>
      </c>
      <c r="D241" s="38" t="s">
        <v>248</v>
      </c>
      <c r="E241" s="39">
        <v>1909.4299999237978</v>
      </c>
      <c r="F241" s="39">
        <f t="shared" si="16"/>
        <v>2100.3729999161778</v>
      </c>
      <c r="G241" s="39">
        <f t="shared" si="17"/>
        <v>2482.2589999009374</v>
      </c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BK241" s="51">
        <v>325000</v>
      </c>
      <c r="BL241" s="52">
        <v>0.61130710791965859</v>
      </c>
    </row>
    <row r="242" spans="1:64" ht="25.5" customHeight="1" thickTop="1" thickBot="1" x14ac:dyDescent="0.25">
      <c r="A242" s="20" t="str">
        <f t="shared" si="15"/>
        <v>872YUNYARINYI</v>
      </c>
      <c r="B242" s="20">
        <v>872</v>
      </c>
      <c r="C242" s="20" t="s">
        <v>784</v>
      </c>
      <c r="D242" s="21" t="s">
        <v>248</v>
      </c>
      <c r="E242" s="22">
        <v>1909.4299999237978</v>
      </c>
      <c r="F242" s="22">
        <f t="shared" si="16"/>
        <v>2100.3729999161778</v>
      </c>
      <c r="G242" s="22">
        <f t="shared" si="17"/>
        <v>2482.2589999009374</v>
      </c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BK242" s="63">
        <v>326000</v>
      </c>
      <c r="BL242" s="64">
        <v>0.61273805807055881</v>
      </c>
    </row>
    <row r="243" spans="1:64" ht="25.5" customHeight="1" thickTop="1" thickBot="1" x14ac:dyDescent="0.25">
      <c r="A243" s="20" t="str">
        <f t="shared" si="15"/>
        <v>873AMOONGUNA</v>
      </c>
      <c r="B243" s="37">
        <v>873</v>
      </c>
      <c r="C243" s="37" t="s">
        <v>785</v>
      </c>
      <c r="D243" s="38" t="s">
        <v>248</v>
      </c>
      <c r="E243" s="39">
        <v>2407.847998825896</v>
      </c>
      <c r="F243" s="39">
        <f t="shared" si="16"/>
        <v>2648.6327987084856</v>
      </c>
      <c r="G243" s="39">
        <f t="shared" si="17"/>
        <v>3130.2023984736647</v>
      </c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BK243" s="51">
        <v>327000</v>
      </c>
      <c r="BL243" s="52">
        <v>0.61417421167655317</v>
      </c>
    </row>
    <row r="244" spans="1:64" ht="25.5" customHeight="1" thickTop="1" thickBot="1" x14ac:dyDescent="0.25">
      <c r="A244" s="20" t="str">
        <f t="shared" si="15"/>
        <v>873ARUMBERA</v>
      </c>
      <c r="B244" s="20">
        <v>873</v>
      </c>
      <c r="C244" s="20" t="s">
        <v>786</v>
      </c>
      <c r="D244" s="21" t="s">
        <v>248</v>
      </c>
      <c r="E244" s="22">
        <v>2407.847998825896</v>
      </c>
      <c r="F244" s="22">
        <f t="shared" si="16"/>
        <v>2648.6327987084856</v>
      </c>
      <c r="G244" s="22">
        <f t="shared" si="17"/>
        <v>3130.2023984736647</v>
      </c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BK244" s="63">
        <v>328000</v>
      </c>
      <c r="BL244" s="64">
        <v>0.61559995837235904</v>
      </c>
    </row>
    <row r="245" spans="1:64" ht="25.5" customHeight="1" thickTop="1" thickBot="1" x14ac:dyDescent="0.25">
      <c r="A245" s="20" t="str">
        <f t="shared" si="15"/>
        <v>873CONNELLAN</v>
      </c>
      <c r="B245" s="37">
        <v>873</v>
      </c>
      <c r="C245" s="37" t="s">
        <v>787</v>
      </c>
      <c r="D245" s="38" t="s">
        <v>248</v>
      </c>
      <c r="E245" s="39">
        <v>2407.847998825896</v>
      </c>
      <c r="F245" s="39">
        <f t="shared" si="16"/>
        <v>2648.6327987084856</v>
      </c>
      <c r="G245" s="39">
        <f t="shared" si="17"/>
        <v>3130.2023984736647</v>
      </c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BK245" s="51">
        <v>329000</v>
      </c>
      <c r="BL245" s="52">
        <v>0.61702570506816523</v>
      </c>
    </row>
    <row r="246" spans="1:64" ht="25.5" customHeight="1" thickTop="1" thickBot="1" x14ac:dyDescent="0.25">
      <c r="A246" s="20" t="str">
        <f t="shared" si="15"/>
        <v>873ILPARPA</v>
      </c>
      <c r="B246" s="20">
        <v>873</v>
      </c>
      <c r="C246" s="20" t="s">
        <v>788</v>
      </c>
      <c r="D246" s="21" t="s">
        <v>248</v>
      </c>
      <c r="E246" s="22">
        <v>2407.847998825896</v>
      </c>
      <c r="F246" s="22">
        <f t="shared" si="16"/>
        <v>2648.6327987084856</v>
      </c>
      <c r="G246" s="22">
        <f t="shared" si="17"/>
        <v>3130.2023984736647</v>
      </c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BK246" s="63">
        <v>330000</v>
      </c>
      <c r="BL246" s="64">
        <v>0.61845665521906545</v>
      </c>
    </row>
    <row r="247" spans="1:64" ht="25.5" customHeight="1" thickTop="1" thickBot="1" x14ac:dyDescent="0.25">
      <c r="A247" s="20" t="str">
        <f t="shared" si="15"/>
        <v>873KILGARIFF</v>
      </c>
      <c r="B247" s="37">
        <v>873</v>
      </c>
      <c r="C247" s="37" t="s">
        <v>789</v>
      </c>
      <c r="D247" s="38" t="s">
        <v>248</v>
      </c>
      <c r="E247" s="39">
        <v>2407.847998825896</v>
      </c>
      <c r="F247" s="39">
        <f t="shared" si="16"/>
        <v>2648.6327987084856</v>
      </c>
      <c r="G247" s="39">
        <f t="shared" si="17"/>
        <v>3130.2023984736647</v>
      </c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BK247" s="51">
        <v>331000</v>
      </c>
      <c r="BL247" s="52">
        <v>0.61988240191487143</v>
      </c>
    </row>
    <row r="248" spans="1:64" ht="25.5" customHeight="1" thickTop="1" thickBot="1" x14ac:dyDescent="0.25">
      <c r="A248" s="20" t="str">
        <f t="shared" si="15"/>
        <v>873ROSS</v>
      </c>
      <c r="B248" s="20">
        <v>873</v>
      </c>
      <c r="C248" s="20" t="s">
        <v>790</v>
      </c>
      <c r="D248" s="21" t="s">
        <v>248</v>
      </c>
      <c r="E248" s="22">
        <v>2407.847998825896</v>
      </c>
      <c r="F248" s="22">
        <f t="shared" si="16"/>
        <v>2648.6327987084856</v>
      </c>
      <c r="G248" s="22">
        <f t="shared" si="17"/>
        <v>3130.2023984736647</v>
      </c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BK248" s="63">
        <v>332000</v>
      </c>
      <c r="BL248" s="64">
        <v>0.62131335206577165</v>
      </c>
    </row>
    <row r="249" spans="1:64" ht="25.5" customHeight="1" thickTop="1" thickBot="1" x14ac:dyDescent="0.25">
      <c r="A249" s="20" t="str">
        <f t="shared" si="15"/>
        <v>874MOUNT JOHNS</v>
      </c>
      <c r="B249" s="37">
        <v>874</v>
      </c>
      <c r="C249" s="37" t="s">
        <v>791</v>
      </c>
      <c r="D249" s="38" t="s">
        <v>248</v>
      </c>
      <c r="E249" s="39">
        <v>1718.5500009593518</v>
      </c>
      <c r="F249" s="39">
        <f t="shared" si="16"/>
        <v>1890.4050010552871</v>
      </c>
      <c r="G249" s="39">
        <f t="shared" si="17"/>
        <v>2234.1150012471576</v>
      </c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BK249" s="51">
        <v>333000</v>
      </c>
      <c r="BL249" s="52">
        <v>0.62274430221667187</v>
      </c>
    </row>
    <row r="250" spans="1:64" ht="25.5" customHeight="1" thickTop="1" thickBot="1" x14ac:dyDescent="0.25">
      <c r="A250" s="20" t="str">
        <f t="shared" si="15"/>
        <v>875FLYNN</v>
      </c>
      <c r="B250" s="20">
        <v>875</v>
      </c>
      <c r="C250" s="20" t="s">
        <v>792</v>
      </c>
      <c r="D250" s="21" t="s">
        <v>248</v>
      </c>
      <c r="E250" s="22">
        <v>1808.3140000350479</v>
      </c>
      <c r="F250" s="22">
        <f t="shared" si="16"/>
        <v>1989.1454000385529</v>
      </c>
      <c r="G250" s="22">
        <f t="shared" si="17"/>
        <v>2350.8082000455624</v>
      </c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BK250" s="63">
        <v>334000</v>
      </c>
      <c r="BL250" s="64">
        <v>0.62415964200228957</v>
      </c>
    </row>
    <row r="251" spans="1:64" ht="25.5" customHeight="1" thickTop="1" thickBot="1" x14ac:dyDescent="0.25">
      <c r="A251" s="20" t="str">
        <f t="shared" si="15"/>
        <v>875LARAPINTA</v>
      </c>
      <c r="B251" s="37">
        <v>875</v>
      </c>
      <c r="C251" s="37" t="s">
        <v>793</v>
      </c>
      <c r="D251" s="38" t="s">
        <v>248</v>
      </c>
      <c r="E251" s="39">
        <v>1808.3140000350479</v>
      </c>
      <c r="F251" s="39">
        <f t="shared" si="16"/>
        <v>1989.1454000385529</v>
      </c>
      <c r="G251" s="39">
        <f t="shared" si="17"/>
        <v>2350.8082000455624</v>
      </c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BK251" s="51">
        <v>335000</v>
      </c>
      <c r="BL251" s="52">
        <v>0.62558538869809555</v>
      </c>
    </row>
    <row r="252" spans="1:64" ht="25.5" customHeight="1" thickTop="1" thickBot="1" x14ac:dyDescent="0.25">
      <c r="A252" s="20" t="str">
        <f t="shared" si="15"/>
        <v>880GAPUWIYAK</v>
      </c>
      <c r="B252" s="20">
        <v>880</v>
      </c>
      <c r="C252" s="20" t="s">
        <v>794</v>
      </c>
      <c r="D252" s="21" t="s">
        <v>248</v>
      </c>
      <c r="E252" s="22">
        <v>2084.9854284414068</v>
      </c>
      <c r="F252" s="22">
        <f t="shared" si="16"/>
        <v>2293.4839712855478</v>
      </c>
      <c r="G252" s="22">
        <f t="shared" si="17"/>
        <v>2710.4810569738288</v>
      </c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BK252" s="63">
        <v>336000</v>
      </c>
      <c r="BL252" s="64">
        <v>0.62701633884899577</v>
      </c>
    </row>
    <row r="253" spans="1:64" ht="25.5" customHeight="1" thickTop="1" thickBot="1" x14ac:dyDescent="0.25">
      <c r="A253" s="20" t="str">
        <f t="shared" si="15"/>
        <v>880NHULUNBUY</v>
      </c>
      <c r="B253" s="37">
        <v>880</v>
      </c>
      <c r="C253" s="37" t="s">
        <v>795</v>
      </c>
      <c r="D253" s="38" t="s">
        <v>248</v>
      </c>
      <c r="E253" s="39">
        <v>2084.9854284414068</v>
      </c>
      <c r="F253" s="39">
        <f t="shared" si="16"/>
        <v>2293.4839712855478</v>
      </c>
      <c r="G253" s="39">
        <f t="shared" si="17"/>
        <v>2710.4810569738288</v>
      </c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BK253" s="51">
        <v>337000</v>
      </c>
      <c r="BL253" s="52">
        <v>0.6284368820897076</v>
      </c>
    </row>
    <row r="254" spans="1:64" ht="25.5" customHeight="1" thickTop="1" thickBot="1" x14ac:dyDescent="0.25">
      <c r="A254" s="20" t="str">
        <f t="shared" si="15"/>
        <v>880YIRRKALA</v>
      </c>
      <c r="B254" s="20">
        <v>880</v>
      </c>
      <c r="C254" s="20" t="s">
        <v>796</v>
      </c>
      <c r="D254" s="21" t="s">
        <v>248</v>
      </c>
      <c r="E254" s="22">
        <v>2084.9854284414068</v>
      </c>
      <c r="F254" s="22">
        <f t="shared" si="16"/>
        <v>2293.4839712855478</v>
      </c>
      <c r="G254" s="22">
        <f t="shared" si="17"/>
        <v>2710.4810569738288</v>
      </c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BK254" s="63">
        <v>338000</v>
      </c>
      <c r="BL254" s="64">
        <v>0.62986783224060783</v>
      </c>
    </row>
    <row r="255" spans="1:64" ht="25.5" customHeight="1" thickTop="1" thickBot="1" x14ac:dyDescent="0.25">
      <c r="A255" s="20" t="str">
        <f t="shared" si="15"/>
        <v>885ALYANGULA</v>
      </c>
      <c r="B255" s="37">
        <v>885</v>
      </c>
      <c r="C255" s="37" t="s">
        <v>797</v>
      </c>
      <c r="D255" s="38" t="s">
        <v>248</v>
      </c>
      <c r="E255" s="39">
        <v>2084.9854284414068</v>
      </c>
      <c r="F255" s="39">
        <f t="shared" si="16"/>
        <v>2293.4839712855478</v>
      </c>
      <c r="G255" s="39">
        <f t="shared" si="17"/>
        <v>2710.4810569738288</v>
      </c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BK255" s="51">
        <v>339000</v>
      </c>
      <c r="BL255" s="52">
        <v>0.63128837548131966</v>
      </c>
    </row>
    <row r="256" spans="1:64" ht="25.5" customHeight="1" thickTop="1" thickBot="1" x14ac:dyDescent="0.25">
      <c r="A256" s="20" t="str">
        <f t="shared" si="15"/>
        <v>886JABIRU</v>
      </c>
      <c r="B256" s="20">
        <v>886</v>
      </c>
      <c r="C256" s="20" t="s">
        <v>798</v>
      </c>
      <c r="D256" s="21" t="s">
        <v>248</v>
      </c>
      <c r="E256" s="22">
        <v>2084.9854284414068</v>
      </c>
      <c r="F256" s="22">
        <f t="shared" si="16"/>
        <v>2293.4839712855478</v>
      </c>
      <c r="G256" s="22">
        <f t="shared" si="17"/>
        <v>2710.4810569738288</v>
      </c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BK256" s="63">
        <v>340000</v>
      </c>
      <c r="BL256" s="64">
        <v>0.63270371526693725</v>
      </c>
    </row>
    <row r="257" spans="1:64" ht="25.5" customHeight="1" thickTop="1" thickBot="1" x14ac:dyDescent="0.25">
      <c r="A257" s="20" t="str">
        <f t="shared" si="15"/>
        <v>2000BARANGAROO</v>
      </c>
      <c r="B257" s="37">
        <v>2000</v>
      </c>
      <c r="C257" s="37" t="s">
        <v>799</v>
      </c>
      <c r="D257" s="38" t="s">
        <v>800</v>
      </c>
      <c r="E257" s="39">
        <v>1309.221999650752</v>
      </c>
      <c r="F257" s="39">
        <f t="shared" si="16"/>
        <v>1440.1441996158273</v>
      </c>
      <c r="G257" s="39">
        <f t="shared" si="17"/>
        <v>1701.9885995459776</v>
      </c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BK257" s="51">
        <v>341000</v>
      </c>
      <c r="BL257" s="52">
        <v>0.63412425850764909</v>
      </c>
    </row>
    <row r="258" spans="1:64" ht="25.5" customHeight="1" thickTop="1" thickBot="1" x14ac:dyDescent="0.25">
      <c r="A258" s="20" t="str">
        <f t="shared" si="15"/>
        <v>2000DAWES POINT</v>
      </c>
      <c r="B258" s="20">
        <v>2000</v>
      </c>
      <c r="C258" s="20" t="s">
        <v>801</v>
      </c>
      <c r="D258" s="21" t="s">
        <v>800</v>
      </c>
      <c r="E258" s="22">
        <v>1309.221999650752</v>
      </c>
      <c r="F258" s="22">
        <f t="shared" si="16"/>
        <v>1440.1441996158273</v>
      </c>
      <c r="G258" s="22">
        <f t="shared" si="17"/>
        <v>1701.9885995459776</v>
      </c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BK258" s="63">
        <v>342000</v>
      </c>
      <c r="BL258" s="64">
        <v>0.63554480174836103</v>
      </c>
    </row>
    <row r="259" spans="1:64" ht="25.5" customHeight="1" thickTop="1" thickBot="1" x14ac:dyDescent="0.25">
      <c r="A259" s="20" t="str">
        <f t="shared" si="15"/>
        <v>2000HAYMARKET</v>
      </c>
      <c r="B259" s="37">
        <v>2000</v>
      </c>
      <c r="C259" s="37" t="s">
        <v>802</v>
      </c>
      <c r="D259" s="38" t="s">
        <v>800</v>
      </c>
      <c r="E259" s="39">
        <v>1309.221999650752</v>
      </c>
      <c r="F259" s="39">
        <f t="shared" si="16"/>
        <v>1440.1441996158273</v>
      </c>
      <c r="G259" s="39">
        <f t="shared" si="17"/>
        <v>1701.9885995459776</v>
      </c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BK259" s="51">
        <v>343000</v>
      </c>
      <c r="BL259" s="52">
        <v>0.63697575189926114</v>
      </c>
    </row>
    <row r="260" spans="1:64" ht="25.5" customHeight="1" thickTop="1" thickBot="1" x14ac:dyDescent="0.25">
      <c r="A260" s="20" t="str">
        <f t="shared" si="15"/>
        <v>2000MILLERS POINT</v>
      </c>
      <c r="B260" s="20">
        <v>2000</v>
      </c>
      <c r="C260" s="20" t="s">
        <v>803</v>
      </c>
      <c r="D260" s="21" t="s">
        <v>800</v>
      </c>
      <c r="E260" s="22">
        <v>1309.221999650752</v>
      </c>
      <c r="F260" s="22">
        <f t="shared" si="16"/>
        <v>1440.1441996158273</v>
      </c>
      <c r="G260" s="22">
        <f t="shared" si="17"/>
        <v>1701.9885995459776</v>
      </c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BK260" s="63">
        <v>344000</v>
      </c>
      <c r="BL260" s="64">
        <v>0.63839109168487873</v>
      </c>
    </row>
    <row r="261" spans="1:64" ht="25.5" customHeight="1" thickTop="1" thickBot="1" x14ac:dyDescent="0.25">
      <c r="A261" s="20" t="str">
        <f t="shared" ref="A261:A324" si="18">CONCATENATE(B261,C261)</f>
        <v>2000SYDNEY</v>
      </c>
      <c r="B261" s="37">
        <v>2000</v>
      </c>
      <c r="C261" s="37" t="s">
        <v>804</v>
      </c>
      <c r="D261" s="38" t="s">
        <v>800</v>
      </c>
      <c r="E261" s="39">
        <v>1309.221999650752</v>
      </c>
      <c r="F261" s="39">
        <f t="shared" ref="F261:F324" si="19">1.1*E261</f>
        <v>1440.1441996158273</v>
      </c>
      <c r="G261" s="39">
        <f t="shared" ref="G261:G324" si="20">1.3*E261</f>
        <v>1701.9885995459776</v>
      </c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BK261" s="51">
        <v>345000</v>
      </c>
      <c r="BL261" s="52">
        <v>0.63981163492559057</v>
      </c>
    </row>
    <row r="262" spans="1:64" ht="25.5" customHeight="1" thickTop="1" thickBot="1" x14ac:dyDescent="0.25">
      <c r="A262" s="20" t="str">
        <f t="shared" si="18"/>
        <v>2000THE ROCKS</v>
      </c>
      <c r="B262" s="20">
        <v>2000</v>
      </c>
      <c r="C262" s="20" t="s">
        <v>805</v>
      </c>
      <c r="D262" s="21" t="s">
        <v>800</v>
      </c>
      <c r="E262" s="22">
        <v>1309.221999650752</v>
      </c>
      <c r="F262" s="22">
        <f t="shared" si="19"/>
        <v>1440.1441996158273</v>
      </c>
      <c r="G262" s="22">
        <f t="shared" si="20"/>
        <v>1701.9885995459776</v>
      </c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BK262" s="63">
        <v>346000</v>
      </c>
      <c r="BL262" s="64">
        <v>0.6412321781663024</v>
      </c>
    </row>
    <row r="263" spans="1:64" ht="25.5" customHeight="1" thickTop="1" thickBot="1" x14ac:dyDescent="0.25">
      <c r="A263" s="20" t="str">
        <f t="shared" si="18"/>
        <v>2007ULTIMO</v>
      </c>
      <c r="B263" s="37">
        <v>2007</v>
      </c>
      <c r="C263" s="37" t="s">
        <v>806</v>
      </c>
      <c r="D263" s="38" t="s">
        <v>800</v>
      </c>
      <c r="E263" s="39">
        <v>1824.122000126712</v>
      </c>
      <c r="F263" s="39">
        <f t="shared" si="19"/>
        <v>2006.5342001393833</v>
      </c>
      <c r="G263" s="39">
        <f t="shared" si="20"/>
        <v>2371.3586001647259</v>
      </c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BK263" s="51">
        <v>347000</v>
      </c>
      <c r="BL263" s="52">
        <v>0.6426475179519201</v>
      </c>
    </row>
    <row r="264" spans="1:64" ht="25.5" customHeight="1" thickTop="1" thickBot="1" x14ac:dyDescent="0.25">
      <c r="A264" s="20" t="str">
        <f t="shared" si="18"/>
        <v>2008CHIPPENDALE</v>
      </c>
      <c r="B264" s="20">
        <v>2008</v>
      </c>
      <c r="C264" s="20" t="s">
        <v>807</v>
      </c>
      <c r="D264" s="21" t="s">
        <v>800</v>
      </c>
      <c r="E264" s="22">
        <v>1677.9079997376402</v>
      </c>
      <c r="F264" s="22">
        <f t="shared" si="19"/>
        <v>1845.6987997114045</v>
      </c>
      <c r="G264" s="22">
        <f t="shared" si="20"/>
        <v>2181.2803996589323</v>
      </c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BK264" s="63">
        <v>348000</v>
      </c>
      <c r="BL264" s="64">
        <v>0.64406285773753769</v>
      </c>
    </row>
    <row r="265" spans="1:64" ht="25.5" customHeight="1" thickTop="1" thickBot="1" x14ac:dyDescent="0.25">
      <c r="A265" s="20" t="str">
        <f t="shared" si="18"/>
        <v>2008DARLINGTON</v>
      </c>
      <c r="B265" s="37">
        <v>2008</v>
      </c>
      <c r="C265" s="37" t="s">
        <v>808</v>
      </c>
      <c r="D265" s="38" t="s">
        <v>800</v>
      </c>
      <c r="E265" s="39">
        <v>1677.9079997376402</v>
      </c>
      <c r="F265" s="39">
        <f t="shared" si="19"/>
        <v>1845.6987997114045</v>
      </c>
      <c r="G265" s="39">
        <f t="shared" si="20"/>
        <v>2181.2803996589323</v>
      </c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BK265" s="51">
        <v>349000</v>
      </c>
      <c r="BL265" s="52">
        <v>0.64548340097824963</v>
      </c>
    </row>
    <row r="266" spans="1:64" ht="25.5" customHeight="1" thickTop="1" thickBot="1" x14ac:dyDescent="0.25">
      <c r="A266" s="20" t="str">
        <f t="shared" si="18"/>
        <v>2009PYRMONT</v>
      </c>
      <c r="B266" s="20">
        <v>2009</v>
      </c>
      <c r="C266" s="20" t="s">
        <v>809</v>
      </c>
      <c r="D266" s="21" t="s">
        <v>800</v>
      </c>
      <c r="E266" s="22">
        <v>1338.8500001601121</v>
      </c>
      <c r="F266" s="22">
        <f t="shared" si="19"/>
        <v>1472.7350001761235</v>
      </c>
      <c r="G266" s="22">
        <f t="shared" si="20"/>
        <v>1740.5050002081459</v>
      </c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BK266" s="63">
        <v>350000</v>
      </c>
      <c r="BL266" s="64">
        <v>0.64690394421896147</v>
      </c>
    </row>
    <row r="267" spans="1:64" ht="25.5" customHeight="1" thickTop="1" thickBot="1" x14ac:dyDescent="0.25">
      <c r="A267" s="20" t="str">
        <f t="shared" si="18"/>
        <v>2010DARLINGHURST</v>
      </c>
      <c r="B267" s="37">
        <v>2010</v>
      </c>
      <c r="C267" s="37" t="s">
        <v>810</v>
      </c>
      <c r="D267" s="38" t="s">
        <v>800</v>
      </c>
      <c r="E267" s="39">
        <v>1470.5100003417119</v>
      </c>
      <c r="F267" s="39">
        <f t="shared" si="19"/>
        <v>1617.5610003758832</v>
      </c>
      <c r="G267" s="39">
        <f t="shared" si="20"/>
        <v>1911.6630004442256</v>
      </c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BK267" s="51">
        <v>351000</v>
      </c>
      <c r="BL267" s="52">
        <v>0.6483244874596733</v>
      </c>
    </row>
    <row r="268" spans="1:64" ht="25.5" customHeight="1" thickTop="1" thickBot="1" x14ac:dyDescent="0.25">
      <c r="A268" s="20" t="str">
        <f t="shared" si="18"/>
        <v>2010SURRY HILLS</v>
      </c>
      <c r="B268" s="20">
        <v>2010</v>
      </c>
      <c r="C268" s="20" t="s">
        <v>811</v>
      </c>
      <c r="D268" s="21" t="s">
        <v>800</v>
      </c>
      <c r="E268" s="22">
        <v>1470.5100003417119</v>
      </c>
      <c r="F268" s="22">
        <f t="shared" si="19"/>
        <v>1617.5610003758832</v>
      </c>
      <c r="G268" s="22">
        <f t="shared" si="20"/>
        <v>1911.6630004442256</v>
      </c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BK268" s="63">
        <v>352000</v>
      </c>
      <c r="BL268" s="64">
        <v>0.64973462379019675</v>
      </c>
    </row>
    <row r="269" spans="1:64" ht="25.5" customHeight="1" thickTop="1" thickBot="1" x14ac:dyDescent="0.25">
      <c r="A269" s="20" t="str">
        <f t="shared" si="18"/>
        <v>2011ELIZABETH BAY</v>
      </c>
      <c r="B269" s="37">
        <v>2011</v>
      </c>
      <c r="C269" s="37" t="s">
        <v>812</v>
      </c>
      <c r="D269" s="38" t="s">
        <v>800</v>
      </c>
      <c r="E269" s="39">
        <v>1394.6140003775761</v>
      </c>
      <c r="F269" s="39">
        <f t="shared" si="19"/>
        <v>1534.0754004153339</v>
      </c>
      <c r="G269" s="39">
        <f t="shared" si="20"/>
        <v>1812.9982004908491</v>
      </c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BK269" s="51">
        <v>353000</v>
      </c>
      <c r="BL269" s="52">
        <v>0.65114476012072009</v>
      </c>
    </row>
    <row r="270" spans="1:64" ht="25.5" customHeight="1" thickTop="1" thickBot="1" x14ac:dyDescent="0.25">
      <c r="A270" s="20" t="str">
        <f t="shared" si="18"/>
        <v>2011POTTS POINT</v>
      </c>
      <c r="B270" s="20">
        <v>2011</v>
      </c>
      <c r="C270" s="20" t="s">
        <v>813</v>
      </c>
      <c r="D270" s="21" t="s">
        <v>800</v>
      </c>
      <c r="E270" s="22">
        <v>1394.6140003775761</v>
      </c>
      <c r="F270" s="22">
        <f t="shared" si="19"/>
        <v>1534.0754004153339</v>
      </c>
      <c r="G270" s="22">
        <f t="shared" si="20"/>
        <v>1812.9982004908491</v>
      </c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BK270" s="63">
        <v>354000</v>
      </c>
      <c r="BL270" s="64">
        <v>0.65255489645124365</v>
      </c>
    </row>
    <row r="271" spans="1:64" ht="25.5" customHeight="1" thickTop="1" thickBot="1" x14ac:dyDescent="0.25">
      <c r="A271" s="20" t="str">
        <f t="shared" si="18"/>
        <v>2011RUSHCUTTERS BAY</v>
      </c>
      <c r="B271" s="37">
        <v>2011</v>
      </c>
      <c r="C271" s="37" t="s">
        <v>814</v>
      </c>
      <c r="D271" s="38" t="s">
        <v>800</v>
      </c>
      <c r="E271" s="39">
        <v>1394.6140003775761</v>
      </c>
      <c r="F271" s="39">
        <f t="shared" si="19"/>
        <v>1534.0754004153339</v>
      </c>
      <c r="G271" s="39">
        <f t="shared" si="20"/>
        <v>1812.9982004908491</v>
      </c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BK271" s="51">
        <v>355000</v>
      </c>
      <c r="BL271" s="52">
        <v>0.65397543969195548</v>
      </c>
    </row>
    <row r="272" spans="1:64" ht="25.5" customHeight="1" thickTop="1" thickBot="1" x14ac:dyDescent="0.25">
      <c r="A272" s="20" t="str">
        <f t="shared" si="18"/>
        <v>2011WOOLLOOMOOLOO</v>
      </c>
      <c r="B272" s="20">
        <v>2011</v>
      </c>
      <c r="C272" s="20" t="s">
        <v>815</v>
      </c>
      <c r="D272" s="21" t="s">
        <v>800</v>
      </c>
      <c r="E272" s="22">
        <v>1394.6140003775761</v>
      </c>
      <c r="F272" s="22">
        <f t="shared" si="19"/>
        <v>1534.0754004153339</v>
      </c>
      <c r="G272" s="22">
        <f t="shared" si="20"/>
        <v>1812.9982004908491</v>
      </c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BK272" s="63">
        <v>356000</v>
      </c>
      <c r="BL272" s="64">
        <v>0.65539077947757307</v>
      </c>
    </row>
    <row r="273" spans="1:64" ht="25.5" customHeight="1" thickTop="1" thickBot="1" x14ac:dyDescent="0.25">
      <c r="A273" s="20" t="str">
        <f t="shared" si="18"/>
        <v>2015ALEXANDRIA</v>
      </c>
      <c r="B273" s="37">
        <v>2015</v>
      </c>
      <c r="C273" s="37" t="s">
        <v>816</v>
      </c>
      <c r="D273" s="38" t="s">
        <v>800</v>
      </c>
      <c r="E273" s="39">
        <v>1717.9700005424879</v>
      </c>
      <c r="F273" s="39">
        <f t="shared" si="19"/>
        <v>1889.7670005967368</v>
      </c>
      <c r="G273" s="39">
        <f t="shared" si="20"/>
        <v>2233.3610007052343</v>
      </c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BK273" s="51">
        <v>357000</v>
      </c>
      <c r="BL273" s="52">
        <v>0.65679571235300238</v>
      </c>
    </row>
    <row r="274" spans="1:64" ht="25.5" customHeight="1" thickTop="1" thickBot="1" x14ac:dyDescent="0.25">
      <c r="A274" s="20" t="str">
        <f t="shared" si="18"/>
        <v>2015BEACONSFIELD</v>
      </c>
      <c r="B274" s="20">
        <v>2015</v>
      </c>
      <c r="C274" s="20" t="s">
        <v>817</v>
      </c>
      <c r="D274" s="21" t="s">
        <v>800</v>
      </c>
      <c r="E274" s="22">
        <v>1717.9700005424879</v>
      </c>
      <c r="F274" s="22">
        <f t="shared" si="19"/>
        <v>1889.7670005967368</v>
      </c>
      <c r="G274" s="22">
        <f t="shared" si="20"/>
        <v>2233.3610007052343</v>
      </c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BK274" s="63">
        <v>358000</v>
      </c>
      <c r="BL274" s="64">
        <v>0.65822145904880847</v>
      </c>
    </row>
    <row r="275" spans="1:64" ht="25.5" customHeight="1" thickTop="1" thickBot="1" x14ac:dyDescent="0.25">
      <c r="A275" s="20" t="str">
        <f t="shared" si="18"/>
        <v>2015EVELEIGH</v>
      </c>
      <c r="B275" s="37">
        <v>2015</v>
      </c>
      <c r="C275" s="37" t="s">
        <v>818</v>
      </c>
      <c r="D275" s="38" t="s">
        <v>800</v>
      </c>
      <c r="E275" s="39">
        <v>1717.9700005424879</v>
      </c>
      <c r="F275" s="39">
        <f t="shared" si="19"/>
        <v>1889.7670005967368</v>
      </c>
      <c r="G275" s="39">
        <f t="shared" si="20"/>
        <v>2233.3610007052343</v>
      </c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BK275" s="51">
        <v>359000</v>
      </c>
      <c r="BL275" s="52">
        <v>0.65963159537933191</v>
      </c>
    </row>
    <row r="276" spans="1:64" ht="25.5" customHeight="1" thickTop="1" thickBot="1" x14ac:dyDescent="0.25">
      <c r="A276" s="20" t="str">
        <f t="shared" si="18"/>
        <v>2016REDFERN</v>
      </c>
      <c r="B276" s="20">
        <v>2016</v>
      </c>
      <c r="C276" s="20" t="s">
        <v>819</v>
      </c>
      <c r="D276" s="21" t="s">
        <v>800</v>
      </c>
      <c r="E276" s="22">
        <v>1667.0039997226002</v>
      </c>
      <c r="F276" s="22">
        <f t="shared" si="19"/>
        <v>1833.7043996948603</v>
      </c>
      <c r="G276" s="22">
        <f t="shared" si="20"/>
        <v>2167.1051996393803</v>
      </c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BK276" s="63">
        <v>360000</v>
      </c>
      <c r="BL276" s="64">
        <v>0.66105213862004375</v>
      </c>
    </row>
    <row r="277" spans="1:64" ht="25.5" customHeight="1" thickTop="1" thickBot="1" x14ac:dyDescent="0.25">
      <c r="A277" s="20" t="str">
        <f t="shared" si="18"/>
        <v>2017WATERLOO</v>
      </c>
      <c r="B277" s="37">
        <v>2017</v>
      </c>
      <c r="C277" s="37" t="s">
        <v>820</v>
      </c>
      <c r="D277" s="38" t="s">
        <v>800</v>
      </c>
      <c r="E277" s="39">
        <v>1723.3839996129682</v>
      </c>
      <c r="F277" s="39">
        <f t="shared" si="19"/>
        <v>1895.7223995742652</v>
      </c>
      <c r="G277" s="39">
        <f t="shared" si="20"/>
        <v>2240.3991994968587</v>
      </c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BK277" s="51">
        <v>361000</v>
      </c>
      <c r="BL277" s="52">
        <v>0.66245707149547295</v>
      </c>
    </row>
    <row r="278" spans="1:64" ht="25.5" customHeight="1" thickTop="1" thickBot="1" x14ac:dyDescent="0.25">
      <c r="A278" s="20" t="str">
        <f t="shared" si="18"/>
        <v>2017ZETLAND</v>
      </c>
      <c r="B278" s="20">
        <v>2017</v>
      </c>
      <c r="C278" s="20" t="s">
        <v>821</v>
      </c>
      <c r="D278" s="21" t="s">
        <v>800</v>
      </c>
      <c r="E278" s="22">
        <v>1723.3839996129682</v>
      </c>
      <c r="F278" s="22">
        <f t="shared" si="19"/>
        <v>1895.7223995742652</v>
      </c>
      <c r="G278" s="22">
        <f t="shared" si="20"/>
        <v>2240.3991994968587</v>
      </c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BK278" s="63">
        <v>362000</v>
      </c>
      <c r="BL278" s="64">
        <v>0.6638672078259964</v>
      </c>
    </row>
    <row r="279" spans="1:64" ht="25.5" customHeight="1" thickTop="1" thickBot="1" x14ac:dyDescent="0.25">
      <c r="A279" s="20" t="str">
        <f t="shared" si="18"/>
        <v>2018EASTLAKES</v>
      </c>
      <c r="B279" s="37">
        <v>2018</v>
      </c>
      <c r="C279" s="37" t="s">
        <v>822</v>
      </c>
      <c r="D279" s="38" t="s">
        <v>800</v>
      </c>
      <c r="E279" s="39">
        <v>1741.472000012712</v>
      </c>
      <c r="F279" s="39">
        <f t="shared" si="19"/>
        <v>1915.6192000139833</v>
      </c>
      <c r="G279" s="39">
        <f t="shared" si="20"/>
        <v>2263.9136000165258</v>
      </c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BK279" s="51">
        <v>363000</v>
      </c>
      <c r="BL279" s="52">
        <v>0.66527214070142571</v>
      </c>
    </row>
    <row r="280" spans="1:64" ht="25.5" customHeight="1" thickTop="1" thickBot="1" x14ac:dyDescent="0.25">
      <c r="A280" s="20" t="str">
        <f t="shared" si="18"/>
        <v>2018ROSEBERY</v>
      </c>
      <c r="B280" s="20">
        <v>2018</v>
      </c>
      <c r="C280" s="20" t="s">
        <v>595</v>
      </c>
      <c r="D280" s="21" t="s">
        <v>800</v>
      </c>
      <c r="E280" s="22">
        <v>1741.472000012712</v>
      </c>
      <c r="F280" s="22">
        <f t="shared" si="19"/>
        <v>1915.6192000139833</v>
      </c>
      <c r="G280" s="22">
        <f t="shared" si="20"/>
        <v>2263.9136000165258</v>
      </c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BK280" s="63">
        <v>364000</v>
      </c>
      <c r="BL280" s="64">
        <v>0.6666874804870434</v>
      </c>
    </row>
    <row r="281" spans="1:64" ht="25.5" customHeight="1" thickTop="1" thickBot="1" x14ac:dyDescent="0.25">
      <c r="A281" s="20" t="str">
        <f t="shared" si="18"/>
        <v>2019BANKSMEADOW</v>
      </c>
      <c r="B281" s="37">
        <v>2019</v>
      </c>
      <c r="C281" s="37" t="s">
        <v>823</v>
      </c>
      <c r="D281" s="38" t="s">
        <v>800</v>
      </c>
      <c r="E281" s="39">
        <v>1769.9899995367041</v>
      </c>
      <c r="F281" s="39">
        <f t="shared" si="19"/>
        <v>1946.9889994903747</v>
      </c>
      <c r="G281" s="39">
        <f t="shared" si="20"/>
        <v>2300.9869993977154</v>
      </c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BK281" s="51">
        <v>365000</v>
      </c>
      <c r="BL281" s="52">
        <v>0.66809761681756685</v>
      </c>
    </row>
    <row r="282" spans="1:64" ht="25.5" customHeight="1" thickTop="1" thickBot="1" x14ac:dyDescent="0.25">
      <c r="A282" s="20" t="str">
        <f t="shared" si="18"/>
        <v>2019BOTANY</v>
      </c>
      <c r="B282" s="20">
        <v>2019</v>
      </c>
      <c r="C282" s="20" t="s">
        <v>824</v>
      </c>
      <c r="D282" s="21" t="s">
        <v>800</v>
      </c>
      <c r="E282" s="22">
        <v>1769.9899995367041</v>
      </c>
      <c r="F282" s="22">
        <f t="shared" si="19"/>
        <v>1946.9889994903747</v>
      </c>
      <c r="G282" s="22">
        <f t="shared" si="20"/>
        <v>2300.9869993977154</v>
      </c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BK282" s="63">
        <v>366000</v>
      </c>
      <c r="BL282" s="64">
        <v>0.66950775314809041</v>
      </c>
    </row>
    <row r="283" spans="1:64" ht="25.5" customHeight="1" thickTop="1" thickBot="1" x14ac:dyDescent="0.25">
      <c r="A283" s="20" t="str">
        <f t="shared" si="18"/>
        <v>2020MASCOT</v>
      </c>
      <c r="B283" s="37">
        <v>2020</v>
      </c>
      <c r="C283" s="37" t="s">
        <v>825</v>
      </c>
      <c r="D283" s="38" t="s">
        <v>800</v>
      </c>
      <c r="E283" s="39">
        <v>1720.466000452232</v>
      </c>
      <c r="F283" s="39">
        <f t="shared" si="19"/>
        <v>1892.5126004974554</v>
      </c>
      <c r="G283" s="39">
        <f t="shared" si="20"/>
        <v>2236.6058005879017</v>
      </c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BK283" s="51">
        <v>367000</v>
      </c>
      <c r="BL283" s="52">
        <v>0.67091268602351961</v>
      </c>
    </row>
    <row r="284" spans="1:64" ht="25.5" customHeight="1" thickTop="1" thickBot="1" x14ac:dyDescent="0.25">
      <c r="A284" s="20" t="str">
        <f t="shared" si="18"/>
        <v>2021CENTENNIAL PARK</v>
      </c>
      <c r="B284" s="20">
        <v>2021</v>
      </c>
      <c r="C284" s="20" t="s">
        <v>826</v>
      </c>
      <c r="D284" s="21" t="s">
        <v>800</v>
      </c>
      <c r="E284" s="22">
        <v>1460.2680005618322</v>
      </c>
      <c r="F284" s="22">
        <f t="shared" si="19"/>
        <v>1606.2948006180156</v>
      </c>
      <c r="G284" s="22">
        <f t="shared" si="20"/>
        <v>1898.3484007303819</v>
      </c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BK284" s="63">
        <v>368000</v>
      </c>
      <c r="BL284" s="64">
        <v>0.67231761889894892</v>
      </c>
    </row>
    <row r="285" spans="1:64" ht="25.5" customHeight="1" thickTop="1" thickBot="1" x14ac:dyDescent="0.25">
      <c r="A285" s="20" t="str">
        <f t="shared" si="18"/>
        <v>2021MOORE PARK</v>
      </c>
      <c r="B285" s="37">
        <v>2021</v>
      </c>
      <c r="C285" s="37" t="s">
        <v>827</v>
      </c>
      <c r="D285" s="38" t="s">
        <v>800</v>
      </c>
      <c r="E285" s="39">
        <v>1460.2680005618322</v>
      </c>
      <c r="F285" s="39">
        <f t="shared" si="19"/>
        <v>1606.2948006180156</v>
      </c>
      <c r="G285" s="39">
        <f t="shared" si="20"/>
        <v>1898.3484007303819</v>
      </c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BK285" s="51">
        <v>369000</v>
      </c>
      <c r="BL285" s="52">
        <v>0.67373295868456651</v>
      </c>
    </row>
    <row r="286" spans="1:64" ht="25.5" customHeight="1" thickTop="1" thickBot="1" x14ac:dyDescent="0.25">
      <c r="A286" s="20" t="str">
        <f t="shared" si="18"/>
        <v>2021PADDINGTON</v>
      </c>
      <c r="B286" s="20">
        <v>2021</v>
      </c>
      <c r="C286" s="20" t="s">
        <v>828</v>
      </c>
      <c r="D286" s="21" t="s">
        <v>800</v>
      </c>
      <c r="E286" s="22">
        <v>1460.2680005618322</v>
      </c>
      <c r="F286" s="22">
        <f t="shared" si="19"/>
        <v>1606.2948006180156</v>
      </c>
      <c r="G286" s="22">
        <f t="shared" si="20"/>
        <v>1898.3484007303819</v>
      </c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BK286" s="63">
        <v>370000</v>
      </c>
      <c r="BL286" s="64">
        <v>0.67513789155999582</v>
      </c>
    </row>
    <row r="287" spans="1:64" ht="25.5" customHeight="1" thickTop="1" thickBot="1" x14ac:dyDescent="0.25">
      <c r="A287" s="20" t="str">
        <f t="shared" si="18"/>
        <v>2022BONDI JUNCTION</v>
      </c>
      <c r="B287" s="37">
        <v>2022</v>
      </c>
      <c r="C287" s="37" t="s">
        <v>829</v>
      </c>
      <c r="D287" s="38" t="s">
        <v>800</v>
      </c>
      <c r="E287" s="39">
        <v>1378.391999511912</v>
      </c>
      <c r="F287" s="39">
        <f t="shared" si="19"/>
        <v>1516.2311994631034</v>
      </c>
      <c r="G287" s="39">
        <f t="shared" si="20"/>
        <v>1791.9095993654857</v>
      </c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BK287" s="51">
        <v>371000</v>
      </c>
      <c r="BL287" s="52">
        <v>0.67653762098033099</v>
      </c>
    </row>
    <row r="288" spans="1:64" ht="25.5" customHeight="1" thickTop="1" thickBot="1" x14ac:dyDescent="0.25">
      <c r="A288" s="20" t="str">
        <f t="shared" si="18"/>
        <v>2022QUEENS PARK</v>
      </c>
      <c r="B288" s="20">
        <v>2022</v>
      </c>
      <c r="C288" s="20" t="s">
        <v>830</v>
      </c>
      <c r="D288" s="21" t="s">
        <v>800</v>
      </c>
      <c r="E288" s="22">
        <v>1378.391999511912</v>
      </c>
      <c r="F288" s="22">
        <f t="shared" si="19"/>
        <v>1516.2311994631034</v>
      </c>
      <c r="G288" s="22">
        <f t="shared" si="20"/>
        <v>1791.9095993654857</v>
      </c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BK288" s="63">
        <v>372000</v>
      </c>
      <c r="BL288" s="64">
        <v>0.67794775731085444</v>
      </c>
    </row>
    <row r="289" spans="1:64" ht="25.5" customHeight="1" thickTop="1" thickBot="1" x14ac:dyDescent="0.25">
      <c r="A289" s="20" t="str">
        <f t="shared" si="18"/>
        <v>2023BELLEVUE HILL</v>
      </c>
      <c r="B289" s="37">
        <v>2023</v>
      </c>
      <c r="C289" s="37" t="s">
        <v>831</v>
      </c>
      <c r="D289" s="38" t="s">
        <v>800</v>
      </c>
      <c r="E289" s="39">
        <v>1639.322000434008</v>
      </c>
      <c r="F289" s="39">
        <f t="shared" si="19"/>
        <v>1803.2542004774091</v>
      </c>
      <c r="G289" s="39">
        <f t="shared" si="20"/>
        <v>2131.1186005642107</v>
      </c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BK289" s="51">
        <v>373000</v>
      </c>
      <c r="BL289" s="52">
        <v>0.67935269018628364</v>
      </c>
    </row>
    <row r="290" spans="1:64" ht="25.5" customHeight="1" thickTop="1" thickBot="1" x14ac:dyDescent="0.25">
      <c r="A290" s="20" t="str">
        <f t="shared" si="18"/>
        <v>2024BRONTE</v>
      </c>
      <c r="B290" s="20">
        <v>2024</v>
      </c>
      <c r="C290" s="20" t="s">
        <v>832</v>
      </c>
      <c r="D290" s="21" t="s">
        <v>800</v>
      </c>
      <c r="E290" s="22">
        <v>1394.6839998154801</v>
      </c>
      <c r="F290" s="22">
        <f t="shared" si="19"/>
        <v>1534.1523997970282</v>
      </c>
      <c r="G290" s="22">
        <f t="shared" si="20"/>
        <v>1813.0891997601241</v>
      </c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BK290" s="63">
        <v>374000</v>
      </c>
      <c r="BL290" s="64">
        <v>0.68077323342699547</v>
      </c>
    </row>
    <row r="291" spans="1:64" ht="25.5" customHeight="1" thickTop="1" thickBot="1" x14ac:dyDescent="0.25">
      <c r="A291" s="20" t="str">
        <f t="shared" si="18"/>
        <v>2024WAVERLEY</v>
      </c>
      <c r="B291" s="37">
        <v>2024</v>
      </c>
      <c r="C291" s="37" t="s">
        <v>833</v>
      </c>
      <c r="D291" s="38" t="s">
        <v>800</v>
      </c>
      <c r="E291" s="39">
        <v>1394.6839998154801</v>
      </c>
      <c r="F291" s="39">
        <f t="shared" si="19"/>
        <v>1534.1523997970282</v>
      </c>
      <c r="G291" s="39">
        <f t="shared" si="20"/>
        <v>1813.0891997601241</v>
      </c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BK291" s="51">
        <v>375000</v>
      </c>
      <c r="BL291" s="52">
        <v>0.68216775939223651</v>
      </c>
    </row>
    <row r="292" spans="1:64" ht="25.5" customHeight="1" thickTop="1" thickBot="1" x14ac:dyDescent="0.25">
      <c r="A292" s="20" t="str">
        <f t="shared" si="18"/>
        <v>2025WOOLLAHRA</v>
      </c>
      <c r="B292" s="20">
        <v>2025</v>
      </c>
      <c r="C292" s="20" t="s">
        <v>834</v>
      </c>
      <c r="D292" s="21" t="s">
        <v>800</v>
      </c>
      <c r="E292" s="22">
        <v>1394.5719996279279</v>
      </c>
      <c r="F292" s="22">
        <f t="shared" si="19"/>
        <v>1534.0291995907207</v>
      </c>
      <c r="G292" s="22">
        <f t="shared" si="20"/>
        <v>1812.9435995163062</v>
      </c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BK292" s="63">
        <v>376000</v>
      </c>
      <c r="BL292" s="64">
        <v>0.68357269226766582</v>
      </c>
    </row>
    <row r="293" spans="1:64" ht="25.5" customHeight="1" thickTop="1" thickBot="1" x14ac:dyDescent="0.25">
      <c r="A293" s="20" t="str">
        <f t="shared" si="18"/>
        <v>2026BONDI</v>
      </c>
      <c r="B293" s="37">
        <v>2026</v>
      </c>
      <c r="C293" s="37" t="s">
        <v>835</v>
      </c>
      <c r="D293" s="38" t="s">
        <v>800</v>
      </c>
      <c r="E293" s="39">
        <v>1522.9039994769919</v>
      </c>
      <c r="F293" s="39">
        <f t="shared" si="19"/>
        <v>1675.1943994246913</v>
      </c>
      <c r="G293" s="39">
        <f t="shared" si="20"/>
        <v>1979.7751993200895</v>
      </c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BK293" s="51">
        <v>377000</v>
      </c>
      <c r="BL293" s="52">
        <v>0.68497242168800088</v>
      </c>
    </row>
    <row r="294" spans="1:64" ht="25.5" customHeight="1" thickTop="1" thickBot="1" x14ac:dyDescent="0.25">
      <c r="A294" s="20" t="str">
        <f t="shared" si="18"/>
        <v>2026BONDI BEACH</v>
      </c>
      <c r="B294" s="20">
        <v>2026</v>
      </c>
      <c r="C294" s="20" t="s">
        <v>836</v>
      </c>
      <c r="D294" s="21" t="s">
        <v>800</v>
      </c>
      <c r="E294" s="22">
        <v>1522.9039994769919</v>
      </c>
      <c r="F294" s="22">
        <f t="shared" si="19"/>
        <v>1675.1943994246913</v>
      </c>
      <c r="G294" s="22">
        <f t="shared" si="20"/>
        <v>1979.7751993200895</v>
      </c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BK294" s="63">
        <v>378000</v>
      </c>
      <c r="BL294" s="64">
        <v>0.68638255801852432</v>
      </c>
    </row>
    <row r="295" spans="1:64" ht="25.5" customHeight="1" thickTop="1" thickBot="1" x14ac:dyDescent="0.25">
      <c r="A295" s="20" t="str">
        <f t="shared" si="18"/>
        <v>2026NORTH BONDI</v>
      </c>
      <c r="B295" s="37">
        <v>2026</v>
      </c>
      <c r="C295" s="37" t="s">
        <v>837</v>
      </c>
      <c r="D295" s="38" t="s">
        <v>800</v>
      </c>
      <c r="E295" s="39">
        <v>1522.9039994769919</v>
      </c>
      <c r="F295" s="39">
        <f t="shared" si="19"/>
        <v>1675.1943994246913</v>
      </c>
      <c r="G295" s="39">
        <f t="shared" si="20"/>
        <v>1979.7751993200895</v>
      </c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BK295" s="51">
        <v>379000</v>
      </c>
      <c r="BL295" s="52">
        <v>0.68778228743885939</v>
      </c>
    </row>
    <row r="296" spans="1:64" ht="25.5" customHeight="1" thickTop="1" thickBot="1" x14ac:dyDescent="0.25">
      <c r="A296" s="20" t="str">
        <f t="shared" si="18"/>
        <v>2026TAMARAMA</v>
      </c>
      <c r="B296" s="20">
        <v>2026</v>
      </c>
      <c r="C296" s="20" t="s">
        <v>838</v>
      </c>
      <c r="D296" s="21" t="s">
        <v>800</v>
      </c>
      <c r="E296" s="22">
        <v>1522.9039994769919</v>
      </c>
      <c r="F296" s="22">
        <f t="shared" si="19"/>
        <v>1675.1943994246913</v>
      </c>
      <c r="G296" s="22">
        <f t="shared" si="20"/>
        <v>1979.7751993200895</v>
      </c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BK296" s="63">
        <v>380000</v>
      </c>
      <c r="BL296" s="64">
        <v>0.68917681340410031</v>
      </c>
    </row>
    <row r="297" spans="1:64" ht="25.5" customHeight="1" thickTop="1" thickBot="1" x14ac:dyDescent="0.25">
      <c r="A297" s="20" t="str">
        <f t="shared" si="18"/>
        <v>2027DARLING POINT</v>
      </c>
      <c r="B297" s="37">
        <v>2027</v>
      </c>
      <c r="C297" s="37" t="s">
        <v>839</v>
      </c>
      <c r="D297" s="38" t="s">
        <v>800</v>
      </c>
      <c r="E297" s="39">
        <v>1577.554000255112</v>
      </c>
      <c r="F297" s="39">
        <f t="shared" si="19"/>
        <v>1735.3094002806233</v>
      </c>
      <c r="G297" s="39">
        <f t="shared" si="20"/>
        <v>2050.8202003316455</v>
      </c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BK297" s="51">
        <v>381000</v>
      </c>
      <c r="BL297" s="52">
        <v>0.69058174627952962</v>
      </c>
    </row>
    <row r="298" spans="1:64" ht="25.5" customHeight="1" thickTop="1" thickBot="1" x14ac:dyDescent="0.25">
      <c r="A298" s="20" t="str">
        <f t="shared" si="18"/>
        <v>2027EDGECLIFF</v>
      </c>
      <c r="B298" s="20">
        <v>2027</v>
      </c>
      <c r="C298" s="20" t="s">
        <v>840</v>
      </c>
      <c r="D298" s="21" t="s">
        <v>800</v>
      </c>
      <c r="E298" s="22">
        <v>1577.554000255112</v>
      </c>
      <c r="F298" s="22">
        <f t="shared" si="19"/>
        <v>1735.3094002806233</v>
      </c>
      <c r="G298" s="22">
        <f t="shared" si="20"/>
        <v>2050.8202003316455</v>
      </c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BK298" s="63">
        <v>382000</v>
      </c>
      <c r="BL298" s="64">
        <v>0.69198147569986468</v>
      </c>
    </row>
    <row r="299" spans="1:64" ht="25.5" customHeight="1" thickTop="1" thickBot="1" x14ac:dyDescent="0.25">
      <c r="A299" s="20" t="str">
        <f t="shared" si="18"/>
        <v>2027POINT PIPER</v>
      </c>
      <c r="B299" s="37">
        <v>2027</v>
      </c>
      <c r="C299" s="37" t="s">
        <v>841</v>
      </c>
      <c r="D299" s="38" t="s">
        <v>800</v>
      </c>
      <c r="E299" s="39">
        <v>1577.554000255112</v>
      </c>
      <c r="F299" s="39">
        <f t="shared" si="19"/>
        <v>1735.3094002806233</v>
      </c>
      <c r="G299" s="39">
        <f t="shared" si="20"/>
        <v>2050.8202003316455</v>
      </c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BK299" s="51">
        <v>383000</v>
      </c>
      <c r="BL299" s="52">
        <v>0.69338640857529399</v>
      </c>
    </row>
    <row r="300" spans="1:64" ht="25.5" customHeight="1" thickTop="1" thickBot="1" x14ac:dyDescent="0.25">
      <c r="A300" s="20" t="str">
        <f t="shared" si="18"/>
        <v>2028DOUBLE BAY</v>
      </c>
      <c r="B300" s="20">
        <v>2028</v>
      </c>
      <c r="C300" s="20" t="s">
        <v>842</v>
      </c>
      <c r="D300" s="21" t="s">
        <v>800</v>
      </c>
      <c r="E300" s="22">
        <v>1521.256000599104</v>
      </c>
      <c r="F300" s="22">
        <f t="shared" si="19"/>
        <v>1673.3816006590146</v>
      </c>
      <c r="G300" s="22">
        <f t="shared" si="20"/>
        <v>1977.6328007788352</v>
      </c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BK300" s="63">
        <v>384000</v>
      </c>
      <c r="BL300" s="64">
        <v>0.69478613799562916</v>
      </c>
    </row>
    <row r="301" spans="1:64" ht="25.5" customHeight="1" thickTop="1" thickBot="1" x14ac:dyDescent="0.25">
      <c r="A301" s="20" t="str">
        <f t="shared" si="18"/>
        <v>2029ROSE BAY</v>
      </c>
      <c r="B301" s="37">
        <v>2029</v>
      </c>
      <c r="C301" s="37" t="s">
        <v>843</v>
      </c>
      <c r="D301" s="38" t="s">
        <v>800</v>
      </c>
      <c r="E301" s="39">
        <v>1836.59599995652</v>
      </c>
      <c r="F301" s="39">
        <f t="shared" si="19"/>
        <v>2020.2555999521721</v>
      </c>
      <c r="G301" s="39">
        <f t="shared" si="20"/>
        <v>2387.5747999434761</v>
      </c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BK301" s="51">
        <v>385000</v>
      </c>
      <c r="BL301" s="52">
        <v>0.69618586741596422</v>
      </c>
    </row>
    <row r="302" spans="1:64" ht="25.5" customHeight="1" thickTop="1" thickBot="1" x14ac:dyDescent="0.25">
      <c r="A302" s="20" t="str">
        <f t="shared" si="18"/>
        <v>2030DOVER HEIGHTS</v>
      </c>
      <c r="B302" s="20">
        <v>2030</v>
      </c>
      <c r="C302" s="20" t="s">
        <v>844</v>
      </c>
      <c r="D302" s="21" t="s">
        <v>800</v>
      </c>
      <c r="E302" s="22">
        <v>1346.700000592584</v>
      </c>
      <c r="F302" s="22">
        <f t="shared" si="19"/>
        <v>1481.3700006518425</v>
      </c>
      <c r="G302" s="22">
        <f t="shared" si="20"/>
        <v>1750.7100007703593</v>
      </c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BK302" s="63">
        <v>386000</v>
      </c>
      <c r="BL302" s="64">
        <v>0.69758559683629928</v>
      </c>
    </row>
    <row r="303" spans="1:64" ht="25.5" customHeight="1" thickTop="1" thickBot="1" x14ac:dyDescent="0.25">
      <c r="A303" s="20" t="str">
        <f t="shared" si="18"/>
        <v>2030VAUCLUSE</v>
      </c>
      <c r="B303" s="37">
        <v>2030</v>
      </c>
      <c r="C303" s="37" t="s">
        <v>845</v>
      </c>
      <c r="D303" s="38" t="s">
        <v>800</v>
      </c>
      <c r="E303" s="39">
        <v>1346.700000592584</v>
      </c>
      <c r="F303" s="39">
        <f t="shared" si="19"/>
        <v>1481.3700006518425</v>
      </c>
      <c r="G303" s="39">
        <f t="shared" si="20"/>
        <v>1750.7100007703593</v>
      </c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BK303" s="51">
        <v>387000</v>
      </c>
      <c r="BL303" s="52">
        <v>0.69899052971172859</v>
      </c>
    </row>
    <row r="304" spans="1:64" ht="25.5" customHeight="1" thickTop="1" thickBot="1" x14ac:dyDescent="0.25">
      <c r="A304" s="20" t="str">
        <f t="shared" si="18"/>
        <v>2030WATSONS BAY</v>
      </c>
      <c r="B304" s="20">
        <v>2030</v>
      </c>
      <c r="C304" s="20" t="s">
        <v>846</v>
      </c>
      <c r="D304" s="21" t="s">
        <v>800</v>
      </c>
      <c r="E304" s="22">
        <v>1346.700000592584</v>
      </c>
      <c r="F304" s="22">
        <f t="shared" si="19"/>
        <v>1481.3700006518425</v>
      </c>
      <c r="G304" s="22">
        <f t="shared" si="20"/>
        <v>1750.7100007703593</v>
      </c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BK304" s="63">
        <v>388000</v>
      </c>
      <c r="BL304" s="64">
        <v>0.70039025913206365</v>
      </c>
    </row>
    <row r="305" spans="1:64" ht="25.5" customHeight="1" thickTop="1" thickBot="1" x14ac:dyDescent="0.25">
      <c r="A305" s="20" t="str">
        <f t="shared" si="18"/>
        <v>2031CLOVELLY</v>
      </c>
      <c r="B305" s="37">
        <v>2031</v>
      </c>
      <c r="C305" s="37" t="s">
        <v>847</v>
      </c>
      <c r="D305" s="38" t="s">
        <v>800</v>
      </c>
      <c r="E305" s="39">
        <v>1687.232000406392</v>
      </c>
      <c r="F305" s="39">
        <f t="shared" si="19"/>
        <v>1855.9552004470313</v>
      </c>
      <c r="G305" s="39">
        <f t="shared" si="20"/>
        <v>2193.4016005283097</v>
      </c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BK305" s="51">
        <v>389000</v>
      </c>
      <c r="BL305" s="52">
        <v>0.75697783328129875</v>
      </c>
    </row>
    <row r="306" spans="1:64" ht="25.5" customHeight="1" thickTop="1" thickBot="1" x14ac:dyDescent="0.25">
      <c r="A306" s="20" t="str">
        <f t="shared" si="18"/>
        <v>2031RANDWICK</v>
      </c>
      <c r="B306" s="20">
        <v>2031</v>
      </c>
      <c r="C306" s="20" t="s">
        <v>848</v>
      </c>
      <c r="D306" s="21" t="s">
        <v>800</v>
      </c>
      <c r="E306" s="22">
        <v>1687.232000406392</v>
      </c>
      <c r="F306" s="22">
        <f t="shared" si="19"/>
        <v>1855.9552004470313</v>
      </c>
      <c r="G306" s="22">
        <f t="shared" si="20"/>
        <v>2193.4016005283097</v>
      </c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BK306" s="63">
        <v>390000</v>
      </c>
      <c r="BL306" s="64">
        <v>0.75846602143823494</v>
      </c>
    </row>
    <row r="307" spans="1:64" ht="25.5" customHeight="1" thickTop="1" thickBot="1" x14ac:dyDescent="0.25">
      <c r="A307" s="20" t="str">
        <f t="shared" si="18"/>
        <v>2032DACEYVILLE</v>
      </c>
      <c r="B307" s="37">
        <v>2032</v>
      </c>
      <c r="C307" s="37" t="s">
        <v>849</v>
      </c>
      <c r="D307" s="38" t="s">
        <v>800</v>
      </c>
      <c r="E307" s="39">
        <v>1677.84999973756</v>
      </c>
      <c r="F307" s="39">
        <f t="shared" si="19"/>
        <v>1845.6349997113161</v>
      </c>
      <c r="G307" s="39">
        <f t="shared" si="20"/>
        <v>2181.204999658828</v>
      </c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BK307" s="51">
        <v>391000</v>
      </c>
      <c r="BL307" s="52">
        <v>0.75995941305026538</v>
      </c>
    </row>
    <row r="308" spans="1:64" ht="25.5" customHeight="1" thickTop="1" thickBot="1" x14ac:dyDescent="0.25">
      <c r="A308" s="20" t="str">
        <f t="shared" si="18"/>
        <v>2032KINGSFORD</v>
      </c>
      <c r="B308" s="20">
        <v>2032</v>
      </c>
      <c r="C308" s="20" t="s">
        <v>850</v>
      </c>
      <c r="D308" s="21" t="s">
        <v>800</v>
      </c>
      <c r="E308" s="22">
        <v>1677.84999973756</v>
      </c>
      <c r="F308" s="22">
        <f t="shared" si="19"/>
        <v>1845.6349997113161</v>
      </c>
      <c r="G308" s="22">
        <f t="shared" si="20"/>
        <v>2181.204999658828</v>
      </c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BK308" s="63">
        <v>392000</v>
      </c>
      <c r="BL308" s="64">
        <v>0.7614528046622957</v>
      </c>
    </row>
    <row r="309" spans="1:64" ht="25.5" customHeight="1" thickTop="1" thickBot="1" x14ac:dyDescent="0.25">
      <c r="A309" s="20" t="str">
        <f t="shared" si="18"/>
        <v>2033KENSINGTON</v>
      </c>
      <c r="B309" s="37">
        <v>2033</v>
      </c>
      <c r="C309" s="37" t="s">
        <v>851</v>
      </c>
      <c r="D309" s="38" t="s">
        <v>800</v>
      </c>
      <c r="E309" s="39">
        <v>1716.6619993226</v>
      </c>
      <c r="F309" s="39">
        <f t="shared" si="19"/>
        <v>1888.32819925486</v>
      </c>
      <c r="G309" s="39">
        <f t="shared" si="20"/>
        <v>2231.6605991193801</v>
      </c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BK309" s="51">
        <v>393000</v>
      </c>
      <c r="BL309" s="52">
        <v>0.76295139972942039</v>
      </c>
    </row>
    <row r="310" spans="1:64" ht="25.5" customHeight="1" thickTop="1" thickBot="1" x14ac:dyDescent="0.25">
      <c r="A310" s="20" t="str">
        <f t="shared" si="18"/>
        <v>2034COOGEE</v>
      </c>
      <c r="B310" s="20">
        <v>2034</v>
      </c>
      <c r="C310" s="20" t="s">
        <v>852</v>
      </c>
      <c r="D310" s="21" t="s">
        <v>800</v>
      </c>
      <c r="E310" s="22">
        <v>1623.5460004122483</v>
      </c>
      <c r="F310" s="22">
        <f t="shared" si="19"/>
        <v>1785.9006004534733</v>
      </c>
      <c r="G310" s="22">
        <f t="shared" si="20"/>
        <v>2110.6098005359227</v>
      </c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BK310" s="63">
        <v>394000</v>
      </c>
      <c r="BL310" s="64">
        <v>0.76443438443126233</v>
      </c>
    </row>
    <row r="311" spans="1:64" ht="25.5" customHeight="1" thickTop="1" thickBot="1" x14ac:dyDescent="0.25">
      <c r="A311" s="20" t="str">
        <f t="shared" si="18"/>
        <v>2034SOUTH COOGEE</v>
      </c>
      <c r="B311" s="37">
        <v>2034</v>
      </c>
      <c r="C311" s="37" t="s">
        <v>853</v>
      </c>
      <c r="D311" s="38" t="s">
        <v>800</v>
      </c>
      <c r="E311" s="39">
        <v>1623.5460004122483</v>
      </c>
      <c r="F311" s="39">
        <f t="shared" si="19"/>
        <v>1785.9006004534733</v>
      </c>
      <c r="G311" s="39">
        <f t="shared" si="20"/>
        <v>2110.6098005359227</v>
      </c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BK311" s="51">
        <v>395000</v>
      </c>
      <c r="BL311" s="52">
        <v>0.76593297949838701</v>
      </c>
    </row>
    <row r="312" spans="1:64" ht="25.5" customHeight="1" thickTop="1" thickBot="1" x14ac:dyDescent="0.25">
      <c r="A312" s="20" t="str">
        <f t="shared" si="18"/>
        <v>2035MAROUBRA</v>
      </c>
      <c r="B312" s="20">
        <v>2035</v>
      </c>
      <c r="C312" s="20" t="s">
        <v>854</v>
      </c>
      <c r="D312" s="21" t="s">
        <v>800</v>
      </c>
      <c r="E312" s="22">
        <v>1561.4719996238882</v>
      </c>
      <c r="F312" s="22">
        <f t="shared" si="19"/>
        <v>1717.6191995862771</v>
      </c>
      <c r="G312" s="22">
        <f t="shared" si="20"/>
        <v>2029.9135995110548</v>
      </c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BK312" s="63">
        <v>396000</v>
      </c>
      <c r="BL312" s="64">
        <v>0.76741076074513481</v>
      </c>
    </row>
    <row r="313" spans="1:64" ht="25.5" customHeight="1" thickTop="1" thickBot="1" x14ac:dyDescent="0.25">
      <c r="A313" s="20" t="str">
        <f t="shared" si="18"/>
        <v>2035PAGEWOOD</v>
      </c>
      <c r="B313" s="37">
        <v>2035</v>
      </c>
      <c r="C313" s="37" t="s">
        <v>855</v>
      </c>
      <c r="D313" s="38" t="s">
        <v>800</v>
      </c>
      <c r="E313" s="39">
        <v>1561.4719996238882</v>
      </c>
      <c r="F313" s="39">
        <f t="shared" si="19"/>
        <v>1717.6191995862771</v>
      </c>
      <c r="G313" s="39">
        <f t="shared" si="20"/>
        <v>2029.9135995110548</v>
      </c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BK313" s="51">
        <v>397000</v>
      </c>
      <c r="BL313" s="52">
        <v>0.768898948902071</v>
      </c>
    </row>
    <row r="314" spans="1:64" ht="25.5" customHeight="1" thickTop="1" thickBot="1" x14ac:dyDescent="0.25">
      <c r="A314" s="20" t="str">
        <f t="shared" si="18"/>
        <v>2036CHIFLEY</v>
      </c>
      <c r="B314" s="20">
        <v>2036</v>
      </c>
      <c r="C314" s="20" t="s">
        <v>856</v>
      </c>
      <c r="D314" s="21" t="s">
        <v>800</v>
      </c>
      <c r="E314" s="22">
        <v>1399.1940004775922</v>
      </c>
      <c r="F314" s="22">
        <f t="shared" si="19"/>
        <v>1539.1134005253516</v>
      </c>
      <c r="G314" s="22">
        <f t="shared" si="20"/>
        <v>1818.9522006208699</v>
      </c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BK314" s="63">
        <v>398000</v>
      </c>
      <c r="BL314" s="64">
        <v>0.77039234051410133</v>
      </c>
    </row>
    <row r="315" spans="1:64" ht="25.5" customHeight="1" thickTop="1" thickBot="1" x14ac:dyDescent="0.25">
      <c r="A315" s="20" t="str">
        <f t="shared" si="18"/>
        <v>2036EASTGARDENS</v>
      </c>
      <c r="B315" s="37">
        <v>2036</v>
      </c>
      <c r="C315" s="37" t="s">
        <v>857</v>
      </c>
      <c r="D315" s="38" t="s">
        <v>800</v>
      </c>
      <c r="E315" s="39">
        <v>1399.1940004775922</v>
      </c>
      <c r="F315" s="39">
        <f t="shared" si="19"/>
        <v>1539.1134005253516</v>
      </c>
      <c r="G315" s="39">
        <f t="shared" si="20"/>
        <v>1818.9522006208699</v>
      </c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BK315" s="51">
        <v>399000</v>
      </c>
      <c r="BL315" s="52">
        <v>0.77188052867103762</v>
      </c>
    </row>
    <row r="316" spans="1:64" ht="25.5" customHeight="1" thickTop="1" thickBot="1" x14ac:dyDescent="0.25">
      <c r="A316" s="20" t="str">
        <f t="shared" si="18"/>
        <v>2036HILLSDALE</v>
      </c>
      <c r="B316" s="20">
        <v>2036</v>
      </c>
      <c r="C316" s="20" t="s">
        <v>858</v>
      </c>
      <c r="D316" s="21" t="s">
        <v>800</v>
      </c>
      <c r="E316" s="22">
        <v>1399.1940004775922</v>
      </c>
      <c r="F316" s="22">
        <f t="shared" si="19"/>
        <v>1539.1134005253516</v>
      </c>
      <c r="G316" s="22">
        <f t="shared" si="20"/>
        <v>1818.9522006208699</v>
      </c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BK316" s="63">
        <v>400000</v>
      </c>
      <c r="BL316" s="64">
        <v>0.77336871682797381</v>
      </c>
    </row>
    <row r="317" spans="1:64" ht="25.5" customHeight="1" thickTop="1" thickBot="1" x14ac:dyDescent="0.25">
      <c r="A317" s="20" t="str">
        <f t="shared" si="18"/>
        <v>2036LA PEROUSE</v>
      </c>
      <c r="B317" s="37">
        <v>2036</v>
      </c>
      <c r="C317" s="37" t="s">
        <v>859</v>
      </c>
      <c r="D317" s="38" t="s">
        <v>800</v>
      </c>
      <c r="E317" s="39">
        <v>1399.1940004775922</v>
      </c>
      <c r="F317" s="39">
        <f t="shared" si="19"/>
        <v>1539.1134005253516</v>
      </c>
      <c r="G317" s="39">
        <f t="shared" si="20"/>
        <v>1818.9522006208699</v>
      </c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BK317" s="51">
        <v>401000</v>
      </c>
      <c r="BL317" s="52">
        <v>0.77485170152981575</v>
      </c>
    </row>
    <row r="318" spans="1:64" ht="25.5" customHeight="1" thickTop="1" thickBot="1" x14ac:dyDescent="0.25">
      <c r="A318" s="20" t="str">
        <f t="shared" si="18"/>
        <v>2036LITTLE BAY</v>
      </c>
      <c r="B318" s="20">
        <v>2036</v>
      </c>
      <c r="C318" s="20" t="s">
        <v>860</v>
      </c>
      <c r="D318" s="21" t="s">
        <v>800</v>
      </c>
      <c r="E318" s="22">
        <v>1399.1940004775922</v>
      </c>
      <c r="F318" s="22">
        <f t="shared" si="19"/>
        <v>1539.1134005253516</v>
      </c>
      <c r="G318" s="22">
        <f t="shared" si="20"/>
        <v>1818.9522006208699</v>
      </c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BK318" s="63">
        <v>402000</v>
      </c>
      <c r="BL318" s="64">
        <v>0.77633468623165791</v>
      </c>
    </row>
    <row r="319" spans="1:64" ht="25.5" customHeight="1" thickTop="1" thickBot="1" x14ac:dyDescent="0.25">
      <c r="A319" s="20" t="str">
        <f t="shared" si="18"/>
        <v>2036MALABAR</v>
      </c>
      <c r="B319" s="37">
        <v>2036</v>
      </c>
      <c r="C319" s="37" t="s">
        <v>861</v>
      </c>
      <c r="D319" s="38" t="s">
        <v>800</v>
      </c>
      <c r="E319" s="39">
        <v>1399.1940004775922</v>
      </c>
      <c r="F319" s="39">
        <f t="shared" si="19"/>
        <v>1539.1134005253516</v>
      </c>
      <c r="G319" s="39">
        <f t="shared" si="20"/>
        <v>1818.9522006208699</v>
      </c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BK319" s="51">
        <v>403000</v>
      </c>
      <c r="BL319" s="52">
        <v>0.77782807784368824</v>
      </c>
    </row>
    <row r="320" spans="1:64" ht="25.5" customHeight="1" thickTop="1" thickBot="1" x14ac:dyDescent="0.25">
      <c r="A320" s="20" t="str">
        <f t="shared" si="18"/>
        <v>2036MATRAVILLE</v>
      </c>
      <c r="B320" s="20">
        <v>2036</v>
      </c>
      <c r="C320" s="20" t="s">
        <v>862</v>
      </c>
      <c r="D320" s="21" t="s">
        <v>800</v>
      </c>
      <c r="E320" s="22">
        <v>1399.1940004775922</v>
      </c>
      <c r="F320" s="22">
        <f t="shared" si="19"/>
        <v>1539.1134005253516</v>
      </c>
      <c r="G320" s="22">
        <f t="shared" si="20"/>
        <v>1818.9522006208699</v>
      </c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BK320" s="63">
        <v>404000</v>
      </c>
      <c r="BL320" s="64">
        <v>0.77931106254553029</v>
      </c>
    </row>
    <row r="321" spans="1:64" ht="25.5" customHeight="1" thickTop="1" thickBot="1" x14ac:dyDescent="0.25">
      <c r="A321" s="20" t="str">
        <f t="shared" si="18"/>
        <v>2036PHILLIP BAY</v>
      </c>
      <c r="B321" s="37">
        <v>2036</v>
      </c>
      <c r="C321" s="37" t="s">
        <v>863</v>
      </c>
      <c r="D321" s="38" t="s">
        <v>800</v>
      </c>
      <c r="E321" s="39">
        <v>1399.1940004775922</v>
      </c>
      <c r="F321" s="39">
        <f t="shared" si="19"/>
        <v>1539.1134005253516</v>
      </c>
      <c r="G321" s="39">
        <f t="shared" si="20"/>
        <v>1818.9522006208699</v>
      </c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BK321" s="51">
        <v>405000</v>
      </c>
      <c r="BL321" s="52">
        <v>0.78079925070246647</v>
      </c>
    </row>
    <row r="322" spans="1:64" ht="25.5" customHeight="1" thickTop="1" thickBot="1" x14ac:dyDescent="0.25">
      <c r="A322" s="20" t="str">
        <f t="shared" si="18"/>
        <v>2036PORT BOTANY</v>
      </c>
      <c r="B322" s="20">
        <v>2036</v>
      </c>
      <c r="C322" s="20" t="s">
        <v>864</v>
      </c>
      <c r="D322" s="21" t="s">
        <v>800</v>
      </c>
      <c r="E322" s="22">
        <v>1399.1940004775922</v>
      </c>
      <c r="F322" s="22">
        <f t="shared" si="19"/>
        <v>1539.1134005253516</v>
      </c>
      <c r="G322" s="22">
        <f t="shared" si="20"/>
        <v>1818.9522006208699</v>
      </c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BK322" s="63">
        <v>406000</v>
      </c>
      <c r="BL322" s="64">
        <v>0.78228223540430852</v>
      </c>
    </row>
    <row r="323" spans="1:64" ht="25.5" customHeight="1" thickTop="1" thickBot="1" x14ac:dyDescent="0.25">
      <c r="A323" s="20" t="str">
        <f t="shared" si="18"/>
        <v>2037FOREST LODGE</v>
      </c>
      <c r="B323" s="37">
        <v>2037</v>
      </c>
      <c r="C323" s="37" t="s">
        <v>865</v>
      </c>
      <c r="D323" s="38" t="s">
        <v>800</v>
      </c>
      <c r="E323" s="39">
        <v>1532.63200024</v>
      </c>
      <c r="F323" s="39">
        <f t="shared" si="19"/>
        <v>1685.8952002640001</v>
      </c>
      <c r="G323" s="39">
        <f t="shared" si="20"/>
        <v>1992.421600312</v>
      </c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BK323" s="51">
        <v>407000</v>
      </c>
      <c r="BL323" s="52">
        <v>0.78376001665105632</v>
      </c>
    </row>
    <row r="324" spans="1:64" ht="25.5" customHeight="1" thickTop="1" thickBot="1" x14ac:dyDescent="0.25">
      <c r="A324" s="20" t="str">
        <f t="shared" si="18"/>
        <v>2037GLEBE</v>
      </c>
      <c r="B324" s="20">
        <v>2037</v>
      </c>
      <c r="C324" s="20" t="s">
        <v>866</v>
      </c>
      <c r="D324" s="21" t="s">
        <v>800</v>
      </c>
      <c r="E324" s="22">
        <v>1532.63200024</v>
      </c>
      <c r="F324" s="22">
        <f t="shared" si="19"/>
        <v>1685.8952002640001</v>
      </c>
      <c r="G324" s="22">
        <f t="shared" si="20"/>
        <v>1992.421600312</v>
      </c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BK324" s="63">
        <v>408000</v>
      </c>
      <c r="BL324" s="64">
        <v>0.78523779789780412</v>
      </c>
    </row>
    <row r="325" spans="1:64" ht="25.5" customHeight="1" thickTop="1" thickBot="1" x14ac:dyDescent="0.25">
      <c r="A325" s="20" t="str">
        <f t="shared" ref="A325:A388" si="21">CONCATENATE(B325,C325)</f>
        <v>2038ANNANDALE</v>
      </c>
      <c r="B325" s="37">
        <v>2038</v>
      </c>
      <c r="C325" s="37" t="s">
        <v>867</v>
      </c>
      <c r="D325" s="38" t="s">
        <v>800</v>
      </c>
      <c r="E325" s="39">
        <v>1494.7919999535602</v>
      </c>
      <c r="F325" s="39">
        <f t="shared" ref="F325:F388" si="22">1.1*E325</f>
        <v>1644.2711999489163</v>
      </c>
      <c r="G325" s="39">
        <f t="shared" ref="G325:G388" si="23">1.3*E325</f>
        <v>1943.2295999396283</v>
      </c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BK325" s="51">
        <v>409000</v>
      </c>
      <c r="BL325" s="52">
        <v>0.78673118950983456</v>
      </c>
    </row>
    <row r="326" spans="1:64" ht="25.5" customHeight="1" thickTop="1" thickBot="1" x14ac:dyDescent="0.25">
      <c r="A326" s="20" t="str">
        <f t="shared" si="21"/>
        <v>2039ROZELLE</v>
      </c>
      <c r="B326" s="20">
        <v>2039</v>
      </c>
      <c r="C326" s="20" t="s">
        <v>868</v>
      </c>
      <c r="D326" s="21" t="s">
        <v>800</v>
      </c>
      <c r="E326" s="22">
        <v>1255.24200009164</v>
      </c>
      <c r="F326" s="22">
        <f t="shared" si="22"/>
        <v>1380.7662001008041</v>
      </c>
      <c r="G326" s="22">
        <f t="shared" si="23"/>
        <v>1631.8146001191319</v>
      </c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BK326" s="63">
        <v>410000</v>
      </c>
      <c r="BL326" s="64">
        <v>0.7882141742116765</v>
      </c>
    </row>
    <row r="327" spans="1:64" ht="25.5" customHeight="1" thickTop="1" thickBot="1" x14ac:dyDescent="0.25">
      <c r="A327" s="20" t="str">
        <f t="shared" si="21"/>
        <v>2040LEICHHARDT</v>
      </c>
      <c r="B327" s="37">
        <v>2040</v>
      </c>
      <c r="C327" s="37" t="s">
        <v>869</v>
      </c>
      <c r="D327" s="38" t="s">
        <v>800</v>
      </c>
      <c r="E327" s="39">
        <v>1367.4839996842641</v>
      </c>
      <c r="F327" s="39">
        <f t="shared" si="22"/>
        <v>1504.2323996526907</v>
      </c>
      <c r="G327" s="39">
        <f t="shared" si="23"/>
        <v>1777.7291995895434</v>
      </c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BK327" s="51">
        <v>411000</v>
      </c>
      <c r="BL327" s="52">
        <v>0.78968675200333016</v>
      </c>
    </row>
    <row r="328" spans="1:64" ht="25.5" customHeight="1" thickTop="1" thickBot="1" x14ac:dyDescent="0.25">
      <c r="A328" s="20" t="str">
        <f t="shared" si="21"/>
        <v>2040LILYFIELD</v>
      </c>
      <c r="B328" s="20">
        <v>2040</v>
      </c>
      <c r="C328" s="20" t="s">
        <v>870</v>
      </c>
      <c r="D328" s="21" t="s">
        <v>800</v>
      </c>
      <c r="E328" s="22">
        <v>1367.4839996842641</v>
      </c>
      <c r="F328" s="22">
        <f t="shared" si="22"/>
        <v>1504.2323996526907</v>
      </c>
      <c r="G328" s="22">
        <f t="shared" si="23"/>
        <v>1777.7291995895434</v>
      </c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BK328" s="63">
        <v>412000</v>
      </c>
      <c r="BL328" s="64">
        <v>0.79117494016026646</v>
      </c>
    </row>
    <row r="329" spans="1:64" ht="25.5" customHeight="1" thickTop="1" thickBot="1" x14ac:dyDescent="0.25">
      <c r="A329" s="20" t="str">
        <f t="shared" si="21"/>
        <v>2041BALMAIN</v>
      </c>
      <c r="B329" s="37">
        <v>2041</v>
      </c>
      <c r="C329" s="37" t="s">
        <v>871</v>
      </c>
      <c r="D329" s="38" t="s">
        <v>800</v>
      </c>
      <c r="E329" s="39">
        <v>1356.9019995291201</v>
      </c>
      <c r="F329" s="39">
        <f t="shared" si="22"/>
        <v>1492.5921994820321</v>
      </c>
      <c r="G329" s="39">
        <f t="shared" si="23"/>
        <v>1763.9725993878562</v>
      </c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BK329" s="51">
        <v>413000</v>
      </c>
      <c r="BL329" s="52">
        <v>0.7926579248621084</v>
      </c>
    </row>
    <row r="330" spans="1:64" ht="25.5" customHeight="1" thickTop="1" thickBot="1" x14ac:dyDescent="0.25">
      <c r="A330" s="20" t="str">
        <f t="shared" si="21"/>
        <v>2041BALMAIN EAST</v>
      </c>
      <c r="B330" s="20">
        <v>2041</v>
      </c>
      <c r="C330" s="20" t="s">
        <v>872</v>
      </c>
      <c r="D330" s="21" t="s">
        <v>800</v>
      </c>
      <c r="E330" s="22">
        <v>1356.9019995291201</v>
      </c>
      <c r="F330" s="22">
        <f t="shared" si="22"/>
        <v>1492.5921994820321</v>
      </c>
      <c r="G330" s="22">
        <f t="shared" si="23"/>
        <v>1763.9725993878562</v>
      </c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BK330" s="63">
        <v>414000</v>
      </c>
      <c r="BL330" s="64">
        <v>0.79413570610885631</v>
      </c>
    </row>
    <row r="331" spans="1:64" ht="25.5" customHeight="1" thickTop="1" thickBot="1" x14ac:dyDescent="0.25">
      <c r="A331" s="20" t="str">
        <f t="shared" si="21"/>
        <v>2041BIRCHGROVE</v>
      </c>
      <c r="B331" s="37">
        <v>2041</v>
      </c>
      <c r="C331" s="37" t="s">
        <v>873</v>
      </c>
      <c r="D331" s="38" t="s">
        <v>800</v>
      </c>
      <c r="E331" s="39">
        <v>1356.9019995291201</v>
      </c>
      <c r="F331" s="39">
        <f t="shared" si="22"/>
        <v>1492.5921994820321</v>
      </c>
      <c r="G331" s="39">
        <f t="shared" si="23"/>
        <v>1763.9725993878562</v>
      </c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BK331" s="51">
        <v>415000</v>
      </c>
      <c r="BL331" s="52">
        <v>0.79561348735560411</v>
      </c>
    </row>
    <row r="332" spans="1:64" ht="25.5" customHeight="1" thickTop="1" thickBot="1" x14ac:dyDescent="0.25">
      <c r="A332" s="20" t="str">
        <f t="shared" si="21"/>
        <v>2042ENMORE</v>
      </c>
      <c r="B332" s="20">
        <v>2042</v>
      </c>
      <c r="C332" s="20" t="s">
        <v>874</v>
      </c>
      <c r="D332" s="21" t="s">
        <v>800</v>
      </c>
      <c r="E332" s="22">
        <v>1423.1240002763523</v>
      </c>
      <c r="F332" s="22">
        <f t="shared" si="22"/>
        <v>1565.4364003039875</v>
      </c>
      <c r="G332" s="22">
        <f t="shared" si="23"/>
        <v>1850.061200359258</v>
      </c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BK332" s="63">
        <v>416000</v>
      </c>
      <c r="BL332" s="64">
        <v>0.79708606514725777</v>
      </c>
    </row>
    <row r="333" spans="1:64" ht="25.5" customHeight="1" thickTop="1" thickBot="1" x14ac:dyDescent="0.25">
      <c r="A333" s="20" t="str">
        <f t="shared" si="21"/>
        <v>2042NEWTOWN</v>
      </c>
      <c r="B333" s="37">
        <v>2042</v>
      </c>
      <c r="C333" s="37" t="s">
        <v>875</v>
      </c>
      <c r="D333" s="38" t="s">
        <v>800</v>
      </c>
      <c r="E333" s="39">
        <v>1423.1240002763523</v>
      </c>
      <c r="F333" s="39">
        <f t="shared" si="22"/>
        <v>1565.4364003039875</v>
      </c>
      <c r="G333" s="39">
        <f t="shared" si="23"/>
        <v>1850.061200359258</v>
      </c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BK333" s="51">
        <v>417000</v>
      </c>
      <c r="BL333" s="52">
        <v>0.79856904984909982</v>
      </c>
    </row>
    <row r="334" spans="1:64" ht="25.5" customHeight="1" thickTop="1" thickBot="1" x14ac:dyDescent="0.25">
      <c r="A334" s="20" t="str">
        <f t="shared" si="21"/>
        <v>2043ERSKINEVILLE</v>
      </c>
      <c r="B334" s="20">
        <v>2043</v>
      </c>
      <c r="C334" s="20" t="s">
        <v>876</v>
      </c>
      <c r="D334" s="21" t="s">
        <v>800</v>
      </c>
      <c r="E334" s="22">
        <v>1639.5520005280239</v>
      </c>
      <c r="F334" s="22">
        <f t="shared" si="22"/>
        <v>1803.5072005808265</v>
      </c>
      <c r="G334" s="22">
        <f t="shared" si="23"/>
        <v>2131.4176006864313</v>
      </c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BK334" s="63">
        <v>418000</v>
      </c>
      <c r="BL334" s="64">
        <v>0.80005203455094187</v>
      </c>
    </row>
    <row r="335" spans="1:64" ht="25.5" customHeight="1" thickTop="1" thickBot="1" x14ac:dyDescent="0.25">
      <c r="A335" s="20" t="str">
        <f t="shared" si="21"/>
        <v>2044ST PETERS</v>
      </c>
      <c r="B335" s="37">
        <v>2044</v>
      </c>
      <c r="C335" s="37" t="s">
        <v>877</v>
      </c>
      <c r="D335" s="38" t="s">
        <v>800</v>
      </c>
      <c r="E335" s="39">
        <v>1477.3020000699842</v>
      </c>
      <c r="F335" s="39">
        <f t="shared" si="22"/>
        <v>1625.0322000769827</v>
      </c>
      <c r="G335" s="39">
        <f t="shared" si="23"/>
        <v>1920.4926000909795</v>
      </c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BK335" s="51">
        <v>419000</v>
      </c>
      <c r="BL335" s="52">
        <v>0.80152981579768978</v>
      </c>
    </row>
    <row r="336" spans="1:64" ht="25.5" customHeight="1" thickTop="1" thickBot="1" x14ac:dyDescent="0.25">
      <c r="A336" s="20" t="str">
        <f t="shared" si="21"/>
        <v>2044SYDENHAM</v>
      </c>
      <c r="B336" s="20">
        <v>2044</v>
      </c>
      <c r="C336" s="20" t="s">
        <v>878</v>
      </c>
      <c r="D336" s="21" t="s">
        <v>800</v>
      </c>
      <c r="E336" s="22">
        <v>1477.3020000699842</v>
      </c>
      <c r="F336" s="22">
        <f t="shared" si="22"/>
        <v>1625.0322000769827</v>
      </c>
      <c r="G336" s="22">
        <f t="shared" si="23"/>
        <v>1920.4926000909795</v>
      </c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BK336" s="63">
        <v>420000</v>
      </c>
      <c r="BL336" s="64">
        <v>0.80300239358934333</v>
      </c>
    </row>
    <row r="337" spans="1:64" ht="25.5" customHeight="1" thickTop="1" thickBot="1" x14ac:dyDescent="0.25">
      <c r="A337" s="20" t="str">
        <f t="shared" si="21"/>
        <v>2044TEMPE</v>
      </c>
      <c r="B337" s="37">
        <v>2044</v>
      </c>
      <c r="C337" s="37" t="s">
        <v>879</v>
      </c>
      <c r="D337" s="38" t="s">
        <v>800</v>
      </c>
      <c r="E337" s="39">
        <v>1477.3020000699842</v>
      </c>
      <c r="F337" s="39">
        <f t="shared" si="22"/>
        <v>1625.0322000769827</v>
      </c>
      <c r="G337" s="39">
        <f t="shared" si="23"/>
        <v>1920.4926000909795</v>
      </c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BK337" s="51">
        <v>421000</v>
      </c>
      <c r="BL337" s="52">
        <v>0.80449058174627952</v>
      </c>
    </row>
    <row r="338" spans="1:64" ht="25.5" customHeight="1" thickTop="1" thickBot="1" x14ac:dyDescent="0.25">
      <c r="A338" s="20" t="str">
        <f t="shared" si="21"/>
        <v>2045HABERFIELD</v>
      </c>
      <c r="B338" s="20">
        <v>2045</v>
      </c>
      <c r="C338" s="20" t="s">
        <v>880</v>
      </c>
      <c r="D338" s="21" t="s">
        <v>800</v>
      </c>
      <c r="E338" s="22">
        <v>1454.0720000847919</v>
      </c>
      <c r="F338" s="22">
        <f t="shared" si="22"/>
        <v>1599.4792000932712</v>
      </c>
      <c r="G338" s="22">
        <f t="shared" si="23"/>
        <v>1890.2936001102294</v>
      </c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BK338" s="63">
        <v>422000</v>
      </c>
      <c r="BL338" s="64">
        <v>0.80595795608283904</v>
      </c>
    </row>
    <row r="339" spans="1:64" ht="25.5" customHeight="1" thickTop="1" thickBot="1" x14ac:dyDescent="0.25">
      <c r="A339" s="20" t="str">
        <f t="shared" si="21"/>
        <v>2046ABBOTSFORD</v>
      </c>
      <c r="B339" s="37">
        <v>2046</v>
      </c>
      <c r="C339" s="37" t="s">
        <v>881</v>
      </c>
      <c r="D339" s="38" t="s">
        <v>800</v>
      </c>
      <c r="E339" s="39">
        <v>1368.6959999670321</v>
      </c>
      <c r="F339" s="39">
        <f t="shared" si="22"/>
        <v>1505.5655999637354</v>
      </c>
      <c r="G339" s="39">
        <f t="shared" si="23"/>
        <v>1779.3047999571418</v>
      </c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BK339" s="51">
        <v>423000</v>
      </c>
      <c r="BL339" s="52">
        <v>0.80743053387449271</v>
      </c>
    </row>
    <row r="340" spans="1:64" ht="25.5" customHeight="1" thickTop="1" thickBot="1" x14ac:dyDescent="0.25">
      <c r="A340" s="20" t="str">
        <f t="shared" si="21"/>
        <v>2046CANADA BAY</v>
      </c>
      <c r="B340" s="20">
        <v>2046</v>
      </c>
      <c r="C340" s="20" t="s">
        <v>882</v>
      </c>
      <c r="D340" s="21" t="s">
        <v>800</v>
      </c>
      <c r="E340" s="22">
        <v>1368.6959999670321</v>
      </c>
      <c r="F340" s="22">
        <f t="shared" si="22"/>
        <v>1505.5655999637354</v>
      </c>
      <c r="G340" s="22">
        <f t="shared" si="23"/>
        <v>1779.3047999571418</v>
      </c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BK340" s="63">
        <v>424000</v>
      </c>
      <c r="BL340" s="64">
        <v>0.80891872203142889</v>
      </c>
    </row>
    <row r="341" spans="1:64" ht="25.5" customHeight="1" thickTop="1" thickBot="1" x14ac:dyDescent="0.25">
      <c r="A341" s="20" t="str">
        <f t="shared" si="21"/>
        <v>2046CHISWICK</v>
      </c>
      <c r="B341" s="37">
        <v>2046</v>
      </c>
      <c r="C341" s="37" t="s">
        <v>883</v>
      </c>
      <c r="D341" s="38" t="s">
        <v>800</v>
      </c>
      <c r="E341" s="39">
        <v>1368.6959999670321</v>
      </c>
      <c r="F341" s="39">
        <f t="shared" si="22"/>
        <v>1505.5655999637354</v>
      </c>
      <c r="G341" s="39">
        <f t="shared" si="23"/>
        <v>1779.3047999571418</v>
      </c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BK341" s="51">
        <v>425000</v>
      </c>
      <c r="BL341" s="52">
        <v>0.81038609636798842</v>
      </c>
    </row>
    <row r="342" spans="1:64" ht="25.5" customHeight="1" thickTop="1" thickBot="1" x14ac:dyDescent="0.25">
      <c r="A342" s="20" t="str">
        <f t="shared" si="21"/>
        <v>2046FIVE DOCK</v>
      </c>
      <c r="B342" s="20">
        <v>2046</v>
      </c>
      <c r="C342" s="20" t="s">
        <v>884</v>
      </c>
      <c r="D342" s="21" t="s">
        <v>800</v>
      </c>
      <c r="E342" s="22">
        <v>1368.6959999670321</v>
      </c>
      <c r="F342" s="22">
        <f t="shared" si="22"/>
        <v>1505.5655999637354</v>
      </c>
      <c r="G342" s="22">
        <f t="shared" si="23"/>
        <v>1779.3047999571418</v>
      </c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BK342" s="63">
        <v>426000</v>
      </c>
      <c r="BL342" s="64">
        <v>0.81186387761473622</v>
      </c>
    </row>
    <row r="343" spans="1:64" ht="25.5" customHeight="1" thickTop="1" thickBot="1" x14ac:dyDescent="0.25">
      <c r="A343" s="20" t="str">
        <f t="shared" si="21"/>
        <v>2046RODD POINT</v>
      </c>
      <c r="B343" s="37">
        <v>2046</v>
      </c>
      <c r="C343" s="37" t="s">
        <v>885</v>
      </c>
      <c r="D343" s="38" t="s">
        <v>800</v>
      </c>
      <c r="E343" s="39">
        <v>1368.6959999670321</v>
      </c>
      <c r="F343" s="39">
        <f t="shared" si="22"/>
        <v>1505.5655999637354</v>
      </c>
      <c r="G343" s="39">
        <f t="shared" si="23"/>
        <v>1779.3047999571418</v>
      </c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BK343" s="51">
        <v>427000</v>
      </c>
      <c r="BL343" s="52">
        <v>0.81333125195129563</v>
      </c>
    </row>
    <row r="344" spans="1:64" ht="25.5" customHeight="1" thickTop="1" thickBot="1" x14ac:dyDescent="0.25">
      <c r="A344" s="20" t="str">
        <f t="shared" si="21"/>
        <v>2046RUSSELL LEA</v>
      </c>
      <c r="B344" s="20">
        <v>2046</v>
      </c>
      <c r="C344" s="20" t="s">
        <v>886</v>
      </c>
      <c r="D344" s="21" t="s">
        <v>800</v>
      </c>
      <c r="E344" s="22">
        <v>1368.6959999670321</v>
      </c>
      <c r="F344" s="22">
        <f t="shared" si="22"/>
        <v>1505.5655999637354</v>
      </c>
      <c r="G344" s="22">
        <f t="shared" si="23"/>
        <v>1779.3047999571418</v>
      </c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BK344" s="63">
        <v>428000</v>
      </c>
      <c r="BL344" s="64">
        <v>0.8148038297429494</v>
      </c>
    </row>
    <row r="345" spans="1:64" ht="25.5" customHeight="1" thickTop="1" thickBot="1" x14ac:dyDescent="0.25">
      <c r="A345" s="20" t="str">
        <f t="shared" si="21"/>
        <v>2046WAREEMBA</v>
      </c>
      <c r="B345" s="37">
        <v>2046</v>
      </c>
      <c r="C345" s="37" t="s">
        <v>887</v>
      </c>
      <c r="D345" s="38" t="s">
        <v>800</v>
      </c>
      <c r="E345" s="39">
        <v>1368.6959999670321</v>
      </c>
      <c r="F345" s="39">
        <f t="shared" si="22"/>
        <v>1505.5655999637354</v>
      </c>
      <c r="G345" s="39">
        <f t="shared" si="23"/>
        <v>1779.3047999571418</v>
      </c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BK345" s="51">
        <v>429000</v>
      </c>
      <c r="BL345" s="52">
        <v>0.8162816109896972</v>
      </c>
    </row>
    <row r="346" spans="1:64" ht="25.5" customHeight="1" thickTop="1" thickBot="1" x14ac:dyDescent="0.25">
      <c r="A346" s="20" t="str">
        <f t="shared" si="21"/>
        <v>2047DRUMMOYNE</v>
      </c>
      <c r="B346" s="20">
        <v>2047</v>
      </c>
      <c r="C346" s="20" t="s">
        <v>888</v>
      </c>
      <c r="D346" s="21" t="s">
        <v>800</v>
      </c>
      <c r="E346" s="22">
        <v>1327.2120005657041</v>
      </c>
      <c r="F346" s="22">
        <f t="shared" si="22"/>
        <v>1459.9332006222746</v>
      </c>
      <c r="G346" s="22">
        <f t="shared" si="23"/>
        <v>1725.3756007354154</v>
      </c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BK346" s="63">
        <v>430000</v>
      </c>
      <c r="BL346" s="64">
        <v>0.81774898532625662</v>
      </c>
    </row>
    <row r="347" spans="1:64" ht="25.5" customHeight="1" thickTop="1" thickBot="1" x14ac:dyDescent="0.25">
      <c r="A347" s="20" t="str">
        <f t="shared" si="21"/>
        <v>2048STANMORE</v>
      </c>
      <c r="B347" s="37">
        <v>2048</v>
      </c>
      <c r="C347" s="37" t="s">
        <v>889</v>
      </c>
      <c r="D347" s="38" t="s">
        <v>800</v>
      </c>
      <c r="E347" s="39">
        <v>1409.6239996018401</v>
      </c>
      <c r="F347" s="39">
        <f t="shared" si="22"/>
        <v>1550.5863995620241</v>
      </c>
      <c r="G347" s="39">
        <f t="shared" si="23"/>
        <v>1832.5111994823922</v>
      </c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BK347" s="51">
        <v>431000</v>
      </c>
      <c r="BL347" s="52">
        <v>0.81921635966281603</v>
      </c>
    </row>
    <row r="348" spans="1:64" ht="25.5" customHeight="1" thickTop="1" thickBot="1" x14ac:dyDescent="0.25">
      <c r="A348" s="20" t="str">
        <f t="shared" si="21"/>
        <v>2049LEWISHAM</v>
      </c>
      <c r="B348" s="20">
        <v>2049</v>
      </c>
      <c r="C348" s="20" t="s">
        <v>890</v>
      </c>
      <c r="D348" s="21" t="s">
        <v>800</v>
      </c>
      <c r="E348" s="22">
        <v>1454.3320001320001</v>
      </c>
      <c r="F348" s="22">
        <f t="shared" si="22"/>
        <v>1599.7652001452002</v>
      </c>
      <c r="G348" s="22">
        <f t="shared" si="23"/>
        <v>1890.6316001716002</v>
      </c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BK348" s="63">
        <v>432000</v>
      </c>
      <c r="BL348" s="64">
        <v>0.82069414090956394</v>
      </c>
    </row>
    <row r="349" spans="1:64" ht="25.5" customHeight="1" thickTop="1" thickBot="1" x14ac:dyDescent="0.25">
      <c r="A349" s="20" t="str">
        <f t="shared" si="21"/>
        <v>2049PETERSHAM</v>
      </c>
      <c r="B349" s="37">
        <v>2049</v>
      </c>
      <c r="C349" s="37" t="s">
        <v>891</v>
      </c>
      <c r="D349" s="38" t="s">
        <v>800</v>
      </c>
      <c r="E349" s="39">
        <v>1454.3320001320001</v>
      </c>
      <c r="F349" s="39">
        <f t="shared" si="22"/>
        <v>1599.7652001452002</v>
      </c>
      <c r="G349" s="39">
        <f t="shared" si="23"/>
        <v>1890.6316001716002</v>
      </c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BK349" s="51">
        <v>433000</v>
      </c>
      <c r="BL349" s="52">
        <v>0.8221667187012176</v>
      </c>
    </row>
    <row r="350" spans="1:64" ht="25.5" customHeight="1" thickTop="1" thickBot="1" x14ac:dyDescent="0.25">
      <c r="A350" s="20" t="str">
        <f t="shared" si="21"/>
        <v>2050CAMPERDOWN</v>
      </c>
      <c r="B350" s="20">
        <v>2050</v>
      </c>
      <c r="C350" s="20" t="s">
        <v>892</v>
      </c>
      <c r="D350" s="21" t="s">
        <v>800</v>
      </c>
      <c r="E350" s="22">
        <v>1367.5900001529042</v>
      </c>
      <c r="F350" s="22">
        <f t="shared" si="22"/>
        <v>1504.3490001681946</v>
      </c>
      <c r="G350" s="22">
        <f t="shared" si="23"/>
        <v>1777.8670001987755</v>
      </c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BK350" s="63">
        <v>434000</v>
      </c>
      <c r="BL350" s="64">
        <v>0.82363929649287126</v>
      </c>
    </row>
    <row r="351" spans="1:64" ht="25.5" customHeight="1" thickTop="1" thickBot="1" x14ac:dyDescent="0.25">
      <c r="A351" s="20" t="str">
        <f t="shared" si="21"/>
        <v>2060LAVENDER BAY</v>
      </c>
      <c r="B351" s="37">
        <v>2060</v>
      </c>
      <c r="C351" s="37" t="s">
        <v>893</v>
      </c>
      <c r="D351" s="38" t="s">
        <v>800</v>
      </c>
      <c r="E351" s="39">
        <v>1630.3660001874082</v>
      </c>
      <c r="F351" s="39">
        <f t="shared" si="22"/>
        <v>1793.4026002061491</v>
      </c>
      <c r="G351" s="39">
        <f t="shared" si="23"/>
        <v>2119.4758002436306</v>
      </c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BK351" s="51">
        <v>435000</v>
      </c>
      <c r="BL351" s="52">
        <v>0.82510667082943079</v>
      </c>
    </row>
    <row r="352" spans="1:64" ht="25.5" customHeight="1" thickTop="1" thickBot="1" x14ac:dyDescent="0.25">
      <c r="A352" s="20" t="str">
        <f t="shared" si="21"/>
        <v>2060MCMAHONS POINT</v>
      </c>
      <c r="B352" s="20">
        <v>2060</v>
      </c>
      <c r="C352" s="20" t="s">
        <v>894</v>
      </c>
      <c r="D352" s="21" t="s">
        <v>800</v>
      </c>
      <c r="E352" s="22">
        <v>1630.3660001874082</v>
      </c>
      <c r="F352" s="22">
        <f t="shared" si="22"/>
        <v>1793.4026002061491</v>
      </c>
      <c r="G352" s="22">
        <f t="shared" si="23"/>
        <v>2119.4758002436306</v>
      </c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BK352" s="63">
        <v>436000</v>
      </c>
      <c r="BL352" s="64">
        <v>0.82657924862108445</v>
      </c>
    </row>
    <row r="353" spans="1:64" ht="25.5" customHeight="1" thickTop="1" thickBot="1" x14ac:dyDescent="0.25">
      <c r="A353" s="20" t="str">
        <f t="shared" si="21"/>
        <v>2060NORTH SYDNEY</v>
      </c>
      <c r="B353" s="37">
        <v>2060</v>
      </c>
      <c r="C353" s="37" t="s">
        <v>895</v>
      </c>
      <c r="D353" s="38" t="s">
        <v>800</v>
      </c>
      <c r="E353" s="39">
        <v>1630.3660001874082</v>
      </c>
      <c r="F353" s="39">
        <f t="shared" si="22"/>
        <v>1793.4026002061491</v>
      </c>
      <c r="G353" s="39">
        <f t="shared" si="23"/>
        <v>2119.4758002436306</v>
      </c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BK353" s="51">
        <v>437000</v>
      </c>
      <c r="BL353" s="52">
        <v>0.828051826412738</v>
      </c>
    </row>
    <row r="354" spans="1:64" ht="25.5" customHeight="1" thickTop="1" thickBot="1" x14ac:dyDescent="0.25">
      <c r="A354" s="20" t="str">
        <f t="shared" si="21"/>
        <v>2060WAVERTON</v>
      </c>
      <c r="B354" s="20">
        <v>2060</v>
      </c>
      <c r="C354" s="20" t="s">
        <v>896</v>
      </c>
      <c r="D354" s="21" t="s">
        <v>800</v>
      </c>
      <c r="E354" s="22">
        <v>1630.3660001874082</v>
      </c>
      <c r="F354" s="22">
        <f t="shared" si="22"/>
        <v>1793.4026002061491</v>
      </c>
      <c r="G354" s="22">
        <f t="shared" si="23"/>
        <v>2119.4758002436306</v>
      </c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BK354" s="63">
        <v>438000</v>
      </c>
      <c r="BL354" s="64">
        <v>0.82951920074929764</v>
      </c>
    </row>
    <row r="355" spans="1:64" ht="25.5" customHeight="1" thickTop="1" thickBot="1" x14ac:dyDescent="0.25">
      <c r="A355" s="20" t="str">
        <f t="shared" si="21"/>
        <v>2061KIRRIBILLI</v>
      </c>
      <c r="B355" s="37">
        <v>2061</v>
      </c>
      <c r="C355" s="37" t="s">
        <v>897</v>
      </c>
      <c r="D355" s="38" t="s">
        <v>800</v>
      </c>
      <c r="E355" s="39">
        <v>1646.4940000222562</v>
      </c>
      <c r="F355" s="39">
        <f t="shared" si="22"/>
        <v>1811.1434000244819</v>
      </c>
      <c r="G355" s="39">
        <f t="shared" si="23"/>
        <v>2140.4422000289333</v>
      </c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BK355" s="51">
        <v>439000</v>
      </c>
      <c r="BL355" s="52">
        <v>0.83098137163076291</v>
      </c>
    </row>
    <row r="356" spans="1:64" ht="25.5" customHeight="1" thickTop="1" thickBot="1" x14ac:dyDescent="0.25">
      <c r="A356" s="20" t="str">
        <f t="shared" si="21"/>
        <v>2061MILSONS POINT</v>
      </c>
      <c r="B356" s="20">
        <v>2061</v>
      </c>
      <c r="C356" s="20" t="s">
        <v>898</v>
      </c>
      <c r="D356" s="21" t="s">
        <v>800</v>
      </c>
      <c r="E356" s="22">
        <v>1646.4940000222562</v>
      </c>
      <c r="F356" s="22">
        <f t="shared" si="22"/>
        <v>1811.1434000244819</v>
      </c>
      <c r="G356" s="22">
        <f t="shared" si="23"/>
        <v>2140.4422000289333</v>
      </c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BK356" s="63">
        <v>440000</v>
      </c>
      <c r="BL356" s="64">
        <v>0.83244874596732232</v>
      </c>
    </row>
    <row r="357" spans="1:64" ht="25.5" customHeight="1" thickTop="1" thickBot="1" x14ac:dyDescent="0.25">
      <c r="A357" s="20" t="str">
        <f t="shared" si="21"/>
        <v>2062CAMMERAY</v>
      </c>
      <c r="B357" s="37">
        <v>2062</v>
      </c>
      <c r="C357" s="37" t="s">
        <v>899</v>
      </c>
      <c r="D357" s="38" t="s">
        <v>800</v>
      </c>
      <c r="E357" s="39">
        <v>1543.6720006768721</v>
      </c>
      <c r="F357" s="39">
        <f t="shared" si="22"/>
        <v>1698.0392007445596</v>
      </c>
      <c r="G357" s="39">
        <f t="shared" si="23"/>
        <v>2006.7736008799338</v>
      </c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BK357" s="51">
        <v>441000</v>
      </c>
      <c r="BL357" s="52">
        <v>0.83391612030388174</v>
      </c>
    </row>
    <row r="358" spans="1:64" ht="25.5" customHeight="1" thickTop="1" thickBot="1" x14ac:dyDescent="0.25">
      <c r="A358" s="20" t="str">
        <f t="shared" si="21"/>
        <v>2063NORTHBRIDGE</v>
      </c>
      <c r="B358" s="20">
        <v>2063</v>
      </c>
      <c r="C358" s="20" t="s">
        <v>900</v>
      </c>
      <c r="D358" s="21" t="s">
        <v>800</v>
      </c>
      <c r="E358" s="22">
        <v>1479.8699993239361</v>
      </c>
      <c r="F358" s="22">
        <f t="shared" si="22"/>
        <v>1627.8569992563298</v>
      </c>
      <c r="G358" s="22">
        <f t="shared" si="23"/>
        <v>1923.830999121117</v>
      </c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BK358" s="63">
        <v>442000</v>
      </c>
      <c r="BL358" s="64">
        <v>0.83538869809553551</v>
      </c>
    </row>
    <row r="359" spans="1:64" ht="25.5" customHeight="1" thickTop="1" thickBot="1" x14ac:dyDescent="0.25">
      <c r="A359" s="20" t="str">
        <f t="shared" si="21"/>
        <v>2064ARTARMON</v>
      </c>
      <c r="B359" s="37">
        <v>2064</v>
      </c>
      <c r="C359" s="37" t="s">
        <v>901</v>
      </c>
      <c r="D359" s="38" t="s">
        <v>800</v>
      </c>
      <c r="E359" s="39">
        <v>1537.590000293688</v>
      </c>
      <c r="F359" s="39">
        <f t="shared" si="22"/>
        <v>1691.349000323057</v>
      </c>
      <c r="G359" s="39">
        <f t="shared" si="23"/>
        <v>1998.8670003817945</v>
      </c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BK359" s="51">
        <v>443000</v>
      </c>
      <c r="BL359" s="52">
        <v>0.83685086897700078</v>
      </c>
    </row>
    <row r="360" spans="1:64" ht="25.5" customHeight="1" thickTop="1" thickBot="1" x14ac:dyDescent="0.25">
      <c r="A360" s="20" t="str">
        <f t="shared" si="21"/>
        <v>2065CROWS NEST</v>
      </c>
      <c r="B360" s="20">
        <v>2065</v>
      </c>
      <c r="C360" s="20" t="s">
        <v>902</v>
      </c>
      <c r="D360" s="21" t="s">
        <v>800</v>
      </c>
      <c r="E360" s="22">
        <v>1681.7180005861842</v>
      </c>
      <c r="F360" s="22">
        <f t="shared" si="22"/>
        <v>1849.8898006448028</v>
      </c>
      <c r="G360" s="22">
        <f t="shared" si="23"/>
        <v>2186.2334007620393</v>
      </c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BK360" s="63">
        <v>444000</v>
      </c>
      <c r="BL360" s="64">
        <v>0.83832344676865433</v>
      </c>
    </row>
    <row r="361" spans="1:64" ht="25.5" customHeight="1" thickTop="1" thickBot="1" x14ac:dyDescent="0.25">
      <c r="A361" s="20" t="str">
        <f t="shared" si="21"/>
        <v>2065GREENWICH</v>
      </c>
      <c r="B361" s="37">
        <v>2065</v>
      </c>
      <c r="C361" s="37" t="s">
        <v>903</v>
      </c>
      <c r="D361" s="38" t="s">
        <v>800</v>
      </c>
      <c r="E361" s="39">
        <v>1681.7180005861842</v>
      </c>
      <c r="F361" s="39">
        <f t="shared" si="22"/>
        <v>1849.8898006448028</v>
      </c>
      <c r="G361" s="39">
        <f t="shared" si="23"/>
        <v>2186.2334007620393</v>
      </c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BK361" s="51">
        <v>445000</v>
      </c>
      <c r="BL361" s="52">
        <v>0.83978561765011972</v>
      </c>
    </row>
    <row r="362" spans="1:64" ht="25.5" customHeight="1" thickTop="1" thickBot="1" x14ac:dyDescent="0.25">
      <c r="A362" s="20" t="str">
        <f t="shared" si="21"/>
        <v>2065NAREMBURN</v>
      </c>
      <c r="B362" s="20">
        <v>2065</v>
      </c>
      <c r="C362" s="20" t="s">
        <v>904</v>
      </c>
      <c r="D362" s="21" t="s">
        <v>800</v>
      </c>
      <c r="E362" s="22">
        <v>1681.7180005861842</v>
      </c>
      <c r="F362" s="22">
        <f t="shared" si="22"/>
        <v>1849.8898006448028</v>
      </c>
      <c r="G362" s="22">
        <f t="shared" si="23"/>
        <v>2186.2334007620393</v>
      </c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BK362" s="63">
        <v>446000</v>
      </c>
      <c r="BL362" s="64">
        <v>0.84125299198667924</v>
      </c>
    </row>
    <row r="363" spans="1:64" ht="25.5" customHeight="1" thickTop="1" thickBot="1" x14ac:dyDescent="0.25">
      <c r="A363" s="20" t="str">
        <f t="shared" si="21"/>
        <v>2065ST LEONARDS</v>
      </c>
      <c r="B363" s="37">
        <v>2065</v>
      </c>
      <c r="C363" s="37" t="s">
        <v>905</v>
      </c>
      <c r="D363" s="38" t="s">
        <v>800</v>
      </c>
      <c r="E363" s="39">
        <v>1681.7180005861842</v>
      </c>
      <c r="F363" s="39">
        <f t="shared" si="22"/>
        <v>1849.8898006448028</v>
      </c>
      <c r="G363" s="39">
        <f t="shared" si="23"/>
        <v>2186.2334007620393</v>
      </c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BK363" s="51">
        <v>447000</v>
      </c>
      <c r="BL363" s="52">
        <v>0.84271516286814441</v>
      </c>
    </row>
    <row r="364" spans="1:64" ht="25.5" customHeight="1" thickTop="1" thickBot="1" x14ac:dyDescent="0.25">
      <c r="A364" s="20" t="str">
        <f t="shared" si="21"/>
        <v>2065WOLLSTONECRAFT</v>
      </c>
      <c r="B364" s="20">
        <v>2065</v>
      </c>
      <c r="C364" s="20" t="s">
        <v>906</v>
      </c>
      <c r="D364" s="21" t="s">
        <v>800</v>
      </c>
      <c r="E364" s="22">
        <v>1681.7180005861842</v>
      </c>
      <c r="F364" s="22">
        <f t="shared" si="22"/>
        <v>1849.8898006448028</v>
      </c>
      <c r="G364" s="22">
        <f t="shared" si="23"/>
        <v>2186.2334007620393</v>
      </c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BK364" s="63">
        <v>448000</v>
      </c>
      <c r="BL364" s="64">
        <v>0.84417213029451554</v>
      </c>
    </row>
    <row r="365" spans="1:64" ht="25.5" customHeight="1" thickTop="1" thickBot="1" x14ac:dyDescent="0.25">
      <c r="A365" s="20" t="str">
        <f t="shared" si="21"/>
        <v>2066LANE COVE</v>
      </c>
      <c r="B365" s="37">
        <v>2066</v>
      </c>
      <c r="C365" s="37" t="s">
        <v>907</v>
      </c>
      <c r="D365" s="38" t="s">
        <v>800</v>
      </c>
      <c r="E365" s="39">
        <v>1434.8340005736</v>
      </c>
      <c r="F365" s="39">
        <f t="shared" si="22"/>
        <v>1578.31740063096</v>
      </c>
      <c r="G365" s="39">
        <f t="shared" si="23"/>
        <v>1865.28420074568</v>
      </c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BK365" s="51">
        <v>449000</v>
      </c>
      <c r="BL365" s="52">
        <v>0.84564991154126345</v>
      </c>
    </row>
    <row r="366" spans="1:64" ht="25.5" customHeight="1" thickTop="1" thickBot="1" x14ac:dyDescent="0.25">
      <c r="A366" s="20" t="str">
        <f t="shared" si="21"/>
        <v>2066LANE COVE NORTH</v>
      </c>
      <c r="B366" s="20">
        <v>2066</v>
      </c>
      <c r="C366" s="20" t="s">
        <v>908</v>
      </c>
      <c r="D366" s="21" t="s">
        <v>800</v>
      </c>
      <c r="E366" s="22">
        <v>1434.8340005736</v>
      </c>
      <c r="F366" s="22">
        <f t="shared" si="22"/>
        <v>1578.31740063096</v>
      </c>
      <c r="G366" s="22">
        <f t="shared" si="23"/>
        <v>1865.28420074568</v>
      </c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BK366" s="63">
        <v>450000</v>
      </c>
      <c r="BL366" s="64">
        <v>0.84710687896763459</v>
      </c>
    </row>
    <row r="367" spans="1:64" ht="25.5" customHeight="1" thickTop="1" thickBot="1" x14ac:dyDescent="0.25">
      <c r="A367" s="20" t="str">
        <f t="shared" si="21"/>
        <v>2066LANE COVE WEST</v>
      </c>
      <c r="B367" s="37">
        <v>2066</v>
      </c>
      <c r="C367" s="37" t="s">
        <v>909</v>
      </c>
      <c r="D367" s="38" t="s">
        <v>800</v>
      </c>
      <c r="E367" s="39">
        <v>1434.8340005736</v>
      </c>
      <c r="F367" s="39">
        <f t="shared" si="22"/>
        <v>1578.31740063096</v>
      </c>
      <c r="G367" s="39">
        <f t="shared" si="23"/>
        <v>1865.28420074568</v>
      </c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BK367" s="51">
        <v>451000</v>
      </c>
      <c r="BL367" s="52">
        <v>0.84856904984909975</v>
      </c>
    </row>
    <row r="368" spans="1:64" ht="25.5" customHeight="1" thickTop="1" thickBot="1" x14ac:dyDescent="0.25">
      <c r="A368" s="20" t="str">
        <f t="shared" si="21"/>
        <v>2066LINLEY POINT</v>
      </c>
      <c r="B368" s="20">
        <v>2066</v>
      </c>
      <c r="C368" s="20" t="s">
        <v>910</v>
      </c>
      <c r="D368" s="21" t="s">
        <v>800</v>
      </c>
      <c r="E368" s="22">
        <v>1434.8340005736</v>
      </c>
      <c r="F368" s="22">
        <f t="shared" si="22"/>
        <v>1578.31740063096</v>
      </c>
      <c r="G368" s="22">
        <f t="shared" si="23"/>
        <v>1865.28420074568</v>
      </c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BK368" s="63">
        <v>452000</v>
      </c>
      <c r="BL368" s="64">
        <v>0.85003122073056503</v>
      </c>
    </row>
    <row r="369" spans="1:64" ht="25.5" customHeight="1" thickTop="1" thickBot="1" x14ac:dyDescent="0.25">
      <c r="A369" s="20" t="str">
        <f t="shared" si="21"/>
        <v>2066LONGUEVILLE</v>
      </c>
      <c r="B369" s="37">
        <v>2066</v>
      </c>
      <c r="C369" s="37" t="s">
        <v>911</v>
      </c>
      <c r="D369" s="38" t="s">
        <v>800</v>
      </c>
      <c r="E369" s="39">
        <v>1434.8340005736</v>
      </c>
      <c r="F369" s="39">
        <f t="shared" si="22"/>
        <v>1578.31740063096</v>
      </c>
      <c r="G369" s="39">
        <f t="shared" si="23"/>
        <v>1865.28420074568</v>
      </c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BK369" s="51">
        <v>453000</v>
      </c>
      <c r="BL369" s="52">
        <v>0.85149859506712466</v>
      </c>
    </row>
    <row r="370" spans="1:64" ht="25.5" customHeight="1" thickTop="1" thickBot="1" x14ac:dyDescent="0.25">
      <c r="A370" s="20" t="str">
        <f t="shared" si="21"/>
        <v>2066NORTHWOOD</v>
      </c>
      <c r="B370" s="20">
        <v>2066</v>
      </c>
      <c r="C370" s="20" t="s">
        <v>912</v>
      </c>
      <c r="D370" s="21" t="s">
        <v>800</v>
      </c>
      <c r="E370" s="22">
        <v>1434.8340005736</v>
      </c>
      <c r="F370" s="22">
        <f t="shared" si="22"/>
        <v>1578.31740063096</v>
      </c>
      <c r="G370" s="22">
        <f t="shared" si="23"/>
        <v>1865.28420074568</v>
      </c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BK370" s="63">
        <v>454000</v>
      </c>
      <c r="BL370" s="64">
        <v>0.85296596940368408</v>
      </c>
    </row>
    <row r="371" spans="1:64" ht="25.5" customHeight="1" thickTop="1" thickBot="1" x14ac:dyDescent="0.25">
      <c r="A371" s="20" t="str">
        <f t="shared" si="21"/>
        <v>2066RIVERVIEW</v>
      </c>
      <c r="B371" s="37">
        <v>2066</v>
      </c>
      <c r="C371" s="37" t="s">
        <v>913</v>
      </c>
      <c r="D371" s="38" t="s">
        <v>800</v>
      </c>
      <c r="E371" s="39">
        <v>1434.8340005736</v>
      </c>
      <c r="F371" s="39">
        <f t="shared" si="22"/>
        <v>1578.31740063096</v>
      </c>
      <c r="G371" s="39">
        <f t="shared" si="23"/>
        <v>1865.28420074568</v>
      </c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BK371" s="51">
        <v>455000</v>
      </c>
      <c r="BL371" s="52">
        <v>0.85441773337496096</v>
      </c>
    </row>
    <row r="372" spans="1:64" ht="25.5" customHeight="1" thickTop="1" thickBot="1" x14ac:dyDescent="0.25">
      <c r="A372" s="20" t="str">
        <f t="shared" si="21"/>
        <v>2067CHATSWOOD</v>
      </c>
      <c r="B372" s="20">
        <v>2067</v>
      </c>
      <c r="C372" s="20" t="s">
        <v>914</v>
      </c>
      <c r="D372" s="21" t="s">
        <v>800</v>
      </c>
      <c r="E372" s="22">
        <v>1396.9700000528801</v>
      </c>
      <c r="F372" s="22">
        <f t="shared" si="22"/>
        <v>1536.6670000581682</v>
      </c>
      <c r="G372" s="22">
        <f t="shared" si="23"/>
        <v>1816.0610000687441</v>
      </c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BK372" s="63">
        <v>456000</v>
      </c>
      <c r="BL372" s="64">
        <v>0.8558747008013321</v>
      </c>
    </row>
    <row r="373" spans="1:64" ht="25.5" customHeight="1" thickTop="1" thickBot="1" x14ac:dyDescent="0.25">
      <c r="A373" s="20" t="str">
        <f t="shared" si="21"/>
        <v>2067CHATSWOOD WEST</v>
      </c>
      <c r="B373" s="37">
        <v>2067</v>
      </c>
      <c r="C373" s="37" t="s">
        <v>915</v>
      </c>
      <c r="D373" s="38" t="s">
        <v>800</v>
      </c>
      <c r="E373" s="39">
        <v>1396.9700000528801</v>
      </c>
      <c r="F373" s="39">
        <f t="shared" si="22"/>
        <v>1536.6670000581682</v>
      </c>
      <c r="G373" s="39">
        <f t="shared" si="23"/>
        <v>1816.0610000687441</v>
      </c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BK373" s="51">
        <v>457000</v>
      </c>
      <c r="BL373" s="52">
        <v>0.85734207513789162</v>
      </c>
    </row>
    <row r="374" spans="1:64" ht="25.5" customHeight="1" thickTop="1" thickBot="1" x14ac:dyDescent="0.25">
      <c r="A374" s="20" t="str">
        <f t="shared" si="21"/>
        <v>2068CASTLECRAG</v>
      </c>
      <c r="B374" s="20">
        <v>2068</v>
      </c>
      <c r="C374" s="20" t="s">
        <v>916</v>
      </c>
      <c r="D374" s="21" t="s">
        <v>800</v>
      </c>
      <c r="E374" s="22">
        <v>1471.5679996872802</v>
      </c>
      <c r="F374" s="22">
        <f t="shared" si="22"/>
        <v>1618.7247996560084</v>
      </c>
      <c r="G374" s="22">
        <f t="shared" si="23"/>
        <v>1913.0383995934644</v>
      </c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BK374" s="63">
        <v>458000</v>
      </c>
      <c r="BL374" s="64">
        <v>0.8588042460193569</v>
      </c>
    </row>
    <row r="375" spans="1:64" ht="25.5" customHeight="1" thickTop="1" thickBot="1" x14ac:dyDescent="0.25">
      <c r="A375" s="20" t="str">
        <f t="shared" si="21"/>
        <v>2068MIDDLE COVE</v>
      </c>
      <c r="B375" s="37">
        <v>2068</v>
      </c>
      <c r="C375" s="37" t="s">
        <v>917</v>
      </c>
      <c r="D375" s="38" t="s">
        <v>800</v>
      </c>
      <c r="E375" s="39">
        <v>1471.5679996872802</v>
      </c>
      <c r="F375" s="39">
        <f t="shared" si="22"/>
        <v>1618.7247996560084</v>
      </c>
      <c r="G375" s="39">
        <f t="shared" si="23"/>
        <v>1913.0383995934644</v>
      </c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BK375" s="51">
        <v>459000</v>
      </c>
      <c r="BL375" s="52">
        <v>0.86026121344572803</v>
      </c>
    </row>
    <row r="376" spans="1:64" ht="25.5" customHeight="1" thickTop="1" thickBot="1" x14ac:dyDescent="0.25">
      <c r="A376" s="20" t="str">
        <f t="shared" si="21"/>
        <v>2068NORTH WILLOUGHBY</v>
      </c>
      <c r="B376" s="20">
        <v>2068</v>
      </c>
      <c r="C376" s="20" t="s">
        <v>918</v>
      </c>
      <c r="D376" s="21" t="s">
        <v>800</v>
      </c>
      <c r="E376" s="22">
        <v>1471.5679996872802</v>
      </c>
      <c r="F376" s="22">
        <f t="shared" si="22"/>
        <v>1618.7247996560084</v>
      </c>
      <c r="G376" s="22">
        <f t="shared" si="23"/>
        <v>1913.0383995934644</v>
      </c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BK376" s="63">
        <v>460000</v>
      </c>
      <c r="BL376" s="64">
        <v>0.86171818087209906</v>
      </c>
    </row>
    <row r="377" spans="1:64" ht="25.5" customHeight="1" thickTop="1" thickBot="1" x14ac:dyDescent="0.25">
      <c r="A377" s="20" t="str">
        <f t="shared" si="21"/>
        <v>2068WILLOUGHBY</v>
      </c>
      <c r="B377" s="37">
        <v>2068</v>
      </c>
      <c r="C377" s="37" t="s">
        <v>919</v>
      </c>
      <c r="D377" s="38" t="s">
        <v>800</v>
      </c>
      <c r="E377" s="39">
        <v>1471.5679996872802</v>
      </c>
      <c r="F377" s="39">
        <f t="shared" si="22"/>
        <v>1618.7247996560084</v>
      </c>
      <c r="G377" s="39">
        <f t="shared" si="23"/>
        <v>1913.0383995934644</v>
      </c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BK377" s="51">
        <v>461000</v>
      </c>
      <c r="BL377" s="52">
        <v>0.8631751482984702</v>
      </c>
    </row>
    <row r="378" spans="1:64" ht="25.5" customHeight="1" thickTop="1" thickBot="1" x14ac:dyDescent="0.25">
      <c r="A378" s="20" t="str">
        <f t="shared" si="21"/>
        <v>2068WILLOUGHBY EAST</v>
      </c>
      <c r="B378" s="20">
        <v>2068</v>
      </c>
      <c r="C378" s="20" t="s">
        <v>920</v>
      </c>
      <c r="D378" s="21" t="s">
        <v>800</v>
      </c>
      <c r="E378" s="22">
        <v>1471.5679996872802</v>
      </c>
      <c r="F378" s="22">
        <f t="shared" si="22"/>
        <v>1618.7247996560084</v>
      </c>
      <c r="G378" s="22">
        <f t="shared" si="23"/>
        <v>1913.0383995934644</v>
      </c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BK378" s="63">
        <v>462000</v>
      </c>
      <c r="BL378" s="64">
        <v>0.86464252263502972</v>
      </c>
    </row>
    <row r="379" spans="1:64" ht="25.5" customHeight="1" thickTop="1" thickBot="1" x14ac:dyDescent="0.25">
      <c r="A379" s="20" t="str">
        <f t="shared" si="21"/>
        <v>2069CASTLE COVE</v>
      </c>
      <c r="B379" s="37">
        <v>2069</v>
      </c>
      <c r="C379" s="37" t="s">
        <v>921</v>
      </c>
      <c r="D379" s="38" t="s">
        <v>800</v>
      </c>
      <c r="E379" s="39">
        <v>1466.1540006168</v>
      </c>
      <c r="F379" s="39">
        <f t="shared" si="22"/>
        <v>1612.76940067848</v>
      </c>
      <c r="G379" s="39">
        <f t="shared" si="23"/>
        <v>1906.00020080184</v>
      </c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BK379" s="51">
        <v>463000</v>
      </c>
      <c r="BL379" s="52">
        <v>0.86608908315121247</v>
      </c>
    </row>
    <row r="380" spans="1:64" ht="25.5" customHeight="1" thickTop="1" thickBot="1" x14ac:dyDescent="0.25">
      <c r="A380" s="20" t="str">
        <f t="shared" si="21"/>
        <v>2069ROSEVILLE</v>
      </c>
      <c r="B380" s="20">
        <v>2069</v>
      </c>
      <c r="C380" s="20" t="s">
        <v>922</v>
      </c>
      <c r="D380" s="21" t="s">
        <v>800</v>
      </c>
      <c r="E380" s="22">
        <v>1466.1540006168</v>
      </c>
      <c r="F380" s="22">
        <f t="shared" si="22"/>
        <v>1612.76940067848</v>
      </c>
      <c r="G380" s="22">
        <f t="shared" si="23"/>
        <v>1906.00020080184</v>
      </c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BK380" s="63">
        <v>464000</v>
      </c>
      <c r="BL380" s="64">
        <v>0.86755645748777188</v>
      </c>
    </row>
    <row r="381" spans="1:64" ht="25.5" customHeight="1" thickTop="1" thickBot="1" x14ac:dyDescent="0.25">
      <c r="A381" s="20" t="str">
        <f t="shared" si="21"/>
        <v>2069ROSEVILLE CHASE</v>
      </c>
      <c r="B381" s="37">
        <v>2069</v>
      </c>
      <c r="C381" s="37" t="s">
        <v>923</v>
      </c>
      <c r="D381" s="38" t="s">
        <v>800</v>
      </c>
      <c r="E381" s="39">
        <v>1466.1540006168</v>
      </c>
      <c r="F381" s="39">
        <f t="shared" si="22"/>
        <v>1612.76940067848</v>
      </c>
      <c r="G381" s="39">
        <f t="shared" si="23"/>
        <v>1906.00020080184</v>
      </c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BK381" s="51">
        <v>465000</v>
      </c>
      <c r="BL381" s="52">
        <v>0.86901342491414302</v>
      </c>
    </row>
    <row r="382" spans="1:64" ht="25.5" customHeight="1" thickTop="1" thickBot="1" x14ac:dyDescent="0.25">
      <c r="A382" s="20" t="str">
        <f t="shared" si="21"/>
        <v>2070EAST LINDFIELD</v>
      </c>
      <c r="B382" s="20">
        <v>2070</v>
      </c>
      <c r="C382" s="20" t="s">
        <v>924</v>
      </c>
      <c r="D382" s="21" t="s">
        <v>800</v>
      </c>
      <c r="E382" s="22">
        <v>1571.5440005747682</v>
      </c>
      <c r="F382" s="22">
        <f t="shared" si="22"/>
        <v>1728.6984006322452</v>
      </c>
      <c r="G382" s="22">
        <f t="shared" si="23"/>
        <v>2043.0072007471988</v>
      </c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BK382" s="63">
        <v>466000</v>
      </c>
      <c r="BL382" s="64">
        <v>0.8704651888854199</v>
      </c>
    </row>
    <row r="383" spans="1:64" ht="25.5" customHeight="1" thickTop="1" thickBot="1" x14ac:dyDescent="0.25">
      <c r="A383" s="20" t="str">
        <f t="shared" si="21"/>
        <v>2070LINDFIELD</v>
      </c>
      <c r="B383" s="37">
        <v>2070</v>
      </c>
      <c r="C383" s="37" t="s">
        <v>925</v>
      </c>
      <c r="D383" s="38" t="s">
        <v>800</v>
      </c>
      <c r="E383" s="39">
        <v>1571.5440005747682</v>
      </c>
      <c r="F383" s="39">
        <f t="shared" si="22"/>
        <v>1728.6984006322452</v>
      </c>
      <c r="G383" s="39">
        <f t="shared" si="23"/>
        <v>2043.0072007471988</v>
      </c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BK383" s="51">
        <v>467000</v>
      </c>
      <c r="BL383" s="52">
        <v>0.8719169528566969</v>
      </c>
    </row>
    <row r="384" spans="1:64" ht="25.5" customHeight="1" thickTop="1" thickBot="1" x14ac:dyDescent="0.25">
      <c r="A384" s="20" t="str">
        <f t="shared" si="21"/>
        <v>2071EAST KILLARA</v>
      </c>
      <c r="B384" s="20">
        <v>2071</v>
      </c>
      <c r="C384" s="20" t="s">
        <v>926</v>
      </c>
      <c r="D384" s="21" t="s">
        <v>800</v>
      </c>
      <c r="E384" s="22">
        <v>1479.60599946412</v>
      </c>
      <c r="F384" s="22">
        <f t="shared" si="22"/>
        <v>1627.5665994105323</v>
      </c>
      <c r="G384" s="22">
        <f t="shared" si="23"/>
        <v>1923.487799303356</v>
      </c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BK384" s="63">
        <v>468000</v>
      </c>
      <c r="BL384" s="64">
        <v>0.87338432719325632</v>
      </c>
    </row>
    <row r="385" spans="1:64" ht="25.5" customHeight="1" thickTop="1" thickBot="1" x14ac:dyDescent="0.25">
      <c r="A385" s="20" t="str">
        <f t="shared" si="21"/>
        <v>2071KILLARA</v>
      </c>
      <c r="B385" s="37">
        <v>2071</v>
      </c>
      <c r="C385" s="37" t="s">
        <v>927</v>
      </c>
      <c r="D385" s="38" t="s">
        <v>800</v>
      </c>
      <c r="E385" s="39">
        <v>1479.60599946412</v>
      </c>
      <c r="F385" s="39">
        <f t="shared" si="22"/>
        <v>1627.5665994105323</v>
      </c>
      <c r="G385" s="39">
        <f t="shared" si="23"/>
        <v>1923.487799303356</v>
      </c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BK385" s="51">
        <v>469000</v>
      </c>
      <c r="BL385" s="52">
        <v>0.87483609116453331</v>
      </c>
    </row>
    <row r="386" spans="1:64" ht="25.5" customHeight="1" thickTop="1" thickBot="1" x14ac:dyDescent="0.25">
      <c r="A386" s="20" t="str">
        <f t="shared" si="21"/>
        <v>2072GORDON</v>
      </c>
      <c r="B386" s="20">
        <v>2072</v>
      </c>
      <c r="C386" s="20" t="s">
        <v>928</v>
      </c>
      <c r="D386" s="21" t="s">
        <v>800</v>
      </c>
      <c r="E386" s="22">
        <v>1722.6180001741041</v>
      </c>
      <c r="F386" s="22">
        <f t="shared" si="22"/>
        <v>1894.8798001915145</v>
      </c>
      <c r="G386" s="22">
        <f t="shared" si="23"/>
        <v>2239.4034002263352</v>
      </c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BK386" s="63">
        <v>470000</v>
      </c>
      <c r="BL386" s="64">
        <v>0.87629305859090434</v>
      </c>
    </row>
    <row r="387" spans="1:64" ht="25.5" customHeight="1" thickTop="1" thickBot="1" x14ac:dyDescent="0.25">
      <c r="A387" s="20" t="str">
        <f t="shared" si="21"/>
        <v>2073PYMBLE</v>
      </c>
      <c r="B387" s="37">
        <v>2073</v>
      </c>
      <c r="C387" s="37" t="s">
        <v>929</v>
      </c>
      <c r="D387" s="38" t="s">
        <v>800</v>
      </c>
      <c r="E387" s="39">
        <v>1503.4000001996799</v>
      </c>
      <c r="F387" s="39">
        <f t="shared" si="22"/>
        <v>1653.740000219648</v>
      </c>
      <c r="G387" s="39">
        <f t="shared" si="23"/>
        <v>1954.420000259584</v>
      </c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BK387" s="51">
        <v>471000</v>
      </c>
      <c r="BL387" s="52">
        <v>0.87773961910708709</v>
      </c>
    </row>
    <row r="388" spans="1:64" ht="25.5" customHeight="1" thickTop="1" thickBot="1" x14ac:dyDescent="0.25">
      <c r="A388" s="20" t="str">
        <f t="shared" si="21"/>
        <v>2073WEST PYMBLE</v>
      </c>
      <c r="B388" s="20">
        <v>2073</v>
      </c>
      <c r="C388" s="20" t="s">
        <v>930</v>
      </c>
      <c r="D388" s="21" t="s">
        <v>800</v>
      </c>
      <c r="E388" s="22">
        <v>1503.4000001996799</v>
      </c>
      <c r="F388" s="22">
        <f t="shared" si="22"/>
        <v>1653.740000219648</v>
      </c>
      <c r="G388" s="22">
        <f t="shared" si="23"/>
        <v>1954.420000259584</v>
      </c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BK388" s="63">
        <v>472000</v>
      </c>
      <c r="BL388" s="64">
        <v>0.87919658653345834</v>
      </c>
    </row>
    <row r="389" spans="1:64" ht="25.5" customHeight="1" thickTop="1" thickBot="1" x14ac:dyDescent="0.25">
      <c r="A389" s="20" t="str">
        <f t="shared" ref="A389:A452" si="24">CONCATENATE(B389,C389)</f>
        <v>2074NORTH TURRAMURRA</v>
      </c>
      <c r="B389" s="37">
        <v>2074</v>
      </c>
      <c r="C389" s="37" t="s">
        <v>931</v>
      </c>
      <c r="D389" s="38" t="s">
        <v>800</v>
      </c>
      <c r="E389" s="39">
        <v>1495.5420001419923</v>
      </c>
      <c r="F389" s="39">
        <f t="shared" ref="F389:F452" si="25">1.1*E389</f>
        <v>1645.0962001561916</v>
      </c>
      <c r="G389" s="39">
        <f t="shared" ref="G389:G452" si="26">1.3*E389</f>
        <v>1944.2046001845899</v>
      </c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BK389" s="51">
        <v>473000</v>
      </c>
      <c r="BL389" s="52">
        <v>0.8806587574149235</v>
      </c>
    </row>
    <row r="390" spans="1:64" ht="25.5" customHeight="1" thickTop="1" thickBot="1" x14ac:dyDescent="0.25">
      <c r="A390" s="20" t="str">
        <f t="shared" si="24"/>
        <v>2074SOUTH TURRAMURRA</v>
      </c>
      <c r="B390" s="20">
        <v>2074</v>
      </c>
      <c r="C390" s="20" t="s">
        <v>932</v>
      </c>
      <c r="D390" s="21" t="s">
        <v>800</v>
      </c>
      <c r="E390" s="22">
        <v>1495.5420001419923</v>
      </c>
      <c r="F390" s="22">
        <f t="shared" si="25"/>
        <v>1645.0962001561916</v>
      </c>
      <c r="G390" s="22">
        <f t="shared" si="26"/>
        <v>1944.2046001845899</v>
      </c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BK390" s="63">
        <v>474000</v>
      </c>
      <c r="BL390" s="64">
        <v>0.88210011447601211</v>
      </c>
    </row>
    <row r="391" spans="1:64" ht="25.5" customHeight="1" thickTop="1" thickBot="1" x14ac:dyDescent="0.25">
      <c r="A391" s="20" t="str">
        <f t="shared" si="24"/>
        <v>2074TURRAMURRA</v>
      </c>
      <c r="B391" s="37">
        <v>2074</v>
      </c>
      <c r="C391" s="37" t="s">
        <v>933</v>
      </c>
      <c r="D391" s="38" t="s">
        <v>800</v>
      </c>
      <c r="E391" s="39">
        <v>1495.5420001419923</v>
      </c>
      <c r="F391" s="39">
        <f t="shared" si="25"/>
        <v>1645.0962001561916</v>
      </c>
      <c r="G391" s="39">
        <f t="shared" si="26"/>
        <v>1944.2046001845899</v>
      </c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BK391" s="51">
        <v>475000</v>
      </c>
      <c r="BL391" s="52">
        <v>0.88355708190238325</v>
      </c>
    </row>
    <row r="392" spans="1:64" ht="25.5" customHeight="1" thickTop="1" thickBot="1" x14ac:dyDescent="0.25">
      <c r="A392" s="20" t="str">
        <f t="shared" si="24"/>
        <v>2074WARRAWEE</v>
      </c>
      <c r="B392" s="20">
        <v>2074</v>
      </c>
      <c r="C392" s="20" t="s">
        <v>934</v>
      </c>
      <c r="D392" s="21" t="s">
        <v>800</v>
      </c>
      <c r="E392" s="22">
        <v>1495.5420001419923</v>
      </c>
      <c r="F392" s="22">
        <f t="shared" si="25"/>
        <v>1645.0962001561916</v>
      </c>
      <c r="G392" s="22">
        <f t="shared" si="26"/>
        <v>1944.2046001845899</v>
      </c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BK392" s="63">
        <v>476000</v>
      </c>
      <c r="BL392" s="64">
        <v>0.88500364241856588</v>
      </c>
    </row>
    <row r="393" spans="1:64" ht="25.5" customHeight="1" thickTop="1" thickBot="1" x14ac:dyDescent="0.25">
      <c r="A393" s="20" t="str">
        <f t="shared" si="24"/>
        <v>2075ST IVES</v>
      </c>
      <c r="B393" s="37">
        <v>2075</v>
      </c>
      <c r="C393" s="37" t="s">
        <v>935</v>
      </c>
      <c r="D393" s="38" t="s">
        <v>800</v>
      </c>
      <c r="E393" s="39">
        <v>1466.5960002894642</v>
      </c>
      <c r="F393" s="39">
        <f t="shared" si="25"/>
        <v>1613.2556003184106</v>
      </c>
      <c r="G393" s="39">
        <f t="shared" si="26"/>
        <v>1906.5748003763035</v>
      </c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BK393" s="51">
        <v>477000</v>
      </c>
      <c r="BL393" s="52">
        <v>0.88647101675512541</v>
      </c>
    </row>
    <row r="394" spans="1:64" ht="25.5" customHeight="1" thickTop="1" thickBot="1" x14ac:dyDescent="0.25">
      <c r="A394" s="20" t="str">
        <f t="shared" si="24"/>
        <v>2075ST IVES CHASE</v>
      </c>
      <c r="B394" s="20">
        <v>2075</v>
      </c>
      <c r="C394" s="20" t="s">
        <v>936</v>
      </c>
      <c r="D394" s="21" t="s">
        <v>800</v>
      </c>
      <c r="E394" s="22">
        <v>1466.5960002894642</v>
      </c>
      <c r="F394" s="22">
        <f t="shared" si="25"/>
        <v>1613.2556003184106</v>
      </c>
      <c r="G394" s="22">
        <f t="shared" si="26"/>
        <v>1906.5748003763035</v>
      </c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BK394" s="63">
        <v>478000</v>
      </c>
      <c r="BL394" s="64">
        <v>0.88791757727130827</v>
      </c>
    </row>
    <row r="395" spans="1:64" ht="25.5" customHeight="1" thickTop="1" thickBot="1" x14ac:dyDescent="0.25">
      <c r="A395" s="20" t="str">
        <f t="shared" si="24"/>
        <v>2076NORMANHURST</v>
      </c>
      <c r="B395" s="37">
        <v>2076</v>
      </c>
      <c r="C395" s="37" t="s">
        <v>937</v>
      </c>
      <c r="D395" s="38" t="s">
        <v>800</v>
      </c>
      <c r="E395" s="39">
        <v>1545.4180003981842</v>
      </c>
      <c r="F395" s="39">
        <f t="shared" si="25"/>
        <v>1699.9598004380027</v>
      </c>
      <c r="G395" s="39">
        <f t="shared" si="26"/>
        <v>2009.0434005176396</v>
      </c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BK395" s="51">
        <v>479000</v>
      </c>
      <c r="BL395" s="52">
        <v>0.88936934124258515</v>
      </c>
    </row>
    <row r="396" spans="1:64" ht="25.5" customHeight="1" thickTop="1" thickBot="1" x14ac:dyDescent="0.25">
      <c r="A396" s="20" t="str">
        <f t="shared" si="24"/>
        <v>2076NORTH WAHROONGA</v>
      </c>
      <c r="B396" s="20">
        <v>2076</v>
      </c>
      <c r="C396" s="20" t="s">
        <v>938</v>
      </c>
      <c r="D396" s="21" t="s">
        <v>800</v>
      </c>
      <c r="E396" s="22">
        <v>1545.4180003981842</v>
      </c>
      <c r="F396" s="22">
        <f t="shared" si="25"/>
        <v>1699.9598004380027</v>
      </c>
      <c r="G396" s="22">
        <f t="shared" si="26"/>
        <v>2009.0434005176396</v>
      </c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BK396" s="63">
        <v>480000</v>
      </c>
      <c r="BL396" s="64">
        <v>0.89081069830367365</v>
      </c>
    </row>
    <row r="397" spans="1:64" ht="25.5" customHeight="1" thickTop="1" thickBot="1" x14ac:dyDescent="0.25">
      <c r="A397" s="20" t="str">
        <f t="shared" si="24"/>
        <v>2076WAHROONGA</v>
      </c>
      <c r="B397" s="37">
        <v>2076</v>
      </c>
      <c r="C397" s="37" t="s">
        <v>939</v>
      </c>
      <c r="D397" s="38" t="s">
        <v>800</v>
      </c>
      <c r="E397" s="39">
        <v>1545.4180003981842</v>
      </c>
      <c r="F397" s="39">
        <f t="shared" si="25"/>
        <v>1699.9598004380027</v>
      </c>
      <c r="G397" s="39">
        <f t="shared" si="26"/>
        <v>2009.0434005176396</v>
      </c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BK397" s="51">
        <v>481000</v>
      </c>
      <c r="BL397" s="52">
        <v>0.89227807264023307</v>
      </c>
    </row>
    <row r="398" spans="1:64" ht="25.5" customHeight="1" thickTop="1" thickBot="1" x14ac:dyDescent="0.25">
      <c r="A398" s="20" t="str">
        <f t="shared" si="24"/>
        <v>2077ASQUITH</v>
      </c>
      <c r="B398" s="20">
        <v>2077</v>
      </c>
      <c r="C398" s="20" t="s">
        <v>940</v>
      </c>
      <c r="D398" s="21" t="s">
        <v>800</v>
      </c>
      <c r="E398" s="22">
        <v>1426.2540003743679</v>
      </c>
      <c r="F398" s="22">
        <f t="shared" si="25"/>
        <v>1568.8794004118049</v>
      </c>
      <c r="G398" s="22">
        <f t="shared" si="26"/>
        <v>1854.1302004866784</v>
      </c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BK398" s="63">
        <v>482000</v>
      </c>
      <c r="BL398" s="64">
        <v>0.89372463315641582</v>
      </c>
    </row>
    <row r="399" spans="1:64" ht="25.5" customHeight="1" thickTop="1" thickBot="1" x14ac:dyDescent="0.25">
      <c r="A399" s="20" t="str">
        <f t="shared" si="24"/>
        <v>2077HORNSBY</v>
      </c>
      <c r="B399" s="37">
        <v>2077</v>
      </c>
      <c r="C399" s="37" t="s">
        <v>941</v>
      </c>
      <c r="D399" s="38" t="s">
        <v>800</v>
      </c>
      <c r="E399" s="39">
        <v>1426.2540003743679</v>
      </c>
      <c r="F399" s="39">
        <f t="shared" si="25"/>
        <v>1568.8794004118049</v>
      </c>
      <c r="G399" s="39">
        <f t="shared" si="26"/>
        <v>1854.1302004866784</v>
      </c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BK399" s="51">
        <v>483000</v>
      </c>
      <c r="BL399" s="52">
        <v>0.89517119367259856</v>
      </c>
    </row>
    <row r="400" spans="1:64" ht="25.5" customHeight="1" thickTop="1" thickBot="1" x14ac:dyDescent="0.25">
      <c r="A400" s="20" t="str">
        <f t="shared" si="24"/>
        <v>2077HORNSBY HEIGHTS</v>
      </c>
      <c r="B400" s="20">
        <v>2077</v>
      </c>
      <c r="C400" s="20" t="s">
        <v>942</v>
      </c>
      <c r="D400" s="21" t="s">
        <v>800</v>
      </c>
      <c r="E400" s="22">
        <v>1426.2540003743679</v>
      </c>
      <c r="F400" s="22">
        <f t="shared" si="25"/>
        <v>1568.8794004118049</v>
      </c>
      <c r="G400" s="22">
        <f t="shared" si="26"/>
        <v>1854.1302004866784</v>
      </c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BK400" s="63">
        <v>484000</v>
      </c>
      <c r="BL400" s="64">
        <v>0.89661775418878131</v>
      </c>
    </row>
    <row r="401" spans="1:64" ht="25.5" customHeight="1" thickTop="1" thickBot="1" x14ac:dyDescent="0.25">
      <c r="A401" s="20" t="str">
        <f t="shared" si="24"/>
        <v>2077WAITARA</v>
      </c>
      <c r="B401" s="37">
        <v>2077</v>
      </c>
      <c r="C401" s="37" t="s">
        <v>943</v>
      </c>
      <c r="D401" s="38" t="s">
        <v>800</v>
      </c>
      <c r="E401" s="39">
        <v>1426.2540003743679</v>
      </c>
      <c r="F401" s="39">
        <f t="shared" si="25"/>
        <v>1568.8794004118049</v>
      </c>
      <c r="G401" s="39">
        <f t="shared" si="26"/>
        <v>1854.1302004866784</v>
      </c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BK401" s="51">
        <v>485000</v>
      </c>
      <c r="BL401" s="52">
        <v>0.89807472161515256</v>
      </c>
    </row>
    <row r="402" spans="1:64" ht="25.5" customHeight="1" thickTop="1" thickBot="1" x14ac:dyDescent="0.25">
      <c r="A402" s="20" t="str">
        <f t="shared" si="24"/>
        <v>2079MOUNT COLAH</v>
      </c>
      <c r="B402" s="20">
        <v>2079</v>
      </c>
      <c r="C402" s="20" t="s">
        <v>944</v>
      </c>
      <c r="D402" s="21" t="s">
        <v>800</v>
      </c>
      <c r="E402" s="22">
        <v>1390.0360001838642</v>
      </c>
      <c r="F402" s="22">
        <f t="shared" si="25"/>
        <v>1529.0396002022508</v>
      </c>
      <c r="G402" s="22">
        <f t="shared" si="26"/>
        <v>1807.0468002390235</v>
      </c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BK402" s="63">
        <v>486000</v>
      </c>
      <c r="BL402" s="64">
        <v>0.8995212821313352</v>
      </c>
    </row>
    <row r="403" spans="1:64" ht="25.5" customHeight="1" thickTop="1" thickBot="1" x14ac:dyDescent="0.25">
      <c r="A403" s="20" t="str">
        <f t="shared" si="24"/>
        <v>2080MOUNT KURING-GAI</v>
      </c>
      <c r="B403" s="37">
        <v>2080</v>
      </c>
      <c r="C403" s="37" t="s">
        <v>945</v>
      </c>
      <c r="D403" s="38" t="s">
        <v>800</v>
      </c>
      <c r="E403" s="39">
        <v>1472.256000063024</v>
      </c>
      <c r="F403" s="39">
        <f t="shared" si="25"/>
        <v>1619.4816000693265</v>
      </c>
      <c r="G403" s="39">
        <f t="shared" si="26"/>
        <v>1913.9328000819312</v>
      </c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BK403" s="51">
        <v>487000</v>
      </c>
      <c r="BL403" s="52">
        <v>0.90096263919242381</v>
      </c>
    </row>
    <row r="404" spans="1:64" ht="25.5" customHeight="1" thickTop="1" thickBot="1" x14ac:dyDescent="0.25">
      <c r="A404" s="20" t="str">
        <f t="shared" si="24"/>
        <v>2081BEROWRA</v>
      </c>
      <c r="B404" s="20">
        <v>2081</v>
      </c>
      <c r="C404" s="20" t="s">
        <v>946</v>
      </c>
      <c r="D404" s="21" t="s">
        <v>800</v>
      </c>
      <c r="E404" s="22">
        <v>1301.537999593304</v>
      </c>
      <c r="F404" s="22">
        <f t="shared" si="25"/>
        <v>1431.6917995526346</v>
      </c>
      <c r="G404" s="22">
        <f t="shared" si="26"/>
        <v>1691.9993994712952</v>
      </c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BK404" s="63">
        <v>488000</v>
      </c>
      <c r="BL404" s="64">
        <v>0.9024144031637007</v>
      </c>
    </row>
    <row r="405" spans="1:64" ht="25.5" customHeight="1" thickTop="1" thickBot="1" x14ac:dyDescent="0.25">
      <c r="A405" s="20" t="str">
        <f t="shared" si="24"/>
        <v>2081COWAN</v>
      </c>
      <c r="B405" s="37">
        <v>2081</v>
      </c>
      <c r="C405" s="37" t="s">
        <v>947</v>
      </c>
      <c r="D405" s="38" t="s">
        <v>800</v>
      </c>
      <c r="E405" s="39">
        <v>1301.537999593304</v>
      </c>
      <c r="F405" s="39">
        <f t="shared" si="25"/>
        <v>1431.6917995526346</v>
      </c>
      <c r="G405" s="39">
        <f t="shared" si="26"/>
        <v>1691.9993994712952</v>
      </c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BK405" s="51">
        <v>489000</v>
      </c>
      <c r="BL405" s="52">
        <v>0.90385055676969506</v>
      </c>
    </row>
    <row r="406" spans="1:64" ht="25.5" customHeight="1" thickTop="1" thickBot="1" x14ac:dyDescent="0.25">
      <c r="A406" s="20" t="str">
        <f t="shared" si="24"/>
        <v>2082BEROWRA HEIGHTS</v>
      </c>
      <c r="B406" s="20">
        <v>2082</v>
      </c>
      <c r="C406" s="20" t="s">
        <v>948</v>
      </c>
      <c r="D406" s="21" t="s">
        <v>800</v>
      </c>
      <c r="E406" s="22">
        <v>1330.7780006174721</v>
      </c>
      <c r="F406" s="22">
        <f t="shared" si="25"/>
        <v>1463.8558006792196</v>
      </c>
      <c r="G406" s="22">
        <f t="shared" si="26"/>
        <v>1730.0114008027138</v>
      </c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BK406" s="63">
        <v>490000</v>
      </c>
      <c r="BL406" s="64">
        <v>0.90531272765116033</v>
      </c>
    </row>
    <row r="407" spans="1:64" ht="25.5" customHeight="1" thickTop="1" thickBot="1" x14ac:dyDescent="0.25">
      <c r="A407" s="20" t="str">
        <f t="shared" si="24"/>
        <v>2082BEROWRA WATERS</v>
      </c>
      <c r="B407" s="37">
        <v>2082</v>
      </c>
      <c r="C407" s="37" t="s">
        <v>949</v>
      </c>
      <c r="D407" s="38" t="s">
        <v>800</v>
      </c>
      <c r="E407" s="39">
        <v>1330.7780006174721</v>
      </c>
      <c r="F407" s="39">
        <f t="shared" si="25"/>
        <v>1463.8558006792196</v>
      </c>
      <c r="G407" s="39">
        <f t="shared" si="26"/>
        <v>1730.0114008027138</v>
      </c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BK407" s="51">
        <v>491000</v>
      </c>
      <c r="BL407" s="52">
        <v>0.90675408471224894</v>
      </c>
    </row>
    <row r="408" spans="1:64" ht="25.5" customHeight="1" thickTop="1" thickBot="1" x14ac:dyDescent="0.25">
      <c r="A408" s="20" t="str">
        <f t="shared" si="24"/>
        <v>2083BAR POINT</v>
      </c>
      <c r="B408" s="20">
        <v>2083</v>
      </c>
      <c r="C408" s="20" t="s">
        <v>950</v>
      </c>
      <c r="D408" s="21" t="s">
        <v>800</v>
      </c>
      <c r="E408" s="22">
        <v>1709.1620001555439</v>
      </c>
      <c r="F408" s="22">
        <f t="shared" si="25"/>
        <v>1880.0782001710984</v>
      </c>
      <c r="G408" s="22">
        <f t="shared" si="26"/>
        <v>2221.9106002022072</v>
      </c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BK408" s="63">
        <v>492000</v>
      </c>
      <c r="BL408" s="64">
        <v>0.90821105213862008</v>
      </c>
    </row>
    <row r="409" spans="1:64" ht="25.5" customHeight="1" thickTop="1" thickBot="1" x14ac:dyDescent="0.25">
      <c r="A409" s="20" t="str">
        <f t="shared" si="24"/>
        <v>2083BROOKLYN</v>
      </c>
      <c r="B409" s="37">
        <v>2083</v>
      </c>
      <c r="C409" s="37" t="s">
        <v>951</v>
      </c>
      <c r="D409" s="38" t="s">
        <v>800</v>
      </c>
      <c r="E409" s="39">
        <v>1709.1620001555439</v>
      </c>
      <c r="F409" s="39">
        <f t="shared" si="25"/>
        <v>1880.0782001710984</v>
      </c>
      <c r="G409" s="39">
        <f t="shared" si="26"/>
        <v>2221.9106002022072</v>
      </c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BK409" s="51">
        <v>493000</v>
      </c>
      <c r="BL409" s="52">
        <v>0.90964720574461444</v>
      </c>
    </row>
    <row r="410" spans="1:64" ht="25.5" customHeight="1" thickTop="1" thickBot="1" x14ac:dyDescent="0.25">
      <c r="A410" s="20" t="str">
        <f t="shared" si="24"/>
        <v>2083CHEERO POINT</v>
      </c>
      <c r="B410" s="20">
        <v>2083</v>
      </c>
      <c r="C410" s="20" t="s">
        <v>952</v>
      </c>
      <c r="D410" s="21" t="s">
        <v>800</v>
      </c>
      <c r="E410" s="22">
        <v>1709.1620001555439</v>
      </c>
      <c r="F410" s="22">
        <f t="shared" si="25"/>
        <v>1880.0782001710984</v>
      </c>
      <c r="G410" s="22">
        <f t="shared" si="26"/>
        <v>2221.9106002022072</v>
      </c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BK410" s="63">
        <v>494000</v>
      </c>
      <c r="BL410" s="64">
        <v>0.91108856280570305</v>
      </c>
    </row>
    <row r="411" spans="1:64" ht="25.5" customHeight="1" thickTop="1" thickBot="1" x14ac:dyDescent="0.25">
      <c r="A411" s="20" t="str">
        <f t="shared" si="24"/>
        <v>2083DANGAR ISLAND</v>
      </c>
      <c r="B411" s="37">
        <v>2083</v>
      </c>
      <c r="C411" s="37" t="s">
        <v>953</v>
      </c>
      <c r="D411" s="38" t="s">
        <v>800</v>
      </c>
      <c r="E411" s="39">
        <v>1709.1620001555439</v>
      </c>
      <c r="F411" s="39">
        <f t="shared" si="25"/>
        <v>1880.0782001710984</v>
      </c>
      <c r="G411" s="39">
        <f t="shared" si="26"/>
        <v>2221.9106002022072</v>
      </c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BK411" s="51">
        <v>495000</v>
      </c>
      <c r="BL411" s="52">
        <v>0.91254032677697994</v>
      </c>
    </row>
    <row r="412" spans="1:64" ht="25.5" customHeight="1" thickTop="1" thickBot="1" x14ac:dyDescent="0.25">
      <c r="A412" s="20" t="str">
        <f t="shared" si="24"/>
        <v>2083MILSONS PASSAGE</v>
      </c>
      <c r="B412" s="20">
        <v>2083</v>
      </c>
      <c r="C412" s="20" t="s">
        <v>954</v>
      </c>
      <c r="D412" s="21" t="s">
        <v>800</v>
      </c>
      <c r="E412" s="22">
        <v>1709.1620001555439</v>
      </c>
      <c r="F412" s="22">
        <f t="shared" si="25"/>
        <v>1880.0782001710984</v>
      </c>
      <c r="G412" s="22">
        <f t="shared" si="26"/>
        <v>2221.9106002022072</v>
      </c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BK412" s="63">
        <v>496000</v>
      </c>
      <c r="BL412" s="64">
        <v>0.91398688729316269</v>
      </c>
    </row>
    <row r="413" spans="1:64" ht="25.5" customHeight="1" thickTop="1" thickBot="1" x14ac:dyDescent="0.25">
      <c r="A413" s="20" t="str">
        <f t="shared" si="24"/>
        <v>2083MOONEY MOONEY</v>
      </c>
      <c r="B413" s="37">
        <v>2083</v>
      </c>
      <c r="C413" s="37" t="s">
        <v>955</v>
      </c>
      <c r="D413" s="38" t="s">
        <v>800</v>
      </c>
      <c r="E413" s="39">
        <v>1709.1620001555439</v>
      </c>
      <c r="F413" s="39">
        <f t="shared" si="25"/>
        <v>1880.0782001710984</v>
      </c>
      <c r="G413" s="39">
        <f t="shared" si="26"/>
        <v>2221.9106002022072</v>
      </c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BK413" s="51">
        <v>497000</v>
      </c>
      <c r="BL413" s="52">
        <v>0.91542824435425119</v>
      </c>
    </row>
    <row r="414" spans="1:64" ht="25.5" customHeight="1" thickTop="1" thickBot="1" x14ac:dyDescent="0.25">
      <c r="A414" s="20" t="str">
        <f t="shared" si="24"/>
        <v>2084COTTAGE POINT</v>
      </c>
      <c r="B414" s="20">
        <v>2084</v>
      </c>
      <c r="C414" s="20" t="s">
        <v>956</v>
      </c>
      <c r="D414" s="21" t="s">
        <v>800</v>
      </c>
      <c r="E414" s="22">
        <v>1292.3860003771199</v>
      </c>
      <c r="F414" s="22">
        <f t="shared" si="25"/>
        <v>1421.624600414832</v>
      </c>
      <c r="G414" s="22">
        <f t="shared" si="26"/>
        <v>1680.101800490256</v>
      </c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BK414" s="63">
        <v>498000</v>
      </c>
      <c r="BL414" s="64">
        <v>0.9168696014153398</v>
      </c>
    </row>
    <row r="415" spans="1:64" ht="25.5" customHeight="1" thickTop="1" thickBot="1" x14ac:dyDescent="0.25">
      <c r="A415" s="20" t="str">
        <f t="shared" si="24"/>
        <v>2084DUFFYS FOREST</v>
      </c>
      <c r="B415" s="37">
        <v>2084</v>
      </c>
      <c r="C415" s="37" t="s">
        <v>957</v>
      </c>
      <c r="D415" s="38" t="s">
        <v>800</v>
      </c>
      <c r="E415" s="39">
        <v>1292.3860003771199</v>
      </c>
      <c r="F415" s="39">
        <f t="shared" si="25"/>
        <v>1421.624600414832</v>
      </c>
      <c r="G415" s="39">
        <f t="shared" si="26"/>
        <v>1680.101800490256</v>
      </c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BK415" s="51">
        <v>499000</v>
      </c>
      <c r="BL415" s="52">
        <v>0.9183109584764283</v>
      </c>
    </row>
    <row r="416" spans="1:64" ht="25.5" customHeight="1" thickTop="1" thickBot="1" x14ac:dyDescent="0.25">
      <c r="A416" s="20" t="str">
        <f t="shared" si="24"/>
        <v>2084TERREY HILLS</v>
      </c>
      <c r="B416" s="20">
        <v>2084</v>
      </c>
      <c r="C416" s="20" t="s">
        <v>958</v>
      </c>
      <c r="D416" s="21" t="s">
        <v>800</v>
      </c>
      <c r="E416" s="22">
        <v>1292.3860003771199</v>
      </c>
      <c r="F416" s="22">
        <f t="shared" si="25"/>
        <v>1421.624600414832</v>
      </c>
      <c r="G416" s="22">
        <f t="shared" si="26"/>
        <v>1680.101800490256</v>
      </c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BK416" s="63">
        <v>500000</v>
      </c>
      <c r="BL416" s="64">
        <v>0.91976272244770529</v>
      </c>
    </row>
    <row r="417" spans="1:64" ht="25.5" customHeight="1" thickTop="1" thickBot="1" x14ac:dyDescent="0.25">
      <c r="A417" s="20" t="str">
        <f t="shared" si="24"/>
        <v>2085BELROSE</v>
      </c>
      <c r="B417" s="37">
        <v>2085</v>
      </c>
      <c r="C417" s="37" t="s">
        <v>959</v>
      </c>
      <c r="D417" s="38" t="s">
        <v>800</v>
      </c>
      <c r="E417" s="39">
        <v>1232.427999638528</v>
      </c>
      <c r="F417" s="39">
        <f t="shared" si="25"/>
        <v>1355.6707996023808</v>
      </c>
      <c r="G417" s="39">
        <f t="shared" si="26"/>
        <v>1602.1563995300864</v>
      </c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BK417" s="51">
        <v>501000</v>
      </c>
      <c r="BL417" s="52">
        <v>0.92119887605369966</v>
      </c>
    </row>
    <row r="418" spans="1:64" ht="25.5" customHeight="1" thickTop="1" thickBot="1" x14ac:dyDescent="0.25">
      <c r="A418" s="20" t="str">
        <f t="shared" si="24"/>
        <v>2085DAVIDSON</v>
      </c>
      <c r="B418" s="20">
        <v>2085</v>
      </c>
      <c r="C418" s="20" t="s">
        <v>960</v>
      </c>
      <c r="D418" s="21" t="s">
        <v>800</v>
      </c>
      <c r="E418" s="22">
        <v>1232.427999638528</v>
      </c>
      <c r="F418" s="22">
        <f t="shared" si="25"/>
        <v>1355.6707996023808</v>
      </c>
      <c r="G418" s="22">
        <f t="shared" si="26"/>
        <v>1602.1563995300864</v>
      </c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BK418" s="63">
        <v>502000</v>
      </c>
      <c r="BL418" s="64">
        <v>0.92263502965969402</v>
      </c>
    </row>
    <row r="419" spans="1:64" ht="25.5" customHeight="1" thickTop="1" thickBot="1" x14ac:dyDescent="0.25">
      <c r="A419" s="20" t="str">
        <f t="shared" si="24"/>
        <v>2086FRENCHS FOREST</v>
      </c>
      <c r="B419" s="37">
        <v>2086</v>
      </c>
      <c r="C419" s="37" t="s">
        <v>961</v>
      </c>
      <c r="D419" s="38" t="s">
        <v>800</v>
      </c>
      <c r="E419" s="39">
        <v>1313.9719999383999</v>
      </c>
      <c r="F419" s="39">
        <f t="shared" si="25"/>
        <v>1445.36919993224</v>
      </c>
      <c r="G419" s="39">
        <f t="shared" si="26"/>
        <v>1708.16359991992</v>
      </c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BK419" s="51">
        <v>503000</v>
      </c>
      <c r="BL419" s="52">
        <v>0.92408159017587688</v>
      </c>
    </row>
    <row r="420" spans="1:64" ht="25.5" customHeight="1" thickTop="1" thickBot="1" x14ac:dyDescent="0.25">
      <c r="A420" s="20" t="str">
        <f t="shared" si="24"/>
        <v>2087FORESTVILLE</v>
      </c>
      <c r="B420" s="20">
        <v>2087</v>
      </c>
      <c r="C420" s="20" t="s">
        <v>962</v>
      </c>
      <c r="D420" s="21" t="s">
        <v>800</v>
      </c>
      <c r="E420" s="22">
        <v>1254.7700004657841</v>
      </c>
      <c r="F420" s="22">
        <f t="shared" si="25"/>
        <v>1380.2470005123625</v>
      </c>
      <c r="G420" s="22">
        <f t="shared" si="26"/>
        <v>1631.2010006055193</v>
      </c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BK420" s="63">
        <v>504000</v>
      </c>
      <c r="BL420" s="64">
        <v>0.92552815069205963</v>
      </c>
    </row>
    <row r="421" spans="1:64" ht="25.5" customHeight="1" thickTop="1" thickBot="1" x14ac:dyDescent="0.25">
      <c r="A421" s="20" t="str">
        <f t="shared" si="24"/>
        <v>2087KILLARNEY HEIGHTS</v>
      </c>
      <c r="B421" s="37">
        <v>2087</v>
      </c>
      <c r="C421" s="37" t="s">
        <v>963</v>
      </c>
      <c r="D421" s="38" t="s">
        <v>800</v>
      </c>
      <c r="E421" s="39">
        <v>1254.7700004657841</v>
      </c>
      <c r="F421" s="39">
        <f t="shared" si="25"/>
        <v>1380.2470005123625</v>
      </c>
      <c r="G421" s="39">
        <f t="shared" si="26"/>
        <v>1631.2010006055193</v>
      </c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BK421" s="51">
        <v>505000</v>
      </c>
      <c r="BL421" s="52">
        <v>0.92696950775314813</v>
      </c>
    </row>
    <row r="422" spans="1:64" ht="25.5" customHeight="1" thickTop="1" thickBot="1" x14ac:dyDescent="0.25">
      <c r="A422" s="20" t="str">
        <f t="shared" si="24"/>
        <v>2088MOSMAN</v>
      </c>
      <c r="B422" s="20">
        <v>2088</v>
      </c>
      <c r="C422" s="20" t="s">
        <v>964</v>
      </c>
      <c r="D422" s="21" t="s">
        <v>800</v>
      </c>
      <c r="E422" s="22">
        <v>1465.6839995386163</v>
      </c>
      <c r="F422" s="22">
        <f t="shared" si="25"/>
        <v>1612.2523994924779</v>
      </c>
      <c r="G422" s="22">
        <f t="shared" si="26"/>
        <v>1905.3891994002013</v>
      </c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BK422" s="63">
        <v>506000</v>
      </c>
      <c r="BL422" s="64">
        <v>0.92841086481423674</v>
      </c>
    </row>
    <row r="423" spans="1:64" ht="25.5" customHeight="1" thickTop="1" thickBot="1" x14ac:dyDescent="0.25">
      <c r="A423" s="20" t="str">
        <f t="shared" si="24"/>
        <v>2089KURRABA POINT</v>
      </c>
      <c r="B423" s="37">
        <v>2089</v>
      </c>
      <c r="C423" s="37" t="s">
        <v>965</v>
      </c>
      <c r="D423" s="38" t="s">
        <v>800</v>
      </c>
      <c r="E423" s="39">
        <v>1547.4399994171363</v>
      </c>
      <c r="F423" s="39">
        <f t="shared" si="25"/>
        <v>1702.1839993588501</v>
      </c>
      <c r="G423" s="39">
        <f t="shared" si="26"/>
        <v>2011.6719992422773</v>
      </c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BK423" s="51">
        <v>507000</v>
      </c>
      <c r="BL423" s="52">
        <v>0.9298470184202311</v>
      </c>
    </row>
    <row r="424" spans="1:64" ht="25.5" customHeight="1" thickTop="1" thickBot="1" x14ac:dyDescent="0.25">
      <c r="A424" s="20" t="str">
        <f t="shared" si="24"/>
        <v>2089NEUTRAL BAY</v>
      </c>
      <c r="B424" s="20">
        <v>2089</v>
      </c>
      <c r="C424" s="20" t="s">
        <v>966</v>
      </c>
      <c r="D424" s="21" t="s">
        <v>800</v>
      </c>
      <c r="E424" s="22">
        <v>1547.4399994171363</v>
      </c>
      <c r="F424" s="22">
        <f t="shared" si="25"/>
        <v>1702.1839993588501</v>
      </c>
      <c r="G424" s="22">
        <f t="shared" si="26"/>
        <v>2011.6719992422773</v>
      </c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BK424" s="63">
        <v>508000</v>
      </c>
      <c r="BL424" s="64">
        <v>0.93129878239150798</v>
      </c>
    </row>
    <row r="425" spans="1:64" ht="25.5" customHeight="1" thickTop="1" thickBot="1" x14ac:dyDescent="0.25">
      <c r="A425" s="20" t="str">
        <f t="shared" si="24"/>
        <v>2090CREMORNE</v>
      </c>
      <c r="B425" s="37">
        <v>2090</v>
      </c>
      <c r="C425" s="37" t="s">
        <v>967</v>
      </c>
      <c r="D425" s="38" t="s">
        <v>800</v>
      </c>
      <c r="E425" s="39">
        <v>1400.0960003382881</v>
      </c>
      <c r="F425" s="39">
        <f t="shared" si="25"/>
        <v>1540.1056003721171</v>
      </c>
      <c r="G425" s="39">
        <f t="shared" si="26"/>
        <v>1820.1248004397746</v>
      </c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BK425" s="51">
        <v>509000</v>
      </c>
      <c r="BL425" s="52">
        <v>0.93273493599750235</v>
      </c>
    </row>
    <row r="426" spans="1:64" ht="25.5" customHeight="1" thickTop="1" thickBot="1" x14ac:dyDescent="0.25">
      <c r="A426" s="20" t="str">
        <f t="shared" si="24"/>
        <v>2090CREMORNE POINT</v>
      </c>
      <c r="B426" s="20">
        <v>2090</v>
      </c>
      <c r="C426" s="20" t="s">
        <v>968</v>
      </c>
      <c r="D426" s="21" t="s">
        <v>800</v>
      </c>
      <c r="E426" s="22">
        <v>1400.0960003382881</v>
      </c>
      <c r="F426" s="22">
        <f t="shared" si="25"/>
        <v>1540.1056003721171</v>
      </c>
      <c r="G426" s="22">
        <f t="shared" si="26"/>
        <v>1820.1248004397746</v>
      </c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BK426" s="63">
        <v>510000</v>
      </c>
      <c r="BL426" s="64">
        <v>0.93416588614840257</v>
      </c>
    </row>
    <row r="427" spans="1:64" ht="25.5" customHeight="1" thickTop="1" thickBot="1" x14ac:dyDescent="0.25">
      <c r="A427" s="20" t="str">
        <f t="shared" si="24"/>
        <v>2092SEAFORTH</v>
      </c>
      <c r="B427" s="37">
        <v>2092</v>
      </c>
      <c r="C427" s="37" t="s">
        <v>969</v>
      </c>
      <c r="D427" s="38" t="s">
        <v>800</v>
      </c>
      <c r="E427" s="39">
        <v>1337.6739995494481</v>
      </c>
      <c r="F427" s="39">
        <f t="shared" si="25"/>
        <v>1471.4413995043931</v>
      </c>
      <c r="G427" s="39">
        <f t="shared" si="26"/>
        <v>1738.9761994142825</v>
      </c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BK427" s="51">
        <v>511000</v>
      </c>
      <c r="BL427" s="52">
        <v>0.93560724320949096</v>
      </c>
    </row>
    <row r="428" spans="1:64" ht="25.5" customHeight="1" thickTop="1" thickBot="1" x14ac:dyDescent="0.25">
      <c r="A428" s="20" t="str">
        <f t="shared" si="24"/>
        <v>2093BALGOWLAH</v>
      </c>
      <c r="B428" s="20">
        <v>2093</v>
      </c>
      <c r="C428" s="20" t="s">
        <v>970</v>
      </c>
      <c r="D428" s="21" t="s">
        <v>800</v>
      </c>
      <c r="E428" s="22">
        <v>1373.0940004415922</v>
      </c>
      <c r="F428" s="22">
        <f t="shared" si="25"/>
        <v>1510.4034004857515</v>
      </c>
      <c r="G428" s="22">
        <f t="shared" si="26"/>
        <v>1785.02220057407</v>
      </c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BK428" s="63">
        <v>512000</v>
      </c>
      <c r="BL428" s="64">
        <v>0.93704339681548543</v>
      </c>
    </row>
    <row r="429" spans="1:64" ht="25.5" customHeight="1" thickTop="1" thickBot="1" x14ac:dyDescent="0.25">
      <c r="A429" s="20" t="str">
        <f t="shared" si="24"/>
        <v>2093BALGOWLAH HEIGHTS</v>
      </c>
      <c r="B429" s="37">
        <v>2093</v>
      </c>
      <c r="C429" s="37" t="s">
        <v>971</v>
      </c>
      <c r="D429" s="38" t="s">
        <v>800</v>
      </c>
      <c r="E429" s="39">
        <v>1373.0940004415922</v>
      </c>
      <c r="F429" s="39">
        <f t="shared" si="25"/>
        <v>1510.4034004857515</v>
      </c>
      <c r="G429" s="39">
        <f t="shared" si="26"/>
        <v>1785.02220057407</v>
      </c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BK429" s="51">
        <v>513000</v>
      </c>
      <c r="BL429" s="52">
        <v>0.93848475387657404</v>
      </c>
    </row>
    <row r="430" spans="1:64" ht="25.5" customHeight="1" thickTop="1" thickBot="1" x14ac:dyDescent="0.25">
      <c r="A430" s="20" t="str">
        <f t="shared" si="24"/>
        <v>2093CLONTARF</v>
      </c>
      <c r="B430" s="20">
        <v>2093</v>
      </c>
      <c r="C430" s="20" t="s">
        <v>972</v>
      </c>
      <c r="D430" s="21" t="s">
        <v>800</v>
      </c>
      <c r="E430" s="22">
        <v>1373.0940004415922</v>
      </c>
      <c r="F430" s="22">
        <f t="shared" si="25"/>
        <v>1510.4034004857515</v>
      </c>
      <c r="G430" s="22">
        <f t="shared" si="26"/>
        <v>1785.02220057407</v>
      </c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BK430" s="63">
        <v>514000</v>
      </c>
      <c r="BL430" s="64">
        <v>0.93993131439275679</v>
      </c>
    </row>
    <row r="431" spans="1:64" ht="25.5" customHeight="1" thickTop="1" thickBot="1" x14ac:dyDescent="0.25">
      <c r="A431" s="20" t="str">
        <f t="shared" si="24"/>
        <v>2093MANLY VALE</v>
      </c>
      <c r="B431" s="37">
        <v>2093</v>
      </c>
      <c r="C431" s="37" t="s">
        <v>973</v>
      </c>
      <c r="D431" s="38" t="s">
        <v>800</v>
      </c>
      <c r="E431" s="39">
        <v>1373.0940004415922</v>
      </c>
      <c r="F431" s="39">
        <f t="shared" si="25"/>
        <v>1510.4034004857515</v>
      </c>
      <c r="G431" s="39">
        <f t="shared" si="26"/>
        <v>1785.02220057407</v>
      </c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BK431" s="51">
        <v>515000</v>
      </c>
      <c r="BL431" s="52">
        <v>0.94136746799875115</v>
      </c>
    </row>
    <row r="432" spans="1:64" ht="25.5" customHeight="1" thickTop="1" thickBot="1" x14ac:dyDescent="0.25">
      <c r="A432" s="20" t="str">
        <f t="shared" si="24"/>
        <v>2093NORTH BALGOWLAH</v>
      </c>
      <c r="B432" s="20">
        <v>2093</v>
      </c>
      <c r="C432" s="20" t="s">
        <v>974</v>
      </c>
      <c r="D432" s="21" t="s">
        <v>800</v>
      </c>
      <c r="E432" s="22">
        <v>1373.0940004415922</v>
      </c>
      <c r="F432" s="22">
        <f t="shared" si="25"/>
        <v>1510.4034004857515</v>
      </c>
      <c r="G432" s="22">
        <f t="shared" si="26"/>
        <v>1785.02220057407</v>
      </c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BK432" s="63">
        <v>516000</v>
      </c>
      <c r="BL432" s="64">
        <v>0.94279841814965137</v>
      </c>
    </row>
    <row r="433" spans="1:64" ht="25.5" customHeight="1" thickTop="1" thickBot="1" x14ac:dyDescent="0.25">
      <c r="A433" s="20" t="str">
        <f t="shared" si="24"/>
        <v>2094FAIRLIGHT</v>
      </c>
      <c r="B433" s="37">
        <v>2094</v>
      </c>
      <c r="C433" s="37" t="s">
        <v>975</v>
      </c>
      <c r="D433" s="38" t="s">
        <v>800</v>
      </c>
      <c r="E433" s="39">
        <v>1362.6780006614722</v>
      </c>
      <c r="F433" s="39">
        <f t="shared" si="25"/>
        <v>1498.9458007276196</v>
      </c>
      <c r="G433" s="39">
        <f t="shared" si="26"/>
        <v>1771.4814008599139</v>
      </c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BK433" s="51">
        <v>517000</v>
      </c>
      <c r="BL433" s="52">
        <v>0.94423457175564585</v>
      </c>
    </row>
    <row r="434" spans="1:64" ht="25.5" customHeight="1" thickTop="1" thickBot="1" x14ac:dyDescent="0.25">
      <c r="A434" s="20" t="str">
        <f t="shared" si="24"/>
        <v>2095MANLY</v>
      </c>
      <c r="B434" s="20">
        <v>2095</v>
      </c>
      <c r="C434" s="20" t="s">
        <v>976</v>
      </c>
      <c r="D434" s="21" t="s">
        <v>800</v>
      </c>
      <c r="E434" s="22">
        <v>1601.5120001007599</v>
      </c>
      <c r="F434" s="22">
        <f t="shared" si="25"/>
        <v>1761.663200110836</v>
      </c>
      <c r="G434" s="22">
        <f t="shared" si="26"/>
        <v>2081.9656001309882</v>
      </c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BK434" s="63">
        <v>518000</v>
      </c>
      <c r="BL434" s="64">
        <v>0.9456811322718286</v>
      </c>
    </row>
    <row r="435" spans="1:64" ht="25.5" customHeight="1" thickTop="1" thickBot="1" x14ac:dyDescent="0.25">
      <c r="A435" s="20" t="str">
        <f t="shared" si="24"/>
        <v>2096CURL CURL</v>
      </c>
      <c r="B435" s="37">
        <v>2096</v>
      </c>
      <c r="C435" s="37" t="s">
        <v>977</v>
      </c>
      <c r="D435" s="38" t="s">
        <v>800</v>
      </c>
      <c r="E435" s="39">
        <v>1411.3260000258319</v>
      </c>
      <c r="F435" s="39">
        <f t="shared" si="25"/>
        <v>1552.4586000284153</v>
      </c>
      <c r="G435" s="39">
        <f t="shared" si="26"/>
        <v>1834.7238000335815</v>
      </c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BK435" s="51">
        <v>519000</v>
      </c>
      <c r="BL435" s="52">
        <v>0.94711728587782296</v>
      </c>
    </row>
    <row r="436" spans="1:64" ht="25.5" customHeight="1" thickTop="1" thickBot="1" x14ac:dyDescent="0.25">
      <c r="A436" s="20" t="str">
        <f t="shared" si="24"/>
        <v>2096FRESHWATER</v>
      </c>
      <c r="B436" s="20">
        <v>2096</v>
      </c>
      <c r="C436" s="20" t="s">
        <v>978</v>
      </c>
      <c r="D436" s="21" t="s">
        <v>800</v>
      </c>
      <c r="E436" s="22">
        <v>1411.3260000258319</v>
      </c>
      <c r="F436" s="22">
        <f t="shared" si="25"/>
        <v>1552.4586000284153</v>
      </c>
      <c r="G436" s="22">
        <f t="shared" si="26"/>
        <v>1834.7238000335815</v>
      </c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BK436" s="63">
        <v>520000</v>
      </c>
      <c r="BL436" s="64">
        <v>0.94855343948381732</v>
      </c>
    </row>
    <row r="437" spans="1:64" ht="25.5" customHeight="1" thickTop="1" thickBot="1" x14ac:dyDescent="0.25">
      <c r="A437" s="20" t="str">
        <f t="shared" si="24"/>
        <v>2096QUEENSCLIFF</v>
      </c>
      <c r="B437" s="37">
        <v>2096</v>
      </c>
      <c r="C437" s="37" t="s">
        <v>979</v>
      </c>
      <c r="D437" s="38" t="s">
        <v>800</v>
      </c>
      <c r="E437" s="39">
        <v>1411.3260000258319</v>
      </c>
      <c r="F437" s="39">
        <f t="shared" si="25"/>
        <v>1552.4586000284153</v>
      </c>
      <c r="G437" s="39">
        <f t="shared" si="26"/>
        <v>1834.7238000335815</v>
      </c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BK437" s="51">
        <v>521000</v>
      </c>
      <c r="BL437" s="52">
        <v>0.94998438963471754</v>
      </c>
    </row>
    <row r="438" spans="1:64" ht="25.5" customHeight="1" thickTop="1" thickBot="1" x14ac:dyDescent="0.25">
      <c r="A438" s="20" t="str">
        <f t="shared" si="24"/>
        <v>2097COLLAROY</v>
      </c>
      <c r="B438" s="20">
        <v>2097</v>
      </c>
      <c r="C438" s="20" t="s">
        <v>980</v>
      </c>
      <c r="D438" s="21" t="s">
        <v>800</v>
      </c>
      <c r="E438" s="22">
        <v>1325.7900006105922</v>
      </c>
      <c r="F438" s="22">
        <f t="shared" si="25"/>
        <v>1458.3690006716515</v>
      </c>
      <c r="G438" s="22">
        <f t="shared" si="26"/>
        <v>1723.52700079377</v>
      </c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BK438" s="63">
        <v>522000</v>
      </c>
      <c r="BL438" s="64">
        <v>0.9514205432407119</v>
      </c>
    </row>
    <row r="439" spans="1:64" ht="25.5" customHeight="1" thickTop="1" thickBot="1" x14ac:dyDescent="0.25">
      <c r="A439" s="20" t="str">
        <f t="shared" si="24"/>
        <v>2097COLLAROY PLATEAU</v>
      </c>
      <c r="B439" s="37">
        <v>2097</v>
      </c>
      <c r="C439" s="37" t="s">
        <v>981</v>
      </c>
      <c r="D439" s="38" t="s">
        <v>800</v>
      </c>
      <c r="E439" s="39">
        <v>1325.7900006105922</v>
      </c>
      <c r="F439" s="39">
        <f t="shared" si="25"/>
        <v>1458.3690006716515</v>
      </c>
      <c r="G439" s="39">
        <f t="shared" si="26"/>
        <v>1723.52700079377</v>
      </c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BK439" s="51">
        <v>523000</v>
      </c>
      <c r="BL439" s="52">
        <v>0.95285669684670626</v>
      </c>
    </row>
    <row r="440" spans="1:64" ht="25.5" customHeight="1" thickTop="1" thickBot="1" x14ac:dyDescent="0.25">
      <c r="A440" s="20" t="str">
        <f t="shared" si="24"/>
        <v>2097WHEELER HEIGHTS</v>
      </c>
      <c r="B440" s="20">
        <v>2097</v>
      </c>
      <c r="C440" s="20" t="s">
        <v>982</v>
      </c>
      <c r="D440" s="21" t="s">
        <v>800</v>
      </c>
      <c r="E440" s="22">
        <v>1325.7900006105922</v>
      </c>
      <c r="F440" s="22">
        <f t="shared" si="25"/>
        <v>1458.3690006716515</v>
      </c>
      <c r="G440" s="22">
        <f t="shared" si="26"/>
        <v>1723.52700079377</v>
      </c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BK440" s="63">
        <v>524000</v>
      </c>
      <c r="BL440" s="64">
        <v>0.95428244354251224</v>
      </c>
    </row>
    <row r="441" spans="1:64" ht="25.5" customHeight="1" thickTop="1" thickBot="1" x14ac:dyDescent="0.25">
      <c r="A441" s="20" t="str">
        <f t="shared" si="24"/>
        <v>2099CROMER</v>
      </c>
      <c r="B441" s="37">
        <v>2099</v>
      </c>
      <c r="C441" s="37" t="s">
        <v>983</v>
      </c>
      <c r="D441" s="38" t="s">
        <v>800</v>
      </c>
      <c r="E441" s="39">
        <v>1410.9519998847682</v>
      </c>
      <c r="F441" s="39">
        <f t="shared" si="25"/>
        <v>1552.0471998732451</v>
      </c>
      <c r="G441" s="39">
        <f t="shared" si="26"/>
        <v>1834.2375998501986</v>
      </c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BK441" s="51">
        <v>525000</v>
      </c>
      <c r="BL441" s="52">
        <v>0.95571339369341246</v>
      </c>
    </row>
    <row r="442" spans="1:64" ht="25.5" customHeight="1" thickTop="1" thickBot="1" x14ac:dyDescent="0.25">
      <c r="A442" s="20" t="str">
        <f t="shared" si="24"/>
        <v>2099DEE WHY</v>
      </c>
      <c r="B442" s="20">
        <v>2099</v>
      </c>
      <c r="C442" s="20" t="s">
        <v>984</v>
      </c>
      <c r="D442" s="21" t="s">
        <v>800</v>
      </c>
      <c r="E442" s="22">
        <v>1410.9519998847682</v>
      </c>
      <c r="F442" s="22">
        <f t="shared" si="25"/>
        <v>1552.0471998732451</v>
      </c>
      <c r="G442" s="22">
        <f t="shared" si="26"/>
        <v>1834.2375998501986</v>
      </c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BK442" s="63">
        <v>526000</v>
      </c>
      <c r="BL442" s="64">
        <v>0.95714954729940682</v>
      </c>
    </row>
    <row r="443" spans="1:64" ht="25.5" customHeight="1" thickTop="1" thickBot="1" x14ac:dyDescent="0.25">
      <c r="A443" s="20" t="str">
        <f t="shared" si="24"/>
        <v>2099NARRAWEENA</v>
      </c>
      <c r="B443" s="37">
        <v>2099</v>
      </c>
      <c r="C443" s="37" t="s">
        <v>985</v>
      </c>
      <c r="D443" s="38" t="s">
        <v>800</v>
      </c>
      <c r="E443" s="39">
        <v>1410.9519998847682</v>
      </c>
      <c r="F443" s="39">
        <f t="shared" si="25"/>
        <v>1552.0471998732451</v>
      </c>
      <c r="G443" s="39">
        <f t="shared" si="26"/>
        <v>1834.2375998501986</v>
      </c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BK443" s="51">
        <v>527000</v>
      </c>
      <c r="BL443" s="52">
        <v>0.95858570090540118</v>
      </c>
    </row>
    <row r="444" spans="1:64" ht="25.5" customHeight="1" thickTop="1" thickBot="1" x14ac:dyDescent="0.25">
      <c r="A444" s="20" t="str">
        <f t="shared" si="24"/>
        <v>2099NORTH CURL CURL</v>
      </c>
      <c r="B444" s="20">
        <v>2099</v>
      </c>
      <c r="C444" s="20" t="s">
        <v>986</v>
      </c>
      <c r="D444" s="21" t="s">
        <v>800</v>
      </c>
      <c r="E444" s="22">
        <v>1410.9519998847682</v>
      </c>
      <c r="F444" s="22">
        <f t="shared" si="25"/>
        <v>1552.0471998732451</v>
      </c>
      <c r="G444" s="22">
        <f t="shared" si="26"/>
        <v>1834.2375998501986</v>
      </c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BK444" s="63">
        <v>528000</v>
      </c>
      <c r="BL444" s="64">
        <v>0.96002185451139566</v>
      </c>
    </row>
    <row r="445" spans="1:64" ht="25.5" customHeight="1" thickTop="1" thickBot="1" x14ac:dyDescent="0.25">
      <c r="A445" s="20" t="str">
        <f t="shared" si="24"/>
        <v>2100ALLAMBIE HEIGHTS</v>
      </c>
      <c r="B445" s="37">
        <v>2100</v>
      </c>
      <c r="C445" s="37" t="s">
        <v>987</v>
      </c>
      <c r="D445" s="38" t="s">
        <v>800</v>
      </c>
      <c r="E445" s="39">
        <v>1322.862000559704</v>
      </c>
      <c r="F445" s="39">
        <f t="shared" si="25"/>
        <v>1455.1482006156746</v>
      </c>
      <c r="G445" s="39">
        <f t="shared" si="26"/>
        <v>1719.7206007276152</v>
      </c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BK445" s="51">
        <v>529000</v>
      </c>
      <c r="BL445" s="52">
        <v>0.96144239775210749</v>
      </c>
    </row>
    <row r="446" spans="1:64" ht="25.5" customHeight="1" thickTop="1" thickBot="1" x14ac:dyDescent="0.25">
      <c r="A446" s="20" t="str">
        <f t="shared" si="24"/>
        <v>2100BEACON HILL</v>
      </c>
      <c r="B446" s="20">
        <v>2100</v>
      </c>
      <c r="C446" s="20" t="s">
        <v>988</v>
      </c>
      <c r="D446" s="21" t="s">
        <v>800</v>
      </c>
      <c r="E446" s="22">
        <v>1322.862000559704</v>
      </c>
      <c r="F446" s="22">
        <f t="shared" si="25"/>
        <v>1455.1482006156746</v>
      </c>
      <c r="G446" s="22">
        <f t="shared" si="26"/>
        <v>1719.7206007276152</v>
      </c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BK446" s="63">
        <v>530000</v>
      </c>
      <c r="BL446" s="64">
        <v>0.96288895826829013</v>
      </c>
    </row>
    <row r="447" spans="1:64" ht="25.5" customHeight="1" thickTop="1" thickBot="1" x14ac:dyDescent="0.25">
      <c r="A447" s="20" t="str">
        <f t="shared" si="24"/>
        <v>2100BROOKVALE</v>
      </c>
      <c r="B447" s="37">
        <v>2100</v>
      </c>
      <c r="C447" s="37" t="s">
        <v>989</v>
      </c>
      <c r="D447" s="38" t="s">
        <v>800</v>
      </c>
      <c r="E447" s="39">
        <v>1322.862000559704</v>
      </c>
      <c r="F447" s="39">
        <f t="shared" si="25"/>
        <v>1455.1482006156746</v>
      </c>
      <c r="G447" s="39">
        <f t="shared" si="26"/>
        <v>1719.7206007276152</v>
      </c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BK447" s="51">
        <v>531000</v>
      </c>
      <c r="BL447" s="52">
        <v>0.96431470496409621</v>
      </c>
    </row>
    <row r="448" spans="1:64" ht="25.5" customHeight="1" thickTop="1" thickBot="1" x14ac:dyDescent="0.25">
      <c r="A448" s="20" t="str">
        <f t="shared" si="24"/>
        <v>2100NORTH MANLY</v>
      </c>
      <c r="B448" s="20">
        <v>2100</v>
      </c>
      <c r="C448" s="20" t="s">
        <v>990</v>
      </c>
      <c r="D448" s="21" t="s">
        <v>800</v>
      </c>
      <c r="E448" s="22">
        <v>1322.862000559704</v>
      </c>
      <c r="F448" s="22">
        <f t="shared" si="25"/>
        <v>1455.1482006156746</v>
      </c>
      <c r="G448" s="22">
        <f t="shared" si="26"/>
        <v>1719.7206007276152</v>
      </c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BK448" s="63">
        <v>532000</v>
      </c>
      <c r="BL448" s="64">
        <v>0.96575085857009058</v>
      </c>
    </row>
    <row r="449" spans="1:64" ht="25.5" customHeight="1" thickTop="1" thickBot="1" x14ac:dyDescent="0.25">
      <c r="A449" s="20" t="str">
        <f t="shared" si="24"/>
        <v>2100OXFORD FALLS</v>
      </c>
      <c r="B449" s="37">
        <v>2100</v>
      </c>
      <c r="C449" s="37" t="s">
        <v>991</v>
      </c>
      <c r="D449" s="38" t="s">
        <v>800</v>
      </c>
      <c r="E449" s="39">
        <v>1322.862000559704</v>
      </c>
      <c r="F449" s="39">
        <f t="shared" si="25"/>
        <v>1455.1482006156746</v>
      </c>
      <c r="G449" s="39">
        <f t="shared" si="26"/>
        <v>1719.7206007276152</v>
      </c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BK449" s="51">
        <v>533000</v>
      </c>
      <c r="BL449" s="52">
        <v>0.96717660526589655</v>
      </c>
    </row>
    <row r="450" spans="1:64" ht="25.5" customHeight="1" thickTop="1" thickBot="1" x14ac:dyDescent="0.25">
      <c r="A450" s="20" t="str">
        <f t="shared" si="24"/>
        <v>2101ELANORA HEIGHTS</v>
      </c>
      <c r="B450" s="20">
        <v>2101</v>
      </c>
      <c r="C450" s="20" t="s">
        <v>992</v>
      </c>
      <c r="D450" s="21" t="s">
        <v>800</v>
      </c>
      <c r="E450" s="22">
        <v>1714.2880004905601</v>
      </c>
      <c r="F450" s="22">
        <f t="shared" si="25"/>
        <v>1885.7168005396163</v>
      </c>
      <c r="G450" s="22">
        <f t="shared" si="26"/>
        <v>2228.5744006377281</v>
      </c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BK450" s="63">
        <v>534000</v>
      </c>
      <c r="BL450" s="64">
        <v>0.96860755541679677</v>
      </c>
    </row>
    <row r="451" spans="1:64" ht="25.5" customHeight="1" thickTop="1" thickBot="1" x14ac:dyDescent="0.25">
      <c r="A451" s="20" t="str">
        <f t="shared" si="24"/>
        <v>2101INGLESIDE</v>
      </c>
      <c r="B451" s="37">
        <v>2101</v>
      </c>
      <c r="C451" s="37" t="s">
        <v>993</v>
      </c>
      <c r="D451" s="38" t="s">
        <v>800</v>
      </c>
      <c r="E451" s="39">
        <v>1714.2880004905601</v>
      </c>
      <c r="F451" s="39">
        <f t="shared" si="25"/>
        <v>1885.7168005396163</v>
      </c>
      <c r="G451" s="39">
        <f t="shared" si="26"/>
        <v>2228.5744006377281</v>
      </c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BK451" s="51">
        <v>535000</v>
      </c>
      <c r="BL451" s="52">
        <v>0.97004370902279113</v>
      </c>
    </row>
    <row r="452" spans="1:64" ht="25.5" customHeight="1" thickTop="1" thickBot="1" x14ac:dyDescent="0.25">
      <c r="A452" s="20" t="str">
        <f t="shared" si="24"/>
        <v>2101NARRABEEN</v>
      </c>
      <c r="B452" s="20">
        <v>2101</v>
      </c>
      <c r="C452" s="20" t="s">
        <v>994</v>
      </c>
      <c r="D452" s="21" t="s">
        <v>800</v>
      </c>
      <c r="E452" s="22">
        <v>1714.2880004905601</v>
      </c>
      <c r="F452" s="22">
        <f t="shared" si="25"/>
        <v>1885.7168005396163</v>
      </c>
      <c r="G452" s="22">
        <f t="shared" si="26"/>
        <v>2228.5744006377281</v>
      </c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BK452" s="63">
        <v>536000</v>
      </c>
      <c r="BL452" s="64">
        <v>0.97147465917369136</v>
      </c>
    </row>
    <row r="453" spans="1:64" ht="25.5" customHeight="1" thickTop="1" thickBot="1" x14ac:dyDescent="0.25">
      <c r="A453" s="20" t="str">
        <f t="shared" ref="A453:A516" si="27">CONCATENATE(B453,C453)</f>
        <v>2101NORTH NARRABEEN</v>
      </c>
      <c r="B453" s="37">
        <v>2101</v>
      </c>
      <c r="C453" s="37" t="s">
        <v>995</v>
      </c>
      <c r="D453" s="38" t="s">
        <v>800</v>
      </c>
      <c r="E453" s="39">
        <v>1714.2880004905601</v>
      </c>
      <c r="F453" s="39">
        <f t="shared" ref="F453:F516" si="28">1.1*E453</f>
        <v>1885.7168005396163</v>
      </c>
      <c r="G453" s="39">
        <f t="shared" ref="G453:G516" si="29">1.3*E453</f>
        <v>2228.5744006377281</v>
      </c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BK453" s="51">
        <v>537000</v>
      </c>
      <c r="BL453" s="52">
        <v>0.97290560932459158</v>
      </c>
    </row>
    <row r="454" spans="1:64" ht="25.5" customHeight="1" thickTop="1" thickBot="1" x14ac:dyDescent="0.25">
      <c r="A454" s="20" t="str">
        <f t="shared" si="27"/>
        <v>2102WARRIEWOOD</v>
      </c>
      <c r="B454" s="20">
        <v>2102</v>
      </c>
      <c r="C454" s="20" t="s">
        <v>996</v>
      </c>
      <c r="D454" s="21" t="s">
        <v>800</v>
      </c>
      <c r="E454" s="22">
        <v>1422.8799994795761</v>
      </c>
      <c r="F454" s="22">
        <f t="shared" si="28"/>
        <v>1565.1679994275339</v>
      </c>
      <c r="G454" s="22">
        <f t="shared" si="29"/>
        <v>1849.7439993234491</v>
      </c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BK454" s="63">
        <v>538000</v>
      </c>
      <c r="BL454" s="64">
        <v>0.97433135602039755</v>
      </c>
    </row>
    <row r="455" spans="1:64" ht="25.5" customHeight="1" thickTop="1" thickBot="1" x14ac:dyDescent="0.25">
      <c r="A455" s="20" t="str">
        <f t="shared" si="27"/>
        <v>2103MONA VALE</v>
      </c>
      <c r="B455" s="37">
        <v>2103</v>
      </c>
      <c r="C455" s="37" t="s">
        <v>997</v>
      </c>
      <c r="D455" s="38" t="s">
        <v>800</v>
      </c>
      <c r="E455" s="39">
        <v>1374.428000443432</v>
      </c>
      <c r="F455" s="39">
        <f t="shared" si="28"/>
        <v>1511.8708004877753</v>
      </c>
      <c r="G455" s="39">
        <f t="shared" si="29"/>
        <v>1786.7564005764616</v>
      </c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BK455" s="51">
        <v>539000</v>
      </c>
      <c r="BL455" s="52">
        <v>0.97575710271620364</v>
      </c>
    </row>
    <row r="456" spans="1:64" ht="25.5" customHeight="1" thickTop="1" thickBot="1" x14ac:dyDescent="0.25">
      <c r="A456" s="20" t="str">
        <f t="shared" si="27"/>
        <v>2104BAYVIEW</v>
      </c>
      <c r="B456" s="20">
        <v>2104</v>
      </c>
      <c r="C456" s="20" t="s">
        <v>386</v>
      </c>
      <c r="D456" s="21" t="s">
        <v>800</v>
      </c>
      <c r="E456" s="22">
        <v>1493.3839993425761</v>
      </c>
      <c r="F456" s="22">
        <f t="shared" si="28"/>
        <v>1642.7223992768338</v>
      </c>
      <c r="G456" s="22">
        <f t="shared" si="29"/>
        <v>1941.399199145349</v>
      </c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BK456" s="63">
        <v>540000</v>
      </c>
      <c r="BL456" s="64">
        <v>0.977193256322198</v>
      </c>
    </row>
    <row r="457" spans="1:64" ht="25.5" customHeight="1" thickTop="1" thickBot="1" x14ac:dyDescent="0.25">
      <c r="A457" s="20" t="str">
        <f t="shared" si="27"/>
        <v>2105CHURCH POINT</v>
      </c>
      <c r="B457" s="37">
        <v>2105</v>
      </c>
      <c r="C457" s="37" t="s">
        <v>998</v>
      </c>
      <c r="D457" s="38" t="s">
        <v>800</v>
      </c>
      <c r="E457" s="39">
        <v>1696.6940000446482</v>
      </c>
      <c r="F457" s="39">
        <f t="shared" si="28"/>
        <v>1866.3634000491131</v>
      </c>
      <c r="G457" s="39">
        <f t="shared" si="29"/>
        <v>2205.7022000580428</v>
      </c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BK457" s="51">
        <v>541000</v>
      </c>
      <c r="BL457" s="52">
        <v>0.97862420647309822</v>
      </c>
    </row>
    <row r="458" spans="1:64" ht="25.5" customHeight="1" thickTop="1" thickBot="1" x14ac:dyDescent="0.25">
      <c r="A458" s="20" t="str">
        <f t="shared" si="27"/>
        <v>2105ELVINA BAY</v>
      </c>
      <c r="B458" s="20">
        <v>2105</v>
      </c>
      <c r="C458" s="20" t="s">
        <v>999</v>
      </c>
      <c r="D458" s="21" t="s">
        <v>800</v>
      </c>
      <c r="E458" s="22">
        <v>1696.6940000446482</v>
      </c>
      <c r="F458" s="22">
        <f t="shared" si="28"/>
        <v>1866.3634000491131</v>
      </c>
      <c r="G458" s="22">
        <f t="shared" si="29"/>
        <v>2205.7022000580428</v>
      </c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BK458" s="63">
        <v>542000</v>
      </c>
      <c r="BL458" s="64">
        <v>0.98004474971381006</v>
      </c>
    </row>
    <row r="459" spans="1:64" ht="25.5" customHeight="1" thickTop="1" thickBot="1" x14ac:dyDescent="0.25">
      <c r="A459" s="20" t="str">
        <f t="shared" si="27"/>
        <v>2105LOVETT BAY</v>
      </c>
      <c r="B459" s="37">
        <v>2105</v>
      </c>
      <c r="C459" s="37" t="s">
        <v>1000</v>
      </c>
      <c r="D459" s="38" t="s">
        <v>800</v>
      </c>
      <c r="E459" s="39">
        <v>1696.6940000446482</v>
      </c>
      <c r="F459" s="39">
        <f t="shared" si="28"/>
        <v>1866.3634000491131</v>
      </c>
      <c r="G459" s="39">
        <f t="shared" si="29"/>
        <v>2205.7022000580428</v>
      </c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BK459" s="51">
        <v>543000</v>
      </c>
      <c r="BL459" s="52">
        <v>0.98148090331980442</v>
      </c>
    </row>
    <row r="460" spans="1:64" ht="25.5" customHeight="1" thickTop="1" thickBot="1" x14ac:dyDescent="0.25">
      <c r="A460" s="20" t="str">
        <f t="shared" si="27"/>
        <v>2105MORNING BAY</v>
      </c>
      <c r="B460" s="20">
        <v>2105</v>
      </c>
      <c r="C460" s="20" t="s">
        <v>1001</v>
      </c>
      <c r="D460" s="21" t="s">
        <v>800</v>
      </c>
      <c r="E460" s="22">
        <v>1696.6940000446482</v>
      </c>
      <c r="F460" s="22">
        <f t="shared" si="28"/>
        <v>1866.3634000491131</v>
      </c>
      <c r="G460" s="22">
        <f t="shared" si="29"/>
        <v>2205.7022000580428</v>
      </c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BK460" s="63">
        <v>544000</v>
      </c>
      <c r="BL460" s="64">
        <v>0.98290144656051626</v>
      </c>
    </row>
    <row r="461" spans="1:64" ht="25.5" customHeight="1" thickTop="1" thickBot="1" x14ac:dyDescent="0.25">
      <c r="A461" s="20" t="str">
        <f t="shared" si="27"/>
        <v>2105PITTWATER</v>
      </c>
      <c r="B461" s="37">
        <v>2105</v>
      </c>
      <c r="C461" s="37" t="s">
        <v>1002</v>
      </c>
      <c r="D461" s="38" t="s">
        <v>800</v>
      </c>
      <c r="E461" s="39">
        <v>1696.6940000446482</v>
      </c>
      <c r="F461" s="39">
        <f t="shared" si="28"/>
        <v>1866.3634000491131</v>
      </c>
      <c r="G461" s="39">
        <f t="shared" si="29"/>
        <v>2205.7022000580428</v>
      </c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BK461" s="51">
        <v>545000</v>
      </c>
      <c r="BL461" s="52">
        <v>0.98432719325632223</v>
      </c>
    </row>
    <row r="462" spans="1:64" ht="25.5" customHeight="1" thickTop="1" thickBot="1" x14ac:dyDescent="0.25">
      <c r="A462" s="20" t="str">
        <f t="shared" si="27"/>
        <v>2105SCOTLAND ISLAND</v>
      </c>
      <c r="B462" s="20">
        <v>2105</v>
      </c>
      <c r="C462" s="20" t="s">
        <v>1003</v>
      </c>
      <c r="D462" s="21" t="s">
        <v>800</v>
      </c>
      <c r="E462" s="22">
        <v>1696.6940000446482</v>
      </c>
      <c r="F462" s="22">
        <f t="shared" si="28"/>
        <v>1866.3634000491131</v>
      </c>
      <c r="G462" s="22">
        <f t="shared" si="29"/>
        <v>2205.7022000580428</v>
      </c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BK462" s="63">
        <v>546000</v>
      </c>
      <c r="BL462" s="64">
        <v>0.98575814340722245</v>
      </c>
    </row>
    <row r="463" spans="1:64" ht="25.5" customHeight="1" thickTop="1" thickBot="1" x14ac:dyDescent="0.25">
      <c r="A463" s="20" t="str">
        <f t="shared" si="27"/>
        <v>2106NEWPORT</v>
      </c>
      <c r="B463" s="37">
        <v>2106</v>
      </c>
      <c r="C463" s="37" t="s">
        <v>1004</v>
      </c>
      <c r="D463" s="38" t="s">
        <v>800</v>
      </c>
      <c r="E463" s="39">
        <v>1403.462000249232</v>
      </c>
      <c r="F463" s="39">
        <f t="shared" si="28"/>
        <v>1543.8082002741553</v>
      </c>
      <c r="G463" s="39">
        <f t="shared" si="29"/>
        <v>1824.5006003240017</v>
      </c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BK463" s="51">
        <v>547000</v>
      </c>
      <c r="BL463" s="52">
        <v>0.98717868664793429</v>
      </c>
    </row>
    <row r="464" spans="1:64" ht="25.5" customHeight="1" thickTop="1" thickBot="1" x14ac:dyDescent="0.25">
      <c r="A464" s="20" t="str">
        <f t="shared" si="27"/>
        <v>2107AVALON BEACH</v>
      </c>
      <c r="B464" s="20">
        <v>2107</v>
      </c>
      <c r="C464" s="20" t="s">
        <v>1005</v>
      </c>
      <c r="D464" s="21" t="s">
        <v>800</v>
      </c>
      <c r="E464" s="22">
        <v>1453.2260003178719</v>
      </c>
      <c r="F464" s="22">
        <f t="shared" si="28"/>
        <v>1598.5486003496592</v>
      </c>
      <c r="G464" s="22">
        <f t="shared" si="29"/>
        <v>1889.1938004132335</v>
      </c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BK464" s="63">
        <v>548000</v>
      </c>
      <c r="BL464" s="64">
        <v>0.98860963679883451</v>
      </c>
    </row>
    <row r="465" spans="1:64" ht="25.5" customHeight="1" thickTop="1" thickBot="1" x14ac:dyDescent="0.25">
      <c r="A465" s="20" t="str">
        <f t="shared" si="27"/>
        <v>2107BILGOLA BEACH</v>
      </c>
      <c r="B465" s="37">
        <v>2107</v>
      </c>
      <c r="C465" s="37" t="s">
        <v>1006</v>
      </c>
      <c r="D465" s="38" t="s">
        <v>800</v>
      </c>
      <c r="E465" s="39">
        <v>1453.2260003178719</v>
      </c>
      <c r="F465" s="39">
        <f t="shared" si="28"/>
        <v>1598.5486003496592</v>
      </c>
      <c r="G465" s="39">
        <f t="shared" si="29"/>
        <v>1889.1938004132335</v>
      </c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BK465" s="51">
        <v>549000</v>
      </c>
      <c r="BL465" s="52">
        <v>0.99003538349464049</v>
      </c>
    </row>
    <row r="466" spans="1:64" ht="25.5" customHeight="1" thickTop="1" thickBot="1" x14ac:dyDescent="0.25">
      <c r="A466" s="20" t="str">
        <f t="shared" si="27"/>
        <v>2107BILGOLA PLATEAU</v>
      </c>
      <c r="B466" s="20">
        <v>2107</v>
      </c>
      <c r="C466" s="20" t="s">
        <v>1007</v>
      </c>
      <c r="D466" s="21" t="s">
        <v>800</v>
      </c>
      <c r="E466" s="22">
        <v>1453.2260003178719</v>
      </c>
      <c r="F466" s="22">
        <f t="shared" si="28"/>
        <v>1598.5486003496592</v>
      </c>
      <c r="G466" s="22">
        <f t="shared" si="29"/>
        <v>1889.1938004132335</v>
      </c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BK466" s="63">
        <v>550000</v>
      </c>
      <c r="BL466" s="64">
        <v>0.99146633364554071</v>
      </c>
    </row>
    <row r="467" spans="1:64" ht="25.5" customHeight="1" thickTop="1" thickBot="1" x14ac:dyDescent="0.25">
      <c r="A467" s="20" t="str">
        <f t="shared" si="27"/>
        <v>2107CLAREVILLE</v>
      </c>
      <c r="B467" s="37">
        <v>2107</v>
      </c>
      <c r="C467" s="37" t="s">
        <v>1008</v>
      </c>
      <c r="D467" s="38" t="s">
        <v>800</v>
      </c>
      <c r="E467" s="39">
        <v>1453.2260003178719</v>
      </c>
      <c r="F467" s="39">
        <f t="shared" si="28"/>
        <v>1598.5486003496592</v>
      </c>
      <c r="G467" s="39">
        <f t="shared" si="29"/>
        <v>1889.1938004132335</v>
      </c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BK467" s="51">
        <v>551000</v>
      </c>
      <c r="BL467" s="52">
        <v>0.99288687688625255</v>
      </c>
    </row>
    <row r="468" spans="1:64" ht="25.5" customHeight="1" thickTop="1" thickBot="1" x14ac:dyDescent="0.25">
      <c r="A468" s="20" t="str">
        <f t="shared" si="27"/>
        <v>2107WHALE BEACH</v>
      </c>
      <c r="B468" s="20">
        <v>2107</v>
      </c>
      <c r="C468" s="20" t="s">
        <v>1009</v>
      </c>
      <c r="D468" s="21" t="s">
        <v>800</v>
      </c>
      <c r="E468" s="22">
        <v>1453.2260003178719</v>
      </c>
      <c r="F468" s="22">
        <f t="shared" si="28"/>
        <v>1598.5486003496592</v>
      </c>
      <c r="G468" s="22">
        <f t="shared" si="29"/>
        <v>1889.1938004132335</v>
      </c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BK468" s="63">
        <v>552000</v>
      </c>
      <c r="BL468" s="64">
        <v>0.99431262358205841</v>
      </c>
    </row>
    <row r="469" spans="1:64" ht="25.5" customHeight="1" thickTop="1" thickBot="1" x14ac:dyDescent="0.25">
      <c r="A469" s="20" t="str">
        <f t="shared" si="27"/>
        <v>2108COASTERS RETREAT</v>
      </c>
      <c r="B469" s="37">
        <v>2108</v>
      </c>
      <c r="C469" s="37" t="s">
        <v>1010</v>
      </c>
      <c r="D469" s="38" t="s">
        <v>800</v>
      </c>
      <c r="E469" s="39">
        <v>1649.9799997459681</v>
      </c>
      <c r="F469" s="39">
        <f t="shared" si="28"/>
        <v>1814.9779997205651</v>
      </c>
      <c r="G469" s="39">
        <f t="shared" si="29"/>
        <v>2144.9739996697585</v>
      </c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BK469" s="51">
        <v>553000</v>
      </c>
      <c r="BL469" s="52">
        <v>0.99573837027786449</v>
      </c>
    </row>
    <row r="470" spans="1:64" ht="25.5" customHeight="1" thickTop="1" thickBot="1" x14ac:dyDescent="0.25">
      <c r="A470" s="20" t="str">
        <f t="shared" si="27"/>
        <v>2108GREAT MACKEREL BEACH</v>
      </c>
      <c r="B470" s="20">
        <v>2108</v>
      </c>
      <c r="C470" s="20" t="s">
        <v>1011</v>
      </c>
      <c r="D470" s="21" t="s">
        <v>800</v>
      </c>
      <c r="E470" s="22">
        <v>1649.9799997459681</v>
      </c>
      <c r="F470" s="22">
        <f t="shared" si="28"/>
        <v>1814.9779997205651</v>
      </c>
      <c r="G470" s="22">
        <f t="shared" si="29"/>
        <v>2144.9739996697585</v>
      </c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BK470" s="63">
        <v>554000</v>
      </c>
      <c r="BL470" s="64">
        <v>0.99716411697367047</v>
      </c>
    </row>
    <row r="471" spans="1:64" ht="25.5" customHeight="1" thickTop="1" thickBot="1" x14ac:dyDescent="0.25">
      <c r="A471" s="20" t="str">
        <f t="shared" si="27"/>
        <v>2108PALM BEACH</v>
      </c>
      <c r="B471" s="37">
        <v>2108</v>
      </c>
      <c r="C471" s="37" t="s">
        <v>1012</v>
      </c>
      <c r="D471" s="38" t="s">
        <v>800</v>
      </c>
      <c r="E471" s="39">
        <v>1649.9799997459681</v>
      </c>
      <c r="F471" s="39">
        <f t="shared" si="28"/>
        <v>1814.9779997205651</v>
      </c>
      <c r="G471" s="39">
        <f t="shared" si="29"/>
        <v>2144.9739996697585</v>
      </c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BK471" s="51">
        <v>555000</v>
      </c>
      <c r="BL471" s="52">
        <v>0.99858986366947655</v>
      </c>
    </row>
    <row r="472" spans="1:64" ht="25.5" customHeight="1" thickTop="1" thickBot="1" x14ac:dyDescent="0.25">
      <c r="A472" s="20" t="str">
        <f t="shared" si="27"/>
        <v>2110HUNTERS HILL</v>
      </c>
      <c r="B472" s="20">
        <v>2110</v>
      </c>
      <c r="C472" s="20" t="s">
        <v>1013</v>
      </c>
      <c r="D472" s="21" t="s">
        <v>800</v>
      </c>
      <c r="E472" s="22">
        <v>1499.9039995858161</v>
      </c>
      <c r="F472" s="22">
        <f t="shared" si="28"/>
        <v>1649.8943995443979</v>
      </c>
      <c r="G472" s="22">
        <f t="shared" si="29"/>
        <v>1949.8751994615609</v>
      </c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BK472" s="63">
        <v>556000</v>
      </c>
      <c r="BL472" s="64">
        <v>1</v>
      </c>
    </row>
    <row r="473" spans="1:64" ht="25.5" customHeight="1" thickTop="1" thickBot="1" x14ac:dyDescent="0.25">
      <c r="A473" s="20" t="str">
        <f t="shared" si="27"/>
        <v>2110WOOLWICH</v>
      </c>
      <c r="B473" s="37">
        <v>2110</v>
      </c>
      <c r="C473" s="37" t="s">
        <v>1014</v>
      </c>
      <c r="D473" s="38" t="s">
        <v>800</v>
      </c>
      <c r="E473" s="39">
        <v>1499.9039995858161</v>
      </c>
      <c r="F473" s="39">
        <f t="shared" si="28"/>
        <v>1649.8943995443979</v>
      </c>
      <c r="G473" s="39">
        <f t="shared" si="29"/>
        <v>1949.8751994615609</v>
      </c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BK473" s="51">
        <v>557000</v>
      </c>
      <c r="BL473" s="52">
        <v>0.99512956603184521</v>
      </c>
    </row>
    <row r="474" spans="1:64" ht="25.5" customHeight="1" thickTop="1" thickBot="1" x14ac:dyDescent="0.25">
      <c r="A474" s="20" t="str">
        <f t="shared" si="27"/>
        <v>2111GLADESVILLE</v>
      </c>
      <c r="B474" s="20">
        <v>2111</v>
      </c>
      <c r="C474" s="20" t="s">
        <v>1015</v>
      </c>
      <c r="D474" s="21" t="s">
        <v>800</v>
      </c>
      <c r="E474" s="22">
        <v>1518.9380005022083</v>
      </c>
      <c r="F474" s="22">
        <f t="shared" si="28"/>
        <v>1670.8318005524293</v>
      </c>
      <c r="G474" s="22">
        <f t="shared" si="29"/>
        <v>1974.6194006528708</v>
      </c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BK474" s="63">
        <v>558000</v>
      </c>
      <c r="BL474" s="64">
        <v>0.99653970236236866</v>
      </c>
    </row>
    <row r="475" spans="1:64" ht="25.5" customHeight="1" thickTop="1" thickBot="1" x14ac:dyDescent="0.25">
      <c r="A475" s="20" t="str">
        <f t="shared" si="27"/>
        <v>2111HENLEY</v>
      </c>
      <c r="B475" s="37">
        <v>2111</v>
      </c>
      <c r="C475" s="37" t="s">
        <v>1016</v>
      </c>
      <c r="D475" s="38" t="s">
        <v>800</v>
      </c>
      <c r="E475" s="39">
        <v>1518.9380005022083</v>
      </c>
      <c r="F475" s="39">
        <f t="shared" si="28"/>
        <v>1670.8318005524293</v>
      </c>
      <c r="G475" s="39">
        <f t="shared" si="29"/>
        <v>1974.6194006528708</v>
      </c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BK475" s="51">
        <v>559000</v>
      </c>
      <c r="BL475" s="52">
        <v>0.99796544905817475</v>
      </c>
    </row>
    <row r="476" spans="1:64" ht="25.5" customHeight="1" thickTop="1" thickBot="1" x14ac:dyDescent="0.25">
      <c r="A476" s="20" t="str">
        <f t="shared" si="27"/>
        <v>2111HUNTLEYS COVE</v>
      </c>
      <c r="B476" s="20">
        <v>2111</v>
      </c>
      <c r="C476" s="20" t="s">
        <v>1017</v>
      </c>
      <c r="D476" s="21" t="s">
        <v>800</v>
      </c>
      <c r="E476" s="22">
        <v>1518.9380005022083</v>
      </c>
      <c r="F476" s="22">
        <f t="shared" si="28"/>
        <v>1670.8318005524293</v>
      </c>
      <c r="G476" s="22">
        <f t="shared" si="29"/>
        <v>1974.6194006528708</v>
      </c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BK476" s="63">
        <v>560000</v>
      </c>
      <c r="BL476" s="64">
        <v>0.99937038193360395</v>
      </c>
    </row>
    <row r="477" spans="1:64" ht="25.5" customHeight="1" thickTop="1" thickBot="1" x14ac:dyDescent="0.25">
      <c r="A477" s="20" t="str">
        <f t="shared" si="27"/>
        <v>2111HUNTLEYS POINT</v>
      </c>
      <c r="B477" s="37">
        <v>2111</v>
      </c>
      <c r="C477" s="37" t="s">
        <v>1018</v>
      </c>
      <c r="D477" s="38" t="s">
        <v>800</v>
      </c>
      <c r="E477" s="39">
        <v>1518.9380005022083</v>
      </c>
      <c r="F477" s="39">
        <f t="shared" si="28"/>
        <v>1670.8318005524293</v>
      </c>
      <c r="G477" s="39">
        <f t="shared" si="29"/>
        <v>1974.6194006528708</v>
      </c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BK477" s="51">
        <v>561000</v>
      </c>
      <c r="BL477" s="52">
        <v>1.0007909251743157</v>
      </c>
    </row>
    <row r="478" spans="1:64" ht="25.5" customHeight="1" thickTop="1" thickBot="1" x14ac:dyDescent="0.25">
      <c r="A478" s="20" t="str">
        <f t="shared" si="27"/>
        <v>2111TENNYSON POINT</v>
      </c>
      <c r="B478" s="20">
        <v>2111</v>
      </c>
      <c r="C478" s="20" t="s">
        <v>1019</v>
      </c>
      <c r="D478" s="21" t="s">
        <v>800</v>
      </c>
      <c r="E478" s="22">
        <v>1518.9380005022083</v>
      </c>
      <c r="F478" s="22">
        <f t="shared" si="28"/>
        <v>1670.8318005524293</v>
      </c>
      <c r="G478" s="22">
        <f t="shared" si="29"/>
        <v>1974.6194006528708</v>
      </c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BK478" s="63">
        <v>562000</v>
      </c>
      <c r="BL478" s="64">
        <v>1.0022062649599335</v>
      </c>
    </row>
    <row r="479" spans="1:64" ht="25.5" customHeight="1" thickTop="1" thickBot="1" x14ac:dyDescent="0.25">
      <c r="A479" s="20" t="str">
        <f t="shared" si="27"/>
        <v>2112DENISTONE EAST</v>
      </c>
      <c r="B479" s="37">
        <v>2112</v>
      </c>
      <c r="C479" s="37" t="s">
        <v>1020</v>
      </c>
      <c r="D479" s="38" t="s">
        <v>800</v>
      </c>
      <c r="E479" s="39">
        <v>1589.1739993341521</v>
      </c>
      <c r="F479" s="39">
        <f t="shared" si="28"/>
        <v>1748.0913992675673</v>
      </c>
      <c r="G479" s="39">
        <f t="shared" si="29"/>
        <v>2065.9261991343978</v>
      </c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BK479" s="51">
        <v>563000</v>
      </c>
      <c r="BL479" s="52">
        <v>1.0036111978353628</v>
      </c>
    </row>
    <row r="480" spans="1:64" ht="25.5" customHeight="1" thickTop="1" thickBot="1" x14ac:dyDescent="0.25">
      <c r="A480" s="20" t="str">
        <f t="shared" si="27"/>
        <v>2112PUTNEY</v>
      </c>
      <c r="B480" s="20">
        <v>2112</v>
      </c>
      <c r="C480" s="20" t="s">
        <v>1021</v>
      </c>
      <c r="D480" s="21" t="s">
        <v>800</v>
      </c>
      <c r="E480" s="22">
        <v>1589.1739993341521</v>
      </c>
      <c r="F480" s="22">
        <f t="shared" si="28"/>
        <v>1748.0913992675673</v>
      </c>
      <c r="G480" s="22">
        <f t="shared" si="29"/>
        <v>2065.9261991343978</v>
      </c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BK480" s="63">
        <v>564000</v>
      </c>
      <c r="BL480" s="64">
        <v>1.0050369445311687</v>
      </c>
    </row>
    <row r="481" spans="1:64" ht="25.5" customHeight="1" thickTop="1" thickBot="1" x14ac:dyDescent="0.25">
      <c r="A481" s="20" t="str">
        <f t="shared" si="27"/>
        <v>2112RYDE</v>
      </c>
      <c r="B481" s="37">
        <v>2112</v>
      </c>
      <c r="C481" s="37" t="s">
        <v>1022</v>
      </c>
      <c r="D481" s="38" t="s">
        <v>800</v>
      </c>
      <c r="E481" s="39">
        <v>1589.1739993341521</v>
      </c>
      <c r="F481" s="39">
        <f t="shared" si="28"/>
        <v>1748.0913992675673</v>
      </c>
      <c r="G481" s="39">
        <f t="shared" si="29"/>
        <v>2065.9261991343978</v>
      </c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BK481" s="51">
        <v>565000</v>
      </c>
      <c r="BL481" s="52">
        <v>1.006441877406598</v>
      </c>
    </row>
    <row r="482" spans="1:64" ht="25.5" customHeight="1" thickTop="1" thickBot="1" x14ac:dyDescent="0.25">
      <c r="A482" s="20" t="str">
        <f t="shared" si="27"/>
        <v>2113EAST RYDE</v>
      </c>
      <c r="B482" s="20">
        <v>2113</v>
      </c>
      <c r="C482" s="20" t="s">
        <v>1023</v>
      </c>
      <c r="D482" s="21" t="s">
        <v>800</v>
      </c>
      <c r="E482" s="22">
        <v>1314.2949997514479</v>
      </c>
      <c r="F482" s="22">
        <f t="shared" si="28"/>
        <v>1445.7244997265927</v>
      </c>
      <c r="G482" s="22">
        <f t="shared" si="29"/>
        <v>1708.5834996768824</v>
      </c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BK482" s="63">
        <v>566000</v>
      </c>
      <c r="BL482" s="64">
        <v>1.0078572171922158</v>
      </c>
    </row>
    <row r="483" spans="1:64" ht="25.5" customHeight="1" thickTop="1" thickBot="1" x14ac:dyDescent="0.25">
      <c r="A483" s="20" t="str">
        <f t="shared" si="27"/>
        <v>2113MACQUARIE PARK</v>
      </c>
      <c r="B483" s="37">
        <v>2113</v>
      </c>
      <c r="C483" s="37" t="s">
        <v>1024</v>
      </c>
      <c r="D483" s="38" t="s">
        <v>800</v>
      </c>
      <c r="E483" s="39">
        <v>1314.2949997514479</v>
      </c>
      <c r="F483" s="39">
        <f t="shared" si="28"/>
        <v>1445.7244997265927</v>
      </c>
      <c r="G483" s="39">
        <f t="shared" si="29"/>
        <v>1708.5834996768824</v>
      </c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BK483" s="51">
        <v>567000</v>
      </c>
      <c r="BL483" s="52">
        <v>1.0092725569778334</v>
      </c>
    </row>
    <row r="484" spans="1:64" ht="25.5" customHeight="1" thickTop="1" thickBot="1" x14ac:dyDescent="0.25">
      <c r="A484" s="20" t="str">
        <f t="shared" si="27"/>
        <v>2113NORTH RYDE</v>
      </c>
      <c r="B484" s="20">
        <v>2113</v>
      </c>
      <c r="C484" s="20" t="s">
        <v>1025</v>
      </c>
      <c r="D484" s="21" t="s">
        <v>800</v>
      </c>
      <c r="E484" s="22">
        <v>1314.2949997514479</v>
      </c>
      <c r="F484" s="22">
        <f t="shared" si="28"/>
        <v>1445.7244997265927</v>
      </c>
      <c r="G484" s="22">
        <f t="shared" si="29"/>
        <v>1708.5834996768824</v>
      </c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BK484" s="63">
        <v>568000</v>
      </c>
      <c r="BL484" s="64">
        <v>1.0106878967634509</v>
      </c>
    </row>
    <row r="485" spans="1:64" ht="25.5" customHeight="1" thickTop="1" thickBot="1" x14ac:dyDescent="0.25">
      <c r="A485" s="20" t="str">
        <f t="shared" si="27"/>
        <v>2114DENISTONE</v>
      </c>
      <c r="B485" s="37">
        <v>2114</v>
      </c>
      <c r="C485" s="37" t="s">
        <v>1026</v>
      </c>
      <c r="D485" s="38" t="s">
        <v>800</v>
      </c>
      <c r="E485" s="39">
        <v>1501.49599972856</v>
      </c>
      <c r="F485" s="39">
        <f t="shared" si="28"/>
        <v>1651.6455997014161</v>
      </c>
      <c r="G485" s="39">
        <f t="shared" si="29"/>
        <v>1951.9447996471281</v>
      </c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BK485" s="51">
        <v>569000</v>
      </c>
      <c r="BL485" s="52">
        <v>1.0120928296388803</v>
      </c>
    </row>
    <row r="486" spans="1:64" ht="25.5" customHeight="1" thickTop="1" thickBot="1" x14ac:dyDescent="0.25">
      <c r="A486" s="20" t="str">
        <f t="shared" si="27"/>
        <v>2114DENISTONE WEST</v>
      </c>
      <c r="B486" s="20">
        <v>2114</v>
      </c>
      <c r="C486" s="20" t="s">
        <v>1027</v>
      </c>
      <c r="D486" s="21" t="s">
        <v>800</v>
      </c>
      <c r="E486" s="22">
        <v>1501.49599972856</v>
      </c>
      <c r="F486" s="22">
        <f t="shared" si="28"/>
        <v>1651.6455997014161</v>
      </c>
      <c r="G486" s="22">
        <f t="shared" si="29"/>
        <v>1951.9447996471281</v>
      </c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BK486" s="63">
        <v>570000</v>
      </c>
      <c r="BL486" s="64">
        <v>1.0135081694244978</v>
      </c>
    </row>
    <row r="487" spans="1:64" ht="25.5" customHeight="1" thickTop="1" thickBot="1" x14ac:dyDescent="0.25">
      <c r="A487" s="20" t="str">
        <f t="shared" si="27"/>
        <v>2114MEADOWBANK</v>
      </c>
      <c r="B487" s="37">
        <v>2114</v>
      </c>
      <c r="C487" s="37" t="s">
        <v>1028</v>
      </c>
      <c r="D487" s="38" t="s">
        <v>800</v>
      </c>
      <c r="E487" s="39">
        <v>1501.49599972856</v>
      </c>
      <c r="F487" s="39">
        <f t="shared" si="28"/>
        <v>1651.6455997014161</v>
      </c>
      <c r="G487" s="39">
        <f t="shared" si="29"/>
        <v>1951.9447996471281</v>
      </c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BK487" s="51">
        <v>571000</v>
      </c>
      <c r="BL487" s="52">
        <v>1.0149131022999272</v>
      </c>
    </row>
    <row r="488" spans="1:64" ht="25.5" customHeight="1" thickTop="1" thickBot="1" x14ac:dyDescent="0.25">
      <c r="A488" s="20" t="str">
        <f t="shared" si="27"/>
        <v>2114MELROSE PARK</v>
      </c>
      <c r="B488" s="20">
        <v>2114</v>
      </c>
      <c r="C488" s="20" t="s">
        <v>1029</v>
      </c>
      <c r="D488" s="21" t="s">
        <v>800</v>
      </c>
      <c r="E488" s="22">
        <v>1501.49599972856</v>
      </c>
      <c r="F488" s="22">
        <f t="shared" si="28"/>
        <v>1651.6455997014161</v>
      </c>
      <c r="G488" s="22">
        <f t="shared" si="29"/>
        <v>1951.9447996471281</v>
      </c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BK488" s="63">
        <v>572000</v>
      </c>
      <c r="BL488" s="64">
        <v>1.016328442085545</v>
      </c>
    </row>
    <row r="489" spans="1:64" ht="25.5" customHeight="1" thickTop="1" thickBot="1" x14ac:dyDescent="0.25">
      <c r="A489" s="20" t="str">
        <f t="shared" si="27"/>
        <v>2114WEST RYDE</v>
      </c>
      <c r="B489" s="37">
        <v>2114</v>
      </c>
      <c r="C489" s="37" t="s">
        <v>1030</v>
      </c>
      <c r="D489" s="38" t="s">
        <v>800</v>
      </c>
      <c r="E489" s="39">
        <v>1501.49599972856</v>
      </c>
      <c r="F489" s="39">
        <f t="shared" si="28"/>
        <v>1651.6455997014161</v>
      </c>
      <c r="G489" s="39">
        <f t="shared" si="29"/>
        <v>1951.9447996471281</v>
      </c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BK489" s="51">
        <v>573000</v>
      </c>
      <c r="BL489" s="52">
        <v>1.0177385784160684</v>
      </c>
    </row>
    <row r="490" spans="1:64" ht="25.5" customHeight="1" thickTop="1" thickBot="1" x14ac:dyDescent="0.25">
      <c r="A490" s="20" t="str">
        <f t="shared" si="27"/>
        <v>2115ERMINGTON</v>
      </c>
      <c r="B490" s="20">
        <v>2115</v>
      </c>
      <c r="C490" s="20" t="s">
        <v>1031</v>
      </c>
      <c r="D490" s="21" t="s">
        <v>800</v>
      </c>
      <c r="E490" s="22">
        <v>1340.4440002091601</v>
      </c>
      <c r="F490" s="22">
        <f t="shared" si="28"/>
        <v>1474.4884002300762</v>
      </c>
      <c r="G490" s="22">
        <f t="shared" si="29"/>
        <v>1742.5772002719082</v>
      </c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BK490" s="63">
        <v>574000</v>
      </c>
      <c r="BL490" s="64">
        <v>1.0191487147465916</v>
      </c>
    </row>
    <row r="491" spans="1:64" ht="25.5" customHeight="1" thickTop="1" thickBot="1" x14ac:dyDescent="0.25">
      <c r="A491" s="20" t="str">
        <f t="shared" si="27"/>
        <v>2116RYDALMERE</v>
      </c>
      <c r="B491" s="37">
        <v>2116</v>
      </c>
      <c r="C491" s="37" t="s">
        <v>1032</v>
      </c>
      <c r="D491" s="38" t="s">
        <v>800</v>
      </c>
      <c r="E491" s="39">
        <v>1395.956000004632</v>
      </c>
      <c r="F491" s="39">
        <f t="shared" si="28"/>
        <v>1535.5516000050952</v>
      </c>
      <c r="G491" s="39">
        <f t="shared" si="29"/>
        <v>1814.7428000060215</v>
      </c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BK491" s="51">
        <v>575000</v>
      </c>
      <c r="BL491" s="52">
        <v>1.0205588510771153</v>
      </c>
    </row>
    <row r="492" spans="1:64" ht="25.5" customHeight="1" thickTop="1" thickBot="1" x14ac:dyDescent="0.25">
      <c r="A492" s="20" t="str">
        <f t="shared" si="27"/>
        <v>2117DUNDAS</v>
      </c>
      <c r="B492" s="20">
        <v>2117</v>
      </c>
      <c r="C492" s="20" t="s">
        <v>1033</v>
      </c>
      <c r="D492" s="21" t="s">
        <v>800</v>
      </c>
      <c r="E492" s="22">
        <v>1440.599999457168</v>
      </c>
      <c r="F492" s="22">
        <f t="shared" si="28"/>
        <v>1584.659999402885</v>
      </c>
      <c r="G492" s="22">
        <f t="shared" si="29"/>
        <v>1872.7799992943185</v>
      </c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BK492" s="63">
        <v>576000</v>
      </c>
      <c r="BL492" s="64">
        <v>1.0219637839525446</v>
      </c>
    </row>
    <row r="493" spans="1:64" ht="25.5" customHeight="1" thickTop="1" thickBot="1" x14ac:dyDescent="0.25">
      <c r="A493" s="20" t="str">
        <f t="shared" si="27"/>
        <v>2117DUNDAS VALLEY</v>
      </c>
      <c r="B493" s="37">
        <v>2117</v>
      </c>
      <c r="C493" s="37" t="s">
        <v>1034</v>
      </c>
      <c r="D493" s="38" t="s">
        <v>800</v>
      </c>
      <c r="E493" s="39">
        <v>1440.599999457168</v>
      </c>
      <c r="F493" s="39">
        <f t="shared" si="28"/>
        <v>1584.659999402885</v>
      </c>
      <c r="G493" s="39">
        <f t="shared" si="29"/>
        <v>1872.7799992943185</v>
      </c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BK493" s="51">
        <v>577000</v>
      </c>
      <c r="BL493" s="52">
        <v>1.0233739202830681</v>
      </c>
    </row>
    <row r="494" spans="1:64" ht="25.5" customHeight="1" thickTop="1" thickBot="1" x14ac:dyDescent="0.25">
      <c r="A494" s="20" t="str">
        <f t="shared" si="27"/>
        <v>2117OATLANDS</v>
      </c>
      <c r="B494" s="20">
        <v>2117</v>
      </c>
      <c r="C494" s="20" t="s">
        <v>1035</v>
      </c>
      <c r="D494" s="21" t="s">
        <v>800</v>
      </c>
      <c r="E494" s="22">
        <v>1440.599999457168</v>
      </c>
      <c r="F494" s="22">
        <f t="shared" si="28"/>
        <v>1584.659999402885</v>
      </c>
      <c r="G494" s="22">
        <f t="shared" si="29"/>
        <v>1872.7799992943185</v>
      </c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BK494" s="63">
        <v>578000</v>
      </c>
      <c r="BL494" s="64">
        <v>1.0247892600686856</v>
      </c>
    </row>
    <row r="495" spans="1:64" ht="25.5" customHeight="1" thickTop="1" thickBot="1" x14ac:dyDescent="0.25">
      <c r="A495" s="20" t="str">
        <f t="shared" si="27"/>
        <v>2117TELOPEA</v>
      </c>
      <c r="B495" s="37">
        <v>2117</v>
      </c>
      <c r="C495" s="37" t="s">
        <v>1036</v>
      </c>
      <c r="D495" s="38" t="s">
        <v>800</v>
      </c>
      <c r="E495" s="39">
        <v>1440.599999457168</v>
      </c>
      <c r="F495" s="39">
        <f t="shared" si="28"/>
        <v>1584.659999402885</v>
      </c>
      <c r="G495" s="39">
        <f t="shared" si="29"/>
        <v>1872.7799992943185</v>
      </c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BK495" s="51">
        <v>579000</v>
      </c>
      <c r="BL495" s="52">
        <v>1.026194192944115</v>
      </c>
    </row>
    <row r="496" spans="1:64" ht="25.5" customHeight="1" thickTop="1" thickBot="1" x14ac:dyDescent="0.25">
      <c r="A496" s="20" t="str">
        <f t="shared" si="27"/>
        <v>2118CARLINGFORD</v>
      </c>
      <c r="B496" s="20">
        <v>2118</v>
      </c>
      <c r="C496" s="20" t="s">
        <v>1037</v>
      </c>
      <c r="D496" s="21" t="s">
        <v>800</v>
      </c>
      <c r="E496" s="22">
        <v>1365.331999962392</v>
      </c>
      <c r="F496" s="22">
        <f t="shared" si="28"/>
        <v>1501.8651999586314</v>
      </c>
      <c r="G496" s="22">
        <f t="shared" si="29"/>
        <v>1774.9315999511098</v>
      </c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BK496" s="63">
        <v>580000</v>
      </c>
      <c r="BL496" s="64">
        <v>1.0276043292746384</v>
      </c>
    </row>
    <row r="497" spans="1:64" ht="25.5" customHeight="1" thickTop="1" thickBot="1" x14ac:dyDescent="0.25">
      <c r="A497" s="20" t="str">
        <f t="shared" si="27"/>
        <v>2119BEECROFT</v>
      </c>
      <c r="B497" s="37">
        <v>2119</v>
      </c>
      <c r="C497" s="37" t="s">
        <v>1038</v>
      </c>
      <c r="D497" s="38" t="s">
        <v>800</v>
      </c>
      <c r="E497" s="39">
        <v>1554.3119994734641</v>
      </c>
      <c r="F497" s="39">
        <f t="shared" si="28"/>
        <v>1709.7431994208107</v>
      </c>
      <c r="G497" s="39">
        <f t="shared" si="29"/>
        <v>2020.6055993155035</v>
      </c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BK497" s="51">
        <v>581000</v>
      </c>
      <c r="BL497" s="52">
        <v>1.0290092621500677</v>
      </c>
    </row>
    <row r="498" spans="1:64" ht="25.5" customHeight="1" thickTop="1" thickBot="1" x14ac:dyDescent="0.25">
      <c r="A498" s="20" t="str">
        <f t="shared" si="27"/>
        <v>2119CHELTENHAM</v>
      </c>
      <c r="B498" s="20">
        <v>2119</v>
      </c>
      <c r="C498" s="20" t="s">
        <v>1039</v>
      </c>
      <c r="D498" s="21" t="s">
        <v>800</v>
      </c>
      <c r="E498" s="22">
        <v>1554.3119994734641</v>
      </c>
      <c r="F498" s="22">
        <f t="shared" si="28"/>
        <v>1709.7431994208107</v>
      </c>
      <c r="G498" s="22">
        <f t="shared" si="29"/>
        <v>2020.6055993155035</v>
      </c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BK498" s="63">
        <v>582000</v>
      </c>
      <c r="BL498" s="64">
        <v>1.0304193984805912</v>
      </c>
    </row>
    <row r="499" spans="1:64" ht="25.5" customHeight="1" thickTop="1" thickBot="1" x14ac:dyDescent="0.25">
      <c r="A499" s="20" t="str">
        <f t="shared" si="27"/>
        <v>2120PENNANT HILLS</v>
      </c>
      <c r="B499" s="37">
        <v>2120</v>
      </c>
      <c r="C499" s="37" t="s">
        <v>1040</v>
      </c>
      <c r="D499" s="38" t="s">
        <v>800</v>
      </c>
      <c r="E499" s="39">
        <v>1533.2239996786241</v>
      </c>
      <c r="F499" s="39">
        <f t="shared" si="28"/>
        <v>1686.5463996464866</v>
      </c>
      <c r="G499" s="39">
        <f t="shared" si="29"/>
        <v>1993.1911995822113</v>
      </c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BK499" s="51">
        <v>583000</v>
      </c>
      <c r="BL499" s="52">
        <v>1.0318295348111146</v>
      </c>
    </row>
    <row r="500" spans="1:64" ht="25.5" customHeight="1" thickTop="1" thickBot="1" x14ac:dyDescent="0.25">
      <c r="A500" s="20" t="str">
        <f t="shared" si="27"/>
        <v>2120THORNLEIGH</v>
      </c>
      <c r="B500" s="20">
        <v>2120</v>
      </c>
      <c r="C500" s="20" t="s">
        <v>1041</v>
      </c>
      <c r="D500" s="21" t="s">
        <v>800</v>
      </c>
      <c r="E500" s="22">
        <v>1533.2239996786241</v>
      </c>
      <c r="F500" s="22">
        <f t="shared" si="28"/>
        <v>1686.5463996464866</v>
      </c>
      <c r="G500" s="22">
        <f t="shared" si="29"/>
        <v>1993.1911995822113</v>
      </c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BK500" s="63">
        <v>584000</v>
      </c>
      <c r="BL500" s="64">
        <v>1.0332344676865439</v>
      </c>
    </row>
    <row r="501" spans="1:64" ht="25.5" customHeight="1" thickTop="1" thickBot="1" x14ac:dyDescent="0.25">
      <c r="A501" s="20" t="str">
        <f t="shared" si="27"/>
        <v>2120WESTLEIGH</v>
      </c>
      <c r="B501" s="37">
        <v>2120</v>
      </c>
      <c r="C501" s="37" t="s">
        <v>1042</v>
      </c>
      <c r="D501" s="38" t="s">
        <v>800</v>
      </c>
      <c r="E501" s="39">
        <v>1533.2239996786241</v>
      </c>
      <c r="F501" s="39">
        <f t="shared" si="28"/>
        <v>1686.5463996464866</v>
      </c>
      <c r="G501" s="39">
        <f t="shared" si="29"/>
        <v>1993.1911995822113</v>
      </c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BK501" s="51">
        <v>585000</v>
      </c>
      <c r="BL501" s="52">
        <v>1.0346446040170674</v>
      </c>
    </row>
    <row r="502" spans="1:64" ht="25.5" customHeight="1" thickTop="1" thickBot="1" x14ac:dyDescent="0.25">
      <c r="A502" s="20" t="str">
        <f t="shared" si="27"/>
        <v>2121EPPING</v>
      </c>
      <c r="B502" s="20">
        <v>2121</v>
      </c>
      <c r="C502" s="20" t="s">
        <v>1043</v>
      </c>
      <c r="D502" s="21" t="s">
        <v>800</v>
      </c>
      <c r="E502" s="22">
        <v>1429.0380003782082</v>
      </c>
      <c r="F502" s="22">
        <f t="shared" si="28"/>
        <v>1571.9418004160291</v>
      </c>
      <c r="G502" s="22">
        <f t="shared" si="29"/>
        <v>1857.7494004916707</v>
      </c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BK502" s="63">
        <v>586000</v>
      </c>
      <c r="BL502" s="64">
        <v>1.0360495368924967</v>
      </c>
    </row>
    <row r="503" spans="1:64" ht="25.5" customHeight="1" thickTop="1" thickBot="1" x14ac:dyDescent="0.25">
      <c r="A503" s="20" t="str">
        <f t="shared" si="27"/>
        <v>2121NORTH EPPING</v>
      </c>
      <c r="B503" s="37">
        <v>2121</v>
      </c>
      <c r="C503" s="37" t="s">
        <v>1044</v>
      </c>
      <c r="D503" s="38" t="s">
        <v>800</v>
      </c>
      <c r="E503" s="39">
        <v>1429.0380003782082</v>
      </c>
      <c r="F503" s="39">
        <f t="shared" si="28"/>
        <v>1571.9418004160291</v>
      </c>
      <c r="G503" s="39">
        <f t="shared" si="29"/>
        <v>1857.7494004916707</v>
      </c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BK503" s="51">
        <v>587000</v>
      </c>
      <c r="BL503" s="52">
        <v>1.037454469767926</v>
      </c>
    </row>
    <row r="504" spans="1:64" ht="25.5" customHeight="1" thickTop="1" thickBot="1" x14ac:dyDescent="0.25">
      <c r="A504" s="20" t="str">
        <f t="shared" si="27"/>
        <v>2122EASTWOOD</v>
      </c>
      <c r="B504" s="20">
        <v>2122</v>
      </c>
      <c r="C504" s="20" t="s">
        <v>1045</v>
      </c>
      <c r="D504" s="21" t="s">
        <v>800</v>
      </c>
      <c r="E504" s="22">
        <v>1521.6259995689281</v>
      </c>
      <c r="F504" s="22">
        <f t="shared" si="28"/>
        <v>1673.7885995258212</v>
      </c>
      <c r="G504" s="22">
        <f t="shared" si="29"/>
        <v>1978.1137994396067</v>
      </c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BK504" s="63">
        <v>588000</v>
      </c>
      <c r="BL504" s="64">
        <v>1.0388594026433553</v>
      </c>
    </row>
    <row r="505" spans="1:64" ht="25.5" customHeight="1" thickTop="1" thickBot="1" x14ac:dyDescent="0.25">
      <c r="A505" s="20" t="str">
        <f t="shared" si="27"/>
        <v>2122MARSFIELD</v>
      </c>
      <c r="B505" s="37">
        <v>2122</v>
      </c>
      <c r="C505" s="37" t="s">
        <v>1046</v>
      </c>
      <c r="D505" s="38" t="s">
        <v>800</v>
      </c>
      <c r="E505" s="39">
        <v>1521.6259995689281</v>
      </c>
      <c r="F505" s="39">
        <f t="shared" si="28"/>
        <v>1673.7885995258212</v>
      </c>
      <c r="G505" s="39">
        <f t="shared" si="29"/>
        <v>1978.1137994396067</v>
      </c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BK505" s="51">
        <v>589000</v>
      </c>
      <c r="BL505" s="52">
        <v>1.0402695389738787</v>
      </c>
    </row>
    <row r="506" spans="1:64" ht="25.5" customHeight="1" thickTop="1" thickBot="1" x14ac:dyDescent="0.25">
      <c r="A506" s="20" t="str">
        <f t="shared" si="27"/>
        <v>2125WEST PENNANT HILLS</v>
      </c>
      <c r="B506" s="20">
        <v>2125</v>
      </c>
      <c r="C506" s="20" t="s">
        <v>1047</v>
      </c>
      <c r="D506" s="21" t="s">
        <v>800</v>
      </c>
      <c r="E506" s="22">
        <v>1585.762000219584</v>
      </c>
      <c r="F506" s="22">
        <f t="shared" si="28"/>
        <v>1744.3382002415426</v>
      </c>
      <c r="G506" s="22">
        <f t="shared" si="29"/>
        <v>2061.4906002854591</v>
      </c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BK506" s="63">
        <v>590000</v>
      </c>
      <c r="BL506" s="64">
        <v>1.0416692683942139</v>
      </c>
    </row>
    <row r="507" spans="1:64" ht="25.5" customHeight="1" thickTop="1" thickBot="1" x14ac:dyDescent="0.25">
      <c r="A507" s="20" t="str">
        <f t="shared" si="27"/>
        <v>2126CHERRYBROOK</v>
      </c>
      <c r="B507" s="37">
        <v>2126</v>
      </c>
      <c r="C507" s="37" t="s">
        <v>1048</v>
      </c>
      <c r="D507" s="38" t="s">
        <v>800</v>
      </c>
      <c r="E507" s="39">
        <v>1504.8619996395039</v>
      </c>
      <c r="F507" s="39">
        <f t="shared" si="28"/>
        <v>1655.3481996034543</v>
      </c>
      <c r="G507" s="39">
        <f t="shared" si="29"/>
        <v>1956.3205995313551</v>
      </c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BK507" s="51">
        <v>591000</v>
      </c>
      <c r="BL507" s="52">
        <v>1.0430794047247371</v>
      </c>
    </row>
    <row r="508" spans="1:64" ht="25.5" customHeight="1" thickTop="1" thickBot="1" x14ac:dyDescent="0.25">
      <c r="A508" s="20" t="str">
        <f t="shared" si="27"/>
        <v>2127NEWINGTON</v>
      </c>
      <c r="B508" s="20">
        <v>2127</v>
      </c>
      <c r="C508" s="20" t="s">
        <v>1049</v>
      </c>
      <c r="D508" s="21" t="s">
        <v>800</v>
      </c>
      <c r="E508" s="22">
        <v>1320.8759998542241</v>
      </c>
      <c r="F508" s="22">
        <f t="shared" si="28"/>
        <v>1452.9635998396466</v>
      </c>
      <c r="G508" s="22">
        <f t="shared" si="29"/>
        <v>1717.1387998104915</v>
      </c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BK508" s="63">
        <v>592000</v>
      </c>
      <c r="BL508" s="64">
        <v>1.0444791341450723</v>
      </c>
    </row>
    <row r="509" spans="1:64" ht="25.5" customHeight="1" thickTop="1" thickBot="1" x14ac:dyDescent="0.25">
      <c r="A509" s="20" t="str">
        <f t="shared" si="27"/>
        <v>2127SYDNEY OLYMPIC PARK</v>
      </c>
      <c r="B509" s="37">
        <v>2127</v>
      </c>
      <c r="C509" s="37" t="s">
        <v>1050</v>
      </c>
      <c r="D509" s="38" t="s">
        <v>800</v>
      </c>
      <c r="E509" s="39">
        <v>1320.8759998542241</v>
      </c>
      <c r="F509" s="39">
        <f t="shared" si="28"/>
        <v>1452.9635998396466</v>
      </c>
      <c r="G509" s="39">
        <f t="shared" si="29"/>
        <v>1717.1387998104915</v>
      </c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BK509" s="51">
        <v>593000</v>
      </c>
      <c r="BL509" s="52">
        <v>1.0458840670205016</v>
      </c>
    </row>
    <row r="510" spans="1:64" ht="25.5" customHeight="1" thickTop="1" thickBot="1" x14ac:dyDescent="0.25">
      <c r="A510" s="20" t="str">
        <f t="shared" si="27"/>
        <v>2127WENTWORTH POINT</v>
      </c>
      <c r="B510" s="20">
        <v>2127</v>
      </c>
      <c r="C510" s="20" t="s">
        <v>1051</v>
      </c>
      <c r="D510" s="21" t="s">
        <v>800</v>
      </c>
      <c r="E510" s="22">
        <v>1320.8759998542241</v>
      </c>
      <c r="F510" s="22">
        <f t="shared" si="28"/>
        <v>1452.9635998396466</v>
      </c>
      <c r="G510" s="22">
        <f t="shared" si="29"/>
        <v>1717.1387998104915</v>
      </c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BK510" s="63">
        <v>594000</v>
      </c>
      <c r="BL510" s="64">
        <v>1.0472837964408368</v>
      </c>
    </row>
    <row r="511" spans="1:64" ht="25.5" customHeight="1" thickTop="1" thickBot="1" x14ac:dyDescent="0.25">
      <c r="A511" s="20" t="str">
        <f t="shared" si="27"/>
        <v>2128SILVERWATER</v>
      </c>
      <c r="B511" s="37">
        <v>2128</v>
      </c>
      <c r="C511" s="37" t="s">
        <v>1052</v>
      </c>
      <c r="D511" s="38" t="s">
        <v>800</v>
      </c>
      <c r="E511" s="39">
        <v>1338.244000018728</v>
      </c>
      <c r="F511" s="39">
        <f t="shared" si="28"/>
        <v>1472.0684000206008</v>
      </c>
      <c r="G511" s="39">
        <f t="shared" si="29"/>
        <v>1739.7172000243465</v>
      </c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BK511" s="51">
        <v>595000</v>
      </c>
      <c r="BL511" s="52">
        <v>1.0486939327713602</v>
      </c>
    </row>
    <row r="512" spans="1:64" ht="25.5" customHeight="1" thickTop="1" thickBot="1" x14ac:dyDescent="0.25">
      <c r="A512" s="20" t="str">
        <f t="shared" si="27"/>
        <v>2130SUMMER HILL</v>
      </c>
      <c r="B512" s="20">
        <v>2130</v>
      </c>
      <c r="C512" s="20" t="s">
        <v>1053</v>
      </c>
      <c r="D512" s="21" t="s">
        <v>800</v>
      </c>
      <c r="E512" s="22">
        <v>1648.8259994632801</v>
      </c>
      <c r="F512" s="22">
        <f t="shared" si="28"/>
        <v>1813.7085994096083</v>
      </c>
      <c r="G512" s="22">
        <f t="shared" si="29"/>
        <v>2143.4737993022641</v>
      </c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BK512" s="63">
        <v>596000</v>
      </c>
      <c r="BL512" s="64">
        <v>1.0500936621916952</v>
      </c>
    </row>
    <row r="513" spans="1:64" ht="25.5" customHeight="1" thickTop="1" thickBot="1" x14ac:dyDescent="0.25">
      <c r="A513" s="20" t="str">
        <f t="shared" si="27"/>
        <v>2131ASHFIELD</v>
      </c>
      <c r="B513" s="37">
        <v>2131</v>
      </c>
      <c r="C513" s="37" t="s">
        <v>1054</v>
      </c>
      <c r="D513" s="38" t="s">
        <v>800</v>
      </c>
      <c r="E513" s="39">
        <v>1475.674000255136</v>
      </c>
      <c r="F513" s="39">
        <f t="shared" si="28"/>
        <v>1623.2414002806497</v>
      </c>
      <c r="G513" s="39">
        <f t="shared" si="29"/>
        <v>1918.3762003316767</v>
      </c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BK513" s="51">
        <v>597000</v>
      </c>
      <c r="BL513" s="52">
        <v>1.0514985950671245</v>
      </c>
    </row>
    <row r="514" spans="1:64" ht="25.5" customHeight="1" thickTop="1" thickBot="1" x14ac:dyDescent="0.25">
      <c r="A514" s="20" t="str">
        <f t="shared" si="27"/>
        <v>2132CROYDON</v>
      </c>
      <c r="B514" s="20">
        <v>2132</v>
      </c>
      <c r="C514" s="20" t="s">
        <v>1055</v>
      </c>
      <c r="D514" s="21" t="s">
        <v>800</v>
      </c>
      <c r="E514" s="22">
        <v>1481.7819994202721</v>
      </c>
      <c r="F514" s="22">
        <f t="shared" si="28"/>
        <v>1629.9601993622994</v>
      </c>
      <c r="G514" s="22">
        <f t="shared" si="29"/>
        <v>1926.3165992463537</v>
      </c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BK514" s="63">
        <v>598000</v>
      </c>
      <c r="BL514" s="64">
        <v>1.0529035279425538</v>
      </c>
    </row>
    <row r="515" spans="1:64" ht="25.5" customHeight="1" thickTop="1" thickBot="1" x14ac:dyDescent="0.25">
      <c r="A515" s="20" t="str">
        <f t="shared" si="27"/>
        <v>2133CROYDON PARK</v>
      </c>
      <c r="B515" s="37">
        <v>2133</v>
      </c>
      <c r="C515" s="37" t="s">
        <v>1056</v>
      </c>
      <c r="D515" s="38" t="s">
        <v>800</v>
      </c>
      <c r="E515" s="39">
        <v>1478.1759998837922</v>
      </c>
      <c r="F515" s="39">
        <f t="shared" si="28"/>
        <v>1625.9935998721714</v>
      </c>
      <c r="G515" s="39">
        <f t="shared" si="29"/>
        <v>1921.6287998489299</v>
      </c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BK515" s="51">
        <v>599000</v>
      </c>
      <c r="BL515" s="52">
        <v>1.054303257362889</v>
      </c>
    </row>
    <row r="516" spans="1:64" ht="25.5" customHeight="1" thickTop="1" thickBot="1" x14ac:dyDescent="0.25">
      <c r="A516" s="20" t="str">
        <f t="shared" si="27"/>
        <v>2134BURWOOD</v>
      </c>
      <c r="B516" s="20">
        <v>2134</v>
      </c>
      <c r="C516" s="20" t="s">
        <v>1057</v>
      </c>
      <c r="D516" s="21" t="s">
        <v>800</v>
      </c>
      <c r="E516" s="22">
        <v>1425.86399962424</v>
      </c>
      <c r="F516" s="22">
        <f t="shared" si="28"/>
        <v>1568.4503995866642</v>
      </c>
      <c r="G516" s="22">
        <f t="shared" si="29"/>
        <v>1853.623199511512</v>
      </c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BK516" s="63">
        <v>600000</v>
      </c>
      <c r="BL516" s="64">
        <v>1.0557133936934124</v>
      </c>
    </row>
    <row r="517" spans="1:64" ht="25.5" customHeight="1" thickTop="1" thickBot="1" x14ac:dyDescent="0.25">
      <c r="A517" s="20" t="str">
        <f t="shared" ref="A517:A580" si="30">CONCATENATE(B517,C517)</f>
        <v>2135STRATHFIELD</v>
      </c>
      <c r="B517" s="37">
        <v>2135</v>
      </c>
      <c r="C517" s="37" t="s">
        <v>1058</v>
      </c>
      <c r="D517" s="38" t="s">
        <v>800</v>
      </c>
      <c r="E517" s="39">
        <v>1424.5660006531361</v>
      </c>
      <c r="F517" s="39">
        <f t="shared" ref="F517:F580" si="31">1.1*E517</f>
        <v>1567.0226007184499</v>
      </c>
      <c r="G517" s="39">
        <f t="shared" ref="G517:G580" si="32">1.3*E517</f>
        <v>1851.9358008490769</v>
      </c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BK517" s="51">
        <v>601000</v>
      </c>
      <c r="BL517" s="52">
        <v>1.0571183265688417</v>
      </c>
    </row>
    <row r="518" spans="1:64" ht="25.5" customHeight="1" thickTop="1" thickBot="1" x14ac:dyDescent="0.25">
      <c r="A518" s="20" t="str">
        <f t="shared" si="30"/>
        <v>2136BURWOOD HEIGHTS</v>
      </c>
      <c r="B518" s="20">
        <v>2136</v>
      </c>
      <c r="C518" s="20" t="s">
        <v>1059</v>
      </c>
      <c r="D518" s="21" t="s">
        <v>800</v>
      </c>
      <c r="E518" s="22">
        <v>1606.8579996396402</v>
      </c>
      <c r="F518" s="22">
        <f t="shared" si="31"/>
        <v>1767.5437996036044</v>
      </c>
      <c r="G518" s="22">
        <f t="shared" si="32"/>
        <v>2088.9153995315323</v>
      </c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BK518" s="63">
        <v>602000</v>
      </c>
      <c r="BL518" s="64">
        <v>1.0585180559891769</v>
      </c>
    </row>
    <row r="519" spans="1:64" ht="25.5" customHeight="1" thickTop="1" thickBot="1" x14ac:dyDescent="0.25">
      <c r="A519" s="20" t="str">
        <f t="shared" si="30"/>
        <v>2136ENFIELD</v>
      </c>
      <c r="B519" s="37">
        <v>2136</v>
      </c>
      <c r="C519" s="37" t="s">
        <v>1060</v>
      </c>
      <c r="D519" s="38" t="s">
        <v>800</v>
      </c>
      <c r="E519" s="39">
        <v>1606.8579996396402</v>
      </c>
      <c r="F519" s="39">
        <f t="shared" si="31"/>
        <v>1767.5437996036044</v>
      </c>
      <c r="G519" s="39">
        <f t="shared" si="32"/>
        <v>2088.9153995315323</v>
      </c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BK519" s="51">
        <v>603000</v>
      </c>
      <c r="BL519" s="52">
        <v>1.0599229888646062</v>
      </c>
    </row>
    <row r="520" spans="1:64" ht="25.5" customHeight="1" thickTop="1" thickBot="1" x14ac:dyDescent="0.25">
      <c r="A520" s="20" t="str">
        <f t="shared" si="30"/>
        <v>2136STRATHFIELD SOUTH</v>
      </c>
      <c r="B520" s="20">
        <v>2136</v>
      </c>
      <c r="C520" s="20" t="s">
        <v>1061</v>
      </c>
      <c r="D520" s="21" t="s">
        <v>800</v>
      </c>
      <c r="E520" s="22">
        <v>1606.8579996396402</v>
      </c>
      <c r="F520" s="22">
        <f t="shared" si="31"/>
        <v>1767.5437996036044</v>
      </c>
      <c r="G520" s="22">
        <f t="shared" si="32"/>
        <v>2088.9153995315323</v>
      </c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BK520" s="63">
        <v>604000</v>
      </c>
      <c r="BL520" s="64">
        <v>1.0613123113747529</v>
      </c>
    </row>
    <row r="521" spans="1:64" ht="25.5" customHeight="1" thickTop="1" thickBot="1" x14ac:dyDescent="0.25">
      <c r="A521" s="20" t="str">
        <f t="shared" si="30"/>
        <v>2137BREAKFAST POINT</v>
      </c>
      <c r="B521" s="37">
        <v>2137</v>
      </c>
      <c r="C521" s="37" t="s">
        <v>1062</v>
      </c>
      <c r="D521" s="38" t="s">
        <v>800</v>
      </c>
      <c r="E521" s="39">
        <v>1407.08600030108</v>
      </c>
      <c r="F521" s="39">
        <f t="shared" si="31"/>
        <v>1547.7946003311881</v>
      </c>
      <c r="G521" s="39">
        <f t="shared" si="32"/>
        <v>1829.211800391404</v>
      </c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BK521" s="51">
        <v>605000</v>
      </c>
      <c r="BL521" s="52">
        <v>1.0627224477052764</v>
      </c>
    </row>
    <row r="522" spans="1:64" ht="25.5" customHeight="1" thickTop="1" thickBot="1" x14ac:dyDescent="0.25">
      <c r="A522" s="20" t="str">
        <f t="shared" si="30"/>
        <v>2137CABARITA</v>
      </c>
      <c r="B522" s="20">
        <v>2137</v>
      </c>
      <c r="C522" s="20" t="s">
        <v>1063</v>
      </c>
      <c r="D522" s="21" t="s">
        <v>800</v>
      </c>
      <c r="E522" s="22">
        <v>1407.08600030108</v>
      </c>
      <c r="F522" s="22">
        <f t="shared" si="31"/>
        <v>1547.7946003311881</v>
      </c>
      <c r="G522" s="22">
        <f t="shared" si="32"/>
        <v>1829.211800391404</v>
      </c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BK522" s="63">
        <v>606000</v>
      </c>
      <c r="BL522" s="64">
        <v>1.064111770215423</v>
      </c>
    </row>
    <row r="523" spans="1:64" ht="25.5" customHeight="1" thickTop="1" thickBot="1" x14ac:dyDescent="0.25">
      <c r="A523" s="20" t="str">
        <f t="shared" si="30"/>
        <v>2137CONCORD</v>
      </c>
      <c r="B523" s="37">
        <v>2137</v>
      </c>
      <c r="C523" s="37" t="s">
        <v>1064</v>
      </c>
      <c r="D523" s="38" t="s">
        <v>800</v>
      </c>
      <c r="E523" s="39">
        <v>1407.08600030108</v>
      </c>
      <c r="F523" s="39">
        <f t="shared" si="31"/>
        <v>1547.7946003311881</v>
      </c>
      <c r="G523" s="39">
        <f t="shared" si="32"/>
        <v>1829.211800391404</v>
      </c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BK523" s="51">
        <v>607000</v>
      </c>
      <c r="BL523" s="52">
        <v>1.0655271100010408</v>
      </c>
    </row>
    <row r="524" spans="1:64" ht="25.5" customHeight="1" thickTop="1" thickBot="1" x14ac:dyDescent="0.25">
      <c r="A524" s="20" t="str">
        <f t="shared" si="30"/>
        <v>2137MORTLAKE</v>
      </c>
      <c r="B524" s="20">
        <v>2137</v>
      </c>
      <c r="C524" s="20" t="s">
        <v>1065</v>
      </c>
      <c r="D524" s="21" t="s">
        <v>800</v>
      </c>
      <c r="E524" s="22">
        <v>1407.08600030108</v>
      </c>
      <c r="F524" s="22">
        <f t="shared" si="31"/>
        <v>1547.7946003311881</v>
      </c>
      <c r="G524" s="22">
        <f t="shared" si="32"/>
        <v>1829.211800391404</v>
      </c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BK524" s="63">
        <v>608000</v>
      </c>
      <c r="BL524" s="64">
        <v>1.0669268394213758</v>
      </c>
    </row>
    <row r="525" spans="1:64" ht="25.5" customHeight="1" thickTop="1" thickBot="1" x14ac:dyDescent="0.25">
      <c r="A525" s="20" t="str">
        <f t="shared" si="30"/>
        <v>2137NORTH STRATHFIELD</v>
      </c>
      <c r="B525" s="37">
        <v>2137</v>
      </c>
      <c r="C525" s="37" t="s">
        <v>1066</v>
      </c>
      <c r="D525" s="38" t="s">
        <v>800</v>
      </c>
      <c r="E525" s="39">
        <v>1407.08600030108</v>
      </c>
      <c r="F525" s="39">
        <f t="shared" si="31"/>
        <v>1547.7946003311881</v>
      </c>
      <c r="G525" s="39">
        <f t="shared" si="32"/>
        <v>1829.211800391404</v>
      </c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BK525" s="51">
        <v>609000</v>
      </c>
      <c r="BL525" s="52">
        <v>1.0683161619315227</v>
      </c>
    </row>
    <row r="526" spans="1:64" ht="25.5" customHeight="1" thickTop="1" thickBot="1" x14ac:dyDescent="0.25">
      <c r="A526" s="20" t="str">
        <f t="shared" si="30"/>
        <v>2138CONCORD WEST</v>
      </c>
      <c r="B526" s="20">
        <v>2138</v>
      </c>
      <c r="C526" s="20" t="s">
        <v>1067</v>
      </c>
      <c r="D526" s="21" t="s">
        <v>800</v>
      </c>
      <c r="E526" s="22">
        <v>1373.751999505512</v>
      </c>
      <c r="F526" s="22">
        <f t="shared" si="31"/>
        <v>1511.1271994560634</v>
      </c>
      <c r="G526" s="22">
        <f t="shared" si="32"/>
        <v>1785.8775993571658</v>
      </c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BK526" s="63">
        <v>610000</v>
      </c>
      <c r="BL526" s="64">
        <v>1.0697158913518579</v>
      </c>
    </row>
    <row r="527" spans="1:64" ht="25.5" customHeight="1" thickTop="1" thickBot="1" x14ac:dyDescent="0.25">
      <c r="A527" s="20" t="str">
        <f t="shared" si="30"/>
        <v>2138LIBERTY GROVE</v>
      </c>
      <c r="B527" s="37">
        <v>2138</v>
      </c>
      <c r="C527" s="37" t="s">
        <v>1068</v>
      </c>
      <c r="D527" s="38" t="s">
        <v>800</v>
      </c>
      <c r="E527" s="39">
        <v>1373.751999505512</v>
      </c>
      <c r="F527" s="39">
        <f t="shared" si="31"/>
        <v>1511.1271994560634</v>
      </c>
      <c r="G527" s="39">
        <f t="shared" si="32"/>
        <v>1785.8775993571658</v>
      </c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BK527" s="51">
        <v>611000</v>
      </c>
      <c r="BL527" s="52">
        <v>1.0711208242272869</v>
      </c>
    </row>
    <row r="528" spans="1:64" ht="25.5" customHeight="1" thickTop="1" thickBot="1" x14ac:dyDescent="0.25">
      <c r="A528" s="20" t="str">
        <f t="shared" si="30"/>
        <v>2138RHODES</v>
      </c>
      <c r="B528" s="20">
        <v>2138</v>
      </c>
      <c r="C528" s="20" t="s">
        <v>1069</v>
      </c>
      <c r="D528" s="21" t="s">
        <v>800</v>
      </c>
      <c r="E528" s="22">
        <v>1373.751999505512</v>
      </c>
      <c r="F528" s="22">
        <f t="shared" si="31"/>
        <v>1511.1271994560634</v>
      </c>
      <c r="G528" s="22">
        <f t="shared" si="32"/>
        <v>1785.8775993571658</v>
      </c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BK528" s="63">
        <v>612000</v>
      </c>
      <c r="BL528" s="64">
        <v>1.0725205536476221</v>
      </c>
    </row>
    <row r="529" spans="1:64" ht="25.5" customHeight="1" thickTop="1" thickBot="1" x14ac:dyDescent="0.25">
      <c r="A529" s="20" t="str">
        <f t="shared" si="30"/>
        <v>2140HOMEBUSH</v>
      </c>
      <c r="B529" s="37">
        <v>2140</v>
      </c>
      <c r="C529" s="37" t="s">
        <v>1070</v>
      </c>
      <c r="D529" s="38" t="s">
        <v>800</v>
      </c>
      <c r="E529" s="39">
        <v>1581.118000400576</v>
      </c>
      <c r="F529" s="39">
        <f t="shared" si="31"/>
        <v>1739.2298004406337</v>
      </c>
      <c r="G529" s="39">
        <f t="shared" si="32"/>
        <v>2055.4534005207488</v>
      </c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BK529" s="51">
        <v>613000</v>
      </c>
      <c r="BL529" s="52">
        <v>1.0739150796128629</v>
      </c>
    </row>
    <row r="530" spans="1:64" ht="25.5" customHeight="1" thickTop="1" thickBot="1" x14ac:dyDescent="0.25">
      <c r="A530" s="20" t="str">
        <f t="shared" si="30"/>
        <v>2140HOMEBUSH WEST</v>
      </c>
      <c r="B530" s="20">
        <v>2140</v>
      </c>
      <c r="C530" s="20" t="s">
        <v>1071</v>
      </c>
      <c r="D530" s="21" t="s">
        <v>800</v>
      </c>
      <c r="E530" s="22">
        <v>1581.118000400576</v>
      </c>
      <c r="F530" s="22">
        <f t="shared" si="31"/>
        <v>1739.2298004406337</v>
      </c>
      <c r="G530" s="22">
        <f t="shared" si="32"/>
        <v>2055.4534005207488</v>
      </c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BK530" s="63">
        <v>614000</v>
      </c>
      <c r="BL530" s="64">
        <v>1.0753200124882925</v>
      </c>
    </row>
    <row r="531" spans="1:64" ht="25.5" customHeight="1" thickTop="1" thickBot="1" x14ac:dyDescent="0.25">
      <c r="A531" s="20" t="str">
        <f t="shared" si="30"/>
        <v>2141BERALA</v>
      </c>
      <c r="B531" s="37">
        <v>2141</v>
      </c>
      <c r="C531" s="37" t="s">
        <v>1072</v>
      </c>
      <c r="D531" s="38" t="s">
        <v>800</v>
      </c>
      <c r="E531" s="39">
        <v>1317.3540004584081</v>
      </c>
      <c r="F531" s="39">
        <f t="shared" si="31"/>
        <v>1449.0894005042489</v>
      </c>
      <c r="G531" s="39">
        <f t="shared" si="32"/>
        <v>1712.5602005959306</v>
      </c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BK531" s="51">
        <v>615000</v>
      </c>
      <c r="BL531" s="52">
        <v>1.0767145384535333</v>
      </c>
    </row>
    <row r="532" spans="1:64" ht="25.5" customHeight="1" thickTop="1" thickBot="1" x14ac:dyDescent="0.25">
      <c r="A532" s="20" t="str">
        <f t="shared" si="30"/>
        <v>2141LIDCOMBE</v>
      </c>
      <c r="B532" s="20">
        <v>2141</v>
      </c>
      <c r="C532" s="20" t="s">
        <v>1073</v>
      </c>
      <c r="D532" s="21" t="s">
        <v>800</v>
      </c>
      <c r="E532" s="22">
        <v>1317.3540004584081</v>
      </c>
      <c r="F532" s="22">
        <f t="shared" si="31"/>
        <v>1449.0894005042489</v>
      </c>
      <c r="G532" s="22">
        <f t="shared" si="32"/>
        <v>1712.5602005959306</v>
      </c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BK532" s="63">
        <v>616000</v>
      </c>
      <c r="BL532" s="64">
        <v>1.0781038609636799</v>
      </c>
    </row>
    <row r="533" spans="1:64" ht="25.5" customHeight="1" thickTop="1" thickBot="1" x14ac:dyDescent="0.25">
      <c r="A533" s="20" t="str">
        <f t="shared" si="30"/>
        <v>2142CAMELLIA</v>
      </c>
      <c r="B533" s="37">
        <v>2142</v>
      </c>
      <c r="C533" s="37" t="s">
        <v>1074</v>
      </c>
      <c r="D533" s="38" t="s">
        <v>800</v>
      </c>
      <c r="E533" s="39">
        <v>1472.256000063024</v>
      </c>
      <c r="F533" s="39">
        <f t="shared" si="31"/>
        <v>1619.4816000693265</v>
      </c>
      <c r="G533" s="39">
        <f t="shared" si="32"/>
        <v>1913.9328000819312</v>
      </c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BK533" s="51">
        <v>617000</v>
      </c>
      <c r="BL533" s="52">
        <v>1.0795139972942034</v>
      </c>
    </row>
    <row r="534" spans="1:64" ht="25.5" customHeight="1" thickTop="1" thickBot="1" x14ac:dyDescent="0.25">
      <c r="A534" s="20" t="str">
        <f t="shared" si="30"/>
        <v>2142CLYDE</v>
      </c>
      <c r="B534" s="20">
        <v>2142</v>
      </c>
      <c r="C534" s="20" t="s">
        <v>1075</v>
      </c>
      <c r="D534" s="21" t="s">
        <v>800</v>
      </c>
      <c r="E534" s="22">
        <v>1472.256000063024</v>
      </c>
      <c r="F534" s="22">
        <f t="shared" si="31"/>
        <v>1619.4816000693265</v>
      </c>
      <c r="G534" s="22">
        <f t="shared" si="32"/>
        <v>1913.9328000819312</v>
      </c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BK534" s="63">
        <v>618000</v>
      </c>
      <c r="BL534" s="64">
        <v>1.0809085232594442</v>
      </c>
    </row>
    <row r="535" spans="1:64" ht="25.5" customHeight="1" thickTop="1" thickBot="1" x14ac:dyDescent="0.25">
      <c r="A535" s="20" t="str">
        <f t="shared" si="30"/>
        <v>2142GRANVILLE</v>
      </c>
      <c r="B535" s="37">
        <v>2142</v>
      </c>
      <c r="C535" s="37" t="s">
        <v>1076</v>
      </c>
      <c r="D535" s="38" t="s">
        <v>800</v>
      </c>
      <c r="E535" s="39">
        <v>1472.256000063024</v>
      </c>
      <c r="F535" s="39">
        <f t="shared" si="31"/>
        <v>1619.4816000693265</v>
      </c>
      <c r="G535" s="39">
        <f t="shared" si="32"/>
        <v>1913.9328000819312</v>
      </c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BK535" s="51">
        <v>619000</v>
      </c>
      <c r="BL535" s="52">
        <v>1.0823134561348735</v>
      </c>
    </row>
    <row r="536" spans="1:64" ht="25.5" customHeight="1" thickTop="1" thickBot="1" x14ac:dyDescent="0.25">
      <c r="A536" s="20" t="str">
        <f t="shared" si="30"/>
        <v>2142HOLROYD</v>
      </c>
      <c r="B536" s="20">
        <v>2142</v>
      </c>
      <c r="C536" s="20" t="s">
        <v>1077</v>
      </c>
      <c r="D536" s="21" t="s">
        <v>800</v>
      </c>
      <c r="E536" s="22">
        <v>1472.256000063024</v>
      </c>
      <c r="F536" s="22">
        <f t="shared" si="31"/>
        <v>1619.4816000693265</v>
      </c>
      <c r="G536" s="22">
        <f t="shared" si="32"/>
        <v>1913.9328000819312</v>
      </c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BK536" s="63">
        <v>620000</v>
      </c>
      <c r="BL536" s="64">
        <v>1.0836975751899263</v>
      </c>
    </row>
    <row r="537" spans="1:64" ht="25.5" customHeight="1" thickTop="1" thickBot="1" x14ac:dyDescent="0.25">
      <c r="A537" s="20" t="str">
        <f t="shared" si="30"/>
        <v>2142ROSEHILL</v>
      </c>
      <c r="B537" s="37">
        <v>2142</v>
      </c>
      <c r="C537" s="37" t="s">
        <v>1078</v>
      </c>
      <c r="D537" s="38" t="s">
        <v>800</v>
      </c>
      <c r="E537" s="39">
        <v>1472.256000063024</v>
      </c>
      <c r="F537" s="39">
        <f t="shared" si="31"/>
        <v>1619.4816000693265</v>
      </c>
      <c r="G537" s="39">
        <f t="shared" si="32"/>
        <v>1913.9328000819312</v>
      </c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BK537" s="51">
        <v>621000</v>
      </c>
      <c r="BL537" s="52">
        <v>1.0850973046102612</v>
      </c>
    </row>
    <row r="538" spans="1:64" ht="25.5" customHeight="1" thickTop="1" thickBot="1" x14ac:dyDescent="0.25">
      <c r="A538" s="20" t="str">
        <f t="shared" si="30"/>
        <v>2142SOUTH GRANVILLE</v>
      </c>
      <c r="B538" s="20">
        <v>2142</v>
      </c>
      <c r="C538" s="20" t="s">
        <v>1079</v>
      </c>
      <c r="D538" s="21" t="s">
        <v>800</v>
      </c>
      <c r="E538" s="22">
        <v>1472.256000063024</v>
      </c>
      <c r="F538" s="22">
        <f t="shared" si="31"/>
        <v>1619.4816000693265</v>
      </c>
      <c r="G538" s="22">
        <f t="shared" si="32"/>
        <v>1913.9328000819312</v>
      </c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BK538" s="63">
        <v>622000</v>
      </c>
      <c r="BL538" s="64">
        <v>1.0864970340305964</v>
      </c>
    </row>
    <row r="539" spans="1:64" ht="25.5" customHeight="1" thickTop="1" thickBot="1" x14ac:dyDescent="0.25">
      <c r="A539" s="20" t="str">
        <f t="shared" si="30"/>
        <v>2143BIRRONG</v>
      </c>
      <c r="B539" s="37">
        <v>2143</v>
      </c>
      <c r="C539" s="37" t="s">
        <v>1080</v>
      </c>
      <c r="D539" s="38" t="s">
        <v>800</v>
      </c>
      <c r="E539" s="39">
        <v>1228.4060005699682</v>
      </c>
      <c r="F539" s="39">
        <f t="shared" si="31"/>
        <v>1351.2466006269651</v>
      </c>
      <c r="G539" s="39">
        <f t="shared" si="32"/>
        <v>1596.9278007409587</v>
      </c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BK539" s="51">
        <v>623000</v>
      </c>
      <c r="BL539" s="52">
        <v>1.0878967634509313</v>
      </c>
    </row>
    <row r="540" spans="1:64" ht="25.5" customHeight="1" thickTop="1" thickBot="1" x14ac:dyDescent="0.25">
      <c r="A540" s="20" t="str">
        <f t="shared" si="30"/>
        <v>2143POTTS HILL</v>
      </c>
      <c r="B540" s="20">
        <v>2143</v>
      </c>
      <c r="C540" s="20" t="s">
        <v>1081</v>
      </c>
      <c r="D540" s="21" t="s">
        <v>800</v>
      </c>
      <c r="E540" s="22">
        <v>1228.4060005699682</v>
      </c>
      <c r="F540" s="22">
        <f t="shared" si="31"/>
        <v>1351.2466006269651</v>
      </c>
      <c r="G540" s="22">
        <f t="shared" si="32"/>
        <v>1596.9278007409587</v>
      </c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BK540" s="63">
        <v>624000</v>
      </c>
      <c r="BL540" s="64">
        <v>1.0892912894161724</v>
      </c>
    </row>
    <row r="541" spans="1:64" ht="25.5" customHeight="1" thickTop="1" thickBot="1" x14ac:dyDescent="0.25">
      <c r="A541" s="20" t="str">
        <f t="shared" si="30"/>
        <v>2143REGENTS PARK</v>
      </c>
      <c r="B541" s="37">
        <v>2143</v>
      </c>
      <c r="C541" s="37" t="s">
        <v>1082</v>
      </c>
      <c r="D541" s="38" t="s">
        <v>800</v>
      </c>
      <c r="E541" s="39">
        <v>1228.4060005699682</v>
      </c>
      <c r="F541" s="39">
        <f t="shared" si="31"/>
        <v>1351.2466006269651</v>
      </c>
      <c r="G541" s="39">
        <f t="shared" si="32"/>
        <v>1596.9278007409587</v>
      </c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BK541" s="51">
        <v>625000</v>
      </c>
      <c r="BL541" s="52">
        <v>1.0906858153814132</v>
      </c>
    </row>
    <row r="542" spans="1:64" ht="25.5" customHeight="1" thickTop="1" thickBot="1" x14ac:dyDescent="0.25">
      <c r="A542" s="20" t="str">
        <f t="shared" si="30"/>
        <v>2144AUBURN</v>
      </c>
      <c r="B542" s="20">
        <v>2144</v>
      </c>
      <c r="C542" s="20" t="s">
        <v>1083</v>
      </c>
      <c r="D542" s="21" t="s">
        <v>800</v>
      </c>
      <c r="E542" s="22">
        <v>1404.3199994539759</v>
      </c>
      <c r="F542" s="22">
        <f t="shared" si="31"/>
        <v>1544.7519993993737</v>
      </c>
      <c r="G542" s="22">
        <f t="shared" si="32"/>
        <v>1825.6159992901687</v>
      </c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BK542" s="63">
        <v>626000</v>
      </c>
      <c r="BL542" s="64">
        <v>1.0920803413466542</v>
      </c>
    </row>
    <row r="543" spans="1:64" ht="25.5" customHeight="1" thickTop="1" thickBot="1" x14ac:dyDescent="0.25">
      <c r="A543" s="20" t="str">
        <f t="shared" si="30"/>
        <v>2145CONSTITUTION HILL</v>
      </c>
      <c r="B543" s="37">
        <v>2145</v>
      </c>
      <c r="C543" s="37" t="s">
        <v>1084</v>
      </c>
      <c r="D543" s="38" t="s">
        <v>800</v>
      </c>
      <c r="E543" s="39">
        <v>1594.54200055964</v>
      </c>
      <c r="F543" s="39">
        <f t="shared" si="31"/>
        <v>1753.996200615604</v>
      </c>
      <c r="G543" s="39">
        <f t="shared" si="32"/>
        <v>2072.9046007275319</v>
      </c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BK543" s="51">
        <v>627000</v>
      </c>
      <c r="BL543" s="52">
        <v>1.0934748673118952</v>
      </c>
    </row>
    <row r="544" spans="1:64" ht="25.5" customHeight="1" thickTop="1" thickBot="1" x14ac:dyDescent="0.25">
      <c r="A544" s="20" t="str">
        <f t="shared" si="30"/>
        <v>2145GIRRAWEEN</v>
      </c>
      <c r="B544" s="20">
        <v>2145</v>
      </c>
      <c r="C544" s="20" t="s">
        <v>603</v>
      </c>
      <c r="D544" s="21" t="s">
        <v>800</v>
      </c>
      <c r="E544" s="22">
        <v>1594.54200055964</v>
      </c>
      <c r="F544" s="22">
        <f t="shared" si="31"/>
        <v>1753.996200615604</v>
      </c>
      <c r="G544" s="22">
        <f t="shared" si="32"/>
        <v>2072.9046007275319</v>
      </c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BK544" s="63">
        <v>628000</v>
      </c>
      <c r="BL544" s="64">
        <v>1.0948641898220419</v>
      </c>
    </row>
    <row r="545" spans="1:64" ht="25.5" customHeight="1" thickTop="1" thickBot="1" x14ac:dyDescent="0.25">
      <c r="A545" s="20" t="str">
        <f t="shared" si="30"/>
        <v>2145GREYSTANES</v>
      </c>
      <c r="B545" s="37">
        <v>2145</v>
      </c>
      <c r="C545" s="37" t="s">
        <v>1085</v>
      </c>
      <c r="D545" s="38" t="s">
        <v>800</v>
      </c>
      <c r="E545" s="39">
        <v>1594.54200055964</v>
      </c>
      <c r="F545" s="39">
        <f t="shared" si="31"/>
        <v>1753.996200615604</v>
      </c>
      <c r="G545" s="39">
        <f t="shared" si="32"/>
        <v>2072.9046007275319</v>
      </c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BK545" s="51">
        <v>629000</v>
      </c>
      <c r="BL545" s="52">
        <v>1.0962639192423771</v>
      </c>
    </row>
    <row r="546" spans="1:64" ht="25.5" customHeight="1" thickTop="1" thickBot="1" x14ac:dyDescent="0.25">
      <c r="A546" s="20" t="str">
        <f t="shared" si="30"/>
        <v>2145MAYS HILL</v>
      </c>
      <c r="B546" s="20">
        <v>2145</v>
      </c>
      <c r="C546" s="20" t="s">
        <v>1086</v>
      </c>
      <c r="D546" s="21" t="s">
        <v>800</v>
      </c>
      <c r="E546" s="22">
        <v>1594.54200055964</v>
      </c>
      <c r="F546" s="22">
        <f t="shared" si="31"/>
        <v>1753.996200615604</v>
      </c>
      <c r="G546" s="22">
        <f t="shared" si="32"/>
        <v>2072.9046007275319</v>
      </c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BK546" s="63">
        <v>630000</v>
      </c>
      <c r="BL546" s="64">
        <v>1.097663648662712</v>
      </c>
    </row>
    <row r="547" spans="1:64" ht="25.5" customHeight="1" thickTop="1" thickBot="1" x14ac:dyDescent="0.25">
      <c r="A547" s="20" t="str">
        <f t="shared" si="30"/>
        <v>2145PEMULWUY</v>
      </c>
      <c r="B547" s="37">
        <v>2145</v>
      </c>
      <c r="C547" s="37" t="s">
        <v>1087</v>
      </c>
      <c r="D547" s="38" t="s">
        <v>800</v>
      </c>
      <c r="E547" s="39">
        <v>1594.54200055964</v>
      </c>
      <c r="F547" s="39">
        <f t="shared" si="31"/>
        <v>1753.996200615604</v>
      </c>
      <c r="G547" s="39">
        <f t="shared" si="32"/>
        <v>2072.9046007275319</v>
      </c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BK547" s="51">
        <v>631000</v>
      </c>
      <c r="BL547" s="52">
        <v>1.0990477677177646</v>
      </c>
    </row>
    <row r="548" spans="1:64" ht="25.5" customHeight="1" thickTop="1" thickBot="1" x14ac:dyDescent="0.25">
      <c r="A548" s="20" t="str">
        <f t="shared" si="30"/>
        <v>2145PENDLE HILL</v>
      </c>
      <c r="B548" s="20">
        <v>2145</v>
      </c>
      <c r="C548" s="20" t="s">
        <v>1088</v>
      </c>
      <c r="D548" s="21" t="s">
        <v>800</v>
      </c>
      <c r="E548" s="22">
        <v>1594.54200055964</v>
      </c>
      <c r="F548" s="22">
        <f t="shared" si="31"/>
        <v>1753.996200615604</v>
      </c>
      <c r="G548" s="22">
        <f t="shared" si="32"/>
        <v>2072.9046007275319</v>
      </c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BK548" s="63">
        <v>632000</v>
      </c>
      <c r="BL548" s="64">
        <v>1.1004422936830056</v>
      </c>
    </row>
    <row r="549" spans="1:64" ht="25.5" customHeight="1" thickTop="1" thickBot="1" x14ac:dyDescent="0.25">
      <c r="A549" s="20" t="str">
        <f t="shared" si="30"/>
        <v>2145SOUTH WENTWORTHVILLE</v>
      </c>
      <c r="B549" s="37">
        <v>2145</v>
      </c>
      <c r="C549" s="37" t="s">
        <v>1089</v>
      </c>
      <c r="D549" s="38" t="s">
        <v>800</v>
      </c>
      <c r="E549" s="39">
        <v>1594.54200055964</v>
      </c>
      <c r="F549" s="39">
        <f t="shared" si="31"/>
        <v>1753.996200615604</v>
      </c>
      <c r="G549" s="39">
        <f t="shared" si="32"/>
        <v>2072.9046007275319</v>
      </c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BK549" s="51">
        <v>633000</v>
      </c>
      <c r="BL549" s="52">
        <v>1.1018368196482466</v>
      </c>
    </row>
    <row r="550" spans="1:64" ht="25.5" customHeight="1" thickTop="1" thickBot="1" x14ac:dyDescent="0.25">
      <c r="A550" s="20" t="str">
        <f t="shared" si="30"/>
        <v>2145WENTWORTHVILLE</v>
      </c>
      <c r="B550" s="20">
        <v>2145</v>
      </c>
      <c r="C550" s="20" t="s">
        <v>1090</v>
      </c>
      <c r="D550" s="21" t="s">
        <v>800</v>
      </c>
      <c r="E550" s="22">
        <v>1594.54200055964</v>
      </c>
      <c r="F550" s="22">
        <f t="shared" si="31"/>
        <v>1753.996200615604</v>
      </c>
      <c r="G550" s="22">
        <f t="shared" si="32"/>
        <v>2072.9046007275319</v>
      </c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BK550" s="63">
        <v>634000</v>
      </c>
      <c r="BL550" s="64">
        <v>1.1032313456134875</v>
      </c>
    </row>
    <row r="551" spans="1:64" ht="25.5" customHeight="1" thickTop="1" thickBot="1" x14ac:dyDescent="0.25">
      <c r="A551" s="20" t="str">
        <f t="shared" si="30"/>
        <v>2145WESTMEAD</v>
      </c>
      <c r="B551" s="37">
        <v>2145</v>
      </c>
      <c r="C551" s="37" t="s">
        <v>1091</v>
      </c>
      <c r="D551" s="38" t="s">
        <v>800</v>
      </c>
      <c r="E551" s="39">
        <v>1594.54200055964</v>
      </c>
      <c r="F551" s="39">
        <f t="shared" si="31"/>
        <v>1753.996200615604</v>
      </c>
      <c r="G551" s="39">
        <f t="shared" si="32"/>
        <v>2072.9046007275319</v>
      </c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BK551" s="51">
        <v>635000</v>
      </c>
      <c r="BL551" s="52">
        <v>1.1046258715787283</v>
      </c>
    </row>
    <row r="552" spans="1:64" ht="25.5" customHeight="1" thickTop="1" thickBot="1" x14ac:dyDescent="0.25">
      <c r="A552" s="20" t="str">
        <f t="shared" si="30"/>
        <v>2146OLD TOONGABBIE</v>
      </c>
      <c r="B552" s="20">
        <v>2146</v>
      </c>
      <c r="C552" s="20" t="s">
        <v>1092</v>
      </c>
      <c r="D552" s="21" t="s">
        <v>800</v>
      </c>
      <c r="E552" s="22">
        <v>1584.925999984184</v>
      </c>
      <c r="F552" s="22">
        <f t="shared" si="31"/>
        <v>1743.4185999826027</v>
      </c>
      <c r="G552" s="22">
        <f t="shared" si="32"/>
        <v>2060.4037999794396</v>
      </c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BK552" s="63">
        <v>636000</v>
      </c>
      <c r="BL552" s="64">
        <v>1.1060151940888749</v>
      </c>
    </row>
    <row r="553" spans="1:64" ht="25.5" customHeight="1" thickTop="1" thickBot="1" x14ac:dyDescent="0.25">
      <c r="A553" s="20" t="str">
        <f t="shared" si="30"/>
        <v>2146TOONGABBIE</v>
      </c>
      <c r="B553" s="37">
        <v>2146</v>
      </c>
      <c r="C553" s="37" t="s">
        <v>1093</v>
      </c>
      <c r="D553" s="38" t="s">
        <v>800</v>
      </c>
      <c r="E553" s="39">
        <v>1584.925999984184</v>
      </c>
      <c r="F553" s="39">
        <f t="shared" si="31"/>
        <v>1743.4185999826027</v>
      </c>
      <c r="G553" s="39">
        <f t="shared" si="32"/>
        <v>2060.4037999794396</v>
      </c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BK553" s="51">
        <v>637000</v>
      </c>
      <c r="BL553" s="52">
        <v>1.1074045165990218</v>
      </c>
    </row>
    <row r="554" spans="1:64" ht="25.5" customHeight="1" thickTop="1" thickBot="1" x14ac:dyDescent="0.25">
      <c r="A554" s="20" t="str">
        <f t="shared" si="30"/>
        <v>2147KINGS LANGLEY</v>
      </c>
      <c r="B554" s="20">
        <v>2147</v>
      </c>
      <c r="C554" s="20" t="s">
        <v>1094</v>
      </c>
      <c r="D554" s="21" t="s">
        <v>800</v>
      </c>
      <c r="E554" s="22">
        <v>1611.1860006762961</v>
      </c>
      <c r="F554" s="22">
        <f t="shared" si="31"/>
        <v>1772.3046007439259</v>
      </c>
      <c r="G554" s="22">
        <f t="shared" si="32"/>
        <v>2094.5418008791848</v>
      </c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BK554" s="63">
        <v>638000</v>
      </c>
      <c r="BL554" s="64">
        <v>1.108804246019357</v>
      </c>
    </row>
    <row r="555" spans="1:64" ht="25.5" customHeight="1" thickTop="1" thickBot="1" x14ac:dyDescent="0.25">
      <c r="A555" s="20" t="str">
        <f t="shared" si="30"/>
        <v>2147LALOR PARK</v>
      </c>
      <c r="B555" s="37">
        <v>2147</v>
      </c>
      <c r="C555" s="37" t="s">
        <v>1095</v>
      </c>
      <c r="D555" s="38" t="s">
        <v>800</v>
      </c>
      <c r="E555" s="39">
        <v>1611.1860006762961</v>
      </c>
      <c r="F555" s="39">
        <f t="shared" si="31"/>
        <v>1772.3046007439259</v>
      </c>
      <c r="G555" s="39">
        <f t="shared" si="32"/>
        <v>2094.5418008791848</v>
      </c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BK555" s="51">
        <v>639000</v>
      </c>
      <c r="BL555" s="52">
        <v>1.1101935685295037</v>
      </c>
    </row>
    <row r="556" spans="1:64" ht="25.5" customHeight="1" thickTop="1" thickBot="1" x14ac:dyDescent="0.25">
      <c r="A556" s="20" t="str">
        <f t="shared" si="30"/>
        <v>2147SEVEN HILLS</v>
      </c>
      <c r="B556" s="20">
        <v>2147</v>
      </c>
      <c r="C556" s="20" t="s">
        <v>1096</v>
      </c>
      <c r="D556" s="21" t="s">
        <v>800</v>
      </c>
      <c r="E556" s="22">
        <v>1611.1860006762961</v>
      </c>
      <c r="F556" s="22">
        <f t="shared" si="31"/>
        <v>1772.3046007439259</v>
      </c>
      <c r="G556" s="22">
        <f t="shared" si="32"/>
        <v>2094.5418008791848</v>
      </c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BK556" s="63">
        <v>640000</v>
      </c>
      <c r="BL556" s="64">
        <v>1.1115880944947445</v>
      </c>
    </row>
    <row r="557" spans="1:64" ht="25.5" customHeight="1" thickTop="1" thickBot="1" x14ac:dyDescent="0.25">
      <c r="A557" s="20" t="str">
        <f t="shared" si="30"/>
        <v>2148ARNDELL PARK</v>
      </c>
      <c r="B557" s="37">
        <v>2148</v>
      </c>
      <c r="C557" s="37" t="s">
        <v>1097</v>
      </c>
      <c r="D557" s="38" t="s">
        <v>800</v>
      </c>
      <c r="E557" s="39">
        <v>1689.7439995665682</v>
      </c>
      <c r="F557" s="39">
        <f t="shared" si="31"/>
        <v>1858.7183995232251</v>
      </c>
      <c r="G557" s="39">
        <f t="shared" si="32"/>
        <v>2196.6671994365388</v>
      </c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BK557" s="51">
        <v>641000</v>
      </c>
      <c r="BL557" s="52">
        <v>1.112972213549797</v>
      </c>
    </row>
    <row r="558" spans="1:64" ht="25.5" customHeight="1" thickTop="1" thickBot="1" x14ac:dyDescent="0.25">
      <c r="A558" s="20" t="str">
        <f t="shared" si="30"/>
        <v>2148BLACKTOWN</v>
      </c>
      <c r="B558" s="20">
        <v>2148</v>
      </c>
      <c r="C558" s="20" t="s">
        <v>1098</v>
      </c>
      <c r="D558" s="21" t="s">
        <v>800</v>
      </c>
      <c r="E558" s="22">
        <v>1689.7439995665682</v>
      </c>
      <c r="F558" s="22">
        <f t="shared" si="31"/>
        <v>1858.7183995232251</v>
      </c>
      <c r="G558" s="22">
        <f t="shared" si="32"/>
        <v>2196.6671994365388</v>
      </c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BK558" s="63">
        <v>642000</v>
      </c>
      <c r="BL558" s="64">
        <v>1.1143615360599437</v>
      </c>
    </row>
    <row r="559" spans="1:64" ht="25.5" customHeight="1" thickTop="1" thickBot="1" x14ac:dyDescent="0.25">
      <c r="A559" s="20" t="str">
        <f t="shared" si="30"/>
        <v>2148HUNTINGWOOD</v>
      </c>
      <c r="B559" s="37">
        <v>2148</v>
      </c>
      <c r="C559" s="37" t="s">
        <v>1099</v>
      </c>
      <c r="D559" s="38" t="s">
        <v>800</v>
      </c>
      <c r="E559" s="39">
        <v>1689.7439995665682</v>
      </c>
      <c r="F559" s="39">
        <f t="shared" si="31"/>
        <v>1858.7183995232251</v>
      </c>
      <c r="G559" s="39">
        <f t="shared" si="32"/>
        <v>2196.6671994365388</v>
      </c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BK559" s="51">
        <v>643000</v>
      </c>
      <c r="BL559" s="52">
        <v>1.115756062025185</v>
      </c>
    </row>
    <row r="560" spans="1:64" ht="25.5" customHeight="1" thickTop="1" thickBot="1" x14ac:dyDescent="0.25">
      <c r="A560" s="20" t="str">
        <f t="shared" si="30"/>
        <v>2148KINGS PARK</v>
      </c>
      <c r="B560" s="20">
        <v>2148</v>
      </c>
      <c r="C560" s="20" t="s">
        <v>1100</v>
      </c>
      <c r="D560" s="21" t="s">
        <v>800</v>
      </c>
      <c r="E560" s="22">
        <v>1689.7439995665682</v>
      </c>
      <c r="F560" s="22">
        <f t="shared" si="31"/>
        <v>1858.7183995232251</v>
      </c>
      <c r="G560" s="22">
        <f t="shared" si="32"/>
        <v>2196.6671994365388</v>
      </c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BK560" s="63">
        <v>644000</v>
      </c>
      <c r="BL560" s="64">
        <v>1.1171505879904258</v>
      </c>
    </row>
    <row r="561" spans="1:64" ht="25.5" customHeight="1" thickTop="1" thickBot="1" x14ac:dyDescent="0.25">
      <c r="A561" s="20" t="str">
        <f t="shared" si="30"/>
        <v>2148MARAYONG</v>
      </c>
      <c r="B561" s="37">
        <v>2148</v>
      </c>
      <c r="C561" s="37" t="s">
        <v>1101</v>
      </c>
      <c r="D561" s="38" t="s">
        <v>800</v>
      </c>
      <c r="E561" s="39">
        <v>1689.7439995665682</v>
      </c>
      <c r="F561" s="39">
        <f t="shared" si="31"/>
        <v>1858.7183995232251</v>
      </c>
      <c r="G561" s="39">
        <f t="shared" si="32"/>
        <v>2196.6671994365388</v>
      </c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BK561" s="51">
        <v>645000</v>
      </c>
      <c r="BL561" s="52">
        <v>1.1185399105005724</v>
      </c>
    </row>
    <row r="562" spans="1:64" ht="25.5" customHeight="1" thickTop="1" thickBot="1" x14ac:dyDescent="0.25">
      <c r="A562" s="20" t="str">
        <f t="shared" si="30"/>
        <v>2148PROSPECT</v>
      </c>
      <c r="B562" s="20">
        <v>2148</v>
      </c>
      <c r="C562" s="20" t="s">
        <v>1102</v>
      </c>
      <c r="D562" s="21" t="s">
        <v>800</v>
      </c>
      <c r="E562" s="22">
        <v>1689.7439995665682</v>
      </c>
      <c r="F562" s="22">
        <f t="shared" si="31"/>
        <v>1858.7183995232251</v>
      </c>
      <c r="G562" s="22">
        <f t="shared" si="32"/>
        <v>2196.6671994365388</v>
      </c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BK562" s="63">
        <v>646000</v>
      </c>
      <c r="BL562" s="64">
        <v>1.119924029555625</v>
      </c>
    </row>
    <row r="563" spans="1:64" ht="25.5" customHeight="1" thickTop="1" thickBot="1" x14ac:dyDescent="0.25">
      <c r="A563" s="20" t="str">
        <f t="shared" si="30"/>
        <v>2150HARRIS PARK</v>
      </c>
      <c r="B563" s="37">
        <v>2150</v>
      </c>
      <c r="C563" s="37" t="s">
        <v>1103</v>
      </c>
      <c r="D563" s="38" t="s">
        <v>800</v>
      </c>
      <c r="E563" s="39">
        <v>1736.7839995377519</v>
      </c>
      <c r="F563" s="39">
        <f t="shared" si="31"/>
        <v>1910.4623994915273</v>
      </c>
      <c r="G563" s="39">
        <f t="shared" si="32"/>
        <v>2257.8191993990777</v>
      </c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BK563" s="51">
        <v>647000</v>
      </c>
      <c r="BL563" s="52">
        <v>1.1213185555208658</v>
      </c>
    </row>
    <row r="564" spans="1:64" ht="25.5" customHeight="1" thickTop="1" thickBot="1" x14ac:dyDescent="0.25">
      <c r="A564" s="20" t="str">
        <f t="shared" si="30"/>
        <v>2150PARRAMATTA</v>
      </c>
      <c r="B564" s="20">
        <v>2150</v>
      </c>
      <c r="C564" s="20" t="s">
        <v>1104</v>
      </c>
      <c r="D564" s="21" t="s">
        <v>800</v>
      </c>
      <c r="E564" s="22">
        <v>1736.7839995377519</v>
      </c>
      <c r="F564" s="22">
        <f t="shared" si="31"/>
        <v>1910.4623994915273</v>
      </c>
      <c r="G564" s="22">
        <f t="shared" si="32"/>
        <v>2257.8191993990777</v>
      </c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BK564" s="63">
        <v>648000</v>
      </c>
      <c r="BL564" s="64">
        <v>1.1226974711208242</v>
      </c>
    </row>
    <row r="565" spans="1:64" ht="25.5" customHeight="1" thickTop="1" thickBot="1" x14ac:dyDescent="0.25">
      <c r="A565" s="20" t="str">
        <f t="shared" si="30"/>
        <v>2151NORTH PARRAMATTA</v>
      </c>
      <c r="B565" s="37">
        <v>2151</v>
      </c>
      <c r="C565" s="37" t="s">
        <v>1105</v>
      </c>
      <c r="D565" s="38" t="s">
        <v>800</v>
      </c>
      <c r="E565" s="39">
        <v>1567.525999960184</v>
      </c>
      <c r="F565" s="39">
        <f t="shared" si="31"/>
        <v>1724.2785999562025</v>
      </c>
      <c r="G565" s="39">
        <f t="shared" si="32"/>
        <v>2037.7837999482392</v>
      </c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BK565" s="51">
        <v>649000</v>
      </c>
      <c r="BL565" s="52">
        <v>1.1240867936309711</v>
      </c>
    </row>
    <row r="566" spans="1:64" ht="25.5" customHeight="1" thickTop="1" thickBot="1" x14ac:dyDescent="0.25">
      <c r="A566" s="20" t="str">
        <f t="shared" si="30"/>
        <v>2151NORTH ROCKS</v>
      </c>
      <c r="B566" s="20">
        <v>2151</v>
      </c>
      <c r="C566" s="20" t="s">
        <v>1106</v>
      </c>
      <c r="D566" s="21" t="s">
        <v>800</v>
      </c>
      <c r="E566" s="22">
        <v>1567.525999960184</v>
      </c>
      <c r="F566" s="22">
        <f t="shared" si="31"/>
        <v>1724.2785999562025</v>
      </c>
      <c r="G566" s="22">
        <f t="shared" si="32"/>
        <v>2037.7837999482392</v>
      </c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BK566" s="63">
        <v>650000</v>
      </c>
      <c r="BL566" s="64">
        <v>1.125486523051306</v>
      </c>
    </row>
    <row r="567" spans="1:64" ht="25.5" customHeight="1" thickTop="1" thickBot="1" x14ac:dyDescent="0.25">
      <c r="A567" s="20" t="str">
        <f t="shared" si="30"/>
        <v>2152NORTHMEAD</v>
      </c>
      <c r="B567" s="37">
        <v>2152</v>
      </c>
      <c r="C567" s="37" t="s">
        <v>1107</v>
      </c>
      <c r="D567" s="38" t="s">
        <v>800</v>
      </c>
      <c r="E567" s="39">
        <v>1546.3559999309839</v>
      </c>
      <c r="F567" s="39">
        <f t="shared" si="31"/>
        <v>1700.9915999240825</v>
      </c>
      <c r="G567" s="39">
        <f t="shared" si="32"/>
        <v>2010.2627999102792</v>
      </c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BK567" s="51">
        <v>651000</v>
      </c>
      <c r="BL567" s="52">
        <v>1.1268706421063586</v>
      </c>
    </row>
    <row r="568" spans="1:64" ht="25.5" customHeight="1" thickTop="1" thickBot="1" x14ac:dyDescent="0.25">
      <c r="A568" s="20" t="str">
        <f t="shared" si="30"/>
        <v>2153BAULKHAM HILLS</v>
      </c>
      <c r="B568" s="20">
        <v>2153</v>
      </c>
      <c r="C568" s="20" t="s">
        <v>1108</v>
      </c>
      <c r="D568" s="21" t="s">
        <v>800</v>
      </c>
      <c r="E568" s="22">
        <v>1535.3620000563681</v>
      </c>
      <c r="F568" s="22">
        <f t="shared" si="31"/>
        <v>1688.8982000620049</v>
      </c>
      <c r="G568" s="22">
        <f t="shared" si="32"/>
        <v>1995.9706000732785</v>
      </c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BK568" s="63">
        <v>652000</v>
      </c>
      <c r="BL568" s="64">
        <v>1.1282547611614113</v>
      </c>
    </row>
    <row r="569" spans="1:64" ht="25.5" customHeight="1" thickTop="1" thickBot="1" x14ac:dyDescent="0.25">
      <c r="A569" s="20" t="str">
        <f t="shared" si="30"/>
        <v>2153BELLA VISTA</v>
      </c>
      <c r="B569" s="37">
        <v>2153</v>
      </c>
      <c r="C569" s="37" t="s">
        <v>1109</v>
      </c>
      <c r="D569" s="38" t="s">
        <v>800</v>
      </c>
      <c r="E569" s="39">
        <v>1535.3620000563681</v>
      </c>
      <c r="F569" s="39">
        <f t="shared" si="31"/>
        <v>1688.8982000620049</v>
      </c>
      <c r="G569" s="39">
        <f t="shared" si="32"/>
        <v>1995.9706000732785</v>
      </c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BK569" s="51">
        <v>653000</v>
      </c>
      <c r="BL569" s="52">
        <v>1.1296388802164639</v>
      </c>
    </row>
    <row r="570" spans="1:64" ht="25.5" customHeight="1" thickTop="1" thickBot="1" x14ac:dyDescent="0.25">
      <c r="A570" s="20" t="str">
        <f t="shared" si="30"/>
        <v>2153WINSTON HILLS</v>
      </c>
      <c r="B570" s="20">
        <v>2153</v>
      </c>
      <c r="C570" s="20" t="s">
        <v>1110</v>
      </c>
      <c r="D570" s="21" t="s">
        <v>800</v>
      </c>
      <c r="E570" s="22">
        <v>1535.3620000563681</v>
      </c>
      <c r="F570" s="22">
        <f t="shared" si="31"/>
        <v>1688.8982000620049</v>
      </c>
      <c r="G570" s="22">
        <f t="shared" si="32"/>
        <v>1995.9706000732785</v>
      </c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BK570" s="63">
        <v>654000</v>
      </c>
      <c r="BL570" s="64">
        <v>1.1310334061817047</v>
      </c>
    </row>
    <row r="571" spans="1:64" ht="25.5" customHeight="1" thickTop="1" thickBot="1" x14ac:dyDescent="0.25">
      <c r="A571" s="20" t="str">
        <f t="shared" si="30"/>
        <v>2154CASTLE HILL</v>
      </c>
      <c r="B571" s="37">
        <v>2154</v>
      </c>
      <c r="C571" s="37" t="s">
        <v>1111</v>
      </c>
      <c r="D571" s="38" t="s">
        <v>800</v>
      </c>
      <c r="E571" s="39">
        <v>1463.7659997233682</v>
      </c>
      <c r="F571" s="39">
        <f t="shared" si="31"/>
        <v>1610.142599695705</v>
      </c>
      <c r="G571" s="39">
        <f t="shared" si="32"/>
        <v>1902.8957996403788</v>
      </c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BK571" s="51">
        <v>655000</v>
      </c>
      <c r="BL571" s="52">
        <v>1.1324227286918513</v>
      </c>
    </row>
    <row r="572" spans="1:64" ht="25.5" customHeight="1" thickTop="1" thickBot="1" x14ac:dyDescent="0.25">
      <c r="A572" s="20" t="str">
        <f t="shared" si="30"/>
        <v>2155BEAUMONT HILLS</v>
      </c>
      <c r="B572" s="20">
        <v>2155</v>
      </c>
      <c r="C572" s="20" t="s">
        <v>1112</v>
      </c>
      <c r="D572" s="21" t="s">
        <v>800</v>
      </c>
      <c r="E572" s="22">
        <v>1473.1679994552401</v>
      </c>
      <c r="F572" s="22">
        <f t="shared" si="31"/>
        <v>1620.4847994007641</v>
      </c>
      <c r="G572" s="22">
        <f t="shared" si="32"/>
        <v>1915.1183992918122</v>
      </c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BK572" s="63">
        <v>656000</v>
      </c>
      <c r="BL572" s="64">
        <v>1.1338068477469039</v>
      </c>
    </row>
    <row r="573" spans="1:64" ht="25.5" customHeight="1" thickTop="1" thickBot="1" x14ac:dyDescent="0.25">
      <c r="A573" s="20" t="str">
        <f t="shared" si="30"/>
        <v>2155KELLYVILLE</v>
      </c>
      <c r="B573" s="37">
        <v>2155</v>
      </c>
      <c r="C573" s="37" t="s">
        <v>1113</v>
      </c>
      <c r="D573" s="38" t="s">
        <v>800</v>
      </c>
      <c r="E573" s="39">
        <v>1473.1679994552401</v>
      </c>
      <c r="F573" s="39">
        <f t="shared" si="31"/>
        <v>1620.4847994007641</v>
      </c>
      <c r="G573" s="39">
        <f t="shared" si="32"/>
        <v>1915.1183992918122</v>
      </c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BK573" s="51">
        <v>657000</v>
      </c>
      <c r="BL573" s="52">
        <v>1.1351909668019566</v>
      </c>
    </row>
    <row r="574" spans="1:64" ht="25.5" customHeight="1" thickTop="1" thickBot="1" x14ac:dyDescent="0.25">
      <c r="A574" s="20" t="str">
        <f t="shared" si="30"/>
        <v>2155KELLYVILLE RIDGE</v>
      </c>
      <c r="B574" s="20">
        <v>2155</v>
      </c>
      <c r="C574" s="20" t="s">
        <v>1114</v>
      </c>
      <c r="D574" s="21" t="s">
        <v>800</v>
      </c>
      <c r="E574" s="22">
        <v>1473.1679994552401</v>
      </c>
      <c r="F574" s="22">
        <f t="shared" si="31"/>
        <v>1620.4847994007641</v>
      </c>
      <c r="G574" s="22">
        <f t="shared" si="32"/>
        <v>1915.1183992918122</v>
      </c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BK574" s="63">
        <v>658000</v>
      </c>
      <c r="BL574" s="64">
        <v>1.1365802893121033</v>
      </c>
    </row>
    <row r="575" spans="1:64" ht="25.5" customHeight="1" thickTop="1" thickBot="1" x14ac:dyDescent="0.25">
      <c r="A575" s="20" t="str">
        <f t="shared" si="30"/>
        <v>2155ROUSE HILL</v>
      </c>
      <c r="B575" s="37">
        <v>2155</v>
      </c>
      <c r="C575" s="37" t="s">
        <v>1115</v>
      </c>
      <c r="D575" s="38" t="s">
        <v>800</v>
      </c>
      <c r="E575" s="39">
        <v>1473.1679994552401</v>
      </c>
      <c r="F575" s="39">
        <f t="shared" si="31"/>
        <v>1620.4847994007641</v>
      </c>
      <c r="G575" s="39">
        <f t="shared" si="32"/>
        <v>1915.1183992918122</v>
      </c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BK575" s="51">
        <v>659000</v>
      </c>
      <c r="BL575" s="52">
        <v>1.13796961182225</v>
      </c>
    </row>
    <row r="576" spans="1:64" ht="25.5" customHeight="1" thickTop="1" thickBot="1" x14ac:dyDescent="0.25">
      <c r="A576" s="20" t="str">
        <f t="shared" si="30"/>
        <v>2156ANNANGROVE</v>
      </c>
      <c r="B576" s="20">
        <v>2156</v>
      </c>
      <c r="C576" s="20" t="s">
        <v>1116</v>
      </c>
      <c r="D576" s="21" t="s">
        <v>800</v>
      </c>
      <c r="E576" s="22">
        <v>1593.7380001837362</v>
      </c>
      <c r="F576" s="22">
        <f t="shared" si="31"/>
        <v>1753.1118002021099</v>
      </c>
      <c r="G576" s="22">
        <f t="shared" si="32"/>
        <v>2071.8594002388572</v>
      </c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BK576" s="63">
        <v>660000</v>
      </c>
      <c r="BL576" s="64">
        <v>1.1393589343323967</v>
      </c>
    </row>
    <row r="577" spans="1:64" ht="25.5" customHeight="1" thickTop="1" thickBot="1" x14ac:dyDescent="0.25">
      <c r="A577" s="20" t="str">
        <f t="shared" si="30"/>
        <v>2156GLENHAVEN</v>
      </c>
      <c r="B577" s="37">
        <v>2156</v>
      </c>
      <c r="C577" s="37" t="s">
        <v>1117</v>
      </c>
      <c r="D577" s="38" t="s">
        <v>800</v>
      </c>
      <c r="E577" s="39">
        <v>1593.7380001837362</v>
      </c>
      <c r="F577" s="39">
        <f t="shared" si="31"/>
        <v>1753.1118002021099</v>
      </c>
      <c r="G577" s="39">
        <f t="shared" si="32"/>
        <v>2071.8594002388572</v>
      </c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BK577" s="51">
        <v>661000</v>
      </c>
      <c r="BL577" s="52">
        <v>1.1407430533874494</v>
      </c>
    </row>
    <row r="578" spans="1:64" ht="25.5" customHeight="1" thickTop="1" thickBot="1" x14ac:dyDescent="0.25">
      <c r="A578" s="20" t="str">
        <f t="shared" si="30"/>
        <v>2156KENTHURST</v>
      </c>
      <c r="B578" s="20">
        <v>2156</v>
      </c>
      <c r="C578" s="20" t="s">
        <v>1118</v>
      </c>
      <c r="D578" s="21" t="s">
        <v>800</v>
      </c>
      <c r="E578" s="22">
        <v>1593.7380001837362</v>
      </c>
      <c r="F578" s="22">
        <f t="shared" si="31"/>
        <v>1753.1118002021099</v>
      </c>
      <c r="G578" s="22">
        <f t="shared" si="32"/>
        <v>2071.8594002388572</v>
      </c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BK578" s="63">
        <v>662000</v>
      </c>
      <c r="BL578" s="64">
        <v>1.1421323758975959</v>
      </c>
    </row>
    <row r="579" spans="1:64" ht="25.5" customHeight="1" thickTop="1" thickBot="1" x14ac:dyDescent="0.25">
      <c r="A579" s="20" t="str">
        <f t="shared" si="30"/>
        <v>2157CANOELANDS</v>
      </c>
      <c r="B579" s="37">
        <v>2157</v>
      </c>
      <c r="C579" s="37" t="s">
        <v>1119</v>
      </c>
      <c r="D579" s="38" t="s">
        <v>800</v>
      </c>
      <c r="E579" s="39">
        <v>2319.1920002942238</v>
      </c>
      <c r="F579" s="39">
        <f t="shared" si="31"/>
        <v>2551.1112003236462</v>
      </c>
      <c r="G579" s="39">
        <f t="shared" si="32"/>
        <v>3014.9496003824911</v>
      </c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BK579" s="51">
        <v>663000</v>
      </c>
      <c r="BL579" s="52">
        <v>1.1435112914975543</v>
      </c>
    </row>
    <row r="580" spans="1:64" ht="25.5" customHeight="1" thickTop="1" thickBot="1" x14ac:dyDescent="0.25">
      <c r="A580" s="20" t="str">
        <f t="shared" si="30"/>
        <v>2157FOREST GLEN</v>
      </c>
      <c r="B580" s="20">
        <v>2157</v>
      </c>
      <c r="C580" s="20" t="s">
        <v>1120</v>
      </c>
      <c r="D580" s="21" t="s">
        <v>800</v>
      </c>
      <c r="E580" s="22">
        <v>2319.1920002942238</v>
      </c>
      <c r="F580" s="22">
        <f t="shared" si="31"/>
        <v>2551.1112003236462</v>
      </c>
      <c r="G580" s="22">
        <f t="shared" si="32"/>
        <v>3014.9496003824911</v>
      </c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BK580" s="63">
        <v>664000</v>
      </c>
      <c r="BL580" s="64">
        <v>1.1449006140077012</v>
      </c>
    </row>
    <row r="581" spans="1:64" ht="25.5" customHeight="1" thickTop="1" thickBot="1" x14ac:dyDescent="0.25">
      <c r="A581" s="20" t="str">
        <f t="shared" ref="A581:A644" si="33">CONCATENATE(B581,C581)</f>
        <v>2157GLENORIE</v>
      </c>
      <c r="B581" s="37">
        <v>2157</v>
      </c>
      <c r="C581" s="37" t="s">
        <v>1121</v>
      </c>
      <c r="D581" s="38" t="s">
        <v>800</v>
      </c>
      <c r="E581" s="39">
        <v>2319.1920002942238</v>
      </c>
      <c r="F581" s="39">
        <f t="shared" ref="F581:F644" si="34">1.1*E581</f>
        <v>2551.1112003236462</v>
      </c>
      <c r="G581" s="39">
        <f t="shared" ref="G581:G644" si="35">1.3*E581</f>
        <v>3014.9496003824911</v>
      </c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BK581" s="51">
        <v>665000</v>
      </c>
      <c r="BL581" s="52">
        <v>1.1462795296076596</v>
      </c>
    </row>
    <row r="582" spans="1:64" ht="25.5" customHeight="1" thickTop="1" thickBot="1" x14ac:dyDescent="0.25">
      <c r="A582" s="20" t="str">
        <f t="shared" si="33"/>
        <v>2158DURAL</v>
      </c>
      <c r="B582" s="20">
        <v>2158</v>
      </c>
      <c r="C582" s="20" t="s">
        <v>1122</v>
      </c>
      <c r="D582" s="21" t="s">
        <v>800</v>
      </c>
      <c r="E582" s="22">
        <v>1695.0340003703041</v>
      </c>
      <c r="F582" s="22">
        <f t="shared" si="34"/>
        <v>1864.5374004073346</v>
      </c>
      <c r="G582" s="22">
        <f t="shared" si="35"/>
        <v>2203.5442004813954</v>
      </c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BK582" s="63">
        <v>666000</v>
      </c>
      <c r="BL582" s="64">
        <v>1.1476584452076179</v>
      </c>
    </row>
    <row r="583" spans="1:64" ht="25.5" customHeight="1" thickTop="1" thickBot="1" x14ac:dyDescent="0.25">
      <c r="A583" s="20" t="str">
        <f t="shared" si="33"/>
        <v>2158MIDDLE DURAL</v>
      </c>
      <c r="B583" s="37">
        <v>2158</v>
      </c>
      <c r="C583" s="37" t="s">
        <v>1123</v>
      </c>
      <c r="D583" s="38" t="s">
        <v>800</v>
      </c>
      <c r="E583" s="39">
        <v>1695.0340003703041</v>
      </c>
      <c r="F583" s="39">
        <f t="shared" si="34"/>
        <v>1864.5374004073346</v>
      </c>
      <c r="G583" s="39">
        <f t="shared" si="35"/>
        <v>2203.5442004813954</v>
      </c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BK583" s="51">
        <v>667000</v>
      </c>
      <c r="BL583" s="52">
        <v>1.1490477677177644</v>
      </c>
    </row>
    <row r="584" spans="1:64" ht="25.5" customHeight="1" thickTop="1" thickBot="1" x14ac:dyDescent="0.25">
      <c r="A584" s="20" t="str">
        <f t="shared" si="33"/>
        <v>2159ARCADIA</v>
      </c>
      <c r="B584" s="20">
        <v>2159</v>
      </c>
      <c r="C584" s="20" t="s">
        <v>1124</v>
      </c>
      <c r="D584" s="21" t="s">
        <v>800</v>
      </c>
      <c r="E584" s="22">
        <v>1599.7499997703842</v>
      </c>
      <c r="F584" s="22">
        <f t="shared" si="34"/>
        <v>1759.7249997474228</v>
      </c>
      <c r="G584" s="22">
        <f t="shared" si="35"/>
        <v>2079.6749997014995</v>
      </c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BK584" s="63">
        <v>668000</v>
      </c>
      <c r="BL584" s="64">
        <v>1.1504422936830057</v>
      </c>
    </row>
    <row r="585" spans="1:64" ht="25.5" customHeight="1" thickTop="1" thickBot="1" x14ac:dyDescent="0.25">
      <c r="A585" s="20" t="str">
        <f t="shared" si="33"/>
        <v>2159BERRILEE</v>
      </c>
      <c r="B585" s="37">
        <v>2159</v>
      </c>
      <c r="C585" s="37" t="s">
        <v>1125</v>
      </c>
      <c r="D585" s="38" t="s">
        <v>800</v>
      </c>
      <c r="E585" s="39">
        <v>1599.7499997703842</v>
      </c>
      <c r="F585" s="39">
        <f t="shared" si="34"/>
        <v>1759.7249997474228</v>
      </c>
      <c r="G585" s="39">
        <f t="shared" si="35"/>
        <v>2079.6749997014995</v>
      </c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BK585" s="51">
        <v>669000</v>
      </c>
      <c r="BL585" s="52">
        <v>1.1518212092829641</v>
      </c>
    </row>
    <row r="586" spans="1:64" ht="25.5" customHeight="1" thickTop="1" thickBot="1" x14ac:dyDescent="0.25">
      <c r="A586" s="20" t="str">
        <f t="shared" si="33"/>
        <v>2159FIDDLETOWN</v>
      </c>
      <c r="B586" s="20">
        <v>2159</v>
      </c>
      <c r="C586" s="20" t="s">
        <v>1126</v>
      </c>
      <c r="D586" s="21" t="s">
        <v>800</v>
      </c>
      <c r="E586" s="22">
        <v>1599.7499997703842</v>
      </c>
      <c r="F586" s="22">
        <f t="shared" si="34"/>
        <v>1759.7249997474228</v>
      </c>
      <c r="G586" s="22">
        <f t="shared" si="35"/>
        <v>2079.6749997014995</v>
      </c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BK586" s="63">
        <v>670000</v>
      </c>
      <c r="BL586" s="64">
        <v>1.1532001248829222</v>
      </c>
    </row>
    <row r="587" spans="1:64" ht="25.5" customHeight="1" thickTop="1" thickBot="1" x14ac:dyDescent="0.25">
      <c r="A587" s="20" t="str">
        <f t="shared" si="33"/>
        <v>2159GALSTON</v>
      </c>
      <c r="B587" s="37">
        <v>2159</v>
      </c>
      <c r="C587" s="37" t="s">
        <v>1127</v>
      </c>
      <c r="D587" s="38" t="s">
        <v>800</v>
      </c>
      <c r="E587" s="39">
        <v>1599.7499997703842</v>
      </c>
      <c r="F587" s="39">
        <f t="shared" si="34"/>
        <v>1759.7249997474228</v>
      </c>
      <c r="G587" s="39">
        <f t="shared" si="35"/>
        <v>2079.6749997014995</v>
      </c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BK587" s="51">
        <v>671000</v>
      </c>
      <c r="BL587" s="52">
        <v>1.1545894473930689</v>
      </c>
    </row>
    <row r="588" spans="1:64" ht="25.5" customHeight="1" thickTop="1" thickBot="1" x14ac:dyDescent="0.25">
      <c r="A588" s="20" t="str">
        <f t="shared" si="33"/>
        <v>2160MERRYLANDS</v>
      </c>
      <c r="B588" s="20">
        <v>2160</v>
      </c>
      <c r="C588" s="20" t="s">
        <v>1128</v>
      </c>
      <c r="D588" s="21" t="s">
        <v>800</v>
      </c>
      <c r="E588" s="22">
        <v>1366.551999870376</v>
      </c>
      <c r="F588" s="22">
        <f t="shared" si="34"/>
        <v>1503.2071998574138</v>
      </c>
      <c r="G588" s="22">
        <f t="shared" si="35"/>
        <v>1776.517599831489</v>
      </c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BK588" s="63">
        <v>672000</v>
      </c>
      <c r="BL588" s="64">
        <v>1.1559735664481217</v>
      </c>
    </row>
    <row r="589" spans="1:64" ht="25.5" customHeight="1" thickTop="1" thickBot="1" x14ac:dyDescent="0.25">
      <c r="A589" s="20" t="str">
        <f t="shared" si="33"/>
        <v>2160MERRYLANDS WEST</v>
      </c>
      <c r="B589" s="37">
        <v>2160</v>
      </c>
      <c r="C589" s="37" t="s">
        <v>1129</v>
      </c>
      <c r="D589" s="38" t="s">
        <v>800</v>
      </c>
      <c r="E589" s="39">
        <v>1366.551999870376</v>
      </c>
      <c r="F589" s="39">
        <f t="shared" si="34"/>
        <v>1503.2071998574138</v>
      </c>
      <c r="G589" s="39">
        <f t="shared" si="35"/>
        <v>1776.517599831489</v>
      </c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BK589" s="51">
        <v>673000</v>
      </c>
      <c r="BL589" s="52">
        <v>1.1573576855031742</v>
      </c>
    </row>
    <row r="590" spans="1:64" ht="25.5" customHeight="1" thickTop="1" thickBot="1" x14ac:dyDescent="0.25">
      <c r="A590" s="20" t="str">
        <f t="shared" si="33"/>
        <v>2161GUILDFORD</v>
      </c>
      <c r="B590" s="20">
        <v>2161</v>
      </c>
      <c r="C590" s="20" t="s">
        <v>1130</v>
      </c>
      <c r="D590" s="21" t="s">
        <v>800</v>
      </c>
      <c r="E590" s="22">
        <v>1239.0339999287362</v>
      </c>
      <c r="F590" s="22">
        <f t="shared" si="34"/>
        <v>1362.93739992161</v>
      </c>
      <c r="G590" s="22">
        <f t="shared" si="35"/>
        <v>1610.7441999073571</v>
      </c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BK590" s="63">
        <v>674000</v>
      </c>
      <c r="BL590" s="64">
        <v>1.1587313976480382</v>
      </c>
    </row>
    <row r="591" spans="1:64" ht="25.5" customHeight="1" thickTop="1" thickBot="1" x14ac:dyDescent="0.25">
      <c r="A591" s="20" t="str">
        <f t="shared" si="33"/>
        <v>2161GUILDFORD WEST</v>
      </c>
      <c r="B591" s="37">
        <v>2161</v>
      </c>
      <c r="C591" s="37" t="s">
        <v>1131</v>
      </c>
      <c r="D591" s="38" t="s">
        <v>800</v>
      </c>
      <c r="E591" s="39">
        <v>1239.0339999287362</v>
      </c>
      <c r="F591" s="39">
        <f t="shared" si="34"/>
        <v>1362.93739992161</v>
      </c>
      <c r="G591" s="39">
        <f t="shared" si="35"/>
        <v>1610.7441999073571</v>
      </c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BK591" s="51">
        <v>675000</v>
      </c>
      <c r="BL591" s="52">
        <v>1.1601207201581851</v>
      </c>
    </row>
    <row r="592" spans="1:64" ht="25.5" customHeight="1" thickTop="1" thickBot="1" x14ac:dyDescent="0.25">
      <c r="A592" s="20" t="str">
        <f t="shared" si="33"/>
        <v>2161OLD GUILDFORD</v>
      </c>
      <c r="B592" s="20">
        <v>2161</v>
      </c>
      <c r="C592" s="20" t="s">
        <v>1132</v>
      </c>
      <c r="D592" s="21" t="s">
        <v>800</v>
      </c>
      <c r="E592" s="22">
        <v>1239.0339999287362</v>
      </c>
      <c r="F592" s="22">
        <f t="shared" si="34"/>
        <v>1362.93739992161</v>
      </c>
      <c r="G592" s="22">
        <f t="shared" si="35"/>
        <v>1610.7441999073571</v>
      </c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BK592" s="63">
        <v>676000</v>
      </c>
      <c r="BL592" s="64">
        <v>1.1614996357581435</v>
      </c>
    </row>
    <row r="593" spans="1:64" ht="25.5" customHeight="1" thickTop="1" thickBot="1" x14ac:dyDescent="0.25">
      <c r="A593" s="20" t="str">
        <f t="shared" si="33"/>
        <v>2161YENNORA</v>
      </c>
      <c r="B593" s="37">
        <v>2161</v>
      </c>
      <c r="C593" s="37" t="s">
        <v>1133</v>
      </c>
      <c r="D593" s="38" t="s">
        <v>800</v>
      </c>
      <c r="E593" s="39">
        <v>1239.0339999287362</v>
      </c>
      <c r="F593" s="39">
        <f t="shared" si="34"/>
        <v>1362.93739992161</v>
      </c>
      <c r="G593" s="39">
        <f t="shared" si="35"/>
        <v>1610.7441999073571</v>
      </c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BK593" s="51">
        <v>677000</v>
      </c>
      <c r="BL593" s="52">
        <v>1.1628889582682902</v>
      </c>
    </row>
    <row r="594" spans="1:64" ht="25.5" customHeight="1" thickTop="1" thickBot="1" x14ac:dyDescent="0.25">
      <c r="A594" s="20" t="str">
        <f t="shared" si="33"/>
        <v>2162CHESTER HILL</v>
      </c>
      <c r="B594" s="20">
        <v>2162</v>
      </c>
      <c r="C594" s="20" t="s">
        <v>1134</v>
      </c>
      <c r="D594" s="21" t="s">
        <v>800</v>
      </c>
      <c r="E594" s="22">
        <v>1364.2460005699359</v>
      </c>
      <c r="F594" s="22">
        <f t="shared" si="34"/>
        <v>1500.6706006269296</v>
      </c>
      <c r="G594" s="22">
        <f t="shared" si="35"/>
        <v>1773.5198007409167</v>
      </c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BK594" s="63">
        <v>678000</v>
      </c>
      <c r="BL594" s="64">
        <v>1.1642626704131545</v>
      </c>
    </row>
    <row r="595" spans="1:64" ht="25.5" customHeight="1" thickTop="1" thickBot="1" x14ac:dyDescent="0.25">
      <c r="A595" s="20" t="str">
        <f t="shared" si="33"/>
        <v>2162SEFTON</v>
      </c>
      <c r="B595" s="37">
        <v>2162</v>
      </c>
      <c r="C595" s="37" t="s">
        <v>1135</v>
      </c>
      <c r="D595" s="38" t="s">
        <v>800</v>
      </c>
      <c r="E595" s="39">
        <v>1364.2460005699359</v>
      </c>
      <c r="F595" s="39">
        <f t="shared" si="34"/>
        <v>1500.6706006269296</v>
      </c>
      <c r="G595" s="39">
        <f t="shared" si="35"/>
        <v>1773.5198007409167</v>
      </c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BK595" s="51">
        <v>679000</v>
      </c>
      <c r="BL595" s="52">
        <v>1.1656363825580185</v>
      </c>
    </row>
    <row r="596" spans="1:64" ht="25.5" customHeight="1" thickTop="1" thickBot="1" x14ac:dyDescent="0.25">
      <c r="A596" s="20" t="str">
        <f t="shared" si="33"/>
        <v>2163CARRAMAR</v>
      </c>
      <c r="B596" s="20">
        <v>2163</v>
      </c>
      <c r="C596" s="20" t="s">
        <v>1136</v>
      </c>
      <c r="D596" s="21" t="s">
        <v>800</v>
      </c>
      <c r="E596" s="22">
        <v>1487.719999756408</v>
      </c>
      <c r="F596" s="22">
        <f t="shared" si="34"/>
        <v>1636.491999732049</v>
      </c>
      <c r="G596" s="22">
        <f t="shared" si="35"/>
        <v>1934.0359996833304</v>
      </c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BK596" s="63">
        <v>680000</v>
      </c>
      <c r="BL596" s="64">
        <v>1.1670361119783537</v>
      </c>
    </row>
    <row r="597" spans="1:64" ht="25.5" customHeight="1" thickTop="1" thickBot="1" x14ac:dyDescent="0.25">
      <c r="A597" s="20" t="str">
        <f t="shared" si="33"/>
        <v>2163LANSDOWNE</v>
      </c>
      <c r="B597" s="37">
        <v>2163</v>
      </c>
      <c r="C597" s="37" t="s">
        <v>641</v>
      </c>
      <c r="D597" s="38" t="s">
        <v>800</v>
      </c>
      <c r="E597" s="39">
        <v>1487.719999756408</v>
      </c>
      <c r="F597" s="39">
        <f t="shared" si="34"/>
        <v>1636.491999732049</v>
      </c>
      <c r="G597" s="39">
        <f t="shared" si="35"/>
        <v>1934.0359996833304</v>
      </c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BK597" s="51">
        <v>681000</v>
      </c>
      <c r="BL597" s="52">
        <v>1.1684046206681238</v>
      </c>
    </row>
    <row r="598" spans="1:64" ht="25.5" customHeight="1" thickTop="1" thickBot="1" x14ac:dyDescent="0.25">
      <c r="A598" s="20" t="str">
        <f t="shared" si="33"/>
        <v>2163VILLAWOOD</v>
      </c>
      <c r="B598" s="20">
        <v>2163</v>
      </c>
      <c r="C598" s="20" t="s">
        <v>1137</v>
      </c>
      <c r="D598" s="21" t="s">
        <v>800</v>
      </c>
      <c r="E598" s="22">
        <v>1487.719999756408</v>
      </c>
      <c r="F598" s="22">
        <f t="shared" si="34"/>
        <v>1636.491999732049</v>
      </c>
      <c r="G598" s="22">
        <f t="shared" si="35"/>
        <v>1934.0359996833304</v>
      </c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BK598" s="63">
        <v>682000</v>
      </c>
      <c r="BL598" s="64">
        <v>1.1697939431782705</v>
      </c>
    </row>
    <row r="599" spans="1:64" ht="25.5" customHeight="1" thickTop="1" thickBot="1" x14ac:dyDescent="0.25">
      <c r="A599" s="20" t="str">
        <f t="shared" si="33"/>
        <v>2164SMITHFIELD</v>
      </c>
      <c r="B599" s="37">
        <v>2164</v>
      </c>
      <c r="C599" s="37" t="s">
        <v>1138</v>
      </c>
      <c r="D599" s="38" t="s">
        <v>800</v>
      </c>
      <c r="E599" s="39">
        <v>1432.3440003827682</v>
      </c>
      <c r="F599" s="39">
        <f t="shared" si="34"/>
        <v>1575.5784004210452</v>
      </c>
      <c r="G599" s="39">
        <f t="shared" si="35"/>
        <v>1862.0472004975986</v>
      </c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BK599" s="51">
        <v>683000</v>
      </c>
      <c r="BL599" s="52">
        <v>1.1711676553231345</v>
      </c>
    </row>
    <row r="600" spans="1:64" ht="25.5" customHeight="1" thickTop="1" thickBot="1" x14ac:dyDescent="0.25">
      <c r="A600" s="20" t="str">
        <f t="shared" si="33"/>
        <v>2164WETHERILL PARK</v>
      </c>
      <c r="B600" s="20">
        <v>2164</v>
      </c>
      <c r="C600" s="20" t="s">
        <v>1139</v>
      </c>
      <c r="D600" s="21" t="s">
        <v>800</v>
      </c>
      <c r="E600" s="22">
        <v>1432.3440003827682</v>
      </c>
      <c r="F600" s="22">
        <f t="shared" si="34"/>
        <v>1575.5784004210452</v>
      </c>
      <c r="G600" s="22">
        <f t="shared" si="35"/>
        <v>1862.0472004975986</v>
      </c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BK600" s="63">
        <v>684000</v>
      </c>
      <c r="BL600" s="64">
        <v>1.1725465709230931</v>
      </c>
    </row>
    <row r="601" spans="1:64" ht="25.5" customHeight="1" thickTop="1" thickBot="1" x14ac:dyDescent="0.25">
      <c r="A601" s="20" t="str">
        <f t="shared" si="33"/>
        <v>2164WOODPARK</v>
      </c>
      <c r="B601" s="37">
        <v>2164</v>
      </c>
      <c r="C601" s="37" t="s">
        <v>1140</v>
      </c>
      <c r="D601" s="38" t="s">
        <v>800</v>
      </c>
      <c r="E601" s="39">
        <v>1432.3440003827682</v>
      </c>
      <c r="F601" s="39">
        <f t="shared" si="34"/>
        <v>1575.5784004210452</v>
      </c>
      <c r="G601" s="39">
        <f t="shared" si="35"/>
        <v>1862.0472004975986</v>
      </c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BK601" s="51">
        <v>685000</v>
      </c>
      <c r="BL601" s="52">
        <v>1.1739306899781454</v>
      </c>
    </row>
    <row r="602" spans="1:64" ht="25.5" customHeight="1" thickTop="1" thickBot="1" x14ac:dyDescent="0.25">
      <c r="A602" s="20" t="str">
        <f t="shared" si="33"/>
        <v>2165FAIRFIELD</v>
      </c>
      <c r="B602" s="20">
        <v>2165</v>
      </c>
      <c r="C602" s="20" t="s">
        <v>1141</v>
      </c>
      <c r="D602" s="21" t="s">
        <v>800</v>
      </c>
      <c r="E602" s="22">
        <v>1438.1520000159842</v>
      </c>
      <c r="F602" s="22">
        <f t="shared" si="34"/>
        <v>1581.9672000175826</v>
      </c>
      <c r="G602" s="22">
        <f t="shared" si="35"/>
        <v>1869.5976000207795</v>
      </c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BK602" s="63">
        <v>686000</v>
      </c>
      <c r="BL602" s="64">
        <v>1.1753096055781038</v>
      </c>
    </row>
    <row r="603" spans="1:64" ht="25.5" customHeight="1" thickTop="1" thickBot="1" x14ac:dyDescent="0.25">
      <c r="A603" s="20" t="str">
        <f t="shared" si="33"/>
        <v>2165FAIRFIELD EAST</v>
      </c>
      <c r="B603" s="37">
        <v>2165</v>
      </c>
      <c r="C603" s="37" t="s">
        <v>1142</v>
      </c>
      <c r="D603" s="38" t="s">
        <v>800</v>
      </c>
      <c r="E603" s="39">
        <v>1438.1520000159842</v>
      </c>
      <c r="F603" s="39">
        <f t="shared" si="34"/>
        <v>1581.9672000175826</v>
      </c>
      <c r="G603" s="39">
        <f t="shared" si="35"/>
        <v>1869.5976000207795</v>
      </c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BK603" s="51">
        <v>687000</v>
      </c>
      <c r="BL603" s="52">
        <v>1.1766833177229681</v>
      </c>
    </row>
    <row r="604" spans="1:64" ht="25.5" customHeight="1" thickTop="1" thickBot="1" x14ac:dyDescent="0.25">
      <c r="A604" s="20" t="str">
        <f t="shared" si="33"/>
        <v>2165FAIRFIELD HEIGHTS</v>
      </c>
      <c r="B604" s="20">
        <v>2165</v>
      </c>
      <c r="C604" s="20" t="s">
        <v>1143</v>
      </c>
      <c r="D604" s="21" t="s">
        <v>800</v>
      </c>
      <c r="E604" s="22">
        <v>1438.1520000159842</v>
      </c>
      <c r="F604" s="22">
        <f t="shared" si="34"/>
        <v>1581.9672000175826</v>
      </c>
      <c r="G604" s="22">
        <f t="shared" si="35"/>
        <v>1869.5976000207795</v>
      </c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BK604" s="63">
        <v>688000</v>
      </c>
      <c r="BL604" s="64">
        <v>1.1780778436882091</v>
      </c>
    </row>
    <row r="605" spans="1:64" ht="25.5" customHeight="1" thickTop="1" thickBot="1" x14ac:dyDescent="0.25">
      <c r="A605" s="20" t="str">
        <f t="shared" si="33"/>
        <v>2165FAIRFIELD WEST</v>
      </c>
      <c r="B605" s="37">
        <v>2165</v>
      </c>
      <c r="C605" s="37" t="s">
        <v>1144</v>
      </c>
      <c r="D605" s="38" t="s">
        <v>800</v>
      </c>
      <c r="E605" s="39">
        <v>1438.1520000159842</v>
      </c>
      <c r="F605" s="39">
        <f t="shared" si="34"/>
        <v>1581.9672000175826</v>
      </c>
      <c r="G605" s="39">
        <f t="shared" si="35"/>
        <v>1869.5976000207795</v>
      </c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BK605" s="51">
        <v>689000</v>
      </c>
      <c r="BL605" s="52">
        <v>1.1794515558330732</v>
      </c>
    </row>
    <row r="606" spans="1:64" ht="25.5" customHeight="1" thickTop="1" thickBot="1" x14ac:dyDescent="0.25">
      <c r="A606" s="20" t="str">
        <f t="shared" si="33"/>
        <v>2166CABRAMATTA</v>
      </c>
      <c r="B606" s="20">
        <v>2166</v>
      </c>
      <c r="C606" s="20" t="s">
        <v>1145</v>
      </c>
      <c r="D606" s="21" t="s">
        <v>800</v>
      </c>
      <c r="E606" s="22">
        <v>1399.851999541512</v>
      </c>
      <c r="F606" s="22">
        <f t="shared" si="34"/>
        <v>1539.8371994956633</v>
      </c>
      <c r="G606" s="22">
        <f t="shared" si="35"/>
        <v>1819.8075994039657</v>
      </c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BK606" s="63">
        <v>690000</v>
      </c>
      <c r="BL606" s="64">
        <v>1.1808252679779374</v>
      </c>
    </row>
    <row r="607" spans="1:64" ht="25.5" customHeight="1" thickTop="1" thickBot="1" x14ac:dyDescent="0.25">
      <c r="A607" s="20" t="str">
        <f t="shared" si="33"/>
        <v>2166CABRAMATTA WEST</v>
      </c>
      <c r="B607" s="37">
        <v>2166</v>
      </c>
      <c r="C607" s="37" t="s">
        <v>1146</v>
      </c>
      <c r="D607" s="38" t="s">
        <v>800</v>
      </c>
      <c r="E607" s="39">
        <v>1399.851999541512</v>
      </c>
      <c r="F607" s="39">
        <f t="shared" si="34"/>
        <v>1539.8371994956633</v>
      </c>
      <c r="G607" s="39">
        <f t="shared" si="35"/>
        <v>1819.8075994039657</v>
      </c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BK607" s="51">
        <v>691000</v>
      </c>
      <c r="BL607" s="52">
        <v>1.1822041835778958</v>
      </c>
    </row>
    <row r="608" spans="1:64" ht="25.5" customHeight="1" thickTop="1" thickBot="1" x14ac:dyDescent="0.25">
      <c r="A608" s="20" t="str">
        <f t="shared" si="33"/>
        <v>2166CANLEY HEIGHTS</v>
      </c>
      <c r="B608" s="20">
        <v>2166</v>
      </c>
      <c r="C608" s="20" t="s">
        <v>1147</v>
      </c>
      <c r="D608" s="21" t="s">
        <v>800</v>
      </c>
      <c r="E608" s="22">
        <v>1399.851999541512</v>
      </c>
      <c r="F608" s="22">
        <f t="shared" si="34"/>
        <v>1539.8371994956633</v>
      </c>
      <c r="G608" s="22">
        <f t="shared" si="35"/>
        <v>1819.8075994039657</v>
      </c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BK608" s="63">
        <v>692000</v>
      </c>
      <c r="BL608" s="64">
        <v>1.1835830991778542</v>
      </c>
    </row>
    <row r="609" spans="1:64" ht="25.5" customHeight="1" thickTop="1" thickBot="1" x14ac:dyDescent="0.25">
      <c r="A609" s="20" t="str">
        <f t="shared" si="33"/>
        <v>2166CANLEY VALE</v>
      </c>
      <c r="B609" s="37">
        <v>2166</v>
      </c>
      <c r="C609" s="37" t="s">
        <v>1148</v>
      </c>
      <c r="D609" s="38" t="s">
        <v>800</v>
      </c>
      <c r="E609" s="39">
        <v>1399.851999541512</v>
      </c>
      <c r="F609" s="39">
        <f t="shared" si="34"/>
        <v>1539.8371994956633</v>
      </c>
      <c r="G609" s="39">
        <f t="shared" si="35"/>
        <v>1819.8075994039657</v>
      </c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BK609" s="51">
        <v>693000</v>
      </c>
      <c r="BL609" s="52">
        <v>1.1849568113227182</v>
      </c>
    </row>
    <row r="610" spans="1:64" ht="25.5" customHeight="1" thickTop="1" thickBot="1" x14ac:dyDescent="0.25">
      <c r="A610" s="20" t="str">
        <f t="shared" si="33"/>
        <v>2166LANSVALE</v>
      </c>
      <c r="B610" s="20">
        <v>2166</v>
      </c>
      <c r="C610" s="20" t="s">
        <v>1149</v>
      </c>
      <c r="D610" s="21" t="s">
        <v>800</v>
      </c>
      <c r="E610" s="22">
        <v>1399.851999541512</v>
      </c>
      <c r="F610" s="22">
        <f t="shared" si="34"/>
        <v>1539.8371994956633</v>
      </c>
      <c r="G610" s="22">
        <f t="shared" si="35"/>
        <v>1819.8075994039657</v>
      </c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BK610" s="63">
        <v>694000</v>
      </c>
      <c r="BL610" s="64">
        <v>1.1863409303777708</v>
      </c>
    </row>
    <row r="611" spans="1:64" ht="25.5" customHeight="1" thickTop="1" thickBot="1" x14ac:dyDescent="0.25">
      <c r="A611" s="20" t="str">
        <f t="shared" si="33"/>
        <v>2167GLENFIELD</v>
      </c>
      <c r="B611" s="37">
        <v>2167</v>
      </c>
      <c r="C611" s="37" t="s">
        <v>1150</v>
      </c>
      <c r="D611" s="38" t="s">
        <v>800</v>
      </c>
      <c r="E611" s="39">
        <v>1262.34200033568</v>
      </c>
      <c r="F611" s="39">
        <f t="shared" si="34"/>
        <v>1388.5762003692482</v>
      </c>
      <c r="G611" s="39">
        <f t="shared" si="35"/>
        <v>1641.0446004363841</v>
      </c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BK611" s="51">
        <v>695000</v>
      </c>
      <c r="BL611" s="52">
        <v>1.1877198459777292</v>
      </c>
    </row>
    <row r="612" spans="1:64" ht="25.5" customHeight="1" thickTop="1" thickBot="1" x14ac:dyDescent="0.25">
      <c r="A612" s="20" t="str">
        <f t="shared" si="33"/>
        <v>2168ASHCROFT</v>
      </c>
      <c r="B612" s="20">
        <v>2168</v>
      </c>
      <c r="C612" s="20" t="s">
        <v>1151</v>
      </c>
      <c r="D612" s="21" t="s">
        <v>800</v>
      </c>
      <c r="E612" s="22">
        <v>1338.8200002069202</v>
      </c>
      <c r="F612" s="22">
        <f t="shared" si="34"/>
        <v>1472.7020002276124</v>
      </c>
      <c r="G612" s="22">
        <f t="shared" si="35"/>
        <v>1740.4660002689964</v>
      </c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BK612" s="63">
        <v>696000</v>
      </c>
      <c r="BL612" s="64">
        <v>1.1890935581225934</v>
      </c>
    </row>
    <row r="613" spans="1:64" ht="25.5" customHeight="1" thickTop="1" thickBot="1" x14ac:dyDescent="0.25">
      <c r="A613" s="20" t="str">
        <f t="shared" si="33"/>
        <v>2168BUSBY</v>
      </c>
      <c r="B613" s="37">
        <v>2168</v>
      </c>
      <c r="C613" s="37" t="s">
        <v>1152</v>
      </c>
      <c r="D613" s="38" t="s">
        <v>800</v>
      </c>
      <c r="E613" s="39">
        <v>1338.8200002069202</v>
      </c>
      <c r="F613" s="39">
        <f t="shared" si="34"/>
        <v>1472.7020002276124</v>
      </c>
      <c r="G613" s="39">
        <f t="shared" si="35"/>
        <v>1740.4660002689964</v>
      </c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BK613" s="51">
        <v>697000</v>
      </c>
      <c r="BL613" s="52">
        <v>1.1904620668123633</v>
      </c>
    </row>
    <row r="614" spans="1:64" ht="25.5" customHeight="1" thickTop="1" thickBot="1" x14ac:dyDescent="0.25">
      <c r="A614" s="20" t="str">
        <f t="shared" si="33"/>
        <v>2168CARTWRIGHT</v>
      </c>
      <c r="B614" s="20">
        <v>2168</v>
      </c>
      <c r="C614" s="20" t="s">
        <v>1153</v>
      </c>
      <c r="D614" s="21" t="s">
        <v>800</v>
      </c>
      <c r="E614" s="22">
        <v>1338.8200002069202</v>
      </c>
      <c r="F614" s="22">
        <f t="shared" si="34"/>
        <v>1472.7020002276124</v>
      </c>
      <c r="G614" s="22">
        <f t="shared" si="35"/>
        <v>1740.4660002689964</v>
      </c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BK614" s="63">
        <v>698000</v>
      </c>
      <c r="BL614" s="64">
        <v>1.1918461858674159</v>
      </c>
    </row>
    <row r="615" spans="1:64" ht="25.5" customHeight="1" thickTop="1" thickBot="1" x14ac:dyDescent="0.25">
      <c r="A615" s="20" t="str">
        <f t="shared" si="33"/>
        <v>2168GREEN VALLEY</v>
      </c>
      <c r="B615" s="37">
        <v>2168</v>
      </c>
      <c r="C615" s="37" t="s">
        <v>1154</v>
      </c>
      <c r="D615" s="38" t="s">
        <v>800</v>
      </c>
      <c r="E615" s="39">
        <v>1338.8200002069202</v>
      </c>
      <c r="F615" s="39">
        <f t="shared" si="34"/>
        <v>1472.7020002276124</v>
      </c>
      <c r="G615" s="39">
        <f t="shared" si="35"/>
        <v>1740.4660002689964</v>
      </c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BK615" s="51">
        <v>699000</v>
      </c>
      <c r="BL615" s="52">
        <v>1.1932198980122803</v>
      </c>
    </row>
    <row r="616" spans="1:64" ht="25.5" customHeight="1" thickTop="1" thickBot="1" x14ac:dyDescent="0.25">
      <c r="A616" s="20" t="str">
        <f t="shared" si="33"/>
        <v>2168HECKENBERG</v>
      </c>
      <c r="B616" s="20">
        <v>2168</v>
      </c>
      <c r="C616" s="20" t="s">
        <v>1155</v>
      </c>
      <c r="D616" s="21" t="s">
        <v>800</v>
      </c>
      <c r="E616" s="22">
        <v>1338.8200002069202</v>
      </c>
      <c r="F616" s="22">
        <f t="shared" si="34"/>
        <v>1472.7020002276124</v>
      </c>
      <c r="G616" s="22">
        <f t="shared" si="35"/>
        <v>1740.4660002689964</v>
      </c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BK616" s="63">
        <v>700000</v>
      </c>
      <c r="BL616" s="64">
        <v>1.1945936101571444</v>
      </c>
    </row>
    <row r="617" spans="1:64" ht="25.5" customHeight="1" thickTop="1" thickBot="1" x14ac:dyDescent="0.25">
      <c r="A617" s="20" t="str">
        <f t="shared" si="33"/>
        <v>2168HINCHINBROOK</v>
      </c>
      <c r="B617" s="37">
        <v>2168</v>
      </c>
      <c r="C617" s="37" t="s">
        <v>1156</v>
      </c>
      <c r="D617" s="38" t="s">
        <v>800</v>
      </c>
      <c r="E617" s="39">
        <v>1338.8200002069202</v>
      </c>
      <c r="F617" s="39">
        <f t="shared" si="34"/>
        <v>1472.7020002276124</v>
      </c>
      <c r="G617" s="39">
        <f t="shared" si="35"/>
        <v>1740.4660002689964</v>
      </c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BK617" s="51">
        <v>701000</v>
      </c>
      <c r="BL617" s="52">
        <v>1.1959829326672911</v>
      </c>
    </row>
    <row r="618" spans="1:64" ht="25.5" customHeight="1" thickTop="1" thickBot="1" x14ac:dyDescent="0.25">
      <c r="A618" s="20" t="str">
        <f t="shared" si="33"/>
        <v>2168MILLER</v>
      </c>
      <c r="B618" s="20">
        <v>2168</v>
      </c>
      <c r="C618" s="20" t="s">
        <v>1157</v>
      </c>
      <c r="D618" s="21" t="s">
        <v>800</v>
      </c>
      <c r="E618" s="22">
        <v>1338.8200002069202</v>
      </c>
      <c r="F618" s="22">
        <f t="shared" si="34"/>
        <v>1472.7020002276124</v>
      </c>
      <c r="G618" s="22">
        <f t="shared" si="35"/>
        <v>1740.4660002689964</v>
      </c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BK618" s="63">
        <v>702000</v>
      </c>
      <c r="BL618" s="64">
        <v>1.1973566448121553</v>
      </c>
    </row>
    <row r="619" spans="1:64" ht="25.5" customHeight="1" thickTop="1" thickBot="1" x14ac:dyDescent="0.25">
      <c r="A619" s="20" t="str">
        <f t="shared" si="33"/>
        <v>2168SADLEIR</v>
      </c>
      <c r="B619" s="37">
        <v>2168</v>
      </c>
      <c r="C619" s="37" t="s">
        <v>1158</v>
      </c>
      <c r="D619" s="38" t="s">
        <v>800</v>
      </c>
      <c r="E619" s="39">
        <v>1338.8200002069202</v>
      </c>
      <c r="F619" s="39">
        <f t="shared" si="34"/>
        <v>1472.7020002276124</v>
      </c>
      <c r="G619" s="39">
        <f t="shared" si="35"/>
        <v>1740.4660002689964</v>
      </c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BK619" s="51">
        <v>703000</v>
      </c>
      <c r="BL619" s="52">
        <v>1.1987303569570193</v>
      </c>
    </row>
    <row r="620" spans="1:64" ht="25.5" customHeight="1" thickTop="1" thickBot="1" x14ac:dyDescent="0.25">
      <c r="A620" s="20" t="str">
        <f t="shared" si="33"/>
        <v>2170CASULA</v>
      </c>
      <c r="B620" s="20">
        <v>2170</v>
      </c>
      <c r="C620" s="20" t="s">
        <v>1159</v>
      </c>
      <c r="D620" s="21" t="s">
        <v>800</v>
      </c>
      <c r="E620" s="22">
        <v>1435.2500001056801</v>
      </c>
      <c r="F620" s="22">
        <f t="shared" si="34"/>
        <v>1578.7750001162483</v>
      </c>
      <c r="G620" s="22">
        <f t="shared" si="35"/>
        <v>1865.8250001373842</v>
      </c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BK620" s="63">
        <v>704000</v>
      </c>
      <c r="BL620" s="64">
        <v>1.2001040691018838</v>
      </c>
    </row>
    <row r="621" spans="1:64" ht="25.5" customHeight="1" thickTop="1" thickBot="1" x14ac:dyDescent="0.25">
      <c r="A621" s="20" t="str">
        <f t="shared" si="33"/>
        <v>2170CHIPPING NORTON</v>
      </c>
      <c r="B621" s="37">
        <v>2170</v>
      </c>
      <c r="C621" s="37" t="s">
        <v>1160</v>
      </c>
      <c r="D621" s="38" t="s">
        <v>800</v>
      </c>
      <c r="E621" s="39">
        <v>1435.2500001056801</v>
      </c>
      <c r="F621" s="39">
        <f t="shared" si="34"/>
        <v>1578.7750001162483</v>
      </c>
      <c r="G621" s="39">
        <f t="shared" si="35"/>
        <v>1865.8250001373842</v>
      </c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BK621" s="51">
        <v>705000</v>
      </c>
      <c r="BL621" s="52">
        <v>1.2014777812467479</v>
      </c>
    </row>
    <row r="622" spans="1:64" ht="25.5" customHeight="1" thickTop="1" thickBot="1" x14ac:dyDescent="0.25">
      <c r="A622" s="20" t="str">
        <f t="shared" si="33"/>
        <v>2170HAMMONDVILLE</v>
      </c>
      <c r="B622" s="20">
        <v>2170</v>
      </c>
      <c r="C622" s="20" t="s">
        <v>1161</v>
      </c>
      <c r="D622" s="21" t="s">
        <v>800</v>
      </c>
      <c r="E622" s="22">
        <v>1435.2500001056801</v>
      </c>
      <c r="F622" s="22">
        <f t="shared" si="34"/>
        <v>1578.7750001162483</v>
      </c>
      <c r="G622" s="22">
        <f t="shared" si="35"/>
        <v>1865.8250001373842</v>
      </c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BK622" s="63">
        <v>706000</v>
      </c>
      <c r="BL622" s="64">
        <v>1.2028566968467063</v>
      </c>
    </row>
    <row r="623" spans="1:64" ht="25.5" customHeight="1" thickTop="1" thickBot="1" x14ac:dyDescent="0.25">
      <c r="A623" s="20" t="str">
        <f t="shared" si="33"/>
        <v>2170LIVERPOOL</v>
      </c>
      <c r="B623" s="37">
        <v>2170</v>
      </c>
      <c r="C623" s="37" t="s">
        <v>1162</v>
      </c>
      <c r="D623" s="38" t="s">
        <v>800</v>
      </c>
      <c r="E623" s="39">
        <v>1435.2500001056801</v>
      </c>
      <c r="F623" s="39">
        <f t="shared" si="34"/>
        <v>1578.7750001162483</v>
      </c>
      <c r="G623" s="39">
        <f t="shared" si="35"/>
        <v>1865.8250001373842</v>
      </c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BK623" s="51">
        <v>707000</v>
      </c>
      <c r="BL623" s="52">
        <v>1.2042304089915705</v>
      </c>
    </row>
    <row r="624" spans="1:64" ht="25.5" customHeight="1" thickTop="1" thickBot="1" x14ac:dyDescent="0.25">
      <c r="A624" s="20" t="str">
        <f t="shared" si="33"/>
        <v>2170LURNEA</v>
      </c>
      <c r="B624" s="20">
        <v>2170</v>
      </c>
      <c r="C624" s="20" t="s">
        <v>1163</v>
      </c>
      <c r="D624" s="21" t="s">
        <v>800</v>
      </c>
      <c r="E624" s="22">
        <v>1435.2500001056801</v>
      </c>
      <c r="F624" s="22">
        <f t="shared" si="34"/>
        <v>1578.7750001162483</v>
      </c>
      <c r="G624" s="22">
        <f t="shared" si="35"/>
        <v>1865.8250001373842</v>
      </c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BK624" s="63">
        <v>708000</v>
      </c>
      <c r="BL624" s="64">
        <v>1.2056041211364346</v>
      </c>
    </row>
    <row r="625" spans="1:64" ht="25.5" customHeight="1" thickTop="1" thickBot="1" x14ac:dyDescent="0.25">
      <c r="A625" s="20" t="str">
        <f t="shared" si="33"/>
        <v>2170MOOREBANK</v>
      </c>
      <c r="B625" s="37">
        <v>2170</v>
      </c>
      <c r="C625" s="37" t="s">
        <v>1164</v>
      </c>
      <c r="D625" s="38" t="s">
        <v>800</v>
      </c>
      <c r="E625" s="39">
        <v>1435.2500001056801</v>
      </c>
      <c r="F625" s="39">
        <f t="shared" si="34"/>
        <v>1578.7750001162483</v>
      </c>
      <c r="G625" s="39">
        <f t="shared" si="35"/>
        <v>1865.8250001373842</v>
      </c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BK625" s="51">
        <v>709000</v>
      </c>
      <c r="BL625" s="52">
        <v>1.2069726298262047</v>
      </c>
    </row>
    <row r="626" spans="1:64" ht="25.5" customHeight="1" thickTop="1" thickBot="1" x14ac:dyDescent="0.25">
      <c r="A626" s="20" t="str">
        <f t="shared" si="33"/>
        <v>2170MOUNT PRITCHARD</v>
      </c>
      <c r="B626" s="20">
        <v>2170</v>
      </c>
      <c r="C626" s="20" t="s">
        <v>1165</v>
      </c>
      <c r="D626" s="21" t="s">
        <v>800</v>
      </c>
      <c r="E626" s="22">
        <v>1435.2500001056801</v>
      </c>
      <c r="F626" s="22">
        <f t="shared" si="34"/>
        <v>1578.7750001162483</v>
      </c>
      <c r="G626" s="22">
        <f t="shared" si="35"/>
        <v>1865.8250001373842</v>
      </c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BK626" s="63">
        <v>710000</v>
      </c>
      <c r="BL626" s="64">
        <v>1.2083515454261631</v>
      </c>
    </row>
    <row r="627" spans="1:64" ht="25.5" customHeight="1" thickTop="1" thickBot="1" x14ac:dyDescent="0.25">
      <c r="A627" s="20" t="str">
        <f t="shared" si="33"/>
        <v>2170PRESTONS</v>
      </c>
      <c r="B627" s="37">
        <v>2170</v>
      </c>
      <c r="C627" s="37" t="s">
        <v>1166</v>
      </c>
      <c r="D627" s="38" t="s">
        <v>800</v>
      </c>
      <c r="E627" s="39">
        <v>1435.2500001056801</v>
      </c>
      <c r="F627" s="39">
        <f t="shared" si="34"/>
        <v>1578.7750001162483</v>
      </c>
      <c r="G627" s="39">
        <f t="shared" si="35"/>
        <v>1865.8250001373842</v>
      </c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BK627" s="51">
        <v>711000</v>
      </c>
      <c r="BL627" s="52">
        <v>1.2097304610261215</v>
      </c>
    </row>
    <row r="628" spans="1:64" ht="25.5" customHeight="1" thickTop="1" thickBot="1" x14ac:dyDescent="0.25">
      <c r="A628" s="20" t="str">
        <f t="shared" si="33"/>
        <v>2170WARWICK FARM</v>
      </c>
      <c r="B628" s="20">
        <v>2170</v>
      </c>
      <c r="C628" s="20" t="s">
        <v>1167</v>
      </c>
      <c r="D628" s="21" t="s">
        <v>800</v>
      </c>
      <c r="E628" s="22">
        <v>1435.2500001056801</v>
      </c>
      <c r="F628" s="22">
        <f t="shared" si="34"/>
        <v>1578.7750001162483</v>
      </c>
      <c r="G628" s="22">
        <f t="shared" si="35"/>
        <v>1865.8250001373842</v>
      </c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BK628" s="63">
        <v>712000</v>
      </c>
      <c r="BL628" s="64">
        <v>1.2110989697158914</v>
      </c>
    </row>
    <row r="629" spans="1:64" ht="25.5" customHeight="1" thickTop="1" thickBot="1" x14ac:dyDescent="0.25">
      <c r="A629" s="20" t="str">
        <f t="shared" si="33"/>
        <v>2171CARNES HILL</v>
      </c>
      <c r="B629" s="37">
        <v>2171</v>
      </c>
      <c r="C629" s="37" t="s">
        <v>1168</v>
      </c>
      <c r="D629" s="38" t="s">
        <v>800</v>
      </c>
      <c r="E629" s="39">
        <v>1402.695999451736</v>
      </c>
      <c r="F629" s="39">
        <f t="shared" si="34"/>
        <v>1542.9655993969097</v>
      </c>
      <c r="G629" s="39">
        <f t="shared" si="35"/>
        <v>1823.5047992872569</v>
      </c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BK629" s="51">
        <v>713000</v>
      </c>
      <c r="BL629" s="52">
        <v>1.2124726818607556</v>
      </c>
    </row>
    <row r="630" spans="1:64" ht="25.5" customHeight="1" thickTop="1" thickBot="1" x14ac:dyDescent="0.25">
      <c r="A630" s="20" t="str">
        <f t="shared" si="33"/>
        <v>2171CECIL HILLS</v>
      </c>
      <c r="B630" s="20">
        <v>2171</v>
      </c>
      <c r="C630" s="20" t="s">
        <v>1169</v>
      </c>
      <c r="D630" s="21" t="s">
        <v>800</v>
      </c>
      <c r="E630" s="22">
        <v>1402.695999451736</v>
      </c>
      <c r="F630" s="22">
        <f t="shared" si="34"/>
        <v>1542.9655993969097</v>
      </c>
      <c r="G630" s="22">
        <f t="shared" si="35"/>
        <v>1823.5047992872569</v>
      </c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BK630" s="63">
        <v>714000</v>
      </c>
      <c r="BL630" s="64">
        <v>1.2138411905505258</v>
      </c>
    </row>
    <row r="631" spans="1:64" ht="25.5" customHeight="1" thickTop="1" thickBot="1" x14ac:dyDescent="0.25">
      <c r="A631" s="20" t="str">
        <f t="shared" si="33"/>
        <v>2171ELIZABETH HILLS</v>
      </c>
      <c r="B631" s="37">
        <v>2171</v>
      </c>
      <c r="C631" s="37" t="s">
        <v>1170</v>
      </c>
      <c r="D631" s="38" t="s">
        <v>800</v>
      </c>
      <c r="E631" s="39">
        <v>1402.695999451736</v>
      </c>
      <c r="F631" s="39">
        <f t="shared" si="34"/>
        <v>1542.9655993969097</v>
      </c>
      <c r="G631" s="39">
        <f t="shared" si="35"/>
        <v>1823.5047992872569</v>
      </c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BK631" s="51">
        <v>715000</v>
      </c>
      <c r="BL631" s="52">
        <v>1.2152149026953898</v>
      </c>
    </row>
    <row r="632" spans="1:64" ht="25.5" customHeight="1" thickTop="1" thickBot="1" x14ac:dyDescent="0.25">
      <c r="A632" s="20" t="str">
        <f t="shared" si="33"/>
        <v>2171HORNINGSEA PARK</v>
      </c>
      <c r="B632" s="20">
        <v>2171</v>
      </c>
      <c r="C632" s="20" t="s">
        <v>1171</v>
      </c>
      <c r="D632" s="21" t="s">
        <v>800</v>
      </c>
      <c r="E632" s="22">
        <v>1402.695999451736</v>
      </c>
      <c r="F632" s="22">
        <f t="shared" si="34"/>
        <v>1542.9655993969097</v>
      </c>
      <c r="G632" s="22">
        <f t="shared" si="35"/>
        <v>1823.5047992872569</v>
      </c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BK632" s="63">
        <v>716000</v>
      </c>
      <c r="BL632" s="64">
        <v>1.216588614840254</v>
      </c>
    </row>
    <row r="633" spans="1:64" ht="25.5" customHeight="1" thickTop="1" thickBot="1" x14ac:dyDescent="0.25">
      <c r="A633" s="20" t="str">
        <f t="shared" si="33"/>
        <v>2171HOXTON PARK</v>
      </c>
      <c r="B633" s="37">
        <v>2171</v>
      </c>
      <c r="C633" s="37" t="s">
        <v>1172</v>
      </c>
      <c r="D633" s="38" t="s">
        <v>800</v>
      </c>
      <c r="E633" s="39">
        <v>1402.695999451736</v>
      </c>
      <c r="F633" s="39">
        <f t="shared" si="34"/>
        <v>1542.9655993969097</v>
      </c>
      <c r="G633" s="39">
        <f t="shared" si="35"/>
        <v>1823.5047992872569</v>
      </c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BK633" s="51">
        <v>717000</v>
      </c>
      <c r="BL633" s="52">
        <v>1.2179623269851181</v>
      </c>
    </row>
    <row r="634" spans="1:64" ht="25.5" customHeight="1" thickTop="1" thickBot="1" x14ac:dyDescent="0.25">
      <c r="A634" s="20" t="str">
        <f t="shared" si="33"/>
        <v>2171LEN WATERS ESTATE</v>
      </c>
      <c r="B634" s="20">
        <v>2171</v>
      </c>
      <c r="C634" s="20" t="s">
        <v>1173</v>
      </c>
      <c r="D634" s="21" t="s">
        <v>800</v>
      </c>
      <c r="E634" s="22">
        <v>1402.695999451736</v>
      </c>
      <c r="F634" s="22">
        <f t="shared" si="34"/>
        <v>1542.9655993969097</v>
      </c>
      <c r="G634" s="22">
        <f t="shared" si="35"/>
        <v>1823.5047992872569</v>
      </c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BK634" s="63">
        <v>718000</v>
      </c>
      <c r="BL634" s="64">
        <v>1.2193412425850765</v>
      </c>
    </row>
    <row r="635" spans="1:64" ht="25.5" customHeight="1" thickTop="1" thickBot="1" x14ac:dyDescent="0.25">
      <c r="A635" s="20" t="str">
        <f t="shared" si="33"/>
        <v>2171MIDDLETON GRANGE</v>
      </c>
      <c r="B635" s="37">
        <v>2171</v>
      </c>
      <c r="C635" s="37" t="s">
        <v>1174</v>
      </c>
      <c r="D635" s="38" t="s">
        <v>800</v>
      </c>
      <c r="E635" s="39">
        <v>1402.695999451736</v>
      </c>
      <c r="F635" s="39">
        <f t="shared" si="34"/>
        <v>1542.9655993969097</v>
      </c>
      <c r="G635" s="39">
        <f t="shared" si="35"/>
        <v>1823.5047992872569</v>
      </c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BK635" s="51">
        <v>719000</v>
      </c>
      <c r="BL635" s="52">
        <v>1.2207045478197522</v>
      </c>
    </row>
    <row r="636" spans="1:64" ht="25.5" customHeight="1" thickTop="1" thickBot="1" x14ac:dyDescent="0.25">
      <c r="A636" s="20" t="str">
        <f t="shared" si="33"/>
        <v>2171WEST HOXTON</v>
      </c>
      <c r="B636" s="20">
        <v>2171</v>
      </c>
      <c r="C636" s="20" t="s">
        <v>1175</v>
      </c>
      <c r="D636" s="21" t="s">
        <v>800</v>
      </c>
      <c r="E636" s="22">
        <v>1402.695999451736</v>
      </c>
      <c r="F636" s="22">
        <f t="shared" si="34"/>
        <v>1542.9655993969097</v>
      </c>
      <c r="G636" s="22">
        <f t="shared" si="35"/>
        <v>1823.5047992872569</v>
      </c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BK636" s="63">
        <v>720000</v>
      </c>
      <c r="BL636" s="64">
        <v>1.2220782599646167</v>
      </c>
    </row>
    <row r="637" spans="1:64" ht="25.5" customHeight="1" thickTop="1" thickBot="1" x14ac:dyDescent="0.25">
      <c r="A637" s="20" t="str">
        <f t="shared" si="33"/>
        <v>2172PLEASURE POINT</v>
      </c>
      <c r="B637" s="37">
        <v>2172</v>
      </c>
      <c r="C637" s="37" t="s">
        <v>1176</v>
      </c>
      <c r="D637" s="38" t="s">
        <v>800</v>
      </c>
      <c r="E637" s="39">
        <v>1555.641999662696</v>
      </c>
      <c r="F637" s="39">
        <f t="shared" si="34"/>
        <v>1711.2061996289658</v>
      </c>
      <c r="G637" s="39">
        <f t="shared" si="35"/>
        <v>2022.3345995615048</v>
      </c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BK637" s="51">
        <v>721000</v>
      </c>
      <c r="BL637" s="52">
        <v>1.2234519721094808</v>
      </c>
    </row>
    <row r="638" spans="1:64" ht="25.5" customHeight="1" thickTop="1" thickBot="1" x14ac:dyDescent="0.25">
      <c r="A638" s="20" t="str">
        <f t="shared" si="33"/>
        <v>2172SANDY POINT</v>
      </c>
      <c r="B638" s="20">
        <v>2172</v>
      </c>
      <c r="C638" s="20" t="s">
        <v>1177</v>
      </c>
      <c r="D638" s="21" t="s">
        <v>800</v>
      </c>
      <c r="E638" s="22">
        <v>1555.641999662696</v>
      </c>
      <c r="F638" s="22">
        <f t="shared" si="34"/>
        <v>1711.2061996289658</v>
      </c>
      <c r="G638" s="22">
        <f t="shared" si="35"/>
        <v>2022.3345995615048</v>
      </c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BK638" s="63">
        <v>722000</v>
      </c>
      <c r="BL638" s="64">
        <v>1.2248204807992509</v>
      </c>
    </row>
    <row r="639" spans="1:64" ht="25.5" customHeight="1" thickTop="1" thickBot="1" x14ac:dyDescent="0.25">
      <c r="A639" s="20" t="str">
        <f t="shared" si="33"/>
        <v>2172VOYAGER POINT</v>
      </c>
      <c r="B639" s="37">
        <v>2172</v>
      </c>
      <c r="C639" s="37" t="s">
        <v>1178</v>
      </c>
      <c r="D639" s="38" t="s">
        <v>800</v>
      </c>
      <c r="E639" s="39">
        <v>1555.641999662696</v>
      </c>
      <c r="F639" s="39">
        <f t="shared" si="34"/>
        <v>1711.2061996289658</v>
      </c>
      <c r="G639" s="39">
        <f t="shared" si="35"/>
        <v>2022.3345995615048</v>
      </c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BK639" s="51">
        <v>723000</v>
      </c>
      <c r="BL639" s="52">
        <v>1.2261889894890206</v>
      </c>
    </row>
    <row r="640" spans="1:64" ht="25.5" customHeight="1" thickTop="1" thickBot="1" x14ac:dyDescent="0.25">
      <c r="A640" s="20" t="str">
        <f t="shared" si="33"/>
        <v>2173HOLSWORTHY</v>
      </c>
      <c r="B640" s="20">
        <v>2173</v>
      </c>
      <c r="C640" s="20" t="s">
        <v>1179</v>
      </c>
      <c r="D640" s="21" t="s">
        <v>800</v>
      </c>
      <c r="E640" s="22">
        <v>1287.512000464096</v>
      </c>
      <c r="F640" s="22">
        <f t="shared" si="34"/>
        <v>1416.2632005105056</v>
      </c>
      <c r="G640" s="22">
        <f t="shared" si="35"/>
        <v>1673.7656006033249</v>
      </c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BK640" s="63">
        <v>724000</v>
      </c>
      <c r="BL640" s="64">
        <v>1.227562701633885</v>
      </c>
    </row>
    <row r="641" spans="1:64" ht="25.5" customHeight="1" thickTop="1" thickBot="1" x14ac:dyDescent="0.25">
      <c r="A641" s="20" t="str">
        <f t="shared" si="33"/>
        <v>2173WATTLE GROVE</v>
      </c>
      <c r="B641" s="37">
        <v>2173</v>
      </c>
      <c r="C641" s="37" t="s">
        <v>1180</v>
      </c>
      <c r="D641" s="38" t="s">
        <v>800</v>
      </c>
      <c r="E641" s="39">
        <v>1287.512000464096</v>
      </c>
      <c r="F641" s="39">
        <f t="shared" si="34"/>
        <v>1416.2632005105056</v>
      </c>
      <c r="G641" s="39">
        <f t="shared" si="35"/>
        <v>1673.7656006033249</v>
      </c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BK641" s="51">
        <v>725000</v>
      </c>
      <c r="BL641" s="52">
        <v>1.2289312103236552</v>
      </c>
    </row>
    <row r="642" spans="1:64" ht="25.5" customHeight="1" thickTop="1" thickBot="1" x14ac:dyDescent="0.25">
      <c r="A642" s="20" t="str">
        <f t="shared" si="33"/>
        <v>2174EDMONDSON PARK</v>
      </c>
      <c r="B642" s="20">
        <v>2174</v>
      </c>
      <c r="C642" s="20" t="s">
        <v>1181</v>
      </c>
      <c r="D642" s="21" t="s">
        <v>800</v>
      </c>
      <c r="E642" s="22">
        <v>1438.1480002033761</v>
      </c>
      <c r="F642" s="22">
        <f t="shared" si="34"/>
        <v>1581.9628002237139</v>
      </c>
      <c r="G642" s="22">
        <f t="shared" si="35"/>
        <v>1869.592400264389</v>
      </c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BK642" s="63">
        <v>726000</v>
      </c>
      <c r="BL642" s="64">
        <v>1.2303049224685192</v>
      </c>
    </row>
    <row r="643" spans="1:64" ht="25.5" customHeight="1" thickTop="1" thickBot="1" x14ac:dyDescent="0.25">
      <c r="A643" s="20" t="str">
        <f t="shared" si="33"/>
        <v>2175HORSLEY PARK</v>
      </c>
      <c r="B643" s="37">
        <v>2175</v>
      </c>
      <c r="C643" s="37" t="s">
        <v>1182</v>
      </c>
      <c r="D643" s="38" t="s">
        <v>800</v>
      </c>
      <c r="E643" s="39">
        <v>1820.3500002152082</v>
      </c>
      <c r="F643" s="39">
        <f t="shared" si="34"/>
        <v>2002.3850002367292</v>
      </c>
      <c r="G643" s="39">
        <f t="shared" si="35"/>
        <v>2366.4550002797705</v>
      </c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BK643" s="51">
        <v>727000</v>
      </c>
      <c r="BL643" s="52">
        <v>1.231668227703195</v>
      </c>
    </row>
    <row r="644" spans="1:64" ht="25.5" customHeight="1" thickTop="1" thickBot="1" x14ac:dyDescent="0.25">
      <c r="A644" s="20" t="str">
        <f t="shared" si="33"/>
        <v>2176ABBOTSBURY</v>
      </c>
      <c r="B644" s="20">
        <v>2176</v>
      </c>
      <c r="C644" s="20" t="s">
        <v>1183</v>
      </c>
      <c r="D644" s="21" t="s">
        <v>800</v>
      </c>
      <c r="E644" s="22">
        <v>1478.8839993225761</v>
      </c>
      <c r="F644" s="22">
        <f t="shared" si="34"/>
        <v>1626.7723992548338</v>
      </c>
      <c r="G644" s="22">
        <f t="shared" si="35"/>
        <v>1922.5491991193489</v>
      </c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BK644" s="63">
        <v>728000</v>
      </c>
      <c r="BL644" s="64">
        <v>1.233041939848059</v>
      </c>
    </row>
    <row r="645" spans="1:64" ht="25.5" customHeight="1" thickTop="1" thickBot="1" x14ac:dyDescent="0.25">
      <c r="A645" s="20" t="str">
        <f t="shared" ref="A645:A708" si="36">CONCATENATE(B645,C645)</f>
        <v>2176BOSSLEY PARK</v>
      </c>
      <c r="B645" s="37">
        <v>2176</v>
      </c>
      <c r="C645" s="37" t="s">
        <v>1184</v>
      </c>
      <c r="D645" s="38" t="s">
        <v>800</v>
      </c>
      <c r="E645" s="39">
        <v>1478.8839993225761</v>
      </c>
      <c r="F645" s="39">
        <f t="shared" ref="F645:F708" si="37">1.1*E645</f>
        <v>1626.7723992548338</v>
      </c>
      <c r="G645" s="39">
        <f t="shared" ref="G645:G708" si="38">1.3*E645</f>
        <v>1922.5491991193489</v>
      </c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BK645" s="51">
        <v>729000</v>
      </c>
      <c r="BL645" s="52">
        <v>1.2344208554480174</v>
      </c>
    </row>
    <row r="646" spans="1:64" ht="25.5" customHeight="1" thickTop="1" thickBot="1" x14ac:dyDescent="0.25">
      <c r="A646" s="20" t="str">
        <f t="shared" si="36"/>
        <v>2176EDENSOR PARK</v>
      </c>
      <c r="B646" s="20">
        <v>2176</v>
      </c>
      <c r="C646" s="20" t="s">
        <v>1185</v>
      </c>
      <c r="D646" s="21" t="s">
        <v>800</v>
      </c>
      <c r="E646" s="22">
        <v>1478.8839993225761</v>
      </c>
      <c r="F646" s="22">
        <f t="shared" si="37"/>
        <v>1626.7723992548338</v>
      </c>
      <c r="G646" s="22">
        <f t="shared" si="38"/>
        <v>1922.5491991193489</v>
      </c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BK646" s="63">
        <v>730000</v>
      </c>
      <c r="BL646" s="64">
        <v>1.2357893641377875</v>
      </c>
    </row>
    <row r="647" spans="1:64" ht="25.5" customHeight="1" thickTop="1" thickBot="1" x14ac:dyDescent="0.25">
      <c r="A647" s="20" t="str">
        <f t="shared" si="36"/>
        <v>2176GREENFIELD PARK</v>
      </c>
      <c r="B647" s="37">
        <v>2176</v>
      </c>
      <c r="C647" s="37" t="s">
        <v>1186</v>
      </c>
      <c r="D647" s="38" t="s">
        <v>800</v>
      </c>
      <c r="E647" s="39">
        <v>1478.8839993225761</v>
      </c>
      <c r="F647" s="39">
        <f t="shared" si="37"/>
        <v>1626.7723992548338</v>
      </c>
      <c r="G647" s="39">
        <f t="shared" si="38"/>
        <v>1922.5491991193489</v>
      </c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BK647" s="51">
        <v>731000</v>
      </c>
      <c r="BL647" s="52">
        <v>1.2371578728275576</v>
      </c>
    </row>
    <row r="648" spans="1:64" ht="25.5" customHeight="1" thickTop="1" thickBot="1" x14ac:dyDescent="0.25">
      <c r="A648" s="20" t="str">
        <f t="shared" si="36"/>
        <v>2176PRAIRIEWOOD</v>
      </c>
      <c r="B648" s="20">
        <v>2176</v>
      </c>
      <c r="C648" s="20" t="s">
        <v>1187</v>
      </c>
      <c r="D648" s="21" t="s">
        <v>800</v>
      </c>
      <c r="E648" s="22">
        <v>1478.8839993225761</v>
      </c>
      <c r="F648" s="22">
        <f t="shared" si="37"/>
        <v>1626.7723992548338</v>
      </c>
      <c r="G648" s="22">
        <f t="shared" si="38"/>
        <v>1922.5491991193489</v>
      </c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BK648" s="63">
        <v>732000</v>
      </c>
      <c r="BL648" s="64">
        <v>1.2385263815173275</v>
      </c>
    </row>
    <row r="649" spans="1:64" ht="25.5" customHeight="1" thickTop="1" thickBot="1" x14ac:dyDescent="0.25">
      <c r="A649" s="20" t="str">
        <f t="shared" si="36"/>
        <v>2176ST JOHNS PARK</v>
      </c>
      <c r="B649" s="37">
        <v>2176</v>
      </c>
      <c r="C649" s="37" t="s">
        <v>1188</v>
      </c>
      <c r="D649" s="38" t="s">
        <v>800</v>
      </c>
      <c r="E649" s="39">
        <v>1478.8839993225761</v>
      </c>
      <c r="F649" s="39">
        <f t="shared" si="37"/>
        <v>1626.7723992548338</v>
      </c>
      <c r="G649" s="39">
        <f t="shared" si="38"/>
        <v>1922.5491991193489</v>
      </c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BK649" s="51">
        <v>733000</v>
      </c>
      <c r="BL649" s="52">
        <v>1.2398896867520035</v>
      </c>
    </row>
    <row r="650" spans="1:64" ht="25.5" customHeight="1" thickTop="1" thickBot="1" x14ac:dyDescent="0.25">
      <c r="A650" s="20" t="str">
        <f t="shared" si="36"/>
        <v>2176WAKELEY</v>
      </c>
      <c r="B650" s="20">
        <v>2176</v>
      </c>
      <c r="C650" s="20" t="s">
        <v>1189</v>
      </c>
      <c r="D650" s="21" t="s">
        <v>800</v>
      </c>
      <c r="E650" s="22">
        <v>1478.8839993225761</v>
      </c>
      <c r="F650" s="22">
        <f t="shared" si="37"/>
        <v>1626.7723992548338</v>
      </c>
      <c r="G650" s="22">
        <f t="shared" si="38"/>
        <v>1922.5491991193489</v>
      </c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BK650" s="63">
        <v>734000</v>
      </c>
      <c r="BL650" s="64">
        <v>1.2412529919866793</v>
      </c>
    </row>
    <row r="651" spans="1:64" ht="25.5" customHeight="1" thickTop="1" thickBot="1" x14ac:dyDescent="0.25">
      <c r="A651" s="20" t="str">
        <f t="shared" si="36"/>
        <v>2177BONNYRIGG</v>
      </c>
      <c r="B651" s="37">
        <v>2177</v>
      </c>
      <c r="C651" s="37" t="s">
        <v>1190</v>
      </c>
      <c r="D651" s="38" t="s">
        <v>800</v>
      </c>
      <c r="E651" s="39">
        <v>1406.4939995038239</v>
      </c>
      <c r="F651" s="39">
        <f t="shared" si="37"/>
        <v>1547.1433994542065</v>
      </c>
      <c r="G651" s="39">
        <f t="shared" si="38"/>
        <v>1828.4421993549711</v>
      </c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BK651" s="51">
        <v>735000</v>
      </c>
      <c r="BL651" s="52">
        <v>1.242616297221355</v>
      </c>
    </row>
    <row r="652" spans="1:64" ht="25.5" customHeight="1" thickTop="1" thickBot="1" x14ac:dyDescent="0.25">
      <c r="A652" s="20" t="str">
        <f t="shared" si="36"/>
        <v>2177BONNYRIGG HEIGHTS</v>
      </c>
      <c r="B652" s="20">
        <v>2177</v>
      </c>
      <c r="C652" s="20" t="s">
        <v>1191</v>
      </c>
      <c r="D652" s="21" t="s">
        <v>800</v>
      </c>
      <c r="E652" s="22">
        <v>1406.4939995038239</v>
      </c>
      <c r="F652" s="22">
        <f t="shared" si="37"/>
        <v>1547.1433994542065</v>
      </c>
      <c r="G652" s="22">
        <f t="shared" si="38"/>
        <v>1828.4421993549711</v>
      </c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BK652" s="63">
        <v>736000</v>
      </c>
      <c r="BL652" s="64">
        <v>1.2439952128213134</v>
      </c>
    </row>
    <row r="653" spans="1:64" ht="25.5" customHeight="1" thickTop="1" thickBot="1" x14ac:dyDescent="0.25">
      <c r="A653" s="20" t="str">
        <f t="shared" si="36"/>
        <v>2178CECIL PARK</v>
      </c>
      <c r="B653" s="37">
        <v>2178</v>
      </c>
      <c r="C653" s="37" t="s">
        <v>1192</v>
      </c>
      <c r="D653" s="38" t="s">
        <v>800</v>
      </c>
      <c r="E653" s="39">
        <v>1670.369999633544</v>
      </c>
      <c r="F653" s="39">
        <f t="shared" si="37"/>
        <v>1837.4069995968985</v>
      </c>
      <c r="G653" s="39">
        <f t="shared" si="38"/>
        <v>2171.4809995236074</v>
      </c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BK653" s="51">
        <v>737000</v>
      </c>
      <c r="BL653" s="52">
        <v>1.2453689249661775</v>
      </c>
    </row>
    <row r="654" spans="1:64" ht="25.5" customHeight="1" thickTop="1" thickBot="1" x14ac:dyDescent="0.25">
      <c r="A654" s="20" t="str">
        <f t="shared" si="36"/>
        <v>2178KEMPS CREEK</v>
      </c>
      <c r="B654" s="20">
        <v>2178</v>
      </c>
      <c r="C654" s="20" t="s">
        <v>1193</v>
      </c>
      <c r="D654" s="21" t="s">
        <v>800</v>
      </c>
      <c r="E654" s="22">
        <v>1670.369999633544</v>
      </c>
      <c r="F654" s="22">
        <f t="shared" si="37"/>
        <v>1837.4069995968985</v>
      </c>
      <c r="G654" s="22">
        <f t="shared" si="38"/>
        <v>2171.4809995236074</v>
      </c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BK654" s="63">
        <v>738000</v>
      </c>
      <c r="BL654" s="64">
        <v>1.2467322302008532</v>
      </c>
    </row>
    <row r="655" spans="1:64" ht="25.5" customHeight="1" thickTop="1" thickBot="1" x14ac:dyDescent="0.25">
      <c r="A655" s="20" t="str">
        <f t="shared" si="36"/>
        <v>2178MOUNT VERNON</v>
      </c>
      <c r="B655" s="37">
        <v>2178</v>
      </c>
      <c r="C655" s="37" t="s">
        <v>1194</v>
      </c>
      <c r="D655" s="38" t="s">
        <v>800</v>
      </c>
      <c r="E655" s="39">
        <v>1670.369999633544</v>
      </c>
      <c r="F655" s="39">
        <f t="shared" si="37"/>
        <v>1837.4069995968985</v>
      </c>
      <c r="G655" s="39">
        <f t="shared" si="38"/>
        <v>2171.4809995236074</v>
      </c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BK655" s="51">
        <v>739000</v>
      </c>
      <c r="BL655" s="52">
        <v>1.2481007388906233</v>
      </c>
    </row>
    <row r="656" spans="1:64" ht="25.5" customHeight="1" thickTop="1" thickBot="1" x14ac:dyDescent="0.25">
      <c r="A656" s="20" t="str">
        <f t="shared" si="36"/>
        <v>2179AUSTRAL</v>
      </c>
      <c r="B656" s="20">
        <v>2179</v>
      </c>
      <c r="C656" s="20" t="s">
        <v>1195</v>
      </c>
      <c r="D656" s="21" t="s">
        <v>800</v>
      </c>
      <c r="E656" s="22">
        <v>1451.2820003620402</v>
      </c>
      <c r="F656" s="22">
        <f t="shared" si="37"/>
        <v>1596.4102003982443</v>
      </c>
      <c r="G656" s="22">
        <f t="shared" si="38"/>
        <v>1886.6666004706524</v>
      </c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BK656" s="63">
        <v>740000</v>
      </c>
      <c r="BL656" s="64">
        <v>1.2494692475803935</v>
      </c>
    </row>
    <row r="657" spans="1:64" ht="25.5" customHeight="1" thickTop="1" thickBot="1" x14ac:dyDescent="0.25">
      <c r="A657" s="20" t="str">
        <f t="shared" si="36"/>
        <v>2179LEPPINGTON</v>
      </c>
      <c r="B657" s="37">
        <v>2179</v>
      </c>
      <c r="C657" s="37" t="s">
        <v>1196</v>
      </c>
      <c r="D657" s="38" t="s">
        <v>800</v>
      </c>
      <c r="E657" s="39">
        <v>1451.2820003620402</v>
      </c>
      <c r="F657" s="39">
        <f t="shared" si="37"/>
        <v>1596.4102003982443</v>
      </c>
      <c r="G657" s="39">
        <f t="shared" si="38"/>
        <v>1886.6666004706524</v>
      </c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BK657" s="51">
        <v>741000</v>
      </c>
      <c r="BL657" s="52">
        <v>1.2508325528150692</v>
      </c>
    </row>
    <row r="658" spans="1:64" ht="25.5" customHeight="1" thickTop="1" thickBot="1" x14ac:dyDescent="0.25">
      <c r="A658" s="20" t="str">
        <f t="shared" si="36"/>
        <v>2190CHULLORA</v>
      </c>
      <c r="B658" s="20">
        <v>2190</v>
      </c>
      <c r="C658" s="20" t="s">
        <v>1197</v>
      </c>
      <c r="D658" s="21" t="s">
        <v>800</v>
      </c>
      <c r="E658" s="22">
        <v>1496.4660003306642</v>
      </c>
      <c r="F658" s="22">
        <f t="shared" si="37"/>
        <v>1646.1126003637307</v>
      </c>
      <c r="G658" s="22">
        <f t="shared" si="38"/>
        <v>1945.4058004298636</v>
      </c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BK658" s="63">
        <v>742000</v>
      </c>
      <c r="BL658" s="64">
        <v>1.252195858049745</v>
      </c>
    </row>
    <row r="659" spans="1:64" ht="25.5" customHeight="1" thickTop="1" thickBot="1" x14ac:dyDescent="0.25">
      <c r="A659" s="20" t="str">
        <f t="shared" si="36"/>
        <v>2190GREENACRE</v>
      </c>
      <c r="B659" s="37">
        <v>2190</v>
      </c>
      <c r="C659" s="37" t="s">
        <v>1198</v>
      </c>
      <c r="D659" s="38" t="s">
        <v>800</v>
      </c>
      <c r="E659" s="39">
        <v>1496.4660003306642</v>
      </c>
      <c r="F659" s="39">
        <f t="shared" si="37"/>
        <v>1646.1126003637307</v>
      </c>
      <c r="G659" s="39">
        <f t="shared" si="38"/>
        <v>1945.4058004298636</v>
      </c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BK659" s="51">
        <v>743000</v>
      </c>
      <c r="BL659" s="52">
        <v>1.2535643667395151</v>
      </c>
    </row>
    <row r="660" spans="1:64" ht="25.5" customHeight="1" thickTop="1" thickBot="1" x14ac:dyDescent="0.25">
      <c r="A660" s="20" t="str">
        <f t="shared" si="36"/>
        <v>2190MOUNT LEWIS</v>
      </c>
      <c r="B660" s="20">
        <v>2190</v>
      </c>
      <c r="C660" s="20" t="s">
        <v>1199</v>
      </c>
      <c r="D660" s="21" t="s">
        <v>800</v>
      </c>
      <c r="E660" s="22">
        <v>1496.4660003306642</v>
      </c>
      <c r="F660" s="22">
        <f t="shared" si="37"/>
        <v>1646.1126003637307</v>
      </c>
      <c r="G660" s="22">
        <f t="shared" si="38"/>
        <v>1945.4058004298636</v>
      </c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BK660" s="63">
        <v>744000</v>
      </c>
      <c r="BL660" s="64">
        <v>1.2549380788843791</v>
      </c>
    </row>
    <row r="661" spans="1:64" ht="25.5" customHeight="1" thickTop="1" thickBot="1" x14ac:dyDescent="0.25">
      <c r="A661" s="20" t="str">
        <f t="shared" si="36"/>
        <v>2191BELFIELD</v>
      </c>
      <c r="B661" s="37">
        <v>2191</v>
      </c>
      <c r="C661" s="37" t="s">
        <v>1200</v>
      </c>
      <c r="D661" s="38" t="s">
        <v>800</v>
      </c>
      <c r="E661" s="39">
        <v>1550.7280002649602</v>
      </c>
      <c r="F661" s="39">
        <f t="shared" si="37"/>
        <v>1705.8008002914564</v>
      </c>
      <c r="G661" s="39">
        <f t="shared" si="38"/>
        <v>2015.9464003444484</v>
      </c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BK661" s="51">
        <v>745000</v>
      </c>
      <c r="BL661" s="52">
        <v>1.2562909772088668</v>
      </c>
    </row>
    <row r="662" spans="1:64" ht="25.5" customHeight="1" thickTop="1" thickBot="1" x14ac:dyDescent="0.25">
      <c r="A662" s="20" t="str">
        <f t="shared" si="36"/>
        <v>2192BELMORE</v>
      </c>
      <c r="B662" s="20">
        <v>2192</v>
      </c>
      <c r="C662" s="20" t="s">
        <v>1201</v>
      </c>
      <c r="D662" s="21" t="s">
        <v>800</v>
      </c>
      <c r="E662" s="22">
        <v>1521.155999849376</v>
      </c>
      <c r="F662" s="22">
        <f t="shared" si="37"/>
        <v>1673.2715998343137</v>
      </c>
      <c r="G662" s="22">
        <f t="shared" si="38"/>
        <v>1977.502799804189</v>
      </c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BK662" s="63">
        <v>746000</v>
      </c>
      <c r="BL662" s="64">
        <v>1.2576646893537309</v>
      </c>
    </row>
    <row r="663" spans="1:64" ht="25.5" customHeight="1" thickTop="1" thickBot="1" x14ac:dyDescent="0.25">
      <c r="A663" s="20" t="str">
        <f t="shared" si="36"/>
        <v>2193ASHBURY</v>
      </c>
      <c r="B663" s="37">
        <v>2193</v>
      </c>
      <c r="C663" s="37" t="s">
        <v>1202</v>
      </c>
      <c r="D663" s="38" t="s">
        <v>800</v>
      </c>
      <c r="E663" s="39">
        <v>1556.264000413144</v>
      </c>
      <c r="F663" s="39">
        <f t="shared" si="37"/>
        <v>1711.8904004544586</v>
      </c>
      <c r="G663" s="39">
        <f t="shared" si="38"/>
        <v>2023.1432005370873</v>
      </c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BK663" s="51">
        <v>747000</v>
      </c>
      <c r="BL663" s="52">
        <v>1.2590279945884066</v>
      </c>
    </row>
    <row r="664" spans="1:64" ht="25.5" customHeight="1" thickTop="1" thickBot="1" x14ac:dyDescent="0.25">
      <c r="A664" s="20" t="str">
        <f t="shared" si="36"/>
        <v>2193CANTERBURY</v>
      </c>
      <c r="B664" s="20">
        <v>2193</v>
      </c>
      <c r="C664" s="20" t="s">
        <v>1203</v>
      </c>
      <c r="D664" s="21" t="s">
        <v>800</v>
      </c>
      <c r="E664" s="22">
        <v>1556.264000413144</v>
      </c>
      <c r="F664" s="22">
        <f t="shared" si="37"/>
        <v>1711.8904004544586</v>
      </c>
      <c r="G664" s="22">
        <f t="shared" si="38"/>
        <v>2023.1432005370873</v>
      </c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BK664" s="63">
        <v>748000</v>
      </c>
      <c r="BL664" s="64">
        <v>1.2603912998230824</v>
      </c>
    </row>
    <row r="665" spans="1:64" ht="25.5" customHeight="1" thickTop="1" thickBot="1" x14ac:dyDescent="0.25">
      <c r="A665" s="20" t="str">
        <f t="shared" si="36"/>
        <v>2193HURLSTONE PARK</v>
      </c>
      <c r="B665" s="37">
        <v>2193</v>
      </c>
      <c r="C665" s="37" t="s">
        <v>1204</v>
      </c>
      <c r="D665" s="38" t="s">
        <v>800</v>
      </c>
      <c r="E665" s="39">
        <v>1556.264000413144</v>
      </c>
      <c r="F665" s="39">
        <f t="shared" si="37"/>
        <v>1711.8904004544586</v>
      </c>
      <c r="G665" s="39">
        <f t="shared" si="38"/>
        <v>2023.1432005370873</v>
      </c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BK665" s="51">
        <v>749000</v>
      </c>
      <c r="BL665" s="52">
        <v>1.2617650119679469</v>
      </c>
    </row>
    <row r="666" spans="1:64" ht="25.5" customHeight="1" thickTop="1" thickBot="1" x14ac:dyDescent="0.25">
      <c r="A666" s="20" t="str">
        <f t="shared" si="36"/>
        <v>2194CAMPSIE</v>
      </c>
      <c r="B666" s="20">
        <v>2194</v>
      </c>
      <c r="C666" s="20" t="s">
        <v>1205</v>
      </c>
      <c r="D666" s="21" t="s">
        <v>800</v>
      </c>
      <c r="E666" s="22">
        <v>1583.023999419368</v>
      </c>
      <c r="F666" s="22">
        <f t="shared" si="37"/>
        <v>1741.326399361305</v>
      </c>
      <c r="G666" s="22">
        <f t="shared" si="38"/>
        <v>2057.9311992451785</v>
      </c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BK666" s="63">
        <v>750000</v>
      </c>
      <c r="BL666" s="64">
        <v>1.2631231137475283</v>
      </c>
    </row>
    <row r="667" spans="1:64" ht="25.5" customHeight="1" thickTop="1" thickBot="1" x14ac:dyDescent="0.25">
      <c r="A667" s="20" t="str">
        <f t="shared" si="36"/>
        <v>2195LAKEMBA</v>
      </c>
      <c r="B667" s="37">
        <v>2195</v>
      </c>
      <c r="C667" s="37" t="s">
        <v>1206</v>
      </c>
      <c r="D667" s="38" t="s">
        <v>800</v>
      </c>
      <c r="E667" s="39">
        <v>1555.3040005523683</v>
      </c>
      <c r="F667" s="39">
        <f t="shared" si="37"/>
        <v>1710.8344006076052</v>
      </c>
      <c r="G667" s="39">
        <f t="shared" si="38"/>
        <v>2021.8952007180787</v>
      </c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BK667" s="51">
        <v>751000</v>
      </c>
      <c r="BL667" s="52">
        <v>1.2644916224372984</v>
      </c>
    </row>
    <row r="668" spans="1:64" ht="25.5" customHeight="1" thickTop="1" thickBot="1" x14ac:dyDescent="0.25">
      <c r="A668" s="20" t="str">
        <f t="shared" si="36"/>
        <v>2195WILEY PARK</v>
      </c>
      <c r="B668" s="20">
        <v>2195</v>
      </c>
      <c r="C668" s="20" t="s">
        <v>1207</v>
      </c>
      <c r="D668" s="21" t="s">
        <v>800</v>
      </c>
      <c r="E668" s="22">
        <v>1555.3040005523683</v>
      </c>
      <c r="F668" s="22">
        <f t="shared" si="37"/>
        <v>1710.8344006076052</v>
      </c>
      <c r="G668" s="22">
        <f t="shared" si="38"/>
        <v>2021.8952007180787</v>
      </c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BK668" s="63">
        <v>752000</v>
      </c>
      <c r="BL668" s="64">
        <v>1.2658601311270685</v>
      </c>
    </row>
    <row r="669" spans="1:64" ht="25.5" customHeight="1" thickTop="1" thickBot="1" x14ac:dyDescent="0.25">
      <c r="A669" s="20" t="str">
        <f t="shared" si="36"/>
        <v>2196PUNCHBOWL</v>
      </c>
      <c r="B669" s="37">
        <v>2196</v>
      </c>
      <c r="C669" s="37" t="s">
        <v>1208</v>
      </c>
      <c r="D669" s="38" t="s">
        <v>800</v>
      </c>
      <c r="E669" s="39">
        <v>1450.2360004542961</v>
      </c>
      <c r="F669" s="39">
        <f t="shared" si="37"/>
        <v>1595.2596004997258</v>
      </c>
      <c r="G669" s="39">
        <f t="shared" si="38"/>
        <v>1885.306800590585</v>
      </c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BK669" s="51">
        <v>753000</v>
      </c>
      <c r="BL669" s="52">
        <v>1.2672130294515558</v>
      </c>
    </row>
    <row r="670" spans="1:64" ht="25.5" customHeight="1" thickTop="1" thickBot="1" x14ac:dyDescent="0.25">
      <c r="A670" s="20" t="str">
        <f t="shared" si="36"/>
        <v>2196ROSELANDS</v>
      </c>
      <c r="B670" s="20">
        <v>2196</v>
      </c>
      <c r="C670" s="20" t="s">
        <v>1209</v>
      </c>
      <c r="D670" s="21" t="s">
        <v>800</v>
      </c>
      <c r="E670" s="22">
        <v>1450.2360004542961</v>
      </c>
      <c r="F670" s="22">
        <f t="shared" si="37"/>
        <v>1595.2596004997258</v>
      </c>
      <c r="G670" s="22">
        <f t="shared" si="38"/>
        <v>1885.306800590585</v>
      </c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BK670" s="63">
        <v>754000</v>
      </c>
      <c r="BL670" s="64">
        <v>1.26858674159642</v>
      </c>
    </row>
    <row r="671" spans="1:64" ht="25.5" customHeight="1" thickTop="1" thickBot="1" x14ac:dyDescent="0.25">
      <c r="A671" s="20" t="str">
        <f t="shared" si="36"/>
        <v>2197BASS HILL</v>
      </c>
      <c r="B671" s="37">
        <v>2197</v>
      </c>
      <c r="C671" s="37" t="s">
        <v>1210</v>
      </c>
      <c r="D671" s="38" t="s">
        <v>800</v>
      </c>
      <c r="E671" s="39">
        <v>1344.423999886704</v>
      </c>
      <c r="F671" s="39">
        <f t="shared" si="37"/>
        <v>1478.8663998753746</v>
      </c>
      <c r="G671" s="39">
        <f t="shared" si="38"/>
        <v>1747.7511998527152</v>
      </c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BK671" s="51">
        <v>755000</v>
      </c>
      <c r="BL671" s="52">
        <v>1.2699448433760017</v>
      </c>
    </row>
    <row r="672" spans="1:64" ht="25.5" customHeight="1" thickTop="1" thickBot="1" x14ac:dyDescent="0.25">
      <c r="A672" s="20" t="str">
        <f t="shared" si="36"/>
        <v>2198GEORGES HALL</v>
      </c>
      <c r="B672" s="20">
        <v>2198</v>
      </c>
      <c r="C672" s="20" t="s">
        <v>1211</v>
      </c>
      <c r="D672" s="21" t="s">
        <v>800</v>
      </c>
      <c r="E672" s="22">
        <v>1417.1059996121598</v>
      </c>
      <c r="F672" s="22">
        <f t="shared" si="37"/>
        <v>1558.8165995733759</v>
      </c>
      <c r="G672" s="22">
        <f t="shared" si="38"/>
        <v>1842.2377994958078</v>
      </c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BK672" s="63">
        <v>756000</v>
      </c>
      <c r="BL672" s="64">
        <v>1.2713081486106774</v>
      </c>
    </row>
    <row r="673" spans="1:64" ht="25.5" customHeight="1" thickTop="1" thickBot="1" x14ac:dyDescent="0.25">
      <c r="A673" s="20" t="str">
        <f t="shared" si="36"/>
        <v>2199YAGOONA</v>
      </c>
      <c r="B673" s="37">
        <v>2199</v>
      </c>
      <c r="C673" s="37" t="s">
        <v>1212</v>
      </c>
      <c r="D673" s="38" t="s">
        <v>800</v>
      </c>
      <c r="E673" s="39">
        <v>1375.3600002573201</v>
      </c>
      <c r="F673" s="39">
        <f t="shared" si="37"/>
        <v>1512.8960002830522</v>
      </c>
      <c r="G673" s="39">
        <f t="shared" si="38"/>
        <v>1787.9680003345161</v>
      </c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BK673" s="51">
        <v>757000</v>
      </c>
      <c r="BL673" s="52">
        <v>1.2726766573004475</v>
      </c>
    </row>
    <row r="674" spans="1:64" ht="25.5" customHeight="1" thickTop="1" thickBot="1" x14ac:dyDescent="0.25">
      <c r="A674" s="20" t="str">
        <f t="shared" si="36"/>
        <v>2200BANKSTOWN</v>
      </c>
      <c r="B674" s="20">
        <v>2200</v>
      </c>
      <c r="C674" s="20" t="s">
        <v>1213</v>
      </c>
      <c r="D674" s="21" t="s">
        <v>800</v>
      </c>
      <c r="E674" s="22">
        <v>1358.52599953136</v>
      </c>
      <c r="F674" s="22">
        <f t="shared" si="37"/>
        <v>1494.3785994844961</v>
      </c>
      <c r="G674" s="22">
        <f t="shared" si="38"/>
        <v>1766.083799390768</v>
      </c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BK674" s="63">
        <v>758000</v>
      </c>
      <c r="BL674" s="64">
        <v>1.2740451659902174</v>
      </c>
    </row>
    <row r="675" spans="1:64" ht="25.5" customHeight="1" thickTop="1" thickBot="1" x14ac:dyDescent="0.25">
      <c r="A675" s="20" t="str">
        <f t="shared" si="36"/>
        <v>2200BANKSTOWN AERODROME</v>
      </c>
      <c r="B675" s="37">
        <v>2200</v>
      </c>
      <c r="C675" s="37" t="s">
        <v>1214</v>
      </c>
      <c r="D675" s="38" t="s">
        <v>800</v>
      </c>
      <c r="E675" s="39">
        <v>1358.52599953136</v>
      </c>
      <c r="F675" s="39">
        <f t="shared" si="37"/>
        <v>1494.3785994844961</v>
      </c>
      <c r="G675" s="39">
        <f t="shared" si="38"/>
        <v>1766.083799390768</v>
      </c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BK675" s="51">
        <v>759000</v>
      </c>
      <c r="BL675" s="52">
        <v>1.2754032677697993</v>
      </c>
    </row>
    <row r="676" spans="1:64" ht="25.5" customHeight="1" thickTop="1" thickBot="1" x14ac:dyDescent="0.25">
      <c r="A676" s="20" t="str">
        <f t="shared" si="36"/>
        <v>2200CONDELL PARK</v>
      </c>
      <c r="B676" s="20">
        <v>2200</v>
      </c>
      <c r="C676" s="20" t="s">
        <v>1215</v>
      </c>
      <c r="D676" s="21" t="s">
        <v>800</v>
      </c>
      <c r="E676" s="22">
        <v>1358.52599953136</v>
      </c>
      <c r="F676" s="22">
        <f t="shared" si="37"/>
        <v>1494.3785994844961</v>
      </c>
      <c r="G676" s="22">
        <f t="shared" si="38"/>
        <v>1766.083799390768</v>
      </c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BK676" s="63">
        <v>760000</v>
      </c>
      <c r="BL676" s="64">
        <v>1.2767717764595692</v>
      </c>
    </row>
    <row r="677" spans="1:64" ht="25.5" customHeight="1" thickTop="1" thickBot="1" x14ac:dyDescent="0.25">
      <c r="A677" s="20" t="str">
        <f t="shared" si="36"/>
        <v>2203DULWICH HILL</v>
      </c>
      <c r="B677" s="37">
        <v>2203</v>
      </c>
      <c r="C677" s="37" t="s">
        <v>1216</v>
      </c>
      <c r="D677" s="38" t="s">
        <v>800</v>
      </c>
      <c r="E677" s="39">
        <v>1466.37199991436</v>
      </c>
      <c r="F677" s="39">
        <f t="shared" si="37"/>
        <v>1613.0091999057961</v>
      </c>
      <c r="G677" s="39">
        <f t="shared" si="38"/>
        <v>1906.283599888668</v>
      </c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BK677" s="51">
        <v>761000</v>
      </c>
      <c r="BL677" s="52">
        <v>1.2781246747840567</v>
      </c>
    </row>
    <row r="678" spans="1:64" ht="25.5" customHeight="1" thickTop="1" thickBot="1" x14ac:dyDescent="0.25">
      <c r="A678" s="20" t="str">
        <f t="shared" si="36"/>
        <v>2204MARRICKVILLE</v>
      </c>
      <c r="B678" s="20">
        <v>2204</v>
      </c>
      <c r="C678" s="20" t="s">
        <v>1217</v>
      </c>
      <c r="D678" s="21" t="s">
        <v>800</v>
      </c>
      <c r="E678" s="22">
        <v>1578.5539996006</v>
      </c>
      <c r="F678" s="22">
        <f t="shared" si="37"/>
        <v>1736.4093995606602</v>
      </c>
      <c r="G678" s="22">
        <f t="shared" si="38"/>
        <v>2052.1201994807802</v>
      </c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BK678" s="63">
        <v>762000</v>
      </c>
      <c r="BL678" s="64">
        <v>1.2794931834738266</v>
      </c>
    </row>
    <row r="679" spans="1:64" ht="25.5" customHeight="1" thickTop="1" thickBot="1" x14ac:dyDescent="0.25">
      <c r="A679" s="20" t="str">
        <f t="shared" si="36"/>
        <v>2205ARNCLIFFE</v>
      </c>
      <c r="B679" s="37">
        <v>2205</v>
      </c>
      <c r="C679" s="37" t="s">
        <v>1218</v>
      </c>
      <c r="D679" s="38" t="s">
        <v>800</v>
      </c>
      <c r="E679" s="39">
        <v>1601.7380003821681</v>
      </c>
      <c r="F679" s="39">
        <f t="shared" si="37"/>
        <v>1761.9118004203851</v>
      </c>
      <c r="G679" s="39">
        <f t="shared" si="38"/>
        <v>2082.2594004968187</v>
      </c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BK679" s="51">
        <v>763000</v>
      </c>
      <c r="BL679" s="52">
        <v>1.2808512852534082</v>
      </c>
    </row>
    <row r="680" spans="1:64" ht="25.5" customHeight="1" thickTop="1" thickBot="1" x14ac:dyDescent="0.25">
      <c r="A680" s="20" t="str">
        <f t="shared" si="36"/>
        <v>2205TURRELLA</v>
      </c>
      <c r="B680" s="20">
        <v>2205</v>
      </c>
      <c r="C680" s="20" t="s">
        <v>1219</v>
      </c>
      <c r="D680" s="21" t="s">
        <v>800</v>
      </c>
      <c r="E680" s="22">
        <v>1601.7380003821681</v>
      </c>
      <c r="F680" s="22">
        <f t="shared" si="37"/>
        <v>1761.9118004203851</v>
      </c>
      <c r="G680" s="22">
        <f t="shared" si="38"/>
        <v>2082.2594004968187</v>
      </c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BK680" s="63">
        <v>764000</v>
      </c>
      <c r="BL680" s="64">
        <v>1.2822145904880839</v>
      </c>
    </row>
    <row r="681" spans="1:64" ht="25.5" customHeight="1" thickTop="1" thickBot="1" x14ac:dyDescent="0.25">
      <c r="A681" s="20" t="str">
        <f t="shared" si="36"/>
        <v>2205WOLLI CREEK</v>
      </c>
      <c r="B681" s="37">
        <v>2205</v>
      </c>
      <c r="C681" s="37" t="s">
        <v>1220</v>
      </c>
      <c r="D681" s="38" t="s">
        <v>800</v>
      </c>
      <c r="E681" s="39">
        <v>1601.7380003821681</v>
      </c>
      <c r="F681" s="39">
        <f t="shared" si="37"/>
        <v>1761.9118004203851</v>
      </c>
      <c r="G681" s="39">
        <f t="shared" si="38"/>
        <v>2082.2594004968187</v>
      </c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BK681" s="51">
        <v>765000</v>
      </c>
      <c r="BL681" s="52">
        <v>1.2835830991778541</v>
      </c>
    </row>
    <row r="682" spans="1:64" ht="25.5" customHeight="1" thickTop="1" thickBot="1" x14ac:dyDescent="0.25">
      <c r="A682" s="20" t="str">
        <f t="shared" si="36"/>
        <v>2206CLEMTON PARK</v>
      </c>
      <c r="B682" s="20">
        <v>2206</v>
      </c>
      <c r="C682" s="20" t="s">
        <v>1221</v>
      </c>
      <c r="D682" s="21" t="s">
        <v>800</v>
      </c>
      <c r="E682" s="22">
        <v>1461.0159994853279</v>
      </c>
      <c r="F682" s="22">
        <f t="shared" si="37"/>
        <v>1607.117599433861</v>
      </c>
      <c r="G682" s="22">
        <f t="shared" si="38"/>
        <v>1899.3207993309263</v>
      </c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BK682" s="63">
        <v>766000</v>
      </c>
      <c r="BL682" s="64">
        <v>1.2849464044125298</v>
      </c>
    </row>
    <row r="683" spans="1:64" ht="25.5" customHeight="1" thickTop="1" thickBot="1" x14ac:dyDescent="0.25">
      <c r="A683" s="20" t="str">
        <f t="shared" si="36"/>
        <v>2206EARLWOOD</v>
      </c>
      <c r="B683" s="37">
        <v>2206</v>
      </c>
      <c r="C683" s="37" t="s">
        <v>1222</v>
      </c>
      <c r="D683" s="38" t="s">
        <v>800</v>
      </c>
      <c r="E683" s="39">
        <v>1461.0159994853279</v>
      </c>
      <c r="F683" s="39">
        <f t="shared" si="37"/>
        <v>1607.117599433861</v>
      </c>
      <c r="G683" s="39">
        <f t="shared" si="38"/>
        <v>1899.3207993309263</v>
      </c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BK683" s="51">
        <v>767000</v>
      </c>
      <c r="BL683" s="52">
        <v>1.2862993027370175</v>
      </c>
    </row>
    <row r="684" spans="1:64" ht="25.5" customHeight="1" thickTop="1" thickBot="1" x14ac:dyDescent="0.25">
      <c r="A684" s="20" t="str">
        <f t="shared" si="36"/>
        <v>2207BARDWELL PARK</v>
      </c>
      <c r="B684" s="20">
        <v>2207</v>
      </c>
      <c r="C684" s="20" t="s">
        <v>1223</v>
      </c>
      <c r="D684" s="21" t="s">
        <v>800</v>
      </c>
      <c r="E684" s="22">
        <v>1464.0799999580481</v>
      </c>
      <c r="F684" s="22">
        <f t="shared" si="37"/>
        <v>1610.487999953853</v>
      </c>
      <c r="G684" s="22">
        <f t="shared" si="38"/>
        <v>1903.3039999454627</v>
      </c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BK684" s="63">
        <v>768000</v>
      </c>
      <c r="BL684" s="64">
        <v>1.2876574045165989</v>
      </c>
    </row>
    <row r="685" spans="1:64" ht="25.5" customHeight="1" thickTop="1" thickBot="1" x14ac:dyDescent="0.25">
      <c r="A685" s="20" t="str">
        <f t="shared" si="36"/>
        <v>2207BARDWELL VALLEY</v>
      </c>
      <c r="B685" s="37">
        <v>2207</v>
      </c>
      <c r="C685" s="37" t="s">
        <v>1224</v>
      </c>
      <c r="D685" s="38" t="s">
        <v>800</v>
      </c>
      <c r="E685" s="39">
        <v>1464.0799999580481</v>
      </c>
      <c r="F685" s="39">
        <f t="shared" si="37"/>
        <v>1610.487999953853</v>
      </c>
      <c r="G685" s="39">
        <f t="shared" si="38"/>
        <v>1903.3039999454627</v>
      </c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BK685" s="51">
        <v>769000</v>
      </c>
      <c r="BL685" s="52">
        <v>1.2890207097512747</v>
      </c>
    </row>
    <row r="686" spans="1:64" ht="25.5" customHeight="1" thickTop="1" thickBot="1" x14ac:dyDescent="0.25">
      <c r="A686" s="20" t="str">
        <f t="shared" si="36"/>
        <v>2207BEXLEY</v>
      </c>
      <c r="B686" s="20">
        <v>2207</v>
      </c>
      <c r="C686" s="20" t="s">
        <v>1225</v>
      </c>
      <c r="D686" s="21" t="s">
        <v>800</v>
      </c>
      <c r="E686" s="22">
        <v>1464.0799999580481</v>
      </c>
      <c r="F686" s="22">
        <f t="shared" si="37"/>
        <v>1610.487999953853</v>
      </c>
      <c r="G686" s="22">
        <f t="shared" si="38"/>
        <v>1903.3039999454627</v>
      </c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BK686" s="63">
        <v>770000</v>
      </c>
      <c r="BL686" s="64">
        <v>1.2903892184410448</v>
      </c>
    </row>
    <row r="687" spans="1:64" ht="25.5" customHeight="1" thickTop="1" thickBot="1" x14ac:dyDescent="0.25">
      <c r="A687" s="20" t="str">
        <f t="shared" si="36"/>
        <v>2207BEXLEY NORTH</v>
      </c>
      <c r="B687" s="37">
        <v>2207</v>
      </c>
      <c r="C687" s="37" t="s">
        <v>1226</v>
      </c>
      <c r="D687" s="38" t="s">
        <v>800</v>
      </c>
      <c r="E687" s="39">
        <v>1464.0799999580481</v>
      </c>
      <c r="F687" s="39">
        <f t="shared" si="37"/>
        <v>1610.487999953853</v>
      </c>
      <c r="G687" s="39">
        <f t="shared" si="38"/>
        <v>1903.3039999454627</v>
      </c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BK687" s="51">
        <v>771000</v>
      </c>
      <c r="BL687" s="52">
        <v>1.2917473202206264</v>
      </c>
    </row>
    <row r="688" spans="1:64" ht="25.5" customHeight="1" thickTop="1" thickBot="1" x14ac:dyDescent="0.25">
      <c r="A688" s="20" t="str">
        <f t="shared" si="36"/>
        <v>2208KINGSGROVE</v>
      </c>
      <c r="B688" s="20">
        <v>2208</v>
      </c>
      <c r="C688" s="20" t="s">
        <v>1227</v>
      </c>
      <c r="D688" s="21" t="s">
        <v>800</v>
      </c>
      <c r="E688" s="22">
        <v>1490.7580000885441</v>
      </c>
      <c r="F688" s="22">
        <f t="shared" si="37"/>
        <v>1639.8338000973986</v>
      </c>
      <c r="G688" s="22">
        <f t="shared" si="38"/>
        <v>1937.9854001151075</v>
      </c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BK688" s="63">
        <v>772000</v>
      </c>
      <c r="BL688" s="64">
        <v>1.2931054220002083</v>
      </c>
    </row>
    <row r="689" spans="1:64" ht="25.5" customHeight="1" thickTop="1" thickBot="1" x14ac:dyDescent="0.25">
      <c r="A689" s="20" t="str">
        <f t="shared" si="36"/>
        <v>2209BEVERLY HILLS</v>
      </c>
      <c r="B689" s="37">
        <v>2209</v>
      </c>
      <c r="C689" s="37" t="s">
        <v>1228</v>
      </c>
      <c r="D689" s="38" t="s">
        <v>800</v>
      </c>
      <c r="E689" s="39">
        <v>1351.7079996625041</v>
      </c>
      <c r="F689" s="39">
        <f t="shared" si="37"/>
        <v>1486.8787996287547</v>
      </c>
      <c r="G689" s="39">
        <f t="shared" si="38"/>
        <v>1757.2203995612554</v>
      </c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BK689" s="51">
        <v>773000</v>
      </c>
      <c r="BL689" s="52">
        <v>1.2944635237797897</v>
      </c>
    </row>
    <row r="690" spans="1:64" ht="25.5" customHeight="1" thickTop="1" thickBot="1" x14ac:dyDescent="0.25">
      <c r="A690" s="20" t="str">
        <f t="shared" si="36"/>
        <v>2209NARWEE</v>
      </c>
      <c r="B690" s="20">
        <v>2209</v>
      </c>
      <c r="C690" s="20" t="s">
        <v>1229</v>
      </c>
      <c r="D690" s="21" t="s">
        <v>800</v>
      </c>
      <c r="E690" s="22">
        <v>1351.7079996625041</v>
      </c>
      <c r="F690" s="22">
        <f t="shared" si="37"/>
        <v>1486.8787996287547</v>
      </c>
      <c r="G690" s="22">
        <f t="shared" si="38"/>
        <v>1757.2203995612554</v>
      </c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BK690" s="63">
        <v>774000</v>
      </c>
      <c r="BL690" s="64">
        <v>1.2958216255593715</v>
      </c>
    </row>
    <row r="691" spans="1:64" ht="25.5" customHeight="1" thickTop="1" thickBot="1" x14ac:dyDescent="0.25">
      <c r="A691" s="20" t="str">
        <f t="shared" si="36"/>
        <v>2210LUGARNO</v>
      </c>
      <c r="B691" s="37">
        <v>2210</v>
      </c>
      <c r="C691" s="37" t="s">
        <v>1230</v>
      </c>
      <c r="D691" s="38" t="s">
        <v>800</v>
      </c>
      <c r="E691" s="39">
        <v>1250.285999944256</v>
      </c>
      <c r="F691" s="39">
        <f t="shared" si="37"/>
        <v>1375.3145999386818</v>
      </c>
      <c r="G691" s="39">
        <f t="shared" si="38"/>
        <v>1625.3717999275329</v>
      </c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BK691" s="51">
        <v>775000</v>
      </c>
      <c r="BL691" s="52">
        <v>1.2971849307940473</v>
      </c>
    </row>
    <row r="692" spans="1:64" ht="25.5" customHeight="1" thickTop="1" thickBot="1" x14ac:dyDescent="0.25">
      <c r="A692" s="20" t="str">
        <f t="shared" si="36"/>
        <v>2210PEAKHURST</v>
      </c>
      <c r="B692" s="20">
        <v>2210</v>
      </c>
      <c r="C692" s="20" t="s">
        <v>1231</v>
      </c>
      <c r="D692" s="21" t="s">
        <v>800</v>
      </c>
      <c r="E692" s="22">
        <v>1250.285999944256</v>
      </c>
      <c r="F692" s="22">
        <f t="shared" si="37"/>
        <v>1375.3145999386818</v>
      </c>
      <c r="G692" s="22">
        <f t="shared" si="38"/>
        <v>1625.3717999275329</v>
      </c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BK692" s="63">
        <v>776000</v>
      </c>
      <c r="BL692" s="64">
        <v>1.2985534394838172</v>
      </c>
    </row>
    <row r="693" spans="1:64" ht="25.5" customHeight="1" thickTop="1" thickBot="1" x14ac:dyDescent="0.25">
      <c r="A693" s="20" t="str">
        <f t="shared" si="36"/>
        <v>2210PEAKHURST HEIGHTS</v>
      </c>
      <c r="B693" s="37">
        <v>2210</v>
      </c>
      <c r="C693" s="37" t="s">
        <v>1232</v>
      </c>
      <c r="D693" s="38" t="s">
        <v>800</v>
      </c>
      <c r="E693" s="39">
        <v>1250.285999944256</v>
      </c>
      <c r="F693" s="39">
        <f t="shared" si="37"/>
        <v>1375.3145999386818</v>
      </c>
      <c r="G693" s="39">
        <f t="shared" si="38"/>
        <v>1625.3717999275329</v>
      </c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BK693" s="51">
        <v>777000</v>
      </c>
      <c r="BL693" s="52">
        <v>1.2999011343532105</v>
      </c>
    </row>
    <row r="694" spans="1:64" ht="25.5" customHeight="1" thickTop="1" thickBot="1" x14ac:dyDescent="0.25">
      <c r="A694" s="20" t="str">
        <f t="shared" si="36"/>
        <v>2210RIVERWOOD</v>
      </c>
      <c r="B694" s="20">
        <v>2210</v>
      </c>
      <c r="C694" s="20" t="s">
        <v>1233</v>
      </c>
      <c r="D694" s="21" t="s">
        <v>800</v>
      </c>
      <c r="E694" s="22">
        <v>1250.285999944256</v>
      </c>
      <c r="F694" s="22">
        <f t="shared" si="37"/>
        <v>1375.3145999386818</v>
      </c>
      <c r="G694" s="22">
        <f t="shared" si="38"/>
        <v>1625.3717999275329</v>
      </c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BK694" s="63">
        <v>778000</v>
      </c>
      <c r="BL694" s="64">
        <v>1.3012644395878863</v>
      </c>
    </row>
    <row r="695" spans="1:64" ht="25.5" customHeight="1" thickTop="1" thickBot="1" x14ac:dyDescent="0.25">
      <c r="A695" s="20" t="str">
        <f t="shared" si="36"/>
        <v>2211PADSTOW</v>
      </c>
      <c r="B695" s="37">
        <v>2211</v>
      </c>
      <c r="C695" s="37" t="s">
        <v>1234</v>
      </c>
      <c r="D695" s="38" t="s">
        <v>800</v>
      </c>
      <c r="E695" s="39">
        <v>1279.2440005932401</v>
      </c>
      <c r="F695" s="39">
        <f t="shared" si="37"/>
        <v>1407.1684006525643</v>
      </c>
      <c r="G695" s="39">
        <f t="shared" si="38"/>
        <v>1663.0172007712122</v>
      </c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BK695" s="51">
        <v>779000</v>
      </c>
      <c r="BL695" s="52">
        <v>1.3026225413674681</v>
      </c>
    </row>
    <row r="696" spans="1:64" ht="25.5" customHeight="1" thickTop="1" thickBot="1" x14ac:dyDescent="0.25">
      <c r="A696" s="20" t="str">
        <f t="shared" si="36"/>
        <v>2211PADSTOW HEIGHTS</v>
      </c>
      <c r="B696" s="20">
        <v>2211</v>
      </c>
      <c r="C696" s="20" t="s">
        <v>1235</v>
      </c>
      <c r="D696" s="21" t="s">
        <v>800</v>
      </c>
      <c r="E696" s="22">
        <v>1279.2440005932401</v>
      </c>
      <c r="F696" s="22">
        <f t="shared" si="37"/>
        <v>1407.1684006525643</v>
      </c>
      <c r="G696" s="22">
        <f t="shared" si="38"/>
        <v>1663.0172007712122</v>
      </c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BK696" s="63">
        <v>780000</v>
      </c>
      <c r="BL696" s="64">
        <v>1.3039858466021439</v>
      </c>
    </row>
    <row r="697" spans="1:64" ht="25.5" customHeight="1" thickTop="1" thickBot="1" x14ac:dyDescent="0.25">
      <c r="A697" s="20" t="str">
        <f t="shared" si="36"/>
        <v>2212REVESBY</v>
      </c>
      <c r="B697" s="37">
        <v>2212</v>
      </c>
      <c r="C697" s="37" t="s">
        <v>1236</v>
      </c>
      <c r="D697" s="38" t="s">
        <v>800</v>
      </c>
      <c r="E697" s="39">
        <v>1334.0159997318001</v>
      </c>
      <c r="F697" s="39">
        <f t="shared" si="37"/>
        <v>1467.4175997049801</v>
      </c>
      <c r="G697" s="39">
        <f t="shared" si="38"/>
        <v>1734.2207996513403</v>
      </c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BK697" s="51">
        <v>781000</v>
      </c>
      <c r="BL697" s="52">
        <v>1.3053335414715372</v>
      </c>
    </row>
    <row r="698" spans="1:64" ht="25.5" customHeight="1" thickTop="1" thickBot="1" x14ac:dyDescent="0.25">
      <c r="A698" s="20" t="str">
        <f t="shared" si="36"/>
        <v>2212REVESBY HEIGHTS</v>
      </c>
      <c r="B698" s="20">
        <v>2212</v>
      </c>
      <c r="C698" s="20" t="s">
        <v>1237</v>
      </c>
      <c r="D698" s="21" t="s">
        <v>800</v>
      </c>
      <c r="E698" s="22">
        <v>1334.0159997318001</v>
      </c>
      <c r="F698" s="22">
        <f t="shared" si="37"/>
        <v>1467.4175997049801</v>
      </c>
      <c r="G698" s="22">
        <f t="shared" si="38"/>
        <v>1734.2207996513403</v>
      </c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BK698" s="63">
        <v>782000</v>
      </c>
      <c r="BL698" s="64">
        <v>1.306696846706213</v>
      </c>
    </row>
    <row r="699" spans="1:64" ht="25.5" customHeight="1" thickTop="1" thickBot="1" x14ac:dyDescent="0.25">
      <c r="A699" s="20" t="str">
        <f t="shared" si="36"/>
        <v>2213EAST HILLS</v>
      </c>
      <c r="B699" s="37">
        <v>2213</v>
      </c>
      <c r="C699" s="37" t="s">
        <v>1238</v>
      </c>
      <c r="D699" s="38" t="s">
        <v>800</v>
      </c>
      <c r="E699" s="39">
        <v>1274.668000305832</v>
      </c>
      <c r="F699" s="39">
        <f t="shared" si="37"/>
        <v>1402.1348003364153</v>
      </c>
      <c r="G699" s="39">
        <f t="shared" si="38"/>
        <v>1657.0684003975816</v>
      </c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BK699" s="51">
        <v>783000</v>
      </c>
      <c r="BL699" s="52">
        <v>1.3080549484857946</v>
      </c>
    </row>
    <row r="700" spans="1:64" ht="25.5" customHeight="1" thickTop="1" thickBot="1" x14ac:dyDescent="0.25">
      <c r="A700" s="20" t="str">
        <f t="shared" si="36"/>
        <v>2213PANANIA</v>
      </c>
      <c r="B700" s="20">
        <v>2213</v>
      </c>
      <c r="C700" s="20" t="s">
        <v>1239</v>
      </c>
      <c r="D700" s="21" t="s">
        <v>800</v>
      </c>
      <c r="E700" s="22">
        <v>1274.668000305832</v>
      </c>
      <c r="F700" s="22">
        <f t="shared" si="37"/>
        <v>1402.1348003364153</v>
      </c>
      <c r="G700" s="22">
        <f t="shared" si="38"/>
        <v>1657.0684003975816</v>
      </c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BK700" s="63">
        <v>784000</v>
      </c>
      <c r="BL700" s="64">
        <v>1.3094130502653762</v>
      </c>
    </row>
    <row r="701" spans="1:64" ht="25.5" customHeight="1" thickTop="1" thickBot="1" x14ac:dyDescent="0.25">
      <c r="A701" s="20" t="str">
        <f t="shared" si="36"/>
        <v>2213PICNIC POINT</v>
      </c>
      <c r="B701" s="37">
        <v>2213</v>
      </c>
      <c r="C701" s="37" t="s">
        <v>1240</v>
      </c>
      <c r="D701" s="38" t="s">
        <v>800</v>
      </c>
      <c r="E701" s="39">
        <v>1274.668000305832</v>
      </c>
      <c r="F701" s="39">
        <f t="shared" si="37"/>
        <v>1402.1348003364153</v>
      </c>
      <c r="G701" s="39">
        <f t="shared" si="38"/>
        <v>1657.0684003975816</v>
      </c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BK701" s="51">
        <v>785000</v>
      </c>
      <c r="BL701" s="52">
        <v>1.3107711520449579</v>
      </c>
    </row>
    <row r="702" spans="1:64" ht="25.5" customHeight="1" thickTop="1" thickBot="1" x14ac:dyDescent="0.25">
      <c r="A702" s="20" t="str">
        <f t="shared" si="36"/>
        <v>2214MILPERRA</v>
      </c>
      <c r="B702" s="20">
        <v>2214</v>
      </c>
      <c r="C702" s="20" t="s">
        <v>1241</v>
      </c>
      <c r="D702" s="21" t="s">
        <v>800</v>
      </c>
      <c r="E702" s="22">
        <v>1283.0919996615601</v>
      </c>
      <c r="F702" s="22">
        <f t="shared" si="37"/>
        <v>1411.4011996277161</v>
      </c>
      <c r="G702" s="22">
        <f t="shared" si="38"/>
        <v>1668.0195995600282</v>
      </c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BK702" s="63">
        <v>786000</v>
      </c>
      <c r="BL702" s="64">
        <v>1.3121292538245395</v>
      </c>
    </row>
    <row r="703" spans="1:64" ht="25.5" customHeight="1" thickTop="1" thickBot="1" x14ac:dyDescent="0.25">
      <c r="A703" s="20" t="str">
        <f t="shared" si="36"/>
        <v>2216BANKSIA</v>
      </c>
      <c r="B703" s="37">
        <v>2216</v>
      </c>
      <c r="C703" s="37" t="s">
        <v>1242</v>
      </c>
      <c r="D703" s="38" t="s">
        <v>800</v>
      </c>
      <c r="E703" s="39">
        <v>1565.0339998630479</v>
      </c>
      <c r="F703" s="39">
        <f t="shared" si="37"/>
        <v>1721.5373998493528</v>
      </c>
      <c r="G703" s="39">
        <f t="shared" si="38"/>
        <v>2034.5441998219624</v>
      </c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BK703" s="51">
        <v>787000</v>
      </c>
      <c r="BL703" s="52">
        <v>1.313482152149027</v>
      </c>
    </row>
    <row r="704" spans="1:64" ht="25.5" customHeight="1" thickTop="1" thickBot="1" x14ac:dyDescent="0.25">
      <c r="A704" s="20" t="str">
        <f t="shared" si="36"/>
        <v>2216BRIGHTON-LE-SANDS</v>
      </c>
      <c r="B704" s="20">
        <v>2216</v>
      </c>
      <c r="C704" s="20" t="s">
        <v>1243</v>
      </c>
      <c r="D704" s="21" t="s">
        <v>800</v>
      </c>
      <c r="E704" s="22">
        <v>1565.0339998630479</v>
      </c>
      <c r="F704" s="22">
        <f t="shared" si="37"/>
        <v>1721.5373998493528</v>
      </c>
      <c r="G704" s="22">
        <f t="shared" si="38"/>
        <v>2034.5441998219624</v>
      </c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BK704" s="63">
        <v>788000</v>
      </c>
      <c r="BL704" s="64">
        <v>1.3148454573837027</v>
      </c>
    </row>
    <row r="705" spans="1:64" ht="25.5" customHeight="1" thickTop="1" thickBot="1" x14ac:dyDescent="0.25">
      <c r="A705" s="20" t="str">
        <f t="shared" si="36"/>
        <v>2216KYEEMAGH</v>
      </c>
      <c r="B705" s="37">
        <v>2216</v>
      </c>
      <c r="C705" s="37" t="s">
        <v>1244</v>
      </c>
      <c r="D705" s="38" t="s">
        <v>800</v>
      </c>
      <c r="E705" s="39">
        <v>1565.0339998630479</v>
      </c>
      <c r="F705" s="39">
        <f t="shared" si="37"/>
        <v>1721.5373998493528</v>
      </c>
      <c r="G705" s="39">
        <f t="shared" si="38"/>
        <v>2034.5441998219624</v>
      </c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BK705" s="51">
        <v>789000</v>
      </c>
      <c r="BL705" s="52">
        <v>1.3162035591632844</v>
      </c>
    </row>
    <row r="706" spans="1:64" ht="25.5" customHeight="1" thickTop="1" thickBot="1" x14ac:dyDescent="0.25">
      <c r="A706" s="20" t="str">
        <f t="shared" si="36"/>
        <v>2216ROCKDALE</v>
      </c>
      <c r="B706" s="20">
        <v>2216</v>
      </c>
      <c r="C706" s="20" t="s">
        <v>1245</v>
      </c>
      <c r="D706" s="21" t="s">
        <v>800</v>
      </c>
      <c r="E706" s="22">
        <v>1565.0339998630479</v>
      </c>
      <c r="F706" s="22">
        <f t="shared" si="37"/>
        <v>1721.5373998493528</v>
      </c>
      <c r="G706" s="22">
        <f t="shared" si="38"/>
        <v>2034.5441998219624</v>
      </c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BK706" s="63">
        <v>790000</v>
      </c>
      <c r="BL706" s="64">
        <v>1.3175512540326779</v>
      </c>
    </row>
    <row r="707" spans="1:64" ht="25.5" customHeight="1" thickTop="1" thickBot="1" x14ac:dyDescent="0.25">
      <c r="A707" s="20" t="str">
        <f t="shared" si="36"/>
        <v>2217BEVERLEY PARK</v>
      </c>
      <c r="B707" s="37">
        <v>2217</v>
      </c>
      <c r="C707" s="37" t="s">
        <v>1246</v>
      </c>
      <c r="D707" s="38" t="s">
        <v>800</v>
      </c>
      <c r="E707" s="39">
        <v>1549.927999701664</v>
      </c>
      <c r="F707" s="39">
        <f t="shared" si="37"/>
        <v>1704.9207996718305</v>
      </c>
      <c r="G707" s="39">
        <f t="shared" si="38"/>
        <v>2014.9063996121633</v>
      </c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BK707" s="51">
        <v>791000</v>
      </c>
      <c r="BL707" s="52">
        <v>1.3189145592673537</v>
      </c>
    </row>
    <row r="708" spans="1:64" ht="25.5" customHeight="1" thickTop="1" thickBot="1" x14ac:dyDescent="0.25">
      <c r="A708" s="20" t="str">
        <f t="shared" si="36"/>
        <v>2217KOGARAH</v>
      </c>
      <c r="B708" s="20">
        <v>2217</v>
      </c>
      <c r="C708" s="20" t="s">
        <v>1247</v>
      </c>
      <c r="D708" s="21" t="s">
        <v>800</v>
      </c>
      <c r="E708" s="22">
        <v>1549.927999701664</v>
      </c>
      <c r="F708" s="22">
        <f t="shared" si="37"/>
        <v>1704.9207996718305</v>
      </c>
      <c r="G708" s="22">
        <f t="shared" si="38"/>
        <v>2014.9063996121633</v>
      </c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BK708" s="63">
        <v>792000</v>
      </c>
      <c r="BL708" s="64">
        <v>1.3202726610469353</v>
      </c>
    </row>
    <row r="709" spans="1:64" ht="25.5" customHeight="1" thickTop="1" thickBot="1" x14ac:dyDescent="0.25">
      <c r="A709" s="20" t="str">
        <f t="shared" ref="A709:A772" si="39">CONCATENATE(B709,C709)</f>
        <v>2217KOGARAH BAY</v>
      </c>
      <c r="B709" s="37">
        <v>2217</v>
      </c>
      <c r="C709" s="37" t="s">
        <v>1248</v>
      </c>
      <c r="D709" s="38" t="s">
        <v>800</v>
      </c>
      <c r="E709" s="39">
        <v>1549.927999701664</v>
      </c>
      <c r="F709" s="39">
        <f t="shared" ref="F709:F772" si="40">1.1*E709</f>
        <v>1704.9207996718305</v>
      </c>
      <c r="G709" s="39">
        <f t="shared" ref="G709:G772" si="41">1.3*E709</f>
        <v>2014.9063996121633</v>
      </c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BK709" s="51">
        <v>793000</v>
      </c>
      <c r="BL709" s="52">
        <v>1.3216359662816111</v>
      </c>
    </row>
    <row r="710" spans="1:64" ht="25.5" customHeight="1" thickTop="1" thickBot="1" x14ac:dyDescent="0.25">
      <c r="A710" s="20" t="str">
        <f t="shared" si="39"/>
        <v>2217MONTEREY</v>
      </c>
      <c r="B710" s="20">
        <v>2217</v>
      </c>
      <c r="C710" s="20" t="s">
        <v>1249</v>
      </c>
      <c r="D710" s="21" t="s">
        <v>800</v>
      </c>
      <c r="E710" s="22">
        <v>1549.927999701664</v>
      </c>
      <c r="F710" s="22">
        <f t="shared" si="40"/>
        <v>1704.9207996718305</v>
      </c>
      <c r="G710" s="22">
        <f t="shared" si="41"/>
        <v>2014.9063996121633</v>
      </c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BK710" s="63">
        <v>794000</v>
      </c>
      <c r="BL710" s="64">
        <v>1.32297845769591</v>
      </c>
    </row>
    <row r="711" spans="1:64" ht="25.5" customHeight="1" thickTop="1" thickBot="1" x14ac:dyDescent="0.25">
      <c r="A711" s="20" t="str">
        <f t="shared" si="39"/>
        <v>2217RAMSGATE</v>
      </c>
      <c r="B711" s="37">
        <v>2217</v>
      </c>
      <c r="C711" s="37" t="s">
        <v>1250</v>
      </c>
      <c r="D711" s="38" t="s">
        <v>800</v>
      </c>
      <c r="E711" s="39">
        <v>1549.927999701664</v>
      </c>
      <c r="F711" s="39">
        <f t="shared" si="40"/>
        <v>1704.9207996718305</v>
      </c>
      <c r="G711" s="39">
        <f t="shared" si="41"/>
        <v>2014.9063996121633</v>
      </c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BK711" s="51">
        <v>795000</v>
      </c>
      <c r="BL711" s="52">
        <v>1.3243417629305858</v>
      </c>
    </row>
    <row r="712" spans="1:64" ht="25.5" customHeight="1" thickTop="1" thickBot="1" x14ac:dyDescent="0.25">
      <c r="A712" s="20" t="str">
        <f t="shared" si="39"/>
        <v>2217RAMSGATE BEACH</v>
      </c>
      <c r="B712" s="20">
        <v>2217</v>
      </c>
      <c r="C712" s="20" t="s">
        <v>1251</v>
      </c>
      <c r="D712" s="21" t="s">
        <v>800</v>
      </c>
      <c r="E712" s="22">
        <v>1549.927999701664</v>
      </c>
      <c r="F712" s="22">
        <f t="shared" si="40"/>
        <v>1704.9207996718305</v>
      </c>
      <c r="G712" s="22">
        <f t="shared" si="41"/>
        <v>2014.9063996121633</v>
      </c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BK712" s="63">
        <v>796000</v>
      </c>
      <c r="BL712" s="64">
        <v>1.3256946612550733</v>
      </c>
    </row>
    <row r="713" spans="1:64" ht="25.5" customHeight="1" thickTop="1" thickBot="1" x14ac:dyDescent="0.25">
      <c r="A713" s="20" t="str">
        <f t="shared" si="39"/>
        <v>2218ALLAWAH</v>
      </c>
      <c r="B713" s="37">
        <v>2218</v>
      </c>
      <c r="C713" s="37" t="s">
        <v>1252</v>
      </c>
      <c r="D713" s="38" t="s">
        <v>800</v>
      </c>
      <c r="E713" s="39">
        <v>1354.9879995264801</v>
      </c>
      <c r="F713" s="39">
        <f t="shared" si="40"/>
        <v>1490.4867994791282</v>
      </c>
      <c r="G713" s="39">
        <f t="shared" si="41"/>
        <v>1761.484399384424</v>
      </c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BK713" s="51">
        <v>797000</v>
      </c>
      <c r="BL713" s="52">
        <v>1.327047559579561</v>
      </c>
    </row>
    <row r="714" spans="1:64" ht="25.5" customHeight="1" thickTop="1" thickBot="1" x14ac:dyDescent="0.25">
      <c r="A714" s="20" t="str">
        <f t="shared" si="39"/>
        <v>2218CARLTON</v>
      </c>
      <c r="B714" s="20">
        <v>2218</v>
      </c>
      <c r="C714" s="20" t="s">
        <v>1253</v>
      </c>
      <c r="D714" s="21" t="s">
        <v>800</v>
      </c>
      <c r="E714" s="22">
        <v>1354.9879995264801</v>
      </c>
      <c r="F714" s="22">
        <f t="shared" si="40"/>
        <v>1490.4867994791282</v>
      </c>
      <c r="G714" s="22">
        <f t="shared" si="41"/>
        <v>1761.484399384424</v>
      </c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BK714" s="63">
        <v>798000</v>
      </c>
      <c r="BL714" s="64">
        <v>1.3284056613591424</v>
      </c>
    </row>
    <row r="715" spans="1:64" ht="25.5" customHeight="1" thickTop="1" thickBot="1" x14ac:dyDescent="0.25">
      <c r="A715" s="20" t="str">
        <f t="shared" si="39"/>
        <v>2219DOLLS POINT</v>
      </c>
      <c r="B715" s="37">
        <v>2219</v>
      </c>
      <c r="C715" s="37" t="s">
        <v>1254</v>
      </c>
      <c r="D715" s="38" t="s">
        <v>800</v>
      </c>
      <c r="E715" s="39">
        <v>1519.5119994254642</v>
      </c>
      <c r="F715" s="39">
        <f t="shared" si="40"/>
        <v>1671.4631993680107</v>
      </c>
      <c r="G715" s="39">
        <f t="shared" si="41"/>
        <v>1975.3655992531035</v>
      </c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BK715" s="51">
        <v>799000</v>
      </c>
      <c r="BL715" s="52">
        <v>1.3297585596836301</v>
      </c>
    </row>
    <row r="716" spans="1:64" ht="25.5" customHeight="1" thickTop="1" thickBot="1" x14ac:dyDescent="0.25">
      <c r="A716" s="20" t="str">
        <f t="shared" si="39"/>
        <v>2219SANDRINGHAM</v>
      </c>
      <c r="B716" s="20">
        <v>2219</v>
      </c>
      <c r="C716" s="20" t="s">
        <v>1255</v>
      </c>
      <c r="D716" s="21" t="s">
        <v>800</v>
      </c>
      <c r="E716" s="22">
        <v>1519.5119994254642</v>
      </c>
      <c r="F716" s="22">
        <f t="shared" si="40"/>
        <v>1671.4631993680107</v>
      </c>
      <c r="G716" s="22">
        <f t="shared" si="41"/>
        <v>1975.3655992531035</v>
      </c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BK716" s="63">
        <v>800000</v>
      </c>
      <c r="BL716" s="64">
        <v>1.3311166614632115</v>
      </c>
    </row>
    <row r="717" spans="1:64" ht="25.5" customHeight="1" thickTop="1" thickBot="1" x14ac:dyDescent="0.25">
      <c r="A717" s="20" t="str">
        <f t="shared" si="39"/>
        <v>2219SANS SOUCI</v>
      </c>
      <c r="B717" s="37">
        <v>2219</v>
      </c>
      <c r="C717" s="37" t="s">
        <v>1256</v>
      </c>
      <c r="D717" s="38" t="s">
        <v>800</v>
      </c>
      <c r="E717" s="39">
        <v>1519.5119994254642</v>
      </c>
      <c r="F717" s="39">
        <f t="shared" si="40"/>
        <v>1671.4631993680107</v>
      </c>
      <c r="G717" s="39">
        <f t="shared" si="41"/>
        <v>1975.3655992531035</v>
      </c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BK717" s="51">
        <v>801000</v>
      </c>
      <c r="BL717" s="52">
        <v>1.3324643563326048</v>
      </c>
    </row>
    <row r="718" spans="1:64" ht="25.5" customHeight="1" thickTop="1" thickBot="1" x14ac:dyDescent="0.25">
      <c r="A718" s="20" t="str">
        <f t="shared" si="39"/>
        <v>2220HURSTVILLE</v>
      </c>
      <c r="B718" s="20">
        <v>2220</v>
      </c>
      <c r="C718" s="20" t="s">
        <v>1257</v>
      </c>
      <c r="D718" s="21" t="s">
        <v>800</v>
      </c>
      <c r="E718" s="22">
        <v>1471.6539997342481</v>
      </c>
      <c r="F718" s="22">
        <f t="shared" si="40"/>
        <v>1618.819399707673</v>
      </c>
      <c r="G718" s="22">
        <f t="shared" si="41"/>
        <v>1913.1501996545226</v>
      </c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BK718" s="63">
        <v>802000</v>
      </c>
      <c r="BL718" s="64">
        <v>1.3338224581121867</v>
      </c>
    </row>
    <row r="719" spans="1:64" ht="25.5" customHeight="1" thickTop="1" thickBot="1" x14ac:dyDescent="0.25">
      <c r="A719" s="20" t="str">
        <f t="shared" si="39"/>
        <v>2220HURSTVILLE GROVE</v>
      </c>
      <c r="B719" s="37">
        <v>2220</v>
      </c>
      <c r="C719" s="37" t="s">
        <v>1258</v>
      </c>
      <c r="D719" s="38" t="s">
        <v>800</v>
      </c>
      <c r="E719" s="39">
        <v>1471.6539997342481</v>
      </c>
      <c r="F719" s="39">
        <f t="shared" si="40"/>
        <v>1618.819399707673</v>
      </c>
      <c r="G719" s="39">
        <f t="shared" si="41"/>
        <v>1913.1501996545226</v>
      </c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BK719" s="51">
        <v>803000</v>
      </c>
      <c r="BL719" s="52">
        <v>1.335175356436674</v>
      </c>
    </row>
    <row r="720" spans="1:64" ht="25.5" customHeight="1" thickTop="1" thickBot="1" x14ac:dyDescent="0.25">
      <c r="A720" s="20" t="str">
        <f t="shared" si="39"/>
        <v>2221BLAKEHURST</v>
      </c>
      <c r="B720" s="20">
        <v>2221</v>
      </c>
      <c r="C720" s="20" t="s">
        <v>1259</v>
      </c>
      <c r="D720" s="21" t="s">
        <v>800</v>
      </c>
      <c r="E720" s="22">
        <v>1383.6260002218719</v>
      </c>
      <c r="F720" s="22">
        <f t="shared" si="40"/>
        <v>1521.9886002440592</v>
      </c>
      <c r="G720" s="22">
        <f t="shared" si="41"/>
        <v>1798.7138002884335</v>
      </c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BK720" s="63">
        <v>804000</v>
      </c>
      <c r="BL720" s="64">
        <v>1.3365282547611614</v>
      </c>
    </row>
    <row r="721" spans="1:64" ht="25.5" customHeight="1" thickTop="1" thickBot="1" x14ac:dyDescent="0.25">
      <c r="A721" s="20" t="str">
        <f t="shared" si="39"/>
        <v>2221CARSS PARK</v>
      </c>
      <c r="B721" s="37">
        <v>2221</v>
      </c>
      <c r="C721" s="37" t="s">
        <v>1260</v>
      </c>
      <c r="D721" s="38" t="s">
        <v>800</v>
      </c>
      <c r="E721" s="39">
        <v>1383.6260002218719</v>
      </c>
      <c r="F721" s="39">
        <f t="shared" si="40"/>
        <v>1521.9886002440592</v>
      </c>
      <c r="G721" s="39">
        <f t="shared" si="41"/>
        <v>1798.7138002884335</v>
      </c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BK721" s="51">
        <v>805000</v>
      </c>
      <c r="BL721" s="52">
        <v>1.3378863565407431</v>
      </c>
    </row>
    <row r="722" spans="1:64" ht="25.5" customHeight="1" thickTop="1" thickBot="1" x14ac:dyDescent="0.25">
      <c r="A722" s="20" t="str">
        <f t="shared" si="39"/>
        <v>2221CONNELLS POINT</v>
      </c>
      <c r="B722" s="20">
        <v>2221</v>
      </c>
      <c r="C722" s="20" t="s">
        <v>1261</v>
      </c>
      <c r="D722" s="21" t="s">
        <v>800</v>
      </c>
      <c r="E722" s="22">
        <v>1383.6260002218719</v>
      </c>
      <c r="F722" s="22">
        <f t="shared" si="40"/>
        <v>1521.9886002440592</v>
      </c>
      <c r="G722" s="22">
        <f t="shared" si="41"/>
        <v>1798.7138002884335</v>
      </c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BK722" s="63">
        <v>806000</v>
      </c>
      <c r="BL722" s="64">
        <v>1.3392340514101362</v>
      </c>
    </row>
    <row r="723" spans="1:64" ht="25.5" customHeight="1" thickTop="1" thickBot="1" x14ac:dyDescent="0.25">
      <c r="A723" s="20" t="str">
        <f t="shared" si="39"/>
        <v>2221KYLE BAY</v>
      </c>
      <c r="B723" s="37">
        <v>2221</v>
      </c>
      <c r="C723" s="37" t="s">
        <v>1262</v>
      </c>
      <c r="D723" s="38" t="s">
        <v>800</v>
      </c>
      <c r="E723" s="39">
        <v>1383.6260002218719</v>
      </c>
      <c r="F723" s="39">
        <f t="shared" si="40"/>
        <v>1521.9886002440592</v>
      </c>
      <c r="G723" s="39">
        <f t="shared" si="41"/>
        <v>1798.7138002884335</v>
      </c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BK723" s="51">
        <v>807000</v>
      </c>
      <c r="BL723" s="52">
        <v>1.3405973566448122</v>
      </c>
    </row>
    <row r="724" spans="1:64" ht="25.5" customHeight="1" thickTop="1" thickBot="1" x14ac:dyDescent="0.25">
      <c r="A724" s="20" t="str">
        <f t="shared" si="39"/>
        <v>2221SOUTH HURSTVILLE</v>
      </c>
      <c r="B724" s="20">
        <v>2221</v>
      </c>
      <c r="C724" s="20" t="s">
        <v>1263</v>
      </c>
      <c r="D724" s="21" t="s">
        <v>800</v>
      </c>
      <c r="E724" s="22">
        <v>1383.6260002218719</v>
      </c>
      <c r="F724" s="22">
        <f t="shared" si="40"/>
        <v>1521.9886002440592</v>
      </c>
      <c r="G724" s="22">
        <f t="shared" si="41"/>
        <v>1798.7138002884335</v>
      </c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BK724" s="63">
        <v>808000</v>
      </c>
      <c r="BL724" s="64">
        <v>1.3419502549692996</v>
      </c>
    </row>
    <row r="725" spans="1:64" ht="25.5" customHeight="1" thickTop="1" thickBot="1" x14ac:dyDescent="0.25">
      <c r="A725" s="20" t="str">
        <f t="shared" si="39"/>
        <v>2222PENSHURST</v>
      </c>
      <c r="B725" s="37">
        <v>2222</v>
      </c>
      <c r="C725" s="37" t="s">
        <v>1264</v>
      </c>
      <c r="D725" s="38" t="s">
        <v>800</v>
      </c>
      <c r="E725" s="39">
        <v>1491.9779999965278</v>
      </c>
      <c r="F725" s="39">
        <f t="shared" si="40"/>
        <v>1641.1757999961808</v>
      </c>
      <c r="G725" s="39">
        <f t="shared" si="41"/>
        <v>1939.5713999954862</v>
      </c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BK725" s="51">
        <v>809000</v>
      </c>
      <c r="BL725" s="52">
        <v>1.3433031532937871</v>
      </c>
    </row>
    <row r="726" spans="1:64" ht="25.5" customHeight="1" thickTop="1" thickBot="1" x14ac:dyDescent="0.25">
      <c r="A726" s="20" t="str">
        <f t="shared" si="39"/>
        <v>2223MORTDALE</v>
      </c>
      <c r="B726" s="20">
        <v>2223</v>
      </c>
      <c r="C726" s="20" t="s">
        <v>1265</v>
      </c>
      <c r="D726" s="21" t="s">
        <v>800</v>
      </c>
      <c r="E726" s="22">
        <v>1311.543999560256</v>
      </c>
      <c r="F726" s="22">
        <f t="shared" si="40"/>
        <v>1442.6983995162818</v>
      </c>
      <c r="G726" s="22">
        <f t="shared" si="41"/>
        <v>1705.0071994283328</v>
      </c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BK726" s="63">
        <v>810000</v>
      </c>
      <c r="BL726" s="64">
        <v>1.3446560516182744</v>
      </c>
    </row>
    <row r="727" spans="1:64" ht="25.5" customHeight="1" thickTop="1" thickBot="1" x14ac:dyDescent="0.25">
      <c r="A727" s="20" t="str">
        <f t="shared" si="39"/>
        <v>2223OATLEY</v>
      </c>
      <c r="B727" s="37">
        <v>2223</v>
      </c>
      <c r="C727" s="37" t="s">
        <v>1266</v>
      </c>
      <c r="D727" s="38" t="s">
        <v>800</v>
      </c>
      <c r="E727" s="39">
        <v>1311.543999560256</v>
      </c>
      <c r="F727" s="39">
        <f t="shared" si="40"/>
        <v>1442.6983995162818</v>
      </c>
      <c r="G727" s="39">
        <f t="shared" si="41"/>
        <v>1705.0071994283328</v>
      </c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BK727" s="51">
        <v>811000</v>
      </c>
      <c r="BL727" s="52">
        <v>1.3459985430325736</v>
      </c>
    </row>
    <row r="728" spans="1:64" ht="25.5" customHeight="1" thickTop="1" thickBot="1" x14ac:dyDescent="0.25">
      <c r="A728" s="20" t="str">
        <f t="shared" si="39"/>
        <v>2224KANGAROO POINT</v>
      </c>
      <c r="B728" s="20">
        <v>2224</v>
      </c>
      <c r="C728" s="20" t="s">
        <v>1267</v>
      </c>
      <c r="D728" s="21" t="s">
        <v>800</v>
      </c>
      <c r="E728" s="22">
        <v>1433.8260002442642</v>
      </c>
      <c r="F728" s="22">
        <f t="shared" si="40"/>
        <v>1577.2086002686906</v>
      </c>
      <c r="G728" s="22">
        <f t="shared" si="41"/>
        <v>1863.9738003175435</v>
      </c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BK728" s="63">
        <v>812000</v>
      </c>
      <c r="BL728" s="64">
        <v>1.3473514413570611</v>
      </c>
    </row>
    <row r="729" spans="1:64" ht="25.5" customHeight="1" thickTop="1" thickBot="1" x14ac:dyDescent="0.25">
      <c r="A729" s="20" t="str">
        <f t="shared" si="39"/>
        <v>2224SYLVANIA</v>
      </c>
      <c r="B729" s="37">
        <v>2224</v>
      </c>
      <c r="C729" s="37" t="s">
        <v>1268</v>
      </c>
      <c r="D729" s="38" t="s">
        <v>800</v>
      </c>
      <c r="E729" s="39">
        <v>1433.8260002442642</v>
      </c>
      <c r="F729" s="39">
        <f t="shared" si="40"/>
        <v>1577.2086002686906</v>
      </c>
      <c r="G729" s="39">
        <f t="shared" si="41"/>
        <v>1863.9738003175435</v>
      </c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BK729" s="51">
        <v>813000</v>
      </c>
      <c r="BL729" s="52">
        <v>1.3487043396815486</v>
      </c>
    </row>
    <row r="730" spans="1:64" ht="25.5" customHeight="1" thickTop="1" thickBot="1" x14ac:dyDescent="0.25">
      <c r="A730" s="20" t="str">
        <f t="shared" si="39"/>
        <v>2224SYLVANIA WATERS</v>
      </c>
      <c r="B730" s="20">
        <v>2224</v>
      </c>
      <c r="C730" s="20" t="s">
        <v>1269</v>
      </c>
      <c r="D730" s="21" t="s">
        <v>800</v>
      </c>
      <c r="E730" s="22">
        <v>1433.8260002442642</v>
      </c>
      <c r="F730" s="22">
        <f t="shared" si="40"/>
        <v>1577.2086002686906</v>
      </c>
      <c r="G730" s="22">
        <f t="shared" si="41"/>
        <v>1863.9738003175435</v>
      </c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BK730" s="63">
        <v>814000</v>
      </c>
      <c r="BL730" s="64">
        <v>1.3500520345509419</v>
      </c>
    </row>
    <row r="731" spans="1:64" ht="25.5" customHeight="1" thickTop="1" thickBot="1" x14ac:dyDescent="0.25">
      <c r="A731" s="20" t="str">
        <f t="shared" si="39"/>
        <v>2225OYSTER BAY</v>
      </c>
      <c r="B731" s="37">
        <v>2225</v>
      </c>
      <c r="C731" s="37" t="s">
        <v>1270</v>
      </c>
      <c r="D731" s="38" t="s">
        <v>800</v>
      </c>
      <c r="E731" s="39">
        <v>1316.8360002702959</v>
      </c>
      <c r="F731" s="39">
        <f t="shared" si="40"/>
        <v>1448.5196002973257</v>
      </c>
      <c r="G731" s="39">
        <f t="shared" si="41"/>
        <v>1711.8868003513849</v>
      </c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BK731" s="51">
        <v>815000</v>
      </c>
      <c r="BL731" s="52">
        <v>1.3514101363305235</v>
      </c>
    </row>
    <row r="732" spans="1:64" ht="25.5" customHeight="1" thickTop="1" thickBot="1" x14ac:dyDescent="0.25">
      <c r="A732" s="20" t="str">
        <f t="shared" si="39"/>
        <v>2226BONNET BAY</v>
      </c>
      <c r="B732" s="20">
        <v>2226</v>
      </c>
      <c r="C732" s="20" t="s">
        <v>1271</v>
      </c>
      <c r="D732" s="21" t="s">
        <v>800</v>
      </c>
      <c r="E732" s="22">
        <v>1279.8320002192561</v>
      </c>
      <c r="F732" s="22">
        <f t="shared" si="40"/>
        <v>1407.8152002411819</v>
      </c>
      <c r="G732" s="22">
        <f t="shared" si="41"/>
        <v>1663.7816002850329</v>
      </c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BK732" s="63">
        <v>816000</v>
      </c>
      <c r="BL732" s="64">
        <v>1.3527682381101052</v>
      </c>
    </row>
    <row r="733" spans="1:64" ht="25.5" customHeight="1" thickTop="1" thickBot="1" x14ac:dyDescent="0.25">
      <c r="A733" s="20" t="str">
        <f t="shared" si="39"/>
        <v>2226COMO</v>
      </c>
      <c r="B733" s="37">
        <v>2226</v>
      </c>
      <c r="C733" s="37" t="s">
        <v>1272</v>
      </c>
      <c r="D733" s="38" t="s">
        <v>800</v>
      </c>
      <c r="E733" s="39">
        <v>1279.8320002192561</v>
      </c>
      <c r="F733" s="39">
        <f t="shared" si="40"/>
        <v>1407.8152002411819</v>
      </c>
      <c r="G733" s="39">
        <f t="shared" si="41"/>
        <v>1663.7816002850329</v>
      </c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BK733" s="51">
        <v>817000</v>
      </c>
      <c r="BL733" s="52">
        <v>1.3541107295244041</v>
      </c>
    </row>
    <row r="734" spans="1:64" ht="25.5" customHeight="1" thickTop="1" thickBot="1" x14ac:dyDescent="0.25">
      <c r="A734" s="20" t="str">
        <f t="shared" si="39"/>
        <v>2226JANNALI</v>
      </c>
      <c r="B734" s="20">
        <v>2226</v>
      </c>
      <c r="C734" s="20" t="s">
        <v>1273</v>
      </c>
      <c r="D734" s="21" t="s">
        <v>800</v>
      </c>
      <c r="E734" s="22">
        <v>1279.8320002192561</v>
      </c>
      <c r="F734" s="22">
        <f t="shared" si="40"/>
        <v>1407.8152002411819</v>
      </c>
      <c r="G734" s="22">
        <f t="shared" si="41"/>
        <v>1663.7816002850329</v>
      </c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BK734" s="63">
        <v>818000</v>
      </c>
      <c r="BL734" s="64">
        <v>1.355468831303986</v>
      </c>
    </row>
    <row r="735" spans="1:64" ht="25.5" customHeight="1" thickTop="1" thickBot="1" x14ac:dyDescent="0.25">
      <c r="A735" s="20" t="str">
        <f t="shared" si="39"/>
        <v>2227GYMEA</v>
      </c>
      <c r="B735" s="37">
        <v>2227</v>
      </c>
      <c r="C735" s="37" t="s">
        <v>1274</v>
      </c>
      <c r="D735" s="38" t="s">
        <v>800</v>
      </c>
      <c r="E735" s="39">
        <v>1261.629999725656</v>
      </c>
      <c r="F735" s="39">
        <f t="shared" si="40"/>
        <v>1387.7929996982218</v>
      </c>
      <c r="G735" s="39">
        <f t="shared" si="41"/>
        <v>1640.1189996433529</v>
      </c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BK735" s="51">
        <v>819000</v>
      </c>
      <c r="BL735" s="52">
        <v>1.3568217296284732</v>
      </c>
    </row>
    <row r="736" spans="1:64" ht="25.5" customHeight="1" thickTop="1" thickBot="1" x14ac:dyDescent="0.25">
      <c r="A736" s="20" t="str">
        <f t="shared" si="39"/>
        <v>2227GYMEA BAY</v>
      </c>
      <c r="B736" s="20">
        <v>2227</v>
      </c>
      <c r="C736" s="20" t="s">
        <v>1275</v>
      </c>
      <c r="D736" s="21" t="s">
        <v>800</v>
      </c>
      <c r="E736" s="22">
        <v>1261.629999725656</v>
      </c>
      <c r="F736" s="22">
        <f t="shared" si="40"/>
        <v>1387.7929996982218</v>
      </c>
      <c r="G736" s="22">
        <f t="shared" si="41"/>
        <v>1640.1189996433529</v>
      </c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BK736" s="63">
        <v>820000</v>
      </c>
      <c r="BL736" s="64">
        <v>1.3581746279529607</v>
      </c>
    </row>
    <row r="737" spans="1:64" ht="25.5" customHeight="1" thickTop="1" thickBot="1" x14ac:dyDescent="0.25">
      <c r="A737" s="20" t="str">
        <f t="shared" si="39"/>
        <v>2228MIRANDA</v>
      </c>
      <c r="B737" s="37">
        <v>2228</v>
      </c>
      <c r="C737" s="37" t="s">
        <v>1276</v>
      </c>
      <c r="D737" s="38" t="s">
        <v>800</v>
      </c>
      <c r="E737" s="39">
        <v>1256.181999530744</v>
      </c>
      <c r="F737" s="39">
        <f t="shared" si="40"/>
        <v>1381.8001994838185</v>
      </c>
      <c r="G737" s="39">
        <f t="shared" si="41"/>
        <v>1633.0365993899673</v>
      </c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BK737" s="51">
        <v>821000</v>
      </c>
      <c r="BL737" s="52">
        <v>1.3595171193672597</v>
      </c>
    </row>
    <row r="738" spans="1:64" ht="25.5" customHeight="1" thickTop="1" thickBot="1" x14ac:dyDescent="0.25">
      <c r="A738" s="20" t="str">
        <f t="shared" si="39"/>
        <v>2228YOWIE BAY</v>
      </c>
      <c r="B738" s="20">
        <v>2228</v>
      </c>
      <c r="C738" s="20" t="s">
        <v>1277</v>
      </c>
      <c r="D738" s="21" t="s">
        <v>800</v>
      </c>
      <c r="E738" s="22">
        <v>1256.181999530744</v>
      </c>
      <c r="F738" s="22">
        <f t="shared" si="40"/>
        <v>1381.8001994838185</v>
      </c>
      <c r="G738" s="22">
        <f t="shared" si="41"/>
        <v>1633.0365993899673</v>
      </c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BK738" s="63">
        <v>822000</v>
      </c>
      <c r="BL738" s="64">
        <v>1.3608804246019357</v>
      </c>
    </row>
    <row r="739" spans="1:64" ht="25.5" customHeight="1" thickTop="1" thickBot="1" x14ac:dyDescent="0.25">
      <c r="A739" s="20" t="str">
        <f t="shared" si="39"/>
        <v>2229CARINGBAH</v>
      </c>
      <c r="B739" s="37">
        <v>2229</v>
      </c>
      <c r="C739" s="37" t="s">
        <v>1278</v>
      </c>
      <c r="D739" s="38" t="s">
        <v>800</v>
      </c>
      <c r="E739" s="39">
        <v>1155.4980005631041</v>
      </c>
      <c r="F739" s="39">
        <f t="shared" si="40"/>
        <v>1271.0478006194146</v>
      </c>
      <c r="G739" s="39">
        <f t="shared" si="41"/>
        <v>1502.1474007320355</v>
      </c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BK739" s="51">
        <v>823000</v>
      </c>
      <c r="BL739" s="52">
        <v>1.3622229160162349</v>
      </c>
    </row>
    <row r="740" spans="1:64" ht="25.5" customHeight="1" thickTop="1" thickBot="1" x14ac:dyDescent="0.25">
      <c r="A740" s="20" t="str">
        <f t="shared" si="39"/>
        <v>2229CARINGBAH SOUTH</v>
      </c>
      <c r="B740" s="20">
        <v>2229</v>
      </c>
      <c r="C740" s="20" t="s">
        <v>1279</v>
      </c>
      <c r="D740" s="21" t="s">
        <v>800</v>
      </c>
      <c r="E740" s="22">
        <v>1155.4980005631041</v>
      </c>
      <c r="F740" s="22">
        <f t="shared" si="40"/>
        <v>1271.0478006194146</v>
      </c>
      <c r="G740" s="22">
        <f t="shared" si="41"/>
        <v>1502.1474007320355</v>
      </c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BK740" s="63">
        <v>824000</v>
      </c>
      <c r="BL740" s="64">
        <v>1.3635654074305339</v>
      </c>
    </row>
    <row r="741" spans="1:64" ht="25.5" customHeight="1" thickTop="1" thickBot="1" x14ac:dyDescent="0.25">
      <c r="A741" s="20" t="str">
        <f t="shared" si="39"/>
        <v>2229DOLANS BAY</v>
      </c>
      <c r="B741" s="37">
        <v>2229</v>
      </c>
      <c r="C741" s="37" t="s">
        <v>1280</v>
      </c>
      <c r="D741" s="38" t="s">
        <v>800</v>
      </c>
      <c r="E741" s="39">
        <v>1155.4980005631041</v>
      </c>
      <c r="F741" s="39">
        <f t="shared" si="40"/>
        <v>1271.0478006194146</v>
      </c>
      <c r="G741" s="39">
        <f t="shared" si="41"/>
        <v>1502.1474007320355</v>
      </c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BK741" s="51">
        <v>825000</v>
      </c>
      <c r="BL741" s="52">
        <v>1.3649183057550214</v>
      </c>
    </row>
    <row r="742" spans="1:64" ht="25.5" customHeight="1" thickTop="1" thickBot="1" x14ac:dyDescent="0.25">
      <c r="A742" s="20" t="str">
        <f t="shared" si="39"/>
        <v>2229LILLI PILLI</v>
      </c>
      <c r="B742" s="20">
        <v>2229</v>
      </c>
      <c r="C742" s="20" t="s">
        <v>1281</v>
      </c>
      <c r="D742" s="21" t="s">
        <v>800</v>
      </c>
      <c r="E742" s="22">
        <v>1155.4980005631041</v>
      </c>
      <c r="F742" s="22">
        <f t="shared" si="40"/>
        <v>1271.0478006194146</v>
      </c>
      <c r="G742" s="22">
        <f t="shared" si="41"/>
        <v>1502.1474007320355</v>
      </c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BK742" s="63">
        <v>826000</v>
      </c>
      <c r="BL742" s="64">
        <v>1.3662660006244147</v>
      </c>
    </row>
    <row r="743" spans="1:64" ht="25.5" customHeight="1" thickTop="1" thickBot="1" x14ac:dyDescent="0.25">
      <c r="A743" s="20" t="str">
        <f t="shared" si="39"/>
        <v>2229PORT HACKING</v>
      </c>
      <c r="B743" s="37">
        <v>2229</v>
      </c>
      <c r="C743" s="37" t="s">
        <v>1282</v>
      </c>
      <c r="D743" s="38" t="s">
        <v>800</v>
      </c>
      <c r="E743" s="39">
        <v>1155.4980005631041</v>
      </c>
      <c r="F743" s="39">
        <f t="shared" si="40"/>
        <v>1271.0478006194146</v>
      </c>
      <c r="G743" s="39">
        <f t="shared" si="41"/>
        <v>1502.1474007320355</v>
      </c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BK743" s="51">
        <v>827000</v>
      </c>
      <c r="BL743" s="52">
        <v>1.3676241024039963</v>
      </c>
    </row>
    <row r="744" spans="1:64" ht="25.5" customHeight="1" thickTop="1" thickBot="1" x14ac:dyDescent="0.25">
      <c r="A744" s="20" t="str">
        <f t="shared" si="39"/>
        <v>2229TAREN POINT</v>
      </c>
      <c r="B744" s="20">
        <v>2229</v>
      </c>
      <c r="C744" s="20" t="s">
        <v>1283</v>
      </c>
      <c r="D744" s="21" t="s">
        <v>800</v>
      </c>
      <c r="E744" s="22">
        <v>1155.4980005631041</v>
      </c>
      <c r="F744" s="22">
        <f t="shared" si="40"/>
        <v>1271.0478006194146</v>
      </c>
      <c r="G744" s="22">
        <f t="shared" si="41"/>
        <v>1502.1474007320355</v>
      </c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BK744" s="63">
        <v>828000</v>
      </c>
      <c r="BL744" s="64">
        <v>1.3689613903632012</v>
      </c>
    </row>
    <row r="745" spans="1:64" ht="25.5" customHeight="1" thickTop="1" thickBot="1" x14ac:dyDescent="0.25">
      <c r="A745" s="20" t="str">
        <f t="shared" si="39"/>
        <v>2230BUNDEENA</v>
      </c>
      <c r="B745" s="37">
        <v>2230</v>
      </c>
      <c r="C745" s="37" t="s">
        <v>1284</v>
      </c>
      <c r="D745" s="38" t="s">
        <v>800</v>
      </c>
      <c r="E745" s="39">
        <v>1187.829999389616</v>
      </c>
      <c r="F745" s="39">
        <f t="shared" si="40"/>
        <v>1306.6129993285776</v>
      </c>
      <c r="G745" s="39">
        <f t="shared" si="41"/>
        <v>1544.1789992065007</v>
      </c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BK745" s="51">
        <v>829000</v>
      </c>
      <c r="BL745" s="52">
        <v>1.3703194921427828</v>
      </c>
    </row>
    <row r="746" spans="1:64" ht="25.5" customHeight="1" thickTop="1" thickBot="1" x14ac:dyDescent="0.25">
      <c r="A746" s="20" t="str">
        <f t="shared" si="39"/>
        <v>2230BURRANEER</v>
      </c>
      <c r="B746" s="20">
        <v>2230</v>
      </c>
      <c r="C746" s="20" t="s">
        <v>1285</v>
      </c>
      <c r="D746" s="21" t="s">
        <v>800</v>
      </c>
      <c r="E746" s="22">
        <v>1187.829999389616</v>
      </c>
      <c r="F746" s="22">
        <f t="shared" si="40"/>
        <v>1306.6129993285776</v>
      </c>
      <c r="G746" s="22">
        <f t="shared" si="41"/>
        <v>1544.1789992065007</v>
      </c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BK746" s="63">
        <v>830000</v>
      </c>
      <c r="BL746" s="64">
        <v>1.3716671870121762</v>
      </c>
    </row>
    <row r="747" spans="1:64" ht="25.5" customHeight="1" thickTop="1" thickBot="1" x14ac:dyDescent="0.25">
      <c r="A747" s="20" t="str">
        <f t="shared" si="39"/>
        <v>2230CRONULLA</v>
      </c>
      <c r="B747" s="37">
        <v>2230</v>
      </c>
      <c r="C747" s="37" t="s">
        <v>1286</v>
      </c>
      <c r="D747" s="38" t="s">
        <v>800</v>
      </c>
      <c r="E747" s="39">
        <v>1187.829999389616</v>
      </c>
      <c r="F747" s="39">
        <f t="shared" si="40"/>
        <v>1306.6129993285776</v>
      </c>
      <c r="G747" s="39">
        <f t="shared" si="41"/>
        <v>1544.1789992065007</v>
      </c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BK747" s="51">
        <v>831000</v>
      </c>
      <c r="BL747" s="52">
        <v>1.3730200853366636</v>
      </c>
    </row>
    <row r="748" spans="1:64" ht="25.5" customHeight="1" thickTop="1" thickBot="1" x14ac:dyDescent="0.25">
      <c r="A748" s="20" t="str">
        <f t="shared" si="39"/>
        <v>2230GREENHILLS BEACH</v>
      </c>
      <c r="B748" s="20">
        <v>2230</v>
      </c>
      <c r="C748" s="20" t="s">
        <v>1287</v>
      </c>
      <c r="D748" s="21" t="s">
        <v>800</v>
      </c>
      <c r="E748" s="22">
        <v>1187.829999389616</v>
      </c>
      <c r="F748" s="22">
        <f t="shared" si="40"/>
        <v>1306.6129993285776</v>
      </c>
      <c r="G748" s="22">
        <f t="shared" si="41"/>
        <v>1544.1789992065007</v>
      </c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BK748" s="63">
        <v>832000</v>
      </c>
      <c r="BL748" s="64">
        <v>1.374367780206057</v>
      </c>
    </row>
    <row r="749" spans="1:64" ht="25.5" customHeight="1" thickTop="1" thickBot="1" x14ac:dyDescent="0.25">
      <c r="A749" s="20" t="str">
        <f t="shared" si="39"/>
        <v>2230MAIANBAR</v>
      </c>
      <c r="B749" s="37">
        <v>2230</v>
      </c>
      <c r="C749" s="37" t="s">
        <v>1288</v>
      </c>
      <c r="D749" s="38" t="s">
        <v>800</v>
      </c>
      <c r="E749" s="39">
        <v>1187.829999389616</v>
      </c>
      <c r="F749" s="39">
        <f t="shared" si="40"/>
        <v>1306.6129993285776</v>
      </c>
      <c r="G749" s="39">
        <f t="shared" si="41"/>
        <v>1544.1789992065007</v>
      </c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BK749" s="51">
        <v>833000</v>
      </c>
      <c r="BL749" s="52">
        <v>1.3757050681652618</v>
      </c>
    </row>
    <row r="750" spans="1:64" ht="25.5" customHeight="1" thickTop="1" thickBot="1" x14ac:dyDescent="0.25">
      <c r="A750" s="20" t="str">
        <f t="shared" si="39"/>
        <v>2230WOOLOOWARE</v>
      </c>
      <c r="B750" s="20">
        <v>2230</v>
      </c>
      <c r="C750" s="20" t="s">
        <v>1289</v>
      </c>
      <c r="D750" s="21" t="s">
        <v>800</v>
      </c>
      <c r="E750" s="22">
        <v>1187.829999389616</v>
      </c>
      <c r="F750" s="22">
        <f t="shared" si="40"/>
        <v>1306.6129993285776</v>
      </c>
      <c r="G750" s="22">
        <f t="shared" si="41"/>
        <v>1544.1789992065007</v>
      </c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BK750" s="63">
        <v>834000</v>
      </c>
      <c r="BL750" s="64">
        <v>1.3770579664897491</v>
      </c>
    </row>
    <row r="751" spans="1:64" ht="25.5" customHeight="1" thickTop="1" thickBot="1" x14ac:dyDescent="0.25">
      <c r="A751" s="20" t="str">
        <f t="shared" si="39"/>
        <v>2231KURNELL</v>
      </c>
      <c r="B751" s="37">
        <v>2231</v>
      </c>
      <c r="C751" s="37" t="s">
        <v>1290</v>
      </c>
      <c r="D751" s="38" t="s">
        <v>800</v>
      </c>
      <c r="E751" s="39">
        <v>1685.3260000289679</v>
      </c>
      <c r="F751" s="39">
        <f t="shared" si="40"/>
        <v>1853.8586000318649</v>
      </c>
      <c r="G751" s="39">
        <f t="shared" si="41"/>
        <v>2190.9238000376581</v>
      </c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BK751" s="51">
        <v>835000</v>
      </c>
      <c r="BL751" s="52">
        <v>1.3784108648142368</v>
      </c>
    </row>
    <row r="752" spans="1:64" ht="25.5" customHeight="1" thickTop="1" thickBot="1" x14ac:dyDescent="0.25">
      <c r="A752" s="20" t="str">
        <f t="shared" si="39"/>
        <v>2232GRAYS POINT</v>
      </c>
      <c r="B752" s="20">
        <v>2232</v>
      </c>
      <c r="C752" s="20" t="s">
        <v>1291</v>
      </c>
      <c r="D752" s="21" t="s">
        <v>800</v>
      </c>
      <c r="E752" s="22">
        <v>1217.05399980472</v>
      </c>
      <c r="F752" s="22">
        <f t="shared" si="40"/>
        <v>1338.759399785192</v>
      </c>
      <c r="G752" s="22">
        <f t="shared" si="41"/>
        <v>1582.1701997461359</v>
      </c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BK752" s="63">
        <v>836000</v>
      </c>
      <c r="BL752" s="64">
        <v>1.3797585596836299</v>
      </c>
    </row>
    <row r="753" spans="1:64" ht="25.5" customHeight="1" thickTop="1" thickBot="1" x14ac:dyDescent="0.25">
      <c r="A753" s="20" t="str">
        <f t="shared" si="39"/>
        <v>2232KAREELA</v>
      </c>
      <c r="B753" s="37">
        <v>2232</v>
      </c>
      <c r="C753" s="37" t="s">
        <v>1292</v>
      </c>
      <c r="D753" s="38" t="s">
        <v>800</v>
      </c>
      <c r="E753" s="39">
        <v>1217.05399980472</v>
      </c>
      <c r="F753" s="39">
        <f t="shared" si="40"/>
        <v>1338.759399785192</v>
      </c>
      <c r="G753" s="39">
        <f t="shared" si="41"/>
        <v>1582.1701997461359</v>
      </c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BK753" s="51">
        <v>837000</v>
      </c>
      <c r="BL753" s="52">
        <v>1.3811010510979289</v>
      </c>
    </row>
    <row r="754" spans="1:64" ht="25.5" customHeight="1" thickTop="1" thickBot="1" x14ac:dyDescent="0.25">
      <c r="A754" s="20" t="str">
        <f t="shared" si="39"/>
        <v>2232KIRRAWEE</v>
      </c>
      <c r="B754" s="20">
        <v>2232</v>
      </c>
      <c r="C754" s="20" t="s">
        <v>1293</v>
      </c>
      <c r="D754" s="21" t="s">
        <v>800</v>
      </c>
      <c r="E754" s="22">
        <v>1217.05399980472</v>
      </c>
      <c r="F754" s="22">
        <f t="shared" si="40"/>
        <v>1338.759399785192</v>
      </c>
      <c r="G754" s="22">
        <f t="shared" si="41"/>
        <v>1582.1701997461359</v>
      </c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BK754" s="63">
        <v>838000</v>
      </c>
      <c r="BL754" s="64">
        <v>1.3824591528775108</v>
      </c>
    </row>
    <row r="755" spans="1:64" ht="25.5" customHeight="1" thickTop="1" thickBot="1" x14ac:dyDescent="0.25">
      <c r="A755" s="20" t="str">
        <f t="shared" si="39"/>
        <v>2232LOFTUS</v>
      </c>
      <c r="B755" s="37">
        <v>2232</v>
      </c>
      <c r="C755" s="37" t="s">
        <v>1294</v>
      </c>
      <c r="D755" s="38" t="s">
        <v>800</v>
      </c>
      <c r="E755" s="39">
        <v>1217.05399980472</v>
      </c>
      <c r="F755" s="39">
        <f t="shared" si="40"/>
        <v>1338.759399785192</v>
      </c>
      <c r="G755" s="39">
        <f t="shared" si="41"/>
        <v>1582.1701997461359</v>
      </c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BK755" s="51">
        <v>839000</v>
      </c>
      <c r="BL755" s="52">
        <v>1.3837964408367156</v>
      </c>
    </row>
    <row r="756" spans="1:64" ht="25.5" customHeight="1" thickTop="1" thickBot="1" x14ac:dyDescent="0.25">
      <c r="A756" s="20" t="str">
        <f t="shared" si="39"/>
        <v>2232ROYAL NATIONAL PARK</v>
      </c>
      <c r="B756" s="20">
        <v>2232</v>
      </c>
      <c r="C756" s="20" t="s">
        <v>1295</v>
      </c>
      <c r="D756" s="21" t="s">
        <v>800</v>
      </c>
      <c r="E756" s="22">
        <v>1217.05399980472</v>
      </c>
      <c r="F756" s="22">
        <f t="shared" si="40"/>
        <v>1338.759399785192</v>
      </c>
      <c r="G756" s="22">
        <f t="shared" si="41"/>
        <v>1582.1701997461359</v>
      </c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BK756" s="63">
        <v>840000</v>
      </c>
      <c r="BL756" s="64">
        <v>1.3851493391612031</v>
      </c>
    </row>
    <row r="757" spans="1:64" ht="25.5" customHeight="1" thickTop="1" thickBot="1" x14ac:dyDescent="0.25">
      <c r="A757" s="20" t="str">
        <f t="shared" si="39"/>
        <v>2232SUTHERLAND</v>
      </c>
      <c r="B757" s="37">
        <v>2232</v>
      </c>
      <c r="C757" s="37" t="s">
        <v>1296</v>
      </c>
      <c r="D757" s="38" t="s">
        <v>800</v>
      </c>
      <c r="E757" s="39">
        <v>1217.05399980472</v>
      </c>
      <c r="F757" s="39">
        <f t="shared" si="40"/>
        <v>1338.759399785192</v>
      </c>
      <c r="G757" s="39">
        <f t="shared" si="41"/>
        <v>1582.1701997461359</v>
      </c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BK757" s="51">
        <v>841000</v>
      </c>
      <c r="BL757" s="52">
        <v>1.3864970340305964</v>
      </c>
    </row>
    <row r="758" spans="1:64" ht="25.5" customHeight="1" thickTop="1" thickBot="1" x14ac:dyDescent="0.25">
      <c r="A758" s="20" t="str">
        <f t="shared" si="39"/>
        <v>2232WORONORA</v>
      </c>
      <c r="B758" s="20">
        <v>2232</v>
      </c>
      <c r="C758" s="20" t="s">
        <v>1297</v>
      </c>
      <c r="D758" s="21" t="s">
        <v>800</v>
      </c>
      <c r="E758" s="22">
        <v>1217.05399980472</v>
      </c>
      <c r="F758" s="22">
        <f t="shared" si="40"/>
        <v>1338.759399785192</v>
      </c>
      <c r="G758" s="22">
        <f t="shared" si="41"/>
        <v>1582.1701997461359</v>
      </c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BK758" s="63">
        <v>842000</v>
      </c>
      <c r="BL758" s="64">
        <v>1.3878447288999896</v>
      </c>
    </row>
    <row r="759" spans="1:64" ht="25.5" customHeight="1" thickTop="1" thickBot="1" x14ac:dyDescent="0.25">
      <c r="A759" s="20" t="str">
        <f t="shared" si="39"/>
        <v>2233ENGADINE</v>
      </c>
      <c r="B759" s="37">
        <v>2233</v>
      </c>
      <c r="C759" s="37" t="s">
        <v>1298</v>
      </c>
      <c r="D759" s="38" t="s">
        <v>800</v>
      </c>
      <c r="E759" s="39">
        <v>1243.135999325352</v>
      </c>
      <c r="F759" s="39">
        <f t="shared" si="40"/>
        <v>1367.4495992578873</v>
      </c>
      <c r="G759" s="39">
        <f t="shared" si="41"/>
        <v>1616.0767991229577</v>
      </c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BK759" s="51">
        <v>843000</v>
      </c>
      <c r="BL759" s="52">
        <v>1.3891872203142885</v>
      </c>
    </row>
    <row r="760" spans="1:64" ht="25.5" customHeight="1" thickTop="1" thickBot="1" x14ac:dyDescent="0.25">
      <c r="A760" s="20" t="str">
        <f t="shared" si="39"/>
        <v>2233HEATHCOTE</v>
      </c>
      <c r="B760" s="20">
        <v>2233</v>
      </c>
      <c r="C760" s="20" t="s">
        <v>1299</v>
      </c>
      <c r="D760" s="21" t="s">
        <v>800</v>
      </c>
      <c r="E760" s="22">
        <v>1243.135999325352</v>
      </c>
      <c r="F760" s="22">
        <f t="shared" si="40"/>
        <v>1367.4495992578873</v>
      </c>
      <c r="G760" s="22">
        <f t="shared" si="41"/>
        <v>1616.0767991229577</v>
      </c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BK760" s="63">
        <v>844000</v>
      </c>
      <c r="BL760" s="64">
        <v>1.3905349151836819</v>
      </c>
    </row>
    <row r="761" spans="1:64" ht="25.5" customHeight="1" thickTop="1" thickBot="1" x14ac:dyDescent="0.25">
      <c r="A761" s="20" t="str">
        <f t="shared" si="39"/>
        <v>2233WATERFALL</v>
      </c>
      <c r="B761" s="37">
        <v>2233</v>
      </c>
      <c r="C761" s="37" t="s">
        <v>1300</v>
      </c>
      <c r="D761" s="38" t="s">
        <v>800</v>
      </c>
      <c r="E761" s="39">
        <v>1243.135999325352</v>
      </c>
      <c r="F761" s="39">
        <f t="shared" si="40"/>
        <v>1367.4495992578873</v>
      </c>
      <c r="G761" s="39">
        <f t="shared" si="41"/>
        <v>1616.0767991229577</v>
      </c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BK761" s="51">
        <v>845000</v>
      </c>
      <c r="BL761" s="52">
        <v>1.3918774065979811</v>
      </c>
    </row>
    <row r="762" spans="1:64" ht="25.5" customHeight="1" thickTop="1" thickBot="1" x14ac:dyDescent="0.25">
      <c r="A762" s="20" t="str">
        <f t="shared" si="39"/>
        <v>2233WORONORA HEIGHTS</v>
      </c>
      <c r="B762" s="20">
        <v>2233</v>
      </c>
      <c r="C762" s="20" t="s">
        <v>1301</v>
      </c>
      <c r="D762" s="21" t="s">
        <v>800</v>
      </c>
      <c r="E762" s="22">
        <v>1243.135999325352</v>
      </c>
      <c r="F762" s="22">
        <f t="shared" si="40"/>
        <v>1367.4495992578873</v>
      </c>
      <c r="G762" s="22">
        <f t="shared" si="41"/>
        <v>1616.0767991229577</v>
      </c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BK762" s="63">
        <v>846000</v>
      </c>
      <c r="BL762" s="64">
        <v>1.3932251014673744</v>
      </c>
    </row>
    <row r="763" spans="1:64" ht="25.5" customHeight="1" thickTop="1" thickBot="1" x14ac:dyDescent="0.25">
      <c r="A763" s="20" t="str">
        <f t="shared" si="39"/>
        <v>2233YARRAWARRAH</v>
      </c>
      <c r="B763" s="37">
        <v>2233</v>
      </c>
      <c r="C763" s="37" t="s">
        <v>1302</v>
      </c>
      <c r="D763" s="38" t="s">
        <v>800</v>
      </c>
      <c r="E763" s="39">
        <v>1243.135999325352</v>
      </c>
      <c r="F763" s="39">
        <f t="shared" si="40"/>
        <v>1367.4495992578873</v>
      </c>
      <c r="G763" s="39">
        <f t="shared" si="41"/>
        <v>1616.0767991229577</v>
      </c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BK763" s="51">
        <v>847000</v>
      </c>
      <c r="BL763" s="52">
        <v>1.3945727963367678</v>
      </c>
    </row>
    <row r="764" spans="1:64" ht="25.5" customHeight="1" thickTop="1" thickBot="1" x14ac:dyDescent="0.25">
      <c r="A764" s="20" t="str">
        <f t="shared" si="39"/>
        <v>2234ALFORDS POINT</v>
      </c>
      <c r="B764" s="20">
        <v>2234</v>
      </c>
      <c r="C764" s="20" t="s">
        <v>1303</v>
      </c>
      <c r="D764" s="21" t="s">
        <v>800</v>
      </c>
      <c r="E764" s="22">
        <v>1358.6320000000001</v>
      </c>
      <c r="F764" s="22">
        <f t="shared" si="40"/>
        <v>1494.4952000000003</v>
      </c>
      <c r="G764" s="22">
        <f t="shared" si="41"/>
        <v>1766.2216000000001</v>
      </c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BK764" s="63">
        <v>848000</v>
      </c>
      <c r="BL764" s="64">
        <v>1.3959204912061609</v>
      </c>
    </row>
    <row r="765" spans="1:64" ht="25.5" customHeight="1" thickTop="1" thickBot="1" x14ac:dyDescent="0.25">
      <c r="A765" s="20" t="str">
        <f t="shared" si="39"/>
        <v>2234BANGOR</v>
      </c>
      <c r="B765" s="37">
        <v>2234</v>
      </c>
      <c r="C765" s="37" t="s">
        <v>1304</v>
      </c>
      <c r="D765" s="38" t="s">
        <v>800</v>
      </c>
      <c r="E765" s="39">
        <v>1358.6320000000001</v>
      </c>
      <c r="F765" s="39">
        <f t="shared" si="40"/>
        <v>1494.4952000000003</v>
      </c>
      <c r="G765" s="39">
        <f t="shared" si="41"/>
        <v>1766.2216000000001</v>
      </c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BK765" s="51">
        <v>849000</v>
      </c>
      <c r="BL765" s="52">
        <v>1.3972577791653658</v>
      </c>
    </row>
    <row r="766" spans="1:64" ht="25.5" customHeight="1" thickTop="1" thickBot="1" x14ac:dyDescent="0.25">
      <c r="A766" s="20" t="str">
        <f t="shared" si="39"/>
        <v>2234BARDEN RIDGE</v>
      </c>
      <c r="B766" s="20">
        <v>2234</v>
      </c>
      <c r="C766" s="20" t="s">
        <v>1305</v>
      </c>
      <c r="D766" s="21" t="s">
        <v>800</v>
      </c>
      <c r="E766" s="22">
        <v>1358.6320000000001</v>
      </c>
      <c r="F766" s="22">
        <f t="shared" si="40"/>
        <v>1494.4952000000003</v>
      </c>
      <c r="G766" s="22">
        <f t="shared" si="41"/>
        <v>1766.2216000000001</v>
      </c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BK766" s="63">
        <v>850000</v>
      </c>
      <c r="BL766" s="64">
        <v>1.3986054740347591</v>
      </c>
    </row>
    <row r="767" spans="1:64" ht="25.5" customHeight="1" thickTop="1" thickBot="1" x14ac:dyDescent="0.25">
      <c r="A767" s="20" t="str">
        <f t="shared" si="39"/>
        <v>2234ILLAWONG</v>
      </c>
      <c r="B767" s="37">
        <v>2234</v>
      </c>
      <c r="C767" s="37" t="s">
        <v>1306</v>
      </c>
      <c r="D767" s="38" t="s">
        <v>800</v>
      </c>
      <c r="E767" s="39">
        <v>1358.6320000000001</v>
      </c>
      <c r="F767" s="39">
        <f t="shared" si="40"/>
        <v>1494.4952000000003</v>
      </c>
      <c r="G767" s="39">
        <f t="shared" si="41"/>
        <v>1766.2216000000001</v>
      </c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BK767" s="51">
        <v>851000</v>
      </c>
      <c r="BL767" s="52">
        <v>1.3999583723592466</v>
      </c>
    </row>
    <row r="768" spans="1:64" ht="25.5" customHeight="1" thickTop="1" thickBot="1" x14ac:dyDescent="0.25">
      <c r="A768" s="20" t="str">
        <f t="shared" si="39"/>
        <v>2234LUCAS HEIGHTS</v>
      </c>
      <c r="B768" s="20">
        <v>2234</v>
      </c>
      <c r="C768" s="20" t="s">
        <v>1307</v>
      </c>
      <c r="D768" s="21" t="s">
        <v>800</v>
      </c>
      <c r="E768" s="22">
        <v>1358.6320000000001</v>
      </c>
      <c r="F768" s="22">
        <f t="shared" si="40"/>
        <v>1494.4952000000003</v>
      </c>
      <c r="G768" s="22">
        <f t="shared" si="41"/>
        <v>1766.2216000000001</v>
      </c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BK768" s="63">
        <v>852000</v>
      </c>
      <c r="BL768" s="64">
        <v>1.4012904568633573</v>
      </c>
    </row>
    <row r="769" spans="1:64" ht="25.5" customHeight="1" thickTop="1" thickBot="1" x14ac:dyDescent="0.25">
      <c r="A769" s="20" t="str">
        <f t="shared" si="39"/>
        <v>2234MENAI</v>
      </c>
      <c r="B769" s="37">
        <v>2234</v>
      </c>
      <c r="C769" s="37" t="s">
        <v>1308</v>
      </c>
      <c r="D769" s="38" t="s">
        <v>800</v>
      </c>
      <c r="E769" s="39">
        <v>1358.6320000000001</v>
      </c>
      <c r="F769" s="39">
        <f t="shared" si="40"/>
        <v>1494.4952000000003</v>
      </c>
      <c r="G769" s="39">
        <f t="shared" si="41"/>
        <v>1766.2216000000001</v>
      </c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BK769" s="51">
        <v>853000</v>
      </c>
      <c r="BL769" s="52">
        <v>1.4026433551878448</v>
      </c>
    </row>
    <row r="770" spans="1:64" ht="25.5" customHeight="1" thickTop="1" thickBot="1" x14ac:dyDescent="0.25">
      <c r="A770" s="20" t="str">
        <f t="shared" si="39"/>
        <v>2250BUCKETTY</v>
      </c>
      <c r="B770" s="20">
        <v>2250</v>
      </c>
      <c r="C770" s="20" t="s">
        <v>1309</v>
      </c>
      <c r="D770" s="21" t="s">
        <v>800</v>
      </c>
      <c r="E770" s="22">
        <v>1717.1600004476722</v>
      </c>
      <c r="F770" s="22">
        <f t="shared" si="40"/>
        <v>1888.8760004924395</v>
      </c>
      <c r="G770" s="22">
        <f t="shared" si="41"/>
        <v>2232.3080005819738</v>
      </c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BK770" s="63">
        <v>854000</v>
      </c>
      <c r="BL770" s="64">
        <v>1.403996253512332</v>
      </c>
    </row>
    <row r="771" spans="1:64" ht="25.5" customHeight="1" thickTop="1" thickBot="1" x14ac:dyDescent="0.25">
      <c r="A771" s="20" t="str">
        <f t="shared" si="39"/>
        <v>2250CALGA</v>
      </c>
      <c r="B771" s="37">
        <v>2250</v>
      </c>
      <c r="C771" s="37" t="s">
        <v>1310</v>
      </c>
      <c r="D771" s="38" t="s">
        <v>800</v>
      </c>
      <c r="E771" s="39">
        <v>1717.1600004476722</v>
      </c>
      <c r="F771" s="39">
        <f t="shared" si="40"/>
        <v>1888.8760004924395</v>
      </c>
      <c r="G771" s="39">
        <f t="shared" si="41"/>
        <v>2232.3080005819738</v>
      </c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BK771" s="51">
        <v>855000</v>
      </c>
      <c r="BL771" s="52">
        <v>1.405328338016443</v>
      </c>
    </row>
    <row r="772" spans="1:64" ht="25.5" customHeight="1" thickTop="1" thickBot="1" x14ac:dyDescent="0.25">
      <c r="A772" s="20" t="str">
        <f t="shared" si="39"/>
        <v>2250CENTRAL MANGROVE</v>
      </c>
      <c r="B772" s="20">
        <v>2250</v>
      </c>
      <c r="C772" s="20" t="s">
        <v>1311</v>
      </c>
      <c r="D772" s="21" t="s">
        <v>800</v>
      </c>
      <c r="E772" s="22">
        <v>1717.1600004476722</v>
      </c>
      <c r="F772" s="22">
        <f t="shared" si="40"/>
        <v>1888.8760004924395</v>
      </c>
      <c r="G772" s="22">
        <f t="shared" si="41"/>
        <v>2232.3080005819738</v>
      </c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BK772" s="63">
        <v>856000</v>
      </c>
      <c r="BL772" s="64">
        <v>1.4066812363409305</v>
      </c>
    </row>
    <row r="773" spans="1:64" ht="25.5" customHeight="1" thickTop="1" thickBot="1" x14ac:dyDescent="0.25">
      <c r="A773" s="20" t="str">
        <f t="shared" ref="A773:A836" si="42">CONCATENATE(B773,C773)</f>
        <v>2250EAST GOSFORD</v>
      </c>
      <c r="B773" s="37">
        <v>2250</v>
      </c>
      <c r="C773" s="37" t="s">
        <v>1312</v>
      </c>
      <c r="D773" s="38" t="s">
        <v>800</v>
      </c>
      <c r="E773" s="39">
        <v>1717.1600004476722</v>
      </c>
      <c r="F773" s="39">
        <f t="shared" ref="F773:F836" si="43">1.1*E773</f>
        <v>1888.8760004924395</v>
      </c>
      <c r="G773" s="39">
        <f t="shared" ref="G773:G836" si="44">1.3*E773</f>
        <v>2232.3080005819738</v>
      </c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BK773" s="51">
        <v>857000</v>
      </c>
      <c r="BL773" s="52">
        <v>1.4080237277552294</v>
      </c>
    </row>
    <row r="774" spans="1:64" ht="25.5" customHeight="1" thickTop="1" thickBot="1" x14ac:dyDescent="0.25">
      <c r="A774" s="20" t="str">
        <f t="shared" si="42"/>
        <v>2250ERINA</v>
      </c>
      <c r="B774" s="20">
        <v>2250</v>
      </c>
      <c r="C774" s="20" t="s">
        <v>1313</v>
      </c>
      <c r="D774" s="21" t="s">
        <v>800</v>
      </c>
      <c r="E774" s="22">
        <v>1717.1600004476722</v>
      </c>
      <c r="F774" s="22">
        <f t="shared" si="43"/>
        <v>1888.8760004924395</v>
      </c>
      <c r="G774" s="22">
        <f t="shared" si="44"/>
        <v>2232.3080005819738</v>
      </c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BK774" s="63">
        <v>858000</v>
      </c>
      <c r="BL774" s="64">
        <v>1.4093610157144345</v>
      </c>
    </row>
    <row r="775" spans="1:64" ht="25.5" customHeight="1" thickTop="1" thickBot="1" x14ac:dyDescent="0.25">
      <c r="A775" s="20" t="str">
        <f t="shared" si="42"/>
        <v>2250GLENWORTH VALLEY</v>
      </c>
      <c r="B775" s="37">
        <v>2250</v>
      </c>
      <c r="C775" s="37" t="s">
        <v>1314</v>
      </c>
      <c r="D775" s="38" t="s">
        <v>800</v>
      </c>
      <c r="E775" s="39">
        <v>1717.1600004476722</v>
      </c>
      <c r="F775" s="39">
        <f t="shared" si="43"/>
        <v>1888.8760004924395</v>
      </c>
      <c r="G775" s="39">
        <f t="shared" si="44"/>
        <v>2232.3080005819738</v>
      </c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BK775" s="51">
        <v>859000</v>
      </c>
      <c r="BL775" s="52">
        <v>1.4107035071287335</v>
      </c>
    </row>
    <row r="776" spans="1:64" ht="25.5" customHeight="1" thickTop="1" thickBot="1" x14ac:dyDescent="0.25">
      <c r="A776" s="20" t="str">
        <f t="shared" si="42"/>
        <v>2250GOSFORD</v>
      </c>
      <c r="B776" s="20">
        <v>2250</v>
      </c>
      <c r="C776" s="20" t="s">
        <v>1315</v>
      </c>
      <c r="D776" s="21" t="s">
        <v>800</v>
      </c>
      <c r="E776" s="22">
        <v>1717.1600004476722</v>
      </c>
      <c r="F776" s="22">
        <f t="shared" si="43"/>
        <v>1888.8760004924395</v>
      </c>
      <c r="G776" s="22">
        <f t="shared" si="44"/>
        <v>2232.3080005819738</v>
      </c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BK776" s="63">
        <v>860000</v>
      </c>
      <c r="BL776" s="64">
        <v>1.412056405453221</v>
      </c>
    </row>
    <row r="777" spans="1:64" ht="25.5" customHeight="1" thickTop="1" thickBot="1" x14ac:dyDescent="0.25">
      <c r="A777" s="20" t="str">
        <f t="shared" si="42"/>
        <v>2250GREENGROVE</v>
      </c>
      <c r="B777" s="37">
        <v>2250</v>
      </c>
      <c r="C777" s="37" t="s">
        <v>1316</v>
      </c>
      <c r="D777" s="38" t="s">
        <v>800</v>
      </c>
      <c r="E777" s="39">
        <v>1717.1600004476722</v>
      </c>
      <c r="F777" s="39">
        <f t="shared" si="43"/>
        <v>1888.8760004924395</v>
      </c>
      <c r="G777" s="39">
        <f t="shared" si="44"/>
        <v>2232.3080005819738</v>
      </c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BK777" s="51">
        <v>861000</v>
      </c>
      <c r="BL777" s="52">
        <v>1.4134041003226143</v>
      </c>
    </row>
    <row r="778" spans="1:64" ht="25.5" customHeight="1" thickTop="1" thickBot="1" x14ac:dyDescent="0.25">
      <c r="A778" s="20" t="str">
        <f t="shared" si="42"/>
        <v>2250HOLGATE</v>
      </c>
      <c r="B778" s="20">
        <v>2250</v>
      </c>
      <c r="C778" s="20" t="s">
        <v>1317</v>
      </c>
      <c r="D778" s="21" t="s">
        <v>800</v>
      </c>
      <c r="E778" s="22">
        <v>1717.1600004476722</v>
      </c>
      <c r="F778" s="22">
        <f t="shared" si="43"/>
        <v>1888.8760004924395</v>
      </c>
      <c r="G778" s="22">
        <f t="shared" si="44"/>
        <v>2232.3080005819738</v>
      </c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BK778" s="63">
        <v>862000</v>
      </c>
      <c r="BL778" s="64">
        <v>1.414736184826725</v>
      </c>
    </row>
    <row r="779" spans="1:64" ht="25.5" customHeight="1" thickTop="1" thickBot="1" x14ac:dyDescent="0.25">
      <c r="A779" s="20" t="str">
        <f t="shared" si="42"/>
        <v>2250KARIONG</v>
      </c>
      <c r="B779" s="37">
        <v>2250</v>
      </c>
      <c r="C779" s="37" t="s">
        <v>1318</v>
      </c>
      <c r="D779" s="38" t="s">
        <v>800</v>
      </c>
      <c r="E779" s="39">
        <v>1717.1600004476722</v>
      </c>
      <c r="F779" s="39">
        <f t="shared" si="43"/>
        <v>1888.8760004924395</v>
      </c>
      <c r="G779" s="39">
        <f t="shared" si="44"/>
        <v>2232.3080005819738</v>
      </c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BK779" s="51">
        <v>863000</v>
      </c>
      <c r="BL779" s="52">
        <v>1.4160734727859299</v>
      </c>
    </row>
    <row r="780" spans="1:64" ht="25.5" customHeight="1" thickTop="1" thickBot="1" x14ac:dyDescent="0.25">
      <c r="A780" s="20" t="str">
        <f t="shared" si="42"/>
        <v>2250KULNURA</v>
      </c>
      <c r="B780" s="20">
        <v>2250</v>
      </c>
      <c r="C780" s="20" t="s">
        <v>1319</v>
      </c>
      <c r="D780" s="21" t="s">
        <v>800</v>
      </c>
      <c r="E780" s="22">
        <v>1717.1600004476722</v>
      </c>
      <c r="F780" s="22">
        <f t="shared" si="43"/>
        <v>1888.8760004924395</v>
      </c>
      <c r="G780" s="22">
        <f t="shared" si="44"/>
        <v>2232.3080005819738</v>
      </c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BK780" s="63">
        <v>864000</v>
      </c>
      <c r="BL780" s="64">
        <v>1.4174263711104174</v>
      </c>
    </row>
    <row r="781" spans="1:64" ht="25.5" customHeight="1" thickTop="1" thickBot="1" x14ac:dyDescent="0.25">
      <c r="A781" s="20" t="str">
        <f t="shared" si="42"/>
        <v>2250LISAROW</v>
      </c>
      <c r="B781" s="37">
        <v>2250</v>
      </c>
      <c r="C781" s="37" t="s">
        <v>1320</v>
      </c>
      <c r="D781" s="38" t="s">
        <v>800</v>
      </c>
      <c r="E781" s="39">
        <v>1717.1600004476722</v>
      </c>
      <c r="F781" s="39">
        <f t="shared" si="43"/>
        <v>1888.8760004924395</v>
      </c>
      <c r="G781" s="39">
        <f t="shared" si="44"/>
        <v>2232.3080005819738</v>
      </c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BK781" s="51">
        <v>865000</v>
      </c>
      <c r="BL781" s="52">
        <v>1.4187688625247166</v>
      </c>
    </row>
    <row r="782" spans="1:64" ht="25.5" customHeight="1" thickTop="1" thickBot="1" x14ac:dyDescent="0.25">
      <c r="A782" s="20" t="str">
        <f t="shared" si="42"/>
        <v>2250LOWER MANGROVE</v>
      </c>
      <c r="B782" s="20">
        <v>2250</v>
      </c>
      <c r="C782" s="20" t="s">
        <v>1321</v>
      </c>
      <c r="D782" s="21" t="s">
        <v>800</v>
      </c>
      <c r="E782" s="22">
        <v>1717.1600004476722</v>
      </c>
      <c r="F782" s="22">
        <f t="shared" si="43"/>
        <v>1888.8760004924395</v>
      </c>
      <c r="G782" s="22">
        <f t="shared" si="44"/>
        <v>2232.3080005819738</v>
      </c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BK782" s="63">
        <v>866000</v>
      </c>
      <c r="BL782" s="64">
        <v>1.4201061504839212</v>
      </c>
    </row>
    <row r="783" spans="1:64" ht="25.5" customHeight="1" thickTop="1" thickBot="1" x14ac:dyDescent="0.25">
      <c r="A783" s="20" t="str">
        <f t="shared" si="42"/>
        <v>2250MANGROVE CREEK</v>
      </c>
      <c r="B783" s="37">
        <v>2250</v>
      </c>
      <c r="C783" s="37" t="s">
        <v>1322</v>
      </c>
      <c r="D783" s="38" t="s">
        <v>800</v>
      </c>
      <c r="E783" s="39">
        <v>1717.1600004476722</v>
      </c>
      <c r="F783" s="39">
        <f t="shared" si="43"/>
        <v>1888.8760004924395</v>
      </c>
      <c r="G783" s="39">
        <f t="shared" si="44"/>
        <v>2232.3080005819738</v>
      </c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BK783" s="51">
        <v>867000</v>
      </c>
      <c r="BL783" s="52">
        <v>1.4214538453533145</v>
      </c>
    </row>
    <row r="784" spans="1:64" ht="25.5" customHeight="1" thickTop="1" thickBot="1" x14ac:dyDescent="0.25">
      <c r="A784" s="20" t="str">
        <f t="shared" si="42"/>
        <v>2250MANGROVE MOUNTAIN</v>
      </c>
      <c r="B784" s="20">
        <v>2250</v>
      </c>
      <c r="C784" s="20" t="s">
        <v>1323</v>
      </c>
      <c r="D784" s="21" t="s">
        <v>800</v>
      </c>
      <c r="E784" s="22">
        <v>1717.1600004476722</v>
      </c>
      <c r="F784" s="22">
        <f t="shared" si="43"/>
        <v>1888.8760004924395</v>
      </c>
      <c r="G784" s="22">
        <f t="shared" si="44"/>
        <v>2232.3080005819738</v>
      </c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BK784" s="63">
        <v>868000</v>
      </c>
      <c r="BL784" s="64">
        <v>1.4227963367676137</v>
      </c>
    </row>
    <row r="785" spans="1:64" ht="25.5" customHeight="1" thickTop="1" thickBot="1" x14ac:dyDescent="0.25">
      <c r="A785" s="20" t="str">
        <f t="shared" si="42"/>
        <v>2250MATCHAM</v>
      </c>
      <c r="B785" s="37">
        <v>2250</v>
      </c>
      <c r="C785" s="37" t="s">
        <v>1324</v>
      </c>
      <c r="D785" s="38" t="s">
        <v>800</v>
      </c>
      <c r="E785" s="39">
        <v>1717.1600004476722</v>
      </c>
      <c r="F785" s="39">
        <f t="shared" si="43"/>
        <v>1888.8760004924395</v>
      </c>
      <c r="G785" s="39">
        <f t="shared" si="44"/>
        <v>2232.3080005819738</v>
      </c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BK785" s="51">
        <v>869000</v>
      </c>
      <c r="BL785" s="52">
        <v>1.4241388281819127</v>
      </c>
    </row>
    <row r="786" spans="1:64" ht="25.5" customHeight="1" thickTop="1" thickBot="1" x14ac:dyDescent="0.25">
      <c r="A786" s="20" t="str">
        <f t="shared" si="42"/>
        <v>2250MOONEY MOONEY CREEK</v>
      </c>
      <c r="B786" s="20">
        <v>2250</v>
      </c>
      <c r="C786" s="20" t="s">
        <v>1325</v>
      </c>
      <c r="D786" s="21" t="s">
        <v>800</v>
      </c>
      <c r="E786" s="22">
        <v>1717.1600004476722</v>
      </c>
      <c r="F786" s="22">
        <f t="shared" si="43"/>
        <v>1888.8760004924395</v>
      </c>
      <c r="G786" s="22">
        <f t="shared" si="44"/>
        <v>2232.3080005819738</v>
      </c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BK786" s="63">
        <v>870000</v>
      </c>
      <c r="BL786" s="64">
        <v>1.4254761161411178</v>
      </c>
    </row>
    <row r="787" spans="1:64" ht="25.5" customHeight="1" thickTop="1" thickBot="1" x14ac:dyDescent="0.25">
      <c r="A787" s="20" t="str">
        <f t="shared" si="42"/>
        <v>2250MOUNT ELLIOT</v>
      </c>
      <c r="B787" s="37">
        <v>2250</v>
      </c>
      <c r="C787" s="37" t="s">
        <v>1326</v>
      </c>
      <c r="D787" s="38" t="s">
        <v>800</v>
      </c>
      <c r="E787" s="39">
        <v>1717.1600004476722</v>
      </c>
      <c r="F787" s="39">
        <f t="shared" si="43"/>
        <v>1888.8760004924395</v>
      </c>
      <c r="G787" s="39">
        <f t="shared" si="44"/>
        <v>2232.3080005819738</v>
      </c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BK787" s="51">
        <v>871000</v>
      </c>
      <c r="BL787" s="52">
        <v>1.4268186075554168</v>
      </c>
    </row>
    <row r="788" spans="1:64" ht="25.5" customHeight="1" thickTop="1" thickBot="1" x14ac:dyDescent="0.25">
      <c r="A788" s="20" t="str">
        <f t="shared" si="42"/>
        <v>2250MOUNT WHITE</v>
      </c>
      <c r="B788" s="20">
        <v>2250</v>
      </c>
      <c r="C788" s="20" t="s">
        <v>1327</v>
      </c>
      <c r="D788" s="21" t="s">
        <v>800</v>
      </c>
      <c r="E788" s="22">
        <v>1717.1600004476722</v>
      </c>
      <c r="F788" s="22">
        <f t="shared" si="43"/>
        <v>1888.8760004924395</v>
      </c>
      <c r="G788" s="22">
        <f t="shared" si="44"/>
        <v>2232.3080005819738</v>
      </c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BK788" s="63">
        <v>872000</v>
      </c>
      <c r="BL788" s="64">
        <v>1.4281558955146219</v>
      </c>
    </row>
    <row r="789" spans="1:64" ht="25.5" customHeight="1" thickTop="1" thickBot="1" x14ac:dyDescent="0.25">
      <c r="A789" s="20" t="str">
        <f t="shared" si="42"/>
        <v>2250NARARA</v>
      </c>
      <c r="B789" s="37">
        <v>2250</v>
      </c>
      <c r="C789" s="37" t="s">
        <v>1328</v>
      </c>
      <c r="D789" s="38" t="s">
        <v>800</v>
      </c>
      <c r="E789" s="39">
        <v>1717.1600004476722</v>
      </c>
      <c r="F789" s="39">
        <f t="shared" si="43"/>
        <v>1888.8760004924395</v>
      </c>
      <c r="G789" s="39">
        <f t="shared" si="44"/>
        <v>2232.3080005819738</v>
      </c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BK789" s="51">
        <v>873000</v>
      </c>
      <c r="BL789" s="52">
        <v>1.4295087938391091</v>
      </c>
    </row>
    <row r="790" spans="1:64" ht="25.5" customHeight="1" thickTop="1" thickBot="1" x14ac:dyDescent="0.25">
      <c r="A790" s="20" t="str">
        <f t="shared" si="42"/>
        <v>2250NIAGARA PARK</v>
      </c>
      <c r="B790" s="20">
        <v>2250</v>
      </c>
      <c r="C790" s="20" t="s">
        <v>1329</v>
      </c>
      <c r="D790" s="21" t="s">
        <v>800</v>
      </c>
      <c r="E790" s="22">
        <v>1717.1600004476722</v>
      </c>
      <c r="F790" s="22">
        <f t="shared" si="43"/>
        <v>1888.8760004924395</v>
      </c>
      <c r="G790" s="22">
        <f t="shared" si="44"/>
        <v>2232.3080005819738</v>
      </c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BK790" s="63">
        <v>874000</v>
      </c>
      <c r="BL790" s="64">
        <v>1.4308460817983142</v>
      </c>
    </row>
    <row r="791" spans="1:64" ht="25.5" customHeight="1" thickTop="1" thickBot="1" x14ac:dyDescent="0.25">
      <c r="A791" s="20" t="str">
        <f t="shared" si="42"/>
        <v>2250NORTH GOSFORD</v>
      </c>
      <c r="B791" s="37">
        <v>2250</v>
      </c>
      <c r="C791" s="37" t="s">
        <v>1330</v>
      </c>
      <c r="D791" s="38" t="s">
        <v>800</v>
      </c>
      <c r="E791" s="39">
        <v>1717.1600004476722</v>
      </c>
      <c r="F791" s="39">
        <f t="shared" si="43"/>
        <v>1888.8760004924395</v>
      </c>
      <c r="G791" s="39">
        <f t="shared" si="44"/>
        <v>2232.3080005819738</v>
      </c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BK791" s="51">
        <v>875000</v>
      </c>
      <c r="BL791" s="52">
        <v>1.4321885732126132</v>
      </c>
    </row>
    <row r="792" spans="1:64" ht="25.5" customHeight="1" thickTop="1" thickBot="1" x14ac:dyDescent="0.25">
      <c r="A792" s="20" t="str">
        <f t="shared" si="42"/>
        <v>2250PEATS RIDGE</v>
      </c>
      <c r="B792" s="20">
        <v>2250</v>
      </c>
      <c r="C792" s="20" t="s">
        <v>1331</v>
      </c>
      <c r="D792" s="21" t="s">
        <v>800</v>
      </c>
      <c r="E792" s="22">
        <v>1717.1600004476722</v>
      </c>
      <c r="F792" s="22">
        <f t="shared" si="43"/>
        <v>1888.8760004924395</v>
      </c>
      <c r="G792" s="22">
        <f t="shared" si="44"/>
        <v>2232.3080005819738</v>
      </c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BK792" s="63">
        <v>876000</v>
      </c>
      <c r="BL792" s="64">
        <v>1.433525861171818</v>
      </c>
    </row>
    <row r="793" spans="1:64" ht="25.5" customHeight="1" thickTop="1" thickBot="1" x14ac:dyDescent="0.25">
      <c r="A793" s="20" t="str">
        <f t="shared" si="42"/>
        <v>2250POINT CLARE</v>
      </c>
      <c r="B793" s="37">
        <v>2250</v>
      </c>
      <c r="C793" s="37" t="s">
        <v>1332</v>
      </c>
      <c r="D793" s="38" t="s">
        <v>800</v>
      </c>
      <c r="E793" s="39">
        <v>1717.1600004476722</v>
      </c>
      <c r="F793" s="39">
        <f t="shared" si="43"/>
        <v>1888.8760004924395</v>
      </c>
      <c r="G793" s="39">
        <f t="shared" si="44"/>
        <v>2232.3080005819738</v>
      </c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BK793" s="51">
        <v>877000</v>
      </c>
      <c r="BL793" s="52">
        <v>1.4348527422208346</v>
      </c>
    </row>
    <row r="794" spans="1:64" ht="25.5" customHeight="1" thickTop="1" thickBot="1" x14ac:dyDescent="0.25">
      <c r="A794" s="20" t="str">
        <f t="shared" si="42"/>
        <v>2250POINT FREDERICK</v>
      </c>
      <c r="B794" s="20">
        <v>2250</v>
      </c>
      <c r="C794" s="20" t="s">
        <v>1333</v>
      </c>
      <c r="D794" s="21" t="s">
        <v>800</v>
      </c>
      <c r="E794" s="22">
        <v>1717.1600004476722</v>
      </c>
      <c r="F794" s="22">
        <f t="shared" si="43"/>
        <v>1888.8760004924395</v>
      </c>
      <c r="G794" s="22">
        <f t="shared" si="44"/>
        <v>2232.3080005819738</v>
      </c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BK794" s="63">
        <v>878000</v>
      </c>
      <c r="BL794" s="64">
        <v>1.4362004370902279</v>
      </c>
    </row>
    <row r="795" spans="1:64" ht="25.5" customHeight="1" thickTop="1" thickBot="1" x14ac:dyDescent="0.25">
      <c r="A795" s="20" t="str">
        <f t="shared" si="42"/>
        <v>2250SOMERSBY</v>
      </c>
      <c r="B795" s="37">
        <v>2250</v>
      </c>
      <c r="C795" s="37" t="s">
        <v>1334</v>
      </c>
      <c r="D795" s="38" t="s">
        <v>800</v>
      </c>
      <c r="E795" s="39">
        <v>1717.1600004476722</v>
      </c>
      <c r="F795" s="39">
        <f t="shared" si="43"/>
        <v>1888.8760004924395</v>
      </c>
      <c r="G795" s="39">
        <f t="shared" si="44"/>
        <v>2232.3080005819738</v>
      </c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BK795" s="51">
        <v>879000</v>
      </c>
      <c r="BL795" s="52">
        <v>1.4375481319596211</v>
      </c>
    </row>
    <row r="796" spans="1:64" ht="25.5" customHeight="1" thickTop="1" thickBot="1" x14ac:dyDescent="0.25">
      <c r="A796" s="20" t="str">
        <f t="shared" si="42"/>
        <v>2250SPRINGFIELD</v>
      </c>
      <c r="B796" s="20">
        <v>2250</v>
      </c>
      <c r="C796" s="20" t="s">
        <v>1335</v>
      </c>
      <c r="D796" s="21" t="s">
        <v>800</v>
      </c>
      <c r="E796" s="22">
        <v>1717.1600004476722</v>
      </c>
      <c r="F796" s="22">
        <f t="shared" si="43"/>
        <v>1888.8760004924395</v>
      </c>
      <c r="G796" s="22">
        <f t="shared" si="44"/>
        <v>2232.3080005819738</v>
      </c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BK796" s="63">
        <v>880000</v>
      </c>
      <c r="BL796" s="64">
        <v>1.4388802164637318</v>
      </c>
    </row>
    <row r="797" spans="1:64" ht="25.5" customHeight="1" thickTop="1" thickBot="1" x14ac:dyDescent="0.25">
      <c r="A797" s="20" t="str">
        <f t="shared" si="42"/>
        <v>2250TASCOTT</v>
      </c>
      <c r="B797" s="37">
        <v>2250</v>
      </c>
      <c r="C797" s="37" t="s">
        <v>1336</v>
      </c>
      <c r="D797" s="38" t="s">
        <v>800</v>
      </c>
      <c r="E797" s="39">
        <v>1717.1600004476722</v>
      </c>
      <c r="F797" s="39">
        <f t="shared" si="43"/>
        <v>1888.8760004924395</v>
      </c>
      <c r="G797" s="39">
        <f t="shared" si="44"/>
        <v>2232.3080005819738</v>
      </c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BK797" s="51">
        <v>881000</v>
      </c>
      <c r="BL797" s="52">
        <v>1.4402227078780312</v>
      </c>
    </row>
    <row r="798" spans="1:64" ht="25.5" customHeight="1" thickTop="1" thickBot="1" x14ac:dyDescent="0.25">
      <c r="A798" s="20" t="str">
        <f t="shared" si="42"/>
        <v>2250UPPER MANGROVE</v>
      </c>
      <c r="B798" s="20">
        <v>2250</v>
      </c>
      <c r="C798" s="20" t="s">
        <v>1337</v>
      </c>
      <c r="D798" s="21" t="s">
        <v>800</v>
      </c>
      <c r="E798" s="22">
        <v>1717.1600004476722</v>
      </c>
      <c r="F798" s="22">
        <f t="shared" si="43"/>
        <v>1888.8760004924395</v>
      </c>
      <c r="G798" s="22">
        <f t="shared" si="44"/>
        <v>2232.3080005819738</v>
      </c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BK798" s="63">
        <v>882000</v>
      </c>
      <c r="BL798" s="64">
        <v>1.4415651992923302</v>
      </c>
    </row>
    <row r="799" spans="1:64" ht="25.5" customHeight="1" thickTop="1" thickBot="1" x14ac:dyDescent="0.25">
      <c r="A799" s="20" t="str">
        <f t="shared" si="42"/>
        <v>2250WENDOREE PARK</v>
      </c>
      <c r="B799" s="37">
        <v>2250</v>
      </c>
      <c r="C799" s="37" t="s">
        <v>1338</v>
      </c>
      <c r="D799" s="38" t="s">
        <v>800</v>
      </c>
      <c r="E799" s="39">
        <v>1717.1600004476722</v>
      </c>
      <c r="F799" s="39">
        <f t="shared" si="43"/>
        <v>1888.8760004924395</v>
      </c>
      <c r="G799" s="39">
        <f t="shared" si="44"/>
        <v>2232.3080005819738</v>
      </c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BK799" s="51">
        <v>883000</v>
      </c>
      <c r="BL799" s="52">
        <v>1.4428972837964409</v>
      </c>
    </row>
    <row r="800" spans="1:64" ht="25.5" customHeight="1" thickTop="1" thickBot="1" x14ac:dyDescent="0.25">
      <c r="A800" s="20" t="str">
        <f t="shared" si="42"/>
        <v>2250WEST GOSFORD</v>
      </c>
      <c r="B800" s="20">
        <v>2250</v>
      </c>
      <c r="C800" s="20" t="s">
        <v>1339</v>
      </c>
      <c r="D800" s="21" t="s">
        <v>800</v>
      </c>
      <c r="E800" s="22">
        <v>1717.1600004476722</v>
      </c>
      <c r="F800" s="22">
        <f t="shared" si="43"/>
        <v>1888.8760004924395</v>
      </c>
      <c r="G800" s="22">
        <f t="shared" si="44"/>
        <v>2232.3080005819738</v>
      </c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BK800" s="63">
        <v>884000</v>
      </c>
      <c r="BL800" s="64">
        <v>1.4442397752107399</v>
      </c>
    </row>
    <row r="801" spans="1:64" ht="25.5" customHeight="1" thickTop="1" thickBot="1" x14ac:dyDescent="0.25">
      <c r="A801" s="20" t="str">
        <f t="shared" si="42"/>
        <v>2250WYOMING</v>
      </c>
      <c r="B801" s="37">
        <v>2250</v>
      </c>
      <c r="C801" s="37" t="s">
        <v>1340</v>
      </c>
      <c r="D801" s="38" t="s">
        <v>800</v>
      </c>
      <c r="E801" s="39">
        <v>1717.1600004476722</v>
      </c>
      <c r="F801" s="39">
        <f t="shared" si="43"/>
        <v>1888.8760004924395</v>
      </c>
      <c r="G801" s="39">
        <f t="shared" si="44"/>
        <v>2232.3080005819738</v>
      </c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BK801" s="51">
        <v>885000</v>
      </c>
      <c r="BL801" s="52">
        <v>1.4455718597148506</v>
      </c>
    </row>
    <row r="802" spans="1:64" ht="25.5" customHeight="1" thickTop="1" thickBot="1" x14ac:dyDescent="0.25">
      <c r="A802" s="20" t="str">
        <f t="shared" si="42"/>
        <v>2251AVOCA BEACH</v>
      </c>
      <c r="B802" s="20">
        <v>2251</v>
      </c>
      <c r="C802" s="20" t="s">
        <v>1341</v>
      </c>
      <c r="D802" s="21" t="s">
        <v>800</v>
      </c>
      <c r="E802" s="22">
        <v>1521.0640000834962</v>
      </c>
      <c r="F802" s="22">
        <f t="shared" si="43"/>
        <v>1673.170400091846</v>
      </c>
      <c r="G802" s="22">
        <f t="shared" si="44"/>
        <v>1977.3832001085452</v>
      </c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BK802" s="63">
        <v>886000</v>
      </c>
      <c r="BL802" s="64">
        <v>1.4469247580393381</v>
      </c>
    </row>
    <row r="803" spans="1:64" ht="25.5" customHeight="1" thickTop="1" thickBot="1" x14ac:dyDescent="0.25">
      <c r="A803" s="20" t="str">
        <f t="shared" si="42"/>
        <v>2251BENSVILLE</v>
      </c>
      <c r="B803" s="37">
        <v>2251</v>
      </c>
      <c r="C803" s="37" t="s">
        <v>1342</v>
      </c>
      <c r="D803" s="38" t="s">
        <v>800</v>
      </c>
      <c r="E803" s="39">
        <v>1521.0640000834962</v>
      </c>
      <c r="F803" s="39">
        <f t="shared" si="43"/>
        <v>1673.170400091846</v>
      </c>
      <c r="G803" s="39">
        <f t="shared" si="44"/>
        <v>1977.3832001085452</v>
      </c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BK803" s="51">
        <v>887000</v>
      </c>
      <c r="BL803" s="52">
        <v>1.448256842543449</v>
      </c>
    </row>
    <row r="804" spans="1:64" ht="25.5" customHeight="1" thickTop="1" thickBot="1" x14ac:dyDescent="0.25">
      <c r="A804" s="20" t="str">
        <f t="shared" si="42"/>
        <v>2251COPACABANA</v>
      </c>
      <c r="B804" s="20">
        <v>2251</v>
      </c>
      <c r="C804" s="20" t="s">
        <v>1343</v>
      </c>
      <c r="D804" s="21" t="s">
        <v>800</v>
      </c>
      <c r="E804" s="22">
        <v>1521.0640000834962</v>
      </c>
      <c r="F804" s="22">
        <f t="shared" si="43"/>
        <v>1673.170400091846</v>
      </c>
      <c r="G804" s="22">
        <f t="shared" si="44"/>
        <v>1977.3832001085452</v>
      </c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BK804" s="63">
        <v>888000</v>
      </c>
      <c r="BL804" s="64">
        <v>1.449599333957748</v>
      </c>
    </row>
    <row r="805" spans="1:64" ht="25.5" customHeight="1" thickTop="1" thickBot="1" x14ac:dyDescent="0.25">
      <c r="A805" s="20" t="str">
        <f t="shared" si="42"/>
        <v>2251DAVISTOWN</v>
      </c>
      <c r="B805" s="37">
        <v>2251</v>
      </c>
      <c r="C805" s="37" t="s">
        <v>1344</v>
      </c>
      <c r="D805" s="38" t="s">
        <v>800</v>
      </c>
      <c r="E805" s="39">
        <v>1521.0640000834962</v>
      </c>
      <c r="F805" s="39">
        <f t="shared" si="43"/>
        <v>1673.170400091846</v>
      </c>
      <c r="G805" s="39">
        <f t="shared" si="44"/>
        <v>1977.3832001085452</v>
      </c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BK805" s="51">
        <v>889000</v>
      </c>
      <c r="BL805" s="52">
        <v>1.4509366219169528</v>
      </c>
    </row>
    <row r="806" spans="1:64" ht="25.5" customHeight="1" thickTop="1" thickBot="1" x14ac:dyDescent="0.25">
      <c r="A806" s="20" t="str">
        <f t="shared" si="42"/>
        <v>2251GREEN POINT</v>
      </c>
      <c r="B806" s="20">
        <v>2251</v>
      </c>
      <c r="C806" s="20" t="s">
        <v>1345</v>
      </c>
      <c r="D806" s="21" t="s">
        <v>800</v>
      </c>
      <c r="E806" s="22">
        <v>1521.0640000834962</v>
      </c>
      <c r="F806" s="22">
        <f t="shared" si="43"/>
        <v>1673.170400091846</v>
      </c>
      <c r="G806" s="22">
        <f t="shared" si="44"/>
        <v>1977.3832001085452</v>
      </c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BK806" s="63">
        <v>890000</v>
      </c>
      <c r="BL806" s="64">
        <v>1.4522791133312518</v>
      </c>
    </row>
    <row r="807" spans="1:64" ht="25.5" customHeight="1" thickTop="1" thickBot="1" x14ac:dyDescent="0.25">
      <c r="A807" s="20" t="str">
        <f t="shared" si="42"/>
        <v>2251KINCUMBER</v>
      </c>
      <c r="B807" s="37">
        <v>2251</v>
      </c>
      <c r="C807" s="37" t="s">
        <v>1346</v>
      </c>
      <c r="D807" s="38" t="s">
        <v>800</v>
      </c>
      <c r="E807" s="39">
        <v>1521.0640000834962</v>
      </c>
      <c r="F807" s="39">
        <f t="shared" si="43"/>
        <v>1673.170400091846</v>
      </c>
      <c r="G807" s="39">
        <f t="shared" si="44"/>
        <v>1977.3832001085452</v>
      </c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BK807" s="51">
        <v>891000</v>
      </c>
      <c r="BL807" s="52">
        <v>1.4536111978353627</v>
      </c>
    </row>
    <row r="808" spans="1:64" ht="25.5" customHeight="1" thickTop="1" thickBot="1" x14ac:dyDescent="0.25">
      <c r="A808" s="20" t="str">
        <f t="shared" si="42"/>
        <v>2251KINCUMBER SOUTH</v>
      </c>
      <c r="B808" s="20">
        <v>2251</v>
      </c>
      <c r="C808" s="20" t="s">
        <v>1347</v>
      </c>
      <c r="D808" s="21" t="s">
        <v>800</v>
      </c>
      <c r="E808" s="22">
        <v>1521.0640000834962</v>
      </c>
      <c r="F808" s="22">
        <f t="shared" si="43"/>
        <v>1673.170400091846</v>
      </c>
      <c r="G808" s="22">
        <f t="shared" si="44"/>
        <v>1977.3832001085452</v>
      </c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BK808" s="63">
        <v>892000</v>
      </c>
      <c r="BL808" s="64">
        <v>1.4549432823394735</v>
      </c>
    </row>
    <row r="809" spans="1:64" ht="25.5" customHeight="1" thickTop="1" thickBot="1" x14ac:dyDescent="0.25">
      <c r="A809" s="20" t="str">
        <f t="shared" si="42"/>
        <v>2251MACMASTERS BEACH</v>
      </c>
      <c r="B809" s="37">
        <v>2251</v>
      </c>
      <c r="C809" s="37" t="s">
        <v>1348</v>
      </c>
      <c r="D809" s="38" t="s">
        <v>800</v>
      </c>
      <c r="E809" s="39">
        <v>1521.0640000834962</v>
      </c>
      <c r="F809" s="39">
        <f t="shared" si="43"/>
        <v>1673.170400091846</v>
      </c>
      <c r="G809" s="39">
        <f t="shared" si="44"/>
        <v>1977.3832001085452</v>
      </c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BK809" s="51">
        <v>893000</v>
      </c>
      <c r="BL809" s="52">
        <v>1.4562961806639609</v>
      </c>
    </row>
    <row r="810" spans="1:64" ht="25.5" customHeight="1" thickTop="1" thickBot="1" x14ac:dyDescent="0.25">
      <c r="A810" s="20" t="str">
        <f t="shared" si="42"/>
        <v>2251PICKETTS VALLEY</v>
      </c>
      <c r="B810" s="20">
        <v>2251</v>
      </c>
      <c r="C810" s="20" t="s">
        <v>1349</v>
      </c>
      <c r="D810" s="21" t="s">
        <v>800</v>
      </c>
      <c r="E810" s="22">
        <v>1521.0640000834962</v>
      </c>
      <c r="F810" s="22">
        <f t="shared" si="43"/>
        <v>1673.170400091846</v>
      </c>
      <c r="G810" s="22">
        <f t="shared" si="44"/>
        <v>1977.3832001085452</v>
      </c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BK810" s="63">
        <v>894000</v>
      </c>
      <c r="BL810" s="64">
        <v>1.4576282651680716</v>
      </c>
    </row>
    <row r="811" spans="1:64" ht="25.5" customHeight="1" thickTop="1" thickBot="1" x14ac:dyDescent="0.25">
      <c r="A811" s="20" t="str">
        <f t="shared" si="42"/>
        <v>2251SARATOGA</v>
      </c>
      <c r="B811" s="37">
        <v>2251</v>
      </c>
      <c r="C811" s="37" t="s">
        <v>1350</v>
      </c>
      <c r="D811" s="38" t="s">
        <v>800</v>
      </c>
      <c r="E811" s="39">
        <v>1521.0640000834962</v>
      </c>
      <c r="F811" s="39">
        <f t="shared" si="43"/>
        <v>1673.170400091846</v>
      </c>
      <c r="G811" s="39">
        <f t="shared" si="44"/>
        <v>1977.3832001085452</v>
      </c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BK811" s="51">
        <v>895000</v>
      </c>
      <c r="BL811" s="52">
        <v>1.4589655531272767</v>
      </c>
    </row>
    <row r="812" spans="1:64" ht="25.5" customHeight="1" thickTop="1" thickBot="1" x14ac:dyDescent="0.25">
      <c r="A812" s="20" t="str">
        <f t="shared" si="42"/>
        <v>2251YATTALUNGA</v>
      </c>
      <c r="B812" s="20">
        <v>2251</v>
      </c>
      <c r="C812" s="20" t="s">
        <v>1351</v>
      </c>
      <c r="D812" s="21" t="s">
        <v>800</v>
      </c>
      <c r="E812" s="22">
        <v>1521.0640000834962</v>
      </c>
      <c r="F812" s="22">
        <f t="shared" si="43"/>
        <v>1673.170400091846</v>
      </c>
      <c r="G812" s="22">
        <f t="shared" si="44"/>
        <v>1977.3832001085452</v>
      </c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BK812" s="63">
        <v>896000</v>
      </c>
      <c r="BL812" s="64">
        <v>1.4602976376313874</v>
      </c>
    </row>
    <row r="813" spans="1:64" ht="25.5" customHeight="1" thickTop="1" thickBot="1" x14ac:dyDescent="0.25">
      <c r="A813" s="20" t="str">
        <f t="shared" si="42"/>
        <v>2256BLACKWALL</v>
      </c>
      <c r="B813" s="37">
        <v>2256</v>
      </c>
      <c r="C813" s="37" t="s">
        <v>1352</v>
      </c>
      <c r="D813" s="38" t="s">
        <v>800</v>
      </c>
      <c r="E813" s="39">
        <v>1603.4899998223921</v>
      </c>
      <c r="F813" s="39">
        <f t="shared" si="43"/>
        <v>1763.8389998046314</v>
      </c>
      <c r="G813" s="39">
        <f t="shared" si="44"/>
        <v>2084.5369997691096</v>
      </c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BK813" s="51">
        <v>897000</v>
      </c>
      <c r="BL813" s="52">
        <v>1.4616401290456864</v>
      </c>
    </row>
    <row r="814" spans="1:64" ht="25.5" customHeight="1" thickTop="1" thickBot="1" x14ac:dyDescent="0.25">
      <c r="A814" s="20" t="str">
        <f t="shared" si="42"/>
        <v>2256HORSFIELD BAY</v>
      </c>
      <c r="B814" s="20">
        <v>2256</v>
      </c>
      <c r="C814" s="20" t="s">
        <v>1353</v>
      </c>
      <c r="D814" s="21" t="s">
        <v>800</v>
      </c>
      <c r="E814" s="22">
        <v>1603.4899998223921</v>
      </c>
      <c r="F814" s="22">
        <f t="shared" si="43"/>
        <v>1763.8389998046314</v>
      </c>
      <c r="G814" s="22">
        <f t="shared" si="44"/>
        <v>2084.5369997691096</v>
      </c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BK814" s="63">
        <v>898000</v>
      </c>
      <c r="BL814" s="64">
        <v>1.4629774170048915</v>
      </c>
    </row>
    <row r="815" spans="1:64" ht="25.5" customHeight="1" thickTop="1" thickBot="1" x14ac:dyDescent="0.25">
      <c r="A815" s="20" t="str">
        <f t="shared" si="42"/>
        <v>2256KOOLEWONG</v>
      </c>
      <c r="B815" s="37">
        <v>2256</v>
      </c>
      <c r="C815" s="37" t="s">
        <v>1354</v>
      </c>
      <c r="D815" s="38" t="s">
        <v>800</v>
      </c>
      <c r="E815" s="39">
        <v>1603.4899998223921</v>
      </c>
      <c r="F815" s="39">
        <f t="shared" si="43"/>
        <v>1763.8389998046314</v>
      </c>
      <c r="G815" s="39">
        <f t="shared" si="44"/>
        <v>2084.5369997691096</v>
      </c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BK815" s="51">
        <v>899000</v>
      </c>
      <c r="BL815" s="52">
        <v>1.4643147049640961</v>
      </c>
    </row>
    <row r="816" spans="1:64" ht="25.5" customHeight="1" thickTop="1" thickBot="1" x14ac:dyDescent="0.25">
      <c r="A816" s="20" t="str">
        <f t="shared" si="42"/>
        <v>2256LITTLE WOBBY</v>
      </c>
      <c r="B816" s="20">
        <v>2256</v>
      </c>
      <c r="C816" s="20" t="s">
        <v>1355</v>
      </c>
      <c r="D816" s="21" t="s">
        <v>800</v>
      </c>
      <c r="E816" s="22">
        <v>1603.4899998223921</v>
      </c>
      <c r="F816" s="22">
        <f t="shared" si="43"/>
        <v>1763.8389998046314</v>
      </c>
      <c r="G816" s="22">
        <f t="shared" si="44"/>
        <v>2084.5369997691096</v>
      </c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BK816" s="63">
        <v>900000</v>
      </c>
      <c r="BL816" s="64">
        <v>1.4656467894682068</v>
      </c>
    </row>
    <row r="817" spans="1:64" ht="25.5" customHeight="1" thickTop="1" thickBot="1" x14ac:dyDescent="0.25">
      <c r="A817" s="20" t="str">
        <f t="shared" si="42"/>
        <v>2256PATONGA</v>
      </c>
      <c r="B817" s="37">
        <v>2256</v>
      </c>
      <c r="C817" s="37" t="s">
        <v>1356</v>
      </c>
      <c r="D817" s="38" t="s">
        <v>800</v>
      </c>
      <c r="E817" s="39">
        <v>1603.4899998223921</v>
      </c>
      <c r="F817" s="39">
        <f t="shared" si="43"/>
        <v>1763.8389998046314</v>
      </c>
      <c r="G817" s="39">
        <f t="shared" si="44"/>
        <v>2084.5369997691096</v>
      </c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BK817" s="51">
        <v>901000</v>
      </c>
      <c r="BL817" s="52">
        <v>1.4669788739723175</v>
      </c>
    </row>
    <row r="818" spans="1:64" ht="25.5" customHeight="1" thickTop="1" thickBot="1" x14ac:dyDescent="0.25">
      <c r="A818" s="20" t="str">
        <f t="shared" si="42"/>
        <v>2256PEARL BEACH</v>
      </c>
      <c r="B818" s="20">
        <v>2256</v>
      </c>
      <c r="C818" s="20" t="s">
        <v>1357</v>
      </c>
      <c r="D818" s="21" t="s">
        <v>800</v>
      </c>
      <c r="E818" s="22">
        <v>1603.4899998223921</v>
      </c>
      <c r="F818" s="22">
        <f t="shared" si="43"/>
        <v>1763.8389998046314</v>
      </c>
      <c r="G818" s="22">
        <f t="shared" si="44"/>
        <v>2084.5369997691096</v>
      </c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BK818" s="63">
        <v>902000</v>
      </c>
      <c r="BL818" s="64">
        <v>1.4683161619315226</v>
      </c>
    </row>
    <row r="819" spans="1:64" ht="25.5" customHeight="1" thickTop="1" thickBot="1" x14ac:dyDescent="0.25">
      <c r="A819" s="20" t="str">
        <f t="shared" si="42"/>
        <v>2256PHEGANS BAY</v>
      </c>
      <c r="B819" s="37">
        <v>2256</v>
      </c>
      <c r="C819" s="37" t="s">
        <v>1358</v>
      </c>
      <c r="D819" s="38" t="s">
        <v>800</v>
      </c>
      <c r="E819" s="39">
        <v>1603.4899998223921</v>
      </c>
      <c r="F819" s="39">
        <f t="shared" si="43"/>
        <v>1763.8389998046314</v>
      </c>
      <c r="G819" s="39">
        <f t="shared" si="44"/>
        <v>2084.5369997691096</v>
      </c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BK819" s="51">
        <v>903000</v>
      </c>
      <c r="BL819" s="52">
        <v>1.4696534498907274</v>
      </c>
    </row>
    <row r="820" spans="1:64" ht="25.5" customHeight="1" thickTop="1" thickBot="1" x14ac:dyDescent="0.25">
      <c r="A820" s="20" t="str">
        <f t="shared" si="42"/>
        <v>2256WOY WOY</v>
      </c>
      <c r="B820" s="20">
        <v>2256</v>
      </c>
      <c r="C820" s="20" t="s">
        <v>1359</v>
      </c>
      <c r="D820" s="21" t="s">
        <v>800</v>
      </c>
      <c r="E820" s="22">
        <v>1603.4899998223921</v>
      </c>
      <c r="F820" s="22">
        <f t="shared" si="43"/>
        <v>1763.8389998046314</v>
      </c>
      <c r="G820" s="22">
        <f t="shared" si="44"/>
        <v>2084.5369997691096</v>
      </c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BK820" s="63">
        <v>904000</v>
      </c>
      <c r="BL820" s="64">
        <v>1.4709959413050266</v>
      </c>
    </row>
    <row r="821" spans="1:64" ht="25.5" customHeight="1" thickTop="1" thickBot="1" x14ac:dyDescent="0.25">
      <c r="A821" s="20" t="str">
        <f t="shared" si="42"/>
        <v>2256WOY WOY BAY</v>
      </c>
      <c r="B821" s="37">
        <v>2256</v>
      </c>
      <c r="C821" s="37" t="s">
        <v>1360</v>
      </c>
      <c r="D821" s="38" t="s">
        <v>800</v>
      </c>
      <c r="E821" s="39">
        <v>1603.4899998223921</v>
      </c>
      <c r="F821" s="39">
        <f t="shared" si="43"/>
        <v>1763.8389998046314</v>
      </c>
      <c r="G821" s="39">
        <f t="shared" si="44"/>
        <v>2084.5369997691096</v>
      </c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BK821" s="51">
        <v>905000</v>
      </c>
      <c r="BL821" s="52">
        <v>1.4723280258091374</v>
      </c>
    </row>
    <row r="822" spans="1:64" ht="25.5" customHeight="1" thickTop="1" thickBot="1" x14ac:dyDescent="0.25">
      <c r="A822" s="20" t="str">
        <f t="shared" si="42"/>
        <v>2257BOOKER BAY</v>
      </c>
      <c r="B822" s="20">
        <v>2257</v>
      </c>
      <c r="C822" s="20" t="s">
        <v>1361</v>
      </c>
      <c r="D822" s="21" t="s">
        <v>800</v>
      </c>
      <c r="E822" s="22">
        <v>1738.50800028972</v>
      </c>
      <c r="F822" s="22">
        <f t="shared" si="43"/>
        <v>1912.3588003186921</v>
      </c>
      <c r="G822" s="22">
        <f t="shared" si="44"/>
        <v>2260.0604003766362</v>
      </c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BK822" s="63">
        <v>906000</v>
      </c>
      <c r="BL822" s="64">
        <v>1.4736601103132481</v>
      </c>
    </row>
    <row r="823" spans="1:64" ht="25.5" customHeight="1" thickTop="1" thickBot="1" x14ac:dyDescent="0.25">
      <c r="A823" s="20" t="str">
        <f t="shared" si="42"/>
        <v>2257DALEYS POINT</v>
      </c>
      <c r="B823" s="37">
        <v>2257</v>
      </c>
      <c r="C823" s="37" t="s">
        <v>1362</v>
      </c>
      <c r="D823" s="38" t="s">
        <v>800</v>
      </c>
      <c r="E823" s="39">
        <v>1738.50800028972</v>
      </c>
      <c r="F823" s="39">
        <f t="shared" si="43"/>
        <v>1912.3588003186921</v>
      </c>
      <c r="G823" s="39">
        <f t="shared" si="44"/>
        <v>2260.0604003766362</v>
      </c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BK823" s="51">
        <v>907000</v>
      </c>
      <c r="BL823" s="52">
        <v>1.4749973982724529</v>
      </c>
    </row>
    <row r="824" spans="1:64" ht="25.5" customHeight="1" thickTop="1" thickBot="1" x14ac:dyDescent="0.25">
      <c r="A824" s="20" t="str">
        <f t="shared" si="42"/>
        <v>2257EMPIRE BAY</v>
      </c>
      <c r="B824" s="20">
        <v>2257</v>
      </c>
      <c r="C824" s="20" t="s">
        <v>1363</v>
      </c>
      <c r="D824" s="21" t="s">
        <v>800</v>
      </c>
      <c r="E824" s="22">
        <v>1738.50800028972</v>
      </c>
      <c r="F824" s="22">
        <f t="shared" si="43"/>
        <v>1912.3588003186921</v>
      </c>
      <c r="G824" s="22">
        <f t="shared" si="44"/>
        <v>2260.0604003766362</v>
      </c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BK824" s="63">
        <v>908000</v>
      </c>
      <c r="BL824" s="64">
        <v>1.4763242793214695</v>
      </c>
    </row>
    <row r="825" spans="1:64" ht="25.5" customHeight="1" thickTop="1" thickBot="1" x14ac:dyDescent="0.25">
      <c r="A825" s="20" t="str">
        <f t="shared" si="42"/>
        <v>2257ETTALONG BEACH</v>
      </c>
      <c r="B825" s="37">
        <v>2257</v>
      </c>
      <c r="C825" s="37" t="s">
        <v>1364</v>
      </c>
      <c r="D825" s="38" t="s">
        <v>800</v>
      </c>
      <c r="E825" s="39">
        <v>1738.50800028972</v>
      </c>
      <c r="F825" s="39">
        <f t="shared" si="43"/>
        <v>1912.3588003186921</v>
      </c>
      <c r="G825" s="39">
        <f t="shared" si="44"/>
        <v>2260.0604003766362</v>
      </c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BK825" s="51">
        <v>909000</v>
      </c>
      <c r="BL825" s="52">
        <v>1.4776719741908628</v>
      </c>
    </row>
    <row r="826" spans="1:64" ht="25.5" customHeight="1" thickTop="1" thickBot="1" x14ac:dyDescent="0.25">
      <c r="A826" s="20" t="str">
        <f t="shared" si="42"/>
        <v>2257HARDYS BAY</v>
      </c>
      <c r="B826" s="20">
        <v>2257</v>
      </c>
      <c r="C826" s="20" t="s">
        <v>1365</v>
      </c>
      <c r="D826" s="21" t="s">
        <v>800</v>
      </c>
      <c r="E826" s="22">
        <v>1738.50800028972</v>
      </c>
      <c r="F826" s="22">
        <f t="shared" si="43"/>
        <v>1912.3588003186921</v>
      </c>
      <c r="G826" s="22">
        <f t="shared" si="44"/>
        <v>2260.0604003766362</v>
      </c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BK826" s="63">
        <v>910000</v>
      </c>
      <c r="BL826" s="64">
        <v>1.4790040586949735</v>
      </c>
    </row>
    <row r="827" spans="1:64" ht="25.5" customHeight="1" thickTop="1" thickBot="1" x14ac:dyDescent="0.25">
      <c r="A827" s="20" t="str">
        <f t="shared" si="42"/>
        <v>2257KILLCARE</v>
      </c>
      <c r="B827" s="37">
        <v>2257</v>
      </c>
      <c r="C827" s="37" t="s">
        <v>1366</v>
      </c>
      <c r="D827" s="38" t="s">
        <v>800</v>
      </c>
      <c r="E827" s="39">
        <v>1738.50800028972</v>
      </c>
      <c r="F827" s="39">
        <f t="shared" si="43"/>
        <v>1912.3588003186921</v>
      </c>
      <c r="G827" s="39">
        <f t="shared" si="44"/>
        <v>2260.0604003766362</v>
      </c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BK827" s="51">
        <v>911000</v>
      </c>
      <c r="BL827" s="52">
        <v>1.4803361431990842</v>
      </c>
    </row>
    <row r="828" spans="1:64" ht="25.5" customHeight="1" thickTop="1" thickBot="1" x14ac:dyDescent="0.25">
      <c r="A828" s="20" t="str">
        <f t="shared" si="42"/>
        <v>2257KILLCARE HEIGHTS</v>
      </c>
      <c r="B828" s="20">
        <v>2257</v>
      </c>
      <c r="C828" s="20" t="s">
        <v>1367</v>
      </c>
      <c r="D828" s="21" t="s">
        <v>800</v>
      </c>
      <c r="E828" s="22">
        <v>1738.50800028972</v>
      </c>
      <c r="F828" s="22">
        <f t="shared" si="43"/>
        <v>1912.3588003186921</v>
      </c>
      <c r="G828" s="22">
        <f t="shared" si="44"/>
        <v>2260.0604003766362</v>
      </c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BK828" s="63">
        <v>912000</v>
      </c>
      <c r="BL828" s="64">
        <v>1.481668227703195</v>
      </c>
    </row>
    <row r="829" spans="1:64" ht="25.5" customHeight="1" thickTop="1" thickBot="1" x14ac:dyDescent="0.25">
      <c r="A829" s="20" t="str">
        <f t="shared" si="42"/>
        <v>2257PRETTY BEACH</v>
      </c>
      <c r="B829" s="37">
        <v>2257</v>
      </c>
      <c r="C829" s="37" t="s">
        <v>1368</v>
      </c>
      <c r="D829" s="38" t="s">
        <v>800</v>
      </c>
      <c r="E829" s="39">
        <v>1738.50800028972</v>
      </c>
      <c r="F829" s="39">
        <f t="shared" si="43"/>
        <v>1912.3588003186921</v>
      </c>
      <c r="G829" s="39">
        <f t="shared" si="44"/>
        <v>2260.0604003766362</v>
      </c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BK829" s="51">
        <v>913000</v>
      </c>
      <c r="BL829" s="52">
        <v>1.4830055156623998</v>
      </c>
    </row>
    <row r="830" spans="1:64" ht="25.5" customHeight="1" thickTop="1" thickBot="1" x14ac:dyDescent="0.25">
      <c r="A830" s="20" t="str">
        <f t="shared" si="42"/>
        <v>2257ST HUBERTS ISLAND</v>
      </c>
      <c r="B830" s="20">
        <v>2257</v>
      </c>
      <c r="C830" s="20" t="s">
        <v>1369</v>
      </c>
      <c r="D830" s="21" t="s">
        <v>800</v>
      </c>
      <c r="E830" s="22">
        <v>1738.50800028972</v>
      </c>
      <c r="F830" s="22">
        <f t="shared" si="43"/>
        <v>1912.3588003186921</v>
      </c>
      <c r="G830" s="22">
        <f t="shared" si="44"/>
        <v>2260.0604003766362</v>
      </c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BK830" s="63">
        <v>914000</v>
      </c>
      <c r="BL830" s="64">
        <v>1.4843428036216049</v>
      </c>
    </row>
    <row r="831" spans="1:64" ht="25.5" customHeight="1" thickTop="1" thickBot="1" x14ac:dyDescent="0.25">
      <c r="A831" s="20" t="str">
        <f t="shared" si="42"/>
        <v>2257UMINA BEACH</v>
      </c>
      <c r="B831" s="37">
        <v>2257</v>
      </c>
      <c r="C831" s="37" t="s">
        <v>1370</v>
      </c>
      <c r="D831" s="38" t="s">
        <v>800</v>
      </c>
      <c r="E831" s="39">
        <v>1738.50800028972</v>
      </c>
      <c r="F831" s="39">
        <f t="shared" si="43"/>
        <v>1912.3588003186921</v>
      </c>
      <c r="G831" s="39">
        <f t="shared" si="44"/>
        <v>2260.0604003766362</v>
      </c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BK831" s="51">
        <v>915000</v>
      </c>
      <c r="BL831" s="52">
        <v>1.4856748881257156</v>
      </c>
    </row>
    <row r="832" spans="1:64" ht="25.5" customHeight="1" thickTop="1" thickBot="1" x14ac:dyDescent="0.25">
      <c r="A832" s="20" t="str">
        <f t="shared" si="42"/>
        <v>2257WAGSTAFFE</v>
      </c>
      <c r="B832" s="20">
        <v>2257</v>
      </c>
      <c r="C832" s="20" t="s">
        <v>1371</v>
      </c>
      <c r="D832" s="21" t="s">
        <v>800</v>
      </c>
      <c r="E832" s="22">
        <v>1738.50800028972</v>
      </c>
      <c r="F832" s="22">
        <f t="shared" si="43"/>
        <v>1912.3588003186921</v>
      </c>
      <c r="G832" s="22">
        <f t="shared" si="44"/>
        <v>2260.0604003766362</v>
      </c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BK832" s="63">
        <v>916000</v>
      </c>
      <c r="BL832" s="64">
        <v>1.4870069726298263</v>
      </c>
    </row>
    <row r="833" spans="1:64" ht="25.5" customHeight="1" thickTop="1" thickBot="1" x14ac:dyDescent="0.25">
      <c r="A833" s="20" t="str">
        <f t="shared" si="42"/>
        <v>2258FOUNTAINDALE</v>
      </c>
      <c r="B833" s="37">
        <v>2258</v>
      </c>
      <c r="C833" s="37" t="s">
        <v>1372</v>
      </c>
      <c r="D833" s="38" t="s">
        <v>800</v>
      </c>
      <c r="E833" s="39">
        <v>1938.247999768784</v>
      </c>
      <c r="F833" s="39">
        <f t="shared" si="43"/>
        <v>2132.0727997456625</v>
      </c>
      <c r="G833" s="39">
        <f t="shared" si="44"/>
        <v>2519.7223996994194</v>
      </c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BK833" s="51">
        <v>917000</v>
      </c>
      <c r="BL833" s="52">
        <v>1.4883442605890314</v>
      </c>
    </row>
    <row r="834" spans="1:64" ht="25.5" customHeight="1" thickTop="1" thickBot="1" x14ac:dyDescent="0.25">
      <c r="A834" s="20" t="str">
        <f t="shared" si="42"/>
        <v>2258KANGY ANGY</v>
      </c>
      <c r="B834" s="20">
        <v>2258</v>
      </c>
      <c r="C834" s="20" t="s">
        <v>1373</v>
      </c>
      <c r="D834" s="21" t="s">
        <v>800</v>
      </c>
      <c r="E834" s="22">
        <v>1938.247999768784</v>
      </c>
      <c r="F834" s="22">
        <f t="shared" si="43"/>
        <v>2132.0727997456625</v>
      </c>
      <c r="G834" s="22">
        <f t="shared" si="44"/>
        <v>2519.7223996994194</v>
      </c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BK834" s="63">
        <v>918000</v>
      </c>
      <c r="BL834" s="64">
        <v>1.4896763450931418</v>
      </c>
    </row>
    <row r="835" spans="1:64" ht="25.5" customHeight="1" thickTop="1" thickBot="1" x14ac:dyDescent="0.25">
      <c r="A835" s="20" t="str">
        <f t="shared" si="42"/>
        <v>2258OURIMBAH</v>
      </c>
      <c r="B835" s="37">
        <v>2258</v>
      </c>
      <c r="C835" s="37" t="s">
        <v>1374</v>
      </c>
      <c r="D835" s="38" t="s">
        <v>800</v>
      </c>
      <c r="E835" s="39">
        <v>1938.247999768784</v>
      </c>
      <c r="F835" s="39">
        <f t="shared" si="43"/>
        <v>2132.0727997456625</v>
      </c>
      <c r="G835" s="39">
        <f t="shared" si="44"/>
        <v>2519.7223996994194</v>
      </c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BK835" s="51">
        <v>919000</v>
      </c>
      <c r="BL835" s="52">
        <v>1.4910032261421584</v>
      </c>
    </row>
    <row r="836" spans="1:64" ht="25.5" customHeight="1" thickTop="1" thickBot="1" x14ac:dyDescent="0.25">
      <c r="A836" s="20" t="str">
        <f t="shared" si="42"/>
        <v>2258PALM GROVE</v>
      </c>
      <c r="B836" s="20">
        <v>2258</v>
      </c>
      <c r="C836" s="20" t="s">
        <v>1375</v>
      </c>
      <c r="D836" s="21" t="s">
        <v>800</v>
      </c>
      <c r="E836" s="22">
        <v>1938.247999768784</v>
      </c>
      <c r="F836" s="22">
        <f t="shared" si="43"/>
        <v>2132.0727997456625</v>
      </c>
      <c r="G836" s="22">
        <f t="shared" si="44"/>
        <v>2519.7223996994194</v>
      </c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BK836" s="63">
        <v>920000</v>
      </c>
      <c r="BL836" s="64">
        <v>1.4923457175564574</v>
      </c>
    </row>
    <row r="837" spans="1:64" ht="25.5" customHeight="1" thickTop="1" thickBot="1" x14ac:dyDescent="0.25">
      <c r="A837" s="20" t="str">
        <f t="shared" ref="A837:A900" si="45">CONCATENATE(B837,C837)</f>
        <v>2258PALMDALE</v>
      </c>
      <c r="B837" s="37">
        <v>2258</v>
      </c>
      <c r="C837" s="37" t="s">
        <v>1376</v>
      </c>
      <c r="D837" s="38" t="s">
        <v>800</v>
      </c>
      <c r="E837" s="39">
        <v>1938.247999768784</v>
      </c>
      <c r="F837" s="39">
        <f t="shared" ref="F837:F900" si="46">1.1*E837</f>
        <v>2132.0727997456625</v>
      </c>
      <c r="G837" s="39">
        <f t="shared" ref="G837:G900" si="47">1.3*E837</f>
        <v>2519.7223996994194</v>
      </c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BK837" s="51">
        <v>921000</v>
      </c>
      <c r="BL837" s="52">
        <v>1.4936778020605683</v>
      </c>
    </row>
    <row r="838" spans="1:64" ht="25.5" customHeight="1" thickTop="1" thickBot="1" x14ac:dyDescent="0.25">
      <c r="A838" s="20" t="str">
        <f t="shared" si="45"/>
        <v>2259ALISON</v>
      </c>
      <c r="B838" s="20">
        <v>2259</v>
      </c>
      <c r="C838" s="20" t="s">
        <v>1377</v>
      </c>
      <c r="D838" s="21" t="s">
        <v>800</v>
      </c>
      <c r="E838" s="22">
        <v>1507.6360001118239</v>
      </c>
      <c r="F838" s="22">
        <f t="shared" si="46"/>
        <v>1658.3996001230064</v>
      </c>
      <c r="G838" s="22">
        <f t="shared" si="47"/>
        <v>1959.9268001453711</v>
      </c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BK838" s="63">
        <v>922000</v>
      </c>
      <c r="BL838" s="64">
        <v>1.4950150900197732</v>
      </c>
    </row>
    <row r="839" spans="1:64" ht="25.5" customHeight="1" thickTop="1" thickBot="1" x14ac:dyDescent="0.25">
      <c r="A839" s="20" t="str">
        <f t="shared" si="45"/>
        <v>2259BUSHELLS RIDGE</v>
      </c>
      <c r="B839" s="37">
        <v>2259</v>
      </c>
      <c r="C839" s="37" t="s">
        <v>1378</v>
      </c>
      <c r="D839" s="38" t="s">
        <v>800</v>
      </c>
      <c r="E839" s="39">
        <v>1507.6360001118239</v>
      </c>
      <c r="F839" s="39">
        <f t="shared" si="46"/>
        <v>1658.3996001230064</v>
      </c>
      <c r="G839" s="39">
        <f t="shared" si="47"/>
        <v>1959.9268001453711</v>
      </c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BK839" s="51">
        <v>923000</v>
      </c>
      <c r="BL839" s="52">
        <v>1.4963419710687897</v>
      </c>
    </row>
    <row r="840" spans="1:64" ht="25.5" customHeight="1" thickTop="1" thickBot="1" x14ac:dyDescent="0.25">
      <c r="A840" s="20" t="str">
        <f t="shared" si="45"/>
        <v>2259CEDAR BRUSH CREEK</v>
      </c>
      <c r="B840" s="20">
        <v>2259</v>
      </c>
      <c r="C840" s="20" t="s">
        <v>1379</v>
      </c>
      <c r="D840" s="21" t="s">
        <v>800</v>
      </c>
      <c r="E840" s="22">
        <v>1507.6360001118239</v>
      </c>
      <c r="F840" s="22">
        <f t="shared" si="46"/>
        <v>1658.3996001230064</v>
      </c>
      <c r="G840" s="22">
        <f t="shared" si="47"/>
        <v>1959.9268001453711</v>
      </c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BK840" s="63">
        <v>924000</v>
      </c>
      <c r="BL840" s="64">
        <v>1.4976740555729005</v>
      </c>
    </row>
    <row r="841" spans="1:64" ht="25.5" customHeight="1" thickTop="1" thickBot="1" x14ac:dyDescent="0.25">
      <c r="A841" s="20" t="str">
        <f t="shared" si="45"/>
        <v>2259CHAIN VALLEY BAY</v>
      </c>
      <c r="B841" s="37">
        <v>2259</v>
      </c>
      <c r="C841" s="37" t="s">
        <v>1380</v>
      </c>
      <c r="D841" s="38" t="s">
        <v>800</v>
      </c>
      <c r="E841" s="39">
        <v>1507.6360001118239</v>
      </c>
      <c r="F841" s="39">
        <f t="shared" si="46"/>
        <v>1658.3996001230064</v>
      </c>
      <c r="G841" s="39">
        <f t="shared" si="47"/>
        <v>1959.9268001453711</v>
      </c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BK841" s="51">
        <v>925000</v>
      </c>
      <c r="BL841" s="52">
        <v>1.4990113435321055</v>
      </c>
    </row>
    <row r="842" spans="1:64" ht="25.5" customHeight="1" thickTop="1" thickBot="1" x14ac:dyDescent="0.25">
      <c r="A842" s="20" t="str">
        <f t="shared" si="45"/>
        <v>2259CRANGAN BAY</v>
      </c>
      <c r="B842" s="20">
        <v>2259</v>
      </c>
      <c r="C842" s="20" t="s">
        <v>1381</v>
      </c>
      <c r="D842" s="21" t="s">
        <v>800</v>
      </c>
      <c r="E842" s="22">
        <v>1507.6360001118239</v>
      </c>
      <c r="F842" s="22">
        <f t="shared" si="46"/>
        <v>1658.3996001230064</v>
      </c>
      <c r="G842" s="22">
        <f t="shared" si="47"/>
        <v>1959.9268001453711</v>
      </c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BK842" s="63">
        <v>926000</v>
      </c>
      <c r="BL842" s="64">
        <v>1.5003434280362162</v>
      </c>
    </row>
    <row r="843" spans="1:64" ht="25.5" customHeight="1" thickTop="1" thickBot="1" x14ac:dyDescent="0.25">
      <c r="A843" s="20" t="str">
        <f t="shared" si="45"/>
        <v>2259DOORALONG</v>
      </c>
      <c r="B843" s="37">
        <v>2259</v>
      </c>
      <c r="C843" s="37" t="s">
        <v>1382</v>
      </c>
      <c r="D843" s="38" t="s">
        <v>800</v>
      </c>
      <c r="E843" s="39">
        <v>1507.6360001118239</v>
      </c>
      <c r="F843" s="39">
        <f t="shared" si="46"/>
        <v>1658.3996001230064</v>
      </c>
      <c r="G843" s="39">
        <f t="shared" si="47"/>
        <v>1959.9268001453711</v>
      </c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BK843" s="51">
        <v>927000</v>
      </c>
      <c r="BL843" s="52">
        <v>1.5016703090852326</v>
      </c>
    </row>
    <row r="844" spans="1:64" ht="25.5" customHeight="1" thickTop="1" thickBot="1" x14ac:dyDescent="0.25">
      <c r="A844" s="20" t="str">
        <f t="shared" si="45"/>
        <v>2259DURREN DURREN</v>
      </c>
      <c r="B844" s="20">
        <v>2259</v>
      </c>
      <c r="C844" s="20" t="s">
        <v>1383</v>
      </c>
      <c r="D844" s="21" t="s">
        <v>800</v>
      </c>
      <c r="E844" s="22">
        <v>1507.6360001118239</v>
      </c>
      <c r="F844" s="22">
        <f t="shared" si="46"/>
        <v>1658.3996001230064</v>
      </c>
      <c r="G844" s="22">
        <f t="shared" si="47"/>
        <v>1959.9268001453711</v>
      </c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BK844" s="63">
        <v>928000</v>
      </c>
      <c r="BL844" s="64">
        <v>1.5030128004995316</v>
      </c>
    </row>
    <row r="845" spans="1:64" ht="25.5" customHeight="1" thickTop="1" thickBot="1" x14ac:dyDescent="0.25">
      <c r="A845" s="20" t="str">
        <f t="shared" si="45"/>
        <v>2259FREEMANS</v>
      </c>
      <c r="B845" s="37">
        <v>2259</v>
      </c>
      <c r="C845" s="37" t="s">
        <v>1384</v>
      </c>
      <c r="D845" s="38" t="s">
        <v>800</v>
      </c>
      <c r="E845" s="39">
        <v>1507.6360001118239</v>
      </c>
      <c r="F845" s="39">
        <f t="shared" si="46"/>
        <v>1658.3996001230064</v>
      </c>
      <c r="G845" s="39">
        <f t="shared" si="47"/>
        <v>1959.9268001453711</v>
      </c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BK845" s="51">
        <v>929000</v>
      </c>
      <c r="BL845" s="52">
        <v>1.5043396815485484</v>
      </c>
    </row>
    <row r="846" spans="1:64" ht="25.5" customHeight="1" thickTop="1" thickBot="1" x14ac:dyDescent="0.25">
      <c r="A846" s="20" t="str">
        <f t="shared" si="45"/>
        <v>2259GWANDALAN</v>
      </c>
      <c r="B846" s="20">
        <v>2259</v>
      </c>
      <c r="C846" s="20" t="s">
        <v>1385</v>
      </c>
      <c r="D846" s="21" t="s">
        <v>800</v>
      </c>
      <c r="E846" s="22">
        <v>1507.6360001118239</v>
      </c>
      <c r="F846" s="22">
        <f t="shared" si="46"/>
        <v>1658.3996001230064</v>
      </c>
      <c r="G846" s="22">
        <f t="shared" si="47"/>
        <v>1959.9268001453711</v>
      </c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BK846" s="63">
        <v>930000</v>
      </c>
      <c r="BL846" s="64">
        <v>1.5056769695077532</v>
      </c>
    </row>
    <row r="847" spans="1:64" ht="25.5" customHeight="1" thickTop="1" thickBot="1" x14ac:dyDescent="0.25">
      <c r="A847" s="20" t="str">
        <f t="shared" si="45"/>
        <v>2259HALLORAN</v>
      </c>
      <c r="B847" s="37">
        <v>2259</v>
      </c>
      <c r="C847" s="37" t="s">
        <v>1386</v>
      </c>
      <c r="D847" s="38" t="s">
        <v>800</v>
      </c>
      <c r="E847" s="39">
        <v>1507.6360001118239</v>
      </c>
      <c r="F847" s="39">
        <f t="shared" si="46"/>
        <v>1658.3996001230064</v>
      </c>
      <c r="G847" s="39">
        <f t="shared" si="47"/>
        <v>1959.9268001453711</v>
      </c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BK847" s="51">
        <v>931000</v>
      </c>
      <c r="BL847" s="52">
        <v>1.5069986471016756</v>
      </c>
    </row>
    <row r="848" spans="1:64" ht="25.5" customHeight="1" thickTop="1" thickBot="1" x14ac:dyDescent="0.25">
      <c r="A848" s="20" t="str">
        <f t="shared" si="45"/>
        <v>2259HAMLYN TERRACE</v>
      </c>
      <c r="B848" s="20">
        <v>2259</v>
      </c>
      <c r="C848" s="20" t="s">
        <v>1387</v>
      </c>
      <c r="D848" s="21" t="s">
        <v>800</v>
      </c>
      <c r="E848" s="22">
        <v>1507.6360001118239</v>
      </c>
      <c r="F848" s="22">
        <f t="shared" si="46"/>
        <v>1658.3996001230064</v>
      </c>
      <c r="G848" s="22">
        <f t="shared" si="47"/>
        <v>1959.9268001453711</v>
      </c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BK848" s="63">
        <v>932000</v>
      </c>
      <c r="BL848" s="64">
        <v>1.5083307316057863</v>
      </c>
    </row>
    <row r="849" spans="1:64" ht="25.5" customHeight="1" thickTop="1" thickBot="1" x14ac:dyDescent="0.25">
      <c r="A849" s="20" t="str">
        <f t="shared" si="45"/>
        <v>2259JILLIBY</v>
      </c>
      <c r="B849" s="37">
        <v>2259</v>
      </c>
      <c r="C849" s="37" t="s">
        <v>1388</v>
      </c>
      <c r="D849" s="38" t="s">
        <v>800</v>
      </c>
      <c r="E849" s="39">
        <v>1507.6360001118239</v>
      </c>
      <c r="F849" s="39">
        <f t="shared" si="46"/>
        <v>1658.3996001230064</v>
      </c>
      <c r="G849" s="39">
        <f t="shared" si="47"/>
        <v>1959.9268001453711</v>
      </c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BK849" s="51">
        <v>933000</v>
      </c>
      <c r="BL849" s="52">
        <v>1.5096576126548029</v>
      </c>
    </row>
    <row r="850" spans="1:64" ht="25.5" customHeight="1" thickTop="1" thickBot="1" x14ac:dyDescent="0.25">
      <c r="A850" s="20" t="str">
        <f t="shared" si="45"/>
        <v>2259KANWAL</v>
      </c>
      <c r="B850" s="20">
        <v>2259</v>
      </c>
      <c r="C850" s="20" t="s">
        <v>1389</v>
      </c>
      <c r="D850" s="21" t="s">
        <v>800</v>
      </c>
      <c r="E850" s="22">
        <v>1507.6360001118239</v>
      </c>
      <c r="F850" s="22">
        <f t="shared" si="46"/>
        <v>1658.3996001230064</v>
      </c>
      <c r="G850" s="22">
        <f t="shared" si="47"/>
        <v>1959.9268001453711</v>
      </c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BK850" s="63">
        <v>934000</v>
      </c>
      <c r="BL850" s="64">
        <v>1.5110001040691019</v>
      </c>
    </row>
    <row r="851" spans="1:64" ht="25.5" customHeight="1" thickTop="1" thickBot="1" x14ac:dyDescent="0.25">
      <c r="A851" s="20" t="str">
        <f t="shared" si="45"/>
        <v>2259KIAR</v>
      </c>
      <c r="B851" s="37">
        <v>2259</v>
      </c>
      <c r="C851" s="37" t="s">
        <v>1390</v>
      </c>
      <c r="D851" s="38" t="s">
        <v>800</v>
      </c>
      <c r="E851" s="39">
        <v>1507.6360001118239</v>
      </c>
      <c r="F851" s="39">
        <f t="shared" si="46"/>
        <v>1658.3996001230064</v>
      </c>
      <c r="G851" s="39">
        <f t="shared" si="47"/>
        <v>1959.9268001453711</v>
      </c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BK851" s="51">
        <v>935000</v>
      </c>
      <c r="BL851" s="52">
        <v>1.5123269851181185</v>
      </c>
    </row>
    <row r="852" spans="1:64" ht="25.5" customHeight="1" thickTop="1" thickBot="1" x14ac:dyDescent="0.25">
      <c r="A852" s="20" t="str">
        <f t="shared" si="45"/>
        <v>2259KINGFISHER SHORES</v>
      </c>
      <c r="B852" s="20">
        <v>2259</v>
      </c>
      <c r="C852" s="20" t="s">
        <v>1391</v>
      </c>
      <c r="D852" s="21" t="s">
        <v>800</v>
      </c>
      <c r="E852" s="22">
        <v>1507.6360001118239</v>
      </c>
      <c r="F852" s="22">
        <f t="shared" si="46"/>
        <v>1658.3996001230064</v>
      </c>
      <c r="G852" s="22">
        <f t="shared" si="47"/>
        <v>1959.9268001453711</v>
      </c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BK852" s="63">
        <v>936000</v>
      </c>
      <c r="BL852" s="64">
        <v>1.5136642730773233</v>
      </c>
    </row>
    <row r="853" spans="1:64" ht="25.5" customHeight="1" thickTop="1" thickBot="1" x14ac:dyDescent="0.25">
      <c r="A853" s="20" t="str">
        <f t="shared" si="45"/>
        <v>2259LAKE MUNMORAH</v>
      </c>
      <c r="B853" s="37">
        <v>2259</v>
      </c>
      <c r="C853" s="37" t="s">
        <v>1392</v>
      </c>
      <c r="D853" s="38" t="s">
        <v>800</v>
      </c>
      <c r="E853" s="39">
        <v>1507.6360001118239</v>
      </c>
      <c r="F853" s="39">
        <f t="shared" si="46"/>
        <v>1658.3996001230064</v>
      </c>
      <c r="G853" s="39">
        <f t="shared" si="47"/>
        <v>1959.9268001453711</v>
      </c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BK853" s="51">
        <v>937000</v>
      </c>
      <c r="BL853" s="52">
        <v>1.5149859506712458</v>
      </c>
    </row>
    <row r="854" spans="1:64" ht="25.5" customHeight="1" thickTop="1" thickBot="1" x14ac:dyDescent="0.25">
      <c r="A854" s="20" t="str">
        <f t="shared" si="45"/>
        <v>2259LEMON TREE</v>
      </c>
      <c r="B854" s="20">
        <v>2259</v>
      </c>
      <c r="C854" s="20" t="s">
        <v>1393</v>
      </c>
      <c r="D854" s="21" t="s">
        <v>800</v>
      </c>
      <c r="E854" s="22">
        <v>1507.6360001118239</v>
      </c>
      <c r="F854" s="22">
        <f t="shared" si="46"/>
        <v>1658.3996001230064</v>
      </c>
      <c r="G854" s="22">
        <f t="shared" si="47"/>
        <v>1959.9268001453711</v>
      </c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BK854" s="63">
        <v>938000</v>
      </c>
      <c r="BL854" s="64">
        <v>1.5163180351753565</v>
      </c>
    </row>
    <row r="855" spans="1:64" ht="25.5" customHeight="1" thickTop="1" thickBot="1" x14ac:dyDescent="0.25">
      <c r="A855" s="20" t="str">
        <f t="shared" si="45"/>
        <v>2259LITTLE JILLIBY</v>
      </c>
      <c r="B855" s="37">
        <v>2259</v>
      </c>
      <c r="C855" s="37" t="s">
        <v>1394</v>
      </c>
      <c r="D855" s="38" t="s">
        <v>800</v>
      </c>
      <c r="E855" s="39">
        <v>1507.6360001118239</v>
      </c>
      <c r="F855" s="39">
        <f t="shared" si="46"/>
        <v>1658.3996001230064</v>
      </c>
      <c r="G855" s="39">
        <f t="shared" si="47"/>
        <v>1959.9268001453711</v>
      </c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BK855" s="51">
        <v>939000</v>
      </c>
      <c r="BL855" s="52">
        <v>1.5176397127692789</v>
      </c>
    </row>
    <row r="856" spans="1:64" ht="25.5" customHeight="1" thickTop="1" thickBot="1" x14ac:dyDescent="0.25">
      <c r="A856" s="20" t="str">
        <f t="shared" si="45"/>
        <v>2259MANNERING PARK</v>
      </c>
      <c r="B856" s="20">
        <v>2259</v>
      </c>
      <c r="C856" s="20" t="s">
        <v>1395</v>
      </c>
      <c r="D856" s="21" t="s">
        <v>800</v>
      </c>
      <c r="E856" s="22">
        <v>1507.6360001118239</v>
      </c>
      <c r="F856" s="22">
        <f t="shared" si="46"/>
        <v>1658.3996001230064</v>
      </c>
      <c r="G856" s="22">
        <f t="shared" si="47"/>
        <v>1959.9268001453711</v>
      </c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BK856" s="63">
        <v>940000</v>
      </c>
      <c r="BL856" s="64">
        <v>1.5189770007284837</v>
      </c>
    </row>
    <row r="857" spans="1:64" ht="25.5" customHeight="1" thickTop="1" thickBot="1" x14ac:dyDescent="0.25">
      <c r="A857" s="20" t="str">
        <f t="shared" si="45"/>
        <v>2259MARDI</v>
      </c>
      <c r="B857" s="37">
        <v>2259</v>
      </c>
      <c r="C857" s="37" t="s">
        <v>1396</v>
      </c>
      <c r="D857" s="38" t="s">
        <v>800</v>
      </c>
      <c r="E857" s="39">
        <v>1507.6360001118239</v>
      </c>
      <c r="F857" s="39">
        <f t="shared" si="46"/>
        <v>1658.3996001230064</v>
      </c>
      <c r="G857" s="39">
        <f t="shared" si="47"/>
        <v>1959.9268001453711</v>
      </c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BK857" s="51">
        <v>941000</v>
      </c>
      <c r="BL857" s="52">
        <v>1.5203038817775001</v>
      </c>
    </row>
    <row r="858" spans="1:64" ht="25.5" customHeight="1" thickTop="1" thickBot="1" x14ac:dyDescent="0.25">
      <c r="A858" s="20" t="str">
        <f t="shared" si="45"/>
        <v>2259RAVENSDALE</v>
      </c>
      <c r="B858" s="20">
        <v>2259</v>
      </c>
      <c r="C858" s="20" t="s">
        <v>1397</v>
      </c>
      <c r="D858" s="21" t="s">
        <v>800</v>
      </c>
      <c r="E858" s="22">
        <v>1507.6360001118239</v>
      </c>
      <c r="F858" s="22">
        <f t="shared" si="46"/>
        <v>1658.3996001230064</v>
      </c>
      <c r="G858" s="22">
        <f t="shared" si="47"/>
        <v>1959.9268001453711</v>
      </c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BK858" s="63">
        <v>942000</v>
      </c>
      <c r="BL858" s="64">
        <v>1.5216307628265169</v>
      </c>
    </row>
    <row r="859" spans="1:64" ht="25.5" customHeight="1" thickTop="1" thickBot="1" x14ac:dyDescent="0.25">
      <c r="A859" s="20" t="str">
        <f t="shared" si="45"/>
        <v>2259ROCKY POINT</v>
      </c>
      <c r="B859" s="37">
        <v>2259</v>
      </c>
      <c r="C859" s="37" t="s">
        <v>1398</v>
      </c>
      <c r="D859" s="38" t="s">
        <v>800</v>
      </c>
      <c r="E859" s="39">
        <v>1507.6360001118239</v>
      </c>
      <c r="F859" s="39">
        <f t="shared" si="46"/>
        <v>1658.3996001230064</v>
      </c>
      <c r="G859" s="39">
        <f t="shared" si="47"/>
        <v>1959.9268001453711</v>
      </c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BK859" s="51">
        <v>943000</v>
      </c>
      <c r="BL859" s="52">
        <v>1.5229680507857217</v>
      </c>
    </row>
    <row r="860" spans="1:64" ht="25.5" customHeight="1" thickTop="1" thickBot="1" x14ac:dyDescent="0.25">
      <c r="A860" s="20" t="str">
        <f t="shared" si="45"/>
        <v>2259SUMMERLAND POINT</v>
      </c>
      <c r="B860" s="20">
        <v>2259</v>
      </c>
      <c r="C860" s="20" t="s">
        <v>1399</v>
      </c>
      <c r="D860" s="21" t="s">
        <v>800</v>
      </c>
      <c r="E860" s="22">
        <v>1507.6360001118239</v>
      </c>
      <c r="F860" s="22">
        <f t="shared" si="46"/>
        <v>1658.3996001230064</v>
      </c>
      <c r="G860" s="22">
        <f t="shared" si="47"/>
        <v>1959.9268001453711</v>
      </c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BK860" s="63">
        <v>944000</v>
      </c>
      <c r="BL860" s="64">
        <v>1.5243001352898324</v>
      </c>
    </row>
    <row r="861" spans="1:64" ht="25.5" customHeight="1" thickTop="1" thickBot="1" x14ac:dyDescent="0.25">
      <c r="A861" s="20" t="str">
        <f t="shared" si="45"/>
        <v>2259TACOMA</v>
      </c>
      <c r="B861" s="37">
        <v>2259</v>
      </c>
      <c r="C861" s="37" t="s">
        <v>1400</v>
      </c>
      <c r="D861" s="38" t="s">
        <v>800</v>
      </c>
      <c r="E861" s="39">
        <v>1507.6360001118239</v>
      </c>
      <c r="F861" s="39">
        <f t="shared" si="46"/>
        <v>1658.3996001230064</v>
      </c>
      <c r="G861" s="39">
        <f t="shared" si="47"/>
        <v>1959.9268001453711</v>
      </c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BK861" s="51">
        <v>945000</v>
      </c>
      <c r="BL861" s="52">
        <v>1.5256166094286605</v>
      </c>
    </row>
    <row r="862" spans="1:64" ht="25.5" customHeight="1" thickTop="1" thickBot="1" x14ac:dyDescent="0.25">
      <c r="A862" s="20" t="str">
        <f t="shared" si="45"/>
        <v>2259TACOMA SOUTH</v>
      </c>
      <c r="B862" s="20">
        <v>2259</v>
      </c>
      <c r="C862" s="20" t="s">
        <v>1401</v>
      </c>
      <c r="D862" s="21" t="s">
        <v>800</v>
      </c>
      <c r="E862" s="22">
        <v>1507.6360001118239</v>
      </c>
      <c r="F862" s="22">
        <f t="shared" si="46"/>
        <v>1658.3996001230064</v>
      </c>
      <c r="G862" s="22">
        <f t="shared" si="47"/>
        <v>1959.9268001453711</v>
      </c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BK862" s="63">
        <v>946000</v>
      </c>
      <c r="BL862" s="64">
        <v>1.5269538973878656</v>
      </c>
    </row>
    <row r="863" spans="1:64" ht="25.5" customHeight="1" thickTop="1" thickBot="1" x14ac:dyDescent="0.25">
      <c r="A863" s="20" t="str">
        <f t="shared" si="45"/>
        <v>2259TUGGERAH</v>
      </c>
      <c r="B863" s="37">
        <v>2259</v>
      </c>
      <c r="C863" s="37" t="s">
        <v>1402</v>
      </c>
      <c r="D863" s="38" t="s">
        <v>800</v>
      </c>
      <c r="E863" s="39">
        <v>1507.6360001118239</v>
      </c>
      <c r="F863" s="39">
        <f t="shared" si="46"/>
        <v>1658.3996001230064</v>
      </c>
      <c r="G863" s="39">
        <f t="shared" si="47"/>
        <v>1959.9268001453711</v>
      </c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BK863" s="51">
        <v>947000</v>
      </c>
      <c r="BL863" s="52">
        <v>1.5282859818919763</v>
      </c>
    </row>
    <row r="864" spans="1:64" ht="25.5" customHeight="1" thickTop="1" thickBot="1" x14ac:dyDescent="0.25">
      <c r="A864" s="20" t="str">
        <f t="shared" si="45"/>
        <v>2259TUGGERAWONG</v>
      </c>
      <c r="B864" s="20">
        <v>2259</v>
      </c>
      <c r="C864" s="20" t="s">
        <v>1403</v>
      </c>
      <c r="D864" s="21" t="s">
        <v>800</v>
      </c>
      <c r="E864" s="22">
        <v>1507.6360001118239</v>
      </c>
      <c r="F864" s="22">
        <f t="shared" si="46"/>
        <v>1658.3996001230064</v>
      </c>
      <c r="G864" s="22">
        <f t="shared" si="47"/>
        <v>1959.9268001453711</v>
      </c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BK864" s="63">
        <v>948000</v>
      </c>
      <c r="BL864" s="64">
        <v>1.5296076594858987</v>
      </c>
    </row>
    <row r="865" spans="1:64" ht="25.5" customHeight="1" thickTop="1" thickBot="1" x14ac:dyDescent="0.25">
      <c r="A865" s="20" t="str">
        <f t="shared" si="45"/>
        <v>2259WADALBA</v>
      </c>
      <c r="B865" s="37">
        <v>2259</v>
      </c>
      <c r="C865" s="37" t="s">
        <v>1404</v>
      </c>
      <c r="D865" s="38" t="s">
        <v>800</v>
      </c>
      <c r="E865" s="39">
        <v>1507.6360001118239</v>
      </c>
      <c r="F865" s="39">
        <f t="shared" si="46"/>
        <v>1658.3996001230064</v>
      </c>
      <c r="G865" s="39">
        <f t="shared" si="47"/>
        <v>1959.9268001453711</v>
      </c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BK865" s="51">
        <v>949000</v>
      </c>
      <c r="BL865" s="52">
        <v>1.5309449474451036</v>
      </c>
    </row>
    <row r="866" spans="1:64" ht="25.5" customHeight="1" thickTop="1" thickBot="1" x14ac:dyDescent="0.25">
      <c r="A866" s="20" t="str">
        <f t="shared" si="45"/>
        <v>2259WALLARAH</v>
      </c>
      <c r="B866" s="20">
        <v>2259</v>
      </c>
      <c r="C866" s="20" t="s">
        <v>1405</v>
      </c>
      <c r="D866" s="21" t="s">
        <v>800</v>
      </c>
      <c r="E866" s="22">
        <v>1507.6360001118239</v>
      </c>
      <c r="F866" s="22">
        <f t="shared" si="46"/>
        <v>1658.3996001230064</v>
      </c>
      <c r="G866" s="22">
        <f t="shared" si="47"/>
        <v>1959.9268001453711</v>
      </c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BK866" s="63">
        <v>950000</v>
      </c>
      <c r="BL866" s="64">
        <v>1.5322718284941201</v>
      </c>
    </row>
    <row r="867" spans="1:64" ht="25.5" customHeight="1" thickTop="1" thickBot="1" x14ac:dyDescent="0.25">
      <c r="A867" s="20" t="str">
        <f t="shared" si="45"/>
        <v>2259WARNERVALE</v>
      </c>
      <c r="B867" s="37">
        <v>2259</v>
      </c>
      <c r="C867" s="37" t="s">
        <v>1406</v>
      </c>
      <c r="D867" s="38" t="s">
        <v>800</v>
      </c>
      <c r="E867" s="39">
        <v>1507.6360001118239</v>
      </c>
      <c r="F867" s="39">
        <f t="shared" si="46"/>
        <v>1658.3996001230064</v>
      </c>
      <c r="G867" s="39">
        <f t="shared" si="47"/>
        <v>1959.9268001453711</v>
      </c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BK867" s="51">
        <v>951000</v>
      </c>
      <c r="BL867" s="52">
        <v>1.5335987095431367</v>
      </c>
    </row>
    <row r="868" spans="1:64" ht="25.5" customHeight="1" thickTop="1" thickBot="1" x14ac:dyDescent="0.25">
      <c r="A868" s="20" t="str">
        <f t="shared" si="45"/>
        <v>2259WATANOBBI</v>
      </c>
      <c r="B868" s="20">
        <v>2259</v>
      </c>
      <c r="C868" s="20" t="s">
        <v>1407</v>
      </c>
      <c r="D868" s="21" t="s">
        <v>800</v>
      </c>
      <c r="E868" s="22">
        <v>1507.6360001118239</v>
      </c>
      <c r="F868" s="22">
        <f t="shared" si="46"/>
        <v>1658.3996001230064</v>
      </c>
      <c r="G868" s="22">
        <f t="shared" si="47"/>
        <v>1959.9268001453711</v>
      </c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BK868" s="63">
        <v>952000</v>
      </c>
      <c r="BL868" s="64">
        <v>1.5349203871370589</v>
      </c>
    </row>
    <row r="869" spans="1:64" ht="25.5" customHeight="1" thickTop="1" thickBot="1" x14ac:dyDescent="0.25">
      <c r="A869" s="20" t="str">
        <f t="shared" si="45"/>
        <v>2259WOONGARRAH</v>
      </c>
      <c r="B869" s="37">
        <v>2259</v>
      </c>
      <c r="C869" s="37" t="s">
        <v>1408</v>
      </c>
      <c r="D869" s="38" t="s">
        <v>800</v>
      </c>
      <c r="E869" s="39">
        <v>1507.6360001118239</v>
      </c>
      <c r="F869" s="39">
        <f t="shared" si="46"/>
        <v>1658.3996001230064</v>
      </c>
      <c r="G869" s="39">
        <f t="shared" si="47"/>
        <v>1959.9268001453711</v>
      </c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BK869" s="51">
        <v>953000</v>
      </c>
      <c r="BL869" s="52">
        <v>1.5362472681860757</v>
      </c>
    </row>
    <row r="870" spans="1:64" ht="25.5" customHeight="1" thickTop="1" thickBot="1" x14ac:dyDescent="0.25">
      <c r="A870" s="20" t="str">
        <f t="shared" si="45"/>
        <v>2259WYEE</v>
      </c>
      <c r="B870" s="20">
        <v>2259</v>
      </c>
      <c r="C870" s="20" t="s">
        <v>1409</v>
      </c>
      <c r="D870" s="21" t="s">
        <v>800</v>
      </c>
      <c r="E870" s="22">
        <v>1507.6360001118239</v>
      </c>
      <c r="F870" s="22">
        <f t="shared" si="46"/>
        <v>1658.3996001230064</v>
      </c>
      <c r="G870" s="22">
        <f t="shared" si="47"/>
        <v>1959.9268001453711</v>
      </c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BK870" s="63">
        <v>954000</v>
      </c>
      <c r="BL870" s="64">
        <v>1.5375793526901864</v>
      </c>
    </row>
    <row r="871" spans="1:64" ht="25.5" customHeight="1" thickTop="1" thickBot="1" x14ac:dyDescent="0.25">
      <c r="A871" s="20" t="str">
        <f t="shared" si="45"/>
        <v>2259WYEE POINT</v>
      </c>
      <c r="B871" s="37">
        <v>2259</v>
      </c>
      <c r="C871" s="37" t="s">
        <v>1410</v>
      </c>
      <c r="D871" s="38" t="s">
        <v>800</v>
      </c>
      <c r="E871" s="39">
        <v>1507.6360001118239</v>
      </c>
      <c r="F871" s="39">
        <f t="shared" si="46"/>
        <v>1658.3996001230064</v>
      </c>
      <c r="G871" s="39">
        <f t="shared" si="47"/>
        <v>1959.9268001453711</v>
      </c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BK871" s="51">
        <v>955000</v>
      </c>
      <c r="BL871" s="52">
        <v>1.5389114371942971</v>
      </c>
    </row>
    <row r="872" spans="1:64" ht="25.5" customHeight="1" thickTop="1" thickBot="1" x14ac:dyDescent="0.25">
      <c r="A872" s="20" t="str">
        <f t="shared" si="45"/>
        <v>2259WYONG</v>
      </c>
      <c r="B872" s="20">
        <v>2259</v>
      </c>
      <c r="C872" s="20" t="s">
        <v>1411</v>
      </c>
      <c r="D872" s="21" t="s">
        <v>800</v>
      </c>
      <c r="E872" s="22">
        <v>1507.6360001118239</v>
      </c>
      <c r="F872" s="22">
        <f t="shared" si="46"/>
        <v>1658.3996001230064</v>
      </c>
      <c r="G872" s="22">
        <f t="shared" si="47"/>
        <v>1959.9268001453711</v>
      </c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BK872" s="63">
        <v>956000</v>
      </c>
      <c r="BL872" s="64">
        <v>1.5402227078780311</v>
      </c>
    </row>
    <row r="873" spans="1:64" ht="25.5" customHeight="1" thickTop="1" thickBot="1" x14ac:dyDescent="0.25">
      <c r="A873" s="20" t="str">
        <f t="shared" si="45"/>
        <v>2259WYONG CREEK</v>
      </c>
      <c r="B873" s="37">
        <v>2259</v>
      </c>
      <c r="C873" s="37" t="s">
        <v>1412</v>
      </c>
      <c r="D873" s="38" t="s">
        <v>800</v>
      </c>
      <c r="E873" s="39">
        <v>1507.6360001118239</v>
      </c>
      <c r="F873" s="39">
        <f t="shared" si="46"/>
        <v>1658.3996001230064</v>
      </c>
      <c r="G873" s="39">
        <f t="shared" si="47"/>
        <v>1959.9268001453711</v>
      </c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BK873" s="51">
        <v>957000</v>
      </c>
      <c r="BL873" s="52">
        <v>1.54156519929233</v>
      </c>
    </row>
    <row r="874" spans="1:64" ht="25.5" customHeight="1" thickTop="1" thickBot="1" x14ac:dyDescent="0.25">
      <c r="A874" s="20" t="str">
        <f t="shared" si="45"/>
        <v>2259WYONGAH</v>
      </c>
      <c r="B874" s="20">
        <v>2259</v>
      </c>
      <c r="C874" s="20" t="s">
        <v>1413</v>
      </c>
      <c r="D874" s="21" t="s">
        <v>800</v>
      </c>
      <c r="E874" s="22">
        <v>1507.6360001118239</v>
      </c>
      <c r="F874" s="22">
        <f t="shared" si="46"/>
        <v>1658.3996001230064</v>
      </c>
      <c r="G874" s="22">
        <f t="shared" si="47"/>
        <v>1959.9268001453711</v>
      </c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BK874" s="63">
        <v>958000</v>
      </c>
      <c r="BL874" s="64">
        <v>1.5428920803413468</v>
      </c>
    </row>
    <row r="875" spans="1:64" ht="25.5" customHeight="1" thickTop="1" thickBot="1" x14ac:dyDescent="0.25">
      <c r="A875" s="20" t="str">
        <f t="shared" si="45"/>
        <v>2259YARRAMALONG</v>
      </c>
      <c r="B875" s="37">
        <v>2259</v>
      </c>
      <c r="C875" s="37" t="s">
        <v>1414</v>
      </c>
      <c r="D875" s="38" t="s">
        <v>800</v>
      </c>
      <c r="E875" s="39">
        <v>1507.6360001118239</v>
      </c>
      <c r="F875" s="39">
        <f t="shared" si="46"/>
        <v>1658.3996001230064</v>
      </c>
      <c r="G875" s="39">
        <f t="shared" si="47"/>
        <v>1959.9268001453711</v>
      </c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BK875" s="51">
        <v>959000</v>
      </c>
      <c r="BL875" s="52">
        <v>1.5442189613903632</v>
      </c>
    </row>
    <row r="876" spans="1:64" ht="25.5" customHeight="1" thickTop="1" thickBot="1" x14ac:dyDescent="0.25">
      <c r="A876" s="20" t="str">
        <f t="shared" si="45"/>
        <v>2260ERINA HEIGHTS</v>
      </c>
      <c r="B876" s="20">
        <v>2260</v>
      </c>
      <c r="C876" s="20" t="s">
        <v>1415</v>
      </c>
      <c r="D876" s="21" t="s">
        <v>800</v>
      </c>
      <c r="E876" s="22">
        <v>1467.616000056624</v>
      </c>
      <c r="F876" s="22">
        <f t="shared" si="46"/>
        <v>1614.3776000622865</v>
      </c>
      <c r="G876" s="22">
        <f t="shared" si="47"/>
        <v>1907.9008000736112</v>
      </c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BK876" s="63">
        <v>960000</v>
      </c>
      <c r="BL876" s="64">
        <v>1.5455354355291915</v>
      </c>
    </row>
    <row r="877" spans="1:64" ht="25.5" customHeight="1" thickTop="1" thickBot="1" x14ac:dyDescent="0.25">
      <c r="A877" s="20" t="str">
        <f t="shared" si="45"/>
        <v>2260FORRESTERS BEACH</v>
      </c>
      <c r="B877" s="37">
        <v>2260</v>
      </c>
      <c r="C877" s="37" t="s">
        <v>1416</v>
      </c>
      <c r="D877" s="38" t="s">
        <v>800</v>
      </c>
      <c r="E877" s="39">
        <v>1467.616000056624</v>
      </c>
      <c r="F877" s="39">
        <f t="shared" si="46"/>
        <v>1614.3776000622865</v>
      </c>
      <c r="G877" s="39">
        <f t="shared" si="47"/>
        <v>1907.9008000736112</v>
      </c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BK877" s="51">
        <v>961000</v>
      </c>
      <c r="BL877" s="52">
        <v>1.5468675200333022</v>
      </c>
    </row>
    <row r="878" spans="1:64" ht="25.5" customHeight="1" thickTop="1" thickBot="1" x14ac:dyDescent="0.25">
      <c r="A878" s="20" t="str">
        <f t="shared" si="45"/>
        <v>2260NORTH AVOCA</v>
      </c>
      <c r="B878" s="20">
        <v>2260</v>
      </c>
      <c r="C878" s="20" t="s">
        <v>1417</v>
      </c>
      <c r="D878" s="21" t="s">
        <v>800</v>
      </c>
      <c r="E878" s="22">
        <v>1467.616000056624</v>
      </c>
      <c r="F878" s="22">
        <f t="shared" si="46"/>
        <v>1614.3776000622865</v>
      </c>
      <c r="G878" s="22">
        <f t="shared" si="47"/>
        <v>1907.9008000736112</v>
      </c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BK878" s="63">
        <v>962000</v>
      </c>
      <c r="BL878" s="64">
        <v>1.5481996045374129</v>
      </c>
    </row>
    <row r="879" spans="1:64" ht="25.5" customHeight="1" thickTop="1" thickBot="1" x14ac:dyDescent="0.25">
      <c r="A879" s="20" t="str">
        <f t="shared" si="45"/>
        <v>2260TERRIGAL</v>
      </c>
      <c r="B879" s="37">
        <v>2260</v>
      </c>
      <c r="C879" s="37" t="s">
        <v>1418</v>
      </c>
      <c r="D879" s="38" t="s">
        <v>800</v>
      </c>
      <c r="E879" s="39">
        <v>1467.616000056624</v>
      </c>
      <c r="F879" s="39">
        <f t="shared" si="46"/>
        <v>1614.3776000622865</v>
      </c>
      <c r="G879" s="39">
        <f t="shared" si="47"/>
        <v>1907.9008000736112</v>
      </c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BK879" s="51">
        <v>963000</v>
      </c>
      <c r="BL879" s="52">
        <v>1.5495264855864295</v>
      </c>
    </row>
    <row r="880" spans="1:64" ht="25.5" customHeight="1" thickTop="1" thickBot="1" x14ac:dyDescent="0.25">
      <c r="A880" s="20" t="str">
        <f t="shared" si="45"/>
        <v>2260WAMBERAL</v>
      </c>
      <c r="B880" s="20">
        <v>2260</v>
      </c>
      <c r="C880" s="20" t="s">
        <v>1419</v>
      </c>
      <c r="D880" s="21" t="s">
        <v>800</v>
      </c>
      <c r="E880" s="22">
        <v>1467.616000056624</v>
      </c>
      <c r="F880" s="22">
        <f t="shared" si="46"/>
        <v>1614.3776000622865</v>
      </c>
      <c r="G880" s="22">
        <f t="shared" si="47"/>
        <v>1907.9008000736112</v>
      </c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BK880" s="63">
        <v>964000</v>
      </c>
      <c r="BL880" s="64">
        <v>1.5508533666354458</v>
      </c>
    </row>
    <row r="881" spans="1:64" ht="25.5" customHeight="1" thickTop="1" thickBot="1" x14ac:dyDescent="0.25">
      <c r="A881" s="20" t="str">
        <f t="shared" si="45"/>
        <v>2261BATEAU BAY</v>
      </c>
      <c r="B881" s="37">
        <v>2261</v>
      </c>
      <c r="C881" s="37" t="s">
        <v>1420</v>
      </c>
      <c r="D881" s="38" t="s">
        <v>800</v>
      </c>
      <c r="E881" s="39">
        <v>1503.6240005747841</v>
      </c>
      <c r="F881" s="39">
        <f t="shared" si="46"/>
        <v>1653.9864006322625</v>
      </c>
      <c r="G881" s="39">
        <f t="shared" si="47"/>
        <v>1954.7112007472194</v>
      </c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BK881" s="51">
        <v>965000</v>
      </c>
      <c r="BL881" s="52">
        <v>1.5521750442293683</v>
      </c>
    </row>
    <row r="882" spans="1:64" ht="25.5" customHeight="1" thickTop="1" thickBot="1" x14ac:dyDescent="0.25">
      <c r="A882" s="20" t="str">
        <f t="shared" si="45"/>
        <v>2261BERKELEY VALE</v>
      </c>
      <c r="B882" s="20">
        <v>2261</v>
      </c>
      <c r="C882" s="20" t="s">
        <v>1421</v>
      </c>
      <c r="D882" s="21" t="s">
        <v>800</v>
      </c>
      <c r="E882" s="22">
        <v>1503.6240005747841</v>
      </c>
      <c r="F882" s="22">
        <f t="shared" si="46"/>
        <v>1653.9864006322625</v>
      </c>
      <c r="G882" s="22">
        <f t="shared" si="47"/>
        <v>1954.7112007472194</v>
      </c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BK882" s="63">
        <v>966000</v>
      </c>
      <c r="BL882" s="64">
        <v>1.5535019252783848</v>
      </c>
    </row>
    <row r="883" spans="1:64" ht="25.5" customHeight="1" thickTop="1" thickBot="1" x14ac:dyDescent="0.25">
      <c r="A883" s="20" t="str">
        <f t="shared" si="45"/>
        <v>2261BLUE BAY</v>
      </c>
      <c r="B883" s="37">
        <v>2261</v>
      </c>
      <c r="C883" s="37" t="s">
        <v>1422</v>
      </c>
      <c r="D883" s="38" t="s">
        <v>800</v>
      </c>
      <c r="E883" s="39">
        <v>1503.6240005747841</v>
      </c>
      <c r="F883" s="39">
        <f t="shared" si="46"/>
        <v>1653.9864006322625</v>
      </c>
      <c r="G883" s="39">
        <f t="shared" si="47"/>
        <v>1954.7112007472194</v>
      </c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BK883" s="51">
        <v>967000</v>
      </c>
      <c r="BL883" s="52">
        <v>1.5548288063274016</v>
      </c>
    </row>
    <row r="884" spans="1:64" ht="25.5" customHeight="1" thickTop="1" thickBot="1" x14ac:dyDescent="0.25">
      <c r="A884" s="20" t="str">
        <f t="shared" si="45"/>
        <v>2261CHITTAWAY BAY</v>
      </c>
      <c r="B884" s="20">
        <v>2261</v>
      </c>
      <c r="C884" s="20" t="s">
        <v>1423</v>
      </c>
      <c r="D884" s="21" t="s">
        <v>800</v>
      </c>
      <c r="E884" s="22">
        <v>1503.6240005747841</v>
      </c>
      <c r="F884" s="22">
        <f t="shared" si="46"/>
        <v>1653.9864006322625</v>
      </c>
      <c r="G884" s="22">
        <f t="shared" si="47"/>
        <v>1954.7112007472194</v>
      </c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BK884" s="63">
        <v>968000</v>
      </c>
      <c r="BL884" s="64">
        <v>1.556155687376418</v>
      </c>
    </row>
    <row r="885" spans="1:64" ht="25.5" customHeight="1" thickTop="1" thickBot="1" x14ac:dyDescent="0.25">
      <c r="A885" s="20" t="str">
        <f t="shared" si="45"/>
        <v>2261CHITTAWAY POINT</v>
      </c>
      <c r="B885" s="37">
        <v>2261</v>
      </c>
      <c r="C885" s="37" t="s">
        <v>1424</v>
      </c>
      <c r="D885" s="38" t="s">
        <v>800</v>
      </c>
      <c r="E885" s="39">
        <v>1503.6240005747841</v>
      </c>
      <c r="F885" s="39">
        <f t="shared" si="46"/>
        <v>1653.9864006322625</v>
      </c>
      <c r="G885" s="39">
        <f t="shared" si="47"/>
        <v>1954.7112007472194</v>
      </c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BK885" s="51">
        <v>969000</v>
      </c>
      <c r="BL885" s="52">
        <v>1.5574773649703402</v>
      </c>
    </row>
    <row r="886" spans="1:64" ht="25.5" customHeight="1" thickTop="1" thickBot="1" x14ac:dyDescent="0.25">
      <c r="A886" s="20" t="str">
        <f t="shared" si="45"/>
        <v>2261GLENNING VALLEY</v>
      </c>
      <c r="B886" s="20">
        <v>2261</v>
      </c>
      <c r="C886" s="20" t="s">
        <v>1425</v>
      </c>
      <c r="D886" s="21" t="s">
        <v>800</v>
      </c>
      <c r="E886" s="22">
        <v>1503.6240005747841</v>
      </c>
      <c r="F886" s="22">
        <f t="shared" si="46"/>
        <v>1653.9864006322625</v>
      </c>
      <c r="G886" s="22">
        <f t="shared" si="47"/>
        <v>1954.7112007472194</v>
      </c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BK886" s="63">
        <v>970000</v>
      </c>
      <c r="BL886" s="64">
        <v>1.558804246019357</v>
      </c>
    </row>
    <row r="887" spans="1:64" ht="25.5" customHeight="1" thickTop="1" thickBot="1" x14ac:dyDescent="0.25">
      <c r="A887" s="20" t="str">
        <f t="shared" si="45"/>
        <v>2261KILLARNEY VALE</v>
      </c>
      <c r="B887" s="37">
        <v>2261</v>
      </c>
      <c r="C887" s="37" t="s">
        <v>1426</v>
      </c>
      <c r="D887" s="38" t="s">
        <v>800</v>
      </c>
      <c r="E887" s="39">
        <v>1503.6240005747841</v>
      </c>
      <c r="F887" s="39">
        <f t="shared" si="46"/>
        <v>1653.9864006322625</v>
      </c>
      <c r="G887" s="39">
        <f t="shared" si="47"/>
        <v>1954.7112007472194</v>
      </c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BK887" s="51">
        <v>971000</v>
      </c>
      <c r="BL887" s="52">
        <v>1.5601259236132792</v>
      </c>
    </row>
    <row r="888" spans="1:64" ht="25.5" customHeight="1" thickTop="1" thickBot="1" x14ac:dyDescent="0.25">
      <c r="A888" s="20" t="str">
        <f t="shared" si="45"/>
        <v>2261LONG JETTY</v>
      </c>
      <c r="B888" s="20">
        <v>2261</v>
      </c>
      <c r="C888" s="20" t="s">
        <v>1427</v>
      </c>
      <c r="D888" s="21" t="s">
        <v>800</v>
      </c>
      <c r="E888" s="22">
        <v>1503.6240005747841</v>
      </c>
      <c r="F888" s="22">
        <f t="shared" si="46"/>
        <v>1653.9864006322625</v>
      </c>
      <c r="G888" s="22">
        <f t="shared" si="47"/>
        <v>1954.7112007472194</v>
      </c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BK888" s="63">
        <v>972000</v>
      </c>
      <c r="BL888" s="64">
        <v>1.561452804662296</v>
      </c>
    </row>
    <row r="889" spans="1:64" ht="25.5" customHeight="1" thickTop="1" thickBot="1" x14ac:dyDescent="0.25">
      <c r="A889" s="20" t="str">
        <f t="shared" si="45"/>
        <v>2261MAGENTA</v>
      </c>
      <c r="B889" s="37">
        <v>2261</v>
      </c>
      <c r="C889" s="37" t="s">
        <v>1428</v>
      </c>
      <c r="D889" s="38" t="s">
        <v>800</v>
      </c>
      <c r="E889" s="39">
        <v>1503.6240005747841</v>
      </c>
      <c r="F889" s="39">
        <f t="shared" si="46"/>
        <v>1653.9864006322625</v>
      </c>
      <c r="G889" s="39">
        <f t="shared" si="47"/>
        <v>1954.7112007472194</v>
      </c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BK889" s="51">
        <v>973000</v>
      </c>
      <c r="BL889" s="52">
        <v>1.5627796857113123</v>
      </c>
    </row>
    <row r="890" spans="1:64" ht="25.5" customHeight="1" thickTop="1" thickBot="1" x14ac:dyDescent="0.25">
      <c r="A890" s="20" t="str">
        <f t="shared" si="45"/>
        <v>2261SHELLY BEACH</v>
      </c>
      <c r="B890" s="20">
        <v>2261</v>
      </c>
      <c r="C890" s="20" t="s">
        <v>1429</v>
      </c>
      <c r="D890" s="21" t="s">
        <v>800</v>
      </c>
      <c r="E890" s="22">
        <v>1503.6240005747841</v>
      </c>
      <c r="F890" s="22">
        <f t="shared" si="46"/>
        <v>1653.9864006322625</v>
      </c>
      <c r="G890" s="22">
        <f t="shared" si="47"/>
        <v>1954.7112007472194</v>
      </c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BK890" s="63">
        <v>974000</v>
      </c>
      <c r="BL890" s="64">
        <v>1.5641013633052347</v>
      </c>
    </row>
    <row r="891" spans="1:64" ht="25.5" customHeight="1" thickTop="1" thickBot="1" x14ac:dyDescent="0.25">
      <c r="A891" s="20" t="str">
        <f t="shared" si="45"/>
        <v>2261THE ENTRANCE</v>
      </c>
      <c r="B891" s="37">
        <v>2261</v>
      </c>
      <c r="C891" s="37" t="s">
        <v>1430</v>
      </c>
      <c r="D891" s="38" t="s">
        <v>800</v>
      </c>
      <c r="E891" s="39">
        <v>1503.6240005747841</v>
      </c>
      <c r="F891" s="39">
        <f t="shared" si="46"/>
        <v>1653.9864006322625</v>
      </c>
      <c r="G891" s="39">
        <f t="shared" si="47"/>
        <v>1954.7112007472194</v>
      </c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BK891" s="51">
        <v>975000</v>
      </c>
      <c r="BL891" s="52">
        <v>1.5654282443542513</v>
      </c>
    </row>
    <row r="892" spans="1:64" ht="25.5" customHeight="1" thickTop="1" thickBot="1" x14ac:dyDescent="0.25">
      <c r="A892" s="20" t="str">
        <f t="shared" si="45"/>
        <v>2261THE ENTRANCE NORTH</v>
      </c>
      <c r="B892" s="20">
        <v>2261</v>
      </c>
      <c r="C892" s="20" t="s">
        <v>1431</v>
      </c>
      <c r="D892" s="21" t="s">
        <v>800</v>
      </c>
      <c r="E892" s="22">
        <v>1503.6240005747841</v>
      </c>
      <c r="F892" s="22">
        <f t="shared" si="46"/>
        <v>1653.9864006322625</v>
      </c>
      <c r="G892" s="22">
        <f t="shared" si="47"/>
        <v>1954.7112007472194</v>
      </c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BK892" s="63">
        <v>976000</v>
      </c>
      <c r="BL892" s="64">
        <v>1.5667447184930794</v>
      </c>
    </row>
    <row r="893" spans="1:64" ht="25.5" customHeight="1" thickTop="1" thickBot="1" x14ac:dyDescent="0.25">
      <c r="A893" s="20" t="str">
        <f t="shared" si="45"/>
        <v>2261TOOWOON BAY</v>
      </c>
      <c r="B893" s="37">
        <v>2261</v>
      </c>
      <c r="C893" s="37" t="s">
        <v>1432</v>
      </c>
      <c r="D893" s="38" t="s">
        <v>800</v>
      </c>
      <c r="E893" s="39">
        <v>1503.6240005747841</v>
      </c>
      <c r="F893" s="39">
        <f t="shared" si="46"/>
        <v>1653.9864006322625</v>
      </c>
      <c r="G893" s="39">
        <f t="shared" si="47"/>
        <v>1954.7112007472194</v>
      </c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BK893" s="51">
        <v>977000</v>
      </c>
      <c r="BL893" s="52">
        <v>1.5680768029971903</v>
      </c>
    </row>
    <row r="894" spans="1:64" ht="25.5" customHeight="1" thickTop="1" thickBot="1" x14ac:dyDescent="0.25">
      <c r="A894" s="20" t="str">
        <f t="shared" si="45"/>
        <v>2261TUMBI UMBI</v>
      </c>
      <c r="B894" s="20">
        <v>2261</v>
      </c>
      <c r="C894" s="20" t="s">
        <v>1433</v>
      </c>
      <c r="D894" s="21" t="s">
        <v>800</v>
      </c>
      <c r="E894" s="22">
        <v>1503.6240005747841</v>
      </c>
      <c r="F894" s="22">
        <f t="shared" si="46"/>
        <v>1653.9864006322625</v>
      </c>
      <c r="G894" s="22">
        <f t="shared" si="47"/>
        <v>1954.7112007472194</v>
      </c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BK894" s="63">
        <v>978000</v>
      </c>
      <c r="BL894" s="64">
        <v>1.5694036840462067</v>
      </c>
    </row>
    <row r="895" spans="1:64" ht="25.5" customHeight="1" thickTop="1" thickBot="1" x14ac:dyDescent="0.25">
      <c r="A895" s="20" t="str">
        <f t="shared" si="45"/>
        <v>2262BLUE HAVEN</v>
      </c>
      <c r="B895" s="37">
        <v>2262</v>
      </c>
      <c r="C895" s="37" t="s">
        <v>1434</v>
      </c>
      <c r="D895" s="38" t="s">
        <v>800</v>
      </c>
      <c r="E895" s="39">
        <v>1406.4839999723042</v>
      </c>
      <c r="F895" s="39">
        <f t="shared" si="46"/>
        <v>1547.1323999695348</v>
      </c>
      <c r="G895" s="39">
        <f t="shared" si="47"/>
        <v>1828.4291999639956</v>
      </c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BK895" s="51">
        <v>979000</v>
      </c>
      <c r="BL895" s="52">
        <v>1.570720158185035</v>
      </c>
    </row>
    <row r="896" spans="1:64" ht="25.5" customHeight="1" thickTop="1" thickBot="1" x14ac:dyDescent="0.25">
      <c r="A896" s="20" t="str">
        <f t="shared" si="45"/>
        <v>2262BUDGEWOI</v>
      </c>
      <c r="B896" s="20">
        <v>2262</v>
      </c>
      <c r="C896" s="20" t="s">
        <v>1435</v>
      </c>
      <c r="D896" s="21" t="s">
        <v>800</v>
      </c>
      <c r="E896" s="22">
        <v>1406.4839999723042</v>
      </c>
      <c r="F896" s="22">
        <f t="shared" si="46"/>
        <v>1547.1323999695348</v>
      </c>
      <c r="G896" s="22">
        <f t="shared" si="47"/>
        <v>1828.4291999639956</v>
      </c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BK896" s="63">
        <v>980000</v>
      </c>
      <c r="BL896" s="64">
        <v>1.5720470392340513</v>
      </c>
    </row>
    <row r="897" spans="1:64" ht="25.5" customHeight="1" thickTop="1" thickBot="1" x14ac:dyDescent="0.25">
      <c r="A897" s="20" t="str">
        <f t="shared" si="45"/>
        <v>2262BUFF POINT</v>
      </c>
      <c r="B897" s="37">
        <v>2262</v>
      </c>
      <c r="C897" s="37" t="s">
        <v>1436</v>
      </c>
      <c r="D897" s="38" t="s">
        <v>800</v>
      </c>
      <c r="E897" s="39">
        <v>1406.4839999723042</v>
      </c>
      <c r="F897" s="39">
        <f t="shared" si="46"/>
        <v>1547.1323999695348</v>
      </c>
      <c r="G897" s="39">
        <f t="shared" si="47"/>
        <v>1828.4291999639956</v>
      </c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BK897" s="51">
        <v>981000</v>
      </c>
      <c r="BL897" s="52">
        <v>1.5733843271932564</v>
      </c>
    </row>
    <row r="898" spans="1:64" ht="25.5" customHeight="1" thickTop="1" thickBot="1" x14ac:dyDescent="0.25">
      <c r="A898" s="20" t="str">
        <f t="shared" si="45"/>
        <v>2262DOYALSON</v>
      </c>
      <c r="B898" s="20">
        <v>2262</v>
      </c>
      <c r="C898" s="20" t="s">
        <v>1437</v>
      </c>
      <c r="D898" s="21" t="s">
        <v>800</v>
      </c>
      <c r="E898" s="22">
        <v>1406.4839999723042</v>
      </c>
      <c r="F898" s="22">
        <f t="shared" si="46"/>
        <v>1547.1323999695348</v>
      </c>
      <c r="G898" s="22">
        <f t="shared" si="47"/>
        <v>1828.4291999639956</v>
      </c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BK898" s="63">
        <v>982000</v>
      </c>
      <c r="BL898" s="64">
        <v>1.5746955978769903</v>
      </c>
    </row>
    <row r="899" spans="1:64" ht="25.5" customHeight="1" thickTop="1" thickBot="1" x14ac:dyDescent="0.25">
      <c r="A899" s="20" t="str">
        <f t="shared" si="45"/>
        <v>2262DOYALSON NORTH</v>
      </c>
      <c r="B899" s="37">
        <v>2262</v>
      </c>
      <c r="C899" s="37" t="s">
        <v>1438</v>
      </c>
      <c r="D899" s="38" t="s">
        <v>800</v>
      </c>
      <c r="E899" s="39">
        <v>1406.4839999723042</v>
      </c>
      <c r="F899" s="39">
        <f t="shared" si="46"/>
        <v>1547.1323999695348</v>
      </c>
      <c r="G899" s="39">
        <f t="shared" si="47"/>
        <v>1828.4291999639956</v>
      </c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BK899" s="51">
        <v>983000</v>
      </c>
      <c r="BL899" s="52">
        <v>1.5760172754709127</v>
      </c>
    </row>
    <row r="900" spans="1:64" ht="25.5" customHeight="1" thickTop="1" thickBot="1" x14ac:dyDescent="0.25">
      <c r="A900" s="20" t="str">
        <f t="shared" si="45"/>
        <v>2262HALEKULANI</v>
      </c>
      <c r="B900" s="20">
        <v>2262</v>
      </c>
      <c r="C900" s="20" t="s">
        <v>1439</v>
      </c>
      <c r="D900" s="21" t="s">
        <v>800</v>
      </c>
      <c r="E900" s="22">
        <v>1406.4839999723042</v>
      </c>
      <c r="F900" s="22">
        <f t="shared" si="46"/>
        <v>1547.1323999695348</v>
      </c>
      <c r="G900" s="22">
        <f t="shared" si="47"/>
        <v>1828.4291999639956</v>
      </c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BK900" s="63">
        <v>984000</v>
      </c>
      <c r="BL900" s="64">
        <v>1.577338953064835</v>
      </c>
    </row>
    <row r="901" spans="1:64" ht="25.5" customHeight="1" thickTop="1" thickBot="1" x14ac:dyDescent="0.25">
      <c r="A901" s="20" t="str">
        <f t="shared" ref="A901:A964" si="48">CONCATENATE(B901,C901)</f>
        <v>2262SAN REMO</v>
      </c>
      <c r="B901" s="37">
        <v>2262</v>
      </c>
      <c r="C901" s="37" t="s">
        <v>1440</v>
      </c>
      <c r="D901" s="38" t="s">
        <v>800</v>
      </c>
      <c r="E901" s="39">
        <v>1406.4839999723042</v>
      </c>
      <c r="F901" s="39">
        <f t="shared" ref="F901:F964" si="49">1.1*E901</f>
        <v>1547.1323999695348</v>
      </c>
      <c r="G901" s="39">
        <f t="shared" ref="G901:G964" si="50">1.3*E901</f>
        <v>1828.4291999639956</v>
      </c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BK901" s="51">
        <v>985000</v>
      </c>
      <c r="BL901" s="52">
        <v>1.5786606306587574</v>
      </c>
    </row>
    <row r="902" spans="1:64" ht="25.5" customHeight="1" thickTop="1" thickBot="1" x14ac:dyDescent="0.25">
      <c r="A902" s="20" t="str">
        <f t="shared" si="48"/>
        <v>2263CANTON BEACH</v>
      </c>
      <c r="B902" s="20">
        <v>2263</v>
      </c>
      <c r="C902" s="20" t="s">
        <v>1441</v>
      </c>
      <c r="D902" s="21" t="s">
        <v>800</v>
      </c>
      <c r="E902" s="22">
        <v>1467.1820000091761</v>
      </c>
      <c r="F902" s="22">
        <f t="shared" si="49"/>
        <v>1613.9002000100938</v>
      </c>
      <c r="G902" s="22">
        <f t="shared" si="50"/>
        <v>1907.336600011929</v>
      </c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BK902" s="63">
        <v>986000</v>
      </c>
      <c r="BL902" s="64">
        <v>1.579987511707774</v>
      </c>
    </row>
    <row r="903" spans="1:64" ht="25.5" customHeight="1" thickTop="1" thickBot="1" x14ac:dyDescent="0.25">
      <c r="A903" s="20" t="str">
        <f t="shared" si="48"/>
        <v>2263CHARMHAVEN</v>
      </c>
      <c r="B903" s="37">
        <v>2263</v>
      </c>
      <c r="C903" s="37" t="s">
        <v>1442</v>
      </c>
      <c r="D903" s="38" t="s">
        <v>800</v>
      </c>
      <c r="E903" s="39">
        <v>1467.1820000091761</v>
      </c>
      <c r="F903" s="39">
        <f t="shared" si="49"/>
        <v>1613.9002000100938</v>
      </c>
      <c r="G903" s="39">
        <f t="shared" si="50"/>
        <v>1907.336600011929</v>
      </c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BK903" s="51">
        <v>987000</v>
      </c>
      <c r="BL903" s="52">
        <v>1.581303985846602</v>
      </c>
    </row>
    <row r="904" spans="1:64" ht="25.5" customHeight="1" thickTop="1" thickBot="1" x14ac:dyDescent="0.25">
      <c r="A904" s="20" t="str">
        <f t="shared" si="48"/>
        <v>2263GOROKAN</v>
      </c>
      <c r="B904" s="20">
        <v>2263</v>
      </c>
      <c r="C904" s="20" t="s">
        <v>1443</v>
      </c>
      <c r="D904" s="21" t="s">
        <v>800</v>
      </c>
      <c r="E904" s="22">
        <v>1467.1820000091761</v>
      </c>
      <c r="F904" s="22">
        <f t="shared" si="49"/>
        <v>1613.9002000100938</v>
      </c>
      <c r="G904" s="22">
        <f t="shared" si="50"/>
        <v>1907.336600011929</v>
      </c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BK904" s="63">
        <v>988000</v>
      </c>
      <c r="BL904" s="64">
        <v>1.5826308668956188</v>
      </c>
    </row>
    <row r="905" spans="1:64" ht="25.5" customHeight="1" thickTop="1" thickBot="1" x14ac:dyDescent="0.25">
      <c r="A905" s="20" t="str">
        <f t="shared" si="48"/>
        <v>2263LAKE HAVEN</v>
      </c>
      <c r="B905" s="37">
        <v>2263</v>
      </c>
      <c r="C905" s="37" t="s">
        <v>1444</v>
      </c>
      <c r="D905" s="38" t="s">
        <v>800</v>
      </c>
      <c r="E905" s="39">
        <v>1467.1820000091761</v>
      </c>
      <c r="F905" s="39">
        <f t="shared" si="49"/>
        <v>1613.9002000100938</v>
      </c>
      <c r="G905" s="39">
        <f t="shared" si="50"/>
        <v>1907.336600011929</v>
      </c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BK905" s="51">
        <v>989000</v>
      </c>
      <c r="BL905" s="52">
        <v>1.583952544489541</v>
      </c>
    </row>
    <row r="906" spans="1:64" ht="25.5" customHeight="1" thickTop="1" thickBot="1" x14ac:dyDescent="0.25">
      <c r="A906" s="20" t="str">
        <f t="shared" si="48"/>
        <v>2263NORAH HEAD</v>
      </c>
      <c r="B906" s="20">
        <v>2263</v>
      </c>
      <c r="C906" s="20" t="s">
        <v>1445</v>
      </c>
      <c r="D906" s="21" t="s">
        <v>800</v>
      </c>
      <c r="E906" s="22">
        <v>1467.1820000091761</v>
      </c>
      <c r="F906" s="22">
        <f t="shared" si="49"/>
        <v>1613.9002000100938</v>
      </c>
      <c r="G906" s="22">
        <f t="shared" si="50"/>
        <v>1907.336600011929</v>
      </c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BK906" s="63">
        <v>990000</v>
      </c>
      <c r="BL906" s="64">
        <v>1.5852690186283693</v>
      </c>
    </row>
    <row r="907" spans="1:64" ht="25.5" customHeight="1" thickTop="1" thickBot="1" x14ac:dyDescent="0.25">
      <c r="A907" s="20" t="str">
        <f t="shared" si="48"/>
        <v>2263NORAVILLE</v>
      </c>
      <c r="B907" s="37">
        <v>2263</v>
      </c>
      <c r="C907" s="37" t="s">
        <v>1446</v>
      </c>
      <c r="D907" s="38" t="s">
        <v>800</v>
      </c>
      <c r="E907" s="39">
        <v>1467.1820000091761</v>
      </c>
      <c r="F907" s="39">
        <f t="shared" si="49"/>
        <v>1613.9002000100938</v>
      </c>
      <c r="G907" s="39">
        <f t="shared" si="50"/>
        <v>1907.336600011929</v>
      </c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BK907" s="51">
        <v>991000</v>
      </c>
      <c r="BL907" s="52">
        <v>1.58660110313248</v>
      </c>
    </row>
    <row r="908" spans="1:64" ht="25.5" customHeight="1" thickTop="1" thickBot="1" x14ac:dyDescent="0.25">
      <c r="A908" s="20" t="str">
        <f t="shared" si="48"/>
        <v>2263TOUKLEY</v>
      </c>
      <c r="B908" s="20">
        <v>2263</v>
      </c>
      <c r="C908" s="20" t="s">
        <v>1447</v>
      </c>
      <c r="D908" s="21" t="s">
        <v>800</v>
      </c>
      <c r="E908" s="22">
        <v>1467.1820000091761</v>
      </c>
      <c r="F908" s="22">
        <f t="shared" si="49"/>
        <v>1613.9002000100938</v>
      </c>
      <c r="G908" s="22">
        <f t="shared" si="50"/>
        <v>1907.336600011929</v>
      </c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BK908" s="63">
        <v>992000</v>
      </c>
      <c r="BL908" s="64">
        <v>1.5879227807264025</v>
      </c>
    </row>
    <row r="909" spans="1:64" ht="25.5" customHeight="1" thickTop="1" thickBot="1" x14ac:dyDescent="0.25">
      <c r="A909" s="20" t="str">
        <f t="shared" si="48"/>
        <v>2264BALCOLYN</v>
      </c>
      <c r="B909" s="37">
        <v>2264</v>
      </c>
      <c r="C909" s="37" t="s">
        <v>1448</v>
      </c>
      <c r="D909" s="38" t="s">
        <v>800</v>
      </c>
      <c r="E909" s="39">
        <v>1390.399999434776</v>
      </c>
      <c r="F909" s="39">
        <f t="shared" si="49"/>
        <v>1529.4399993782538</v>
      </c>
      <c r="G909" s="39">
        <f t="shared" si="50"/>
        <v>1807.5199992652088</v>
      </c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BK909" s="51">
        <v>993000</v>
      </c>
      <c r="BL909" s="52">
        <v>1.5892392548652305</v>
      </c>
    </row>
    <row r="910" spans="1:64" ht="25.5" customHeight="1" thickTop="1" thickBot="1" x14ac:dyDescent="0.25">
      <c r="A910" s="20" t="str">
        <f t="shared" si="48"/>
        <v>2264BONNELLS BAY</v>
      </c>
      <c r="B910" s="20">
        <v>2264</v>
      </c>
      <c r="C910" s="20" t="s">
        <v>1449</v>
      </c>
      <c r="D910" s="21" t="s">
        <v>800</v>
      </c>
      <c r="E910" s="22">
        <v>1390.399999434776</v>
      </c>
      <c r="F910" s="22">
        <f t="shared" si="49"/>
        <v>1529.4399993782538</v>
      </c>
      <c r="G910" s="22">
        <f t="shared" si="50"/>
        <v>1807.5199992652088</v>
      </c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BK910" s="63">
        <v>994000</v>
      </c>
      <c r="BL910" s="64">
        <v>1.5905609324591528</v>
      </c>
    </row>
    <row r="911" spans="1:64" ht="25.5" customHeight="1" thickTop="1" thickBot="1" x14ac:dyDescent="0.25">
      <c r="A911" s="20" t="str">
        <f t="shared" si="48"/>
        <v>2264BRIGHTWATERS</v>
      </c>
      <c r="B911" s="37">
        <v>2264</v>
      </c>
      <c r="C911" s="37" t="s">
        <v>1450</v>
      </c>
      <c r="D911" s="38" t="s">
        <v>800</v>
      </c>
      <c r="E911" s="39">
        <v>1390.399999434776</v>
      </c>
      <c r="F911" s="39">
        <f t="shared" si="49"/>
        <v>1529.4399993782538</v>
      </c>
      <c r="G911" s="39">
        <f t="shared" si="50"/>
        <v>1807.5199992652088</v>
      </c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BK911" s="51">
        <v>995000</v>
      </c>
      <c r="BL911" s="52">
        <v>1.5918982204183578</v>
      </c>
    </row>
    <row r="912" spans="1:64" ht="25.5" customHeight="1" thickTop="1" thickBot="1" x14ac:dyDescent="0.25">
      <c r="A912" s="20" t="str">
        <f t="shared" si="48"/>
        <v>2264DORA CREEK</v>
      </c>
      <c r="B912" s="20">
        <v>2264</v>
      </c>
      <c r="C912" s="20" t="s">
        <v>1451</v>
      </c>
      <c r="D912" s="21" t="s">
        <v>800</v>
      </c>
      <c r="E912" s="22">
        <v>1390.399999434776</v>
      </c>
      <c r="F912" s="22">
        <f t="shared" si="49"/>
        <v>1529.4399993782538</v>
      </c>
      <c r="G912" s="22">
        <f t="shared" si="50"/>
        <v>1807.5199992652088</v>
      </c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BK912" s="63">
        <v>996000</v>
      </c>
      <c r="BL912" s="64">
        <v>1.5932094911020918</v>
      </c>
    </row>
    <row r="913" spans="1:64" ht="25.5" customHeight="1" thickTop="1" thickBot="1" x14ac:dyDescent="0.25">
      <c r="A913" s="20" t="str">
        <f t="shared" si="48"/>
        <v>2264ERARING</v>
      </c>
      <c r="B913" s="37">
        <v>2264</v>
      </c>
      <c r="C913" s="37" t="s">
        <v>1452</v>
      </c>
      <c r="D913" s="38" t="s">
        <v>800</v>
      </c>
      <c r="E913" s="39">
        <v>1390.399999434776</v>
      </c>
      <c r="F913" s="39">
        <f t="shared" si="49"/>
        <v>1529.4399993782538</v>
      </c>
      <c r="G913" s="39">
        <f t="shared" si="50"/>
        <v>1807.5199992652088</v>
      </c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BK913" s="51">
        <v>997000</v>
      </c>
      <c r="BL913" s="52">
        <v>1.5945363721511083</v>
      </c>
    </row>
    <row r="914" spans="1:64" ht="25.5" customHeight="1" thickTop="1" thickBot="1" x14ac:dyDescent="0.25">
      <c r="A914" s="20" t="str">
        <f t="shared" si="48"/>
        <v>2264MANDALONG</v>
      </c>
      <c r="B914" s="20">
        <v>2264</v>
      </c>
      <c r="C914" s="20" t="s">
        <v>1453</v>
      </c>
      <c r="D914" s="21" t="s">
        <v>800</v>
      </c>
      <c r="E914" s="22">
        <v>1390.399999434776</v>
      </c>
      <c r="F914" s="22">
        <f t="shared" si="49"/>
        <v>1529.4399993782538</v>
      </c>
      <c r="G914" s="22">
        <f t="shared" si="50"/>
        <v>1807.5199992652088</v>
      </c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BK914" s="63">
        <v>998000</v>
      </c>
      <c r="BL914" s="64">
        <v>1.5958580497450308</v>
      </c>
    </row>
    <row r="915" spans="1:64" ht="25.5" customHeight="1" thickTop="1" thickBot="1" x14ac:dyDescent="0.25">
      <c r="A915" s="20" t="str">
        <f t="shared" si="48"/>
        <v>2264MIRRABOOKA</v>
      </c>
      <c r="B915" s="37">
        <v>2264</v>
      </c>
      <c r="C915" s="37" t="s">
        <v>1454</v>
      </c>
      <c r="D915" s="38" t="s">
        <v>800</v>
      </c>
      <c r="E915" s="39">
        <v>1390.399999434776</v>
      </c>
      <c r="F915" s="39">
        <f t="shared" si="49"/>
        <v>1529.4399993782538</v>
      </c>
      <c r="G915" s="39">
        <f t="shared" si="50"/>
        <v>1807.5199992652088</v>
      </c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BK915" s="51">
        <v>999000</v>
      </c>
      <c r="BL915" s="52">
        <v>1.5971745238838588</v>
      </c>
    </row>
    <row r="916" spans="1:64" ht="25.5" customHeight="1" thickTop="1" thickBot="1" x14ac:dyDescent="0.25">
      <c r="A916" s="20" t="str">
        <f t="shared" si="48"/>
        <v>2264MORISSET</v>
      </c>
      <c r="B916" s="20">
        <v>2264</v>
      </c>
      <c r="C916" s="20" t="s">
        <v>1455</v>
      </c>
      <c r="D916" s="21" t="s">
        <v>800</v>
      </c>
      <c r="E916" s="22">
        <v>1390.399999434776</v>
      </c>
      <c r="F916" s="22">
        <f t="shared" si="49"/>
        <v>1529.4399993782538</v>
      </c>
      <c r="G916" s="22">
        <f t="shared" si="50"/>
        <v>1807.5199992652088</v>
      </c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BK916" s="63">
        <v>1000000</v>
      </c>
      <c r="BL916" s="64">
        <v>1.5984962014777813</v>
      </c>
    </row>
    <row r="917" spans="1:64" ht="25.5" customHeight="1" thickTop="1" thickBot="1" x14ac:dyDescent="0.25">
      <c r="A917" s="20" t="str">
        <f t="shared" si="48"/>
        <v>2264MORISSET PARK</v>
      </c>
      <c r="B917" s="37">
        <v>2264</v>
      </c>
      <c r="C917" s="37" t="s">
        <v>1456</v>
      </c>
      <c r="D917" s="38" t="s">
        <v>800</v>
      </c>
      <c r="E917" s="39">
        <v>1390.399999434776</v>
      </c>
      <c r="F917" s="39">
        <f t="shared" si="49"/>
        <v>1529.4399993782538</v>
      </c>
      <c r="G917" s="39">
        <f t="shared" si="50"/>
        <v>1807.5199992652088</v>
      </c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BK917" s="51">
        <v>1001000</v>
      </c>
      <c r="BL917" s="52">
        <v>1.5998126756166096</v>
      </c>
    </row>
    <row r="918" spans="1:64" ht="25.5" customHeight="1" thickTop="1" thickBot="1" x14ac:dyDescent="0.25">
      <c r="A918" s="20" t="str">
        <f t="shared" si="48"/>
        <v>2264MYUNA BAY</v>
      </c>
      <c r="B918" s="20">
        <v>2264</v>
      </c>
      <c r="C918" s="20" t="s">
        <v>1457</v>
      </c>
      <c r="D918" s="21" t="s">
        <v>800</v>
      </c>
      <c r="E918" s="22">
        <v>1390.399999434776</v>
      </c>
      <c r="F918" s="22">
        <f t="shared" si="49"/>
        <v>1529.4399993782538</v>
      </c>
      <c r="G918" s="22">
        <f t="shared" si="50"/>
        <v>1807.5199992652088</v>
      </c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BK918" s="63">
        <v>1002000</v>
      </c>
      <c r="BL918" s="64">
        <v>1.6011395566656261</v>
      </c>
    </row>
    <row r="919" spans="1:64" ht="25.5" customHeight="1" thickTop="1" thickBot="1" x14ac:dyDescent="0.25">
      <c r="A919" s="20" t="str">
        <f t="shared" si="48"/>
        <v>2264SILVERWATER</v>
      </c>
      <c r="B919" s="37">
        <v>2264</v>
      </c>
      <c r="C919" s="37" t="s">
        <v>1052</v>
      </c>
      <c r="D919" s="38" t="s">
        <v>800</v>
      </c>
      <c r="E919" s="39">
        <v>1390.399999434776</v>
      </c>
      <c r="F919" s="39">
        <f t="shared" si="49"/>
        <v>1529.4399993782538</v>
      </c>
      <c r="G919" s="39">
        <f t="shared" si="50"/>
        <v>1807.5199992652088</v>
      </c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BK919" s="51">
        <v>1003000</v>
      </c>
      <c r="BL919" s="52">
        <v>1.6024560308044542</v>
      </c>
    </row>
    <row r="920" spans="1:64" ht="25.5" customHeight="1" thickTop="1" thickBot="1" x14ac:dyDescent="0.25">
      <c r="A920" s="20" t="str">
        <f t="shared" si="48"/>
        <v>2264SUNSHINE</v>
      </c>
      <c r="B920" s="20">
        <v>2264</v>
      </c>
      <c r="C920" s="20" t="s">
        <v>1458</v>
      </c>
      <c r="D920" s="21" t="s">
        <v>800</v>
      </c>
      <c r="E920" s="22">
        <v>1390.399999434776</v>
      </c>
      <c r="F920" s="22">
        <f t="shared" si="49"/>
        <v>1529.4399993782538</v>
      </c>
      <c r="G920" s="22">
        <f t="shared" si="50"/>
        <v>1807.5199992652088</v>
      </c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BK920" s="63">
        <v>1004000</v>
      </c>
      <c r="BL920" s="64">
        <v>1.6037777083983764</v>
      </c>
    </row>
    <row r="921" spans="1:64" ht="25.5" customHeight="1" thickTop="1" thickBot="1" x14ac:dyDescent="0.25">
      <c r="A921" s="20" t="str">
        <f t="shared" si="48"/>
        <v>2264WINDERMERE PARK</v>
      </c>
      <c r="B921" s="37">
        <v>2264</v>
      </c>
      <c r="C921" s="37" t="s">
        <v>1459</v>
      </c>
      <c r="D921" s="38" t="s">
        <v>800</v>
      </c>
      <c r="E921" s="39">
        <v>1390.399999434776</v>
      </c>
      <c r="F921" s="39">
        <f t="shared" si="49"/>
        <v>1529.4399993782538</v>
      </c>
      <c r="G921" s="39">
        <f t="shared" si="50"/>
        <v>1807.5199992652088</v>
      </c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BK921" s="51">
        <v>1005000</v>
      </c>
      <c r="BL921" s="52">
        <v>1.6050941825372047</v>
      </c>
    </row>
    <row r="922" spans="1:64" ht="25.5" customHeight="1" thickTop="1" thickBot="1" x14ac:dyDescent="0.25">
      <c r="A922" s="20" t="str">
        <f t="shared" si="48"/>
        <v>2264YARRAWONGA PARK</v>
      </c>
      <c r="B922" s="20">
        <v>2264</v>
      </c>
      <c r="C922" s="20" t="s">
        <v>1460</v>
      </c>
      <c r="D922" s="21" t="s">
        <v>800</v>
      </c>
      <c r="E922" s="22">
        <v>1390.399999434776</v>
      </c>
      <c r="F922" s="22">
        <f t="shared" si="49"/>
        <v>1529.4399993782538</v>
      </c>
      <c r="G922" s="22">
        <f t="shared" si="50"/>
        <v>1807.5199992652088</v>
      </c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BK922" s="63">
        <v>1006000</v>
      </c>
      <c r="BL922" s="64">
        <v>1.6064210635862213</v>
      </c>
    </row>
    <row r="923" spans="1:64" ht="25.5" customHeight="1" thickTop="1" thickBot="1" x14ac:dyDescent="0.25">
      <c r="A923" s="20" t="str">
        <f t="shared" si="48"/>
        <v>2265COORANBONG</v>
      </c>
      <c r="B923" s="37">
        <v>2265</v>
      </c>
      <c r="C923" s="37" t="s">
        <v>1461</v>
      </c>
      <c r="D923" s="38" t="s">
        <v>800</v>
      </c>
      <c r="E923" s="39">
        <v>1541.1159995021121</v>
      </c>
      <c r="F923" s="39">
        <f t="shared" si="49"/>
        <v>1695.2275994523234</v>
      </c>
      <c r="G923" s="39">
        <f t="shared" si="50"/>
        <v>2003.4507993527459</v>
      </c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BK923" s="51">
        <v>1007000</v>
      </c>
      <c r="BL923" s="52">
        <v>1.6077375377250496</v>
      </c>
    </row>
    <row r="924" spans="1:64" ht="25.5" customHeight="1" thickTop="1" thickBot="1" x14ac:dyDescent="0.25">
      <c r="A924" s="20" t="str">
        <f t="shared" si="48"/>
        <v>2265MARTINSVILLE</v>
      </c>
      <c r="B924" s="20">
        <v>2265</v>
      </c>
      <c r="C924" s="20" t="s">
        <v>1462</v>
      </c>
      <c r="D924" s="21" t="s">
        <v>800</v>
      </c>
      <c r="E924" s="22">
        <v>1541.1159995021121</v>
      </c>
      <c r="F924" s="22">
        <f t="shared" si="49"/>
        <v>1695.2275994523234</v>
      </c>
      <c r="G924" s="22">
        <f t="shared" si="50"/>
        <v>2003.4507993527459</v>
      </c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BK924" s="63">
        <v>1008000</v>
      </c>
      <c r="BL924" s="64">
        <v>1.6090592153189718</v>
      </c>
    </row>
    <row r="925" spans="1:64" ht="25.5" customHeight="1" thickTop="1" thickBot="1" x14ac:dyDescent="0.25">
      <c r="A925" s="20" t="str">
        <f t="shared" si="48"/>
        <v>2267WANGI WANGI</v>
      </c>
      <c r="B925" s="37">
        <v>2267</v>
      </c>
      <c r="C925" s="37" t="s">
        <v>1463</v>
      </c>
      <c r="D925" s="38" t="s">
        <v>800</v>
      </c>
      <c r="E925" s="39">
        <v>1386.3859999914318</v>
      </c>
      <c r="F925" s="39">
        <f t="shared" si="49"/>
        <v>1525.0245999905751</v>
      </c>
      <c r="G925" s="39">
        <f t="shared" si="50"/>
        <v>1802.3017999888614</v>
      </c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BK925" s="51">
        <v>1009000</v>
      </c>
      <c r="BL925" s="52">
        <v>1.6103808929128942</v>
      </c>
    </row>
    <row r="926" spans="1:64" ht="25.5" customHeight="1" thickTop="1" thickBot="1" x14ac:dyDescent="0.25">
      <c r="A926" s="20" t="str">
        <f t="shared" si="48"/>
        <v>2278BARNSLEY</v>
      </c>
      <c r="B926" s="20">
        <v>2278</v>
      </c>
      <c r="C926" s="20" t="s">
        <v>1464</v>
      </c>
      <c r="D926" s="21" t="s">
        <v>800</v>
      </c>
      <c r="E926" s="22">
        <v>1656.8120003175841</v>
      </c>
      <c r="F926" s="22">
        <f t="shared" si="49"/>
        <v>1822.4932003493427</v>
      </c>
      <c r="G926" s="22">
        <f t="shared" si="50"/>
        <v>2153.8556004128595</v>
      </c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BK926" s="63">
        <v>1010000</v>
      </c>
      <c r="BL926" s="64">
        <v>1.6116921635966281</v>
      </c>
    </row>
    <row r="927" spans="1:64" ht="25.5" customHeight="1" thickTop="1" thickBot="1" x14ac:dyDescent="0.25">
      <c r="A927" s="20" t="str">
        <f t="shared" si="48"/>
        <v>2278KILLINGWORTH</v>
      </c>
      <c r="B927" s="37">
        <v>2278</v>
      </c>
      <c r="C927" s="37" t="s">
        <v>1465</v>
      </c>
      <c r="D927" s="38" t="s">
        <v>800</v>
      </c>
      <c r="E927" s="39">
        <v>1656.8120003175841</v>
      </c>
      <c r="F927" s="39">
        <f t="shared" si="49"/>
        <v>1822.4932003493427</v>
      </c>
      <c r="G927" s="39">
        <f t="shared" si="50"/>
        <v>2153.8556004128595</v>
      </c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BK927" s="51">
        <v>1011000</v>
      </c>
      <c r="BL927" s="52">
        <v>1.6130138411905506</v>
      </c>
    </row>
    <row r="928" spans="1:64" ht="25.5" customHeight="1" thickTop="1" thickBot="1" x14ac:dyDescent="0.25">
      <c r="A928" s="20" t="str">
        <f t="shared" si="48"/>
        <v>2278WAKEFIELD</v>
      </c>
      <c r="B928" s="20">
        <v>2278</v>
      </c>
      <c r="C928" s="20" t="s">
        <v>1466</v>
      </c>
      <c r="D928" s="21" t="s">
        <v>800</v>
      </c>
      <c r="E928" s="22">
        <v>1656.8120003175841</v>
      </c>
      <c r="F928" s="22">
        <f t="shared" si="49"/>
        <v>1822.4932003493427</v>
      </c>
      <c r="G928" s="22">
        <f t="shared" si="50"/>
        <v>2153.8556004128595</v>
      </c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BK928" s="63">
        <v>1012000</v>
      </c>
      <c r="BL928" s="64">
        <v>1.6143303153293789</v>
      </c>
    </row>
    <row r="929" spans="1:64" ht="25.5" customHeight="1" thickTop="1" thickBot="1" x14ac:dyDescent="0.25">
      <c r="A929" s="20" t="str">
        <f t="shared" si="48"/>
        <v>2280BELMONT</v>
      </c>
      <c r="B929" s="37">
        <v>2280</v>
      </c>
      <c r="C929" s="37" t="s">
        <v>1467</v>
      </c>
      <c r="D929" s="38" t="s">
        <v>800</v>
      </c>
      <c r="E929" s="39">
        <v>1629.7860001866079</v>
      </c>
      <c r="F929" s="39">
        <f t="shared" si="49"/>
        <v>1792.7646002052688</v>
      </c>
      <c r="G929" s="39">
        <f t="shared" si="50"/>
        <v>2118.7218002425902</v>
      </c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BK929" s="51">
        <v>1013000</v>
      </c>
      <c r="BL929" s="52">
        <v>1.6156519929233011</v>
      </c>
    </row>
    <row r="930" spans="1:64" ht="25.5" customHeight="1" thickTop="1" thickBot="1" x14ac:dyDescent="0.25">
      <c r="A930" s="20" t="str">
        <f t="shared" si="48"/>
        <v>2280BELMONT NORTH</v>
      </c>
      <c r="B930" s="20">
        <v>2280</v>
      </c>
      <c r="C930" s="20" t="s">
        <v>1468</v>
      </c>
      <c r="D930" s="21" t="s">
        <v>800</v>
      </c>
      <c r="E930" s="22">
        <v>1629.7860001866079</v>
      </c>
      <c r="F930" s="22">
        <f t="shared" si="49"/>
        <v>1792.7646002052688</v>
      </c>
      <c r="G930" s="22">
        <f t="shared" si="50"/>
        <v>2118.7218002425902</v>
      </c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BK930" s="63">
        <v>1014000</v>
      </c>
      <c r="BL930" s="64">
        <v>1.6169788739723179</v>
      </c>
    </row>
    <row r="931" spans="1:64" ht="25.5" customHeight="1" thickTop="1" thickBot="1" x14ac:dyDescent="0.25">
      <c r="A931" s="20" t="str">
        <f t="shared" si="48"/>
        <v>2280BELMONT SOUTH</v>
      </c>
      <c r="B931" s="37">
        <v>2280</v>
      </c>
      <c r="C931" s="37" t="s">
        <v>1469</v>
      </c>
      <c r="D931" s="38" t="s">
        <v>800</v>
      </c>
      <c r="E931" s="39">
        <v>1629.7860001866079</v>
      </c>
      <c r="F931" s="39">
        <f t="shared" si="49"/>
        <v>1792.7646002052688</v>
      </c>
      <c r="G931" s="39">
        <f t="shared" si="50"/>
        <v>2118.7218002425902</v>
      </c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BK931" s="51">
        <v>1015000</v>
      </c>
      <c r="BL931" s="52">
        <v>1.6182901446560518</v>
      </c>
    </row>
    <row r="932" spans="1:64" ht="25.5" customHeight="1" thickTop="1" thickBot="1" x14ac:dyDescent="0.25">
      <c r="A932" s="20" t="str">
        <f t="shared" si="48"/>
        <v>2280CROUDACE BAY</v>
      </c>
      <c r="B932" s="20">
        <v>2280</v>
      </c>
      <c r="C932" s="20" t="s">
        <v>1470</v>
      </c>
      <c r="D932" s="21" t="s">
        <v>800</v>
      </c>
      <c r="E932" s="22">
        <v>1629.7860001866079</v>
      </c>
      <c r="F932" s="22">
        <f t="shared" si="49"/>
        <v>1792.7646002052688</v>
      </c>
      <c r="G932" s="22">
        <f t="shared" si="50"/>
        <v>2118.7218002425902</v>
      </c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BK932" s="63">
        <v>1016000</v>
      </c>
      <c r="BL932" s="64">
        <v>1.6196170257050682</v>
      </c>
    </row>
    <row r="933" spans="1:64" ht="25.5" customHeight="1" thickTop="1" thickBot="1" x14ac:dyDescent="0.25">
      <c r="A933" s="20" t="str">
        <f t="shared" si="48"/>
        <v>2280FLORAVILLE</v>
      </c>
      <c r="B933" s="37">
        <v>2280</v>
      </c>
      <c r="C933" s="37" t="s">
        <v>1471</v>
      </c>
      <c r="D933" s="38" t="s">
        <v>800</v>
      </c>
      <c r="E933" s="39">
        <v>1629.7860001866079</v>
      </c>
      <c r="F933" s="39">
        <f t="shared" si="49"/>
        <v>1792.7646002052688</v>
      </c>
      <c r="G933" s="39">
        <f t="shared" si="50"/>
        <v>2118.7218002425902</v>
      </c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BK933" s="51">
        <v>1017000</v>
      </c>
      <c r="BL933" s="52">
        <v>1.6209282963888021</v>
      </c>
    </row>
    <row r="934" spans="1:64" ht="25.5" customHeight="1" thickTop="1" thickBot="1" x14ac:dyDescent="0.25">
      <c r="A934" s="20" t="str">
        <f t="shared" si="48"/>
        <v>2280JEWELLS</v>
      </c>
      <c r="B934" s="20">
        <v>2280</v>
      </c>
      <c r="C934" s="20" t="s">
        <v>1472</v>
      </c>
      <c r="D934" s="21" t="s">
        <v>800</v>
      </c>
      <c r="E934" s="22">
        <v>1629.7860001866079</v>
      </c>
      <c r="F934" s="22">
        <f t="shared" si="49"/>
        <v>1792.7646002052688</v>
      </c>
      <c r="G934" s="22">
        <f t="shared" si="50"/>
        <v>2118.7218002425902</v>
      </c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BK934" s="63">
        <v>1018000</v>
      </c>
      <c r="BL934" s="64">
        <v>1.6222499739827245</v>
      </c>
    </row>
    <row r="935" spans="1:64" ht="25.5" customHeight="1" thickTop="1" thickBot="1" x14ac:dyDescent="0.25">
      <c r="A935" s="20" t="str">
        <f t="shared" si="48"/>
        <v>2280MARKS POINT</v>
      </c>
      <c r="B935" s="37">
        <v>2280</v>
      </c>
      <c r="C935" s="37" t="s">
        <v>1473</v>
      </c>
      <c r="D935" s="38" t="s">
        <v>800</v>
      </c>
      <c r="E935" s="39">
        <v>1629.7860001866079</v>
      </c>
      <c r="F935" s="39">
        <f t="shared" si="49"/>
        <v>1792.7646002052688</v>
      </c>
      <c r="G935" s="39">
        <f t="shared" si="50"/>
        <v>2118.7218002425902</v>
      </c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BK935" s="51">
        <v>1019000</v>
      </c>
      <c r="BL935" s="52">
        <v>1.6235664481215528</v>
      </c>
    </row>
    <row r="936" spans="1:64" ht="25.5" customHeight="1" thickTop="1" thickBot="1" x14ac:dyDescent="0.25">
      <c r="A936" s="20" t="str">
        <f t="shared" si="48"/>
        <v>2280VALENTINE</v>
      </c>
      <c r="B936" s="20">
        <v>2280</v>
      </c>
      <c r="C936" s="20" t="s">
        <v>1474</v>
      </c>
      <c r="D936" s="21" t="s">
        <v>800</v>
      </c>
      <c r="E936" s="22">
        <v>1629.7860001866079</v>
      </c>
      <c r="F936" s="22">
        <f t="shared" si="49"/>
        <v>1792.7646002052688</v>
      </c>
      <c r="G936" s="22">
        <f t="shared" si="50"/>
        <v>2118.7218002425902</v>
      </c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BK936" s="63">
        <v>1020000</v>
      </c>
      <c r="BL936" s="64">
        <v>1.624888125715475</v>
      </c>
    </row>
    <row r="937" spans="1:64" ht="25.5" customHeight="1" thickTop="1" thickBot="1" x14ac:dyDescent="0.25">
      <c r="A937" s="20" t="str">
        <f t="shared" si="48"/>
        <v>2281BLACKSMITHS</v>
      </c>
      <c r="B937" s="37">
        <v>2281</v>
      </c>
      <c r="C937" s="37" t="s">
        <v>1475</v>
      </c>
      <c r="D937" s="38" t="s">
        <v>800</v>
      </c>
      <c r="E937" s="39">
        <v>1507.6999998308158</v>
      </c>
      <c r="F937" s="39">
        <f t="shared" si="49"/>
        <v>1658.4699998138976</v>
      </c>
      <c r="G937" s="39">
        <f t="shared" si="50"/>
        <v>1960.0099997800608</v>
      </c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BK937" s="51">
        <v>1021000</v>
      </c>
      <c r="BL937" s="52">
        <v>1.6261993963992092</v>
      </c>
    </row>
    <row r="938" spans="1:64" ht="25.5" customHeight="1" thickTop="1" thickBot="1" x14ac:dyDescent="0.25">
      <c r="A938" s="20" t="str">
        <f t="shared" si="48"/>
        <v>2281CAMS WHARF</v>
      </c>
      <c r="B938" s="20">
        <v>2281</v>
      </c>
      <c r="C938" s="20" t="s">
        <v>1476</v>
      </c>
      <c r="D938" s="21" t="s">
        <v>800</v>
      </c>
      <c r="E938" s="22">
        <v>1507.6999998308158</v>
      </c>
      <c r="F938" s="22">
        <f t="shared" si="49"/>
        <v>1658.4699998138976</v>
      </c>
      <c r="G938" s="22">
        <f t="shared" si="50"/>
        <v>1960.0099997800608</v>
      </c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BK938" s="63">
        <v>1022000</v>
      </c>
      <c r="BL938" s="64">
        <v>1.6275262774482258</v>
      </c>
    </row>
    <row r="939" spans="1:64" ht="25.5" customHeight="1" thickTop="1" thickBot="1" x14ac:dyDescent="0.25">
      <c r="A939" s="20" t="str">
        <f t="shared" si="48"/>
        <v>2281CATHERINE HILL BAY</v>
      </c>
      <c r="B939" s="37">
        <v>2281</v>
      </c>
      <c r="C939" s="37" t="s">
        <v>1477</v>
      </c>
      <c r="D939" s="38" t="s">
        <v>800</v>
      </c>
      <c r="E939" s="39">
        <v>1507.6999998308158</v>
      </c>
      <c r="F939" s="39">
        <f t="shared" si="49"/>
        <v>1658.4699998138976</v>
      </c>
      <c r="G939" s="39">
        <f t="shared" si="50"/>
        <v>1960.0099997800608</v>
      </c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BK939" s="51">
        <v>1023000</v>
      </c>
      <c r="BL939" s="52">
        <v>1.6288323446768656</v>
      </c>
    </row>
    <row r="940" spans="1:64" ht="25.5" customHeight="1" thickTop="1" thickBot="1" x14ac:dyDescent="0.25">
      <c r="A940" s="20" t="str">
        <f t="shared" si="48"/>
        <v>2281CAVES BEACH</v>
      </c>
      <c r="B940" s="20">
        <v>2281</v>
      </c>
      <c r="C940" s="20" t="s">
        <v>1478</v>
      </c>
      <c r="D940" s="21" t="s">
        <v>800</v>
      </c>
      <c r="E940" s="22">
        <v>1507.6999998308158</v>
      </c>
      <c r="F940" s="22">
        <f t="shared" si="49"/>
        <v>1658.4699998138976</v>
      </c>
      <c r="G940" s="22">
        <f t="shared" si="50"/>
        <v>1960.0099997800608</v>
      </c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BK940" s="63">
        <v>1024000</v>
      </c>
      <c r="BL940" s="64">
        <v>1.6301644291809763</v>
      </c>
    </row>
    <row r="941" spans="1:64" ht="25.5" customHeight="1" thickTop="1" thickBot="1" x14ac:dyDescent="0.25">
      <c r="A941" s="20" t="str">
        <f t="shared" si="48"/>
        <v>2281LITTLE PELICAN</v>
      </c>
      <c r="B941" s="37">
        <v>2281</v>
      </c>
      <c r="C941" s="37" t="s">
        <v>1479</v>
      </c>
      <c r="D941" s="38" t="s">
        <v>800</v>
      </c>
      <c r="E941" s="39">
        <v>1507.6999998308158</v>
      </c>
      <c r="F941" s="39">
        <f t="shared" si="49"/>
        <v>1658.4699998138976</v>
      </c>
      <c r="G941" s="39">
        <f t="shared" si="50"/>
        <v>1960.0099997800608</v>
      </c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BK941" s="51">
        <v>1025000</v>
      </c>
      <c r="BL941" s="52">
        <v>1.6314704964096161</v>
      </c>
    </row>
    <row r="942" spans="1:64" ht="25.5" customHeight="1" thickTop="1" thickBot="1" x14ac:dyDescent="0.25">
      <c r="A942" s="20" t="str">
        <f t="shared" si="48"/>
        <v>2281MURRAYS BEACH</v>
      </c>
      <c r="B942" s="20">
        <v>2281</v>
      </c>
      <c r="C942" s="20" t="s">
        <v>1480</v>
      </c>
      <c r="D942" s="21" t="s">
        <v>800</v>
      </c>
      <c r="E942" s="22">
        <v>1507.6999998308158</v>
      </c>
      <c r="F942" s="22">
        <f t="shared" si="49"/>
        <v>1658.4699998138976</v>
      </c>
      <c r="G942" s="22">
        <f t="shared" si="50"/>
        <v>1960.0099997800608</v>
      </c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BK942" s="63">
        <v>1026000</v>
      </c>
      <c r="BL942" s="64">
        <v>1.63278176709335</v>
      </c>
    </row>
    <row r="943" spans="1:64" ht="25.5" customHeight="1" thickTop="1" thickBot="1" x14ac:dyDescent="0.25">
      <c r="A943" s="20" t="str">
        <f t="shared" si="48"/>
        <v>2281NORDS WHARF</v>
      </c>
      <c r="B943" s="37">
        <v>2281</v>
      </c>
      <c r="C943" s="37" t="s">
        <v>1481</v>
      </c>
      <c r="D943" s="38" t="s">
        <v>800</v>
      </c>
      <c r="E943" s="39">
        <v>1507.6999998308158</v>
      </c>
      <c r="F943" s="39">
        <f t="shared" si="49"/>
        <v>1658.4699998138976</v>
      </c>
      <c r="G943" s="39">
        <f t="shared" si="50"/>
        <v>1960.0099997800608</v>
      </c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BK943" s="51">
        <v>1027000</v>
      </c>
      <c r="BL943" s="52">
        <v>1.6341086481423666</v>
      </c>
    </row>
    <row r="944" spans="1:64" ht="25.5" customHeight="1" thickTop="1" thickBot="1" x14ac:dyDescent="0.25">
      <c r="A944" s="20" t="str">
        <f t="shared" si="48"/>
        <v>2281PELICAN</v>
      </c>
      <c r="B944" s="20">
        <v>2281</v>
      </c>
      <c r="C944" s="20" t="s">
        <v>1482</v>
      </c>
      <c r="D944" s="21" t="s">
        <v>800</v>
      </c>
      <c r="E944" s="22">
        <v>1507.6999998308158</v>
      </c>
      <c r="F944" s="22">
        <f t="shared" si="49"/>
        <v>1658.4699998138976</v>
      </c>
      <c r="G944" s="22">
        <f t="shared" si="50"/>
        <v>1960.0099997800608</v>
      </c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BK944" s="63">
        <v>1028000</v>
      </c>
      <c r="BL944" s="64">
        <v>1.6354199188261005</v>
      </c>
    </row>
    <row r="945" spans="1:64" ht="25.5" customHeight="1" thickTop="1" thickBot="1" x14ac:dyDescent="0.25">
      <c r="A945" s="20" t="str">
        <f t="shared" si="48"/>
        <v>2281PINNY BEACH</v>
      </c>
      <c r="B945" s="37">
        <v>2281</v>
      </c>
      <c r="C945" s="37" t="s">
        <v>1483</v>
      </c>
      <c r="D945" s="38" t="s">
        <v>800</v>
      </c>
      <c r="E945" s="39">
        <v>1507.6999998308158</v>
      </c>
      <c r="F945" s="39">
        <f t="shared" si="49"/>
        <v>1658.4699998138976</v>
      </c>
      <c r="G945" s="39">
        <f t="shared" si="50"/>
        <v>1960.0099997800608</v>
      </c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BK945" s="51">
        <v>1029000</v>
      </c>
      <c r="BL945" s="52">
        <v>1.6367363929649288</v>
      </c>
    </row>
    <row r="946" spans="1:64" ht="25.5" customHeight="1" thickTop="1" thickBot="1" x14ac:dyDescent="0.25">
      <c r="A946" s="20" t="str">
        <f t="shared" si="48"/>
        <v>2281SWANSEA</v>
      </c>
      <c r="B946" s="20">
        <v>2281</v>
      </c>
      <c r="C946" s="20" t="s">
        <v>1484</v>
      </c>
      <c r="D946" s="21" t="s">
        <v>800</v>
      </c>
      <c r="E946" s="22">
        <v>1507.6999998308158</v>
      </c>
      <c r="F946" s="22">
        <f t="shared" si="49"/>
        <v>1658.4699998138976</v>
      </c>
      <c r="G946" s="22">
        <f t="shared" si="50"/>
        <v>1960.0099997800608</v>
      </c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BK946" s="63">
        <v>1030000</v>
      </c>
      <c r="BL946" s="64">
        <v>1.6380528671037571</v>
      </c>
    </row>
    <row r="947" spans="1:64" ht="25.5" customHeight="1" thickTop="1" thickBot="1" x14ac:dyDescent="0.25">
      <c r="A947" s="20" t="str">
        <f t="shared" si="48"/>
        <v>2281SWANSEA HEADS</v>
      </c>
      <c r="B947" s="37">
        <v>2281</v>
      </c>
      <c r="C947" s="37" t="s">
        <v>1485</v>
      </c>
      <c r="D947" s="38" t="s">
        <v>800</v>
      </c>
      <c r="E947" s="39">
        <v>1507.6999998308158</v>
      </c>
      <c r="F947" s="39">
        <f t="shared" si="49"/>
        <v>1658.4699998138976</v>
      </c>
      <c r="G947" s="39">
        <f t="shared" si="50"/>
        <v>1960.0099997800608</v>
      </c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BK947" s="51">
        <v>1031000</v>
      </c>
      <c r="BL947" s="52">
        <v>1.6393797481527734</v>
      </c>
    </row>
    <row r="948" spans="1:64" ht="25.5" customHeight="1" thickTop="1" thickBot="1" x14ac:dyDescent="0.25">
      <c r="A948" s="20" t="str">
        <f t="shared" si="48"/>
        <v>2282ELEEBANA</v>
      </c>
      <c r="B948" s="20">
        <v>2282</v>
      </c>
      <c r="C948" s="20" t="s">
        <v>1486</v>
      </c>
      <c r="D948" s="21" t="s">
        <v>800</v>
      </c>
      <c r="E948" s="22">
        <v>1602.8579995404243</v>
      </c>
      <c r="F948" s="22">
        <f t="shared" si="49"/>
        <v>1763.143799494467</v>
      </c>
      <c r="G948" s="22">
        <f t="shared" si="50"/>
        <v>2083.7153994025516</v>
      </c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BK948" s="63">
        <v>1032000</v>
      </c>
      <c r="BL948" s="64">
        <v>1.6406910188365074</v>
      </c>
    </row>
    <row r="949" spans="1:64" ht="25.5" customHeight="1" thickTop="1" thickBot="1" x14ac:dyDescent="0.25">
      <c r="A949" s="20" t="str">
        <f t="shared" si="48"/>
        <v>2282LAKELANDS</v>
      </c>
      <c r="B949" s="37">
        <v>2282</v>
      </c>
      <c r="C949" s="37" t="s">
        <v>1487</v>
      </c>
      <c r="D949" s="38" t="s">
        <v>800</v>
      </c>
      <c r="E949" s="39">
        <v>1602.8579995404243</v>
      </c>
      <c r="F949" s="39">
        <f t="shared" si="49"/>
        <v>1763.143799494467</v>
      </c>
      <c r="G949" s="39">
        <f t="shared" si="50"/>
        <v>2083.7153994025516</v>
      </c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BK949" s="51">
        <v>1033000</v>
      </c>
      <c r="BL949" s="52">
        <v>1.6420126964304298</v>
      </c>
    </row>
    <row r="950" spans="1:64" ht="25.5" customHeight="1" thickTop="1" thickBot="1" x14ac:dyDescent="0.25">
      <c r="A950" s="20" t="str">
        <f t="shared" si="48"/>
        <v>2282WARNERS BAY</v>
      </c>
      <c r="B950" s="20">
        <v>2282</v>
      </c>
      <c r="C950" s="20" t="s">
        <v>1488</v>
      </c>
      <c r="D950" s="21" t="s">
        <v>800</v>
      </c>
      <c r="E950" s="22">
        <v>1602.8579995404243</v>
      </c>
      <c r="F950" s="22">
        <f t="shared" si="49"/>
        <v>1763.143799494467</v>
      </c>
      <c r="G950" s="22">
        <f t="shared" si="50"/>
        <v>2083.7153994025516</v>
      </c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BK950" s="63">
        <v>1034000</v>
      </c>
      <c r="BL950" s="64">
        <v>1.6433187636590698</v>
      </c>
    </row>
    <row r="951" spans="1:64" ht="25.5" customHeight="1" thickTop="1" thickBot="1" x14ac:dyDescent="0.25">
      <c r="A951" s="20" t="str">
        <f t="shared" si="48"/>
        <v>2283ARCADIA VALE</v>
      </c>
      <c r="B951" s="37">
        <v>2283</v>
      </c>
      <c r="C951" s="37" t="s">
        <v>1489</v>
      </c>
      <c r="D951" s="38" t="s">
        <v>800</v>
      </c>
      <c r="E951" s="39">
        <v>1520.2099993327281</v>
      </c>
      <c r="F951" s="39">
        <f t="shared" si="49"/>
        <v>1672.2309992660009</v>
      </c>
      <c r="G951" s="39">
        <f t="shared" si="50"/>
        <v>1976.2729991325466</v>
      </c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BK951" s="51">
        <v>1035000</v>
      </c>
      <c r="BL951" s="52">
        <v>1.644640441252992</v>
      </c>
    </row>
    <row r="952" spans="1:64" ht="25.5" customHeight="1" thickTop="1" thickBot="1" x14ac:dyDescent="0.25">
      <c r="A952" s="20" t="str">
        <f t="shared" si="48"/>
        <v>2283AWABA</v>
      </c>
      <c r="B952" s="20">
        <v>2283</v>
      </c>
      <c r="C952" s="20" t="s">
        <v>1490</v>
      </c>
      <c r="D952" s="21" t="s">
        <v>800</v>
      </c>
      <c r="E952" s="22">
        <v>1520.2099993327281</v>
      </c>
      <c r="F952" s="22">
        <f t="shared" si="49"/>
        <v>1672.2309992660009</v>
      </c>
      <c r="G952" s="22">
        <f t="shared" si="50"/>
        <v>1976.2729991325466</v>
      </c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BK952" s="63">
        <v>1036000</v>
      </c>
      <c r="BL952" s="64">
        <v>1.645951711936726</v>
      </c>
    </row>
    <row r="953" spans="1:64" ht="25.5" customHeight="1" thickTop="1" thickBot="1" x14ac:dyDescent="0.25">
      <c r="A953" s="20" t="str">
        <f t="shared" si="48"/>
        <v>2283BALMORAL</v>
      </c>
      <c r="B953" s="37">
        <v>2283</v>
      </c>
      <c r="C953" s="37" t="s">
        <v>1491</v>
      </c>
      <c r="D953" s="38" t="s">
        <v>800</v>
      </c>
      <c r="E953" s="39">
        <v>1520.2099993327281</v>
      </c>
      <c r="F953" s="39">
        <f t="shared" si="49"/>
        <v>1672.2309992660009</v>
      </c>
      <c r="G953" s="39">
        <f t="shared" si="50"/>
        <v>1976.2729991325466</v>
      </c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BK953" s="51">
        <v>1037000</v>
      </c>
      <c r="BL953" s="52">
        <v>1.6472629826204601</v>
      </c>
    </row>
    <row r="954" spans="1:64" ht="25.5" customHeight="1" thickTop="1" thickBot="1" x14ac:dyDescent="0.25">
      <c r="A954" s="20" t="str">
        <f t="shared" si="48"/>
        <v>2283BLACKALLS PARK</v>
      </c>
      <c r="B954" s="20">
        <v>2283</v>
      </c>
      <c r="C954" s="20" t="s">
        <v>1492</v>
      </c>
      <c r="D954" s="21" t="s">
        <v>800</v>
      </c>
      <c r="E954" s="22">
        <v>1520.2099993327281</v>
      </c>
      <c r="F954" s="22">
        <f t="shared" si="49"/>
        <v>1672.2309992660009</v>
      </c>
      <c r="G954" s="22">
        <f t="shared" si="50"/>
        <v>1976.2729991325466</v>
      </c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BK954" s="63">
        <v>1038000</v>
      </c>
      <c r="BL954" s="64">
        <v>1.6485846602143823</v>
      </c>
    </row>
    <row r="955" spans="1:64" ht="25.5" customHeight="1" thickTop="1" thickBot="1" x14ac:dyDescent="0.25">
      <c r="A955" s="20" t="str">
        <f t="shared" si="48"/>
        <v>2283BOLTON POINT</v>
      </c>
      <c r="B955" s="37">
        <v>2283</v>
      </c>
      <c r="C955" s="37" t="s">
        <v>1493</v>
      </c>
      <c r="D955" s="38" t="s">
        <v>800</v>
      </c>
      <c r="E955" s="39">
        <v>1520.2099993327281</v>
      </c>
      <c r="F955" s="39">
        <f t="shared" si="49"/>
        <v>1672.2309992660009</v>
      </c>
      <c r="G955" s="39">
        <f t="shared" si="50"/>
        <v>1976.2729991325466</v>
      </c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BK955" s="51">
        <v>1039000</v>
      </c>
      <c r="BL955" s="52">
        <v>1.6498959308981165</v>
      </c>
    </row>
    <row r="956" spans="1:64" ht="25.5" customHeight="1" thickTop="1" thickBot="1" x14ac:dyDescent="0.25">
      <c r="A956" s="20" t="str">
        <f t="shared" si="48"/>
        <v>2283BUTTABA</v>
      </c>
      <c r="B956" s="20">
        <v>2283</v>
      </c>
      <c r="C956" s="20" t="s">
        <v>1494</v>
      </c>
      <c r="D956" s="21" t="s">
        <v>800</v>
      </c>
      <c r="E956" s="22">
        <v>1520.2099993327281</v>
      </c>
      <c r="F956" s="22">
        <f t="shared" si="49"/>
        <v>1672.2309992660009</v>
      </c>
      <c r="G956" s="22">
        <f t="shared" si="50"/>
        <v>1976.2729991325466</v>
      </c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BK956" s="63">
        <v>1040000</v>
      </c>
      <c r="BL956" s="64">
        <v>1.6512176084920387</v>
      </c>
    </row>
    <row r="957" spans="1:64" ht="25.5" customHeight="1" thickTop="1" thickBot="1" x14ac:dyDescent="0.25">
      <c r="A957" s="20" t="str">
        <f t="shared" si="48"/>
        <v>2283CAREY BAY</v>
      </c>
      <c r="B957" s="37">
        <v>2283</v>
      </c>
      <c r="C957" s="37" t="s">
        <v>1495</v>
      </c>
      <c r="D957" s="38" t="s">
        <v>800</v>
      </c>
      <c r="E957" s="39">
        <v>1520.2099993327281</v>
      </c>
      <c r="F957" s="39">
        <f t="shared" si="49"/>
        <v>1672.2309992660009</v>
      </c>
      <c r="G957" s="39">
        <f t="shared" si="50"/>
        <v>1976.2729991325466</v>
      </c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BK957" s="51">
        <v>1041000</v>
      </c>
      <c r="BL957" s="52">
        <v>1.6525236757206787</v>
      </c>
    </row>
    <row r="958" spans="1:64" ht="25.5" customHeight="1" thickTop="1" thickBot="1" x14ac:dyDescent="0.25">
      <c r="A958" s="20" t="str">
        <f t="shared" si="48"/>
        <v>2283COAL POINT</v>
      </c>
      <c r="B958" s="20">
        <v>2283</v>
      </c>
      <c r="C958" s="20" t="s">
        <v>1496</v>
      </c>
      <c r="D958" s="21" t="s">
        <v>800</v>
      </c>
      <c r="E958" s="22">
        <v>1520.2099993327281</v>
      </c>
      <c r="F958" s="22">
        <f t="shared" si="49"/>
        <v>1672.2309992660009</v>
      </c>
      <c r="G958" s="22">
        <f t="shared" si="50"/>
        <v>1976.2729991325466</v>
      </c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BK958" s="63">
        <v>1042000</v>
      </c>
      <c r="BL958" s="64">
        <v>1.6538349464044126</v>
      </c>
    </row>
    <row r="959" spans="1:64" ht="25.5" customHeight="1" thickTop="1" thickBot="1" x14ac:dyDescent="0.25">
      <c r="A959" s="20" t="str">
        <f t="shared" si="48"/>
        <v>2283FASSIFERN</v>
      </c>
      <c r="B959" s="37">
        <v>2283</v>
      </c>
      <c r="C959" s="37" t="s">
        <v>1497</v>
      </c>
      <c r="D959" s="38" t="s">
        <v>800</v>
      </c>
      <c r="E959" s="39">
        <v>1520.2099993327281</v>
      </c>
      <c r="F959" s="39">
        <f t="shared" si="49"/>
        <v>1672.2309992660009</v>
      </c>
      <c r="G959" s="39">
        <f t="shared" si="50"/>
        <v>1976.2729991325466</v>
      </c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BK959" s="51">
        <v>1043000</v>
      </c>
      <c r="BL959" s="52">
        <v>1.655161827453429</v>
      </c>
    </row>
    <row r="960" spans="1:64" ht="25.5" customHeight="1" thickTop="1" thickBot="1" x14ac:dyDescent="0.25">
      <c r="A960" s="20" t="str">
        <f t="shared" si="48"/>
        <v>2283FENNELL BAY</v>
      </c>
      <c r="B960" s="20">
        <v>2283</v>
      </c>
      <c r="C960" s="20" t="s">
        <v>1498</v>
      </c>
      <c r="D960" s="21" t="s">
        <v>800</v>
      </c>
      <c r="E960" s="22">
        <v>1520.2099993327281</v>
      </c>
      <c r="F960" s="22">
        <f t="shared" si="49"/>
        <v>1672.2309992660009</v>
      </c>
      <c r="G960" s="22">
        <f t="shared" si="50"/>
        <v>1976.2729991325466</v>
      </c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BK960" s="63">
        <v>1044000</v>
      </c>
      <c r="BL960" s="64">
        <v>1.6564730981371631</v>
      </c>
    </row>
    <row r="961" spans="1:64" ht="25.5" customHeight="1" thickTop="1" thickBot="1" x14ac:dyDescent="0.25">
      <c r="A961" s="20" t="str">
        <f t="shared" si="48"/>
        <v>2283FISHING POINT</v>
      </c>
      <c r="B961" s="37">
        <v>2283</v>
      </c>
      <c r="C961" s="37" t="s">
        <v>1499</v>
      </c>
      <c r="D961" s="38" t="s">
        <v>800</v>
      </c>
      <c r="E961" s="39">
        <v>1520.2099993327281</v>
      </c>
      <c r="F961" s="39">
        <f t="shared" si="49"/>
        <v>1672.2309992660009</v>
      </c>
      <c r="G961" s="39">
        <f t="shared" si="50"/>
        <v>1976.2729991325466</v>
      </c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BK961" s="51">
        <v>1045000</v>
      </c>
      <c r="BL961" s="52">
        <v>1.6577895722759912</v>
      </c>
    </row>
    <row r="962" spans="1:64" ht="25.5" customHeight="1" thickTop="1" thickBot="1" x14ac:dyDescent="0.25">
      <c r="A962" s="20" t="str">
        <f t="shared" si="48"/>
        <v>2283KILABEN BAY</v>
      </c>
      <c r="B962" s="20">
        <v>2283</v>
      </c>
      <c r="C962" s="20" t="s">
        <v>1500</v>
      </c>
      <c r="D962" s="21" t="s">
        <v>800</v>
      </c>
      <c r="E962" s="22">
        <v>1520.2099993327281</v>
      </c>
      <c r="F962" s="22">
        <f t="shared" si="49"/>
        <v>1672.2309992660009</v>
      </c>
      <c r="G962" s="22">
        <f t="shared" si="50"/>
        <v>1976.2729991325466</v>
      </c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BK962" s="63">
        <v>1046000</v>
      </c>
      <c r="BL962" s="64">
        <v>1.6591008429597254</v>
      </c>
    </row>
    <row r="963" spans="1:64" ht="25.5" customHeight="1" thickTop="1" thickBot="1" x14ac:dyDescent="0.25">
      <c r="A963" s="20" t="str">
        <f t="shared" si="48"/>
        <v>2283LAKE MACQUARIE</v>
      </c>
      <c r="B963" s="37">
        <v>2283</v>
      </c>
      <c r="C963" s="37" t="s">
        <v>1501</v>
      </c>
      <c r="D963" s="38" t="s">
        <v>800</v>
      </c>
      <c r="E963" s="39">
        <v>1520.2099993327281</v>
      </c>
      <c r="F963" s="39">
        <f t="shared" si="49"/>
        <v>1672.2309992660009</v>
      </c>
      <c r="G963" s="39">
        <f t="shared" si="50"/>
        <v>1976.2729991325466</v>
      </c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BK963" s="51">
        <v>1047000</v>
      </c>
      <c r="BL963" s="52">
        <v>1.6604225205536476</v>
      </c>
    </row>
    <row r="964" spans="1:64" ht="25.5" customHeight="1" thickTop="1" thickBot="1" x14ac:dyDescent="0.25">
      <c r="A964" s="20" t="str">
        <f t="shared" si="48"/>
        <v>2283RATHMINES</v>
      </c>
      <c r="B964" s="20">
        <v>2283</v>
      </c>
      <c r="C964" s="20" t="s">
        <v>1502</v>
      </c>
      <c r="D964" s="21" t="s">
        <v>800</v>
      </c>
      <c r="E964" s="22">
        <v>1520.2099993327281</v>
      </c>
      <c r="F964" s="22">
        <f t="shared" si="49"/>
        <v>1672.2309992660009</v>
      </c>
      <c r="G964" s="22">
        <f t="shared" si="50"/>
        <v>1976.2729991325466</v>
      </c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BK964" s="63">
        <v>1048000</v>
      </c>
      <c r="BL964" s="64">
        <v>1.6617285877822876</v>
      </c>
    </row>
    <row r="965" spans="1:64" ht="25.5" customHeight="1" thickTop="1" thickBot="1" x14ac:dyDescent="0.25">
      <c r="A965" s="20" t="str">
        <f t="shared" ref="A965:A1028" si="51">CONCATENATE(B965,C965)</f>
        <v>2283RYHOPE</v>
      </c>
      <c r="B965" s="37">
        <v>2283</v>
      </c>
      <c r="C965" s="37" t="s">
        <v>1503</v>
      </c>
      <c r="D965" s="38" t="s">
        <v>800</v>
      </c>
      <c r="E965" s="39">
        <v>1520.2099993327281</v>
      </c>
      <c r="F965" s="39">
        <f t="shared" ref="F965:F1028" si="52">1.1*E965</f>
        <v>1672.2309992660009</v>
      </c>
      <c r="G965" s="39">
        <f t="shared" ref="G965:G1028" si="53">1.3*E965</f>
        <v>1976.2729991325466</v>
      </c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BK965" s="51">
        <v>1049000</v>
      </c>
      <c r="BL965" s="52">
        <v>1.6630398584660215</v>
      </c>
    </row>
    <row r="966" spans="1:64" ht="25.5" customHeight="1" thickTop="1" thickBot="1" x14ac:dyDescent="0.25">
      <c r="A966" s="20" t="str">
        <f t="shared" si="51"/>
        <v>2283TORONTO</v>
      </c>
      <c r="B966" s="20">
        <v>2283</v>
      </c>
      <c r="C966" s="20" t="s">
        <v>1504</v>
      </c>
      <c r="D966" s="21" t="s">
        <v>800</v>
      </c>
      <c r="E966" s="22">
        <v>1520.2099993327281</v>
      </c>
      <c r="F966" s="22">
        <f t="shared" si="52"/>
        <v>1672.2309992660009</v>
      </c>
      <c r="G966" s="22">
        <f t="shared" si="53"/>
        <v>1976.2729991325466</v>
      </c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BK966" s="63">
        <v>1050000</v>
      </c>
      <c r="BL966" s="64">
        <v>1.6643563326048496</v>
      </c>
    </row>
    <row r="967" spans="1:64" ht="25.5" customHeight="1" thickTop="1" thickBot="1" x14ac:dyDescent="0.25">
      <c r="A967" s="20" t="str">
        <f t="shared" si="51"/>
        <v>2284ARGENTON</v>
      </c>
      <c r="B967" s="37">
        <v>2284</v>
      </c>
      <c r="C967" s="37" t="s">
        <v>1505</v>
      </c>
      <c r="D967" s="38" t="s">
        <v>800</v>
      </c>
      <c r="E967" s="39">
        <v>1424.639999903648</v>
      </c>
      <c r="F967" s="39">
        <f t="shared" si="52"/>
        <v>1567.103999894013</v>
      </c>
      <c r="G967" s="39">
        <f t="shared" si="53"/>
        <v>1852.0319998747425</v>
      </c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BK967" s="51">
        <v>1051000</v>
      </c>
      <c r="BL967" s="52">
        <v>1.6656728067436779</v>
      </c>
    </row>
    <row r="968" spans="1:64" ht="25.5" customHeight="1" thickTop="1" thickBot="1" x14ac:dyDescent="0.25">
      <c r="A968" s="20" t="str">
        <f t="shared" si="51"/>
        <v>2284BOOLAROO</v>
      </c>
      <c r="B968" s="20">
        <v>2284</v>
      </c>
      <c r="C968" s="20" t="s">
        <v>1506</v>
      </c>
      <c r="D968" s="21" t="s">
        <v>800</v>
      </c>
      <c r="E968" s="22">
        <v>1424.639999903648</v>
      </c>
      <c r="F968" s="22">
        <f t="shared" si="52"/>
        <v>1567.103999894013</v>
      </c>
      <c r="G968" s="22">
        <f t="shared" si="53"/>
        <v>1852.0319998747425</v>
      </c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BK968" s="63">
        <v>1052000</v>
      </c>
      <c r="BL968" s="64">
        <v>1.6669788739723177</v>
      </c>
    </row>
    <row r="969" spans="1:64" ht="25.5" customHeight="1" thickTop="1" thickBot="1" x14ac:dyDescent="0.25">
      <c r="A969" s="20" t="str">
        <f t="shared" si="51"/>
        <v>2284BOORAGUL</v>
      </c>
      <c r="B969" s="37">
        <v>2284</v>
      </c>
      <c r="C969" s="37" t="s">
        <v>1507</v>
      </c>
      <c r="D969" s="38" t="s">
        <v>800</v>
      </c>
      <c r="E969" s="39">
        <v>1424.639999903648</v>
      </c>
      <c r="F969" s="39">
        <f t="shared" si="52"/>
        <v>1567.103999894013</v>
      </c>
      <c r="G969" s="39">
        <f t="shared" si="53"/>
        <v>1852.0319998747425</v>
      </c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BK969" s="51">
        <v>1053000</v>
      </c>
      <c r="BL969" s="52">
        <v>1.6683005515662399</v>
      </c>
    </row>
    <row r="970" spans="1:64" ht="25.5" customHeight="1" thickTop="1" thickBot="1" x14ac:dyDescent="0.25">
      <c r="A970" s="20" t="str">
        <f t="shared" si="51"/>
        <v>2284MARMONG POINT</v>
      </c>
      <c r="B970" s="20">
        <v>2284</v>
      </c>
      <c r="C970" s="20" t="s">
        <v>1508</v>
      </c>
      <c r="D970" s="21" t="s">
        <v>800</v>
      </c>
      <c r="E970" s="22">
        <v>1424.639999903648</v>
      </c>
      <c r="F970" s="22">
        <f t="shared" si="52"/>
        <v>1567.103999894013</v>
      </c>
      <c r="G970" s="22">
        <f t="shared" si="53"/>
        <v>1852.0319998747425</v>
      </c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BK970" s="63">
        <v>1054000</v>
      </c>
      <c r="BL970" s="64">
        <v>1.6696170257050682</v>
      </c>
    </row>
    <row r="971" spans="1:64" ht="25.5" customHeight="1" thickTop="1" thickBot="1" x14ac:dyDescent="0.25">
      <c r="A971" s="20" t="str">
        <f t="shared" si="51"/>
        <v>2284SPEERS POINT</v>
      </c>
      <c r="B971" s="37">
        <v>2284</v>
      </c>
      <c r="C971" s="37" t="s">
        <v>1509</v>
      </c>
      <c r="D971" s="38" t="s">
        <v>800</v>
      </c>
      <c r="E971" s="39">
        <v>1424.639999903648</v>
      </c>
      <c r="F971" s="39">
        <f t="shared" si="52"/>
        <v>1567.103999894013</v>
      </c>
      <c r="G971" s="39">
        <f t="shared" si="53"/>
        <v>1852.0319998747425</v>
      </c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BK971" s="51">
        <v>1055000</v>
      </c>
      <c r="BL971" s="52">
        <v>1.6709178894786139</v>
      </c>
    </row>
    <row r="972" spans="1:64" ht="25.5" customHeight="1" thickTop="1" thickBot="1" x14ac:dyDescent="0.25">
      <c r="A972" s="20" t="str">
        <f t="shared" si="51"/>
        <v>2284TERALBA</v>
      </c>
      <c r="B972" s="20">
        <v>2284</v>
      </c>
      <c r="C972" s="20" t="s">
        <v>1510</v>
      </c>
      <c r="D972" s="21" t="s">
        <v>800</v>
      </c>
      <c r="E972" s="22">
        <v>1424.639999903648</v>
      </c>
      <c r="F972" s="22">
        <f t="shared" si="52"/>
        <v>1567.103999894013</v>
      </c>
      <c r="G972" s="22">
        <f t="shared" si="53"/>
        <v>1852.0319998747425</v>
      </c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BK972" s="63">
        <v>1056000</v>
      </c>
      <c r="BL972" s="64">
        <v>1.6722395670725363</v>
      </c>
    </row>
    <row r="973" spans="1:64" ht="25.5" customHeight="1" thickTop="1" thickBot="1" x14ac:dyDescent="0.25">
      <c r="A973" s="20" t="str">
        <f t="shared" si="51"/>
        <v>2284WOODRISING</v>
      </c>
      <c r="B973" s="37">
        <v>2284</v>
      </c>
      <c r="C973" s="37" t="s">
        <v>1511</v>
      </c>
      <c r="D973" s="38" t="s">
        <v>800</v>
      </c>
      <c r="E973" s="39">
        <v>1424.639999903648</v>
      </c>
      <c r="F973" s="39">
        <f t="shared" si="52"/>
        <v>1567.103999894013</v>
      </c>
      <c r="G973" s="39">
        <f t="shared" si="53"/>
        <v>1852.0319998747425</v>
      </c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BK973" s="51">
        <v>1057000</v>
      </c>
      <c r="BL973" s="52">
        <v>1.6735456343011759</v>
      </c>
    </row>
    <row r="974" spans="1:64" ht="25.5" customHeight="1" thickTop="1" thickBot="1" x14ac:dyDescent="0.25">
      <c r="A974" s="20" t="str">
        <f t="shared" si="51"/>
        <v>2285CAMERON PARK</v>
      </c>
      <c r="B974" s="20">
        <v>2285</v>
      </c>
      <c r="C974" s="20" t="s">
        <v>1512</v>
      </c>
      <c r="D974" s="21" t="s">
        <v>800</v>
      </c>
      <c r="E974" s="22">
        <v>1384.913999661456</v>
      </c>
      <c r="F974" s="22">
        <f t="shared" si="52"/>
        <v>1523.4053996276018</v>
      </c>
      <c r="G974" s="22">
        <f t="shared" si="53"/>
        <v>1800.3881995598929</v>
      </c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BK974" s="63">
        <v>1058000</v>
      </c>
      <c r="BL974" s="64">
        <v>1.6748673118950985</v>
      </c>
    </row>
    <row r="975" spans="1:64" ht="25.5" customHeight="1" thickTop="1" thickBot="1" x14ac:dyDescent="0.25">
      <c r="A975" s="20" t="str">
        <f t="shared" si="51"/>
        <v>2285CARDIFF</v>
      </c>
      <c r="B975" s="37">
        <v>2285</v>
      </c>
      <c r="C975" s="37" t="s">
        <v>1513</v>
      </c>
      <c r="D975" s="38" t="s">
        <v>800</v>
      </c>
      <c r="E975" s="39">
        <v>1384.913999661456</v>
      </c>
      <c r="F975" s="39">
        <f t="shared" si="52"/>
        <v>1523.4053996276018</v>
      </c>
      <c r="G975" s="39">
        <f t="shared" si="53"/>
        <v>1800.3881995598929</v>
      </c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BK975" s="51">
        <v>1059000</v>
      </c>
      <c r="BL975" s="52">
        <v>1.6761785825788325</v>
      </c>
    </row>
    <row r="976" spans="1:64" ht="25.5" customHeight="1" thickTop="1" thickBot="1" x14ac:dyDescent="0.25">
      <c r="A976" s="20" t="str">
        <f t="shared" si="51"/>
        <v>2285CARDIFF HEIGHTS</v>
      </c>
      <c r="B976" s="20">
        <v>2285</v>
      </c>
      <c r="C976" s="20" t="s">
        <v>1514</v>
      </c>
      <c r="D976" s="21" t="s">
        <v>800</v>
      </c>
      <c r="E976" s="22">
        <v>1384.913999661456</v>
      </c>
      <c r="F976" s="22">
        <f t="shared" si="52"/>
        <v>1523.4053996276018</v>
      </c>
      <c r="G976" s="22">
        <f t="shared" si="53"/>
        <v>1800.3881995598929</v>
      </c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BK976" s="63">
        <v>1060000</v>
      </c>
      <c r="BL976" s="64">
        <v>1.6774846498074723</v>
      </c>
    </row>
    <row r="977" spans="1:64" ht="25.5" customHeight="1" thickTop="1" thickBot="1" x14ac:dyDescent="0.25">
      <c r="A977" s="20" t="str">
        <f t="shared" si="51"/>
        <v>2285CARDIFF SOUTH</v>
      </c>
      <c r="B977" s="37">
        <v>2285</v>
      </c>
      <c r="C977" s="37" t="s">
        <v>1515</v>
      </c>
      <c r="D977" s="38" t="s">
        <v>800</v>
      </c>
      <c r="E977" s="39">
        <v>1384.913999661456</v>
      </c>
      <c r="F977" s="39">
        <f t="shared" si="52"/>
        <v>1523.4053996276018</v>
      </c>
      <c r="G977" s="39">
        <f t="shared" si="53"/>
        <v>1800.3881995598929</v>
      </c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BK977" s="51">
        <v>1061000</v>
      </c>
      <c r="BL977" s="52">
        <v>1.6788063274013945</v>
      </c>
    </row>
    <row r="978" spans="1:64" ht="25.5" customHeight="1" thickTop="1" thickBot="1" x14ac:dyDescent="0.25">
      <c r="A978" s="20" t="str">
        <f t="shared" si="51"/>
        <v>2285EDGEWORTH</v>
      </c>
      <c r="B978" s="20">
        <v>2285</v>
      </c>
      <c r="C978" s="20" t="s">
        <v>1516</v>
      </c>
      <c r="D978" s="21" t="s">
        <v>800</v>
      </c>
      <c r="E978" s="22">
        <v>1384.913999661456</v>
      </c>
      <c r="F978" s="22">
        <f t="shared" si="52"/>
        <v>1523.4053996276018</v>
      </c>
      <c r="G978" s="22">
        <f t="shared" si="53"/>
        <v>1800.3881995598929</v>
      </c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BK978" s="63">
        <v>1062000</v>
      </c>
      <c r="BL978" s="64">
        <v>1.6801071911749401</v>
      </c>
    </row>
    <row r="979" spans="1:64" ht="25.5" customHeight="1" thickTop="1" thickBot="1" x14ac:dyDescent="0.25">
      <c r="A979" s="20" t="str">
        <f t="shared" si="51"/>
        <v>2285GLENDALE</v>
      </c>
      <c r="B979" s="37">
        <v>2285</v>
      </c>
      <c r="C979" s="37" t="s">
        <v>1517</v>
      </c>
      <c r="D979" s="38" t="s">
        <v>800</v>
      </c>
      <c r="E979" s="39">
        <v>1384.913999661456</v>
      </c>
      <c r="F979" s="39">
        <f t="shared" si="52"/>
        <v>1523.4053996276018</v>
      </c>
      <c r="G979" s="39">
        <f t="shared" si="53"/>
        <v>1800.3881995598929</v>
      </c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BK979" s="51">
        <v>1063000</v>
      </c>
      <c r="BL979" s="52">
        <v>1.6814288687688626</v>
      </c>
    </row>
    <row r="980" spans="1:64" ht="25.5" customHeight="1" thickTop="1" thickBot="1" x14ac:dyDescent="0.25">
      <c r="A980" s="20" t="str">
        <f t="shared" si="51"/>
        <v>2285MACQUARIE HILLS</v>
      </c>
      <c r="B980" s="20">
        <v>2285</v>
      </c>
      <c r="C980" s="20" t="s">
        <v>1518</v>
      </c>
      <c r="D980" s="21" t="s">
        <v>800</v>
      </c>
      <c r="E980" s="22">
        <v>1384.913999661456</v>
      </c>
      <c r="F980" s="22">
        <f t="shared" si="52"/>
        <v>1523.4053996276018</v>
      </c>
      <c r="G980" s="22">
        <f t="shared" si="53"/>
        <v>1800.3881995598929</v>
      </c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BK980" s="63">
        <v>1064000</v>
      </c>
      <c r="BL980" s="64">
        <v>1.6827453429076908</v>
      </c>
    </row>
    <row r="981" spans="1:64" ht="25.5" customHeight="1" thickTop="1" thickBot="1" x14ac:dyDescent="0.25">
      <c r="A981" s="20" t="str">
        <f t="shared" si="51"/>
        <v>2286HOLMESVILLE</v>
      </c>
      <c r="B981" s="37">
        <v>2286</v>
      </c>
      <c r="C981" s="37" t="s">
        <v>1519</v>
      </c>
      <c r="D981" s="38" t="s">
        <v>800</v>
      </c>
      <c r="E981" s="39">
        <v>1458.9960003726801</v>
      </c>
      <c r="F981" s="39">
        <f t="shared" si="52"/>
        <v>1604.8956004099482</v>
      </c>
      <c r="G981" s="39">
        <f t="shared" si="53"/>
        <v>1896.6948004844842</v>
      </c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BK981" s="51">
        <v>1065000</v>
      </c>
      <c r="BL981" s="52">
        <v>1.6840514101363304</v>
      </c>
    </row>
    <row r="982" spans="1:64" ht="25.5" customHeight="1" thickTop="1" thickBot="1" x14ac:dyDescent="0.25">
      <c r="A982" s="20" t="str">
        <f t="shared" si="51"/>
        <v>2286SEAHAMPTON</v>
      </c>
      <c r="B982" s="20">
        <v>2286</v>
      </c>
      <c r="C982" s="20" t="s">
        <v>1520</v>
      </c>
      <c r="D982" s="21" t="s">
        <v>800</v>
      </c>
      <c r="E982" s="22">
        <v>1458.9960003726801</v>
      </c>
      <c r="F982" s="22">
        <f t="shared" si="52"/>
        <v>1604.8956004099482</v>
      </c>
      <c r="G982" s="22">
        <f t="shared" si="53"/>
        <v>1896.6948004844842</v>
      </c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BK982" s="63">
        <v>1066000</v>
      </c>
      <c r="BL982" s="64">
        <v>1.6853678842751587</v>
      </c>
    </row>
    <row r="983" spans="1:64" ht="25.5" customHeight="1" thickTop="1" thickBot="1" x14ac:dyDescent="0.25">
      <c r="A983" s="20" t="str">
        <f t="shared" si="51"/>
        <v>2286WEST WALLSEND</v>
      </c>
      <c r="B983" s="37">
        <v>2286</v>
      </c>
      <c r="C983" s="37" t="s">
        <v>1521</v>
      </c>
      <c r="D983" s="38" t="s">
        <v>800</v>
      </c>
      <c r="E983" s="39">
        <v>1458.9960003726801</v>
      </c>
      <c r="F983" s="39">
        <f t="shared" si="52"/>
        <v>1604.8956004099482</v>
      </c>
      <c r="G983" s="39">
        <f t="shared" si="53"/>
        <v>1896.6948004844842</v>
      </c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BK983" s="51">
        <v>1067000</v>
      </c>
      <c r="BL983" s="52">
        <v>1.6866791549588929</v>
      </c>
    </row>
    <row r="984" spans="1:64" ht="25.5" customHeight="1" thickTop="1" thickBot="1" x14ac:dyDescent="0.25">
      <c r="A984" s="20" t="str">
        <f t="shared" si="51"/>
        <v>2287BIRMINGHAM GARDENS</v>
      </c>
      <c r="B984" s="20">
        <v>2287</v>
      </c>
      <c r="C984" s="20" t="s">
        <v>1522</v>
      </c>
      <c r="D984" s="21" t="s">
        <v>800</v>
      </c>
      <c r="E984" s="22">
        <v>1384.1039995666399</v>
      </c>
      <c r="F984" s="22">
        <f t="shared" si="52"/>
        <v>1522.5143995233041</v>
      </c>
      <c r="G984" s="22">
        <f t="shared" si="53"/>
        <v>1799.3351994366319</v>
      </c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BK984" s="63">
        <v>1068000</v>
      </c>
      <c r="BL984" s="64">
        <v>1.6879852221875324</v>
      </c>
    </row>
    <row r="985" spans="1:64" ht="25.5" customHeight="1" thickTop="1" thickBot="1" x14ac:dyDescent="0.25">
      <c r="A985" s="20" t="str">
        <f t="shared" si="51"/>
        <v>2287ELERMORE VALE</v>
      </c>
      <c r="B985" s="37">
        <v>2287</v>
      </c>
      <c r="C985" s="37" t="s">
        <v>1523</v>
      </c>
      <c r="D985" s="38" t="s">
        <v>800</v>
      </c>
      <c r="E985" s="39">
        <v>1384.1039995666399</v>
      </c>
      <c r="F985" s="39">
        <f t="shared" si="52"/>
        <v>1522.5143995233041</v>
      </c>
      <c r="G985" s="39">
        <f t="shared" si="53"/>
        <v>1799.3351994366319</v>
      </c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BK985" s="51">
        <v>1069000</v>
      </c>
      <c r="BL985" s="52">
        <v>1.6892964928712664</v>
      </c>
    </row>
    <row r="986" spans="1:64" ht="25.5" customHeight="1" thickTop="1" thickBot="1" x14ac:dyDescent="0.25">
      <c r="A986" s="20" t="str">
        <f t="shared" si="51"/>
        <v>2287FLETCHER</v>
      </c>
      <c r="B986" s="20">
        <v>2287</v>
      </c>
      <c r="C986" s="20" t="s">
        <v>1524</v>
      </c>
      <c r="D986" s="21" t="s">
        <v>800</v>
      </c>
      <c r="E986" s="22">
        <v>1384.1039995666399</v>
      </c>
      <c r="F986" s="22">
        <f t="shared" si="52"/>
        <v>1522.5143995233041</v>
      </c>
      <c r="G986" s="22">
        <f t="shared" si="53"/>
        <v>1799.3351994366319</v>
      </c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BK986" s="63">
        <v>1070000</v>
      </c>
      <c r="BL986" s="64">
        <v>1.6906077635550008</v>
      </c>
    </row>
    <row r="987" spans="1:64" ht="25.5" customHeight="1" thickTop="1" thickBot="1" x14ac:dyDescent="0.25">
      <c r="A987" s="20" t="str">
        <f t="shared" si="51"/>
        <v>2287MARYLAND</v>
      </c>
      <c r="B987" s="37">
        <v>2287</v>
      </c>
      <c r="C987" s="37" t="s">
        <v>1525</v>
      </c>
      <c r="D987" s="38" t="s">
        <v>800</v>
      </c>
      <c r="E987" s="39">
        <v>1384.1039995666399</v>
      </c>
      <c r="F987" s="39">
        <f t="shared" si="52"/>
        <v>1522.5143995233041</v>
      </c>
      <c r="G987" s="39">
        <f t="shared" si="53"/>
        <v>1799.3351994366319</v>
      </c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BK987" s="51">
        <v>1071000</v>
      </c>
      <c r="BL987" s="52">
        <v>1.6919242376938288</v>
      </c>
    </row>
    <row r="988" spans="1:64" ht="25.5" customHeight="1" thickTop="1" thickBot="1" x14ac:dyDescent="0.25">
      <c r="A988" s="20" t="str">
        <f t="shared" si="51"/>
        <v>2287MINMI</v>
      </c>
      <c r="B988" s="20">
        <v>2287</v>
      </c>
      <c r="C988" s="20" t="s">
        <v>1526</v>
      </c>
      <c r="D988" s="21" t="s">
        <v>800</v>
      </c>
      <c r="E988" s="22">
        <v>1384.1039995666399</v>
      </c>
      <c r="F988" s="22">
        <f t="shared" si="52"/>
        <v>1522.5143995233041</v>
      </c>
      <c r="G988" s="22">
        <f t="shared" si="53"/>
        <v>1799.3351994366319</v>
      </c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BK988" s="63">
        <v>1072000</v>
      </c>
      <c r="BL988" s="64">
        <v>1.6932303049224686</v>
      </c>
    </row>
    <row r="989" spans="1:64" ht="25.5" customHeight="1" thickTop="1" thickBot="1" x14ac:dyDescent="0.25">
      <c r="A989" s="20" t="str">
        <f t="shared" si="51"/>
        <v>2287RANKIN PARK</v>
      </c>
      <c r="B989" s="37">
        <v>2287</v>
      </c>
      <c r="C989" s="37" t="s">
        <v>1527</v>
      </c>
      <c r="D989" s="38" t="s">
        <v>800</v>
      </c>
      <c r="E989" s="39">
        <v>1384.1039995666399</v>
      </c>
      <c r="F989" s="39">
        <f t="shared" si="52"/>
        <v>1522.5143995233041</v>
      </c>
      <c r="G989" s="39">
        <f t="shared" si="53"/>
        <v>1799.3351994366319</v>
      </c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BK989" s="51">
        <v>1073000</v>
      </c>
      <c r="BL989" s="52">
        <v>1.6945415756062026</v>
      </c>
    </row>
    <row r="990" spans="1:64" ht="25.5" customHeight="1" thickTop="1" thickBot="1" x14ac:dyDescent="0.25">
      <c r="A990" s="20" t="str">
        <f t="shared" si="51"/>
        <v>2287WALLSEND</v>
      </c>
      <c r="B990" s="20">
        <v>2287</v>
      </c>
      <c r="C990" s="20" t="s">
        <v>1528</v>
      </c>
      <c r="D990" s="21" t="s">
        <v>800</v>
      </c>
      <c r="E990" s="22">
        <v>1384.1039995666399</v>
      </c>
      <c r="F990" s="22">
        <f t="shared" si="52"/>
        <v>1522.5143995233041</v>
      </c>
      <c r="G990" s="22">
        <f t="shared" si="53"/>
        <v>1799.3351994366319</v>
      </c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BK990" s="63">
        <v>1074000</v>
      </c>
      <c r="BL990" s="64">
        <v>1.6958476428348424</v>
      </c>
    </row>
    <row r="991" spans="1:64" ht="25.5" customHeight="1" thickTop="1" thickBot="1" x14ac:dyDescent="0.25">
      <c r="A991" s="20" t="str">
        <f t="shared" si="51"/>
        <v>2289ADAMSTOWN</v>
      </c>
      <c r="B991" s="37">
        <v>2289</v>
      </c>
      <c r="C991" s="37" t="s">
        <v>1529</v>
      </c>
      <c r="D991" s="38" t="s">
        <v>800</v>
      </c>
      <c r="E991" s="39">
        <v>1296.173999539056</v>
      </c>
      <c r="F991" s="39">
        <f t="shared" si="52"/>
        <v>1425.7913994929618</v>
      </c>
      <c r="G991" s="39">
        <f t="shared" si="53"/>
        <v>1685.0261994007728</v>
      </c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BK991" s="51">
        <v>1075000</v>
      </c>
      <c r="BL991" s="52">
        <v>1.6971641169736706</v>
      </c>
    </row>
    <row r="992" spans="1:64" ht="25.5" customHeight="1" thickTop="1" thickBot="1" x14ac:dyDescent="0.25">
      <c r="A992" s="20" t="str">
        <f t="shared" si="51"/>
        <v>2289ADAMSTOWN HEIGHTS</v>
      </c>
      <c r="B992" s="20">
        <v>2289</v>
      </c>
      <c r="C992" s="20" t="s">
        <v>1530</v>
      </c>
      <c r="D992" s="21" t="s">
        <v>800</v>
      </c>
      <c r="E992" s="22">
        <v>1296.173999539056</v>
      </c>
      <c r="F992" s="22">
        <f t="shared" si="52"/>
        <v>1425.7913994929618</v>
      </c>
      <c r="G992" s="22">
        <f t="shared" si="53"/>
        <v>1685.0261994007728</v>
      </c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BK992" s="63">
        <v>1076000</v>
      </c>
      <c r="BL992" s="64">
        <v>1.6984701842023102</v>
      </c>
    </row>
    <row r="993" spans="1:64" ht="25.5" customHeight="1" thickTop="1" thickBot="1" x14ac:dyDescent="0.25">
      <c r="A993" s="20" t="str">
        <f t="shared" si="51"/>
        <v>2289GARDEN SUBURB</v>
      </c>
      <c r="B993" s="37">
        <v>2289</v>
      </c>
      <c r="C993" s="37" t="s">
        <v>1531</v>
      </c>
      <c r="D993" s="38" t="s">
        <v>800</v>
      </c>
      <c r="E993" s="39">
        <v>1296.173999539056</v>
      </c>
      <c r="F993" s="39">
        <f t="shared" si="52"/>
        <v>1425.7913994929618</v>
      </c>
      <c r="G993" s="39">
        <f t="shared" si="53"/>
        <v>1685.0261994007728</v>
      </c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BK993" s="51">
        <v>1077000</v>
      </c>
      <c r="BL993" s="52">
        <v>1.6997814548860444</v>
      </c>
    </row>
    <row r="994" spans="1:64" ht="25.5" customHeight="1" thickTop="1" thickBot="1" x14ac:dyDescent="0.25">
      <c r="A994" s="20" t="str">
        <f t="shared" si="51"/>
        <v>2289HIGHFIELDS</v>
      </c>
      <c r="B994" s="20">
        <v>2289</v>
      </c>
      <c r="C994" s="20" t="s">
        <v>1532</v>
      </c>
      <c r="D994" s="21" t="s">
        <v>800</v>
      </c>
      <c r="E994" s="22">
        <v>1296.173999539056</v>
      </c>
      <c r="F994" s="22">
        <f t="shared" si="52"/>
        <v>1425.7913994929618</v>
      </c>
      <c r="G994" s="22">
        <f t="shared" si="53"/>
        <v>1685.0261994007728</v>
      </c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BK994" s="63">
        <v>1078000</v>
      </c>
      <c r="BL994" s="64">
        <v>1.7010927255697783</v>
      </c>
    </row>
    <row r="995" spans="1:64" ht="25.5" customHeight="1" thickTop="1" thickBot="1" x14ac:dyDescent="0.25">
      <c r="A995" s="20" t="str">
        <f t="shared" si="51"/>
        <v>2289KOTARA</v>
      </c>
      <c r="B995" s="37">
        <v>2289</v>
      </c>
      <c r="C995" s="37" t="s">
        <v>1533</v>
      </c>
      <c r="D995" s="38" t="s">
        <v>800</v>
      </c>
      <c r="E995" s="39">
        <v>1296.173999539056</v>
      </c>
      <c r="F995" s="39">
        <f t="shared" si="52"/>
        <v>1425.7913994929618</v>
      </c>
      <c r="G995" s="39">
        <f t="shared" si="53"/>
        <v>1685.0261994007728</v>
      </c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BK995" s="51">
        <v>1079000</v>
      </c>
      <c r="BL995" s="52">
        <v>1.7024039962535122</v>
      </c>
    </row>
    <row r="996" spans="1:64" ht="25.5" customHeight="1" thickTop="1" thickBot="1" x14ac:dyDescent="0.25">
      <c r="A996" s="20" t="str">
        <f t="shared" si="51"/>
        <v>2289KOTARA SOUTH</v>
      </c>
      <c r="B996" s="20">
        <v>2289</v>
      </c>
      <c r="C996" s="20" t="s">
        <v>1534</v>
      </c>
      <c r="D996" s="21" t="s">
        <v>800</v>
      </c>
      <c r="E996" s="22">
        <v>1296.173999539056</v>
      </c>
      <c r="F996" s="22">
        <f t="shared" si="52"/>
        <v>1425.7913994929618</v>
      </c>
      <c r="G996" s="22">
        <f t="shared" si="53"/>
        <v>1685.0261994007728</v>
      </c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BK996" s="63">
        <v>1080000</v>
      </c>
      <c r="BL996" s="64">
        <v>1.7037152669372462</v>
      </c>
    </row>
    <row r="997" spans="1:64" ht="25.5" customHeight="1" thickTop="1" thickBot="1" x14ac:dyDescent="0.25">
      <c r="A997" s="20" t="str">
        <f t="shared" si="51"/>
        <v>2290BENNETTS GREEN</v>
      </c>
      <c r="B997" s="37">
        <v>2290</v>
      </c>
      <c r="C997" s="37" t="s">
        <v>1535</v>
      </c>
      <c r="D997" s="38" t="s">
        <v>800</v>
      </c>
      <c r="E997" s="39">
        <v>1290.9700001409201</v>
      </c>
      <c r="F997" s="39">
        <f t="shared" si="52"/>
        <v>1420.0670001550122</v>
      </c>
      <c r="G997" s="39">
        <f t="shared" si="53"/>
        <v>1678.2610001831961</v>
      </c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BK997" s="51">
        <v>1081000</v>
      </c>
      <c r="BL997" s="52">
        <v>1.7050317410760745</v>
      </c>
    </row>
    <row r="998" spans="1:64" ht="25.5" customHeight="1" thickTop="1" thickBot="1" x14ac:dyDescent="0.25">
      <c r="A998" s="20" t="str">
        <f t="shared" si="51"/>
        <v>2290CHARLESTOWN</v>
      </c>
      <c r="B998" s="20">
        <v>2290</v>
      </c>
      <c r="C998" s="20" t="s">
        <v>1536</v>
      </c>
      <c r="D998" s="21" t="s">
        <v>800</v>
      </c>
      <c r="E998" s="22">
        <v>1290.9700001409201</v>
      </c>
      <c r="F998" s="22">
        <f t="shared" si="52"/>
        <v>1420.0670001550122</v>
      </c>
      <c r="G998" s="22">
        <f t="shared" si="53"/>
        <v>1678.2610001831961</v>
      </c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BK998" s="63">
        <v>1082000</v>
      </c>
      <c r="BL998" s="64">
        <v>1.7063326048496201</v>
      </c>
    </row>
    <row r="999" spans="1:64" ht="25.5" customHeight="1" thickTop="1" thickBot="1" x14ac:dyDescent="0.25">
      <c r="A999" s="20" t="str">
        <f t="shared" si="51"/>
        <v>2290DUDLEY</v>
      </c>
      <c r="B999" s="37">
        <v>2290</v>
      </c>
      <c r="C999" s="37" t="s">
        <v>1537</v>
      </c>
      <c r="D999" s="38" t="s">
        <v>800</v>
      </c>
      <c r="E999" s="39">
        <v>1290.9700001409201</v>
      </c>
      <c r="F999" s="39">
        <f t="shared" si="52"/>
        <v>1420.0670001550122</v>
      </c>
      <c r="G999" s="39">
        <f t="shared" si="53"/>
        <v>1678.2610001831961</v>
      </c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BK999" s="51">
        <v>1083000</v>
      </c>
      <c r="BL999" s="52">
        <v>1.7076386720782599</v>
      </c>
    </row>
    <row r="1000" spans="1:64" ht="25.5" customHeight="1" thickTop="1" thickBot="1" x14ac:dyDescent="0.25">
      <c r="A1000" s="20" t="str">
        <f t="shared" si="51"/>
        <v>2290GATESHEAD</v>
      </c>
      <c r="B1000" s="20">
        <v>2290</v>
      </c>
      <c r="C1000" s="20" t="s">
        <v>1538</v>
      </c>
      <c r="D1000" s="21" t="s">
        <v>800</v>
      </c>
      <c r="E1000" s="22">
        <v>1290.9700001409201</v>
      </c>
      <c r="F1000" s="22">
        <f t="shared" si="52"/>
        <v>1420.0670001550122</v>
      </c>
      <c r="G1000" s="22">
        <f t="shared" si="53"/>
        <v>1678.2610001831961</v>
      </c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BK1000" s="63">
        <v>1084000</v>
      </c>
      <c r="BL1000" s="64">
        <v>1.7089499427619941</v>
      </c>
    </row>
    <row r="1001" spans="1:64" ht="25.5" customHeight="1" thickTop="1" thickBot="1" x14ac:dyDescent="0.25">
      <c r="A1001" s="20" t="str">
        <f t="shared" si="51"/>
        <v>2290HILLSBOROUGH</v>
      </c>
      <c r="B1001" s="37">
        <v>2290</v>
      </c>
      <c r="C1001" s="37" t="s">
        <v>1539</v>
      </c>
      <c r="D1001" s="38" t="s">
        <v>800</v>
      </c>
      <c r="E1001" s="39">
        <v>1290.9700001409201</v>
      </c>
      <c r="F1001" s="39">
        <f t="shared" si="52"/>
        <v>1420.0670001550122</v>
      </c>
      <c r="G1001" s="39">
        <f t="shared" si="53"/>
        <v>1678.2610001831961</v>
      </c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BK1001" s="51">
        <v>1085000</v>
      </c>
      <c r="BL1001" s="52">
        <v>1.710261213445728</v>
      </c>
    </row>
    <row r="1002" spans="1:64" ht="25.5" customHeight="1" thickTop="1" thickBot="1" x14ac:dyDescent="0.25">
      <c r="A1002" s="20" t="str">
        <f t="shared" si="51"/>
        <v>2290KAHIBAH</v>
      </c>
      <c r="B1002" s="20">
        <v>2290</v>
      </c>
      <c r="C1002" s="20" t="s">
        <v>1540</v>
      </c>
      <c r="D1002" s="21" t="s">
        <v>800</v>
      </c>
      <c r="E1002" s="22">
        <v>1290.9700001409201</v>
      </c>
      <c r="F1002" s="22">
        <f t="shared" si="52"/>
        <v>1420.0670001550122</v>
      </c>
      <c r="G1002" s="22">
        <f t="shared" si="53"/>
        <v>1678.2610001831961</v>
      </c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BK1002" s="63">
        <v>1086000</v>
      </c>
      <c r="BL1002" s="64">
        <v>1.7115724841294622</v>
      </c>
    </row>
    <row r="1003" spans="1:64" ht="25.5" customHeight="1" thickTop="1" thickBot="1" x14ac:dyDescent="0.25">
      <c r="A1003" s="20" t="str">
        <f t="shared" si="51"/>
        <v>2290MOUNT HUTTON</v>
      </c>
      <c r="B1003" s="37">
        <v>2290</v>
      </c>
      <c r="C1003" s="37" t="s">
        <v>1541</v>
      </c>
      <c r="D1003" s="38" t="s">
        <v>800</v>
      </c>
      <c r="E1003" s="39">
        <v>1290.9700001409201</v>
      </c>
      <c r="F1003" s="39">
        <f t="shared" si="52"/>
        <v>1420.0670001550122</v>
      </c>
      <c r="G1003" s="39">
        <f t="shared" si="53"/>
        <v>1678.2610001831961</v>
      </c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BK1003" s="51">
        <v>1087000</v>
      </c>
      <c r="BL1003" s="52">
        <v>1.7128785513581017</v>
      </c>
    </row>
    <row r="1004" spans="1:64" ht="25.5" customHeight="1" thickTop="1" thickBot="1" x14ac:dyDescent="0.25">
      <c r="A1004" s="20" t="str">
        <f t="shared" si="51"/>
        <v>2290REDHEAD</v>
      </c>
      <c r="B1004" s="20">
        <v>2290</v>
      </c>
      <c r="C1004" s="20" t="s">
        <v>1542</v>
      </c>
      <c r="D1004" s="21" t="s">
        <v>800</v>
      </c>
      <c r="E1004" s="22">
        <v>1290.9700001409201</v>
      </c>
      <c r="F1004" s="22">
        <f t="shared" si="52"/>
        <v>1420.0670001550122</v>
      </c>
      <c r="G1004" s="22">
        <f t="shared" si="53"/>
        <v>1678.2610001831961</v>
      </c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BK1004" s="63">
        <v>1088000</v>
      </c>
      <c r="BL1004" s="64">
        <v>1.7141846185867418</v>
      </c>
    </row>
    <row r="1005" spans="1:64" ht="25.5" customHeight="1" thickTop="1" thickBot="1" x14ac:dyDescent="0.25">
      <c r="A1005" s="20" t="str">
        <f t="shared" si="51"/>
        <v>2290TINGIRA HEIGHTS</v>
      </c>
      <c r="B1005" s="37">
        <v>2290</v>
      </c>
      <c r="C1005" s="37" t="s">
        <v>1543</v>
      </c>
      <c r="D1005" s="38" t="s">
        <v>800</v>
      </c>
      <c r="E1005" s="39">
        <v>1290.9700001409201</v>
      </c>
      <c r="F1005" s="39">
        <f t="shared" si="52"/>
        <v>1420.0670001550122</v>
      </c>
      <c r="G1005" s="39">
        <f t="shared" si="53"/>
        <v>1678.2610001831961</v>
      </c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BK1005" s="51">
        <v>1089000</v>
      </c>
      <c r="BL1005" s="52">
        <v>1.7154958892704757</v>
      </c>
    </row>
    <row r="1006" spans="1:64" ht="25.5" customHeight="1" thickTop="1" thickBot="1" x14ac:dyDescent="0.25">
      <c r="A1006" s="20" t="str">
        <f t="shared" si="51"/>
        <v>2290WHITEBRIDGE</v>
      </c>
      <c r="B1006" s="20">
        <v>2290</v>
      </c>
      <c r="C1006" s="20" t="s">
        <v>1544</v>
      </c>
      <c r="D1006" s="21" t="s">
        <v>800</v>
      </c>
      <c r="E1006" s="22">
        <v>1290.9700001409201</v>
      </c>
      <c r="F1006" s="22">
        <f t="shared" si="52"/>
        <v>1420.0670001550122</v>
      </c>
      <c r="G1006" s="22">
        <f t="shared" si="53"/>
        <v>1678.2610001831961</v>
      </c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BK1006" s="63">
        <v>1090000</v>
      </c>
      <c r="BL1006" s="64">
        <v>1.7168071599542096</v>
      </c>
    </row>
    <row r="1007" spans="1:64" ht="25.5" customHeight="1" thickTop="1" thickBot="1" x14ac:dyDescent="0.25">
      <c r="A1007" s="20" t="str">
        <f t="shared" si="51"/>
        <v>2291MEREWETHER</v>
      </c>
      <c r="B1007" s="37">
        <v>2291</v>
      </c>
      <c r="C1007" s="37" t="s">
        <v>1545</v>
      </c>
      <c r="D1007" s="38" t="s">
        <v>800</v>
      </c>
      <c r="E1007" s="39">
        <v>1355.458000604664</v>
      </c>
      <c r="F1007" s="39">
        <f t="shared" si="52"/>
        <v>1491.0038006651305</v>
      </c>
      <c r="G1007" s="39">
        <f t="shared" si="53"/>
        <v>1762.0954007860632</v>
      </c>
      <c r="I1007" s="10"/>
      <c r="J1007" s="10"/>
      <c r="K1007" s="10"/>
      <c r="L1007" s="10"/>
      <c r="M1007" s="10"/>
      <c r="N1007" s="10"/>
      <c r="O1007" s="10"/>
      <c r="P1007" s="10"/>
      <c r="Q1007" s="10"/>
      <c r="R1007" s="10"/>
      <c r="S1007" s="10"/>
      <c r="T1007" s="10"/>
      <c r="BK1007" s="51">
        <v>1091000</v>
      </c>
      <c r="BL1007" s="52">
        <v>1.7181132271828494</v>
      </c>
    </row>
    <row r="1008" spans="1:64" ht="25.5" customHeight="1" thickTop="1" thickBot="1" x14ac:dyDescent="0.25">
      <c r="A1008" s="20" t="str">
        <f t="shared" si="51"/>
        <v>2291MEREWETHER HEIGHTS</v>
      </c>
      <c r="B1008" s="20">
        <v>2291</v>
      </c>
      <c r="C1008" s="20" t="s">
        <v>1546</v>
      </c>
      <c r="D1008" s="21" t="s">
        <v>800</v>
      </c>
      <c r="E1008" s="22">
        <v>1355.458000604664</v>
      </c>
      <c r="F1008" s="22">
        <f t="shared" si="52"/>
        <v>1491.0038006651305</v>
      </c>
      <c r="G1008" s="22">
        <f t="shared" si="53"/>
        <v>1762.0954007860632</v>
      </c>
      <c r="I1008" s="10"/>
      <c r="J1008" s="10"/>
      <c r="K1008" s="10"/>
      <c r="L1008" s="10"/>
      <c r="M1008" s="10"/>
      <c r="N1008" s="10"/>
      <c r="O1008" s="10"/>
      <c r="P1008" s="10"/>
      <c r="Q1008" s="10"/>
      <c r="R1008" s="10"/>
      <c r="S1008" s="10"/>
      <c r="T1008" s="10"/>
      <c r="BK1008" s="63">
        <v>1092000</v>
      </c>
      <c r="BL1008" s="64">
        <v>1.7194244978665834</v>
      </c>
    </row>
    <row r="1009" spans="1:64" ht="25.5" customHeight="1" thickTop="1" thickBot="1" x14ac:dyDescent="0.25">
      <c r="A1009" s="20" t="str">
        <f t="shared" si="51"/>
        <v>2291THE JUNCTION</v>
      </c>
      <c r="B1009" s="37">
        <v>2291</v>
      </c>
      <c r="C1009" s="37" t="s">
        <v>1547</v>
      </c>
      <c r="D1009" s="38" t="s">
        <v>800</v>
      </c>
      <c r="E1009" s="39">
        <v>1355.458000604664</v>
      </c>
      <c r="F1009" s="39">
        <f t="shared" si="52"/>
        <v>1491.0038006651305</v>
      </c>
      <c r="G1009" s="39">
        <f t="shared" si="53"/>
        <v>1762.0954007860632</v>
      </c>
      <c r="I1009" s="10"/>
      <c r="J1009" s="10"/>
      <c r="K1009" s="10"/>
      <c r="L1009" s="10"/>
      <c r="M1009" s="10"/>
      <c r="N1009" s="10"/>
      <c r="O1009" s="10"/>
      <c r="P1009" s="10"/>
      <c r="Q1009" s="10"/>
      <c r="R1009" s="10"/>
      <c r="S1009" s="10"/>
      <c r="T1009" s="10"/>
      <c r="BK1009" s="51">
        <v>1093000</v>
      </c>
      <c r="BL1009" s="52">
        <v>1.720725361640129</v>
      </c>
    </row>
    <row r="1010" spans="1:64" ht="25.5" customHeight="1" thickTop="1" thickBot="1" x14ac:dyDescent="0.25">
      <c r="A1010" s="20" t="str">
        <f t="shared" si="51"/>
        <v>2292BROADMEADOW</v>
      </c>
      <c r="B1010" s="20">
        <v>2292</v>
      </c>
      <c r="C1010" s="20" t="s">
        <v>1548</v>
      </c>
      <c r="D1010" s="21" t="s">
        <v>800</v>
      </c>
      <c r="E1010" s="22">
        <v>1411.7280002137843</v>
      </c>
      <c r="F1010" s="22">
        <f t="shared" si="52"/>
        <v>1552.9008002351629</v>
      </c>
      <c r="G1010" s="22">
        <f t="shared" si="53"/>
        <v>1835.2464002779197</v>
      </c>
      <c r="I1010" s="10"/>
      <c r="J1010" s="10"/>
      <c r="K1010" s="10"/>
      <c r="L1010" s="10"/>
      <c r="M1010" s="10"/>
      <c r="N1010" s="10"/>
      <c r="O1010" s="10"/>
      <c r="P1010" s="10"/>
      <c r="Q1010" s="10"/>
      <c r="R1010" s="10"/>
      <c r="S1010" s="10"/>
      <c r="T1010" s="10"/>
      <c r="BK1010" s="63">
        <v>1094000</v>
      </c>
      <c r="BL1010" s="64">
        <v>1.7220262254136747</v>
      </c>
    </row>
    <row r="1011" spans="1:64" ht="25.5" customHeight="1" thickTop="1" thickBot="1" x14ac:dyDescent="0.25">
      <c r="A1011" s="20" t="str">
        <f t="shared" si="51"/>
        <v>2292HAMILTON NORTH</v>
      </c>
      <c r="B1011" s="37">
        <v>2292</v>
      </c>
      <c r="C1011" s="37" t="s">
        <v>1549</v>
      </c>
      <c r="D1011" s="38" t="s">
        <v>800</v>
      </c>
      <c r="E1011" s="39">
        <v>1411.7280002137843</v>
      </c>
      <c r="F1011" s="39">
        <f t="shared" si="52"/>
        <v>1552.9008002351629</v>
      </c>
      <c r="G1011" s="39">
        <f t="shared" si="53"/>
        <v>1835.2464002779197</v>
      </c>
      <c r="I1011" s="10"/>
      <c r="J1011" s="10"/>
      <c r="K1011" s="10"/>
      <c r="L1011" s="10"/>
      <c r="M1011" s="10"/>
      <c r="N1011" s="10"/>
      <c r="O1011" s="10"/>
      <c r="P1011" s="10"/>
      <c r="Q1011" s="10"/>
      <c r="R1011" s="10"/>
      <c r="S1011" s="10"/>
      <c r="T1011" s="10"/>
      <c r="BK1011" s="51">
        <v>1095000</v>
      </c>
      <c r="BL1011" s="52">
        <v>1.723342699552503</v>
      </c>
    </row>
    <row r="1012" spans="1:64" ht="25.5" customHeight="1" thickTop="1" thickBot="1" x14ac:dyDescent="0.25">
      <c r="A1012" s="20" t="str">
        <f t="shared" si="51"/>
        <v>2293MARYVILLE</v>
      </c>
      <c r="B1012" s="20">
        <v>2293</v>
      </c>
      <c r="C1012" s="20" t="s">
        <v>1550</v>
      </c>
      <c r="D1012" s="21" t="s">
        <v>800</v>
      </c>
      <c r="E1012" s="22">
        <v>1405.3619995491122</v>
      </c>
      <c r="F1012" s="22">
        <f t="shared" si="52"/>
        <v>1545.8981995040235</v>
      </c>
      <c r="G1012" s="22">
        <f t="shared" si="53"/>
        <v>1826.9705994138458</v>
      </c>
      <c r="I1012" s="10"/>
      <c r="J1012" s="10"/>
      <c r="K1012" s="10"/>
      <c r="L1012" s="10"/>
      <c r="M1012" s="10"/>
      <c r="N1012" s="10"/>
      <c r="O1012" s="10"/>
      <c r="P1012" s="10"/>
      <c r="Q1012" s="10"/>
      <c r="R1012" s="10"/>
      <c r="S1012" s="10"/>
      <c r="T1012" s="10"/>
      <c r="BK1012" s="63">
        <v>1096000</v>
      </c>
      <c r="BL1012" s="64">
        <v>1.7246487667811425</v>
      </c>
    </row>
    <row r="1013" spans="1:64" ht="25.5" customHeight="1" thickTop="1" thickBot="1" x14ac:dyDescent="0.25">
      <c r="A1013" s="20" t="str">
        <f t="shared" si="51"/>
        <v>2293WICKHAM</v>
      </c>
      <c r="B1013" s="37">
        <v>2293</v>
      </c>
      <c r="C1013" s="37" t="s">
        <v>549</v>
      </c>
      <c r="D1013" s="38" t="s">
        <v>800</v>
      </c>
      <c r="E1013" s="39">
        <v>1405.3619995491122</v>
      </c>
      <c r="F1013" s="39">
        <f t="shared" si="52"/>
        <v>1545.8981995040235</v>
      </c>
      <c r="G1013" s="39">
        <f t="shared" si="53"/>
        <v>1826.9705994138458</v>
      </c>
      <c r="I1013" s="10"/>
      <c r="J1013" s="10"/>
      <c r="K1013" s="10"/>
      <c r="L1013" s="10"/>
      <c r="M1013" s="10"/>
      <c r="N1013" s="10"/>
      <c r="O1013" s="10"/>
      <c r="P1013" s="10"/>
      <c r="Q1013" s="10"/>
      <c r="R1013" s="10"/>
      <c r="S1013" s="10"/>
      <c r="T1013" s="10"/>
      <c r="BK1013" s="51">
        <v>1097000</v>
      </c>
      <c r="BL1013" s="52">
        <v>1.7259548340097826</v>
      </c>
    </row>
    <row r="1014" spans="1:64" ht="25.5" customHeight="1" thickTop="1" thickBot="1" x14ac:dyDescent="0.25">
      <c r="A1014" s="20" t="str">
        <f t="shared" si="51"/>
        <v>2294CARRINGTON</v>
      </c>
      <c r="B1014" s="20">
        <v>2294</v>
      </c>
      <c r="C1014" s="20" t="s">
        <v>1551</v>
      </c>
      <c r="D1014" s="21" t="s">
        <v>800</v>
      </c>
      <c r="E1014" s="22">
        <v>1596.2000003276801</v>
      </c>
      <c r="F1014" s="22">
        <f t="shared" si="52"/>
        <v>1755.8200003604481</v>
      </c>
      <c r="G1014" s="22">
        <f t="shared" si="53"/>
        <v>2075.0600004259841</v>
      </c>
      <c r="I1014" s="10"/>
      <c r="J1014" s="10"/>
      <c r="K1014" s="10"/>
      <c r="L1014" s="10"/>
      <c r="M1014" s="10"/>
      <c r="N1014" s="10"/>
      <c r="O1014" s="10"/>
      <c r="P1014" s="10"/>
      <c r="Q1014" s="10"/>
      <c r="R1014" s="10"/>
      <c r="S1014" s="10"/>
      <c r="T1014" s="10"/>
      <c r="BK1014" s="63">
        <v>1098000</v>
      </c>
      <c r="BL1014" s="64">
        <v>1.7272609012384224</v>
      </c>
    </row>
    <row r="1015" spans="1:64" ht="25.5" customHeight="1" thickTop="1" thickBot="1" x14ac:dyDescent="0.25">
      <c r="A1015" s="20" t="str">
        <f t="shared" si="51"/>
        <v>2295FERN BAY</v>
      </c>
      <c r="B1015" s="37">
        <v>2295</v>
      </c>
      <c r="C1015" s="37" t="s">
        <v>1552</v>
      </c>
      <c r="D1015" s="38" t="s">
        <v>800</v>
      </c>
      <c r="E1015" s="39">
        <v>1495.6280001889602</v>
      </c>
      <c r="F1015" s="39">
        <f t="shared" si="52"/>
        <v>1645.1908002078562</v>
      </c>
      <c r="G1015" s="39">
        <f t="shared" si="53"/>
        <v>1944.3164002456483</v>
      </c>
      <c r="I1015" s="10"/>
      <c r="J1015" s="10"/>
      <c r="K1015" s="10"/>
      <c r="L1015" s="10"/>
      <c r="M1015" s="10"/>
      <c r="N1015" s="10"/>
      <c r="O1015" s="10"/>
      <c r="P1015" s="10"/>
      <c r="Q1015" s="10"/>
      <c r="R1015" s="10"/>
      <c r="S1015" s="10"/>
      <c r="T1015" s="10"/>
      <c r="BK1015" s="51">
        <v>1099000</v>
      </c>
      <c r="BL1015" s="52">
        <v>1.7285721719221563</v>
      </c>
    </row>
    <row r="1016" spans="1:64" ht="25.5" customHeight="1" thickTop="1" thickBot="1" x14ac:dyDescent="0.25">
      <c r="A1016" s="20" t="str">
        <f t="shared" si="51"/>
        <v>2295STOCKTON</v>
      </c>
      <c r="B1016" s="20">
        <v>2295</v>
      </c>
      <c r="C1016" s="20" t="s">
        <v>1553</v>
      </c>
      <c r="D1016" s="21" t="s">
        <v>800</v>
      </c>
      <c r="E1016" s="22">
        <v>1495.6280001889602</v>
      </c>
      <c r="F1016" s="22">
        <f t="shared" si="52"/>
        <v>1645.1908002078562</v>
      </c>
      <c r="G1016" s="22">
        <f t="shared" si="53"/>
        <v>1944.3164002456483</v>
      </c>
      <c r="I1016" s="10"/>
      <c r="J1016" s="10"/>
      <c r="K1016" s="10"/>
      <c r="L1016" s="10"/>
      <c r="M1016" s="10"/>
      <c r="N1016" s="10"/>
      <c r="O1016" s="10"/>
      <c r="P1016" s="10"/>
      <c r="Q1016" s="10"/>
      <c r="R1016" s="10"/>
      <c r="S1016" s="10"/>
      <c r="T1016" s="10"/>
      <c r="BK1016" s="63">
        <v>1100000</v>
      </c>
      <c r="BL1016" s="64">
        <v>1.7298834426058902</v>
      </c>
    </row>
    <row r="1017" spans="1:64" ht="25.5" customHeight="1" thickTop="1" thickBot="1" x14ac:dyDescent="0.25">
      <c r="A1017" s="20" t="str">
        <f t="shared" si="51"/>
        <v>2296ISLINGTON</v>
      </c>
      <c r="B1017" s="37">
        <v>2296</v>
      </c>
      <c r="C1017" s="37" t="s">
        <v>1554</v>
      </c>
      <c r="D1017" s="38" t="s">
        <v>800</v>
      </c>
      <c r="E1017" s="39">
        <v>1366.327999495272</v>
      </c>
      <c r="F1017" s="39">
        <f t="shared" si="52"/>
        <v>1502.9607994447992</v>
      </c>
      <c r="G1017" s="39">
        <f t="shared" si="53"/>
        <v>1776.2263993438537</v>
      </c>
      <c r="I1017" s="10"/>
      <c r="J1017" s="10"/>
      <c r="K1017" s="10"/>
      <c r="L1017" s="10"/>
      <c r="M1017" s="10"/>
      <c r="N1017" s="10"/>
      <c r="O1017" s="10"/>
      <c r="P1017" s="10"/>
      <c r="Q1017" s="10"/>
      <c r="R1017" s="10"/>
      <c r="S1017" s="10"/>
      <c r="T1017" s="10"/>
      <c r="BK1017" s="51">
        <v>1101000</v>
      </c>
      <c r="BL1017" s="52">
        <v>1.7311895098345302</v>
      </c>
    </row>
    <row r="1018" spans="1:64" ht="25.5" customHeight="1" thickTop="1" thickBot="1" x14ac:dyDescent="0.25">
      <c r="A1018" s="20" t="str">
        <f t="shared" si="51"/>
        <v>2297TIGHES HILL</v>
      </c>
      <c r="B1018" s="20">
        <v>2297</v>
      </c>
      <c r="C1018" s="20" t="s">
        <v>1555</v>
      </c>
      <c r="D1018" s="21" t="s">
        <v>800</v>
      </c>
      <c r="E1018" s="22">
        <v>1298.3759996357921</v>
      </c>
      <c r="F1018" s="22">
        <f t="shared" si="52"/>
        <v>1428.2135995993715</v>
      </c>
      <c r="G1018" s="22">
        <f t="shared" si="53"/>
        <v>1687.8887995265297</v>
      </c>
      <c r="I1018" s="10"/>
      <c r="J1018" s="10"/>
      <c r="K1018" s="10"/>
      <c r="L1018" s="10"/>
      <c r="M1018" s="10"/>
      <c r="N1018" s="10"/>
      <c r="O1018" s="10"/>
      <c r="P1018" s="10"/>
      <c r="Q1018" s="10"/>
      <c r="R1018" s="10"/>
      <c r="S1018" s="10"/>
      <c r="T1018" s="10"/>
      <c r="BK1018" s="63">
        <v>1102000</v>
      </c>
      <c r="BL1018" s="64">
        <v>1.73249557706317</v>
      </c>
    </row>
    <row r="1019" spans="1:64" ht="25.5" customHeight="1" thickTop="1" thickBot="1" x14ac:dyDescent="0.25">
      <c r="A1019" s="20" t="str">
        <f t="shared" si="51"/>
        <v>2298GEORGETOWN</v>
      </c>
      <c r="B1019" s="37">
        <v>2298</v>
      </c>
      <c r="C1019" s="37" t="s">
        <v>1556</v>
      </c>
      <c r="D1019" s="38" t="s">
        <v>800</v>
      </c>
      <c r="E1019" s="39">
        <v>1312.82199946832</v>
      </c>
      <c r="F1019" s="39">
        <f t="shared" si="52"/>
        <v>1444.1041994151522</v>
      </c>
      <c r="G1019" s="39">
        <f t="shared" si="53"/>
        <v>1706.6685993088161</v>
      </c>
      <c r="I1019" s="10"/>
      <c r="J1019" s="10"/>
      <c r="K1019" s="10"/>
      <c r="L1019" s="10"/>
      <c r="M1019" s="10"/>
      <c r="N1019" s="10"/>
      <c r="O1019" s="10"/>
      <c r="P1019" s="10"/>
      <c r="Q1019" s="10"/>
      <c r="R1019" s="10"/>
      <c r="S1019" s="10"/>
      <c r="T1019" s="10"/>
      <c r="BK1019" s="51">
        <v>1103000</v>
      </c>
      <c r="BL1019" s="52">
        <v>1.7338016442918098</v>
      </c>
    </row>
    <row r="1020" spans="1:64" ht="25.5" customHeight="1" thickTop="1" thickBot="1" x14ac:dyDescent="0.25">
      <c r="A1020" s="20" t="str">
        <f t="shared" si="51"/>
        <v>2298WARATAH</v>
      </c>
      <c r="B1020" s="20">
        <v>2298</v>
      </c>
      <c r="C1020" s="20" t="s">
        <v>1557</v>
      </c>
      <c r="D1020" s="21" t="s">
        <v>800</v>
      </c>
      <c r="E1020" s="22">
        <v>1312.82199946832</v>
      </c>
      <c r="F1020" s="22">
        <f t="shared" si="52"/>
        <v>1444.1041994151522</v>
      </c>
      <c r="G1020" s="22">
        <f t="shared" si="53"/>
        <v>1706.6685993088161</v>
      </c>
      <c r="I1020" s="10"/>
      <c r="J1020" s="10"/>
      <c r="K1020" s="10"/>
      <c r="L1020" s="10"/>
      <c r="M1020" s="10"/>
      <c r="N1020" s="10"/>
      <c r="O1020" s="10"/>
      <c r="P1020" s="10"/>
      <c r="Q1020" s="10"/>
      <c r="R1020" s="10"/>
      <c r="S1020" s="10"/>
      <c r="T1020" s="10"/>
      <c r="BK1020" s="63">
        <v>1104000</v>
      </c>
      <c r="BL1020" s="64">
        <v>1.7351077115204496</v>
      </c>
    </row>
    <row r="1021" spans="1:64" ht="25.5" customHeight="1" thickTop="1" thickBot="1" x14ac:dyDescent="0.25">
      <c r="A1021" s="20" t="str">
        <f t="shared" si="51"/>
        <v>2298WARATAH WEST</v>
      </c>
      <c r="B1021" s="37">
        <v>2298</v>
      </c>
      <c r="C1021" s="37" t="s">
        <v>1558</v>
      </c>
      <c r="D1021" s="38" t="s">
        <v>800</v>
      </c>
      <c r="E1021" s="39">
        <v>1312.82199946832</v>
      </c>
      <c r="F1021" s="39">
        <f t="shared" si="52"/>
        <v>1444.1041994151522</v>
      </c>
      <c r="G1021" s="39">
        <f t="shared" si="53"/>
        <v>1706.6685993088161</v>
      </c>
      <c r="I1021" s="10"/>
      <c r="J1021" s="10"/>
      <c r="K1021" s="10"/>
      <c r="L1021" s="10"/>
      <c r="M1021" s="10"/>
      <c r="N1021" s="10"/>
      <c r="O1021" s="10"/>
      <c r="P1021" s="10"/>
      <c r="Q1021" s="10"/>
      <c r="R1021" s="10"/>
      <c r="S1021" s="10"/>
      <c r="T1021" s="10"/>
      <c r="BK1021" s="51">
        <v>1105000</v>
      </c>
      <c r="BL1021" s="52">
        <v>1.7364137787490894</v>
      </c>
    </row>
    <row r="1022" spans="1:64" ht="25.5" customHeight="1" thickTop="1" thickBot="1" x14ac:dyDescent="0.25">
      <c r="A1022" s="20" t="str">
        <f t="shared" si="51"/>
        <v>2299JESMOND</v>
      </c>
      <c r="B1022" s="20">
        <v>2299</v>
      </c>
      <c r="C1022" s="20" t="s">
        <v>1559</v>
      </c>
      <c r="D1022" s="21" t="s">
        <v>800</v>
      </c>
      <c r="E1022" s="22">
        <v>1321.150000604192</v>
      </c>
      <c r="F1022" s="22">
        <f t="shared" si="52"/>
        <v>1453.2650006646113</v>
      </c>
      <c r="G1022" s="22">
        <f t="shared" si="53"/>
        <v>1717.4950007854495</v>
      </c>
      <c r="I1022" s="10"/>
      <c r="J1022" s="10"/>
      <c r="K1022" s="10"/>
      <c r="L1022" s="10"/>
      <c r="M1022" s="10"/>
      <c r="N1022" s="10"/>
      <c r="O1022" s="10"/>
      <c r="P1022" s="10"/>
      <c r="Q1022" s="10"/>
      <c r="R1022" s="10"/>
      <c r="S1022" s="10"/>
      <c r="T1022" s="10"/>
      <c r="BK1022" s="63">
        <v>1106000</v>
      </c>
      <c r="BL1022" s="64">
        <v>1.7377146425226351</v>
      </c>
    </row>
    <row r="1023" spans="1:64" ht="25.5" customHeight="1" thickTop="1" thickBot="1" x14ac:dyDescent="0.25">
      <c r="A1023" s="20" t="str">
        <f t="shared" si="51"/>
        <v>2299LAMBTON</v>
      </c>
      <c r="B1023" s="37">
        <v>2299</v>
      </c>
      <c r="C1023" s="37" t="s">
        <v>1560</v>
      </c>
      <c r="D1023" s="38" t="s">
        <v>800</v>
      </c>
      <c r="E1023" s="39">
        <v>1321.150000604192</v>
      </c>
      <c r="F1023" s="39">
        <f t="shared" si="52"/>
        <v>1453.2650006646113</v>
      </c>
      <c r="G1023" s="39">
        <f t="shared" si="53"/>
        <v>1717.4950007854495</v>
      </c>
      <c r="I1023" s="10"/>
      <c r="J1023" s="10"/>
      <c r="K1023" s="10"/>
      <c r="L1023" s="10"/>
      <c r="M1023" s="10"/>
      <c r="N1023" s="10"/>
      <c r="O1023" s="10"/>
      <c r="P1023" s="10"/>
      <c r="Q1023" s="10"/>
      <c r="R1023" s="10"/>
      <c r="S1023" s="10"/>
      <c r="T1023" s="10"/>
      <c r="BK1023" s="51">
        <v>1107000</v>
      </c>
      <c r="BL1023" s="52">
        <v>1.7390311166614634</v>
      </c>
    </row>
    <row r="1024" spans="1:64" ht="25.5" customHeight="1" thickTop="1" thickBot="1" x14ac:dyDescent="0.25">
      <c r="A1024" s="20" t="str">
        <f t="shared" si="51"/>
        <v>2299NORTH LAMBTON</v>
      </c>
      <c r="B1024" s="20">
        <v>2299</v>
      </c>
      <c r="C1024" s="20" t="s">
        <v>1561</v>
      </c>
      <c r="D1024" s="21" t="s">
        <v>800</v>
      </c>
      <c r="E1024" s="22">
        <v>1321.150000604192</v>
      </c>
      <c r="F1024" s="22">
        <f t="shared" si="52"/>
        <v>1453.2650006646113</v>
      </c>
      <c r="G1024" s="22">
        <f t="shared" si="53"/>
        <v>1717.4950007854495</v>
      </c>
      <c r="I1024" s="10"/>
      <c r="J1024" s="10"/>
      <c r="K1024" s="10"/>
      <c r="L1024" s="10"/>
      <c r="M1024" s="10"/>
      <c r="N1024" s="10"/>
      <c r="O1024" s="10"/>
      <c r="P1024" s="10"/>
      <c r="Q1024" s="10"/>
      <c r="R1024" s="10"/>
      <c r="S1024" s="10"/>
      <c r="T1024" s="10"/>
      <c r="BK1024" s="63">
        <v>1108000</v>
      </c>
      <c r="BL1024" s="64">
        <v>1.740331980435009</v>
      </c>
    </row>
    <row r="1025" spans="1:64" ht="25.5" customHeight="1" thickTop="1" thickBot="1" x14ac:dyDescent="0.25">
      <c r="A1025" s="20" t="str">
        <f t="shared" si="51"/>
        <v>2300BAR BEACH</v>
      </c>
      <c r="B1025" s="37">
        <v>2300</v>
      </c>
      <c r="C1025" s="37" t="s">
        <v>1562</v>
      </c>
      <c r="D1025" s="38" t="s">
        <v>800</v>
      </c>
      <c r="E1025" s="39">
        <v>1325.2539999071121</v>
      </c>
      <c r="F1025" s="39">
        <f t="shared" si="52"/>
        <v>1457.7793998978234</v>
      </c>
      <c r="G1025" s="39">
        <f t="shared" si="53"/>
        <v>1722.8301998792458</v>
      </c>
      <c r="I1025" s="10"/>
      <c r="J1025" s="10"/>
      <c r="K1025" s="10"/>
      <c r="L1025" s="10"/>
      <c r="M1025" s="10"/>
      <c r="N1025" s="10"/>
      <c r="O1025" s="10"/>
      <c r="P1025" s="10"/>
      <c r="Q1025" s="10"/>
      <c r="R1025" s="10"/>
      <c r="S1025" s="10"/>
      <c r="T1025" s="10"/>
      <c r="BK1025" s="51">
        <v>1109000</v>
      </c>
      <c r="BL1025" s="52">
        <v>1.7416380476636486</v>
      </c>
    </row>
    <row r="1026" spans="1:64" ht="25.5" customHeight="1" thickTop="1" thickBot="1" x14ac:dyDescent="0.25">
      <c r="A1026" s="20" t="str">
        <f t="shared" si="51"/>
        <v>2300COOKS HILL</v>
      </c>
      <c r="B1026" s="20">
        <v>2300</v>
      </c>
      <c r="C1026" s="20" t="s">
        <v>1563</v>
      </c>
      <c r="D1026" s="21" t="s">
        <v>800</v>
      </c>
      <c r="E1026" s="22">
        <v>1325.2539999071121</v>
      </c>
      <c r="F1026" s="22">
        <f t="shared" si="52"/>
        <v>1457.7793998978234</v>
      </c>
      <c r="G1026" s="22">
        <f t="shared" si="53"/>
        <v>1722.8301998792458</v>
      </c>
      <c r="I1026" s="10"/>
      <c r="J1026" s="10"/>
      <c r="K1026" s="10"/>
      <c r="L1026" s="10"/>
      <c r="M1026" s="10"/>
      <c r="N1026" s="10"/>
      <c r="O1026" s="10"/>
      <c r="P1026" s="10"/>
      <c r="Q1026" s="10"/>
      <c r="R1026" s="10"/>
      <c r="S1026" s="10"/>
      <c r="T1026" s="10"/>
      <c r="BK1026" s="63">
        <v>1110000</v>
      </c>
      <c r="BL1026" s="64">
        <v>1.7429441148922886</v>
      </c>
    </row>
    <row r="1027" spans="1:64" ht="25.5" customHeight="1" thickTop="1" thickBot="1" x14ac:dyDescent="0.25">
      <c r="A1027" s="20" t="str">
        <f t="shared" si="51"/>
        <v>2300NEWCASTLE</v>
      </c>
      <c r="B1027" s="37">
        <v>2300</v>
      </c>
      <c r="C1027" s="37" t="s">
        <v>1564</v>
      </c>
      <c r="D1027" s="38" t="s">
        <v>800</v>
      </c>
      <c r="E1027" s="39">
        <v>1325.2539999071121</v>
      </c>
      <c r="F1027" s="39">
        <f t="shared" si="52"/>
        <v>1457.7793998978234</v>
      </c>
      <c r="G1027" s="39">
        <f t="shared" si="53"/>
        <v>1722.8301998792458</v>
      </c>
      <c r="I1027" s="10"/>
      <c r="J1027" s="10"/>
      <c r="K1027" s="10"/>
      <c r="L1027" s="10"/>
      <c r="M1027" s="10"/>
      <c r="N1027" s="10"/>
      <c r="O1027" s="10"/>
      <c r="P1027" s="10"/>
      <c r="Q1027" s="10"/>
      <c r="R1027" s="10"/>
      <c r="S1027" s="10"/>
      <c r="T1027" s="10"/>
      <c r="BK1027" s="51">
        <v>1111000</v>
      </c>
      <c r="BL1027" s="52">
        <v>1.7442553855760226</v>
      </c>
    </row>
    <row r="1028" spans="1:64" ht="25.5" customHeight="1" thickTop="1" thickBot="1" x14ac:dyDescent="0.25">
      <c r="A1028" s="20" t="str">
        <f t="shared" si="51"/>
        <v>2300NEWCASTLE EAST</v>
      </c>
      <c r="B1028" s="20">
        <v>2300</v>
      </c>
      <c r="C1028" s="20" t="s">
        <v>1565</v>
      </c>
      <c r="D1028" s="21" t="s">
        <v>800</v>
      </c>
      <c r="E1028" s="22">
        <v>1325.2539999071121</v>
      </c>
      <c r="F1028" s="22">
        <f t="shared" si="52"/>
        <v>1457.7793998978234</v>
      </c>
      <c r="G1028" s="22">
        <f t="shared" si="53"/>
        <v>1722.8301998792458</v>
      </c>
      <c r="I1028" s="10"/>
      <c r="J1028" s="10"/>
      <c r="K1028" s="10"/>
      <c r="L1028" s="10"/>
      <c r="M1028" s="10"/>
      <c r="N1028" s="10"/>
      <c r="O1028" s="10"/>
      <c r="P1028" s="10"/>
      <c r="Q1028" s="10"/>
      <c r="R1028" s="10"/>
      <c r="S1028" s="10"/>
      <c r="T1028" s="10"/>
      <c r="BK1028" s="63">
        <v>1112000</v>
      </c>
      <c r="BL1028" s="64">
        <v>1.7455458424393799</v>
      </c>
    </row>
    <row r="1029" spans="1:64" ht="25.5" customHeight="1" thickTop="1" thickBot="1" x14ac:dyDescent="0.25">
      <c r="A1029" s="20" t="str">
        <f t="shared" ref="A1029:A1092" si="54">CONCATENATE(B1029,C1029)</f>
        <v>2300THE HILL</v>
      </c>
      <c r="B1029" s="37">
        <v>2300</v>
      </c>
      <c r="C1029" s="37" t="s">
        <v>1566</v>
      </c>
      <c r="D1029" s="38" t="s">
        <v>800</v>
      </c>
      <c r="E1029" s="39">
        <v>1325.2539999071121</v>
      </c>
      <c r="F1029" s="39">
        <f t="shared" ref="F1029:F1092" si="55">1.1*E1029</f>
        <v>1457.7793998978234</v>
      </c>
      <c r="G1029" s="39">
        <f t="shared" ref="G1029:G1092" si="56">1.3*E1029</f>
        <v>1722.8301998792458</v>
      </c>
      <c r="I1029" s="10"/>
      <c r="J1029" s="10"/>
      <c r="K1029" s="10"/>
      <c r="L1029" s="10"/>
      <c r="M1029" s="10"/>
      <c r="N1029" s="10"/>
      <c r="O1029" s="10"/>
      <c r="P1029" s="10"/>
      <c r="Q1029" s="10"/>
      <c r="R1029" s="10"/>
      <c r="S1029" s="10"/>
      <c r="T1029" s="10"/>
      <c r="BK1029" s="51">
        <v>1113000</v>
      </c>
      <c r="BL1029" s="52">
        <v>1.746862316578208</v>
      </c>
    </row>
    <row r="1030" spans="1:64" ht="25.5" customHeight="1" thickTop="1" thickBot="1" x14ac:dyDescent="0.25">
      <c r="A1030" s="20" t="str">
        <f t="shared" si="54"/>
        <v>2302NEWCASTLE WEST</v>
      </c>
      <c r="B1030" s="20">
        <v>2302</v>
      </c>
      <c r="C1030" s="20" t="s">
        <v>1567</v>
      </c>
      <c r="D1030" s="21" t="s">
        <v>800</v>
      </c>
      <c r="E1030" s="22">
        <v>1439.944000299552</v>
      </c>
      <c r="F1030" s="22">
        <f t="shared" si="55"/>
        <v>1583.9384003295074</v>
      </c>
      <c r="G1030" s="22">
        <f t="shared" si="56"/>
        <v>1871.9272003894177</v>
      </c>
      <c r="I1030" s="10"/>
      <c r="J1030" s="10"/>
      <c r="K1030" s="10"/>
      <c r="L1030" s="10"/>
      <c r="M1030" s="10"/>
      <c r="N1030" s="10"/>
      <c r="O1030" s="10"/>
      <c r="P1030" s="10"/>
      <c r="Q1030" s="10"/>
      <c r="R1030" s="10"/>
      <c r="S1030" s="10"/>
      <c r="T1030" s="10"/>
      <c r="BK1030" s="63">
        <v>1114000</v>
      </c>
      <c r="BL1030" s="64">
        <v>1.7481683838068478</v>
      </c>
    </row>
    <row r="1031" spans="1:64" ht="25.5" customHeight="1" thickTop="1" thickBot="1" x14ac:dyDescent="0.25">
      <c r="A1031" s="20" t="str">
        <f t="shared" si="54"/>
        <v>2303HAMILTON</v>
      </c>
      <c r="B1031" s="37">
        <v>2303</v>
      </c>
      <c r="C1031" s="37" t="s">
        <v>1568</v>
      </c>
      <c r="D1031" s="38" t="s">
        <v>800</v>
      </c>
      <c r="E1031" s="39">
        <v>1410.0539998366803</v>
      </c>
      <c r="F1031" s="39">
        <f t="shared" si="55"/>
        <v>1551.0593998203485</v>
      </c>
      <c r="G1031" s="39">
        <f t="shared" si="56"/>
        <v>1833.0701997876845</v>
      </c>
      <c r="I1031" s="10"/>
      <c r="J1031" s="10"/>
      <c r="K1031" s="10"/>
      <c r="L1031" s="10"/>
      <c r="M1031" s="10"/>
      <c r="N1031" s="10"/>
      <c r="O1031" s="10"/>
      <c r="P1031" s="10"/>
      <c r="Q1031" s="10"/>
      <c r="R1031" s="10"/>
      <c r="S1031" s="10"/>
      <c r="T1031" s="10"/>
      <c r="BK1031" s="51">
        <v>1115000</v>
      </c>
      <c r="BL1031" s="52">
        <v>1.7494744510354876</v>
      </c>
    </row>
    <row r="1032" spans="1:64" ht="25.5" customHeight="1" thickTop="1" thickBot="1" x14ac:dyDescent="0.25">
      <c r="A1032" s="20" t="str">
        <f t="shared" si="54"/>
        <v>2303HAMILTON EAST</v>
      </c>
      <c r="B1032" s="20">
        <v>2303</v>
      </c>
      <c r="C1032" s="20" t="s">
        <v>1569</v>
      </c>
      <c r="D1032" s="21" t="s">
        <v>800</v>
      </c>
      <c r="E1032" s="22">
        <v>1410.0539998366803</v>
      </c>
      <c r="F1032" s="22">
        <f t="shared" si="55"/>
        <v>1551.0593998203485</v>
      </c>
      <c r="G1032" s="22">
        <f t="shared" si="56"/>
        <v>1833.0701997876845</v>
      </c>
      <c r="I1032" s="10"/>
      <c r="J1032" s="10"/>
      <c r="K1032" s="10"/>
      <c r="L1032" s="10"/>
      <c r="M1032" s="10"/>
      <c r="N1032" s="10"/>
      <c r="O1032" s="10"/>
      <c r="P1032" s="10"/>
      <c r="Q1032" s="10"/>
      <c r="R1032" s="10"/>
      <c r="S1032" s="10"/>
      <c r="T1032" s="10"/>
      <c r="BK1032" s="63">
        <v>1116000</v>
      </c>
      <c r="BL1032" s="64">
        <v>1.7507753148090333</v>
      </c>
    </row>
    <row r="1033" spans="1:64" ht="25.5" customHeight="1" thickTop="1" thickBot="1" x14ac:dyDescent="0.25">
      <c r="A1033" s="20" t="str">
        <f t="shared" si="54"/>
        <v>2303HAMILTON SOUTH</v>
      </c>
      <c r="B1033" s="37">
        <v>2303</v>
      </c>
      <c r="C1033" s="37" t="s">
        <v>1570</v>
      </c>
      <c r="D1033" s="38" t="s">
        <v>800</v>
      </c>
      <c r="E1033" s="39">
        <v>1410.0539998366803</v>
      </c>
      <c r="F1033" s="39">
        <f t="shared" si="55"/>
        <v>1551.0593998203485</v>
      </c>
      <c r="G1033" s="39">
        <f t="shared" si="56"/>
        <v>1833.0701997876845</v>
      </c>
      <c r="I1033" s="10"/>
      <c r="J1033" s="10"/>
      <c r="K1033" s="10"/>
      <c r="L1033" s="10"/>
      <c r="M1033" s="10"/>
      <c r="N1033" s="10"/>
      <c r="O1033" s="10"/>
      <c r="P1033" s="10"/>
      <c r="Q1033" s="10"/>
      <c r="R1033" s="10"/>
      <c r="S1033" s="10"/>
      <c r="T1033" s="10"/>
      <c r="BK1033" s="51">
        <v>1117000</v>
      </c>
      <c r="BL1033" s="52">
        <v>1.7520813820376731</v>
      </c>
    </row>
    <row r="1034" spans="1:64" ht="25.5" customHeight="1" thickTop="1" thickBot="1" x14ac:dyDescent="0.25">
      <c r="A1034" s="20" t="str">
        <f t="shared" si="54"/>
        <v>2304KOORAGANG</v>
      </c>
      <c r="B1034" s="20">
        <v>2304</v>
      </c>
      <c r="C1034" s="20" t="s">
        <v>1571</v>
      </c>
      <c r="D1034" s="21" t="s">
        <v>800</v>
      </c>
      <c r="E1034" s="22">
        <v>1321.3940000423361</v>
      </c>
      <c r="F1034" s="22">
        <f t="shared" si="55"/>
        <v>1453.5334000465698</v>
      </c>
      <c r="G1034" s="22">
        <f t="shared" si="56"/>
        <v>1717.812200055037</v>
      </c>
      <c r="I1034" s="10"/>
      <c r="J1034" s="10"/>
      <c r="K1034" s="10"/>
      <c r="L1034" s="10"/>
      <c r="M1034" s="10"/>
      <c r="N1034" s="10"/>
      <c r="O1034" s="10"/>
      <c r="P1034" s="10"/>
      <c r="Q1034" s="10"/>
      <c r="R1034" s="10"/>
      <c r="S1034" s="10"/>
      <c r="T1034" s="10"/>
      <c r="BK1034" s="63">
        <v>1118000</v>
      </c>
      <c r="BL1034" s="64">
        <v>1.7533874492663128</v>
      </c>
    </row>
    <row r="1035" spans="1:64" ht="25.5" customHeight="1" thickTop="1" thickBot="1" x14ac:dyDescent="0.25">
      <c r="A1035" s="20" t="str">
        <f t="shared" si="54"/>
        <v>2304MAYFIELD</v>
      </c>
      <c r="B1035" s="37">
        <v>2304</v>
      </c>
      <c r="C1035" s="37" t="s">
        <v>1572</v>
      </c>
      <c r="D1035" s="38" t="s">
        <v>800</v>
      </c>
      <c r="E1035" s="39">
        <v>1321.3940000423361</v>
      </c>
      <c r="F1035" s="39">
        <f t="shared" si="55"/>
        <v>1453.5334000465698</v>
      </c>
      <c r="G1035" s="39">
        <f t="shared" si="56"/>
        <v>1717.812200055037</v>
      </c>
      <c r="I1035" s="10"/>
      <c r="J1035" s="10"/>
      <c r="K1035" s="10"/>
      <c r="L1035" s="10"/>
      <c r="M1035" s="10"/>
      <c r="N1035" s="10"/>
      <c r="O1035" s="10"/>
      <c r="P1035" s="10"/>
      <c r="Q1035" s="10"/>
      <c r="R1035" s="10"/>
      <c r="S1035" s="10"/>
      <c r="T1035" s="10"/>
      <c r="BK1035" s="51">
        <v>1119000</v>
      </c>
      <c r="BL1035" s="52">
        <v>1.7546935164949526</v>
      </c>
    </row>
    <row r="1036" spans="1:64" ht="25.5" customHeight="1" thickTop="1" thickBot="1" x14ac:dyDescent="0.25">
      <c r="A1036" s="20" t="str">
        <f t="shared" si="54"/>
        <v>2304MAYFIELD EAST</v>
      </c>
      <c r="B1036" s="20">
        <v>2304</v>
      </c>
      <c r="C1036" s="20" t="s">
        <v>1573</v>
      </c>
      <c r="D1036" s="21" t="s">
        <v>800</v>
      </c>
      <c r="E1036" s="22">
        <v>1321.3940000423361</v>
      </c>
      <c r="F1036" s="22">
        <f t="shared" si="55"/>
        <v>1453.5334000465698</v>
      </c>
      <c r="G1036" s="22">
        <f t="shared" si="56"/>
        <v>1717.812200055037</v>
      </c>
      <c r="I1036" s="10"/>
      <c r="J1036" s="10"/>
      <c r="K1036" s="10"/>
      <c r="L1036" s="10"/>
      <c r="M1036" s="10"/>
      <c r="N1036" s="10"/>
      <c r="O1036" s="10"/>
      <c r="P1036" s="10"/>
      <c r="Q1036" s="10"/>
      <c r="R1036" s="10"/>
      <c r="S1036" s="10"/>
      <c r="T1036" s="10"/>
      <c r="BK1036" s="63">
        <v>1120000</v>
      </c>
      <c r="BL1036" s="64">
        <v>1.7559943802684983</v>
      </c>
    </row>
    <row r="1037" spans="1:64" ht="25.5" customHeight="1" thickTop="1" thickBot="1" x14ac:dyDescent="0.25">
      <c r="A1037" s="20" t="str">
        <f t="shared" si="54"/>
        <v>2304MAYFIELD NORTH</v>
      </c>
      <c r="B1037" s="37">
        <v>2304</v>
      </c>
      <c r="C1037" s="37" t="s">
        <v>1574</v>
      </c>
      <c r="D1037" s="38" t="s">
        <v>800</v>
      </c>
      <c r="E1037" s="39">
        <v>1321.3940000423361</v>
      </c>
      <c r="F1037" s="39">
        <f t="shared" si="55"/>
        <v>1453.5334000465698</v>
      </c>
      <c r="G1037" s="39">
        <f t="shared" si="56"/>
        <v>1717.812200055037</v>
      </c>
      <c r="I1037" s="10"/>
      <c r="J1037" s="10"/>
      <c r="K1037" s="10"/>
      <c r="L1037" s="10"/>
      <c r="M1037" s="10"/>
      <c r="N1037" s="10"/>
      <c r="O1037" s="10"/>
      <c r="P1037" s="10"/>
      <c r="Q1037" s="10"/>
      <c r="R1037" s="10"/>
      <c r="S1037" s="10"/>
      <c r="T1037" s="10"/>
      <c r="BK1037" s="51">
        <v>1121000</v>
      </c>
      <c r="BL1037" s="52">
        <v>1.7573004474971381</v>
      </c>
    </row>
    <row r="1038" spans="1:64" ht="25.5" customHeight="1" thickTop="1" thickBot="1" x14ac:dyDescent="0.25">
      <c r="A1038" s="20" t="str">
        <f t="shared" si="54"/>
        <v>2304MAYFIELD WEST</v>
      </c>
      <c r="B1038" s="20">
        <v>2304</v>
      </c>
      <c r="C1038" s="20" t="s">
        <v>1575</v>
      </c>
      <c r="D1038" s="21" t="s">
        <v>800</v>
      </c>
      <c r="E1038" s="22">
        <v>1321.3940000423361</v>
      </c>
      <c r="F1038" s="22">
        <f t="shared" si="55"/>
        <v>1453.5334000465698</v>
      </c>
      <c r="G1038" s="22">
        <f t="shared" si="56"/>
        <v>1717.812200055037</v>
      </c>
      <c r="I1038" s="10"/>
      <c r="J1038" s="10"/>
      <c r="K1038" s="10"/>
      <c r="L1038" s="10"/>
      <c r="M1038" s="10"/>
      <c r="N1038" s="10"/>
      <c r="O1038" s="10"/>
      <c r="P1038" s="10"/>
      <c r="Q1038" s="10"/>
      <c r="R1038" s="10"/>
      <c r="S1038" s="10"/>
      <c r="T1038" s="10"/>
      <c r="BK1038" s="63">
        <v>1122000</v>
      </c>
      <c r="BL1038" s="64">
        <v>1.7586065147257779</v>
      </c>
    </row>
    <row r="1039" spans="1:64" ht="25.5" customHeight="1" thickTop="1" thickBot="1" x14ac:dyDescent="0.25">
      <c r="A1039" s="20" t="str">
        <f t="shared" si="54"/>
        <v>2304SANDGATE</v>
      </c>
      <c r="B1039" s="37">
        <v>2304</v>
      </c>
      <c r="C1039" s="37" t="s">
        <v>1576</v>
      </c>
      <c r="D1039" s="38" t="s">
        <v>800</v>
      </c>
      <c r="E1039" s="39">
        <v>1321.3940000423361</v>
      </c>
      <c r="F1039" s="39">
        <f t="shared" si="55"/>
        <v>1453.5334000465698</v>
      </c>
      <c r="G1039" s="39">
        <f t="shared" si="56"/>
        <v>1717.812200055037</v>
      </c>
      <c r="I1039" s="10"/>
      <c r="J1039" s="10"/>
      <c r="K1039" s="10"/>
      <c r="L1039" s="10"/>
      <c r="M1039" s="10"/>
      <c r="N1039" s="10"/>
      <c r="O1039" s="10"/>
      <c r="P1039" s="10"/>
      <c r="Q1039" s="10"/>
      <c r="R1039" s="10"/>
      <c r="S1039" s="10"/>
      <c r="T1039" s="10"/>
      <c r="BK1039" s="51">
        <v>1123000</v>
      </c>
      <c r="BL1039" s="52">
        <v>1.7599125819544177</v>
      </c>
    </row>
    <row r="1040" spans="1:64" ht="25.5" customHeight="1" thickTop="1" thickBot="1" x14ac:dyDescent="0.25">
      <c r="A1040" s="20" t="str">
        <f t="shared" si="54"/>
        <v>2304WARABROOK</v>
      </c>
      <c r="B1040" s="20">
        <v>2304</v>
      </c>
      <c r="C1040" s="20" t="s">
        <v>1577</v>
      </c>
      <c r="D1040" s="21" t="s">
        <v>800</v>
      </c>
      <c r="E1040" s="22">
        <v>1321.3940000423361</v>
      </c>
      <c r="F1040" s="22">
        <f t="shared" si="55"/>
        <v>1453.5334000465698</v>
      </c>
      <c r="G1040" s="22">
        <f t="shared" si="56"/>
        <v>1717.812200055037</v>
      </c>
      <c r="I1040" s="10"/>
      <c r="J1040" s="10"/>
      <c r="K1040" s="10"/>
      <c r="L1040" s="10"/>
      <c r="M1040" s="10"/>
      <c r="N1040" s="10"/>
      <c r="O1040" s="10"/>
      <c r="P1040" s="10"/>
      <c r="Q1040" s="10"/>
      <c r="R1040" s="10"/>
      <c r="S1040" s="10"/>
      <c r="T1040" s="10"/>
      <c r="BK1040" s="63">
        <v>1124000</v>
      </c>
      <c r="BL1040" s="64">
        <v>1.7612134457279633</v>
      </c>
    </row>
    <row r="1041" spans="1:64" ht="25.5" customHeight="1" thickTop="1" thickBot="1" x14ac:dyDescent="0.25">
      <c r="A1041" s="20" t="str">
        <f t="shared" si="54"/>
        <v>2305NEW LAMBTON</v>
      </c>
      <c r="B1041" s="37">
        <v>2305</v>
      </c>
      <c r="C1041" s="37" t="s">
        <v>1578</v>
      </c>
      <c r="D1041" s="38" t="s">
        <v>800</v>
      </c>
      <c r="E1041" s="39">
        <v>1340.2579994124642</v>
      </c>
      <c r="F1041" s="39">
        <f t="shared" si="55"/>
        <v>1474.2837993537107</v>
      </c>
      <c r="G1041" s="39">
        <f t="shared" si="56"/>
        <v>1742.3353992362036</v>
      </c>
      <c r="I1041" s="10"/>
      <c r="J1041" s="10"/>
      <c r="K1041" s="10"/>
      <c r="L1041" s="10"/>
      <c r="M1041" s="10"/>
      <c r="N1041" s="10"/>
      <c r="O1041" s="10"/>
      <c r="P1041" s="10"/>
      <c r="Q1041" s="10"/>
      <c r="R1041" s="10"/>
      <c r="S1041" s="10"/>
      <c r="T1041" s="10"/>
      <c r="BK1041" s="51">
        <v>1125000</v>
      </c>
      <c r="BL1041" s="52">
        <v>1.7625195129566031</v>
      </c>
    </row>
    <row r="1042" spans="1:64" ht="25.5" customHeight="1" thickTop="1" thickBot="1" x14ac:dyDescent="0.25">
      <c r="A1042" s="20" t="str">
        <f t="shared" si="54"/>
        <v>2305NEW LAMBTON HEIGHTS</v>
      </c>
      <c r="B1042" s="20">
        <v>2305</v>
      </c>
      <c r="C1042" s="20" t="s">
        <v>1579</v>
      </c>
      <c r="D1042" s="21" t="s">
        <v>800</v>
      </c>
      <c r="E1042" s="22">
        <v>1340.2579994124642</v>
      </c>
      <c r="F1042" s="22">
        <f t="shared" si="55"/>
        <v>1474.2837993537107</v>
      </c>
      <c r="G1042" s="22">
        <f t="shared" si="56"/>
        <v>1742.3353992362036</v>
      </c>
      <c r="I1042" s="10"/>
      <c r="J1042" s="10"/>
      <c r="K1042" s="10"/>
      <c r="L1042" s="10"/>
      <c r="M1042" s="10"/>
      <c r="N1042" s="10"/>
      <c r="O1042" s="10"/>
      <c r="P1042" s="10"/>
      <c r="Q1042" s="10"/>
      <c r="R1042" s="10"/>
      <c r="S1042" s="10"/>
      <c r="T1042" s="10"/>
      <c r="BK1042" s="63">
        <v>1126000</v>
      </c>
      <c r="BL1042" s="64">
        <v>1.7638151732750547</v>
      </c>
    </row>
    <row r="1043" spans="1:64" ht="25.5" customHeight="1" thickTop="1" thickBot="1" x14ac:dyDescent="0.25">
      <c r="A1043" s="20" t="str">
        <f t="shared" si="54"/>
        <v>2306WINDALE</v>
      </c>
      <c r="B1043" s="37">
        <v>2306</v>
      </c>
      <c r="C1043" s="37" t="s">
        <v>1580</v>
      </c>
      <c r="D1043" s="38" t="s">
        <v>800</v>
      </c>
      <c r="E1043" s="39">
        <v>1449.1120001247998</v>
      </c>
      <c r="F1043" s="39">
        <f t="shared" si="55"/>
        <v>1594.0232001372799</v>
      </c>
      <c r="G1043" s="39">
        <f t="shared" si="56"/>
        <v>1883.8456001622399</v>
      </c>
      <c r="I1043" s="10"/>
      <c r="J1043" s="10"/>
      <c r="K1043" s="10"/>
      <c r="L1043" s="10"/>
      <c r="M1043" s="10"/>
      <c r="N1043" s="10"/>
      <c r="O1043" s="10"/>
      <c r="P1043" s="10"/>
      <c r="Q1043" s="10"/>
      <c r="R1043" s="10"/>
      <c r="S1043" s="10"/>
      <c r="T1043" s="10"/>
      <c r="BK1043" s="51">
        <v>1127000</v>
      </c>
      <c r="BL1043" s="52">
        <v>1.7651264439587886</v>
      </c>
    </row>
    <row r="1044" spans="1:64" ht="25.5" customHeight="1" thickTop="1" thickBot="1" x14ac:dyDescent="0.25">
      <c r="A1044" s="20" t="str">
        <f t="shared" si="54"/>
        <v>2307SHORTLAND</v>
      </c>
      <c r="B1044" s="20">
        <v>2307</v>
      </c>
      <c r="C1044" s="20" t="s">
        <v>1581</v>
      </c>
      <c r="D1044" s="21" t="s">
        <v>800</v>
      </c>
      <c r="E1044" s="22">
        <v>1359.9600002829281</v>
      </c>
      <c r="F1044" s="22">
        <f t="shared" si="55"/>
        <v>1495.956000311221</v>
      </c>
      <c r="G1044" s="22">
        <f t="shared" si="56"/>
        <v>1767.9480003678066</v>
      </c>
      <c r="I1044" s="10"/>
      <c r="J1044" s="10"/>
      <c r="K1044" s="10"/>
      <c r="L1044" s="10"/>
      <c r="M1044" s="10"/>
      <c r="N1044" s="10"/>
      <c r="O1044" s="10"/>
      <c r="P1044" s="10"/>
      <c r="Q1044" s="10"/>
      <c r="R1044" s="10"/>
      <c r="S1044" s="10"/>
      <c r="T1044" s="10"/>
      <c r="BK1044" s="63">
        <v>1128000</v>
      </c>
      <c r="BL1044" s="64">
        <v>1.7664325111874286</v>
      </c>
    </row>
    <row r="1045" spans="1:64" ht="25.5" customHeight="1" thickTop="1" thickBot="1" x14ac:dyDescent="0.25">
      <c r="A1045" s="20" t="str">
        <f t="shared" si="54"/>
        <v>2308CALLAGHAN</v>
      </c>
      <c r="B1045" s="37">
        <v>2308</v>
      </c>
      <c r="C1045" s="37" t="s">
        <v>1582</v>
      </c>
      <c r="D1045" s="38" t="s">
        <v>800</v>
      </c>
      <c r="E1045" s="39">
        <v>1417.227999331232</v>
      </c>
      <c r="F1045" s="39">
        <f t="shared" si="55"/>
        <v>1558.9507992643553</v>
      </c>
      <c r="G1045" s="39">
        <f t="shared" si="56"/>
        <v>1842.3963991306016</v>
      </c>
      <c r="I1045" s="10"/>
      <c r="J1045" s="10"/>
      <c r="K1045" s="10"/>
      <c r="L1045" s="10"/>
      <c r="M1045" s="10"/>
      <c r="N1045" s="10"/>
      <c r="O1045" s="10"/>
      <c r="P1045" s="10"/>
      <c r="Q1045" s="10"/>
      <c r="R1045" s="10"/>
      <c r="S1045" s="10"/>
      <c r="T1045" s="10"/>
      <c r="BK1045" s="51">
        <v>1129000</v>
      </c>
      <c r="BL1045" s="52">
        <v>1.7677385784160682</v>
      </c>
    </row>
    <row r="1046" spans="1:64" ht="25.5" customHeight="1" thickTop="1" thickBot="1" x14ac:dyDescent="0.25">
      <c r="A1046" s="20" t="str">
        <f t="shared" si="54"/>
        <v>2311ALLYNBROOK</v>
      </c>
      <c r="B1046" s="20">
        <v>2311</v>
      </c>
      <c r="C1046" s="20" t="s">
        <v>1583</v>
      </c>
      <c r="D1046" s="21" t="s">
        <v>800</v>
      </c>
      <c r="E1046" s="22">
        <v>1186.631999809608</v>
      </c>
      <c r="F1046" s="22">
        <f t="shared" si="55"/>
        <v>1305.2951997905689</v>
      </c>
      <c r="G1046" s="22">
        <f t="shared" si="56"/>
        <v>1542.6215997524905</v>
      </c>
      <c r="I1046" s="10"/>
      <c r="J1046" s="10"/>
      <c r="K1046" s="10"/>
      <c r="L1046" s="10"/>
      <c r="M1046" s="10"/>
      <c r="N1046" s="10"/>
      <c r="O1046" s="10"/>
      <c r="P1046" s="10"/>
      <c r="Q1046" s="10"/>
      <c r="R1046" s="10"/>
      <c r="S1046" s="10"/>
      <c r="T1046" s="10"/>
      <c r="BK1046" s="63">
        <v>1130000</v>
      </c>
      <c r="BL1046" s="64">
        <v>1.7690342387345197</v>
      </c>
    </row>
    <row r="1047" spans="1:64" ht="25.5" customHeight="1" thickTop="1" thickBot="1" x14ac:dyDescent="0.25">
      <c r="A1047" s="20" t="str">
        <f t="shared" si="54"/>
        <v>2311BINGLEBURRA</v>
      </c>
      <c r="B1047" s="37">
        <v>2311</v>
      </c>
      <c r="C1047" s="37" t="s">
        <v>1584</v>
      </c>
      <c r="D1047" s="38" t="s">
        <v>800</v>
      </c>
      <c r="E1047" s="39">
        <v>1186.631999809608</v>
      </c>
      <c r="F1047" s="39">
        <f t="shared" si="55"/>
        <v>1305.2951997905689</v>
      </c>
      <c r="G1047" s="39">
        <f t="shared" si="56"/>
        <v>1542.6215997524905</v>
      </c>
      <c r="I1047" s="10"/>
      <c r="J1047" s="10"/>
      <c r="K1047" s="10"/>
      <c r="L1047" s="10"/>
      <c r="M1047" s="10"/>
      <c r="N1047" s="10"/>
      <c r="O1047" s="10"/>
      <c r="P1047" s="10"/>
      <c r="Q1047" s="10"/>
      <c r="R1047" s="10"/>
      <c r="S1047" s="10"/>
      <c r="T1047" s="10"/>
      <c r="BK1047" s="51">
        <v>1131000</v>
      </c>
      <c r="BL1047" s="52">
        <v>1.7703403059631595</v>
      </c>
    </row>
    <row r="1048" spans="1:64" ht="25.5" customHeight="1" thickTop="1" thickBot="1" x14ac:dyDescent="0.25">
      <c r="A1048" s="20" t="str">
        <f t="shared" si="54"/>
        <v>2311CARRABOLLA</v>
      </c>
      <c r="B1048" s="20">
        <v>2311</v>
      </c>
      <c r="C1048" s="20" t="s">
        <v>1585</v>
      </c>
      <c r="D1048" s="21" t="s">
        <v>800</v>
      </c>
      <c r="E1048" s="22">
        <v>1186.631999809608</v>
      </c>
      <c r="F1048" s="22">
        <f t="shared" si="55"/>
        <v>1305.2951997905689</v>
      </c>
      <c r="G1048" s="22">
        <f t="shared" si="56"/>
        <v>1542.6215997524905</v>
      </c>
      <c r="I1048" s="10"/>
      <c r="J1048" s="10"/>
      <c r="K1048" s="10"/>
      <c r="L1048" s="10"/>
      <c r="M1048" s="10"/>
      <c r="N1048" s="10"/>
      <c r="O1048" s="10"/>
      <c r="P1048" s="10"/>
      <c r="Q1048" s="10"/>
      <c r="R1048" s="10"/>
      <c r="S1048" s="10"/>
      <c r="T1048" s="10"/>
      <c r="BK1048" s="63">
        <v>1132000</v>
      </c>
      <c r="BL1048" s="64">
        <v>1.7716463731917993</v>
      </c>
    </row>
    <row r="1049" spans="1:64" ht="25.5" customHeight="1" thickTop="1" thickBot="1" x14ac:dyDescent="0.25">
      <c r="A1049" s="20" t="str">
        <f t="shared" si="54"/>
        <v>2311EAST GRESFORD</v>
      </c>
      <c r="B1049" s="37">
        <v>2311</v>
      </c>
      <c r="C1049" s="37" t="s">
        <v>1586</v>
      </c>
      <c r="D1049" s="38" t="s">
        <v>800</v>
      </c>
      <c r="E1049" s="39">
        <v>1186.631999809608</v>
      </c>
      <c r="F1049" s="39">
        <f t="shared" si="55"/>
        <v>1305.2951997905689</v>
      </c>
      <c r="G1049" s="39">
        <f t="shared" si="56"/>
        <v>1542.6215997524905</v>
      </c>
      <c r="I1049" s="10"/>
      <c r="J1049" s="10"/>
      <c r="K1049" s="10"/>
      <c r="L1049" s="10"/>
      <c r="M1049" s="10"/>
      <c r="N1049" s="10"/>
      <c r="O1049" s="10"/>
      <c r="P1049" s="10"/>
      <c r="Q1049" s="10"/>
      <c r="R1049" s="10"/>
      <c r="S1049" s="10"/>
      <c r="T1049" s="10"/>
      <c r="BK1049" s="51">
        <v>1133000</v>
      </c>
      <c r="BL1049" s="52">
        <v>1.7729368300551567</v>
      </c>
    </row>
    <row r="1050" spans="1:64" ht="25.5" customHeight="1" thickTop="1" thickBot="1" x14ac:dyDescent="0.25">
      <c r="A1050" s="20" t="str">
        <f t="shared" si="54"/>
        <v>2311ECCLESTON</v>
      </c>
      <c r="B1050" s="20">
        <v>2311</v>
      </c>
      <c r="C1050" s="20" t="s">
        <v>1587</v>
      </c>
      <c r="D1050" s="21" t="s">
        <v>800</v>
      </c>
      <c r="E1050" s="22">
        <v>1186.631999809608</v>
      </c>
      <c r="F1050" s="22">
        <f t="shared" si="55"/>
        <v>1305.2951997905689</v>
      </c>
      <c r="G1050" s="22">
        <f t="shared" si="56"/>
        <v>1542.6215997524905</v>
      </c>
      <c r="I1050" s="10"/>
      <c r="J1050" s="10"/>
      <c r="K1050" s="10"/>
      <c r="L1050" s="10"/>
      <c r="M1050" s="10"/>
      <c r="N1050" s="10"/>
      <c r="O1050" s="10"/>
      <c r="P1050" s="10"/>
      <c r="Q1050" s="10"/>
      <c r="R1050" s="10"/>
      <c r="S1050" s="10"/>
      <c r="T1050" s="10"/>
      <c r="BK1050" s="63">
        <v>1134000</v>
      </c>
      <c r="BL1050" s="64">
        <v>1.7742481007388906</v>
      </c>
    </row>
    <row r="1051" spans="1:64" ht="25.5" customHeight="1" thickTop="1" thickBot="1" x14ac:dyDescent="0.25">
      <c r="A1051" s="20" t="str">
        <f t="shared" si="54"/>
        <v>2311GRESFORD</v>
      </c>
      <c r="B1051" s="37">
        <v>2311</v>
      </c>
      <c r="C1051" s="37" t="s">
        <v>1588</v>
      </c>
      <c r="D1051" s="38" t="s">
        <v>800</v>
      </c>
      <c r="E1051" s="39">
        <v>1186.631999809608</v>
      </c>
      <c r="F1051" s="39">
        <f t="shared" si="55"/>
        <v>1305.2951997905689</v>
      </c>
      <c r="G1051" s="39">
        <f t="shared" si="56"/>
        <v>1542.6215997524905</v>
      </c>
      <c r="I1051" s="10"/>
      <c r="J1051" s="10"/>
      <c r="K1051" s="10"/>
      <c r="L1051" s="10"/>
      <c r="M1051" s="10"/>
      <c r="N1051" s="10"/>
      <c r="O1051" s="10"/>
      <c r="P1051" s="10"/>
      <c r="Q1051" s="10"/>
      <c r="R1051" s="10"/>
      <c r="S1051" s="10"/>
      <c r="T1051" s="10"/>
      <c r="BK1051" s="51">
        <v>1135000</v>
      </c>
      <c r="BL1051" s="52">
        <v>1.7755541679675306</v>
      </c>
    </row>
    <row r="1052" spans="1:64" ht="25.5" customHeight="1" thickTop="1" thickBot="1" x14ac:dyDescent="0.25">
      <c r="A1052" s="20" t="str">
        <f t="shared" si="54"/>
        <v>2311HALTON</v>
      </c>
      <c r="B1052" s="20">
        <v>2311</v>
      </c>
      <c r="C1052" s="20" t="s">
        <v>1589</v>
      </c>
      <c r="D1052" s="21" t="s">
        <v>800</v>
      </c>
      <c r="E1052" s="22">
        <v>1186.631999809608</v>
      </c>
      <c r="F1052" s="22">
        <f t="shared" si="55"/>
        <v>1305.2951997905689</v>
      </c>
      <c r="G1052" s="22">
        <f t="shared" si="56"/>
        <v>1542.6215997524905</v>
      </c>
      <c r="I1052" s="10"/>
      <c r="J1052" s="10"/>
      <c r="K1052" s="10"/>
      <c r="L1052" s="10"/>
      <c r="M1052" s="10"/>
      <c r="N1052" s="10"/>
      <c r="O1052" s="10"/>
      <c r="P1052" s="10"/>
      <c r="Q1052" s="10"/>
      <c r="R1052" s="10"/>
      <c r="S1052" s="10"/>
      <c r="T1052" s="10"/>
      <c r="BK1052" s="63">
        <v>1136000</v>
      </c>
      <c r="BL1052" s="64">
        <v>1.7768498282859819</v>
      </c>
    </row>
    <row r="1053" spans="1:64" ht="25.5" customHeight="1" thickTop="1" thickBot="1" x14ac:dyDescent="0.25">
      <c r="A1053" s="20" t="str">
        <f t="shared" si="54"/>
        <v>2311LEWINSBROOK</v>
      </c>
      <c r="B1053" s="37">
        <v>2311</v>
      </c>
      <c r="C1053" s="37" t="s">
        <v>1590</v>
      </c>
      <c r="D1053" s="38" t="s">
        <v>800</v>
      </c>
      <c r="E1053" s="39">
        <v>1186.631999809608</v>
      </c>
      <c r="F1053" s="39">
        <f t="shared" si="55"/>
        <v>1305.2951997905689</v>
      </c>
      <c r="G1053" s="39">
        <f t="shared" si="56"/>
        <v>1542.6215997524905</v>
      </c>
      <c r="I1053" s="10"/>
      <c r="J1053" s="10"/>
      <c r="K1053" s="10"/>
      <c r="L1053" s="10"/>
      <c r="M1053" s="10"/>
      <c r="N1053" s="10"/>
      <c r="O1053" s="10"/>
      <c r="P1053" s="10"/>
      <c r="Q1053" s="10"/>
      <c r="R1053" s="10"/>
      <c r="S1053" s="10"/>
      <c r="T1053" s="10"/>
      <c r="BK1053" s="51">
        <v>1137000</v>
      </c>
      <c r="BL1053" s="52">
        <v>1.7781558955146219</v>
      </c>
    </row>
    <row r="1054" spans="1:64" ht="25.5" customHeight="1" thickTop="1" thickBot="1" x14ac:dyDescent="0.25">
      <c r="A1054" s="20" t="str">
        <f t="shared" si="54"/>
        <v>2311LOSTOCK</v>
      </c>
      <c r="B1054" s="20">
        <v>2311</v>
      </c>
      <c r="C1054" s="20" t="s">
        <v>1591</v>
      </c>
      <c r="D1054" s="21" t="s">
        <v>800</v>
      </c>
      <c r="E1054" s="22">
        <v>1186.631999809608</v>
      </c>
      <c r="F1054" s="22">
        <f t="shared" si="55"/>
        <v>1305.2951997905689</v>
      </c>
      <c r="G1054" s="22">
        <f t="shared" si="56"/>
        <v>1542.6215997524905</v>
      </c>
      <c r="I1054" s="10"/>
      <c r="J1054" s="10"/>
      <c r="K1054" s="10"/>
      <c r="L1054" s="10"/>
      <c r="M1054" s="10"/>
      <c r="N1054" s="10"/>
      <c r="O1054" s="10"/>
      <c r="P1054" s="10"/>
      <c r="Q1054" s="10"/>
      <c r="R1054" s="10"/>
      <c r="S1054" s="10"/>
      <c r="T1054" s="10"/>
      <c r="BK1054" s="63">
        <v>1138000</v>
      </c>
      <c r="BL1054" s="64">
        <v>1.7794671661983559</v>
      </c>
    </row>
    <row r="1055" spans="1:64" ht="25.5" customHeight="1" thickTop="1" thickBot="1" x14ac:dyDescent="0.25">
      <c r="A1055" s="20" t="str">
        <f t="shared" si="54"/>
        <v>2311MOUNT RIVERS</v>
      </c>
      <c r="B1055" s="37">
        <v>2311</v>
      </c>
      <c r="C1055" s="37" t="s">
        <v>1592</v>
      </c>
      <c r="D1055" s="38" t="s">
        <v>800</v>
      </c>
      <c r="E1055" s="39">
        <v>1186.631999809608</v>
      </c>
      <c r="F1055" s="39">
        <f t="shared" si="55"/>
        <v>1305.2951997905689</v>
      </c>
      <c r="G1055" s="39">
        <f t="shared" si="56"/>
        <v>1542.6215997524905</v>
      </c>
      <c r="I1055" s="10"/>
      <c r="J1055" s="10"/>
      <c r="K1055" s="10"/>
      <c r="L1055" s="10"/>
      <c r="M1055" s="10"/>
      <c r="N1055" s="10"/>
      <c r="O1055" s="10"/>
      <c r="P1055" s="10"/>
      <c r="Q1055" s="10"/>
      <c r="R1055" s="10"/>
      <c r="S1055" s="10"/>
      <c r="T1055" s="10"/>
      <c r="BK1055" s="51">
        <v>1139000</v>
      </c>
      <c r="BL1055" s="52">
        <v>1.7807680299719015</v>
      </c>
    </row>
    <row r="1056" spans="1:64" ht="25.5" customHeight="1" thickTop="1" thickBot="1" x14ac:dyDescent="0.25">
      <c r="A1056" s="20" t="str">
        <f t="shared" si="54"/>
        <v>2311UPPER ALLYN</v>
      </c>
      <c r="B1056" s="20">
        <v>2311</v>
      </c>
      <c r="C1056" s="20" t="s">
        <v>1593</v>
      </c>
      <c r="D1056" s="21" t="s">
        <v>800</v>
      </c>
      <c r="E1056" s="22">
        <v>1186.631999809608</v>
      </c>
      <c r="F1056" s="22">
        <f t="shared" si="55"/>
        <v>1305.2951997905689</v>
      </c>
      <c r="G1056" s="22">
        <f t="shared" si="56"/>
        <v>1542.6215997524905</v>
      </c>
      <c r="I1056" s="10"/>
      <c r="J1056" s="10"/>
      <c r="K1056" s="10"/>
      <c r="L1056" s="10"/>
      <c r="M1056" s="10"/>
      <c r="N1056" s="10"/>
      <c r="O1056" s="10"/>
      <c r="P1056" s="10"/>
      <c r="Q1056" s="10"/>
      <c r="R1056" s="10"/>
      <c r="S1056" s="10"/>
      <c r="T1056" s="10"/>
      <c r="BK1056" s="63">
        <v>1140000</v>
      </c>
      <c r="BL1056" s="64">
        <v>1.7820688937454472</v>
      </c>
    </row>
    <row r="1057" spans="1:64" ht="25.5" customHeight="1" thickTop="1" thickBot="1" x14ac:dyDescent="0.25">
      <c r="A1057" s="20" t="str">
        <f t="shared" si="54"/>
        <v>2312MINIMBAH</v>
      </c>
      <c r="B1057" s="37">
        <v>2312</v>
      </c>
      <c r="C1057" s="37" t="s">
        <v>1594</v>
      </c>
      <c r="D1057" s="38" t="s">
        <v>800</v>
      </c>
      <c r="E1057" s="39">
        <v>1112.357999941408</v>
      </c>
      <c r="F1057" s="39">
        <f t="shared" si="55"/>
        <v>1223.593799935549</v>
      </c>
      <c r="G1057" s="39">
        <f t="shared" si="56"/>
        <v>1446.0653999238305</v>
      </c>
      <c r="I1057" s="10"/>
      <c r="J1057" s="10"/>
      <c r="K1057" s="10"/>
      <c r="L1057" s="10"/>
      <c r="M1057" s="10"/>
      <c r="N1057" s="10"/>
      <c r="O1057" s="10"/>
      <c r="P1057" s="10"/>
      <c r="Q1057" s="10"/>
      <c r="R1057" s="10"/>
      <c r="S1057" s="10"/>
      <c r="T1057" s="10"/>
      <c r="BK1057" s="51">
        <v>1141000</v>
      </c>
      <c r="BL1057" s="52">
        <v>1.7833749609740868</v>
      </c>
    </row>
    <row r="1058" spans="1:64" ht="25.5" customHeight="1" thickTop="1" thickBot="1" x14ac:dyDescent="0.25">
      <c r="A1058" s="20" t="str">
        <f t="shared" si="54"/>
        <v>2312NABIAC</v>
      </c>
      <c r="B1058" s="20">
        <v>2312</v>
      </c>
      <c r="C1058" s="20" t="s">
        <v>1595</v>
      </c>
      <c r="D1058" s="21" t="s">
        <v>800</v>
      </c>
      <c r="E1058" s="22">
        <v>1112.357999941408</v>
      </c>
      <c r="F1058" s="22">
        <f t="shared" si="55"/>
        <v>1223.593799935549</v>
      </c>
      <c r="G1058" s="22">
        <f t="shared" si="56"/>
        <v>1446.0653999238305</v>
      </c>
      <c r="I1058" s="10"/>
      <c r="J1058" s="10"/>
      <c r="K1058" s="10"/>
      <c r="L1058" s="10"/>
      <c r="M1058" s="10"/>
      <c r="N1058" s="10"/>
      <c r="O1058" s="10"/>
      <c r="P1058" s="10"/>
      <c r="Q1058" s="10"/>
      <c r="R1058" s="10"/>
      <c r="S1058" s="10"/>
      <c r="T1058" s="10"/>
      <c r="BK1058" s="63">
        <v>1142000</v>
      </c>
      <c r="BL1058" s="64">
        <v>1.78466021438235</v>
      </c>
    </row>
    <row r="1059" spans="1:64" ht="25.5" customHeight="1" thickTop="1" thickBot="1" x14ac:dyDescent="0.25">
      <c r="A1059" s="20" t="str">
        <f t="shared" si="54"/>
        <v>2315CORLETTE</v>
      </c>
      <c r="B1059" s="37">
        <v>2315</v>
      </c>
      <c r="C1059" s="37" t="s">
        <v>1596</v>
      </c>
      <c r="D1059" s="38" t="s">
        <v>800</v>
      </c>
      <c r="E1059" s="39">
        <v>1403.4940001087282</v>
      </c>
      <c r="F1059" s="39">
        <f t="shared" si="55"/>
        <v>1543.843400119601</v>
      </c>
      <c r="G1059" s="39">
        <f t="shared" si="56"/>
        <v>1824.5422001413467</v>
      </c>
      <c r="I1059" s="10"/>
      <c r="J1059" s="10"/>
      <c r="K1059" s="10"/>
      <c r="L1059" s="10"/>
      <c r="M1059" s="10"/>
      <c r="N1059" s="10"/>
      <c r="O1059" s="10"/>
      <c r="P1059" s="10"/>
      <c r="Q1059" s="10"/>
      <c r="R1059" s="10"/>
      <c r="S1059" s="10"/>
      <c r="T1059" s="10"/>
      <c r="BK1059" s="51">
        <v>1143000</v>
      </c>
      <c r="BL1059" s="52">
        <v>1.7859714850660839</v>
      </c>
    </row>
    <row r="1060" spans="1:64" ht="25.5" customHeight="1" thickTop="1" thickBot="1" x14ac:dyDescent="0.25">
      <c r="A1060" s="20" t="str">
        <f t="shared" si="54"/>
        <v>2315FINGAL BAY</v>
      </c>
      <c r="B1060" s="20">
        <v>2315</v>
      </c>
      <c r="C1060" s="20" t="s">
        <v>1597</v>
      </c>
      <c r="D1060" s="21" t="s">
        <v>800</v>
      </c>
      <c r="E1060" s="22">
        <v>1403.4940001087282</v>
      </c>
      <c r="F1060" s="22">
        <f t="shared" si="55"/>
        <v>1543.843400119601</v>
      </c>
      <c r="G1060" s="22">
        <f t="shared" si="56"/>
        <v>1824.5422001413467</v>
      </c>
      <c r="I1060" s="10"/>
      <c r="J1060" s="10"/>
      <c r="K1060" s="10"/>
      <c r="L1060" s="10"/>
      <c r="M1060" s="10"/>
      <c r="N1060" s="10"/>
      <c r="O1060" s="10"/>
      <c r="P1060" s="10"/>
      <c r="Q1060" s="10"/>
      <c r="R1060" s="10"/>
      <c r="S1060" s="10"/>
      <c r="T1060" s="10"/>
      <c r="BK1060" s="63">
        <v>1144000</v>
      </c>
      <c r="BL1060" s="64">
        <v>1.7872775522947237</v>
      </c>
    </row>
    <row r="1061" spans="1:64" ht="25.5" customHeight="1" thickTop="1" thickBot="1" x14ac:dyDescent="0.25">
      <c r="A1061" s="20" t="str">
        <f t="shared" si="54"/>
        <v>2315NELSON BAY</v>
      </c>
      <c r="B1061" s="37">
        <v>2315</v>
      </c>
      <c r="C1061" s="37" t="s">
        <v>1598</v>
      </c>
      <c r="D1061" s="38" t="s">
        <v>800</v>
      </c>
      <c r="E1061" s="39">
        <v>1403.4940001087282</v>
      </c>
      <c r="F1061" s="39">
        <f t="shared" si="55"/>
        <v>1543.843400119601</v>
      </c>
      <c r="G1061" s="39">
        <f t="shared" si="56"/>
        <v>1824.5422001413467</v>
      </c>
      <c r="I1061" s="10"/>
      <c r="J1061" s="10"/>
      <c r="K1061" s="10"/>
      <c r="L1061" s="10"/>
      <c r="M1061" s="10"/>
      <c r="N1061" s="10"/>
      <c r="O1061" s="10"/>
      <c r="P1061" s="10"/>
      <c r="Q1061" s="10"/>
      <c r="R1061" s="10"/>
      <c r="S1061" s="10"/>
      <c r="T1061" s="10"/>
      <c r="BK1061" s="51">
        <v>1145000</v>
      </c>
      <c r="BL1061" s="52">
        <v>1.7885732126131753</v>
      </c>
    </row>
    <row r="1062" spans="1:64" ht="25.5" customHeight="1" thickTop="1" thickBot="1" x14ac:dyDescent="0.25">
      <c r="A1062" s="20" t="str">
        <f t="shared" si="54"/>
        <v>2315SHOAL BAY</v>
      </c>
      <c r="B1062" s="20">
        <v>2315</v>
      </c>
      <c r="C1062" s="20" t="s">
        <v>579</v>
      </c>
      <c r="D1062" s="21" t="s">
        <v>800</v>
      </c>
      <c r="E1062" s="22">
        <v>1403.4940001087282</v>
      </c>
      <c r="F1062" s="22">
        <f t="shared" si="55"/>
        <v>1543.843400119601</v>
      </c>
      <c r="G1062" s="22">
        <f t="shared" si="56"/>
        <v>1824.5422001413467</v>
      </c>
      <c r="I1062" s="10"/>
      <c r="J1062" s="10"/>
      <c r="K1062" s="10"/>
      <c r="L1062" s="10"/>
      <c r="M1062" s="10"/>
      <c r="N1062" s="10"/>
      <c r="O1062" s="10"/>
      <c r="P1062" s="10"/>
      <c r="Q1062" s="10"/>
      <c r="R1062" s="10"/>
      <c r="S1062" s="10"/>
      <c r="T1062" s="10"/>
      <c r="BK1062" s="63">
        <v>1146000</v>
      </c>
      <c r="BL1062" s="64">
        <v>1.7898688729316266</v>
      </c>
    </row>
    <row r="1063" spans="1:64" ht="25.5" customHeight="1" thickTop="1" thickBot="1" x14ac:dyDescent="0.25">
      <c r="A1063" s="20" t="str">
        <f t="shared" si="54"/>
        <v>2316ANNA BAY</v>
      </c>
      <c r="B1063" s="37">
        <v>2316</v>
      </c>
      <c r="C1063" s="37" t="s">
        <v>1599</v>
      </c>
      <c r="D1063" s="38" t="s">
        <v>800</v>
      </c>
      <c r="E1063" s="39">
        <v>1179.862000409312</v>
      </c>
      <c r="F1063" s="39">
        <f t="shared" si="55"/>
        <v>1297.8482004502434</v>
      </c>
      <c r="G1063" s="39">
        <f t="shared" si="56"/>
        <v>1533.8206005321058</v>
      </c>
      <c r="I1063" s="10"/>
      <c r="J1063" s="10"/>
      <c r="K1063" s="10"/>
      <c r="L1063" s="10"/>
      <c r="M1063" s="10"/>
      <c r="N1063" s="10"/>
      <c r="O1063" s="10"/>
      <c r="P1063" s="10"/>
      <c r="Q1063" s="10"/>
      <c r="R1063" s="10"/>
      <c r="S1063" s="10"/>
      <c r="T1063" s="10"/>
      <c r="BK1063" s="51">
        <v>1147000</v>
      </c>
      <c r="BL1063" s="52">
        <v>1.7911853470704548</v>
      </c>
    </row>
    <row r="1064" spans="1:64" ht="25.5" customHeight="1" thickTop="1" thickBot="1" x14ac:dyDescent="0.25">
      <c r="A1064" s="20" t="str">
        <f t="shared" si="54"/>
        <v>2316BOAT HARBOUR</v>
      </c>
      <c r="B1064" s="20">
        <v>2316</v>
      </c>
      <c r="C1064" s="20" t="s">
        <v>1600</v>
      </c>
      <c r="D1064" s="21" t="s">
        <v>800</v>
      </c>
      <c r="E1064" s="22">
        <v>1179.862000409312</v>
      </c>
      <c r="F1064" s="22">
        <f t="shared" si="55"/>
        <v>1297.8482004502434</v>
      </c>
      <c r="G1064" s="22">
        <f t="shared" si="56"/>
        <v>1533.8206005321058</v>
      </c>
      <c r="I1064" s="10"/>
      <c r="J1064" s="10"/>
      <c r="K1064" s="10"/>
      <c r="L1064" s="10"/>
      <c r="M1064" s="10"/>
      <c r="N1064" s="10"/>
      <c r="O1064" s="10"/>
      <c r="P1064" s="10"/>
      <c r="Q1064" s="10"/>
      <c r="R1064" s="10"/>
      <c r="S1064" s="10"/>
      <c r="T1064" s="10"/>
      <c r="BK1064" s="63">
        <v>1148000</v>
      </c>
      <c r="BL1064" s="64">
        <v>1.7924810073889064</v>
      </c>
    </row>
    <row r="1065" spans="1:64" ht="25.5" customHeight="1" thickTop="1" thickBot="1" x14ac:dyDescent="0.25">
      <c r="A1065" s="20" t="str">
        <f t="shared" si="54"/>
        <v>2316BOBS FARM</v>
      </c>
      <c r="B1065" s="37">
        <v>2316</v>
      </c>
      <c r="C1065" s="37" t="s">
        <v>1601</v>
      </c>
      <c r="D1065" s="38" t="s">
        <v>800</v>
      </c>
      <c r="E1065" s="39">
        <v>1179.862000409312</v>
      </c>
      <c r="F1065" s="39">
        <f t="shared" si="55"/>
        <v>1297.8482004502434</v>
      </c>
      <c r="G1065" s="39">
        <f t="shared" si="56"/>
        <v>1533.8206005321058</v>
      </c>
      <c r="I1065" s="10"/>
      <c r="J1065" s="10"/>
      <c r="K1065" s="10"/>
      <c r="L1065" s="10"/>
      <c r="M1065" s="10"/>
      <c r="N1065" s="10"/>
      <c r="O1065" s="10"/>
      <c r="P1065" s="10"/>
      <c r="Q1065" s="10"/>
      <c r="R1065" s="10"/>
      <c r="S1065" s="10"/>
      <c r="T1065" s="10"/>
      <c r="BK1065" s="51">
        <v>1149000</v>
      </c>
      <c r="BL1065" s="52">
        <v>1.7937766677073579</v>
      </c>
    </row>
    <row r="1066" spans="1:64" ht="25.5" customHeight="1" thickTop="1" thickBot="1" x14ac:dyDescent="0.25">
      <c r="A1066" s="20" t="str">
        <f t="shared" si="54"/>
        <v>2316FISHERMANS BAY</v>
      </c>
      <c r="B1066" s="20">
        <v>2316</v>
      </c>
      <c r="C1066" s="20" t="s">
        <v>1602</v>
      </c>
      <c r="D1066" s="21" t="s">
        <v>800</v>
      </c>
      <c r="E1066" s="22">
        <v>1179.862000409312</v>
      </c>
      <c r="F1066" s="22">
        <f t="shared" si="55"/>
        <v>1297.8482004502434</v>
      </c>
      <c r="G1066" s="22">
        <f t="shared" si="56"/>
        <v>1533.8206005321058</v>
      </c>
      <c r="I1066" s="10"/>
      <c r="J1066" s="10"/>
      <c r="K1066" s="10"/>
      <c r="L1066" s="10"/>
      <c r="M1066" s="10"/>
      <c r="N1066" s="10"/>
      <c r="O1066" s="10"/>
      <c r="P1066" s="10"/>
      <c r="Q1066" s="10"/>
      <c r="R1066" s="10"/>
      <c r="S1066" s="10"/>
      <c r="T1066" s="10"/>
      <c r="BK1066" s="63">
        <v>1150000</v>
      </c>
      <c r="BL1066" s="64">
        <v>1.7950775314809035</v>
      </c>
    </row>
    <row r="1067" spans="1:64" ht="25.5" customHeight="1" thickTop="1" thickBot="1" x14ac:dyDescent="0.25">
      <c r="A1067" s="20" t="str">
        <f t="shared" si="54"/>
        <v>2316ONE MILE</v>
      </c>
      <c r="B1067" s="37">
        <v>2316</v>
      </c>
      <c r="C1067" s="37" t="s">
        <v>1603</v>
      </c>
      <c r="D1067" s="38" t="s">
        <v>800</v>
      </c>
      <c r="E1067" s="39">
        <v>1179.862000409312</v>
      </c>
      <c r="F1067" s="39">
        <f t="shared" si="55"/>
        <v>1297.8482004502434</v>
      </c>
      <c r="G1067" s="39">
        <f t="shared" si="56"/>
        <v>1533.8206005321058</v>
      </c>
      <c r="I1067" s="10"/>
      <c r="J1067" s="10"/>
      <c r="K1067" s="10"/>
      <c r="L1067" s="10"/>
      <c r="M1067" s="10"/>
      <c r="N1067" s="10"/>
      <c r="O1067" s="10"/>
      <c r="P1067" s="10"/>
      <c r="Q1067" s="10"/>
      <c r="R1067" s="10"/>
      <c r="S1067" s="10"/>
      <c r="T1067" s="10"/>
      <c r="BK1067" s="51">
        <v>1151000</v>
      </c>
      <c r="BL1067" s="52">
        <v>1.7963835987095431</v>
      </c>
    </row>
    <row r="1068" spans="1:64" ht="25.5" customHeight="1" thickTop="1" thickBot="1" x14ac:dyDescent="0.25">
      <c r="A1068" s="20" t="str">
        <f t="shared" si="54"/>
        <v>2316TAYLORS BEACH</v>
      </c>
      <c r="B1068" s="20">
        <v>2316</v>
      </c>
      <c r="C1068" s="20" t="s">
        <v>1604</v>
      </c>
      <c r="D1068" s="21" t="s">
        <v>800</v>
      </c>
      <c r="E1068" s="22">
        <v>1179.862000409312</v>
      </c>
      <c r="F1068" s="22">
        <f t="shared" si="55"/>
        <v>1297.8482004502434</v>
      </c>
      <c r="G1068" s="22">
        <f t="shared" si="56"/>
        <v>1533.8206005321058</v>
      </c>
      <c r="I1068" s="10"/>
      <c r="J1068" s="10"/>
      <c r="K1068" s="10"/>
      <c r="L1068" s="10"/>
      <c r="M1068" s="10"/>
      <c r="N1068" s="10"/>
      <c r="O1068" s="10"/>
      <c r="P1068" s="10"/>
      <c r="Q1068" s="10"/>
      <c r="R1068" s="10"/>
      <c r="S1068" s="10"/>
      <c r="T1068" s="10"/>
      <c r="BK1068" s="63">
        <v>1152000</v>
      </c>
      <c r="BL1068" s="64">
        <v>1.7976844624830888</v>
      </c>
    </row>
    <row r="1069" spans="1:64" ht="25.5" customHeight="1" thickTop="1" thickBot="1" x14ac:dyDescent="0.25">
      <c r="A1069" s="20" t="str">
        <f t="shared" si="54"/>
        <v>2317SALAMANDER BAY</v>
      </c>
      <c r="B1069" s="37">
        <v>2317</v>
      </c>
      <c r="C1069" s="37" t="s">
        <v>1605</v>
      </c>
      <c r="D1069" s="38" t="s">
        <v>800</v>
      </c>
      <c r="E1069" s="39">
        <v>1247.7099997064561</v>
      </c>
      <c r="F1069" s="39">
        <f t="shared" si="55"/>
        <v>1372.4809996771019</v>
      </c>
      <c r="G1069" s="39">
        <f t="shared" si="56"/>
        <v>1622.022999618393</v>
      </c>
      <c r="I1069" s="10"/>
      <c r="J1069" s="10"/>
      <c r="K1069" s="10"/>
      <c r="L1069" s="10"/>
      <c r="M1069" s="10"/>
      <c r="N1069" s="10"/>
      <c r="O1069" s="10"/>
      <c r="P1069" s="10"/>
      <c r="Q1069" s="10"/>
      <c r="R1069" s="10"/>
      <c r="S1069" s="10"/>
      <c r="T1069" s="10"/>
      <c r="BK1069" s="51">
        <v>1153000</v>
      </c>
      <c r="BL1069" s="52">
        <v>1.7989853262566344</v>
      </c>
    </row>
    <row r="1070" spans="1:64" ht="25.5" customHeight="1" thickTop="1" thickBot="1" x14ac:dyDescent="0.25">
      <c r="A1070" s="20" t="str">
        <f t="shared" si="54"/>
        <v>2317SOLDIERS POINT</v>
      </c>
      <c r="B1070" s="20">
        <v>2317</v>
      </c>
      <c r="C1070" s="20" t="s">
        <v>1606</v>
      </c>
      <c r="D1070" s="21" t="s">
        <v>800</v>
      </c>
      <c r="E1070" s="22">
        <v>1247.7099997064561</v>
      </c>
      <c r="F1070" s="22">
        <f t="shared" si="55"/>
        <v>1372.4809996771019</v>
      </c>
      <c r="G1070" s="22">
        <f t="shared" si="56"/>
        <v>1622.022999618393</v>
      </c>
      <c r="I1070" s="10"/>
      <c r="J1070" s="10"/>
      <c r="K1070" s="10"/>
      <c r="L1070" s="10"/>
      <c r="M1070" s="10"/>
      <c r="N1070" s="10"/>
      <c r="O1070" s="10"/>
      <c r="P1070" s="10"/>
      <c r="Q1070" s="10"/>
      <c r="R1070" s="10"/>
      <c r="S1070" s="10"/>
      <c r="T1070" s="10"/>
      <c r="BK1070" s="63">
        <v>1154000</v>
      </c>
      <c r="BL1070" s="64">
        <v>1.8002861900301801</v>
      </c>
    </row>
    <row r="1071" spans="1:64" ht="25.5" customHeight="1" thickTop="1" thickBot="1" x14ac:dyDescent="0.25">
      <c r="A1071" s="20" t="str">
        <f t="shared" si="54"/>
        <v>2318CAMPVALE</v>
      </c>
      <c r="B1071" s="37">
        <v>2318</v>
      </c>
      <c r="C1071" s="37" t="s">
        <v>1607</v>
      </c>
      <c r="D1071" s="38" t="s">
        <v>800</v>
      </c>
      <c r="E1071" s="39">
        <v>1297.776000571952</v>
      </c>
      <c r="F1071" s="39">
        <f t="shared" si="55"/>
        <v>1427.5536006291472</v>
      </c>
      <c r="G1071" s="39">
        <f t="shared" si="56"/>
        <v>1687.1088007435376</v>
      </c>
      <c r="I1071" s="10"/>
      <c r="J1071" s="10"/>
      <c r="K1071" s="10"/>
      <c r="L1071" s="10"/>
      <c r="M1071" s="10"/>
      <c r="N1071" s="10"/>
      <c r="O1071" s="10"/>
      <c r="P1071" s="10"/>
      <c r="Q1071" s="10"/>
      <c r="R1071" s="10"/>
      <c r="S1071" s="10"/>
      <c r="T1071" s="10"/>
      <c r="BK1071" s="51">
        <v>1155000</v>
      </c>
      <c r="BL1071" s="52">
        <v>1.8015766468935372</v>
      </c>
    </row>
    <row r="1072" spans="1:64" ht="25.5" customHeight="1" thickTop="1" thickBot="1" x14ac:dyDescent="0.25">
      <c r="A1072" s="20" t="str">
        <f t="shared" si="54"/>
        <v>2318FERODALE</v>
      </c>
      <c r="B1072" s="20">
        <v>2318</v>
      </c>
      <c r="C1072" s="20" t="s">
        <v>1608</v>
      </c>
      <c r="D1072" s="21" t="s">
        <v>800</v>
      </c>
      <c r="E1072" s="22">
        <v>1297.776000571952</v>
      </c>
      <c r="F1072" s="22">
        <f t="shared" si="55"/>
        <v>1427.5536006291472</v>
      </c>
      <c r="G1072" s="22">
        <f t="shared" si="56"/>
        <v>1687.1088007435376</v>
      </c>
      <c r="I1072" s="10"/>
      <c r="J1072" s="10"/>
      <c r="K1072" s="10"/>
      <c r="L1072" s="10"/>
      <c r="M1072" s="10"/>
      <c r="N1072" s="10"/>
      <c r="O1072" s="10"/>
      <c r="P1072" s="10"/>
      <c r="Q1072" s="10"/>
      <c r="R1072" s="10"/>
      <c r="S1072" s="10"/>
      <c r="T1072" s="10"/>
      <c r="BK1072" s="63">
        <v>1156000</v>
      </c>
      <c r="BL1072" s="64">
        <v>1.7974399000936623</v>
      </c>
    </row>
    <row r="1073" spans="1:64" ht="25.5" customHeight="1" thickTop="1" thickBot="1" x14ac:dyDescent="0.25">
      <c r="A1073" s="20" t="str">
        <f t="shared" si="54"/>
        <v>2318FULLERTON COVE</v>
      </c>
      <c r="B1073" s="37">
        <v>2318</v>
      </c>
      <c r="C1073" s="37" t="s">
        <v>1609</v>
      </c>
      <c r="D1073" s="38" t="s">
        <v>800</v>
      </c>
      <c r="E1073" s="39">
        <v>1297.776000571952</v>
      </c>
      <c r="F1073" s="39">
        <f t="shared" si="55"/>
        <v>1427.5536006291472</v>
      </c>
      <c r="G1073" s="39">
        <f t="shared" si="56"/>
        <v>1687.1088007435376</v>
      </c>
      <c r="I1073" s="10"/>
      <c r="J1073" s="10"/>
      <c r="K1073" s="10"/>
      <c r="L1073" s="10"/>
      <c r="M1073" s="10"/>
      <c r="N1073" s="10"/>
      <c r="O1073" s="10"/>
      <c r="P1073" s="10"/>
      <c r="Q1073" s="10"/>
      <c r="R1073" s="10"/>
      <c r="S1073" s="10"/>
      <c r="T1073" s="10"/>
      <c r="BK1073" s="51">
        <v>1157000</v>
      </c>
      <c r="BL1073" s="52">
        <v>1.7987511707773962</v>
      </c>
    </row>
    <row r="1074" spans="1:64" ht="25.5" customHeight="1" thickTop="1" thickBot="1" x14ac:dyDescent="0.25">
      <c r="A1074" s="20" t="str">
        <f t="shared" si="54"/>
        <v>2318MEDOWIE</v>
      </c>
      <c r="B1074" s="20">
        <v>2318</v>
      </c>
      <c r="C1074" s="20" t="s">
        <v>1610</v>
      </c>
      <c r="D1074" s="21" t="s">
        <v>800</v>
      </c>
      <c r="E1074" s="22">
        <v>1297.776000571952</v>
      </c>
      <c r="F1074" s="22">
        <f t="shared" si="55"/>
        <v>1427.5536006291472</v>
      </c>
      <c r="G1074" s="22">
        <f t="shared" si="56"/>
        <v>1687.1088007435376</v>
      </c>
      <c r="I1074" s="10"/>
      <c r="J1074" s="10"/>
      <c r="K1074" s="10"/>
      <c r="L1074" s="10"/>
      <c r="M1074" s="10"/>
      <c r="N1074" s="10"/>
      <c r="O1074" s="10"/>
      <c r="P1074" s="10"/>
      <c r="Q1074" s="10"/>
      <c r="R1074" s="10"/>
      <c r="S1074" s="10"/>
      <c r="T1074" s="10"/>
      <c r="BK1074" s="63">
        <v>1158000</v>
      </c>
      <c r="BL1074" s="64">
        <v>1.8000364241856592</v>
      </c>
    </row>
    <row r="1075" spans="1:64" ht="25.5" customHeight="1" thickTop="1" thickBot="1" x14ac:dyDescent="0.25">
      <c r="A1075" s="20" t="str">
        <f t="shared" si="54"/>
        <v>2318OYSTER COVE</v>
      </c>
      <c r="B1075" s="37">
        <v>2318</v>
      </c>
      <c r="C1075" s="37" t="s">
        <v>1611</v>
      </c>
      <c r="D1075" s="38" t="s">
        <v>800</v>
      </c>
      <c r="E1075" s="39">
        <v>1297.776000571952</v>
      </c>
      <c r="F1075" s="39">
        <f t="shared" si="55"/>
        <v>1427.5536006291472</v>
      </c>
      <c r="G1075" s="39">
        <f t="shared" si="56"/>
        <v>1687.1088007435376</v>
      </c>
      <c r="I1075" s="10"/>
      <c r="J1075" s="10"/>
      <c r="K1075" s="10"/>
      <c r="L1075" s="10"/>
      <c r="M1075" s="10"/>
      <c r="N1075" s="10"/>
      <c r="O1075" s="10"/>
      <c r="P1075" s="10"/>
      <c r="Q1075" s="10"/>
      <c r="R1075" s="10"/>
      <c r="S1075" s="10"/>
      <c r="T1075" s="10"/>
      <c r="BK1075" s="51">
        <v>1159000</v>
      </c>
      <c r="BL1075" s="52">
        <v>1.8013424914142993</v>
      </c>
    </row>
    <row r="1076" spans="1:64" ht="25.5" customHeight="1" thickTop="1" thickBot="1" x14ac:dyDescent="0.25">
      <c r="A1076" s="20" t="str">
        <f t="shared" si="54"/>
        <v>2318SALT ASH</v>
      </c>
      <c r="B1076" s="20">
        <v>2318</v>
      </c>
      <c r="C1076" s="20" t="s">
        <v>1612</v>
      </c>
      <c r="D1076" s="21" t="s">
        <v>800</v>
      </c>
      <c r="E1076" s="22">
        <v>1297.776000571952</v>
      </c>
      <c r="F1076" s="22">
        <f t="shared" si="55"/>
        <v>1427.5536006291472</v>
      </c>
      <c r="G1076" s="22">
        <f t="shared" si="56"/>
        <v>1687.1088007435376</v>
      </c>
      <c r="I1076" s="10"/>
      <c r="J1076" s="10"/>
      <c r="K1076" s="10"/>
      <c r="L1076" s="10"/>
      <c r="M1076" s="10"/>
      <c r="N1076" s="10"/>
      <c r="O1076" s="10"/>
      <c r="P1076" s="10"/>
      <c r="Q1076" s="10"/>
      <c r="R1076" s="10"/>
      <c r="S1076" s="10"/>
      <c r="T1076" s="10"/>
      <c r="BK1076" s="63">
        <v>1160000</v>
      </c>
      <c r="BL1076" s="64">
        <v>1.8026277448225623</v>
      </c>
    </row>
    <row r="1077" spans="1:64" ht="25.5" customHeight="1" thickTop="1" thickBot="1" x14ac:dyDescent="0.25">
      <c r="A1077" s="20" t="str">
        <f t="shared" si="54"/>
        <v>2318WILLIAMTOWN</v>
      </c>
      <c r="B1077" s="37">
        <v>2318</v>
      </c>
      <c r="C1077" s="37" t="s">
        <v>1613</v>
      </c>
      <c r="D1077" s="38" t="s">
        <v>800</v>
      </c>
      <c r="E1077" s="39">
        <v>1297.776000571952</v>
      </c>
      <c r="F1077" s="39">
        <f t="shared" si="55"/>
        <v>1427.5536006291472</v>
      </c>
      <c r="G1077" s="39">
        <f t="shared" si="56"/>
        <v>1687.1088007435376</v>
      </c>
      <c r="I1077" s="10"/>
      <c r="J1077" s="10"/>
      <c r="K1077" s="10"/>
      <c r="L1077" s="10"/>
      <c r="M1077" s="10"/>
      <c r="N1077" s="10"/>
      <c r="O1077" s="10"/>
      <c r="P1077" s="10"/>
      <c r="Q1077" s="10"/>
      <c r="R1077" s="10"/>
      <c r="S1077" s="10"/>
      <c r="T1077" s="10"/>
      <c r="BK1077" s="51">
        <v>1161000</v>
      </c>
      <c r="BL1077" s="52">
        <v>1.8039338120512021</v>
      </c>
    </row>
    <row r="1078" spans="1:64" ht="25.5" customHeight="1" thickTop="1" thickBot="1" x14ac:dyDescent="0.25">
      <c r="A1078" s="20" t="str">
        <f t="shared" si="54"/>
        <v>2319LEMON TREE PASSAGE</v>
      </c>
      <c r="B1078" s="20">
        <v>2319</v>
      </c>
      <c r="C1078" s="20" t="s">
        <v>1614</v>
      </c>
      <c r="D1078" s="21" t="s">
        <v>800</v>
      </c>
      <c r="E1078" s="22">
        <v>1242.036000588768</v>
      </c>
      <c r="F1078" s="22">
        <f t="shared" si="55"/>
        <v>1366.2396006476449</v>
      </c>
      <c r="G1078" s="22">
        <f t="shared" si="56"/>
        <v>1614.6468007653984</v>
      </c>
      <c r="I1078" s="10"/>
      <c r="J1078" s="10"/>
      <c r="K1078" s="10"/>
      <c r="L1078" s="10"/>
      <c r="M1078" s="10"/>
      <c r="N1078" s="10"/>
      <c r="O1078" s="10"/>
      <c r="P1078" s="10"/>
      <c r="Q1078" s="10"/>
      <c r="R1078" s="10"/>
      <c r="S1078" s="10"/>
      <c r="T1078" s="10"/>
      <c r="BK1078" s="63">
        <v>1162000</v>
      </c>
      <c r="BL1078" s="64">
        <v>1.8052242689145594</v>
      </c>
    </row>
    <row r="1079" spans="1:64" ht="25.5" customHeight="1" thickTop="1" thickBot="1" x14ac:dyDescent="0.25">
      <c r="A1079" s="20" t="str">
        <f t="shared" si="54"/>
        <v>2319MALLABULA</v>
      </c>
      <c r="B1079" s="37">
        <v>2319</v>
      </c>
      <c r="C1079" s="37" t="s">
        <v>1615</v>
      </c>
      <c r="D1079" s="38" t="s">
        <v>800</v>
      </c>
      <c r="E1079" s="39">
        <v>1242.036000588768</v>
      </c>
      <c r="F1079" s="39">
        <f t="shared" si="55"/>
        <v>1366.2396006476449</v>
      </c>
      <c r="G1079" s="39">
        <f t="shared" si="56"/>
        <v>1614.6468007653984</v>
      </c>
      <c r="I1079" s="10"/>
      <c r="J1079" s="10"/>
      <c r="K1079" s="10"/>
      <c r="L1079" s="10"/>
      <c r="M1079" s="10"/>
      <c r="N1079" s="10"/>
      <c r="O1079" s="10"/>
      <c r="P1079" s="10"/>
      <c r="Q1079" s="10"/>
      <c r="R1079" s="10"/>
      <c r="S1079" s="10"/>
      <c r="T1079" s="10"/>
      <c r="BK1079" s="51">
        <v>1163000</v>
      </c>
      <c r="BL1079" s="52">
        <v>1.8065251326881051</v>
      </c>
    </row>
    <row r="1080" spans="1:64" ht="25.5" customHeight="1" thickTop="1" thickBot="1" x14ac:dyDescent="0.25">
      <c r="A1080" s="20" t="str">
        <f t="shared" si="54"/>
        <v>2319TANILBA BAY</v>
      </c>
      <c r="B1080" s="20">
        <v>2319</v>
      </c>
      <c r="C1080" s="20" t="s">
        <v>1616</v>
      </c>
      <c r="D1080" s="21" t="s">
        <v>800</v>
      </c>
      <c r="E1080" s="22">
        <v>1242.036000588768</v>
      </c>
      <c r="F1080" s="22">
        <f t="shared" si="55"/>
        <v>1366.2396006476449</v>
      </c>
      <c r="G1080" s="22">
        <f t="shared" si="56"/>
        <v>1614.6468007653984</v>
      </c>
      <c r="I1080" s="10"/>
      <c r="J1080" s="10"/>
      <c r="K1080" s="10"/>
      <c r="L1080" s="10"/>
      <c r="M1080" s="10"/>
      <c r="N1080" s="10"/>
      <c r="O1080" s="10"/>
      <c r="P1080" s="10"/>
      <c r="Q1080" s="10"/>
      <c r="R1080" s="10"/>
      <c r="S1080" s="10"/>
      <c r="T1080" s="10"/>
      <c r="BK1080" s="63">
        <v>1164000</v>
      </c>
      <c r="BL1080" s="64">
        <v>1.8078155895514623</v>
      </c>
    </row>
    <row r="1081" spans="1:64" ht="25.5" customHeight="1" thickTop="1" thickBot="1" x14ac:dyDescent="0.25">
      <c r="A1081" s="20" t="str">
        <f t="shared" si="54"/>
        <v>2320ABERGLASSLYN</v>
      </c>
      <c r="B1081" s="37">
        <v>2320</v>
      </c>
      <c r="C1081" s="37" t="s">
        <v>1617</v>
      </c>
      <c r="D1081" s="38" t="s">
        <v>800</v>
      </c>
      <c r="E1081" s="39">
        <v>1274.2439997899041</v>
      </c>
      <c r="F1081" s="39">
        <f t="shared" si="55"/>
        <v>1401.6683997688947</v>
      </c>
      <c r="G1081" s="39">
        <f t="shared" si="56"/>
        <v>1656.5171997268753</v>
      </c>
      <c r="I1081" s="10"/>
      <c r="J1081" s="10"/>
      <c r="K1081" s="10"/>
      <c r="L1081" s="10"/>
      <c r="M1081" s="10"/>
      <c r="N1081" s="10"/>
      <c r="O1081" s="10"/>
      <c r="P1081" s="10"/>
      <c r="Q1081" s="10"/>
      <c r="R1081" s="10"/>
      <c r="S1081" s="10"/>
      <c r="T1081" s="10"/>
      <c r="BK1081" s="51">
        <v>1165000</v>
      </c>
      <c r="BL1081" s="52">
        <v>1.8091060464148194</v>
      </c>
    </row>
    <row r="1082" spans="1:64" ht="25.5" customHeight="1" thickTop="1" thickBot="1" x14ac:dyDescent="0.25">
      <c r="A1082" s="20" t="str">
        <f t="shared" si="54"/>
        <v>2320ALLANDALE</v>
      </c>
      <c r="B1082" s="20">
        <v>2320</v>
      </c>
      <c r="C1082" s="20" t="s">
        <v>1618</v>
      </c>
      <c r="D1082" s="21" t="s">
        <v>800</v>
      </c>
      <c r="E1082" s="22">
        <v>1274.2439997899041</v>
      </c>
      <c r="F1082" s="22">
        <f t="shared" si="55"/>
        <v>1401.6683997688947</v>
      </c>
      <c r="G1082" s="22">
        <f t="shared" si="56"/>
        <v>1656.5171997268753</v>
      </c>
      <c r="I1082" s="10"/>
      <c r="J1082" s="10"/>
      <c r="K1082" s="10"/>
      <c r="L1082" s="10"/>
      <c r="M1082" s="10"/>
      <c r="N1082" s="10"/>
      <c r="O1082" s="10"/>
      <c r="P1082" s="10"/>
      <c r="Q1082" s="10"/>
      <c r="R1082" s="10"/>
      <c r="S1082" s="10"/>
      <c r="T1082" s="10"/>
      <c r="BK1082" s="63">
        <v>1166000</v>
      </c>
      <c r="BL1082" s="64">
        <v>1.8104069101883651</v>
      </c>
    </row>
    <row r="1083" spans="1:64" ht="25.5" customHeight="1" thickTop="1" thickBot="1" x14ac:dyDescent="0.25">
      <c r="A1083" s="20" t="str">
        <f t="shared" si="54"/>
        <v>2320ANAMBAH</v>
      </c>
      <c r="B1083" s="37">
        <v>2320</v>
      </c>
      <c r="C1083" s="37" t="s">
        <v>1619</v>
      </c>
      <c r="D1083" s="38" t="s">
        <v>800</v>
      </c>
      <c r="E1083" s="39">
        <v>1274.2439997899041</v>
      </c>
      <c r="F1083" s="39">
        <f t="shared" si="55"/>
        <v>1401.6683997688947</v>
      </c>
      <c r="G1083" s="39">
        <f t="shared" si="56"/>
        <v>1656.5171997268753</v>
      </c>
      <c r="I1083" s="10"/>
      <c r="J1083" s="10"/>
      <c r="K1083" s="10"/>
      <c r="L1083" s="10"/>
      <c r="M1083" s="10"/>
      <c r="N1083" s="10"/>
      <c r="O1083" s="10"/>
      <c r="P1083" s="10"/>
      <c r="Q1083" s="10"/>
      <c r="R1083" s="10"/>
      <c r="S1083" s="10"/>
      <c r="T1083" s="10"/>
      <c r="BK1083" s="51">
        <v>1167000</v>
      </c>
      <c r="BL1083" s="52">
        <v>1.8117025705068166</v>
      </c>
    </row>
    <row r="1084" spans="1:64" ht="25.5" customHeight="1" thickTop="1" thickBot="1" x14ac:dyDescent="0.25">
      <c r="A1084" s="20" t="str">
        <f t="shared" si="54"/>
        <v>2320BOLWARRA</v>
      </c>
      <c r="B1084" s="20">
        <v>2320</v>
      </c>
      <c r="C1084" s="20" t="s">
        <v>1620</v>
      </c>
      <c r="D1084" s="21" t="s">
        <v>800</v>
      </c>
      <c r="E1084" s="22">
        <v>1274.2439997899041</v>
      </c>
      <c r="F1084" s="22">
        <f t="shared" si="55"/>
        <v>1401.6683997688947</v>
      </c>
      <c r="G1084" s="22">
        <f t="shared" si="56"/>
        <v>1656.5171997268753</v>
      </c>
      <c r="I1084" s="10"/>
      <c r="J1084" s="10"/>
      <c r="K1084" s="10"/>
      <c r="L1084" s="10"/>
      <c r="M1084" s="10"/>
      <c r="N1084" s="10"/>
      <c r="O1084" s="10"/>
      <c r="P1084" s="10"/>
      <c r="Q1084" s="10"/>
      <c r="R1084" s="10"/>
      <c r="S1084" s="10"/>
      <c r="T1084" s="10"/>
      <c r="BK1084" s="63">
        <v>1168000</v>
      </c>
      <c r="BL1084" s="64">
        <v>1.8129982308252679</v>
      </c>
    </row>
    <row r="1085" spans="1:64" ht="25.5" customHeight="1" thickTop="1" thickBot="1" x14ac:dyDescent="0.25">
      <c r="A1085" s="20" t="str">
        <f t="shared" si="54"/>
        <v>2320BOLWARRA HEIGHTS</v>
      </c>
      <c r="B1085" s="37">
        <v>2320</v>
      </c>
      <c r="C1085" s="37" t="s">
        <v>1621</v>
      </c>
      <c r="D1085" s="38" t="s">
        <v>800</v>
      </c>
      <c r="E1085" s="39">
        <v>1274.2439997899041</v>
      </c>
      <c r="F1085" s="39">
        <f t="shared" si="55"/>
        <v>1401.6683997688947</v>
      </c>
      <c r="G1085" s="39">
        <f t="shared" si="56"/>
        <v>1656.5171997268753</v>
      </c>
      <c r="I1085" s="10"/>
      <c r="J1085" s="10"/>
      <c r="K1085" s="10"/>
      <c r="L1085" s="10"/>
      <c r="M1085" s="10"/>
      <c r="N1085" s="10"/>
      <c r="O1085" s="10"/>
      <c r="P1085" s="10"/>
      <c r="Q1085" s="10"/>
      <c r="R1085" s="10"/>
      <c r="S1085" s="10"/>
      <c r="T1085" s="10"/>
      <c r="BK1085" s="51">
        <v>1169000</v>
      </c>
      <c r="BL1085" s="52">
        <v>1.8142834842335311</v>
      </c>
    </row>
    <row r="1086" spans="1:64" ht="25.5" customHeight="1" thickTop="1" thickBot="1" x14ac:dyDescent="0.25">
      <c r="A1086" s="20" t="str">
        <f t="shared" si="54"/>
        <v>2320FARLEY</v>
      </c>
      <c r="B1086" s="20">
        <v>2320</v>
      </c>
      <c r="C1086" s="20" t="s">
        <v>1622</v>
      </c>
      <c r="D1086" s="21" t="s">
        <v>800</v>
      </c>
      <c r="E1086" s="22">
        <v>1274.2439997899041</v>
      </c>
      <c r="F1086" s="22">
        <f t="shared" si="55"/>
        <v>1401.6683997688947</v>
      </c>
      <c r="G1086" s="22">
        <f t="shared" si="56"/>
        <v>1656.5171997268753</v>
      </c>
      <c r="I1086" s="10"/>
      <c r="J1086" s="10"/>
      <c r="K1086" s="10"/>
      <c r="L1086" s="10"/>
      <c r="M1086" s="10"/>
      <c r="N1086" s="10"/>
      <c r="O1086" s="10"/>
      <c r="P1086" s="10"/>
      <c r="Q1086" s="10"/>
      <c r="R1086" s="10"/>
      <c r="S1086" s="10"/>
      <c r="T1086" s="10"/>
      <c r="BK1086" s="63">
        <v>1170000</v>
      </c>
      <c r="BL1086" s="64">
        <v>1.8155843480070768</v>
      </c>
    </row>
    <row r="1087" spans="1:64" ht="25.5" customHeight="1" thickTop="1" thickBot="1" x14ac:dyDescent="0.25">
      <c r="A1087" s="20" t="str">
        <f t="shared" si="54"/>
        <v>2320GLEN OAK</v>
      </c>
      <c r="B1087" s="37">
        <v>2320</v>
      </c>
      <c r="C1087" s="37" t="s">
        <v>1623</v>
      </c>
      <c r="D1087" s="38" t="s">
        <v>800</v>
      </c>
      <c r="E1087" s="39">
        <v>1274.2439997899041</v>
      </c>
      <c r="F1087" s="39">
        <f t="shared" si="55"/>
        <v>1401.6683997688947</v>
      </c>
      <c r="G1087" s="39">
        <f t="shared" si="56"/>
        <v>1656.5171997268753</v>
      </c>
      <c r="I1087" s="10"/>
      <c r="J1087" s="10"/>
      <c r="K1087" s="10"/>
      <c r="L1087" s="10"/>
      <c r="M1087" s="10"/>
      <c r="N1087" s="10"/>
      <c r="O1087" s="10"/>
      <c r="P1087" s="10"/>
      <c r="Q1087" s="10"/>
      <c r="R1087" s="10"/>
      <c r="S1087" s="10"/>
      <c r="T1087" s="10"/>
      <c r="BK1087" s="51">
        <v>1171000</v>
      </c>
      <c r="BL1087" s="52">
        <v>1.8168800083255281</v>
      </c>
    </row>
    <row r="1088" spans="1:64" ht="25.5" customHeight="1" thickTop="1" thickBot="1" x14ac:dyDescent="0.25">
      <c r="A1088" s="20" t="str">
        <f t="shared" si="54"/>
        <v>2320GOSFORTH</v>
      </c>
      <c r="B1088" s="20">
        <v>2320</v>
      </c>
      <c r="C1088" s="20" t="s">
        <v>1624</v>
      </c>
      <c r="D1088" s="21" t="s">
        <v>800</v>
      </c>
      <c r="E1088" s="22">
        <v>1274.2439997899041</v>
      </c>
      <c r="F1088" s="22">
        <f t="shared" si="55"/>
        <v>1401.6683997688947</v>
      </c>
      <c r="G1088" s="22">
        <f t="shared" si="56"/>
        <v>1656.5171997268753</v>
      </c>
      <c r="I1088" s="10"/>
      <c r="J1088" s="10"/>
      <c r="K1088" s="10"/>
      <c r="L1088" s="10"/>
      <c r="M1088" s="10"/>
      <c r="N1088" s="10"/>
      <c r="O1088" s="10"/>
      <c r="P1088" s="10"/>
      <c r="Q1088" s="10"/>
      <c r="R1088" s="10"/>
      <c r="S1088" s="10"/>
      <c r="T1088" s="10"/>
      <c r="BK1088" s="63">
        <v>1172000</v>
      </c>
      <c r="BL1088" s="64">
        <v>1.8181756686439796</v>
      </c>
    </row>
    <row r="1089" spans="1:64" ht="25.5" customHeight="1" thickTop="1" thickBot="1" x14ac:dyDescent="0.25">
      <c r="A1089" s="20" t="str">
        <f t="shared" si="54"/>
        <v>2320HILLSBOROUGH</v>
      </c>
      <c r="B1089" s="37">
        <v>2320</v>
      </c>
      <c r="C1089" s="37" t="s">
        <v>1539</v>
      </c>
      <c r="D1089" s="38" t="s">
        <v>800</v>
      </c>
      <c r="E1089" s="39">
        <v>1274.2439997899041</v>
      </c>
      <c r="F1089" s="39">
        <f t="shared" si="55"/>
        <v>1401.6683997688947</v>
      </c>
      <c r="G1089" s="39">
        <f t="shared" si="56"/>
        <v>1656.5171997268753</v>
      </c>
      <c r="I1089" s="10"/>
      <c r="J1089" s="10"/>
      <c r="K1089" s="10"/>
      <c r="L1089" s="10"/>
      <c r="M1089" s="10"/>
      <c r="N1089" s="10"/>
      <c r="O1089" s="10"/>
      <c r="P1089" s="10"/>
      <c r="Q1089" s="10"/>
      <c r="R1089" s="10"/>
      <c r="S1089" s="10"/>
      <c r="T1089" s="10"/>
      <c r="BK1089" s="51">
        <v>1173000</v>
      </c>
      <c r="BL1089" s="52">
        <v>1.819466125507337</v>
      </c>
    </row>
    <row r="1090" spans="1:64" ht="25.5" customHeight="1" thickTop="1" thickBot="1" x14ac:dyDescent="0.25">
      <c r="A1090" s="20" t="str">
        <f t="shared" si="54"/>
        <v>2320HORSESHOE BEND</v>
      </c>
      <c r="B1090" s="20">
        <v>2320</v>
      </c>
      <c r="C1090" s="20" t="s">
        <v>1625</v>
      </c>
      <c r="D1090" s="21" t="s">
        <v>800</v>
      </c>
      <c r="E1090" s="22">
        <v>1274.2439997899041</v>
      </c>
      <c r="F1090" s="22">
        <f t="shared" si="55"/>
        <v>1401.6683997688947</v>
      </c>
      <c r="G1090" s="22">
        <f t="shared" si="56"/>
        <v>1656.5171997268753</v>
      </c>
      <c r="I1090" s="10"/>
      <c r="J1090" s="10"/>
      <c r="K1090" s="10"/>
      <c r="L1090" s="10"/>
      <c r="M1090" s="10"/>
      <c r="N1090" s="10"/>
      <c r="O1090" s="10"/>
      <c r="P1090" s="10"/>
      <c r="Q1090" s="10"/>
      <c r="R1090" s="10"/>
      <c r="S1090" s="10"/>
      <c r="T1090" s="10"/>
      <c r="BK1090" s="63">
        <v>1174000</v>
      </c>
      <c r="BL1090" s="64">
        <v>1.8207617858257883</v>
      </c>
    </row>
    <row r="1091" spans="1:64" ht="25.5" customHeight="1" thickTop="1" thickBot="1" x14ac:dyDescent="0.25">
      <c r="A1091" s="20" t="str">
        <f t="shared" si="54"/>
        <v>2320KEINBAH</v>
      </c>
      <c r="B1091" s="37">
        <v>2320</v>
      </c>
      <c r="C1091" s="37" t="s">
        <v>1626</v>
      </c>
      <c r="D1091" s="38" t="s">
        <v>800</v>
      </c>
      <c r="E1091" s="39">
        <v>1274.2439997899041</v>
      </c>
      <c r="F1091" s="39">
        <f t="shared" si="55"/>
        <v>1401.6683997688947</v>
      </c>
      <c r="G1091" s="39">
        <f t="shared" si="56"/>
        <v>1656.5171997268753</v>
      </c>
      <c r="I1091" s="10"/>
      <c r="J1091" s="10"/>
      <c r="K1091" s="10"/>
      <c r="L1091" s="10"/>
      <c r="M1091" s="10"/>
      <c r="N1091" s="10"/>
      <c r="O1091" s="10"/>
      <c r="P1091" s="10"/>
      <c r="Q1091" s="10"/>
      <c r="R1091" s="10"/>
      <c r="S1091" s="10"/>
      <c r="T1091" s="10"/>
      <c r="BK1091" s="51">
        <v>1175000</v>
      </c>
      <c r="BL1091" s="52">
        <v>1.8220574461442398</v>
      </c>
    </row>
    <row r="1092" spans="1:64" ht="25.5" customHeight="1" thickTop="1" thickBot="1" x14ac:dyDescent="0.25">
      <c r="A1092" s="20" t="str">
        <f t="shared" si="54"/>
        <v>2320LARGS</v>
      </c>
      <c r="B1092" s="20">
        <v>2320</v>
      </c>
      <c r="C1092" s="20" t="s">
        <v>1627</v>
      </c>
      <c r="D1092" s="21" t="s">
        <v>800</v>
      </c>
      <c r="E1092" s="22">
        <v>1274.2439997899041</v>
      </c>
      <c r="F1092" s="22">
        <f t="shared" si="55"/>
        <v>1401.6683997688947</v>
      </c>
      <c r="G1092" s="22">
        <f t="shared" si="56"/>
        <v>1656.5171997268753</v>
      </c>
      <c r="I1092" s="10"/>
      <c r="J1092" s="10"/>
      <c r="K1092" s="10"/>
      <c r="L1092" s="10"/>
      <c r="M1092" s="10"/>
      <c r="N1092" s="10"/>
      <c r="O1092" s="10"/>
      <c r="P1092" s="10"/>
      <c r="Q1092" s="10"/>
      <c r="R1092" s="10"/>
      <c r="S1092" s="10"/>
      <c r="T1092" s="10"/>
      <c r="BK1092" s="63">
        <v>1176000</v>
      </c>
      <c r="BL1092" s="64">
        <v>1.8233479030075972</v>
      </c>
    </row>
    <row r="1093" spans="1:64" ht="25.5" customHeight="1" thickTop="1" thickBot="1" x14ac:dyDescent="0.25">
      <c r="A1093" s="20" t="str">
        <f t="shared" ref="A1093:A1156" si="57">CONCATENATE(B1093,C1093)</f>
        <v>2320LORN</v>
      </c>
      <c r="B1093" s="37">
        <v>2320</v>
      </c>
      <c r="C1093" s="37" t="s">
        <v>1628</v>
      </c>
      <c r="D1093" s="38" t="s">
        <v>800</v>
      </c>
      <c r="E1093" s="39">
        <v>1274.2439997899041</v>
      </c>
      <c r="F1093" s="39">
        <f t="shared" ref="F1093:F1156" si="58">1.1*E1093</f>
        <v>1401.6683997688947</v>
      </c>
      <c r="G1093" s="39">
        <f t="shared" ref="G1093:G1156" si="59">1.3*E1093</f>
        <v>1656.5171997268753</v>
      </c>
      <c r="I1093" s="10"/>
      <c r="J1093" s="10"/>
      <c r="K1093" s="10"/>
      <c r="L1093" s="10"/>
      <c r="M1093" s="10"/>
      <c r="N1093" s="10"/>
      <c r="O1093" s="10"/>
      <c r="P1093" s="10"/>
      <c r="Q1093" s="10"/>
      <c r="R1093" s="10"/>
      <c r="S1093" s="10"/>
      <c r="T1093" s="10"/>
      <c r="BK1093" s="51">
        <v>1177000</v>
      </c>
      <c r="BL1093" s="52">
        <v>1.8246487667811429</v>
      </c>
    </row>
    <row r="1094" spans="1:64" ht="25.5" customHeight="1" thickTop="1" thickBot="1" x14ac:dyDescent="0.25">
      <c r="A1094" s="20" t="str">
        <f t="shared" si="57"/>
        <v>2320LOUTH PARK</v>
      </c>
      <c r="B1094" s="20">
        <v>2320</v>
      </c>
      <c r="C1094" s="20" t="s">
        <v>1629</v>
      </c>
      <c r="D1094" s="21" t="s">
        <v>800</v>
      </c>
      <c r="E1094" s="22">
        <v>1274.2439997899041</v>
      </c>
      <c r="F1094" s="22">
        <f t="shared" si="58"/>
        <v>1401.6683997688947</v>
      </c>
      <c r="G1094" s="22">
        <f t="shared" si="59"/>
        <v>1656.5171997268753</v>
      </c>
      <c r="I1094" s="10"/>
      <c r="J1094" s="10"/>
      <c r="K1094" s="10"/>
      <c r="L1094" s="10"/>
      <c r="M1094" s="10"/>
      <c r="N1094" s="10"/>
      <c r="O1094" s="10"/>
      <c r="P1094" s="10"/>
      <c r="Q1094" s="10"/>
      <c r="R1094" s="10"/>
      <c r="S1094" s="10"/>
      <c r="T1094" s="10"/>
      <c r="BK1094" s="63">
        <v>1178000</v>
      </c>
      <c r="BL1094" s="64">
        <v>1.8259444270995941</v>
      </c>
    </row>
    <row r="1095" spans="1:64" ht="25.5" customHeight="1" thickTop="1" thickBot="1" x14ac:dyDescent="0.25">
      <c r="A1095" s="20" t="str">
        <f t="shared" si="57"/>
        <v>2320MAITLAND</v>
      </c>
      <c r="B1095" s="37">
        <v>2320</v>
      </c>
      <c r="C1095" s="37" t="s">
        <v>1630</v>
      </c>
      <c r="D1095" s="38" t="s">
        <v>800</v>
      </c>
      <c r="E1095" s="39">
        <v>1274.2439997899041</v>
      </c>
      <c r="F1095" s="39">
        <f t="shared" si="58"/>
        <v>1401.6683997688947</v>
      </c>
      <c r="G1095" s="39">
        <f t="shared" si="59"/>
        <v>1656.5171997268753</v>
      </c>
      <c r="I1095" s="10"/>
      <c r="J1095" s="10"/>
      <c r="K1095" s="10"/>
      <c r="L1095" s="10"/>
      <c r="M1095" s="10"/>
      <c r="N1095" s="10"/>
      <c r="O1095" s="10"/>
      <c r="P1095" s="10"/>
      <c r="Q1095" s="10"/>
      <c r="R1095" s="10"/>
      <c r="S1095" s="10"/>
      <c r="T1095" s="10"/>
      <c r="BK1095" s="51">
        <v>1179000</v>
      </c>
      <c r="BL1095" s="52">
        <v>1.8272452908731398</v>
      </c>
    </row>
    <row r="1096" spans="1:64" ht="25.5" customHeight="1" thickTop="1" thickBot="1" x14ac:dyDescent="0.25">
      <c r="A1096" s="20" t="str">
        <f t="shared" si="57"/>
        <v>2320MAITLAND VALE</v>
      </c>
      <c r="B1096" s="20">
        <v>2320</v>
      </c>
      <c r="C1096" s="20" t="s">
        <v>1631</v>
      </c>
      <c r="D1096" s="21" t="s">
        <v>800</v>
      </c>
      <c r="E1096" s="22">
        <v>1274.2439997899041</v>
      </c>
      <c r="F1096" s="22">
        <f t="shared" si="58"/>
        <v>1401.6683997688947</v>
      </c>
      <c r="G1096" s="22">
        <f t="shared" si="59"/>
        <v>1656.5171997268753</v>
      </c>
      <c r="I1096" s="10"/>
      <c r="J1096" s="10"/>
      <c r="K1096" s="10"/>
      <c r="L1096" s="10"/>
      <c r="M1096" s="10"/>
      <c r="N1096" s="10"/>
      <c r="O1096" s="10"/>
      <c r="P1096" s="10"/>
      <c r="Q1096" s="10"/>
      <c r="R1096" s="10"/>
      <c r="S1096" s="10"/>
      <c r="T1096" s="10"/>
      <c r="BK1096" s="63">
        <v>1180000</v>
      </c>
      <c r="BL1096" s="64">
        <v>1.8285253408263087</v>
      </c>
    </row>
    <row r="1097" spans="1:64" ht="25.5" customHeight="1" thickTop="1" thickBot="1" x14ac:dyDescent="0.25">
      <c r="A1097" s="20" t="str">
        <f t="shared" si="57"/>
        <v>2320MELVILLE</v>
      </c>
      <c r="B1097" s="37">
        <v>2320</v>
      </c>
      <c r="C1097" s="37" t="s">
        <v>1632</v>
      </c>
      <c r="D1097" s="38" t="s">
        <v>800</v>
      </c>
      <c r="E1097" s="39">
        <v>1274.2439997899041</v>
      </c>
      <c r="F1097" s="39">
        <f t="shared" si="58"/>
        <v>1401.6683997688947</v>
      </c>
      <c r="G1097" s="39">
        <f t="shared" si="59"/>
        <v>1656.5171997268753</v>
      </c>
      <c r="I1097" s="10"/>
      <c r="J1097" s="10"/>
      <c r="K1097" s="10"/>
      <c r="L1097" s="10"/>
      <c r="M1097" s="10"/>
      <c r="N1097" s="10"/>
      <c r="O1097" s="10"/>
      <c r="P1097" s="10"/>
      <c r="Q1097" s="10"/>
      <c r="R1097" s="10"/>
      <c r="S1097" s="10"/>
      <c r="T1097" s="10"/>
      <c r="BK1097" s="51">
        <v>1181000</v>
      </c>
      <c r="BL1097" s="52">
        <v>1.8298210011447602</v>
      </c>
    </row>
    <row r="1098" spans="1:64" ht="25.5" customHeight="1" thickTop="1" thickBot="1" x14ac:dyDescent="0.25">
      <c r="A1098" s="20" t="str">
        <f t="shared" si="57"/>
        <v>2320MINDARIBBA</v>
      </c>
      <c r="B1098" s="20">
        <v>2320</v>
      </c>
      <c r="C1098" s="20" t="s">
        <v>1633</v>
      </c>
      <c r="D1098" s="21" t="s">
        <v>800</v>
      </c>
      <c r="E1098" s="22">
        <v>1274.2439997899041</v>
      </c>
      <c r="F1098" s="22">
        <f t="shared" si="58"/>
        <v>1401.6683997688947</v>
      </c>
      <c r="G1098" s="22">
        <f t="shared" si="59"/>
        <v>1656.5171997268753</v>
      </c>
      <c r="I1098" s="10"/>
      <c r="J1098" s="10"/>
      <c r="K1098" s="10"/>
      <c r="L1098" s="10"/>
      <c r="M1098" s="10"/>
      <c r="N1098" s="10"/>
      <c r="O1098" s="10"/>
      <c r="P1098" s="10"/>
      <c r="Q1098" s="10"/>
      <c r="R1098" s="10"/>
      <c r="S1098" s="10"/>
      <c r="T1098" s="10"/>
      <c r="BK1098" s="63">
        <v>1182000</v>
      </c>
      <c r="BL1098" s="64">
        <v>1.8311062545530232</v>
      </c>
    </row>
    <row r="1099" spans="1:64" ht="25.5" customHeight="1" thickTop="1" thickBot="1" x14ac:dyDescent="0.25">
      <c r="A1099" s="20" t="str">
        <f t="shared" si="57"/>
        <v>2320MOUNT DEE</v>
      </c>
      <c r="B1099" s="37">
        <v>2320</v>
      </c>
      <c r="C1099" s="37" t="s">
        <v>1634</v>
      </c>
      <c r="D1099" s="38" t="s">
        <v>800</v>
      </c>
      <c r="E1099" s="39">
        <v>1274.2439997899041</v>
      </c>
      <c r="F1099" s="39">
        <f t="shared" si="58"/>
        <v>1401.6683997688947</v>
      </c>
      <c r="G1099" s="39">
        <f t="shared" si="59"/>
        <v>1656.5171997268753</v>
      </c>
      <c r="I1099" s="10"/>
      <c r="J1099" s="10"/>
      <c r="K1099" s="10"/>
      <c r="L1099" s="10"/>
      <c r="M1099" s="10"/>
      <c r="N1099" s="10"/>
      <c r="O1099" s="10"/>
      <c r="P1099" s="10"/>
      <c r="Q1099" s="10"/>
      <c r="R1099" s="10"/>
      <c r="S1099" s="10"/>
      <c r="T1099" s="10"/>
      <c r="BK1099" s="51">
        <v>1183000</v>
      </c>
      <c r="BL1099" s="52">
        <v>1.8324019148714747</v>
      </c>
    </row>
    <row r="1100" spans="1:64" ht="25.5" customHeight="1" thickTop="1" thickBot="1" x14ac:dyDescent="0.25">
      <c r="A1100" s="20" t="str">
        <f t="shared" si="57"/>
        <v>2320OAKHAMPTON</v>
      </c>
      <c r="B1100" s="20">
        <v>2320</v>
      </c>
      <c r="C1100" s="20" t="s">
        <v>1635</v>
      </c>
      <c r="D1100" s="21" t="s">
        <v>800</v>
      </c>
      <c r="E1100" s="22">
        <v>1274.2439997899041</v>
      </c>
      <c r="F1100" s="22">
        <f t="shared" si="58"/>
        <v>1401.6683997688947</v>
      </c>
      <c r="G1100" s="22">
        <f t="shared" si="59"/>
        <v>1656.5171997268753</v>
      </c>
      <c r="I1100" s="10"/>
      <c r="J1100" s="10"/>
      <c r="K1100" s="10"/>
      <c r="L1100" s="10"/>
      <c r="M1100" s="10"/>
      <c r="N1100" s="10"/>
      <c r="O1100" s="10"/>
      <c r="P1100" s="10"/>
      <c r="Q1100" s="10"/>
      <c r="R1100" s="10"/>
      <c r="S1100" s="10"/>
      <c r="T1100" s="10"/>
      <c r="BK1100" s="63">
        <v>1184000</v>
      </c>
      <c r="BL1100" s="64">
        <v>1.8336923717348319</v>
      </c>
    </row>
    <row r="1101" spans="1:64" ht="25.5" customHeight="1" thickTop="1" thickBot="1" x14ac:dyDescent="0.25">
      <c r="A1101" s="20" t="str">
        <f t="shared" si="57"/>
        <v>2320OAKHAMPTON HEIGHTS</v>
      </c>
      <c r="B1101" s="37">
        <v>2320</v>
      </c>
      <c r="C1101" s="37" t="s">
        <v>1636</v>
      </c>
      <c r="D1101" s="38" t="s">
        <v>800</v>
      </c>
      <c r="E1101" s="39">
        <v>1274.2439997899041</v>
      </c>
      <c r="F1101" s="39">
        <f t="shared" si="58"/>
        <v>1401.6683997688947</v>
      </c>
      <c r="G1101" s="39">
        <f t="shared" si="59"/>
        <v>1656.5171997268753</v>
      </c>
      <c r="I1101" s="10"/>
      <c r="J1101" s="10"/>
      <c r="K1101" s="10"/>
      <c r="L1101" s="10"/>
      <c r="M1101" s="10"/>
      <c r="N1101" s="10"/>
      <c r="O1101" s="10"/>
      <c r="P1101" s="10"/>
      <c r="Q1101" s="10"/>
      <c r="R1101" s="10"/>
      <c r="S1101" s="10"/>
      <c r="T1101" s="10"/>
      <c r="BK1101" s="51">
        <v>1185000</v>
      </c>
      <c r="BL1101" s="52">
        <v>1.8349932355083776</v>
      </c>
    </row>
    <row r="1102" spans="1:64" ht="25.5" customHeight="1" thickTop="1" thickBot="1" x14ac:dyDescent="0.25">
      <c r="A1102" s="20" t="str">
        <f t="shared" si="57"/>
        <v>2320POKOLBIN</v>
      </c>
      <c r="B1102" s="20">
        <v>2320</v>
      </c>
      <c r="C1102" s="20" t="s">
        <v>1637</v>
      </c>
      <c r="D1102" s="21" t="s">
        <v>800</v>
      </c>
      <c r="E1102" s="22">
        <v>1274.2439997899041</v>
      </c>
      <c r="F1102" s="22">
        <f t="shared" si="58"/>
        <v>1401.6683997688947</v>
      </c>
      <c r="G1102" s="22">
        <f t="shared" si="59"/>
        <v>1656.5171997268753</v>
      </c>
      <c r="I1102" s="10"/>
      <c r="J1102" s="10"/>
      <c r="K1102" s="10"/>
      <c r="L1102" s="10"/>
      <c r="M1102" s="10"/>
      <c r="N1102" s="10"/>
      <c r="O1102" s="10"/>
      <c r="P1102" s="10"/>
      <c r="Q1102" s="10"/>
      <c r="R1102" s="10"/>
      <c r="S1102" s="10"/>
      <c r="T1102" s="10"/>
      <c r="BK1102" s="63">
        <v>1186000</v>
      </c>
      <c r="BL1102" s="64">
        <v>1.8362888958268291</v>
      </c>
    </row>
    <row r="1103" spans="1:64" ht="25.5" customHeight="1" thickTop="1" thickBot="1" x14ac:dyDescent="0.25">
      <c r="A1103" s="20" t="str">
        <f t="shared" si="57"/>
        <v>2320ROSEBROOK</v>
      </c>
      <c r="B1103" s="37">
        <v>2320</v>
      </c>
      <c r="C1103" s="37" t="s">
        <v>1638</v>
      </c>
      <c r="D1103" s="38" t="s">
        <v>800</v>
      </c>
      <c r="E1103" s="39">
        <v>1274.2439997899041</v>
      </c>
      <c r="F1103" s="39">
        <f t="shared" si="58"/>
        <v>1401.6683997688947</v>
      </c>
      <c r="G1103" s="39">
        <f t="shared" si="59"/>
        <v>1656.5171997268753</v>
      </c>
      <c r="I1103" s="10"/>
      <c r="J1103" s="10"/>
      <c r="K1103" s="10"/>
      <c r="L1103" s="10"/>
      <c r="M1103" s="10"/>
      <c r="N1103" s="10"/>
      <c r="O1103" s="10"/>
      <c r="P1103" s="10"/>
      <c r="Q1103" s="10"/>
      <c r="R1103" s="10"/>
      <c r="S1103" s="10"/>
      <c r="T1103" s="10"/>
      <c r="BK1103" s="51">
        <v>1187000</v>
      </c>
      <c r="BL1103" s="52">
        <v>1.8375741492350921</v>
      </c>
    </row>
    <row r="1104" spans="1:64" ht="25.5" customHeight="1" thickTop="1" thickBot="1" x14ac:dyDescent="0.25">
      <c r="A1104" s="20" t="str">
        <f t="shared" si="57"/>
        <v>2320ROTHBURY</v>
      </c>
      <c r="B1104" s="20">
        <v>2320</v>
      </c>
      <c r="C1104" s="20" t="s">
        <v>1639</v>
      </c>
      <c r="D1104" s="21" t="s">
        <v>800</v>
      </c>
      <c r="E1104" s="22">
        <v>1274.2439997899041</v>
      </c>
      <c r="F1104" s="22">
        <f t="shared" si="58"/>
        <v>1401.6683997688947</v>
      </c>
      <c r="G1104" s="22">
        <f t="shared" si="59"/>
        <v>1656.5171997268753</v>
      </c>
      <c r="I1104" s="10"/>
      <c r="J1104" s="10"/>
      <c r="K1104" s="10"/>
      <c r="L1104" s="10"/>
      <c r="M1104" s="10"/>
      <c r="N1104" s="10"/>
      <c r="O1104" s="10"/>
      <c r="P1104" s="10"/>
      <c r="Q1104" s="10"/>
      <c r="R1104" s="10"/>
      <c r="S1104" s="10"/>
      <c r="T1104" s="10"/>
      <c r="BK1104" s="63">
        <v>1188000</v>
      </c>
      <c r="BL1104" s="64">
        <v>1.8388698095535436</v>
      </c>
    </row>
    <row r="1105" spans="1:64" ht="25.5" customHeight="1" thickTop="1" thickBot="1" x14ac:dyDescent="0.25">
      <c r="A1105" s="20" t="str">
        <f t="shared" si="57"/>
        <v>2320RUTHERFORD</v>
      </c>
      <c r="B1105" s="37">
        <v>2320</v>
      </c>
      <c r="C1105" s="37" t="s">
        <v>1640</v>
      </c>
      <c r="D1105" s="38" t="s">
        <v>800</v>
      </c>
      <c r="E1105" s="39">
        <v>1274.2439997899041</v>
      </c>
      <c r="F1105" s="39">
        <f t="shared" si="58"/>
        <v>1401.6683997688947</v>
      </c>
      <c r="G1105" s="39">
        <f t="shared" si="59"/>
        <v>1656.5171997268753</v>
      </c>
      <c r="I1105" s="10"/>
      <c r="J1105" s="10"/>
      <c r="K1105" s="10"/>
      <c r="L1105" s="10"/>
      <c r="M1105" s="10"/>
      <c r="N1105" s="10"/>
      <c r="O1105" s="10"/>
      <c r="P1105" s="10"/>
      <c r="Q1105" s="10"/>
      <c r="R1105" s="10"/>
      <c r="S1105" s="10"/>
      <c r="T1105" s="10"/>
      <c r="BK1105" s="51">
        <v>1189000</v>
      </c>
      <c r="BL1105" s="52">
        <v>1.8401706733270893</v>
      </c>
    </row>
    <row r="1106" spans="1:64" ht="25.5" customHeight="1" thickTop="1" thickBot="1" x14ac:dyDescent="0.25">
      <c r="A1106" s="20" t="str">
        <f t="shared" si="57"/>
        <v>2320SOUTH MAITLAND</v>
      </c>
      <c r="B1106" s="20">
        <v>2320</v>
      </c>
      <c r="C1106" s="20" t="s">
        <v>1641</v>
      </c>
      <c r="D1106" s="21" t="s">
        <v>800</v>
      </c>
      <c r="E1106" s="22">
        <v>1274.2439997899041</v>
      </c>
      <c r="F1106" s="22">
        <f t="shared" si="58"/>
        <v>1401.6683997688947</v>
      </c>
      <c r="G1106" s="22">
        <f t="shared" si="59"/>
        <v>1656.5171997268753</v>
      </c>
      <c r="I1106" s="10"/>
      <c r="J1106" s="10"/>
      <c r="K1106" s="10"/>
      <c r="L1106" s="10"/>
      <c r="M1106" s="10"/>
      <c r="N1106" s="10"/>
      <c r="O1106" s="10"/>
      <c r="P1106" s="10"/>
      <c r="Q1106" s="10"/>
      <c r="R1106" s="10"/>
      <c r="S1106" s="10"/>
      <c r="T1106" s="10"/>
      <c r="BK1106" s="63">
        <v>1190000</v>
      </c>
      <c r="BL1106" s="64">
        <v>1.8414455198251638</v>
      </c>
    </row>
    <row r="1107" spans="1:64" ht="25.5" customHeight="1" thickTop="1" thickBot="1" x14ac:dyDescent="0.25">
      <c r="A1107" s="20" t="str">
        <f t="shared" si="57"/>
        <v>2320TELARAH</v>
      </c>
      <c r="B1107" s="37">
        <v>2320</v>
      </c>
      <c r="C1107" s="37" t="s">
        <v>1642</v>
      </c>
      <c r="D1107" s="38" t="s">
        <v>800</v>
      </c>
      <c r="E1107" s="39">
        <v>1274.2439997899041</v>
      </c>
      <c r="F1107" s="39">
        <f t="shared" si="58"/>
        <v>1401.6683997688947</v>
      </c>
      <c r="G1107" s="39">
        <f t="shared" si="59"/>
        <v>1656.5171997268753</v>
      </c>
      <c r="I1107" s="10"/>
      <c r="J1107" s="10"/>
      <c r="K1107" s="10"/>
      <c r="L1107" s="10"/>
      <c r="M1107" s="10"/>
      <c r="N1107" s="10"/>
      <c r="O1107" s="10"/>
      <c r="P1107" s="10"/>
      <c r="Q1107" s="10"/>
      <c r="R1107" s="10"/>
      <c r="S1107" s="10"/>
      <c r="T1107" s="10"/>
      <c r="BK1107" s="51">
        <v>1191000</v>
      </c>
      <c r="BL1107" s="52">
        <v>1.8427463835987095</v>
      </c>
    </row>
    <row r="1108" spans="1:64" ht="25.5" customHeight="1" thickTop="1" thickBot="1" x14ac:dyDescent="0.25">
      <c r="A1108" s="20" t="str">
        <f t="shared" si="57"/>
        <v>2320WALLALONG</v>
      </c>
      <c r="B1108" s="20">
        <v>2320</v>
      </c>
      <c r="C1108" s="20" t="s">
        <v>1643</v>
      </c>
      <c r="D1108" s="21" t="s">
        <v>800</v>
      </c>
      <c r="E1108" s="22">
        <v>1274.2439997899041</v>
      </c>
      <c r="F1108" s="22">
        <f t="shared" si="58"/>
        <v>1401.6683997688947</v>
      </c>
      <c r="G1108" s="22">
        <f t="shared" si="59"/>
        <v>1656.5171997268753</v>
      </c>
      <c r="I1108" s="10"/>
      <c r="J1108" s="10"/>
      <c r="K1108" s="10"/>
      <c r="L1108" s="10"/>
      <c r="M1108" s="10"/>
      <c r="N1108" s="10"/>
      <c r="O1108" s="10"/>
      <c r="P1108" s="10"/>
      <c r="Q1108" s="10"/>
      <c r="R1108" s="10"/>
      <c r="S1108" s="10"/>
      <c r="T1108" s="10"/>
      <c r="BK1108" s="63">
        <v>1192000</v>
      </c>
      <c r="BL1108" s="64">
        <v>1.8440420439171612</v>
      </c>
    </row>
    <row r="1109" spans="1:64" ht="25.5" customHeight="1" thickTop="1" thickBot="1" x14ac:dyDescent="0.25">
      <c r="A1109" s="20" t="str">
        <f t="shared" si="57"/>
        <v>2320WINDELLA</v>
      </c>
      <c r="B1109" s="37">
        <v>2320</v>
      </c>
      <c r="C1109" s="37" t="s">
        <v>1644</v>
      </c>
      <c r="D1109" s="38" t="s">
        <v>800</v>
      </c>
      <c r="E1109" s="39">
        <v>1274.2439997899041</v>
      </c>
      <c r="F1109" s="39">
        <f t="shared" si="58"/>
        <v>1401.6683997688947</v>
      </c>
      <c r="G1109" s="39">
        <f t="shared" si="59"/>
        <v>1656.5171997268753</v>
      </c>
      <c r="I1109" s="10"/>
      <c r="J1109" s="10"/>
      <c r="K1109" s="10"/>
      <c r="L1109" s="10"/>
      <c r="M1109" s="10"/>
      <c r="N1109" s="10"/>
      <c r="O1109" s="10"/>
      <c r="P1109" s="10"/>
      <c r="Q1109" s="10"/>
      <c r="R1109" s="10"/>
      <c r="S1109" s="10"/>
      <c r="T1109" s="10"/>
      <c r="BK1109" s="51">
        <v>1193000</v>
      </c>
      <c r="BL1109" s="52">
        <v>1.8453377042356125</v>
      </c>
    </row>
    <row r="1110" spans="1:64" ht="25.5" customHeight="1" thickTop="1" thickBot="1" x14ac:dyDescent="0.25">
      <c r="A1110" s="20" t="str">
        <f t="shared" si="57"/>
        <v>2321BERRY PARK</v>
      </c>
      <c r="B1110" s="20">
        <v>2321</v>
      </c>
      <c r="C1110" s="20" t="s">
        <v>1645</v>
      </c>
      <c r="D1110" s="21" t="s">
        <v>800</v>
      </c>
      <c r="E1110" s="22">
        <v>1219.92000004292</v>
      </c>
      <c r="F1110" s="22">
        <f t="shared" si="58"/>
        <v>1341.9120000472121</v>
      </c>
      <c r="G1110" s="22">
        <f t="shared" si="59"/>
        <v>1585.8960000557961</v>
      </c>
      <c r="I1110" s="10"/>
      <c r="J1110" s="10"/>
      <c r="K1110" s="10"/>
      <c r="L1110" s="10"/>
      <c r="M1110" s="10"/>
      <c r="N1110" s="10"/>
      <c r="O1110" s="10"/>
      <c r="P1110" s="10"/>
      <c r="Q1110" s="10"/>
      <c r="R1110" s="10"/>
      <c r="S1110" s="10"/>
      <c r="T1110" s="10"/>
      <c r="BK1110" s="63">
        <v>1194000</v>
      </c>
      <c r="BL1110" s="64">
        <v>1.8466229576438757</v>
      </c>
    </row>
    <row r="1111" spans="1:64" ht="25.5" customHeight="1" thickTop="1" thickBot="1" x14ac:dyDescent="0.25">
      <c r="A1111" s="20" t="str">
        <f t="shared" si="57"/>
        <v>2321BUTTERWICK</v>
      </c>
      <c r="B1111" s="37">
        <v>2321</v>
      </c>
      <c r="C1111" s="37" t="s">
        <v>1646</v>
      </c>
      <c r="D1111" s="38" t="s">
        <v>800</v>
      </c>
      <c r="E1111" s="39">
        <v>1219.92000004292</v>
      </c>
      <c r="F1111" s="39">
        <f t="shared" si="58"/>
        <v>1341.9120000472121</v>
      </c>
      <c r="G1111" s="39">
        <f t="shared" si="59"/>
        <v>1585.8960000557961</v>
      </c>
      <c r="I1111" s="10"/>
      <c r="J1111" s="10"/>
      <c r="K1111" s="10"/>
      <c r="L1111" s="10"/>
      <c r="M1111" s="10"/>
      <c r="N1111" s="10"/>
      <c r="O1111" s="10"/>
      <c r="P1111" s="10"/>
      <c r="Q1111" s="10"/>
      <c r="R1111" s="10"/>
      <c r="S1111" s="10"/>
      <c r="T1111" s="10"/>
      <c r="BK1111" s="51">
        <v>1195000</v>
      </c>
      <c r="BL1111" s="52">
        <v>1.847918617962327</v>
      </c>
    </row>
    <row r="1112" spans="1:64" ht="25.5" customHeight="1" thickTop="1" thickBot="1" x14ac:dyDescent="0.25">
      <c r="A1112" s="20" t="str">
        <f t="shared" si="57"/>
        <v>2321CLARENCE TOWN</v>
      </c>
      <c r="B1112" s="20">
        <v>2321</v>
      </c>
      <c r="C1112" s="20" t="s">
        <v>1647</v>
      </c>
      <c r="D1112" s="21" t="s">
        <v>800</v>
      </c>
      <c r="E1112" s="22">
        <v>1219.92000004292</v>
      </c>
      <c r="F1112" s="22">
        <f t="shared" si="58"/>
        <v>1341.9120000472121</v>
      </c>
      <c r="G1112" s="22">
        <f t="shared" si="59"/>
        <v>1585.8960000557961</v>
      </c>
      <c r="I1112" s="10"/>
      <c r="J1112" s="10"/>
      <c r="K1112" s="10"/>
      <c r="L1112" s="10"/>
      <c r="M1112" s="10"/>
      <c r="N1112" s="10"/>
      <c r="O1112" s="10"/>
      <c r="P1112" s="10"/>
      <c r="Q1112" s="10"/>
      <c r="R1112" s="10"/>
      <c r="S1112" s="10"/>
      <c r="T1112" s="10"/>
      <c r="BK1112" s="63">
        <v>1196000</v>
      </c>
      <c r="BL1112" s="64">
        <v>1.8492090748256842</v>
      </c>
    </row>
    <row r="1113" spans="1:64" ht="25.5" customHeight="1" thickTop="1" thickBot="1" x14ac:dyDescent="0.25">
      <c r="A1113" s="20" t="str">
        <f t="shared" si="57"/>
        <v>2321CLIFTLEIGH</v>
      </c>
      <c r="B1113" s="37">
        <v>2321</v>
      </c>
      <c r="C1113" s="37" t="s">
        <v>1648</v>
      </c>
      <c r="D1113" s="38" t="s">
        <v>800</v>
      </c>
      <c r="E1113" s="39">
        <v>1219.92000004292</v>
      </c>
      <c r="F1113" s="39">
        <f t="shared" si="58"/>
        <v>1341.9120000472121</v>
      </c>
      <c r="G1113" s="39">
        <f t="shared" si="59"/>
        <v>1585.8960000557961</v>
      </c>
      <c r="I1113" s="10"/>
      <c r="J1113" s="10"/>
      <c r="K1113" s="10"/>
      <c r="L1113" s="10"/>
      <c r="M1113" s="10"/>
      <c r="N1113" s="10"/>
      <c r="O1113" s="10"/>
      <c r="P1113" s="10"/>
      <c r="Q1113" s="10"/>
      <c r="R1113" s="10"/>
      <c r="S1113" s="10"/>
      <c r="T1113" s="10"/>
      <c r="BK1113" s="51">
        <v>1197000</v>
      </c>
      <c r="BL1113" s="52">
        <v>1.8505047351441359</v>
      </c>
    </row>
    <row r="1114" spans="1:64" ht="25.5" customHeight="1" thickTop="1" thickBot="1" x14ac:dyDescent="0.25">
      <c r="A1114" s="20" t="str">
        <f t="shared" si="57"/>
        <v>2321DUCKENFIELD</v>
      </c>
      <c r="B1114" s="20">
        <v>2321</v>
      </c>
      <c r="C1114" s="20" t="s">
        <v>1649</v>
      </c>
      <c r="D1114" s="21" t="s">
        <v>800</v>
      </c>
      <c r="E1114" s="22">
        <v>1219.92000004292</v>
      </c>
      <c r="F1114" s="22">
        <f t="shared" si="58"/>
        <v>1341.9120000472121</v>
      </c>
      <c r="G1114" s="22">
        <f t="shared" si="59"/>
        <v>1585.8960000557961</v>
      </c>
      <c r="I1114" s="10"/>
      <c r="J1114" s="10"/>
      <c r="K1114" s="10"/>
      <c r="L1114" s="10"/>
      <c r="M1114" s="10"/>
      <c r="N1114" s="10"/>
      <c r="O1114" s="10"/>
      <c r="P1114" s="10"/>
      <c r="Q1114" s="10"/>
      <c r="R1114" s="10"/>
      <c r="S1114" s="10"/>
      <c r="T1114" s="10"/>
      <c r="BK1114" s="63">
        <v>1198000</v>
      </c>
      <c r="BL1114" s="64">
        <v>1.8517951920074931</v>
      </c>
    </row>
    <row r="1115" spans="1:64" ht="25.5" customHeight="1" thickTop="1" thickBot="1" x14ac:dyDescent="0.25">
      <c r="A1115" s="20" t="str">
        <f t="shared" si="57"/>
        <v>2321DUNS CREEK</v>
      </c>
      <c r="B1115" s="37">
        <v>2321</v>
      </c>
      <c r="C1115" s="37" t="s">
        <v>1650</v>
      </c>
      <c r="D1115" s="38" t="s">
        <v>800</v>
      </c>
      <c r="E1115" s="39">
        <v>1219.92000004292</v>
      </c>
      <c r="F1115" s="39">
        <f t="shared" si="58"/>
        <v>1341.9120000472121</v>
      </c>
      <c r="G1115" s="39">
        <f t="shared" si="59"/>
        <v>1585.8960000557961</v>
      </c>
      <c r="I1115" s="10"/>
      <c r="J1115" s="10"/>
      <c r="K1115" s="10"/>
      <c r="L1115" s="10"/>
      <c r="M1115" s="10"/>
      <c r="N1115" s="10"/>
      <c r="O1115" s="10"/>
      <c r="P1115" s="10"/>
      <c r="Q1115" s="10"/>
      <c r="R1115" s="10"/>
      <c r="S1115" s="10"/>
      <c r="T1115" s="10"/>
      <c r="BK1115" s="51">
        <v>1199000</v>
      </c>
      <c r="BL1115" s="52">
        <v>1.8530804454157561</v>
      </c>
    </row>
    <row r="1116" spans="1:64" ht="25.5" customHeight="1" thickTop="1" thickBot="1" x14ac:dyDescent="0.25">
      <c r="A1116" s="20" t="str">
        <f t="shared" si="57"/>
        <v>2321GILLIESTON HEIGHTS</v>
      </c>
      <c r="B1116" s="20">
        <v>2321</v>
      </c>
      <c r="C1116" s="20" t="s">
        <v>1651</v>
      </c>
      <c r="D1116" s="21" t="s">
        <v>800</v>
      </c>
      <c r="E1116" s="22">
        <v>1219.92000004292</v>
      </c>
      <c r="F1116" s="22">
        <f t="shared" si="58"/>
        <v>1341.9120000472121</v>
      </c>
      <c r="G1116" s="22">
        <f t="shared" si="59"/>
        <v>1585.8960000557961</v>
      </c>
      <c r="I1116" s="10"/>
      <c r="J1116" s="10"/>
      <c r="K1116" s="10"/>
      <c r="L1116" s="10"/>
      <c r="M1116" s="10"/>
      <c r="N1116" s="10"/>
      <c r="O1116" s="10"/>
      <c r="P1116" s="10"/>
      <c r="Q1116" s="10"/>
      <c r="R1116" s="10"/>
      <c r="S1116" s="10"/>
      <c r="T1116" s="10"/>
      <c r="BK1116" s="63">
        <v>1200000</v>
      </c>
      <c r="BL1116" s="64">
        <v>1.8543761057342074</v>
      </c>
    </row>
    <row r="1117" spans="1:64" ht="25.5" customHeight="1" thickTop="1" thickBot="1" x14ac:dyDescent="0.25">
      <c r="A1117" s="20" t="str">
        <f t="shared" si="57"/>
        <v>2321GLEN MARTIN</v>
      </c>
      <c r="B1117" s="37">
        <v>2321</v>
      </c>
      <c r="C1117" s="37" t="s">
        <v>1652</v>
      </c>
      <c r="D1117" s="38" t="s">
        <v>800</v>
      </c>
      <c r="E1117" s="39">
        <v>1219.92000004292</v>
      </c>
      <c r="F1117" s="39">
        <f t="shared" si="58"/>
        <v>1341.9120000472121</v>
      </c>
      <c r="G1117" s="39">
        <f t="shared" si="59"/>
        <v>1585.8960000557961</v>
      </c>
      <c r="I1117" s="10"/>
      <c r="J1117" s="10"/>
      <c r="K1117" s="10"/>
      <c r="L1117" s="10"/>
      <c r="M1117" s="10"/>
      <c r="N1117" s="10"/>
      <c r="O1117" s="10"/>
      <c r="P1117" s="10"/>
      <c r="Q1117" s="10"/>
      <c r="R1117" s="10"/>
      <c r="S1117" s="10"/>
      <c r="T1117" s="10"/>
      <c r="BK1117" s="51">
        <v>1201000</v>
      </c>
      <c r="BL1117" s="52">
        <v>1.8556717660526589</v>
      </c>
    </row>
    <row r="1118" spans="1:64" ht="25.5" customHeight="1" thickTop="1" thickBot="1" x14ac:dyDescent="0.25">
      <c r="A1118" s="20" t="str">
        <f t="shared" si="57"/>
        <v>2321GLEN WILLIAM</v>
      </c>
      <c r="B1118" s="20">
        <v>2321</v>
      </c>
      <c r="C1118" s="20" t="s">
        <v>1653</v>
      </c>
      <c r="D1118" s="21" t="s">
        <v>800</v>
      </c>
      <c r="E1118" s="22">
        <v>1219.92000004292</v>
      </c>
      <c r="F1118" s="22">
        <f t="shared" si="58"/>
        <v>1341.9120000472121</v>
      </c>
      <c r="G1118" s="22">
        <f t="shared" si="59"/>
        <v>1585.8960000557961</v>
      </c>
      <c r="I1118" s="10"/>
      <c r="J1118" s="10"/>
      <c r="K1118" s="10"/>
      <c r="L1118" s="10"/>
      <c r="M1118" s="10"/>
      <c r="N1118" s="10"/>
      <c r="O1118" s="10"/>
      <c r="P1118" s="10"/>
      <c r="Q1118" s="10"/>
      <c r="R1118" s="10"/>
      <c r="S1118" s="10"/>
      <c r="T1118" s="10"/>
      <c r="BK1118" s="63">
        <v>1202000</v>
      </c>
      <c r="BL1118" s="64">
        <v>1.856951816005828</v>
      </c>
    </row>
    <row r="1119" spans="1:64" ht="25.5" customHeight="1" thickTop="1" thickBot="1" x14ac:dyDescent="0.25">
      <c r="A1119" s="20" t="str">
        <f t="shared" si="57"/>
        <v>2321HARPERS HILL</v>
      </c>
      <c r="B1119" s="37">
        <v>2321</v>
      </c>
      <c r="C1119" s="37" t="s">
        <v>1654</v>
      </c>
      <c r="D1119" s="38" t="s">
        <v>800</v>
      </c>
      <c r="E1119" s="39">
        <v>1219.92000004292</v>
      </c>
      <c r="F1119" s="39">
        <f t="shared" si="58"/>
        <v>1341.9120000472121</v>
      </c>
      <c r="G1119" s="39">
        <f t="shared" si="59"/>
        <v>1585.8960000557961</v>
      </c>
      <c r="I1119" s="10"/>
      <c r="J1119" s="10"/>
      <c r="K1119" s="10"/>
      <c r="L1119" s="10"/>
      <c r="M1119" s="10"/>
      <c r="N1119" s="10"/>
      <c r="O1119" s="10"/>
      <c r="P1119" s="10"/>
      <c r="Q1119" s="10"/>
      <c r="R1119" s="10"/>
      <c r="S1119" s="10"/>
      <c r="T1119" s="10"/>
      <c r="BK1119" s="51">
        <v>1203000</v>
      </c>
      <c r="BL1119" s="52">
        <v>1.8582526797793735</v>
      </c>
    </row>
    <row r="1120" spans="1:64" ht="25.5" customHeight="1" thickTop="1" thickBot="1" x14ac:dyDescent="0.25">
      <c r="A1120" s="20" t="str">
        <f t="shared" si="57"/>
        <v>2321HEDDON GRETA</v>
      </c>
      <c r="B1120" s="20">
        <v>2321</v>
      </c>
      <c r="C1120" s="20" t="s">
        <v>1655</v>
      </c>
      <c r="D1120" s="21" t="s">
        <v>800</v>
      </c>
      <c r="E1120" s="22">
        <v>1219.92000004292</v>
      </c>
      <c r="F1120" s="22">
        <f t="shared" si="58"/>
        <v>1341.9120000472121</v>
      </c>
      <c r="G1120" s="22">
        <f t="shared" si="59"/>
        <v>1585.8960000557961</v>
      </c>
      <c r="I1120" s="10"/>
      <c r="J1120" s="10"/>
      <c r="K1120" s="10"/>
      <c r="L1120" s="10"/>
      <c r="M1120" s="10"/>
      <c r="N1120" s="10"/>
      <c r="O1120" s="10"/>
      <c r="P1120" s="10"/>
      <c r="Q1120" s="10"/>
      <c r="R1120" s="10"/>
      <c r="S1120" s="10"/>
      <c r="T1120" s="10"/>
      <c r="BK1120" s="63">
        <v>1204000</v>
      </c>
      <c r="BL1120" s="64">
        <v>1.8595379331876365</v>
      </c>
    </row>
    <row r="1121" spans="1:64" ht="25.5" customHeight="1" thickTop="1" thickBot="1" x14ac:dyDescent="0.25">
      <c r="A1121" s="20" t="str">
        <f t="shared" si="57"/>
        <v>2321HINTON</v>
      </c>
      <c r="B1121" s="37">
        <v>2321</v>
      </c>
      <c r="C1121" s="37" t="s">
        <v>1656</v>
      </c>
      <c r="D1121" s="38" t="s">
        <v>800</v>
      </c>
      <c r="E1121" s="39">
        <v>1219.92000004292</v>
      </c>
      <c r="F1121" s="39">
        <f t="shared" si="58"/>
        <v>1341.9120000472121</v>
      </c>
      <c r="G1121" s="39">
        <f t="shared" si="59"/>
        <v>1585.8960000557961</v>
      </c>
      <c r="I1121" s="10"/>
      <c r="J1121" s="10"/>
      <c r="K1121" s="10"/>
      <c r="L1121" s="10"/>
      <c r="M1121" s="10"/>
      <c r="N1121" s="10"/>
      <c r="O1121" s="10"/>
      <c r="P1121" s="10"/>
      <c r="Q1121" s="10"/>
      <c r="R1121" s="10"/>
      <c r="S1121" s="10"/>
      <c r="T1121" s="10"/>
      <c r="BK1121" s="51">
        <v>1205000</v>
      </c>
      <c r="BL1121" s="52">
        <v>1.8608283900509939</v>
      </c>
    </row>
    <row r="1122" spans="1:64" ht="25.5" customHeight="1" thickTop="1" thickBot="1" x14ac:dyDescent="0.25">
      <c r="A1122" s="20" t="str">
        <f t="shared" si="57"/>
        <v>2321LOCHINVAR</v>
      </c>
      <c r="B1122" s="20">
        <v>2321</v>
      </c>
      <c r="C1122" s="20" t="s">
        <v>1657</v>
      </c>
      <c r="D1122" s="21" t="s">
        <v>800</v>
      </c>
      <c r="E1122" s="22">
        <v>1219.92000004292</v>
      </c>
      <c r="F1122" s="22">
        <f t="shared" si="58"/>
        <v>1341.9120000472121</v>
      </c>
      <c r="G1122" s="22">
        <f t="shared" si="59"/>
        <v>1585.8960000557961</v>
      </c>
      <c r="I1122" s="10"/>
      <c r="J1122" s="10"/>
      <c r="K1122" s="10"/>
      <c r="L1122" s="10"/>
      <c r="M1122" s="10"/>
      <c r="N1122" s="10"/>
      <c r="O1122" s="10"/>
      <c r="P1122" s="10"/>
      <c r="Q1122" s="10"/>
      <c r="R1122" s="10"/>
      <c r="S1122" s="10"/>
      <c r="T1122" s="10"/>
      <c r="BK1122" s="63">
        <v>1206000</v>
      </c>
      <c r="BL1122" s="64">
        <v>1.862118846914351</v>
      </c>
    </row>
    <row r="1123" spans="1:64" ht="25.5" customHeight="1" thickTop="1" thickBot="1" x14ac:dyDescent="0.25">
      <c r="A1123" s="20" t="str">
        <f t="shared" si="57"/>
        <v>2321LUSKINTYRE</v>
      </c>
      <c r="B1123" s="37">
        <v>2321</v>
      </c>
      <c r="C1123" s="37" t="s">
        <v>1658</v>
      </c>
      <c r="D1123" s="38" t="s">
        <v>800</v>
      </c>
      <c r="E1123" s="39">
        <v>1219.92000004292</v>
      </c>
      <c r="F1123" s="39">
        <f t="shared" si="58"/>
        <v>1341.9120000472121</v>
      </c>
      <c r="G1123" s="39">
        <f t="shared" si="59"/>
        <v>1585.8960000557961</v>
      </c>
      <c r="I1123" s="10"/>
      <c r="J1123" s="10"/>
      <c r="K1123" s="10"/>
      <c r="L1123" s="10"/>
      <c r="M1123" s="10"/>
      <c r="N1123" s="10"/>
      <c r="O1123" s="10"/>
      <c r="P1123" s="10"/>
      <c r="Q1123" s="10"/>
      <c r="R1123" s="10"/>
      <c r="S1123" s="10"/>
      <c r="T1123" s="10"/>
      <c r="BK1123" s="51">
        <v>1207000</v>
      </c>
      <c r="BL1123" s="52">
        <v>1.8634093037777084</v>
      </c>
    </row>
    <row r="1124" spans="1:64" ht="25.5" customHeight="1" thickTop="1" thickBot="1" x14ac:dyDescent="0.25">
      <c r="A1124" s="20" t="str">
        <f t="shared" si="57"/>
        <v>2321MORPETH</v>
      </c>
      <c r="B1124" s="20">
        <v>2321</v>
      </c>
      <c r="C1124" s="20" t="s">
        <v>1659</v>
      </c>
      <c r="D1124" s="21" t="s">
        <v>800</v>
      </c>
      <c r="E1124" s="22">
        <v>1219.92000004292</v>
      </c>
      <c r="F1124" s="22">
        <f t="shared" si="58"/>
        <v>1341.9120000472121</v>
      </c>
      <c r="G1124" s="22">
        <f t="shared" si="59"/>
        <v>1585.8960000557961</v>
      </c>
      <c r="I1124" s="10"/>
      <c r="J1124" s="10"/>
      <c r="K1124" s="10"/>
      <c r="L1124" s="10"/>
      <c r="M1124" s="10"/>
      <c r="N1124" s="10"/>
      <c r="O1124" s="10"/>
      <c r="P1124" s="10"/>
      <c r="Q1124" s="10"/>
      <c r="R1124" s="10"/>
      <c r="S1124" s="10"/>
      <c r="T1124" s="10"/>
      <c r="BK1124" s="63">
        <v>1208000</v>
      </c>
      <c r="BL1124" s="64">
        <v>1.8646997606410656</v>
      </c>
    </row>
    <row r="1125" spans="1:64" ht="25.5" customHeight="1" thickTop="1" thickBot="1" x14ac:dyDescent="0.25">
      <c r="A1125" s="20" t="str">
        <f t="shared" si="57"/>
        <v>2321OSWALD</v>
      </c>
      <c r="B1125" s="37">
        <v>2321</v>
      </c>
      <c r="C1125" s="37" t="s">
        <v>1660</v>
      </c>
      <c r="D1125" s="38" t="s">
        <v>800</v>
      </c>
      <c r="E1125" s="39">
        <v>1219.92000004292</v>
      </c>
      <c r="F1125" s="39">
        <f t="shared" si="58"/>
        <v>1341.9120000472121</v>
      </c>
      <c r="G1125" s="39">
        <f t="shared" si="59"/>
        <v>1585.8960000557961</v>
      </c>
      <c r="I1125" s="10"/>
      <c r="J1125" s="10"/>
      <c r="K1125" s="10"/>
      <c r="L1125" s="10"/>
      <c r="M1125" s="10"/>
      <c r="N1125" s="10"/>
      <c r="O1125" s="10"/>
      <c r="P1125" s="10"/>
      <c r="Q1125" s="10"/>
      <c r="R1125" s="10"/>
      <c r="S1125" s="10"/>
      <c r="T1125" s="10"/>
      <c r="BK1125" s="51">
        <v>1209000</v>
      </c>
      <c r="BL1125" s="52">
        <v>1.8659954209595173</v>
      </c>
    </row>
    <row r="1126" spans="1:64" ht="25.5" customHeight="1" thickTop="1" thickBot="1" x14ac:dyDescent="0.25">
      <c r="A1126" s="20" t="str">
        <f t="shared" si="57"/>
        <v>2321PHOENIX PARK</v>
      </c>
      <c r="B1126" s="20">
        <v>2321</v>
      </c>
      <c r="C1126" s="20" t="s">
        <v>1661</v>
      </c>
      <c r="D1126" s="21" t="s">
        <v>800</v>
      </c>
      <c r="E1126" s="22">
        <v>1219.92000004292</v>
      </c>
      <c r="F1126" s="22">
        <f t="shared" si="58"/>
        <v>1341.9120000472121</v>
      </c>
      <c r="G1126" s="22">
        <f t="shared" si="59"/>
        <v>1585.8960000557961</v>
      </c>
      <c r="I1126" s="10"/>
      <c r="J1126" s="10"/>
      <c r="K1126" s="10"/>
      <c r="L1126" s="10"/>
      <c r="M1126" s="10"/>
      <c r="N1126" s="10"/>
      <c r="O1126" s="10"/>
      <c r="P1126" s="10"/>
      <c r="Q1126" s="10"/>
      <c r="R1126" s="10"/>
      <c r="S1126" s="10"/>
      <c r="T1126" s="10"/>
      <c r="BK1126" s="63">
        <v>1210000</v>
      </c>
      <c r="BL1126" s="64">
        <v>1.8672702674575918</v>
      </c>
    </row>
    <row r="1127" spans="1:64" ht="25.5" customHeight="1" thickTop="1" thickBot="1" x14ac:dyDescent="0.25">
      <c r="A1127" s="20" t="str">
        <f t="shared" si="57"/>
        <v>2321RAWORTH</v>
      </c>
      <c r="B1127" s="37">
        <v>2321</v>
      </c>
      <c r="C1127" s="37" t="s">
        <v>1662</v>
      </c>
      <c r="D1127" s="38" t="s">
        <v>800</v>
      </c>
      <c r="E1127" s="39">
        <v>1219.92000004292</v>
      </c>
      <c r="F1127" s="39">
        <f t="shared" si="58"/>
        <v>1341.9120000472121</v>
      </c>
      <c r="G1127" s="39">
        <f t="shared" si="59"/>
        <v>1585.8960000557961</v>
      </c>
      <c r="I1127" s="10"/>
      <c r="J1127" s="10"/>
      <c r="K1127" s="10"/>
      <c r="L1127" s="10"/>
      <c r="M1127" s="10"/>
      <c r="N1127" s="10"/>
      <c r="O1127" s="10"/>
      <c r="P1127" s="10"/>
      <c r="Q1127" s="10"/>
      <c r="R1127" s="10"/>
      <c r="S1127" s="10"/>
      <c r="T1127" s="10"/>
      <c r="BK1127" s="51">
        <v>1211000</v>
      </c>
      <c r="BL1127" s="52">
        <v>1.8685711312311375</v>
      </c>
    </row>
    <row r="1128" spans="1:64" ht="25.5" customHeight="1" thickTop="1" thickBot="1" x14ac:dyDescent="0.25">
      <c r="A1128" s="20" t="str">
        <f t="shared" si="57"/>
        <v>2321WINDERMERE</v>
      </c>
      <c r="B1128" s="20">
        <v>2321</v>
      </c>
      <c r="C1128" s="20" t="s">
        <v>1663</v>
      </c>
      <c r="D1128" s="21" t="s">
        <v>800</v>
      </c>
      <c r="E1128" s="22">
        <v>1219.92000004292</v>
      </c>
      <c r="F1128" s="22">
        <f t="shared" si="58"/>
        <v>1341.9120000472121</v>
      </c>
      <c r="G1128" s="22">
        <f t="shared" si="59"/>
        <v>1585.8960000557961</v>
      </c>
      <c r="I1128" s="10"/>
      <c r="J1128" s="10"/>
      <c r="K1128" s="10"/>
      <c r="L1128" s="10"/>
      <c r="M1128" s="10"/>
      <c r="N1128" s="10"/>
      <c r="O1128" s="10"/>
      <c r="P1128" s="10"/>
      <c r="Q1128" s="10"/>
      <c r="R1128" s="10"/>
      <c r="S1128" s="10"/>
      <c r="T1128" s="10"/>
      <c r="BK1128" s="63">
        <v>1212000</v>
      </c>
      <c r="BL1128" s="64">
        <v>1.8698615880944949</v>
      </c>
    </row>
    <row r="1129" spans="1:64" ht="25.5" customHeight="1" thickTop="1" thickBot="1" x14ac:dyDescent="0.25">
      <c r="A1129" s="20" t="str">
        <f t="shared" si="57"/>
        <v>2321WOODVILLE</v>
      </c>
      <c r="B1129" s="37">
        <v>2321</v>
      </c>
      <c r="C1129" s="37" t="s">
        <v>1664</v>
      </c>
      <c r="D1129" s="38" t="s">
        <v>800</v>
      </c>
      <c r="E1129" s="39">
        <v>1219.92000004292</v>
      </c>
      <c r="F1129" s="39">
        <f t="shared" si="58"/>
        <v>1341.9120000472121</v>
      </c>
      <c r="G1129" s="39">
        <f t="shared" si="59"/>
        <v>1585.8960000557961</v>
      </c>
      <c r="I1129" s="10"/>
      <c r="J1129" s="10"/>
      <c r="K1129" s="10"/>
      <c r="L1129" s="10"/>
      <c r="M1129" s="10"/>
      <c r="N1129" s="10"/>
      <c r="O1129" s="10"/>
      <c r="P1129" s="10"/>
      <c r="Q1129" s="10"/>
      <c r="R1129" s="10"/>
      <c r="S1129" s="10"/>
      <c r="T1129" s="10"/>
      <c r="BK1129" s="51">
        <v>1213000</v>
      </c>
      <c r="BL1129" s="52">
        <v>1.8711572484129462</v>
      </c>
    </row>
    <row r="1130" spans="1:64" ht="25.5" customHeight="1" thickTop="1" thickBot="1" x14ac:dyDescent="0.25">
      <c r="A1130" s="20" t="str">
        <f t="shared" si="57"/>
        <v>2322BERESFIELD</v>
      </c>
      <c r="B1130" s="20">
        <v>2322</v>
      </c>
      <c r="C1130" s="20" t="s">
        <v>1665</v>
      </c>
      <c r="D1130" s="21" t="s">
        <v>800</v>
      </c>
      <c r="E1130" s="22">
        <v>1358.5459999530322</v>
      </c>
      <c r="F1130" s="22">
        <f t="shared" si="58"/>
        <v>1494.4005999483354</v>
      </c>
      <c r="G1130" s="22">
        <f t="shared" si="59"/>
        <v>1766.1097999389419</v>
      </c>
      <c r="I1130" s="10"/>
      <c r="J1130" s="10"/>
      <c r="K1130" s="10"/>
      <c r="L1130" s="10"/>
      <c r="M1130" s="10"/>
      <c r="N1130" s="10"/>
      <c r="O1130" s="10"/>
      <c r="P1130" s="10"/>
      <c r="Q1130" s="10"/>
      <c r="R1130" s="10"/>
      <c r="S1130" s="10"/>
      <c r="T1130" s="10"/>
      <c r="BK1130" s="63">
        <v>1214000</v>
      </c>
      <c r="BL1130" s="64">
        <v>1.8724425018212094</v>
      </c>
    </row>
    <row r="1131" spans="1:64" ht="25.5" customHeight="1" thickTop="1" thickBot="1" x14ac:dyDescent="0.25">
      <c r="A1131" s="20" t="str">
        <f t="shared" si="57"/>
        <v>2322BLACK HILL</v>
      </c>
      <c r="B1131" s="37">
        <v>2322</v>
      </c>
      <c r="C1131" s="37" t="s">
        <v>1666</v>
      </c>
      <c r="D1131" s="38" t="s">
        <v>800</v>
      </c>
      <c r="E1131" s="39">
        <v>1358.5459999530322</v>
      </c>
      <c r="F1131" s="39">
        <f t="shared" si="58"/>
        <v>1494.4005999483354</v>
      </c>
      <c r="G1131" s="39">
        <f t="shared" si="59"/>
        <v>1766.1097999389419</v>
      </c>
      <c r="I1131" s="10"/>
      <c r="J1131" s="10"/>
      <c r="K1131" s="10"/>
      <c r="L1131" s="10"/>
      <c r="M1131" s="10"/>
      <c r="N1131" s="10"/>
      <c r="O1131" s="10"/>
      <c r="P1131" s="10"/>
      <c r="Q1131" s="10"/>
      <c r="R1131" s="10"/>
      <c r="S1131" s="10"/>
      <c r="T1131" s="10"/>
      <c r="BK1131" s="51">
        <v>1215000</v>
      </c>
      <c r="BL1131" s="52">
        <v>1.8737381621396607</v>
      </c>
    </row>
    <row r="1132" spans="1:64" ht="25.5" customHeight="1" thickTop="1" thickBot="1" x14ac:dyDescent="0.25">
      <c r="A1132" s="20" t="str">
        <f t="shared" si="57"/>
        <v>2322CHISHOLM</v>
      </c>
      <c r="B1132" s="20">
        <v>2322</v>
      </c>
      <c r="C1132" s="20" t="s">
        <v>1667</v>
      </c>
      <c r="D1132" s="21" t="s">
        <v>800</v>
      </c>
      <c r="E1132" s="22">
        <v>1358.5459999530322</v>
      </c>
      <c r="F1132" s="22">
        <f t="shared" si="58"/>
        <v>1494.4005999483354</v>
      </c>
      <c r="G1132" s="22">
        <f t="shared" si="59"/>
        <v>1766.1097999389419</v>
      </c>
      <c r="I1132" s="10"/>
      <c r="J1132" s="10"/>
      <c r="K1132" s="10"/>
      <c r="L1132" s="10"/>
      <c r="M1132" s="10"/>
      <c r="N1132" s="10"/>
      <c r="O1132" s="10"/>
      <c r="P1132" s="10"/>
      <c r="Q1132" s="10"/>
      <c r="R1132" s="10"/>
      <c r="S1132" s="10"/>
      <c r="T1132" s="10"/>
      <c r="BK1132" s="63">
        <v>1216000</v>
      </c>
      <c r="BL1132" s="64">
        <v>1.875023415547924</v>
      </c>
    </row>
    <row r="1133" spans="1:64" ht="25.5" customHeight="1" thickTop="1" thickBot="1" x14ac:dyDescent="0.25">
      <c r="A1133" s="20" t="str">
        <f t="shared" si="57"/>
        <v>2322HEXHAM</v>
      </c>
      <c r="B1133" s="37">
        <v>2322</v>
      </c>
      <c r="C1133" s="37" t="s">
        <v>1668</v>
      </c>
      <c r="D1133" s="38" t="s">
        <v>800</v>
      </c>
      <c r="E1133" s="39">
        <v>1358.5459999530322</v>
      </c>
      <c r="F1133" s="39">
        <f t="shared" si="58"/>
        <v>1494.4005999483354</v>
      </c>
      <c r="G1133" s="39">
        <f t="shared" si="59"/>
        <v>1766.1097999389419</v>
      </c>
      <c r="I1133" s="10"/>
      <c r="J1133" s="10"/>
      <c r="K1133" s="10"/>
      <c r="L1133" s="10"/>
      <c r="M1133" s="10"/>
      <c r="N1133" s="10"/>
      <c r="O1133" s="10"/>
      <c r="P1133" s="10"/>
      <c r="Q1133" s="10"/>
      <c r="R1133" s="10"/>
      <c r="S1133" s="10"/>
      <c r="T1133" s="10"/>
      <c r="BK1133" s="51">
        <v>1217000</v>
      </c>
      <c r="BL1133" s="52">
        <v>1.8763034655010928</v>
      </c>
    </row>
    <row r="1134" spans="1:64" ht="25.5" customHeight="1" thickTop="1" thickBot="1" x14ac:dyDescent="0.25">
      <c r="A1134" s="20" t="str">
        <f t="shared" si="57"/>
        <v>2322LENAGHAN</v>
      </c>
      <c r="B1134" s="20">
        <v>2322</v>
      </c>
      <c r="C1134" s="20" t="s">
        <v>1669</v>
      </c>
      <c r="D1134" s="21" t="s">
        <v>800</v>
      </c>
      <c r="E1134" s="22">
        <v>1358.5459999530322</v>
      </c>
      <c r="F1134" s="22">
        <f t="shared" si="58"/>
        <v>1494.4005999483354</v>
      </c>
      <c r="G1134" s="22">
        <f t="shared" si="59"/>
        <v>1766.1097999389419</v>
      </c>
      <c r="I1134" s="10"/>
      <c r="J1134" s="10"/>
      <c r="K1134" s="10"/>
      <c r="L1134" s="10"/>
      <c r="M1134" s="10"/>
      <c r="N1134" s="10"/>
      <c r="O1134" s="10"/>
      <c r="P1134" s="10"/>
      <c r="Q1134" s="10"/>
      <c r="R1134" s="10"/>
      <c r="S1134" s="10"/>
      <c r="T1134" s="10"/>
      <c r="BK1134" s="63">
        <v>1218000</v>
      </c>
      <c r="BL1134" s="64">
        <v>1.8775991258195441</v>
      </c>
    </row>
    <row r="1135" spans="1:64" ht="25.5" customHeight="1" thickTop="1" thickBot="1" x14ac:dyDescent="0.25">
      <c r="A1135" s="20" t="str">
        <f t="shared" si="57"/>
        <v>2322STOCKRINGTON</v>
      </c>
      <c r="B1135" s="37">
        <v>2322</v>
      </c>
      <c r="C1135" s="37" t="s">
        <v>1670</v>
      </c>
      <c r="D1135" s="38" t="s">
        <v>800</v>
      </c>
      <c r="E1135" s="39">
        <v>1358.5459999530322</v>
      </c>
      <c r="F1135" s="39">
        <f t="shared" si="58"/>
        <v>1494.4005999483354</v>
      </c>
      <c r="G1135" s="39">
        <f t="shared" si="59"/>
        <v>1766.1097999389419</v>
      </c>
      <c r="I1135" s="10"/>
      <c r="J1135" s="10"/>
      <c r="K1135" s="10"/>
      <c r="L1135" s="10"/>
      <c r="M1135" s="10"/>
      <c r="N1135" s="10"/>
      <c r="O1135" s="10"/>
      <c r="P1135" s="10"/>
      <c r="Q1135" s="10"/>
      <c r="R1135" s="10"/>
      <c r="S1135" s="10"/>
      <c r="T1135" s="10"/>
      <c r="BK1135" s="51">
        <v>1219000</v>
      </c>
      <c r="BL1135" s="52">
        <v>1.8788947861379957</v>
      </c>
    </row>
    <row r="1136" spans="1:64" ht="25.5" customHeight="1" thickTop="1" thickBot="1" x14ac:dyDescent="0.25">
      <c r="A1136" s="20" t="str">
        <f t="shared" si="57"/>
        <v>2322TARRO</v>
      </c>
      <c r="B1136" s="20">
        <v>2322</v>
      </c>
      <c r="C1136" s="20" t="s">
        <v>1671</v>
      </c>
      <c r="D1136" s="21" t="s">
        <v>800</v>
      </c>
      <c r="E1136" s="22">
        <v>1358.5459999530322</v>
      </c>
      <c r="F1136" s="22">
        <f t="shared" si="58"/>
        <v>1494.4005999483354</v>
      </c>
      <c r="G1136" s="22">
        <f t="shared" si="59"/>
        <v>1766.1097999389419</v>
      </c>
      <c r="I1136" s="10"/>
      <c r="J1136" s="10"/>
      <c r="K1136" s="10"/>
      <c r="L1136" s="10"/>
      <c r="M1136" s="10"/>
      <c r="N1136" s="10"/>
      <c r="O1136" s="10"/>
      <c r="P1136" s="10"/>
      <c r="Q1136" s="10"/>
      <c r="R1136" s="10"/>
      <c r="S1136" s="10"/>
      <c r="T1136" s="10"/>
      <c r="BK1136" s="63">
        <v>1220000</v>
      </c>
      <c r="BL1136" s="64">
        <v>1.8801800395462587</v>
      </c>
    </row>
    <row r="1137" spans="1:64" ht="25.5" customHeight="1" thickTop="1" thickBot="1" x14ac:dyDescent="0.25">
      <c r="A1137" s="20" t="str">
        <f t="shared" si="57"/>
        <v>2322THORNTON</v>
      </c>
      <c r="B1137" s="37">
        <v>2322</v>
      </c>
      <c r="C1137" s="37" t="s">
        <v>1672</v>
      </c>
      <c r="D1137" s="38" t="s">
        <v>800</v>
      </c>
      <c r="E1137" s="39">
        <v>1358.5459999530322</v>
      </c>
      <c r="F1137" s="39">
        <f t="shared" si="58"/>
        <v>1494.4005999483354</v>
      </c>
      <c r="G1137" s="39">
        <f t="shared" si="59"/>
        <v>1766.1097999389419</v>
      </c>
      <c r="I1137" s="10"/>
      <c r="J1137" s="10"/>
      <c r="K1137" s="10"/>
      <c r="L1137" s="10"/>
      <c r="M1137" s="10"/>
      <c r="N1137" s="10"/>
      <c r="O1137" s="10"/>
      <c r="P1137" s="10"/>
      <c r="Q1137" s="10"/>
      <c r="R1137" s="10"/>
      <c r="S1137" s="10"/>
      <c r="T1137" s="10"/>
      <c r="BK1137" s="51">
        <v>1221000</v>
      </c>
      <c r="BL1137" s="52">
        <v>1.8814652929545219</v>
      </c>
    </row>
    <row r="1138" spans="1:64" ht="25.5" customHeight="1" thickTop="1" thickBot="1" x14ac:dyDescent="0.25">
      <c r="A1138" s="20" t="str">
        <f t="shared" si="57"/>
        <v>2322TOMAGO</v>
      </c>
      <c r="B1138" s="20">
        <v>2322</v>
      </c>
      <c r="C1138" s="20" t="s">
        <v>1673</v>
      </c>
      <c r="D1138" s="21" t="s">
        <v>800</v>
      </c>
      <c r="E1138" s="22">
        <v>1358.5459999530322</v>
      </c>
      <c r="F1138" s="22">
        <f t="shared" si="58"/>
        <v>1494.4005999483354</v>
      </c>
      <c r="G1138" s="22">
        <f t="shared" si="59"/>
        <v>1766.1097999389419</v>
      </c>
      <c r="I1138" s="10"/>
      <c r="J1138" s="10"/>
      <c r="K1138" s="10"/>
      <c r="L1138" s="10"/>
      <c r="M1138" s="10"/>
      <c r="N1138" s="10"/>
      <c r="O1138" s="10"/>
      <c r="P1138" s="10"/>
      <c r="Q1138" s="10"/>
      <c r="R1138" s="10"/>
      <c r="S1138" s="10"/>
      <c r="T1138" s="10"/>
      <c r="BK1138" s="63">
        <v>1222000</v>
      </c>
      <c r="BL1138" s="64">
        <v>1.8827505463627849</v>
      </c>
    </row>
    <row r="1139" spans="1:64" ht="25.5" customHeight="1" thickTop="1" thickBot="1" x14ac:dyDescent="0.25">
      <c r="A1139" s="20" t="str">
        <f t="shared" si="57"/>
        <v>2322WOODBERRY</v>
      </c>
      <c r="B1139" s="37">
        <v>2322</v>
      </c>
      <c r="C1139" s="37" t="s">
        <v>1674</v>
      </c>
      <c r="D1139" s="38" t="s">
        <v>800</v>
      </c>
      <c r="E1139" s="39">
        <v>1358.5459999530322</v>
      </c>
      <c r="F1139" s="39">
        <f t="shared" si="58"/>
        <v>1494.4005999483354</v>
      </c>
      <c r="G1139" s="39">
        <f t="shared" si="59"/>
        <v>1766.1097999389419</v>
      </c>
      <c r="I1139" s="10"/>
      <c r="J1139" s="10"/>
      <c r="K1139" s="10"/>
      <c r="L1139" s="10"/>
      <c r="M1139" s="10"/>
      <c r="N1139" s="10"/>
      <c r="O1139" s="10"/>
      <c r="P1139" s="10"/>
      <c r="Q1139" s="10"/>
      <c r="R1139" s="10"/>
      <c r="S1139" s="10"/>
      <c r="T1139" s="10"/>
      <c r="BK1139" s="51">
        <v>1223000</v>
      </c>
      <c r="BL1139" s="52">
        <v>1.8840410032261421</v>
      </c>
    </row>
    <row r="1140" spans="1:64" ht="25.5" customHeight="1" thickTop="1" thickBot="1" x14ac:dyDescent="0.25">
      <c r="A1140" s="20" t="str">
        <f t="shared" si="57"/>
        <v>2323ASHTONFIELD</v>
      </c>
      <c r="B1140" s="20">
        <v>2323</v>
      </c>
      <c r="C1140" s="20" t="s">
        <v>1675</v>
      </c>
      <c r="D1140" s="21" t="s">
        <v>800</v>
      </c>
      <c r="E1140" s="22">
        <v>1253.8380006518962</v>
      </c>
      <c r="F1140" s="22">
        <f t="shared" si="58"/>
        <v>1379.2218007170859</v>
      </c>
      <c r="G1140" s="22">
        <f t="shared" si="59"/>
        <v>1629.989400847465</v>
      </c>
      <c r="I1140" s="10"/>
      <c r="J1140" s="10"/>
      <c r="K1140" s="10"/>
      <c r="L1140" s="10"/>
      <c r="M1140" s="10"/>
      <c r="N1140" s="10"/>
      <c r="O1140" s="10"/>
      <c r="P1140" s="10"/>
      <c r="Q1140" s="10"/>
      <c r="R1140" s="10"/>
      <c r="S1140" s="10"/>
      <c r="T1140" s="10"/>
      <c r="BK1140" s="63">
        <v>1224000</v>
      </c>
      <c r="BL1140" s="64">
        <v>1.8853366635445936</v>
      </c>
    </row>
    <row r="1141" spans="1:64" ht="25.5" customHeight="1" thickTop="1" thickBot="1" x14ac:dyDescent="0.25">
      <c r="A1141" s="20" t="str">
        <f t="shared" si="57"/>
        <v>2323BRUNKERVILLE</v>
      </c>
      <c r="B1141" s="37">
        <v>2323</v>
      </c>
      <c r="C1141" s="37" t="s">
        <v>1676</v>
      </c>
      <c r="D1141" s="38" t="s">
        <v>800</v>
      </c>
      <c r="E1141" s="39">
        <v>1253.8380006518962</v>
      </c>
      <c r="F1141" s="39">
        <f t="shared" si="58"/>
        <v>1379.2218007170859</v>
      </c>
      <c r="G1141" s="39">
        <f t="shared" si="59"/>
        <v>1629.989400847465</v>
      </c>
      <c r="I1141" s="10"/>
      <c r="J1141" s="10"/>
      <c r="K1141" s="10"/>
      <c r="L1141" s="10"/>
      <c r="M1141" s="10"/>
      <c r="N1141" s="10"/>
      <c r="O1141" s="10"/>
      <c r="P1141" s="10"/>
      <c r="Q1141" s="10"/>
      <c r="R1141" s="10"/>
      <c r="S1141" s="10"/>
      <c r="T1141" s="10"/>
      <c r="BK1141" s="51">
        <v>1225000</v>
      </c>
      <c r="BL1141" s="52">
        <v>1.8866167134977625</v>
      </c>
    </row>
    <row r="1142" spans="1:64" ht="25.5" customHeight="1" thickTop="1" thickBot="1" x14ac:dyDescent="0.25">
      <c r="A1142" s="20" t="str">
        <f t="shared" si="57"/>
        <v>2323BUCHANAN</v>
      </c>
      <c r="B1142" s="20">
        <v>2323</v>
      </c>
      <c r="C1142" s="20" t="s">
        <v>1677</v>
      </c>
      <c r="D1142" s="21" t="s">
        <v>800</v>
      </c>
      <c r="E1142" s="22">
        <v>1253.8380006518962</v>
      </c>
      <c r="F1142" s="22">
        <f t="shared" si="58"/>
        <v>1379.2218007170859</v>
      </c>
      <c r="G1142" s="22">
        <f t="shared" si="59"/>
        <v>1629.989400847465</v>
      </c>
      <c r="I1142" s="10"/>
      <c r="J1142" s="10"/>
      <c r="K1142" s="10"/>
      <c r="L1142" s="10"/>
      <c r="M1142" s="10"/>
      <c r="N1142" s="10"/>
      <c r="O1142" s="10"/>
      <c r="P1142" s="10"/>
      <c r="Q1142" s="10"/>
      <c r="R1142" s="10"/>
      <c r="S1142" s="10"/>
      <c r="T1142" s="10"/>
      <c r="BK1142" s="63">
        <v>1226000</v>
      </c>
      <c r="BL1142" s="64">
        <v>1.8879071703611197</v>
      </c>
    </row>
    <row r="1143" spans="1:64" ht="25.5" customHeight="1" thickTop="1" thickBot="1" x14ac:dyDescent="0.25">
      <c r="A1143" s="20" t="str">
        <f t="shared" si="57"/>
        <v>2323BUTTAI</v>
      </c>
      <c r="B1143" s="37">
        <v>2323</v>
      </c>
      <c r="C1143" s="37" t="s">
        <v>1678</v>
      </c>
      <c r="D1143" s="38" t="s">
        <v>800</v>
      </c>
      <c r="E1143" s="39">
        <v>1253.8380006518962</v>
      </c>
      <c r="F1143" s="39">
        <f t="shared" si="58"/>
        <v>1379.2218007170859</v>
      </c>
      <c r="G1143" s="39">
        <f t="shared" si="59"/>
        <v>1629.989400847465</v>
      </c>
      <c r="I1143" s="10"/>
      <c r="J1143" s="10"/>
      <c r="K1143" s="10"/>
      <c r="L1143" s="10"/>
      <c r="M1143" s="10"/>
      <c r="N1143" s="10"/>
      <c r="O1143" s="10"/>
      <c r="P1143" s="10"/>
      <c r="Q1143" s="10"/>
      <c r="R1143" s="10"/>
      <c r="S1143" s="10"/>
      <c r="T1143" s="10"/>
      <c r="BK1143" s="51">
        <v>1227000</v>
      </c>
      <c r="BL1143" s="52">
        <v>1.8892028306795714</v>
      </c>
    </row>
    <row r="1144" spans="1:64" ht="25.5" customHeight="1" thickTop="1" thickBot="1" x14ac:dyDescent="0.25">
      <c r="A1144" s="20" t="str">
        <f t="shared" si="57"/>
        <v>2323EAST MAITLAND</v>
      </c>
      <c r="B1144" s="20">
        <v>2323</v>
      </c>
      <c r="C1144" s="20" t="s">
        <v>1679</v>
      </c>
      <c r="D1144" s="21" t="s">
        <v>800</v>
      </c>
      <c r="E1144" s="22">
        <v>1253.8380006518962</v>
      </c>
      <c r="F1144" s="22">
        <f t="shared" si="58"/>
        <v>1379.2218007170859</v>
      </c>
      <c r="G1144" s="22">
        <f t="shared" si="59"/>
        <v>1629.989400847465</v>
      </c>
      <c r="I1144" s="10"/>
      <c r="J1144" s="10"/>
      <c r="K1144" s="10"/>
      <c r="L1144" s="10"/>
      <c r="M1144" s="10"/>
      <c r="N1144" s="10"/>
      <c r="O1144" s="10"/>
      <c r="P1144" s="10"/>
      <c r="Q1144" s="10"/>
      <c r="R1144" s="10"/>
      <c r="S1144" s="10"/>
      <c r="T1144" s="10"/>
      <c r="BK1144" s="63">
        <v>1228000</v>
      </c>
      <c r="BL1144" s="64">
        <v>1.8904828806327403</v>
      </c>
    </row>
    <row r="1145" spans="1:64" ht="25.5" customHeight="1" thickTop="1" thickBot="1" x14ac:dyDescent="0.25">
      <c r="A1145" s="20" t="str">
        <f t="shared" si="57"/>
        <v>2323FREEMANS WATERHOLE</v>
      </c>
      <c r="B1145" s="37">
        <v>2323</v>
      </c>
      <c r="C1145" s="37" t="s">
        <v>1680</v>
      </c>
      <c r="D1145" s="38" t="s">
        <v>800</v>
      </c>
      <c r="E1145" s="39">
        <v>1253.8380006518962</v>
      </c>
      <c r="F1145" s="39">
        <f t="shared" si="58"/>
        <v>1379.2218007170859</v>
      </c>
      <c r="G1145" s="39">
        <f t="shared" si="59"/>
        <v>1629.989400847465</v>
      </c>
      <c r="I1145" s="10"/>
      <c r="J1145" s="10"/>
      <c r="K1145" s="10"/>
      <c r="L1145" s="10"/>
      <c r="M1145" s="10"/>
      <c r="N1145" s="10"/>
      <c r="O1145" s="10"/>
      <c r="P1145" s="10"/>
      <c r="Q1145" s="10"/>
      <c r="R1145" s="10"/>
      <c r="S1145" s="10"/>
      <c r="T1145" s="10"/>
      <c r="BK1145" s="51">
        <v>1229000</v>
      </c>
      <c r="BL1145" s="52">
        <v>1.8917733374960974</v>
      </c>
    </row>
    <row r="1146" spans="1:64" ht="25.5" customHeight="1" thickTop="1" thickBot="1" x14ac:dyDescent="0.25">
      <c r="A1146" s="20" t="str">
        <f t="shared" si="57"/>
        <v>2323METFORD</v>
      </c>
      <c r="B1146" s="20">
        <v>2323</v>
      </c>
      <c r="C1146" s="20" t="s">
        <v>1681</v>
      </c>
      <c r="D1146" s="21" t="s">
        <v>800</v>
      </c>
      <c r="E1146" s="22">
        <v>1253.8380006518962</v>
      </c>
      <c r="F1146" s="22">
        <f t="shared" si="58"/>
        <v>1379.2218007170859</v>
      </c>
      <c r="G1146" s="22">
        <f t="shared" si="59"/>
        <v>1629.989400847465</v>
      </c>
      <c r="I1146" s="10"/>
      <c r="J1146" s="10"/>
      <c r="K1146" s="10"/>
      <c r="L1146" s="10"/>
      <c r="M1146" s="10"/>
      <c r="N1146" s="10"/>
      <c r="O1146" s="10"/>
      <c r="P1146" s="10"/>
      <c r="Q1146" s="10"/>
      <c r="R1146" s="10"/>
      <c r="S1146" s="10"/>
      <c r="T1146" s="10"/>
      <c r="BK1146" s="63">
        <v>1230000</v>
      </c>
      <c r="BL1146" s="64">
        <v>1.8930585909043605</v>
      </c>
    </row>
    <row r="1147" spans="1:64" ht="25.5" customHeight="1" thickTop="1" thickBot="1" x14ac:dyDescent="0.25">
      <c r="A1147" s="20" t="str">
        <f t="shared" si="57"/>
        <v>2323MOUNT VINCENT</v>
      </c>
      <c r="B1147" s="37">
        <v>2323</v>
      </c>
      <c r="C1147" s="37" t="s">
        <v>1682</v>
      </c>
      <c r="D1147" s="38" t="s">
        <v>800</v>
      </c>
      <c r="E1147" s="39">
        <v>1253.8380006518962</v>
      </c>
      <c r="F1147" s="39">
        <f t="shared" si="58"/>
        <v>1379.2218007170859</v>
      </c>
      <c r="G1147" s="39">
        <f t="shared" si="59"/>
        <v>1629.989400847465</v>
      </c>
      <c r="I1147" s="10"/>
      <c r="J1147" s="10"/>
      <c r="K1147" s="10"/>
      <c r="L1147" s="10"/>
      <c r="M1147" s="10"/>
      <c r="N1147" s="10"/>
      <c r="O1147" s="10"/>
      <c r="P1147" s="10"/>
      <c r="Q1147" s="10"/>
      <c r="R1147" s="10"/>
      <c r="S1147" s="10"/>
      <c r="T1147" s="10"/>
      <c r="BK1147" s="51">
        <v>1231000</v>
      </c>
      <c r="BL1147" s="52">
        <v>1.8943490477677178</v>
      </c>
    </row>
    <row r="1148" spans="1:64" ht="25.5" customHeight="1" thickTop="1" thickBot="1" x14ac:dyDescent="0.25">
      <c r="A1148" s="20" t="str">
        <f t="shared" si="57"/>
        <v>2323MULBRING</v>
      </c>
      <c r="B1148" s="20">
        <v>2323</v>
      </c>
      <c r="C1148" s="20" t="s">
        <v>1683</v>
      </c>
      <c r="D1148" s="21" t="s">
        <v>800</v>
      </c>
      <c r="E1148" s="22">
        <v>1253.8380006518962</v>
      </c>
      <c r="F1148" s="22">
        <f t="shared" si="58"/>
        <v>1379.2218007170859</v>
      </c>
      <c r="G1148" s="22">
        <f t="shared" si="59"/>
        <v>1629.989400847465</v>
      </c>
      <c r="I1148" s="10"/>
      <c r="J1148" s="10"/>
      <c r="K1148" s="10"/>
      <c r="L1148" s="10"/>
      <c r="M1148" s="10"/>
      <c r="N1148" s="10"/>
      <c r="O1148" s="10"/>
      <c r="P1148" s="10"/>
      <c r="Q1148" s="10"/>
      <c r="R1148" s="10"/>
      <c r="S1148" s="10"/>
      <c r="T1148" s="10"/>
      <c r="BK1148" s="63">
        <v>1232000</v>
      </c>
      <c r="BL1148" s="64">
        <v>1.8956290977208867</v>
      </c>
    </row>
    <row r="1149" spans="1:64" ht="25.5" customHeight="1" thickTop="1" thickBot="1" x14ac:dyDescent="0.25">
      <c r="A1149" s="20" t="str">
        <f t="shared" si="57"/>
        <v>2323PITNACREE</v>
      </c>
      <c r="B1149" s="37">
        <v>2323</v>
      </c>
      <c r="C1149" s="37" t="s">
        <v>1684</v>
      </c>
      <c r="D1149" s="38" t="s">
        <v>800</v>
      </c>
      <c r="E1149" s="39">
        <v>1253.8380006518962</v>
      </c>
      <c r="F1149" s="39">
        <f t="shared" si="58"/>
        <v>1379.2218007170859</v>
      </c>
      <c r="G1149" s="39">
        <f t="shared" si="59"/>
        <v>1629.989400847465</v>
      </c>
      <c r="I1149" s="10"/>
      <c r="J1149" s="10"/>
      <c r="K1149" s="10"/>
      <c r="L1149" s="10"/>
      <c r="M1149" s="10"/>
      <c r="N1149" s="10"/>
      <c r="O1149" s="10"/>
      <c r="P1149" s="10"/>
      <c r="Q1149" s="10"/>
      <c r="R1149" s="10"/>
      <c r="S1149" s="10"/>
      <c r="T1149" s="10"/>
      <c r="BK1149" s="51">
        <v>1233000</v>
      </c>
      <c r="BL1149" s="52">
        <v>1.8969247580393382</v>
      </c>
    </row>
    <row r="1150" spans="1:64" ht="25.5" customHeight="1" thickTop="1" thickBot="1" x14ac:dyDescent="0.25">
      <c r="A1150" s="20" t="str">
        <f t="shared" si="57"/>
        <v>2323RICHMOND VALE</v>
      </c>
      <c r="B1150" s="20">
        <v>2323</v>
      </c>
      <c r="C1150" s="20" t="s">
        <v>1685</v>
      </c>
      <c r="D1150" s="21" t="s">
        <v>800</v>
      </c>
      <c r="E1150" s="22">
        <v>1253.8380006518962</v>
      </c>
      <c r="F1150" s="22">
        <f t="shared" si="58"/>
        <v>1379.2218007170859</v>
      </c>
      <c r="G1150" s="22">
        <f t="shared" si="59"/>
        <v>1629.989400847465</v>
      </c>
      <c r="I1150" s="10"/>
      <c r="J1150" s="10"/>
      <c r="K1150" s="10"/>
      <c r="L1150" s="10"/>
      <c r="M1150" s="10"/>
      <c r="N1150" s="10"/>
      <c r="O1150" s="10"/>
      <c r="P1150" s="10"/>
      <c r="Q1150" s="10"/>
      <c r="R1150" s="10"/>
      <c r="S1150" s="10"/>
      <c r="T1150" s="10"/>
      <c r="BK1150" s="63">
        <v>1234000</v>
      </c>
      <c r="BL1150" s="64">
        <v>1.8982100114476013</v>
      </c>
    </row>
    <row r="1151" spans="1:64" ht="25.5" customHeight="1" thickTop="1" thickBot="1" x14ac:dyDescent="0.25">
      <c r="A1151" s="20" t="str">
        <f t="shared" si="57"/>
        <v>2323TENAMBIT</v>
      </c>
      <c r="B1151" s="37">
        <v>2323</v>
      </c>
      <c r="C1151" s="37" t="s">
        <v>1686</v>
      </c>
      <c r="D1151" s="38" t="s">
        <v>800</v>
      </c>
      <c r="E1151" s="39">
        <v>1253.8380006518962</v>
      </c>
      <c r="F1151" s="39">
        <f t="shared" si="58"/>
        <v>1379.2218007170859</v>
      </c>
      <c r="G1151" s="39">
        <f t="shared" si="59"/>
        <v>1629.989400847465</v>
      </c>
      <c r="I1151" s="10"/>
      <c r="J1151" s="10"/>
      <c r="K1151" s="10"/>
      <c r="L1151" s="10"/>
      <c r="M1151" s="10"/>
      <c r="N1151" s="10"/>
      <c r="O1151" s="10"/>
      <c r="P1151" s="10"/>
      <c r="Q1151" s="10"/>
      <c r="R1151" s="10"/>
      <c r="S1151" s="10"/>
      <c r="T1151" s="10"/>
      <c r="BK1151" s="51">
        <v>1235000</v>
      </c>
      <c r="BL1151" s="52">
        <v>1.8994952648558643</v>
      </c>
    </row>
    <row r="1152" spans="1:64" ht="25.5" customHeight="1" thickTop="1" thickBot="1" x14ac:dyDescent="0.25">
      <c r="A1152" s="20" t="str">
        <f t="shared" si="57"/>
        <v>2324BALICKERA</v>
      </c>
      <c r="B1152" s="20">
        <v>2324</v>
      </c>
      <c r="C1152" s="20" t="s">
        <v>1687</v>
      </c>
      <c r="D1152" s="21" t="s">
        <v>800</v>
      </c>
      <c r="E1152" s="22">
        <v>1325.2339994854401</v>
      </c>
      <c r="F1152" s="22">
        <f t="shared" si="58"/>
        <v>1457.7573994339843</v>
      </c>
      <c r="G1152" s="22">
        <f t="shared" si="59"/>
        <v>1722.8041993310721</v>
      </c>
      <c r="I1152" s="10"/>
      <c r="J1152" s="10"/>
      <c r="K1152" s="10"/>
      <c r="L1152" s="10"/>
      <c r="M1152" s="10"/>
      <c r="N1152" s="10"/>
      <c r="O1152" s="10"/>
      <c r="P1152" s="10"/>
      <c r="Q1152" s="10"/>
      <c r="R1152" s="10"/>
      <c r="S1152" s="10"/>
      <c r="T1152" s="10"/>
      <c r="BK1152" s="63">
        <v>1236000</v>
      </c>
      <c r="BL1152" s="64">
        <v>1.9007909251743158</v>
      </c>
    </row>
    <row r="1153" spans="1:64" ht="25.5" customHeight="1" thickTop="1" thickBot="1" x14ac:dyDescent="0.25">
      <c r="A1153" s="20" t="str">
        <f t="shared" si="57"/>
        <v>2324BRANDY HILL</v>
      </c>
      <c r="B1153" s="37">
        <v>2324</v>
      </c>
      <c r="C1153" s="37" t="s">
        <v>1688</v>
      </c>
      <c r="D1153" s="38" t="s">
        <v>800</v>
      </c>
      <c r="E1153" s="39">
        <v>1325.2339994854401</v>
      </c>
      <c r="F1153" s="39">
        <f t="shared" si="58"/>
        <v>1457.7573994339843</v>
      </c>
      <c r="G1153" s="39">
        <f t="shared" si="59"/>
        <v>1722.8041993310721</v>
      </c>
      <c r="I1153" s="10"/>
      <c r="J1153" s="10"/>
      <c r="K1153" s="10"/>
      <c r="L1153" s="10"/>
      <c r="M1153" s="10"/>
      <c r="N1153" s="10"/>
      <c r="O1153" s="10"/>
      <c r="P1153" s="10"/>
      <c r="Q1153" s="10"/>
      <c r="R1153" s="10"/>
      <c r="S1153" s="10"/>
      <c r="T1153" s="10"/>
      <c r="BK1153" s="51">
        <v>1237000</v>
      </c>
      <c r="BL1153" s="52">
        <v>1.9020709751274847</v>
      </c>
    </row>
    <row r="1154" spans="1:64" ht="25.5" customHeight="1" thickTop="1" thickBot="1" x14ac:dyDescent="0.25">
      <c r="A1154" s="20" t="str">
        <f t="shared" si="57"/>
        <v>2324BUNDABAH</v>
      </c>
      <c r="B1154" s="20">
        <v>2324</v>
      </c>
      <c r="C1154" s="20" t="s">
        <v>1689</v>
      </c>
      <c r="D1154" s="21" t="s">
        <v>800</v>
      </c>
      <c r="E1154" s="22">
        <v>1325.2339994854401</v>
      </c>
      <c r="F1154" s="22">
        <f t="shared" si="58"/>
        <v>1457.7573994339843</v>
      </c>
      <c r="G1154" s="22">
        <f t="shared" si="59"/>
        <v>1722.8041993310721</v>
      </c>
      <c r="I1154" s="10"/>
      <c r="J1154" s="10"/>
      <c r="K1154" s="10"/>
      <c r="L1154" s="10"/>
      <c r="M1154" s="10"/>
      <c r="N1154" s="10"/>
      <c r="O1154" s="10"/>
      <c r="P1154" s="10"/>
      <c r="Q1154" s="10"/>
      <c r="R1154" s="10"/>
      <c r="S1154" s="10"/>
      <c r="T1154" s="10"/>
      <c r="BK1154" s="63">
        <v>1238000</v>
      </c>
      <c r="BL1154" s="64">
        <v>1.9033614319908421</v>
      </c>
    </row>
    <row r="1155" spans="1:64" ht="25.5" customHeight="1" thickTop="1" thickBot="1" x14ac:dyDescent="0.25">
      <c r="A1155" s="20" t="str">
        <f t="shared" si="57"/>
        <v>2324CARRINGTON</v>
      </c>
      <c r="B1155" s="37">
        <v>2324</v>
      </c>
      <c r="C1155" s="37" t="s">
        <v>1551</v>
      </c>
      <c r="D1155" s="38" t="s">
        <v>800</v>
      </c>
      <c r="E1155" s="39">
        <v>1325.2339994854401</v>
      </c>
      <c r="F1155" s="39">
        <f t="shared" si="58"/>
        <v>1457.7573994339843</v>
      </c>
      <c r="G1155" s="39">
        <f t="shared" si="59"/>
        <v>1722.8041993310721</v>
      </c>
      <c r="I1155" s="10"/>
      <c r="J1155" s="10"/>
      <c r="K1155" s="10"/>
      <c r="L1155" s="10"/>
      <c r="M1155" s="10"/>
      <c r="N1155" s="10"/>
      <c r="O1155" s="10"/>
      <c r="P1155" s="10"/>
      <c r="Q1155" s="10"/>
      <c r="R1155" s="10"/>
      <c r="S1155" s="10"/>
      <c r="T1155" s="10"/>
      <c r="BK1155" s="51">
        <v>1239000</v>
      </c>
      <c r="BL1155" s="52">
        <v>1.9046466853991051</v>
      </c>
    </row>
    <row r="1156" spans="1:64" ht="25.5" customHeight="1" thickTop="1" thickBot="1" x14ac:dyDescent="0.25">
      <c r="A1156" s="20" t="str">
        <f t="shared" si="57"/>
        <v>2324EAGLETON</v>
      </c>
      <c r="B1156" s="20">
        <v>2324</v>
      </c>
      <c r="C1156" s="20" t="s">
        <v>1690</v>
      </c>
      <c r="D1156" s="21" t="s">
        <v>800</v>
      </c>
      <c r="E1156" s="22">
        <v>1325.2339994854401</v>
      </c>
      <c r="F1156" s="22">
        <f t="shared" si="58"/>
        <v>1457.7573994339843</v>
      </c>
      <c r="G1156" s="22">
        <f t="shared" si="59"/>
        <v>1722.8041993310721</v>
      </c>
      <c r="I1156" s="10"/>
      <c r="J1156" s="10"/>
      <c r="K1156" s="10"/>
      <c r="L1156" s="10"/>
      <c r="M1156" s="10"/>
      <c r="N1156" s="10"/>
      <c r="O1156" s="10"/>
      <c r="P1156" s="10"/>
      <c r="Q1156" s="10"/>
      <c r="R1156" s="10"/>
      <c r="S1156" s="10"/>
      <c r="T1156" s="10"/>
      <c r="BK1156" s="63">
        <v>1240000</v>
      </c>
      <c r="BL1156" s="64">
        <v>1.9059371422624622</v>
      </c>
    </row>
    <row r="1157" spans="1:64" ht="25.5" customHeight="1" thickTop="1" thickBot="1" x14ac:dyDescent="0.25">
      <c r="A1157" s="20" t="str">
        <f t="shared" ref="A1157:A1220" si="60">CONCATENATE(B1157,C1157)</f>
        <v>2324EAST SEAHAM</v>
      </c>
      <c r="B1157" s="37">
        <v>2324</v>
      </c>
      <c r="C1157" s="37" t="s">
        <v>1691</v>
      </c>
      <c r="D1157" s="38" t="s">
        <v>800</v>
      </c>
      <c r="E1157" s="39">
        <v>1325.2339994854401</v>
      </c>
      <c r="F1157" s="39">
        <f t="shared" ref="F1157:F1220" si="61">1.1*E1157</f>
        <v>1457.7573994339843</v>
      </c>
      <c r="G1157" s="39">
        <f t="shared" ref="G1157:G1220" si="62">1.3*E1157</f>
        <v>1722.8041993310721</v>
      </c>
      <c r="I1157" s="10"/>
      <c r="J1157" s="10"/>
      <c r="K1157" s="10"/>
      <c r="L1157" s="10"/>
      <c r="M1157" s="10"/>
      <c r="N1157" s="10"/>
      <c r="O1157" s="10"/>
      <c r="P1157" s="10"/>
      <c r="Q1157" s="10"/>
      <c r="R1157" s="10"/>
      <c r="S1157" s="10"/>
      <c r="T1157" s="10"/>
      <c r="BK1157" s="51">
        <v>1241000</v>
      </c>
      <c r="BL1157" s="52">
        <v>1.9072275991258196</v>
      </c>
    </row>
    <row r="1158" spans="1:64" ht="25.5" customHeight="1" thickTop="1" thickBot="1" x14ac:dyDescent="0.25">
      <c r="A1158" s="20" t="str">
        <f t="shared" si="60"/>
        <v>2324HAWKS NEST</v>
      </c>
      <c r="B1158" s="20">
        <v>2324</v>
      </c>
      <c r="C1158" s="20" t="s">
        <v>1692</v>
      </c>
      <c r="D1158" s="21" t="s">
        <v>800</v>
      </c>
      <c r="E1158" s="22">
        <v>1325.2339994854401</v>
      </c>
      <c r="F1158" s="22">
        <f t="shared" si="61"/>
        <v>1457.7573994339843</v>
      </c>
      <c r="G1158" s="22">
        <f t="shared" si="62"/>
        <v>1722.8041993310721</v>
      </c>
      <c r="I1158" s="10"/>
      <c r="J1158" s="10"/>
      <c r="K1158" s="10"/>
      <c r="L1158" s="10"/>
      <c r="M1158" s="10"/>
      <c r="N1158" s="10"/>
      <c r="O1158" s="10"/>
      <c r="P1158" s="10"/>
      <c r="Q1158" s="10"/>
      <c r="R1158" s="10"/>
      <c r="S1158" s="10"/>
      <c r="T1158" s="10"/>
      <c r="BK1158" s="63">
        <v>1242000</v>
      </c>
      <c r="BL1158" s="64">
        <v>1.9085024456238944</v>
      </c>
    </row>
    <row r="1159" spans="1:64" ht="25.5" customHeight="1" thickTop="1" thickBot="1" x14ac:dyDescent="0.25">
      <c r="A1159" s="20" t="str">
        <f t="shared" si="60"/>
        <v>2324HEATHERBRAE</v>
      </c>
      <c r="B1159" s="37">
        <v>2324</v>
      </c>
      <c r="C1159" s="37" t="s">
        <v>1693</v>
      </c>
      <c r="D1159" s="38" t="s">
        <v>800</v>
      </c>
      <c r="E1159" s="39">
        <v>1325.2339994854401</v>
      </c>
      <c r="F1159" s="39">
        <f t="shared" si="61"/>
        <v>1457.7573994339843</v>
      </c>
      <c r="G1159" s="39">
        <f t="shared" si="62"/>
        <v>1722.8041993310721</v>
      </c>
      <c r="I1159" s="10"/>
      <c r="J1159" s="10"/>
      <c r="K1159" s="10"/>
      <c r="L1159" s="10"/>
      <c r="M1159" s="10"/>
      <c r="N1159" s="10"/>
      <c r="O1159" s="10"/>
      <c r="P1159" s="10"/>
      <c r="Q1159" s="10"/>
      <c r="R1159" s="10"/>
      <c r="S1159" s="10"/>
      <c r="T1159" s="10"/>
      <c r="BK1159" s="51">
        <v>1243000</v>
      </c>
      <c r="BL1159" s="52">
        <v>1.9097981059423457</v>
      </c>
    </row>
    <row r="1160" spans="1:64" ht="25.5" customHeight="1" thickTop="1" thickBot="1" x14ac:dyDescent="0.25">
      <c r="A1160" s="20" t="str">
        <f t="shared" si="60"/>
        <v>2324KARUAH</v>
      </c>
      <c r="B1160" s="20">
        <v>2324</v>
      </c>
      <c r="C1160" s="20" t="s">
        <v>1694</v>
      </c>
      <c r="D1160" s="21" t="s">
        <v>800</v>
      </c>
      <c r="E1160" s="22">
        <v>1325.2339994854401</v>
      </c>
      <c r="F1160" s="22">
        <f t="shared" si="61"/>
        <v>1457.7573994339843</v>
      </c>
      <c r="G1160" s="22">
        <f t="shared" si="62"/>
        <v>1722.8041993310721</v>
      </c>
      <c r="I1160" s="10"/>
      <c r="J1160" s="10"/>
      <c r="K1160" s="10"/>
      <c r="L1160" s="10"/>
      <c r="M1160" s="10"/>
      <c r="N1160" s="10"/>
      <c r="O1160" s="10"/>
      <c r="P1160" s="10"/>
      <c r="Q1160" s="10"/>
      <c r="R1160" s="10"/>
      <c r="S1160" s="10"/>
      <c r="T1160" s="10"/>
      <c r="BK1160" s="63">
        <v>1244000</v>
      </c>
      <c r="BL1160" s="64">
        <v>1.9110885628057031</v>
      </c>
    </row>
    <row r="1161" spans="1:64" ht="25.5" customHeight="1" thickTop="1" thickBot="1" x14ac:dyDescent="0.25">
      <c r="A1161" s="20" t="str">
        <f t="shared" si="60"/>
        <v>2324KINGS HILL</v>
      </c>
      <c r="B1161" s="37">
        <v>2324</v>
      </c>
      <c r="C1161" s="37" t="s">
        <v>1695</v>
      </c>
      <c r="D1161" s="38" t="s">
        <v>800</v>
      </c>
      <c r="E1161" s="39">
        <v>1325.2339994854401</v>
      </c>
      <c r="F1161" s="39">
        <f t="shared" si="61"/>
        <v>1457.7573994339843</v>
      </c>
      <c r="G1161" s="39">
        <f t="shared" si="62"/>
        <v>1722.8041993310721</v>
      </c>
      <c r="I1161" s="10"/>
      <c r="J1161" s="10"/>
      <c r="K1161" s="10"/>
      <c r="L1161" s="10"/>
      <c r="M1161" s="10"/>
      <c r="N1161" s="10"/>
      <c r="O1161" s="10"/>
      <c r="P1161" s="10"/>
      <c r="Q1161" s="10"/>
      <c r="R1161" s="10"/>
      <c r="S1161" s="10"/>
      <c r="T1161" s="10"/>
      <c r="BK1161" s="51">
        <v>1245000</v>
      </c>
      <c r="BL1161" s="52">
        <v>1.9123686127588719</v>
      </c>
    </row>
    <row r="1162" spans="1:64" ht="25.5" customHeight="1" thickTop="1" thickBot="1" x14ac:dyDescent="0.25">
      <c r="A1162" s="20" t="str">
        <f t="shared" si="60"/>
        <v>2324LIMEBURNERS CREEK</v>
      </c>
      <c r="B1162" s="20">
        <v>2324</v>
      </c>
      <c r="C1162" s="20" t="s">
        <v>1696</v>
      </c>
      <c r="D1162" s="21" t="s">
        <v>800</v>
      </c>
      <c r="E1162" s="22">
        <v>1325.2339994854401</v>
      </c>
      <c r="F1162" s="22">
        <f t="shared" si="61"/>
        <v>1457.7573994339843</v>
      </c>
      <c r="G1162" s="22">
        <f t="shared" si="62"/>
        <v>1722.8041993310721</v>
      </c>
      <c r="I1162" s="10"/>
      <c r="J1162" s="10"/>
      <c r="K1162" s="10"/>
      <c r="L1162" s="10"/>
      <c r="M1162" s="10"/>
      <c r="N1162" s="10"/>
      <c r="O1162" s="10"/>
      <c r="P1162" s="10"/>
      <c r="Q1162" s="10"/>
      <c r="R1162" s="10"/>
      <c r="S1162" s="10"/>
      <c r="T1162" s="10"/>
      <c r="BK1162" s="63">
        <v>1246000</v>
      </c>
      <c r="BL1162" s="64">
        <v>1.9136590696222293</v>
      </c>
    </row>
    <row r="1163" spans="1:64" ht="25.5" customHeight="1" thickTop="1" thickBot="1" x14ac:dyDescent="0.25">
      <c r="A1163" s="20" t="str">
        <f t="shared" si="60"/>
        <v>2324MILLERS FOREST</v>
      </c>
      <c r="B1163" s="37">
        <v>2324</v>
      </c>
      <c r="C1163" s="37" t="s">
        <v>1697</v>
      </c>
      <c r="D1163" s="38" t="s">
        <v>800</v>
      </c>
      <c r="E1163" s="39">
        <v>1325.2339994854401</v>
      </c>
      <c r="F1163" s="39">
        <f t="shared" si="61"/>
        <v>1457.7573994339843</v>
      </c>
      <c r="G1163" s="39">
        <f t="shared" si="62"/>
        <v>1722.8041993310721</v>
      </c>
      <c r="I1163" s="10"/>
      <c r="J1163" s="10"/>
      <c r="K1163" s="10"/>
      <c r="L1163" s="10"/>
      <c r="M1163" s="10"/>
      <c r="N1163" s="10"/>
      <c r="O1163" s="10"/>
      <c r="P1163" s="10"/>
      <c r="Q1163" s="10"/>
      <c r="R1163" s="10"/>
      <c r="S1163" s="10"/>
      <c r="T1163" s="10"/>
      <c r="BK1163" s="51">
        <v>1247000</v>
      </c>
      <c r="BL1163" s="52">
        <v>1.9149339161203038</v>
      </c>
    </row>
    <row r="1164" spans="1:64" ht="25.5" customHeight="1" thickTop="1" thickBot="1" x14ac:dyDescent="0.25">
      <c r="A1164" s="20" t="str">
        <f t="shared" si="60"/>
        <v>2324NELSONS PLAINS</v>
      </c>
      <c r="B1164" s="20">
        <v>2324</v>
      </c>
      <c r="C1164" s="20" t="s">
        <v>1698</v>
      </c>
      <c r="D1164" s="21" t="s">
        <v>800</v>
      </c>
      <c r="E1164" s="22">
        <v>1325.2339994854401</v>
      </c>
      <c r="F1164" s="22">
        <f t="shared" si="61"/>
        <v>1457.7573994339843</v>
      </c>
      <c r="G1164" s="22">
        <f t="shared" si="62"/>
        <v>1722.8041993310721</v>
      </c>
      <c r="I1164" s="10"/>
      <c r="J1164" s="10"/>
      <c r="K1164" s="10"/>
      <c r="L1164" s="10"/>
      <c r="M1164" s="10"/>
      <c r="N1164" s="10"/>
      <c r="O1164" s="10"/>
      <c r="P1164" s="10"/>
      <c r="Q1164" s="10"/>
      <c r="R1164" s="10"/>
      <c r="S1164" s="10"/>
      <c r="T1164" s="10"/>
      <c r="BK1164" s="63">
        <v>1248000</v>
      </c>
      <c r="BL1164" s="64">
        <v>1.9162295764387554</v>
      </c>
    </row>
    <row r="1165" spans="1:64" ht="25.5" customHeight="1" thickTop="1" thickBot="1" x14ac:dyDescent="0.25">
      <c r="A1165" s="20" t="str">
        <f t="shared" si="60"/>
        <v>2324NORTH ARM COVE</v>
      </c>
      <c r="B1165" s="37">
        <v>2324</v>
      </c>
      <c r="C1165" s="37" t="s">
        <v>1699</v>
      </c>
      <c r="D1165" s="38" t="s">
        <v>800</v>
      </c>
      <c r="E1165" s="39">
        <v>1325.2339994854401</v>
      </c>
      <c r="F1165" s="39">
        <f t="shared" si="61"/>
        <v>1457.7573994339843</v>
      </c>
      <c r="G1165" s="39">
        <f t="shared" si="62"/>
        <v>1722.8041993310721</v>
      </c>
      <c r="I1165" s="10"/>
      <c r="J1165" s="10"/>
      <c r="K1165" s="10"/>
      <c r="L1165" s="10"/>
      <c r="M1165" s="10"/>
      <c r="N1165" s="10"/>
      <c r="O1165" s="10"/>
      <c r="P1165" s="10"/>
      <c r="Q1165" s="10"/>
      <c r="R1165" s="10"/>
      <c r="S1165" s="10"/>
      <c r="T1165" s="10"/>
      <c r="BK1165" s="51">
        <v>1249000</v>
      </c>
      <c r="BL1165" s="52">
        <v>1.9175096263919245</v>
      </c>
    </row>
    <row r="1166" spans="1:64" ht="25.5" customHeight="1" thickTop="1" thickBot="1" x14ac:dyDescent="0.25">
      <c r="A1166" s="20" t="str">
        <f t="shared" si="60"/>
        <v>2324OSTERLEY</v>
      </c>
      <c r="B1166" s="20">
        <v>2324</v>
      </c>
      <c r="C1166" s="20" t="s">
        <v>1700</v>
      </c>
      <c r="D1166" s="21" t="s">
        <v>800</v>
      </c>
      <c r="E1166" s="22">
        <v>1325.2339994854401</v>
      </c>
      <c r="F1166" s="22">
        <f t="shared" si="61"/>
        <v>1457.7573994339843</v>
      </c>
      <c r="G1166" s="22">
        <f t="shared" si="62"/>
        <v>1722.8041993310721</v>
      </c>
      <c r="I1166" s="10"/>
      <c r="J1166" s="10"/>
      <c r="K1166" s="10"/>
      <c r="L1166" s="10"/>
      <c r="M1166" s="10"/>
      <c r="N1166" s="10"/>
      <c r="O1166" s="10"/>
      <c r="P1166" s="10"/>
      <c r="Q1166" s="10"/>
      <c r="R1166" s="10"/>
      <c r="S1166" s="10"/>
      <c r="T1166" s="10"/>
      <c r="BK1166" s="63">
        <v>1250000</v>
      </c>
      <c r="BL1166" s="64">
        <v>1.9188000832552816</v>
      </c>
    </row>
    <row r="1167" spans="1:64" ht="25.5" customHeight="1" thickTop="1" thickBot="1" x14ac:dyDescent="0.25">
      <c r="A1167" s="20" t="str">
        <f t="shared" si="60"/>
        <v>2324PINDIMAR</v>
      </c>
      <c r="B1167" s="37">
        <v>2324</v>
      </c>
      <c r="C1167" s="37" t="s">
        <v>1701</v>
      </c>
      <c r="D1167" s="38" t="s">
        <v>800</v>
      </c>
      <c r="E1167" s="39">
        <v>1325.2339994854401</v>
      </c>
      <c r="F1167" s="39">
        <f t="shared" si="61"/>
        <v>1457.7573994339843</v>
      </c>
      <c r="G1167" s="39">
        <f t="shared" si="62"/>
        <v>1722.8041993310721</v>
      </c>
      <c r="I1167" s="10"/>
      <c r="J1167" s="10"/>
      <c r="K1167" s="10"/>
      <c r="L1167" s="10"/>
      <c r="M1167" s="10"/>
      <c r="N1167" s="10"/>
      <c r="O1167" s="10"/>
      <c r="P1167" s="10"/>
      <c r="Q1167" s="10"/>
      <c r="R1167" s="10"/>
      <c r="S1167" s="10"/>
      <c r="T1167" s="10"/>
      <c r="BK1167" s="51">
        <v>1251000</v>
      </c>
      <c r="BL1167" s="52">
        <v>1.9200801332084505</v>
      </c>
    </row>
    <row r="1168" spans="1:64" ht="25.5" customHeight="1" thickTop="1" thickBot="1" x14ac:dyDescent="0.25">
      <c r="A1168" s="20" t="str">
        <f t="shared" si="60"/>
        <v>2324RAYMOND TERRACE</v>
      </c>
      <c r="B1168" s="20">
        <v>2324</v>
      </c>
      <c r="C1168" s="20" t="s">
        <v>1702</v>
      </c>
      <c r="D1168" s="21" t="s">
        <v>800</v>
      </c>
      <c r="E1168" s="22">
        <v>1325.2339994854401</v>
      </c>
      <c r="F1168" s="22">
        <f t="shared" si="61"/>
        <v>1457.7573994339843</v>
      </c>
      <c r="G1168" s="22">
        <f t="shared" si="62"/>
        <v>1722.8041993310721</v>
      </c>
      <c r="I1168" s="10"/>
      <c r="J1168" s="10"/>
      <c r="K1168" s="10"/>
      <c r="L1168" s="10"/>
      <c r="M1168" s="10"/>
      <c r="N1168" s="10"/>
      <c r="O1168" s="10"/>
      <c r="P1168" s="10"/>
      <c r="Q1168" s="10"/>
      <c r="R1168" s="10"/>
      <c r="S1168" s="10"/>
      <c r="T1168" s="10"/>
      <c r="BK1168" s="63">
        <v>1252000</v>
      </c>
      <c r="BL1168" s="64">
        <v>1.9213653866167135</v>
      </c>
    </row>
    <row r="1169" spans="1:64" ht="25.5" customHeight="1" thickTop="1" thickBot="1" x14ac:dyDescent="0.25">
      <c r="A1169" s="20" t="str">
        <f t="shared" si="60"/>
        <v>2324SEAHAM</v>
      </c>
      <c r="B1169" s="37">
        <v>2324</v>
      </c>
      <c r="C1169" s="37" t="s">
        <v>1703</v>
      </c>
      <c r="D1169" s="38" t="s">
        <v>800</v>
      </c>
      <c r="E1169" s="39">
        <v>1325.2339994854401</v>
      </c>
      <c r="F1169" s="39">
        <f t="shared" si="61"/>
        <v>1457.7573994339843</v>
      </c>
      <c r="G1169" s="39">
        <f t="shared" si="62"/>
        <v>1722.8041993310721</v>
      </c>
      <c r="I1169" s="10"/>
      <c r="J1169" s="10"/>
      <c r="K1169" s="10"/>
      <c r="L1169" s="10"/>
      <c r="M1169" s="10"/>
      <c r="N1169" s="10"/>
      <c r="O1169" s="10"/>
      <c r="P1169" s="10"/>
      <c r="Q1169" s="10"/>
      <c r="R1169" s="10"/>
      <c r="S1169" s="10"/>
      <c r="T1169" s="10"/>
      <c r="BK1169" s="51">
        <v>1253000</v>
      </c>
      <c r="BL1169" s="52">
        <v>1.9226506400249765</v>
      </c>
    </row>
    <row r="1170" spans="1:64" ht="25.5" customHeight="1" thickTop="1" thickBot="1" x14ac:dyDescent="0.25">
      <c r="A1170" s="20" t="str">
        <f t="shared" si="60"/>
        <v>2324SWAN BAY</v>
      </c>
      <c r="B1170" s="20">
        <v>2324</v>
      </c>
      <c r="C1170" s="20" t="s">
        <v>1704</v>
      </c>
      <c r="D1170" s="21" t="s">
        <v>800</v>
      </c>
      <c r="E1170" s="22">
        <v>1325.2339994854401</v>
      </c>
      <c r="F1170" s="22">
        <f t="shared" si="61"/>
        <v>1457.7573994339843</v>
      </c>
      <c r="G1170" s="22">
        <f t="shared" si="62"/>
        <v>1722.8041993310721</v>
      </c>
      <c r="I1170" s="10"/>
      <c r="J1170" s="10"/>
      <c r="K1170" s="10"/>
      <c r="L1170" s="10"/>
      <c r="M1170" s="10"/>
      <c r="N1170" s="10"/>
      <c r="O1170" s="10"/>
      <c r="P1170" s="10"/>
      <c r="Q1170" s="10"/>
      <c r="R1170" s="10"/>
      <c r="S1170" s="10"/>
      <c r="T1170" s="10"/>
      <c r="BK1170" s="63">
        <v>1254000</v>
      </c>
      <c r="BL1170" s="64">
        <v>1.9239410968883339</v>
      </c>
    </row>
    <row r="1171" spans="1:64" ht="25.5" customHeight="1" thickTop="1" thickBot="1" x14ac:dyDescent="0.25">
      <c r="A1171" s="20" t="str">
        <f t="shared" si="60"/>
        <v>2324TEA GARDENS</v>
      </c>
      <c r="B1171" s="37">
        <v>2324</v>
      </c>
      <c r="C1171" s="37" t="s">
        <v>1705</v>
      </c>
      <c r="D1171" s="38" t="s">
        <v>800</v>
      </c>
      <c r="E1171" s="39">
        <v>1325.2339994854401</v>
      </c>
      <c r="F1171" s="39">
        <f t="shared" si="61"/>
        <v>1457.7573994339843</v>
      </c>
      <c r="G1171" s="39">
        <f t="shared" si="62"/>
        <v>1722.8041993310721</v>
      </c>
      <c r="I1171" s="10"/>
      <c r="J1171" s="10"/>
      <c r="K1171" s="10"/>
      <c r="L1171" s="10"/>
      <c r="M1171" s="10"/>
      <c r="N1171" s="10"/>
      <c r="O1171" s="10"/>
      <c r="P1171" s="10"/>
      <c r="Q1171" s="10"/>
      <c r="R1171" s="10"/>
      <c r="S1171" s="10"/>
      <c r="T1171" s="10"/>
      <c r="BK1171" s="51">
        <v>1255000</v>
      </c>
      <c r="BL1171" s="52">
        <v>1.9252263502965969</v>
      </c>
    </row>
    <row r="1172" spans="1:64" ht="25.5" customHeight="1" thickTop="1" thickBot="1" x14ac:dyDescent="0.25">
      <c r="A1172" s="20" t="str">
        <f t="shared" si="60"/>
        <v>2324TWELVE MILE CREEK</v>
      </c>
      <c r="B1172" s="20">
        <v>2324</v>
      </c>
      <c r="C1172" s="20" t="s">
        <v>1706</v>
      </c>
      <c r="D1172" s="21" t="s">
        <v>800</v>
      </c>
      <c r="E1172" s="22">
        <v>1325.2339994854401</v>
      </c>
      <c r="F1172" s="22">
        <f t="shared" si="61"/>
        <v>1457.7573994339843</v>
      </c>
      <c r="G1172" s="22">
        <f t="shared" si="62"/>
        <v>1722.8041993310721</v>
      </c>
      <c r="I1172" s="10"/>
      <c r="J1172" s="10"/>
      <c r="K1172" s="10"/>
      <c r="L1172" s="10"/>
      <c r="M1172" s="10"/>
      <c r="N1172" s="10"/>
      <c r="O1172" s="10"/>
      <c r="P1172" s="10"/>
      <c r="Q1172" s="10"/>
      <c r="R1172" s="10"/>
      <c r="S1172" s="10"/>
      <c r="T1172" s="10"/>
      <c r="BK1172" s="63">
        <v>1256000</v>
      </c>
      <c r="BL1172" s="64">
        <v>1.92651160370486</v>
      </c>
    </row>
    <row r="1173" spans="1:64" ht="25.5" customHeight="1" thickTop="1" thickBot="1" x14ac:dyDescent="0.25">
      <c r="A1173" s="20" t="str">
        <f t="shared" si="60"/>
        <v>2325ABERDARE</v>
      </c>
      <c r="B1173" s="37">
        <v>2325</v>
      </c>
      <c r="C1173" s="37" t="s">
        <v>1707</v>
      </c>
      <c r="D1173" s="38" t="s">
        <v>800</v>
      </c>
      <c r="E1173" s="39">
        <v>1414.373999889488</v>
      </c>
      <c r="F1173" s="39">
        <f t="shared" si="61"/>
        <v>1555.811399878437</v>
      </c>
      <c r="G1173" s="39">
        <f t="shared" si="62"/>
        <v>1838.6861998563345</v>
      </c>
      <c r="I1173" s="10"/>
      <c r="J1173" s="10"/>
      <c r="K1173" s="10"/>
      <c r="L1173" s="10"/>
      <c r="M1173" s="10"/>
      <c r="N1173" s="10"/>
      <c r="O1173" s="10"/>
      <c r="P1173" s="10"/>
      <c r="Q1173" s="10"/>
      <c r="R1173" s="10"/>
      <c r="S1173" s="10"/>
      <c r="T1173" s="10"/>
      <c r="BK1173" s="51">
        <v>1257000</v>
      </c>
      <c r="BL1173" s="52">
        <v>1.9277916536580288</v>
      </c>
    </row>
    <row r="1174" spans="1:64" ht="25.5" customHeight="1" thickTop="1" thickBot="1" x14ac:dyDescent="0.25">
      <c r="A1174" s="20" t="str">
        <f t="shared" si="60"/>
        <v>2325ABERNETHY</v>
      </c>
      <c r="B1174" s="20">
        <v>2325</v>
      </c>
      <c r="C1174" s="20" t="s">
        <v>1708</v>
      </c>
      <c r="D1174" s="21" t="s">
        <v>800</v>
      </c>
      <c r="E1174" s="22">
        <v>1414.373999889488</v>
      </c>
      <c r="F1174" s="22">
        <f t="shared" si="61"/>
        <v>1555.811399878437</v>
      </c>
      <c r="G1174" s="22">
        <f t="shared" si="62"/>
        <v>1838.6861998563345</v>
      </c>
      <c r="I1174" s="10"/>
      <c r="J1174" s="10"/>
      <c r="K1174" s="10"/>
      <c r="L1174" s="10"/>
      <c r="M1174" s="10"/>
      <c r="N1174" s="10"/>
      <c r="O1174" s="10"/>
      <c r="P1174" s="10"/>
      <c r="Q1174" s="10"/>
      <c r="R1174" s="10"/>
      <c r="S1174" s="10"/>
      <c r="T1174" s="10"/>
      <c r="BK1174" s="63">
        <v>1258000</v>
      </c>
      <c r="BL1174" s="64">
        <v>1.9290821105213862</v>
      </c>
    </row>
    <row r="1175" spans="1:64" ht="25.5" customHeight="1" thickTop="1" thickBot="1" x14ac:dyDescent="0.25">
      <c r="A1175" s="20" t="str">
        <f t="shared" si="60"/>
        <v>2325BELLBIRD</v>
      </c>
      <c r="B1175" s="37">
        <v>2325</v>
      </c>
      <c r="C1175" s="37" t="s">
        <v>1709</v>
      </c>
      <c r="D1175" s="38" t="s">
        <v>800</v>
      </c>
      <c r="E1175" s="39">
        <v>1414.373999889488</v>
      </c>
      <c r="F1175" s="39">
        <f t="shared" si="61"/>
        <v>1555.811399878437</v>
      </c>
      <c r="G1175" s="39">
        <f t="shared" si="62"/>
        <v>1838.6861998563345</v>
      </c>
      <c r="I1175" s="10"/>
      <c r="J1175" s="10"/>
      <c r="K1175" s="10"/>
      <c r="L1175" s="10"/>
      <c r="M1175" s="10"/>
      <c r="N1175" s="10"/>
      <c r="O1175" s="10"/>
      <c r="P1175" s="10"/>
      <c r="Q1175" s="10"/>
      <c r="R1175" s="10"/>
      <c r="S1175" s="10"/>
      <c r="T1175" s="10"/>
      <c r="BK1175" s="51">
        <v>1259000</v>
      </c>
      <c r="BL1175" s="52">
        <v>1.9303621604745551</v>
      </c>
    </row>
    <row r="1176" spans="1:64" ht="25.5" customHeight="1" thickTop="1" thickBot="1" x14ac:dyDescent="0.25">
      <c r="A1176" s="20" t="str">
        <f t="shared" si="60"/>
        <v>2325BELLBIRD HEIGHTS</v>
      </c>
      <c r="B1176" s="20">
        <v>2325</v>
      </c>
      <c r="C1176" s="20" t="s">
        <v>1710</v>
      </c>
      <c r="D1176" s="21" t="s">
        <v>800</v>
      </c>
      <c r="E1176" s="22">
        <v>1414.373999889488</v>
      </c>
      <c r="F1176" s="22">
        <f t="shared" si="61"/>
        <v>1555.811399878437</v>
      </c>
      <c r="G1176" s="22">
        <f t="shared" si="62"/>
        <v>1838.6861998563345</v>
      </c>
      <c r="I1176" s="10"/>
      <c r="J1176" s="10"/>
      <c r="K1176" s="10"/>
      <c r="L1176" s="10"/>
      <c r="M1176" s="10"/>
      <c r="N1176" s="10"/>
      <c r="O1176" s="10"/>
      <c r="P1176" s="10"/>
      <c r="Q1176" s="10"/>
      <c r="R1176" s="10"/>
      <c r="S1176" s="10"/>
      <c r="T1176" s="10"/>
      <c r="BK1176" s="63">
        <v>1260000</v>
      </c>
      <c r="BL1176" s="64">
        <v>1.9316526173379125</v>
      </c>
    </row>
    <row r="1177" spans="1:64" ht="25.5" customHeight="1" thickTop="1" thickBot="1" x14ac:dyDescent="0.25">
      <c r="A1177" s="20" t="str">
        <f t="shared" si="60"/>
        <v>2325CEDAR CREEK</v>
      </c>
      <c r="B1177" s="37">
        <v>2325</v>
      </c>
      <c r="C1177" s="37" t="s">
        <v>1711</v>
      </c>
      <c r="D1177" s="38" t="s">
        <v>800</v>
      </c>
      <c r="E1177" s="39">
        <v>1414.373999889488</v>
      </c>
      <c r="F1177" s="39">
        <f t="shared" si="61"/>
        <v>1555.811399878437</v>
      </c>
      <c r="G1177" s="39">
        <f t="shared" si="62"/>
        <v>1838.6861998563345</v>
      </c>
      <c r="I1177" s="10"/>
      <c r="J1177" s="10"/>
      <c r="K1177" s="10"/>
      <c r="L1177" s="10"/>
      <c r="M1177" s="10"/>
      <c r="N1177" s="10"/>
      <c r="O1177" s="10"/>
      <c r="P1177" s="10"/>
      <c r="Q1177" s="10"/>
      <c r="R1177" s="10"/>
      <c r="S1177" s="10"/>
      <c r="T1177" s="10"/>
      <c r="BK1177" s="51">
        <v>1261000</v>
      </c>
      <c r="BL1177" s="52">
        <v>1.9329326672910814</v>
      </c>
    </row>
    <row r="1178" spans="1:64" ht="25.5" customHeight="1" thickTop="1" thickBot="1" x14ac:dyDescent="0.25">
      <c r="A1178" s="20" t="str">
        <f t="shared" si="60"/>
        <v>2325CESSNOCK</v>
      </c>
      <c r="B1178" s="20">
        <v>2325</v>
      </c>
      <c r="C1178" s="20" t="s">
        <v>1712</v>
      </c>
      <c r="D1178" s="21" t="s">
        <v>800</v>
      </c>
      <c r="E1178" s="22">
        <v>1414.373999889488</v>
      </c>
      <c r="F1178" s="22">
        <f t="shared" si="61"/>
        <v>1555.811399878437</v>
      </c>
      <c r="G1178" s="22">
        <f t="shared" si="62"/>
        <v>1838.6861998563345</v>
      </c>
      <c r="I1178" s="10"/>
      <c r="J1178" s="10"/>
      <c r="K1178" s="10"/>
      <c r="L1178" s="10"/>
      <c r="M1178" s="10"/>
      <c r="N1178" s="10"/>
      <c r="O1178" s="10"/>
      <c r="P1178" s="10"/>
      <c r="Q1178" s="10"/>
      <c r="R1178" s="10"/>
      <c r="S1178" s="10"/>
      <c r="T1178" s="10"/>
      <c r="BK1178" s="63">
        <v>1262000</v>
      </c>
      <c r="BL1178" s="64">
        <v>1.9342127172442503</v>
      </c>
    </row>
    <row r="1179" spans="1:64" ht="25.5" customHeight="1" thickTop="1" thickBot="1" x14ac:dyDescent="0.25">
      <c r="A1179" s="20" t="str">
        <f t="shared" si="60"/>
        <v>2325CONGEWAI</v>
      </c>
      <c r="B1179" s="37">
        <v>2325</v>
      </c>
      <c r="C1179" s="37" t="s">
        <v>1713</v>
      </c>
      <c r="D1179" s="38" t="s">
        <v>800</v>
      </c>
      <c r="E1179" s="39">
        <v>1414.373999889488</v>
      </c>
      <c r="F1179" s="39">
        <f t="shared" si="61"/>
        <v>1555.811399878437</v>
      </c>
      <c r="G1179" s="39">
        <f t="shared" si="62"/>
        <v>1838.6861998563345</v>
      </c>
      <c r="I1179" s="10"/>
      <c r="J1179" s="10"/>
      <c r="K1179" s="10"/>
      <c r="L1179" s="10"/>
      <c r="M1179" s="10"/>
      <c r="N1179" s="10"/>
      <c r="O1179" s="10"/>
      <c r="P1179" s="10"/>
      <c r="Q1179" s="10"/>
      <c r="R1179" s="10"/>
      <c r="S1179" s="10"/>
      <c r="T1179" s="10"/>
      <c r="BK1179" s="51">
        <v>1263000</v>
      </c>
      <c r="BL1179" s="52">
        <v>1.9355031741076076</v>
      </c>
    </row>
    <row r="1180" spans="1:64" ht="25.5" customHeight="1" thickTop="1" thickBot="1" x14ac:dyDescent="0.25">
      <c r="A1180" s="20" t="str">
        <f t="shared" si="60"/>
        <v>2325CORRABARE</v>
      </c>
      <c r="B1180" s="20">
        <v>2325</v>
      </c>
      <c r="C1180" s="20" t="s">
        <v>1714</v>
      </c>
      <c r="D1180" s="21" t="s">
        <v>800</v>
      </c>
      <c r="E1180" s="22">
        <v>1414.373999889488</v>
      </c>
      <c r="F1180" s="22">
        <f t="shared" si="61"/>
        <v>1555.811399878437</v>
      </c>
      <c r="G1180" s="22">
        <f t="shared" si="62"/>
        <v>1838.6861998563345</v>
      </c>
      <c r="I1180" s="10"/>
      <c r="J1180" s="10"/>
      <c r="K1180" s="10"/>
      <c r="L1180" s="10"/>
      <c r="M1180" s="10"/>
      <c r="N1180" s="10"/>
      <c r="O1180" s="10"/>
      <c r="P1180" s="10"/>
      <c r="Q1180" s="10"/>
      <c r="R1180" s="10"/>
      <c r="S1180" s="10"/>
      <c r="T1180" s="10"/>
      <c r="BK1180" s="63">
        <v>1264000</v>
      </c>
      <c r="BL1180" s="64">
        <v>1.9367884275158704</v>
      </c>
    </row>
    <row r="1181" spans="1:64" ht="25.5" customHeight="1" thickTop="1" thickBot="1" x14ac:dyDescent="0.25">
      <c r="A1181" s="20" t="str">
        <f t="shared" si="60"/>
        <v>2325DAIRY ARM</v>
      </c>
      <c r="B1181" s="37">
        <v>2325</v>
      </c>
      <c r="C1181" s="37" t="s">
        <v>1715</v>
      </c>
      <c r="D1181" s="38" t="s">
        <v>800</v>
      </c>
      <c r="E1181" s="39">
        <v>1414.373999889488</v>
      </c>
      <c r="F1181" s="39">
        <f t="shared" si="61"/>
        <v>1555.811399878437</v>
      </c>
      <c r="G1181" s="39">
        <f t="shared" si="62"/>
        <v>1838.6861998563345</v>
      </c>
      <c r="I1181" s="10"/>
      <c r="J1181" s="10"/>
      <c r="K1181" s="10"/>
      <c r="L1181" s="10"/>
      <c r="M1181" s="10"/>
      <c r="N1181" s="10"/>
      <c r="O1181" s="10"/>
      <c r="P1181" s="10"/>
      <c r="Q1181" s="10"/>
      <c r="R1181" s="10"/>
      <c r="S1181" s="10"/>
      <c r="T1181" s="10"/>
      <c r="BK1181" s="51">
        <v>1265000</v>
      </c>
      <c r="BL1181" s="52">
        <v>1.9380684774690395</v>
      </c>
    </row>
    <row r="1182" spans="1:64" ht="25.5" customHeight="1" thickTop="1" thickBot="1" x14ac:dyDescent="0.25">
      <c r="A1182" s="20" t="str">
        <f t="shared" si="60"/>
        <v>2325ELLALONG</v>
      </c>
      <c r="B1182" s="20">
        <v>2325</v>
      </c>
      <c r="C1182" s="20" t="s">
        <v>1716</v>
      </c>
      <c r="D1182" s="21" t="s">
        <v>800</v>
      </c>
      <c r="E1182" s="22">
        <v>1414.373999889488</v>
      </c>
      <c r="F1182" s="22">
        <f t="shared" si="61"/>
        <v>1555.811399878437</v>
      </c>
      <c r="G1182" s="22">
        <f t="shared" si="62"/>
        <v>1838.6861998563345</v>
      </c>
      <c r="I1182" s="10"/>
      <c r="J1182" s="10"/>
      <c r="K1182" s="10"/>
      <c r="L1182" s="10"/>
      <c r="M1182" s="10"/>
      <c r="N1182" s="10"/>
      <c r="O1182" s="10"/>
      <c r="P1182" s="10"/>
      <c r="Q1182" s="10"/>
      <c r="R1182" s="10"/>
      <c r="S1182" s="10"/>
      <c r="T1182" s="10"/>
      <c r="BK1182" s="63">
        <v>1266000</v>
      </c>
      <c r="BL1182" s="64">
        <v>1.9393589343323967</v>
      </c>
    </row>
    <row r="1183" spans="1:64" ht="25.5" customHeight="1" thickTop="1" thickBot="1" x14ac:dyDescent="0.25">
      <c r="A1183" s="20" t="str">
        <f t="shared" si="60"/>
        <v>2325ELRINGTON</v>
      </c>
      <c r="B1183" s="37">
        <v>2325</v>
      </c>
      <c r="C1183" s="37" t="s">
        <v>1717</v>
      </c>
      <c r="D1183" s="38" t="s">
        <v>800</v>
      </c>
      <c r="E1183" s="39">
        <v>1414.373999889488</v>
      </c>
      <c r="F1183" s="39">
        <f t="shared" si="61"/>
        <v>1555.811399878437</v>
      </c>
      <c r="G1183" s="39">
        <f t="shared" si="62"/>
        <v>1838.6861998563345</v>
      </c>
      <c r="I1183" s="10"/>
      <c r="J1183" s="10"/>
      <c r="K1183" s="10"/>
      <c r="L1183" s="10"/>
      <c r="M1183" s="10"/>
      <c r="N1183" s="10"/>
      <c r="O1183" s="10"/>
      <c r="P1183" s="10"/>
      <c r="Q1183" s="10"/>
      <c r="R1183" s="10"/>
      <c r="S1183" s="10"/>
      <c r="T1183" s="10"/>
      <c r="BK1183" s="51">
        <v>1267000</v>
      </c>
      <c r="BL1183" s="52">
        <v>1.9406337808304717</v>
      </c>
    </row>
    <row r="1184" spans="1:64" ht="25.5" customHeight="1" thickTop="1" thickBot="1" x14ac:dyDescent="0.25">
      <c r="A1184" s="20" t="str">
        <f t="shared" si="60"/>
        <v>2325FERNANCES CROSSING</v>
      </c>
      <c r="B1184" s="20">
        <v>2325</v>
      </c>
      <c r="C1184" s="20" t="s">
        <v>1718</v>
      </c>
      <c r="D1184" s="21" t="s">
        <v>800</v>
      </c>
      <c r="E1184" s="22">
        <v>1414.373999889488</v>
      </c>
      <c r="F1184" s="22">
        <f t="shared" si="61"/>
        <v>1555.811399878437</v>
      </c>
      <c r="G1184" s="22">
        <f t="shared" si="62"/>
        <v>1838.6861998563345</v>
      </c>
      <c r="I1184" s="10"/>
      <c r="J1184" s="10"/>
      <c r="K1184" s="10"/>
      <c r="L1184" s="10"/>
      <c r="M1184" s="10"/>
      <c r="N1184" s="10"/>
      <c r="O1184" s="10"/>
      <c r="P1184" s="10"/>
      <c r="Q1184" s="10"/>
      <c r="R1184" s="10"/>
      <c r="S1184" s="10"/>
      <c r="T1184" s="10"/>
      <c r="BK1184" s="63">
        <v>1268000</v>
      </c>
      <c r="BL1184" s="64">
        <v>1.941929441148923</v>
      </c>
    </row>
    <row r="1185" spans="1:64" ht="25.5" customHeight="1" thickTop="1" thickBot="1" x14ac:dyDescent="0.25">
      <c r="A1185" s="20" t="str">
        <f t="shared" si="60"/>
        <v>2325GRETA MAIN</v>
      </c>
      <c r="B1185" s="37">
        <v>2325</v>
      </c>
      <c r="C1185" s="37" t="s">
        <v>1719</v>
      </c>
      <c r="D1185" s="38" t="s">
        <v>800</v>
      </c>
      <c r="E1185" s="39">
        <v>1414.373999889488</v>
      </c>
      <c r="F1185" s="39">
        <f t="shared" si="61"/>
        <v>1555.811399878437</v>
      </c>
      <c r="G1185" s="39">
        <f t="shared" si="62"/>
        <v>1838.6861998563345</v>
      </c>
      <c r="I1185" s="10"/>
      <c r="J1185" s="10"/>
      <c r="K1185" s="10"/>
      <c r="L1185" s="10"/>
      <c r="M1185" s="10"/>
      <c r="N1185" s="10"/>
      <c r="O1185" s="10"/>
      <c r="P1185" s="10"/>
      <c r="Q1185" s="10"/>
      <c r="R1185" s="10"/>
      <c r="S1185" s="10"/>
      <c r="T1185" s="10"/>
      <c r="BK1185" s="51">
        <v>1269000</v>
      </c>
      <c r="BL1185" s="52">
        <v>1.9432042876469975</v>
      </c>
    </row>
    <row r="1186" spans="1:64" ht="25.5" customHeight="1" thickTop="1" thickBot="1" x14ac:dyDescent="0.25">
      <c r="A1186" s="20" t="str">
        <f t="shared" si="60"/>
        <v>2325KEARSLEY</v>
      </c>
      <c r="B1186" s="20">
        <v>2325</v>
      </c>
      <c r="C1186" s="20" t="s">
        <v>1720</v>
      </c>
      <c r="D1186" s="21" t="s">
        <v>800</v>
      </c>
      <c r="E1186" s="22">
        <v>1414.373999889488</v>
      </c>
      <c r="F1186" s="22">
        <f t="shared" si="61"/>
        <v>1555.811399878437</v>
      </c>
      <c r="G1186" s="22">
        <f t="shared" si="62"/>
        <v>1838.6861998563345</v>
      </c>
      <c r="I1186" s="10"/>
      <c r="J1186" s="10"/>
      <c r="K1186" s="10"/>
      <c r="L1186" s="10"/>
      <c r="M1186" s="10"/>
      <c r="N1186" s="10"/>
      <c r="O1186" s="10"/>
      <c r="P1186" s="10"/>
      <c r="Q1186" s="10"/>
      <c r="R1186" s="10"/>
      <c r="S1186" s="10"/>
      <c r="T1186" s="10"/>
      <c r="BK1186" s="63">
        <v>1270000</v>
      </c>
      <c r="BL1186" s="64">
        <v>1.9444895410552607</v>
      </c>
    </row>
    <row r="1187" spans="1:64" ht="25.5" customHeight="1" thickTop="1" thickBot="1" x14ac:dyDescent="0.25">
      <c r="A1187" s="20" t="str">
        <f t="shared" si="60"/>
        <v>2325KITCHENER</v>
      </c>
      <c r="B1187" s="37">
        <v>2325</v>
      </c>
      <c r="C1187" s="37" t="s">
        <v>1721</v>
      </c>
      <c r="D1187" s="38" t="s">
        <v>800</v>
      </c>
      <c r="E1187" s="39">
        <v>1414.373999889488</v>
      </c>
      <c r="F1187" s="39">
        <f t="shared" si="61"/>
        <v>1555.811399878437</v>
      </c>
      <c r="G1187" s="39">
        <f t="shared" si="62"/>
        <v>1838.6861998563345</v>
      </c>
      <c r="I1187" s="10"/>
      <c r="J1187" s="10"/>
      <c r="K1187" s="10"/>
      <c r="L1187" s="10"/>
      <c r="M1187" s="10"/>
      <c r="N1187" s="10"/>
      <c r="O1187" s="10"/>
      <c r="P1187" s="10"/>
      <c r="Q1187" s="10"/>
      <c r="R1187" s="10"/>
      <c r="S1187" s="10"/>
      <c r="T1187" s="10"/>
      <c r="BK1187" s="51">
        <v>1271000</v>
      </c>
      <c r="BL1187" s="52">
        <v>1.9457799979186181</v>
      </c>
    </row>
    <row r="1188" spans="1:64" ht="25.5" customHeight="1" thickTop="1" thickBot="1" x14ac:dyDescent="0.25">
      <c r="A1188" s="20" t="str">
        <f t="shared" si="60"/>
        <v>2325LAGUNA</v>
      </c>
      <c r="B1188" s="20">
        <v>2325</v>
      </c>
      <c r="C1188" s="20" t="s">
        <v>1722</v>
      </c>
      <c r="D1188" s="21" t="s">
        <v>800</v>
      </c>
      <c r="E1188" s="22">
        <v>1414.373999889488</v>
      </c>
      <c r="F1188" s="22">
        <f t="shared" si="61"/>
        <v>1555.811399878437</v>
      </c>
      <c r="G1188" s="22">
        <f t="shared" si="62"/>
        <v>1838.6861998563345</v>
      </c>
      <c r="I1188" s="10"/>
      <c r="J1188" s="10"/>
      <c r="K1188" s="10"/>
      <c r="L1188" s="10"/>
      <c r="M1188" s="10"/>
      <c r="N1188" s="10"/>
      <c r="O1188" s="10"/>
      <c r="P1188" s="10"/>
      <c r="Q1188" s="10"/>
      <c r="R1188" s="10"/>
      <c r="S1188" s="10"/>
      <c r="T1188" s="10"/>
      <c r="BK1188" s="63">
        <v>1272000</v>
      </c>
      <c r="BL1188" s="64">
        <v>1.947060047871787</v>
      </c>
    </row>
    <row r="1189" spans="1:64" ht="25.5" customHeight="1" thickTop="1" thickBot="1" x14ac:dyDescent="0.25">
      <c r="A1189" s="20" t="str">
        <f t="shared" si="60"/>
        <v>2325LOVEDALE</v>
      </c>
      <c r="B1189" s="37">
        <v>2325</v>
      </c>
      <c r="C1189" s="37" t="s">
        <v>1723</v>
      </c>
      <c r="D1189" s="38" t="s">
        <v>800</v>
      </c>
      <c r="E1189" s="39">
        <v>1414.373999889488</v>
      </c>
      <c r="F1189" s="39">
        <f t="shared" si="61"/>
        <v>1555.811399878437</v>
      </c>
      <c r="G1189" s="39">
        <f t="shared" si="62"/>
        <v>1838.6861998563345</v>
      </c>
      <c r="I1189" s="10"/>
      <c r="J1189" s="10"/>
      <c r="K1189" s="10"/>
      <c r="L1189" s="10"/>
      <c r="M1189" s="10"/>
      <c r="N1189" s="10"/>
      <c r="O1189" s="10"/>
      <c r="P1189" s="10"/>
      <c r="Q1189" s="10"/>
      <c r="R1189" s="10"/>
      <c r="S1189" s="10"/>
      <c r="T1189" s="10"/>
      <c r="BK1189" s="51">
        <v>1273000</v>
      </c>
      <c r="BL1189" s="52">
        <v>1.9483400978249559</v>
      </c>
    </row>
    <row r="1190" spans="1:64" ht="25.5" customHeight="1" thickTop="1" thickBot="1" x14ac:dyDescent="0.25">
      <c r="A1190" s="20" t="str">
        <f t="shared" si="60"/>
        <v>2325MILLFIELD</v>
      </c>
      <c r="B1190" s="20">
        <v>2325</v>
      </c>
      <c r="C1190" s="20" t="s">
        <v>1724</v>
      </c>
      <c r="D1190" s="21" t="s">
        <v>800</v>
      </c>
      <c r="E1190" s="22">
        <v>1414.373999889488</v>
      </c>
      <c r="F1190" s="22">
        <f t="shared" si="61"/>
        <v>1555.811399878437</v>
      </c>
      <c r="G1190" s="22">
        <f t="shared" si="62"/>
        <v>1838.6861998563345</v>
      </c>
      <c r="I1190" s="10"/>
      <c r="J1190" s="10"/>
      <c r="K1190" s="10"/>
      <c r="L1190" s="10"/>
      <c r="M1190" s="10"/>
      <c r="N1190" s="10"/>
      <c r="O1190" s="10"/>
      <c r="P1190" s="10"/>
      <c r="Q1190" s="10"/>
      <c r="R1190" s="10"/>
      <c r="S1190" s="10"/>
      <c r="T1190" s="10"/>
      <c r="BK1190" s="63">
        <v>1274000</v>
      </c>
      <c r="BL1190" s="64">
        <v>1.9496253512332189</v>
      </c>
    </row>
    <row r="1191" spans="1:64" ht="25.5" customHeight="1" thickTop="1" thickBot="1" x14ac:dyDescent="0.25">
      <c r="A1191" s="20" t="str">
        <f t="shared" si="60"/>
        <v>2325MOUNT VIEW</v>
      </c>
      <c r="B1191" s="37">
        <v>2325</v>
      </c>
      <c r="C1191" s="37" t="s">
        <v>1725</v>
      </c>
      <c r="D1191" s="38" t="s">
        <v>800</v>
      </c>
      <c r="E1191" s="39">
        <v>1414.373999889488</v>
      </c>
      <c r="F1191" s="39">
        <f t="shared" si="61"/>
        <v>1555.811399878437</v>
      </c>
      <c r="G1191" s="39">
        <f t="shared" si="62"/>
        <v>1838.6861998563345</v>
      </c>
      <c r="I1191" s="10"/>
      <c r="J1191" s="10"/>
      <c r="K1191" s="10"/>
      <c r="L1191" s="10"/>
      <c r="M1191" s="10"/>
      <c r="N1191" s="10"/>
      <c r="O1191" s="10"/>
      <c r="P1191" s="10"/>
      <c r="Q1191" s="10"/>
      <c r="R1191" s="10"/>
      <c r="S1191" s="10"/>
      <c r="T1191" s="10"/>
      <c r="BK1191" s="51">
        <v>1275000</v>
      </c>
      <c r="BL1191" s="52">
        <v>1.9509054011863878</v>
      </c>
    </row>
    <row r="1192" spans="1:64" ht="25.5" customHeight="1" thickTop="1" thickBot="1" x14ac:dyDescent="0.25">
      <c r="A1192" s="20" t="str">
        <f t="shared" si="60"/>
        <v>2325MURRAYS RUN</v>
      </c>
      <c r="B1192" s="20">
        <v>2325</v>
      </c>
      <c r="C1192" s="20" t="s">
        <v>1726</v>
      </c>
      <c r="D1192" s="21" t="s">
        <v>800</v>
      </c>
      <c r="E1192" s="22">
        <v>1414.373999889488</v>
      </c>
      <c r="F1192" s="22">
        <f t="shared" si="61"/>
        <v>1555.811399878437</v>
      </c>
      <c r="G1192" s="22">
        <f t="shared" si="62"/>
        <v>1838.6861998563345</v>
      </c>
      <c r="I1192" s="10"/>
      <c r="J1192" s="10"/>
      <c r="K1192" s="10"/>
      <c r="L1192" s="10"/>
      <c r="M1192" s="10"/>
      <c r="N1192" s="10"/>
      <c r="O1192" s="10"/>
      <c r="P1192" s="10"/>
      <c r="Q1192" s="10"/>
      <c r="R1192" s="10"/>
      <c r="S1192" s="10"/>
      <c r="T1192" s="10"/>
      <c r="BK1192" s="63">
        <v>1276000</v>
      </c>
      <c r="BL1192" s="64">
        <v>1.9522010615048391</v>
      </c>
    </row>
    <row r="1193" spans="1:64" ht="25.5" customHeight="1" thickTop="1" thickBot="1" x14ac:dyDescent="0.25">
      <c r="A1193" s="20" t="str">
        <f t="shared" si="60"/>
        <v>2325NULKABA</v>
      </c>
      <c r="B1193" s="37">
        <v>2325</v>
      </c>
      <c r="C1193" s="37" t="s">
        <v>1727</v>
      </c>
      <c r="D1193" s="38" t="s">
        <v>800</v>
      </c>
      <c r="E1193" s="39">
        <v>1414.373999889488</v>
      </c>
      <c r="F1193" s="39">
        <f t="shared" si="61"/>
        <v>1555.811399878437</v>
      </c>
      <c r="G1193" s="39">
        <f t="shared" si="62"/>
        <v>1838.6861998563345</v>
      </c>
      <c r="I1193" s="10"/>
      <c r="J1193" s="10"/>
      <c r="K1193" s="10"/>
      <c r="L1193" s="10"/>
      <c r="M1193" s="10"/>
      <c r="N1193" s="10"/>
      <c r="O1193" s="10"/>
      <c r="P1193" s="10"/>
      <c r="Q1193" s="10"/>
      <c r="R1193" s="10"/>
      <c r="S1193" s="10"/>
      <c r="T1193" s="10"/>
      <c r="BK1193" s="51">
        <v>1277000</v>
      </c>
      <c r="BL1193" s="52">
        <v>1.953475908002914</v>
      </c>
    </row>
    <row r="1194" spans="1:64" ht="25.5" customHeight="1" thickTop="1" thickBot="1" x14ac:dyDescent="0.25">
      <c r="A1194" s="20" t="str">
        <f t="shared" si="60"/>
        <v>2325PAXTON</v>
      </c>
      <c r="B1194" s="20">
        <v>2325</v>
      </c>
      <c r="C1194" s="20" t="s">
        <v>1728</v>
      </c>
      <c r="D1194" s="21" t="s">
        <v>800</v>
      </c>
      <c r="E1194" s="22">
        <v>1414.373999889488</v>
      </c>
      <c r="F1194" s="22">
        <f t="shared" si="61"/>
        <v>1555.811399878437</v>
      </c>
      <c r="G1194" s="22">
        <f t="shared" si="62"/>
        <v>1838.6861998563345</v>
      </c>
      <c r="I1194" s="10"/>
      <c r="J1194" s="10"/>
      <c r="K1194" s="10"/>
      <c r="L1194" s="10"/>
      <c r="M1194" s="10"/>
      <c r="N1194" s="10"/>
      <c r="O1194" s="10"/>
      <c r="P1194" s="10"/>
      <c r="Q1194" s="10"/>
      <c r="R1194" s="10"/>
      <c r="S1194" s="10"/>
      <c r="T1194" s="10"/>
      <c r="BK1194" s="63">
        <v>1278000</v>
      </c>
      <c r="BL1194" s="64">
        <v>1.9547559579560829</v>
      </c>
    </row>
    <row r="1195" spans="1:64" ht="25.5" customHeight="1" thickTop="1" thickBot="1" x14ac:dyDescent="0.25">
      <c r="A1195" s="20" t="str">
        <f t="shared" si="60"/>
        <v>2325PAYNES CROSSING</v>
      </c>
      <c r="B1195" s="37">
        <v>2325</v>
      </c>
      <c r="C1195" s="37" t="s">
        <v>1729</v>
      </c>
      <c r="D1195" s="38" t="s">
        <v>800</v>
      </c>
      <c r="E1195" s="39">
        <v>1414.373999889488</v>
      </c>
      <c r="F1195" s="39">
        <f t="shared" si="61"/>
        <v>1555.811399878437</v>
      </c>
      <c r="G1195" s="39">
        <f t="shared" si="62"/>
        <v>1838.6861998563345</v>
      </c>
      <c r="I1195" s="10"/>
      <c r="J1195" s="10"/>
      <c r="K1195" s="10"/>
      <c r="L1195" s="10"/>
      <c r="M1195" s="10"/>
      <c r="N1195" s="10"/>
      <c r="O1195" s="10"/>
      <c r="P1195" s="10"/>
      <c r="Q1195" s="10"/>
      <c r="R1195" s="10"/>
      <c r="S1195" s="10"/>
      <c r="T1195" s="10"/>
      <c r="BK1195" s="51">
        <v>1279000</v>
      </c>
      <c r="BL1195" s="52">
        <v>1.9560412113643459</v>
      </c>
    </row>
    <row r="1196" spans="1:64" ht="25.5" customHeight="1" thickTop="1" thickBot="1" x14ac:dyDescent="0.25">
      <c r="A1196" s="20" t="str">
        <f t="shared" si="60"/>
        <v>2325PELTON</v>
      </c>
      <c r="B1196" s="20">
        <v>2325</v>
      </c>
      <c r="C1196" s="20" t="s">
        <v>1730</v>
      </c>
      <c r="D1196" s="21" t="s">
        <v>800</v>
      </c>
      <c r="E1196" s="22">
        <v>1414.373999889488</v>
      </c>
      <c r="F1196" s="22">
        <f t="shared" si="61"/>
        <v>1555.811399878437</v>
      </c>
      <c r="G1196" s="22">
        <f t="shared" si="62"/>
        <v>1838.6861998563345</v>
      </c>
      <c r="I1196" s="10"/>
      <c r="J1196" s="10"/>
      <c r="K1196" s="10"/>
      <c r="L1196" s="10"/>
      <c r="M1196" s="10"/>
      <c r="N1196" s="10"/>
      <c r="O1196" s="10"/>
      <c r="P1196" s="10"/>
      <c r="Q1196" s="10"/>
      <c r="R1196" s="10"/>
      <c r="S1196" s="10"/>
      <c r="T1196" s="10"/>
      <c r="BK1196" s="63">
        <v>1280000</v>
      </c>
      <c r="BL1196" s="64">
        <v>1.9573264647726092</v>
      </c>
    </row>
    <row r="1197" spans="1:64" ht="25.5" customHeight="1" thickTop="1" thickBot="1" x14ac:dyDescent="0.25">
      <c r="A1197" s="20" t="str">
        <f t="shared" si="60"/>
        <v>2325QUORROBOLONG</v>
      </c>
      <c r="B1197" s="37">
        <v>2325</v>
      </c>
      <c r="C1197" s="37" t="s">
        <v>1731</v>
      </c>
      <c r="D1197" s="38" t="s">
        <v>800</v>
      </c>
      <c r="E1197" s="39">
        <v>1414.373999889488</v>
      </c>
      <c r="F1197" s="39">
        <f t="shared" si="61"/>
        <v>1555.811399878437</v>
      </c>
      <c r="G1197" s="39">
        <f t="shared" si="62"/>
        <v>1838.6861998563345</v>
      </c>
      <c r="I1197" s="10"/>
      <c r="J1197" s="10"/>
      <c r="K1197" s="10"/>
      <c r="L1197" s="10"/>
      <c r="M1197" s="10"/>
      <c r="N1197" s="10"/>
      <c r="O1197" s="10"/>
      <c r="P1197" s="10"/>
      <c r="Q1197" s="10"/>
      <c r="R1197" s="10"/>
      <c r="S1197" s="10"/>
      <c r="T1197" s="10"/>
      <c r="BK1197" s="51">
        <v>1281000</v>
      </c>
      <c r="BL1197" s="52">
        <v>1.9586065147257781</v>
      </c>
    </row>
    <row r="1198" spans="1:64" ht="25.5" customHeight="1" thickTop="1" thickBot="1" x14ac:dyDescent="0.25">
      <c r="A1198" s="20" t="str">
        <f t="shared" si="60"/>
        <v>2325SWEETMANS CREEK</v>
      </c>
      <c r="B1198" s="20">
        <v>2325</v>
      </c>
      <c r="C1198" s="20" t="s">
        <v>1732</v>
      </c>
      <c r="D1198" s="21" t="s">
        <v>800</v>
      </c>
      <c r="E1198" s="22">
        <v>1414.373999889488</v>
      </c>
      <c r="F1198" s="22">
        <f t="shared" si="61"/>
        <v>1555.811399878437</v>
      </c>
      <c r="G1198" s="22">
        <f t="shared" si="62"/>
        <v>1838.6861998563345</v>
      </c>
      <c r="I1198" s="10"/>
      <c r="J1198" s="10"/>
      <c r="K1198" s="10"/>
      <c r="L1198" s="10"/>
      <c r="M1198" s="10"/>
      <c r="N1198" s="10"/>
      <c r="O1198" s="10"/>
      <c r="P1198" s="10"/>
      <c r="Q1198" s="10"/>
      <c r="R1198" s="10"/>
      <c r="S1198" s="10"/>
      <c r="T1198" s="10"/>
      <c r="BK1198" s="63">
        <v>1282000</v>
      </c>
      <c r="BL1198" s="64">
        <v>1.959886564678947</v>
      </c>
    </row>
    <row r="1199" spans="1:64" ht="25.5" customHeight="1" thickTop="1" thickBot="1" x14ac:dyDescent="0.25">
      <c r="A1199" s="20" t="str">
        <f t="shared" si="60"/>
        <v>2325WATAGAN</v>
      </c>
      <c r="B1199" s="37">
        <v>2325</v>
      </c>
      <c r="C1199" s="37" t="s">
        <v>1733</v>
      </c>
      <c r="D1199" s="38" t="s">
        <v>800</v>
      </c>
      <c r="E1199" s="39">
        <v>1414.373999889488</v>
      </c>
      <c r="F1199" s="39">
        <f t="shared" si="61"/>
        <v>1555.811399878437</v>
      </c>
      <c r="G1199" s="39">
        <f t="shared" si="62"/>
        <v>1838.6861998563345</v>
      </c>
      <c r="I1199" s="10"/>
      <c r="J1199" s="10"/>
      <c r="K1199" s="10"/>
      <c r="L1199" s="10"/>
      <c r="M1199" s="10"/>
      <c r="N1199" s="10"/>
      <c r="O1199" s="10"/>
      <c r="P1199" s="10"/>
      <c r="Q1199" s="10"/>
      <c r="R1199" s="10"/>
      <c r="S1199" s="10"/>
      <c r="T1199" s="10"/>
      <c r="BK1199" s="51">
        <v>1283000</v>
      </c>
      <c r="BL1199" s="52">
        <v>1.9611614111770217</v>
      </c>
    </row>
    <row r="1200" spans="1:64" ht="25.5" customHeight="1" thickTop="1" thickBot="1" x14ac:dyDescent="0.25">
      <c r="A1200" s="20" t="str">
        <f t="shared" si="60"/>
        <v>2325WOLLOMBI</v>
      </c>
      <c r="B1200" s="20">
        <v>2325</v>
      </c>
      <c r="C1200" s="20" t="s">
        <v>1734</v>
      </c>
      <c r="D1200" s="21" t="s">
        <v>800</v>
      </c>
      <c r="E1200" s="22">
        <v>1414.373999889488</v>
      </c>
      <c r="F1200" s="22">
        <f t="shared" si="61"/>
        <v>1555.811399878437</v>
      </c>
      <c r="G1200" s="22">
        <f t="shared" si="62"/>
        <v>1838.6861998563345</v>
      </c>
      <c r="I1200" s="10"/>
      <c r="J1200" s="10"/>
      <c r="K1200" s="10"/>
      <c r="L1200" s="10"/>
      <c r="M1200" s="10"/>
      <c r="N1200" s="10"/>
      <c r="O1200" s="10"/>
      <c r="P1200" s="10"/>
      <c r="Q1200" s="10"/>
      <c r="R1200" s="10"/>
      <c r="S1200" s="10"/>
      <c r="T1200" s="10"/>
      <c r="BK1200" s="63">
        <v>1284000</v>
      </c>
      <c r="BL1200" s="64">
        <v>1.9624518680403789</v>
      </c>
    </row>
    <row r="1201" spans="1:64" ht="25.5" customHeight="1" thickTop="1" thickBot="1" x14ac:dyDescent="0.25">
      <c r="A1201" s="20" t="str">
        <f t="shared" si="60"/>
        <v>2325YENGO NATIONAL PARK</v>
      </c>
      <c r="B1201" s="37">
        <v>2325</v>
      </c>
      <c r="C1201" s="37" t="s">
        <v>1735</v>
      </c>
      <c r="D1201" s="38" t="s">
        <v>800</v>
      </c>
      <c r="E1201" s="39">
        <v>1414.373999889488</v>
      </c>
      <c r="F1201" s="39">
        <f t="shared" si="61"/>
        <v>1555.811399878437</v>
      </c>
      <c r="G1201" s="39">
        <f t="shared" si="62"/>
        <v>1838.6861998563345</v>
      </c>
      <c r="I1201" s="10"/>
      <c r="J1201" s="10"/>
      <c r="K1201" s="10"/>
      <c r="L1201" s="10"/>
      <c r="M1201" s="10"/>
      <c r="N1201" s="10"/>
      <c r="O1201" s="10"/>
      <c r="P1201" s="10"/>
      <c r="Q1201" s="10"/>
      <c r="R1201" s="10"/>
      <c r="S1201" s="10"/>
      <c r="T1201" s="10"/>
      <c r="BK1201" s="51">
        <v>1285000</v>
      </c>
      <c r="BL1201" s="52">
        <v>1.9637423249037362</v>
      </c>
    </row>
    <row r="1202" spans="1:64" ht="25.5" customHeight="1" thickTop="1" thickBot="1" x14ac:dyDescent="0.25">
      <c r="A1202" s="20" t="str">
        <f t="shared" si="60"/>
        <v>2326ABERMAIN</v>
      </c>
      <c r="B1202" s="20">
        <v>2326</v>
      </c>
      <c r="C1202" s="20" t="s">
        <v>1736</v>
      </c>
      <c r="D1202" s="21" t="s">
        <v>800</v>
      </c>
      <c r="E1202" s="22">
        <v>1381.2140004527921</v>
      </c>
      <c r="F1202" s="22">
        <f t="shared" si="61"/>
        <v>1519.3354004980715</v>
      </c>
      <c r="G1202" s="22">
        <f t="shared" si="62"/>
        <v>1795.5782005886299</v>
      </c>
      <c r="I1202" s="10"/>
      <c r="J1202" s="10"/>
      <c r="K1202" s="10"/>
      <c r="L1202" s="10"/>
      <c r="M1202" s="10"/>
      <c r="N1202" s="10"/>
      <c r="O1202" s="10"/>
      <c r="P1202" s="10"/>
      <c r="Q1202" s="10"/>
      <c r="R1202" s="10"/>
      <c r="S1202" s="10"/>
      <c r="T1202" s="10"/>
      <c r="BK1202" s="63">
        <v>1286000</v>
      </c>
      <c r="BL1202" s="64">
        <v>1.9650171714018108</v>
      </c>
    </row>
    <row r="1203" spans="1:64" ht="25.5" customHeight="1" thickTop="1" thickBot="1" x14ac:dyDescent="0.25">
      <c r="A1203" s="20" t="str">
        <f t="shared" si="60"/>
        <v>2326BISHOPS BRIDGE</v>
      </c>
      <c r="B1203" s="37">
        <v>2326</v>
      </c>
      <c r="C1203" s="37" t="s">
        <v>1737</v>
      </c>
      <c r="D1203" s="38" t="s">
        <v>800</v>
      </c>
      <c r="E1203" s="39">
        <v>1381.2140004527921</v>
      </c>
      <c r="F1203" s="39">
        <f t="shared" si="61"/>
        <v>1519.3354004980715</v>
      </c>
      <c r="G1203" s="39">
        <f t="shared" si="62"/>
        <v>1795.5782005886299</v>
      </c>
      <c r="I1203" s="10"/>
      <c r="J1203" s="10"/>
      <c r="K1203" s="10"/>
      <c r="L1203" s="10"/>
      <c r="M1203" s="10"/>
      <c r="N1203" s="10"/>
      <c r="O1203" s="10"/>
      <c r="P1203" s="10"/>
      <c r="Q1203" s="10"/>
      <c r="R1203" s="10"/>
      <c r="S1203" s="10"/>
      <c r="T1203" s="10"/>
      <c r="BK1203" s="51">
        <v>1287000</v>
      </c>
      <c r="BL1203" s="52">
        <v>1.9662868144447914</v>
      </c>
    </row>
    <row r="1204" spans="1:64" ht="25.5" customHeight="1" thickTop="1" thickBot="1" x14ac:dyDescent="0.25">
      <c r="A1204" s="20" t="str">
        <f t="shared" si="60"/>
        <v>2326LOXFORD</v>
      </c>
      <c r="B1204" s="20">
        <v>2326</v>
      </c>
      <c r="C1204" s="20" t="s">
        <v>1738</v>
      </c>
      <c r="D1204" s="21" t="s">
        <v>800</v>
      </c>
      <c r="E1204" s="22">
        <v>1381.2140004527921</v>
      </c>
      <c r="F1204" s="22">
        <f t="shared" si="61"/>
        <v>1519.3354004980715</v>
      </c>
      <c r="G1204" s="22">
        <f t="shared" si="62"/>
        <v>1795.5782005886299</v>
      </c>
      <c r="I1204" s="10"/>
      <c r="J1204" s="10"/>
      <c r="K1204" s="10"/>
      <c r="L1204" s="10"/>
      <c r="M1204" s="10"/>
      <c r="N1204" s="10"/>
      <c r="O1204" s="10"/>
      <c r="P1204" s="10"/>
      <c r="Q1204" s="10"/>
      <c r="R1204" s="10"/>
      <c r="S1204" s="10"/>
      <c r="T1204" s="10"/>
      <c r="BK1204" s="63">
        <v>1288000</v>
      </c>
      <c r="BL1204" s="64">
        <v>1.9675824747632429</v>
      </c>
    </row>
    <row r="1205" spans="1:64" ht="25.5" customHeight="1" thickTop="1" thickBot="1" x14ac:dyDescent="0.25">
      <c r="A1205" s="20" t="str">
        <f t="shared" si="60"/>
        <v>2326NEATH</v>
      </c>
      <c r="B1205" s="37">
        <v>2326</v>
      </c>
      <c r="C1205" s="37" t="s">
        <v>1739</v>
      </c>
      <c r="D1205" s="38" t="s">
        <v>800</v>
      </c>
      <c r="E1205" s="39">
        <v>1381.2140004527921</v>
      </c>
      <c r="F1205" s="39">
        <f t="shared" si="61"/>
        <v>1519.3354004980715</v>
      </c>
      <c r="G1205" s="39">
        <f t="shared" si="62"/>
        <v>1795.5782005886299</v>
      </c>
      <c r="I1205" s="10"/>
      <c r="J1205" s="10"/>
      <c r="K1205" s="10"/>
      <c r="L1205" s="10"/>
      <c r="M1205" s="10"/>
      <c r="N1205" s="10"/>
      <c r="O1205" s="10"/>
      <c r="P1205" s="10"/>
      <c r="Q1205" s="10"/>
      <c r="R1205" s="10"/>
      <c r="S1205" s="10"/>
      <c r="T1205" s="10"/>
      <c r="BK1205" s="51">
        <v>1289000</v>
      </c>
      <c r="BL1205" s="52">
        <v>1.9688625247164118</v>
      </c>
    </row>
    <row r="1206" spans="1:64" ht="25.5" customHeight="1" thickTop="1" thickBot="1" x14ac:dyDescent="0.25">
      <c r="A1206" s="20" t="str">
        <f t="shared" si="60"/>
        <v>2326SAWYERS GULLY</v>
      </c>
      <c r="B1206" s="20">
        <v>2326</v>
      </c>
      <c r="C1206" s="20" t="s">
        <v>1740</v>
      </c>
      <c r="D1206" s="21" t="s">
        <v>800</v>
      </c>
      <c r="E1206" s="22">
        <v>1381.2140004527921</v>
      </c>
      <c r="F1206" s="22">
        <f t="shared" si="61"/>
        <v>1519.3354004980715</v>
      </c>
      <c r="G1206" s="22">
        <f t="shared" si="62"/>
        <v>1795.5782005886299</v>
      </c>
      <c r="I1206" s="10"/>
      <c r="J1206" s="10"/>
      <c r="K1206" s="10"/>
      <c r="L1206" s="10"/>
      <c r="M1206" s="10"/>
      <c r="N1206" s="10"/>
      <c r="O1206" s="10"/>
      <c r="P1206" s="10"/>
      <c r="Q1206" s="10"/>
      <c r="R1206" s="10"/>
      <c r="S1206" s="10"/>
      <c r="T1206" s="10"/>
      <c r="BK1206" s="63">
        <v>1290000</v>
      </c>
      <c r="BL1206" s="64">
        <v>1.9701425746695806</v>
      </c>
    </row>
    <row r="1207" spans="1:64" ht="25.5" customHeight="1" thickTop="1" thickBot="1" x14ac:dyDescent="0.25">
      <c r="A1207" s="20" t="str">
        <f t="shared" si="60"/>
        <v>2326WESTON</v>
      </c>
      <c r="B1207" s="37">
        <v>2326</v>
      </c>
      <c r="C1207" s="37" t="s">
        <v>1741</v>
      </c>
      <c r="D1207" s="38" t="s">
        <v>800</v>
      </c>
      <c r="E1207" s="39">
        <v>1381.2140004527921</v>
      </c>
      <c r="F1207" s="39">
        <f t="shared" si="61"/>
        <v>1519.3354004980715</v>
      </c>
      <c r="G1207" s="39">
        <f t="shared" si="62"/>
        <v>1795.5782005886299</v>
      </c>
      <c r="I1207" s="10"/>
      <c r="J1207" s="10"/>
      <c r="K1207" s="10"/>
      <c r="L1207" s="10"/>
      <c r="M1207" s="10"/>
      <c r="N1207" s="10"/>
      <c r="O1207" s="10"/>
      <c r="P1207" s="10"/>
      <c r="Q1207" s="10"/>
      <c r="R1207" s="10"/>
      <c r="S1207" s="10"/>
      <c r="T1207" s="10"/>
      <c r="BK1207" s="51">
        <v>1291000</v>
      </c>
      <c r="BL1207" s="52">
        <v>1.9714278280778437</v>
      </c>
    </row>
    <row r="1208" spans="1:64" ht="25.5" customHeight="1" thickTop="1" thickBot="1" x14ac:dyDescent="0.25">
      <c r="A1208" s="20" t="str">
        <f t="shared" si="60"/>
        <v>2327KURRI KURRI</v>
      </c>
      <c r="B1208" s="20">
        <v>2327</v>
      </c>
      <c r="C1208" s="20" t="s">
        <v>1742</v>
      </c>
      <c r="D1208" s="21" t="s">
        <v>800</v>
      </c>
      <c r="E1208" s="22">
        <v>1396.0539994894241</v>
      </c>
      <c r="F1208" s="22">
        <f t="shared" si="61"/>
        <v>1535.6593994383666</v>
      </c>
      <c r="G1208" s="22">
        <f t="shared" si="62"/>
        <v>1814.8701993362513</v>
      </c>
      <c r="I1208" s="10"/>
      <c r="J1208" s="10"/>
      <c r="K1208" s="10"/>
      <c r="L1208" s="10"/>
      <c r="M1208" s="10"/>
      <c r="N1208" s="10"/>
      <c r="O1208" s="10"/>
      <c r="P1208" s="10"/>
      <c r="Q1208" s="10"/>
      <c r="R1208" s="10"/>
      <c r="S1208" s="10"/>
      <c r="T1208" s="10"/>
      <c r="BK1208" s="63">
        <v>1292000</v>
      </c>
      <c r="BL1208" s="64">
        <v>1.9727026745759184</v>
      </c>
    </row>
    <row r="1209" spans="1:64" ht="25.5" customHeight="1" thickTop="1" thickBot="1" x14ac:dyDescent="0.25">
      <c r="A1209" s="20" t="str">
        <f t="shared" si="60"/>
        <v>2327PELAW MAIN</v>
      </c>
      <c r="B1209" s="37">
        <v>2327</v>
      </c>
      <c r="C1209" s="37" t="s">
        <v>1743</v>
      </c>
      <c r="D1209" s="38" t="s">
        <v>800</v>
      </c>
      <c r="E1209" s="39">
        <v>1396.0539994894241</v>
      </c>
      <c r="F1209" s="39">
        <f t="shared" si="61"/>
        <v>1535.6593994383666</v>
      </c>
      <c r="G1209" s="39">
        <f t="shared" si="62"/>
        <v>1814.8701993362513</v>
      </c>
      <c r="I1209" s="10"/>
      <c r="J1209" s="10"/>
      <c r="K1209" s="10"/>
      <c r="L1209" s="10"/>
      <c r="M1209" s="10"/>
      <c r="N1209" s="10"/>
      <c r="O1209" s="10"/>
      <c r="P1209" s="10"/>
      <c r="Q1209" s="10"/>
      <c r="R1209" s="10"/>
      <c r="S1209" s="10"/>
      <c r="T1209" s="10"/>
      <c r="BK1209" s="51">
        <v>1293000</v>
      </c>
      <c r="BL1209" s="52">
        <v>1.9739879279841817</v>
      </c>
    </row>
    <row r="1210" spans="1:64" ht="25.5" customHeight="1" thickTop="1" thickBot="1" x14ac:dyDescent="0.25">
      <c r="A1210" s="20" t="str">
        <f t="shared" si="60"/>
        <v>2327STANFORD MERTHYR</v>
      </c>
      <c r="B1210" s="20">
        <v>2327</v>
      </c>
      <c r="C1210" s="20" t="s">
        <v>1744</v>
      </c>
      <c r="D1210" s="21" t="s">
        <v>800</v>
      </c>
      <c r="E1210" s="22">
        <v>1396.0539994894241</v>
      </c>
      <c r="F1210" s="22">
        <f t="shared" si="61"/>
        <v>1535.6593994383666</v>
      </c>
      <c r="G1210" s="22">
        <f t="shared" si="62"/>
        <v>1814.8701993362513</v>
      </c>
      <c r="I1210" s="10"/>
      <c r="J1210" s="10"/>
      <c r="K1210" s="10"/>
      <c r="L1210" s="10"/>
      <c r="M1210" s="10"/>
      <c r="N1210" s="10"/>
      <c r="O1210" s="10"/>
      <c r="P1210" s="10"/>
      <c r="Q1210" s="10"/>
      <c r="R1210" s="10"/>
      <c r="S1210" s="10"/>
      <c r="T1210" s="10"/>
      <c r="BK1210" s="63">
        <v>1294000</v>
      </c>
      <c r="BL1210" s="64">
        <v>1.9752627744822562</v>
      </c>
    </row>
    <row r="1211" spans="1:64" ht="25.5" customHeight="1" thickTop="1" thickBot="1" x14ac:dyDescent="0.25">
      <c r="A1211" s="20" t="str">
        <f t="shared" si="60"/>
        <v>2328BUREEN</v>
      </c>
      <c r="B1211" s="37">
        <v>2328</v>
      </c>
      <c r="C1211" s="37" t="s">
        <v>1745</v>
      </c>
      <c r="D1211" s="38" t="s">
        <v>800</v>
      </c>
      <c r="E1211" s="39">
        <v>1204.4659998810562</v>
      </c>
      <c r="F1211" s="39">
        <f t="shared" si="61"/>
        <v>1324.9125998691618</v>
      </c>
      <c r="G1211" s="39">
        <f t="shared" si="62"/>
        <v>1565.805799845373</v>
      </c>
      <c r="I1211" s="10"/>
      <c r="J1211" s="10"/>
      <c r="K1211" s="10"/>
      <c r="L1211" s="10"/>
      <c r="M1211" s="10"/>
      <c r="N1211" s="10"/>
      <c r="O1211" s="10"/>
      <c r="P1211" s="10"/>
      <c r="Q1211" s="10"/>
      <c r="R1211" s="10"/>
      <c r="S1211" s="10"/>
      <c r="T1211" s="10"/>
      <c r="BK1211" s="51">
        <v>1295000</v>
      </c>
      <c r="BL1211" s="52">
        <v>1.9765532313456136</v>
      </c>
    </row>
    <row r="1212" spans="1:64" ht="25.5" customHeight="1" thickTop="1" thickBot="1" x14ac:dyDescent="0.25">
      <c r="A1212" s="20" t="str">
        <f t="shared" si="60"/>
        <v>2328DALSWINTON</v>
      </c>
      <c r="B1212" s="20">
        <v>2328</v>
      </c>
      <c r="C1212" s="20" t="s">
        <v>1746</v>
      </c>
      <c r="D1212" s="21" t="s">
        <v>800</v>
      </c>
      <c r="E1212" s="22">
        <v>1204.4659998810562</v>
      </c>
      <c r="F1212" s="22">
        <f t="shared" si="61"/>
        <v>1324.9125998691618</v>
      </c>
      <c r="G1212" s="22">
        <f t="shared" si="62"/>
        <v>1565.805799845373</v>
      </c>
      <c r="I1212" s="10"/>
      <c r="J1212" s="10"/>
      <c r="K1212" s="10"/>
      <c r="L1212" s="10"/>
      <c r="M1212" s="10"/>
      <c r="N1212" s="10"/>
      <c r="O1212" s="10"/>
      <c r="P1212" s="10"/>
      <c r="Q1212" s="10"/>
      <c r="R1212" s="10"/>
      <c r="S1212" s="10"/>
      <c r="T1212" s="10"/>
      <c r="BK1212" s="63">
        <v>1296000</v>
      </c>
      <c r="BL1212" s="64">
        <v>1.9778228743885942</v>
      </c>
    </row>
    <row r="1213" spans="1:64" ht="25.5" customHeight="1" thickTop="1" thickBot="1" x14ac:dyDescent="0.25">
      <c r="A1213" s="20" t="str">
        <f t="shared" si="60"/>
        <v>2328DENMAN</v>
      </c>
      <c r="B1213" s="37">
        <v>2328</v>
      </c>
      <c r="C1213" s="37" t="s">
        <v>1747</v>
      </c>
      <c r="D1213" s="38" t="s">
        <v>800</v>
      </c>
      <c r="E1213" s="39">
        <v>1204.4659998810562</v>
      </c>
      <c r="F1213" s="39">
        <f t="shared" si="61"/>
        <v>1324.9125998691618</v>
      </c>
      <c r="G1213" s="39">
        <f t="shared" si="62"/>
        <v>1565.805799845373</v>
      </c>
      <c r="I1213" s="10"/>
      <c r="J1213" s="10"/>
      <c r="K1213" s="10"/>
      <c r="L1213" s="10"/>
      <c r="M1213" s="10"/>
      <c r="N1213" s="10"/>
      <c r="O1213" s="10"/>
      <c r="P1213" s="10"/>
      <c r="Q1213" s="10"/>
      <c r="R1213" s="10"/>
      <c r="S1213" s="10"/>
      <c r="T1213" s="10"/>
      <c r="BK1213" s="51">
        <v>1297000</v>
      </c>
      <c r="BL1213" s="52">
        <v>1.9791133312519513</v>
      </c>
    </row>
    <row r="1214" spans="1:64" ht="25.5" customHeight="1" thickTop="1" thickBot="1" x14ac:dyDescent="0.25">
      <c r="A1214" s="20" t="str">
        <f t="shared" si="60"/>
        <v>2328GIANTS CREEK</v>
      </c>
      <c r="B1214" s="20">
        <v>2328</v>
      </c>
      <c r="C1214" s="20" t="s">
        <v>1748</v>
      </c>
      <c r="D1214" s="21" t="s">
        <v>800</v>
      </c>
      <c r="E1214" s="22">
        <v>1204.4659998810562</v>
      </c>
      <c r="F1214" s="22">
        <f t="shared" si="61"/>
        <v>1324.9125998691618</v>
      </c>
      <c r="G1214" s="22">
        <f t="shared" si="62"/>
        <v>1565.805799845373</v>
      </c>
      <c r="I1214" s="10"/>
      <c r="J1214" s="10"/>
      <c r="K1214" s="10"/>
      <c r="L1214" s="10"/>
      <c r="M1214" s="10"/>
      <c r="N1214" s="10"/>
      <c r="O1214" s="10"/>
      <c r="P1214" s="10"/>
      <c r="Q1214" s="10"/>
      <c r="R1214" s="10"/>
      <c r="S1214" s="10"/>
      <c r="T1214" s="10"/>
      <c r="BK1214" s="63">
        <v>1298000</v>
      </c>
      <c r="BL1214" s="64">
        <v>1.9803881777500261</v>
      </c>
    </row>
    <row r="1215" spans="1:64" ht="25.5" customHeight="1" thickTop="1" thickBot="1" x14ac:dyDescent="0.25">
      <c r="A1215" s="20" t="str">
        <f t="shared" si="60"/>
        <v>2328HOLLYDEEN</v>
      </c>
      <c r="B1215" s="37">
        <v>2328</v>
      </c>
      <c r="C1215" s="37" t="s">
        <v>1749</v>
      </c>
      <c r="D1215" s="38" t="s">
        <v>800</v>
      </c>
      <c r="E1215" s="39">
        <v>1204.4659998810562</v>
      </c>
      <c r="F1215" s="39">
        <f t="shared" si="61"/>
        <v>1324.9125998691618</v>
      </c>
      <c r="G1215" s="39">
        <f t="shared" si="62"/>
        <v>1565.805799845373</v>
      </c>
      <c r="I1215" s="10"/>
      <c r="J1215" s="10"/>
      <c r="K1215" s="10"/>
      <c r="L1215" s="10"/>
      <c r="M1215" s="10"/>
      <c r="N1215" s="10"/>
      <c r="O1215" s="10"/>
      <c r="P1215" s="10"/>
      <c r="Q1215" s="10"/>
      <c r="R1215" s="10"/>
      <c r="S1215" s="10"/>
      <c r="T1215" s="10"/>
      <c r="BK1215" s="51">
        <v>1299000</v>
      </c>
      <c r="BL1215" s="52">
        <v>1.981668227703195</v>
      </c>
    </row>
    <row r="1216" spans="1:64" ht="25.5" customHeight="1" thickTop="1" thickBot="1" x14ac:dyDescent="0.25">
      <c r="A1216" s="20" t="str">
        <f t="shared" si="60"/>
        <v>2328KERRABEE</v>
      </c>
      <c r="B1216" s="20">
        <v>2328</v>
      </c>
      <c r="C1216" s="20" t="s">
        <v>1750</v>
      </c>
      <c r="D1216" s="21" t="s">
        <v>800</v>
      </c>
      <c r="E1216" s="22">
        <v>1204.4659998810562</v>
      </c>
      <c r="F1216" s="22">
        <f t="shared" si="61"/>
        <v>1324.9125998691618</v>
      </c>
      <c r="G1216" s="22">
        <f t="shared" si="62"/>
        <v>1565.805799845373</v>
      </c>
      <c r="I1216" s="10"/>
      <c r="J1216" s="10"/>
      <c r="K1216" s="10"/>
      <c r="L1216" s="10"/>
      <c r="M1216" s="10"/>
      <c r="N1216" s="10"/>
      <c r="O1216" s="10"/>
      <c r="P1216" s="10"/>
      <c r="Q1216" s="10"/>
      <c r="R1216" s="10"/>
      <c r="S1216" s="10"/>
      <c r="T1216" s="10"/>
      <c r="BK1216" s="63">
        <v>1300000</v>
      </c>
      <c r="BL1216" s="64">
        <v>1.9829638880216465</v>
      </c>
    </row>
    <row r="1217" spans="1:64" ht="25.5" customHeight="1" thickTop="1" thickBot="1" x14ac:dyDescent="0.25">
      <c r="A1217" s="20" t="str">
        <f t="shared" si="60"/>
        <v>2328MANGOOLA</v>
      </c>
      <c r="B1217" s="37">
        <v>2328</v>
      </c>
      <c r="C1217" s="37" t="s">
        <v>1751</v>
      </c>
      <c r="D1217" s="38" t="s">
        <v>800</v>
      </c>
      <c r="E1217" s="39">
        <v>1204.4659998810562</v>
      </c>
      <c r="F1217" s="39">
        <f t="shared" si="61"/>
        <v>1324.9125998691618</v>
      </c>
      <c r="G1217" s="39">
        <f t="shared" si="62"/>
        <v>1565.805799845373</v>
      </c>
      <c r="I1217" s="10"/>
      <c r="J1217" s="10"/>
      <c r="K1217" s="10"/>
      <c r="L1217" s="10"/>
      <c r="M1217" s="10"/>
      <c r="N1217" s="10"/>
      <c r="O1217" s="10"/>
      <c r="P1217" s="10"/>
      <c r="Q1217" s="10"/>
      <c r="R1217" s="10"/>
      <c r="S1217" s="10"/>
      <c r="T1217" s="10"/>
      <c r="BK1217" s="51">
        <v>1301000</v>
      </c>
      <c r="BL1217" s="52">
        <v>1.9842335310646271</v>
      </c>
    </row>
    <row r="1218" spans="1:64" ht="25.5" customHeight="1" thickTop="1" thickBot="1" x14ac:dyDescent="0.25">
      <c r="A1218" s="20" t="str">
        <f t="shared" si="60"/>
        <v>2328MARTINDALE</v>
      </c>
      <c r="B1218" s="20">
        <v>2328</v>
      </c>
      <c r="C1218" s="20" t="s">
        <v>1752</v>
      </c>
      <c r="D1218" s="21" t="s">
        <v>800</v>
      </c>
      <c r="E1218" s="22">
        <v>1204.4659998810562</v>
      </c>
      <c r="F1218" s="22">
        <f t="shared" si="61"/>
        <v>1324.9125998691618</v>
      </c>
      <c r="G1218" s="22">
        <f t="shared" si="62"/>
        <v>1565.805799845373</v>
      </c>
      <c r="I1218" s="10"/>
      <c r="J1218" s="10"/>
      <c r="K1218" s="10"/>
      <c r="L1218" s="10"/>
      <c r="M1218" s="10"/>
      <c r="N1218" s="10"/>
      <c r="O1218" s="10"/>
      <c r="P1218" s="10"/>
      <c r="Q1218" s="10"/>
      <c r="R1218" s="10"/>
      <c r="S1218" s="10"/>
      <c r="T1218" s="10"/>
      <c r="BK1218" s="63">
        <v>1302000</v>
      </c>
      <c r="BL1218" s="64">
        <v>1.9855031741076075</v>
      </c>
    </row>
    <row r="1219" spans="1:64" ht="25.5" customHeight="1" thickTop="1" thickBot="1" x14ac:dyDescent="0.25">
      <c r="A1219" s="20" t="str">
        <f t="shared" si="60"/>
        <v>2328WIDDEN</v>
      </c>
      <c r="B1219" s="37">
        <v>2328</v>
      </c>
      <c r="C1219" s="37" t="s">
        <v>1753</v>
      </c>
      <c r="D1219" s="38" t="s">
        <v>800</v>
      </c>
      <c r="E1219" s="39">
        <v>1204.4659998810562</v>
      </c>
      <c r="F1219" s="39">
        <f t="shared" si="61"/>
        <v>1324.9125998691618</v>
      </c>
      <c r="G1219" s="39">
        <f t="shared" si="62"/>
        <v>1565.805799845373</v>
      </c>
      <c r="I1219" s="10"/>
      <c r="J1219" s="10"/>
      <c r="K1219" s="10"/>
      <c r="L1219" s="10"/>
      <c r="M1219" s="10"/>
      <c r="N1219" s="10"/>
      <c r="O1219" s="10"/>
      <c r="P1219" s="10"/>
      <c r="Q1219" s="10"/>
      <c r="R1219" s="10"/>
      <c r="S1219" s="10"/>
      <c r="T1219" s="10"/>
      <c r="BK1219" s="51">
        <v>1303000</v>
      </c>
      <c r="BL1219" s="52">
        <v>1.986798834426059</v>
      </c>
    </row>
    <row r="1220" spans="1:64" ht="25.5" customHeight="1" thickTop="1" thickBot="1" x14ac:dyDescent="0.25">
      <c r="A1220" s="20" t="str">
        <f t="shared" si="60"/>
        <v>2328YARRAWA</v>
      </c>
      <c r="B1220" s="20">
        <v>2328</v>
      </c>
      <c r="C1220" s="20" t="s">
        <v>1754</v>
      </c>
      <c r="D1220" s="21" t="s">
        <v>800</v>
      </c>
      <c r="E1220" s="22">
        <v>1204.4659998810562</v>
      </c>
      <c r="F1220" s="22">
        <f t="shared" si="61"/>
        <v>1324.9125998691618</v>
      </c>
      <c r="G1220" s="22">
        <f t="shared" si="62"/>
        <v>1565.805799845373</v>
      </c>
      <c r="I1220" s="10"/>
      <c r="J1220" s="10"/>
      <c r="K1220" s="10"/>
      <c r="L1220" s="10"/>
      <c r="M1220" s="10"/>
      <c r="N1220" s="10"/>
      <c r="O1220" s="10"/>
      <c r="P1220" s="10"/>
      <c r="Q1220" s="10"/>
      <c r="R1220" s="10"/>
      <c r="S1220" s="10"/>
      <c r="T1220" s="10"/>
      <c r="BK1220" s="63">
        <v>1304000</v>
      </c>
      <c r="BL1220" s="64">
        <v>1.9880736809241335</v>
      </c>
    </row>
    <row r="1221" spans="1:64" ht="25.5" customHeight="1" thickTop="1" thickBot="1" x14ac:dyDescent="0.25">
      <c r="A1221" s="20" t="str">
        <f t="shared" ref="A1221:A1284" si="63">CONCATENATE(B1221,C1221)</f>
        <v>2329CASSILIS</v>
      </c>
      <c r="B1221" s="37">
        <v>2329</v>
      </c>
      <c r="C1221" s="37" t="s">
        <v>1755</v>
      </c>
      <c r="D1221" s="38" t="s">
        <v>800</v>
      </c>
      <c r="E1221" s="39">
        <v>968.22599983630414</v>
      </c>
      <c r="F1221" s="39">
        <f t="shared" ref="F1221:F1284" si="64">1.1*E1221</f>
        <v>1065.0485998199347</v>
      </c>
      <c r="G1221" s="39">
        <f t="shared" ref="G1221:G1284" si="65">1.3*E1221</f>
        <v>1258.6937997871955</v>
      </c>
      <c r="I1221" s="10"/>
      <c r="J1221" s="10"/>
      <c r="K1221" s="10"/>
      <c r="L1221" s="10"/>
      <c r="M1221" s="10"/>
      <c r="N1221" s="10"/>
      <c r="O1221" s="10"/>
      <c r="P1221" s="10"/>
      <c r="Q1221" s="10"/>
      <c r="R1221" s="10"/>
      <c r="S1221" s="10"/>
      <c r="T1221" s="10"/>
      <c r="BK1221" s="51">
        <v>1305000</v>
      </c>
      <c r="BL1221" s="52">
        <v>1.9893589343323967</v>
      </c>
    </row>
    <row r="1222" spans="1:64" ht="25.5" customHeight="1" thickTop="1" thickBot="1" x14ac:dyDescent="0.25">
      <c r="A1222" s="20" t="str">
        <f t="shared" si="63"/>
        <v>2329MERRIWA</v>
      </c>
      <c r="B1222" s="20">
        <v>2329</v>
      </c>
      <c r="C1222" s="20" t="s">
        <v>1756</v>
      </c>
      <c r="D1222" s="21" t="s">
        <v>800</v>
      </c>
      <c r="E1222" s="22">
        <v>968.22599983630414</v>
      </c>
      <c r="F1222" s="22">
        <f t="shared" si="64"/>
        <v>1065.0485998199347</v>
      </c>
      <c r="G1222" s="22">
        <f t="shared" si="65"/>
        <v>1258.6937997871955</v>
      </c>
      <c r="I1222" s="10"/>
      <c r="J1222" s="10"/>
      <c r="K1222" s="10"/>
      <c r="L1222" s="10"/>
      <c r="M1222" s="10"/>
      <c r="N1222" s="10"/>
      <c r="O1222" s="10"/>
      <c r="P1222" s="10"/>
      <c r="Q1222" s="10"/>
      <c r="R1222" s="10"/>
      <c r="S1222" s="10"/>
      <c r="T1222" s="10"/>
      <c r="BK1222" s="63">
        <v>1306000</v>
      </c>
      <c r="BL1222" s="64">
        <v>1.9906389842855656</v>
      </c>
    </row>
    <row r="1223" spans="1:64" ht="25.5" customHeight="1" thickTop="1" thickBot="1" x14ac:dyDescent="0.25">
      <c r="A1223" s="20" t="str">
        <f t="shared" si="63"/>
        <v>2329UARBRY</v>
      </c>
      <c r="B1223" s="37">
        <v>2329</v>
      </c>
      <c r="C1223" s="37" t="s">
        <v>1757</v>
      </c>
      <c r="D1223" s="38" t="s">
        <v>800</v>
      </c>
      <c r="E1223" s="39">
        <v>968.22599983630414</v>
      </c>
      <c r="F1223" s="39">
        <f t="shared" si="64"/>
        <v>1065.0485998199347</v>
      </c>
      <c r="G1223" s="39">
        <f t="shared" si="65"/>
        <v>1258.6937997871955</v>
      </c>
      <c r="I1223" s="10"/>
      <c r="J1223" s="10"/>
      <c r="K1223" s="10"/>
      <c r="L1223" s="10"/>
      <c r="M1223" s="10"/>
      <c r="N1223" s="10"/>
      <c r="O1223" s="10"/>
      <c r="P1223" s="10"/>
      <c r="Q1223" s="10"/>
      <c r="R1223" s="10"/>
      <c r="S1223" s="10"/>
      <c r="T1223" s="10"/>
      <c r="BK1223" s="51">
        <v>1307000</v>
      </c>
      <c r="BL1223" s="52">
        <v>1.9919086273285462</v>
      </c>
    </row>
    <row r="1224" spans="1:64" ht="25.5" customHeight="1" thickTop="1" thickBot="1" x14ac:dyDescent="0.25">
      <c r="A1224" s="20" t="str">
        <f t="shared" si="63"/>
        <v>2330APPLETREE FLAT</v>
      </c>
      <c r="B1224" s="20">
        <v>2330</v>
      </c>
      <c r="C1224" s="20" t="s">
        <v>1758</v>
      </c>
      <c r="D1224" s="21" t="s">
        <v>800</v>
      </c>
      <c r="E1224" s="22">
        <v>1480.6020003556321</v>
      </c>
      <c r="F1224" s="22">
        <f t="shared" si="64"/>
        <v>1628.6622003911955</v>
      </c>
      <c r="G1224" s="22">
        <f t="shared" si="65"/>
        <v>1924.7826004623219</v>
      </c>
      <c r="I1224" s="10"/>
      <c r="J1224" s="10"/>
      <c r="K1224" s="10"/>
      <c r="L1224" s="10"/>
      <c r="M1224" s="10"/>
      <c r="N1224" s="10"/>
      <c r="O1224" s="10"/>
      <c r="P1224" s="10"/>
      <c r="Q1224" s="10"/>
      <c r="R1224" s="10"/>
      <c r="S1224" s="10"/>
      <c r="T1224" s="10"/>
      <c r="BK1224" s="63">
        <v>1308000</v>
      </c>
      <c r="BL1224" s="64">
        <v>1.9931990841919036</v>
      </c>
    </row>
    <row r="1225" spans="1:64" ht="25.5" customHeight="1" thickTop="1" thickBot="1" x14ac:dyDescent="0.25">
      <c r="A1225" s="20" t="str">
        <f t="shared" si="63"/>
        <v>2330BIG RIDGE</v>
      </c>
      <c r="B1225" s="37">
        <v>2330</v>
      </c>
      <c r="C1225" s="37" t="s">
        <v>1759</v>
      </c>
      <c r="D1225" s="38" t="s">
        <v>800</v>
      </c>
      <c r="E1225" s="39">
        <v>1480.6020003556321</v>
      </c>
      <c r="F1225" s="39">
        <f t="shared" si="64"/>
        <v>1628.6622003911955</v>
      </c>
      <c r="G1225" s="39">
        <f t="shared" si="65"/>
        <v>1924.7826004623219</v>
      </c>
      <c r="I1225" s="10"/>
      <c r="J1225" s="10"/>
      <c r="K1225" s="10"/>
      <c r="L1225" s="10"/>
      <c r="M1225" s="10"/>
      <c r="N1225" s="10"/>
      <c r="O1225" s="10"/>
      <c r="P1225" s="10"/>
      <c r="Q1225" s="10"/>
      <c r="R1225" s="10"/>
      <c r="S1225" s="10"/>
      <c r="T1225" s="10"/>
      <c r="BK1225" s="51">
        <v>1309000</v>
      </c>
      <c r="BL1225" s="52">
        <v>1.994468727234884</v>
      </c>
    </row>
    <row r="1226" spans="1:64" ht="25.5" customHeight="1" thickTop="1" thickBot="1" x14ac:dyDescent="0.25">
      <c r="A1226" s="20" t="str">
        <f t="shared" si="63"/>
        <v>2330BOWMANS CREEK</v>
      </c>
      <c r="B1226" s="20">
        <v>2330</v>
      </c>
      <c r="C1226" s="20" t="s">
        <v>1760</v>
      </c>
      <c r="D1226" s="21" t="s">
        <v>800</v>
      </c>
      <c r="E1226" s="22">
        <v>1480.6020003556321</v>
      </c>
      <c r="F1226" s="22">
        <f t="shared" si="64"/>
        <v>1628.6622003911955</v>
      </c>
      <c r="G1226" s="22">
        <f t="shared" si="65"/>
        <v>1924.7826004623219</v>
      </c>
      <c r="I1226" s="10"/>
      <c r="J1226" s="10"/>
      <c r="K1226" s="10"/>
      <c r="L1226" s="10"/>
      <c r="M1226" s="10"/>
      <c r="N1226" s="10"/>
      <c r="O1226" s="10"/>
      <c r="P1226" s="10"/>
      <c r="Q1226" s="10"/>
      <c r="R1226" s="10"/>
      <c r="S1226" s="10"/>
      <c r="T1226" s="10"/>
      <c r="BK1226" s="63">
        <v>1310000</v>
      </c>
      <c r="BL1226" s="64">
        <v>1.995753980643147</v>
      </c>
    </row>
    <row r="1227" spans="1:64" ht="25.5" customHeight="1" thickTop="1" thickBot="1" x14ac:dyDescent="0.25">
      <c r="A1227" s="20" t="str">
        <f t="shared" si="63"/>
        <v>2330BRIDGMAN</v>
      </c>
      <c r="B1227" s="37">
        <v>2330</v>
      </c>
      <c r="C1227" s="37" t="s">
        <v>1761</v>
      </c>
      <c r="D1227" s="38" t="s">
        <v>800</v>
      </c>
      <c r="E1227" s="39">
        <v>1480.6020003556321</v>
      </c>
      <c r="F1227" s="39">
        <f t="shared" si="64"/>
        <v>1628.6622003911955</v>
      </c>
      <c r="G1227" s="39">
        <f t="shared" si="65"/>
        <v>1924.7826004623219</v>
      </c>
      <c r="I1227" s="10"/>
      <c r="J1227" s="10"/>
      <c r="K1227" s="10"/>
      <c r="L1227" s="10"/>
      <c r="M1227" s="10"/>
      <c r="N1227" s="10"/>
      <c r="O1227" s="10"/>
      <c r="P1227" s="10"/>
      <c r="Q1227" s="10"/>
      <c r="R1227" s="10"/>
      <c r="S1227" s="10"/>
      <c r="T1227" s="10"/>
      <c r="BK1227" s="51">
        <v>1311000</v>
      </c>
      <c r="BL1227" s="52">
        <v>1.9970340305963161</v>
      </c>
    </row>
    <row r="1228" spans="1:64" ht="25.5" customHeight="1" thickTop="1" thickBot="1" x14ac:dyDescent="0.25">
      <c r="A1228" s="20" t="str">
        <f t="shared" si="63"/>
        <v>2330BROKE</v>
      </c>
      <c r="B1228" s="20">
        <v>2330</v>
      </c>
      <c r="C1228" s="20" t="s">
        <v>1762</v>
      </c>
      <c r="D1228" s="21" t="s">
        <v>800</v>
      </c>
      <c r="E1228" s="22">
        <v>1480.6020003556321</v>
      </c>
      <c r="F1228" s="22">
        <f t="shared" si="64"/>
        <v>1628.6622003911955</v>
      </c>
      <c r="G1228" s="22">
        <f t="shared" si="65"/>
        <v>1924.7826004623219</v>
      </c>
      <c r="I1228" s="10"/>
      <c r="J1228" s="10"/>
      <c r="K1228" s="10"/>
      <c r="L1228" s="10"/>
      <c r="M1228" s="10"/>
      <c r="N1228" s="10"/>
      <c r="O1228" s="10"/>
      <c r="P1228" s="10"/>
      <c r="Q1228" s="10"/>
      <c r="R1228" s="10"/>
      <c r="S1228" s="10"/>
      <c r="T1228" s="10"/>
      <c r="BK1228" s="63">
        <v>1312000</v>
      </c>
      <c r="BL1228" s="64">
        <v>1.9983088770943906</v>
      </c>
    </row>
    <row r="1229" spans="1:64" ht="25.5" customHeight="1" thickTop="1" thickBot="1" x14ac:dyDescent="0.25">
      <c r="A1229" s="20" t="str">
        <f t="shared" si="63"/>
        <v>2330BULGA</v>
      </c>
      <c r="B1229" s="37">
        <v>2330</v>
      </c>
      <c r="C1229" s="37" t="s">
        <v>1763</v>
      </c>
      <c r="D1229" s="38" t="s">
        <v>800</v>
      </c>
      <c r="E1229" s="39">
        <v>1480.6020003556321</v>
      </c>
      <c r="F1229" s="39">
        <f t="shared" si="64"/>
        <v>1628.6622003911955</v>
      </c>
      <c r="G1229" s="39">
        <f t="shared" si="65"/>
        <v>1924.7826004623219</v>
      </c>
      <c r="I1229" s="10"/>
      <c r="J1229" s="10"/>
      <c r="K1229" s="10"/>
      <c r="L1229" s="10"/>
      <c r="M1229" s="10"/>
      <c r="N1229" s="10"/>
      <c r="O1229" s="10"/>
      <c r="P1229" s="10"/>
      <c r="Q1229" s="10"/>
      <c r="R1229" s="10"/>
      <c r="S1229" s="10"/>
      <c r="T1229" s="10"/>
      <c r="BK1229" s="51">
        <v>1313000</v>
      </c>
      <c r="BL1229" s="52">
        <v>1.9995889270475595</v>
      </c>
    </row>
    <row r="1230" spans="1:64" ht="25.5" customHeight="1" thickTop="1" thickBot="1" x14ac:dyDescent="0.25">
      <c r="A1230" s="20" t="str">
        <f t="shared" si="63"/>
        <v>2330CAMBERWELL</v>
      </c>
      <c r="B1230" s="20">
        <v>2330</v>
      </c>
      <c r="C1230" s="20" t="s">
        <v>1764</v>
      </c>
      <c r="D1230" s="21" t="s">
        <v>800</v>
      </c>
      <c r="E1230" s="22">
        <v>1480.6020003556321</v>
      </c>
      <c r="F1230" s="22">
        <f t="shared" si="64"/>
        <v>1628.6622003911955</v>
      </c>
      <c r="G1230" s="22">
        <f t="shared" si="65"/>
        <v>1924.7826004623219</v>
      </c>
      <c r="I1230" s="10"/>
      <c r="J1230" s="10"/>
      <c r="K1230" s="10"/>
      <c r="L1230" s="10"/>
      <c r="M1230" s="10"/>
      <c r="N1230" s="10"/>
      <c r="O1230" s="10"/>
      <c r="P1230" s="10"/>
      <c r="Q1230" s="10"/>
      <c r="R1230" s="10"/>
      <c r="S1230" s="10"/>
      <c r="T1230" s="10"/>
      <c r="BK1230" s="63">
        <v>1314000</v>
      </c>
      <c r="BL1230" s="64">
        <v>2.0008741804558228</v>
      </c>
    </row>
    <row r="1231" spans="1:64" ht="25.5" customHeight="1" thickTop="1" thickBot="1" x14ac:dyDescent="0.25">
      <c r="A1231" s="20" t="str">
        <f t="shared" si="63"/>
        <v>2330CARROWBROOK</v>
      </c>
      <c r="B1231" s="37">
        <v>2330</v>
      </c>
      <c r="C1231" s="37" t="s">
        <v>1765</v>
      </c>
      <c r="D1231" s="38" t="s">
        <v>800</v>
      </c>
      <c r="E1231" s="39">
        <v>1480.6020003556321</v>
      </c>
      <c r="F1231" s="39">
        <f t="shared" si="64"/>
        <v>1628.6622003911955</v>
      </c>
      <c r="G1231" s="39">
        <f t="shared" si="65"/>
        <v>1924.7826004623219</v>
      </c>
      <c r="I1231" s="10"/>
      <c r="J1231" s="10"/>
      <c r="K1231" s="10"/>
      <c r="L1231" s="10"/>
      <c r="M1231" s="10"/>
      <c r="N1231" s="10"/>
      <c r="O1231" s="10"/>
      <c r="P1231" s="10"/>
      <c r="Q1231" s="10"/>
      <c r="R1231" s="10"/>
      <c r="S1231" s="10"/>
      <c r="T1231" s="10"/>
      <c r="BK1231" s="51">
        <v>1315000</v>
      </c>
      <c r="BL1231" s="52">
        <v>2.0021490269538975</v>
      </c>
    </row>
    <row r="1232" spans="1:64" ht="25.5" customHeight="1" thickTop="1" thickBot="1" x14ac:dyDescent="0.25">
      <c r="A1232" s="20" t="str">
        <f t="shared" si="63"/>
        <v>2330CLYDESDALE</v>
      </c>
      <c r="B1232" s="20">
        <v>2330</v>
      </c>
      <c r="C1232" s="20" t="s">
        <v>1766</v>
      </c>
      <c r="D1232" s="21" t="s">
        <v>800</v>
      </c>
      <c r="E1232" s="22">
        <v>1480.6020003556321</v>
      </c>
      <c r="F1232" s="22">
        <f t="shared" si="64"/>
        <v>1628.6622003911955</v>
      </c>
      <c r="G1232" s="22">
        <f t="shared" si="65"/>
        <v>1924.7826004623219</v>
      </c>
      <c r="I1232" s="10"/>
      <c r="J1232" s="10"/>
      <c r="K1232" s="10"/>
      <c r="L1232" s="10"/>
      <c r="M1232" s="10"/>
      <c r="N1232" s="10"/>
      <c r="O1232" s="10"/>
      <c r="P1232" s="10"/>
      <c r="Q1232" s="10"/>
      <c r="R1232" s="10"/>
      <c r="S1232" s="10"/>
      <c r="T1232" s="10"/>
      <c r="BK1232" s="63">
        <v>1316000</v>
      </c>
      <c r="BL1232" s="64">
        <v>2.0034290769070662</v>
      </c>
    </row>
    <row r="1233" spans="1:64" ht="25.5" customHeight="1" thickTop="1" thickBot="1" x14ac:dyDescent="0.25">
      <c r="A1233" s="20" t="str">
        <f t="shared" si="63"/>
        <v>2330COMBO</v>
      </c>
      <c r="B1233" s="37">
        <v>2330</v>
      </c>
      <c r="C1233" s="37" t="s">
        <v>1767</v>
      </c>
      <c r="D1233" s="38" t="s">
        <v>800</v>
      </c>
      <c r="E1233" s="39">
        <v>1480.6020003556321</v>
      </c>
      <c r="F1233" s="39">
        <f t="shared" si="64"/>
        <v>1628.6622003911955</v>
      </c>
      <c r="G1233" s="39">
        <f t="shared" si="65"/>
        <v>1924.7826004623219</v>
      </c>
      <c r="I1233" s="10"/>
      <c r="J1233" s="10"/>
      <c r="K1233" s="10"/>
      <c r="L1233" s="10"/>
      <c r="M1233" s="10"/>
      <c r="N1233" s="10"/>
      <c r="O1233" s="10"/>
      <c r="P1233" s="10"/>
      <c r="Q1233" s="10"/>
      <c r="R1233" s="10"/>
      <c r="S1233" s="10"/>
      <c r="T1233" s="10"/>
      <c r="BK1233" s="51">
        <v>1317000</v>
      </c>
      <c r="BL1233" s="52">
        <v>2.0047091268602353</v>
      </c>
    </row>
    <row r="1234" spans="1:64" ht="25.5" customHeight="1" thickTop="1" thickBot="1" x14ac:dyDescent="0.25">
      <c r="A1234" s="20" t="str">
        <f t="shared" si="63"/>
        <v>2330DARLINGTON</v>
      </c>
      <c r="B1234" s="20">
        <v>2330</v>
      </c>
      <c r="C1234" s="20" t="s">
        <v>808</v>
      </c>
      <c r="D1234" s="21" t="s">
        <v>800</v>
      </c>
      <c r="E1234" s="22">
        <v>1480.6020003556321</v>
      </c>
      <c r="F1234" s="22">
        <f t="shared" si="64"/>
        <v>1628.6622003911955</v>
      </c>
      <c r="G1234" s="22">
        <f t="shared" si="65"/>
        <v>1924.7826004623219</v>
      </c>
      <c r="I1234" s="10"/>
      <c r="J1234" s="10"/>
      <c r="K1234" s="10"/>
      <c r="L1234" s="10"/>
      <c r="M1234" s="10"/>
      <c r="N1234" s="10"/>
      <c r="O1234" s="10"/>
      <c r="P1234" s="10"/>
      <c r="Q1234" s="10"/>
      <c r="R1234" s="10"/>
      <c r="S1234" s="10"/>
      <c r="T1234" s="10"/>
      <c r="BK1234" s="63">
        <v>1318000</v>
      </c>
      <c r="BL1234" s="64">
        <v>2.00598397335831</v>
      </c>
    </row>
    <row r="1235" spans="1:64" ht="25.5" customHeight="1" thickTop="1" thickBot="1" x14ac:dyDescent="0.25">
      <c r="A1235" s="20" t="str">
        <f t="shared" si="63"/>
        <v>2330DOYLES CREEK</v>
      </c>
      <c r="B1235" s="37">
        <v>2330</v>
      </c>
      <c r="C1235" s="37" t="s">
        <v>1768</v>
      </c>
      <c r="D1235" s="38" t="s">
        <v>800</v>
      </c>
      <c r="E1235" s="39">
        <v>1480.6020003556321</v>
      </c>
      <c r="F1235" s="39">
        <f t="shared" si="64"/>
        <v>1628.6622003911955</v>
      </c>
      <c r="G1235" s="39">
        <f t="shared" si="65"/>
        <v>1924.7826004623219</v>
      </c>
      <c r="I1235" s="10"/>
      <c r="J1235" s="10"/>
      <c r="K1235" s="10"/>
      <c r="L1235" s="10"/>
      <c r="M1235" s="10"/>
      <c r="N1235" s="10"/>
      <c r="O1235" s="10"/>
      <c r="P1235" s="10"/>
      <c r="Q1235" s="10"/>
      <c r="R1235" s="10"/>
      <c r="S1235" s="10"/>
      <c r="T1235" s="10"/>
      <c r="BK1235" s="51">
        <v>1319000</v>
      </c>
      <c r="BL1235" s="52">
        <v>2.0072588198563848</v>
      </c>
    </row>
    <row r="1236" spans="1:64" ht="25.5" customHeight="1" thickTop="1" thickBot="1" x14ac:dyDescent="0.25">
      <c r="A1236" s="20" t="str">
        <f t="shared" si="63"/>
        <v>2330DUNOLLY</v>
      </c>
      <c r="B1236" s="20">
        <v>2330</v>
      </c>
      <c r="C1236" s="20" t="s">
        <v>1769</v>
      </c>
      <c r="D1236" s="21" t="s">
        <v>800</v>
      </c>
      <c r="E1236" s="22">
        <v>1480.6020003556321</v>
      </c>
      <c r="F1236" s="22">
        <f t="shared" si="64"/>
        <v>1628.6622003911955</v>
      </c>
      <c r="G1236" s="22">
        <f t="shared" si="65"/>
        <v>1924.7826004623219</v>
      </c>
      <c r="I1236" s="10"/>
      <c r="J1236" s="10"/>
      <c r="K1236" s="10"/>
      <c r="L1236" s="10"/>
      <c r="M1236" s="10"/>
      <c r="N1236" s="10"/>
      <c r="O1236" s="10"/>
      <c r="P1236" s="10"/>
      <c r="Q1236" s="10"/>
      <c r="R1236" s="10"/>
      <c r="S1236" s="10"/>
      <c r="T1236" s="10"/>
      <c r="BK1236" s="63">
        <v>1320000</v>
      </c>
      <c r="BL1236" s="64">
        <v>2.0085492767197421</v>
      </c>
    </row>
    <row r="1237" spans="1:64" ht="25.5" customHeight="1" thickTop="1" thickBot="1" x14ac:dyDescent="0.25">
      <c r="A1237" s="20" t="str">
        <f t="shared" si="63"/>
        <v>2330DYRRING</v>
      </c>
      <c r="B1237" s="37">
        <v>2330</v>
      </c>
      <c r="C1237" s="37" t="s">
        <v>1770</v>
      </c>
      <c r="D1237" s="38" t="s">
        <v>800</v>
      </c>
      <c r="E1237" s="39">
        <v>1480.6020003556321</v>
      </c>
      <c r="F1237" s="39">
        <f t="shared" si="64"/>
        <v>1628.6622003911955</v>
      </c>
      <c r="G1237" s="39">
        <f t="shared" si="65"/>
        <v>1924.7826004623219</v>
      </c>
      <c r="I1237" s="10"/>
      <c r="J1237" s="10"/>
      <c r="K1237" s="10"/>
      <c r="L1237" s="10"/>
      <c r="M1237" s="10"/>
      <c r="N1237" s="10"/>
      <c r="O1237" s="10"/>
      <c r="P1237" s="10"/>
      <c r="Q1237" s="10"/>
      <c r="R1237" s="10"/>
      <c r="S1237" s="10"/>
      <c r="T1237" s="10"/>
      <c r="BK1237" s="51">
        <v>1321000</v>
      </c>
      <c r="BL1237" s="52">
        <v>2.0098241232178169</v>
      </c>
    </row>
    <row r="1238" spans="1:64" ht="25.5" customHeight="1" thickTop="1" thickBot="1" x14ac:dyDescent="0.25">
      <c r="A1238" s="20" t="str">
        <f t="shared" si="63"/>
        <v>2330FALBROOK</v>
      </c>
      <c r="B1238" s="20">
        <v>2330</v>
      </c>
      <c r="C1238" s="20" t="s">
        <v>1771</v>
      </c>
      <c r="D1238" s="21" t="s">
        <v>800</v>
      </c>
      <c r="E1238" s="22">
        <v>1480.6020003556321</v>
      </c>
      <c r="F1238" s="22">
        <f t="shared" si="64"/>
        <v>1628.6622003911955</v>
      </c>
      <c r="G1238" s="22">
        <f t="shared" si="65"/>
        <v>1924.7826004623219</v>
      </c>
      <c r="I1238" s="10"/>
      <c r="J1238" s="10"/>
      <c r="K1238" s="10"/>
      <c r="L1238" s="10"/>
      <c r="M1238" s="10"/>
      <c r="N1238" s="10"/>
      <c r="O1238" s="10"/>
      <c r="P1238" s="10"/>
      <c r="Q1238" s="10"/>
      <c r="R1238" s="10"/>
      <c r="S1238" s="10"/>
      <c r="T1238" s="10"/>
      <c r="BK1238" s="63">
        <v>1322000</v>
      </c>
      <c r="BL1238" s="64">
        <v>2.0110989697158912</v>
      </c>
    </row>
    <row r="1239" spans="1:64" ht="25.5" customHeight="1" thickTop="1" thickBot="1" x14ac:dyDescent="0.25">
      <c r="A1239" s="20" t="str">
        <f t="shared" si="63"/>
        <v>2330FERN GULLY</v>
      </c>
      <c r="B1239" s="37">
        <v>2330</v>
      </c>
      <c r="C1239" s="37" t="s">
        <v>1772</v>
      </c>
      <c r="D1239" s="38" t="s">
        <v>800</v>
      </c>
      <c r="E1239" s="39">
        <v>1480.6020003556321</v>
      </c>
      <c r="F1239" s="39">
        <f t="shared" si="64"/>
        <v>1628.6622003911955</v>
      </c>
      <c r="G1239" s="39">
        <f t="shared" si="65"/>
        <v>1924.7826004623219</v>
      </c>
      <c r="I1239" s="10"/>
      <c r="J1239" s="10"/>
      <c r="K1239" s="10"/>
      <c r="L1239" s="10"/>
      <c r="M1239" s="10"/>
      <c r="N1239" s="10"/>
      <c r="O1239" s="10"/>
      <c r="P1239" s="10"/>
      <c r="Q1239" s="10"/>
      <c r="R1239" s="10"/>
      <c r="S1239" s="10"/>
      <c r="T1239" s="10"/>
      <c r="BK1239" s="51">
        <v>1323000</v>
      </c>
      <c r="BL1239" s="52">
        <v>2.0123842231241547</v>
      </c>
    </row>
    <row r="1240" spans="1:64" ht="25.5" customHeight="1" thickTop="1" thickBot="1" x14ac:dyDescent="0.25">
      <c r="A1240" s="20" t="str">
        <f t="shared" si="63"/>
        <v>2330FORDWICH</v>
      </c>
      <c r="B1240" s="20">
        <v>2330</v>
      </c>
      <c r="C1240" s="20" t="s">
        <v>1773</v>
      </c>
      <c r="D1240" s="21" t="s">
        <v>800</v>
      </c>
      <c r="E1240" s="22">
        <v>1480.6020003556321</v>
      </c>
      <c r="F1240" s="22">
        <f t="shared" si="64"/>
        <v>1628.6622003911955</v>
      </c>
      <c r="G1240" s="22">
        <f t="shared" si="65"/>
        <v>1924.7826004623219</v>
      </c>
      <c r="I1240" s="10"/>
      <c r="J1240" s="10"/>
      <c r="K1240" s="10"/>
      <c r="L1240" s="10"/>
      <c r="M1240" s="10"/>
      <c r="N1240" s="10"/>
      <c r="O1240" s="10"/>
      <c r="P1240" s="10"/>
      <c r="Q1240" s="10"/>
      <c r="R1240" s="10"/>
      <c r="S1240" s="10"/>
      <c r="T1240" s="10"/>
      <c r="BK1240" s="63">
        <v>1324000</v>
      </c>
      <c r="BL1240" s="64">
        <v>2.013659069622229</v>
      </c>
    </row>
    <row r="1241" spans="1:64" ht="25.5" customHeight="1" thickTop="1" thickBot="1" x14ac:dyDescent="0.25">
      <c r="A1241" s="20" t="str">
        <f t="shared" si="63"/>
        <v>2330GARLAND VALLEY</v>
      </c>
      <c r="B1241" s="37">
        <v>2330</v>
      </c>
      <c r="C1241" s="37" t="s">
        <v>1774</v>
      </c>
      <c r="D1241" s="38" t="s">
        <v>800</v>
      </c>
      <c r="E1241" s="39">
        <v>1480.6020003556321</v>
      </c>
      <c r="F1241" s="39">
        <f t="shared" si="64"/>
        <v>1628.6622003911955</v>
      </c>
      <c r="G1241" s="39">
        <f t="shared" si="65"/>
        <v>1924.7826004623219</v>
      </c>
      <c r="I1241" s="10"/>
      <c r="J1241" s="10"/>
      <c r="K1241" s="10"/>
      <c r="L1241" s="10"/>
      <c r="M1241" s="10"/>
      <c r="N1241" s="10"/>
      <c r="O1241" s="10"/>
      <c r="P1241" s="10"/>
      <c r="Q1241" s="10"/>
      <c r="R1241" s="10"/>
      <c r="S1241" s="10"/>
      <c r="T1241" s="10"/>
      <c r="BK1241" s="51">
        <v>1325000</v>
      </c>
      <c r="BL1241" s="52">
        <v>2.0149339161203041</v>
      </c>
    </row>
    <row r="1242" spans="1:64" ht="25.5" customHeight="1" thickTop="1" thickBot="1" x14ac:dyDescent="0.25">
      <c r="A1242" s="20" t="str">
        <f t="shared" si="63"/>
        <v>2330GLENDON</v>
      </c>
      <c r="B1242" s="20">
        <v>2330</v>
      </c>
      <c r="C1242" s="20" t="s">
        <v>1775</v>
      </c>
      <c r="D1242" s="21" t="s">
        <v>800</v>
      </c>
      <c r="E1242" s="22">
        <v>1480.6020003556321</v>
      </c>
      <c r="F1242" s="22">
        <f t="shared" si="64"/>
        <v>1628.6622003911955</v>
      </c>
      <c r="G1242" s="22">
        <f t="shared" si="65"/>
        <v>1924.7826004623219</v>
      </c>
      <c r="I1242" s="10"/>
      <c r="J1242" s="10"/>
      <c r="K1242" s="10"/>
      <c r="L1242" s="10"/>
      <c r="M1242" s="10"/>
      <c r="N1242" s="10"/>
      <c r="O1242" s="10"/>
      <c r="P1242" s="10"/>
      <c r="Q1242" s="10"/>
      <c r="R1242" s="10"/>
      <c r="S1242" s="10"/>
      <c r="T1242" s="10"/>
      <c r="BK1242" s="63">
        <v>1326000</v>
      </c>
      <c r="BL1242" s="64">
        <v>2.0162087626183784</v>
      </c>
    </row>
    <row r="1243" spans="1:64" ht="25.5" customHeight="1" thickTop="1" thickBot="1" x14ac:dyDescent="0.25">
      <c r="A1243" s="20" t="str">
        <f t="shared" si="63"/>
        <v>2330GLENDON BROOK</v>
      </c>
      <c r="B1243" s="37">
        <v>2330</v>
      </c>
      <c r="C1243" s="37" t="s">
        <v>1776</v>
      </c>
      <c r="D1243" s="38" t="s">
        <v>800</v>
      </c>
      <c r="E1243" s="39">
        <v>1480.6020003556321</v>
      </c>
      <c r="F1243" s="39">
        <f t="shared" si="64"/>
        <v>1628.6622003911955</v>
      </c>
      <c r="G1243" s="39">
        <f t="shared" si="65"/>
        <v>1924.7826004623219</v>
      </c>
      <c r="I1243" s="10"/>
      <c r="J1243" s="10"/>
      <c r="K1243" s="10"/>
      <c r="L1243" s="10"/>
      <c r="M1243" s="10"/>
      <c r="N1243" s="10"/>
      <c r="O1243" s="10"/>
      <c r="P1243" s="10"/>
      <c r="Q1243" s="10"/>
      <c r="R1243" s="10"/>
      <c r="S1243" s="10"/>
      <c r="T1243" s="10"/>
      <c r="BK1243" s="51">
        <v>1327000</v>
      </c>
      <c r="BL1243" s="52">
        <v>2.0174940160266415</v>
      </c>
    </row>
    <row r="1244" spans="1:64" ht="25.5" customHeight="1" thickTop="1" thickBot="1" x14ac:dyDescent="0.25">
      <c r="A1244" s="20" t="str">
        <f t="shared" si="63"/>
        <v>2330GLENNIES CREEK</v>
      </c>
      <c r="B1244" s="20">
        <v>2330</v>
      </c>
      <c r="C1244" s="20" t="s">
        <v>1777</v>
      </c>
      <c r="D1244" s="21" t="s">
        <v>800</v>
      </c>
      <c r="E1244" s="22">
        <v>1480.6020003556321</v>
      </c>
      <c r="F1244" s="22">
        <f t="shared" si="64"/>
        <v>1628.6622003911955</v>
      </c>
      <c r="G1244" s="22">
        <f t="shared" si="65"/>
        <v>1924.7826004623219</v>
      </c>
      <c r="I1244" s="10"/>
      <c r="J1244" s="10"/>
      <c r="K1244" s="10"/>
      <c r="L1244" s="10"/>
      <c r="M1244" s="10"/>
      <c r="N1244" s="10"/>
      <c r="O1244" s="10"/>
      <c r="P1244" s="10"/>
      <c r="Q1244" s="10"/>
      <c r="R1244" s="10"/>
      <c r="S1244" s="10"/>
      <c r="T1244" s="10"/>
      <c r="BK1244" s="63">
        <v>1328000</v>
      </c>
      <c r="BL1244" s="64">
        <v>2.0187688625247167</v>
      </c>
    </row>
    <row r="1245" spans="1:64" ht="25.5" customHeight="1" thickTop="1" thickBot="1" x14ac:dyDescent="0.25">
      <c r="A1245" s="20" t="str">
        <f t="shared" si="63"/>
        <v>2330GLENRIDDING</v>
      </c>
      <c r="B1245" s="37">
        <v>2330</v>
      </c>
      <c r="C1245" s="37" t="s">
        <v>1778</v>
      </c>
      <c r="D1245" s="38" t="s">
        <v>800</v>
      </c>
      <c r="E1245" s="39">
        <v>1480.6020003556321</v>
      </c>
      <c r="F1245" s="39">
        <f t="shared" si="64"/>
        <v>1628.6622003911955</v>
      </c>
      <c r="G1245" s="39">
        <f t="shared" si="65"/>
        <v>1924.7826004623219</v>
      </c>
      <c r="I1245" s="10"/>
      <c r="J1245" s="10"/>
      <c r="K1245" s="10"/>
      <c r="L1245" s="10"/>
      <c r="M1245" s="10"/>
      <c r="N1245" s="10"/>
      <c r="O1245" s="10"/>
      <c r="P1245" s="10"/>
      <c r="Q1245" s="10"/>
      <c r="R1245" s="10"/>
      <c r="S1245" s="10"/>
      <c r="T1245" s="10"/>
      <c r="BK1245" s="51">
        <v>1329000</v>
      </c>
      <c r="BL1245" s="52">
        <v>2.020043709022791</v>
      </c>
    </row>
    <row r="1246" spans="1:64" ht="25.5" customHeight="1" thickTop="1" thickBot="1" x14ac:dyDescent="0.25">
      <c r="A1246" s="20" t="str">
        <f t="shared" si="63"/>
        <v>2330GOORANGOOLA</v>
      </c>
      <c r="B1246" s="20">
        <v>2330</v>
      </c>
      <c r="C1246" s="20" t="s">
        <v>1779</v>
      </c>
      <c r="D1246" s="21" t="s">
        <v>800</v>
      </c>
      <c r="E1246" s="22">
        <v>1480.6020003556321</v>
      </c>
      <c r="F1246" s="22">
        <f t="shared" si="64"/>
        <v>1628.6622003911955</v>
      </c>
      <c r="G1246" s="22">
        <f t="shared" si="65"/>
        <v>1924.7826004623219</v>
      </c>
      <c r="I1246" s="10"/>
      <c r="J1246" s="10"/>
      <c r="K1246" s="10"/>
      <c r="L1246" s="10"/>
      <c r="M1246" s="10"/>
      <c r="N1246" s="10"/>
      <c r="O1246" s="10"/>
      <c r="P1246" s="10"/>
      <c r="Q1246" s="10"/>
      <c r="R1246" s="10"/>
      <c r="S1246" s="10"/>
      <c r="T1246" s="10"/>
      <c r="BK1246" s="63">
        <v>1330000</v>
      </c>
      <c r="BL1246" s="64">
        <v>2.0213133520657718</v>
      </c>
    </row>
    <row r="1247" spans="1:64" ht="25.5" customHeight="1" thickTop="1" thickBot="1" x14ac:dyDescent="0.25">
      <c r="A1247" s="20" t="str">
        <f t="shared" si="63"/>
        <v>2330GOULDSVILLE</v>
      </c>
      <c r="B1247" s="37">
        <v>2330</v>
      </c>
      <c r="C1247" s="37" t="s">
        <v>1780</v>
      </c>
      <c r="D1247" s="38" t="s">
        <v>800</v>
      </c>
      <c r="E1247" s="39">
        <v>1480.6020003556321</v>
      </c>
      <c r="F1247" s="39">
        <f t="shared" si="64"/>
        <v>1628.6622003911955</v>
      </c>
      <c r="G1247" s="39">
        <f t="shared" si="65"/>
        <v>1924.7826004623219</v>
      </c>
      <c r="I1247" s="10"/>
      <c r="J1247" s="10"/>
      <c r="K1247" s="10"/>
      <c r="L1247" s="10"/>
      <c r="M1247" s="10"/>
      <c r="N1247" s="10"/>
      <c r="O1247" s="10"/>
      <c r="P1247" s="10"/>
      <c r="Q1247" s="10"/>
      <c r="R1247" s="10"/>
      <c r="S1247" s="10"/>
      <c r="T1247" s="10"/>
      <c r="BK1247" s="51">
        <v>1331000</v>
      </c>
      <c r="BL1247" s="52">
        <v>2.0226038089291292</v>
      </c>
    </row>
    <row r="1248" spans="1:64" ht="25.5" customHeight="1" thickTop="1" thickBot="1" x14ac:dyDescent="0.25">
      <c r="A1248" s="20" t="str">
        <f t="shared" si="63"/>
        <v>2330GOWRIE</v>
      </c>
      <c r="B1248" s="20">
        <v>2330</v>
      </c>
      <c r="C1248" s="20" t="s">
        <v>1781</v>
      </c>
      <c r="D1248" s="21" t="s">
        <v>800</v>
      </c>
      <c r="E1248" s="22">
        <v>1480.6020003556321</v>
      </c>
      <c r="F1248" s="22">
        <f t="shared" si="64"/>
        <v>1628.6622003911955</v>
      </c>
      <c r="G1248" s="22">
        <f t="shared" si="65"/>
        <v>1924.7826004623219</v>
      </c>
      <c r="I1248" s="10"/>
      <c r="J1248" s="10"/>
      <c r="K1248" s="10"/>
      <c r="L1248" s="10"/>
      <c r="M1248" s="10"/>
      <c r="N1248" s="10"/>
      <c r="O1248" s="10"/>
      <c r="P1248" s="10"/>
      <c r="Q1248" s="10"/>
      <c r="R1248" s="10"/>
      <c r="S1248" s="10"/>
      <c r="T1248" s="10"/>
      <c r="BK1248" s="63">
        <v>1332000</v>
      </c>
      <c r="BL1248" s="64">
        <v>2.0238734519721095</v>
      </c>
    </row>
    <row r="1249" spans="1:64" ht="25.5" customHeight="1" thickTop="1" thickBot="1" x14ac:dyDescent="0.25">
      <c r="A1249" s="20" t="str">
        <f t="shared" si="63"/>
        <v>2330GREENLANDS</v>
      </c>
      <c r="B1249" s="37">
        <v>2330</v>
      </c>
      <c r="C1249" s="37" t="s">
        <v>1782</v>
      </c>
      <c r="D1249" s="38" t="s">
        <v>800</v>
      </c>
      <c r="E1249" s="39">
        <v>1480.6020003556321</v>
      </c>
      <c r="F1249" s="39">
        <f t="shared" si="64"/>
        <v>1628.6622003911955</v>
      </c>
      <c r="G1249" s="39">
        <f t="shared" si="65"/>
        <v>1924.7826004623219</v>
      </c>
      <c r="I1249" s="10"/>
      <c r="J1249" s="10"/>
      <c r="K1249" s="10"/>
      <c r="L1249" s="10"/>
      <c r="M1249" s="10"/>
      <c r="N1249" s="10"/>
      <c r="O1249" s="10"/>
      <c r="P1249" s="10"/>
      <c r="Q1249" s="10"/>
      <c r="R1249" s="10"/>
      <c r="S1249" s="10"/>
      <c r="T1249" s="10"/>
      <c r="BK1249" s="51">
        <v>1333000</v>
      </c>
      <c r="BL1249" s="52">
        <v>2.0251482984701843</v>
      </c>
    </row>
    <row r="1250" spans="1:64" ht="25.5" customHeight="1" thickTop="1" thickBot="1" x14ac:dyDescent="0.25">
      <c r="A1250" s="20" t="str">
        <f t="shared" si="63"/>
        <v>2330HAMBLEDON HILL</v>
      </c>
      <c r="B1250" s="20">
        <v>2330</v>
      </c>
      <c r="C1250" s="20" t="s">
        <v>1783</v>
      </c>
      <c r="D1250" s="21" t="s">
        <v>800</v>
      </c>
      <c r="E1250" s="22">
        <v>1480.6020003556321</v>
      </c>
      <c r="F1250" s="22">
        <f t="shared" si="64"/>
        <v>1628.6622003911955</v>
      </c>
      <c r="G1250" s="22">
        <f t="shared" si="65"/>
        <v>1924.7826004623219</v>
      </c>
      <c r="I1250" s="10"/>
      <c r="J1250" s="10"/>
      <c r="K1250" s="10"/>
      <c r="L1250" s="10"/>
      <c r="M1250" s="10"/>
      <c r="N1250" s="10"/>
      <c r="O1250" s="10"/>
      <c r="P1250" s="10"/>
      <c r="Q1250" s="10"/>
      <c r="R1250" s="10"/>
      <c r="S1250" s="10"/>
      <c r="T1250" s="10"/>
      <c r="BK1250" s="63">
        <v>1334000</v>
      </c>
      <c r="BL1250" s="64">
        <v>2.0264335518784473</v>
      </c>
    </row>
    <row r="1251" spans="1:64" ht="25.5" customHeight="1" thickTop="1" thickBot="1" x14ac:dyDescent="0.25">
      <c r="A1251" s="20" t="str">
        <f t="shared" si="63"/>
        <v>2330HEBDEN</v>
      </c>
      <c r="B1251" s="37">
        <v>2330</v>
      </c>
      <c r="C1251" s="37" t="s">
        <v>1784</v>
      </c>
      <c r="D1251" s="38" t="s">
        <v>800</v>
      </c>
      <c r="E1251" s="39">
        <v>1480.6020003556321</v>
      </c>
      <c r="F1251" s="39">
        <f t="shared" si="64"/>
        <v>1628.6622003911955</v>
      </c>
      <c r="G1251" s="39">
        <f t="shared" si="65"/>
        <v>1924.7826004623219</v>
      </c>
      <c r="I1251" s="10"/>
      <c r="J1251" s="10"/>
      <c r="K1251" s="10"/>
      <c r="L1251" s="10"/>
      <c r="M1251" s="10"/>
      <c r="N1251" s="10"/>
      <c r="O1251" s="10"/>
      <c r="P1251" s="10"/>
      <c r="Q1251" s="10"/>
      <c r="R1251" s="10"/>
      <c r="S1251" s="10"/>
      <c r="T1251" s="10"/>
      <c r="BK1251" s="51">
        <v>1335000</v>
      </c>
      <c r="BL1251" s="52">
        <v>2.0277083983765221</v>
      </c>
    </row>
    <row r="1252" spans="1:64" ht="25.5" customHeight="1" thickTop="1" thickBot="1" x14ac:dyDescent="0.25">
      <c r="A1252" s="20" t="str">
        <f t="shared" si="63"/>
        <v>2330HOWES VALLEY</v>
      </c>
      <c r="B1252" s="20">
        <v>2330</v>
      </c>
      <c r="C1252" s="20" t="s">
        <v>1785</v>
      </c>
      <c r="D1252" s="21" t="s">
        <v>800</v>
      </c>
      <c r="E1252" s="22">
        <v>1480.6020003556321</v>
      </c>
      <c r="F1252" s="22">
        <f t="shared" si="64"/>
        <v>1628.6622003911955</v>
      </c>
      <c r="G1252" s="22">
        <f t="shared" si="65"/>
        <v>1924.7826004623219</v>
      </c>
      <c r="I1252" s="10"/>
      <c r="J1252" s="10"/>
      <c r="K1252" s="10"/>
      <c r="L1252" s="10"/>
      <c r="M1252" s="10"/>
      <c r="N1252" s="10"/>
      <c r="O1252" s="10"/>
      <c r="P1252" s="10"/>
      <c r="Q1252" s="10"/>
      <c r="R1252" s="10"/>
      <c r="S1252" s="10"/>
      <c r="T1252" s="10"/>
      <c r="BK1252" s="63">
        <v>1336000</v>
      </c>
      <c r="BL1252" s="64">
        <v>2.0289832448745968</v>
      </c>
    </row>
    <row r="1253" spans="1:64" ht="25.5" customHeight="1" thickTop="1" thickBot="1" x14ac:dyDescent="0.25">
      <c r="A1253" s="20" t="str">
        <f t="shared" si="63"/>
        <v>2330HUNTERVIEW</v>
      </c>
      <c r="B1253" s="37">
        <v>2330</v>
      </c>
      <c r="C1253" s="37" t="s">
        <v>1786</v>
      </c>
      <c r="D1253" s="38" t="s">
        <v>800</v>
      </c>
      <c r="E1253" s="39">
        <v>1480.6020003556321</v>
      </c>
      <c r="F1253" s="39">
        <f t="shared" si="64"/>
        <v>1628.6622003911955</v>
      </c>
      <c r="G1253" s="39">
        <f t="shared" si="65"/>
        <v>1924.7826004623219</v>
      </c>
      <c r="I1253" s="10"/>
      <c r="J1253" s="10"/>
      <c r="K1253" s="10"/>
      <c r="L1253" s="10"/>
      <c r="M1253" s="10"/>
      <c r="N1253" s="10"/>
      <c r="O1253" s="10"/>
      <c r="P1253" s="10"/>
      <c r="Q1253" s="10"/>
      <c r="R1253" s="10"/>
      <c r="S1253" s="10"/>
      <c r="T1253" s="10"/>
      <c r="BK1253" s="51">
        <v>1337000</v>
      </c>
      <c r="BL1253" s="52">
        <v>2.0302580913726715</v>
      </c>
    </row>
    <row r="1254" spans="1:64" ht="25.5" customHeight="1" thickTop="1" thickBot="1" x14ac:dyDescent="0.25">
      <c r="A1254" s="20" t="str">
        <f t="shared" si="63"/>
        <v>2330JERRYS PLAINS</v>
      </c>
      <c r="B1254" s="20">
        <v>2330</v>
      </c>
      <c r="C1254" s="20" t="s">
        <v>1787</v>
      </c>
      <c r="D1254" s="21" t="s">
        <v>800</v>
      </c>
      <c r="E1254" s="22">
        <v>1480.6020003556321</v>
      </c>
      <c r="F1254" s="22">
        <f t="shared" si="64"/>
        <v>1628.6622003911955</v>
      </c>
      <c r="G1254" s="22">
        <f t="shared" si="65"/>
        <v>1924.7826004623219</v>
      </c>
      <c r="I1254" s="10"/>
      <c r="J1254" s="10"/>
      <c r="K1254" s="10"/>
      <c r="L1254" s="10"/>
      <c r="M1254" s="10"/>
      <c r="N1254" s="10"/>
      <c r="O1254" s="10"/>
      <c r="P1254" s="10"/>
      <c r="Q1254" s="10"/>
      <c r="R1254" s="10"/>
      <c r="S1254" s="10"/>
      <c r="T1254" s="10"/>
      <c r="BK1254" s="63">
        <v>1338000</v>
      </c>
      <c r="BL1254" s="64">
        <v>2.0315381413258402</v>
      </c>
    </row>
    <row r="1255" spans="1:64" ht="25.5" customHeight="1" thickTop="1" thickBot="1" x14ac:dyDescent="0.25">
      <c r="A1255" s="20" t="str">
        <f t="shared" si="63"/>
        <v>2330LEMINGTON</v>
      </c>
      <c r="B1255" s="37">
        <v>2330</v>
      </c>
      <c r="C1255" s="37" t="s">
        <v>1788</v>
      </c>
      <c r="D1255" s="38" t="s">
        <v>800</v>
      </c>
      <c r="E1255" s="39">
        <v>1480.6020003556321</v>
      </c>
      <c r="F1255" s="39">
        <f t="shared" si="64"/>
        <v>1628.6622003911955</v>
      </c>
      <c r="G1255" s="39">
        <f t="shared" si="65"/>
        <v>1924.7826004623219</v>
      </c>
      <c r="I1255" s="10"/>
      <c r="J1255" s="10"/>
      <c r="K1255" s="10"/>
      <c r="L1255" s="10"/>
      <c r="M1255" s="10"/>
      <c r="N1255" s="10"/>
      <c r="O1255" s="10"/>
      <c r="P1255" s="10"/>
      <c r="Q1255" s="10"/>
      <c r="R1255" s="10"/>
      <c r="S1255" s="10"/>
      <c r="T1255" s="10"/>
      <c r="BK1255" s="51">
        <v>1339000</v>
      </c>
      <c r="BL1255" s="52">
        <v>2.0328181912790093</v>
      </c>
    </row>
    <row r="1256" spans="1:64" ht="25.5" customHeight="1" thickTop="1" thickBot="1" x14ac:dyDescent="0.25">
      <c r="A1256" s="20" t="str">
        <f t="shared" si="63"/>
        <v>2330LONG POINT</v>
      </c>
      <c r="B1256" s="20">
        <v>2330</v>
      </c>
      <c r="C1256" s="20" t="s">
        <v>1789</v>
      </c>
      <c r="D1256" s="21" t="s">
        <v>800</v>
      </c>
      <c r="E1256" s="22">
        <v>1480.6020003556321</v>
      </c>
      <c r="F1256" s="22">
        <f t="shared" si="64"/>
        <v>1628.6622003911955</v>
      </c>
      <c r="G1256" s="22">
        <f t="shared" si="65"/>
        <v>1924.7826004623219</v>
      </c>
      <c r="I1256" s="10"/>
      <c r="J1256" s="10"/>
      <c r="K1256" s="10"/>
      <c r="L1256" s="10"/>
      <c r="M1256" s="10"/>
      <c r="N1256" s="10"/>
      <c r="O1256" s="10"/>
      <c r="P1256" s="10"/>
      <c r="Q1256" s="10"/>
      <c r="R1256" s="10"/>
      <c r="S1256" s="10"/>
      <c r="T1256" s="10"/>
      <c r="BK1256" s="63">
        <v>1340000</v>
      </c>
      <c r="BL1256" s="64">
        <v>2.0340878343219897</v>
      </c>
    </row>
    <row r="1257" spans="1:64" ht="25.5" customHeight="1" thickTop="1" thickBot="1" x14ac:dyDescent="0.25">
      <c r="A1257" s="20" t="str">
        <f t="shared" si="63"/>
        <v>2330MAISON DIEU</v>
      </c>
      <c r="B1257" s="37">
        <v>2330</v>
      </c>
      <c r="C1257" s="37" t="s">
        <v>1790</v>
      </c>
      <c r="D1257" s="38" t="s">
        <v>800</v>
      </c>
      <c r="E1257" s="39">
        <v>1480.6020003556321</v>
      </c>
      <c r="F1257" s="39">
        <f t="shared" si="64"/>
        <v>1628.6622003911955</v>
      </c>
      <c r="G1257" s="39">
        <f t="shared" si="65"/>
        <v>1924.7826004623219</v>
      </c>
      <c r="I1257" s="10"/>
      <c r="J1257" s="10"/>
      <c r="K1257" s="10"/>
      <c r="L1257" s="10"/>
      <c r="M1257" s="10"/>
      <c r="N1257" s="10"/>
      <c r="O1257" s="10"/>
      <c r="P1257" s="10"/>
      <c r="Q1257" s="10"/>
      <c r="R1257" s="10"/>
      <c r="S1257" s="10"/>
      <c r="T1257" s="10"/>
      <c r="BK1257" s="51">
        <v>1341000</v>
      </c>
      <c r="BL1257" s="52">
        <v>2.0353730877302527</v>
      </c>
    </row>
    <row r="1258" spans="1:64" ht="25.5" customHeight="1" thickTop="1" thickBot="1" x14ac:dyDescent="0.25">
      <c r="A1258" s="20" t="str">
        <f t="shared" si="63"/>
        <v>2330MCDOUGALLS HILL</v>
      </c>
      <c r="B1258" s="20">
        <v>2330</v>
      </c>
      <c r="C1258" s="20" t="s">
        <v>1791</v>
      </c>
      <c r="D1258" s="21" t="s">
        <v>800</v>
      </c>
      <c r="E1258" s="22">
        <v>1480.6020003556321</v>
      </c>
      <c r="F1258" s="22">
        <f t="shared" si="64"/>
        <v>1628.6622003911955</v>
      </c>
      <c r="G1258" s="22">
        <f t="shared" si="65"/>
        <v>1924.7826004623219</v>
      </c>
      <c r="I1258" s="10"/>
      <c r="J1258" s="10"/>
      <c r="K1258" s="10"/>
      <c r="L1258" s="10"/>
      <c r="M1258" s="10"/>
      <c r="N1258" s="10"/>
      <c r="O1258" s="10"/>
      <c r="P1258" s="10"/>
      <c r="Q1258" s="10"/>
      <c r="R1258" s="10"/>
      <c r="S1258" s="10"/>
      <c r="T1258" s="10"/>
      <c r="BK1258" s="63">
        <v>1342000</v>
      </c>
      <c r="BL1258" s="64">
        <v>2.0366427307732335</v>
      </c>
    </row>
    <row r="1259" spans="1:64" ht="25.5" customHeight="1" thickTop="1" thickBot="1" x14ac:dyDescent="0.25">
      <c r="A1259" s="20" t="str">
        <f t="shared" si="63"/>
        <v>2330MIDDLE FALBROOK</v>
      </c>
      <c r="B1259" s="37">
        <v>2330</v>
      </c>
      <c r="C1259" s="37" t="s">
        <v>1792</v>
      </c>
      <c r="D1259" s="38" t="s">
        <v>800</v>
      </c>
      <c r="E1259" s="39">
        <v>1480.6020003556321</v>
      </c>
      <c r="F1259" s="39">
        <f t="shared" si="64"/>
        <v>1628.6622003911955</v>
      </c>
      <c r="G1259" s="39">
        <f t="shared" si="65"/>
        <v>1924.7826004623219</v>
      </c>
      <c r="I1259" s="10"/>
      <c r="J1259" s="10"/>
      <c r="K1259" s="10"/>
      <c r="L1259" s="10"/>
      <c r="M1259" s="10"/>
      <c r="N1259" s="10"/>
      <c r="O1259" s="10"/>
      <c r="P1259" s="10"/>
      <c r="Q1259" s="10"/>
      <c r="R1259" s="10"/>
      <c r="S1259" s="10"/>
      <c r="T1259" s="10"/>
      <c r="BK1259" s="51">
        <v>1343000</v>
      </c>
      <c r="BL1259" s="52">
        <v>2.0379227807264022</v>
      </c>
    </row>
    <row r="1260" spans="1:64" ht="25.5" customHeight="1" thickTop="1" thickBot="1" x14ac:dyDescent="0.25">
      <c r="A1260" s="20" t="str">
        <f t="shared" si="63"/>
        <v>2330MILBRODALE</v>
      </c>
      <c r="B1260" s="20">
        <v>2330</v>
      </c>
      <c r="C1260" s="20" t="s">
        <v>1793</v>
      </c>
      <c r="D1260" s="21" t="s">
        <v>800</v>
      </c>
      <c r="E1260" s="22">
        <v>1480.6020003556321</v>
      </c>
      <c r="F1260" s="22">
        <f t="shared" si="64"/>
        <v>1628.6622003911955</v>
      </c>
      <c r="G1260" s="22">
        <f t="shared" si="65"/>
        <v>1924.7826004623219</v>
      </c>
      <c r="I1260" s="10"/>
      <c r="J1260" s="10"/>
      <c r="K1260" s="10"/>
      <c r="L1260" s="10"/>
      <c r="M1260" s="10"/>
      <c r="N1260" s="10"/>
      <c r="O1260" s="10"/>
      <c r="P1260" s="10"/>
      <c r="Q1260" s="10"/>
      <c r="R1260" s="10"/>
      <c r="S1260" s="10"/>
      <c r="T1260" s="10"/>
      <c r="BK1260" s="63">
        <v>1344000</v>
      </c>
      <c r="BL1260" s="64">
        <v>2.0391976272244769</v>
      </c>
    </row>
    <row r="1261" spans="1:64" ht="25.5" customHeight="1" thickTop="1" thickBot="1" x14ac:dyDescent="0.25">
      <c r="A1261" s="20" t="str">
        <f t="shared" si="63"/>
        <v>2330MIRANNIE</v>
      </c>
      <c r="B1261" s="37">
        <v>2330</v>
      </c>
      <c r="C1261" s="37" t="s">
        <v>1794</v>
      </c>
      <c r="D1261" s="38" t="s">
        <v>800</v>
      </c>
      <c r="E1261" s="39">
        <v>1480.6020003556321</v>
      </c>
      <c r="F1261" s="39">
        <f t="shared" si="64"/>
        <v>1628.6622003911955</v>
      </c>
      <c r="G1261" s="39">
        <f t="shared" si="65"/>
        <v>1924.7826004623219</v>
      </c>
      <c r="I1261" s="10"/>
      <c r="J1261" s="10"/>
      <c r="K1261" s="10"/>
      <c r="L1261" s="10"/>
      <c r="M1261" s="10"/>
      <c r="N1261" s="10"/>
      <c r="O1261" s="10"/>
      <c r="P1261" s="10"/>
      <c r="Q1261" s="10"/>
      <c r="R1261" s="10"/>
      <c r="S1261" s="10"/>
      <c r="T1261" s="10"/>
      <c r="BK1261" s="51">
        <v>1345000</v>
      </c>
      <c r="BL1261" s="52">
        <v>2.0404620668123634</v>
      </c>
    </row>
    <row r="1262" spans="1:64" ht="25.5" customHeight="1" thickTop="1" thickBot="1" x14ac:dyDescent="0.25">
      <c r="A1262" s="20" t="str">
        <f t="shared" si="63"/>
        <v>2330MITCHELLS FLAT</v>
      </c>
      <c r="B1262" s="20">
        <v>2330</v>
      </c>
      <c r="C1262" s="20" t="s">
        <v>1795</v>
      </c>
      <c r="D1262" s="21" t="s">
        <v>800</v>
      </c>
      <c r="E1262" s="22">
        <v>1480.6020003556321</v>
      </c>
      <c r="F1262" s="22">
        <f t="shared" si="64"/>
        <v>1628.6622003911955</v>
      </c>
      <c r="G1262" s="22">
        <f t="shared" si="65"/>
        <v>1924.7826004623219</v>
      </c>
      <c r="I1262" s="10"/>
      <c r="J1262" s="10"/>
      <c r="K1262" s="10"/>
      <c r="L1262" s="10"/>
      <c r="M1262" s="10"/>
      <c r="N1262" s="10"/>
      <c r="O1262" s="10"/>
      <c r="P1262" s="10"/>
      <c r="Q1262" s="10"/>
      <c r="R1262" s="10"/>
      <c r="S1262" s="10"/>
      <c r="T1262" s="10"/>
      <c r="BK1262" s="63">
        <v>1346000</v>
      </c>
      <c r="BL1262" s="64">
        <v>2.0417525236757208</v>
      </c>
    </row>
    <row r="1263" spans="1:64" ht="25.5" customHeight="1" thickTop="1" thickBot="1" x14ac:dyDescent="0.25">
      <c r="A1263" s="20" t="str">
        <f t="shared" si="63"/>
        <v>2330MOUNT OLIVE</v>
      </c>
      <c r="B1263" s="37">
        <v>2330</v>
      </c>
      <c r="C1263" s="37" t="s">
        <v>1796</v>
      </c>
      <c r="D1263" s="38" t="s">
        <v>800</v>
      </c>
      <c r="E1263" s="39">
        <v>1480.6020003556321</v>
      </c>
      <c r="F1263" s="39">
        <f t="shared" si="64"/>
        <v>1628.6622003911955</v>
      </c>
      <c r="G1263" s="39">
        <f t="shared" si="65"/>
        <v>1924.7826004623219</v>
      </c>
      <c r="I1263" s="10"/>
      <c r="J1263" s="10"/>
      <c r="K1263" s="10"/>
      <c r="L1263" s="10"/>
      <c r="M1263" s="10"/>
      <c r="N1263" s="10"/>
      <c r="O1263" s="10"/>
      <c r="P1263" s="10"/>
      <c r="Q1263" s="10"/>
      <c r="R1263" s="10"/>
      <c r="S1263" s="10"/>
      <c r="T1263" s="10"/>
      <c r="BK1263" s="51">
        <v>1347000</v>
      </c>
      <c r="BL1263" s="52">
        <v>2.0430273701737955</v>
      </c>
    </row>
    <row r="1264" spans="1:64" ht="25.5" customHeight="1" thickTop="1" thickBot="1" x14ac:dyDescent="0.25">
      <c r="A1264" s="20" t="str">
        <f t="shared" si="63"/>
        <v>2330MOUNT ROYAL</v>
      </c>
      <c r="B1264" s="20">
        <v>2330</v>
      </c>
      <c r="C1264" s="20" t="s">
        <v>1797</v>
      </c>
      <c r="D1264" s="21" t="s">
        <v>800</v>
      </c>
      <c r="E1264" s="22">
        <v>1480.6020003556321</v>
      </c>
      <c r="F1264" s="22">
        <f t="shared" si="64"/>
        <v>1628.6622003911955</v>
      </c>
      <c r="G1264" s="22">
        <f t="shared" si="65"/>
        <v>1924.7826004623219</v>
      </c>
      <c r="I1264" s="10"/>
      <c r="J1264" s="10"/>
      <c r="K1264" s="10"/>
      <c r="L1264" s="10"/>
      <c r="M1264" s="10"/>
      <c r="N1264" s="10"/>
      <c r="O1264" s="10"/>
      <c r="P1264" s="10"/>
      <c r="Q1264" s="10"/>
      <c r="R1264" s="10"/>
      <c r="S1264" s="10"/>
      <c r="T1264" s="10"/>
      <c r="BK1264" s="63">
        <v>1348000</v>
      </c>
      <c r="BL1264" s="64">
        <v>2.0442970132167759</v>
      </c>
    </row>
    <row r="1265" spans="1:64" ht="25.5" customHeight="1" thickTop="1" thickBot="1" x14ac:dyDescent="0.25">
      <c r="A1265" s="20" t="str">
        <f t="shared" si="63"/>
        <v>2330MOUNT THORLEY</v>
      </c>
      <c r="B1265" s="37">
        <v>2330</v>
      </c>
      <c r="C1265" s="37" t="s">
        <v>1798</v>
      </c>
      <c r="D1265" s="38" t="s">
        <v>800</v>
      </c>
      <c r="E1265" s="39">
        <v>1480.6020003556321</v>
      </c>
      <c r="F1265" s="39">
        <f t="shared" si="64"/>
        <v>1628.6622003911955</v>
      </c>
      <c r="G1265" s="39">
        <f t="shared" si="65"/>
        <v>1924.7826004623219</v>
      </c>
      <c r="I1265" s="10"/>
      <c r="J1265" s="10"/>
      <c r="K1265" s="10"/>
      <c r="L1265" s="10"/>
      <c r="M1265" s="10"/>
      <c r="N1265" s="10"/>
      <c r="O1265" s="10"/>
      <c r="P1265" s="10"/>
      <c r="Q1265" s="10"/>
      <c r="R1265" s="10"/>
      <c r="S1265" s="10"/>
      <c r="T1265" s="10"/>
      <c r="BK1265" s="51">
        <v>1349000</v>
      </c>
      <c r="BL1265" s="52">
        <v>2.0455718597148507</v>
      </c>
    </row>
    <row r="1266" spans="1:64" ht="25.5" customHeight="1" thickTop="1" thickBot="1" x14ac:dyDescent="0.25">
      <c r="A1266" s="20" t="str">
        <f t="shared" si="63"/>
        <v>2330OBANVALE</v>
      </c>
      <c r="B1266" s="20">
        <v>2330</v>
      </c>
      <c r="C1266" s="20" t="s">
        <v>1799</v>
      </c>
      <c r="D1266" s="21" t="s">
        <v>800</v>
      </c>
      <c r="E1266" s="22">
        <v>1480.6020003556321</v>
      </c>
      <c r="F1266" s="22">
        <f t="shared" si="64"/>
        <v>1628.6622003911955</v>
      </c>
      <c r="G1266" s="22">
        <f t="shared" si="65"/>
        <v>1924.7826004623219</v>
      </c>
      <c r="I1266" s="10"/>
      <c r="J1266" s="10"/>
      <c r="K1266" s="10"/>
      <c r="L1266" s="10"/>
      <c r="M1266" s="10"/>
      <c r="N1266" s="10"/>
      <c r="O1266" s="10"/>
      <c r="P1266" s="10"/>
      <c r="Q1266" s="10"/>
      <c r="R1266" s="10"/>
      <c r="S1266" s="10"/>
      <c r="T1266" s="10"/>
      <c r="BK1266" s="63">
        <v>1350000</v>
      </c>
      <c r="BL1266" s="64">
        <v>2.0468571131231137</v>
      </c>
    </row>
    <row r="1267" spans="1:64" ht="25.5" customHeight="1" thickTop="1" thickBot="1" x14ac:dyDescent="0.25">
      <c r="A1267" s="20" t="str">
        <f t="shared" si="63"/>
        <v>2330PUTTY</v>
      </c>
      <c r="B1267" s="37">
        <v>2330</v>
      </c>
      <c r="C1267" s="37" t="s">
        <v>1800</v>
      </c>
      <c r="D1267" s="38" t="s">
        <v>800</v>
      </c>
      <c r="E1267" s="39">
        <v>1480.6020003556321</v>
      </c>
      <c r="F1267" s="39">
        <f t="shared" si="64"/>
        <v>1628.6622003911955</v>
      </c>
      <c r="G1267" s="39">
        <f t="shared" si="65"/>
        <v>1924.7826004623219</v>
      </c>
      <c r="I1267" s="10"/>
      <c r="J1267" s="10"/>
      <c r="K1267" s="10"/>
      <c r="L1267" s="10"/>
      <c r="M1267" s="10"/>
      <c r="N1267" s="10"/>
      <c r="O1267" s="10"/>
      <c r="P1267" s="10"/>
      <c r="Q1267" s="10"/>
      <c r="R1267" s="10"/>
      <c r="S1267" s="10"/>
      <c r="T1267" s="10"/>
      <c r="BK1267" s="51">
        <v>1351000</v>
      </c>
      <c r="BL1267" s="52">
        <v>2.0481267561660945</v>
      </c>
    </row>
    <row r="1268" spans="1:64" ht="25.5" customHeight="1" thickTop="1" thickBot="1" x14ac:dyDescent="0.25">
      <c r="A1268" s="20" t="str">
        <f t="shared" si="63"/>
        <v>2330RAVENSWORTH</v>
      </c>
      <c r="B1268" s="20">
        <v>2330</v>
      </c>
      <c r="C1268" s="20" t="s">
        <v>1801</v>
      </c>
      <c r="D1268" s="21" t="s">
        <v>800</v>
      </c>
      <c r="E1268" s="22">
        <v>1480.6020003556321</v>
      </c>
      <c r="F1268" s="22">
        <f t="shared" si="64"/>
        <v>1628.6622003911955</v>
      </c>
      <c r="G1268" s="22">
        <f t="shared" si="65"/>
        <v>1924.7826004623219</v>
      </c>
      <c r="I1268" s="10"/>
      <c r="J1268" s="10"/>
      <c r="K1268" s="10"/>
      <c r="L1268" s="10"/>
      <c r="M1268" s="10"/>
      <c r="N1268" s="10"/>
      <c r="O1268" s="10"/>
      <c r="P1268" s="10"/>
      <c r="Q1268" s="10"/>
      <c r="R1268" s="10"/>
      <c r="S1268" s="10"/>
      <c r="T1268" s="10"/>
      <c r="BK1268" s="63">
        <v>1352000</v>
      </c>
      <c r="BL1268" s="64">
        <v>2.0494016026641688</v>
      </c>
    </row>
    <row r="1269" spans="1:64" ht="25.5" customHeight="1" thickTop="1" thickBot="1" x14ac:dyDescent="0.25">
      <c r="A1269" s="20" t="str">
        <f t="shared" si="63"/>
        <v>2330REDBOURNBERRY</v>
      </c>
      <c r="B1269" s="37">
        <v>2330</v>
      </c>
      <c r="C1269" s="37" t="s">
        <v>1802</v>
      </c>
      <c r="D1269" s="38" t="s">
        <v>800</v>
      </c>
      <c r="E1269" s="39">
        <v>1480.6020003556321</v>
      </c>
      <c r="F1269" s="39">
        <f t="shared" si="64"/>
        <v>1628.6622003911955</v>
      </c>
      <c r="G1269" s="39">
        <f t="shared" si="65"/>
        <v>1924.7826004623219</v>
      </c>
      <c r="I1269" s="10"/>
      <c r="J1269" s="10"/>
      <c r="K1269" s="10"/>
      <c r="L1269" s="10"/>
      <c r="M1269" s="10"/>
      <c r="N1269" s="10"/>
      <c r="O1269" s="10"/>
      <c r="P1269" s="10"/>
      <c r="Q1269" s="10"/>
      <c r="R1269" s="10"/>
      <c r="S1269" s="10"/>
      <c r="T1269" s="10"/>
      <c r="BK1269" s="51">
        <v>1353000</v>
      </c>
      <c r="BL1269" s="52">
        <v>2.0506764491622436</v>
      </c>
    </row>
    <row r="1270" spans="1:64" ht="25.5" customHeight="1" thickTop="1" thickBot="1" x14ac:dyDescent="0.25">
      <c r="A1270" s="20" t="str">
        <f t="shared" si="63"/>
        <v>2330REEDY CREEK</v>
      </c>
      <c r="B1270" s="20">
        <v>2330</v>
      </c>
      <c r="C1270" s="20" t="s">
        <v>1803</v>
      </c>
      <c r="D1270" s="21" t="s">
        <v>800</v>
      </c>
      <c r="E1270" s="22">
        <v>1480.6020003556321</v>
      </c>
      <c r="F1270" s="22">
        <f t="shared" si="64"/>
        <v>1628.6622003911955</v>
      </c>
      <c r="G1270" s="22">
        <f t="shared" si="65"/>
        <v>1924.7826004623219</v>
      </c>
      <c r="I1270" s="10"/>
      <c r="J1270" s="10"/>
      <c r="K1270" s="10"/>
      <c r="L1270" s="10"/>
      <c r="M1270" s="10"/>
      <c r="N1270" s="10"/>
      <c r="O1270" s="10"/>
      <c r="P1270" s="10"/>
      <c r="Q1270" s="10"/>
      <c r="R1270" s="10"/>
      <c r="S1270" s="10"/>
      <c r="T1270" s="10"/>
      <c r="BK1270" s="63">
        <v>1354000</v>
      </c>
      <c r="BL1270" s="64">
        <v>2.05194088875013</v>
      </c>
    </row>
    <row r="1271" spans="1:64" ht="25.5" customHeight="1" thickTop="1" thickBot="1" x14ac:dyDescent="0.25">
      <c r="A1271" s="20" t="str">
        <f t="shared" si="63"/>
        <v>2330RIXS CREEK</v>
      </c>
      <c r="B1271" s="37">
        <v>2330</v>
      </c>
      <c r="C1271" s="37" t="s">
        <v>1804</v>
      </c>
      <c r="D1271" s="38" t="s">
        <v>800</v>
      </c>
      <c r="E1271" s="39">
        <v>1480.6020003556321</v>
      </c>
      <c r="F1271" s="39">
        <f t="shared" si="64"/>
        <v>1628.6622003911955</v>
      </c>
      <c r="G1271" s="39">
        <f t="shared" si="65"/>
        <v>1924.7826004623219</v>
      </c>
      <c r="I1271" s="10"/>
      <c r="J1271" s="10"/>
      <c r="K1271" s="10"/>
      <c r="L1271" s="10"/>
      <c r="M1271" s="10"/>
      <c r="N1271" s="10"/>
      <c r="O1271" s="10"/>
      <c r="P1271" s="10"/>
      <c r="Q1271" s="10"/>
      <c r="R1271" s="10"/>
      <c r="S1271" s="10"/>
      <c r="T1271" s="10"/>
      <c r="BK1271" s="51">
        <v>1355000</v>
      </c>
      <c r="BL1271" s="52">
        <v>2.0532313456134874</v>
      </c>
    </row>
    <row r="1272" spans="1:64" ht="25.5" customHeight="1" thickTop="1" thickBot="1" x14ac:dyDescent="0.25">
      <c r="A1272" s="20" t="str">
        <f t="shared" si="63"/>
        <v>2330ROUGHIT</v>
      </c>
      <c r="B1272" s="20">
        <v>2330</v>
      </c>
      <c r="C1272" s="20" t="s">
        <v>1805</v>
      </c>
      <c r="D1272" s="21" t="s">
        <v>800</v>
      </c>
      <c r="E1272" s="22">
        <v>1480.6020003556321</v>
      </c>
      <c r="F1272" s="22">
        <f t="shared" si="64"/>
        <v>1628.6622003911955</v>
      </c>
      <c r="G1272" s="22">
        <f t="shared" si="65"/>
        <v>1924.7826004623219</v>
      </c>
      <c r="I1272" s="10"/>
      <c r="J1272" s="10"/>
      <c r="K1272" s="10"/>
      <c r="L1272" s="10"/>
      <c r="M1272" s="10"/>
      <c r="N1272" s="10"/>
      <c r="O1272" s="10"/>
      <c r="P1272" s="10"/>
      <c r="Q1272" s="10"/>
      <c r="R1272" s="10"/>
      <c r="S1272" s="10"/>
      <c r="T1272" s="10"/>
      <c r="BK1272" s="63">
        <v>1356000</v>
      </c>
      <c r="BL1272" s="64">
        <v>2.0545009886564678</v>
      </c>
    </row>
    <row r="1273" spans="1:64" ht="25.5" customHeight="1" thickTop="1" thickBot="1" x14ac:dyDescent="0.25">
      <c r="A1273" s="20" t="str">
        <f t="shared" si="63"/>
        <v>2330SCOTTS FLAT</v>
      </c>
      <c r="B1273" s="37">
        <v>2330</v>
      </c>
      <c r="C1273" s="37" t="s">
        <v>1806</v>
      </c>
      <c r="D1273" s="38" t="s">
        <v>800</v>
      </c>
      <c r="E1273" s="39">
        <v>1480.6020003556321</v>
      </c>
      <c r="F1273" s="39">
        <f t="shared" si="64"/>
        <v>1628.6622003911955</v>
      </c>
      <c r="G1273" s="39">
        <f t="shared" si="65"/>
        <v>1924.7826004623219</v>
      </c>
      <c r="I1273" s="10"/>
      <c r="J1273" s="10"/>
      <c r="K1273" s="10"/>
      <c r="L1273" s="10"/>
      <c r="M1273" s="10"/>
      <c r="N1273" s="10"/>
      <c r="O1273" s="10"/>
      <c r="P1273" s="10"/>
      <c r="Q1273" s="10"/>
      <c r="R1273" s="10"/>
      <c r="S1273" s="10"/>
      <c r="T1273" s="10"/>
      <c r="BK1273" s="51">
        <v>1357000</v>
      </c>
      <c r="BL1273" s="52">
        <v>2.0557758351545425</v>
      </c>
    </row>
    <row r="1274" spans="1:64" ht="25.5" customHeight="1" thickTop="1" thickBot="1" x14ac:dyDescent="0.25">
      <c r="A1274" s="20" t="str">
        <f t="shared" si="63"/>
        <v>2330SEDGEFIELD</v>
      </c>
      <c r="B1274" s="20">
        <v>2330</v>
      </c>
      <c r="C1274" s="20" t="s">
        <v>1807</v>
      </c>
      <c r="D1274" s="21" t="s">
        <v>800</v>
      </c>
      <c r="E1274" s="22">
        <v>1480.6020003556321</v>
      </c>
      <c r="F1274" s="22">
        <f t="shared" si="64"/>
        <v>1628.6622003911955</v>
      </c>
      <c r="G1274" s="22">
        <f t="shared" si="65"/>
        <v>1924.7826004623219</v>
      </c>
      <c r="I1274" s="10"/>
      <c r="J1274" s="10"/>
      <c r="K1274" s="10"/>
      <c r="L1274" s="10"/>
      <c r="M1274" s="10"/>
      <c r="N1274" s="10"/>
      <c r="O1274" s="10"/>
      <c r="P1274" s="10"/>
      <c r="Q1274" s="10"/>
      <c r="R1274" s="10"/>
      <c r="S1274" s="10"/>
      <c r="T1274" s="10"/>
      <c r="BK1274" s="63">
        <v>1358000</v>
      </c>
      <c r="BL1274" s="64">
        <v>2.0570454781975234</v>
      </c>
    </row>
    <row r="1275" spans="1:64" ht="25.5" customHeight="1" thickTop="1" thickBot="1" x14ac:dyDescent="0.25">
      <c r="A1275" s="20" t="str">
        <f t="shared" si="63"/>
        <v>2330SINGLETON</v>
      </c>
      <c r="B1275" s="37">
        <v>2330</v>
      </c>
      <c r="C1275" s="37" t="s">
        <v>1808</v>
      </c>
      <c r="D1275" s="38" t="s">
        <v>800</v>
      </c>
      <c r="E1275" s="39">
        <v>1480.6020003556321</v>
      </c>
      <c r="F1275" s="39">
        <f t="shared" si="64"/>
        <v>1628.6622003911955</v>
      </c>
      <c r="G1275" s="39">
        <f t="shared" si="65"/>
        <v>1924.7826004623219</v>
      </c>
      <c r="I1275" s="10"/>
      <c r="J1275" s="10"/>
      <c r="K1275" s="10"/>
      <c r="L1275" s="10"/>
      <c r="M1275" s="10"/>
      <c r="N1275" s="10"/>
      <c r="O1275" s="10"/>
      <c r="P1275" s="10"/>
      <c r="Q1275" s="10"/>
      <c r="R1275" s="10"/>
      <c r="S1275" s="10"/>
      <c r="T1275" s="10"/>
      <c r="BK1275" s="51">
        <v>1359000</v>
      </c>
      <c r="BL1275" s="52">
        <v>2.0583307316057864</v>
      </c>
    </row>
    <row r="1276" spans="1:64" ht="25.5" customHeight="1" thickTop="1" thickBot="1" x14ac:dyDescent="0.25">
      <c r="A1276" s="20" t="str">
        <f t="shared" si="63"/>
        <v>2330SINGLETON HEIGHTS</v>
      </c>
      <c r="B1276" s="20">
        <v>2330</v>
      </c>
      <c r="C1276" s="20" t="s">
        <v>1809</v>
      </c>
      <c r="D1276" s="21" t="s">
        <v>800</v>
      </c>
      <c r="E1276" s="22">
        <v>1480.6020003556321</v>
      </c>
      <c r="F1276" s="22">
        <f t="shared" si="64"/>
        <v>1628.6622003911955</v>
      </c>
      <c r="G1276" s="22">
        <f t="shared" si="65"/>
        <v>1924.7826004623219</v>
      </c>
      <c r="I1276" s="10"/>
      <c r="J1276" s="10"/>
      <c r="K1276" s="10"/>
      <c r="L1276" s="10"/>
      <c r="M1276" s="10"/>
      <c r="N1276" s="10"/>
      <c r="O1276" s="10"/>
      <c r="P1276" s="10"/>
      <c r="Q1276" s="10"/>
      <c r="R1276" s="10"/>
      <c r="S1276" s="10"/>
      <c r="T1276" s="10"/>
      <c r="BK1276" s="63">
        <v>1360000</v>
      </c>
      <c r="BL1276" s="64">
        <v>2.0596055781038611</v>
      </c>
    </row>
    <row r="1277" spans="1:64" ht="25.5" customHeight="1" thickTop="1" thickBot="1" x14ac:dyDescent="0.25">
      <c r="A1277" s="20" t="str">
        <f t="shared" si="63"/>
        <v>2330SINGLETON MILITARY AREA</v>
      </c>
      <c r="B1277" s="37">
        <v>2330</v>
      </c>
      <c r="C1277" s="37" t="s">
        <v>1810</v>
      </c>
      <c r="D1277" s="38" t="s">
        <v>800</v>
      </c>
      <c r="E1277" s="39">
        <v>1480.6020003556321</v>
      </c>
      <c r="F1277" s="39">
        <f t="shared" si="64"/>
        <v>1628.6622003911955</v>
      </c>
      <c r="G1277" s="39">
        <f t="shared" si="65"/>
        <v>1924.7826004623219</v>
      </c>
      <c r="I1277" s="10"/>
      <c r="J1277" s="10"/>
      <c r="K1277" s="10"/>
      <c r="L1277" s="10"/>
      <c r="M1277" s="10"/>
      <c r="N1277" s="10"/>
      <c r="O1277" s="10"/>
      <c r="P1277" s="10"/>
      <c r="Q1277" s="10"/>
      <c r="R1277" s="10"/>
      <c r="S1277" s="10"/>
      <c r="T1277" s="10"/>
      <c r="BK1277" s="51">
        <v>1361000</v>
      </c>
      <c r="BL1277" s="52">
        <v>2.0608700176917472</v>
      </c>
    </row>
    <row r="1278" spans="1:64" ht="25.5" customHeight="1" thickTop="1" thickBot="1" x14ac:dyDescent="0.25">
      <c r="A1278" s="20" t="str">
        <f t="shared" si="63"/>
        <v>2330ST CLAIR</v>
      </c>
      <c r="B1278" s="20">
        <v>2330</v>
      </c>
      <c r="C1278" s="20" t="s">
        <v>1811</v>
      </c>
      <c r="D1278" s="21" t="s">
        <v>800</v>
      </c>
      <c r="E1278" s="22">
        <v>1480.6020003556321</v>
      </c>
      <c r="F1278" s="22">
        <f t="shared" si="64"/>
        <v>1628.6622003911955</v>
      </c>
      <c r="G1278" s="22">
        <f t="shared" si="65"/>
        <v>1924.7826004623219</v>
      </c>
      <c r="I1278" s="10"/>
      <c r="J1278" s="10"/>
      <c r="K1278" s="10"/>
      <c r="L1278" s="10"/>
      <c r="M1278" s="10"/>
      <c r="N1278" s="10"/>
      <c r="O1278" s="10"/>
      <c r="P1278" s="10"/>
      <c r="Q1278" s="10"/>
      <c r="R1278" s="10"/>
      <c r="S1278" s="10"/>
      <c r="T1278" s="10"/>
      <c r="BK1278" s="63">
        <v>1362000</v>
      </c>
      <c r="BL1278" s="64">
        <v>2.0621448641898223</v>
      </c>
    </row>
    <row r="1279" spans="1:64" ht="25.5" customHeight="1" thickTop="1" thickBot="1" x14ac:dyDescent="0.25">
      <c r="A1279" s="20" t="str">
        <f t="shared" si="63"/>
        <v>2330WARKWORTH</v>
      </c>
      <c r="B1279" s="37">
        <v>2330</v>
      </c>
      <c r="C1279" s="37" t="s">
        <v>1812</v>
      </c>
      <c r="D1279" s="38" t="s">
        <v>800</v>
      </c>
      <c r="E1279" s="39">
        <v>1480.6020003556321</v>
      </c>
      <c r="F1279" s="39">
        <f t="shared" si="64"/>
        <v>1628.6622003911955</v>
      </c>
      <c r="G1279" s="39">
        <f t="shared" si="65"/>
        <v>1924.7826004623219</v>
      </c>
      <c r="I1279" s="10"/>
      <c r="J1279" s="10"/>
      <c r="K1279" s="10"/>
      <c r="L1279" s="10"/>
      <c r="M1279" s="10"/>
      <c r="N1279" s="10"/>
      <c r="O1279" s="10"/>
      <c r="P1279" s="10"/>
      <c r="Q1279" s="10"/>
      <c r="R1279" s="10"/>
      <c r="S1279" s="10"/>
      <c r="T1279" s="10"/>
      <c r="BK1279" s="51">
        <v>1363000</v>
      </c>
      <c r="BL1279" s="52">
        <v>2.063424914142991</v>
      </c>
    </row>
    <row r="1280" spans="1:64" ht="25.5" customHeight="1" thickTop="1" thickBot="1" x14ac:dyDescent="0.25">
      <c r="A1280" s="20" t="str">
        <f t="shared" si="63"/>
        <v>2330WATTLE PONDS</v>
      </c>
      <c r="B1280" s="20">
        <v>2330</v>
      </c>
      <c r="C1280" s="20" t="s">
        <v>1813</v>
      </c>
      <c r="D1280" s="21" t="s">
        <v>800</v>
      </c>
      <c r="E1280" s="22">
        <v>1480.6020003556321</v>
      </c>
      <c r="F1280" s="22">
        <f t="shared" si="64"/>
        <v>1628.6622003911955</v>
      </c>
      <c r="G1280" s="22">
        <f t="shared" si="65"/>
        <v>1924.7826004623219</v>
      </c>
      <c r="I1280" s="10"/>
      <c r="J1280" s="10"/>
      <c r="K1280" s="10"/>
      <c r="L1280" s="10"/>
      <c r="M1280" s="10"/>
      <c r="N1280" s="10"/>
      <c r="O1280" s="10"/>
      <c r="P1280" s="10"/>
      <c r="Q1280" s="10"/>
      <c r="R1280" s="10"/>
      <c r="S1280" s="10"/>
      <c r="T1280" s="10"/>
      <c r="BK1280" s="63">
        <v>1364000</v>
      </c>
      <c r="BL1280" s="64">
        <v>2.0647049640961597</v>
      </c>
    </row>
    <row r="1281" spans="1:64" ht="25.5" customHeight="1" thickTop="1" thickBot="1" x14ac:dyDescent="0.25">
      <c r="A1281" s="20" t="str">
        <f t="shared" si="63"/>
        <v>2330WESTBROOK</v>
      </c>
      <c r="B1281" s="37">
        <v>2330</v>
      </c>
      <c r="C1281" s="37" t="s">
        <v>1814</v>
      </c>
      <c r="D1281" s="38" t="s">
        <v>800</v>
      </c>
      <c r="E1281" s="39">
        <v>1480.6020003556321</v>
      </c>
      <c r="F1281" s="39">
        <f t="shared" si="64"/>
        <v>1628.6622003911955</v>
      </c>
      <c r="G1281" s="39">
        <f t="shared" si="65"/>
        <v>1924.7826004623219</v>
      </c>
      <c r="I1281" s="10"/>
      <c r="J1281" s="10"/>
      <c r="K1281" s="10"/>
      <c r="L1281" s="10"/>
      <c r="M1281" s="10"/>
      <c r="N1281" s="10"/>
      <c r="O1281" s="10"/>
      <c r="P1281" s="10"/>
      <c r="Q1281" s="10"/>
      <c r="R1281" s="10"/>
      <c r="S1281" s="10"/>
      <c r="T1281" s="10"/>
      <c r="BK1281" s="51">
        <v>1365000</v>
      </c>
      <c r="BL1281" s="52">
        <v>2.0659694036840461</v>
      </c>
    </row>
    <row r="1282" spans="1:64" ht="25.5" customHeight="1" thickTop="1" thickBot="1" x14ac:dyDescent="0.25">
      <c r="A1282" s="20" t="str">
        <f t="shared" si="63"/>
        <v>2330WHITTINGHAM</v>
      </c>
      <c r="B1282" s="20">
        <v>2330</v>
      </c>
      <c r="C1282" s="20" t="s">
        <v>1815</v>
      </c>
      <c r="D1282" s="21" t="s">
        <v>800</v>
      </c>
      <c r="E1282" s="22">
        <v>1480.6020003556321</v>
      </c>
      <c r="F1282" s="22">
        <f t="shared" si="64"/>
        <v>1628.6622003911955</v>
      </c>
      <c r="G1282" s="22">
        <f t="shared" si="65"/>
        <v>1924.7826004623219</v>
      </c>
      <c r="I1282" s="10"/>
      <c r="J1282" s="10"/>
      <c r="K1282" s="10"/>
      <c r="L1282" s="10"/>
      <c r="M1282" s="10"/>
      <c r="N1282" s="10"/>
      <c r="O1282" s="10"/>
      <c r="P1282" s="10"/>
      <c r="Q1282" s="10"/>
      <c r="R1282" s="10"/>
      <c r="S1282" s="10"/>
      <c r="T1282" s="10"/>
      <c r="BK1282" s="63">
        <v>1366000</v>
      </c>
      <c r="BL1282" s="64">
        <v>2.0672494536372152</v>
      </c>
    </row>
    <row r="1283" spans="1:64" ht="25.5" customHeight="1" thickTop="1" thickBot="1" x14ac:dyDescent="0.25">
      <c r="A1283" s="20" t="str">
        <f t="shared" si="63"/>
        <v>2330WYLIES FLAT</v>
      </c>
      <c r="B1283" s="37">
        <v>2330</v>
      </c>
      <c r="C1283" s="37" t="s">
        <v>1816</v>
      </c>
      <c r="D1283" s="38" t="s">
        <v>800</v>
      </c>
      <c r="E1283" s="39">
        <v>1480.6020003556321</v>
      </c>
      <c r="F1283" s="39">
        <f t="shared" si="64"/>
        <v>1628.6622003911955</v>
      </c>
      <c r="G1283" s="39">
        <f t="shared" si="65"/>
        <v>1924.7826004623219</v>
      </c>
      <c r="I1283" s="10"/>
      <c r="J1283" s="10"/>
      <c r="K1283" s="10"/>
      <c r="L1283" s="10"/>
      <c r="M1283" s="10"/>
      <c r="N1283" s="10"/>
      <c r="O1283" s="10"/>
      <c r="P1283" s="10"/>
      <c r="Q1283" s="10"/>
      <c r="R1283" s="10"/>
      <c r="S1283" s="10"/>
      <c r="T1283" s="10"/>
      <c r="BK1283" s="51">
        <v>1367000</v>
      </c>
      <c r="BL1283" s="52">
        <v>2.0685190966801956</v>
      </c>
    </row>
    <row r="1284" spans="1:64" ht="25.5" customHeight="1" thickTop="1" thickBot="1" x14ac:dyDescent="0.25">
      <c r="A1284" s="20" t="str">
        <f t="shared" si="63"/>
        <v>2333BAERAMI</v>
      </c>
      <c r="B1284" s="20">
        <v>2333</v>
      </c>
      <c r="C1284" s="20" t="s">
        <v>1817</v>
      </c>
      <c r="D1284" s="21" t="s">
        <v>800</v>
      </c>
      <c r="E1284" s="22">
        <v>1076.1860003131601</v>
      </c>
      <c r="F1284" s="22">
        <f t="shared" si="64"/>
        <v>1183.8046003444763</v>
      </c>
      <c r="G1284" s="22">
        <f t="shared" si="65"/>
        <v>1399.0418004071082</v>
      </c>
      <c r="I1284" s="10"/>
      <c r="J1284" s="10"/>
      <c r="K1284" s="10"/>
      <c r="L1284" s="10"/>
      <c r="M1284" s="10"/>
      <c r="N1284" s="10"/>
      <c r="O1284" s="10"/>
      <c r="P1284" s="10"/>
      <c r="Q1284" s="10"/>
      <c r="R1284" s="10"/>
      <c r="S1284" s="10"/>
      <c r="T1284" s="10"/>
      <c r="BK1284" s="63">
        <v>1368000</v>
      </c>
      <c r="BL1284" s="64">
        <v>2.069788739723176</v>
      </c>
    </row>
    <row r="1285" spans="1:64" ht="25.5" customHeight="1" thickTop="1" thickBot="1" x14ac:dyDescent="0.25">
      <c r="A1285" s="20" t="str">
        <f t="shared" ref="A1285:A1348" si="66">CONCATENATE(B1285,C1285)</f>
        <v>2333BAERAMI CREEK</v>
      </c>
      <c r="B1285" s="37">
        <v>2333</v>
      </c>
      <c r="C1285" s="37" t="s">
        <v>1818</v>
      </c>
      <c r="D1285" s="38" t="s">
        <v>800</v>
      </c>
      <c r="E1285" s="39">
        <v>1076.1860003131601</v>
      </c>
      <c r="F1285" s="39">
        <f t="shared" ref="F1285:F1348" si="67">1.1*E1285</f>
        <v>1183.8046003444763</v>
      </c>
      <c r="G1285" s="39">
        <f t="shared" ref="G1285:G1348" si="68">1.3*E1285</f>
        <v>1399.0418004071082</v>
      </c>
      <c r="I1285" s="10"/>
      <c r="J1285" s="10"/>
      <c r="K1285" s="10"/>
      <c r="L1285" s="10"/>
      <c r="M1285" s="10"/>
      <c r="N1285" s="10"/>
      <c r="O1285" s="10"/>
      <c r="P1285" s="10"/>
      <c r="Q1285" s="10"/>
      <c r="R1285" s="10"/>
      <c r="S1285" s="10"/>
      <c r="T1285" s="10"/>
      <c r="BK1285" s="51">
        <v>1369000</v>
      </c>
      <c r="BL1285" s="52">
        <v>2.0710635862212512</v>
      </c>
    </row>
    <row r="1286" spans="1:64" ht="25.5" customHeight="1" thickTop="1" thickBot="1" x14ac:dyDescent="0.25">
      <c r="A1286" s="20" t="str">
        <f t="shared" si="66"/>
        <v>2333BENGALLA</v>
      </c>
      <c r="B1286" s="20">
        <v>2333</v>
      </c>
      <c r="C1286" s="20" t="s">
        <v>1819</v>
      </c>
      <c r="D1286" s="21" t="s">
        <v>800</v>
      </c>
      <c r="E1286" s="22">
        <v>1076.1860003131601</v>
      </c>
      <c r="F1286" s="22">
        <f t="shared" si="67"/>
        <v>1183.8046003444763</v>
      </c>
      <c r="G1286" s="22">
        <f t="shared" si="68"/>
        <v>1399.0418004071082</v>
      </c>
      <c r="I1286" s="10"/>
      <c r="J1286" s="10"/>
      <c r="K1286" s="10"/>
      <c r="L1286" s="10"/>
      <c r="M1286" s="10"/>
      <c r="N1286" s="10"/>
      <c r="O1286" s="10"/>
      <c r="P1286" s="10"/>
      <c r="Q1286" s="10"/>
      <c r="R1286" s="10"/>
      <c r="S1286" s="10"/>
      <c r="T1286" s="10"/>
      <c r="BK1286" s="63">
        <v>1370000</v>
      </c>
      <c r="BL1286" s="64">
        <v>2.0723436361744199</v>
      </c>
    </row>
    <row r="1287" spans="1:64" ht="25.5" customHeight="1" thickTop="1" thickBot="1" x14ac:dyDescent="0.25">
      <c r="A1287" s="20" t="str">
        <f t="shared" si="66"/>
        <v>2333CASTLE ROCK</v>
      </c>
      <c r="B1287" s="37">
        <v>2333</v>
      </c>
      <c r="C1287" s="37" t="s">
        <v>1820</v>
      </c>
      <c r="D1287" s="38" t="s">
        <v>800</v>
      </c>
      <c r="E1287" s="39">
        <v>1076.1860003131601</v>
      </c>
      <c r="F1287" s="39">
        <f t="shared" si="67"/>
        <v>1183.8046003444763</v>
      </c>
      <c r="G1287" s="39">
        <f t="shared" si="68"/>
        <v>1399.0418004071082</v>
      </c>
      <c r="I1287" s="10"/>
      <c r="J1287" s="10"/>
      <c r="K1287" s="10"/>
      <c r="L1287" s="10"/>
      <c r="M1287" s="10"/>
      <c r="N1287" s="10"/>
      <c r="O1287" s="10"/>
      <c r="P1287" s="10"/>
      <c r="Q1287" s="10"/>
      <c r="R1287" s="10"/>
      <c r="S1287" s="10"/>
      <c r="T1287" s="10"/>
      <c r="BK1287" s="51">
        <v>1371000</v>
      </c>
      <c r="BL1287" s="52">
        <v>2.0736184826724946</v>
      </c>
    </row>
    <row r="1288" spans="1:64" ht="25.5" customHeight="1" thickTop="1" thickBot="1" x14ac:dyDescent="0.25">
      <c r="A1288" s="20" t="str">
        <f t="shared" si="66"/>
        <v>2333GUNGAL</v>
      </c>
      <c r="B1288" s="20">
        <v>2333</v>
      </c>
      <c r="C1288" s="20" t="s">
        <v>1821</v>
      </c>
      <c r="D1288" s="21" t="s">
        <v>800</v>
      </c>
      <c r="E1288" s="22">
        <v>1076.1860003131601</v>
      </c>
      <c r="F1288" s="22">
        <f t="shared" si="67"/>
        <v>1183.8046003444763</v>
      </c>
      <c r="G1288" s="22">
        <f t="shared" si="68"/>
        <v>1399.0418004071082</v>
      </c>
      <c r="I1288" s="10"/>
      <c r="J1288" s="10"/>
      <c r="K1288" s="10"/>
      <c r="L1288" s="10"/>
      <c r="M1288" s="10"/>
      <c r="N1288" s="10"/>
      <c r="O1288" s="10"/>
      <c r="P1288" s="10"/>
      <c r="Q1288" s="10"/>
      <c r="R1288" s="10"/>
      <c r="S1288" s="10"/>
      <c r="T1288" s="10"/>
      <c r="BK1288" s="63">
        <v>1372000</v>
      </c>
      <c r="BL1288" s="64">
        <v>2.0748933291705693</v>
      </c>
    </row>
    <row r="1289" spans="1:64" ht="25.5" customHeight="1" thickTop="1" thickBot="1" x14ac:dyDescent="0.25">
      <c r="A1289" s="20" t="str">
        <f t="shared" si="66"/>
        <v>2333KAYUGA</v>
      </c>
      <c r="B1289" s="37">
        <v>2333</v>
      </c>
      <c r="C1289" s="37" t="s">
        <v>1822</v>
      </c>
      <c r="D1289" s="38" t="s">
        <v>800</v>
      </c>
      <c r="E1289" s="39">
        <v>1076.1860003131601</v>
      </c>
      <c r="F1289" s="39">
        <f t="shared" si="67"/>
        <v>1183.8046003444763</v>
      </c>
      <c r="G1289" s="39">
        <f t="shared" si="68"/>
        <v>1399.0418004071082</v>
      </c>
      <c r="I1289" s="10"/>
      <c r="J1289" s="10"/>
      <c r="K1289" s="10"/>
      <c r="L1289" s="10"/>
      <c r="M1289" s="10"/>
      <c r="N1289" s="10"/>
      <c r="O1289" s="10"/>
      <c r="P1289" s="10"/>
      <c r="Q1289" s="10"/>
      <c r="R1289" s="10"/>
      <c r="S1289" s="10"/>
      <c r="T1289" s="10"/>
      <c r="BK1289" s="51">
        <v>1373000</v>
      </c>
      <c r="BL1289" s="52">
        <v>2.0761681756686441</v>
      </c>
    </row>
    <row r="1290" spans="1:64" ht="25.5" customHeight="1" thickTop="1" thickBot="1" x14ac:dyDescent="0.25">
      <c r="A1290" s="20" t="str">
        <f t="shared" si="66"/>
        <v>2333LIDDELL</v>
      </c>
      <c r="B1290" s="20">
        <v>2333</v>
      </c>
      <c r="C1290" s="20" t="s">
        <v>1823</v>
      </c>
      <c r="D1290" s="21" t="s">
        <v>800</v>
      </c>
      <c r="E1290" s="22">
        <v>1076.1860003131601</v>
      </c>
      <c r="F1290" s="22">
        <f t="shared" si="67"/>
        <v>1183.8046003444763</v>
      </c>
      <c r="G1290" s="22">
        <f t="shared" si="68"/>
        <v>1399.0418004071082</v>
      </c>
      <c r="I1290" s="10"/>
      <c r="J1290" s="10"/>
      <c r="K1290" s="10"/>
      <c r="L1290" s="10"/>
      <c r="M1290" s="10"/>
      <c r="N1290" s="10"/>
      <c r="O1290" s="10"/>
      <c r="P1290" s="10"/>
      <c r="Q1290" s="10"/>
      <c r="R1290" s="10"/>
      <c r="S1290" s="10"/>
      <c r="T1290" s="10"/>
      <c r="BK1290" s="63">
        <v>1374000</v>
      </c>
      <c r="BL1290" s="64">
        <v>2.0774326152565301</v>
      </c>
    </row>
    <row r="1291" spans="1:64" ht="25.5" customHeight="1" thickTop="1" thickBot="1" x14ac:dyDescent="0.25">
      <c r="A1291" s="20" t="str">
        <f t="shared" si="66"/>
        <v>2333MANOBALAI</v>
      </c>
      <c r="B1291" s="37">
        <v>2333</v>
      </c>
      <c r="C1291" s="37" t="s">
        <v>1824</v>
      </c>
      <c r="D1291" s="38" t="s">
        <v>800</v>
      </c>
      <c r="E1291" s="39">
        <v>1076.1860003131601</v>
      </c>
      <c r="F1291" s="39">
        <f t="shared" si="67"/>
        <v>1183.8046003444763</v>
      </c>
      <c r="G1291" s="39">
        <f t="shared" si="68"/>
        <v>1399.0418004071082</v>
      </c>
      <c r="I1291" s="10"/>
      <c r="J1291" s="10"/>
      <c r="K1291" s="10"/>
      <c r="L1291" s="10"/>
      <c r="M1291" s="10"/>
      <c r="N1291" s="10"/>
      <c r="O1291" s="10"/>
      <c r="P1291" s="10"/>
      <c r="Q1291" s="10"/>
      <c r="R1291" s="10"/>
      <c r="S1291" s="10"/>
      <c r="T1291" s="10"/>
      <c r="BK1291" s="51">
        <v>1375000</v>
      </c>
      <c r="BL1291" s="52">
        <v>2.0787022582995109</v>
      </c>
    </row>
    <row r="1292" spans="1:64" ht="25.5" customHeight="1" thickTop="1" thickBot="1" x14ac:dyDescent="0.25">
      <c r="A1292" s="20" t="str">
        <f t="shared" si="66"/>
        <v>2333MCCULLYS GAP</v>
      </c>
      <c r="B1292" s="20">
        <v>2333</v>
      </c>
      <c r="C1292" s="20" t="s">
        <v>1825</v>
      </c>
      <c r="D1292" s="21" t="s">
        <v>800</v>
      </c>
      <c r="E1292" s="22">
        <v>1076.1860003131601</v>
      </c>
      <c r="F1292" s="22">
        <f t="shared" si="67"/>
        <v>1183.8046003444763</v>
      </c>
      <c r="G1292" s="22">
        <f t="shared" si="68"/>
        <v>1399.0418004071082</v>
      </c>
      <c r="I1292" s="10"/>
      <c r="J1292" s="10"/>
      <c r="K1292" s="10"/>
      <c r="L1292" s="10"/>
      <c r="M1292" s="10"/>
      <c r="N1292" s="10"/>
      <c r="O1292" s="10"/>
      <c r="P1292" s="10"/>
      <c r="Q1292" s="10"/>
      <c r="R1292" s="10"/>
      <c r="S1292" s="10"/>
      <c r="T1292" s="10"/>
      <c r="BK1292" s="63">
        <v>1376000</v>
      </c>
      <c r="BL1292" s="64">
        <v>2.0799823082526796</v>
      </c>
    </row>
    <row r="1293" spans="1:64" ht="25.5" customHeight="1" thickTop="1" thickBot="1" x14ac:dyDescent="0.25">
      <c r="A1293" s="20" t="str">
        <f t="shared" si="66"/>
        <v>2333MUSCLE CREEK</v>
      </c>
      <c r="B1293" s="37">
        <v>2333</v>
      </c>
      <c r="C1293" s="37" t="s">
        <v>1826</v>
      </c>
      <c r="D1293" s="38" t="s">
        <v>800</v>
      </c>
      <c r="E1293" s="39">
        <v>1076.1860003131601</v>
      </c>
      <c r="F1293" s="39">
        <f t="shared" si="67"/>
        <v>1183.8046003444763</v>
      </c>
      <c r="G1293" s="39">
        <f t="shared" si="68"/>
        <v>1399.0418004071082</v>
      </c>
      <c r="I1293" s="10"/>
      <c r="J1293" s="10"/>
      <c r="K1293" s="10"/>
      <c r="L1293" s="10"/>
      <c r="M1293" s="10"/>
      <c r="N1293" s="10"/>
      <c r="O1293" s="10"/>
      <c r="P1293" s="10"/>
      <c r="Q1293" s="10"/>
      <c r="R1293" s="10"/>
      <c r="S1293" s="10"/>
      <c r="T1293" s="10"/>
      <c r="BK1293" s="51">
        <v>1377000</v>
      </c>
      <c r="BL1293" s="52">
        <v>2.0812571547507548</v>
      </c>
    </row>
    <row r="1294" spans="1:64" ht="25.5" customHeight="1" thickTop="1" thickBot="1" x14ac:dyDescent="0.25">
      <c r="A1294" s="20" t="str">
        <f t="shared" si="66"/>
        <v>2333MUSWELLBROOK</v>
      </c>
      <c r="B1294" s="20">
        <v>2333</v>
      </c>
      <c r="C1294" s="20" t="s">
        <v>1827</v>
      </c>
      <c r="D1294" s="21" t="s">
        <v>800</v>
      </c>
      <c r="E1294" s="22">
        <v>1076.1860003131601</v>
      </c>
      <c r="F1294" s="22">
        <f t="shared" si="67"/>
        <v>1183.8046003444763</v>
      </c>
      <c r="G1294" s="22">
        <f t="shared" si="68"/>
        <v>1399.0418004071082</v>
      </c>
      <c r="I1294" s="10"/>
      <c r="J1294" s="10"/>
      <c r="K1294" s="10"/>
      <c r="L1294" s="10"/>
      <c r="M1294" s="10"/>
      <c r="N1294" s="10"/>
      <c r="O1294" s="10"/>
      <c r="P1294" s="10"/>
      <c r="Q1294" s="10"/>
      <c r="R1294" s="10"/>
      <c r="S1294" s="10"/>
      <c r="T1294" s="10"/>
      <c r="BK1294" s="63">
        <v>1378000</v>
      </c>
      <c r="BL1294" s="64">
        <v>2.0825320012488291</v>
      </c>
    </row>
    <row r="1295" spans="1:64" ht="25.5" customHeight="1" thickTop="1" thickBot="1" x14ac:dyDescent="0.25">
      <c r="A1295" s="20" t="str">
        <f t="shared" si="66"/>
        <v>2333SANDY HOLLOW</v>
      </c>
      <c r="B1295" s="37">
        <v>2333</v>
      </c>
      <c r="C1295" s="37" t="s">
        <v>1828</v>
      </c>
      <c r="D1295" s="38" t="s">
        <v>800</v>
      </c>
      <c r="E1295" s="39">
        <v>1076.1860003131601</v>
      </c>
      <c r="F1295" s="39">
        <f t="shared" si="67"/>
        <v>1183.8046003444763</v>
      </c>
      <c r="G1295" s="39">
        <f t="shared" si="68"/>
        <v>1399.0418004071082</v>
      </c>
      <c r="I1295" s="10"/>
      <c r="J1295" s="10"/>
      <c r="K1295" s="10"/>
      <c r="L1295" s="10"/>
      <c r="M1295" s="10"/>
      <c r="N1295" s="10"/>
      <c r="O1295" s="10"/>
      <c r="P1295" s="10"/>
      <c r="Q1295" s="10"/>
      <c r="R1295" s="10"/>
      <c r="S1295" s="10"/>
      <c r="T1295" s="10"/>
      <c r="BK1295" s="51">
        <v>1379000</v>
      </c>
      <c r="BL1295" s="52">
        <v>2.0837964408367156</v>
      </c>
    </row>
    <row r="1296" spans="1:64" ht="25.5" customHeight="1" thickTop="1" thickBot="1" x14ac:dyDescent="0.25">
      <c r="A1296" s="20" t="str">
        <f t="shared" si="66"/>
        <v>2333WYBONG</v>
      </c>
      <c r="B1296" s="20">
        <v>2333</v>
      </c>
      <c r="C1296" s="20" t="s">
        <v>1829</v>
      </c>
      <c r="D1296" s="21" t="s">
        <v>800</v>
      </c>
      <c r="E1296" s="22">
        <v>1076.1860003131601</v>
      </c>
      <c r="F1296" s="22">
        <f t="shared" si="67"/>
        <v>1183.8046003444763</v>
      </c>
      <c r="G1296" s="22">
        <f t="shared" si="68"/>
        <v>1399.0418004071082</v>
      </c>
      <c r="I1296" s="10"/>
      <c r="J1296" s="10"/>
      <c r="K1296" s="10"/>
      <c r="L1296" s="10"/>
      <c r="M1296" s="10"/>
      <c r="N1296" s="10"/>
      <c r="O1296" s="10"/>
      <c r="P1296" s="10"/>
      <c r="Q1296" s="10"/>
      <c r="R1296" s="10"/>
      <c r="S1296" s="10"/>
      <c r="T1296" s="10"/>
      <c r="BK1296" s="63">
        <v>1380000</v>
      </c>
      <c r="BL1296" s="64">
        <v>2.0850660838796959</v>
      </c>
    </row>
    <row r="1297" spans="1:64" ht="25.5" customHeight="1" thickTop="1" thickBot="1" x14ac:dyDescent="0.25">
      <c r="A1297" s="20" t="str">
        <f t="shared" si="66"/>
        <v>2334GRETA</v>
      </c>
      <c r="B1297" s="37">
        <v>2334</v>
      </c>
      <c r="C1297" s="37" t="s">
        <v>1830</v>
      </c>
      <c r="D1297" s="38" t="s">
        <v>800</v>
      </c>
      <c r="E1297" s="39">
        <v>1330.1120005697042</v>
      </c>
      <c r="F1297" s="39">
        <f t="shared" si="67"/>
        <v>1463.1232006266746</v>
      </c>
      <c r="G1297" s="39">
        <f t="shared" si="68"/>
        <v>1729.1456007406155</v>
      </c>
      <c r="I1297" s="10"/>
      <c r="J1297" s="10"/>
      <c r="K1297" s="10"/>
      <c r="L1297" s="10"/>
      <c r="M1297" s="10"/>
      <c r="N1297" s="10"/>
      <c r="O1297" s="10"/>
      <c r="P1297" s="10"/>
      <c r="Q1297" s="10"/>
      <c r="R1297" s="10"/>
      <c r="S1297" s="10"/>
      <c r="T1297" s="10"/>
      <c r="BK1297" s="51">
        <v>1381000</v>
      </c>
      <c r="BL1297" s="52">
        <v>2.0863409303777711</v>
      </c>
    </row>
    <row r="1298" spans="1:64" ht="25.5" customHeight="1" thickTop="1" thickBot="1" x14ac:dyDescent="0.25">
      <c r="A1298" s="20" t="str">
        <f t="shared" si="66"/>
        <v>2335BELFORD</v>
      </c>
      <c r="B1298" s="20">
        <v>2335</v>
      </c>
      <c r="C1298" s="20" t="s">
        <v>1831</v>
      </c>
      <c r="D1298" s="21" t="s">
        <v>800</v>
      </c>
      <c r="E1298" s="22">
        <v>1197.9499994504242</v>
      </c>
      <c r="F1298" s="22">
        <f t="shared" si="67"/>
        <v>1317.7449993954667</v>
      </c>
      <c r="G1298" s="22">
        <f t="shared" si="68"/>
        <v>1557.3349992855515</v>
      </c>
      <c r="I1298" s="10"/>
      <c r="J1298" s="10"/>
      <c r="K1298" s="10"/>
      <c r="L1298" s="10"/>
      <c r="M1298" s="10"/>
      <c r="N1298" s="10"/>
      <c r="O1298" s="10"/>
      <c r="P1298" s="10"/>
      <c r="Q1298" s="10"/>
      <c r="R1298" s="10"/>
      <c r="S1298" s="10"/>
      <c r="T1298" s="10"/>
      <c r="BK1298" s="63">
        <v>1382000</v>
      </c>
      <c r="BL1298" s="64">
        <v>2.0876105734207515</v>
      </c>
    </row>
    <row r="1299" spans="1:64" ht="25.5" customHeight="1" thickTop="1" thickBot="1" x14ac:dyDescent="0.25">
      <c r="A1299" s="20" t="str">
        <f t="shared" si="66"/>
        <v>2335BRANXTON</v>
      </c>
      <c r="B1299" s="37">
        <v>2335</v>
      </c>
      <c r="C1299" s="37" t="s">
        <v>1832</v>
      </c>
      <c r="D1299" s="38" t="s">
        <v>800</v>
      </c>
      <c r="E1299" s="39">
        <v>1197.9499994504242</v>
      </c>
      <c r="F1299" s="39">
        <f t="shared" si="67"/>
        <v>1317.7449993954667</v>
      </c>
      <c r="G1299" s="39">
        <f t="shared" si="68"/>
        <v>1557.3349992855515</v>
      </c>
      <c r="I1299" s="10"/>
      <c r="J1299" s="10"/>
      <c r="K1299" s="10"/>
      <c r="L1299" s="10"/>
      <c r="M1299" s="10"/>
      <c r="N1299" s="10"/>
      <c r="O1299" s="10"/>
      <c r="P1299" s="10"/>
      <c r="Q1299" s="10"/>
      <c r="R1299" s="10"/>
      <c r="S1299" s="10"/>
      <c r="T1299" s="10"/>
      <c r="BK1299" s="51">
        <v>1383000</v>
      </c>
      <c r="BL1299" s="52">
        <v>2.0888958268290145</v>
      </c>
    </row>
    <row r="1300" spans="1:64" ht="25.5" customHeight="1" thickTop="1" thickBot="1" x14ac:dyDescent="0.25">
      <c r="A1300" s="20" t="str">
        <f t="shared" si="66"/>
        <v>2335DALWOOD</v>
      </c>
      <c r="B1300" s="20">
        <v>2335</v>
      </c>
      <c r="C1300" s="20" t="s">
        <v>1833</v>
      </c>
      <c r="D1300" s="21" t="s">
        <v>800</v>
      </c>
      <c r="E1300" s="22">
        <v>1197.9499994504242</v>
      </c>
      <c r="F1300" s="22">
        <f t="shared" si="67"/>
        <v>1317.7449993954667</v>
      </c>
      <c r="G1300" s="22">
        <f t="shared" si="68"/>
        <v>1557.3349992855515</v>
      </c>
      <c r="I1300" s="10"/>
      <c r="J1300" s="10"/>
      <c r="K1300" s="10"/>
      <c r="L1300" s="10"/>
      <c r="M1300" s="10"/>
      <c r="N1300" s="10"/>
      <c r="O1300" s="10"/>
      <c r="P1300" s="10"/>
      <c r="Q1300" s="10"/>
      <c r="R1300" s="10"/>
      <c r="S1300" s="10"/>
      <c r="T1300" s="10"/>
      <c r="BK1300" s="63">
        <v>1384000</v>
      </c>
      <c r="BL1300" s="64">
        <v>2.0901654698719949</v>
      </c>
    </row>
    <row r="1301" spans="1:64" ht="25.5" customHeight="1" thickTop="1" thickBot="1" x14ac:dyDescent="0.25">
      <c r="A1301" s="20" t="str">
        <f t="shared" si="66"/>
        <v>2335EAST BRANXTON</v>
      </c>
      <c r="B1301" s="37">
        <v>2335</v>
      </c>
      <c r="C1301" s="37" t="s">
        <v>1834</v>
      </c>
      <c r="D1301" s="38" t="s">
        <v>800</v>
      </c>
      <c r="E1301" s="39">
        <v>1197.9499994504242</v>
      </c>
      <c r="F1301" s="39">
        <f t="shared" si="67"/>
        <v>1317.7449993954667</v>
      </c>
      <c r="G1301" s="39">
        <f t="shared" si="68"/>
        <v>1557.3349992855515</v>
      </c>
      <c r="I1301" s="10"/>
      <c r="J1301" s="10"/>
      <c r="K1301" s="10"/>
      <c r="L1301" s="10"/>
      <c r="M1301" s="10"/>
      <c r="N1301" s="10"/>
      <c r="O1301" s="10"/>
      <c r="P1301" s="10"/>
      <c r="Q1301" s="10"/>
      <c r="R1301" s="10"/>
      <c r="S1301" s="10"/>
      <c r="T1301" s="10"/>
      <c r="BK1301" s="51">
        <v>1385000</v>
      </c>
      <c r="BL1301" s="52">
        <v>2.0914351129149757</v>
      </c>
    </row>
    <row r="1302" spans="1:64" ht="25.5" customHeight="1" thickTop="1" thickBot="1" x14ac:dyDescent="0.25">
      <c r="A1302" s="20" t="str">
        <f t="shared" si="66"/>
        <v>2335ELDERSLIE</v>
      </c>
      <c r="B1302" s="20">
        <v>2335</v>
      </c>
      <c r="C1302" s="20" t="s">
        <v>1835</v>
      </c>
      <c r="D1302" s="21" t="s">
        <v>800</v>
      </c>
      <c r="E1302" s="22">
        <v>1197.9499994504242</v>
      </c>
      <c r="F1302" s="22">
        <f t="shared" si="67"/>
        <v>1317.7449993954667</v>
      </c>
      <c r="G1302" s="22">
        <f t="shared" si="68"/>
        <v>1557.3349992855515</v>
      </c>
      <c r="I1302" s="10"/>
      <c r="J1302" s="10"/>
      <c r="K1302" s="10"/>
      <c r="L1302" s="10"/>
      <c r="M1302" s="10"/>
      <c r="N1302" s="10"/>
      <c r="O1302" s="10"/>
      <c r="P1302" s="10"/>
      <c r="Q1302" s="10"/>
      <c r="R1302" s="10"/>
      <c r="S1302" s="10"/>
      <c r="T1302" s="10"/>
      <c r="BK1302" s="63">
        <v>1386000</v>
      </c>
      <c r="BL1302" s="64">
        <v>2.0927047559579561</v>
      </c>
    </row>
    <row r="1303" spans="1:64" ht="25.5" customHeight="1" thickTop="1" thickBot="1" x14ac:dyDescent="0.25">
      <c r="A1303" s="20" t="str">
        <f t="shared" si="66"/>
        <v>2335LAMBS VALLEY</v>
      </c>
      <c r="B1303" s="37">
        <v>2335</v>
      </c>
      <c r="C1303" s="37" t="s">
        <v>1836</v>
      </c>
      <c r="D1303" s="38" t="s">
        <v>800</v>
      </c>
      <c r="E1303" s="39">
        <v>1197.9499994504242</v>
      </c>
      <c r="F1303" s="39">
        <f t="shared" si="67"/>
        <v>1317.7449993954667</v>
      </c>
      <c r="G1303" s="39">
        <f t="shared" si="68"/>
        <v>1557.3349992855515</v>
      </c>
      <c r="I1303" s="10"/>
      <c r="J1303" s="10"/>
      <c r="K1303" s="10"/>
      <c r="L1303" s="10"/>
      <c r="M1303" s="10"/>
      <c r="N1303" s="10"/>
      <c r="O1303" s="10"/>
      <c r="P1303" s="10"/>
      <c r="Q1303" s="10"/>
      <c r="R1303" s="10"/>
      <c r="S1303" s="10"/>
      <c r="T1303" s="10"/>
      <c r="BK1303" s="51">
        <v>1387000</v>
      </c>
      <c r="BL1303" s="52">
        <v>2.0939743990009365</v>
      </c>
    </row>
    <row r="1304" spans="1:64" ht="25.5" customHeight="1" thickTop="1" thickBot="1" x14ac:dyDescent="0.25">
      <c r="A1304" s="20" t="str">
        <f t="shared" si="66"/>
        <v>2335LECONFIELD</v>
      </c>
      <c r="B1304" s="20">
        <v>2335</v>
      </c>
      <c r="C1304" s="20" t="s">
        <v>1837</v>
      </c>
      <c r="D1304" s="21" t="s">
        <v>800</v>
      </c>
      <c r="E1304" s="22">
        <v>1197.9499994504242</v>
      </c>
      <c r="F1304" s="22">
        <f t="shared" si="67"/>
        <v>1317.7449993954667</v>
      </c>
      <c r="G1304" s="22">
        <f t="shared" si="68"/>
        <v>1557.3349992855515</v>
      </c>
      <c r="I1304" s="10"/>
      <c r="J1304" s="10"/>
      <c r="K1304" s="10"/>
      <c r="L1304" s="10"/>
      <c r="M1304" s="10"/>
      <c r="N1304" s="10"/>
      <c r="O1304" s="10"/>
      <c r="P1304" s="10"/>
      <c r="Q1304" s="10"/>
      <c r="R1304" s="10"/>
      <c r="S1304" s="10"/>
      <c r="T1304" s="10"/>
      <c r="BK1304" s="63">
        <v>1388000</v>
      </c>
      <c r="BL1304" s="64">
        <v>2.0952492454990113</v>
      </c>
    </row>
    <row r="1305" spans="1:64" ht="25.5" customHeight="1" thickTop="1" thickBot="1" x14ac:dyDescent="0.25">
      <c r="A1305" s="20" t="str">
        <f t="shared" si="66"/>
        <v>2335LOWER BELFORD</v>
      </c>
      <c r="B1305" s="37">
        <v>2335</v>
      </c>
      <c r="C1305" s="37" t="s">
        <v>1838</v>
      </c>
      <c r="D1305" s="38" t="s">
        <v>800</v>
      </c>
      <c r="E1305" s="39">
        <v>1197.9499994504242</v>
      </c>
      <c r="F1305" s="39">
        <f t="shared" si="67"/>
        <v>1317.7449993954667</v>
      </c>
      <c r="G1305" s="39">
        <f t="shared" si="68"/>
        <v>1557.3349992855515</v>
      </c>
      <c r="I1305" s="10"/>
      <c r="J1305" s="10"/>
      <c r="K1305" s="10"/>
      <c r="L1305" s="10"/>
      <c r="M1305" s="10"/>
      <c r="N1305" s="10"/>
      <c r="O1305" s="10"/>
      <c r="P1305" s="10"/>
      <c r="Q1305" s="10"/>
      <c r="R1305" s="10"/>
      <c r="S1305" s="10"/>
      <c r="T1305" s="10"/>
      <c r="BK1305" s="51">
        <v>1389000</v>
      </c>
      <c r="BL1305" s="52">
        <v>2.096524091997086</v>
      </c>
    </row>
    <row r="1306" spans="1:64" ht="25.5" customHeight="1" thickTop="1" thickBot="1" x14ac:dyDescent="0.25">
      <c r="A1306" s="20" t="str">
        <f t="shared" si="66"/>
        <v>2335NORTH ROTHBURY</v>
      </c>
      <c r="B1306" s="20">
        <v>2335</v>
      </c>
      <c r="C1306" s="20" t="s">
        <v>1839</v>
      </c>
      <c r="D1306" s="21" t="s">
        <v>800</v>
      </c>
      <c r="E1306" s="22">
        <v>1197.9499994504242</v>
      </c>
      <c r="F1306" s="22">
        <f t="shared" si="67"/>
        <v>1317.7449993954667</v>
      </c>
      <c r="G1306" s="22">
        <f t="shared" si="68"/>
        <v>1557.3349992855515</v>
      </c>
      <c r="I1306" s="10"/>
      <c r="J1306" s="10"/>
      <c r="K1306" s="10"/>
      <c r="L1306" s="10"/>
      <c r="M1306" s="10"/>
      <c r="N1306" s="10"/>
      <c r="O1306" s="10"/>
      <c r="P1306" s="10"/>
      <c r="Q1306" s="10"/>
      <c r="R1306" s="10"/>
      <c r="S1306" s="10"/>
      <c r="T1306" s="10"/>
      <c r="BK1306" s="63">
        <v>1390000</v>
      </c>
      <c r="BL1306" s="64">
        <v>2.0977885315849725</v>
      </c>
    </row>
    <row r="1307" spans="1:64" ht="25.5" customHeight="1" thickTop="1" thickBot="1" x14ac:dyDescent="0.25">
      <c r="A1307" s="20" t="str">
        <f t="shared" si="66"/>
        <v>2335STANHOPE</v>
      </c>
      <c r="B1307" s="37">
        <v>2335</v>
      </c>
      <c r="C1307" s="37" t="s">
        <v>1840</v>
      </c>
      <c r="D1307" s="38" t="s">
        <v>800</v>
      </c>
      <c r="E1307" s="39">
        <v>1197.9499994504242</v>
      </c>
      <c r="F1307" s="39">
        <f t="shared" si="67"/>
        <v>1317.7449993954667</v>
      </c>
      <c r="G1307" s="39">
        <f t="shared" si="68"/>
        <v>1557.3349992855515</v>
      </c>
      <c r="I1307" s="10"/>
      <c r="J1307" s="10"/>
      <c r="K1307" s="10"/>
      <c r="L1307" s="10"/>
      <c r="M1307" s="10"/>
      <c r="N1307" s="10"/>
      <c r="O1307" s="10"/>
      <c r="P1307" s="10"/>
      <c r="Q1307" s="10"/>
      <c r="R1307" s="10"/>
      <c r="S1307" s="10"/>
      <c r="T1307" s="10"/>
      <c r="BK1307" s="51">
        <v>1391000</v>
      </c>
      <c r="BL1307" s="52">
        <v>2.0990685815381411</v>
      </c>
    </row>
    <row r="1308" spans="1:64" ht="25.5" customHeight="1" thickTop="1" thickBot="1" x14ac:dyDescent="0.25">
      <c r="A1308" s="20" t="str">
        <f t="shared" si="66"/>
        <v>2336ABERDEEN</v>
      </c>
      <c r="B1308" s="20">
        <v>2336</v>
      </c>
      <c r="C1308" s="20" t="s">
        <v>1841</v>
      </c>
      <c r="D1308" s="21" t="s">
        <v>800</v>
      </c>
      <c r="E1308" s="22">
        <v>952.46200061100001</v>
      </c>
      <c r="F1308" s="22">
        <f t="shared" si="67"/>
        <v>1047.7082006721</v>
      </c>
      <c r="G1308" s="22">
        <f t="shared" si="68"/>
        <v>1238.2006007943</v>
      </c>
      <c r="I1308" s="10"/>
      <c r="J1308" s="10"/>
      <c r="K1308" s="10"/>
      <c r="L1308" s="10"/>
      <c r="M1308" s="10"/>
      <c r="N1308" s="10"/>
      <c r="O1308" s="10"/>
      <c r="P1308" s="10"/>
      <c r="Q1308" s="10"/>
      <c r="R1308" s="10"/>
      <c r="S1308" s="10"/>
      <c r="T1308" s="10"/>
      <c r="BK1308" s="63">
        <v>1392000</v>
      </c>
      <c r="BL1308" s="64">
        <v>2.100338224581122</v>
      </c>
    </row>
    <row r="1309" spans="1:64" ht="25.5" customHeight="1" thickTop="1" thickBot="1" x14ac:dyDescent="0.25">
      <c r="A1309" s="20" t="str">
        <f t="shared" si="66"/>
        <v>2336DARTBROOK</v>
      </c>
      <c r="B1309" s="37">
        <v>2336</v>
      </c>
      <c r="C1309" s="37" t="s">
        <v>1842</v>
      </c>
      <c r="D1309" s="38" t="s">
        <v>800</v>
      </c>
      <c r="E1309" s="39">
        <v>952.46200061100001</v>
      </c>
      <c r="F1309" s="39">
        <f t="shared" si="67"/>
        <v>1047.7082006721</v>
      </c>
      <c r="G1309" s="39">
        <f t="shared" si="68"/>
        <v>1238.2006007943</v>
      </c>
      <c r="I1309" s="10"/>
      <c r="J1309" s="10"/>
      <c r="K1309" s="10"/>
      <c r="L1309" s="10"/>
      <c r="M1309" s="10"/>
      <c r="N1309" s="10"/>
      <c r="O1309" s="10"/>
      <c r="P1309" s="10"/>
      <c r="Q1309" s="10"/>
      <c r="R1309" s="10"/>
      <c r="S1309" s="10"/>
      <c r="T1309" s="10"/>
      <c r="BK1309" s="51">
        <v>1393000</v>
      </c>
      <c r="BL1309" s="52">
        <v>2.1016130710791967</v>
      </c>
    </row>
    <row r="1310" spans="1:64" ht="25.5" customHeight="1" thickTop="1" thickBot="1" x14ac:dyDescent="0.25">
      <c r="A1310" s="20" t="str">
        <f t="shared" si="66"/>
        <v>2336DAVIS CREEK</v>
      </c>
      <c r="B1310" s="20">
        <v>2336</v>
      </c>
      <c r="C1310" s="20" t="s">
        <v>1843</v>
      </c>
      <c r="D1310" s="21" t="s">
        <v>800</v>
      </c>
      <c r="E1310" s="22">
        <v>952.46200061100001</v>
      </c>
      <c r="F1310" s="22">
        <f t="shared" si="67"/>
        <v>1047.7082006721</v>
      </c>
      <c r="G1310" s="22">
        <f t="shared" si="68"/>
        <v>1238.2006007943</v>
      </c>
      <c r="I1310" s="10"/>
      <c r="J1310" s="10"/>
      <c r="K1310" s="10"/>
      <c r="L1310" s="10"/>
      <c r="M1310" s="10"/>
      <c r="N1310" s="10"/>
      <c r="O1310" s="10"/>
      <c r="P1310" s="10"/>
      <c r="Q1310" s="10"/>
      <c r="R1310" s="10"/>
      <c r="S1310" s="10"/>
      <c r="T1310" s="10"/>
      <c r="BK1310" s="63">
        <v>1394000</v>
      </c>
      <c r="BL1310" s="64">
        <v>2.1028879175772714</v>
      </c>
    </row>
    <row r="1311" spans="1:64" ht="25.5" customHeight="1" thickTop="1" thickBot="1" x14ac:dyDescent="0.25">
      <c r="A1311" s="20" t="str">
        <f t="shared" si="66"/>
        <v>2336ROUCHEL</v>
      </c>
      <c r="B1311" s="37">
        <v>2336</v>
      </c>
      <c r="C1311" s="37" t="s">
        <v>1844</v>
      </c>
      <c r="D1311" s="38" t="s">
        <v>800</v>
      </c>
      <c r="E1311" s="39">
        <v>952.46200061100001</v>
      </c>
      <c r="F1311" s="39">
        <f t="shared" si="67"/>
        <v>1047.7082006721</v>
      </c>
      <c r="G1311" s="39">
        <f t="shared" si="68"/>
        <v>1238.2006007943</v>
      </c>
      <c r="I1311" s="10"/>
      <c r="J1311" s="10"/>
      <c r="K1311" s="10"/>
      <c r="L1311" s="10"/>
      <c r="M1311" s="10"/>
      <c r="N1311" s="10"/>
      <c r="O1311" s="10"/>
      <c r="P1311" s="10"/>
      <c r="Q1311" s="10"/>
      <c r="R1311" s="10"/>
      <c r="S1311" s="10"/>
      <c r="T1311" s="10"/>
      <c r="BK1311" s="51">
        <v>1395000</v>
      </c>
      <c r="BL1311" s="52">
        <v>2.1041471537100636</v>
      </c>
    </row>
    <row r="1312" spans="1:64" ht="25.5" customHeight="1" thickTop="1" thickBot="1" x14ac:dyDescent="0.25">
      <c r="A1312" s="20" t="str">
        <f t="shared" si="66"/>
        <v>2336ROUCHEL BROOK</v>
      </c>
      <c r="B1312" s="20">
        <v>2336</v>
      </c>
      <c r="C1312" s="20" t="s">
        <v>1845</v>
      </c>
      <c r="D1312" s="21" t="s">
        <v>800</v>
      </c>
      <c r="E1312" s="22">
        <v>952.46200061100001</v>
      </c>
      <c r="F1312" s="22">
        <f t="shared" si="67"/>
        <v>1047.7082006721</v>
      </c>
      <c r="G1312" s="22">
        <f t="shared" si="68"/>
        <v>1238.2006007943</v>
      </c>
      <c r="I1312" s="10"/>
      <c r="J1312" s="10"/>
      <c r="K1312" s="10"/>
      <c r="L1312" s="10"/>
      <c r="M1312" s="10"/>
      <c r="N1312" s="10"/>
      <c r="O1312" s="10"/>
      <c r="P1312" s="10"/>
      <c r="Q1312" s="10"/>
      <c r="R1312" s="10"/>
      <c r="S1312" s="10"/>
      <c r="T1312" s="10"/>
      <c r="BK1312" s="63">
        <v>1396000</v>
      </c>
      <c r="BL1312" s="64">
        <v>2.1054167967530439</v>
      </c>
    </row>
    <row r="1313" spans="1:64" ht="25.5" customHeight="1" thickTop="1" thickBot="1" x14ac:dyDescent="0.25">
      <c r="A1313" s="20" t="str">
        <f t="shared" si="66"/>
        <v>2336UPPER DARTBROOK</v>
      </c>
      <c r="B1313" s="37">
        <v>2336</v>
      </c>
      <c r="C1313" s="37" t="s">
        <v>1846</v>
      </c>
      <c r="D1313" s="38" t="s">
        <v>800</v>
      </c>
      <c r="E1313" s="39">
        <v>952.46200061100001</v>
      </c>
      <c r="F1313" s="39">
        <f t="shared" si="67"/>
        <v>1047.7082006721</v>
      </c>
      <c r="G1313" s="39">
        <f t="shared" si="68"/>
        <v>1238.2006007943</v>
      </c>
      <c r="I1313" s="10"/>
      <c r="J1313" s="10"/>
      <c r="K1313" s="10"/>
      <c r="L1313" s="10"/>
      <c r="M1313" s="10"/>
      <c r="N1313" s="10"/>
      <c r="O1313" s="10"/>
      <c r="P1313" s="10"/>
      <c r="Q1313" s="10"/>
      <c r="R1313" s="10"/>
      <c r="S1313" s="10"/>
      <c r="T1313" s="10"/>
      <c r="BK1313" s="51">
        <v>1397000</v>
      </c>
      <c r="BL1313" s="52">
        <v>2.1066916432511187</v>
      </c>
    </row>
    <row r="1314" spans="1:64" ht="25.5" customHeight="1" thickTop="1" thickBot="1" x14ac:dyDescent="0.25">
      <c r="A1314" s="20" t="str">
        <f t="shared" si="66"/>
        <v>2336UPPER ROUCHEL</v>
      </c>
      <c r="B1314" s="20">
        <v>2336</v>
      </c>
      <c r="C1314" s="20" t="s">
        <v>1847</v>
      </c>
      <c r="D1314" s="21" t="s">
        <v>800</v>
      </c>
      <c r="E1314" s="22">
        <v>952.46200061100001</v>
      </c>
      <c r="F1314" s="22">
        <f t="shared" si="67"/>
        <v>1047.7082006721</v>
      </c>
      <c r="G1314" s="22">
        <f t="shared" si="68"/>
        <v>1238.2006007943</v>
      </c>
      <c r="I1314" s="10"/>
      <c r="J1314" s="10"/>
      <c r="K1314" s="10"/>
      <c r="L1314" s="10"/>
      <c r="M1314" s="10"/>
      <c r="N1314" s="10"/>
      <c r="O1314" s="10"/>
      <c r="P1314" s="10"/>
      <c r="Q1314" s="10"/>
      <c r="R1314" s="10"/>
      <c r="S1314" s="10"/>
      <c r="T1314" s="10"/>
      <c r="BK1314" s="63">
        <v>1398000</v>
      </c>
      <c r="BL1314" s="64">
        <v>2.1079560828390052</v>
      </c>
    </row>
    <row r="1315" spans="1:64" ht="25.5" customHeight="1" thickTop="1" thickBot="1" x14ac:dyDescent="0.25">
      <c r="A1315" s="20" t="str">
        <f t="shared" si="66"/>
        <v>2337BELLTREES</v>
      </c>
      <c r="B1315" s="37">
        <v>2337</v>
      </c>
      <c r="C1315" s="37" t="s">
        <v>1848</v>
      </c>
      <c r="D1315" s="38" t="s">
        <v>800</v>
      </c>
      <c r="E1315" s="39">
        <v>916.88000051507208</v>
      </c>
      <c r="F1315" s="39">
        <f t="shared" si="67"/>
        <v>1008.5680005665794</v>
      </c>
      <c r="G1315" s="39">
        <f t="shared" si="68"/>
        <v>1191.9440006695938</v>
      </c>
      <c r="I1315" s="10"/>
      <c r="J1315" s="10"/>
      <c r="K1315" s="10"/>
      <c r="L1315" s="10"/>
      <c r="M1315" s="10"/>
      <c r="N1315" s="10"/>
      <c r="O1315" s="10"/>
      <c r="P1315" s="10"/>
      <c r="Q1315" s="10"/>
      <c r="R1315" s="10"/>
      <c r="S1315" s="10"/>
      <c r="T1315" s="10"/>
      <c r="BK1315" s="51">
        <v>1399000</v>
      </c>
      <c r="BL1315" s="52">
        <v>2.1092309293370799</v>
      </c>
    </row>
    <row r="1316" spans="1:64" ht="25.5" customHeight="1" thickTop="1" thickBot="1" x14ac:dyDescent="0.25">
      <c r="A1316" s="20" t="str">
        <f t="shared" si="66"/>
        <v>2337BRAWBOY</v>
      </c>
      <c r="B1316" s="20">
        <v>2337</v>
      </c>
      <c r="C1316" s="20" t="s">
        <v>1849</v>
      </c>
      <c r="D1316" s="21" t="s">
        <v>800</v>
      </c>
      <c r="E1316" s="22">
        <v>916.88000051507208</v>
      </c>
      <c r="F1316" s="22">
        <f t="shared" si="67"/>
        <v>1008.5680005665794</v>
      </c>
      <c r="G1316" s="22">
        <f t="shared" si="68"/>
        <v>1191.9440006695938</v>
      </c>
      <c r="I1316" s="10"/>
      <c r="J1316" s="10"/>
      <c r="K1316" s="10"/>
      <c r="L1316" s="10"/>
      <c r="M1316" s="10"/>
      <c r="N1316" s="10"/>
      <c r="O1316" s="10"/>
      <c r="P1316" s="10"/>
      <c r="Q1316" s="10"/>
      <c r="R1316" s="10"/>
      <c r="S1316" s="10"/>
      <c r="T1316" s="10"/>
      <c r="BK1316" s="63">
        <v>1400000</v>
      </c>
      <c r="BL1316" s="64">
        <v>2.110510979290249</v>
      </c>
    </row>
    <row r="1317" spans="1:64" ht="25.5" customHeight="1" thickTop="1" thickBot="1" x14ac:dyDescent="0.25">
      <c r="A1317" s="20" t="str">
        <f t="shared" si="66"/>
        <v>2337BUNNAN</v>
      </c>
      <c r="B1317" s="37">
        <v>2337</v>
      </c>
      <c r="C1317" s="37" t="s">
        <v>1850</v>
      </c>
      <c r="D1317" s="38" t="s">
        <v>800</v>
      </c>
      <c r="E1317" s="39">
        <v>916.88000051507208</v>
      </c>
      <c r="F1317" s="39">
        <f t="shared" si="67"/>
        <v>1008.5680005665794</v>
      </c>
      <c r="G1317" s="39">
        <f t="shared" si="68"/>
        <v>1191.9440006695938</v>
      </c>
      <c r="I1317" s="10"/>
      <c r="J1317" s="10"/>
      <c r="K1317" s="10"/>
      <c r="L1317" s="10"/>
      <c r="M1317" s="10"/>
      <c r="N1317" s="10"/>
      <c r="O1317" s="10"/>
      <c r="P1317" s="10"/>
      <c r="Q1317" s="10"/>
      <c r="R1317" s="10"/>
      <c r="S1317" s="10"/>
      <c r="T1317" s="10"/>
      <c r="BK1317" s="51">
        <v>1401000</v>
      </c>
      <c r="BL1317" s="52">
        <v>2.1117702154230411</v>
      </c>
    </row>
    <row r="1318" spans="1:64" ht="25.5" customHeight="1" thickTop="1" thickBot="1" x14ac:dyDescent="0.25">
      <c r="A1318" s="20" t="str">
        <f t="shared" si="66"/>
        <v>2337DRY CREEK</v>
      </c>
      <c r="B1318" s="20">
        <v>2337</v>
      </c>
      <c r="C1318" s="20" t="s">
        <v>1851</v>
      </c>
      <c r="D1318" s="21" t="s">
        <v>800</v>
      </c>
      <c r="E1318" s="22">
        <v>916.88000051507208</v>
      </c>
      <c r="F1318" s="22">
        <f t="shared" si="67"/>
        <v>1008.5680005665794</v>
      </c>
      <c r="G1318" s="22">
        <f t="shared" si="68"/>
        <v>1191.9440006695938</v>
      </c>
      <c r="I1318" s="10"/>
      <c r="J1318" s="10"/>
      <c r="K1318" s="10"/>
      <c r="L1318" s="10"/>
      <c r="M1318" s="10"/>
      <c r="N1318" s="10"/>
      <c r="O1318" s="10"/>
      <c r="P1318" s="10"/>
      <c r="Q1318" s="10"/>
      <c r="R1318" s="10"/>
      <c r="S1318" s="10"/>
      <c r="T1318" s="10"/>
      <c r="BK1318" s="63">
        <v>1402000</v>
      </c>
      <c r="BL1318" s="64">
        <v>2.1130502653762098</v>
      </c>
    </row>
    <row r="1319" spans="1:64" ht="25.5" customHeight="1" thickTop="1" thickBot="1" x14ac:dyDescent="0.25">
      <c r="A1319" s="20" t="str">
        <f t="shared" si="66"/>
        <v>2337ELLERSTON</v>
      </c>
      <c r="B1319" s="37">
        <v>2337</v>
      </c>
      <c r="C1319" s="37" t="s">
        <v>1852</v>
      </c>
      <c r="D1319" s="38" t="s">
        <v>800</v>
      </c>
      <c r="E1319" s="39">
        <v>916.88000051507208</v>
      </c>
      <c r="F1319" s="39">
        <f t="shared" si="67"/>
        <v>1008.5680005665794</v>
      </c>
      <c r="G1319" s="39">
        <f t="shared" si="68"/>
        <v>1191.9440006695938</v>
      </c>
      <c r="I1319" s="10"/>
      <c r="J1319" s="10"/>
      <c r="K1319" s="10"/>
      <c r="L1319" s="10"/>
      <c r="M1319" s="10"/>
      <c r="N1319" s="10"/>
      <c r="O1319" s="10"/>
      <c r="P1319" s="10"/>
      <c r="Q1319" s="10"/>
      <c r="R1319" s="10"/>
      <c r="S1319" s="10"/>
      <c r="T1319" s="10"/>
      <c r="BK1319" s="51">
        <v>1403000</v>
      </c>
      <c r="BL1319" s="52">
        <v>2.1143199084191906</v>
      </c>
    </row>
    <row r="1320" spans="1:64" ht="25.5" customHeight="1" thickTop="1" thickBot="1" x14ac:dyDescent="0.25">
      <c r="A1320" s="20" t="str">
        <f t="shared" si="66"/>
        <v>2337GLENBAWN</v>
      </c>
      <c r="B1320" s="20">
        <v>2337</v>
      </c>
      <c r="C1320" s="20" t="s">
        <v>1853</v>
      </c>
      <c r="D1320" s="21" t="s">
        <v>800</v>
      </c>
      <c r="E1320" s="22">
        <v>916.88000051507208</v>
      </c>
      <c r="F1320" s="22">
        <f t="shared" si="67"/>
        <v>1008.5680005665794</v>
      </c>
      <c r="G1320" s="22">
        <f t="shared" si="68"/>
        <v>1191.9440006695938</v>
      </c>
      <c r="I1320" s="10"/>
      <c r="J1320" s="10"/>
      <c r="K1320" s="10"/>
      <c r="L1320" s="10"/>
      <c r="M1320" s="10"/>
      <c r="N1320" s="10"/>
      <c r="O1320" s="10"/>
      <c r="P1320" s="10"/>
      <c r="Q1320" s="10"/>
      <c r="R1320" s="10"/>
      <c r="S1320" s="10"/>
      <c r="T1320" s="10"/>
      <c r="BK1320" s="63">
        <v>1404000</v>
      </c>
      <c r="BL1320" s="64">
        <v>2.1155843480070766</v>
      </c>
    </row>
    <row r="1321" spans="1:64" ht="25.5" customHeight="1" thickTop="1" thickBot="1" x14ac:dyDescent="0.25">
      <c r="A1321" s="20" t="str">
        <f t="shared" si="66"/>
        <v>2337GUNDY</v>
      </c>
      <c r="B1321" s="37">
        <v>2337</v>
      </c>
      <c r="C1321" s="37" t="s">
        <v>1854</v>
      </c>
      <c r="D1321" s="38" t="s">
        <v>800</v>
      </c>
      <c r="E1321" s="39">
        <v>916.88000051507208</v>
      </c>
      <c r="F1321" s="39">
        <f t="shared" si="67"/>
        <v>1008.5680005665794</v>
      </c>
      <c r="G1321" s="39">
        <f t="shared" si="68"/>
        <v>1191.9440006695938</v>
      </c>
      <c r="I1321" s="10"/>
      <c r="J1321" s="10"/>
      <c r="K1321" s="10"/>
      <c r="L1321" s="10"/>
      <c r="M1321" s="10"/>
      <c r="N1321" s="10"/>
      <c r="O1321" s="10"/>
      <c r="P1321" s="10"/>
      <c r="Q1321" s="10"/>
      <c r="R1321" s="10"/>
      <c r="S1321" s="10"/>
      <c r="T1321" s="10"/>
      <c r="BK1321" s="51">
        <v>1405000</v>
      </c>
      <c r="BL1321" s="52">
        <v>2.1168643979602457</v>
      </c>
    </row>
    <row r="1322" spans="1:64" ht="25.5" customHeight="1" thickTop="1" thickBot="1" x14ac:dyDescent="0.25">
      <c r="A1322" s="20" t="str">
        <f t="shared" si="66"/>
        <v>2337KARS SPRINGS</v>
      </c>
      <c r="B1322" s="20">
        <v>2337</v>
      </c>
      <c r="C1322" s="20" t="s">
        <v>1855</v>
      </c>
      <c r="D1322" s="21" t="s">
        <v>800</v>
      </c>
      <c r="E1322" s="22">
        <v>916.88000051507208</v>
      </c>
      <c r="F1322" s="22">
        <f t="shared" si="67"/>
        <v>1008.5680005665794</v>
      </c>
      <c r="G1322" s="22">
        <f t="shared" si="68"/>
        <v>1191.9440006695938</v>
      </c>
      <c r="I1322" s="10"/>
      <c r="J1322" s="10"/>
      <c r="K1322" s="10"/>
      <c r="L1322" s="10"/>
      <c r="M1322" s="10"/>
      <c r="N1322" s="10"/>
      <c r="O1322" s="10"/>
      <c r="P1322" s="10"/>
      <c r="Q1322" s="10"/>
      <c r="R1322" s="10"/>
      <c r="S1322" s="10"/>
      <c r="T1322" s="10"/>
      <c r="BK1322" s="63">
        <v>1406000</v>
      </c>
      <c r="BL1322" s="64">
        <v>2.1181288375481317</v>
      </c>
    </row>
    <row r="1323" spans="1:64" ht="25.5" customHeight="1" thickTop="1" thickBot="1" x14ac:dyDescent="0.25">
      <c r="A1323" s="20" t="str">
        <f t="shared" si="66"/>
        <v>2337MIDDLE BROOK</v>
      </c>
      <c r="B1323" s="37">
        <v>2337</v>
      </c>
      <c r="C1323" s="37" t="s">
        <v>1856</v>
      </c>
      <c r="D1323" s="38" t="s">
        <v>800</v>
      </c>
      <c r="E1323" s="39">
        <v>916.88000051507208</v>
      </c>
      <c r="F1323" s="39">
        <f t="shared" si="67"/>
        <v>1008.5680005665794</v>
      </c>
      <c r="G1323" s="39">
        <f t="shared" si="68"/>
        <v>1191.9440006695938</v>
      </c>
      <c r="I1323" s="10"/>
      <c r="J1323" s="10"/>
      <c r="K1323" s="10"/>
      <c r="L1323" s="10"/>
      <c r="M1323" s="10"/>
      <c r="N1323" s="10"/>
      <c r="O1323" s="10"/>
      <c r="P1323" s="10"/>
      <c r="Q1323" s="10"/>
      <c r="R1323" s="10"/>
      <c r="S1323" s="10"/>
      <c r="T1323" s="10"/>
      <c r="BK1323" s="51">
        <v>1407000</v>
      </c>
      <c r="BL1323" s="52">
        <v>2.1194036840462069</v>
      </c>
    </row>
    <row r="1324" spans="1:64" ht="25.5" customHeight="1" thickTop="1" thickBot="1" x14ac:dyDescent="0.25">
      <c r="A1324" s="20" t="str">
        <f t="shared" si="66"/>
        <v>2337MOOBI</v>
      </c>
      <c r="B1324" s="20">
        <v>2337</v>
      </c>
      <c r="C1324" s="20" t="s">
        <v>1857</v>
      </c>
      <c r="D1324" s="21" t="s">
        <v>800</v>
      </c>
      <c r="E1324" s="22">
        <v>916.88000051507208</v>
      </c>
      <c r="F1324" s="22">
        <f t="shared" si="67"/>
        <v>1008.5680005665794</v>
      </c>
      <c r="G1324" s="22">
        <f t="shared" si="68"/>
        <v>1191.9440006695938</v>
      </c>
      <c r="I1324" s="10"/>
      <c r="J1324" s="10"/>
      <c r="K1324" s="10"/>
      <c r="L1324" s="10"/>
      <c r="M1324" s="10"/>
      <c r="N1324" s="10"/>
      <c r="O1324" s="10"/>
      <c r="P1324" s="10"/>
      <c r="Q1324" s="10"/>
      <c r="R1324" s="10"/>
      <c r="S1324" s="10"/>
      <c r="T1324" s="10"/>
      <c r="BK1324" s="63">
        <v>1408000</v>
      </c>
      <c r="BL1324" s="64">
        <v>2.120668123634093</v>
      </c>
    </row>
    <row r="1325" spans="1:64" ht="25.5" customHeight="1" thickTop="1" thickBot="1" x14ac:dyDescent="0.25">
      <c r="A1325" s="20" t="str">
        <f t="shared" si="66"/>
        <v>2337MOONAN BROOK</v>
      </c>
      <c r="B1325" s="37">
        <v>2337</v>
      </c>
      <c r="C1325" s="37" t="s">
        <v>1858</v>
      </c>
      <c r="D1325" s="38" t="s">
        <v>800</v>
      </c>
      <c r="E1325" s="39">
        <v>916.88000051507208</v>
      </c>
      <c r="F1325" s="39">
        <f t="shared" si="67"/>
        <v>1008.5680005665794</v>
      </c>
      <c r="G1325" s="39">
        <f t="shared" si="68"/>
        <v>1191.9440006695938</v>
      </c>
      <c r="I1325" s="10"/>
      <c r="J1325" s="10"/>
      <c r="K1325" s="10"/>
      <c r="L1325" s="10"/>
      <c r="M1325" s="10"/>
      <c r="N1325" s="10"/>
      <c r="O1325" s="10"/>
      <c r="P1325" s="10"/>
      <c r="Q1325" s="10"/>
      <c r="R1325" s="10"/>
      <c r="S1325" s="10"/>
      <c r="T1325" s="10"/>
      <c r="BK1325" s="51">
        <v>1409000</v>
      </c>
      <c r="BL1325" s="52">
        <v>2.1219377666770738</v>
      </c>
    </row>
    <row r="1326" spans="1:64" ht="25.5" customHeight="1" thickTop="1" thickBot="1" x14ac:dyDescent="0.25">
      <c r="A1326" s="20" t="str">
        <f t="shared" si="66"/>
        <v>2337MOONAN FLAT</v>
      </c>
      <c r="B1326" s="20">
        <v>2337</v>
      </c>
      <c r="C1326" s="20" t="s">
        <v>1859</v>
      </c>
      <c r="D1326" s="21" t="s">
        <v>800</v>
      </c>
      <c r="E1326" s="22">
        <v>916.88000051507208</v>
      </c>
      <c r="F1326" s="22">
        <f t="shared" si="67"/>
        <v>1008.5680005665794</v>
      </c>
      <c r="G1326" s="22">
        <f t="shared" si="68"/>
        <v>1191.9440006695938</v>
      </c>
      <c r="I1326" s="10"/>
      <c r="J1326" s="10"/>
      <c r="K1326" s="10"/>
      <c r="L1326" s="10"/>
      <c r="M1326" s="10"/>
      <c r="N1326" s="10"/>
      <c r="O1326" s="10"/>
      <c r="P1326" s="10"/>
      <c r="Q1326" s="10"/>
      <c r="R1326" s="10"/>
      <c r="S1326" s="10"/>
      <c r="T1326" s="10"/>
      <c r="BK1326" s="63">
        <v>1410000</v>
      </c>
      <c r="BL1326" s="64">
        <v>2.1232074097200542</v>
      </c>
    </row>
    <row r="1327" spans="1:64" ht="25.5" customHeight="1" thickTop="1" thickBot="1" x14ac:dyDescent="0.25">
      <c r="A1327" s="20" t="str">
        <f t="shared" si="66"/>
        <v>2337MURULLA</v>
      </c>
      <c r="B1327" s="37">
        <v>2337</v>
      </c>
      <c r="C1327" s="37" t="s">
        <v>1860</v>
      </c>
      <c r="D1327" s="38" t="s">
        <v>800</v>
      </c>
      <c r="E1327" s="39">
        <v>916.88000051507208</v>
      </c>
      <c r="F1327" s="39">
        <f t="shared" si="67"/>
        <v>1008.5680005665794</v>
      </c>
      <c r="G1327" s="39">
        <f t="shared" si="68"/>
        <v>1191.9440006695938</v>
      </c>
      <c r="I1327" s="10"/>
      <c r="J1327" s="10"/>
      <c r="K1327" s="10"/>
      <c r="L1327" s="10"/>
      <c r="M1327" s="10"/>
      <c r="N1327" s="10"/>
      <c r="O1327" s="10"/>
      <c r="P1327" s="10"/>
      <c r="Q1327" s="10"/>
      <c r="R1327" s="10"/>
      <c r="S1327" s="10"/>
      <c r="T1327" s="10"/>
      <c r="BK1327" s="51">
        <v>1411000</v>
      </c>
      <c r="BL1327" s="52">
        <v>2.124477052763035</v>
      </c>
    </row>
    <row r="1328" spans="1:64" ht="25.5" customHeight="1" thickTop="1" thickBot="1" x14ac:dyDescent="0.25">
      <c r="A1328" s="20" t="str">
        <f t="shared" si="66"/>
        <v>2337OMADALE</v>
      </c>
      <c r="B1328" s="20">
        <v>2337</v>
      </c>
      <c r="C1328" s="20" t="s">
        <v>1861</v>
      </c>
      <c r="D1328" s="21" t="s">
        <v>800</v>
      </c>
      <c r="E1328" s="22">
        <v>916.88000051507208</v>
      </c>
      <c r="F1328" s="22">
        <f t="shared" si="67"/>
        <v>1008.5680005665794</v>
      </c>
      <c r="G1328" s="22">
        <f t="shared" si="68"/>
        <v>1191.9440006695938</v>
      </c>
      <c r="I1328" s="10"/>
      <c r="J1328" s="10"/>
      <c r="K1328" s="10"/>
      <c r="L1328" s="10"/>
      <c r="M1328" s="10"/>
      <c r="N1328" s="10"/>
      <c r="O1328" s="10"/>
      <c r="P1328" s="10"/>
      <c r="Q1328" s="10"/>
      <c r="R1328" s="10"/>
      <c r="S1328" s="10"/>
      <c r="T1328" s="10"/>
      <c r="BK1328" s="63">
        <v>1412000</v>
      </c>
      <c r="BL1328" s="64">
        <v>2.125741492350921</v>
      </c>
    </row>
    <row r="1329" spans="1:64" ht="25.5" customHeight="1" thickTop="1" thickBot="1" x14ac:dyDescent="0.25">
      <c r="A1329" s="20" t="str">
        <f t="shared" si="66"/>
        <v>2337OWENS GAP</v>
      </c>
      <c r="B1329" s="37">
        <v>2337</v>
      </c>
      <c r="C1329" s="37" t="s">
        <v>1862</v>
      </c>
      <c r="D1329" s="38" t="s">
        <v>800</v>
      </c>
      <c r="E1329" s="39">
        <v>916.88000051507208</v>
      </c>
      <c r="F1329" s="39">
        <f t="shared" si="67"/>
        <v>1008.5680005665794</v>
      </c>
      <c r="G1329" s="39">
        <f t="shared" si="68"/>
        <v>1191.9440006695938</v>
      </c>
      <c r="I1329" s="10"/>
      <c r="J1329" s="10"/>
      <c r="K1329" s="10"/>
      <c r="L1329" s="10"/>
      <c r="M1329" s="10"/>
      <c r="N1329" s="10"/>
      <c r="O1329" s="10"/>
      <c r="P1329" s="10"/>
      <c r="Q1329" s="10"/>
      <c r="R1329" s="10"/>
      <c r="S1329" s="10"/>
      <c r="T1329" s="10"/>
      <c r="BK1329" s="51">
        <v>1413000</v>
      </c>
      <c r="BL1329" s="52">
        <v>2.1270215423040901</v>
      </c>
    </row>
    <row r="1330" spans="1:64" ht="25.5" customHeight="1" thickTop="1" thickBot="1" x14ac:dyDescent="0.25">
      <c r="A1330" s="20" t="str">
        <f t="shared" si="66"/>
        <v>2337PAGES CREEK</v>
      </c>
      <c r="B1330" s="20">
        <v>2337</v>
      </c>
      <c r="C1330" s="20" t="s">
        <v>1863</v>
      </c>
      <c r="D1330" s="21" t="s">
        <v>800</v>
      </c>
      <c r="E1330" s="22">
        <v>916.88000051507208</v>
      </c>
      <c r="F1330" s="22">
        <f t="shared" si="67"/>
        <v>1008.5680005665794</v>
      </c>
      <c r="G1330" s="22">
        <f t="shared" si="68"/>
        <v>1191.9440006695938</v>
      </c>
      <c r="I1330" s="10"/>
      <c r="J1330" s="10"/>
      <c r="K1330" s="10"/>
      <c r="L1330" s="10"/>
      <c r="M1330" s="10"/>
      <c r="N1330" s="10"/>
      <c r="O1330" s="10"/>
      <c r="P1330" s="10"/>
      <c r="Q1330" s="10"/>
      <c r="R1330" s="10"/>
      <c r="S1330" s="10"/>
      <c r="T1330" s="10"/>
      <c r="BK1330" s="63">
        <v>1414000</v>
      </c>
      <c r="BL1330" s="64">
        <v>2.1282859818919762</v>
      </c>
    </row>
    <row r="1331" spans="1:64" ht="25.5" customHeight="1" thickTop="1" thickBot="1" x14ac:dyDescent="0.25">
      <c r="A1331" s="20" t="str">
        <f t="shared" si="66"/>
        <v>2337PARKVILLE</v>
      </c>
      <c r="B1331" s="37">
        <v>2337</v>
      </c>
      <c r="C1331" s="37" t="s">
        <v>1864</v>
      </c>
      <c r="D1331" s="38" t="s">
        <v>800</v>
      </c>
      <c r="E1331" s="39">
        <v>916.88000051507208</v>
      </c>
      <c r="F1331" s="39">
        <f t="shared" si="67"/>
        <v>1008.5680005665794</v>
      </c>
      <c r="G1331" s="39">
        <f t="shared" si="68"/>
        <v>1191.9440006695938</v>
      </c>
      <c r="I1331" s="10"/>
      <c r="J1331" s="10"/>
      <c r="K1331" s="10"/>
      <c r="L1331" s="10"/>
      <c r="M1331" s="10"/>
      <c r="N1331" s="10"/>
      <c r="O1331" s="10"/>
      <c r="P1331" s="10"/>
      <c r="Q1331" s="10"/>
      <c r="R1331" s="10"/>
      <c r="S1331" s="10"/>
      <c r="T1331" s="10"/>
      <c r="BK1331" s="51">
        <v>1415000</v>
      </c>
      <c r="BL1331" s="52">
        <v>2.1295504214798626</v>
      </c>
    </row>
    <row r="1332" spans="1:64" ht="25.5" customHeight="1" thickTop="1" thickBot="1" x14ac:dyDescent="0.25">
      <c r="A1332" s="20" t="str">
        <f t="shared" si="66"/>
        <v>2337SCONE</v>
      </c>
      <c r="B1332" s="20">
        <v>2337</v>
      </c>
      <c r="C1332" s="20" t="s">
        <v>1865</v>
      </c>
      <c r="D1332" s="21" t="s">
        <v>800</v>
      </c>
      <c r="E1332" s="22">
        <v>916.88000051507208</v>
      </c>
      <c r="F1332" s="22">
        <f t="shared" si="67"/>
        <v>1008.5680005665794</v>
      </c>
      <c r="G1332" s="22">
        <f t="shared" si="68"/>
        <v>1191.9440006695938</v>
      </c>
      <c r="I1332" s="10"/>
      <c r="J1332" s="10"/>
      <c r="K1332" s="10"/>
      <c r="L1332" s="10"/>
      <c r="M1332" s="10"/>
      <c r="N1332" s="10"/>
      <c r="O1332" s="10"/>
      <c r="P1332" s="10"/>
      <c r="Q1332" s="10"/>
      <c r="R1332" s="10"/>
      <c r="S1332" s="10"/>
      <c r="T1332" s="10"/>
      <c r="BK1332" s="63">
        <v>1416000</v>
      </c>
      <c r="BL1332" s="64">
        <v>2.1308304714330317</v>
      </c>
    </row>
    <row r="1333" spans="1:64" ht="25.5" customHeight="1" thickTop="1" thickBot="1" x14ac:dyDescent="0.25">
      <c r="A1333" s="20" t="str">
        <f t="shared" si="66"/>
        <v>2337SEGENHOE</v>
      </c>
      <c r="B1333" s="37">
        <v>2337</v>
      </c>
      <c r="C1333" s="37" t="s">
        <v>1866</v>
      </c>
      <c r="D1333" s="38" t="s">
        <v>800</v>
      </c>
      <c r="E1333" s="39">
        <v>916.88000051507208</v>
      </c>
      <c r="F1333" s="39">
        <f t="shared" si="67"/>
        <v>1008.5680005665794</v>
      </c>
      <c r="G1333" s="39">
        <f t="shared" si="68"/>
        <v>1191.9440006695938</v>
      </c>
      <c r="I1333" s="10"/>
      <c r="J1333" s="10"/>
      <c r="K1333" s="10"/>
      <c r="L1333" s="10"/>
      <c r="M1333" s="10"/>
      <c r="N1333" s="10"/>
      <c r="O1333" s="10"/>
      <c r="P1333" s="10"/>
      <c r="Q1333" s="10"/>
      <c r="R1333" s="10"/>
      <c r="S1333" s="10"/>
      <c r="T1333" s="10"/>
      <c r="BK1333" s="51">
        <v>1417000</v>
      </c>
      <c r="BL1333" s="52">
        <v>2.1320949110209177</v>
      </c>
    </row>
    <row r="1334" spans="1:64" ht="25.5" customHeight="1" thickTop="1" thickBot="1" x14ac:dyDescent="0.25">
      <c r="A1334" s="20" t="str">
        <f t="shared" si="66"/>
        <v>2337STEWARTS BROOK</v>
      </c>
      <c r="B1334" s="20">
        <v>2337</v>
      </c>
      <c r="C1334" s="20" t="s">
        <v>1867</v>
      </c>
      <c r="D1334" s="21" t="s">
        <v>800</v>
      </c>
      <c r="E1334" s="22">
        <v>916.88000051507208</v>
      </c>
      <c r="F1334" s="22">
        <f t="shared" si="67"/>
        <v>1008.5680005665794</v>
      </c>
      <c r="G1334" s="22">
        <f t="shared" si="68"/>
        <v>1191.9440006695938</v>
      </c>
      <c r="I1334" s="10"/>
      <c r="J1334" s="10"/>
      <c r="K1334" s="10"/>
      <c r="L1334" s="10"/>
      <c r="M1334" s="10"/>
      <c r="N1334" s="10"/>
      <c r="O1334" s="10"/>
      <c r="P1334" s="10"/>
      <c r="Q1334" s="10"/>
      <c r="R1334" s="10"/>
      <c r="S1334" s="10"/>
      <c r="T1334" s="10"/>
      <c r="BK1334" s="63">
        <v>1418000</v>
      </c>
      <c r="BL1334" s="64">
        <v>2.1333541471537103</v>
      </c>
    </row>
    <row r="1335" spans="1:64" ht="25.5" customHeight="1" thickTop="1" thickBot="1" x14ac:dyDescent="0.25">
      <c r="A1335" s="20" t="str">
        <f t="shared" si="66"/>
        <v>2337TOMALLA</v>
      </c>
      <c r="B1335" s="37">
        <v>2337</v>
      </c>
      <c r="C1335" s="37" t="s">
        <v>1868</v>
      </c>
      <c r="D1335" s="38" t="s">
        <v>800</v>
      </c>
      <c r="E1335" s="39">
        <v>916.88000051507208</v>
      </c>
      <c r="F1335" s="39">
        <f t="shared" si="67"/>
        <v>1008.5680005665794</v>
      </c>
      <c r="G1335" s="39">
        <f t="shared" si="68"/>
        <v>1191.9440006695938</v>
      </c>
      <c r="I1335" s="10"/>
      <c r="J1335" s="10"/>
      <c r="K1335" s="10"/>
      <c r="L1335" s="10"/>
      <c r="M1335" s="10"/>
      <c r="N1335" s="10"/>
      <c r="O1335" s="10"/>
      <c r="P1335" s="10"/>
      <c r="Q1335" s="10"/>
      <c r="R1335" s="10"/>
      <c r="S1335" s="10"/>
      <c r="T1335" s="10"/>
      <c r="BK1335" s="51">
        <v>1419000</v>
      </c>
      <c r="BL1335" s="52">
        <v>2.1346394005619733</v>
      </c>
    </row>
    <row r="1336" spans="1:64" ht="25.5" customHeight="1" thickTop="1" thickBot="1" x14ac:dyDescent="0.25">
      <c r="A1336" s="20" t="str">
        <f t="shared" si="66"/>
        <v>2337WAVERLY</v>
      </c>
      <c r="B1336" s="20">
        <v>2337</v>
      </c>
      <c r="C1336" s="20" t="s">
        <v>1869</v>
      </c>
      <c r="D1336" s="21" t="s">
        <v>800</v>
      </c>
      <c r="E1336" s="22">
        <v>916.88000051507208</v>
      </c>
      <c r="F1336" s="22">
        <f t="shared" si="67"/>
        <v>1008.5680005665794</v>
      </c>
      <c r="G1336" s="22">
        <f t="shared" si="68"/>
        <v>1191.9440006695938</v>
      </c>
      <c r="I1336" s="10"/>
      <c r="J1336" s="10"/>
      <c r="K1336" s="10"/>
      <c r="L1336" s="10"/>
      <c r="M1336" s="10"/>
      <c r="N1336" s="10"/>
      <c r="O1336" s="10"/>
      <c r="P1336" s="10"/>
      <c r="Q1336" s="10"/>
      <c r="R1336" s="10"/>
      <c r="S1336" s="10"/>
      <c r="T1336" s="10"/>
      <c r="BK1336" s="63">
        <v>1420000</v>
      </c>
      <c r="BL1336" s="64">
        <v>2.1359038401498593</v>
      </c>
    </row>
    <row r="1337" spans="1:64" ht="25.5" customHeight="1" thickTop="1" thickBot="1" x14ac:dyDescent="0.25">
      <c r="A1337" s="20" t="str">
        <f t="shared" si="66"/>
        <v>2337WINGEN</v>
      </c>
      <c r="B1337" s="37">
        <v>2337</v>
      </c>
      <c r="C1337" s="37" t="s">
        <v>1870</v>
      </c>
      <c r="D1337" s="38" t="s">
        <v>800</v>
      </c>
      <c r="E1337" s="39">
        <v>916.88000051507208</v>
      </c>
      <c r="F1337" s="39">
        <f t="shared" si="67"/>
        <v>1008.5680005665794</v>
      </c>
      <c r="G1337" s="39">
        <f t="shared" si="68"/>
        <v>1191.9440006695938</v>
      </c>
      <c r="I1337" s="10"/>
      <c r="J1337" s="10"/>
      <c r="K1337" s="10"/>
      <c r="L1337" s="10"/>
      <c r="M1337" s="10"/>
      <c r="N1337" s="10"/>
      <c r="O1337" s="10"/>
      <c r="P1337" s="10"/>
      <c r="Q1337" s="10"/>
      <c r="R1337" s="10"/>
      <c r="S1337" s="10"/>
      <c r="T1337" s="10"/>
      <c r="BK1337" s="51">
        <v>1421000</v>
      </c>
      <c r="BL1337" s="52">
        <v>2.1371734831928402</v>
      </c>
    </row>
    <row r="1338" spans="1:64" ht="25.5" customHeight="1" thickTop="1" thickBot="1" x14ac:dyDescent="0.25">
      <c r="A1338" s="20" t="str">
        <f t="shared" si="66"/>
        <v>2337WOOLOOMA</v>
      </c>
      <c r="B1338" s="20">
        <v>2337</v>
      </c>
      <c r="C1338" s="20" t="s">
        <v>1871</v>
      </c>
      <c r="D1338" s="21" t="s">
        <v>800</v>
      </c>
      <c r="E1338" s="22">
        <v>916.88000051507208</v>
      </c>
      <c r="F1338" s="22">
        <f t="shared" si="67"/>
        <v>1008.5680005665794</v>
      </c>
      <c r="G1338" s="22">
        <f t="shared" si="68"/>
        <v>1191.9440006695938</v>
      </c>
      <c r="I1338" s="10"/>
      <c r="J1338" s="10"/>
      <c r="K1338" s="10"/>
      <c r="L1338" s="10"/>
      <c r="M1338" s="10"/>
      <c r="N1338" s="10"/>
      <c r="O1338" s="10"/>
      <c r="P1338" s="10"/>
      <c r="Q1338" s="10"/>
      <c r="R1338" s="10"/>
      <c r="S1338" s="10"/>
      <c r="T1338" s="10"/>
      <c r="BK1338" s="63">
        <v>1422000</v>
      </c>
      <c r="BL1338" s="64">
        <v>2.1384431262358206</v>
      </c>
    </row>
    <row r="1339" spans="1:64" ht="25.5" customHeight="1" thickTop="1" thickBot="1" x14ac:dyDescent="0.25">
      <c r="A1339" s="20" t="str">
        <f t="shared" si="66"/>
        <v>2338ARDGLEN</v>
      </c>
      <c r="B1339" s="37">
        <v>2338</v>
      </c>
      <c r="C1339" s="37" t="s">
        <v>1872</v>
      </c>
      <c r="D1339" s="38" t="s">
        <v>800</v>
      </c>
      <c r="E1339" s="39">
        <v>1000.271999833656</v>
      </c>
      <c r="F1339" s="39">
        <f t="shared" si="67"/>
        <v>1100.2991998170216</v>
      </c>
      <c r="G1339" s="39">
        <f t="shared" si="68"/>
        <v>1300.3535997837528</v>
      </c>
      <c r="I1339" s="10"/>
      <c r="J1339" s="10"/>
      <c r="K1339" s="10"/>
      <c r="L1339" s="10"/>
      <c r="M1339" s="10"/>
      <c r="N1339" s="10"/>
      <c r="O1339" s="10"/>
      <c r="P1339" s="10"/>
      <c r="Q1339" s="10"/>
      <c r="R1339" s="10"/>
      <c r="S1339" s="10"/>
      <c r="T1339" s="10"/>
      <c r="BK1339" s="51">
        <v>1423000</v>
      </c>
      <c r="BL1339" s="52">
        <v>2.1397127692788014</v>
      </c>
    </row>
    <row r="1340" spans="1:64" ht="25.5" customHeight="1" thickTop="1" thickBot="1" x14ac:dyDescent="0.25">
      <c r="A1340" s="20" t="str">
        <f t="shared" si="66"/>
        <v>2338BLANDFORD</v>
      </c>
      <c r="B1340" s="20">
        <v>2338</v>
      </c>
      <c r="C1340" s="20" t="s">
        <v>1873</v>
      </c>
      <c r="D1340" s="21" t="s">
        <v>800</v>
      </c>
      <c r="E1340" s="22">
        <v>1000.271999833656</v>
      </c>
      <c r="F1340" s="22">
        <f t="shared" si="67"/>
        <v>1100.2991998170216</v>
      </c>
      <c r="G1340" s="22">
        <f t="shared" si="68"/>
        <v>1300.3535997837528</v>
      </c>
      <c r="I1340" s="10"/>
      <c r="J1340" s="10"/>
      <c r="K1340" s="10"/>
      <c r="L1340" s="10"/>
      <c r="M1340" s="10"/>
      <c r="N1340" s="10"/>
      <c r="O1340" s="10"/>
      <c r="P1340" s="10"/>
      <c r="Q1340" s="10"/>
      <c r="R1340" s="10"/>
      <c r="S1340" s="10"/>
      <c r="T1340" s="10"/>
      <c r="BK1340" s="63">
        <v>1424000</v>
      </c>
      <c r="BL1340" s="64">
        <v>2.1409772088666874</v>
      </c>
    </row>
    <row r="1341" spans="1:64" ht="25.5" customHeight="1" thickTop="1" thickBot="1" x14ac:dyDescent="0.25">
      <c r="A1341" s="20" t="str">
        <f t="shared" si="66"/>
        <v>2338CRAWNEY</v>
      </c>
      <c r="B1341" s="37">
        <v>2338</v>
      </c>
      <c r="C1341" s="37" t="s">
        <v>1874</v>
      </c>
      <c r="D1341" s="38" t="s">
        <v>800</v>
      </c>
      <c r="E1341" s="39">
        <v>1000.271999833656</v>
      </c>
      <c r="F1341" s="39">
        <f t="shared" si="67"/>
        <v>1100.2991998170216</v>
      </c>
      <c r="G1341" s="39">
        <f t="shared" si="68"/>
        <v>1300.3535997837528</v>
      </c>
      <c r="I1341" s="10"/>
      <c r="J1341" s="10"/>
      <c r="K1341" s="10"/>
      <c r="L1341" s="10"/>
      <c r="M1341" s="10"/>
      <c r="N1341" s="10"/>
      <c r="O1341" s="10"/>
      <c r="P1341" s="10"/>
      <c r="Q1341" s="10"/>
      <c r="R1341" s="10"/>
      <c r="S1341" s="10"/>
      <c r="T1341" s="10"/>
      <c r="BK1341" s="51">
        <v>1425000</v>
      </c>
      <c r="BL1341" s="52">
        <v>2.1422468519096682</v>
      </c>
    </row>
    <row r="1342" spans="1:64" ht="25.5" customHeight="1" thickTop="1" thickBot="1" x14ac:dyDescent="0.25">
      <c r="A1342" s="20" t="str">
        <f t="shared" si="66"/>
        <v>2338GREEN CREEK</v>
      </c>
      <c r="B1342" s="20">
        <v>2338</v>
      </c>
      <c r="C1342" s="20" t="s">
        <v>1875</v>
      </c>
      <c r="D1342" s="21" t="s">
        <v>800</v>
      </c>
      <c r="E1342" s="22">
        <v>1000.271999833656</v>
      </c>
      <c r="F1342" s="22">
        <f t="shared" si="67"/>
        <v>1100.2991998170216</v>
      </c>
      <c r="G1342" s="22">
        <f t="shared" si="68"/>
        <v>1300.3535997837528</v>
      </c>
      <c r="I1342" s="10"/>
      <c r="J1342" s="10"/>
      <c r="K1342" s="10"/>
      <c r="L1342" s="10"/>
      <c r="M1342" s="10"/>
      <c r="N1342" s="10"/>
      <c r="O1342" s="10"/>
      <c r="P1342" s="10"/>
      <c r="Q1342" s="10"/>
      <c r="R1342" s="10"/>
      <c r="S1342" s="10"/>
      <c r="T1342" s="10"/>
      <c r="BK1342" s="63">
        <v>1426000</v>
      </c>
      <c r="BL1342" s="64">
        <v>2.1435112914975543</v>
      </c>
    </row>
    <row r="1343" spans="1:64" ht="25.5" customHeight="1" thickTop="1" thickBot="1" x14ac:dyDescent="0.25">
      <c r="A1343" s="20" t="str">
        <f t="shared" si="66"/>
        <v>2338MURRURUNDI</v>
      </c>
      <c r="B1343" s="37">
        <v>2338</v>
      </c>
      <c r="C1343" s="37" t="s">
        <v>1876</v>
      </c>
      <c r="D1343" s="38" t="s">
        <v>800</v>
      </c>
      <c r="E1343" s="39">
        <v>1000.271999833656</v>
      </c>
      <c r="F1343" s="39">
        <f t="shared" si="67"/>
        <v>1100.2991998170216</v>
      </c>
      <c r="G1343" s="39">
        <f t="shared" si="68"/>
        <v>1300.3535997837528</v>
      </c>
      <c r="I1343" s="10"/>
      <c r="J1343" s="10"/>
      <c r="K1343" s="10"/>
      <c r="L1343" s="10"/>
      <c r="M1343" s="10"/>
      <c r="N1343" s="10"/>
      <c r="O1343" s="10"/>
      <c r="P1343" s="10"/>
      <c r="Q1343" s="10"/>
      <c r="R1343" s="10"/>
      <c r="S1343" s="10"/>
      <c r="T1343" s="10"/>
      <c r="BK1343" s="51">
        <v>1427000</v>
      </c>
      <c r="BL1343" s="52">
        <v>2.1447861379956294</v>
      </c>
    </row>
    <row r="1344" spans="1:64" ht="25.5" customHeight="1" thickTop="1" thickBot="1" x14ac:dyDescent="0.25">
      <c r="A1344" s="20" t="str">
        <f t="shared" si="66"/>
        <v>2338PAGES RIVER</v>
      </c>
      <c r="B1344" s="20">
        <v>2338</v>
      </c>
      <c r="C1344" s="20" t="s">
        <v>1877</v>
      </c>
      <c r="D1344" s="21" t="s">
        <v>800</v>
      </c>
      <c r="E1344" s="22">
        <v>1000.271999833656</v>
      </c>
      <c r="F1344" s="22">
        <f t="shared" si="67"/>
        <v>1100.2991998170216</v>
      </c>
      <c r="G1344" s="22">
        <f t="shared" si="68"/>
        <v>1300.3535997837528</v>
      </c>
      <c r="I1344" s="10"/>
      <c r="J1344" s="10"/>
      <c r="K1344" s="10"/>
      <c r="L1344" s="10"/>
      <c r="M1344" s="10"/>
      <c r="N1344" s="10"/>
      <c r="O1344" s="10"/>
      <c r="P1344" s="10"/>
      <c r="Q1344" s="10"/>
      <c r="R1344" s="10"/>
      <c r="S1344" s="10"/>
      <c r="T1344" s="10"/>
      <c r="BK1344" s="63">
        <v>1428000</v>
      </c>
      <c r="BL1344" s="64">
        <v>2.1460557810386098</v>
      </c>
    </row>
    <row r="1345" spans="1:64" ht="25.5" customHeight="1" thickTop="1" thickBot="1" x14ac:dyDescent="0.25">
      <c r="A1345" s="20" t="str">
        <f t="shared" si="66"/>
        <v>2338SANDY CREEK</v>
      </c>
      <c r="B1345" s="37">
        <v>2338</v>
      </c>
      <c r="C1345" s="37" t="s">
        <v>1878</v>
      </c>
      <c r="D1345" s="38" t="s">
        <v>800</v>
      </c>
      <c r="E1345" s="39">
        <v>1000.271999833656</v>
      </c>
      <c r="F1345" s="39">
        <f t="shared" si="67"/>
        <v>1100.2991998170216</v>
      </c>
      <c r="G1345" s="39">
        <f t="shared" si="68"/>
        <v>1300.3535997837528</v>
      </c>
      <c r="I1345" s="10"/>
      <c r="J1345" s="10"/>
      <c r="K1345" s="10"/>
      <c r="L1345" s="10"/>
      <c r="M1345" s="10"/>
      <c r="N1345" s="10"/>
      <c r="O1345" s="10"/>
      <c r="P1345" s="10"/>
      <c r="Q1345" s="10"/>
      <c r="R1345" s="10"/>
      <c r="S1345" s="10"/>
      <c r="T1345" s="10"/>
      <c r="BK1345" s="51">
        <v>1429000</v>
      </c>
      <c r="BL1345" s="52">
        <v>2.1473202206264963</v>
      </c>
    </row>
    <row r="1346" spans="1:64" ht="25.5" customHeight="1" thickTop="1" thickBot="1" x14ac:dyDescent="0.25">
      <c r="A1346" s="20" t="str">
        <f t="shared" si="66"/>
        <v>2338SCOTTS CREEK</v>
      </c>
      <c r="B1346" s="20">
        <v>2338</v>
      </c>
      <c r="C1346" s="20" t="s">
        <v>1879</v>
      </c>
      <c r="D1346" s="21" t="s">
        <v>800</v>
      </c>
      <c r="E1346" s="22">
        <v>1000.271999833656</v>
      </c>
      <c r="F1346" s="22">
        <f t="shared" si="67"/>
        <v>1100.2991998170216</v>
      </c>
      <c r="G1346" s="22">
        <f t="shared" si="68"/>
        <v>1300.3535997837528</v>
      </c>
      <c r="I1346" s="10"/>
      <c r="J1346" s="10"/>
      <c r="K1346" s="10"/>
      <c r="L1346" s="10"/>
      <c r="M1346" s="10"/>
      <c r="N1346" s="10"/>
      <c r="O1346" s="10"/>
      <c r="P1346" s="10"/>
      <c r="Q1346" s="10"/>
      <c r="R1346" s="10"/>
      <c r="S1346" s="10"/>
      <c r="T1346" s="10"/>
      <c r="BK1346" s="63">
        <v>1430000</v>
      </c>
      <c r="BL1346" s="64">
        <v>2.1485846602143823</v>
      </c>
    </row>
    <row r="1347" spans="1:64" ht="25.5" customHeight="1" thickTop="1" thickBot="1" x14ac:dyDescent="0.25">
      <c r="A1347" s="20" t="str">
        <f t="shared" si="66"/>
        <v>2338TIMOR</v>
      </c>
      <c r="B1347" s="37">
        <v>2338</v>
      </c>
      <c r="C1347" s="37" t="s">
        <v>1880</v>
      </c>
      <c r="D1347" s="38" t="s">
        <v>800</v>
      </c>
      <c r="E1347" s="39">
        <v>1000.271999833656</v>
      </c>
      <c r="F1347" s="39">
        <f t="shared" si="67"/>
        <v>1100.2991998170216</v>
      </c>
      <c r="G1347" s="39">
        <f t="shared" si="68"/>
        <v>1300.3535997837528</v>
      </c>
      <c r="I1347" s="10"/>
      <c r="J1347" s="10"/>
      <c r="K1347" s="10"/>
      <c r="L1347" s="10"/>
      <c r="M1347" s="10"/>
      <c r="N1347" s="10"/>
      <c r="O1347" s="10"/>
      <c r="P1347" s="10"/>
      <c r="Q1347" s="10"/>
      <c r="R1347" s="10"/>
      <c r="S1347" s="10"/>
      <c r="T1347" s="10"/>
      <c r="BK1347" s="51">
        <v>1431000</v>
      </c>
      <c r="BL1347" s="52">
        <v>2.1498543032573632</v>
      </c>
    </row>
    <row r="1348" spans="1:64" ht="25.5" customHeight="1" thickTop="1" thickBot="1" x14ac:dyDescent="0.25">
      <c r="A1348" s="20" t="str">
        <f t="shared" si="66"/>
        <v>2339BIG JACKS CREEK</v>
      </c>
      <c r="B1348" s="20">
        <v>2339</v>
      </c>
      <c r="C1348" s="20" t="s">
        <v>1881</v>
      </c>
      <c r="D1348" s="21" t="s">
        <v>800</v>
      </c>
      <c r="E1348" s="22">
        <v>919.11800028391201</v>
      </c>
      <c r="F1348" s="22">
        <f t="shared" si="67"/>
        <v>1011.0298003123033</v>
      </c>
      <c r="G1348" s="22">
        <f t="shared" si="68"/>
        <v>1194.8534003690856</v>
      </c>
      <c r="I1348" s="10"/>
      <c r="J1348" s="10"/>
      <c r="K1348" s="10"/>
      <c r="L1348" s="10"/>
      <c r="M1348" s="10"/>
      <c r="N1348" s="10"/>
      <c r="O1348" s="10"/>
      <c r="P1348" s="10"/>
      <c r="Q1348" s="10"/>
      <c r="R1348" s="10"/>
      <c r="S1348" s="10"/>
      <c r="T1348" s="10"/>
      <c r="BK1348" s="63">
        <v>1432000</v>
      </c>
      <c r="BL1348" s="64">
        <v>2.1511239463003435</v>
      </c>
    </row>
    <row r="1349" spans="1:64" ht="25.5" customHeight="1" thickTop="1" thickBot="1" x14ac:dyDescent="0.25">
      <c r="A1349" s="20" t="str">
        <f t="shared" ref="A1349:A1412" si="69">CONCATENATE(B1349,C1349)</f>
        <v>2339BRAEFIELD</v>
      </c>
      <c r="B1349" s="37">
        <v>2339</v>
      </c>
      <c r="C1349" s="37" t="s">
        <v>1882</v>
      </c>
      <c r="D1349" s="38" t="s">
        <v>800</v>
      </c>
      <c r="E1349" s="39">
        <v>919.11800028391201</v>
      </c>
      <c r="F1349" s="39">
        <f t="shared" ref="F1349:F1412" si="70">1.1*E1349</f>
        <v>1011.0298003123033</v>
      </c>
      <c r="G1349" s="39">
        <f t="shared" ref="G1349:G1412" si="71">1.3*E1349</f>
        <v>1194.8534003690856</v>
      </c>
      <c r="I1349" s="10"/>
      <c r="J1349" s="10"/>
      <c r="K1349" s="10"/>
      <c r="L1349" s="10"/>
      <c r="M1349" s="10"/>
      <c r="N1349" s="10"/>
      <c r="O1349" s="10"/>
      <c r="P1349" s="10"/>
      <c r="Q1349" s="10"/>
      <c r="R1349" s="10"/>
      <c r="S1349" s="10"/>
      <c r="T1349" s="10"/>
      <c r="BK1349" s="51">
        <v>1433000</v>
      </c>
      <c r="BL1349" s="52">
        <v>2.15238838588823</v>
      </c>
    </row>
    <row r="1350" spans="1:64" ht="25.5" customHeight="1" thickTop="1" thickBot="1" x14ac:dyDescent="0.25">
      <c r="A1350" s="20" t="str">
        <f t="shared" si="69"/>
        <v>2339CATTLE CREEK</v>
      </c>
      <c r="B1350" s="20">
        <v>2339</v>
      </c>
      <c r="C1350" s="20" t="s">
        <v>1883</v>
      </c>
      <c r="D1350" s="21" t="s">
        <v>800</v>
      </c>
      <c r="E1350" s="22">
        <v>919.11800028391201</v>
      </c>
      <c r="F1350" s="22">
        <f t="shared" si="70"/>
        <v>1011.0298003123033</v>
      </c>
      <c r="G1350" s="22">
        <f t="shared" si="71"/>
        <v>1194.8534003690856</v>
      </c>
      <c r="I1350" s="10"/>
      <c r="J1350" s="10"/>
      <c r="K1350" s="10"/>
      <c r="L1350" s="10"/>
      <c r="M1350" s="10"/>
      <c r="N1350" s="10"/>
      <c r="O1350" s="10"/>
      <c r="P1350" s="10"/>
      <c r="Q1350" s="10"/>
      <c r="R1350" s="10"/>
      <c r="S1350" s="10"/>
      <c r="T1350" s="10"/>
      <c r="BK1350" s="63">
        <v>1434000</v>
      </c>
      <c r="BL1350" s="64">
        <v>2.1536580289312104</v>
      </c>
    </row>
    <row r="1351" spans="1:64" ht="25.5" customHeight="1" thickTop="1" thickBot="1" x14ac:dyDescent="0.25">
      <c r="A1351" s="20" t="str">
        <f t="shared" si="69"/>
        <v>2339CHILCOTTS CREEK</v>
      </c>
      <c r="B1351" s="37">
        <v>2339</v>
      </c>
      <c r="C1351" s="37" t="s">
        <v>1884</v>
      </c>
      <c r="D1351" s="38" t="s">
        <v>800</v>
      </c>
      <c r="E1351" s="39">
        <v>919.11800028391201</v>
      </c>
      <c r="F1351" s="39">
        <f t="shared" si="70"/>
        <v>1011.0298003123033</v>
      </c>
      <c r="G1351" s="39">
        <f t="shared" si="71"/>
        <v>1194.8534003690856</v>
      </c>
      <c r="I1351" s="10"/>
      <c r="J1351" s="10"/>
      <c r="K1351" s="10"/>
      <c r="L1351" s="10"/>
      <c r="M1351" s="10"/>
      <c r="N1351" s="10"/>
      <c r="O1351" s="10"/>
      <c r="P1351" s="10"/>
      <c r="Q1351" s="10"/>
      <c r="R1351" s="10"/>
      <c r="S1351" s="10"/>
      <c r="T1351" s="10"/>
      <c r="BK1351" s="51">
        <v>1435000</v>
      </c>
      <c r="BL1351" s="52">
        <v>2.1549276719741908</v>
      </c>
    </row>
    <row r="1352" spans="1:64" ht="25.5" customHeight="1" thickTop="1" thickBot="1" x14ac:dyDescent="0.25">
      <c r="A1352" s="20" t="str">
        <f t="shared" si="69"/>
        <v>2339LITTLE JACKS CREEK</v>
      </c>
      <c r="B1352" s="20">
        <v>2339</v>
      </c>
      <c r="C1352" s="20" t="s">
        <v>1885</v>
      </c>
      <c r="D1352" s="21" t="s">
        <v>800</v>
      </c>
      <c r="E1352" s="22">
        <v>919.11800028391201</v>
      </c>
      <c r="F1352" s="22">
        <f t="shared" si="70"/>
        <v>1011.0298003123033</v>
      </c>
      <c r="G1352" s="22">
        <f t="shared" si="71"/>
        <v>1194.8534003690856</v>
      </c>
      <c r="I1352" s="10"/>
      <c r="J1352" s="10"/>
      <c r="K1352" s="10"/>
      <c r="L1352" s="10"/>
      <c r="M1352" s="10"/>
      <c r="N1352" s="10"/>
      <c r="O1352" s="10"/>
      <c r="P1352" s="10"/>
      <c r="Q1352" s="10"/>
      <c r="R1352" s="10"/>
      <c r="S1352" s="10"/>
      <c r="T1352" s="10"/>
      <c r="BK1352" s="63">
        <v>1436000</v>
      </c>
      <c r="BL1352" s="64">
        <v>2.1561973150171712</v>
      </c>
    </row>
    <row r="1353" spans="1:64" ht="25.5" customHeight="1" thickTop="1" thickBot="1" x14ac:dyDescent="0.25">
      <c r="A1353" s="20" t="str">
        <f t="shared" si="69"/>
        <v>2339MACDONALDS CREEK</v>
      </c>
      <c r="B1353" s="37">
        <v>2339</v>
      </c>
      <c r="C1353" s="37" t="s">
        <v>1886</v>
      </c>
      <c r="D1353" s="38" t="s">
        <v>800</v>
      </c>
      <c r="E1353" s="39">
        <v>919.11800028391201</v>
      </c>
      <c r="F1353" s="39">
        <f t="shared" si="70"/>
        <v>1011.0298003123033</v>
      </c>
      <c r="G1353" s="39">
        <f t="shared" si="71"/>
        <v>1194.8534003690856</v>
      </c>
      <c r="I1353" s="10"/>
      <c r="J1353" s="10"/>
      <c r="K1353" s="10"/>
      <c r="L1353" s="10"/>
      <c r="M1353" s="10"/>
      <c r="N1353" s="10"/>
      <c r="O1353" s="10"/>
      <c r="P1353" s="10"/>
      <c r="Q1353" s="10"/>
      <c r="R1353" s="10"/>
      <c r="S1353" s="10"/>
      <c r="T1353" s="10"/>
      <c r="BK1353" s="51">
        <v>1437000</v>
      </c>
      <c r="BL1353" s="52">
        <v>2.157466958060152</v>
      </c>
    </row>
    <row r="1354" spans="1:64" ht="25.5" customHeight="1" thickTop="1" thickBot="1" x14ac:dyDescent="0.25">
      <c r="A1354" s="20" t="str">
        <f t="shared" si="69"/>
        <v>2339PARRAWEENA</v>
      </c>
      <c r="B1354" s="20">
        <v>2339</v>
      </c>
      <c r="C1354" s="20" t="s">
        <v>1887</v>
      </c>
      <c r="D1354" s="21" t="s">
        <v>800</v>
      </c>
      <c r="E1354" s="22">
        <v>919.11800028391201</v>
      </c>
      <c r="F1354" s="22">
        <f t="shared" si="70"/>
        <v>1011.0298003123033</v>
      </c>
      <c r="G1354" s="22">
        <f t="shared" si="71"/>
        <v>1194.8534003690856</v>
      </c>
      <c r="I1354" s="10"/>
      <c r="J1354" s="10"/>
      <c r="K1354" s="10"/>
      <c r="L1354" s="10"/>
      <c r="M1354" s="10"/>
      <c r="N1354" s="10"/>
      <c r="O1354" s="10"/>
      <c r="P1354" s="10"/>
      <c r="Q1354" s="10"/>
      <c r="R1354" s="10"/>
      <c r="S1354" s="10"/>
      <c r="T1354" s="10"/>
      <c r="BK1354" s="63">
        <v>1438000</v>
      </c>
      <c r="BL1354" s="64">
        <v>2.158731397648038</v>
      </c>
    </row>
    <row r="1355" spans="1:64" ht="25.5" customHeight="1" thickTop="1" thickBot="1" x14ac:dyDescent="0.25">
      <c r="A1355" s="20" t="str">
        <f t="shared" si="69"/>
        <v>2339WARRAH</v>
      </c>
      <c r="B1355" s="37">
        <v>2339</v>
      </c>
      <c r="C1355" s="37" t="s">
        <v>1888</v>
      </c>
      <c r="D1355" s="38" t="s">
        <v>800</v>
      </c>
      <c r="E1355" s="39">
        <v>919.11800028391201</v>
      </c>
      <c r="F1355" s="39">
        <f t="shared" si="70"/>
        <v>1011.0298003123033</v>
      </c>
      <c r="G1355" s="39">
        <f t="shared" si="71"/>
        <v>1194.8534003690856</v>
      </c>
      <c r="I1355" s="10"/>
      <c r="J1355" s="10"/>
      <c r="K1355" s="10"/>
      <c r="L1355" s="10"/>
      <c r="M1355" s="10"/>
      <c r="N1355" s="10"/>
      <c r="O1355" s="10"/>
      <c r="P1355" s="10"/>
      <c r="Q1355" s="10"/>
      <c r="R1355" s="10"/>
      <c r="S1355" s="10"/>
      <c r="T1355" s="10"/>
      <c r="BK1355" s="51">
        <v>1439000</v>
      </c>
      <c r="BL1355" s="52">
        <v>2.1600010406910188</v>
      </c>
    </row>
    <row r="1356" spans="1:64" ht="25.5" customHeight="1" thickTop="1" thickBot="1" x14ac:dyDescent="0.25">
      <c r="A1356" s="20" t="str">
        <f t="shared" si="69"/>
        <v>2339WARRAH CREEK</v>
      </c>
      <c r="B1356" s="20">
        <v>2339</v>
      </c>
      <c r="C1356" s="20" t="s">
        <v>1889</v>
      </c>
      <c r="D1356" s="21" t="s">
        <v>800</v>
      </c>
      <c r="E1356" s="22">
        <v>919.11800028391201</v>
      </c>
      <c r="F1356" s="22">
        <f t="shared" si="70"/>
        <v>1011.0298003123033</v>
      </c>
      <c r="G1356" s="22">
        <f t="shared" si="71"/>
        <v>1194.8534003690856</v>
      </c>
      <c r="I1356" s="10"/>
      <c r="J1356" s="10"/>
      <c r="K1356" s="10"/>
      <c r="L1356" s="10"/>
      <c r="M1356" s="10"/>
      <c r="N1356" s="10"/>
      <c r="O1356" s="10"/>
      <c r="P1356" s="10"/>
      <c r="Q1356" s="10"/>
      <c r="R1356" s="10"/>
      <c r="S1356" s="10"/>
      <c r="T1356" s="10"/>
      <c r="BK1356" s="63">
        <v>1440000</v>
      </c>
      <c r="BL1356" s="64">
        <v>2.1612654802789053</v>
      </c>
    </row>
    <row r="1357" spans="1:64" ht="25.5" customHeight="1" thickTop="1" thickBot="1" x14ac:dyDescent="0.25">
      <c r="A1357" s="20" t="str">
        <f t="shared" si="69"/>
        <v>2339WILLOW TREE</v>
      </c>
      <c r="B1357" s="37">
        <v>2339</v>
      </c>
      <c r="C1357" s="37" t="s">
        <v>1890</v>
      </c>
      <c r="D1357" s="38" t="s">
        <v>800</v>
      </c>
      <c r="E1357" s="39">
        <v>919.11800028391201</v>
      </c>
      <c r="F1357" s="39">
        <f t="shared" si="70"/>
        <v>1011.0298003123033</v>
      </c>
      <c r="G1357" s="39">
        <f t="shared" si="71"/>
        <v>1194.8534003690856</v>
      </c>
      <c r="I1357" s="10"/>
      <c r="J1357" s="10"/>
      <c r="K1357" s="10"/>
      <c r="L1357" s="10"/>
      <c r="M1357" s="10"/>
      <c r="N1357" s="10"/>
      <c r="O1357" s="10"/>
      <c r="P1357" s="10"/>
      <c r="Q1357" s="10"/>
      <c r="R1357" s="10"/>
      <c r="S1357" s="10"/>
      <c r="T1357" s="10"/>
      <c r="BK1357" s="51">
        <v>1441000</v>
      </c>
      <c r="BL1357" s="52">
        <v>2.1625299198667913</v>
      </c>
    </row>
    <row r="1358" spans="1:64" ht="25.5" customHeight="1" thickTop="1" thickBot="1" x14ac:dyDescent="0.25">
      <c r="A1358" s="20" t="str">
        <f t="shared" si="69"/>
        <v>2340APPLEBY</v>
      </c>
      <c r="B1358" s="20">
        <v>2340</v>
      </c>
      <c r="C1358" s="20" t="s">
        <v>1891</v>
      </c>
      <c r="D1358" s="21" t="s">
        <v>800</v>
      </c>
      <c r="E1358" s="22">
        <v>873.13399975199206</v>
      </c>
      <c r="F1358" s="22">
        <f t="shared" si="70"/>
        <v>960.4473997271914</v>
      </c>
      <c r="G1358" s="22">
        <f t="shared" si="71"/>
        <v>1135.0741996775898</v>
      </c>
      <c r="I1358" s="10"/>
      <c r="J1358" s="10"/>
      <c r="K1358" s="10"/>
      <c r="L1358" s="10"/>
      <c r="M1358" s="10"/>
      <c r="N1358" s="10"/>
      <c r="O1358" s="10"/>
      <c r="P1358" s="10"/>
      <c r="Q1358" s="10"/>
      <c r="R1358" s="10"/>
      <c r="S1358" s="10"/>
      <c r="T1358" s="10"/>
      <c r="BK1358" s="63">
        <v>1442000</v>
      </c>
      <c r="BL1358" s="64">
        <v>2.1637943594546778</v>
      </c>
    </row>
    <row r="1359" spans="1:64" ht="25.5" customHeight="1" thickTop="1" thickBot="1" x14ac:dyDescent="0.25">
      <c r="A1359" s="20" t="str">
        <f t="shared" si="69"/>
        <v>2340BECTIVE</v>
      </c>
      <c r="B1359" s="37">
        <v>2340</v>
      </c>
      <c r="C1359" s="37" t="s">
        <v>1892</v>
      </c>
      <c r="D1359" s="38" t="s">
        <v>800</v>
      </c>
      <c r="E1359" s="39">
        <v>873.13399975199206</v>
      </c>
      <c r="F1359" s="39">
        <f t="shared" si="70"/>
        <v>960.4473997271914</v>
      </c>
      <c r="G1359" s="39">
        <f t="shared" si="71"/>
        <v>1135.0741996775898</v>
      </c>
      <c r="I1359" s="10"/>
      <c r="J1359" s="10"/>
      <c r="K1359" s="10"/>
      <c r="L1359" s="10"/>
      <c r="M1359" s="10"/>
      <c r="N1359" s="10"/>
      <c r="O1359" s="10"/>
      <c r="P1359" s="10"/>
      <c r="Q1359" s="10"/>
      <c r="R1359" s="10"/>
      <c r="S1359" s="10"/>
      <c r="T1359" s="10"/>
      <c r="BK1359" s="51">
        <v>1443000</v>
      </c>
      <c r="BL1359" s="52">
        <v>2.1650587990425647</v>
      </c>
    </row>
    <row r="1360" spans="1:64" ht="25.5" customHeight="1" thickTop="1" thickBot="1" x14ac:dyDescent="0.25">
      <c r="A1360" s="20" t="str">
        <f t="shared" si="69"/>
        <v>2340BITHRAMERE</v>
      </c>
      <c r="B1360" s="20">
        <v>2340</v>
      </c>
      <c r="C1360" s="20" t="s">
        <v>1893</v>
      </c>
      <c r="D1360" s="21" t="s">
        <v>800</v>
      </c>
      <c r="E1360" s="22">
        <v>873.13399975199206</v>
      </c>
      <c r="F1360" s="22">
        <f t="shared" si="70"/>
        <v>960.4473997271914</v>
      </c>
      <c r="G1360" s="22">
        <f t="shared" si="71"/>
        <v>1135.0741996775898</v>
      </c>
      <c r="I1360" s="10"/>
      <c r="J1360" s="10"/>
      <c r="K1360" s="10"/>
      <c r="L1360" s="10"/>
      <c r="M1360" s="10"/>
      <c r="N1360" s="10"/>
      <c r="O1360" s="10"/>
      <c r="P1360" s="10"/>
      <c r="Q1360" s="10"/>
      <c r="R1360" s="10"/>
      <c r="S1360" s="10"/>
      <c r="T1360" s="10"/>
      <c r="BK1360" s="63">
        <v>1444000</v>
      </c>
      <c r="BL1360" s="64">
        <v>2.1663388489957334</v>
      </c>
    </row>
    <row r="1361" spans="1:64" ht="25.5" customHeight="1" thickTop="1" thickBot="1" x14ac:dyDescent="0.25">
      <c r="A1361" s="20" t="str">
        <f t="shared" si="69"/>
        <v>2340BOWLING ALLEY POINT</v>
      </c>
      <c r="B1361" s="37">
        <v>2340</v>
      </c>
      <c r="C1361" s="37" t="s">
        <v>1894</v>
      </c>
      <c r="D1361" s="38" t="s">
        <v>800</v>
      </c>
      <c r="E1361" s="39">
        <v>873.13399975199206</v>
      </c>
      <c r="F1361" s="39">
        <f t="shared" si="70"/>
        <v>960.4473997271914</v>
      </c>
      <c r="G1361" s="39">
        <f t="shared" si="71"/>
        <v>1135.0741996775898</v>
      </c>
      <c r="I1361" s="10"/>
      <c r="J1361" s="10"/>
      <c r="K1361" s="10"/>
      <c r="L1361" s="10"/>
      <c r="M1361" s="10"/>
      <c r="N1361" s="10"/>
      <c r="O1361" s="10"/>
      <c r="P1361" s="10"/>
      <c r="Q1361" s="10"/>
      <c r="R1361" s="10"/>
      <c r="S1361" s="10"/>
      <c r="T1361" s="10"/>
      <c r="BK1361" s="51">
        <v>1445000</v>
      </c>
      <c r="BL1361" s="52">
        <v>2.1676032885836194</v>
      </c>
    </row>
    <row r="1362" spans="1:64" ht="25.5" customHeight="1" thickTop="1" thickBot="1" x14ac:dyDescent="0.25">
      <c r="A1362" s="20" t="str">
        <f t="shared" si="69"/>
        <v>2340CALALA</v>
      </c>
      <c r="B1362" s="20">
        <v>2340</v>
      </c>
      <c r="C1362" s="20" t="s">
        <v>1895</v>
      </c>
      <c r="D1362" s="21" t="s">
        <v>800</v>
      </c>
      <c r="E1362" s="22">
        <v>873.13399975199206</v>
      </c>
      <c r="F1362" s="22">
        <f t="shared" si="70"/>
        <v>960.4473997271914</v>
      </c>
      <c r="G1362" s="22">
        <f t="shared" si="71"/>
        <v>1135.0741996775898</v>
      </c>
      <c r="I1362" s="10"/>
      <c r="J1362" s="10"/>
      <c r="K1362" s="10"/>
      <c r="L1362" s="10"/>
      <c r="M1362" s="10"/>
      <c r="N1362" s="10"/>
      <c r="O1362" s="10"/>
      <c r="P1362" s="10"/>
      <c r="Q1362" s="10"/>
      <c r="R1362" s="10"/>
      <c r="S1362" s="10"/>
      <c r="T1362" s="10"/>
      <c r="BK1362" s="63">
        <v>1446000</v>
      </c>
      <c r="BL1362" s="64">
        <v>2.1688677281715059</v>
      </c>
    </row>
    <row r="1363" spans="1:64" ht="25.5" customHeight="1" thickTop="1" thickBot="1" x14ac:dyDescent="0.25">
      <c r="A1363" s="20" t="str">
        <f t="shared" si="69"/>
        <v>2340CARROLL</v>
      </c>
      <c r="B1363" s="37">
        <v>2340</v>
      </c>
      <c r="C1363" s="37" t="s">
        <v>1896</v>
      </c>
      <c r="D1363" s="38" t="s">
        <v>800</v>
      </c>
      <c r="E1363" s="39">
        <v>873.13399975199206</v>
      </c>
      <c r="F1363" s="39">
        <f t="shared" si="70"/>
        <v>960.4473997271914</v>
      </c>
      <c r="G1363" s="39">
        <f t="shared" si="71"/>
        <v>1135.0741996775898</v>
      </c>
      <c r="I1363" s="10"/>
      <c r="J1363" s="10"/>
      <c r="K1363" s="10"/>
      <c r="L1363" s="10"/>
      <c r="M1363" s="10"/>
      <c r="N1363" s="10"/>
      <c r="O1363" s="10"/>
      <c r="P1363" s="10"/>
      <c r="Q1363" s="10"/>
      <c r="R1363" s="10"/>
      <c r="S1363" s="10"/>
      <c r="T1363" s="10"/>
      <c r="BK1363" s="51">
        <v>1447000</v>
      </c>
      <c r="BL1363" s="52">
        <v>2.1701373712144862</v>
      </c>
    </row>
    <row r="1364" spans="1:64" ht="25.5" customHeight="1" thickTop="1" thickBot="1" x14ac:dyDescent="0.25">
      <c r="A1364" s="20" t="str">
        <f t="shared" si="69"/>
        <v>2340DARUKA</v>
      </c>
      <c r="B1364" s="20">
        <v>2340</v>
      </c>
      <c r="C1364" s="20" t="s">
        <v>1897</v>
      </c>
      <c r="D1364" s="21" t="s">
        <v>800</v>
      </c>
      <c r="E1364" s="22">
        <v>873.13399975199206</v>
      </c>
      <c r="F1364" s="22">
        <f t="shared" si="70"/>
        <v>960.4473997271914</v>
      </c>
      <c r="G1364" s="22">
        <f t="shared" si="71"/>
        <v>1135.0741996775898</v>
      </c>
      <c r="I1364" s="10"/>
      <c r="J1364" s="10"/>
      <c r="K1364" s="10"/>
      <c r="L1364" s="10"/>
      <c r="M1364" s="10"/>
      <c r="N1364" s="10"/>
      <c r="O1364" s="10"/>
      <c r="P1364" s="10"/>
      <c r="Q1364" s="10"/>
      <c r="R1364" s="10"/>
      <c r="S1364" s="10"/>
      <c r="T1364" s="10"/>
      <c r="BK1364" s="63">
        <v>1448000</v>
      </c>
      <c r="BL1364" s="64">
        <v>2.1713914038921844</v>
      </c>
    </row>
    <row r="1365" spans="1:64" ht="25.5" customHeight="1" thickTop="1" thickBot="1" x14ac:dyDescent="0.25">
      <c r="A1365" s="20" t="str">
        <f t="shared" si="69"/>
        <v>2340DUNCANS CREEK</v>
      </c>
      <c r="B1365" s="37">
        <v>2340</v>
      </c>
      <c r="C1365" s="37" t="s">
        <v>1898</v>
      </c>
      <c r="D1365" s="38" t="s">
        <v>800</v>
      </c>
      <c r="E1365" s="39">
        <v>873.13399975199206</v>
      </c>
      <c r="F1365" s="39">
        <f t="shared" si="70"/>
        <v>960.4473997271914</v>
      </c>
      <c r="G1365" s="39">
        <f t="shared" si="71"/>
        <v>1135.0741996775898</v>
      </c>
      <c r="I1365" s="10"/>
      <c r="J1365" s="10"/>
      <c r="K1365" s="10"/>
      <c r="L1365" s="10"/>
      <c r="M1365" s="10"/>
      <c r="N1365" s="10"/>
      <c r="O1365" s="10"/>
      <c r="P1365" s="10"/>
      <c r="Q1365" s="10"/>
      <c r="R1365" s="10"/>
      <c r="S1365" s="10"/>
      <c r="T1365" s="10"/>
      <c r="BK1365" s="51">
        <v>1449000</v>
      </c>
      <c r="BL1365" s="52">
        <v>2.1726662503902592</v>
      </c>
    </row>
    <row r="1366" spans="1:64" ht="25.5" customHeight="1" thickTop="1" thickBot="1" x14ac:dyDescent="0.25">
      <c r="A1366" s="20" t="str">
        <f t="shared" si="69"/>
        <v>2340DUNGOWAN</v>
      </c>
      <c r="B1366" s="20">
        <v>2340</v>
      </c>
      <c r="C1366" s="20" t="s">
        <v>1899</v>
      </c>
      <c r="D1366" s="21" t="s">
        <v>800</v>
      </c>
      <c r="E1366" s="22">
        <v>873.13399975199206</v>
      </c>
      <c r="F1366" s="22">
        <f t="shared" si="70"/>
        <v>960.4473997271914</v>
      </c>
      <c r="G1366" s="22">
        <f t="shared" si="71"/>
        <v>1135.0741996775898</v>
      </c>
      <c r="I1366" s="10"/>
      <c r="J1366" s="10"/>
      <c r="K1366" s="10"/>
      <c r="L1366" s="10"/>
      <c r="M1366" s="10"/>
      <c r="N1366" s="10"/>
      <c r="O1366" s="10"/>
      <c r="P1366" s="10"/>
      <c r="Q1366" s="10"/>
      <c r="R1366" s="10"/>
      <c r="S1366" s="10"/>
      <c r="T1366" s="10"/>
      <c r="BK1366" s="63">
        <v>1450000</v>
      </c>
      <c r="BL1366" s="64">
        <v>2.1739306899781452</v>
      </c>
    </row>
    <row r="1367" spans="1:64" ht="25.5" customHeight="1" thickTop="1" thickBot="1" x14ac:dyDescent="0.25">
      <c r="A1367" s="20" t="str">
        <f t="shared" si="69"/>
        <v>2340EAST TAMWORTH</v>
      </c>
      <c r="B1367" s="37">
        <v>2340</v>
      </c>
      <c r="C1367" s="37" t="s">
        <v>1900</v>
      </c>
      <c r="D1367" s="38" t="s">
        <v>800</v>
      </c>
      <c r="E1367" s="39">
        <v>873.13399975199206</v>
      </c>
      <c r="F1367" s="39">
        <f t="shared" si="70"/>
        <v>960.4473997271914</v>
      </c>
      <c r="G1367" s="39">
        <f t="shared" si="71"/>
        <v>1135.0741996775898</v>
      </c>
      <c r="I1367" s="10"/>
      <c r="J1367" s="10"/>
      <c r="K1367" s="10"/>
      <c r="L1367" s="10"/>
      <c r="M1367" s="10"/>
      <c r="N1367" s="10"/>
      <c r="O1367" s="10"/>
      <c r="P1367" s="10"/>
      <c r="Q1367" s="10"/>
      <c r="R1367" s="10"/>
      <c r="S1367" s="10"/>
      <c r="T1367" s="10"/>
      <c r="BK1367" s="51">
        <v>1451000</v>
      </c>
      <c r="BL1367" s="52">
        <v>2.1751951295660317</v>
      </c>
    </row>
    <row r="1368" spans="1:64" ht="25.5" customHeight="1" thickTop="1" thickBot="1" x14ac:dyDescent="0.25">
      <c r="A1368" s="20" t="str">
        <f t="shared" si="69"/>
        <v>2340GAROO</v>
      </c>
      <c r="B1368" s="20">
        <v>2340</v>
      </c>
      <c r="C1368" s="20" t="s">
        <v>1901</v>
      </c>
      <c r="D1368" s="21" t="s">
        <v>800</v>
      </c>
      <c r="E1368" s="22">
        <v>873.13399975199206</v>
      </c>
      <c r="F1368" s="22">
        <f t="shared" si="70"/>
        <v>960.4473997271914</v>
      </c>
      <c r="G1368" s="22">
        <f t="shared" si="71"/>
        <v>1135.0741996775898</v>
      </c>
      <c r="I1368" s="10"/>
      <c r="J1368" s="10"/>
      <c r="K1368" s="10"/>
      <c r="L1368" s="10"/>
      <c r="M1368" s="10"/>
      <c r="N1368" s="10"/>
      <c r="O1368" s="10"/>
      <c r="P1368" s="10"/>
      <c r="Q1368" s="10"/>
      <c r="R1368" s="10"/>
      <c r="S1368" s="10"/>
      <c r="T1368" s="10"/>
      <c r="BK1368" s="63">
        <v>1452000</v>
      </c>
      <c r="BL1368" s="64">
        <v>2.1764595691539186</v>
      </c>
    </row>
    <row r="1369" spans="1:64" ht="25.5" customHeight="1" thickTop="1" thickBot="1" x14ac:dyDescent="0.25">
      <c r="A1369" s="20" t="str">
        <f t="shared" si="69"/>
        <v>2340GIDLEY</v>
      </c>
      <c r="B1369" s="37">
        <v>2340</v>
      </c>
      <c r="C1369" s="37" t="s">
        <v>1902</v>
      </c>
      <c r="D1369" s="38" t="s">
        <v>800</v>
      </c>
      <c r="E1369" s="39">
        <v>873.13399975199206</v>
      </c>
      <c r="F1369" s="39">
        <f t="shared" si="70"/>
        <v>960.4473997271914</v>
      </c>
      <c r="G1369" s="39">
        <f t="shared" si="71"/>
        <v>1135.0741996775898</v>
      </c>
      <c r="I1369" s="10"/>
      <c r="J1369" s="10"/>
      <c r="K1369" s="10"/>
      <c r="L1369" s="10"/>
      <c r="M1369" s="10"/>
      <c r="N1369" s="10"/>
      <c r="O1369" s="10"/>
      <c r="P1369" s="10"/>
      <c r="Q1369" s="10"/>
      <c r="R1369" s="10"/>
      <c r="S1369" s="10"/>
      <c r="T1369" s="10"/>
      <c r="BK1369" s="51">
        <v>1453000</v>
      </c>
      <c r="BL1369" s="52">
        <v>2.1777188052867107</v>
      </c>
    </row>
    <row r="1370" spans="1:64" ht="25.5" customHeight="1" thickTop="1" thickBot="1" x14ac:dyDescent="0.25">
      <c r="A1370" s="20" t="str">
        <f t="shared" si="69"/>
        <v>2340GOONOO GOONOO</v>
      </c>
      <c r="B1370" s="20">
        <v>2340</v>
      </c>
      <c r="C1370" s="20" t="s">
        <v>1903</v>
      </c>
      <c r="D1370" s="21" t="s">
        <v>800</v>
      </c>
      <c r="E1370" s="22">
        <v>873.13399975199206</v>
      </c>
      <c r="F1370" s="22">
        <f t="shared" si="70"/>
        <v>960.4473997271914</v>
      </c>
      <c r="G1370" s="22">
        <f t="shared" si="71"/>
        <v>1135.0741996775898</v>
      </c>
      <c r="I1370" s="10"/>
      <c r="J1370" s="10"/>
      <c r="K1370" s="10"/>
      <c r="L1370" s="10"/>
      <c r="M1370" s="10"/>
      <c r="N1370" s="10"/>
      <c r="O1370" s="10"/>
      <c r="P1370" s="10"/>
      <c r="Q1370" s="10"/>
      <c r="R1370" s="10"/>
      <c r="S1370" s="10"/>
      <c r="T1370" s="10"/>
      <c r="BK1370" s="63">
        <v>1454000</v>
      </c>
      <c r="BL1370" s="64">
        <v>2.1789936517847854</v>
      </c>
    </row>
    <row r="1371" spans="1:64" ht="25.5" customHeight="1" thickTop="1" thickBot="1" x14ac:dyDescent="0.25">
      <c r="A1371" s="20" t="str">
        <f t="shared" si="69"/>
        <v>2340GOWRIE</v>
      </c>
      <c r="B1371" s="37">
        <v>2340</v>
      </c>
      <c r="C1371" s="37" t="s">
        <v>1781</v>
      </c>
      <c r="D1371" s="38" t="s">
        <v>800</v>
      </c>
      <c r="E1371" s="39">
        <v>873.13399975199206</v>
      </c>
      <c r="F1371" s="39">
        <f t="shared" si="70"/>
        <v>960.4473997271914</v>
      </c>
      <c r="G1371" s="39">
        <f t="shared" si="71"/>
        <v>1135.0741996775898</v>
      </c>
      <c r="I1371" s="10"/>
      <c r="J1371" s="10"/>
      <c r="K1371" s="10"/>
      <c r="L1371" s="10"/>
      <c r="M1371" s="10"/>
      <c r="N1371" s="10"/>
      <c r="O1371" s="10"/>
      <c r="P1371" s="10"/>
      <c r="Q1371" s="10"/>
      <c r="R1371" s="10"/>
      <c r="S1371" s="10"/>
      <c r="T1371" s="10"/>
      <c r="BK1371" s="51">
        <v>1455000</v>
      </c>
      <c r="BL1371" s="52">
        <v>2.1802632948277654</v>
      </c>
    </row>
    <row r="1372" spans="1:64" ht="25.5" customHeight="1" thickTop="1" thickBot="1" x14ac:dyDescent="0.25">
      <c r="A1372" s="20" t="str">
        <f t="shared" si="69"/>
        <v>2340HALLSVILLE</v>
      </c>
      <c r="B1372" s="20">
        <v>2340</v>
      </c>
      <c r="C1372" s="20" t="s">
        <v>1904</v>
      </c>
      <c r="D1372" s="21" t="s">
        <v>800</v>
      </c>
      <c r="E1372" s="22">
        <v>873.13399975199206</v>
      </c>
      <c r="F1372" s="22">
        <f t="shared" si="70"/>
        <v>960.4473997271914</v>
      </c>
      <c r="G1372" s="22">
        <f t="shared" si="71"/>
        <v>1135.0741996775898</v>
      </c>
      <c r="I1372" s="10"/>
      <c r="J1372" s="10"/>
      <c r="K1372" s="10"/>
      <c r="L1372" s="10"/>
      <c r="M1372" s="10"/>
      <c r="N1372" s="10"/>
      <c r="O1372" s="10"/>
      <c r="P1372" s="10"/>
      <c r="Q1372" s="10"/>
      <c r="R1372" s="10"/>
      <c r="S1372" s="10"/>
      <c r="T1372" s="10"/>
      <c r="BK1372" s="63">
        <v>1456000</v>
      </c>
      <c r="BL1372" s="64">
        <v>2.1815277344156518</v>
      </c>
    </row>
    <row r="1373" spans="1:64" ht="25.5" customHeight="1" thickTop="1" thickBot="1" x14ac:dyDescent="0.25">
      <c r="A1373" s="20" t="str">
        <f t="shared" si="69"/>
        <v>2340HANGING ROCK</v>
      </c>
      <c r="B1373" s="37">
        <v>2340</v>
      </c>
      <c r="C1373" s="37" t="s">
        <v>1905</v>
      </c>
      <c r="D1373" s="38" t="s">
        <v>800</v>
      </c>
      <c r="E1373" s="39">
        <v>873.13399975199206</v>
      </c>
      <c r="F1373" s="39">
        <f t="shared" si="70"/>
        <v>960.4473997271914</v>
      </c>
      <c r="G1373" s="39">
        <f t="shared" si="71"/>
        <v>1135.0741996775898</v>
      </c>
      <c r="I1373" s="10"/>
      <c r="J1373" s="10"/>
      <c r="K1373" s="10"/>
      <c r="L1373" s="10"/>
      <c r="M1373" s="10"/>
      <c r="N1373" s="10"/>
      <c r="O1373" s="10"/>
      <c r="P1373" s="10"/>
      <c r="Q1373" s="10"/>
      <c r="R1373" s="10"/>
      <c r="S1373" s="10"/>
      <c r="T1373" s="10"/>
      <c r="BK1373" s="51">
        <v>1457000</v>
      </c>
      <c r="BL1373" s="52">
        <v>2.1827973774586322</v>
      </c>
    </row>
    <row r="1374" spans="1:64" ht="25.5" customHeight="1" thickTop="1" thickBot="1" x14ac:dyDescent="0.25">
      <c r="A1374" s="20" t="str">
        <f t="shared" si="69"/>
        <v>2340HILLVUE</v>
      </c>
      <c r="B1374" s="20">
        <v>2340</v>
      </c>
      <c r="C1374" s="20" t="s">
        <v>1906</v>
      </c>
      <c r="D1374" s="21" t="s">
        <v>800</v>
      </c>
      <c r="E1374" s="22">
        <v>873.13399975199206</v>
      </c>
      <c r="F1374" s="22">
        <f t="shared" si="70"/>
        <v>960.4473997271914</v>
      </c>
      <c r="G1374" s="22">
        <f t="shared" si="71"/>
        <v>1135.0741996775898</v>
      </c>
      <c r="I1374" s="10"/>
      <c r="J1374" s="10"/>
      <c r="K1374" s="10"/>
      <c r="L1374" s="10"/>
      <c r="M1374" s="10"/>
      <c r="N1374" s="10"/>
      <c r="O1374" s="10"/>
      <c r="P1374" s="10"/>
      <c r="Q1374" s="10"/>
      <c r="R1374" s="10"/>
      <c r="S1374" s="10"/>
      <c r="T1374" s="10"/>
      <c r="BK1374" s="63">
        <v>1458000</v>
      </c>
      <c r="BL1374" s="64">
        <v>2.1840618170465187</v>
      </c>
    </row>
    <row r="1375" spans="1:64" ht="25.5" customHeight="1" thickTop="1" thickBot="1" x14ac:dyDescent="0.25">
      <c r="A1375" s="20" t="str">
        <f t="shared" si="69"/>
        <v>2340KEEPIT</v>
      </c>
      <c r="B1375" s="37">
        <v>2340</v>
      </c>
      <c r="C1375" s="37" t="s">
        <v>1907</v>
      </c>
      <c r="D1375" s="38" t="s">
        <v>800</v>
      </c>
      <c r="E1375" s="39">
        <v>873.13399975199206</v>
      </c>
      <c r="F1375" s="39">
        <f t="shared" si="70"/>
        <v>960.4473997271914</v>
      </c>
      <c r="G1375" s="39">
        <f t="shared" si="71"/>
        <v>1135.0741996775898</v>
      </c>
      <c r="I1375" s="10"/>
      <c r="J1375" s="10"/>
      <c r="K1375" s="10"/>
      <c r="L1375" s="10"/>
      <c r="M1375" s="10"/>
      <c r="N1375" s="10"/>
      <c r="O1375" s="10"/>
      <c r="P1375" s="10"/>
      <c r="Q1375" s="10"/>
      <c r="R1375" s="10"/>
      <c r="S1375" s="10"/>
      <c r="T1375" s="10"/>
      <c r="BK1375" s="51">
        <v>1459000</v>
      </c>
      <c r="BL1375" s="52">
        <v>2.1853210531793112</v>
      </c>
    </row>
    <row r="1376" spans="1:64" ht="25.5" customHeight="1" thickTop="1" thickBot="1" x14ac:dyDescent="0.25">
      <c r="A1376" s="20" t="str">
        <f t="shared" si="69"/>
        <v>2340KINGSWOOD</v>
      </c>
      <c r="B1376" s="20">
        <v>2340</v>
      </c>
      <c r="C1376" s="20" t="s">
        <v>1908</v>
      </c>
      <c r="D1376" s="21" t="s">
        <v>800</v>
      </c>
      <c r="E1376" s="22">
        <v>873.13399975199206</v>
      </c>
      <c r="F1376" s="22">
        <f t="shared" si="70"/>
        <v>960.4473997271914</v>
      </c>
      <c r="G1376" s="22">
        <f t="shared" si="71"/>
        <v>1135.0741996775898</v>
      </c>
      <c r="I1376" s="10"/>
      <c r="J1376" s="10"/>
      <c r="K1376" s="10"/>
      <c r="L1376" s="10"/>
      <c r="M1376" s="10"/>
      <c r="N1376" s="10"/>
      <c r="O1376" s="10"/>
      <c r="P1376" s="10"/>
      <c r="Q1376" s="10"/>
      <c r="R1376" s="10"/>
      <c r="S1376" s="10"/>
      <c r="T1376" s="10"/>
      <c r="BK1376" s="63">
        <v>1460000</v>
      </c>
      <c r="BL1376" s="64">
        <v>2.1865854927671977</v>
      </c>
    </row>
    <row r="1377" spans="1:64" ht="25.5" customHeight="1" thickTop="1" thickBot="1" x14ac:dyDescent="0.25">
      <c r="A1377" s="20" t="str">
        <f t="shared" si="69"/>
        <v>2340LOOMBERAH</v>
      </c>
      <c r="B1377" s="37">
        <v>2340</v>
      </c>
      <c r="C1377" s="37" t="s">
        <v>1909</v>
      </c>
      <c r="D1377" s="38" t="s">
        <v>800</v>
      </c>
      <c r="E1377" s="39">
        <v>873.13399975199206</v>
      </c>
      <c r="F1377" s="39">
        <f t="shared" si="70"/>
        <v>960.4473997271914</v>
      </c>
      <c r="G1377" s="39">
        <f t="shared" si="71"/>
        <v>1135.0741996775898</v>
      </c>
      <c r="I1377" s="10"/>
      <c r="J1377" s="10"/>
      <c r="K1377" s="10"/>
      <c r="L1377" s="10"/>
      <c r="M1377" s="10"/>
      <c r="N1377" s="10"/>
      <c r="O1377" s="10"/>
      <c r="P1377" s="10"/>
      <c r="Q1377" s="10"/>
      <c r="R1377" s="10"/>
      <c r="S1377" s="10"/>
      <c r="T1377" s="10"/>
      <c r="BK1377" s="51">
        <v>1461000</v>
      </c>
      <c r="BL1377" s="52">
        <v>2.1878603392652725</v>
      </c>
    </row>
    <row r="1378" spans="1:64" ht="25.5" customHeight="1" thickTop="1" thickBot="1" x14ac:dyDescent="0.25">
      <c r="A1378" s="20" t="str">
        <f t="shared" si="69"/>
        <v>2340MOORE CREEK</v>
      </c>
      <c r="B1378" s="20">
        <v>2340</v>
      </c>
      <c r="C1378" s="20" t="s">
        <v>1910</v>
      </c>
      <c r="D1378" s="21" t="s">
        <v>800</v>
      </c>
      <c r="E1378" s="22">
        <v>873.13399975199206</v>
      </c>
      <c r="F1378" s="22">
        <f t="shared" si="70"/>
        <v>960.4473997271914</v>
      </c>
      <c r="G1378" s="22">
        <f t="shared" si="71"/>
        <v>1135.0741996775898</v>
      </c>
      <c r="I1378" s="10"/>
      <c r="J1378" s="10"/>
      <c r="K1378" s="10"/>
      <c r="L1378" s="10"/>
      <c r="M1378" s="10"/>
      <c r="N1378" s="10"/>
      <c r="O1378" s="10"/>
      <c r="P1378" s="10"/>
      <c r="Q1378" s="10"/>
      <c r="R1378" s="10"/>
      <c r="S1378" s="10"/>
      <c r="T1378" s="10"/>
      <c r="BK1378" s="63">
        <v>1462000</v>
      </c>
      <c r="BL1378" s="64">
        <v>2.1891195753980646</v>
      </c>
    </row>
    <row r="1379" spans="1:64" ht="25.5" customHeight="1" thickTop="1" thickBot="1" x14ac:dyDescent="0.25">
      <c r="A1379" s="20" t="str">
        <f t="shared" si="69"/>
        <v>2340NEMINGHA</v>
      </c>
      <c r="B1379" s="37">
        <v>2340</v>
      </c>
      <c r="C1379" s="37" t="s">
        <v>1911</v>
      </c>
      <c r="D1379" s="38" t="s">
        <v>800</v>
      </c>
      <c r="E1379" s="39">
        <v>873.13399975199206</v>
      </c>
      <c r="F1379" s="39">
        <f t="shared" si="70"/>
        <v>960.4473997271914</v>
      </c>
      <c r="G1379" s="39">
        <f t="shared" si="71"/>
        <v>1135.0741996775898</v>
      </c>
      <c r="I1379" s="10"/>
      <c r="J1379" s="10"/>
      <c r="K1379" s="10"/>
      <c r="L1379" s="10"/>
      <c r="M1379" s="10"/>
      <c r="N1379" s="10"/>
      <c r="O1379" s="10"/>
      <c r="P1379" s="10"/>
      <c r="Q1379" s="10"/>
      <c r="R1379" s="10"/>
      <c r="S1379" s="10"/>
      <c r="T1379" s="10"/>
      <c r="BK1379" s="51">
        <v>1463000</v>
      </c>
      <c r="BL1379" s="52">
        <v>2.1903840149859506</v>
      </c>
    </row>
    <row r="1380" spans="1:64" ht="25.5" customHeight="1" thickTop="1" thickBot="1" x14ac:dyDescent="0.25">
      <c r="A1380" s="20" t="str">
        <f t="shared" si="69"/>
        <v>2340NORTH TAMWORTH</v>
      </c>
      <c r="B1380" s="20">
        <v>2340</v>
      </c>
      <c r="C1380" s="20" t="s">
        <v>1912</v>
      </c>
      <c r="D1380" s="21" t="s">
        <v>800</v>
      </c>
      <c r="E1380" s="22">
        <v>873.13399975199206</v>
      </c>
      <c r="F1380" s="22">
        <f t="shared" si="70"/>
        <v>960.4473997271914</v>
      </c>
      <c r="G1380" s="22">
        <f t="shared" si="71"/>
        <v>1135.0741996775898</v>
      </c>
      <c r="I1380" s="10"/>
      <c r="J1380" s="10"/>
      <c r="K1380" s="10"/>
      <c r="L1380" s="10"/>
      <c r="M1380" s="10"/>
      <c r="N1380" s="10"/>
      <c r="O1380" s="10"/>
      <c r="P1380" s="10"/>
      <c r="Q1380" s="10"/>
      <c r="R1380" s="10"/>
      <c r="S1380" s="10"/>
      <c r="T1380" s="10"/>
      <c r="BK1380" s="63">
        <v>1464000</v>
      </c>
      <c r="BL1380" s="64">
        <v>2.1916536580289314</v>
      </c>
    </row>
    <row r="1381" spans="1:64" ht="25.5" customHeight="1" thickTop="1" thickBot="1" x14ac:dyDescent="0.25">
      <c r="A1381" s="20" t="str">
        <f t="shared" si="69"/>
        <v>2340NUNDLE</v>
      </c>
      <c r="B1381" s="37">
        <v>2340</v>
      </c>
      <c r="C1381" s="37" t="s">
        <v>1913</v>
      </c>
      <c r="D1381" s="38" t="s">
        <v>800</v>
      </c>
      <c r="E1381" s="39">
        <v>873.13399975199206</v>
      </c>
      <c r="F1381" s="39">
        <f t="shared" si="70"/>
        <v>960.4473997271914</v>
      </c>
      <c r="G1381" s="39">
        <f t="shared" si="71"/>
        <v>1135.0741996775898</v>
      </c>
      <c r="I1381" s="10"/>
      <c r="J1381" s="10"/>
      <c r="K1381" s="10"/>
      <c r="L1381" s="10"/>
      <c r="M1381" s="10"/>
      <c r="N1381" s="10"/>
      <c r="O1381" s="10"/>
      <c r="P1381" s="10"/>
      <c r="Q1381" s="10"/>
      <c r="R1381" s="10"/>
      <c r="S1381" s="10"/>
      <c r="T1381" s="10"/>
      <c r="BK1381" s="51">
        <v>1465000</v>
      </c>
      <c r="BL1381" s="52">
        <v>2.1929128941617235</v>
      </c>
    </row>
    <row r="1382" spans="1:64" ht="25.5" customHeight="1" thickTop="1" thickBot="1" x14ac:dyDescent="0.25">
      <c r="A1382" s="20" t="str">
        <f t="shared" si="69"/>
        <v>2340OGUNBIL</v>
      </c>
      <c r="B1382" s="20">
        <v>2340</v>
      </c>
      <c r="C1382" s="20" t="s">
        <v>1914</v>
      </c>
      <c r="D1382" s="21" t="s">
        <v>800</v>
      </c>
      <c r="E1382" s="22">
        <v>873.13399975199206</v>
      </c>
      <c r="F1382" s="22">
        <f t="shared" si="70"/>
        <v>960.4473997271914</v>
      </c>
      <c r="G1382" s="22">
        <f t="shared" si="71"/>
        <v>1135.0741996775898</v>
      </c>
      <c r="I1382" s="10"/>
      <c r="J1382" s="10"/>
      <c r="K1382" s="10"/>
      <c r="L1382" s="10"/>
      <c r="M1382" s="10"/>
      <c r="N1382" s="10"/>
      <c r="O1382" s="10"/>
      <c r="P1382" s="10"/>
      <c r="Q1382" s="10"/>
      <c r="R1382" s="10"/>
      <c r="S1382" s="10"/>
      <c r="T1382" s="10"/>
      <c r="BK1382" s="63">
        <v>1466000</v>
      </c>
      <c r="BL1382" s="64">
        <v>2.19417733374961</v>
      </c>
    </row>
    <row r="1383" spans="1:64" ht="25.5" customHeight="1" thickTop="1" thickBot="1" x14ac:dyDescent="0.25">
      <c r="A1383" s="20" t="str">
        <f t="shared" si="69"/>
        <v>2340OXLEY VALE</v>
      </c>
      <c r="B1383" s="37">
        <v>2340</v>
      </c>
      <c r="C1383" s="37" t="s">
        <v>1915</v>
      </c>
      <c r="D1383" s="38" t="s">
        <v>800</v>
      </c>
      <c r="E1383" s="39">
        <v>873.13399975199206</v>
      </c>
      <c r="F1383" s="39">
        <f t="shared" si="70"/>
        <v>960.4473997271914</v>
      </c>
      <c r="G1383" s="39">
        <f t="shared" si="71"/>
        <v>1135.0741996775898</v>
      </c>
      <c r="I1383" s="10"/>
      <c r="J1383" s="10"/>
      <c r="K1383" s="10"/>
      <c r="L1383" s="10"/>
      <c r="M1383" s="10"/>
      <c r="N1383" s="10"/>
      <c r="O1383" s="10"/>
      <c r="P1383" s="10"/>
      <c r="Q1383" s="10"/>
      <c r="R1383" s="10"/>
      <c r="S1383" s="10"/>
      <c r="T1383" s="10"/>
      <c r="BK1383" s="51">
        <v>1467000</v>
      </c>
      <c r="BL1383" s="52">
        <v>2.1954365698824017</v>
      </c>
    </row>
    <row r="1384" spans="1:64" ht="25.5" customHeight="1" thickTop="1" thickBot="1" x14ac:dyDescent="0.25">
      <c r="A1384" s="20" t="str">
        <f t="shared" si="69"/>
        <v>2340PIALLAMORE</v>
      </c>
      <c r="B1384" s="20">
        <v>2340</v>
      </c>
      <c r="C1384" s="20" t="s">
        <v>1916</v>
      </c>
      <c r="D1384" s="21" t="s">
        <v>800</v>
      </c>
      <c r="E1384" s="22">
        <v>873.13399975199206</v>
      </c>
      <c r="F1384" s="22">
        <f t="shared" si="70"/>
        <v>960.4473997271914</v>
      </c>
      <c r="G1384" s="22">
        <f t="shared" si="71"/>
        <v>1135.0741996775898</v>
      </c>
      <c r="I1384" s="10"/>
      <c r="J1384" s="10"/>
      <c r="K1384" s="10"/>
      <c r="L1384" s="10"/>
      <c r="M1384" s="10"/>
      <c r="N1384" s="10"/>
      <c r="O1384" s="10"/>
      <c r="P1384" s="10"/>
      <c r="Q1384" s="10"/>
      <c r="R1384" s="10"/>
      <c r="S1384" s="10"/>
      <c r="T1384" s="10"/>
      <c r="BK1384" s="63">
        <v>1468000</v>
      </c>
      <c r="BL1384" s="64">
        <v>2.1967166198355708</v>
      </c>
    </row>
    <row r="1385" spans="1:64" ht="25.5" customHeight="1" thickTop="1" thickBot="1" x14ac:dyDescent="0.25">
      <c r="A1385" s="20" t="str">
        <f t="shared" si="69"/>
        <v>2340SOMERTON</v>
      </c>
      <c r="B1385" s="37">
        <v>2340</v>
      </c>
      <c r="C1385" s="37" t="s">
        <v>1917</v>
      </c>
      <c r="D1385" s="38" t="s">
        <v>800</v>
      </c>
      <c r="E1385" s="39">
        <v>873.13399975199206</v>
      </c>
      <c r="F1385" s="39">
        <f t="shared" si="70"/>
        <v>960.4473997271914</v>
      </c>
      <c r="G1385" s="39">
        <f t="shared" si="71"/>
        <v>1135.0741996775898</v>
      </c>
      <c r="I1385" s="10"/>
      <c r="J1385" s="10"/>
      <c r="K1385" s="10"/>
      <c r="L1385" s="10"/>
      <c r="M1385" s="10"/>
      <c r="N1385" s="10"/>
      <c r="O1385" s="10"/>
      <c r="P1385" s="10"/>
      <c r="Q1385" s="10"/>
      <c r="R1385" s="10"/>
      <c r="S1385" s="10"/>
      <c r="T1385" s="10"/>
      <c r="BK1385" s="51">
        <v>1469000</v>
      </c>
      <c r="BL1385" s="52">
        <v>2.1979758559683629</v>
      </c>
    </row>
    <row r="1386" spans="1:64" ht="25.5" customHeight="1" thickTop="1" thickBot="1" x14ac:dyDescent="0.25">
      <c r="A1386" s="20" t="str">
        <f t="shared" si="69"/>
        <v>2340SOUTH TAMWORTH</v>
      </c>
      <c r="B1386" s="20">
        <v>2340</v>
      </c>
      <c r="C1386" s="20" t="s">
        <v>1918</v>
      </c>
      <c r="D1386" s="21" t="s">
        <v>800</v>
      </c>
      <c r="E1386" s="22">
        <v>873.13399975199206</v>
      </c>
      <c r="F1386" s="22">
        <f t="shared" si="70"/>
        <v>960.4473997271914</v>
      </c>
      <c r="G1386" s="22">
        <f t="shared" si="71"/>
        <v>1135.0741996775898</v>
      </c>
      <c r="I1386" s="10"/>
      <c r="J1386" s="10"/>
      <c r="K1386" s="10"/>
      <c r="L1386" s="10"/>
      <c r="M1386" s="10"/>
      <c r="N1386" s="10"/>
      <c r="O1386" s="10"/>
      <c r="P1386" s="10"/>
      <c r="Q1386" s="10"/>
      <c r="R1386" s="10"/>
      <c r="S1386" s="10"/>
      <c r="T1386" s="10"/>
      <c r="BK1386" s="63">
        <v>1470000</v>
      </c>
      <c r="BL1386" s="64">
        <v>2.199235092101155</v>
      </c>
    </row>
    <row r="1387" spans="1:64" ht="25.5" customHeight="1" thickTop="1" thickBot="1" x14ac:dyDescent="0.25">
      <c r="A1387" s="20" t="str">
        <f t="shared" si="69"/>
        <v>2340TAMINDA</v>
      </c>
      <c r="B1387" s="37">
        <v>2340</v>
      </c>
      <c r="C1387" s="37" t="s">
        <v>1919</v>
      </c>
      <c r="D1387" s="38" t="s">
        <v>800</v>
      </c>
      <c r="E1387" s="39">
        <v>873.13399975199206</v>
      </c>
      <c r="F1387" s="39">
        <f t="shared" si="70"/>
        <v>960.4473997271914</v>
      </c>
      <c r="G1387" s="39">
        <f t="shared" si="71"/>
        <v>1135.0741996775898</v>
      </c>
      <c r="I1387" s="10"/>
      <c r="J1387" s="10"/>
      <c r="K1387" s="10"/>
      <c r="L1387" s="10"/>
      <c r="M1387" s="10"/>
      <c r="N1387" s="10"/>
      <c r="O1387" s="10"/>
      <c r="P1387" s="10"/>
      <c r="Q1387" s="10"/>
      <c r="R1387" s="10"/>
      <c r="S1387" s="10"/>
      <c r="T1387" s="10"/>
      <c r="BK1387" s="51">
        <v>1471000</v>
      </c>
      <c r="BL1387" s="52">
        <v>2.2005099385992297</v>
      </c>
    </row>
    <row r="1388" spans="1:64" ht="25.5" customHeight="1" thickTop="1" thickBot="1" x14ac:dyDescent="0.25">
      <c r="A1388" s="20" t="str">
        <f t="shared" si="69"/>
        <v>2340TAMWORTH</v>
      </c>
      <c r="B1388" s="20">
        <v>2340</v>
      </c>
      <c r="C1388" s="20" t="s">
        <v>1920</v>
      </c>
      <c r="D1388" s="21" t="s">
        <v>800</v>
      </c>
      <c r="E1388" s="22">
        <v>873.13399975199206</v>
      </c>
      <c r="F1388" s="22">
        <f t="shared" si="70"/>
        <v>960.4473997271914</v>
      </c>
      <c r="G1388" s="22">
        <f t="shared" si="71"/>
        <v>1135.0741996775898</v>
      </c>
      <c r="I1388" s="10"/>
      <c r="J1388" s="10"/>
      <c r="K1388" s="10"/>
      <c r="L1388" s="10"/>
      <c r="M1388" s="10"/>
      <c r="N1388" s="10"/>
      <c r="O1388" s="10"/>
      <c r="P1388" s="10"/>
      <c r="Q1388" s="10"/>
      <c r="R1388" s="10"/>
      <c r="S1388" s="10"/>
      <c r="T1388" s="10"/>
      <c r="BK1388" s="63">
        <v>1472000</v>
      </c>
      <c r="BL1388" s="64">
        <v>2.2017691747320218</v>
      </c>
    </row>
    <row r="1389" spans="1:64" ht="25.5" customHeight="1" thickTop="1" thickBot="1" x14ac:dyDescent="0.25">
      <c r="A1389" s="20" t="str">
        <f t="shared" si="69"/>
        <v>2340TIMBUMBURI</v>
      </c>
      <c r="B1389" s="37">
        <v>2340</v>
      </c>
      <c r="C1389" s="37" t="s">
        <v>1921</v>
      </c>
      <c r="D1389" s="38" t="s">
        <v>800</v>
      </c>
      <c r="E1389" s="39">
        <v>873.13399975199206</v>
      </c>
      <c r="F1389" s="39">
        <f t="shared" si="70"/>
        <v>960.4473997271914</v>
      </c>
      <c r="G1389" s="39">
        <f t="shared" si="71"/>
        <v>1135.0741996775898</v>
      </c>
      <c r="I1389" s="10"/>
      <c r="J1389" s="10"/>
      <c r="K1389" s="10"/>
      <c r="L1389" s="10"/>
      <c r="M1389" s="10"/>
      <c r="N1389" s="10"/>
      <c r="O1389" s="10"/>
      <c r="P1389" s="10"/>
      <c r="Q1389" s="10"/>
      <c r="R1389" s="10"/>
      <c r="S1389" s="10"/>
      <c r="T1389" s="10"/>
      <c r="BK1389" s="51">
        <v>1473000</v>
      </c>
      <c r="BL1389" s="52">
        <v>2.2030336143199083</v>
      </c>
    </row>
    <row r="1390" spans="1:64" ht="25.5" customHeight="1" thickTop="1" thickBot="1" x14ac:dyDescent="0.25">
      <c r="A1390" s="20" t="str">
        <f t="shared" si="69"/>
        <v>2340WALLAMORE</v>
      </c>
      <c r="B1390" s="20">
        <v>2340</v>
      </c>
      <c r="C1390" s="20" t="s">
        <v>1922</v>
      </c>
      <c r="D1390" s="21" t="s">
        <v>800</v>
      </c>
      <c r="E1390" s="22">
        <v>873.13399975199206</v>
      </c>
      <c r="F1390" s="22">
        <f t="shared" si="70"/>
        <v>960.4473997271914</v>
      </c>
      <c r="G1390" s="22">
        <f t="shared" si="71"/>
        <v>1135.0741996775898</v>
      </c>
      <c r="I1390" s="10"/>
      <c r="J1390" s="10"/>
      <c r="K1390" s="10"/>
      <c r="L1390" s="10"/>
      <c r="M1390" s="10"/>
      <c r="N1390" s="10"/>
      <c r="O1390" s="10"/>
      <c r="P1390" s="10"/>
      <c r="Q1390" s="10"/>
      <c r="R1390" s="10"/>
      <c r="S1390" s="10"/>
      <c r="T1390" s="10"/>
      <c r="BK1390" s="63">
        <v>1474000</v>
      </c>
      <c r="BL1390" s="64">
        <v>2.2042980539077948</v>
      </c>
    </row>
    <row r="1391" spans="1:64" ht="25.5" customHeight="1" thickTop="1" thickBot="1" x14ac:dyDescent="0.25">
      <c r="A1391" s="20" t="str">
        <f t="shared" si="69"/>
        <v>2340WARRAL</v>
      </c>
      <c r="B1391" s="37">
        <v>2340</v>
      </c>
      <c r="C1391" s="37" t="s">
        <v>1923</v>
      </c>
      <c r="D1391" s="38" t="s">
        <v>800</v>
      </c>
      <c r="E1391" s="39">
        <v>873.13399975199206</v>
      </c>
      <c r="F1391" s="39">
        <f t="shared" si="70"/>
        <v>960.4473997271914</v>
      </c>
      <c r="G1391" s="39">
        <f t="shared" si="71"/>
        <v>1135.0741996775898</v>
      </c>
      <c r="I1391" s="10"/>
      <c r="J1391" s="10"/>
      <c r="K1391" s="10"/>
      <c r="L1391" s="10"/>
      <c r="M1391" s="10"/>
      <c r="N1391" s="10"/>
      <c r="O1391" s="10"/>
      <c r="P1391" s="10"/>
      <c r="Q1391" s="10"/>
      <c r="R1391" s="10"/>
      <c r="S1391" s="10"/>
      <c r="T1391" s="10"/>
      <c r="BK1391" s="51">
        <v>1475000</v>
      </c>
      <c r="BL1391" s="52">
        <v>2.205552086585493</v>
      </c>
    </row>
    <row r="1392" spans="1:64" ht="25.5" customHeight="1" thickTop="1" thickBot="1" x14ac:dyDescent="0.25">
      <c r="A1392" s="20" t="str">
        <f t="shared" si="69"/>
        <v>2340WEABONGA</v>
      </c>
      <c r="B1392" s="20">
        <v>2340</v>
      </c>
      <c r="C1392" s="20" t="s">
        <v>1924</v>
      </c>
      <c r="D1392" s="21" t="s">
        <v>800</v>
      </c>
      <c r="E1392" s="22">
        <v>873.13399975199206</v>
      </c>
      <c r="F1392" s="22">
        <f t="shared" si="70"/>
        <v>960.4473997271914</v>
      </c>
      <c r="G1392" s="22">
        <f t="shared" si="71"/>
        <v>1135.0741996775898</v>
      </c>
      <c r="I1392" s="10"/>
      <c r="J1392" s="10"/>
      <c r="K1392" s="10"/>
      <c r="L1392" s="10"/>
      <c r="M1392" s="10"/>
      <c r="N1392" s="10"/>
      <c r="O1392" s="10"/>
      <c r="P1392" s="10"/>
      <c r="Q1392" s="10"/>
      <c r="R1392" s="10"/>
      <c r="S1392" s="10"/>
      <c r="T1392" s="10"/>
      <c r="BK1392" s="63">
        <v>1476000</v>
      </c>
      <c r="BL1392" s="64">
        <v>2.2068269330835677</v>
      </c>
    </row>
    <row r="1393" spans="1:64" ht="25.5" customHeight="1" thickTop="1" thickBot="1" x14ac:dyDescent="0.25">
      <c r="A1393" s="20" t="str">
        <f t="shared" si="69"/>
        <v>2340WEST TAMWORTH</v>
      </c>
      <c r="B1393" s="37">
        <v>2340</v>
      </c>
      <c r="C1393" s="37" t="s">
        <v>1925</v>
      </c>
      <c r="D1393" s="38" t="s">
        <v>800</v>
      </c>
      <c r="E1393" s="39">
        <v>873.13399975199206</v>
      </c>
      <c r="F1393" s="39">
        <f t="shared" si="70"/>
        <v>960.4473997271914</v>
      </c>
      <c r="G1393" s="39">
        <f t="shared" si="71"/>
        <v>1135.0741996775898</v>
      </c>
      <c r="I1393" s="10"/>
      <c r="J1393" s="10"/>
      <c r="K1393" s="10"/>
      <c r="L1393" s="10"/>
      <c r="M1393" s="10"/>
      <c r="N1393" s="10"/>
      <c r="O1393" s="10"/>
      <c r="P1393" s="10"/>
      <c r="Q1393" s="10"/>
      <c r="R1393" s="10"/>
      <c r="S1393" s="10"/>
      <c r="T1393" s="10"/>
      <c r="BK1393" s="51">
        <v>1477000</v>
      </c>
      <c r="BL1393" s="52">
        <v>2.2080861692163598</v>
      </c>
    </row>
    <row r="1394" spans="1:64" ht="25.5" customHeight="1" thickTop="1" thickBot="1" x14ac:dyDescent="0.25">
      <c r="A1394" s="20" t="str">
        <f t="shared" si="69"/>
        <v>2340WESTDALE</v>
      </c>
      <c r="B1394" s="20">
        <v>2340</v>
      </c>
      <c r="C1394" s="20" t="s">
        <v>1926</v>
      </c>
      <c r="D1394" s="21" t="s">
        <v>800</v>
      </c>
      <c r="E1394" s="22">
        <v>873.13399975199206</v>
      </c>
      <c r="F1394" s="22">
        <f t="shared" si="70"/>
        <v>960.4473997271914</v>
      </c>
      <c r="G1394" s="22">
        <f t="shared" si="71"/>
        <v>1135.0741996775898</v>
      </c>
      <c r="I1394" s="10"/>
      <c r="J1394" s="10"/>
      <c r="K1394" s="10"/>
      <c r="L1394" s="10"/>
      <c r="M1394" s="10"/>
      <c r="N1394" s="10"/>
      <c r="O1394" s="10"/>
      <c r="P1394" s="10"/>
      <c r="Q1394" s="10"/>
      <c r="R1394" s="10"/>
      <c r="S1394" s="10"/>
      <c r="T1394" s="10"/>
      <c r="BK1394" s="63">
        <v>1478000</v>
      </c>
      <c r="BL1394" s="64">
        <v>2.2093454053491519</v>
      </c>
    </row>
    <row r="1395" spans="1:64" ht="25.5" customHeight="1" thickTop="1" thickBot="1" x14ac:dyDescent="0.25">
      <c r="A1395" s="20" t="str">
        <f t="shared" si="69"/>
        <v>2340WOOLOMIN</v>
      </c>
      <c r="B1395" s="37">
        <v>2340</v>
      </c>
      <c r="C1395" s="37" t="s">
        <v>1927</v>
      </c>
      <c r="D1395" s="38" t="s">
        <v>800</v>
      </c>
      <c r="E1395" s="39">
        <v>873.13399975199206</v>
      </c>
      <c r="F1395" s="39">
        <f t="shared" si="70"/>
        <v>960.4473997271914</v>
      </c>
      <c r="G1395" s="39">
        <f t="shared" si="71"/>
        <v>1135.0741996775898</v>
      </c>
      <c r="I1395" s="10"/>
      <c r="J1395" s="10"/>
      <c r="K1395" s="10"/>
      <c r="L1395" s="10"/>
      <c r="M1395" s="10"/>
      <c r="N1395" s="10"/>
      <c r="O1395" s="10"/>
      <c r="P1395" s="10"/>
      <c r="Q1395" s="10"/>
      <c r="R1395" s="10"/>
      <c r="S1395" s="10"/>
      <c r="T1395" s="10"/>
      <c r="BK1395" s="51">
        <v>1479000</v>
      </c>
      <c r="BL1395" s="52">
        <v>2.2106202518472267</v>
      </c>
    </row>
    <row r="1396" spans="1:64" ht="25.5" customHeight="1" thickTop="1" thickBot="1" x14ac:dyDescent="0.25">
      <c r="A1396" s="20" t="str">
        <f t="shared" si="69"/>
        <v>2341WERRIS CREEK</v>
      </c>
      <c r="B1396" s="20">
        <v>2341</v>
      </c>
      <c r="C1396" s="20" t="s">
        <v>1928</v>
      </c>
      <c r="D1396" s="21" t="s">
        <v>800</v>
      </c>
      <c r="E1396" s="22">
        <v>940.45600059444007</v>
      </c>
      <c r="F1396" s="22">
        <f t="shared" si="70"/>
        <v>1034.5016006538842</v>
      </c>
      <c r="G1396" s="22">
        <f t="shared" si="71"/>
        <v>1222.5928007727721</v>
      </c>
      <c r="I1396" s="10"/>
      <c r="J1396" s="10"/>
      <c r="K1396" s="10"/>
      <c r="L1396" s="10"/>
      <c r="M1396" s="10"/>
      <c r="N1396" s="10"/>
      <c r="O1396" s="10"/>
      <c r="P1396" s="10"/>
      <c r="Q1396" s="10"/>
      <c r="R1396" s="10"/>
      <c r="S1396" s="10"/>
      <c r="T1396" s="10"/>
      <c r="BK1396" s="63">
        <v>1480000</v>
      </c>
      <c r="BL1396" s="64">
        <v>2.2118794879800188</v>
      </c>
    </row>
    <row r="1397" spans="1:64" ht="25.5" customHeight="1" thickTop="1" thickBot="1" x14ac:dyDescent="0.25">
      <c r="A1397" s="20" t="str">
        <f t="shared" si="69"/>
        <v>2342CURRABUBULA</v>
      </c>
      <c r="B1397" s="37">
        <v>2342</v>
      </c>
      <c r="C1397" s="37" t="s">
        <v>1929</v>
      </c>
      <c r="D1397" s="38" t="s">
        <v>800</v>
      </c>
      <c r="E1397" s="39">
        <v>1049.7459999018961</v>
      </c>
      <c r="F1397" s="39">
        <f t="shared" si="70"/>
        <v>1154.7205998920858</v>
      </c>
      <c r="G1397" s="39">
        <f t="shared" si="71"/>
        <v>1364.6697998724649</v>
      </c>
      <c r="I1397" s="10"/>
      <c r="J1397" s="10"/>
      <c r="K1397" s="10"/>
      <c r="L1397" s="10"/>
      <c r="M1397" s="10"/>
      <c r="N1397" s="10"/>
      <c r="O1397" s="10"/>
      <c r="P1397" s="10"/>
      <c r="Q1397" s="10"/>
      <c r="R1397" s="10"/>
      <c r="S1397" s="10"/>
      <c r="T1397" s="10"/>
      <c r="BK1397" s="51">
        <v>1481000</v>
      </c>
      <c r="BL1397" s="52">
        <v>2.2131439275679052</v>
      </c>
    </row>
    <row r="1398" spans="1:64" ht="25.5" customHeight="1" thickTop="1" thickBot="1" x14ac:dyDescent="0.25">
      <c r="A1398" s="20" t="str">
        <f t="shared" si="69"/>
        <v>2342PIALLAWAY</v>
      </c>
      <c r="B1398" s="20">
        <v>2342</v>
      </c>
      <c r="C1398" s="20" t="s">
        <v>1930</v>
      </c>
      <c r="D1398" s="21" t="s">
        <v>800</v>
      </c>
      <c r="E1398" s="22">
        <v>1049.7459999018961</v>
      </c>
      <c r="F1398" s="22">
        <f t="shared" si="70"/>
        <v>1154.7205998920858</v>
      </c>
      <c r="G1398" s="22">
        <f t="shared" si="71"/>
        <v>1364.6697998724649</v>
      </c>
      <c r="I1398" s="10"/>
      <c r="J1398" s="10"/>
      <c r="K1398" s="10"/>
      <c r="L1398" s="10"/>
      <c r="M1398" s="10"/>
      <c r="N1398" s="10"/>
      <c r="O1398" s="10"/>
      <c r="P1398" s="10"/>
      <c r="Q1398" s="10"/>
      <c r="R1398" s="10"/>
      <c r="S1398" s="10"/>
      <c r="T1398" s="10"/>
      <c r="BK1398" s="63">
        <v>1482000</v>
      </c>
      <c r="BL1398" s="64">
        <v>2.2144083671557913</v>
      </c>
    </row>
    <row r="1399" spans="1:64" ht="25.5" customHeight="1" thickTop="1" thickBot="1" x14ac:dyDescent="0.25">
      <c r="A1399" s="20" t="str">
        <f t="shared" si="69"/>
        <v>2343BLACKVILLE</v>
      </c>
      <c r="B1399" s="37">
        <v>2343</v>
      </c>
      <c r="C1399" s="37" t="s">
        <v>1931</v>
      </c>
      <c r="D1399" s="38" t="s">
        <v>800</v>
      </c>
      <c r="E1399" s="39">
        <v>1018.332000186512</v>
      </c>
      <c r="F1399" s="39">
        <f t="shared" si="70"/>
        <v>1120.1652002051633</v>
      </c>
      <c r="G1399" s="39">
        <f t="shared" si="71"/>
        <v>1323.8316002424656</v>
      </c>
      <c r="I1399" s="10"/>
      <c r="J1399" s="10"/>
      <c r="K1399" s="10"/>
      <c r="L1399" s="10"/>
      <c r="M1399" s="10"/>
      <c r="N1399" s="10"/>
      <c r="O1399" s="10"/>
      <c r="P1399" s="10"/>
      <c r="Q1399" s="10"/>
      <c r="R1399" s="10"/>
      <c r="S1399" s="10"/>
      <c r="T1399" s="10"/>
      <c r="BK1399" s="51">
        <v>1483000</v>
      </c>
      <c r="BL1399" s="52">
        <v>2.2156676032885834</v>
      </c>
    </row>
    <row r="1400" spans="1:64" ht="25.5" customHeight="1" thickTop="1" thickBot="1" x14ac:dyDescent="0.25">
      <c r="A1400" s="20" t="str">
        <f t="shared" si="69"/>
        <v>2343BORAMBIL</v>
      </c>
      <c r="B1400" s="20">
        <v>2343</v>
      </c>
      <c r="C1400" s="20" t="s">
        <v>1932</v>
      </c>
      <c r="D1400" s="21" t="s">
        <v>800</v>
      </c>
      <c r="E1400" s="22">
        <v>1018.332000186512</v>
      </c>
      <c r="F1400" s="22">
        <f t="shared" si="70"/>
        <v>1120.1652002051633</v>
      </c>
      <c r="G1400" s="22">
        <f t="shared" si="71"/>
        <v>1323.8316002424656</v>
      </c>
      <c r="I1400" s="10"/>
      <c r="J1400" s="10"/>
      <c r="K1400" s="10"/>
      <c r="L1400" s="10"/>
      <c r="M1400" s="10"/>
      <c r="N1400" s="10"/>
      <c r="O1400" s="10"/>
      <c r="P1400" s="10"/>
      <c r="Q1400" s="10"/>
      <c r="R1400" s="10"/>
      <c r="S1400" s="10"/>
      <c r="T1400" s="10"/>
      <c r="BK1400" s="63">
        <v>1484000</v>
      </c>
      <c r="BL1400" s="64">
        <v>2.2169320428764698</v>
      </c>
    </row>
    <row r="1401" spans="1:64" ht="25.5" customHeight="1" thickTop="1" thickBot="1" x14ac:dyDescent="0.25">
      <c r="A1401" s="20" t="str">
        <f t="shared" si="69"/>
        <v>2343BUNDELLA</v>
      </c>
      <c r="B1401" s="37">
        <v>2343</v>
      </c>
      <c r="C1401" s="37" t="s">
        <v>1933</v>
      </c>
      <c r="D1401" s="38" t="s">
        <v>800</v>
      </c>
      <c r="E1401" s="39">
        <v>1018.332000186512</v>
      </c>
      <c r="F1401" s="39">
        <f t="shared" si="70"/>
        <v>1120.1652002051633</v>
      </c>
      <c r="G1401" s="39">
        <f t="shared" si="71"/>
        <v>1323.8316002424656</v>
      </c>
      <c r="I1401" s="10"/>
      <c r="J1401" s="10"/>
      <c r="K1401" s="10"/>
      <c r="L1401" s="10"/>
      <c r="M1401" s="10"/>
      <c r="N1401" s="10"/>
      <c r="O1401" s="10"/>
      <c r="P1401" s="10"/>
      <c r="Q1401" s="10"/>
      <c r="R1401" s="10"/>
      <c r="S1401" s="10"/>
      <c r="T1401" s="10"/>
      <c r="BK1401" s="51">
        <v>1485000</v>
      </c>
      <c r="BL1401" s="52">
        <v>2.2181912790092624</v>
      </c>
    </row>
    <row r="1402" spans="1:64" ht="25.5" customHeight="1" thickTop="1" thickBot="1" x14ac:dyDescent="0.25">
      <c r="A1402" s="20" t="str">
        <f t="shared" si="69"/>
        <v>2343CAROONA</v>
      </c>
      <c r="B1402" s="20">
        <v>2343</v>
      </c>
      <c r="C1402" s="20" t="s">
        <v>1934</v>
      </c>
      <c r="D1402" s="21" t="s">
        <v>800</v>
      </c>
      <c r="E1402" s="22">
        <v>1018.332000186512</v>
      </c>
      <c r="F1402" s="22">
        <f t="shared" si="70"/>
        <v>1120.1652002051633</v>
      </c>
      <c r="G1402" s="22">
        <f t="shared" si="71"/>
        <v>1323.8316002424656</v>
      </c>
      <c r="I1402" s="10"/>
      <c r="J1402" s="10"/>
      <c r="K1402" s="10"/>
      <c r="L1402" s="10"/>
      <c r="M1402" s="10"/>
      <c r="N1402" s="10"/>
      <c r="O1402" s="10"/>
      <c r="P1402" s="10"/>
      <c r="Q1402" s="10"/>
      <c r="R1402" s="10"/>
      <c r="S1402" s="10"/>
      <c r="T1402" s="10"/>
      <c r="BK1402" s="63">
        <v>1486000</v>
      </c>
      <c r="BL1402" s="64">
        <v>2.2194505151420545</v>
      </c>
    </row>
    <row r="1403" spans="1:64" ht="25.5" customHeight="1" thickTop="1" thickBot="1" x14ac:dyDescent="0.25">
      <c r="A1403" s="20" t="str">
        <f t="shared" si="69"/>
        <v>2343COLLY BLUE</v>
      </c>
      <c r="B1403" s="37">
        <v>2343</v>
      </c>
      <c r="C1403" s="37" t="s">
        <v>1935</v>
      </c>
      <c r="D1403" s="38" t="s">
        <v>800</v>
      </c>
      <c r="E1403" s="39">
        <v>1018.332000186512</v>
      </c>
      <c r="F1403" s="39">
        <f t="shared" si="70"/>
        <v>1120.1652002051633</v>
      </c>
      <c r="G1403" s="39">
        <f t="shared" si="71"/>
        <v>1323.8316002424656</v>
      </c>
      <c r="I1403" s="10"/>
      <c r="J1403" s="10"/>
      <c r="K1403" s="10"/>
      <c r="L1403" s="10"/>
      <c r="M1403" s="10"/>
      <c r="N1403" s="10"/>
      <c r="O1403" s="10"/>
      <c r="P1403" s="10"/>
      <c r="Q1403" s="10"/>
      <c r="R1403" s="10"/>
      <c r="S1403" s="10"/>
      <c r="T1403" s="10"/>
      <c r="BK1403" s="51">
        <v>1487000</v>
      </c>
      <c r="BL1403" s="52">
        <v>2.2207305650952236</v>
      </c>
    </row>
    <row r="1404" spans="1:64" ht="25.5" customHeight="1" thickTop="1" thickBot="1" x14ac:dyDescent="0.25">
      <c r="A1404" s="20" t="str">
        <f t="shared" si="69"/>
        <v>2343COOMOO COOMOO</v>
      </c>
      <c r="B1404" s="20">
        <v>2343</v>
      </c>
      <c r="C1404" s="20" t="s">
        <v>1936</v>
      </c>
      <c r="D1404" s="21" t="s">
        <v>800</v>
      </c>
      <c r="E1404" s="22">
        <v>1018.332000186512</v>
      </c>
      <c r="F1404" s="22">
        <f t="shared" si="70"/>
        <v>1120.1652002051633</v>
      </c>
      <c r="G1404" s="22">
        <f t="shared" si="71"/>
        <v>1323.8316002424656</v>
      </c>
      <c r="I1404" s="10"/>
      <c r="J1404" s="10"/>
      <c r="K1404" s="10"/>
      <c r="L1404" s="10"/>
      <c r="M1404" s="10"/>
      <c r="N1404" s="10"/>
      <c r="O1404" s="10"/>
      <c r="P1404" s="10"/>
      <c r="Q1404" s="10"/>
      <c r="R1404" s="10"/>
      <c r="S1404" s="10"/>
      <c r="T1404" s="10"/>
      <c r="BK1404" s="63">
        <v>1488000</v>
      </c>
      <c r="BL1404" s="64">
        <v>2.2219898012280157</v>
      </c>
    </row>
    <row r="1405" spans="1:64" ht="25.5" customHeight="1" thickTop="1" thickBot="1" x14ac:dyDescent="0.25">
      <c r="A1405" s="20" t="str">
        <f t="shared" si="69"/>
        <v>2343PINE RIDGE</v>
      </c>
      <c r="B1405" s="37">
        <v>2343</v>
      </c>
      <c r="C1405" s="37" t="s">
        <v>1937</v>
      </c>
      <c r="D1405" s="38" t="s">
        <v>800</v>
      </c>
      <c r="E1405" s="39">
        <v>1018.332000186512</v>
      </c>
      <c r="F1405" s="39">
        <f t="shared" si="70"/>
        <v>1120.1652002051633</v>
      </c>
      <c r="G1405" s="39">
        <f t="shared" si="71"/>
        <v>1323.8316002424656</v>
      </c>
      <c r="I1405" s="10"/>
      <c r="J1405" s="10"/>
      <c r="K1405" s="10"/>
      <c r="L1405" s="10"/>
      <c r="M1405" s="10"/>
      <c r="N1405" s="10"/>
      <c r="O1405" s="10"/>
      <c r="P1405" s="10"/>
      <c r="Q1405" s="10"/>
      <c r="R1405" s="10"/>
      <c r="S1405" s="10"/>
      <c r="T1405" s="10"/>
      <c r="BK1405" s="51">
        <v>1489000</v>
      </c>
      <c r="BL1405" s="52">
        <v>2.2232542408159017</v>
      </c>
    </row>
    <row r="1406" spans="1:64" ht="25.5" customHeight="1" thickTop="1" thickBot="1" x14ac:dyDescent="0.25">
      <c r="A1406" s="20" t="str">
        <f t="shared" si="69"/>
        <v>2343QUIPOLLY</v>
      </c>
      <c r="B1406" s="20">
        <v>2343</v>
      </c>
      <c r="C1406" s="20" t="s">
        <v>1938</v>
      </c>
      <c r="D1406" s="21" t="s">
        <v>800</v>
      </c>
      <c r="E1406" s="22">
        <v>1018.332000186512</v>
      </c>
      <c r="F1406" s="22">
        <f t="shared" si="70"/>
        <v>1120.1652002051633</v>
      </c>
      <c r="G1406" s="22">
        <f t="shared" si="71"/>
        <v>1323.8316002424656</v>
      </c>
      <c r="I1406" s="10"/>
      <c r="J1406" s="10"/>
      <c r="K1406" s="10"/>
      <c r="L1406" s="10"/>
      <c r="M1406" s="10"/>
      <c r="N1406" s="10"/>
      <c r="O1406" s="10"/>
      <c r="P1406" s="10"/>
      <c r="Q1406" s="10"/>
      <c r="R1406" s="10"/>
      <c r="S1406" s="10"/>
      <c r="T1406" s="10"/>
      <c r="BK1406" s="63">
        <v>1490000</v>
      </c>
      <c r="BL1406" s="64">
        <v>2.2245082734935999</v>
      </c>
    </row>
    <row r="1407" spans="1:64" ht="25.5" customHeight="1" thickTop="1" thickBot="1" x14ac:dyDescent="0.25">
      <c r="A1407" s="20" t="str">
        <f t="shared" si="69"/>
        <v>2343QUIRINDI</v>
      </c>
      <c r="B1407" s="37">
        <v>2343</v>
      </c>
      <c r="C1407" s="37" t="s">
        <v>1939</v>
      </c>
      <c r="D1407" s="38" t="s">
        <v>800</v>
      </c>
      <c r="E1407" s="39">
        <v>1018.332000186512</v>
      </c>
      <c r="F1407" s="39">
        <f t="shared" si="70"/>
        <v>1120.1652002051633</v>
      </c>
      <c r="G1407" s="39">
        <f t="shared" si="71"/>
        <v>1323.8316002424656</v>
      </c>
      <c r="I1407" s="10"/>
      <c r="J1407" s="10"/>
      <c r="K1407" s="10"/>
      <c r="L1407" s="10"/>
      <c r="M1407" s="10"/>
      <c r="N1407" s="10"/>
      <c r="O1407" s="10"/>
      <c r="P1407" s="10"/>
      <c r="Q1407" s="10"/>
      <c r="R1407" s="10"/>
      <c r="S1407" s="10"/>
      <c r="T1407" s="10"/>
      <c r="BK1407" s="51">
        <v>1491000</v>
      </c>
      <c r="BL1407" s="52">
        <v>2.2257779165365803</v>
      </c>
    </row>
    <row r="1408" spans="1:64" ht="25.5" customHeight="1" thickTop="1" thickBot="1" x14ac:dyDescent="0.25">
      <c r="A1408" s="20" t="str">
        <f t="shared" si="69"/>
        <v>2343SPRING RIDGE</v>
      </c>
      <c r="B1408" s="20">
        <v>2343</v>
      </c>
      <c r="C1408" s="20" t="s">
        <v>1940</v>
      </c>
      <c r="D1408" s="21" t="s">
        <v>800</v>
      </c>
      <c r="E1408" s="22">
        <v>1018.332000186512</v>
      </c>
      <c r="F1408" s="22">
        <f t="shared" si="70"/>
        <v>1120.1652002051633</v>
      </c>
      <c r="G1408" s="22">
        <f t="shared" si="71"/>
        <v>1323.8316002424656</v>
      </c>
      <c r="I1408" s="10"/>
      <c r="J1408" s="10"/>
      <c r="K1408" s="10"/>
      <c r="L1408" s="10"/>
      <c r="M1408" s="10"/>
      <c r="N1408" s="10"/>
      <c r="O1408" s="10"/>
      <c r="P1408" s="10"/>
      <c r="Q1408" s="10"/>
      <c r="R1408" s="10"/>
      <c r="S1408" s="10"/>
      <c r="T1408" s="10"/>
      <c r="BK1408" s="63">
        <v>1492000</v>
      </c>
      <c r="BL1408" s="64">
        <v>2.2270371526693724</v>
      </c>
    </row>
    <row r="1409" spans="1:64" ht="25.5" customHeight="1" thickTop="1" thickBot="1" x14ac:dyDescent="0.25">
      <c r="A1409" s="20" t="str">
        <f t="shared" si="69"/>
        <v>2343WALLABADAH</v>
      </c>
      <c r="B1409" s="37">
        <v>2343</v>
      </c>
      <c r="C1409" s="37" t="s">
        <v>1941</v>
      </c>
      <c r="D1409" s="38" t="s">
        <v>800</v>
      </c>
      <c r="E1409" s="39">
        <v>1018.332000186512</v>
      </c>
      <c r="F1409" s="39">
        <f t="shared" si="70"/>
        <v>1120.1652002051633</v>
      </c>
      <c r="G1409" s="39">
        <f t="shared" si="71"/>
        <v>1323.8316002424656</v>
      </c>
      <c r="I1409" s="10"/>
      <c r="J1409" s="10"/>
      <c r="K1409" s="10"/>
      <c r="L1409" s="10"/>
      <c r="M1409" s="10"/>
      <c r="N1409" s="10"/>
      <c r="O1409" s="10"/>
      <c r="P1409" s="10"/>
      <c r="Q1409" s="10"/>
      <c r="R1409" s="10"/>
      <c r="S1409" s="10"/>
      <c r="T1409" s="10"/>
      <c r="BK1409" s="51">
        <v>1493000</v>
      </c>
      <c r="BL1409" s="52">
        <v>2.2283015922572589</v>
      </c>
    </row>
    <row r="1410" spans="1:64" ht="25.5" customHeight="1" thickTop="1" thickBot="1" x14ac:dyDescent="0.25">
      <c r="A1410" s="20" t="str">
        <f t="shared" si="69"/>
        <v>2343WARRAH RIDGE</v>
      </c>
      <c r="B1410" s="20">
        <v>2343</v>
      </c>
      <c r="C1410" s="20" t="s">
        <v>1942</v>
      </c>
      <c r="D1410" s="21" t="s">
        <v>800</v>
      </c>
      <c r="E1410" s="22">
        <v>1018.332000186512</v>
      </c>
      <c r="F1410" s="22">
        <f t="shared" si="70"/>
        <v>1120.1652002051633</v>
      </c>
      <c r="G1410" s="22">
        <f t="shared" si="71"/>
        <v>1323.8316002424656</v>
      </c>
      <c r="I1410" s="10"/>
      <c r="J1410" s="10"/>
      <c r="K1410" s="10"/>
      <c r="L1410" s="10"/>
      <c r="M1410" s="10"/>
      <c r="N1410" s="10"/>
      <c r="O1410" s="10"/>
      <c r="P1410" s="10"/>
      <c r="Q1410" s="10"/>
      <c r="R1410" s="10"/>
      <c r="S1410" s="10"/>
      <c r="T1410" s="10"/>
      <c r="BK1410" s="63">
        <v>1494000</v>
      </c>
      <c r="BL1410" s="64">
        <v>2.2295608283900514</v>
      </c>
    </row>
    <row r="1411" spans="1:64" ht="25.5" customHeight="1" thickTop="1" thickBot="1" x14ac:dyDescent="0.25">
      <c r="A1411" s="20" t="str">
        <f t="shared" si="69"/>
        <v>2343YANNERGEE</v>
      </c>
      <c r="B1411" s="37">
        <v>2343</v>
      </c>
      <c r="C1411" s="37" t="s">
        <v>1943</v>
      </c>
      <c r="D1411" s="38" t="s">
        <v>800</v>
      </c>
      <c r="E1411" s="39">
        <v>1018.332000186512</v>
      </c>
      <c r="F1411" s="39">
        <f t="shared" si="70"/>
        <v>1120.1652002051633</v>
      </c>
      <c r="G1411" s="39">
        <f t="shared" si="71"/>
        <v>1323.8316002424656</v>
      </c>
      <c r="I1411" s="10"/>
      <c r="J1411" s="10"/>
      <c r="K1411" s="10"/>
      <c r="L1411" s="10"/>
      <c r="M1411" s="10"/>
      <c r="N1411" s="10"/>
      <c r="O1411" s="10"/>
      <c r="P1411" s="10"/>
      <c r="Q1411" s="10"/>
      <c r="R1411" s="10"/>
      <c r="S1411" s="10"/>
      <c r="T1411" s="10"/>
      <c r="BK1411" s="51">
        <v>1495000</v>
      </c>
      <c r="BL1411" s="52">
        <v>2.2308148610677492</v>
      </c>
    </row>
    <row r="1412" spans="1:64" ht="25.5" customHeight="1" thickTop="1" thickBot="1" x14ac:dyDescent="0.25">
      <c r="A1412" s="20" t="str">
        <f t="shared" si="69"/>
        <v>2343YARRAMAN</v>
      </c>
      <c r="B1412" s="20">
        <v>2343</v>
      </c>
      <c r="C1412" s="20" t="s">
        <v>1944</v>
      </c>
      <c r="D1412" s="21" t="s">
        <v>800</v>
      </c>
      <c r="E1412" s="22">
        <v>1018.332000186512</v>
      </c>
      <c r="F1412" s="22">
        <f t="shared" si="70"/>
        <v>1120.1652002051633</v>
      </c>
      <c r="G1412" s="22">
        <f t="shared" si="71"/>
        <v>1323.8316002424656</v>
      </c>
      <c r="I1412" s="10"/>
      <c r="J1412" s="10"/>
      <c r="K1412" s="10"/>
      <c r="L1412" s="10"/>
      <c r="M1412" s="10"/>
      <c r="N1412" s="10"/>
      <c r="O1412" s="10"/>
      <c r="P1412" s="10"/>
      <c r="Q1412" s="10"/>
      <c r="R1412" s="10"/>
      <c r="S1412" s="10"/>
      <c r="T1412" s="10"/>
      <c r="BK1412" s="63">
        <v>1496000</v>
      </c>
      <c r="BL1412" s="64">
        <v>2.2320949110209183</v>
      </c>
    </row>
    <row r="1413" spans="1:64" ht="25.5" customHeight="1" thickTop="1" thickBot="1" x14ac:dyDescent="0.25">
      <c r="A1413" s="20" t="str">
        <f t="shared" ref="A1413:A1476" si="72">CONCATENATE(B1413,C1413)</f>
        <v>2344DURI</v>
      </c>
      <c r="B1413" s="37">
        <v>2344</v>
      </c>
      <c r="C1413" s="37" t="s">
        <v>1945</v>
      </c>
      <c r="D1413" s="38" t="s">
        <v>800</v>
      </c>
      <c r="E1413" s="39">
        <v>963.14400015724004</v>
      </c>
      <c r="F1413" s="39">
        <f t="shared" ref="F1413:F1476" si="73">1.1*E1413</f>
        <v>1059.458400172964</v>
      </c>
      <c r="G1413" s="39">
        <f t="shared" ref="G1413:G1476" si="74">1.3*E1413</f>
        <v>1252.0872002044121</v>
      </c>
      <c r="I1413" s="10"/>
      <c r="J1413" s="10"/>
      <c r="K1413" s="10"/>
      <c r="L1413" s="10"/>
      <c r="M1413" s="10"/>
      <c r="N1413" s="10"/>
      <c r="O1413" s="10"/>
      <c r="P1413" s="10"/>
      <c r="Q1413" s="10"/>
      <c r="R1413" s="10"/>
      <c r="S1413" s="10"/>
      <c r="T1413" s="10"/>
      <c r="BK1413" s="51">
        <v>1497000</v>
      </c>
      <c r="BL1413" s="52">
        <v>2.233348943698616</v>
      </c>
    </row>
    <row r="1414" spans="1:64" ht="25.5" customHeight="1" thickTop="1" thickBot="1" x14ac:dyDescent="0.25">
      <c r="A1414" s="20" t="str">
        <f t="shared" si="72"/>
        <v>2344WINTON</v>
      </c>
      <c r="B1414" s="20">
        <v>2344</v>
      </c>
      <c r="C1414" s="20" t="s">
        <v>1946</v>
      </c>
      <c r="D1414" s="21" t="s">
        <v>800</v>
      </c>
      <c r="E1414" s="22">
        <v>963.14400015724004</v>
      </c>
      <c r="F1414" s="22">
        <f t="shared" si="73"/>
        <v>1059.458400172964</v>
      </c>
      <c r="G1414" s="22">
        <f t="shared" si="74"/>
        <v>1252.0872002044121</v>
      </c>
      <c r="I1414" s="10"/>
      <c r="J1414" s="10"/>
      <c r="K1414" s="10"/>
      <c r="L1414" s="10"/>
      <c r="M1414" s="10"/>
      <c r="N1414" s="10"/>
      <c r="O1414" s="10"/>
      <c r="P1414" s="10"/>
      <c r="Q1414" s="10"/>
      <c r="R1414" s="10"/>
      <c r="S1414" s="10"/>
      <c r="T1414" s="10"/>
      <c r="BK1414" s="63">
        <v>1498000</v>
      </c>
      <c r="BL1414" s="64">
        <v>2.2346133832865021</v>
      </c>
    </row>
    <row r="1415" spans="1:64" ht="25.5" customHeight="1" thickTop="1" thickBot="1" x14ac:dyDescent="0.25">
      <c r="A1415" s="20" t="str">
        <f t="shared" si="72"/>
        <v>2345ATTUNGA</v>
      </c>
      <c r="B1415" s="37">
        <v>2345</v>
      </c>
      <c r="C1415" s="37" t="s">
        <v>1947</v>
      </c>
      <c r="D1415" s="38" t="s">
        <v>800</v>
      </c>
      <c r="E1415" s="39">
        <v>949.51799995104807</v>
      </c>
      <c r="F1415" s="39">
        <f t="shared" si="73"/>
        <v>1044.469799946153</v>
      </c>
      <c r="G1415" s="39">
        <f t="shared" si="74"/>
        <v>1234.3733999363626</v>
      </c>
      <c r="I1415" s="10"/>
      <c r="J1415" s="10"/>
      <c r="K1415" s="10"/>
      <c r="L1415" s="10"/>
      <c r="M1415" s="10"/>
      <c r="N1415" s="10"/>
      <c r="O1415" s="10"/>
      <c r="P1415" s="10"/>
      <c r="Q1415" s="10"/>
      <c r="R1415" s="10"/>
      <c r="S1415" s="10"/>
      <c r="T1415" s="10"/>
      <c r="BK1415" s="51">
        <v>1499000</v>
      </c>
      <c r="BL1415" s="52">
        <v>2.2358726194192942</v>
      </c>
    </row>
    <row r="1416" spans="1:64" ht="25.5" customHeight="1" thickTop="1" thickBot="1" x14ac:dyDescent="0.25">
      <c r="A1416" s="20" t="str">
        <f t="shared" si="72"/>
        <v>2345GARTHOWEN</v>
      </c>
      <c r="B1416" s="20">
        <v>2345</v>
      </c>
      <c r="C1416" s="20" t="s">
        <v>1948</v>
      </c>
      <c r="D1416" s="21" t="s">
        <v>800</v>
      </c>
      <c r="E1416" s="22">
        <v>949.51799995104807</v>
      </c>
      <c r="F1416" s="22">
        <f t="shared" si="73"/>
        <v>1044.469799946153</v>
      </c>
      <c r="G1416" s="22">
        <f t="shared" si="74"/>
        <v>1234.3733999363626</v>
      </c>
      <c r="I1416" s="10"/>
      <c r="J1416" s="10"/>
      <c r="K1416" s="10"/>
      <c r="L1416" s="10"/>
      <c r="M1416" s="10"/>
      <c r="N1416" s="10"/>
      <c r="O1416" s="10"/>
      <c r="P1416" s="10"/>
      <c r="Q1416" s="10"/>
      <c r="R1416" s="10"/>
      <c r="S1416" s="10"/>
      <c r="T1416" s="10"/>
      <c r="BK1416" s="63">
        <v>1500000</v>
      </c>
      <c r="BL1416" s="64">
        <v>2.2371318555520898</v>
      </c>
    </row>
    <row r="1417" spans="1:64" ht="25.5" customHeight="1" thickTop="1" thickBot="1" x14ac:dyDescent="0.25">
      <c r="A1417" s="20" t="str">
        <f t="shared" si="72"/>
        <v>2346BORAH CREEK</v>
      </c>
      <c r="B1417" s="37">
        <v>2346</v>
      </c>
      <c r="C1417" s="37" t="s">
        <v>1949</v>
      </c>
      <c r="D1417" s="38" t="s">
        <v>800</v>
      </c>
      <c r="E1417" s="39">
        <v>898.65599969349603</v>
      </c>
      <c r="F1417" s="39">
        <f t="shared" si="73"/>
        <v>988.52159966284569</v>
      </c>
      <c r="G1417" s="39">
        <f t="shared" si="74"/>
        <v>1168.2527996015449</v>
      </c>
      <c r="I1417" s="10"/>
      <c r="J1417" s="10"/>
      <c r="K1417" s="10"/>
      <c r="L1417" s="10"/>
      <c r="M1417" s="10"/>
      <c r="N1417" s="10"/>
      <c r="O1417" s="10"/>
      <c r="P1417" s="10"/>
      <c r="Q1417" s="10"/>
      <c r="R1417" s="10"/>
      <c r="S1417" s="10"/>
      <c r="T1417" s="10"/>
      <c r="BK1417" s="51">
        <v>1501000</v>
      </c>
      <c r="BL1417" s="52">
        <v>2.2383910916848802</v>
      </c>
    </row>
    <row r="1418" spans="1:64" ht="25.5" customHeight="1" thickTop="1" thickBot="1" x14ac:dyDescent="0.25">
      <c r="A1418" s="20" t="str">
        <f t="shared" si="72"/>
        <v>2346HALLS CREEK</v>
      </c>
      <c r="B1418" s="20">
        <v>2346</v>
      </c>
      <c r="C1418" s="20" t="s">
        <v>1950</v>
      </c>
      <c r="D1418" s="21" t="s">
        <v>800</v>
      </c>
      <c r="E1418" s="22">
        <v>898.65599969349603</v>
      </c>
      <c r="F1418" s="22">
        <f t="shared" si="73"/>
        <v>988.52159966284569</v>
      </c>
      <c r="G1418" s="22">
        <f t="shared" si="74"/>
        <v>1168.2527996015449</v>
      </c>
      <c r="I1418" s="10"/>
      <c r="J1418" s="10"/>
      <c r="K1418" s="10"/>
      <c r="L1418" s="10"/>
      <c r="M1418" s="10"/>
      <c r="N1418" s="10"/>
      <c r="O1418" s="10"/>
      <c r="P1418" s="10"/>
      <c r="Q1418" s="10"/>
      <c r="R1418" s="10"/>
      <c r="S1418" s="10"/>
      <c r="T1418" s="10"/>
      <c r="BK1418" s="63">
        <v>1502000</v>
      </c>
      <c r="BL1418" s="64">
        <v>2.23965032781767</v>
      </c>
    </row>
    <row r="1419" spans="1:64" ht="25.5" customHeight="1" thickTop="1" thickBot="1" x14ac:dyDescent="0.25">
      <c r="A1419" s="20" t="str">
        <f t="shared" si="72"/>
        <v>2346KLORI</v>
      </c>
      <c r="B1419" s="37">
        <v>2346</v>
      </c>
      <c r="C1419" s="37" t="s">
        <v>1951</v>
      </c>
      <c r="D1419" s="38" t="s">
        <v>800</v>
      </c>
      <c r="E1419" s="39">
        <v>898.65599969349603</v>
      </c>
      <c r="F1419" s="39">
        <f t="shared" si="73"/>
        <v>988.52159966284569</v>
      </c>
      <c r="G1419" s="39">
        <f t="shared" si="74"/>
        <v>1168.2527996015449</v>
      </c>
      <c r="I1419" s="10"/>
      <c r="J1419" s="10"/>
      <c r="K1419" s="10"/>
      <c r="L1419" s="10"/>
      <c r="M1419" s="10"/>
      <c r="N1419" s="10"/>
      <c r="O1419" s="10"/>
      <c r="P1419" s="10"/>
      <c r="Q1419" s="10"/>
      <c r="R1419" s="10"/>
      <c r="S1419" s="10"/>
      <c r="T1419" s="10"/>
      <c r="BK1419" s="51">
        <v>1503000</v>
      </c>
      <c r="BL1419" s="52">
        <v>2.2409095639504599</v>
      </c>
    </row>
    <row r="1420" spans="1:64" ht="25.5" customHeight="1" thickTop="1" thickBot="1" x14ac:dyDescent="0.25">
      <c r="A1420" s="20" t="str">
        <f t="shared" si="72"/>
        <v>2346MANILLA</v>
      </c>
      <c r="B1420" s="20">
        <v>2346</v>
      </c>
      <c r="C1420" s="20" t="s">
        <v>1952</v>
      </c>
      <c r="D1420" s="21" t="s">
        <v>800</v>
      </c>
      <c r="E1420" s="22">
        <v>898.65599969349603</v>
      </c>
      <c r="F1420" s="22">
        <f t="shared" si="73"/>
        <v>988.52159966284569</v>
      </c>
      <c r="G1420" s="22">
        <f t="shared" si="74"/>
        <v>1168.2527996015449</v>
      </c>
      <c r="I1420" s="10"/>
      <c r="J1420" s="10"/>
      <c r="K1420" s="10"/>
      <c r="L1420" s="10"/>
      <c r="M1420" s="10"/>
      <c r="N1420" s="10"/>
      <c r="O1420" s="10"/>
      <c r="P1420" s="10"/>
      <c r="Q1420" s="10"/>
      <c r="R1420" s="10"/>
      <c r="S1420" s="10"/>
      <c r="T1420" s="10"/>
      <c r="BK1420" s="63">
        <v>1504000</v>
      </c>
      <c r="BL1420" s="64">
        <v>2.2421688000832498</v>
      </c>
    </row>
    <row r="1421" spans="1:64" ht="25.5" customHeight="1" thickTop="1" thickBot="1" x14ac:dyDescent="0.25">
      <c r="A1421" s="20" t="str">
        <f t="shared" si="72"/>
        <v>2346NAMOI RIVER</v>
      </c>
      <c r="B1421" s="37">
        <v>2346</v>
      </c>
      <c r="C1421" s="37" t="s">
        <v>1953</v>
      </c>
      <c r="D1421" s="38" t="s">
        <v>800</v>
      </c>
      <c r="E1421" s="39">
        <v>898.65599969349603</v>
      </c>
      <c r="F1421" s="39">
        <f t="shared" si="73"/>
        <v>988.52159966284569</v>
      </c>
      <c r="G1421" s="39">
        <f t="shared" si="74"/>
        <v>1168.2527996015449</v>
      </c>
      <c r="I1421" s="10"/>
      <c r="J1421" s="10"/>
      <c r="K1421" s="10"/>
      <c r="L1421" s="10"/>
      <c r="M1421" s="10"/>
      <c r="N1421" s="10"/>
      <c r="O1421" s="10"/>
      <c r="P1421" s="10"/>
      <c r="Q1421" s="10"/>
      <c r="R1421" s="10"/>
      <c r="S1421" s="10"/>
      <c r="T1421" s="10"/>
      <c r="BK1421" s="51">
        <v>1505000</v>
      </c>
      <c r="BL1421" s="52">
        <v>2.2434280362160499</v>
      </c>
    </row>
    <row r="1422" spans="1:64" ht="25.5" customHeight="1" thickTop="1" thickBot="1" x14ac:dyDescent="0.25">
      <c r="A1422" s="20" t="str">
        <f t="shared" si="72"/>
        <v>2346NEW MEXICO</v>
      </c>
      <c r="B1422" s="20">
        <v>2346</v>
      </c>
      <c r="C1422" s="20" t="s">
        <v>1954</v>
      </c>
      <c r="D1422" s="21" t="s">
        <v>800</v>
      </c>
      <c r="E1422" s="22">
        <v>898.65599969349603</v>
      </c>
      <c r="F1422" s="22">
        <f t="shared" si="73"/>
        <v>988.52159966284569</v>
      </c>
      <c r="G1422" s="22">
        <f t="shared" si="74"/>
        <v>1168.2527996015449</v>
      </c>
      <c r="I1422" s="10"/>
      <c r="J1422" s="10"/>
      <c r="K1422" s="10"/>
      <c r="L1422" s="10"/>
      <c r="M1422" s="10"/>
      <c r="N1422" s="10"/>
      <c r="O1422" s="10"/>
      <c r="P1422" s="10"/>
      <c r="Q1422" s="10"/>
      <c r="R1422" s="10"/>
      <c r="S1422" s="10"/>
      <c r="T1422" s="10"/>
      <c r="BK1422" s="63">
        <v>1506000</v>
      </c>
      <c r="BL1422" s="64">
        <v>2.2446872723488398</v>
      </c>
    </row>
    <row r="1423" spans="1:64" ht="25.5" customHeight="1" thickTop="1" thickBot="1" x14ac:dyDescent="0.25">
      <c r="A1423" s="20" t="str">
        <f t="shared" si="72"/>
        <v>2346RUSHES CREEK</v>
      </c>
      <c r="B1423" s="37">
        <v>2346</v>
      </c>
      <c r="C1423" s="37" t="s">
        <v>1955</v>
      </c>
      <c r="D1423" s="38" t="s">
        <v>800</v>
      </c>
      <c r="E1423" s="39">
        <v>898.65599969349603</v>
      </c>
      <c r="F1423" s="39">
        <f t="shared" si="73"/>
        <v>988.52159966284569</v>
      </c>
      <c r="G1423" s="39">
        <f t="shared" si="74"/>
        <v>1168.2527996015449</v>
      </c>
      <c r="I1423" s="10"/>
      <c r="J1423" s="10"/>
      <c r="K1423" s="10"/>
      <c r="L1423" s="10"/>
      <c r="M1423" s="10"/>
      <c r="N1423" s="10"/>
      <c r="O1423" s="10"/>
      <c r="P1423" s="10"/>
      <c r="Q1423" s="10"/>
      <c r="R1423" s="10"/>
      <c r="S1423" s="10"/>
      <c r="T1423" s="10"/>
      <c r="BK1423" s="51">
        <v>1507000</v>
      </c>
      <c r="BL1423" s="52">
        <v>2.2459465084816301</v>
      </c>
    </row>
    <row r="1424" spans="1:64" ht="25.5" customHeight="1" thickTop="1" thickBot="1" x14ac:dyDescent="0.25">
      <c r="A1424" s="20" t="str">
        <f t="shared" si="72"/>
        <v>2346UPPER MANILLA</v>
      </c>
      <c r="B1424" s="20">
        <v>2346</v>
      </c>
      <c r="C1424" s="20" t="s">
        <v>1956</v>
      </c>
      <c r="D1424" s="21" t="s">
        <v>800</v>
      </c>
      <c r="E1424" s="22">
        <v>898.65599969349603</v>
      </c>
      <c r="F1424" s="22">
        <f t="shared" si="73"/>
        <v>988.52159966284569</v>
      </c>
      <c r="G1424" s="22">
        <f t="shared" si="74"/>
        <v>1168.2527996015449</v>
      </c>
      <c r="I1424" s="10"/>
      <c r="J1424" s="10"/>
      <c r="K1424" s="10"/>
      <c r="L1424" s="10"/>
      <c r="M1424" s="10"/>
      <c r="N1424" s="10"/>
      <c r="O1424" s="10"/>
      <c r="P1424" s="10"/>
      <c r="Q1424" s="10"/>
      <c r="R1424" s="10"/>
      <c r="S1424" s="10"/>
      <c r="T1424" s="10"/>
      <c r="BK1424" s="63">
        <v>1508000</v>
      </c>
      <c r="BL1424" s="64">
        <v>2.24720574461442</v>
      </c>
    </row>
    <row r="1425" spans="1:64" ht="25.5" customHeight="1" thickTop="1" thickBot="1" x14ac:dyDescent="0.25">
      <c r="A1425" s="20" t="str">
        <f t="shared" si="72"/>
        <v>2346WARRABAH</v>
      </c>
      <c r="B1425" s="37">
        <v>2346</v>
      </c>
      <c r="C1425" s="37" t="s">
        <v>1957</v>
      </c>
      <c r="D1425" s="38" t="s">
        <v>800</v>
      </c>
      <c r="E1425" s="39">
        <v>898.65599969349603</v>
      </c>
      <c r="F1425" s="39">
        <f t="shared" si="73"/>
        <v>988.52159966284569</v>
      </c>
      <c r="G1425" s="39">
        <f t="shared" si="74"/>
        <v>1168.2527996015449</v>
      </c>
      <c r="I1425" s="10"/>
      <c r="J1425" s="10"/>
      <c r="K1425" s="10"/>
      <c r="L1425" s="10"/>
      <c r="M1425" s="10"/>
      <c r="N1425" s="10"/>
      <c r="O1425" s="10"/>
      <c r="P1425" s="10"/>
      <c r="Q1425" s="10"/>
      <c r="R1425" s="10"/>
      <c r="S1425" s="10"/>
      <c r="T1425" s="10"/>
      <c r="BK1425" s="51">
        <v>1509000</v>
      </c>
      <c r="BL1425" s="52">
        <v>2.2484649807472201</v>
      </c>
    </row>
    <row r="1426" spans="1:64" ht="25.5" customHeight="1" thickTop="1" thickBot="1" x14ac:dyDescent="0.25">
      <c r="A1426" s="20" t="str">
        <f t="shared" si="72"/>
        <v>2346WIMBORNE</v>
      </c>
      <c r="B1426" s="20">
        <v>2346</v>
      </c>
      <c r="C1426" s="20" t="s">
        <v>1958</v>
      </c>
      <c r="D1426" s="21" t="s">
        <v>800</v>
      </c>
      <c r="E1426" s="22">
        <v>898.65599969349603</v>
      </c>
      <c r="F1426" s="22">
        <f t="shared" si="73"/>
        <v>988.52159966284569</v>
      </c>
      <c r="G1426" s="22">
        <f t="shared" si="74"/>
        <v>1168.2527996015449</v>
      </c>
      <c r="I1426" s="10"/>
      <c r="J1426" s="10"/>
      <c r="K1426" s="10"/>
      <c r="L1426" s="10"/>
      <c r="M1426" s="10"/>
      <c r="N1426" s="10"/>
      <c r="O1426" s="10"/>
      <c r="P1426" s="10"/>
      <c r="Q1426" s="10"/>
      <c r="R1426" s="10"/>
      <c r="S1426" s="10"/>
      <c r="T1426" s="10"/>
      <c r="BK1426" s="63">
        <v>1510000</v>
      </c>
      <c r="BL1426" s="64">
        <v>2.2497242168800198</v>
      </c>
    </row>
    <row r="1427" spans="1:64" ht="25.5" customHeight="1" thickTop="1" thickBot="1" x14ac:dyDescent="0.25">
      <c r="A1427" s="20" t="str">
        <f t="shared" si="72"/>
        <v>2346WONGO CREEK</v>
      </c>
      <c r="B1427" s="37">
        <v>2346</v>
      </c>
      <c r="C1427" s="37" t="s">
        <v>1959</v>
      </c>
      <c r="D1427" s="38" t="s">
        <v>800</v>
      </c>
      <c r="E1427" s="39">
        <v>898.65599969349603</v>
      </c>
      <c r="F1427" s="39">
        <f t="shared" si="73"/>
        <v>988.52159966284569</v>
      </c>
      <c r="G1427" s="39">
        <f t="shared" si="74"/>
        <v>1168.2527996015449</v>
      </c>
      <c r="I1427" s="10"/>
      <c r="J1427" s="10"/>
      <c r="K1427" s="10"/>
      <c r="L1427" s="10"/>
      <c r="M1427" s="10"/>
      <c r="N1427" s="10"/>
      <c r="O1427" s="10"/>
      <c r="P1427" s="10"/>
      <c r="Q1427" s="10"/>
      <c r="R1427" s="10"/>
      <c r="S1427" s="10"/>
      <c r="T1427" s="10"/>
      <c r="BK1427" s="51">
        <v>1511000</v>
      </c>
      <c r="BL1427" s="52">
        <v>2.2509834530128199</v>
      </c>
    </row>
    <row r="1428" spans="1:64" ht="25.5" customHeight="1" thickTop="1" thickBot="1" x14ac:dyDescent="0.25">
      <c r="A1428" s="20" t="str">
        <f t="shared" si="72"/>
        <v>2347BANOON</v>
      </c>
      <c r="B1428" s="20">
        <v>2347</v>
      </c>
      <c r="C1428" s="20" t="s">
        <v>1960</v>
      </c>
      <c r="D1428" s="21" t="s">
        <v>800</v>
      </c>
      <c r="E1428" s="22">
        <v>1027.0399998237281</v>
      </c>
      <c r="F1428" s="22">
        <f t="shared" si="73"/>
        <v>1129.7439998061009</v>
      </c>
      <c r="G1428" s="22">
        <f t="shared" si="74"/>
        <v>1335.1519997708465</v>
      </c>
      <c r="I1428" s="10"/>
      <c r="J1428" s="10"/>
      <c r="K1428" s="10"/>
      <c r="L1428" s="10"/>
      <c r="M1428" s="10"/>
      <c r="N1428" s="10"/>
      <c r="O1428" s="10"/>
      <c r="P1428" s="10"/>
      <c r="Q1428" s="10"/>
      <c r="R1428" s="10"/>
      <c r="S1428" s="10"/>
      <c r="T1428" s="10"/>
      <c r="BK1428" s="63">
        <v>1512000</v>
      </c>
      <c r="BL1428" s="64">
        <v>2.25224268914562</v>
      </c>
    </row>
    <row r="1429" spans="1:64" ht="25.5" customHeight="1" thickTop="1" thickBot="1" x14ac:dyDescent="0.25">
      <c r="A1429" s="20" t="str">
        <f t="shared" si="72"/>
        <v>2347BARRABA</v>
      </c>
      <c r="B1429" s="37">
        <v>2347</v>
      </c>
      <c r="C1429" s="37" t="s">
        <v>1961</v>
      </c>
      <c r="D1429" s="38" t="s">
        <v>800</v>
      </c>
      <c r="E1429" s="39">
        <v>1027.0399998237281</v>
      </c>
      <c r="F1429" s="39">
        <f t="shared" si="73"/>
        <v>1129.7439998061009</v>
      </c>
      <c r="G1429" s="39">
        <f t="shared" si="74"/>
        <v>1335.1519997708465</v>
      </c>
      <c r="I1429" s="10"/>
      <c r="J1429" s="10"/>
      <c r="K1429" s="10"/>
      <c r="L1429" s="10"/>
      <c r="M1429" s="10"/>
      <c r="N1429" s="10"/>
      <c r="O1429" s="10"/>
      <c r="P1429" s="10"/>
      <c r="Q1429" s="10"/>
      <c r="R1429" s="10"/>
      <c r="S1429" s="10"/>
      <c r="T1429" s="10"/>
      <c r="BK1429" s="51">
        <v>1513000</v>
      </c>
      <c r="BL1429" s="52">
        <v>2.2535019252784201</v>
      </c>
    </row>
    <row r="1430" spans="1:64" ht="25.5" customHeight="1" thickTop="1" thickBot="1" x14ac:dyDescent="0.25">
      <c r="A1430" s="20" t="str">
        <f t="shared" si="72"/>
        <v>2347COBBADAH</v>
      </c>
      <c r="B1430" s="20">
        <v>2347</v>
      </c>
      <c r="C1430" s="20" t="s">
        <v>1962</v>
      </c>
      <c r="D1430" s="21" t="s">
        <v>800</v>
      </c>
      <c r="E1430" s="22">
        <v>1027.0399998237281</v>
      </c>
      <c r="F1430" s="22">
        <f t="shared" si="73"/>
        <v>1129.7439998061009</v>
      </c>
      <c r="G1430" s="22">
        <f t="shared" si="74"/>
        <v>1335.1519997708465</v>
      </c>
      <c r="I1430" s="10"/>
      <c r="J1430" s="10"/>
      <c r="K1430" s="10"/>
      <c r="L1430" s="10"/>
      <c r="M1430" s="10"/>
      <c r="N1430" s="10"/>
      <c r="O1430" s="10"/>
      <c r="P1430" s="10"/>
      <c r="Q1430" s="10"/>
      <c r="R1430" s="10"/>
      <c r="S1430" s="10"/>
      <c r="T1430" s="10"/>
      <c r="BK1430" s="63">
        <v>1514000</v>
      </c>
      <c r="BL1430" s="64">
        <v>2.2547611614112202</v>
      </c>
    </row>
    <row r="1431" spans="1:64" ht="25.5" customHeight="1" thickTop="1" thickBot="1" x14ac:dyDescent="0.25">
      <c r="A1431" s="20" t="str">
        <f t="shared" si="72"/>
        <v>2347GULF CREEK</v>
      </c>
      <c r="B1431" s="37">
        <v>2347</v>
      </c>
      <c r="C1431" s="37" t="s">
        <v>1963</v>
      </c>
      <c r="D1431" s="38" t="s">
        <v>800</v>
      </c>
      <c r="E1431" s="39">
        <v>1027.0399998237281</v>
      </c>
      <c r="F1431" s="39">
        <f t="shared" si="73"/>
        <v>1129.7439998061009</v>
      </c>
      <c r="G1431" s="39">
        <f t="shared" si="74"/>
        <v>1335.1519997708465</v>
      </c>
      <c r="I1431" s="10"/>
      <c r="J1431" s="10"/>
      <c r="K1431" s="10"/>
      <c r="L1431" s="10"/>
      <c r="M1431" s="10"/>
      <c r="N1431" s="10"/>
      <c r="O1431" s="10"/>
      <c r="P1431" s="10"/>
      <c r="Q1431" s="10"/>
      <c r="R1431" s="10"/>
      <c r="S1431" s="10"/>
      <c r="T1431" s="10"/>
      <c r="BK1431" s="51">
        <v>1515000</v>
      </c>
      <c r="BL1431" s="52">
        <v>2.2560203975440198</v>
      </c>
    </row>
    <row r="1432" spans="1:64" ht="25.5" customHeight="1" thickTop="1" thickBot="1" x14ac:dyDescent="0.25">
      <c r="A1432" s="20" t="str">
        <f t="shared" si="72"/>
        <v>2347GUNDAMULDA</v>
      </c>
      <c r="B1432" s="20">
        <v>2347</v>
      </c>
      <c r="C1432" s="20" t="s">
        <v>1964</v>
      </c>
      <c r="D1432" s="21" t="s">
        <v>800</v>
      </c>
      <c r="E1432" s="22">
        <v>1027.0399998237281</v>
      </c>
      <c r="F1432" s="22">
        <f t="shared" si="73"/>
        <v>1129.7439998061009</v>
      </c>
      <c r="G1432" s="22">
        <f t="shared" si="74"/>
        <v>1335.1519997708465</v>
      </c>
      <c r="I1432" s="10"/>
      <c r="J1432" s="10"/>
      <c r="K1432" s="10"/>
      <c r="L1432" s="10"/>
      <c r="M1432" s="10"/>
      <c r="N1432" s="10"/>
      <c r="O1432" s="10"/>
      <c r="P1432" s="10"/>
      <c r="Q1432" s="10"/>
      <c r="R1432" s="10"/>
      <c r="S1432" s="10"/>
      <c r="T1432" s="10"/>
      <c r="BK1432" s="63">
        <v>1516000</v>
      </c>
      <c r="BL1432" s="64">
        <v>2.2572796336768199</v>
      </c>
    </row>
    <row r="1433" spans="1:64" ht="25.5" customHeight="1" thickTop="1" thickBot="1" x14ac:dyDescent="0.25">
      <c r="A1433" s="20" t="str">
        <f t="shared" si="72"/>
        <v>2347IRONBARK</v>
      </c>
      <c r="B1433" s="37">
        <v>2347</v>
      </c>
      <c r="C1433" s="37" t="s">
        <v>1965</v>
      </c>
      <c r="D1433" s="38" t="s">
        <v>800</v>
      </c>
      <c r="E1433" s="39">
        <v>1027.0399998237281</v>
      </c>
      <c r="F1433" s="39">
        <f t="shared" si="73"/>
        <v>1129.7439998061009</v>
      </c>
      <c r="G1433" s="39">
        <f t="shared" si="74"/>
        <v>1335.1519997708465</v>
      </c>
      <c r="I1433" s="10"/>
      <c r="J1433" s="10"/>
      <c r="K1433" s="10"/>
      <c r="L1433" s="10"/>
      <c r="M1433" s="10"/>
      <c r="N1433" s="10"/>
      <c r="O1433" s="10"/>
      <c r="P1433" s="10"/>
      <c r="Q1433" s="10"/>
      <c r="R1433" s="10"/>
      <c r="S1433" s="10"/>
      <c r="T1433" s="10"/>
      <c r="BK1433" s="51">
        <v>1517000</v>
      </c>
      <c r="BL1433" s="52">
        <v>2.25853886980962</v>
      </c>
    </row>
    <row r="1434" spans="1:64" ht="25.5" customHeight="1" thickTop="1" thickBot="1" x14ac:dyDescent="0.25">
      <c r="A1434" s="20" t="str">
        <f t="shared" si="72"/>
        <v>2347LINDESAY</v>
      </c>
      <c r="B1434" s="20">
        <v>2347</v>
      </c>
      <c r="C1434" s="20" t="s">
        <v>1966</v>
      </c>
      <c r="D1434" s="21" t="s">
        <v>800</v>
      </c>
      <c r="E1434" s="22">
        <v>1027.0399998237281</v>
      </c>
      <c r="F1434" s="22">
        <f t="shared" si="73"/>
        <v>1129.7439998061009</v>
      </c>
      <c r="G1434" s="22">
        <f t="shared" si="74"/>
        <v>1335.1519997708465</v>
      </c>
      <c r="I1434" s="10"/>
      <c r="J1434" s="10"/>
      <c r="K1434" s="10"/>
      <c r="L1434" s="10"/>
      <c r="M1434" s="10"/>
      <c r="N1434" s="10"/>
      <c r="O1434" s="10"/>
      <c r="P1434" s="10"/>
      <c r="Q1434" s="10"/>
      <c r="R1434" s="10"/>
      <c r="S1434" s="10"/>
      <c r="T1434" s="10"/>
      <c r="BK1434" s="63">
        <v>1518000</v>
      </c>
      <c r="BL1434" s="64">
        <v>2.2597981059424201</v>
      </c>
    </row>
    <row r="1435" spans="1:64" ht="25.5" customHeight="1" thickTop="1" thickBot="1" x14ac:dyDescent="0.25">
      <c r="A1435" s="20" t="str">
        <f t="shared" si="72"/>
        <v>2347LONGARM</v>
      </c>
      <c r="B1435" s="37">
        <v>2347</v>
      </c>
      <c r="C1435" s="37" t="s">
        <v>1967</v>
      </c>
      <c r="D1435" s="38" t="s">
        <v>800</v>
      </c>
      <c r="E1435" s="39">
        <v>1027.0399998237281</v>
      </c>
      <c r="F1435" s="39">
        <f t="shared" si="73"/>
        <v>1129.7439998061009</v>
      </c>
      <c r="G1435" s="39">
        <f t="shared" si="74"/>
        <v>1335.1519997708465</v>
      </c>
      <c r="I1435" s="10"/>
      <c r="J1435" s="10"/>
      <c r="K1435" s="10"/>
      <c r="L1435" s="10"/>
      <c r="M1435" s="10"/>
      <c r="N1435" s="10"/>
      <c r="O1435" s="10"/>
      <c r="P1435" s="10"/>
      <c r="Q1435" s="10"/>
      <c r="R1435" s="10"/>
      <c r="S1435" s="10"/>
      <c r="T1435" s="10"/>
      <c r="BK1435" s="51">
        <v>1519000</v>
      </c>
      <c r="BL1435" s="52">
        <v>2.2610573420752198</v>
      </c>
    </row>
    <row r="1436" spans="1:64" ht="25.5" customHeight="1" thickTop="1" thickBot="1" x14ac:dyDescent="0.25">
      <c r="A1436" s="20" t="str">
        <f t="shared" si="72"/>
        <v>2347MAYVALE</v>
      </c>
      <c r="B1436" s="20">
        <v>2347</v>
      </c>
      <c r="C1436" s="20" t="s">
        <v>1968</v>
      </c>
      <c r="D1436" s="21" t="s">
        <v>800</v>
      </c>
      <c r="E1436" s="22">
        <v>1027.0399998237281</v>
      </c>
      <c r="F1436" s="22">
        <f t="shared" si="73"/>
        <v>1129.7439998061009</v>
      </c>
      <c r="G1436" s="22">
        <f t="shared" si="74"/>
        <v>1335.1519997708465</v>
      </c>
      <c r="I1436" s="10"/>
      <c r="J1436" s="10"/>
      <c r="K1436" s="10"/>
      <c r="L1436" s="10"/>
      <c r="M1436" s="10"/>
      <c r="N1436" s="10"/>
      <c r="O1436" s="10"/>
      <c r="P1436" s="10"/>
      <c r="Q1436" s="10"/>
      <c r="R1436" s="10"/>
      <c r="S1436" s="10"/>
      <c r="T1436" s="10"/>
      <c r="BK1436" s="63">
        <v>1520000</v>
      </c>
      <c r="BL1436" s="64">
        <v>2.2623165782080199</v>
      </c>
    </row>
    <row r="1437" spans="1:64" ht="25.5" customHeight="1" thickTop="1" thickBot="1" x14ac:dyDescent="0.25">
      <c r="A1437" s="20" t="str">
        <f t="shared" si="72"/>
        <v>2347RED HILL</v>
      </c>
      <c r="B1437" s="37">
        <v>2347</v>
      </c>
      <c r="C1437" s="37" t="s">
        <v>1969</v>
      </c>
      <c r="D1437" s="38" t="s">
        <v>800</v>
      </c>
      <c r="E1437" s="39">
        <v>1027.0399998237281</v>
      </c>
      <c r="F1437" s="39">
        <f t="shared" si="73"/>
        <v>1129.7439998061009</v>
      </c>
      <c r="G1437" s="39">
        <f t="shared" si="74"/>
        <v>1335.1519997708465</v>
      </c>
      <c r="I1437" s="10"/>
      <c r="J1437" s="10"/>
      <c r="K1437" s="10"/>
      <c r="L1437" s="10"/>
      <c r="M1437" s="10"/>
      <c r="N1437" s="10"/>
      <c r="O1437" s="10"/>
      <c r="P1437" s="10"/>
      <c r="Q1437" s="10"/>
      <c r="R1437" s="10"/>
      <c r="S1437" s="10"/>
      <c r="T1437" s="10"/>
      <c r="BK1437" s="51">
        <v>1521000</v>
      </c>
      <c r="BL1437" s="52">
        <v>2.26357581434082</v>
      </c>
    </row>
    <row r="1438" spans="1:64" ht="25.5" customHeight="1" thickTop="1" thickBot="1" x14ac:dyDescent="0.25">
      <c r="A1438" s="20" t="str">
        <f t="shared" si="72"/>
        <v>2347THIRLDENE</v>
      </c>
      <c r="B1438" s="20">
        <v>2347</v>
      </c>
      <c r="C1438" s="20" t="s">
        <v>1970</v>
      </c>
      <c r="D1438" s="21" t="s">
        <v>800</v>
      </c>
      <c r="E1438" s="22">
        <v>1027.0399998237281</v>
      </c>
      <c r="F1438" s="22">
        <f t="shared" si="73"/>
        <v>1129.7439998061009</v>
      </c>
      <c r="G1438" s="22">
        <f t="shared" si="74"/>
        <v>1335.1519997708465</v>
      </c>
      <c r="I1438" s="10"/>
      <c r="J1438" s="10"/>
      <c r="K1438" s="10"/>
      <c r="L1438" s="10"/>
      <c r="M1438" s="10"/>
      <c r="N1438" s="10"/>
      <c r="O1438" s="10"/>
      <c r="P1438" s="10"/>
      <c r="Q1438" s="10"/>
      <c r="R1438" s="10"/>
      <c r="S1438" s="10"/>
      <c r="T1438" s="10"/>
      <c r="BK1438" s="63">
        <v>1522000</v>
      </c>
      <c r="BL1438" s="64">
        <v>2.2648350504736201</v>
      </c>
    </row>
    <row r="1439" spans="1:64" ht="25.5" customHeight="1" thickTop="1" thickBot="1" x14ac:dyDescent="0.25">
      <c r="A1439" s="20" t="str">
        <f t="shared" si="72"/>
        <v>2347UPPER HORTON</v>
      </c>
      <c r="B1439" s="37">
        <v>2347</v>
      </c>
      <c r="C1439" s="37" t="s">
        <v>1971</v>
      </c>
      <c r="D1439" s="38" t="s">
        <v>800</v>
      </c>
      <c r="E1439" s="39">
        <v>1027.0399998237281</v>
      </c>
      <c r="F1439" s="39">
        <f t="shared" si="73"/>
        <v>1129.7439998061009</v>
      </c>
      <c r="G1439" s="39">
        <f t="shared" si="74"/>
        <v>1335.1519997708465</v>
      </c>
      <c r="I1439" s="10"/>
      <c r="J1439" s="10"/>
      <c r="K1439" s="10"/>
      <c r="L1439" s="10"/>
      <c r="M1439" s="10"/>
      <c r="N1439" s="10"/>
      <c r="O1439" s="10"/>
      <c r="P1439" s="10"/>
      <c r="Q1439" s="10"/>
      <c r="R1439" s="10"/>
      <c r="S1439" s="10"/>
      <c r="T1439" s="10"/>
      <c r="BK1439" s="51">
        <v>1523000</v>
      </c>
      <c r="BL1439" s="52">
        <v>2.2660942866064202</v>
      </c>
    </row>
    <row r="1440" spans="1:64" ht="25.5" customHeight="1" thickTop="1" thickBot="1" x14ac:dyDescent="0.25">
      <c r="A1440" s="20" t="str">
        <f t="shared" si="72"/>
        <v>2347WOODSREEF</v>
      </c>
      <c r="B1440" s="20">
        <v>2347</v>
      </c>
      <c r="C1440" s="20" t="s">
        <v>1972</v>
      </c>
      <c r="D1440" s="21" t="s">
        <v>800</v>
      </c>
      <c r="E1440" s="22">
        <v>1027.0399998237281</v>
      </c>
      <c r="F1440" s="22">
        <f t="shared" si="73"/>
        <v>1129.7439998061009</v>
      </c>
      <c r="G1440" s="22">
        <f t="shared" si="74"/>
        <v>1335.1519997708465</v>
      </c>
      <c r="I1440" s="10"/>
      <c r="J1440" s="10"/>
      <c r="K1440" s="10"/>
      <c r="L1440" s="10"/>
      <c r="M1440" s="10"/>
      <c r="N1440" s="10"/>
      <c r="O1440" s="10"/>
      <c r="P1440" s="10"/>
      <c r="Q1440" s="10"/>
      <c r="R1440" s="10"/>
      <c r="S1440" s="10"/>
      <c r="T1440" s="10"/>
      <c r="BK1440" s="63">
        <v>1524000</v>
      </c>
      <c r="BL1440" s="64">
        <v>2.2673535227392199</v>
      </c>
    </row>
    <row r="1441" spans="1:64" ht="25.5" customHeight="1" thickTop="1" thickBot="1" x14ac:dyDescent="0.25">
      <c r="A1441" s="20" t="str">
        <f t="shared" si="72"/>
        <v>2350ABERFOYLE</v>
      </c>
      <c r="B1441" s="37">
        <v>2350</v>
      </c>
      <c r="C1441" s="37" t="s">
        <v>1973</v>
      </c>
      <c r="D1441" s="38" t="s">
        <v>800</v>
      </c>
      <c r="E1441" s="39">
        <v>1088.314000048792</v>
      </c>
      <c r="F1441" s="39">
        <f t="shared" si="73"/>
        <v>1197.1454000536712</v>
      </c>
      <c r="G1441" s="39">
        <f t="shared" si="74"/>
        <v>1414.8082000634297</v>
      </c>
      <c r="I1441" s="10"/>
      <c r="J1441" s="10"/>
      <c r="K1441" s="10"/>
      <c r="L1441" s="10"/>
      <c r="M1441" s="10"/>
      <c r="N1441" s="10"/>
      <c r="O1441" s="10"/>
      <c r="P1441" s="10"/>
      <c r="Q1441" s="10"/>
      <c r="R1441" s="10"/>
      <c r="S1441" s="10"/>
      <c r="T1441" s="10"/>
      <c r="BK1441" s="51">
        <v>1525000</v>
      </c>
      <c r="BL1441" s="52">
        <v>2.26861275887202</v>
      </c>
    </row>
    <row r="1442" spans="1:64" ht="25.5" customHeight="1" thickTop="1" thickBot="1" x14ac:dyDescent="0.25">
      <c r="A1442" s="20" t="str">
        <f t="shared" si="72"/>
        <v>2350ABINGTON</v>
      </c>
      <c r="B1442" s="20">
        <v>2350</v>
      </c>
      <c r="C1442" s="20" t="s">
        <v>1974</v>
      </c>
      <c r="D1442" s="21" t="s">
        <v>800</v>
      </c>
      <c r="E1442" s="22">
        <v>1088.314000048792</v>
      </c>
      <c r="F1442" s="22">
        <f t="shared" si="73"/>
        <v>1197.1454000536712</v>
      </c>
      <c r="G1442" s="22">
        <f t="shared" si="74"/>
        <v>1414.8082000634297</v>
      </c>
      <c r="I1442" s="10"/>
      <c r="J1442" s="10"/>
      <c r="K1442" s="10"/>
      <c r="L1442" s="10"/>
      <c r="M1442" s="10"/>
      <c r="N1442" s="10"/>
      <c r="O1442" s="10"/>
      <c r="P1442" s="10"/>
      <c r="Q1442" s="10"/>
      <c r="R1442" s="10"/>
      <c r="S1442" s="10"/>
      <c r="T1442" s="10"/>
      <c r="BK1442" s="63">
        <v>1526000</v>
      </c>
      <c r="BL1442" s="64">
        <v>2.2698719950048201</v>
      </c>
    </row>
    <row r="1443" spans="1:64" ht="25.5" customHeight="1" thickTop="1" thickBot="1" x14ac:dyDescent="0.25">
      <c r="A1443" s="20" t="str">
        <f t="shared" si="72"/>
        <v>2350ARMIDALE</v>
      </c>
      <c r="B1443" s="37">
        <v>2350</v>
      </c>
      <c r="C1443" s="37" t="s">
        <v>1975</v>
      </c>
      <c r="D1443" s="38" t="s">
        <v>800</v>
      </c>
      <c r="E1443" s="39">
        <v>1088.314000048792</v>
      </c>
      <c r="F1443" s="39">
        <f t="shared" si="73"/>
        <v>1197.1454000536712</v>
      </c>
      <c r="G1443" s="39">
        <f t="shared" si="74"/>
        <v>1414.8082000634297</v>
      </c>
      <c r="I1443" s="10"/>
      <c r="J1443" s="10"/>
      <c r="K1443" s="10"/>
      <c r="L1443" s="10"/>
      <c r="M1443" s="10"/>
      <c r="N1443" s="10"/>
      <c r="O1443" s="10"/>
      <c r="P1443" s="10"/>
      <c r="Q1443" s="10"/>
      <c r="R1443" s="10"/>
      <c r="S1443" s="10"/>
      <c r="T1443" s="10"/>
      <c r="BK1443" s="51">
        <v>1527000</v>
      </c>
      <c r="BL1443" s="52">
        <v>2.2711312311376202</v>
      </c>
    </row>
    <row r="1444" spans="1:64" ht="25.5" customHeight="1" thickTop="1" thickBot="1" x14ac:dyDescent="0.25">
      <c r="A1444" s="20" t="str">
        <f t="shared" si="72"/>
        <v>2350BOOROLONG</v>
      </c>
      <c r="B1444" s="20">
        <v>2350</v>
      </c>
      <c r="C1444" s="20" t="s">
        <v>1976</v>
      </c>
      <c r="D1444" s="21" t="s">
        <v>800</v>
      </c>
      <c r="E1444" s="22">
        <v>1088.314000048792</v>
      </c>
      <c r="F1444" s="22">
        <f t="shared" si="73"/>
        <v>1197.1454000536712</v>
      </c>
      <c r="G1444" s="22">
        <f t="shared" si="74"/>
        <v>1414.8082000634297</v>
      </c>
      <c r="I1444" s="10"/>
      <c r="J1444" s="10"/>
      <c r="K1444" s="10"/>
      <c r="L1444" s="10"/>
      <c r="M1444" s="10"/>
      <c r="N1444" s="10"/>
      <c r="O1444" s="10"/>
      <c r="P1444" s="10"/>
      <c r="Q1444" s="10"/>
      <c r="R1444" s="10"/>
      <c r="S1444" s="10"/>
      <c r="T1444" s="10"/>
      <c r="BK1444" s="63">
        <v>1528000</v>
      </c>
      <c r="BL1444" s="64">
        <v>2.2723904672704198</v>
      </c>
    </row>
    <row r="1445" spans="1:64" ht="25.5" customHeight="1" thickTop="1" thickBot="1" x14ac:dyDescent="0.25">
      <c r="A1445" s="20" t="str">
        <f t="shared" si="72"/>
        <v>2350CASTLE DOYLE</v>
      </c>
      <c r="B1445" s="37">
        <v>2350</v>
      </c>
      <c r="C1445" s="37" t="s">
        <v>1977</v>
      </c>
      <c r="D1445" s="38" t="s">
        <v>800</v>
      </c>
      <c r="E1445" s="39">
        <v>1088.314000048792</v>
      </c>
      <c r="F1445" s="39">
        <f t="shared" si="73"/>
        <v>1197.1454000536712</v>
      </c>
      <c r="G1445" s="39">
        <f t="shared" si="74"/>
        <v>1414.8082000634297</v>
      </c>
      <c r="I1445" s="10"/>
      <c r="J1445" s="10"/>
      <c r="K1445" s="10"/>
      <c r="L1445" s="10"/>
      <c r="M1445" s="10"/>
      <c r="N1445" s="10"/>
      <c r="O1445" s="10"/>
      <c r="P1445" s="10"/>
      <c r="Q1445" s="10"/>
      <c r="R1445" s="10"/>
      <c r="S1445" s="10"/>
      <c r="T1445" s="10"/>
      <c r="BK1445" s="51">
        <v>1529000</v>
      </c>
      <c r="BL1445" s="52">
        <v>2.2736497034032199</v>
      </c>
    </row>
    <row r="1446" spans="1:64" ht="25.5" customHeight="1" thickTop="1" thickBot="1" x14ac:dyDescent="0.25">
      <c r="A1446" s="20" t="str">
        <f t="shared" si="72"/>
        <v>2350DANGARSLEIGH</v>
      </c>
      <c r="B1446" s="20">
        <v>2350</v>
      </c>
      <c r="C1446" s="20" t="s">
        <v>1978</v>
      </c>
      <c r="D1446" s="21" t="s">
        <v>800</v>
      </c>
      <c r="E1446" s="22">
        <v>1088.314000048792</v>
      </c>
      <c r="F1446" s="22">
        <f t="shared" si="73"/>
        <v>1197.1454000536712</v>
      </c>
      <c r="G1446" s="22">
        <f t="shared" si="74"/>
        <v>1414.8082000634297</v>
      </c>
      <c r="I1446" s="10"/>
      <c r="J1446" s="10"/>
      <c r="K1446" s="10"/>
      <c r="L1446" s="10"/>
      <c r="M1446" s="10"/>
      <c r="N1446" s="10"/>
      <c r="O1446" s="10"/>
      <c r="P1446" s="10"/>
      <c r="Q1446" s="10"/>
      <c r="R1446" s="10"/>
      <c r="S1446" s="10"/>
      <c r="T1446" s="10"/>
      <c r="BK1446" s="63">
        <v>1530000</v>
      </c>
      <c r="BL1446" s="64">
        <v>2.27490893953602</v>
      </c>
    </row>
    <row r="1447" spans="1:64" ht="25.5" customHeight="1" thickTop="1" thickBot="1" x14ac:dyDescent="0.25">
      <c r="A1447" s="20" t="str">
        <f t="shared" si="72"/>
        <v>2350DONALD CREEK</v>
      </c>
      <c r="B1447" s="37">
        <v>2350</v>
      </c>
      <c r="C1447" s="37" t="s">
        <v>1979</v>
      </c>
      <c r="D1447" s="38" t="s">
        <v>800</v>
      </c>
      <c r="E1447" s="39">
        <v>1088.314000048792</v>
      </c>
      <c r="F1447" s="39">
        <f t="shared" si="73"/>
        <v>1197.1454000536712</v>
      </c>
      <c r="G1447" s="39">
        <f t="shared" si="74"/>
        <v>1414.8082000634297</v>
      </c>
      <c r="I1447" s="10"/>
      <c r="J1447" s="10"/>
      <c r="K1447" s="10"/>
      <c r="L1447" s="10"/>
      <c r="M1447" s="10"/>
      <c r="N1447" s="10"/>
      <c r="O1447" s="10"/>
      <c r="P1447" s="10"/>
      <c r="Q1447" s="10"/>
      <c r="R1447" s="10"/>
      <c r="S1447" s="10"/>
      <c r="T1447" s="10"/>
      <c r="BK1447" s="51">
        <v>1531000</v>
      </c>
      <c r="BL1447" s="52">
        <v>2.2761681756688201</v>
      </c>
    </row>
    <row r="1448" spans="1:64" ht="25.5" customHeight="1" thickTop="1" thickBot="1" x14ac:dyDescent="0.25">
      <c r="A1448" s="20" t="str">
        <f t="shared" si="72"/>
        <v>2350DUMARESQ</v>
      </c>
      <c r="B1448" s="20">
        <v>2350</v>
      </c>
      <c r="C1448" s="20" t="s">
        <v>1980</v>
      </c>
      <c r="D1448" s="21" t="s">
        <v>800</v>
      </c>
      <c r="E1448" s="22">
        <v>1088.314000048792</v>
      </c>
      <c r="F1448" s="22">
        <f t="shared" si="73"/>
        <v>1197.1454000536712</v>
      </c>
      <c r="G1448" s="22">
        <f t="shared" si="74"/>
        <v>1414.8082000634297</v>
      </c>
      <c r="I1448" s="10"/>
      <c r="J1448" s="10"/>
      <c r="K1448" s="10"/>
      <c r="L1448" s="10"/>
      <c r="M1448" s="10"/>
      <c r="N1448" s="10"/>
      <c r="O1448" s="10"/>
      <c r="P1448" s="10"/>
      <c r="Q1448" s="10"/>
      <c r="R1448" s="10"/>
      <c r="S1448" s="10"/>
      <c r="T1448" s="10"/>
      <c r="BK1448" s="63">
        <v>1532000</v>
      </c>
      <c r="BL1448" s="64">
        <v>2.2774274118016198</v>
      </c>
    </row>
    <row r="1449" spans="1:64" ht="25.5" customHeight="1" thickTop="1" thickBot="1" x14ac:dyDescent="0.25">
      <c r="A1449" s="20" t="str">
        <f t="shared" si="72"/>
        <v>2350DUVAL</v>
      </c>
      <c r="B1449" s="37">
        <v>2350</v>
      </c>
      <c r="C1449" s="37" t="s">
        <v>1981</v>
      </c>
      <c r="D1449" s="38" t="s">
        <v>800</v>
      </c>
      <c r="E1449" s="39">
        <v>1088.314000048792</v>
      </c>
      <c r="F1449" s="39">
        <f t="shared" si="73"/>
        <v>1197.1454000536712</v>
      </c>
      <c r="G1449" s="39">
        <f t="shared" si="74"/>
        <v>1414.8082000634297</v>
      </c>
      <c r="I1449" s="10"/>
      <c r="J1449" s="10"/>
      <c r="K1449" s="10"/>
      <c r="L1449" s="10"/>
      <c r="M1449" s="10"/>
      <c r="N1449" s="10"/>
      <c r="O1449" s="10"/>
      <c r="P1449" s="10"/>
      <c r="Q1449" s="10"/>
      <c r="R1449" s="10"/>
      <c r="S1449" s="10"/>
      <c r="T1449" s="10"/>
      <c r="BK1449" s="51">
        <v>1533000</v>
      </c>
      <c r="BL1449" s="52">
        <v>2.2786866479344199</v>
      </c>
    </row>
    <row r="1450" spans="1:64" ht="25.5" customHeight="1" thickTop="1" thickBot="1" x14ac:dyDescent="0.25">
      <c r="A1450" s="20" t="str">
        <f t="shared" si="72"/>
        <v>2350ENMORE</v>
      </c>
      <c r="B1450" s="20">
        <v>2350</v>
      </c>
      <c r="C1450" s="20" t="s">
        <v>874</v>
      </c>
      <c r="D1450" s="21" t="s">
        <v>800</v>
      </c>
      <c r="E1450" s="22">
        <v>1088.314000048792</v>
      </c>
      <c r="F1450" s="22">
        <f t="shared" si="73"/>
        <v>1197.1454000536712</v>
      </c>
      <c r="G1450" s="22">
        <f t="shared" si="74"/>
        <v>1414.8082000634297</v>
      </c>
      <c r="I1450" s="10"/>
      <c r="J1450" s="10"/>
      <c r="K1450" s="10"/>
      <c r="L1450" s="10"/>
      <c r="M1450" s="10"/>
      <c r="N1450" s="10"/>
      <c r="O1450" s="10"/>
      <c r="P1450" s="10"/>
      <c r="Q1450" s="10"/>
      <c r="R1450" s="10"/>
      <c r="S1450" s="10"/>
      <c r="T1450" s="10"/>
      <c r="BK1450" s="63">
        <v>1534000</v>
      </c>
      <c r="BL1450" s="64">
        <v>2.27994588406722</v>
      </c>
    </row>
    <row r="1451" spans="1:64" ht="25.5" customHeight="1" thickTop="1" thickBot="1" x14ac:dyDescent="0.25">
      <c r="A1451" s="20" t="str">
        <f t="shared" si="72"/>
        <v>2350HILLGROVE</v>
      </c>
      <c r="B1451" s="37">
        <v>2350</v>
      </c>
      <c r="C1451" s="37" t="s">
        <v>1982</v>
      </c>
      <c r="D1451" s="38" t="s">
        <v>800</v>
      </c>
      <c r="E1451" s="39">
        <v>1088.314000048792</v>
      </c>
      <c r="F1451" s="39">
        <f t="shared" si="73"/>
        <v>1197.1454000536712</v>
      </c>
      <c r="G1451" s="39">
        <f t="shared" si="74"/>
        <v>1414.8082000634297</v>
      </c>
      <c r="I1451" s="10"/>
      <c r="J1451" s="10"/>
      <c r="K1451" s="10"/>
      <c r="L1451" s="10"/>
      <c r="M1451" s="10"/>
      <c r="N1451" s="10"/>
      <c r="O1451" s="10"/>
      <c r="P1451" s="10"/>
      <c r="Q1451" s="10"/>
      <c r="R1451" s="10"/>
      <c r="S1451" s="10"/>
      <c r="T1451" s="10"/>
      <c r="BK1451" s="51">
        <v>1535000</v>
      </c>
      <c r="BL1451" s="52">
        <v>2.2812051202000201</v>
      </c>
    </row>
    <row r="1452" spans="1:64" ht="25.5" customHeight="1" thickTop="1" thickBot="1" x14ac:dyDescent="0.25">
      <c r="A1452" s="20" t="str">
        <f t="shared" si="72"/>
        <v>2350INVERGOWRIE</v>
      </c>
      <c r="B1452" s="20">
        <v>2350</v>
      </c>
      <c r="C1452" s="20" t="s">
        <v>1983</v>
      </c>
      <c r="D1452" s="21" t="s">
        <v>800</v>
      </c>
      <c r="E1452" s="22">
        <v>1088.314000048792</v>
      </c>
      <c r="F1452" s="22">
        <f t="shared" si="73"/>
        <v>1197.1454000536712</v>
      </c>
      <c r="G1452" s="22">
        <f t="shared" si="74"/>
        <v>1414.8082000634297</v>
      </c>
      <c r="I1452" s="10"/>
      <c r="J1452" s="10"/>
      <c r="K1452" s="10"/>
      <c r="L1452" s="10"/>
      <c r="M1452" s="10"/>
      <c r="N1452" s="10"/>
      <c r="O1452" s="10"/>
      <c r="P1452" s="10"/>
      <c r="Q1452" s="10"/>
      <c r="R1452" s="10"/>
      <c r="S1452" s="10"/>
      <c r="T1452" s="10"/>
      <c r="BK1452" s="63">
        <v>1536000</v>
      </c>
      <c r="BL1452" s="64">
        <v>2.2824643563328202</v>
      </c>
    </row>
    <row r="1453" spans="1:64" ht="25.5" customHeight="1" thickTop="1" thickBot="1" x14ac:dyDescent="0.25">
      <c r="A1453" s="20" t="str">
        <f t="shared" si="72"/>
        <v>2350JEOGLA</v>
      </c>
      <c r="B1453" s="37">
        <v>2350</v>
      </c>
      <c r="C1453" s="37" t="s">
        <v>1984</v>
      </c>
      <c r="D1453" s="38" t="s">
        <v>800</v>
      </c>
      <c r="E1453" s="39">
        <v>1088.314000048792</v>
      </c>
      <c r="F1453" s="39">
        <f t="shared" si="73"/>
        <v>1197.1454000536712</v>
      </c>
      <c r="G1453" s="39">
        <f t="shared" si="74"/>
        <v>1414.8082000634297</v>
      </c>
      <c r="I1453" s="10"/>
      <c r="J1453" s="10"/>
      <c r="K1453" s="10"/>
      <c r="L1453" s="10"/>
      <c r="M1453" s="10"/>
      <c r="N1453" s="10"/>
      <c r="O1453" s="10"/>
      <c r="P1453" s="10"/>
      <c r="Q1453" s="10"/>
      <c r="R1453" s="10"/>
      <c r="S1453" s="10"/>
      <c r="T1453" s="10"/>
      <c r="BK1453" s="51">
        <v>1537000</v>
      </c>
      <c r="BL1453" s="52">
        <v>2.2837235924656198</v>
      </c>
    </row>
    <row r="1454" spans="1:64" ht="25.5" customHeight="1" thickTop="1" thickBot="1" x14ac:dyDescent="0.25">
      <c r="A1454" s="20" t="str">
        <f t="shared" si="72"/>
        <v>2350KELLYS PLAINS</v>
      </c>
      <c r="B1454" s="20">
        <v>2350</v>
      </c>
      <c r="C1454" s="20" t="s">
        <v>1985</v>
      </c>
      <c r="D1454" s="21" t="s">
        <v>800</v>
      </c>
      <c r="E1454" s="22">
        <v>1088.314000048792</v>
      </c>
      <c r="F1454" s="22">
        <f t="shared" si="73"/>
        <v>1197.1454000536712</v>
      </c>
      <c r="G1454" s="22">
        <f t="shared" si="74"/>
        <v>1414.8082000634297</v>
      </c>
      <c r="I1454" s="10"/>
      <c r="J1454" s="10"/>
      <c r="K1454" s="10"/>
      <c r="L1454" s="10"/>
      <c r="M1454" s="10"/>
      <c r="N1454" s="10"/>
      <c r="O1454" s="10"/>
      <c r="P1454" s="10"/>
      <c r="Q1454" s="10"/>
      <c r="R1454" s="10"/>
      <c r="S1454" s="10"/>
      <c r="T1454" s="10"/>
      <c r="BK1454" s="63">
        <v>1538000</v>
      </c>
      <c r="BL1454" s="64">
        <v>2.2849828285984199</v>
      </c>
    </row>
    <row r="1455" spans="1:64" ht="25.5" customHeight="1" thickTop="1" thickBot="1" x14ac:dyDescent="0.25">
      <c r="A1455" s="20" t="str">
        <f t="shared" si="72"/>
        <v>2350LYNDHURST</v>
      </c>
      <c r="B1455" s="37">
        <v>2350</v>
      </c>
      <c r="C1455" s="37" t="s">
        <v>1986</v>
      </c>
      <c r="D1455" s="38" t="s">
        <v>800</v>
      </c>
      <c r="E1455" s="39">
        <v>1088.314000048792</v>
      </c>
      <c r="F1455" s="39">
        <f t="shared" si="73"/>
        <v>1197.1454000536712</v>
      </c>
      <c r="G1455" s="39">
        <f t="shared" si="74"/>
        <v>1414.8082000634297</v>
      </c>
      <c r="I1455" s="10"/>
      <c r="J1455" s="10"/>
      <c r="K1455" s="10"/>
      <c r="L1455" s="10"/>
      <c r="M1455" s="10"/>
      <c r="N1455" s="10"/>
      <c r="O1455" s="10"/>
      <c r="P1455" s="10"/>
      <c r="Q1455" s="10"/>
      <c r="R1455" s="10"/>
      <c r="S1455" s="10"/>
      <c r="T1455" s="10"/>
      <c r="BK1455" s="51">
        <v>1539000</v>
      </c>
      <c r="BL1455" s="52">
        <v>2.28624206473122</v>
      </c>
    </row>
    <row r="1456" spans="1:64" ht="25.5" customHeight="1" thickTop="1" thickBot="1" x14ac:dyDescent="0.25">
      <c r="A1456" s="20" t="str">
        <f t="shared" si="72"/>
        <v>2350METZ</v>
      </c>
      <c r="B1456" s="20">
        <v>2350</v>
      </c>
      <c r="C1456" s="20" t="s">
        <v>1987</v>
      </c>
      <c r="D1456" s="21" t="s">
        <v>800</v>
      </c>
      <c r="E1456" s="22">
        <v>1088.314000048792</v>
      </c>
      <c r="F1456" s="22">
        <f t="shared" si="73"/>
        <v>1197.1454000536712</v>
      </c>
      <c r="G1456" s="22">
        <f t="shared" si="74"/>
        <v>1414.8082000634297</v>
      </c>
      <c r="I1456" s="10"/>
      <c r="J1456" s="10"/>
      <c r="K1456" s="10"/>
      <c r="L1456" s="10"/>
      <c r="M1456" s="10"/>
      <c r="N1456" s="10"/>
      <c r="O1456" s="10"/>
      <c r="P1456" s="10"/>
      <c r="Q1456" s="10"/>
      <c r="R1456" s="10"/>
      <c r="S1456" s="10"/>
      <c r="T1456" s="10"/>
      <c r="BK1456" s="63">
        <v>1540000</v>
      </c>
      <c r="BL1456" s="64">
        <v>2.2875013008640201</v>
      </c>
    </row>
    <row r="1457" spans="1:64" ht="25.5" customHeight="1" thickTop="1" thickBot="1" x14ac:dyDescent="0.25">
      <c r="A1457" s="20" t="str">
        <f t="shared" si="72"/>
        <v>2350PUDDLEDOCK</v>
      </c>
      <c r="B1457" s="37">
        <v>2350</v>
      </c>
      <c r="C1457" s="37" t="s">
        <v>1988</v>
      </c>
      <c r="D1457" s="38" t="s">
        <v>800</v>
      </c>
      <c r="E1457" s="39">
        <v>1088.314000048792</v>
      </c>
      <c r="F1457" s="39">
        <f t="shared" si="73"/>
        <v>1197.1454000536712</v>
      </c>
      <c r="G1457" s="39">
        <f t="shared" si="74"/>
        <v>1414.8082000634297</v>
      </c>
      <c r="I1457" s="10"/>
      <c r="J1457" s="10"/>
      <c r="K1457" s="10"/>
      <c r="L1457" s="10"/>
      <c r="M1457" s="10"/>
      <c r="N1457" s="10"/>
      <c r="O1457" s="10"/>
      <c r="P1457" s="10"/>
      <c r="Q1457" s="10"/>
      <c r="R1457" s="10"/>
      <c r="S1457" s="10"/>
      <c r="T1457" s="10"/>
      <c r="BK1457" s="51">
        <v>1541000</v>
      </c>
      <c r="BL1457" s="52">
        <v>2.2887605369968198</v>
      </c>
    </row>
    <row r="1458" spans="1:64" ht="25.5" customHeight="1" thickTop="1" thickBot="1" x14ac:dyDescent="0.25">
      <c r="A1458" s="20" t="str">
        <f t="shared" si="72"/>
        <v>2350SAUMAREZ</v>
      </c>
      <c r="B1458" s="20">
        <v>2350</v>
      </c>
      <c r="C1458" s="20" t="s">
        <v>1989</v>
      </c>
      <c r="D1458" s="21" t="s">
        <v>800</v>
      </c>
      <c r="E1458" s="22">
        <v>1088.314000048792</v>
      </c>
      <c r="F1458" s="22">
        <f t="shared" si="73"/>
        <v>1197.1454000536712</v>
      </c>
      <c r="G1458" s="22">
        <f t="shared" si="74"/>
        <v>1414.8082000634297</v>
      </c>
      <c r="I1458" s="10"/>
      <c r="J1458" s="10"/>
      <c r="K1458" s="10"/>
      <c r="L1458" s="10"/>
      <c r="M1458" s="10"/>
      <c r="N1458" s="10"/>
      <c r="O1458" s="10"/>
      <c r="P1458" s="10"/>
      <c r="Q1458" s="10"/>
      <c r="R1458" s="10"/>
      <c r="S1458" s="10"/>
      <c r="T1458" s="10"/>
      <c r="BK1458" s="63">
        <v>1542000</v>
      </c>
      <c r="BL1458" s="64">
        <v>2.2900197731296199</v>
      </c>
    </row>
    <row r="1459" spans="1:64" ht="25.5" customHeight="1" thickTop="1" thickBot="1" x14ac:dyDescent="0.25">
      <c r="A1459" s="20" t="str">
        <f t="shared" si="72"/>
        <v>2350SAUMAREZ PONDS</v>
      </c>
      <c r="B1459" s="37">
        <v>2350</v>
      </c>
      <c r="C1459" s="37" t="s">
        <v>1990</v>
      </c>
      <c r="D1459" s="38" t="s">
        <v>800</v>
      </c>
      <c r="E1459" s="39">
        <v>1088.314000048792</v>
      </c>
      <c r="F1459" s="39">
        <f t="shared" si="73"/>
        <v>1197.1454000536712</v>
      </c>
      <c r="G1459" s="39">
        <f t="shared" si="74"/>
        <v>1414.8082000634297</v>
      </c>
      <c r="I1459" s="10"/>
      <c r="J1459" s="10"/>
      <c r="K1459" s="10"/>
      <c r="L1459" s="10"/>
      <c r="M1459" s="10"/>
      <c r="N1459" s="10"/>
      <c r="O1459" s="10"/>
      <c r="P1459" s="10"/>
      <c r="Q1459" s="10"/>
      <c r="R1459" s="10"/>
      <c r="S1459" s="10"/>
      <c r="T1459" s="10"/>
      <c r="BK1459" s="51">
        <v>1543000</v>
      </c>
      <c r="BL1459" s="52">
        <v>2.29127900926242</v>
      </c>
    </row>
    <row r="1460" spans="1:64" ht="25.5" customHeight="1" thickTop="1" thickBot="1" x14ac:dyDescent="0.25">
      <c r="A1460" s="20" t="str">
        <f t="shared" si="72"/>
        <v>2350THALGARRAH</v>
      </c>
      <c r="B1460" s="20">
        <v>2350</v>
      </c>
      <c r="C1460" s="20" t="s">
        <v>1991</v>
      </c>
      <c r="D1460" s="21" t="s">
        <v>800</v>
      </c>
      <c r="E1460" s="22">
        <v>1088.314000048792</v>
      </c>
      <c r="F1460" s="22">
        <f t="shared" si="73"/>
        <v>1197.1454000536712</v>
      </c>
      <c r="G1460" s="22">
        <f t="shared" si="74"/>
        <v>1414.8082000634297</v>
      </c>
      <c r="I1460" s="10"/>
      <c r="J1460" s="10"/>
      <c r="K1460" s="10"/>
      <c r="L1460" s="10"/>
      <c r="M1460" s="10"/>
      <c r="N1460" s="10"/>
      <c r="O1460" s="10"/>
      <c r="P1460" s="10"/>
      <c r="Q1460" s="10"/>
      <c r="R1460" s="10"/>
      <c r="S1460" s="10"/>
      <c r="T1460" s="10"/>
      <c r="BK1460" s="63">
        <v>1544000</v>
      </c>
      <c r="BL1460" s="64">
        <v>2.2925382453952201</v>
      </c>
    </row>
    <row r="1461" spans="1:64" ht="25.5" customHeight="1" thickTop="1" thickBot="1" x14ac:dyDescent="0.25">
      <c r="A1461" s="20" t="str">
        <f t="shared" si="72"/>
        <v>2350TILBUSTER</v>
      </c>
      <c r="B1461" s="37">
        <v>2350</v>
      </c>
      <c r="C1461" s="37" t="s">
        <v>1992</v>
      </c>
      <c r="D1461" s="38" t="s">
        <v>800</v>
      </c>
      <c r="E1461" s="39">
        <v>1088.314000048792</v>
      </c>
      <c r="F1461" s="39">
        <f t="shared" si="73"/>
        <v>1197.1454000536712</v>
      </c>
      <c r="G1461" s="39">
        <f t="shared" si="74"/>
        <v>1414.8082000634297</v>
      </c>
      <c r="I1461" s="10"/>
      <c r="J1461" s="10"/>
      <c r="K1461" s="10"/>
      <c r="L1461" s="10"/>
      <c r="M1461" s="10"/>
      <c r="N1461" s="10"/>
      <c r="O1461" s="10"/>
      <c r="P1461" s="10"/>
      <c r="Q1461" s="10"/>
      <c r="R1461" s="10"/>
      <c r="S1461" s="10"/>
      <c r="T1461" s="10"/>
      <c r="BK1461" s="51">
        <v>1545000</v>
      </c>
      <c r="BL1461" s="52">
        <v>2.2937974815280202</v>
      </c>
    </row>
    <row r="1462" spans="1:64" ht="25.5" customHeight="1" thickTop="1" thickBot="1" x14ac:dyDescent="0.25">
      <c r="A1462" s="20" t="str">
        <f t="shared" si="72"/>
        <v>2350WARDS MISTAKE</v>
      </c>
      <c r="B1462" s="20">
        <v>2350</v>
      </c>
      <c r="C1462" s="20" t="s">
        <v>1993</v>
      </c>
      <c r="D1462" s="21" t="s">
        <v>800</v>
      </c>
      <c r="E1462" s="22">
        <v>1088.314000048792</v>
      </c>
      <c r="F1462" s="22">
        <f t="shared" si="73"/>
        <v>1197.1454000536712</v>
      </c>
      <c r="G1462" s="22">
        <f t="shared" si="74"/>
        <v>1414.8082000634297</v>
      </c>
      <c r="I1462" s="10"/>
      <c r="J1462" s="10"/>
      <c r="K1462" s="10"/>
      <c r="L1462" s="10"/>
      <c r="M1462" s="10"/>
      <c r="N1462" s="10"/>
      <c r="O1462" s="10"/>
      <c r="P1462" s="10"/>
      <c r="Q1462" s="10"/>
      <c r="R1462" s="10"/>
      <c r="S1462" s="10"/>
      <c r="T1462" s="10"/>
      <c r="BK1462" s="63">
        <v>1546000</v>
      </c>
      <c r="BL1462" s="64">
        <v>2.2950567176608199</v>
      </c>
    </row>
    <row r="1463" spans="1:64" ht="25.5" customHeight="1" thickTop="1" thickBot="1" x14ac:dyDescent="0.25">
      <c r="A1463" s="20" t="str">
        <f t="shared" si="72"/>
        <v>2350WOLLOMOMBI</v>
      </c>
      <c r="B1463" s="37">
        <v>2350</v>
      </c>
      <c r="C1463" s="37" t="s">
        <v>1994</v>
      </c>
      <c r="D1463" s="38" t="s">
        <v>800</v>
      </c>
      <c r="E1463" s="39">
        <v>1088.314000048792</v>
      </c>
      <c r="F1463" s="39">
        <f t="shared" si="73"/>
        <v>1197.1454000536712</v>
      </c>
      <c r="G1463" s="39">
        <f t="shared" si="74"/>
        <v>1414.8082000634297</v>
      </c>
      <c r="I1463" s="10"/>
      <c r="J1463" s="10"/>
      <c r="K1463" s="10"/>
      <c r="L1463" s="10"/>
      <c r="M1463" s="10"/>
      <c r="N1463" s="10"/>
      <c r="O1463" s="10"/>
      <c r="P1463" s="10"/>
      <c r="Q1463" s="10"/>
      <c r="R1463" s="10"/>
      <c r="S1463" s="10"/>
      <c r="T1463" s="10"/>
      <c r="BK1463" s="51">
        <v>1547000</v>
      </c>
      <c r="BL1463" s="52">
        <v>2.29631595379362</v>
      </c>
    </row>
    <row r="1464" spans="1:64" ht="25.5" customHeight="1" thickTop="1" thickBot="1" x14ac:dyDescent="0.25">
      <c r="A1464" s="20" t="str">
        <f t="shared" si="72"/>
        <v>2350WONGWIBINDA</v>
      </c>
      <c r="B1464" s="20">
        <v>2350</v>
      </c>
      <c r="C1464" s="20" t="s">
        <v>1995</v>
      </c>
      <c r="D1464" s="21" t="s">
        <v>800</v>
      </c>
      <c r="E1464" s="22">
        <v>1088.314000048792</v>
      </c>
      <c r="F1464" s="22">
        <f t="shared" si="73"/>
        <v>1197.1454000536712</v>
      </c>
      <c r="G1464" s="22">
        <f t="shared" si="74"/>
        <v>1414.8082000634297</v>
      </c>
      <c r="I1464" s="10"/>
      <c r="J1464" s="10"/>
      <c r="K1464" s="10"/>
      <c r="L1464" s="10"/>
      <c r="M1464" s="10"/>
      <c r="N1464" s="10"/>
      <c r="O1464" s="10"/>
      <c r="P1464" s="10"/>
      <c r="Q1464" s="10"/>
      <c r="R1464" s="10"/>
      <c r="S1464" s="10"/>
      <c r="T1464" s="10"/>
      <c r="BK1464" s="63">
        <v>1548000</v>
      </c>
      <c r="BL1464" s="64">
        <v>2.2975751899264201</v>
      </c>
    </row>
    <row r="1465" spans="1:64" ht="25.5" customHeight="1" thickTop="1" thickBot="1" x14ac:dyDescent="0.25">
      <c r="A1465" s="20" t="str">
        <f t="shared" si="72"/>
        <v>2352KOOTINGAL</v>
      </c>
      <c r="B1465" s="37">
        <v>2352</v>
      </c>
      <c r="C1465" s="37" t="s">
        <v>1996</v>
      </c>
      <c r="D1465" s="38" t="s">
        <v>800</v>
      </c>
      <c r="E1465" s="39">
        <v>921.67999981895207</v>
      </c>
      <c r="F1465" s="39">
        <f t="shared" si="73"/>
        <v>1013.8479998008473</v>
      </c>
      <c r="G1465" s="39">
        <f t="shared" si="74"/>
        <v>1198.1839997646377</v>
      </c>
      <c r="I1465" s="10"/>
      <c r="J1465" s="10"/>
      <c r="K1465" s="10"/>
      <c r="L1465" s="10"/>
      <c r="M1465" s="10"/>
      <c r="N1465" s="10"/>
      <c r="O1465" s="10"/>
      <c r="P1465" s="10"/>
      <c r="Q1465" s="10"/>
      <c r="R1465" s="10"/>
      <c r="S1465" s="10"/>
      <c r="T1465" s="10"/>
      <c r="BK1465" s="51">
        <v>1549000</v>
      </c>
      <c r="BL1465" s="52">
        <v>2.2988344260592202</v>
      </c>
    </row>
    <row r="1466" spans="1:64" ht="25.5" customHeight="1" thickTop="1" thickBot="1" x14ac:dyDescent="0.25">
      <c r="A1466" s="20" t="str">
        <f t="shared" si="72"/>
        <v>2352LIMBRI</v>
      </c>
      <c r="B1466" s="20">
        <v>2352</v>
      </c>
      <c r="C1466" s="20" t="s">
        <v>1997</v>
      </c>
      <c r="D1466" s="21" t="s">
        <v>800</v>
      </c>
      <c r="E1466" s="22">
        <v>921.67999981895207</v>
      </c>
      <c r="F1466" s="22">
        <f t="shared" si="73"/>
        <v>1013.8479998008473</v>
      </c>
      <c r="G1466" s="22">
        <f t="shared" si="74"/>
        <v>1198.1839997646377</v>
      </c>
      <c r="I1466" s="10"/>
      <c r="J1466" s="10"/>
      <c r="K1466" s="10"/>
      <c r="L1466" s="10"/>
      <c r="M1466" s="10"/>
      <c r="N1466" s="10"/>
      <c r="O1466" s="10"/>
      <c r="P1466" s="10"/>
      <c r="Q1466" s="10"/>
      <c r="R1466" s="10"/>
      <c r="S1466" s="10"/>
      <c r="T1466" s="10"/>
      <c r="BK1466" s="63">
        <v>1550000</v>
      </c>
      <c r="BL1466" s="64">
        <v>2.3000936621920198</v>
      </c>
    </row>
    <row r="1467" spans="1:64" ht="25.5" customHeight="1" thickTop="1" thickBot="1" x14ac:dyDescent="0.25">
      <c r="A1467" s="20" t="str">
        <f t="shared" si="72"/>
        <v>2352MULLA CREEK</v>
      </c>
      <c r="B1467" s="37">
        <v>2352</v>
      </c>
      <c r="C1467" s="37" t="s">
        <v>1998</v>
      </c>
      <c r="D1467" s="38" t="s">
        <v>800</v>
      </c>
      <c r="E1467" s="39">
        <v>921.67999981895207</v>
      </c>
      <c r="F1467" s="39">
        <f t="shared" si="73"/>
        <v>1013.8479998008473</v>
      </c>
      <c r="G1467" s="39">
        <f t="shared" si="74"/>
        <v>1198.1839997646377</v>
      </c>
      <c r="I1467" s="10"/>
      <c r="J1467" s="10"/>
      <c r="K1467" s="10"/>
      <c r="L1467" s="10"/>
      <c r="M1467" s="10"/>
      <c r="N1467" s="10"/>
      <c r="O1467" s="10"/>
      <c r="P1467" s="10"/>
      <c r="Q1467" s="10"/>
      <c r="R1467" s="10"/>
      <c r="S1467" s="10"/>
      <c r="T1467" s="10"/>
      <c r="BK1467" s="51">
        <v>1551000</v>
      </c>
      <c r="BL1467" s="52">
        <v>2.3013528983248199</v>
      </c>
    </row>
    <row r="1468" spans="1:64" ht="25.5" customHeight="1" thickTop="1" thickBot="1" x14ac:dyDescent="0.25">
      <c r="A1468" s="20" t="str">
        <f t="shared" si="72"/>
        <v>2352TINTINHULL</v>
      </c>
      <c r="B1468" s="20">
        <v>2352</v>
      </c>
      <c r="C1468" s="20" t="s">
        <v>1999</v>
      </c>
      <c r="D1468" s="21" t="s">
        <v>800</v>
      </c>
      <c r="E1468" s="22">
        <v>921.67999981895207</v>
      </c>
      <c r="F1468" s="22">
        <f t="shared" si="73"/>
        <v>1013.8479998008473</v>
      </c>
      <c r="G1468" s="22">
        <f t="shared" si="74"/>
        <v>1198.1839997646377</v>
      </c>
      <c r="I1468" s="10"/>
      <c r="J1468" s="10"/>
      <c r="K1468" s="10"/>
      <c r="L1468" s="10"/>
      <c r="M1468" s="10"/>
      <c r="N1468" s="10"/>
      <c r="O1468" s="10"/>
      <c r="P1468" s="10"/>
      <c r="Q1468" s="10"/>
      <c r="R1468" s="10"/>
      <c r="S1468" s="10"/>
      <c r="T1468" s="10"/>
      <c r="BK1468" s="63">
        <v>1552000</v>
      </c>
      <c r="BL1468" s="64">
        <v>2.30261213445762</v>
      </c>
    </row>
    <row r="1469" spans="1:64" ht="25.5" customHeight="1" thickTop="1" thickBot="1" x14ac:dyDescent="0.25">
      <c r="A1469" s="20" t="str">
        <f t="shared" si="72"/>
        <v>2353MOONBI</v>
      </c>
      <c r="B1469" s="37">
        <v>2353</v>
      </c>
      <c r="C1469" s="37" t="s">
        <v>2000</v>
      </c>
      <c r="D1469" s="38" t="s">
        <v>800</v>
      </c>
      <c r="E1469" s="39">
        <v>884.53999934607998</v>
      </c>
      <c r="F1469" s="39">
        <f t="shared" si="73"/>
        <v>972.99399928068806</v>
      </c>
      <c r="G1469" s="39">
        <f t="shared" si="74"/>
        <v>1149.901999149904</v>
      </c>
      <c r="I1469" s="10"/>
      <c r="J1469" s="10"/>
      <c r="K1469" s="10"/>
      <c r="L1469" s="10"/>
      <c r="M1469" s="10"/>
      <c r="N1469" s="10"/>
      <c r="O1469" s="10"/>
      <c r="P1469" s="10"/>
      <c r="Q1469" s="10"/>
      <c r="R1469" s="10"/>
      <c r="S1469" s="10"/>
      <c r="T1469" s="10"/>
      <c r="BK1469" s="51">
        <v>1553000</v>
      </c>
      <c r="BL1469" s="52">
        <v>2.3038713705904201</v>
      </c>
    </row>
    <row r="1470" spans="1:64" ht="25.5" customHeight="1" thickTop="1" thickBot="1" x14ac:dyDescent="0.25">
      <c r="A1470" s="20" t="str">
        <f t="shared" si="72"/>
        <v>2354KENTUCKY</v>
      </c>
      <c r="B1470" s="20">
        <v>2354</v>
      </c>
      <c r="C1470" s="20" t="s">
        <v>2001</v>
      </c>
      <c r="D1470" s="21" t="s">
        <v>800</v>
      </c>
      <c r="E1470" s="22">
        <v>1078.8739993798799</v>
      </c>
      <c r="F1470" s="22">
        <f t="shared" si="73"/>
        <v>1186.7613993178679</v>
      </c>
      <c r="G1470" s="22">
        <f t="shared" si="74"/>
        <v>1402.5361991938439</v>
      </c>
      <c r="I1470" s="10"/>
      <c r="J1470" s="10"/>
      <c r="K1470" s="10"/>
      <c r="L1470" s="10"/>
      <c r="M1470" s="10"/>
      <c r="N1470" s="10"/>
      <c r="O1470" s="10"/>
      <c r="P1470" s="10"/>
      <c r="Q1470" s="10"/>
      <c r="R1470" s="10"/>
      <c r="S1470" s="10"/>
      <c r="T1470" s="10"/>
      <c r="BK1470" s="63">
        <v>1554000</v>
      </c>
      <c r="BL1470" s="64">
        <v>2.3051306067232198</v>
      </c>
    </row>
    <row r="1471" spans="1:64" ht="25.5" customHeight="1" thickTop="1" thickBot="1" x14ac:dyDescent="0.25">
      <c r="A1471" s="20" t="str">
        <f t="shared" si="72"/>
        <v>2354KENTUCKY SOUTH</v>
      </c>
      <c r="B1471" s="37">
        <v>2354</v>
      </c>
      <c r="C1471" s="37" t="s">
        <v>2002</v>
      </c>
      <c r="D1471" s="38" t="s">
        <v>800</v>
      </c>
      <c r="E1471" s="39">
        <v>1078.8739993798799</v>
      </c>
      <c r="F1471" s="39">
        <f t="shared" si="73"/>
        <v>1186.7613993178679</v>
      </c>
      <c r="G1471" s="39">
        <f t="shared" si="74"/>
        <v>1402.5361991938439</v>
      </c>
      <c r="I1471" s="10"/>
      <c r="J1471" s="10"/>
      <c r="K1471" s="10"/>
      <c r="L1471" s="10"/>
      <c r="M1471" s="10"/>
      <c r="N1471" s="10"/>
      <c r="O1471" s="10"/>
      <c r="P1471" s="10"/>
      <c r="Q1471" s="10"/>
      <c r="R1471" s="10"/>
      <c r="S1471" s="10"/>
      <c r="T1471" s="10"/>
      <c r="BK1471" s="51">
        <v>1555000</v>
      </c>
      <c r="BL1471" s="52">
        <v>2.3063898428560199</v>
      </c>
    </row>
    <row r="1472" spans="1:64" ht="25.5" customHeight="1" thickTop="1" thickBot="1" x14ac:dyDescent="0.25">
      <c r="A1472" s="20" t="str">
        <f t="shared" si="72"/>
        <v>2354NIANGALA</v>
      </c>
      <c r="B1472" s="20">
        <v>2354</v>
      </c>
      <c r="C1472" s="20" t="s">
        <v>2003</v>
      </c>
      <c r="D1472" s="21" t="s">
        <v>800</v>
      </c>
      <c r="E1472" s="22">
        <v>1078.8739993798799</v>
      </c>
      <c r="F1472" s="22">
        <f t="shared" si="73"/>
        <v>1186.7613993178679</v>
      </c>
      <c r="G1472" s="22">
        <f t="shared" si="74"/>
        <v>1402.5361991938439</v>
      </c>
      <c r="I1472" s="10"/>
      <c r="J1472" s="10"/>
      <c r="K1472" s="10"/>
      <c r="L1472" s="10"/>
      <c r="M1472" s="10"/>
      <c r="N1472" s="10"/>
      <c r="O1472" s="10"/>
      <c r="P1472" s="10"/>
      <c r="Q1472" s="10"/>
      <c r="R1472" s="10"/>
      <c r="S1472" s="10"/>
      <c r="T1472" s="10"/>
      <c r="BK1472" s="63">
        <v>1556000</v>
      </c>
      <c r="BL1472" s="64">
        <v>2.30764907898882</v>
      </c>
    </row>
    <row r="1473" spans="1:64" ht="25.5" customHeight="1" thickTop="1" thickBot="1" x14ac:dyDescent="0.25">
      <c r="A1473" s="20" t="str">
        <f t="shared" si="72"/>
        <v>2354NOWENDOC</v>
      </c>
      <c r="B1473" s="37">
        <v>2354</v>
      </c>
      <c r="C1473" s="37" t="s">
        <v>2004</v>
      </c>
      <c r="D1473" s="38" t="s">
        <v>800</v>
      </c>
      <c r="E1473" s="39">
        <v>1078.8739993798799</v>
      </c>
      <c r="F1473" s="39">
        <f t="shared" si="73"/>
        <v>1186.7613993178679</v>
      </c>
      <c r="G1473" s="39">
        <f t="shared" si="74"/>
        <v>1402.5361991938439</v>
      </c>
      <c r="I1473" s="10"/>
      <c r="J1473" s="10"/>
      <c r="K1473" s="10"/>
      <c r="L1473" s="10"/>
      <c r="M1473" s="10"/>
      <c r="N1473" s="10"/>
      <c r="O1473" s="10"/>
      <c r="P1473" s="10"/>
      <c r="Q1473" s="10"/>
      <c r="R1473" s="10"/>
      <c r="S1473" s="10"/>
      <c r="T1473" s="10"/>
      <c r="BK1473" s="51">
        <v>1557000</v>
      </c>
      <c r="BL1473" s="52">
        <v>2.3089083151216201</v>
      </c>
    </row>
    <row r="1474" spans="1:64" ht="25.5" customHeight="1" thickTop="1" thickBot="1" x14ac:dyDescent="0.25">
      <c r="A1474" s="20" t="str">
        <f t="shared" si="72"/>
        <v>2354WALCHA</v>
      </c>
      <c r="B1474" s="20">
        <v>2354</v>
      </c>
      <c r="C1474" s="20" t="s">
        <v>2005</v>
      </c>
      <c r="D1474" s="21" t="s">
        <v>800</v>
      </c>
      <c r="E1474" s="22">
        <v>1078.8739993798799</v>
      </c>
      <c r="F1474" s="22">
        <f t="shared" si="73"/>
        <v>1186.7613993178679</v>
      </c>
      <c r="G1474" s="22">
        <f t="shared" si="74"/>
        <v>1402.5361991938439</v>
      </c>
      <c r="I1474" s="10"/>
      <c r="J1474" s="10"/>
      <c r="K1474" s="10"/>
      <c r="L1474" s="10"/>
      <c r="M1474" s="10"/>
      <c r="N1474" s="10"/>
      <c r="O1474" s="10"/>
      <c r="P1474" s="10"/>
      <c r="Q1474" s="10"/>
      <c r="R1474" s="10"/>
      <c r="S1474" s="10"/>
      <c r="T1474" s="10"/>
      <c r="BK1474" s="63">
        <v>1558000</v>
      </c>
      <c r="BL1474" s="64">
        <v>2.31016755125443</v>
      </c>
    </row>
    <row r="1475" spans="1:64" ht="25.5" customHeight="1" thickTop="1" thickBot="1" x14ac:dyDescent="0.25">
      <c r="A1475" s="20" t="str">
        <f t="shared" si="72"/>
        <v>2354WALCHA ROAD</v>
      </c>
      <c r="B1475" s="37">
        <v>2354</v>
      </c>
      <c r="C1475" s="37" t="s">
        <v>2006</v>
      </c>
      <c r="D1475" s="38" t="s">
        <v>800</v>
      </c>
      <c r="E1475" s="39">
        <v>1078.8739993798799</v>
      </c>
      <c r="F1475" s="39">
        <f t="shared" si="73"/>
        <v>1186.7613993178679</v>
      </c>
      <c r="G1475" s="39">
        <f t="shared" si="74"/>
        <v>1402.5361991938439</v>
      </c>
      <c r="I1475" s="10"/>
      <c r="J1475" s="10"/>
      <c r="K1475" s="10"/>
      <c r="L1475" s="10"/>
      <c r="M1475" s="10"/>
      <c r="N1475" s="10"/>
      <c r="O1475" s="10"/>
      <c r="P1475" s="10"/>
      <c r="Q1475" s="10"/>
      <c r="R1475" s="10"/>
      <c r="S1475" s="10"/>
      <c r="T1475" s="10"/>
      <c r="BK1475" s="51">
        <v>1559000</v>
      </c>
      <c r="BL1475" s="52">
        <v>2.3114267873872301</v>
      </c>
    </row>
    <row r="1476" spans="1:64" ht="25.5" customHeight="1" thickTop="1" thickBot="1" x14ac:dyDescent="0.25">
      <c r="A1476" s="20" t="str">
        <f t="shared" si="72"/>
        <v>2354WOLLUN</v>
      </c>
      <c r="B1476" s="20">
        <v>2354</v>
      </c>
      <c r="C1476" s="20" t="s">
        <v>2007</v>
      </c>
      <c r="D1476" s="21" t="s">
        <v>800</v>
      </c>
      <c r="E1476" s="22">
        <v>1078.8739993798799</v>
      </c>
      <c r="F1476" s="22">
        <f t="shared" si="73"/>
        <v>1186.7613993178679</v>
      </c>
      <c r="G1476" s="22">
        <f t="shared" si="74"/>
        <v>1402.5361991938439</v>
      </c>
      <c r="I1476" s="10"/>
      <c r="J1476" s="10"/>
      <c r="K1476" s="10"/>
      <c r="L1476" s="10"/>
      <c r="M1476" s="10"/>
      <c r="N1476" s="10"/>
      <c r="O1476" s="10"/>
      <c r="P1476" s="10"/>
      <c r="Q1476" s="10"/>
      <c r="R1476" s="10"/>
      <c r="S1476" s="10"/>
      <c r="T1476" s="10"/>
      <c r="BK1476" s="63">
        <v>1560000</v>
      </c>
      <c r="BL1476" s="64">
        <v>2.3126860235200302</v>
      </c>
    </row>
    <row r="1477" spans="1:64" ht="25.5" customHeight="1" thickTop="1" thickBot="1" x14ac:dyDescent="0.25">
      <c r="A1477" s="20" t="str">
        <f t="shared" ref="A1477:A1540" si="75">CONCATENATE(B1477,C1477)</f>
        <v>2354WOOLBROOK</v>
      </c>
      <c r="B1477" s="37">
        <v>2354</v>
      </c>
      <c r="C1477" s="37" t="s">
        <v>2008</v>
      </c>
      <c r="D1477" s="38" t="s">
        <v>800</v>
      </c>
      <c r="E1477" s="39">
        <v>1078.8739993798799</v>
      </c>
      <c r="F1477" s="39">
        <f t="shared" ref="F1477:F1540" si="76">1.1*E1477</f>
        <v>1186.7613993178679</v>
      </c>
      <c r="G1477" s="39">
        <f t="shared" ref="G1477:G1540" si="77">1.3*E1477</f>
        <v>1402.5361991938439</v>
      </c>
      <c r="I1477" s="10"/>
      <c r="J1477" s="10"/>
      <c r="K1477" s="10"/>
      <c r="L1477" s="10"/>
      <c r="M1477" s="10"/>
      <c r="N1477" s="10"/>
      <c r="O1477" s="10"/>
      <c r="P1477" s="10"/>
      <c r="Q1477" s="10"/>
      <c r="R1477" s="10"/>
      <c r="S1477" s="10"/>
      <c r="T1477" s="10"/>
      <c r="BK1477" s="51">
        <v>1561000</v>
      </c>
      <c r="BL1477" s="52">
        <v>2.3139452596528298</v>
      </c>
    </row>
    <row r="1478" spans="1:64" ht="25.5" customHeight="1" thickTop="1" thickBot="1" x14ac:dyDescent="0.25">
      <c r="A1478" s="20" t="str">
        <f t="shared" si="75"/>
        <v>2354YARROWITCH</v>
      </c>
      <c r="B1478" s="20">
        <v>2354</v>
      </c>
      <c r="C1478" s="20" t="s">
        <v>2009</v>
      </c>
      <c r="D1478" s="21" t="s">
        <v>800</v>
      </c>
      <c r="E1478" s="22">
        <v>1078.8739993798799</v>
      </c>
      <c r="F1478" s="22">
        <f t="shared" si="76"/>
        <v>1186.7613993178679</v>
      </c>
      <c r="G1478" s="22">
        <f t="shared" si="77"/>
        <v>1402.5361991938439</v>
      </c>
      <c r="I1478" s="10"/>
      <c r="J1478" s="10"/>
      <c r="K1478" s="10"/>
      <c r="L1478" s="10"/>
      <c r="M1478" s="10"/>
      <c r="N1478" s="10"/>
      <c r="O1478" s="10"/>
      <c r="P1478" s="10"/>
      <c r="Q1478" s="10"/>
      <c r="R1478" s="10"/>
      <c r="S1478" s="10"/>
      <c r="T1478" s="10"/>
      <c r="BK1478" s="63">
        <v>1562000</v>
      </c>
      <c r="BL1478" s="64">
        <v>2.3152044957856299</v>
      </c>
    </row>
    <row r="1479" spans="1:64" ht="25.5" customHeight="1" thickTop="1" thickBot="1" x14ac:dyDescent="0.25">
      <c r="A1479" s="20" t="str">
        <f t="shared" si="75"/>
        <v>2355BENDEMEER</v>
      </c>
      <c r="B1479" s="37">
        <v>2355</v>
      </c>
      <c r="C1479" s="37" t="s">
        <v>2010</v>
      </c>
      <c r="D1479" s="38" t="s">
        <v>800</v>
      </c>
      <c r="E1479" s="39">
        <v>944.47199994408811</v>
      </c>
      <c r="F1479" s="39">
        <f t="shared" si="76"/>
        <v>1038.9191999384971</v>
      </c>
      <c r="G1479" s="39">
        <f t="shared" si="77"/>
        <v>1227.8135999273145</v>
      </c>
      <c r="I1479" s="10"/>
      <c r="J1479" s="10"/>
      <c r="K1479" s="10"/>
      <c r="L1479" s="10"/>
      <c r="M1479" s="10"/>
      <c r="N1479" s="10"/>
      <c r="O1479" s="10"/>
      <c r="P1479" s="10"/>
      <c r="Q1479" s="10"/>
      <c r="R1479" s="10"/>
      <c r="S1479" s="10"/>
      <c r="T1479" s="10"/>
      <c r="BK1479" s="51">
        <v>1563000</v>
      </c>
      <c r="BL1479" s="52">
        <v>2.31646373191843</v>
      </c>
    </row>
    <row r="1480" spans="1:64" ht="25.5" customHeight="1" thickTop="1" thickBot="1" x14ac:dyDescent="0.25">
      <c r="A1480" s="20" t="str">
        <f t="shared" si="75"/>
        <v>2355RETREAT</v>
      </c>
      <c r="B1480" s="20">
        <v>2355</v>
      </c>
      <c r="C1480" s="20" t="s">
        <v>2011</v>
      </c>
      <c r="D1480" s="21" t="s">
        <v>800</v>
      </c>
      <c r="E1480" s="22">
        <v>944.47199994408811</v>
      </c>
      <c r="F1480" s="22">
        <f t="shared" si="76"/>
        <v>1038.9191999384971</v>
      </c>
      <c r="G1480" s="22">
        <f t="shared" si="77"/>
        <v>1227.8135999273145</v>
      </c>
      <c r="I1480" s="10"/>
      <c r="J1480" s="10"/>
      <c r="K1480" s="10"/>
      <c r="L1480" s="10"/>
      <c r="M1480" s="10"/>
      <c r="N1480" s="10"/>
      <c r="O1480" s="10"/>
      <c r="P1480" s="10"/>
      <c r="Q1480" s="10"/>
      <c r="R1480" s="10"/>
      <c r="S1480" s="10"/>
      <c r="T1480" s="10"/>
      <c r="BK1480" s="63">
        <v>1564000</v>
      </c>
      <c r="BL1480" s="64">
        <v>2.3177229680512301</v>
      </c>
    </row>
    <row r="1481" spans="1:64" ht="25.5" customHeight="1" thickTop="1" thickBot="1" x14ac:dyDescent="0.25">
      <c r="A1481" s="20" t="str">
        <f t="shared" si="75"/>
        <v>2355WATSONS CREEK</v>
      </c>
      <c r="B1481" s="37">
        <v>2355</v>
      </c>
      <c r="C1481" s="37" t="s">
        <v>2012</v>
      </c>
      <c r="D1481" s="38" t="s">
        <v>800</v>
      </c>
      <c r="E1481" s="39">
        <v>944.47199994408811</v>
      </c>
      <c r="F1481" s="39">
        <f t="shared" si="76"/>
        <v>1038.9191999384971</v>
      </c>
      <c r="G1481" s="39">
        <f t="shared" si="77"/>
        <v>1227.8135999273145</v>
      </c>
      <c r="I1481" s="10"/>
      <c r="J1481" s="10"/>
      <c r="K1481" s="10"/>
      <c r="L1481" s="10"/>
      <c r="M1481" s="10"/>
      <c r="N1481" s="10"/>
      <c r="O1481" s="10"/>
      <c r="P1481" s="10"/>
      <c r="Q1481" s="10"/>
      <c r="R1481" s="10"/>
      <c r="S1481" s="10"/>
      <c r="T1481" s="10"/>
      <c r="BK1481" s="51">
        <v>1565000</v>
      </c>
      <c r="BL1481" s="52">
        <v>2.3189822041840298</v>
      </c>
    </row>
    <row r="1482" spans="1:64" ht="25.5" customHeight="1" thickTop="1" thickBot="1" x14ac:dyDescent="0.25">
      <c r="A1482" s="20" t="str">
        <f t="shared" si="75"/>
        <v>2356GWABEGAR</v>
      </c>
      <c r="B1482" s="20">
        <v>2356</v>
      </c>
      <c r="C1482" s="20" t="s">
        <v>2013</v>
      </c>
      <c r="D1482" s="21" t="s">
        <v>800</v>
      </c>
      <c r="E1482" s="22">
        <v>1421.120000414136</v>
      </c>
      <c r="F1482" s="22">
        <f t="shared" si="76"/>
        <v>1563.2320004555497</v>
      </c>
      <c r="G1482" s="22">
        <f t="shared" si="77"/>
        <v>1847.4560005383769</v>
      </c>
      <c r="I1482" s="10"/>
      <c r="J1482" s="10"/>
      <c r="K1482" s="10"/>
      <c r="L1482" s="10"/>
      <c r="M1482" s="10"/>
      <c r="N1482" s="10"/>
      <c r="O1482" s="10"/>
      <c r="P1482" s="10"/>
      <c r="Q1482" s="10"/>
      <c r="R1482" s="10"/>
      <c r="S1482" s="10"/>
      <c r="T1482" s="10"/>
      <c r="BK1482" s="63">
        <v>1566000</v>
      </c>
      <c r="BL1482" s="64">
        <v>2.3202414403168299</v>
      </c>
    </row>
    <row r="1483" spans="1:64" ht="25.5" customHeight="1" thickTop="1" thickBot="1" x14ac:dyDescent="0.25">
      <c r="A1483" s="20" t="str">
        <f t="shared" si="75"/>
        <v>2357BOMERA</v>
      </c>
      <c r="B1483" s="37">
        <v>2357</v>
      </c>
      <c r="C1483" s="37" t="s">
        <v>2014</v>
      </c>
      <c r="D1483" s="38" t="s">
        <v>800</v>
      </c>
      <c r="E1483" s="39">
        <v>1508.1520003936321</v>
      </c>
      <c r="F1483" s="39">
        <f t="shared" si="76"/>
        <v>1658.9672004329955</v>
      </c>
      <c r="G1483" s="39">
        <f t="shared" si="77"/>
        <v>1960.5976005117218</v>
      </c>
      <c r="I1483" s="10"/>
      <c r="J1483" s="10"/>
      <c r="K1483" s="10"/>
      <c r="L1483" s="10"/>
      <c r="M1483" s="10"/>
      <c r="N1483" s="10"/>
      <c r="O1483" s="10"/>
      <c r="P1483" s="10"/>
      <c r="Q1483" s="10"/>
      <c r="R1483" s="10"/>
      <c r="S1483" s="10"/>
      <c r="T1483" s="10"/>
      <c r="BK1483" s="51">
        <v>1567000</v>
      </c>
      <c r="BL1483" s="52">
        <v>2.32150067644963</v>
      </c>
    </row>
    <row r="1484" spans="1:64" ht="25.5" customHeight="1" thickTop="1" thickBot="1" x14ac:dyDescent="0.25">
      <c r="A1484" s="20" t="str">
        <f t="shared" si="75"/>
        <v>2357BOX RIDGE</v>
      </c>
      <c r="B1484" s="20">
        <v>2357</v>
      </c>
      <c r="C1484" s="20" t="s">
        <v>2015</v>
      </c>
      <c r="D1484" s="21" t="s">
        <v>800</v>
      </c>
      <c r="E1484" s="22">
        <v>1508.1520003936321</v>
      </c>
      <c r="F1484" s="22">
        <f t="shared" si="76"/>
        <v>1658.9672004329955</v>
      </c>
      <c r="G1484" s="22">
        <f t="shared" si="77"/>
        <v>1960.5976005117218</v>
      </c>
      <c r="I1484" s="10"/>
      <c r="J1484" s="10"/>
      <c r="K1484" s="10"/>
      <c r="L1484" s="10"/>
      <c r="M1484" s="10"/>
      <c r="N1484" s="10"/>
      <c r="O1484" s="10"/>
      <c r="P1484" s="10"/>
      <c r="Q1484" s="10"/>
      <c r="R1484" s="10"/>
      <c r="S1484" s="10"/>
      <c r="T1484" s="10"/>
      <c r="BK1484" s="63">
        <v>1568000</v>
      </c>
      <c r="BL1484" s="64">
        <v>2.3227599125824301</v>
      </c>
    </row>
    <row r="1485" spans="1:64" ht="25.5" customHeight="1" thickTop="1" thickBot="1" x14ac:dyDescent="0.25">
      <c r="A1485" s="20" t="str">
        <f t="shared" si="75"/>
        <v>2357BUGALDIE</v>
      </c>
      <c r="B1485" s="37">
        <v>2357</v>
      </c>
      <c r="C1485" s="37" t="s">
        <v>2016</v>
      </c>
      <c r="D1485" s="38" t="s">
        <v>800</v>
      </c>
      <c r="E1485" s="39">
        <v>1508.1520003936321</v>
      </c>
      <c r="F1485" s="39">
        <f t="shared" si="76"/>
        <v>1658.9672004329955</v>
      </c>
      <c r="G1485" s="39">
        <f t="shared" si="77"/>
        <v>1960.5976005117218</v>
      </c>
      <c r="I1485" s="10"/>
      <c r="J1485" s="10"/>
      <c r="K1485" s="10"/>
      <c r="L1485" s="10"/>
      <c r="M1485" s="10"/>
      <c r="N1485" s="10"/>
      <c r="O1485" s="10"/>
      <c r="P1485" s="10"/>
      <c r="Q1485" s="10"/>
      <c r="R1485" s="10"/>
      <c r="S1485" s="10"/>
      <c r="T1485" s="10"/>
      <c r="BK1485" s="51">
        <v>1569000</v>
      </c>
      <c r="BL1485" s="52">
        <v>2.3240191487152302</v>
      </c>
    </row>
    <row r="1486" spans="1:64" ht="25.5" customHeight="1" thickTop="1" thickBot="1" x14ac:dyDescent="0.25">
      <c r="A1486" s="20" t="str">
        <f t="shared" si="75"/>
        <v>2357COONABARABRAN</v>
      </c>
      <c r="B1486" s="20">
        <v>2357</v>
      </c>
      <c r="C1486" s="20" t="s">
        <v>2017</v>
      </c>
      <c r="D1486" s="21" t="s">
        <v>800</v>
      </c>
      <c r="E1486" s="22">
        <v>1508.1520003936321</v>
      </c>
      <c r="F1486" s="22">
        <f t="shared" si="76"/>
        <v>1658.9672004329955</v>
      </c>
      <c r="G1486" s="22">
        <f t="shared" si="77"/>
        <v>1960.5976005117218</v>
      </c>
      <c r="I1486" s="10"/>
      <c r="J1486" s="10"/>
      <c r="K1486" s="10"/>
      <c r="L1486" s="10"/>
      <c r="M1486" s="10"/>
      <c r="N1486" s="10"/>
      <c r="O1486" s="10"/>
      <c r="P1486" s="10"/>
      <c r="Q1486" s="10"/>
      <c r="R1486" s="10"/>
      <c r="S1486" s="10"/>
      <c r="T1486" s="10"/>
      <c r="BK1486" s="63">
        <v>1570000</v>
      </c>
      <c r="BL1486" s="64">
        <v>2.3252783848480298</v>
      </c>
    </row>
    <row r="1487" spans="1:64" ht="25.5" customHeight="1" thickTop="1" thickBot="1" x14ac:dyDescent="0.25">
      <c r="A1487" s="20" t="str">
        <f t="shared" si="75"/>
        <v>2357DANDRY</v>
      </c>
      <c r="B1487" s="37">
        <v>2357</v>
      </c>
      <c r="C1487" s="37" t="s">
        <v>2018</v>
      </c>
      <c r="D1487" s="38" t="s">
        <v>800</v>
      </c>
      <c r="E1487" s="39">
        <v>1508.1520003936321</v>
      </c>
      <c r="F1487" s="39">
        <f t="shared" si="76"/>
        <v>1658.9672004329955</v>
      </c>
      <c r="G1487" s="39">
        <f t="shared" si="77"/>
        <v>1960.5976005117218</v>
      </c>
      <c r="I1487" s="10"/>
      <c r="J1487" s="10"/>
      <c r="K1487" s="10"/>
      <c r="L1487" s="10"/>
      <c r="M1487" s="10"/>
      <c r="N1487" s="10"/>
      <c r="O1487" s="10"/>
      <c r="P1487" s="10"/>
      <c r="Q1487" s="10"/>
      <c r="R1487" s="10"/>
      <c r="S1487" s="10"/>
      <c r="T1487" s="10"/>
      <c r="BK1487" s="51">
        <v>1571000</v>
      </c>
      <c r="BL1487" s="52">
        <v>2.3265376209808299</v>
      </c>
    </row>
    <row r="1488" spans="1:64" ht="25.5" customHeight="1" thickTop="1" thickBot="1" x14ac:dyDescent="0.25">
      <c r="A1488" s="20" t="str">
        <f t="shared" si="75"/>
        <v>2357GOWANG</v>
      </c>
      <c r="B1488" s="20">
        <v>2357</v>
      </c>
      <c r="C1488" s="20" t="s">
        <v>2019</v>
      </c>
      <c r="D1488" s="21" t="s">
        <v>800</v>
      </c>
      <c r="E1488" s="22">
        <v>1508.1520003936321</v>
      </c>
      <c r="F1488" s="22">
        <f t="shared" si="76"/>
        <v>1658.9672004329955</v>
      </c>
      <c r="G1488" s="22">
        <f t="shared" si="77"/>
        <v>1960.5976005117218</v>
      </c>
      <c r="I1488" s="10"/>
      <c r="J1488" s="10"/>
      <c r="K1488" s="10"/>
      <c r="L1488" s="10"/>
      <c r="M1488" s="10"/>
      <c r="N1488" s="10"/>
      <c r="O1488" s="10"/>
      <c r="P1488" s="10"/>
      <c r="Q1488" s="10"/>
      <c r="R1488" s="10"/>
      <c r="S1488" s="10"/>
      <c r="T1488" s="10"/>
      <c r="BK1488" s="63">
        <v>1572000</v>
      </c>
      <c r="BL1488" s="64">
        <v>2.32779685711363</v>
      </c>
    </row>
    <row r="1489" spans="1:64" ht="25.5" customHeight="1" thickTop="1" thickBot="1" x14ac:dyDescent="0.25">
      <c r="A1489" s="20" t="str">
        <f t="shared" si="75"/>
        <v>2357PURLEWAUGH</v>
      </c>
      <c r="B1489" s="37">
        <v>2357</v>
      </c>
      <c r="C1489" s="37" t="s">
        <v>2020</v>
      </c>
      <c r="D1489" s="38" t="s">
        <v>800</v>
      </c>
      <c r="E1489" s="39">
        <v>1508.1520003936321</v>
      </c>
      <c r="F1489" s="39">
        <f t="shared" si="76"/>
        <v>1658.9672004329955</v>
      </c>
      <c r="G1489" s="39">
        <f t="shared" si="77"/>
        <v>1960.5976005117218</v>
      </c>
      <c r="I1489" s="10"/>
      <c r="J1489" s="10"/>
      <c r="K1489" s="10"/>
      <c r="L1489" s="10"/>
      <c r="M1489" s="10"/>
      <c r="N1489" s="10"/>
      <c r="O1489" s="10"/>
      <c r="P1489" s="10"/>
      <c r="Q1489" s="10"/>
      <c r="R1489" s="10"/>
      <c r="S1489" s="10"/>
      <c r="T1489" s="10"/>
      <c r="BK1489" s="51">
        <v>1573000</v>
      </c>
      <c r="BL1489" s="52">
        <v>2.3290560932464301</v>
      </c>
    </row>
    <row r="1490" spans="1:64" ht="25.5" customHeight="1" thickTop="1" thickBot="1" x14ac:dyDescent="0.25">
      <c r="A1490" s="20" t="str">
        <f t="shared" si="75"/>
        <v>2357ROCKY GLEN</v>
      </c>
      <c r="B1490" s="20">
        <v>2357</v>
      </c>
      <c r="C1490" s="20" t="s">
        <v>2021</v>
      </c>
      <c r="D1490" s="21" t="s">
        <v>800</v>
      </c>
      <c r="E1490" s="22">
        <v>1508.1520003936321</v>
      </c>
      <c r="F1490" s="22">
        <f t="shared" si="76"/>
        <v>1658.9672004329955</v>
      </c>
      <c r="G1490" s="22">
        <f t="shared" si="77"/>
        <v>1960.5976005117218</v>
      </c>
      <c r="I1490" s="10"/>
      <c r="J1490" s="10"/>
      <c r="K1490" s="10"/>
      <c r="L1490" s="10"/>
      <c r="M1490" s="10"/>
      <c r="N1490" s="10"/>
      <c r="O1490" s="10"/>
      <c r="P1490" s="10"/>
      <c r="Q1490" s="10"/>
      <c r="R1490" s="10"/>
      <c r="S1490" s="10"/>
      <c r="T1490" s="10"/>
      <c r="BK1490" s="63">
        <v>1574000</v>
      </c>
      <c r="BL1490" s="64">
        <v>2.3303153293792298</v>
      </c>
    </row>
    <row r="1491" spans="1:64" ht="25.5" customHeight="1" thickTop="1" thickBot="1" x14ac:dyDescent="0.25">
      <c r="A1491" s="20" t="str">
        <f t="shared" si="75"/>
        <v>2357TANNABAR</v>
      </c>
      <c r="B1491" s="37">
        <v>2357</v>
      </c>
      <c r="C1491" s="37" t="s">
        <v>2022</v>
      </c>
      <c r="D1491" s="38" t="s">
        <v>800</v>
      </c>
      <c r="E1491" s="39">
        <v>1508.1520003936321</v>
      </c>
      <c r="F1491" s="39">
        <f t="shared" si="76"/>
        <v>1658.9672004329955</v>
      </c>
      <c r="G1491" s="39">
        <f t="shared" si="77"/>
        <v>1960.5976005117218</v>
      </c>
      <c r="I1491" s="10"/>
      <c r="J1491" s="10"/>
      <c r="K1491" s="10"/>
      <c r="L1491" s="10"/>
      <c r="M1491" s="10"/>
      <c r="N1491" s="10"/>
      <c r="O1491" s="10"/>
      <c r="P1491" s="10"/>
      <c r="Q1491" s="10"/>
      <c r="R1491" s="10"/>
      <c r="S1491" s="10"/>
      <c r="T1491" s="10"/>
      <c r="BK1491" s="51">
        <v>1575000</v>
      </c>
      <c r="BL1491" s="52">
        <v>2.3315745655120299</v>
      </c>
    </row>
    <row r="1492" spans="1:64" ht="25.5" customHeight="1" thickTop="1" thickBot="1" x14ac:dyDescent="0.25">
      <c r="A1492" s="20" t="str">
        <f t="shared" si="75"/>
        <v>2357ULAMAMBRI</v>
      </c>
      <c r="B1492" s="20">
        <v>2357</v>
      </c>
      <c r="C1492" s="20" t="s">
        <v>2023</v>
      </c>
      <c r="D1492" s="21" t="s">
        <v>800</v>
      </c>
      <c r="E1492" s="22">
        <v>1508.1520003936321</v>
      </c>
      <c r="F1492" s="22">
        <f t="shared" si="76"/>
        <v>1658.9672004329955</v>
      </c>
      <c r="G1492" s="22">
        <f t="shared" si="77"/>
        <v>1960.5976005117218</v>
      </c>
      <c r="I1492" s="10"/>
      <c r="J1492" s="10"/>
      <c r="K1492" s="10"/>
      <c r="L1492" s="10"/>
      <c r="M1492" s="10"/>
      <c r="N1492" s="10"/>
      <c r="O1492" s="10"/>
      <c r="P1492" s="10"/>
      <c r="Q1492" s="10"/>
      <c r="R1492" s="10"/>
      <c r="S1492" s="10"/>
      <c r="T1492" s="10"/>
      <c r="BK1492" s="63">
        <v>1576000</v>
      </c>
      <c r="BL1492" s="64">
        <v>2.33283380164483</v>
      </c>
    </row>
    <row r="1493" spans="1:64" ht="25.5" customHeight="1" thickTop="1" thickBot="1" x14ac:dyDescent="0.25">
      <c r="A1493" s="20" t="str">
        <f t="shared" si="75"/>
        <v>2357WARRUMBUNGLE</v>
      </c>
      <c r="B1493" s="37">
        <v>2357</v>
      </c>
      <c r="C1493" s="37" t="s">
        <v>2024</v>
      </c>
      <c r="D1493" s="38" t="s">
        <v>800</v>
      </c>
      <c r="E1493" s="39">
        <v>1508.1520003936321</v>
      </c>
      <c r="F1493" s="39">
        <f t="shared" si="76"/>
        <v>1658.9672004329955</v>
      </c>
      <c r="G1493" s="39">
        <f t="shared" si="77"/>
        <v>1960.5976005117218</v>
      </c>
      <c r="I1493" s="10"/>
      <c r="J1493" s="10"/>
      <c r="K1493" s="10"/>
      <c r="L1493" s="10"/>
      <c r="M1493" s="10"/>
      <c r="N1493" s="10"/>
      <c r="O1493" s="10"/>
      <c r="P1493" s="10"/>
      <c r="Q1493" s="10"/>
      <c r="R1493" s="10"/>
      <c r="S1493" s="10"/>
      <c r="T1493" s="10"/>
      <c r="BK1493" s="51">
        <v>1577000</v>
      </c>
      <c r="BL1493" s="52">
        <v>2.3340930377776301</v>
      </c>
    </row>
    <row r="1494" spans="1:64" ht="25.5" customHeight="1" thickTop="1" thickBot="1" x14ac:dyDescent="0.25">
      <c r="A1494" s="20" t="str">
        <f t="shared" si="75"/>
        <v>2357WATTLE SPRINGS</v>
      </c>
      <c r="B1494" s="20">
        <v>2357</v>
      </c>
      <c r="C1494" s="20" t="s">
        <v>2025</v>
      </c>
      <c r="D1494" s="21" t="s">
        <v>800</v>
      </c>
      <c r="E1494" s="22">
        <v>1508.1520003936321</v>
      </c>
      <c r="F1494" s="22">
        <f t="shared" si="76"/>
        <v>1658.9672004329955</v>
      </c>
      <c r="G1494" s="22">
        <f t="shared" si="77"/>
        <v>1960.5976005117218</v>
      </c>
      <c r="I1494" s="10"/>
      <c r="J1494" s="10"/>
      <c r="K1494" s="10"/>
      <c r="L1494" s="10"/>
      <c r="M1494" s="10"/>
      <c r="N1494" s="10"/>
      <c r="O1494" s="10"/>
      <c r="P1494" s="10"/>
      <c r="Q1494" s="10"/>
      <c r="R1494" s="10"/>
      <c r="S1494" s="10"/>
      <c r="T1494" s="10"/>
      <c r="BK1494" s="63">
        <v>1578000</v>
      </c>
      <c r="BL1494" s="64">
        <v>2.3353522739104302</v>
      </c>
    </row>
    <row r="1495" spans="1:64" ht="25.5" customHeight="1" thickTop="1" thickBot="1" x14ac:dyDescent="0.25">
      <c r="A1495" s="20" t="str">
        <f t="shared" si="75"/>
        <v>2358ARDING</v>
      </c>
      <c r="B1495" s="37">
        <v>2358</v>
      </c>
      <c r="C1495" s="37" t="s">
        <v>2026</v>
      </c>
      <c r="D1495" s="38" t="s">
        <v>800</v>
      </c>
      <c r="E1495" s="39">
        <v>984.93199976564813</v>
      </c>
      <c r="F1495" s="39">
        <f t="shared" si="76"/>
        <v>1083.425199742213</v>
      </c>
      <c r="G1495" s="39">
        <f t="shared" si="77"/>
        <v>1280.4115996953426</v>
      </c>
      <c r="I1495" s="10"/>
      <c r="J1495" s="10"/>
      <c r="K1495" s="10"/>
      <c r="L1495" s="10"/>
      <c r="M1495" s="10"/>
      <c r="N1495" s="10"/>
      <c r="O1495" s="10"/>
      <c r="P1495" s="10"/>
      <c r="Q1495" s="10"/>
      <c r="R1495" s="10"/>
      <c r="S1495" s="10"/>
      <c r="T1495" s="10"/>
      <c r="BK1495" s="51">
        <v>1579000</v>
      </c>
      <c r="BL1495" s="52">
        <v>2.3366115100432299</v>
      </c>
    </row>
    <row r="1496" spans="1:64" ht="25.5" customHeight="1" thickTop="1" thickBot="1" x14ac:dyDescent="0.25">
      <c r="A1496" s="20" t="str">
        <f t="shared" si="75"/>
        <v>2358BALALA</v>
      </c>
      <c r="B1496" s="20">
        <v>2358</v>
      </c>
      <c r="C1496" s="20" t="s">
        <v>2027</v>
      </c>
      <c r="D1496" s="21" t="s">
        <v>800</v>
      </c>
      <c r="E1496" s="22">
        <v>984.93199976564813</v>
      </c>
      <c r="F1496" s="22">
        <f t="shared" si="76"/>
        <v>1083.425199742213</v>
      </c>
      <c r="G1496" s="22">
        <f t="shared" si="77"/>
        <v>1280.4115996953426</v>
      </c>
      <c r="I1496" s="10"/>
      <c r="J1496" s="10"/>
      <c r="K1496" s="10"/>
      <c r="L1496" s="10"/>
      <c r="M1496" s="10"/>
      <c r="N1496" s="10"/>
      <c r="O1496" s="10"/>
      <c r="P1496" s="10"/>
      <c r="Q1496" s="10"/>
      <c r="R1496" s="10"/>
      <c r="S1496" s="10"/>
      <c r="T1496" s="10"/>
      <c r="BK1496" s="63">
        <v>1580000</v>
      </c>
      <c r="BL1496" s="64">
        <v>2.33787074617603</v>
      </c>
    </row>
    <row r="1497" spans="1:64" ht="25.5" customHeight="1" thickTop="1" thickBot="1" x14ac:dyDescent="0.25">
      <c r="A1497" s="20" t="str">
        <f t="shared" si="75"/>
        <v>2358GOSTWYCK</v>
      </c>
      <c r="B1497" s="37">
        <v>2358</v>
      </c>
      <c r="C1497" s="37" t="s">
        <v>2028</v>
      </c>
      <c r="D1497" s="38" t="s">
        <v>800</v>
      </c>
      <c r="E1497" s="39">
        <v>984.93199976564813</v>
      </c>
      <c r="F1497" s="39">
        <f t="shared" si="76"/>
        <v>1083.425199742213</v>
      </c>
      <c r="G1497" s="39">
        <f t="shared" si="77"/>
        <v>1280.4115996953426</v>
      </c>
      <c r="I1497" s="10"/>
      <c r="J1497" s="10"/>
      <c r="K1497" s="10"/>
      <c r="L1497" s="10"/>
      <c r="M1497" s="10"/>
      <c r="N1497" s="10"/>
      <c r="O1497" s="10"/>
      <c r="P1497" s="10"/>
      <c r="Q1497" s="10"/>
      <c r="R1497" s="10"/>
      <c r="S1497" s="10"/>
      <c r="T1497" s="10"/>
      <c r="BK1497" s="51">
        <v>1581000</v>
      </c>
      <c r="BL1497" s="52">
        <v>2.3391299823088301</v>
      </c>
    </row>
    <row r="1498" spans="1:64" ht="25.5" customHeight="1" thickTop="1" thickBot="1" x14ac:dyDescent="0.25">
      <c r="A1498" s="20" t="str">
        <f t="shared" si="75"/>
        <v>2358KINGSTOWN</v>
      </c>
      <c r="B1498" s="20">
        <v>2358</v>
      </c>
      <c r="C1498" s="20" t="s">
        <v>2029</v>
      </c>
      <c r="D1498" s="21" t="s">
        <v>800</v>
      </c>
      <c r="E1498" s="22">
        <v>984.93199976564813</v>
      </c>
      <c r="F1498" s="22">
        <f t="shared" si="76"/>
        <v>1083.425199742213</v>
      </c>
      <c r="G1498" s="22">
        <f t="shared" si="77"/>
        <v>1280.4115996953426</v>
      </c>
      <c r="I1498" s="10"/>
      <c r="J1498" s="10"/>
      <c r="K1498" s="10"/>
      <c r="L1498" s="10"/>
      <c r="M1498" s="10"/>
      <c r="N1498" s="10"/>
      <c r="O1498" s="10"/>
      <c r="P1498" s="10"/>
      <c r="Q1498" s="10"/>
      <c r="R1498" s="10"/>
      <c r="S1498" s="10"/>
      <c r="T1498" s="10"/>
      <c r="BK1498" s="63">
        <v>1582000</v>
      </c>
      <c r="BL1498" s="64">
        <v>2.3403892184416302</v>
      </c>
    </row>
    <row r="1499" spans="1:64" ht="25.5" customHeight="1" thickTop="1" thickBot="1" x14ac:dyDescent="0.25">
      <c r="A1499" s="20" t="str">
        <f t="shared" si="75"/>
        <v>2358MIHI</v>
      </c>
      <c r="B1499" s="37">
        <v>2358</v>
      </c>
      <c r="C1499" s="37" t="s">
        <v>2030</v>
      </c>
      <c r="D1499" s="38" t="s">
        <v>800</v>
      </c>
      <c r="E1499" s="39">
        <v>984.93199976564813</v>
      </c>
      <c r="F1499" s="39">
        <f t="shared" si="76"/>
        <v>1083.425199742213</v>
      </c>
      <c r="G1499" s="39">
        <f t="shared" si="77"/>
        <v>1280.4115996953426</v>
      </c>
      <c r="I1499" s="10"/>
      <c r="J1499" s="10"/>
      <c r="K1499" s="10"/>
      <c r="L1499" s="10"/>
      <c r="M1499" s="10"/>
      <c r="N1499" s="10"/>
      <c r="O1499" s="10"/>
      <c r="P1499" s="10"/>
      <c r="Q1499" s="10"/>
      <c r="R1499" s="10"/>
      <c r="S1499" s="10"/>
      <c r="T1499" s="10"/>
      <c r="BK1499" s="51">
        <v>1583000</v>
      </c>
      <c r="BL1499" s="52">
        <v>2.3416484545744298</v>
      </c>
    </row>
    <row r="1500" spans="1:64" ht="25.5" customHeight="1" thickTop="1" thickBot="1" x14ac:dyDescent="0.25">
      <c r="A1500" s="20" t="str">
        <f t="shared" si="75"/>
        <v>2358ROCKY RIVER</v>
      </c>
      <c r="B1500" s="20">
        <v>2358</v>
      </c>
      <c r="C1500" s="20" t="s">
        <v>2031</v>
      </c>
      <c r="D1500" s="21" t="s">
        <v>800</v>
      </c>
      <c r="E1500" s="22">
        <v>984.93199976564813</v>
      </c>
      <c r="F1500" s="22">
        <f t="shared" si="76"/>
        <v>1083.425199742213</v>
      </c>
      <c r="G1500" s="22">
        <f t="shared" si="77"/>
        <v>1280.4115996953426</v>
      </c>
      <c r="I1500" s="10"/>
      <c r="J1500" s="10"/>
      <c r="K1500" s="10"/>
      <c r="L1500" s="10"/>
      <c r="M1500" s="10"/>
      <c r="N1500" s="10"/>
      <c r="O1500" s="10"/>
      <c r="P1500" s="10"/>
      <c r="Q1500" s="10"/>
      <c r="R1500" s="10"/>
      <c r="S1500" s="10"/>
      <c r="T1500" s="10"/>
      <c r="BK1500" s="63">
        <v>1584000</v>
      </c>
      <c r="BL1500" s="64">
        <v>2.3429076907072299</v>
      </c>
    </row>
    <row r="1501" spans="1:64" ht="25.5" customHeight="1" thickTop="1" thickBot="1" x14ac:dyDescent="0.25">
      <c r="A1501" s="20" t="str">
        <f t="shared" si="75"/>
        <v>2358SALISBURY PLAINS</v>
      </c>
      <c r="B1501" s="37">
        <v>2358</v>
      </c>
      <c r="C1501" s="37" t="s">
        <v>2032</v>
      </c>
      <c r="D1501" s="38" t="s">
        <v>800</v>
      </c>
      <c r="E1501" s="39">
        <v>984.93199976564813</v>
      </c>
      <c r="F1501" s="39">
        <f t="shared" si="76"/>
        <v>1083.425199742213</v>
      </c>
      <c r="G1501" s="39">
        <f t="shared" si="77"/>
        <v>1280.4115996953426</v>
      </c>
      <c r="I1501" s="10"/>
      <c r="J1501" s="10"/>
      <c r="K1501" s="10"/>
      <c r="L1501" s="10"/>
      <c r="M1501" s="10"/>
      <c r="N1501" s="10"/>
      <c r="O1501" s="10"/>
      <c r="P1501" s="10"/>
      <c r="Q1501" s="10"/>
      <c r="R1501" s="10"/>
      <c r="S1501" s="10"/>
      <c r="T1501" s="10"/>
      <c r="BK1501" s="51">
        <v>1585000</v>
      </c>
      <c r="BL1501" s="52">
        <v>2.34416692684003</v>
      </c>
    </row>
    <row r="1502" spans="1:64" ht="25.5" customHeight="1" thickTop="1" thickBot="1" x14ac:dyDescent="0.25">
      <c r="A1502" s="20" t="str">
        <f t="shared" si="75"/>
        <v>2358TORRYBURN</v>
      </c>
      <c r="B1502" s="20">
        <v>2358</v>
      </c>
      <c r="C1502" s="20" t="s">
        <v>2033</v>
      </c>
      <c r="D1502" s="21" t="s">
        <v>800</v>
      </c>
      <c r="E1502" s="22">
        <v>984.93199976564813</v>
      </c>
      <c r="F1502" s="22">
        <f t="shared" si="76"/>
        <v>1083.425199742213</v>
      </c>
      <c r="G1502" s="22">
        <f t="shared" si="77"/>
        <v>1280.4115996953426</v>
      </c>
      <c r="I1502" s="10"/>
      <c r="J1502" s="10"/>
      <c r="K1502" s="10"/>
      <c r="L1502" s="10"/>
      <c r="M1502" s="10"/>
      <c r="N1502" s="10"/>
      <c r="O1502" s="10"/>
      <c r="P1502" s="10"/>
      <c r="Q1502" s="10"/>
      <c r="R1502" s="10"/>
      <c r="S1502" s="10"/>
      <c r="T1502" s="10"/>
      <c r="BK1502" s="63">
        <v>1586000</v>
      </c>
      <c r="BL1502" s="64">
        <v>2.3454261629728301</v>
      </c>
    </row>
    <row r="1503" spans="1:64" ht="25.5" customHeight="1" thickTop="1" thickBot="1" x14ac:dyDescent="0.25">
      <c r="A1503" s="20" t="str">
        <f t="shared" si="75"/>
        <v>2358URALLA</v>
      </c>
      <c r="B1503" s="37">
        <v>2358</v>
      </c>
      <c r="C1503" s="37" t="s">
        <v>687</v>
      </c>
      <c r="D1503" s="38" t="s">
        <v>800</v>
      </c>
      <c r="E1503" s="39">
        <v>984.93199976564813</v>
      </c>
      <c r="F1503" s="39">
        <f t="shared" si="76"/>
        <v>1083.425199742213</v>
      </c>
      <c r="G1503" s="39">
        <f t="shared" si="77"/>
        <v>1280.4115996953426</v>
      </c>
      <c r="I1503" s="10"/>
      <c r="J1503" s="10"/>
      <c r="K1503" s="10"/>
      <c r="L1503" s="10"/>
      <c r="M1503" s="10"/>
      <c r="N1503" s="10"/>
      <c r="O1503" s="10"/>
      <c r="P1503" s="10"/>
      <c r="Q1503" s="10"/>
      <c r="R1503" s="10"/>
      <c r="S1503" s="10"/>
      <c r="T1503" s="10"/>
      <c r="BK1503" s="51">
        <v>1587000</v>
      </c>
      <c r="BL1503" s="52">
        <v>2.3466853991056298</v>
      </c>
    </row>
    <row r="1504" spans="1:64" ht="25.5" customHeight="1" thickTop="1" thickBot="1" x14ac:dyDescent="0.25">
      <c r="A1504" s="20" t="str">
        <f t="shared" si="75"/>
        <v>2358YARROWYCK</v>
      </c>
      <c r="B1504" s="20">
        <v>2358</v>
      </c>
      <c r="C1504" s="20" t="s">
        <v>2034</v>
      </c>
      <c r="D1504" s="21" t="s">
        <v>800</v>
      </c>
      <c r="E1504" s="22">
        <v>984.93199976564813</v>
      </c>
      <c r="F1504" s="22">
        <f t="shared" si="76"/>
        <v>1083.425199742213</v>
      </c>
      <c r="G1504" s="22">
        <f t="shared" si="77"/>
        <v>1280.4115996953426</v>
      </c>
      <c r="I1504" s="10"/>
      <c r="J1504" s="10"/>
      <c r="K1504" s="10"/>
      <c r="L1504" s="10"/>
      <c r="M1504" s="10"/>
      <c r="N1504" s="10"/>
      <c r="O1504" s="10"/>
      <c r="P1504" s="10"/>
      <c r="Q1504" s="10"/>
      <c r="R1504" s="10"/>
      <c r="S1504" s="10"/>
      <c r="T1504" s="10"/>
      <c r="BK1504" s="63">
        <v>1588000</v>
      </c>
      <c r="BL1504" s="64">
        <v>2.3479446352384299</v>
      </c>
    </row>
    <row r="1505" spans="1:64" ht="25.5" customHeight="1" thickTop="1" thickBot="1" x14ac:dyDescent="0.25">
      <c r="A1505" s="20" t="str">
        <f t="shared" si="75"/>
        <v>2359BAKERS CREEK</v>
      </c>
      <c r="B1505" s="37">
        <v>2359</v>
      </c>
      <c r="C1505" s="37" t="s">
        <v>2035</v>
      </c>
      <c r="D1505" s="38" t="s">
        <v>800</v>
      </c>
      <c r="E1505" s="39">
        <v>958.79999987015208</v>
      </c>
      <c r="F1505" s="39">
        <f t="shared" si="76"/>
        <v>1054.6799998571673</v>
      </c>
      <c r="G1505" s="39">
        <f t="shared" si="77"/>
        <v>1246.4399998311978</v>
      </c>
      <c r="I1505" s="10"/>
      <c r="J1505" s="10"/>
      <c r="K1505" s="10"/>
      <c r="L1505" s="10"/>
      <c r="M1505" s="10"/>
      <c r="N1505" s="10"/>
      <c r="O1505" s="10"/>
      <c r="P1505" s="10"/>
      <c r="Q1505" s="10"/>
      <c r="R1505" s="10"/>
      <c r="S1505" s="10"/>
      <c r="T1505" s="10"/>
      <c r="BK1505" s="51">
        <v>1589000</v>
      </c>
      <c r="BL1505" s="52">
        <v>2.34920387137123</v>
      </c>
    </row>
    <row r="1506" spans="1:64" ht="25.5" customHeight="1" thickTop="1" thickBot="1" x14ac:dyDescent="0.25">
      <c r="A1506" s="20" t="str">
        <f t="shared" si="75"/>
        <v>2359BUNDARRA</v>
      </c>
      <c r="B1506" s="20">
        <v>2359</v>
      </c>
      <c r="C1506" s="20" t="s">
        <v>2036</v>
      </c>
      <c r="D1506" s="21" t="s">
        <v>800</v>
      </c>
      <c r="E1506" s="22">
        <v>958.79999987015208</v>
      </c>
      <c r="F1506" s="22">
        <f t="shared" si="76"/>
        <v>1054.6799998571673</v>
      </c>
      <c r="G1506" s="22">
        <f t="shared" si="77"/>
        <v>1246.4399998311978</v>
      </c>
      <c r="I1506" s="10"/>
      <c r="J1506" s="10"/>
      <c r="K1506" s="10"/>
      <c r="L1506" s="10"/>
      <c r="M1506" s="10"/>
      <c r="N1506" s="10"/>
      <c r="O1506" s="10"/>
      <c r="P1506" s="10"/>
      <c r="Q1506" s="10"/>
      <c r="R1506" s="10"/>
      <c r="S1506" s="10"/>
      <c r="T1506" s="10"/>
      <c r="BK1506" s="63">
        <v>1590000</v>
      </c>
      <c r="BL1506" s="64">
        <v>2.3504631075040301</v>
      </c>
    </row>
    <row r="1507" spans="1:64" ht="25.5" customHeight="1" thickTop="1" thickBot="1" x14ac:dyDescent="0.25">
      <c r="A1507" s="20" t="str">
        <f t="shared" si="75"/>
        <v>2359CAMERONS CREEK</v>
      </c>
      <c r="B1507" s="37">
        <v>2359</v>
      </c>
      <c r="C1507" s="37" t="s">
        <v>2037</v>
      </c>
      <c r="D1507" s="38" t="s">
        <v>800</v>
      </c>
      <c r="E1507" s="39">
        <v>958.79999987015208</v>
      </c>
      <c r="F1507" s="39">
        <f t="shared" si="76"/>
        <v>1054.6799998571673</v>
      </c>
      <c r="G1507" s="39">
        <f t="shared" si="77"/>
        <v>1246.4399998311978</v>
      </c>
      <c r="I1507" s="10"/>
      <c r="J1507" s="10"/>
      <c r="K1507" s="10"/>
      <c r="L1507" s="10"/>
      <c r="M1507" s="10"/>
      <c r="N1507" s="10"/>
      <c r="O1507" s="10"/>
      <c r="P1507" s="10"/>
      <c r="Q1507" s="10"/>
      <c r="R1507" s="10"/>
      <c r="S1507" s="10"/>
      <c r="T1507" s="10"/>
      <c r="BK1507" s="51">
        <v>1591000</v>
      </c>
      <c r="BL1507" s="52">
        <v>2.3517223436368302</v>
      </c>
    </row>
    <row r="1508" spans="1:64" ht="25.5" customHeight="1" thickTop="1" thickBot="1" x14ac:dyDescent="0.25">
      <c r="A1508" s="20" t="str">
        <f t="shared" si="75"/>
        <v>2360AUBURN VALE</v>
      </c>
      <c r="B1508" s="20">
        <v>2360</v>
      </c>
      <c r="C1508" s="20" t="s">
        <v>2038</v>
      </c>
      <c r="D1508" s="21" t="s">
        <v>800</v>
      </c>
      <c r="E1508" s="22">
        <v>1010.3339998943841</v>
      </c>
      <c r="F1508" s="22">
        <f t="shared" si="76"/>
        <v>1111.3673998838226</v>
      </c>
      <c r="G1508" s="22">
        <f t="shared" si="77"/>
        <v>1313.4341998626994</v>
      </c>
      <c r="I1508" s="10"/>
      <c r="J1508" s="10"/>
      <c r="K1508" s="10"/>
      <c r="L1508" s="10"/>
      <c r="M1508" s="10"/>
      <c r="N1508" s="10"/>
      <c r="O1508" s="10"/>
      <c r="P1508" s="10"/>
      <c r="Q1508" s="10"/>
      <c r="R1508" s="10"/>
      <c r="S1508" s="10"/>
      <c r="T1508" s="10"/>
      <c r="BK1508" s="63">
        <v>1592000</v>
      </c>
      <c r="BL1508" s="64">
        <v>2.3529815797696298</v>
      </c>
    </row>
    <row r="1509" spans="1:64" ht="25.5" customHeight="1" thickTop="1" thickBot="1" x14ac:dyDescent="0.25">
      <c r="A1509" s="20" t="str">
        <f t="shared" si="75"/>
        <v>2360BRODIES PLAINS</v>
      </c>
      <c r="B1509" s="37">
        <v>2360</v>
      </c>
      <c r="C1509" s="37" t="s">
        <v>2039</v>
      </c>
      <c r="D1509" s="38" t="s">
        <v>800</v>
      </c>
      <c r="E1509" s="39">
        <v>1010.3339998943841</v>
      </c>
      <c r="F1509" s="39">
        <f t="shared" si="76"/>
        <v>1111.3673998838226</v>
      </c>
      <c r="G1509" s="39">
        <f t="shared" si="77"/>
        <v>1313.4341998626994</v>
      </c>
      <c r="I1509" s="10"/>
      <c r="J1509" s="10"/>
      <c r="K1509" s="10"/>
      <c r="L1509" s="10"/>
      <c r="M1509" s="10"/>
      <c r="N1509" s="10"/>
      <c r="O1509" s="10"/>
      <c r="P1509" s="10"/>
      <c r="Q1509" s="10"/>
      <c r="R1509" s="10"/>
      <c r="S1509" s="10"/>
      <c r="T1509" s="10"/>
      <c r="BK1509" s="51">
        <v>1593000</v>
      </c>
      <c r="BL1509" s="52">
        <v>2.35424081590243</v>
      </c>
    </row>
    <row r="1510" spans="1:64" ht="25.5" customHeight="1" thickTop="1" thickBot="1" x14ac:dyDescent="0.25">
      <c r="A1510" s="20" t="str">
        <f t="shared" si="75"/>
        <v>2360BUKKULLA</v>
      </c>
      <c r="B1510" s="20">
        <v>2360</v>
      </c>
      <c r="C1510" s="20" t="s">
        <v>2040</v>
      </c>
      <c r="D1510" s="21" t="s">
        <v>800</v>
      </c>
      <c r="E1510" s="22">
        <v>1010.3339998943841</v>
      </c>
      <c r="F1510" s="22">
        <f t="shared" si="76"/>
        <v>1111.3673998838226</v>
      </c>
      <c r="G1510" s="22">
        <f t="shared" si="77"/>
        <v>1313.4341998626994</v>
      </c>
      <c r="I1510" s="10"/>
      <c r="J1510" s="10"/>
      <c r="K1510" s="10"/>
      <c r="L1510" s="10"/>
      <c r="M1510" s="10"/>
      <c r="N1510" s="10"/>
      <c r="O1510" s="10"/>
      <c r="P1510" s="10"/>
      <c r="Q1510" s="10"/>
      <c r="R1510" s="10"/>
      <c r="S1510" s="10"/>
      <c r="T1510" s="10"/>
      <c r="BK1510" s="63">
        <v>1594000</v>
      </c>
      <c r="BL1510" s="64">
        <v>2.3555000520352301</v>
      </c>
    </row>
    <row r="1511" spans="1:64" ht="25.5" customHeight="1" thickTop="1" thickBot="1" x14ac:dyDescent="0.25">
      <c r="A1511" s="20" t="str">
        <f t="shared" si="75"/>
        <v>2360CHERRY TREE HILL</v>
      </c>
      <c r="B1511" s="37">
        <v>2360</v>
      </c>
      <c r="C1511" s="37" t="s">
        <v>2041</v>
      </c>
      <c r="D1511" s="38" t="s">
        <v>800</v>
      </c>
      <c r="E1511" s="39">
        <v>1010.3339998943841</v>
      </c>
      <c r="F1511" s="39">
        <f t="shared" si="76"/>
        <v>1111.3673998838226</v>
      </c>
      <c r="G1511" s="39">
        <f t="shared" si="77"/>
        <v>1313.4341998626994</v>
      </c>
      <c r="I1511" s="10"/>
      <c r="J1511" s="10"/>
      <c r="K1511" s="10"/>
      <c r="L1511" s="10"/>
      <c r="M1511" s="10"/>
      <c r="N1511" s="10"/>
      <c r="O1511" s="10"/>
      <c r="P1511" s="10"/>
      <c r="Q1511" s="10"/>
      <c r="R1511" s="10"/>
      <c r="S1511" s="10"/>
      <c r="T1511" s="10"/>
      <c r="BK1511" s="51">
        <v>1595000</v>
      </c>
      <c r="BL1511" s="52">
        <v>2.3567592881680302</v>
      </c>
    </row>
    <row r="1512" spans="1:64" ht="25.5" customHeight="1" thickTop="1" thickBot="1" x14ac:dyDescent="0.25">
      <c r="A1512" s="20" t="str">
        <f t="shared" si="75"/>
        <v>2360COPETON</v>
      </c>
      <c r="B1512" s="20">
        <v>2360</v>
      </c>
      <c r="C1512" s="20" t="s">
        <v>2042</v>
      </c>
      <c r="D1512" s="21" t="s">
        <v>800</v>
      </c>
      <c r="E1512" s="22">
        <v>1010.3339998943841</v>
      </c>
      <c r="F1512" s="22">
        <f t="shared" si="76"/>
        <v>1111.3673998838226</v>
      </c>
      <c r="G1512" s="22">
        <f t="shared" si="77"/>
        <v>1313.4341998626994</v>
      </c>
      <c r="I1512" s="10"/>
      <c r="J1512" s="10"/>
      <c r="K1512" s="10"/>
      <c r="L1512" s="10"/>
      <c r="M1512" s="10"/>
      <c r="N1512" s="10"/>
      <c r="O1512" s="10"/>
      <c r="P1512" s="10"/>
      <c r="Q1512" s="10"/>
      <c r="R1512" s="10"/>
      <c r="S1512" s="10"/>
      <c r="T1512" s="10"/>
      <c r="BK1512" s="63">
        <v>1596000</v>
      </c>
      <c r="BL1512" s="64">
        <v>2.3580185243008298</v>
      </c>
    </row>
    <row r="1513" spans="1:64" ht="25.5" customHeight="1" thickTop="1" thickBot="1" x14ac:dyDescent="0.25">
      <c r="A1513" s="20" t="str">
        <f t="shared" si="75"/>
        <v>2360ELSMORE</v>
      </c>
      <c r="B1513" s="37">
        <v>2360</v>
      </c>
      <c r="C1513" s="37" t="s">
        <v>2043</v>
      </c>
      <c r="D1513" s="38" t="s">
        <v>800</v>
      </c>
      <c r="E1513" s="39">
        <v>1010.3339998943841</v>
      </c>
      <c r="F1513" s="39">
        <f t="shared" si="76"/>
        <v>1111.3673998838226</v>
      </c>
      <c r="G1513" s="39">
        <f t="shared" si="77"/>
        <v>1313.4341998626994</v>
      </c>
      <c r="I1513" s="10"/>
      <c r="J1513" s="10"/>
      <c r="K1513" s="10"/>
      <c r="L1513" s="10"/>
      <c r="M1513" s="10"/>
      <c r="N1513" s="10"/>
      <c r="O1513" s="10"/>
      <c r="P1513" s="10"/>
      <c r="Q1513" s="10"/>
      <c r="R1513" s="10"/>
      <c r="S1513" s="10"/>
      <c r="T1513" s="10"/>
      <c r="BK1513" s="51">
        <v>1597000</v>
      </c>
      <c r="BL1513" s="52">
        <v>2.3592777604336299</v>
      </c>
    </row>
    <row r="1514" spans="1:64" ht="25.5" customHeight="1" thickTop="1" thickBot="1" x14ac:dyDescent="0.25">
      <c r="A1514" s="20" t="str">
        <f t="shared" si="75"/>
        <v>2360GILGAI</v>
      </c>
      <c r="B1514" s="20">
        <v>2360</v>
      </c>
      <c r="C1514" s="20" t="s">
        <v>2044</v>
      </c>
      <c r="D1514" s="21" t="s">
        <v>800</v>
      </c>
      <c r="E1514" s="22">
        <v>1010.3339998943841</v>
      </c>
      <c r="F1514" s="22">
        <f t="shared" si="76"/>
        <v>1111.3673998838226</v>
      </c>
      <c r="G1514" s="22">
        <f t="shared" si="77"/>
        <v>1313.4341998626994</v>
      </c>
      <c r="I1514" s="10"/>
      <c r="J1514" s="10"/>
      <c r="K1514" s="10"/>
      <c r="L1514" s="10"/>
      <c r="M1514" s="10"/>
      <c r="N1514" s="10"/>
      <c r="O1514" s="10"/>
      <c r="P1514" s="10"/>
      <c r="Q1514" s="10"/>
      <c r="R1514" s="10"/>
      <c r="S1514" s="10"/>
      <c r="T1514" s="10"/>
      <c r="BK1514" s="63">
        <v>1598000</v>
      </c>
      <c r="BL1514" s="64">
        <v>2.36053699656643</v>
      </c>
    </row>
    <row r="1515" spans="1:64" ht="25.5" customHeight="1" thickTop="1" thickBot="1" x14ac:dyDescent="0.25">
      <c r="A1515" s="20" t="str">
        <f t="shared" si="75"/>
        <v>2360GRAMAN</v>
      </c>
      <c r="B1515" s="37">
        <v>2360</v>
      </c>
      <c r="C1515" s="37" t="s">
        <v>2045</v>
      </c>
      <c r="D1515" s="38" t="s">
        <v>800</v>
      </c>
      <c r="E1515" s="39">
        <v>1010.3339998943841</v>
      </c>
      <c r="F1515" s="39">
        <f t="shared" si="76"/>
        <v>1111.3673998838226</v>
      </c>
      <c r="G1515" s="39">
        <f t="shared" si="77"/>
        <v>1313.4341998626994</v>
      </c>
      <c r="I1515" s="10"/>
      <c r="J1515" s="10"/>
      <c r="K1515" s="10"/>
      <c r="L1515" s="10"/>
      <c r="M1515" s="10"/>
      <c r="N1515" s="10"/>
      <c r="O1515" s="10"/>
      <c r="P1515" s="10"/>
      <c r="Q1515" s="10"/>
      <c r="R1515" s="10"/>
      <c r="S1515" s="10"/>
      <c r="T1515" s="10"/>
      <c r="BK1515" s="51">
        <v>1599000</v>
      </c>
      <c r="BL1515" s="52">
        <v>2.3617962326992301</v>
      </c>
    </row>
    <row r="1516" spans="1:64" ht="25.5" customHeight="1" thickTop="1" thickBot="1" x14ac:dyDescent="0.25">
      <c r="A1516" s="20" t="str">
        <f t="shared" si="75"/>
        <v>2360GUM FLAT</v>
      </c>
      <c r="B1516" s="20">
        <v>2360</v>
      </c>
      <c r="C1516" s="20" t="s">
        <v>2046</v>
      </c>
      <c r="D1516" s="21" t="s">
        <v>800</v>
      </c>
      <c r="E1516" s="22">
        <v>1010.3339998943841</v>
      </c>
      <c r="F1516" s="22">
        <f t="shared" si="76"/>
        <v>1111.3673998838226</v>
      </c>
      <c r="G1516" s="22">
        <f t="shared" si="77"/>
        <v>1313.4341998626994</v>
      </c>
      <c r="I1516" s="10"/>
      <c r="J1516" s="10"/>
      <c r="K1516" s="10"/>
      <c r="L1516" s="10"/>
      <c r="M1516" s="10"/>
      <c r="N1516" s="10"/>
      <c r="O1516" s="10"/>
      <c r="P1516" s="10"/>
      <c r="Q1516" s="10"/>
      <c r="R1516" s="10"/>
      <c r="S1516" s="10"/>
      <c r="T1516" s="10"/>
      <c r="BK1516" s="63">
        <v>1600000</v>
      </c>
      <c r="BL1516" s="64">
        <v>2.3630554688320302</v>
      </c>
    </row>
    <row r="1517" spans="1:64" ht="25.5" customHeight="1" thickTop="1" thickBot="1" x14ac:dyDescent="0.25">
      <c r="A1517" s="20" t="str">
        <f t="shared" si="75"/>
        <v>2360HOWELL</v>
      </c>
      <c r="B1517" s="37">
        <v>2360</v>
      </c>
      <c r="C1517" s="37" t="s">
        <v>2047</v>
      </c>
      <c r="D1517" s="38" t="s">
        <v>800</v>
      </c>
      <c r="E1517" s="39">
        <v>1010.3339998943841</v>
      </c>
      <c r="F1517" s="39">
        <f t="shared" si="76"/>
        <v>1111.3673998838226</v>
      </c>
      <c r="G1517" s="39">
        <f t="shared" si="77"/>
        <v>1313.4341998626994</v>
      </c>
      <c r="I1517" s="10"/>
      <c r="J1517" s="10"/>
      <c r="K1517" s="10"/>
      <c r="L1517" s="10"/>
      <c r="M1517" s="10"/>
      <c r="N1517" s="10"/>
      <c r="O1517" s="10"/>
      <c r="P1517" s="10"/>
      <c r="Q1517" s="10"/>
      <c r="R1517" s="10"/>
      <c r="S1517" s="10"/>
      <c r="T1517" s="10"/>
      <c r="BK1517" s="51">
        <v>1601000</v>
      </c>
      <c r="BL1517" s="52">
        <v>2.3643147049648299</v>
      </c>
    </row>
    <row r="1518" spans="1:64" ht="25.5" customHeight="1" thickTop="1" thickBot="1" x14ac:dyDescent="0.25">
      <c r="A1518" s="20" t="str">
        <f t="shared" si="75"/>
        <v>2360INVERELL</v>
      </c>
      <c r="B1518" s="20">
        <v>2360</v>
      </c>
      <c r="C1518" s="20" t="s">
        <v>2048</v>
      </c>
      <c r="D1518" s="21" t="s">
        <v>800</v>
      </c>
      <c r="E1518" s="22">
        <v>1010.3339998943841</v>
      </c>
      <c r="F1518" s="22">
        <f t="shared" si="76"/>
        <v>1111.3673998838226</v>
      </c>
      <c r="G1518" s="22">
        <f t="shared" si="77"/>
        <v>1313.4341998626994</v>
      </c>
      <c r="I1518" s="10"/>
      <c r="J1518" s="10"/>
      <c r="K1518" s="10"/>
      <c r="L1518" s="10"/>
      <c r="M1518" s="10"/>
      <c r="N1518" s="10"/>
      <c r="O1518" s="10"/>
      <c r="P1518" s="10"/>
      <c r="Q1518" s="10"/>
      <c r="R1518" s="10"/>
      <c r="S1518" s="10"/>
      <c r="T1518" s="10"/>
      <c r="BK1518" s="63">
        <v>1602000</v>
      </c>
      <c r="BL1518" s="64">
        <v>2.36557394109763</v>
      </c>
    </row>
    <row r="1519" spans="1:64" ht="25.5" customHeight="1" thickTop="1" thickBot="1" x14ac:dyDescent="0.25">
      <c r="A1519" s="20" t="str">
        <f t="shared" si="75"/>
        <v>2360KINGS PLAINS</v>
      </c>
      <c r="B1519" s="37">
        <v>2360</v>
      </c>
      <c r="C1519" s="37" t="s">
        <v>2049</v>
      </c>
      <c r="D1519" s="38" t="s">
        <v>800</v>
      </c>
      <c r="E1519" s="39">
        <v>1010.3339998943841</v>
      </c>
      <c r="F1519" s="39">
        <f t="shared" si="76"/>
        <v>1111.3673998838226</v>
      </c>
      <c r="G1519" s="39">
        <f t="shared" si="77"/>
        <v>1313.4341998626994</v>
      </c>
      <c r="I1519" s="10"/>
      <c r="J1519" s="10"/>
      <c r="K1519" s="10"/>
      <c r="L1519" s="10"/>
      <c r="M1519" s="10"/>
      <c r="N1519" s="10"/>
      <c r="O1519" s="10"/>
      <c r="P1519" s="10"/>
      <c r="Q1519" s="10"/>
      <c r="R1519" s="10"/>
      <c r="S1519" s="10"/>
      <c r="T1519" s="10"/>
      <c r="BK1519" s="51">
        <v>1603000</v>
      </c>
      <c r="BL1519" s="52">
        <v>2.3668331772304301</v>
      </c>
    </row>
    <row r="1520" spans="1:64" ht="25.5" customHeight="1" thickTop="1" thickBot="1" x14ac:dyDescent="0.25">
      <c r="A1520" s="20" t="str">
        <f t="shared" si="75"/>
        <v>2360LITTLE PLAIN</v>
      </c>
      <c r="B1520" s="20">
        <v>2360</v>
      </c>
      <c r="C1520" s="20" t="s">
        <v>2050</v>
      </c>
      <c r="D1520" s="21" t="s">
        <v>800</v>
      </c>
      <c r="E1520" s="22">
        <v>1010.3339998943841</v>
      </c>
      <c r="F1520" s="22">
        <f t="shared" si="76"/>
        <v>1111.3673998838226</v>
      </c>
      <c r="G1520" s="22">
        <f t="shared" si="77"/>
        <v>1313.4341998626994</v>
      </c>
      <c r="I1520" s="10"/>
      <c r="J1520" s="10"/>
      <c r="K1520" s="10"/>
      <c r="L1520" s="10"/>
      <c r="M1520" s="10"/>
      <c r="N1520" s="10"/>
      <c r="O1520" s="10"/>
      <c r="P1520" s="10"/>
      <c r="Q1520" s="10"/>
      <c r="R1520" s="10"/>
      <c r="S1520" s="10"/>
      <c r="T1520" s="10"/>
      <c r="BK1520" s="63">
        <v>1604000</v>
      </c>
      <c r="BL1520" s="64">
        <v>2.3680924133632302</v>
      </c>
    </row>
    <row r="1521" spans="1:64" ht="25.5" customHeight="1" thickTop="1" thickBot="1" x14ac:dyDescent="0.25">
      <c r="A1521" s="20" t="str">
        <f t="shared" si="75"/>
        <v>2360LONG PLAIN</v>
      </c>
      <c r="B1521" s="37">
        <v>2360</v>
      </c>
      <c r="C1521" s="37" t="s">
        <v>2051</v>
      </c>
      <c r="D1521" s="38" t="s">
        <v>800</v>
      </c>
      <c r="E1521" s="39">
        <v>1010.3339998943841</v>
      </c>
      <c r="F1521" s="39">
        <f t="shared" si="76"/>
        <v>1111.3673998838226</v>
      </c>
      <c r="G1521" s="39">
        <f t="shared" si="77"/>
        <v>1313.4341998626994</v>
      </c>
      <c r="I1521" s="10"/>
      <c r="J1521" s="10"/>
      <c r="K1521" s="10"/>
      <c r="L1521" s="10"/>
      <c r="M1521" s="10"/>
      <c r="N1521" s="10"/>
      <c r="O1521" s="10"/>
      <c r="P1521" s="10"/>
      <c r="Q1521" s="10"/>
      <c r="R1521" s="10"/>
      <c r="S1521" s="10"/>
      <c r="T1521" s="10"/>
      <c r="BK1521" s="51">
        <v>1605000</v>
      </c>
      <c r="BL1521" s="52">
        <v>2.3693516494960298</v>
      </c>
    </row>
    <row r="1522" spans="1:64" ht="25.5" customHeight="1" thickTop="1" thickBot="1" x14ac:dyDescent="0.25">
      <c r="A1522" s="20" t="str">
        <f t="shared" si="75"/>
        <v>2360MOUNT RUSSELL</v>
      </c>
      <c r="B1522" s="20">
        <v>2360</v>
      </c>
      <c r="C1522" s="20" t="s">
        <v>2052</v>
      </c>
      <c r="D1522" s="21" t="s">
        <v>800</v>
      </c>
      <c r="E1522" s="22">
        <v>1010.3339998943841</v>
      </c>
      <c r="F1522" s="22">
        <f t="shared" si="76"/>
        <v>1111.3673998838226</v>
      </c>
      <c r="G1522" s="22">
        <f t="shared" si="77"/>
        <v>1313.4341998626994</v>
      </c>
      <c r="I1522" s="10"/>
      <c r="J1522" s="10"/>
      <c r="K1522" s="10"/>
      <c r="L1522" s="10"/>
      <c r="M1522" s="10"/>
      <c r="N1522" s="10"/>
      <c r="O1522" s="10"/>
      <c r="P1522" s="10"/>
      <c r="Q1522" s="10"/>
      <c r="R1522" s="10"/>
      <c r="S1522" s="10"/>
      <c r="T1522" s="10"/>
      <c r="BK1522" s="63">
        <v>1606000</v>
      </c>
      <c r="BL1522" s="64">
        <v>2.3706108856288299</v>
      </c>
    </row>
    <row r="1523" spans="1:64" ht="25.5" customHeight="1" thickTop="1" thickBot="1" x14ac:dyDescent="0.25">
      <c r="A1523" s="20" t="str">
        <f t="shared" si="75"/>
        <v>2360NEWSTEAD</v>
      </c>
      <c r="B1523" s="37">
        <v>2360</v>
      </c>
      <c r="C1523" s="37" t="s">
        <v>2053</v>
      </c>
      <c r="D1523" s="38" t="s">
        <v>800</v>
      </c>
      <c r="E1523" s="39">
        <v>1010.3339998943841</v>
      </c>
      <c r="F1523" s="39">
        <f t="shared" si="76"/>
        <v>1111.3673998838226</v>
      </c>
      <c r="G1523" s="39">
        <f t="shared" si="77"/>
        <v>1313.4341998626994</v>
      </c>
      <c r="I1523" s="10"/>
      <c r="J1523" s="10"/>
      <c r="K1523" s="10"/>
      <c r="L1523" s="10"/>
      <c r="M1523" s="10"/>
      <c r="N1523" s="10"/>
      <c r="O1523" s="10"/>
      <c r="P1523" s="10"/>
      <c r="Q1523" s="10"/>
      <c r="R1523" s="10"/>
      <c r="S1523" s="10"/>
      <c r="T1523" s="10"/>
      <c r="BK1523" s="51">
        <v>1607000</v>
      </c>
      <c r="BL1523" s="52">
        <v>2.37187012176163</v>
      </c>
    </row>
    <row r="1524" spans="1:64" ht="25.5" customHeight="1" thickTop="1" thickBot="1" x14ac:dyDescent="0.25">
      <c r="A1524" s="20" t="str">
        <f t="shared" si="75"/>
        <v>2360NULLAMANNA</v>
      </c>
      <c r="B1524" s="20">
        <v>2360</v>
      </c>
      <c r="C1524" s="20" t="s">
        <v>2054</v>
      </c>
      <c r="D1524" s="21" t="s">
        <v>800</v>
      </c>
      <c r="E1524" s="22">
        <v>1010.3339998943841</v>
      </c>
      <c r="F1524" s="22">
        <f t="shared" si="76"/>
        <v>1111.3673998838226</v>
      </c>
      <c r="G1524" s="22">
        <f t="shared" si="77"/>
        <v>1313.4341998626994</v>
      </c>
      <c r="I1524" s="10"/>
      <c r="J1524" s="10"/>
      <c r="K1524" s="10"/>
      <c r="L1524" s="10"/>
      <c r="M1524" s="10"/>
      <c r="N1524" s="10"/>
      <c r="O1524" s="10"/>
      <c r="P1524" s="10"/>
      <c r="Q1524" s="10"/>
      <c r="R1524" s="10"/>
      <c r="S1524" s="10"/>
      <c r="T1524" s="10"/>
      <c r="BK1524" s="63">
        <v>1608000</v>
      </c>
      <c r="BL1524" s="64">
        <v>2.3731293578944301</v>
      </c>
    </row>
    <row r="1525" spans="1:64" ht="25.5" customHeight="1" thickTop="1" thickBot="1" x14ac:dyDescent="0.25">
      <c r="A1525" s="20" t="str">
        <f t="shared" si="75"/>
        <v>2360OAKWOOD</v>
      </c>
      <c r="B1525" s="37">
        <v>2360</v>
      </c>
      <c r="C1525" s="37" t="s">
        <v>2055</v>
      </c>
      <c r="D1525" s="38" t="s">
        <v>800</v>
      </c>
      <c r="E1525" s="39">
        <v>1010.3339998943841</v>
      </c>
      <c r="F1525" s="39">
        <f t="shared" si="76"/>
        <v>1111.3673998838226</v>
      </c>
      <c r="G1525" s="39">
        <f t="shared" si="77"/>
        <v>1313.4341998626994</v>
      </c>
      <c r="I1525" s="10"/>
      <c r="J1525" s="10"/>
      <c r="K1525" s="10"/>
      <c r="L1525" s="10"/>
      <c r="M1525" s="10"/>
      <c r="N1525" s="10"/>
      <c r="O1525" s="10"/>
      <c r="P1525" s="10"/>
      <c r="Q1525" s="10"/>
      <c r="R1525" s="10"/>
      <c r="S1525" s="10"/>
      <c r="T1525" s="10"/>
      <c r="BK1525" s="51">
        <v>1609000</v>
      </c>
      <c r="BL1525" s="52">
        <v>2.3743885940272298</v>
      </c>
    </row>
    <row r="1526" spans="1:64" ht="25.5" customHeight="1" thickTop="1" thickBot="1" x14ac:dyDescent="0.25">
      <c r="A1526" s="20" t="str">
        <f t="shared" si="75"/>
        <v>2360PARADISE</v>
      </c>
      <c r="B1526" s="20">
        <v>2360</v>
      </c>
      <c r="C1526" s="20" t="s">
        <v>2056</v>
      </c>
      <c r="D1526" s="21" t="s">
        <v>800</v>
      </c>
      <c r="E1526" s="22">
        <v>1010.3339998943841</v>
      </c>
      <c r="F1526" s="22">
        <f t="shared" si="76"/>
        <v>1111.3673998838226</v>
      </c>
      <c r="G1526" s="22">
        <f t="shared" si="77"/>
        <v>1313.4341998626994</v>
      </c>
      <c r="I1526" s="10"/>
      <c r="J1526" s="10"/>
      <c r="K1526" s="10"/>
      <c r="L1526" s="10"/>
      <c r="M1526" s="10"/>
      <c r="N1526" s="10"/>
      <c r="O1526" s="10"/>
      <c r="P1526" s="10"/>
      <c r="Q1526" s="10"/>
      <c r="R1526" s="10"/>
      <c r="S1526" s="10"/>
      <c r="T1526" s="10"/>
      <c r="BK1526" s="63">
        <v>1610000</v>
      </c>
      <c r="BL1526" s="64">
        <v>2.3756478301600299</v>
      </c>
    </row>
    <row r="1527" spans="1:64" ht="25.5" customHeight="1" thickTop="1" thickBot="1" x14ac:dyDescent="0.25">
      <c r="A1527" s="20" t="str">
        <f t="shared" si="75"/>
        <v>2360ROB ROY</v>
      </c>
      <c r="B1527" s="37">
        <v>2360</v>
      </c>
      <c r="C1527" s="37" t="s">
        <v>2057</v>
      </c>
      <c r="D1527" s="38" t="s">
        <v>800</v>
      </c>
      <c r="E1527" s="39">
        <v>1010.3339998943841</v>
      </c>
      <c r="F1527" s="39">
        <f t="shared" si="76"/>
        <v>1111.3673998838226</v>
      </c>
      <c r="G1527" s="39">
        <f t="shared" si="77"/>
        <v>1313.4341998626994</v>
      </c>
      <c r="I1527" s="10"/>
      <c r="J1527" s="10"/>
      <c r="K1527" s="10"/>
      <c r="L1527" s="10"/>
      <c r="M1527" s="10"/>
      <c r="N1527" s="10"/>
      <c r="O1527" s="10"/>
      <c r="P1527" s="10"/>
      <c r="Q1527" s="10"/>
      <c r="R1527" s="10"/>
      <c r="S1527" s="10"/>
      <c r="T1527" s="10"/>
      <c r="BK1527" s="51">
        <v>1611000</v>
      </c>
      <c r="BL1527" s="52">
        <v>2.37690706629283</v>
      </c>
    </row>
    <row r="1528" spans="1:64" ht="25.5" customHeight="1" thickTop="1" thickBot="1" x14ac:dyDescent="0.25">
      <c r="A1528" s="20" t="str">
        <f t="shared" si="75"/>
        <v>2360SAPPHIRE</v>
      </c>
      <c r="B1528" s="20">
        <v>2360</v>
      </c>
      <c r="C1528" s="20" t="s">
        <v>2058</v>
      </c>
      <c r="D1528" s="21" t="s">
        <v>800</v>
      </c>
      <c r="E1528" s="22">
        <v>1010.3339998943841</v>
      </c>
      <c r="F1528" s="22">
        <f t="shared" si="76"/>
        <v>1111.3673998838226</v>
      </c>
      <c r="G1528" s="22">
        <f t="shared" si="77"/>
        <v>1313.4341998626994</v>
      </c>
      <c r="I1528" s="10"/>
      <c r="J1528" s="10"/>
      <c r="K1528" s="10"/>
      <c r="L1528" s="10"/>
      <c r="M1528" s="10"/>
      <c r="N1528" s="10"/>
      <c r="O1528" s="10"/>
      <c r="P1528" s="10"/>
      <c r="Q1528" s="10"/>
      <c r="R1528" s="10"/>
      <c r="S1528" s="10"/>
      <c r="T1528" s="10"/>
      <c r="BK1528" s="63">
        <v>1612000</v>
      </c>
      <c r="BL1528" s="64">
        <v>2.3781663024256301</v>
      </c>
    </row>
    <row r="1529" spans="1:64" ht="25.5" customHeight="1" thickTop="1" thickBot="1" x14ac:dyDescent="0.25">
      <c r="A1529" s="20" t="str">
        <f t="shared" si="75"/>
        <v>2360SPRING MOUNTAIN</v>
      </c>
      <c r="B1529" s="37">
        <v>2360</v>
      </c>
      <c r="C1529" s="37" t="s">
        <v>2059</v>
      </c>
      <c r="D1529" s="38" t="s">
        <v>800</v>
      </c>
      <c r="E1529" s="39">
        <v>1010.3339998943841</v>
      </c>
      <c r="F1529" s="39">
        <f t="shared" si="76"/>
        <v>1111.3673998838226</v>
      </c>
      <c r="G1529" s="39">
        <f t="shared" si="77"/>
        <v>1313.4341998626994</v>
      </c>
      <c r="I1529" s="10"/>
      <c r="J1529" s="10"/>
      <c r="K1529" s="10"/>
      <c r="L1529" s="10"/>
      <c r="M1529" s="10"/>
      <c r="N1529" s="10"/>
      <c r="O1529" s="10"/>
      <c r="P1529" s="10"/>
      <c r="Q1529" s="10"/>
      <c r="R1529" s="10"/>
      <c r="S1529" s="10"/>
      <c r="T1529" s="10"/>
      <c r="BK1529" s="51">
        <v>1613000</v>
      </c>
      <c r="BL1529" s="52">
        <v>2.3794255385584302</v>
      </c>
    </row>
    <row r="1530" spans="1:64" ht="25.5" customHeight="1" thickTop="1" thickBot="1" x14ac:dyDescent="0.25">
      <c r="A1530" s="20" t="str">
        <f t="shared" si="75"/>
        <v>2360STANBOROUGH</v>
      </c>
      <c r="B1530" s="20">
        <v>2360</v>
      </c>
      <c r="C1530" s="20" t="s">
        <v>2060</v>
      </c>
      <c r="D1530" s="21" t="s">
        <v>800</v>
      </c>
      <c r="E1530" s="22">
        <v>1010.3339998943841</v>
      </c>
      <c r="F1530" s="22">
        <f t="shared" si="76"/>
        <v>1111.3673998838226</v>
      </c>
      <c r="G1530" s="22">
        <f t="shared" si="77"/>
        <v>1313.4341998626994</v>
      </c>
      <c r="I1530" s="10"/>
      <c r="J1530" s="10"/>
      <c r="K1530" s="10"/>
      <c r="L1530" s="10"/>
      <c r="M1530" s="10"/>
      <c r="N1530" s="10"/>
      <c r="O1530" s="10"/>
      <c r="P1530" s="10"/>
      <c r="Q1530" s="10"/>
      <c r="R1530" s="10"/>
      <c r="S1530" s="10"/>
      <c r="T1530" s="10"/>
      <c r="BK1530" s="63">
        <v>1614000</v>
      </c>
      <c r="BL1530" s="64">
        <v>2.3806847746912299</v>
      </c>
    </row>
    <row r="1531" spans="1:64" ht="25.5" customHeight="1" thickTop="1" thickBot="1" x14ac:dyDescent="0.25">
      <c r="A1531" s="20" t="str">
        <f t="shared" si="75"/>
        <v>2360SWANBROOK</v>
      </c>
      <c r="B1531" s="37">
        <v>2360</v>
      </c>
      <c r="C1531" s="37" t="s">
        <v>2061</v>
      </c>
      <c r="D1531" s="38" t="s">
        <v>800</v>
      </c>
      <c r="E1531" s="39">
        <v>1010.3339998943841</v>
      </c>
      <c r="F1531" s="39">
        <f t="shared" si="76"/>
        <v>1111.3673998838226</v>
      </c>
      <c r="G1531" s="39">
        <f t="shared" si="77"/>
        <v>1313.4341998626994</v>
      </c>
      <c r="I1531" s="10"/>
      <c r="J1531" s="10"/>
      <c r="K1531" s="10"/>
      <c r="L1531" s="10"/>
      <c r="M1531" s="10"/>
      <c r="N1531" s="10"/>
      <c r="O1531" s="10"/>
      <c r="P1531" s="10"/>
      <c r="Q1531" s="10"/>
      <c r="R1531" s="10"/>
      <c r="S1531" s="10"/>
      <c r="T1531" s="10"/>
      <c r="BK1531" s="51">
        <v>1615000</v>
      </c>
      <c r="BL1531" s="52">
        <v>2.38194401082403</v>
      </c>
    </row>
    <row r="1532" spans="1:64" ht="25.5" customHeight="1" thickTop="1" thickBot="1" x14ac:dyDescent="0.25">
      <c r="A1532" s="20" t="str">
        <f t="shared" si="75"/>
        <v>2360WALLANGRA</v>
      </c>
      <c r="B1532" s="20">
        <v>2360</v>
      </c>
      <c r="C1532" s="20" t="s">
        <v>2062</v>
      </c>
      <c r="D1532" s="21" t="s">
        <v>800</v>
      </c>
      <c r="E1532" s="22">
        <v>1010.3339998943841</v>
      </c>
      <c r="F1532" s="22">
        <f t="shared" si="76"/>
        <v>1111.3673998838226</v>
      </c>
      <c r="G1532" s="22">
        <f t="shared" si="77"/>
        <v>1313.4341998626994</v>
      </c>
      <c r="I1532" s="10"/>
      <c r="J1532" s="10"/>
      <c r="K1532" s="10"/>
      <c r="L1532" s="10"/>
      <c r="M1532" s="10"/>
      <c r="N1532" s="10"/>
      <c r="O1532" s="10"/>
      <c r="P1532" s="10"/>
      <c r="Q1532" s="10"/>
      <c r="R1532" s="10"/>
      <c r="S1532" s="10"/>
      <c r="T1532" s="10"/>
      <c r="BK1532" s="63">
        <v>1616000</v>
      </c>
      <c r="BL1532" s="64">
        <v>2.3832032469568301</v>
      </c>
    </row>
    <row r="1533" spans="1:64" ht="25.5" customHeight="1" thickTop="1" thickBot="1" x14ac:dyDescent="0.25">
      <c r="A1533" s="20" t="str">
        <f t="shared" si="75"/>
        <v>2360WANDERA</v>
      </c>
      <c r="B1533" s="37">
        <v>2360</v>
      </c>
      <c r="C1533" s="37" t="s">
        <v>2063</v>
      </c>
      <c r="D1533" s="38" t="s">
        <v>800</v>
      </c>
      <c r="E1533" s="39">
        <v>1010.3339998943841</v>
      </c>
      <c r="F1533" s="39">
        <f t="shared" si="76"/>
        <v>1111.3673998838226</v>
      </c>
      <c r="G1533" s="39">
        <f t="shared" si="77"/>
        <v>1313.4341998626994</v>
      </c>
      <c r="I1533" s="10"/>
      <c r="J1533" s="10"/>
      <c r="K1533" s="10"/>
      <c r="L1533" s="10"/>
      <c r="M1533" s="10"/>
      <c r="N1533" s="10"/>
      <c r="O1533" s="10"/>
      <c r="P1533" s="10"/>
      <c r="Q1533" s="10"/>
      <c r="R1533" s="10"/>
      <c r="S1533" s="10"/>
      <c r="T1533" s="10"/>
      <c r="BK1533" s="51">
        <v>1617000</v>
      </c>
      <c r="BL1533" s="52">
        <v>2.3844624830896302</v>
      </c>
    </row>
    <row r="1534" spans="1:64" ht="25.5" customHeight="1" thickTop="1" thickBot="1" x14ac:dyDescent="0.25">
      <c r="A1534" s="20" t="str">
        <f t="shared" si="75"/>
        <v>2360WOODSTOCK</v>
      </c>
      <c r="B1534" s="20">
        <v>2360</v>
      </c>
      <c r="C1534" s="20" t="s">
        <v>2064</v>
      </c>
      <c r="D1534" s="21" t="s">
        <v>800</v>
      </c>
      <c r="E1534" s="22">
        <v>1010.3339998943841</v>
      </c>
      <c r="F1534" s="22">
        <f t="shared" si="76"/>
        <v>1111.3673998838226</v>
      </c>
      <c r="G1534" s="22">
        <f t="shared" si="77"/>
        <v>1313.4341998626994</v>
      </c>
      <c r="I1534" s="10"/>
      <c r="J1534" s="10"/>
      <c r="K1534" s="10"/>
      <c r="L1534" s="10"/>
      <c r="M1534" s="10"/>
      <c r="N1534" s="10"/>
      <c r="O1534" s="10"/>
      <c r="P1534" s="10"/>
      <c r="Q1534" s="10"/>
      <c r="R1534" s="10"/>
      <c r="S1534" s="10"/>
      <c r="T1534" s="10"/>
      <c r="BK1534" s="63">
        <v>1618000</v>
      </c>
      <c r="BL1534" s="64">
        <v>2.3857217192224298</v>
      </c>
    </row>
    <row r="1535" spans="1:64" ht="25.5" customHeight="1" thickTop="1" thickBot="1" x14ac:dyDescent="0.25">
      <c r="A1535" s="20" t="str">
        <f t="shared" si="75"/>
        <v>2361ASHFORD</v>
      </c>
      <c r="B1535" s="37">
        <v>2361</v>
      </c>
      <c r="C1535" s="37" t="s">
        <v>2065</v>
      </c>
      <c r="D1535" s="38" t="s">
        <v>800</v>
      </c>
      <c r="E1535" s="39">
        <v>1033.172000581776</v>
      </c>
      <c r="F1535" s="39">
        <f t="shared" si="76"/>
        <v>1136.4892006399537</v>
      </c>
      <c r="G1535" s="39">
        <f t="shared" si="77"/>
        <v>1343.1236007563089</v>
      </c>
      <c r="I1535" s="10"/>
      <c r="J1535" s="10"/>
      <c r="K1535" s="10"/>
      <c r="L1535" s="10"/>
      <c r="M1535" s="10"/>
      <c r="N1535" s="10"/>
      <c r="O1535" s="10"/>
      <c r="P1535" s="10"/>
      <c r="Q1535" s="10"/>
      <c r="R1535" s="10"/>
      <c r="S1535" s="10"/>
      <c r="T1535" s="10"/>
      <c r="BK1535" s="51">
        <v>1619000</v>
      </c>
      <c r="BL1535" s="52">
        <v>2.3869809553552299</v>
      </c>
    </row>
    <row r="1536" spans="1:64" ht="25.5" customHeight="1" thickTop="1" thickBot="1" x14ac:dyDescent="0.25">
      <c r="A1536" s="20" t="str">
        <f t="shared" si="75"/>
        <v>2361ATHOLWOOD</v>
      </c>
      <c r="B1536" s="20">
        <v>2361</v>
      </c>
      <c r="C1536" s="20" t="s">
        <v>2066</v>
      </c>
      <c r="D1536" s="21" t="s">
        <v>800</v>
      </c>
      <c r="E1536" s="22">
        <v>1033.172000581776</v>
      </c>
      <c r="F1536" s="22">
        <f t="shared" si="76"/>
        <v>1136.4892006399537</v>
      </c>
      <c r="G1536" s="22">
        <f t="shared" si="77"/>
        <v>1343.1236007563089</v>
      </c>
      <c r="I1536" s="10"/>
      <c r="J1536" s="10"/>
      <c r="K1536" s="10"/>
      <c r="L1536" s="10"/>
      <c r="M1536" s="10"/>
      <c r="N1536" s="10"/>
      <c r="O1536" s="10"/>
      <c r="P1536" s="10"/>
      <c r="Q1536" s="10"/>
      <c r="R1536" s="10"/>
      <c r="S1536" s="10"/>
      <c r="T1536" s="10"/>
      <c r="BK1536" s="63">
        <v>1620000</v>
      </c>
      <c r="BL1536" s="64">
        <v>2.38824019148803</v>
      </c>
    </row>
    <row r="1537" spans="1:64" ht="25.5" customHeight="1" thickTop="1" thickBot="1" x14ac:dyDescent="0.25">
      <c r="A1537" s="20" t="str">
        <f t="shared" si="75"/>
        <v>2361BONSHAW</v>
      </c>
      <c r="B1537" s="37">
        <v>2361</v>
      </c>
      <c r="C1537" s="37" t="s">
        <v>2067</v>
      </c>
      <c r="D1537" s="38" t="s">
        <v>800</v>
      </c>
      <c r="E1537" s="39">
        <v>1033.172000581776</v>
      </c>
      <c r="F1537" s="39">
        <f t="shared" si="76"/>
        <v>1136.4892006399537</v>
      </c>
      <c r="G1537" s="39">
        <f t="shared" si="77"/>
        <v>1343.1236007563089</v>
      </c>
      <c r="I1537" s="10"/>
      <c r="J1537" s="10"/>
      <c r="K1537" s="10"/>
      <c r="L1537" s="10"/>
      <c r="M1537" s="10"/>
      <c r="N1537" s="10"/>
      <c r="O1537" s="10"/>
      <c r="P1537" s="10"/>
      <c r="Q1537" s="10"/>
      <c r="R1537" s="10"/>
      <c r="S1537" s="10"/>
      <c r="T1537" s="10"/>
      <c r="BK1537" s="51">
        <v>1621000</v>
      </c>
      <c r="BL1537" s="52">
        <v>2.3894994276208301</v>
      </c>
    </row>
    <row r="1538" spans="1:64" ht="25.5" customHeight="1" thickTop="1" thickBot="1" x14ac:dyDescent="0.25">
      <c r="A1538" s="20" t="str">
        <f t="shared" si="75"/>
        <v>2361LIMESTONE</v>
      </c>
      <c r="B1538" s="20">
        <v>2361</v>
      </c>
      <c r="C1538" s="20" t="s">
        <v>2068</v>
      </c>
      <c r="D1538" s="21" t="s">
        <v>800</v>
      </c>
      <c r="E1538" s="22">
        <v>1033.172000581776</v>
      </c>
      <c r="F1538" s="22">
        <f t="shared" si="76"/>
        <v>1136.4892006399537</v>
      </c>
      <c r="G1538" s="22">
        <f t="shared" si="77"/>
        <v>1343.1236007563089</v>
      </c>
      <c r="I1538" s="10"/>
      <c r="J1538" s="10"/>
      <c r="K1538" s="10"/>
      <c r="L1538" s="10"/>
      <c r="M1538" s="10"/>
      <c r="N1538" s="10"/>
      <c r="O1538" s="10"/>
      <c r="P1538" s="10"/>
      <c r="Q1538" s="10"/>
      <c r="R1538" s="10"/>
      <c r="S1538" s="10"/>
      <c r="T1538" s="10"/>
      <c r="BK1538" s="63">
        <v>1622000</v>
      </c>
      <c r="BL1538" s="64">
        <v>2.3907586637536302</v>
      </c>
    </row>
    <row r="1539" spans="1:64" ht="25.5" customHeight="1" thickTop="1" thickBot="1" x14ac:dyDescent="0.25">
      <c r="A1539" s="20" t="str">
        <f t="shared" si="75"/>
        <v>2361PINDAROI</v>
      </c>
      <c r="B1539" s="37">
        <v>2361</v>
      </c>
      <c r="C1539" s="37" t="s">
        <v>2069</v>
      </c>
      <c r="D1539" s="38" t="s">
        <v>800</v>
      </c>
      <c r="E1539" s="39">
        <v>1033.172000581776</v>
      </c>
      <c r="F1539" s="39">
        <f t="shared" si="76"/>
        <v>1136.4892006399537</v>
      </c>
      <c r="G1539" s="39">
        <f t="shared" si="77"/>
        <v>1343.1236007563089</v>
      </c>
      <c r="I1539" s="10"/>
      <c r="J1539" s="10"/>
      <c r="K1539" s="10"/>
      <c r="L1539" s="10"/>
      <c r="M1539" s="10"/>
      <c r="N1539" s="10"/>
      <c r="O1539" s="10"/>
      <c r="P1539" s="10"/>
      <c r="Q1539" s="10"/>
      <c r="R1539" s="10"/>
      <c r="S1539" s="10"/>
      <c r="T1539" s="10"/>
      <c r="BK1539" s="51">
        <v>1623000</v>
      </c>
      <c r="BL1539" s="52">
        <v>2.3920178998864299</v>
      </c>
    </row>
    <row r="1540" spans="1:64" ht="25.5" customHeight="1" thickTop="1" thickBot="1" x14ac:dyDescent="0.25">
      <c r="A1540" s="20" t="str">
        <f t="shared" si="75"/>
        <v>2365BACKWATER</v>
      </c>
      <c r="B1540" s="20">
        <v>2365</v>
      </c>
      <c r="C1540" s="20" t="s">
        <v>2070</v>
      </c>
      <c r="D1540" s="21" t="s">
        <v>800</v>
      </c>
      <c r="E1540" s="22">
        <v>1134.5960002063282</v>
      </c>
      <c r="F1540" s="22">
        <f t="shared" si="76"/>
        <v>1248.0556002269611</v>
      </c>
      <c r="G1540" s="22">
        <f t="shared" si="77"/>
        <v>1474.9748002682268</v>
      </c>
      <c r="I1540" s="10"/>
      <c r="J1540" s="10"/>
      <c r="K1540" s="10"/>
      <c r="L1540" s="10"/>
      <c r="M1540" s="10"/>
      <c r="N1540" s="10"/>
      <c r="O1540" s="10"/>
      <c r="P1540" s="10"/>
      <c r="Q1540" s="10"/>
      <c r="R1540" s="10"/>
      <c r="S1540" s="10"/>
      <c r="T1540" s="10"/>
      <c r="BK1540" s="63">
        <v>1624000</v>
      </c>
      <c r="BL1540" s="64">
        <v>2.39327713601923</v>
      </c>
    </row>
    <row r="1541" spans="1:64" ht="25.5" customHeight="1" thickTop="1" thickBot="1" x14ac:dyDescent="0.25">
      <c r="A1541" s="20" t="str">
        <f t="shared" ref="A1541:A1604" si="78">CONCATENATE(B1541,C1541)</f>
        <v>2365BALD BLAIR</v>
      </c>
      <c r="B1541" s="37">
        <v>2365</v>
      </c>
      <c r="C1541" s="37" t="s">
        <v>2071</v>
      </c>
      <c r="D1541" s="38" t="s">
        <v>800</v>
      </c>
      <c r="E1541" s="39">
        <v>1134.5960002063282</v>
      </c>
      <c r="F1541" s="39">
        <f t="shared" ref="F1541:F1604" si="79">1.1*E1541</f>
        <v>1248.0556002269611</v>
      </c>
      <c r="G1541" s="39">
        <f t="shared" ref="G1541:G1604" si="80">1.3*E1541</f>
        <v>1474.9748002682268</v>
      </c>
      <c r="I1541" s="10"/>
      <c r="J1541" s="10"/>
      <c r="K1541" s="10"/>
      <c r="L1541" s="10"/>
      <c r="M1541" s="10"/>
      <c r="N1541" s="10"/>
      <c r="O1541" s="10"/>
      <c r="P1541" s="10"/>
      <c r="Q1541" s="10"/>
      <c r="R1541" s="10"/>
      <c r="S1541" s="10"/>
      <c r="T1541" s="10"/>
      <c r="BK1541" s="51">
        <v>1625000</v>
      </c>
      <c r="BL1541" s="52">
        <v>2.3945363721520301</v>
      </c>
    </row>
    <row r="1542" spans="1:64" ht="25.5" customHeight="1" thickTop="1" thickBot="1" x14ac:dyDescent="0.25">
      <c r="A1542" s="20" t="str">
        <f t="shared" si="78"/>
        <v>2365BALDERSLEIGH</v>
      </c>
      <c r="B1542" s="20">
        <v>2365</v>
      </c>
      <c r="C1542" s="20" t="s">
        <v>2072</v>
      </c>
      <c r="D1542" s="21" t="s">
        <v>800</v>
      </c>
      <c r="E1542" s="22">
        <v>1134.5960002063282</v>
      </c>
      <c r="F1542" s="22">
        <f t="shared" si="79"/>
        <v>1248.0556002269611</v>
      </c>
      <c r="G1542" s="22">
        <f t="shared" si="80"/>
        <v>1474.9748002682268</v>
      </c>
      <c r="I1542" s="10"/>
      <c r="J1542" s="10"/>
      <c r="K1542" s="10"/>
      <c r="L1542" s="10"/>
      <c r="M1542" s="10"/>
      <c r="N1542" s="10"/>
      <c r="O1542" s="10"/>
      <c r="P1542" s="10"/>
      <c r="Q1542" s="10"/>
      <c r="R1542" s="10"/>
      <c r="S1542" s="10"/>
      <c r="T1542" s="10"/>
      <c r="BK1542" s="63">
        <v>1626000</v>
      </c>
      <c r="BL1542" s="64">
        <v>2.3957956082848302</v>
      </c>
    </row>
    <row r="1543" spans="1:64" ht="25.5" customHeight="1" thickTop="1" thickBot="1" x14ac:dyDescent="0.25">
      <c r="A1543" s="20" t="str">
        <f t="shared" si="78"/>
        <v>2365BEN LOMOND</v>
      </c>
      <c r="B1543" s="37">
        <v>2365</v>
      </c>
      <c r="C1543" s="37" t="s">
        <v>2073</v>
      </c>
      <c r="D1543" s="38" t="s">
        <v>800</v>
      </c>
      <c r="E1543" s="39">
        <v>1134.5960002063282</v>
      </c>
      <c r="F1543" s="39">
        <f t="shared" si="79"/>
        <v>1248.0556002269611</v>
      </c>
      <c r="G1543" s="39">
        <f t="shared" si="80"/>
        <v>1474.9748002682268</v>
      </c>
      <c r="I1543" s="10"/>
      <c r="J1543" s="10"/>
      <c r="K1543" s="10"/>
      <c r="L1543" s="10"/>
      <c r="M1543" s="10"/>
      <c r="N1543" s="10"/>
      <c r="O1543" s="10"/>
      <c r="P1543" s="10"/>
      <c r="Q1543" s="10"/>
      <c r="R1543" s="10"/>
      <c r="S1543" s="10"/>
      <c r="T1543" s="10"/>
      <c r="BK1543" s="51">
        <v>1627000</v>
      </c>
      <c r="BL1543" s="52">
        <v>2.3970548444176298</v>
      </c>
    </row>
    <row r="1544" spans="1:64" ht="25.5" customHeight="1" thickTop="1" thickBot="1" x14ac:dyDescent="0.25">
      <c r="A1544" s="20" t="str">
        <f t="shared" si="78"/>
        <v>2365BLACK MOUNTAIN</v>
      </c>
      <c r="B1544" s="20">
        <v>2365</v>
      </c>
      <c r="C1544" s="20" t="s">
        <v>2074</v>
      </c>
      <c r="D1544" s="21" t="s">
        <v>800</v>
      </c>
      <c r="E1544" s="22">
        <v>1134.5960002063282</v>
      </c>
      <c r="F1544" s="22">
        <f t="shared" si="79"/>
        <v>1248.0556002269611</v>
      </c>
      <c r="G1544" s="22">
        <f t="shared" si="80"/>
        <v>1474.9748002682268</v>
      </c>
      <c r="I1544" s="10"/>
      <c r="J1544" s="10"/>
      <c r="K1544" s="10"/>
      <c r="L1544" s="10"/>
      <c r="M1544" s="10"/>
      <c r="N1544" s="10"/>
      <c r="O1544" s="10"/>
      <c r="P1544" s="10"/>
      <c r="Q1544" s="10"/>
      <c r="R1544" s="10"/>
      <c r="S1544" s="10"/>
      <c r="T1544" s="10"/>
      <c r="BK1544" s="63">
        <v>1628000</v>
      </c>
      <c r="BL1544" s="64">
        <v>2.3983140805504299</v>
      </c>
    </row>
    <row r="1545" spans="1:64" ht="25.5" customHeight="1" thickTop="1" thickBot="1" x14ac:dyDescent="0.25">
      <c r="A1545" s="20" t="str">
        <f t="shared" si="78"/>
        <v>2365BRIARBROOK</v>
      </c>
      <c r="B1545" s="37">
        <v>2365</v>
      </c>
      <c r="C1545" s="37" t="s">
        <v>2075</v>
      </c>
      <c r="D1545" s="38" t="s">
        <v>800</v>
      </c>
      <c r="E1545" s="39">
        <v>1134.5960002063282</v>
      </c>
      <c r="F1545" s="39">
        <f t="shared" si="79"/>
        <v>1248.0556002269611</v>
      </c>
      <c r="G1545" s="39">
        <f t="shared" si="80"/>
        <v>1474.9748002682268</v>
      </c>
      <c r="I1545" s="10"/>
      <c r="J1545" s="10"/>
      <c r="K1545" s="10"/>
      <c r="L1545" s="10"/>
      <c r="M1545" s="10"/>
      <c r="N1545" s="10"/>
      <c r="O1545" s="10"/>
      <c r="P1545" s="10"/>
      <c r="Q1545" s="10"/>
      <c r="R1545" s="10"/>
      <c r="S1545" s="10"/>
      <c r="T1545" s="10"/>
      <c r="BK1545" s="51">
        <v>1629000</v>
      </c>
      <c r="BL1545" s="52">
        <v>2.39957331668323</v>
      </c>
    </row>
    <row r="1546" spans="1:64" ht="25.5" customHeight="1" thickTop="1" thickBot="1" x14ac:dyDescent="0.25">
      <c r="A1546" s="20" t="str">
        <f t="shared" si="78"/>
        <v>2365BROCKLEY</v>
      </c>
      <c r="B1546" s="20">
        <v>2365</v>
      </c>
      <c r="C1546" s="20" t="s">
        <v>2076</v>
      </c>
      <c r="D1546" s="21" t="s">
        <v>800</v>
      </c>
      <c r="E1546" s="22">
        <v>1134.5960002063282</v>
      </c>
      <c r="F1546" s="22">
        <f t="shared" si="79"/>
        <v>1248.0556002269611</v>
      </c>
      <c r="G1546" s="22">
        <f t="shared" si="80"/>
        <v>1474.9748002682268</v>
      </c>
      <c r="I1546" s="10"/>
      <c r="J1546" s="10"/>
      <c r="K1546" s="10"/>
      <c r="L1546" s="10"/>
      <c r="M1546" s="10"/>
      <c r="N1546" s="10"/>
      <c r="O1546" s="10"/>
      <c r="P1546" s="10"/>
      <c r="Q1546" s="10"/>
      <c r="R1546" s="10"/>
      <c r="S1546" s="10"/>
      <c r="T1546" s="10"/>
      <c r="BK1546" s="63">
        <v>1630000</v>
      </c>
      <c r="BL1546" s="64">
        <v>2.4008325528160301</v>
      </c>
    </row>
    <row r="1547" spans="1:64" ht="25.5" customHeight="1" thickTop="1" thickBot="1" x14ac:dyDescent="0.25">
      <c r="A1547" s="20" t="str">
        <f t="shared" si="78"/>
        <v>2365BRUSHY CREEK</v>
      </c>
      <c r="B1547" s="37">
        <v>2365</v>
      </c>
      <c r="C1547" s="37" t="s">
        <v>2077</v>
      </c>
      <c r="D1547" s="38" t="s">
        <v>800</v>
      </c>
      <c r="E1547" s="39">
        <v>1134.5960002063282</v>
      </c>
      <c r="F1547" s="39">
        <f t="shared" si="79"/>
        <v>1248.0556002269611</v>
      </c>
      <c r="G1547" s="39">
        <f t="shared" si="80"/>
        <v>1474.9748002682268</v>
      </c>
      <c r="I1547" s="10"/>
      <c r="J1547" s="10"/>
      <c r="K1547" s="10"/>
      <c r="L1547" s="10"/>
      <c r="M1547" s="10"/>
      <c r="N1547" s="10"/>
      <c r="O1547" s="10"/>
      <c r="P1547" s="10"/>
      <c r="Q1547" s="10"/>
      <c r="R1547" s="10"/>
      <c r="S1547" s="10"/>
      <c r="T1547" s="10"/>
      <c r="BK1547" s="51">
        <v>1631000</v>
      </c>
      <c r="BL1547" s="52">
        <v>2.4020917889488298</v>
      </c>
    </row>
    <row r="1548" spans="1:64" ht="25.5" customHeight="1" thickTop="1" thickBot="1" x14ac:dyDescent="0.25">
      <c r="A1548" s="20" t="str">
        <f t="shared" si="78"/>
        <v>2365FALCONER</v>
      </c>
      <c r="B1548" s="20">
        <v>2365</v>
      </c>
      <c r="C1548" s="20" t="s">
        <v>2078</v>
      </c>
      <c r="D1548" s="21" t="s">
        <v>800</v>
      </c>
      <c r="E1548" s="22">
        <v>1134.5960002063282</v>
      </c>
      <c r="F1548" s="22">
        <f t="shared" si="79"/>
        <v>1248.0556002269611</v>
      </c>
      <c r="G1548" s="22">
        <f t="shared" si="80"/>
        <v>1474.9748002682268</v>
      </c>
      <c r="I1548" s="10"/>
      <c r="J1548" s="10"/>
      <c r="K1548" s="10"/>
      <c r="L1548" s="10"/>
      <c r="M1548" s="10"/>
      <c r="N1548" s="10"/>
      <c r="O1548" s="10"/>
      <c r="P1548" s="10"/>
      <c r="Q1548" s="10"/>
      <c r="R1548" s="10"/>
      <c r="S1548" s="10"/>
      <c r="T1548" s="10"/>
      <c r="BK1548" s="63">
        <v>1632000</v>
      </c>
      <c r="BL1548" s="64">
        <v>2.4033510250816299</v>
      </c>
    </row>
    <row r="1549" spans="1:64" ht="25.5" customHeight="1" thickTop="1" thickBot="1" x14ac:dyDescent="0.25">
      <c r="A1549" s="20" t="str">
        <f t="shared" si="78"/>
        <v>2365GEORGES CREEK</v>
      </c>
      <c r="B1549" s="37">
        <v>2365</v>
      </c>
      <c r="C1549" s="37" t="s">
        <v>2079</v>
      </c>
      <c r="D1549" s="38" t="s">
        <v>800</v>
      </c>
      <c r="E1549" s="39">
        <v>1134.5960002063282</v>
      </c>
      <c r="F1549" s="39">
        <f t="shared" si="79"/>
        <v>1248.0556002269611</v>
      </c>
      <c r="G1549" s="39">
        <f t="shared" si="80"/>
        <v>1474.9748002682268</v>
      </c>
      <c r="I1549" s="10"/>
      <c r="J1549" s="10"/>
      <c r="K1549" s="10"/>
      <c r="L1549" s="10"/>
      <c r="M1549" s="10"/>
      <c r="N1549" s="10"/>
      <c r="O1549" s="10"/>
      <c r="P1549" s="10"/>
      <c r="Q1549" s="10"/>
      <c r="R1549" s="10"/>
      <c r="S1549" s="10"/>
      <c r="T1549" s="10"/>
      <c r="BK1549" s="51">
        <v>1633000</v>
      </c>
      <c r="BL1549" s="52">
        <v>2.40461026121443</v>
      </c>
    </row>
    <row r="1550" spans="1:64" ht="25.5" customHeight="1" thickTop="1" thickBot="1" x14ac:dyDescent="0.25">
      <c r="A1550" s="20" t="str">
        <f t="shared" si="78"/>
        <v>2365GLENCOE</v>
      </c>
      <c r="B1550" s="20">
        <v>2365</v>
      </c>
      <c r="C1550" s="20" t="s">
        <v>2080</v>
      </c>
      <c r="D1550" s="21" t="s">
        <v>800</v>
      </c>
      <c r="E1550" s="22">
        <v>1134.5960002063282</v>
      </c>
      <c r="F1550" s="22">
        <f t="shared" si="79"/>
        <v>1248.0556002269611</v>
      </c>
      <c r="G1550" s="22">
        <f t="shared" si="80"/>
        <v>1474.9748002682268</v>
      </c>
      <c r="I1550" s="10"/>
      <c r="J1550" s="10"/>
      <c r="K1550" s="10"/>
      <c r="L1550" s="10"/>
      <c r="M1550" s="10"/>
      <c r="N1550" s="10"/>
      <c r="O1550" s="10"/>
      <c r="P1550" s="10"/>
      <c r="Q1550" s="10"/>
      <c r="R1550" s="10"/>
      <c r="S1550" s="10"/>
      <c r="T1550" s="10"/>
      <c r="BK1550" s="63">
        <v>1634000</v>
      </c>
      <c r="BL1550" s="64">
        <v>2.4058694973472301</v>
      </c>
    </row>
    <row r="1551" spans="1:64" ht="25.5" customHeight="1" thickTop="1" thickBot="1" x14ac:dyDescent="0.25">
      <c r="A1551" s="20" t="str">
        <f t="shared" si="78"/>
        <v>2365GREEN HILLS</v>
      </c>
      <c r="B1551" s="37">
        <v>2365</v>
      </c>
      <c r="C1551" s="37" t="s">
        <v>2081</v>
      </c>
      <c r="D1551" s="38" t="s">
        <v>800</v>
      </c>
      <c r="E1551" s="39">
        <v>1134.5960002063282</v>
      </c>
      <c r="F1551" s="39">
        <f t="shared" si="79"/>
        <v>1248.0556002269611</v>
      </c>
      <c r="G1551" s="39">
        <f t="shared" si="80"/>
        <v>1474.9748002682268</v>
      </c>
      <c r="I1551" s="10"/>
      <c r="J1551" s="10"/>
      <c r="K1551" s="10"/>
      <c r="L1551" s="10"/>
      <c r="M1551" s="10"/>
      <c r="N1551" s="10"/>
      <c r="O1551" s="10"/>
      <c r="P1551" s="10"/>
      <c r="Q1551" s="10"/>
      <c r="R1551" s="10"/>
      <c r="S1551" s="10"/>
      <c r="T1551" s="10"/>
      <c r="BK1551" s="51">
        <v>1635000</v>
      </c>
      <c r="BL1551" s="52">
        <v>2.4071287334800302</v>
      </c>
    </row>
    <row r="1552" spans="1:64" ht="25.5" customHeight="1" thickTop="1" thickBot="1" x14ac:dyDescent="0.25">
      <c r="A1552" s="20" t="str">
        <f t="shared" si="78"/>
        <v>2365GUYRA</v>
      </c>
      <c r="B1552" s="20">
        <v>2365</v>
      </c>
      <c r="C1552" s="20" t="s">
        <v>2082</v>
      </c>
      <c r="D1552" s="21" t="s">
        <v>800</v>
      </c>
      <c r="E1552" s="22">
        <v>1134.5960002063282</v>
      </c>
      <c r="F1552" s="22">
        <f t="shared" si="79"/>
        <v>1248.0556002269611</v>
      </c>
      <c r="G1552" s="22">
        <f t="shared" si="80"/>
        <v>1474.9748002682268</v>
      </c>
      <c r="I1552" s="10"/>
      <c r="J1552" s="10"/>
      <c r="K1552" s="10"/>
      <c r="L1552" s="10"/>
      <c r="M1552" s="10"/>
      <c r="N1552" s="10"/>
      <c r="O1552" s="10"/>
      <c r="P1552" s="10"/>
      <c r="Q1552" s="10"/>
      <c r="R1552" s="10"/>
      <c r="S1552" s="10"/>
      <c r="T1552" s="10"/>
      <c r="BK1552" s="63">
        <v>1636000</v>
      </c>
      <c r="BL1552" s="64">
        <v>2.4083879696128299</v>
      </c>
    </row>
    <row r="1553" spans="1:64" ht="25.5" customHeight="1" thickTop="1" thickBot="1" x14ac:dyDescent="0.25">
      <c r="A1553" s="20" t="str">
        <f t="shared" si="78"/>
        <v>2365LLANGOTHLIN</v>
      </c>
      <c r="B1553" s="37">
        <v>2365</v>
      </c>
      <c r="C1553" s="37" t="s">
        <v>2083</v>
      </c>
      <c r="D1553" s="38" t="s">
        <v>800</v>
      </c>
      <c r="E1553" s="39">
        <v>1134.5960002063282</v>
      </c>
      <c r="F1553" s="39">
        <f t="shared" si="79"/>
        <v>1248.0556002269611</v>
      </c>
      <c r="G1553" s="39">
        <f t="shared" si="80"/>
        <v>1474.9748002682268</v>
      </c>
      <c r="I1553" s="10"/>
      <c r="J1553" s="10"/>
      <c r="K1553" s="10"/>
      <c r="L1553" s="10"/>
      <c r="M1553" s="10"/>
      <c r="N1553" s="10"/>
      <c r="O1553" s="10"/>
      <c r="P1553" s="10"/>
      <c r="Q1553" s="10"/>
      <c r="R1553" s="10"/>
      <c r="S1553" s="10"/>
      <c r="T1553" s="10"/>
      <c r="BK1553" s="51">
        <v>1637000</v>
      </c>
      <c r="BL1553" s="52">
        <v>2.40964720574563</v>
      </c>
    </row>
    <row r="1554" spans="1:64" ht="25.5" customHeight="1" thickTop="1" thickBot="1" x14ac:dyDescent="0.25">
      <c r="A1554" s="20" t="str">
        <f t="shared" si="78"/>
        <v>2365MAYBOLE</v>
      </c>
      <c r="B1554" s="20">
        <v>2365</v>
      </c>
      <c r="C1554" s="20" t="s">
        <v>2084</v>
      </c>
      <c r="D1554" s="21" t="s">
        <v>800</v>
      </c>
      <c r="E1554" s="22">
        <v>1134.5960002063282</v>
      </c>
      <c r="F1554" s="22">
        <f t="shared" si="79"/>
        <v>1248.0556002269611</v>
      </c>
      <c r="G1554" s="22">
        <f t="shared" si="80"/>
        <v>1474.9748002682268</v>
      </c>
      <c r="I1554" s="10"/>
      <c r="J1554" s="10"/>
      <c r="K1554" s="10"/>
      <c r="L1554" s="10"/>
      <c r="M1554" s="10"/>
      <c r="N1554" s="10"/>
      <c r="O1554" s="10"/>
      <c r="P1554" s="10"/>
      <c r="Q1554" s="10"/>
      <c r="R1554" s="10"/>
      <c r="S1554" s="10"/>
      <c r="T1554" s="10"/>
      <c r="BK1554" s="63">
        <v>1638000</v>
      </c>
      <c r="BL1554" s="64">
        <v>2.4109064418784301</v>
      </c>
    </row>
    <row r="1555" spans="1:64" ht="25.5" customHeight="1" thickTop="1" thickBot="1" x14ac:dyDescent="0.25">
      <c r="A1555" s="20" t="str">
        <f t="shared" si="78"/>
        <v>2365MOUNT MITCHELL</v>
      </c>
      <c r="B1555" s="37">
        <v>2365</v>
      </c>
      <c r="C1555" s="37" t="s">
        <v>2085</v>
      </c>
      <c r="D1555" s="38" t="s">
        <v>800</v>
      </c>
      <c r="E1555" s="39">
        <v>1134.5960002063282</v>
      </c>
      <c r="F1555" s="39">
        <f t="shared" si="79"/>
        <v>1248.0556002269611</v>
      </c>
      <c r="G1555" s="39">
        <f t="shared" si="80"/>
        <v>1474.9748002682268</v>
      </c>
      <c r="I1555" s="10"/>
      <c r="J1555" s="10"/>
      <c r="K1555" s="10"/>
      <c r="L1555" s="10"/>
      <c r="M1555" s="10"/>
      <c r="N1555" s="10"/>
      <c r="O1555" s="10"/>
      <c r="P1555" s="10"/>
      <c r="Q1555" s="10"/>
      <c r="R1555" s="10"/>
      <c r="S1555" s="10"/>
      <c r="T1555" s="10"/>
      <c r="BK1555" s="51">
        <v>1639000</v>
      </c>
      <c r="BL1555" s="52">
        <v>2.4121656780112302</v>
      </c>
    </row>
    <row r="1556" spans="1:64" ht="25.5" customHeight="1" thickTop="1" thickBot="1" x14ac:dyDescent="0.25">
      <c r="A1556" s="20" t="str">
        <f t="shared" si="78"/>
        <v>2365NEW VALLEY</v>
      </c>
      <c r="B1556" s="20">
        <v>2365</v>
      </c>
      <c r="C1556" s="20" t="s">
        <v>2086</v>
      </c>
      <c r="D1556" s="21" t="s">
        <v>800</v>
      </c>
      <c r="E1556" s="22">
        <v>1134.5960002063282</v>
      </c>
      <c r="F1556" s="22">
        <f t="shared" si="79"/>
        <v>1248.0556002269611</v>
      </c>
      <c r="G1556" s="22">
        <f t="shared" si="80"/>
        <v>1474.9748002682268</v>
      </c>
      <c r="I1556" s="10"/>
      <c r="J1556" s="10"/>
      <c r="K1556" s="10"/>
      <c r="L1556" s="10"/>
      <c r="M1556" s="10"/>
      <c r="N1556" s="10"/>
      <c r="O1556" s="10"/>
      <c r="P1556" s="10"/>
      <c r="Q1556" s="10"/>
      <c r="R1556" s="10"/>
      <c r="S1556" s="10"/>
      <c r="T1556" s="10"/>
      <c r="BK1556" s="63">
        <v>1640000</v>
      </c>
      <c r="BL1556" s="64">
        <v>2.4134249141440298</v>
      </c>
    </row>
    <row r="1557" spans="1:64" ht="25.5" customHeight="1" thickTop="1" thickBot="1" x14ac:dyDescent="0.25">
      <c r="A1557" s="20" t="str">
        <f t="shared" si="78"/>
        <v>2365OBAN</v>
      </c>
      <c r="B1557" s="37">
        <v>2365</v>
      </c>
      <c r="C1557" s="37" t="s">
        <v>2087</v>
      </c>
      <c r="D1557" s="38" t="s">
        <v>800</v>
      </c>
      <c r="E1557" s="39">
        <v>1134.5960002063282</v>
      </c>
      <c r="F1557" s="39">
        <f t="shared" si="79"/>
        <v>1248.0556002269611</v>
      </c>
      <c r="G1557" s="39">
        <f t="shared" si="80"/>
        <v>1474.9748002682268</v>
      </c>
      <c r="I1557" s="10"/>
      <c r="J1557" s="10"/>
      <c r="K1557" s="10"/>
      <c r="L1557" s="10"/>
      <c r="M1557" s="10"/>
      <c r="N1557" s="10"/>
      <c r="O1557" s="10"/>
      <c r="P1557" s="10"/>
      <c r="Q1557" s="10"/>
      <c r="R1557" s="10"/>
      <c r="S1557" s="10"/>
      <c r="T1557" s="10"/>
      <c r="BK1557" s="51">
        <v>1641000</v>
      </c>
      <c r="BL1557" s="52">
        <v>2.4146841502768299</v>
      </c>
    </row>
    <row r="1558" spans="1:64" ht="25.5" customHeight="1" thickTop="1" thickBot="1" x14ac:dyDescent="0.25">
      <c r="A1558" s="20" t="str">
        <f t="shared" si="78"/>
        <v>2365SOUTH GUYRA</v>
      </c>
      <c r="B1558" s="20">
        <v>2365</v>
      </c>
      <c r="C1558" s="20" t="s">
        <v>2088</v>
      </c>
      <c r="D1558" s="21" t="s">
        <v>800</v>
      </c>
      <c r="E1558" s="22">
        <v>1134.5960002063282</v>
      </c>
      <c r="F1558" s="22">
        <f t="shared" si="79"/>
        <v>1248.0556002269611</v>
      </c>
      <c r="G1558" s="22">
        <f t="shared" si="80"/>
        <v>1474.9748002682268</v>
      </c>
      <c r="I1558" s="10"/>
      <c r="J1558" s="10"/>
      <c r="K1558" s="10"/>
      <c r="L1558" s="10"/>
      <c r="M1558" s="10"/>
      <c r="N1558" s="10"/>
      <c r="O1558" s="10"/>
      <c r="P1558" s="10"/>
      <c r="Q1558" s="10"/>
      <c r="R1558" s="10"/>
      <c r="S1558" s="10"/>
      <c r="T1558" s="10"/>
      <c r="BK1558" s="63">
        <v>1642000</v>
      </c>
      <c r="BL1558" s="64">
        <v>2.41594338640963</v>
      </c>
    </row>
    <row r="1559" spans="1:64" ht="25.5" customHeight="1" thickTop="1" thickBot="1" x14ac:dyDescent="0.25">
      <c r="A1559" s="20" t="str">
        <f t="shared" si="78"/>
        <v>2365TENTERDEN</v>
      </c>
      <c r="B1559" s="37">
        <v>2365</v>
      </c>
      <c r="C1559" s="37" t="s">
        <v>2089</v>
      </c>
      <c r="D1559" s="38" t="s">
        <v>800</v>
      </c>
      <c r="E1559" s="39">
        <v>1134.5960002063282</v>
      </c>
      <c r="F1559" s="39">
        <f t="shared" si="79"/>
        <v>1248.0556002269611</v>
      </c>
      <c r="G1559" s="39">
        <f t="shared" si="80"/>
        <v>1474.9748002682268</v>
      </c>
      <c r="I1559" s="10"/>
      <c r="J1559" s="10"/>
      <c r="K1559" s="10"/>
      <c r="L1559" s="10"/>
      <c r="M1559" s="10"/>
      <c r="N1559" s="10"/>
      <c r="O1559" s="10"/>
      <c r="P1559" s="10"/>
      <c r="Q1559" s="10"/>
      <c r="R1559" s="10"/>
      <c r="S1559" s="10"/>
      <c r="T1559" s="10"/>
      <c r="BK1559" s="51">
        <v>1643000</v>
      </c>
      <c r="BL1559" s="52">
        <v>2.4172026225424301</v>
      </c>
    </row>
    <row r="1560" spans="1:64" ht="25.5" customHeight="1" thickTop="1" thickBot="1" x14ac:dyDescent="0.25">
      <c r="A1560" s="20" t="str">
        <f t="shared" si="78"/>
        <v>2365THE GULF</v>
      </c>
      <c r="B1560" s="20">
        <v>2365</v>
      </c>
      <c r="C1560" s="20" t="s">
        <v>2090</v>
      </c>
      <c r="D1560" s="21" t="s">
        <v>800</v>
      </c>
      <c r="E1560" s="22">
        <v>1134.5960002063282</v>
      </c>
      <c r="F1560" s="22">
        <f t="shared" si="79"/>
        <v>1248.0556002269611</v>
      </c>
      <c r="G1560" s="22">
        <f t="shared" si="80"/>
        <v>1474.9748002682268</v>
      </c>
      <c r="I1560" s="10"/>
      <c r="J1560" s="10"/>
      <c r="K1560" s="10"/>
      <c r="L1560" s="10"/>
      <c r="M1560" s="10"/>
      <c r="N1560" s="10"/>
      <c r="O1560" s="10"/>
      <c r="P1560" s="10"/>
      <c r="Q1560" s="10"/>
      <c r="R1560" s="10"/>
      <c r="S1560" s="10"/>
      <c r="T1560" s="10"/>
      <c r="BK1560" s="63">
        <v>1644000</v>
      </c>
      <c r="BL1560" s="64">
        <v>2.4184618586752298</v>
      </c>
    </row>
    <row r="1561" spans="1:64" ht="25.5" customHeight="1" thickTop="1" thickBot="1" x14ac:dyDescent="0.25">
      <c r="A1561" s="20" t="str">
        <f t="shared" si="78"/>
        <v>2365TUBBAMURRA</v>
      </c>
      <c r="B1561" s="37">
        <v>2365</v>
      </c>
      <c r="C1561" s="37" t="s">
        <v>2091</v>
      </c>
      <c r="D1561" s="38" t="s">
        <v>800</v>
      </c>
      <c r="E1561" s="39">
        <v>1134.5960002063282</v>
      </c>
      <c r="F1561" s="39">
        <f t="shared" si="79"/>
        <v>1248.0556002269611</v>
      </c>
      <c r="G1561" s="39">
        <f t="shared" si="80"/>
        <v>1474.9748002682268</v>
      </c>
      <c r="I1561" s="10"/>
      <c r="J1561" s="10"/>
      <c r="K1561" s="10"/>
      <c r="L1561" s="10"/>
      <c r="M1561" s="10"/>
      <c r="N1561" s="10"/>
      <c r="O1561" s="10"/>
      <c r="P1561" s="10"/>
      <c r="Q1561" s="10"/>
      <c r="R1561" s="10"/>
      <c r="S1561" s="10"/>
      <c r="T1561" s="10"/>
      <c r="BK1561" s="51">
        <v>1645000</v>
      </c>
      <c r="BL1561" s="52">
        <v>2.4197210948080299</v>
      </c>
    </row>
    <row r="1562" spans="1:64" ht="25.5" customHeight="1" thickTop="1" thickBot="1" x14ac:dyDescent="0.25">
      <c r="A1562" s="20" t="str">
        <f t="shared" si="78"/>
        <v>2365WANDSWORTH</v>
      </c>
      <c r="B1562" s="20">
        <v>2365</v>
      </c>
      <c r="C1562" s="20" t="s">
        <v>2092</v>
      </c>
      <c r="D1562" s="21" t="s">
        <v>800</v>
      </c>
      <c r="E1562" s="22">
        <v>1134.5960002063282</v>
      </c>
      <c r="F1562" s="22">
        <f t="shared" si="79"/>
        <v>1248.0556002269611</v>
      </c>
      <c r="G1562" s="22">
        <f t="shared" si="80"/>
        <v>1474.9748002682268</v>
      </c>
      <c r="I1562" s="10"/>
      <c r="J1562" s="10"/>
      <c r="K1562" s="10"/>
      <c r="L1562" s="10"/>
      <c r="M1562" s="10"/>
      <c r="N1562" s="10"/>
      <c r="O1562" s="10"/>
      <c r="P1562" s="10"/>
      <c r="Q1562" s="10"/>
      <c r="R1562" s="10"/>
      <c r="S1562" s="10"/>
      <c r="T1562" s="10"/>
      <c r="BK1562" s="63">
        <v>1646000</v>
      </c>
      <c r="BL1562" s="64">
        <v>2.42098033094083</v>
      </c>
    </row>
    <row r="1563" spans="1:64" ht="25.5" customHeight="1" thickTop="1" thickBot="1" x14ac:dyDescent="0.25">
      <c r="A1563" s="20" t="str">
        <f t="shared" si="78"/>
        <v>2369OLD MILL</v>
      </c>
      <c r="B1563" s="37">
        <v>2369</v>
      </c>
      <c r="C1563" s="37" t="s">
        <v>2093</v>
      </c>
      <c r="D1563" s="38" t="s">
        <v>800</v>
      </c>
      <c r="E1563" s="39">
        <v>993.71999973092011</v>
      </c>
      <c r="F1563" s="39">
        <f t="shared" si="79"/>
        <v>1093.0919997040121</v>
      </c>
      <c r="G1563" s="39">
        <f t="shared" si="80"/>
        <v>1291.8359996501961</v>
      </c>
      <c r="I1563" s="10"/>
      <c r="J1563" s="10"/>
      <c r="K1563" s="10"/>
      <c r="L1563" s="10"/>
      <c r="M1563" s="10"/>
      <c r="N1563" s="10"/>
      <c r="O1563" s="10"/>
      <c r="P1563" s="10"/>
      <c r="Q1563" s="10"/>
      <c r="R1563" s="10"/>
      <c r="S1563" s="10"/>
      <c r="T1563" s="10"/>
      <c r="BK1563" s="51">
        <v>1647000</v>
      </c>
      <c r="BL1563" s="52">
        <v>2.4222395670736301</v>
      </c>
    </row>
    <row r="1564" spans="1:64" ht="25.5" customHeight="1" thickTop="1" thickBot="1" x14ac:dyDescent="0.25">
      <c r="A1564" s="20" t="str">
        <f t="shared" si="78"/>
        <v>2369STANNIFER</v>
      </c>
      <c r="B1564" s="20">
        <v>2369</v>
      </c>
      <c r="C1564" s="20" t="s">
        <v>2094</v>
      </c>
      <c r="D1564" s="21" t="s">
        <v>800</v>
      </c>
      <c r="E1564" s="22">
        <v>993.71999973092011</v>
      </c>
      <c r="F1564" s="22">
        <f t="shared" si="79"/>
        <v>1093.0919997040121</v>
      </c>
      <c r="G1564" s="22">
        <f t="shared" si="80"/>
        <v>1291.8359996501961</v>
      </c>
      <c r="I1564" s="10"/>
      <c r="J1564" s="10"/>
      <c r="K1564" s="10"/>
      <c r="L1564" s="10"/>
      <c r="M1564" s="10"/>
      <c r="N1564" s="10"/>
      <c r="O1564" s="10"/>
      <c r="P1564" s="10"/>
      <c r="Q1564" s="10"/>
      <c r="R1564" s="10"/>
      <c r="S1564" s="10"/>
      <c r="T1564" s="10"/>
      <c r="BK1564" s="63">
        <v>1648000</v>
      </c>
      <c r="BL1564" s="64">
        <v>2.4234988032064302</v>
      </c>
    </row>
    <row r="1565" spans="1:64" ht="25.5" customHeight="1" thickTop="1" thickBot="1" x14ac:dyDescent="0.25">
      <c r="A1565" s="20" t="str">
        <f t="shared" si="78"/>
        <v>2369TINGHA</v>
      </c>
      <c r="B1565" s="37">
        <v>2369</v>
      </c>
      <c r="C1565" s="37" t="s">
        <v>2095</v>
      </c>
      <c r="D1565" s="38" t="s">
        <v>800</v>
      </c>
      <c r="E1565" s="39">
        <v>993.71999973092011</v>
      </c>
      <c r="F1565" s="39">
        <f t="shared" si="79"/>
        <v>1093.0919997040121</v>
      </c>
      <c r="G1565" s="39">
        <f t="shared" si="80"/>
        <v>1291.8359996501961</v>
      </c>
      <c r="I1565" s="10"/>
      <c r="J1565" s="10"/>
      <c r="K1565" s="10"/>
      <c r="L1565" s="10"/>
      <c r="M1565" s="10"/>
      <c r="N1565" s="10"/>
      <c r="O1565" s="10"/>
      <c r="P1565" s="10"/>
      <c r="Q1565" s="10"/>
      <c r="R1565" s="10"/>
      <c r="S1565" s="10"/>
      <c r="T1565" s="10"/>
      <c r="BK1565" s="51">
        <v>1649000</v>
      </c>
      <c r="BL1565" s="52">
        <v>2.4247580393392298</v>
      </c>
    </row>
    <row r="1566" spans="1:64" ht="25.5" customHeight="1" thickTop="1" thickBot="1" x14ac:dyDescent="0.25">
      <c r="A1566" s="20" t="str">
        <f t="shared" si="78"/>
        <v>2370BALD NOB</v>
      </c>
      <c r="B1566" s="20">
        <v>2370</v>
      </c>
      <c r="C1566" s="20" t="s">
        <v>2096</v>
      </c>
      <c r="D1566" s="21" t="s">
        <v>800</v>
      </c>
      <c r="E1566" s="22">
        <v>1012.870000647472</v>
      </c>
      <c r="F1566" s="22">
        <f t="shared" si="79"/>
        <v>1114.1570007122193</v>
      </c>
      <c r="G1566" s="22">
        <f t="shared" si="80"/>
        <v>1316.7310008417137</v>
      </c>
      <c r="I1566" s="10"/>
      <c r="J1566" s="10"/>
      <c r="K1566" s="10"/>
      <c r="L1566" s="10"/>
      <c r="M1566" s="10"/>
      <c r="N1566" s="10"/>
      <c r="O1566" s="10"/>
      <c r="P1566" s="10"/>
      <c r="Q1566" s="10"/>
      <c r="R1566" s="10"/>
      <c r="S1566" s="10"/>
      <c r="T1566" s="10"/>
      <c r="BK1566" s="63">
        <v>1650000</v>
      </c>
      <c r="BL1566" s="64">
        <v>2.4260172754720299</v>
      </c>
    </row>
    <row r="1567" spans="1:64" ht="25.5" customHeight="1" thickTop="1" thickBot="1" x14ac:dyDescent="0.25">
      <c r="A1567" s="20" t="str">
        <f t="shared" si="78"/>
        <v>2370DIEHARD</v>
      </c>
      <c r="B1567" s="37">
        <v>2370</v>
      </c>
      <c r="C1567" s="37" t="s">
        <v>2097</v>
      </c>
      <c r="D1567" s="38" t="s">
        <v>800</v>
      </c>
      <c r="E1567" s="39">
        <v>1012.870000647472</v>
      </c>
      <c r="F1567" s="39">
        <f t="shared" si="79"/>
        <v>1114.1570007122193</v>
      </c>
      <c r="G1567" s="39">
        <f t="shared" si="80"/>
        <v>1316.7310008417137</v>
      </c>
      <c r="I1567" s="10"/>
      <c r="J1567" s="10"/>
      <c r="K1567" s="10"/>
      <c r="L1567" s="10"/>
      <c r="M1567" s="10"/>
      <c r="N1567" s="10"/>
      <c r="O1567" s="10"/>
      <c r="P1567" s="10"/>
      <c r="Q1567" s="10"/>
      <c r="R1567" s="10"/>
      <c r="S1567" s="10"/>
      <c r="T1567" s="10"/>
      <c r="BK1567" s="51">
        <v>1651000</v>
      </c>
      <c r="BL1567" s="52">
        <v>2.42727651160483</v>
      </c>
    </row>
    <row r="1568" spans="1:64" ht="25.5" customHeight="1" thickTop="1" thickBot="1" x14ac:dyDescent="0.25">
      <c r="A1568" s="20" t="str">
        <f t="shared" si="78"/>
        <v>2370DUNDEE</v>
      </c>
      <c r="B1568" s="20">
        <v>2370</v>
      </c>
      <c r="C1568" s="20" t="s">
        <v>2098</v>
      </c>
      <c r="D1568" s="21" t="s">
        <v>800</v>
      </c>
      <c r="E1568" s="22">
        <v>1012.870000647472</v>
      </c>
      <c r="F1568" s="22">
        <f t="shared" si="79"/>
        <v>1114.1570007122193</v>
      </c>
      <c r="G1568" s="22">
        <f t="shared" si="80"/>
        <v>1316.7310008417137</v>
      </c>
      <c r="I1568" s="10"/>
      <c r="J1568" s="10"/>
      <c r="K1568" s="10"/>
      <c r="L1568" s="10"/>
      <c r="M1568" s="10"/>
      <c r="N1568" s="10"/>
      <c r="O1568" s="10"/>
      <c r="P1568" s="10"/>
      <c r="Q1568" s="10"/>
      <c r="R1568" s="10"/>
      <c r="S1568" s="10"/>
      <c r="T1568" s="10"/>
      <c r="BK1568" s="63">
        <v>1652000</v>
      </c>
      <c r="BL1568" s="64">
        <v>2.4285357477376399</v>
      </c>
    </row>
    <row r="1569" spans="1:64" ht="25.5" customHeight="1" thickTop="1" thickBot="1" x14ac:dyDescent="0.25">
      <c r="A1569" s="20" t="str">
        <f t="shared" si="78"/>
        <v>2370FURRACABAD</v>
      </c>
      <c r="B1569" s="37">
        <v>2370</v>
      </c>
      <c r="C1569" s="37" t="s">
        <v>2099</v>
      </c>
      <c r="D1569" s="38" t="s">
        <v>800</v>
      </c>
      <c r="E1569" s="39">
        <v>1012.870000647472</v>
      </c>
      <c r="F1569" s="39">
        <f t="shared" si="79"/>
        <v>1114.1570007122193</v>
      </c>
      <c r="G1569" s="39">
        <f t="shared" si="80"/>
        <v>1316.7310008417137</v>
      </c>
      <c r="I1569" s="10"/>
      <c r="J1569" s="10"/>
      <c r="K1569" s="10"/>
      <c r="L1569" s="10"/>
      <c r="M1569" s="10"/>
      <c r="N1569" s="10"/>
      <c r="O1569" s="10"/>
      <c r="P1569" s="10"/>
      <c r="Q1569" s="10"/>
      <c r="R1569" s="10"/>
      <c r="S1569" s="10"/>
      <c r="T1569" s="10"/>
      <c r="BK1569" s="51">
        <v>1653000</v>
      </c>
      <c r="BL1569" s="52">
        <v>2.42979498387044</v>
      </c>
    </row>
    <row r="1570" spans="1:64" ht="25.5" customHeight="1" thickTop="1" thickBot="1" x14ac:dyDescent="0.25">
      <c r="A1570" s="20" t="str">
        <f t="shared" si="78"/>
        <v>2370GLEN ELGIN</v>
      </c>
      <c r="B1570" s="20">
        <v>2370</v>
      </c>
      <c r="C1570" s="20" t="s">
        <v>2100</v>
      </c>
      <c r="D1570" s="21" t="s">
        <v>800</v>
      </c>
      <c r="E1570" s="22">
        <v>1012.870000647472</v>
      </c>
      <c r="F1570" s="22">
        <f t="shared" si="79"/>
        <v>1114.1570007122193</v>
      </c>
      <c r="G1570" s="22">
        <f t="shared" si="80"/>
        <v>1316.7310008417137</v>
      </c>
      <c r="I1570" s="10"/>
      <c r="J1570" s="10"/>
      <c r="K1570" s="10"/>
      <c r="L1570" s="10"/>
      <c r="M1570" s="10"/>
      <c r="N1570" s="10"/>
      <c r="O1570" s="10"/>
      <c r="P1570" s="10"/>
      <c r="Q1570" s="10"/>
      <c r="R1570" s="10"/>
      <c r="S1570" s="10"/>
      <c r="T1570" s="10"/>
      <c r="BK1570" s="63">
        <v>1654000</v>
      </c>
      <c r="BL1570" s="64">
        <v>2.4310542200032299</v>
      </c>
    </row>
    <row r="1571" spans="1:64" ht="25.5" customHeight="1" thickTop="1" thickBot="1" x14ac:dyDescent="0.25">
      <c r="A1571" s="20" t="str">
        <f t="shared" si="78"/>
        <v>2370GLEN INNES</v>
      </c>
      <c r="B1571" s="37">
        <v>2370</v>
      </c>
      <c r="C1571" s="37" t="s">
        <v>2101</v>
      </c>
      <c r="D1571" s="38" t="s">
        <v>800</v>
      </c>
      <c r="E1571" s="39">
        <v>1012.870000647472</v>
      </c>
      <c r="F1571" s="39">
        <f t="shared" si="79"/>
        <v>1114.1570007122193</v>
      </c>
      <c r="G1571" s="39">
        <f t="shared" si="80"/>
        <v>1316.7310008417137</v>
      </c>
      <c r="I1571" s="10"/>
      <c r="J1571" s="10"/>
      <c r="K1571" s="10"/>
      <c r="L1571" s="10"/>
      <c r="M1571" s="10"/>
      <c r="N1571" s="10"/>
      <c r="O1571" s="10"/>
      <c r="P1571" s="10"/>
      <c r="Q1571" s="10"/>
      <c r="R1571" s="10"/>
      <c r="S1571" s="10"/>
      <c r="T1571" s="10"/>
      <c r="BK1571" s="51">
        <v>1655000</v>
      </c>
      <c r="BL1571" s="52">
        <v>2.43231345613603</v>
      </c>
    </row>
    <row r="1572" spans="1:64" ht="25.5" customHeight="1" thickTop="1" thickBot="1" x14ac:dyDescent="0.25">
      <c r="A1572" s="20" t="str">
        <f t="shared" si="78"/>
        <v>2370KINGSGATE</v>
      </c>
      <c r="B1572" s="20">
        <v>2370</v>
      </c>
      <c r="C1572" s="20" t="s">
        <v>2102</v>
      </c>
      <c r="D1572" s="21" t="s">
        <v>800</v>
      </c>
      <c r="E1572" s="22">
        <v>1012.870000647472</v>
      </c>
      <c r="F1572" s="22">
        <f t="shared" si="79"/>
        <v>1114.1570007122193</v>
      </c>
      <c r="G1572" s="22">
        <f t="shared" si="80"/>
        <v>1316.7310008417137</v>
      </c>
      <c r="I1572" s="10"/>
      <c r="J1572" s="10"/>
      <c r="K1572" s="10"/>
      <c r="L1572" s="10"/>
      <c r="M1572" s="10"/>
      <c r="N1572" s="10"/>
      <c r="O1572" s="10"/>
      <c r="P1572" s="10"/>
      <c r="Q1572" s="10"/>
      <c r="R1572" s="10"/>
      <c r="S1572" s="10"/>
      <c r="T1572" s="10"/>
      <c r="BK1572" s="63">
        <v>1656000</v>
      </c>
      <c r="BL1572" s="64">
        <v>2.4335726922688301</v>
      </c>
    </row>
    <row r="1573" spans="1:64" ht="25.5" customHeight="1" thickTop="1" thickBot="1" x14ac:dyDescent="0.25">
      <c r="A1573" s="20" t="str">
        <f t="shared" si="78"/>
        <v>2370KINGSLAND</v>
      </c>
      <c r="B1573" s="37">
        <v>2370</v>
      </c>
      <c r="C1573" s="37" t="s">
        <v>2103</v>
      </c>
      <c r="D1573" s="38" t="s">
        <v>800</v>
      </c>
      <c r="E1573" s="39">
        <v>1012.870000647472</v>
      </c>
      <c r="F1573" s="39">
        <f t="shared" si="79"/>
        <v>1114.1570007122193</v>
      </c>
      <c r="G1573" s="39">
        <f t="shared" si="80"/>
        <v>1316.7310008417137</v>
      </c>
      <c r="I1573" s="10"/>
      <c r="J1573" s="10"/>
      <c r="K1573" s="10"/>
      <c r="L1573" s="10"/>
      <c r="M1573" s="10"/>
      <c r="N1573" s="10"/>
      <c r="O1573" s="10"/>
      <c r="P1573" s="10"/>
      <c r="Q1573" s="10"/>
      <c r="R1573" s="10"/>
      <c r="S1573" s="10"/>
      <c r="T1573" s="10"/>
      <c r="BK1573" s="51">
        <v>1657000</v>
      </c>
      <c r="BL1573" s="52">
        <v>2.43483192840164</v>
      </c>
    </row>
    <row r="1574" spans="1:64" ht="25.5" customHeight="1" thickTop="1" thickBot="1" x14ac:dyDescent="0.25">
      <c r="A1574" s="20" t="str">
        <f t="shared" si="78"/>
        <v>2370KOOKABOOKRA</v>
      </c>
      <c r="B1574" s="20">
        <v>2370</v>
      </c>
      <c r="C1574" s="20" t="s">
        <v>2104</v>
      </c>
      <c r="D1574" s="21" t="s">
        <v>800</v>
      </c>
      <c r="E1574" s="22">
        <v>1012.870000647472</v>
      </c>
      <c r="F1574" s="22">
        <f t="shared" si="79"/>
        <v>1114.1570007122193</v>
      </c>
      <c r="G1574" s="22">
        <f t="shared" si="80"/>
        <v>1316.7310008417137</v>
      </c>
      <c r="I1574" s="10"/>
      <c r="J1574" s="10"/>
      <c r="K1574" s="10"/>
      <c r="L1574" s="10"/>
      <c r="M1574" s="10"/>
      <c r="N1574" s="10"/>
      <c r="O1574" s="10"/>
      <c r="P1574" s="10"/>
      <c r="Q1574" s="10"/>
      <c r="R1574" s="10"/>
      <c r="S1574" s="10"/>
      <c r="T1574" s="10"/>
      <c r="BK1574" s="63">
        <v>1658000</v>
      </c>
      <c r="BL1574" s="64">
        <v>2.4360911645344401</v>
      </c>
    </row>
    <row r="1575" spans="1:64" ht="25.5" customHeight="1" thickTop="1" thickBot="1" x14ac:dyDescent="0.25">
      <c r="A1575" s="20" t="str">
        <f t="shared" si="78"/>
        <v>2370LAMBS VALLEY</v>
      </c>
      <c r="B1575" s="37">
        <v>2370</v>
      </c>
      <c r="C1575" s="37" t="s">
        <v>1836</v>
      </c>
      <c r="D1575" s="38" t="s">
        <v>800</v>
      </c>
      <c r="E1575" s="39">
        <v>1012.870000647472</v>
      </c>
      <c r="F1575" s="39">
        <f t="shared" si="79"/>
        <v>1114.1570007122193</v>
      </c>
      <c r="G1575" s="39">
        <f t="shared" si="80"/>
        <v>1316.7310008417137</v>
      </c>
      <c r="I1575" s="10"/>
      <c r="J1575" s="10"/>
      <c r="K1575" s="10"/>
      <c r="L1575" s="10"/>
      <c r="M1575" s="10"/>
      <c r="N1575" s="10"/>
      <c r="O1575" s="10"/>
      <c r="P1575" s="10"/>
      <c r="Q1575" s="10"/>
      <c r="R1575" s="10"/>
      <c r="S1575" s="10"/>
      <c r="T1575" s="10"/>
      <c r="BK1575" s="51">
        <v>1659000</v>
      </c>
      <c r="BL1575" s="52">
        <v>2.43735040066723</v>
      </c>
    </row>
    <row r="1576" spans="1:64" ht="25.5" customHeight="1" thickTop="1" thickBot="1" x14ac:dyDescent="0.25">
      <c r="A1576" s="20" t="str">
        <f t="shared" si="78"/>
        <v>2370MATHESON</v>
      </c>
      <c r="B1576" s="20">
        <v>2370</v>
      </c>
      <c r="C1576" s="20" t="s">
        <v>2105</v>
      </c>
      <c r="D1576" s="21" t="s">
        <v>800</v>
      </c>
      <c r="E1576" s="22">
        <v>1012.870000647472</v>
      </c>
      <c r="F1576" s="22">
        <f t="shared" si="79"/>
        <v>1114.1570007122193</v>
      </c>
      <c r="G1576" s="22">
        <f t="shared" si="80"/>
        <v>1316.7310008417137</v>
      </c>
      <c r="I1576" s="10"/>
      <c r="J1576" s="10"/>
      <c r="K1576" s="10"/>
      <c r="L1576" s="10"/>
      <c r="M1576" s="10"/>
      <c r="N1576" s="10"/>
      <c r="O1576" s="10"/>
      <c r="P1576" s="10"/>
      <c r="Q1576" s="10"/>
      <c r="R1576" s="10"/>
      <c r="S1576" s="10"/>
      <c r="T1576" s="10"/>
      <c r="BK1576" s="63">
        <v>1660000</v>
      </c>
      <c r="BL1576" s="64">
        <v>2.4386096368000301</v>
      </c>
    </row>
    <row r="1577" spans="1:64" ht="25.5" customHeight="1" thickTop="1" thickBot="1" x14ac:dyDescent="0.25">
      <c r="A1577" s="20" t="str">
        <f t="shared" si="78"/>
        <v>2370MOGGS SWAMP</v>
      </c>
      <c r="B1577" s="37">
        <v>2370</v>
      </c>
      <c r="C1577" s="37" t="s">
        <v>2106</v>
      </c>
      <c r="D1577" s="38" t="s">
        <v>800</v>
      </c>
      <c r="E1577" s="39">
        <v>1012.870000647472</v>
      </c>
      <c r="F1577" s="39">
        <f t="shared" si="79"/>
        <v>1114.1570007122193</v>
      </c>
      <c r="G1577" s="39">
        <f t="shared" si="80"/>
        <v>1316.7310008417137</v>
      </c>
      <c r="I1577" s="10"/>
      <c r="J1577" s="10"/>
      <c r="K1577" s="10"/>
      <c r="L1577" s="10"/>
      <c r="M1577" s="10"/>
      <c r="N1577" s="10"/>
      <c r="O1577" s="10"/>
      <c r="P1577" s="10"/>
      <c r="Q1577" s="10"/>
      <c r="R1577" s="10"/>
      <c r="S1577" s="10"/>
      <c r="T1577" s="10"/>
      <c r="BK1577" s="51">
        <v>1661000</v>
      </c>
      <c r="BL1577" s="52">
        <v>2.4398688729328399</v>
      </c>
    </row>
    <row r="1578" spans="1:64" ht="25.5" customHeight="1" thickTop="1" thickBot="1" x14ac:dyDescent="0.25">
      <c r="A1578" s="20" t="str">
        <f t="shared" si="78"/>
        <v>2370NEWTON BOYD</v>
      </c>
      <c r="B1578" s="20">
        <v>2370</v>
      </c>
      <c r="C1578" s="20" t="s">
        <v>2107</v>
      </c>
      <c r="D1578" s="21" t="s">
        <v>800</v>
      </c>
      <c r="E1578" s="22">
        <v>1012.870000647472</v>
      </c>
      <c r="F1578" s="22">
        <f t="shared" si="79"/>
        <v>1114.1570007122193</v>
      </c>
      <c r="G1578" s="22">
        <f t="shared" si="80"/>
        <v>1316.7310008417137</v>
      </c>
      <c r="I1578" s="10"/>
      <c r="J1578" s="10"/>
      <c r="K1578" s="10"/>
      <c r="L1578" s="10"/>
      <c r="M1578" s="10"/>
      <c r="N1578" s="10"/>
      <c r="O1578" s="10"/>
      <c r="P1578" s="10"/>
      <c r="Q1578" s="10"/>
      <c r="R1578" s="10"/>
      <c r="S1578" s="10"/>
      <c r="T1578" s="10"/>
      <c r="BK1578" s="63">
        <v>1662000</v>
      </c>
      <c r="BL1578" s="64">
        <v>2.44112810906564</v>
      </c>
    </row>
    <row r="1579" spans="1:64" ht="25.5" customHeight="1" thickTop="1" thickBot="1" x14ac:dyDescent="0.25">
      <c r="A1579" s="20" t="str">
        <f t="shared" si="78"/>
        <v>2370PINKETT</v>
      </c>
      <c r="B1579" s="37">
        <v>2370</v>
      </c>
      <c r="C1579" s="37" t="s">
        <v>2108</v>
      </c>
      <c r="D1579" s="38" t="s">
        <v>800</v>
      </c>
      <c r="E1579" s="39">
        <v>1012.870000647472</v>
      </c>
      <c r="F1579" s="39">
        <f t="shared" si="79"/>
        <v>1114.1570007122193</v>
      </c>
      <c r="G1579" s="39">
        <f t="shared" si="80"/>
        <v>1316.7310008417137</v>
      </c>
      <c r="I1579" s="10"/>
      <c r="J1579" s="10"/>
      <c r="K1579" s="10"/>
      <c r="L1579" s="10"/>
      <c r="M1579" s="10"/>
      <c r="N1579" s="10"/>
      <c r="O1579" s="10"/>
      <c r="P1579" s="10"/>
      <c r="Q1579" s="10"/>
      <c r="R1579" s="10"/>
      <c r="S1579" s="10"/>
      <c r="T1579" s="10"/>
      <c r="BK1579" s="51">
        <v>1663000</v>
      </c>
      <c r="BL1579" s="52">
        <v>2.4423873451984401</v>
      </c>
    </row>
    <row r="1580" spans="1:64" ht="25.5" customHeight="1" thickTop="1" thickBot="1" x14ac:dyDescent="0.25">
      <c r="A1580" s="20" t="str">
        <f t="shared" si="78"/>
        <v>2370RANGERS VALLEY</v>
      </c>
      <c r="B1580" s="20">
        <v>2370</v>
      </c>
      <c r="C1580" s="20" t="s">
        <v>2109</v>
      </c>
      <c r="D1580" s="21" t="s">
        <v>800</v>
      </c>
      <c r="E1580" s="22">
        <v>1012.870000647472</v>
      </c>
      <c r="F1580" s="22">
        <f t="shared" si="79"/>
        <v>1114.1570007122193</v>
      </c>
      <c r="G1580" s="22">
        <f t="shared" si="80"/>
        <v>1316.7310008417137</v>
      </c>
      <c r="I1580" s="10"/>
      <c r="J1580" s="10"/>
      <c r="K1580" s="10"/>
      <c r="L1580" s="10"/>
      <c r="M1580" s="10"/>
      <c r="N1580" s="10"/>
      <c r="O1580" s="10"/>
      <c r="P1580" s="10"/>
      <c r="Q1580" s="10"/>
      <c r="R1580" s="10"/>
      <c r="S1580" s="10"/>
      <c r="T1580" s="10"/>
      <c r="BK1580" s="63">
        <v>1664000</v>
      </c>
      <c r="BL1580" s="64">
        <v>2.4436465813312398</v>
      </c>
    </row>
    <row r="1581" spans="1:64" ht="25.5" customHeight="1" thickTop="1" thickBot="1" x14ac:dyDescent="0.25">
      <c r="A1581" s="20" t="str">
        <f t="shared" si="78"/>
        <v>2370RED RANGE</v>
      </c>
      <c r="B1581" s="37">
        <v>2370</v>
      </c>
      <c r="C1581" s="37" t="s">
        <v>2110</v>
      </c>
      <c r="D1581" s="38" t="s">
        <v>800</v>
      </c>
      <c r="E1581" s="39">
        <v>1012.870000647472</v>
      </c>
      <c r="F1581" s="39">
        <f t="shared" si="79"/>
        <v>1114.1570007122193</v>
      </c>
      <c r="G1581" s="39">
        <f t="shared" si="80"/>
        <v>1316.7310008417137</v>
      </c>
      <c r="I1581" s="10"/>
      <c r="J1581" s="10"/>
      <c r="K1581" s="10"/>
      <c r="L1581" s="10"/>
      <c r="M1581" s="10"/>
      <c r="N1581" s="10"/>
      <c r="O1581" s="10"/>
      <c r="P1581" s="10"/>
      <c r="Q1581" s="10"/>
      <c r="R1581" s="10"/>
      <c r="S1581" s="10"/>
      <c r="T1581" s="10"/>
      <c r="BK1581" s="51">
        <v>1665000</v>
      </c>
      <c r="BL1581" s="52">
        <v>2.4449058174640399</v>
      </c>
    </row>
    <row r="1582" spans="1:64" ht="25.5" customHeight="1" thickTop="1" thickBot="1" x14ac:dyDescent="0.25">
      <c r="A1582" s="20" t="str">
        <f t="shared" si="78"/>
        <v>2370REDDESTONE</v>
      </c>
      <c r="B1582" s="20">
        <v>2370</v>
      </c>
      <c r="C1582" s="20" t="s">
        <v>2111</v>
      </c>
      <c r="D1582" s="21" t="s">
        <v>800</v>
      </c>
      <c r="E1582" s="22">
        <v>1012.870000647472</v>
      </c>
      <c r="F1582" s="22">
        <f t="shared" si="79"/>
        <v>1114.1570007122193</v>
      </c>
      <c r="G1582" s="22">
        <f t="shared" si="80"/>
        <v>1316.7310008417137</v>
      </c>
      <c r="I1582" s="10"/>
      <c r="J1582" s="10"/>
      <c r="K1582" s="10"/>
      <c r="L1582" s="10"/>
      <c r="M1582" s="10"/>
      <c r="N1582" s="10"/>
      <c r="O1582" s="10"/>
      <c r="P1582" s="10"/>
      <c r="Q1582" s="10"/>
      <c r="R1582" s="10"/>
      <c r="S1582" s="10"/>
      <c r="T1582" s="10"/>
      <c r="BK1582" s="63">
        <v>1666000</v>
      </c>
      <c r="BL1582" s="64">
        <v>2.44616505359684</v>
      </c>
    </row>
    <row r="1583" spans="1:64" ht="25.5" customHeight="1" thickTop="1" thickBot="1" x14ac:dyDescent="0.25">
      <c r="A1583" s="20" t="str">
        <f t="shared" si="78"/>
        <v>2370SHANNON VALE</v>
      </c>
      <c r="B1583" s="37">
        <v>2370</v>
      </c>
      <c r="C1583" s="37" t="s">
        <v>2112</v>
      </c>
      <c r="D1583" s="38" t="s">
        <v>800</v>
      </c>
      <c r="E1583" s="39">
        <v>1012.870000647472</v>
      </c>
      <c r="F1583" s="39">
        <f t="shared" si="79"/>
        <v>1114.1570007122193</v>
      </c>
      <c r="G1583" s="39">
        <f t="shared" si="80"/>
        <v>1316.7310008417137</v>
      </c>
      <c r="I1583" s="10"/>
      <c r="J1583" s="10"/>
      <c r="K1583" s="10"/>
      <c r="L1583" s="10"/>
      <c r="M1583" s="10"/>
      <c r="N1583" s="10"/>
      <c r="O1583" s="10"/>
      <c r="P1583" s="10"/>
      <c r="Q1583" s="10"/>
      <c r="R1583" s="10"/>
      <c r="S1583" s="10"/>
      <c r="T1583" s="10"/>
      <c r="BK1583" s="51">
        <v>1667000</v>
      </c>
      <c r="BL1583" s="52">
        <v>2.4474242897296401</v>
      </c>
    </row>
    <row r="1584" spans="1:64" ht="25.5" customHeight="1" thickTop="1" thickBot="1" x14ac:dyDescent="0.25">
      <c r="A1584" s="20" t="str">
        <f t="shared" si="78"/>
        <v>2370STONEHENGE</v>
      </c>
      <c r="B1584" s="20">
        <v>2370</v>
      </c>
      <c r="C1584" s="20" t="s">
        <v>2113</v>
      </c>
      <c r="D1584" s="21" t="s">
        <v>800</v>
      </c>
      <c r="E1584" s="22">
        <v>1012.870000647472</v>
      </c>
      <c r="F1584" s="22">
        <f t="shared" si="79"/>
        <v>1114.1570007122193</v>
      </c>
      <c r="G1584" s="22">
        <f t="shared" si="80"/>
        <v>1316.7310008417137</v>
      </c>
      <c r="I1584" s="10"/>
      <c r="J1584" s="10"/>
      <c r="K1584" s="10"/>
      <c r="L1584" s="10"/>
      <c r="M1584" s="10"/>
      <c r="N1584" s="10"/>
      <c r="O1584" s="10"/>
      <c r="P1584" s="10"/>
      <c r="Q1584" s="10"/>
      <c r="R1584" s="10"/>
      <c r="S1584" s="10"/>
      <c r="T1584" s="10"/>
      <c r="BK1584" s="63">
        <v>1668000</v>
      </c>
      <c r="BL1584" s="64">
        <v>2.4486835258624402</v>
      </c>
    </row>
    <row r="1585" spans="1:64" ht="25.5" customHeight="1" thickTop="1" thickBot="1" x14ac:dyDescent="0.25">
      <c r="A1585" s="20" t="str">
        <f t="shared" si="78"/>
        <v>2370SWAN VALE</v>
      </c>
      <c r="B1585" s="37">
        <v>2370</v>
      </c>
      <c r="C1585" s="37" t="s">
        <v>2114</v>
      </c>
      <c r="D1585" s="38" t="s">
        <v>800</v>
      </c>
      <c r="E1585" s="39">
        <v>1012.870000647472</v>
      </c>
      <c r="F1585" s="39">
        <f t="shared" si="79"/>
        <v>1114.1570007122193</v>
      </c>
      <c r="G1585" s="39">
        <f t="shared" si="80"/>
        <v>1316.7310008417137</v>
      </c>
      <c r="I1585" s="10"/>
      <c r="J1585" s="10"/>
      <c r="K1585" s="10"/>
      <c r="L1585" s="10"/>
      <c r="M1585" s="10"/>
      <c r="N1585" s="10"/>
      <c r="O1585" s="10"/>
      <c r="P1585" s="10"/>
      <c r="Q1585" s="10"/>
      <c r="R1585" s="10"/>
      <c r="S1585" s="10"/>
      <c r="T1585" s="10"/>
      <c r="BK1585" s="51">
        <v>1669000</v>
      </c>
      <c r="BL1585" s="52">
        <v>2.4499427619952399</v>
      </c>
    </row>
    <row r="1586" spans="1:64" ht="25.5" customHeight="1" thickTop="1" thickBot="1" x14ac:dyDescent="0.25">
      <c r="A1586" s="20" t="str">
        <f t="shared" si="78"/>
        <v>2370WELLINGROVE</v>
      </c>
      <c r="B1586" s="20">
        <v>2370</v>
      </c>
      <c r="C1586" s="20" t="s">
        <v>2115</v>
      </c>
      <c r="D1586" s="21" t="s">
        <v>800</v>
      </c>
      <c r="E1586" s="22">
        <v>1012.870000647472</v>
      </c>
      <c r="F1586" s="22">
        <f t="shared" si="79"/>
        <v>1114.1570007122193</v>
      </c>
      <c r="G1586" s="22">
        <f t="shared" si="80"/>
        <v>1316.7310008417137</v>
      </c>
      <c r="I1586" s="10"/>
      <c r="J1586" s="10"/>
      <c r="K1586" s="10"/>
      <c r="L1586" s="10"/>
      <c r="M1586" s="10"/>
      <c r="N1586" s="10"/>
      <c r="O1586" s="10"/>
      <c r="P1586" s="10"/>
      <c r="Q1586" s="10"/>
      <c r="R1586" s="10"/>
      <c r="S1586" s="10"/>
      <c r="T1586" s="10"/>
      <c r="BK1586" s="63">
        <v>1670000</v>
      </c>
      <c r="BL1586" s="64">
        <v>2.45120199812804</v>
      </c>
    </row>
    <row r="1587" spans="1:64" ht="25.5" customHeight="1" thickTop="1" thickBot="1" x14ac:dyDescent="0.25">
      <c r="A1587" s="20" t="str">
        <f t="shared" si="78"/>
        <v>2370YARROWFORD</v>
      </c>
      <c r="B1587" s="37">
        <v>2370</v>
      </c>
      <c r="C1587" s="37" t="s">
        <v>2116</v>
      </c>
      <c r="D1587" s="38" t="s">
        <v>800</v>
      </c>
      <c r="E1587" s="39">
        <v>1012.870000647472</v>
      </c>
      <c r="F1587" s="39">
        <f t="shared" si="79"/>
        <v>1114.1570007122193</v>
      </c>
      <c r="G1587" s="39">
        <f t="shared" si="80"/>
        <v>1316.7310008417137</v>
      </c>
      <c r="I1587" s="10"/>
      <c r="J1587" s="10"/>
      <c r="K1587" s="10"/>
      <c r="L1587" s="10"/>
      <c r="M1587" s="10"/>
      <c r="N1587" s="10"/>
      <c r="O1587" s="10"/>
      <c r="P1587" s="10"/>
      <c r="Q1587" s="10"/>
      <c r="R1587" s="10"/>
      <c r="S1587" s="10"/>
      <c r="T1587" s="10"/>
      <c r="BK1587" s="51">
        <v>1671000</v>
      </c>
      <c r="BL1587" s="52">
        <v>2.4524612342608401</v>
      </c>
    </row>
    <row r="1588" spans="1:64" ht="25.5" customHeight="1" thickTop="1" thickBot="1" x14ac:dyDescent="0.25">
      <c r="A1588" s="20" t="str">
        <f t="shared" si="78"/>
        <v>2371CAPOOMPETA</v>
      </c>
      <c r="B1588" s="20">
        <v>2371</v>
      </c>
      <c r="C1588" s="20" t="s">
        <v>2117</v>
      </c>
      <c r="D1588" s="21" t="s">
        <v>800</v>
      </c>
      <c r="E1588" s="22">
        <v>1072.369999745704</v>
      </c>
      <c r="F1588" s="22">
        <f t="shared" si="79"/>
        <v>1179.6069997202746</v>
      </c>
      <c r="G1588" s="22">
        <f t="shared" si="80"/>
        <v>1394.0809996694154</v>
      </c>
      <c r="I1588" s="10"/>
      <c r="J1588" s="10"/>
      <c r="K1588" s="10"/>
      <c r="L1588" s="10"/>
      <c r="M1588" s="10"/>
      <c r="N1588" s="10"/>
      <c r="O1588" s="10"/>
      <c r="P1588" s="10"/>
      <c r="Q1588" s="10"/>
      <c r="R1588" s="10"/>
      <c r="S1588" s="10"/>
      <c r="T1588" s="10"/>
      <c r="BK1588" s="63">
        <v>1672000</v>
      </c>
      <c r="BL1588" s="64">
        <v>2.4537204703936402</v>
      </c>
    </row>
    <row r="1589" spans="1:64" ht="25.5" customHeight="1" thickTop="1" thickBot="1" x14ac:dyDescent="0.25">
      <c r="A1589" s="20" t="str">
        <f t="shared" si="78"/>
        <v>2371DEEPWATER</v>
      </c>
      <c r="B1589" s="37">
        <v>2371</v>
      </c>
      <c r="C1589" s="37" t="s">
        <v>2118</v>
      </c>
      <c r="D1589" s="38" t="s">
        <v>800</v>
      </c>
      <c r="E1589" s="39">
        <v>1072.369999745704</v>
      </c>
      <c r="F1589" s="39">
        <f t="shared" si="79"/>
        <v>1179.6069997202746</v>
      </c>
      <c r="G1589" s="39">
        <f t="shared" si="80"/>
        <v>1394.0809996694154</v>
      </c>
      <c r="I1589" s="10"/>
      <c r="J1589" s="10"/>
      <c r="K1589" s="10"/>
      <c r="L1589" s="10"/>
      <c r="M1589" s="10"/>
      <c r="N1589" s="10"/>
      <c r="O1589" s="10"/>
      <c r="P1589" s="10"/>
      <c r="Q1589" s="10"/>
      <c r="R1589" s="10"/>
      <c r="S1589" s="10"/>
      <c r="T1589" s="10"/>
      <c r="BK1589" s="51">
        <v>1673000</v>
      </c>
      <c r="BL1589" s="52">
        <v>2.4549797065264398</v>
      </c>
    </row>
    <row r="1590" spans="1:64" ht="25.5" customHeight="1" thickTop="1" thickBot="1" x14ac:dyDescent="0.25">
      <c r="A1590" s="20" t="str">
        <f t="shared" si="78"/>
        <v>2371EMMAVILLE</v>
      </c>
      <c r="B1590" s="20">
        <v>2371</v>
      </c>
      <c r="C1590" s="20" t="s">
        <v>2119</v>
      </c>
      <c r="D1590" s="21" t="s">
        <v>800</v>
      </c>
      <c r="E1590" s="22">
        <v>1072.369999745704</v>
      </c>
      <c r="F1590" s="22">
        <f t="shared" si="79"/>
        <v>1179.6069997202746</v>
      </c>
      <c r="G1590" s="22">
        <f t="shared" si="80"/>
        <v>1394.0809996694154</v>
      </c>
      <c r="I1590" s="10"/>
      <c r="J1590" s="10"/>
      <c r="K1590" s="10"/>
      <c r="L1590" s="10"/>
      <c r="M1590" s="10"/>
      <c r="N1590" s="10"/>
      <c r="O1590" s="10"/>
      <c r="P1590" s="10"/>
      <c r="Q1590" s="10"/>
      <c r="R1590" s="10"/>
      <c r="S1590" s="10"/>
      <c r="T1590" s="10"/>
      <c r="BK1590" s="63">
        <v>1674000</v>
      </c>
      <c r="BL1590" s="64">
        <v>2.4562389426592399</v>
      </c>
    </row>
    <row r="1591" spans="1:64" ht="25.5" customHeight="1" thickTop="1" thickBot="1" x14ac:dyDescent="0.25">
      <c r="A1591" s="20" t="str">
        <f t="shared" si="78"/>
        <v>2371ROCKY CREEK</v>
      </c>
      <c r="B1591" s="37">
        <v>2371</v>
      </c>
      <c r="C1591" s="37" t="s">
        <v>2120</v>
      </c>
      <c r="D1591" s="38" t="s">
        <v>800</v>
      </c>
      <c r="E1591" s="39">
        <v>1072.369999745704</v>
      </c>
      <c r="F1591" s="39">
        <f t="shared" si="79"/>
        <v>1179.6069997202746</v>
      </c>
      <c r="G1591" s="39">
        <f t="shared" si="80"/>
        <v>1394.0809996694154</v>
      </c>
      <c r="I1591" s="10"/>
      <c r="J1591" s="10"/>
      <c r="K1591" s="10"/>
      <c r="L1591" s="10"/>
      <c r="M1591" s="10"/>
      <c r="N1591" s="10"/>
      <c r="O1591" s="10"/>
      <c r="P1591" s="10"/>
      <c r="Q1591" s="10"/>
      <c r="R1591" s="10"/>
      <c r="S1591" s="10"/>
      <c r="T1591" s="10"/>
      <c r="BK1591" s="51">
        <v>1675000</v>
      </c>
      <c r="BL1591" s="52">
        <v>2.45749817879204</v>
      </c>
    </row>
    <row r="1592" spans="1:64" ht="25.5" customHeight="1" thickTop="1" thickBot="1" x14ac:dyDescent="0.25">
      <c r="A1592" s="20" t="str">
        <f t="shared" si="78"/>
        <v>2371STANNUM</v>
      </c>
      <c r="B1592" s="20">
        <v>2371</v>
      </c>
      <c r="C1592" s="20" t="s">
        <v>2121</v>
      </c>
      <c r="D1592" s="21" t="s">
        <v>800</v>
      </c>
      <c r="E1592" s="22">
        <v>1072.369999745704</v>
      </c>
      <c r="F1592" s="22">
        <f t="shared" si="79"/>
        <v>1179.6069997202746</v>
      </c>
      <c r="G1592" s="22">
        <f t="shared" si="80"/>
        <v>1394.0809996694154</v>
      </c>
      <c r="I1592" s="10"/>
      <c r="J1592" s="10"/>
      <c r="K1592" s="10"/>
      <c r="L1592" s="10"/>
      <c r="M1592" s="10"/>
      <c r="N1592" s="10"/>
      <c r="O1592" s="10"/>
      <c r="P1592" s="10"/>
      <c r="Q1592" s="10"/>
      <c r="R1592" s="10"/>
      <c r="S1592" s="10"/>
      <c r="T1592" s="10"/>
      <c r="BK1592" s="63">
        <v>1676000</v>
      </c>
      <c r="BL1592" s="64">
        <v>2.4587574149248401</v>
      </c>
    </row>
    <row r="1593" spans="1:64" ht="25.5" customHeight="1" thickTop="1" thickBot="1" x14ac:dyDescent="0.25">
      <c r="A1593" s="20" t="str">
        <f t="shared" si="78"/>
        <v>2371TORRINGTON</v>
      </c>
      <c r="B1593" s="37">
        <v>2371</v>
      </c>
      <c r="C1593" s="37" t="s">
        <v>2122</v>
      </c>
      <c r="D1593" s="38" t="s">
        <v>800</v>
      </c>
      <c r="E1593" s="39">
        <v>1072.369999745704</v>
      </c>
      <c r="F1593" s="39">
        <f t="shared" si="79"/>
        <v>1179.6069997202746</v>
      </c>
      <c r="G1593" s="39">
        <f t="shared" si="80"/>
        <v>1394.0809996694154</v>
      </c>
      <c r="I1593" s="10"/>
      <c r="J1593" s="10"/>
      <c r="K1593" s="10"/>
      <c r="L1593" s="10"/>
      <c r="M1593" s="10"/>
      <c r="N1593" s="10"/>
      <c r="O1593" s="10"/>
      <c r="P1593" s="10"/>
      <c r="Q1593" s="10"/>
      <c r="R1593" s="10"/>
      <c r="S1593" s="10"/>
      <c r="T1593" s="10"/>
      <c r="BK1593" s="51">
        <v>1677000</v>
      </c>
      <c r="BL1593" s="52">
        <v>2.4600166510576398</v>
      </c>
    </row>
    <row r="1594" spans="1:64" ht="25.5" customHeight="1" thickTop="1" thickBot="1" x14ac:dyDescent="0.25">
      <c r="A1594" s="20" t="str">
        <f t="shared" si="78"/>
        <v>2371WELLINGTON VALE</v>
      </c>
      <c r="B1594" s="20">
        <v>2371</v>
      </c>
      <c r="C1594" s="20" t="s">
        <v>2123</v>
      </c>
      <c r="D1594" s="21" t="s">
        <v>800</v>
      </c>
      <c r="E1594" s="22">
        <v>1072.369999745704</v>
      </c>
      <c r="F1594" s="22">
        <f t="shared" si="79"/>
        <v>1179.6069997202746</v>
      </c>
      <c r="G1594" s="22">
        <f t="shared" si="80"/>
        <v>1394.0809996694154</v>
      </c>
      <c r="I1594" s="10"/>
      <c r="J1594" s="10"/>
      <c r="K1594" s="10"/>
      <c r="L1594" s="10"/>
      <c r="M1594" s="10"/>
      <c r="N1594" s="10"/>
      <c r="O1594" s="10"/>
      <c r="P1594" s="10"/>
      <c r="Q1594" s="10"/>
      <c r="R1594" s="10"/>
      <c r="S1594" s="10"/>
      <c r="T1594" s="10"/>
      <c r="BK1594" s="63">
        <v>1678000</v>
      </c>
      <c r="BL1594" s="64">
        <v>2.4612758871904399</v>
      </c>
    </row>
    <row r="1595" spans="1:64" ht="25.5" customHeight="1" thickTop="1" thickBot="1" x14ac:dyDescent="0.25">
      <c r="A1595" s="20" t="str">
        <f t="shared" si="78"/>
        <v>2371YELLOW DAM</v>
      </c>
      <c r="B1595" s="37">
        <v>2371</v>
      </c>
      <c r="C1595" s="37" t="s">
        <v>2124</v>
      </c>
      <c r="D1595" s="38" t="s">
        <v>800</v>
      </c>
      <c r="E1595" s="39">
        <v>1072.369999745704</v>
      </c>
      <c r="F1595" s="39">
        <f t="shared" si="79"/>
        <v>1179.6069997202746</v>
      </c>
      <c r="G1595" s="39">
        <f t="shared" si="80"/>
        <v>1394.0809996694154</v>
      </c>
      <c r="I1595" s="10"/>
      <c r="J1595" s="10"/>
      <c r="K1595" s="10"/>
      <c r="L1595" s="10"/>
      <c r="M1595" s="10"/>
      <c r="N1595" s="10"/>
      <c r="O1595" s="10"/>
      <c r="P1595" s="10"/>
      <c r="Q1595" s="10"/>
      <c r="R1595" s="10"/>
      <c r="S1595" s="10"/>
      <c r="T1595" s="10"/>
      <c r="BK1595" s="51">
        <v>1679000</v>
      </c>
      <c r="BL1595" s="52">
        <v>2.46253512332324</v>
      </c>
    </row>
    <row r="1596" spans="1:64" ht="25.5" customHeight="1" thickTop="1" thickBot="1" x14ac:dyDescent="0.25">
      <c r="A1596" s="20" t="str">
        <f t="shared" si="78"/>
        <v>2372BACK CREEK</v>
      </c>
      <c r="B1596" s="20">
        <v>2372</v>
      </c>
      <c r="C1596" s="20" t="s">
        <v>2125</v>
      </c>
      <c r="D1596" s="21" t="s">
        <v>800</v>
      </c>
      <c r="E1596" s="22">
        <v>1099.4220000172641</v>
      </c>
      <c r="F1596" s="22">
        <f t="shared" si="79"/>
        <v>1209.3642000189905</v>
      </c>
      <c r="G1596" s="22">
        <f t="shared" si="80"/>
        <v>1429.2486000224433</v>
      </c>
      <c r="I1596" s="10"/>
      <c r="J1596" s="10"/>
      <c r="K1596" s="10"/>
      <c r="L1596" s="10"/>
      <c r="M1596" s="10"/>
      <c r="N1596" s="10"/>
      <c r="O1596" s="10"/>
      <c r="P1596" s="10"/>
      <c r="Q1596" s="10"/>
      <c r="R1596" s="10"/>
      <c r="S1596" s="10"/>
      <c r="T1596" s="10"/>
      <c r="BK1596" s="63">
        <v>1680000</v>
      </c>
      <c r="BL1596" s="64">
        <v>2.4637943594560401</v>
      </c>
    </row>
    <row r="1597" spans="1:64" ht="25.5" customHeight="1" thickTop="1" thickBot="1" x14ac:dyDescent="0.25">
      <c r="A1597" s="20" t="str">
        <f t="shared" si="78"/>
        <v>2372BOLIVIA</v>
      </c>
      <c r="B1597" s="37">
        <v>2372</v>
      </c>
      <c r="C1597" s="37" t="s">
        <v>2126</v>
      </c>
      <c r="D1597" s="38" t="s">
        <v>800</v>
      </c>
      <c r="E1597" s="39">
        <v>1099.4220000172641</v>
      </c>
      <c r="F1597" s="39">
        <f t="shared" si="79"/>
        <v>1209.3642000189905</v>
      </c>
      <c r="G1597" s="39">
        <f t="shared" si="80"/>
        <v>1429.2486000224433</v>
      </c>
      <c r="I1597" s="10"/>
      <c r="J1597" s="10"/>
      <c r="K1597" s="10"/>
      <c r="L1597" s="10"/>
      <c r="M1597" s="10"/>
      <c r="N1597" s="10"/>
      <c r="O1597" s="10"/>
      <c r="P1597" s="10"/>
      <c r="Q1597" s="10"/>
      <c r="R1597" s="10"/>
      <c r="S1597" s="10"/>
      <c r="T1597" s="10"/>
      <c r="BK1597" s="51">
        <v>1681000</v>
      </c>
      <c r="BL1597" s="52">
        <v>2.4650535955888402</v>
      </c>
    </row>
    <row r="1598" spans="1:64" ht="25.5" customHeight="1" thickTop="1" thickBot="1" x14ac:dyDescent="0.25">
      <c r="A1598" s="20" t="str">
        <f t="shared" si="78"/>
        <v>2372BOOKOOKOORARA</v>
      </c>
      <c r="B1598" s="20">
        <v>2372</v>
      </c>
      <c r="C1598" s="20" t="s">
        <v>2127</v>
      </c>
      <c r="D1598" s="21" t="s">
        <v>800</v>
      </c>
      <c r="E1598" s="22">
        <v>1099.4220000172641</v>
      </c>
      <c r="F1598" s="22">
        <f t="shared" si="79"/>
        <v>1209.3642000189905</v>
      </c>
      <c r="G1598" s="22">
        <f t="shared" si="80"/>
        <v>1429.2486000224433</v>
      </c>
      <c r="I1598" s="10"/>
      <c r="J1598" s="10"/>
      <c r="K1598" s="10"/>
      <c r="L1598" s="10"/>
      <c r="M1598" s="10"/>
      <c r="N1598" s="10"/>
      <c r="O1598" s="10"/>
      <c r="P1598" s="10"/>
      <c r="Q1598" s="10"/>
      <c r="R1598" s="10"/>
      <c r="S1598" s="10"/>
      <c r="T1598" s="10"/>
      <c r="BK1598" s="63">
        <v>1682000</v>
      </c>
      <c r="BL1598" s="64">
        <v>2.4663128317216398</v>
      </c>
    </row>
    <row r="1599" spans="1:64" ht="25.5" customHeight="1" thickTop="1" thickBot="1" x14ac:dyDescent="0.25">
      <c r="A1599" s="20" t="str">
        <f t="shared" si="78"/>
        <v>2372BOONOO BOONOO</v>
      </c>
      <c r="B1599" s="37">
        <v>2372</v>
      </c>
      <c r="C1599" s="37" t="s">
        <v>2128</v>
      </c>
      <c r="D1599" s="38" t="s">
        <v>800</v>
      </c>
      <c r="E1599" s="39">
        <v>1099.4220000172641</v>
      </c>
      <c r="F1599" s="39">
        <f t="shared" si="79"/>
        <v>1209.3642000189905</v>
      </c>
      <c r="G1599" s="39">
        <f t="shared" si="80"/>
        <v>1429.2486000224433</v>
      </c>
      <c r="I1599" s="10"/>
      <c r="J1599" s="10"/>
      <c r="K1599" s="10"/>
      <c r="L1599" s="10"/>
      <c r="M1599" s="10"/>
      <c r="N1599" s="10"/>
      <c r="O1599" s="10"/>
      <c r="P1599" s="10"/>
      <c r="Q1599" s="10"/>
      <c r="R1599" s="10"/>
      <c r="S1599" s="10"/>
      <c r="T1599" s="10"/>
      <c r="BK1599" s="51">
        <v>1683000</v>
      </c>
      <c r="BL1599" s="52">
        <v>2.4675720678544399</v>
      </c>
    </row>
    <row r="1600" spans="1:64" ht="25.5" customHeight="1" thickTop="1" thickBot="1" x14ac:dyDescent="0.25">
      <c r="A1600" s="20" t="str">
        <f t="shared" si="78"/>
        <v>2372BOOROOK</v>
      </c>
      <c r="B1600" s="20">
        <v>2372</v>
      </c>
      <c r="C1600" s="20" t="s">
        <v>2129</v>
      </c>
      <c r="D1600" s="21" t="s">
        <v>800</v>
      </c>
      <c r="E1600" s="22">
        <v>1099.4220000172641</v>
      </c>
      <c r="F1600" s="22">
        <f t="shared" si="79"/>
        <v>1209.3642000189905</v>
      </c>
      <c r="G1600" s="22">
        <f t="shared" si="80"/>
        <v>1429.2486000224433</v>
      </c>
      <c r="I1600" s="10"/>
      <c r="J1600" s="10"/>
      <c r="K1600" s="10"/>
      <c r="L1600" s="10"/>
      <c r="M1600" s="10"/>
      <c r="N1600" s="10"/>
      <c r="O1600" s="10"/>
      <c r="P1600" s="10"/>
      <c r="Q1600" s="10"/>
      <c r="R1600" s="10"/>
      <c r="S1600" s="10"/>
      <c r="T1600" s="10"/>
      <c r="BK1600" s="63">
        <v>1684000</v>
      </c>
      <c r="BL1600" s="64">
        <v>2.46883130398724</v>
      </c>
    </row>
    <row r="1601" spans="1:64" ht="25.5" customHeight="1" thickTop="1" thickBot="1" x14ac:dyDescent="0.25">
      <c r="A1601" s="20" t="str">
        <f t="shared" si="78"/>
        <v>2372CARROLLS CREEK</v>
      </c>
      <c r="B1601" s="37">
        <v>2372</v>
      </c>
      <c r="C1601" s="37" t="s">
        <v>2130</v>
      </c>
      <c r="D1601" s="38" t="s">
        <v>800</v>
      </c>
      <c r="E1601" s="39">
        <v>1099.4220000172641</v>
      </c>
      <c r="F1601" s="39">
        <f t="shared" si="79"/>
        <v>1209.3642000189905</v>
      </c>
      <c r="G1601" s="39">
        <f t="shared" si="80"/>
        <v>1429.2486000224433</v>
      </c>
      <c r="I1601" s="10"/>
      <c r="J1601" s="10"/>
      <c r="K1601" s="10"/>
      <c r="L1601" s="10"/>
      <c r="M1601" s="10"/>
      <c r="N1601" s="10"/>
      <c r="O1601" s="10"/>
      <c r="P1601" s="10"/>
      <c r="Q1601" s="10"/>
      <c r="R1601" s="10"/>
      <c r="S1601" s="10"/>
      <c r="T1601" s="10"/>
      <c r="BK1601" s="51">
        <v>1685000</v>
      </c>
      <c r="BL1601" s="52">
        <v>2.4700905401200401</v>
      </c>
    </row>
    <row r="1602" spans="1:64" ht="25.5" customHeight="1" thickTop="1" thickBot="1" x14ac:dyDescent="0.25">
      <c r="A1602" s="20" t="str">
        <f t="shared" si="78"/>
        <v>2372CULLENDORE</v>
      </c>
      <c r="B1602" s="20">
        <v>2372</v>
      </c>
      <c r="C1602" s="20" t="s">
        <v>2131</v>
      </c>
      <c r="D1602" s="21" t="s">
        <v>800</v>
      </c>
      <c r="E1602" s="22">
        <v>1099.4220000172641</v>
      </c>
      <c r="F1602" s="22">
        <f t="shared" si="79"/>
        <v>1209.3642000189905</v>
      </c>
      <c r="G1602" s="22">
        <f t="shared" si="80"/>
        <v>1429.2486000224433</v>
      </c>
      <c r="I1602" s="10"/>
      <c r="J1602" s="10"/>
      <c r="K1602" s="10"/>
      <c r="L1602" s="10"/>
      <c r="M1602" s="10"/>
      <c r="N1602" s="10"/>
      <c r="O1602" s="10"/>
      <c r="P1602" s="10"/>
      <c r="Q1602" s="10"/>
      <c r="R1602" s="10"/>
      <c r="S1602" s="10"/>
      <c r="T1602" s="10"/>
      <c r="BK1602" s="63">
        <v>1686000</v>
      </c>
      <c r="BL1602" s="64">
        <v>2.4713497762528398</v>
      </c>
    </row>
    <row r="1603" spans="1:64" ht="25.5" customHeight="1" thickTop="1" thickBot="1" x14ac:dyDescent="0.25">
      <c r="A1603" s="20" t="str">
        <f t="shared" si="78"/>
        <v>2372DUMARESQ VALLEY</v>
      </c>
      <c r="B1603" s="37">
        <v>2372</v>
      </c>
      <c r="C1603" s="37" t="s">
        <v>2132</v>
      </c>
      <c r="D1603" s="38" t="s">
        <v>800</v>
      </c>
      <c r="E1603" s="39">
        <v>1099.4220000172641</v>
      </c>
      <c r="F1603" s="39">
        <f t="shared" si="79"/>
        <v>1209.3642000189905</v>
      </c>
      <c r="G1603" s="39">
        <f t="shared" si="80"/>
        <v>1429.2486000224433</v>
      </c>
      <c r="I1603" s="10"/>
      <c r="J1603" s="10"/>
      <c r="K1603" s="10"/>
      <c r="L1603" s="10"/>
      <c r="M1603" s="10"/>
      <c r="N1603" s="10"/>
      <c r="O1603" s="10"/>
      <c r="P1603" s="10"/>
      <c r="Q1603" s="10"/>
      <c r="R1603" s="10"/>
      <c r="S1603" s="10"/>
      <c r="T1603" s="10"/>
      <c r="BK1603" s="51">
        <v>1687000</v>
      </c>
      <c r="BL1603" s="52">
        <v>2.4726090123856399</v>
      </c>
    </row>
    <row r="1604" spans="1:64" ht="25.5" customHeight="1" thickTop="1" thickBot="1" x14ac:dyDescent="0.25">
      <c r="A1604" s="20" t="str">
        <f t="shared" si="78"/>
        <v>2372LISTON</v>
      </c>
      <c r="B1604" s="20">
        <v>2372</v>
      </c>
      <c r="C1604" s="20" t="s">
        <v>2133</v>
      </c>
      <c r="D1604" s="21" t="s">
        <v>800</v>
      </c>
      <c r="E1604" s="22">
        <v>1099.4220000172641</v>
      </c>
      <c r="F1604" s="22">
        <f t="shared" si="79"/>
        <v>1209.3642000189905</v>
      </c>
      <c r="G1604" s="22">
        <f t="shared" si="80"/>
        <v>1429.2486000224433</v>
      </c>
      <c r="I1604" s="10"/>
      <c r="J1604" s="10"/>
      <c r="K1604" s="10"/>
      <c r="L1604" s="10"/>
      <c r="M1604" s="10"/>
      <c r="N1604" s="10"/>
      <c r="O1604" s="10"/>
      <c r="P1604" s="10"/>
      <c r="Q1604" s="10"/>
      <c r="R1604" s="10"/>
      <c r="S1604" s="10"/>
      <c r="T1604" s="10"/>
      <c r="BK1604" s="63">
        <v>1688000</v>
      </c>
      <c r="BL1604" s="64">
        <v>2.47386824851844</v>
      </c>
    </row>
    <row r="1605" spans="1:64" ht="25.5" customHeight="1" thickTop="1" thickBot="1" x14ac:dyDescent="0.25">
      <c r="A1605" s="20" t="str">
        <f t="shared" ref="A1605:A1668" si="81">CONCATENATE(B1605,C1605)</f>
        <v>2372MOLE RIVER</v>
      </c>
      <c r="B1605" s="37">
        <v>2372</v>
      </c>
      <c r="C1605" s="37" t="s">
        <v>2134</v>
      </c>
      <c r="D1605" s="38" t="s">
        <v>800</v>
      </c>
      <c r="E1605" s="39">
        <v>1099.4220000172641</v>
      </c>
      <c r="F1605" s="39">
        <f t="shared" ref="F1605:F1668" si="82">1.1*E1605</f>
        <v>1209.3642000189905</v>
      </c>
      <c r="G1605" s="39">
        <f t="shared" ref="G1605:G1668" si="83">1.3*E1605</f>
        <v>1429.2486000224433</v>
      </c>
      <c r="I1605" s="10"/>
      <c r="J1605" s="10"/>
      <c r="K1605" s="10"/>
      <c r="L1605" s="10"/>
      <c r="M1605" s="10"/>
      <c r="N1605" s="10"/>
      <c r="O1605" s="10"/>
      <c r="P1605" s="10"/>
      <c r="Q1605" s="10"/>
      <c r="R1605" s="10"/>
      <c r="S1605" s="10"/>
      <c r="T1605" s="10"/>
      <c r="BK1605" s="51">
        <v>1689000</v>
      </c>
      <c r="BL1605" s="52">
        <v>2.4751274846512401</v>
      </c>
    </row>
    <row r="1606" spans="1:64" ht="25.5" customHeight="1" thickTop="1" thickBot="1" x14ac:dyDescent="0.25">
      <c r="A1606" s="20" t="str">
        <f t="shared" si="81"/>
        <v>2372RIVERTREE</v>
      </c>
      <c r="B1606" s="20">
        <v>2372</v>
      </c>
      <c r="C1606" s="20" t="s">
        <v>2135</v>
      </c>
      <c r="D1606" s="21" t="s">
        <v>800</v>
      </c>
      <c r="E1606" s="22">
        <v>1099.4220000172641</v>
      </c>
      <c r="F1606" s="22">
        <f t="shared" si="82"/>
        <v>1209.3642000189905</v>
      </c>
      <c r="G1606" s="22">
        <f t="shared" si="83"/>
        <v>1429.2486000224433</v>
      </c>
      <c r="I1606" s="10"/>
      <c r="J1606" s="10"/>
      <c r="K1606" s="10"/>
      <c r="L1606" s="10"/>
      <c r="M1606" s="10"/>
      <c r="N1606" s="10"/>
      <c r="O1606" s="10"/>
      <c r="P1606" s="10"/>
      <c r="Q1606" s="10"/>
      <c r="R1606" s="10"/>
      <c r="S1606" s="10"/>
      <c r="T1606" s="10"/>
      <c r="BK1606" s="63">
        <v>1690000</v>
      </c>
      <c r="BL1606" s="64">
        <v>2.4763867207840402</v>
      </c>
    </row>
    <row r="1607" spans="1:64" ht="25.5" customHeight="1" thickTop="1" thickBot="1" x14ac:dyDescent="0.25">
      <c r="A1607" s="20" t="str">
        <f t="shared" si="81"/>
        <v>2372ROCKY RIVER</v>
      </c>
      <c r="B1607" s="37">
        <v>2372</v>
      </c>
      <c r="C1607" s="37" t="s">
        <v>2031</v>
      </c>
      <c r="D1607" s="38" t="s">
        <v>800</v>
      </c>
      <c r="E1607" s="39">
        <v>1099.4220000172641</v>
      </c>
      <c r="F1607" s="39">
        <f t="shared" si="82"/>
        <v>1209.3642000189905</v>
      </c>
      <c r="G1607" s="39">
        <f t="shared" si="83"/>
        <v>1429.2486000224433</v>
      </c>
      <c r="I1607" s="10"/>
      <c r="J1607" s="10"/>
      <c r="K1607" s="10"/>
      <c r="L1607" s="10"/>
      <c r="M1607" s="10"/>
      <c r="N1607" s="10"/>
      <c r="O1607" s="10"/>
      <c r="P1607" s="10"/>
      <c r="Q1607" s="10"/>
      <c r="R1607" s="10"/>
      <c r="S1607" s="10"/>
      <c r="T1607" s="10"/>
      <c r="BK1607" s="51">
        <v>1691000</v>
      </c>
      <c r="BL1607" s="52">
        <v>2.4776459569168399</v>
      </c>
    </row>
    <row r="1608" spans="1:64" ht="25.5" customHeight="1" thickTop="1" thickBot="1" x14ac:dyDescent="0.25">
      <c r="A1608" s="20" t="str">
        <f t="shared" si="81"/>
        <v>2372SANDY FLAT</v>
      </c>
      <c r="B1608" s="20">
        <v>2372</v>
      </c>
      <c r="C1608" s="20" t="s">
        <v>2136</v>
      </c>
      <c r="D1608" s="21" t="s">
        <v>800</v>
      </c>
      <c r="E1608" s="22">
        <v>1099.4220000172641</v>
      </c>
      <c r="F1608" s="22">
        <f t="shared" si="82"/>
        <v>1209.3642000189905</v>
      </c>
      <c r="G1608" s="22">
        <f t="shared" si="83"/>
        <v>1429.2486000224433</v>
      </c>
      <c r="I1608" s="10"/>
      <c r="J1608" s="10"/>
      <c r="K1608" s="10"/>
      <c r="L1608" s="10"/>
      <c r="M1608" s="10"/>
      <c r="N1608" s="10"/>
      <c r="O1608" s="10"/>
      <c r="P1608" s="10"/>
      <c r="Q1608" s="10"/>
      <c r="R1608" s="10"/>
      <c r="S1608" s="10"/>
      <c r="T1608" s="10"/>
      <c r="BK1608" s="63">
        <v>1692000</v>
      </c>
      <c r="BL1608" s="64">
        <v>2.47890519304964</v>
      </c>
    </row>
    <row r="1609" spans="1:64" ht="25.5" customHeight="1" thickTop="1" thickBot="1" x14ac:dyDescent="0.25">
      <c r="A1609" s="20" t="str">
        <f t="shared" si="81"/>
        <v>2372SANDY HILL</v>
      </c>
      <c r="B1609" s="37">
        <v>2372</v>
      </c>
      <c r="C1609" s="37" t="s">
        <v>2137</v>
      </c>
      <c r="D1609" s="38" t="s">
        <v>800</v>
      </c>
      <c r="E1609" s="39">
        <v>1099.4220000172641</v>
      </c>
      <c r="F1609" s="39">
        <f t="shared" si="82"/>
        <v>1209.3642000189905</v>
      </c>
      <c r="G1609" s="39">
        <f t="shared" si="83"/>
        <v>1429.2486000224433</v>
      </c>
      <c r="I1609" s="10"/>
      <c r="J1609" s="10"/>
      <c r="K1609" s="10"/>
      <c r="L1609" s="10"/>
      <c r="M1609" s="10"/>
      <c r="N1609" s="10"/>
      <c r="O1609" s="10"/>
      <c r="P1609" s="10"/>
      <c r="Q1609" s="10"/>
      <c r="R1609" s="10"/>
      <c r="S1609" s="10"/>
      <c r="T1609" s="10"/>
      <c r="BK1609" s="51">
        <v>1693000</v>
      </c>
      <c r="BL1609" s="52">
        <v>2.4801644291824401</v>
      </c>
    </row>
    <row r="1610" spans="1:64" ht="25.5" customHeight="1" thickTop="1" thickBot="1" x14ac:dyDescent="0.25">
      <c r="A1610" s="20" t="str">
        <f t="shared" si="81"/>
        <v>2372SILENT GROVE</v>
      </c>
      <c r="B1610" s="20">
        <v>2372</v>
      </c>
      <c r="C1610" s="20" t="s">
        <v>2138</v>
      </c>
      <c r="D1610" s="21" t="s">
        <v>800</v>
      </c>
      <c r="E1610" s="22">
        <v>1099.4220000172641</v>
      </c>
      <c r="F1610" s="22">
        <f t="shared" si="82"/>
        <v>1209.3642000189905</v>
      </c>
      <c r="G1610" s="22">
        <f t="shared" si="83"/>
        <v>1429.2486000224433</v>
      </c>
      <c r="I1610" s="10"/>
      <c r="J1610" s="10"/>
      <c r="K1610" s="10"/>
      <c r="L1610" s="10"/>
      <c r="M1610" s="10"/>
      <c r="N1610" s="10"/>
      <c r="O1610" s="10"/>
      <c r="P1610" s="10"/>
      <c r="Q1610" s="10"/>
      <c r="R1610" s="10"/>
      <c r="S1610" s="10"/>
      <c r="T1610" s="10"/>
      <c r="BK1610" s="63">
        <v>1694000</v>
      </c>
      <c r="BL1610" s="64">
        <v>2.4814236653152402</v>
      </c>
    </row>
    <row r="1611" spans="1:64" ht="25.5" customHeight="1" thickTop="1" thickBot="1" x14ac:dyDescent="0.25">
      <c r="A1611" s="20" t="str">
        <f t="shared" si="81"/>
        <v>2372TARBAN</v>
      </c>
      <c r="B1611" s="37">
        <v>2372</v>
      </c>
      <c r="C1611" s="37" t="s">
        <v>2139</v>
      </c>
      <c r="D1611" s="38" t="s">
        <v>800</v>
      </c>
      <c r="E1611" s="39">
        <v>1099.4220000172641</v>
      </c>
      <c r="F1611" s="39">
        <f t="shared" si="82"/>
        <v>1209.3642000189905</v>
      </c>
      <c r="G1611" s="39">
        <f t="shared" si="83"/>
        <v>1429.2486000224433</v>
      </c>
      <c r="I1611" s="10"/>
      <c r="J1611" s="10"/>
      <c r="K1611" s="10"/>
      <c r="L1611" s="10"/>
      <c r="M1611" s="10"/>
      <c r="N1611" s="10"/>
      <c r="O1611" s="10"/>
      <c r="P1611" s="10"/>
      <c r="Q1611" s="10"/>
      <c r="R1611" s="10"/>
      <c r="S1611" s="10"/>
      <c r="T1611" s="10"/>
      <c r="BK1611" s="51">
        <v>1695000</v>
      </c>
      <c r="BL1611" s="52">
        <v>2.4826829014480398</v>
      </c>
    </row>
    <row r="1612" spans="1:64" ht="25.5" customHeight="1" thickTop="1" thickBot="1" x14ac:dyDescent="0.25">
      <c r="A1612" s="20" t="str">
        <f t="shared" si="81"/>
        <v>2372TENTERFIELD</v>
      </c>
      <c r="B1612" s="20">
        <v>2372</v>
      </c>
      <c r="C1612" s="20" t="s">
        <v>2140</v>
      </c>
      <c r="D1612" s="21" t="s">
        <v>800</v>
      </c>
      <c r="E1612" s="22">
        <v>1099.4220000172641</v>
      </c>
      <c r="F1612" s="22">
        <f t="shared" si="82"/>
        <v>1209.3642000189905</v>
      </c>
      <c r="G1612" s="22">
        <f t="shared" si="83"/>
        <v>1429.2486000224433</v>
      </c>
      <c r="I1612" s="10"/>
      <c r="J1612" s="10"/>
      <c r="K1612" s="10"/>
      <c r="L1612" s="10"/>
      <c r="M1612" s="10"/>
      <c r="N1612" s="10"/>
      <c r="O1612" s="10"/>
      <c r="P1612" s="10"/>
      <c r="Q1612" s="10"/>
      <c r="R1612" s="10"/>
      <c r="S1612" s="10"/>
      <c r="T1612" s="10"/>
      <c r="BK1612" s="63">
        <v>1696000</v>
      </c>
      <c r="BL1612" s="64">
        <v>2.4839421375808399</v>
      </c>
    </row>
    <row r="1613" spans="1:64" ht="25.5" customHeight="1" thickTop="1" thickBot="1" x14ac:dyDescent="0.25">
      <c r="A1613" s="20" t="str">
        <f t="shared" si="81"/>
        <v>2372TIMBARRA</v>
      </c>
      <c r="B1613" s="37">
        <v>2372</v>
      </c>
      <c r="C1613" s="37" t="s">
        <v>2141</v>
      </c>
      <c r="D1613" s="38" t="s">
        <v>800</v>
      </c>
      <c r="E1613" s="39">
        <v>1099.4220000172641</v>
      </c>
      <c r="F1613" s="39">
        <f t="shared" si="82"/>
        <v>1209.3642000189905</v>
      </c>
      <c r="G1613" s="39">
        <f t="shared" si="83"/>
        <v>1429.2486000224433</v>
      </c>
      <c r="I1613" s="10"/>
      <c r="J1613" s="10"/>
      <c r="K1613" s="10"/>
      <c r="L1613" s="10"/>
      <c r="M1613" s="10"/>
      <c r="N1613" s="10"/>
      <c r="O1613" s="10"/>
      <c r="P1613" s="10"/>
      <c r="Q1613" s="10"/>
      <c r="R1613" s="10"/>
      <c r="S1613" s="10"/>
      <c r="T1613" s="10"/>
      <c r="BK1613" s="51">
        <v>1697000</v>
      </c>
      <c r="BL1613" s="52">
        <v>2.48520137371364</v>
      </c>
    </row>
    <row r="1614" spans="1:64" ht="25.5" customHeight="1" thickTop="1" thickBot="1" x14ac:dyDescent="0.25">
      <c r="A1614" s="20" t="str">
        <f t="shared" si="81"/>
        <v>2372WILLSONS DOWNFALL</v>
      </c>
      <c r="B1614" s="20">
        <v>2372</v>
      </c>
      <c r="C1614" s="20" t="s">
        <v>2142</v>
      </c>
      <c r="D1614" s="21" t="s">
        <v>800</v>
      </c>
      <c r="E1614" s="22">
        <v>1099.4220000172641</v>
      </c>
      <c r="F1614" s="22">
        <f t="shared" si="82"/>
        <v>1209.3642000189905</v>
      </c>
      <c r="G1614" s="22">
        <f t="shared" si="83"/>
        <v>1429.2486000224433</v>
      </c>
      <c r="I1614" s="10"/>
      <c r="J1614" s="10"/>
      <c r="K1614" s="10"/>
      <c r="L1614" s="10"/>
      <c r="M1614" s="10"/>
      <c r="N1614" s="10"/>
      <c r="O1614" s="10"/>
      <c r="P1614" s="10"/>
      <c r="Q1614" s="10"/>
      <c r="R1614" s="10"/>
      <c r="S1614" s="10"/>
      <c r="T1614" s="10"/>
      <c r="BK1614" s="63">
        <v>1698000</v>
      </c>
      <c r="BL1614" s="64">
        <v>2.4864606098464401</v>
      </c>
    </row>
    <row r="1615" spans="1:64" ht="25.5" customHeight="1" thickTop="1" thickBot="1" x14ac:dyDescent="0.25">
      <c r="A1615" s="20" t="str">
        <f t="shared" si="81"/>
        <v>2372WOODSIDE</v>
      </c>
      <c r="B1615" s="37">
        <v>2372</v>
      </c>
      <c r="C1615" s="37" t="s">
        <v>2143</v>
      </c>
      <c r="D1615" s="38" t="s">
        <v>800</v>
      </c>
      <c r="E1615" s="39">
        <v>1099.4220000172641</v>
      </c>
      <c r="F1615" s="39">
        <f t="shared" si="82"/>
        <v>1209.3642000189905</v>
      </c>
      <c r="G1615" s="39">
        <f t="shared" si="83"/>
        <v>1429.2486000224433</v>
      </c>
      <c r="I1615" s="10"/>
      <c r="J1615" s="10"/>
      <c r="K1615" s="10"/>
      <c r="L1615" s="10"/>
      <c r="M1615" s="10"/>
      <c r="N1615" s="10"/>
      <c r="O1615" s="10"/>
      <c r="P1615" s="10"/>
      <c r="Q1615" s="10"/>
      <c r="R1615" s="10"/>
      <c r="S1615" s="10"/>
      <c r="T1615" s="10"/>
      <c r="BK1615" s="51">
        <v>1699000</v>
      </c>
      <c r="BL1615" s="52">
        <v>2.4877198459792398</v>
      </c>
    </row>
    <row r="1616" spans="1:64" ht="25.5" customHeight="1" thickTop="1" thickBot="1" x14ac:dyDescent="0.25">
      <c r="A1616" s="20" t="str">
        <f t="shared" si="81"/>
        <v>2372WYLIE CREEK</v>
      </c>
      <c r="B1616" s="20">
        <v>2372</v>
      </c>
      <c r="C1616" s="20" t="s">
        <v>2144</v>
      </c>
      <c r="D1616" s="21" t="s">
        <v>800</v>
      </c>
      <c r="E1616" s="22">
        <v>1099.4220000172641</v>
      </c>
      <c r="F1616" s="22">
        <f t="shared" si="82"/>
        <v>1209.3642000189905</v>
      </c>
      <c r="G1616" s="22">
        <f t="shared" si="83"/>
        <v>1429.2486000224433</v>
      </c>
      <c r="I1616" s="10"/>
      <c r="J1616" s="10"/>
      <c r="K1616" s="10"/>
      <c r="L1616" s="10"/>
      <c r="M1616" s="10"/>
      <c r="N1616" s="10"/>
      <c r="O1616" s="10"/>
      <c r="P1616" s="10"/>
      <c r="Q1616" s="10"/>
      <c r="R1616" s="10"/>
      <c r="S1616" s="10"/>
      <c r="T1616" s="10"/>
      <c r="BK1616" s="63">
        <v>1700000</v>
      </c>
      <c r="BL1616" s="64">
        <v>2.4889790821120399</v>
      </c>
    </row>
    <row r="1617" spans="1:64" ht="25.5" customHeight="1" thickTop="1" thickBot="1" x14ac:dyDescent="0.25">
      <c r="A1617" s="20" t="str">
        <f t="shared" si="81"/>
        <v>2379GOOLHI</v>
      </c>
      <c r="B1617" s="37">
        <v>2379</v>
      </c>
      <c r="C1617" s="37" t="s">
        <v>2145</v>
      </c>
      <c r="D1617" s="38" t="s">
        <v>800</v>
      </c>
      <c r="E1617" s="39">
        <v>986.06399972036013</v>
      </c>
      <c r="F1617" s="39">
        <f t="shared" si="82"/>
        <v>1084.6703996923961</v>
      </c>
      <c r="G1617" s="39">
        <f t="shared" si="83"/>
        <v>1281.8831996364681</v>
      </c>
      <c r="I1617" s="10"/>
      <c r="J1617" s="10"/>
      <c r="K1617" s="10"/>
      <c r="L1617" s="10"/>
      <c r="M1617" s="10"/>
      <c r="N1617" s="10"/>
      <c r="O1617" s="10"/>
      <c r="P1617" s="10"/>
      <c r="Q1617" s="10"/>
      <c r="R1617" s="10"/>
      <c r="S1617" s="10"/>
      <c r="T1617" s="10"/>
      <c r="BK1617" s="51">
        <v>1701000</v>
      </c>
      <c r="BL1617" s="52">
        <v>2.49023831824484</v>
      </c>
    </row>
    <row r="1618" spans="1:64" ht="25.5" customHeight="1" thickTop="1" thickBot="1" x14ac:dyDescent="0.25">
      <c r="A1618" s="20" t="str">
        <f t="shared" si="81"/>
        <v>2379MULLALEY</v>
      </c>
      <c r="B1618" s="20">
        <v>2379</v>
      </c>
      <c r="C1618" s="20" t="s">
        <v>2146</v>
      </c>
      <c r="D1618" s="21" t="s">
        <v>800</v>
      </c>
      <c r="E1618" s="22">
        <v>986.06399972036013</v>
      </c>
      <c r="F1618" s="22">
        <f t="shared" si="82"/>
        <v>1084.6703996923961</v>
      </c>
      <c r="G1618" s="22">
        <f t="shared" si="83"/>
        <v>1281.8831996364681</v>
      </c>
      <c r="I1618" s="10"/>
      <c r="J1618" s="10"/>
      <c r="K1618" s="10"/>
      <c r="L1618" s="10"/>
      <c r="M1618" s="10"/>
      <c r="N1618" s="10"/>
      <c r="O1618" s="10"/>
      <c r="P1618" s="10"/>
      <c r="Q1618" s="10"/>
      <c r="R1618" s="10"/>
      <c r="S1618" s="10"/>
      <c r="T1618" s="10"/>
      <c r="BK1618" s="63">
        <v>1702000</v>
      </c>
      <c r="BL1618" s="64">
        <v>2.4914975543776401</v>
      </c>
    </row>
    <row r="1619" spans="1:64" ht="25.5" customHeight="1" thickTop="1" thickBot="1" x14ac:dyDescent="0.25">
      <c r="A1619" s="20" t="str">
        <f t="shared" si="81"/>
        <v>2379NAPIER LANE</v>
      </c>
      <c r="B1619" s="37">
        <v>2379</v>
      </c>
      <c r="C1619" s="37" t="s">
        <v>2147</v>
      </c>
      <c r="D1619" s="38" t="s">
        <v>800</v>
      </c>
      <c r="E1619" s="39">
        <v>986.06399972036013</v>
      </c>
      <c r="F1619" s="39">
        <f t="shared" si="82"/>
        <v>1084.6703996923961</v>
      </c>
      <c r="G1619" s="39">
        <f t="shared" si="83"/>
        <v>1281.8831996364681</v>
      </c>
      <c r="I1619" s="10"/>
      <c r="J1619" s="10"/>
      <c r="K1619" s="10"/>
      <c r="L1619" s="10"/>
      <c r="M1619" s="10"/>
      <c r="N1619" s="10"/>
      <c r="O1619" s="10"/>
      <c r="P1619" s="10"/>
      <c r="Q1619" s="10"/>
      <c r="R1619" s="10"/>
      <c r="S1619" s="10"/>
      <c r="T1619" s="10"/>
      <c r="BK1619" s="51">
        <v>1703000</v>
      </c>
      <c r="BL1619" s="52">
        <v>2.4927567905104402</v>
      </c>
    </row>
    <row r="1620" spans="1:64" ht="25.5" customHeight="1" thickTop="1" thickBot="1" x14ac:dyDescent="0.25">
      <c r="A1620" s="20" t="str">
        <f t="shared" si="81"/>
        <v>2379NOMBI</v>
      </c>
      <c r="B1620" s="20">
        <v>2379</v>
      </c>
      <c r="C1620" s="20" t="s">
        <v>2148</v>
      </c>
      <c r="D1620" s="21" t="s">
        <v>800</v>
      </c>
      <c r="E1620" s="22">
        <v>986.06399972036013</v>
      </c>
      <c r="F1620" s="22">
        <f t="shared" si="82"/>
        <v>1084.6703996923961</v>
      </c>
      <c r="G1620" s="22">
        <f t="shared" si="83"/>
        <v>1281.8831996364681</v>
      </c>
      <c r="I1620" s="10"/>
      <c r="J1620" s="10"/>
      <c r="K1620" s="10"/>
      <c r="L1620" s="10"/>
      <c r="M1620" s="10"/>
      <c r="N1620" s="10"/>
      <c r="O1620" s="10"/>
      <c r="P1620" s="10"/>
      <c r="Q1620" s="10"/>
      <c r="R1620" s="10"/>
      <c r="S1620" s="10"/>
      <c r="T1620" s="10"/>
      <c r="BK1620" s="63">
        <v>1704000</v>
      </c>
      <c r="BL1620" s="64">
        <v>2.4940160266432398</v>
      </c>
    </row>
    <row r="1621" spans="1:64" ht="25.5" customHeight="1" thickTop="1" thickBot="1" x14ac:dyDescent="0.25">
      <c r="A1621" s="20" t="str">
        <f t="shared" si="81"/>
        <v>2380BLUE VALE</v>
      </c>
      <c r="B1621" s="37">
        <v>2380</v>
      </c>
      <c r="C1621" s="37" t="s">
        <v>2149</v>
      </c>
      <c r="D1621" s="38" t="s">
        <v>800</v>
      </c>
      <c r="E1621" s="39">
        <v>1027.2900003394161</v>
      </c>
      <c r="F1621" s="39">
        <f t="shared" si="82"/>
        <v>1130.0190003733578</v>
      </c>
      <c r="G1621" s="39">
        <f t="shared" si="83"/>
        <v>1335.477000441241</v>
      </c>
      <c r="I1621" s="10"/>
      <c r="J1621" s="10"/>
      <c r="K1621" s="10"/>
      <c r="L1621" s="10"/>
      <c r="M1621" s="10"/>
      <c r="N1621" s="10"/>
      <c r="O1621" s="10"/>
      <c r="P1621" s="10"/>
      <c r="Q1621" s="10"/>
      <c r="R1621" s="10"/>
      <c r="S1621" s="10"/>
      <c r="T1621" s="10"/>
      <c r="BK1621" s="51">
        <v>1705000</v>
      </c>
      <c r="BL1621" s="52">
        <v>2.4952752627760399</v>
      </c>
    </row>
    <row r="1622" spans="1:64" ht="25.5" customHeight="1" thickTop="1" thickBot="1" x14ac:dyDescent="0.25">
      <c r="A1622" s="20" t="str">
        <f t="shared" si="81"/>
        <v>2380EMERALD HILL</v>
      </c>
      <c r="B1622" s="20">
        <v>2380</v>
      </c>
      <c r="C1622" s="20" t="s">
        <v>2150</v>
      </c>
      <c r="D1622" s="21" t="s">
        <v>800</v>
      </c>
      <c r="E1622" s="22">
        <v>1027.2900003394161</v>
      </c>
      <c r="F1622" s="22">
        <f t="shared" si="82"/>
        <v>1130.0190003733578</v>
      </c>
      <c r="G1622" s="22">
        <f t="shared" si="83"/>
        <v>1335.477000441241</v>
      </c>
      <c r="I1622" s="10"/>
      <c r="J1622" s="10"/>
      <c r="K1622" s="10"/>
      <c r="L1622" s="10"/>
      <c r="M1622" s="10"/>
      <c r="N1622" s="10"/>
      <c r="O1622" s="10"/>
      <c r="P1622" s="10"/>
      <c r="Q1622" s="10"/>
      <c r="R1622" s="10"/>
      <c r="S1622" s="10"/>
      <c r="T1622" s="10"/>
      <c r="BK1622" s="63">
        <v>1706000</v>
      </c>
      <c r="BL1622" s="64">
        <v>2.49653449890884</v>
      </c>
    </row>
    <row r="1623" spans="1:64" ht="25.5" customHeight="1" thickTop="1" thickBot="1" x14ac:dyDescent="0.25">
      <c r="A1623" s="20" t="str">
        <f t="shared" si="81"/>
        <v>2380GHOOLENDAADI</v>
      </c>
      <c r="B1623" s="37">
        <v>2380</v>
      </c>
      <c r="C1623" s="37" t="s">
        <v>2151</v>
      </c>
      <c r="D1623" s="38" t="s">
        <v>800</v>
      </c>
      <c r="E1623" s="39">
        <v>1027.2900003394161</v>
      </c>
      <c r="F1623" s="39">
        <f t="shared" si="82"/>
        <v>1130.0190003733578</v>
      </c>
      <c r="G1623" s="39">
        <f t="shared" si="83"/>
        <v>1335.477000441241</v>
      </c>
      <c r="I1623" s="10"/>
      <c r="J1623" s="10"/>
      <c r="K1623" s="10"/>
      <c r="L1623" s="10"/>
      <c r="M1623" s="10"/>
      <c r="N1623" s="10"/>
      <c r="O1623" s="10"/>
      <c r="P1623" s="10"/>
      <c r="Q1623" s="10"/>
      <c r="R1623" s="10"/>
      <c r="S1623" s="10"/>
      <c r="T1623" s="10"/>
      <c r="BK1623" s="51">
        <v>1707000</v>
      </c>
      <c r="BL1623" s="52">
        <v>2.4977937350416402</v>
      </c>
    </row>
    <row r="1624" spans="1:64" ht="25.5" customHeight="1" thickTop="1" thickBot="1" x14ac:dyDescent="0.25">
      <c r="A1624" s="20" t="str">
        <f t="shared" si="81"/>
        <v>2380GUNNEDAH</v>
      </c>
      <c r="B1624" s="20">
        <v>2380</v>
      </c>
      <c r="C1624" s="20" t="s">
        <v>2152</v>
      </c>
      <c r="D1624" s="21" t="s">
        <v>800</v>
      </c>
      <c r="E1624" s="22">
        <v>1027.2900003394161</v>
      </c>
      <c r="F1624" s="22">
        <f t="shared" si="82"/>
        <v>1130.0190003733578</v>
      </c>
      <c r="G1624" s="22">
        <f t="shared" si="83"/>
        <v>1335.477000441241</v>
      </c>
      <c r="I1624" s="10"/>
      <c r="J1624" s="10"/>
      <c r="K1624" s="10"/>
      <c r="L1624" s="10"/>
      <c r="M1624" s="10"/>
      <c r="N1624" s="10"/>
      <c r="O1624" s="10"/>
      <c r="P1624" s="10"/>
      <c r="Q1624" s="10"/>
      <c r="R1624" s="10"/>
      <c r="S1624" s="10"/>
      <c r="T1624" s="10"/>
      <c r="BK1624" s="63">
        <v>1708000</v>
      </c>
      <c r="BL1624" s="64">
        <v>2.4990529711744398</v>
      </c>
    </row>
    <row r="1625" spans="1:64" ht="25.5" customHeight="1" thickTop="1" thickBot="1" x14ac:dyDescent="0.25">
      <c r="A1625" s="20" t="str">
        <f t="shared" si="81"/>
        <v>2380KELVIN</v>
      </c>
      <c r="B1625" s="37">
        <v>2380</v>
      </c>
      <c r="C1625" s="37" t="s">
        <v>2153</v>
      </c>
      <c r="D1625" s="38" t="s">
        <v>800</v>
      </c>
      <c r="E1625" s="39">
        <v>1027.2900003394161</v>
      </c>
      <c r="F1625" s="39">
        <f t="shared" si="82"/>
        <v>1130.0190003733578</v>
      </c>
      <c r="G1625" s="39">
        <f t="shared" si="83"/>
        <v>1335.477000441241</v>
      </c>
      <c r="I1625" s="10"/>
      <c r="J1625" s="10"/>
      <c r="K1625" s="10"/>
      <c r="L1625" s="10"/>
      <c r="M1625" s="10"/>
      <c r="N1625" s="10"/>
      <c r="O1625" s="10"/>
      <c r="P1625" s="10"/>
      <c r="Q1625" s="10"/>
      <c r="R1625" s="10"/>
      <c r="S1625" s="10"/>
      <c r="T1625" s="10"/>
      <c r="BK1625" s="51">
        <v>1709000</v>
      </c>
      <c r="BL1625" s="52">
        <v>2.5003122073072399</v>
      </c>
    </row>
    <row r="1626" spans="1:64" ht="25.5" customHeight="1" thickTop="1" thickBot="1" x14ac:dyDescent="0.25">
      <c r="A1626" s="20" t="str">
        <f t="shared" si="81"/>
        <v>2380MARYS MOUNT</v>
      </c>
      <c r="B1626" s="20">
        <v>2380</v>
      </c>
      <c r="C1626" s="20" t="s">
        <v>2154</v>
      </c>
      <c r="D1626" s="21" t="s">
        <v>800</v>
      </c>
      <c r="E1626" s="22">
        <v>1027.2900003394161</v>
      </c>
      <c r="F1626" s="22">
        <f t="shared" si="82"/>
        <v>1130.0190003733578</v>
      </c>
      <c r="G1626" s="22">
        <f t="shared" si="83"/>
        <v>1335.477000441241</v>
      </c>
      <c r="I1626" s="10"/>
      <c r="J1626" s="10"/>
      <c r="K1626" s="10"/>
      <c r="L1626" s="10"/>
      <c r="M1626" s="10"/>
      <c r="N1626" s="10"/>
      <c r="O1626" s="10"/>
      <c r="P1626" s="10"/>
      <c r="Q1626" s="10"/>
      <c r="R1626" s="10"/>
      <c r="S1626" s="10"/>
      <c r="T1626" s="10"/>
      <c r="BK1626" s="63">
        <v>1710000</v>
      </c>
      <c r="BL1626" s="64">
        <v>2.50157144344004</v>
      </c>
    </row>
    <row r="1627" spans="1:64" ht="25.5" customHeight="1" thickTop="1" thickBot="1" x14ac:dyDescent="0.25">
      <c r="A1627" s="20" t="str">
        <f t="shared" si="81"/>
        <v>2380MILROY</v>
      </c>
      <c r="B1627" s="37">
        <v>2380</v>
      </c>
      <c r="C1627" s="37" t="s">
        <v>2155</v>
      </c>
      <c r="D1627" s="38" t="s">
        <v>800</v>
      </c>
      <c r="E1627" s="39">
        <v>1027.2900003394161</v>
      </c>
      <c r="F1627" s="39">
        <f t="shared" si="82"/>
        <v>1130.0190003733578</v>
      </c>
      <c r="G1627" s="39">
        <f t="shared" si="83"/>
        <v>1335.477000441241</v>
      </c>
      <c r="I1627" s="10"/>
      <c r="J1627" s="10"/>
      <c r="K1627" s="10"/>
      <c r="L1627" s="10"/>
      <c r="M1627" s="10"/>
      <c r="N1627" s="10"/>
      <c r="O1627" s="10"/>
      <c r="P1627" s="10"/>
      <c r="Q1627" s="10"/>
      <c r="R1627" s="10"/>
      <c r="S1627" s="10"/>
      <c r="T1627" s="10"/>
      <c r="BK1627" s="51">
        <v>1711000</v>
      </c>
      <c r="BL1627" s="52">
        <v>2.5028306795728401</v>
      </c>
    </row>
    <row r="1628" spans="1:64" ht="25.5" customHeight="1" thickTop="1" thickBot="1" x14ac:dyDescent="0.25">
      <c r="A1628" s="20" t="str">
        <f t="shared" si="81"/>
        <v>2380ORANGE GROVE</v>
      </c>
      <c r="B1628" s="20">
        <v>2380</v>
      </c>
      <c r="C1628" s="20" t="s">
        <v>2156</v>
      </c>
      <c r="D1628" s="21" t="s">
        <v>800</v>
      </c>
      <c r="E1628" s="22">
        <v>1027.2900003394161</v>
      </c>
      <c r="F1628" s="22">
        <f t="shared" si="82"/>
        <v>1130.0190003733578</v>
      </c>
      <c r="G1628" s="22">
        <f t="shared" si="83"/>
        <v>1335.477000441241</v>
      </c>
      <c r="I1628" s="10"/>
      <c r="J1628" s="10"/>
      <c r="K1628" s="10"/>
      <c r="L1628" s="10"/>
      <c r="M1628" s="10"/>
      <c r="N1628" s="10"/>
      <c r="O1628" s="10"/>
      <c r="P1628" s="10"/>
      <c r="Q1628" s="10"/>
      <c r="R1628" s="10"/>
      <c r="S1628" s="10"/>
      <c r="T1628" s="10"/>
      <c r="BK1628" s="63">
        <v>1712000</v>
      </c>
      <c r="BL1628" s="64">
        <v>2.5040899157056402</v>
      </c>
    </row>
    <row r="1629" spans="1:64" ht="25.5" customHeight="1" thickTop="1" thickBot="1" x14ac:dyDescent="0.25">
      <c r="A1629" s="20" t="str">
        <f t="shared" si="81"/>
        <v>2380RANGARI</v>
      </c>
      <c r="B1629" s="37">
        <v>2380</v>
      </c>
      <c r="C1629" s="37" t="s">
        <v>2157</v>
      </c>
      <c r="D1629" s="38" t="s">
        <v>800</v>
      </c>
      <c r="E1629" s="39">
        <v>1027.2900003394161</v>
      </c>
      <c r="F1629" s="39">
        <f t="shared" si="82"/>
        <v>1130.0190003733578</v>
      </c>
      <c r="G1629" s="39">
        <f t="shared" si="83"/>
        <v>1335.477000441241</v>
      </c>
      <c r="I1629" s="10"/>
      <c r="J1629" s="10"/>
      <c r="K1629" s="10"/>
      <c r="L1629" s="10"/>
      <c r="M1629" s="10"/>
      <c r="N1629" s="10"/>
      <c r="O1629" s="10"/>
      <c r="P1629" s="10"/>
      <c r="Q1629" s="10"/>
      <c r="R1629" s="10"/>
      <c r="S1629" s="10"/>
      <c r="T1629" s="10"/>
      <c r="BK1629" s="51">
        <v>1713000</v>
      </c>
      <c r="BL1629" s="52">
        <v>2.5053491518384399</v>
      </c>
    </row>
    <row r="1630" spans="1:64" ht="25.5" customHeight="1" thickTop="1" thickBot="1" x14ac:dyDescent="0.25">
      <c r="A1630" s="20" t="str">
        <f t="shared" si="81"/>
        <v>2381BREEZA</v>
      </c>
      <c r="B1630" s="20">
        <v>2381</v>
      </c>
      <c r="C1630" s="20" t="s">
        <v>2158</v>
      </c>
      <c r="D1630" s="21" t="s">
        <v>800</v>
      </c>
      <c r="E1630" s="22">
        <v>1316.039999519608</v>
      </c>
      <c r="F1630" s="22">
        <f t="shared" si="82"/>
        <v>1447.643999471569</v>
      </c>
      <c r="G1630" s="22">
        <f t="shared" si="83"/>
        <v>1710.8519993754905</v>
      </c>
      <c r="I1630" s="10"/>
      <c r="J1630" s="10"/>
      <c r="K1630" s="10"/>
      <c r="L1630" s="10"/>
      <c r="M1630" s="10"/>
      <c r="N1630" s="10"/>
      <c r="O1630" s="10"/>
      <c r="P1630" s="10"/>
      <c r="Q1630" s="10"/>
      <c r="R1630" s="10"/>
      <c r="S1630" s="10"/>
      <c r="T1630" s="10"/>
      <c r="BK1630" s="63">
        <v>1714000</v>
      </c>
      <c r="BL1630" s="64">
        <v>2.50660838797124</v>
      </c>
    </row>
    <row r="1631" spans="1:64" ht="25.5" customHeight="1" thickTop="1" thickBot="1" x14ac:dyDescent="0.25">
      <c r="A1631" s="20" t="str">
        <f t="shared" si="81"/>
        <v>2381CURLEWIS</v>
      </c>
      <c r="B1631" s="37">
        <v>2381</v>
      </c>
      <c r="C1631" s="37" t="s">
        <v>2159</v>
      </c>
      <c r="D1631" s="38" t="s">
        <v>800</v>
      </c>
      <c r="E1631" s="39">
        <v>1316.039999519608</v>
      </c>
      <c r="F1631" s="39">
        <f t="shared" si="82"/>
        <v>1447.643999471569</v>
      </c>
      <c r="G1631" s="39">
        <f t="shared" si="83"/>
        <v>1710.8519993754905</v>
      </c>
      <c r="I1631" s="10"/>
      <c r="J1631" s="10"/>
      <c r="K1631" s="10"/>
      <c r="L1631" s="10"/>
      <c r="M1631" s="10"/>
      <c r="N1631" s="10"/>
      <c r="O1631" s="10"/>
      <c r="P1631" s="10"/>
      <c r="Q1631" s="10"/>
      <c r="R1631" s="10"/>
      <c r="S1631" s="10"/>
      <c r="T1631" s="10"/>
      <c r="BK1631" s="51">
        <v>1715000</v>
      </c>
      <c r="BL1631" s="52">
        <v>2.5078676241040401</v>
      </c>
    </row>
    <row r="1632" spans="1:64" ht="25.5" customHeight="1" thickTop="1" thickBot="1" x14ac:dyDescent="0.25">
      <c r="A1632" s="20" t="str">
        <f t="shared" si="81"/>
        <v>2381PREMER</v>
      </c>
      <c r="B1632" s="20">
        <v>2381</v>
      </c>
      <c r="C1632" s="20" t="s">
        <v>2160</v>
      </c>
      <c r="D1632" s="21" t="s">
        <v>800</v>
      </c>
      <c r="E1632" s="22">
        <v>1316.039999519608</v>
      </c>
      <c r="F1632" s="22">
        <f t="shared" si="82"/>
        <v>1447.643999471569</v>
      </c>
      <c r="G1632" s="22">
        <f t="shared" si="83"/>
        <v>1710.8519993754905</v>
      </c>
      <c r="I1632" s="10"/>
      <c r="J1632" s="10"/>
      <c r="K1632" s="10"/>
      <c r="L1632" s="10"/>
      <c r="M1632" s="10"/>
      <c r="N1632" s="10"/>
      <c r="O1632" s="10"/>
      <c r="P1632" s="10"/>
      <c r="Q1632" s="10"/>
      <c r="R1632" s="10"/>
      <c r="S1632" s="10"/>
      <c r="T1632" s="10"/>
      <c r="BK1632" s="63">
        <v>1716000</v>
      </c>
      <c r="BL1632" s="64">
        <v>2.5091268602368402</v>
      </c>
    </row>
    <row r="1633" spans="1:64" ht="25.5" customHeight="1" thickTop="1" thickBot="1" x14ac:dyDescent="0.25">
      <c r="A1633" s="20" t="str">
        <f t="shared" si="81"/>
        <v>2381TAMBAR SPRINGS</v>
      </c>
      <c r="B1633" s="37">
        <v>2381</v>
      </c>
      <c r="C1633" s="37" t="s">
        <v>2161</v>
      </c>
      <c r="D1633" s="38" t="s">
        <v>800</v>
      </c>
      <c r="E1633" s="39">
        <v>1316.039999519608</v>
      </c>
      <c r="F1633" s="39">
        <f t="shared" si="82"/>
        <v>1447.643999471569</v>
      </c>
      <c r="G1633" s="39">
        <f t="shared" si="83"/>
        <v>1710.8519993754905</v>
      </c>
      <c r="I1633" s="10"/>
      <c r="J1633" s="10"/>
      <c r="K1633" s="10"/>
      <c r="L1633" s="10"/>
      <c r="M1633" s="10"/>
      <c r="N1633" s="10"/>
      <c r="O1633" s="10"/>
      <c r="P1633" s="10"/>
      <c r="Q1633" s="10"/>
      <c r="R1633" s="10"/>
      <c r="S1633" s="10"/>
      <c r="T1633" s="10"/>
      <c r="BK1633" s="51">
        <v>1717000</v>
      </c>
      <c r="BL1633" s="52">
        <v>2.5103860963696398</v>
      </c>
    </row>
    <row r="1634" spans="1:64" ht="25.5" customHeight="1" thickTop="1" thickBot="1" x14ac:dyDescent="0.25">
      <c r="A1634" s="20" t="str">
        <f t="shared" si="81"/>
        <v>2382BOGGABRI</v>
      </c>
      <c r="B1634" s="20">
        <v>2382</v>
      </c>
      <c r="C1634" s="20" t="s">
        <v>2162</v>
      </c>
      <c r="D1634" s="21" t="s">
        <v>800</v>
      </c>
      <c r="E1634" s="22">
        <v>1069.971999320752</v>
      </c>
      <c r="F1634" s="22">
        <f t="shared" si="82"/>
        <v>1176.9691992528274</v>
      </c>
      <c r="G1634" s="22">
        <f t="shared" si="83"/>
        <v>1390.9635991169778</v>
      </c>
      <c r="I1634" s="10"/>
      <c r="J1634" s="10"/>
      <c r="K1634" s="10"/>
      <c r="L1634" s="10"/>
      <c r="M1634" s="10"/>
      <c r="N1634" s="10"/>
      <c r="O1634" s="10"/>
      <c r="P1634" s="10"/>
      <c r="Q1634" s="10"/>
      <c r="R1634" s="10"/>
      <c r="S1634" s="10"/>
      <c r="T1634" s="10"/>
      <c r="BK1634" s="63">
        <v>1718000</v>
      </c>
      <c r="BL1634" s="64">
        <v>2.5116453325024399</v>
      </c>
    </row>
    <row r="1635" spans="1:64" ht="25.5" customHeight="1" thickTop="1" thickBot="1" x14ac:dyDescent="0.25">
      <c r="A1635" s="20" t="str">
        <f t="shared" si="81"/>
        <v>2382MAULES CREEK</v>
      </c>
      <c r="B1635" s="37">
        <v>2382</v>
      </c>
      <c r="C1635" s="37" t="s">
        <v>2163</v>
      </c>
      <c r="D1635" s="38" t="s">
        <v>800</v>
      </c>
      <c r="E1635" s="39">
        <v>1069.971999320752</v>
      </c>
      <c r="F1635" s="39">
        <f t="shared" si="82"/>
        <v>1176.9691992528274</v>
      </c>
      <c r="G1635" s="39">
        <f t="shared" si="83"/>
        <v>1390.9635991169778</v>
      </c>
      <c r="I1635" s="10"/>
      <c r="J1635" s="10"/>
      <c r="K1635" s="10"/>
      <c r="L1635" s="10"/>
      <c r="M1635" s="10"/>
      <c r="N1635" s="10"/>
      <c r="O1635" s="10"/>
      <c r="P1635" s="10"/>
      <c r="Q1635" s="10"/>
      <c r="R1635" s="10"/>
      <c r="S1635" s="10"/>
      <c r="T1635" s="10"/>
      <c r="BK1635" s="51">
        <v>1719000</v>
      </c>
      <c r="BL1635" s="52">
        <v>2.51290456863524</v>
      </c>
    </row>
    <row r="1636" spans="1:64" ht="25.5" customHeight="1" thickTop="1" thickBot="1" x14ac:dyDescent="0.25">
      <c r="A1636" s="20" t="str">
        <f t="shared" si="81"/>
        <v>2382WEAN</v>
      </c>
      <c r="B1636" s="20">
        <v>2382</v>
      </c>
      <c r="C1636" s="20" t="s">
        <v>2164</v>
      </c>
      <c r="D1636" s="21" t="s">
        <v>800</v>
      </c>
      <c r="E1636" s="22">
        <v>1069.971999320752</v>
      </c>
      <c r="F1636" s="22">
        <f t="shared" si="82"/>
        <v>1176.9691992528274</v>
      </c>
      <c r="G1636" s="22">
        <f t="shared" si="83"/>
        <v>1390.9635991169778</v>
      </c>
      <c r="I1636" s="10"/>
      <c r="J1636" s="10"/>
      <c r="K1636" s="10"/>
      <c r="L1636" s="10"/>
      <c r="M1636" s="10"/>
      <c r="N1636" s="10"/>
      <c r="O1636" s="10"/>
      <c r="P1636" s="10"/>
      <c r="Q1636" s="10"/>
      <c r="R1636" s="10"/>
      <c r="S1636" s="10"/>
      <c r="T1636" s="10"/>
      <c r="BK1636" s="63">
        <v>1720000</v>
      </c>
      <c r="BL1636" s="64">
        <v>2.5141638047680401</v>
      </c>
    </row>
    <row r="1637" spans="1:64" ht="25.5" customHeight="1" thickTop="1" thickBot="1" x14ac:dyDescent="0.25">
      <c r="A1637" s="20" t="str">
        <f t="shared" si="81"/>
        <v>2382WILLALA</v>
      </c>
      <c r="B1637" s="37">
        <v>2382</v>
      </c>
      <c r="C1637" s="37" t="s">
        <v>2165</v>
      </c>
      <c r="D1637" s="38" t="s">
        <v>800</v>
      </c>
      <c r="E1637" s="39">
        <v>1069.971999320752</v>
      </c>
      <c r="F1637" s="39">
        <f t="shared" si="82"/>
        <v>1176.9691992528274</v>
      </c>
      <c r="G1637" s="39">
        <f t="shared" si="83"/>
        <v>1390.9635991169778</v>
      </c>
      <c r="I1637" s="10"/>
      <c r="J1637" s="10"/>
      <c r="K1637" s="10"/>
      <c r="L1637" s="10"/>
      <c r="M1637" s="10"/>
      <c r="N1637" s="10"/>
      <c r="O1637" s="10"/>
      <c r="P1637" s="10"/>
      <c r="Q1637" s="10"/>
      <c r="R1637" s="10"/>
      <c r="S1637" s="10"/>
      <c r="T1637" s="10"/>
      <c r="BK1637" s="51">
        <v>1721000</v>
      </c>
      <c r="BL1637" s="52">
        <v>2.5154230409008398</v>
      </c>
    </row>
    <row r="1638" spans="1:64" ht="25.5" customHeight="1" thickTop="1" thickBot="1" x14ac:dyDescent="0.25">
      <c r="A1638" s="20" t="str">
        <f t="shared" si="81"/>
        <v>2386BURREN JUNCTION</v>
      </c>
      <c r="B1638" s="20">
        <v>2386</v>
      </c>
      <c r="C1638" s="20" t="s">
        <v>2166</v>
      </c>
      <c r="D1638" s="21" t="s">
        <v>800</v>
      </c>
      <c r="E1638" s="22">
        <v>1507.1499997832082</v>
      </c>
      <c r="F1638" s="22">
        <f t="shared" si="82"/>
        <v>1657.8649997615291</v>
      </c>
      <c r="G1638" s="22">
        <f t="shared" si="83"/>
        <v>1959.2949997181706</v>
      </c>
      <c r="I1638" s="10"/>
      <c r="J1638" s="10"/>
      <c r="K1638" s="10"/>
      <c r="L1638" s="10"/>
      <c r="M1638" s="10"/>
      <c r="N1638" s="10"/>
      <c r="O1638" s="10"/>
      <c r="P1638" s="10"/>
      <c r="Q1638" s="10"/>
      <c r="R1638" s="10"/>
      <c r="S1638" s="10"/>
      <c r="T1638" s="10"/>
      <c r="BK1638" s="63">
        <v>1722000</v>
      </c>
      <c r="BL1638" s="64">
        <v>2.5166822770336399</v>
      </c>
    </row>
    <row r="1639" spans="1:64" ht="25.5" customHeight="1" thickTop="1" thickBot="1" x14ac:dyDescent="0.25">
      <c r="A1639" s="20" t="str">
        <f t="shared" si="81"/>
        <v>2386DRILDOOL</v>
      </c>
      <c r="B1639" s="37">
        <v>2386</v>
      </c>
      <c r="C1639" s="37" t="s">
        <v>2167</v>
      </c>
      <c r="D1639" s="38" t="s">
        <v>800</v>
      </c>
      <c r="E1639" s="39">
        <v>1507.1499997832082</v>
      </c>
      <c r="F1639" s="39">
        <f t="shared" si="82"/>
        <v>1657.8649997615291</v>
      </c>
      <c r="G1639" s="39">
        <f t="shared" si="83"/>
        <v>1959.2949997181706</v>
      </c>
      <c r="I1639" s="10"/>
      <c r="J1639" s="10"/>
      <c r="K1639" s="10"/>
      <c r="L1639" s="10"/>
      <c r="M1639" s="10"/>
      <c r="N1639" s="10"/>
      <c r="O1639" s="10"/>
      <c r="P1639" s="10"/>
      <c r="Q1639" s="10"/>
      <c r="R1639" s="10"/>
      <c r="S1639" s="10"/>
      <c r="T1639" s="10"/>
      <c r="BK1639" s="51">
        <v>1723000</v>
      </c>
      <c r="BL1639" s="52">
        <v>2.51794151316644</v>
      </c>
    </row>
    <row r="1640" spans="1:64" ht="25.5" customHeight="1" thickTop="1" thickBot="1" x14ac:dyDescent="0.25">
      <c r="A1640" s="20" t="str">
        <f t="shared" si="81"/>
        <v>2386NOWLEY</v>
      </c>
      <c r="B1640" s="20">
        <v>2386</v>
      </c>
      <c r="C1640" s="20" t="s">
        <v>2168</v>
      </c>
      <c r="D1640" s="21" t="s">
        <v>800</v>
      </c>
      <c r="E1640" s="22">
        <v>1507.1499997832082</v>
      </c>
      <c r="F1640" s="22">
        <f t="shared" si="82"/>
        <v>1657.8649997615291</v>
      </c>
      <c r="G1640" s="22">
        <f t="shared" si="83"/>
        <v>1959.2949997181706</v>
      </c>
      <c r="I1640" s="10"/>
      <c r="J1640" s="10"/>
      <c r="K1640" s="10"/>
      <c r="L1640" s="10"/>
      <c r="M1640" s="10"/>
      <c r="N1640" s="10"/>
      <c r="O1640" s="10"/>
      <c r="P1640" s="10"/>
      <c r="Q1640" s="10"/>
      <c r="R1640" s="10"/>
      <c r="S1640" s="10"/>
      <c r="T1640" s="10"/>
      <c r="BK1640" s="63">
        <v>1724000</v>
      </c>
      <c r="BL1640" s="64">
        <v>2.5192007492992401</v>
      </c>
    </row>
    <row r="1641" spans="1:64" ht="25.5" customHeight="1" thickTop="1" thickBot="1" x14ac:dyDescent="0.25">
      <c r="A1641" s="20" t="str">
        <f t="shared" si="81"/>
        <v>2387BULYEROI</v>
      </c>
      <c r="B1641" s="37">
        <v>2387</v>
      </c>
      <c r="C1641" s="37" t="s">
        <v>2169</v>
      </c>
      <c r="D1641" s="38" t="s">
        <v>800</v>
      </c>
      <c r="E1641" s="39">
        <v>996.34200053097607</v>
      </c>
      <c r="F1641" s="39">
        <f t="shared" si="82"/>
        <v>1095.9762005840737</v>
      </c>
      <c r="G1641" s="39">
        <f t="shared" si="83"/>
        <v>1295.244600690269</v>
      </c>
      <c r="I1641" s="10"/>
      <c r="J1641" s="10"/>
      <c r="K1641" s="10"/>
      <c r="L1641" s="10"/>
      <c r="M1641" s="10"/>
      <c r="N1641" s="10"/>
      <c r="O1641" s="10"/>
      <c r="P1641" s="10"/>
      <c r="Q1641" s="10"/>
      <c r="R1641" s="10"/>
      <c r="S1641" s="10"/>
      <c r="T1641" s="10"/>
      <c r="BK1641" s="51">
        <v>1725000</v>
      </c>
      <c r="BL1641" s="52">
        <v>2.5204599854320402</v>
      </c>
    </row>
    <row r="1642" spans="1:64" ht="25.5" customHeight="1" thickTop="1" thickBot="1" x14ac:dyDescent="0.25">
      <c r="A1642" s="20" t="str">
        <f t="shared" si="81"/>
        <v>2387ROWENA</v>
      </c>
      <c r="B1642" s="20">
        <v>2387</v>
      </c>
      <c r="C1642" s="20" t="s">
        <v>2170</v>
      </c>
      <c r="D1642" s="21" t="s">
        <v>800</v>
      </c>
      <c r="E1642" s="22">
        <v>996.34200053097607</v>
      </c>
      <c r="F1642" s="22">
        <f t="shared" si="82"/>
        <v>1095.9762005840737</v>
      </c>
      <c r="G1642" s="22">
        <f t="shared" si="83"/>
        <v>1295.244600690269</v>
      </c>
      <c r="I1642" s="10"/>
      <c r="J1642" s="10"/>
      <c r="K1642" s="10"/>
      <c r="L1642" s="10"/>
      <c r="M1642" s="10"/>
      <c r="N1642" s="10"/>
      <c r="O1642" s="10"/>
      <c r="P1642" s="10"/>
      <c r="Q1642" s="10"/>
      <c r="R1642" s="10"/>
      <c r="S1642" s="10"/>
      <c r="T1642" s="10"/>
      <c r="BK1642" s="63">
        <v>1726000</v>
      </c>
      <c r="BL1642" s="64">
        <v>2.5217192215648399</v>
      </c>
    </row>
    <row r="1643" spans="1:64" ht="25.5" customHeight="1" thickTop="1" thickBot="1" x14ac:dyDescent="0.25">
      <c r="A1643" s="20" t="str">
        <f t="shared" si="81"/>
        <v>2388BOOLCARROLL</v>
      </c>
      <c r="B1643" s="37">
        <v>2388</v>
      </c>
      <c r="C1643" s="37" t="s">
        <v>2171</v>
      </c>
      <c r="D1643" s="38" t="s">
        <v>800</v>
      </c>
      <c r="E1643" s="39">
        <v>1839.6320003823521</v>
      </c>
      <c r="F1643" s="39">
        <f t="shared" si="82"/>
        <v>2023.5952004205874</v>
      </c>
      <c r="G1643" s="39">
        <f t="shared" si="83"/>
        <v>2391.521600497058</v>
      </c>
      <c r="I1643" s="10"/>
      <c r="J1643" s="10"/>
      <c r="K1643" s="10"/>
      <c r="L1643" s="10"/>
      <c r="M1643" s="10"/>
      <c r="N1643" s="10"/>
      <c r="O1643" s="10"/>
      <c r="P1643" s="10"/>
      <c r="Q1643" s="10"/>
      <c r="R1643" s="10"/>
      <c r="S1643" s="10"/>
      <c r="T1643" s="10"/>
      <c r="BK1643" s="51">
        <v>1727000</v>
      </c>
      <c r="BL1643" s="52">
        <v>2.52297845769764</v>
      </c>
    </row>
    <row r="1644" spans="1:64" ht="25.5" customHeight="1" thickTop="1" thickBot="1" x14ac:dyDescent="0.25">
      <c r="A1644" s="20" t="str">
        <f t="shared" si="81"/>
        <v>2388CUTTABRI</v>
      </c>
      <c r="B1644" s="20">
        <v>2388</v>
      </c>
      <c r="C1644" s="20" t="s">
        <v>2172</v>
      </c>
      <c r="D1644" s="21" t="s">
        <v>800</v>
      </c>
      <c r="E1644" s="22">
        <v>1839.6320003823521</v>
      </c>
      <c r="F1644" s="22">
        <f t="shared" si="82"/>
        <v>2023.5952004205874</v>
      </c>
      <c r="G1644" s="22">
        <f t="shared" si="83"/>
        <v>2391.521600497058</v>
      </c>
      <c r="I1644" s="10"/>
      <c r="J1644" s="10"/>
      <c r="K1644" s="10"/>
      <c r="L1644" s="10"/>
      <c r="M1644" s="10"/>
      <c r="N1644" s="10"/>
      <c r="O1644" s="10"/>
      <c r="P1644" s="10"/>
      <c r="Q1644" s="10"/>
      <c r="R1644" s="10"/>
      <c r="S1644" s="10"/>
      <c r="T1644" s="10"/>
      <c r="BK1644" s="63">
        <v>1728000</v>
      </c>
      <c r="BL1644" s="64">
        <v>2.5242376938304401</v>
      </c>
    </row>
    <row r="1645" spans="1:64" ht="25.5" customHeight="1" thickTop="1" thickBot="1" x14ac:dyDescent="0.25">
      <c r="A1645" s="20" t="str">
        <f t="shared" si="81"/>
        <v>2388MERAH NORTH</v>
      </c>
      <c r="B1645" s="37">
        <v>2388</v>
      </c>
      <c r="C1645" s="37" t="s">
        <v>2173</v>
      </c>
      <c r="D1645" s="38" t="s">
        <v>800</v>
      </c>
      <c r="E1645" s="39">
        <v>1839.6320003823521</v>
      </c>
      <c r="F1645" s="39">
        <f t="shared" si="82"/>
        <v>2023.5952004205874</v>
      </c>
      <c r="G1645" s="39">
        <f t="shared" si="83"/>
        <v>2391.521600497058</v>
      </c>
      <c r="I1645" s="10"/>
      <c r="J1645" s="10"/>
      <c r="K1645" s="10"/>
      <c r="L1645" s="10"/>
      <c r="M1645" s="10"/>
      <c r="N1645" s="10"/>
      <c r="O1645" s="10"/>
      <c r="P1645" s="10"/>
      <c r="Q1645" s="10"/>
      <c r="R1645" s="10"/>
      <c r="S1645" s="10"/>
      <c r="T1645" s="10"/>
      <c r="BK1645" s="51">
        <v>1729000</v>
      </c>
      <c r="BL1645" s="52">
        <v>2.5254969299632402</v>
      </c>
    </row>
    <row r="1646" spans="1:64" ht="25.5" customHeight="1" thickTop="1" thickBot="1" x14ac:dyDescent="0.25">
      <c r="A1646" s="20" t="str">
        <f t="shared" si="81"/>
        <v>2388PILLIGA</v>
      </c>
      <c r="B1646" s="20">
        <v>2388</v>
      </c>
      <c r="C1646" s="20" t="s">
        <v>2174</v>
      </c>
      <c r="D1646" s="21" t="s">
        <v>800</v>
      </c>
      <c r="E1646" s="22">
        <v>1839.6320003823521</v>
      </c>
      <c r="F1646" s="22">
        <f t="shared" si="82"/>
        <v>2023.5952004205874</v>
      </c>
      <c r="G1646" s="22">
        <f t="shared" si="83"/>
        <v>2391.521600497058</v>
      </c>
      <c r="I1646" s="10"/>
      <c r="J1646" s="10"/>
      <c r="K1646" s="10"/>
      <c r="L1646" s="10"/>
      <c r="M1646" s="10"/>
      <c r="N1646" s="10"/>
      <c r="O1646" s="10"/>
      <c r="P1646" s="10"/>
      <c r="Q1646" s="10"/>
      <c r="R1646" s="10"/>
      <c r="S1646" s="10"/>
      <c r="T1646" s="10"/>
      <c r="BK1646" s="63">
        <v>1730000</v>
      </c>
      <c r="BL1646" s="64">
        <v>2.5267561660960398</v>
      </c>
    </row>
    <row r="1647" spans="1:64" ht="25.5" customHeight="1" thickTop="1" thickBot="1" x14ac:dyDescent="0.25">
      <c r="A1647" s="20" t="str">
        <f t="shared" si="81"/>
        <v>2388SPRING PLAINS</v>
      </c>
      <c r="B1647" s="37">
        <v>2388</v>
      </c>
      <c r="C1647" s="37" t="s">
        <v>2175</v>
      </c>
      <c r="D1647" s="38" t="s">
        <v>800</v>
      </c>
      <c r="E1647" s="39">
        <v>1839.6320003823521</v>
      </c>
      <c r="F1647" s="39">
        <f t="shared" si="82"/>
        <v>2023.5952004205874</v>
      </c>
      <c r="G1647" s="39">
        <f t="shared" si="83"/>
        <v>2391.521600497058</v>
      </c>
      <c r="I1647" s="10"/>
      <c r="J1647" s="10"/>
      <c r="K1647" s="10"/>
      <c r="L1647" s="10"/>
      <c r="M1647" s="10"/>
      <c r="N1647" s="10"/>
      <c r="O1647" s="10"/>
      <c r="P1647" s="10"/>
      <c r="Q1647" s="10"/>
      <c r="R1647" s="10"/>
      <c r="S1647" s="10"/>
      <c r="T1647" s="10"/>
      <c r="BK1647" s="51">
        <v>1731000</v>
      </c>
      <c r="BL1647" s="52">
        <v>2.5280154022288399</v>
      </c>
    </row>
    <row r="1648" spans="1:64" ht="25.5" customHeight="1" thickTop="1" thickBot="1" x14ac:dyDescent="0.25">
      <c r="A1648" s="20" t="str">
        <f t="shared" si="81"/>
        <v>2388THE PILLIGA</v>
      </c>
      <c r="B1648" s="20">
        <v>2388</v>
      </c>
      <c r="C1648" s="20" t="s">
        <v>2176</v>
      </c>
      <c r="D1648" s="21" t="s">
        <v>800</v>
      </c>
      <c r="E1648" s="22">
        <v>1839.6320003823521</v>
      </c>
      <c r="F1648" s="22">
        <f t="shared" si="82"/>
        <v>2023.5952004205874</v>
      </c>
      <c r="G1648" s="22">
        <f t="shared" si="83"/>
        <v>2391.521600497058</v>
      </c>
      <c r="I1648" s="10"/>
      <c r="J1648" s="10"/>
      <c r="K1648" s="10"/>
      <c r="L1648" s="10"/>
      <c r="M1648" s="10"/>
      <c r="N1648" s="10"/>
      <c r="O1648" s="10"/>
      <c r="P1648" s="10"/>
      <c r="Q1648" s="10"/>
      <c r="R1648" s="10"/>
      <c r="S1648" s="10"/>
      <c r="T1648" s="10"/>
      <c r="BK1648" s="63">
        <v>1732000</v>
      </c>
      <c r="BL1648" s="64">
        <v>2.52927463836164</v>
      </c>
    </row>
    <row r="1649" spans="1:64" ht="25.5" customHeight="1" thickTop="1" thickBot="1" x14ac:dyDescent="0.25">
      <c r="A1649" s="20" t="str">
        <f t="shared" si="81"/>
        <v>2388WEE WAA</v>
      </c>
      <c r="B1649" s="37">
        <v>2388</v>
      </c>
      <c r="C1649" s="37" t="s">
        <v>2177</v>
      </c>
      <c r="D1649" s="38" t="s">
        <v>800</v>
      </c>
      <c r="E1649" s="39">
        <v>1839.6320003823521</v>
      </c>
      <c r="F1649" s="39">
        <f t="shared" si="82"/>
        <v>2023.5952004205874</v>
      </c>
      <c r="G1649" s="39">
        <f t="shared" si="83"/>
        <v>2391.521600497058</v>
      </c>
      <c r="I1649" s="10"/>
      <c r="J1649" s="10"/>
      <c r="K1649" s="10"/>
      <c r="L1649" s="10"/>
      <c r="M1649" s="10"/>
      <c r="N1649" s="10"/>
      <c r="O1649" s="10"/>
      <c r="P1649" s="10"/>
      <c r="Q1649" s="10"/>
      <c r="R1649" s="10"/>
      <c r="S1649" s="10"/>
      <c r="T1649" s="10"/>
      <c r="BK1649" s="51">
        <v>1733000</v>
      </c>
      <c r="BL1649" s="52">
        <v>2.5305338744944401</v>
      </c>
    </row>
    <row r="1650" spans="1:64" ht="25.5" customHeight="1" thickTop="1" thickBot="1" x14ac:dyDescent="0.25">
      <c r="A1650" s="20" t="str">
        <f t="shared" si="81"/>
        <v>2388YARRIE LAKE</v>
      </c>
      <c r="B1650" s="20">
        <v>2388</v>
      </c>
      <c r="C1650" s="20" t="s">
        <v>2178</v>
      </c>
      <c r="D1650" s="21" t="s">
        <v>800</v>
      </c>
      <c r="E1650" s="22">
        <v>1839.6320003823521</v>
      </c>
      <c r="F1650" s="22">
        <f t="shared" si="82"/>
        <v>2023.5952004205874</v>
      </c>
      <c r="G1650" s="22">
        <f t="shared" si="83"/>
        <v>2391.521600497058</v>
      </c>
      <c r="I1650" s="10"/>
      <c r="J1650" s="10"/>
      <c r="K1650" s="10"/>
      <c r="L1650" s="10"/>
      <c r="M1650" s="10"/>
      <c r="N1650" s="10"/>
      <c r="O1650" s="10"/>
      <c r="P1650" s="10"/>
      <c r="Q1650" s="10"/>
      <c r="R1650" s="10"/>
      <c r="S1650" s="10"/>
      <c r="T1650" s="10"/>
      <c r="BK1650" s="63">
        <v>1734000</v>
      </c>
      <c r="BL1650" s="64">
        <v>2.5317931106272402</v>
      </c>
    </row>
    <row r="1651" spans="1:64" ht="25.5" customHeight="1" thickTop="1" thickBot="1" x14ac:dyDescent="0.25">
      <c r="A1651" s="20" t="str">
        <f t="shared" si="81"/>
        <v>2390BAAN BAA</v>
      </c>
      <c r="B1651" s="37">
        <v>2390</v>
      </c>
      <c r="C1651" s="37" t="s">
        <v>2179</v>
      </c>
      <c r="D1651" s="38" t="s">
        <v>800</v>
      </c>
      <c r="E1651" s="39">
        <v>1218.4999999941122</v>
      </c>
      <c r="F1651" s="39">
        <f t="shared" si="82"/>
        <v>1340.3499999935234</v>
      </c>
      <c r="G1651" s="39">
        <f t="shared" si="83"/>
        <v>1584.0499999923459</v>
      </c>
      <c r="I1651" s="10"/>
      <c r="J1651" s="10"/>
      <c r="K1651" s="10"/>
      <c r="L1651" s="10"/>
      <c r="M1651" s="10"/>
      <c r="N1651" s="10"/>
      <c r="O1651" s="10"/>
      <c r="P1651" s="10"/>
      <c r="Q1651" s="10"/>
      <c r="R1651" s="10"/>
      <c r="S1651" s="10"/>
      <c r="T1651" s="10"/>
      <c r="BK1651" s="51">
        <v>1735000</v>
      </c>
      <c r="BL1651" s="52">
        <v>2.5330523467600399</v>
      </c>
    </row>
    <row r="1652" spans="1:64" ht="25.5" customHeight="1" thickTop="1" thickBot="1" x14ac:dyDescent="0.25">
      <c r="A1652" s="20" t="str">
        <f t="shared" si="81"/>
        <v>2390BERRIGAL</v>
      </c>
      <c r="B1652" s="20">
        <v>2390</v>
      </c>
      <c r="C1652" s="20" t="s">
        <v>2180</v>
      </c>
      <c r="D1652" s="21" t="s">
        <v>800</v>
      </c>
      <c r="E1652" s="22">
        <v>1218.4999999941122</v>
      </c>
      <c r="F1652" s="22">
        <f t="shared" si="82"/>
        <v>1340.3499999935234</v>
      </c>
      <c r="G1652" s="22">
        <f t="shared" si="83"/>
        <v>1584.0499999923459</v>
      </c>
      <c r="I1652" s="10"/>
      <c r="J1652" s="10"/>
      <c r="K1652" s="10"/>
      <c r="L1652" s="10"/>
      <c r="M1652" s="10"/>
      <c r="N1652" s="10"/>
      <c r="O1652" s="10"/>
      <c r="P1652" s="10"/>
      <c r="Q1652" s="10"/>
      <c r="R1652" s="10"/>
      <c r="S1652" s="10"/>
      <c r="T1652" s="10"/>
      <c r="BK1652" s="63">
        <v>1736000</v>
      </c>
      <c r="BL1652" s="64">
        <v>2.53431158289284</v>
      </c>
    </row>
    <row r="1653" spans="1:64" ht="25.5" customHeight="1" thickTop="1" thickBot="1" x14ac:dyDescent="0.25">
      <c r="A1653" s="20" t="str">
        <f t="shared" si="81"/>
        <v>2390BOHENA CREEK</v>
      </c>
      <c r="B1653" s="37">
        <v>2390</v>
      </c>
      <c r="C1653" s="37" t="s">
        <v>2181</v>
      </c>
      <c r="D1653" s="38" t="s">
        <v>800</v>
      </c>
      <c r="E1653" s="39">
        <v>1218.4999999941122</v>
      </c>
      <c r="F1653" s="39">
        <f t="shared" si="82"/>
        <v>1340.3499999935234</v>
      </c>
      <c r="G1653" s="39">
        <f t="shared" si="83"/>
        <v>1584.0499999923459</v>
      </c>
      <c r="I1653" s="10"/>
      <c r="J1653" s="10"/>
      <c r="K1653" s="10"/>
      <c r="L1653" s="10"/>
      <c r="M1653" s="10"/>
      <c r="N1653" s="10"/>
      <c r="O1653" s="10"/>
      <c r="P1653" s="10"/>
      <c r="Q1653" s="10"/>
      <c r="R1653" s="10"/>
      <c r="S1653" s="10"/>
      <c r="T1653" s="10"/>
      <c r="BK1653" s="51">
        <v>1737000</v>
      </c>
      <c r="BL1653" s="52">
        <v>2.5355708190256401</v>
      </c>
    </row>
    <row r="1654" spans="1:64" ht="25.5" customHeight="1" thickTop="1" thickBot="1" x14ac:dyDescent="0.25">
      <c r="A1654" s="20" t="str">
        <f t="shared" si="81"/>
        <v>2390BULLAWA CREEK</v>
      </c>
      <c r="B1654" s="20">
        <v>2390</v>
      </c>
      <c r="C1654" s="20" t="s">
        <v>2182</v>
      </c>
      <c r="D1654" s="21" t="s">
        <v>800</v>
      </c>
      <c r="E1654" s="22">
        <v>1218.4999999941122</v>
      </c>
      <c r="F1654" s="22">
        <f t="shared" si="82"/>
        <v>1340.3499999935234</v>
      </c>
      <c r="G1654" s="22">
        <f t="shared" si="83"/>
        <v>1584.0499999923459</v>
      </c>
      <c r="I1654" s="10"/>
      <c r="J1654" s="10"/>
      <c r="K1654" s="10"/>
      <c r="L1654" s="10"/>
      <c r="M1654" s="10"/>
      <c r="N1654" s="10"/>
      <c r="O1654" s="10"/>
      <c r="P1654" s="10"/>
      <c r="Q1654" s="10"/>
      <c r="R1654" s="10"/>
      <c r="S1654" s="10"/>
      <c r="T1654" s="10"/>
      <c r="BK1654" s="63">
        <v>1738000</v>
      </c>
      <c r="BL1654" s="64">
        <v>2.5368300551584402</v>
      </c>
    </row>
    <row r="1655" spans="1:64" ht="25.5" customHeight="1" thickTop="1" thickBot="1" x14ac:dyDescent="0.25">
      <c r="A1655" s="20" t="str">
        <f t="shared" si="81"/>
        <v>2390COURADDA</v>
      </c>
      <c r="B1655" s="37">
        <v>2390</v>
      </c>
      <c r="C1655" s="37" t="s">
        <v>2183</v>
      </c>
      <c r="D1655" s="38" t="s">
        <v>800</v>
      </c>
      <c r="E1655" s="39">
        <v>1218.4999999941122</v>
      </c>
      <c r="F1655" s="39">
        <f t="shared" si="82"/>
        <v>1340.3499999935234</v>
      </c>
      <c r="G1655" s="39">
        <f t="shared" si="83"/>
        <v>1584.0499999923459</v>
      </c>
      <c r="I1655" s="10"/>
      <c r="J1655" s="10"/>
      <c r="K1655" s="10"/>
      <c r="L1655" s="10"/>
      <c r="M1655" s="10"/>
      <c r="N1655" s="10"/>
      <c r="O1655" s="10"/>
      <c r="P1655" s="10"/>
      <c r="Q1655" s="10"/>
      <c r="R1655" s="10"/>
      <c r="S1655" s="10"/>
      <c r="T1655" s="10"/>
      <c r="BK1655" s="51">
        <v>1739000</v>
      </c>
      <c r="BL1655" s="52">
        <v>2.5380892912912398</v>
      </c>
    </row>
    <row r="1656" spans="1:64" ht="25.5" customHeight="1" thickTop="1" thickBot="1" x14ac:dyDescent="0.25">
      <c r="A1656" s="20" t="str">
        <f t="shared" si="81"/>
        <v>2390EDGEROI</v>
      </c>
      <c r="B1656" s="20">
        <v>2390</v>
      </c>
      <c r="C1656" s="20" t="s">
        <v>2184</v>
      </c>
      <c r="D1656" s="21" t="s">
        <v>800</v>
      </c>
      <c r="E1656" s="22">
        <v>1218.4999999941122</v>
      </c>
      <c r="F1656" s="22">
        <f t="shared" si="82"/>
        <v>1340.3499999935234</v>
      </c>
      <c r="G1656" s="22">
        <f t="shared" si="83"/>
        <v>1584.0499999923459</v>
      </c>
      <c r="I1656" s="10"/>
      <c r="J1656" s="10"/>
      <c r="K1656" s="10"/>
      <c r="L1656" s="10"/>
      <c r="M1656" s="10"/>
      <c r="N1656" s="10"/>
      <c r="O1656" s="10"/>
      <c r="P1656" s="10"/>
      <c r="Q1656" s="10"/>
      <c r="R1656" s="10"/>
      <c r="S1656" s="10"/>
      <c r="T1656" s="10"/>
      <c r="BK1656" s="63">
        <v>1740000</v>
      </c>
      <c r="BL1656" s="64">
        <v>2.5393485274240399</v>
      </c>
    </row>
    <row r="1657" spans="1:64" ht="25.5" customHeight="1" thickTop="1" thickBot="1" x14ac:dyDescent="0.25">
      <c r="A1657" s="20" t="str">
        <f t="shared" si="81"/>
        <v>2390EULAH CREEK</v>
      </c>
      <c r="B1657" s="37">
        <v>2390</v>
      </c>
      <c r="C1657" s="37" t="s">
        <v>2185</v>
      </c>
      <c r="D1657" s="38" t="s">
        <v>800</v>
      </c>
      <c r="E1657" s="39">
        <v>1218.4999999941122</v>
      </c>
      <c r="F1657" s="39">
        <f t="shared" si="82"/>
        <v>1340.3499999935234</v>
      </c>
      <c r="G1657" s="39">
        <f t="shared" si="83"/>
        <v>1584.0499999923459</v>
      </c>
      <c r="I1657" s="10"/>
      <c r="J1657" s="10"/>
      <c r="K1657" s="10"/>
      <c r="L1657" s="10"/>
      <c r="M1657" s="10"/>
      <c r="N1657" s="10"/>
      <c r="O1657" s="10"/>
      <c r="P1657" s="10"/>
      <c r="Q1657" s="10"/>
      <c r="R1657" s="10"/>
      <c r="S1657" s="10"/>
      <c r="T1657" s="10"/>
      <c r="BK1657" s="51">
        <v>1741000</v>
      </c>
      <c r="BL1657" s="52">
        <v>2.54060776355684</v>
      </c>
    </row>
    <row r="1658" spans="1:64" ht="25.5" customHeight="1" thickTop="1" thickBot="1" x14ac:dyDescent="0.25">
      <c r="A1658" s="20" t="str">
        <f t="shared" si="81"/>
        <v>2390HARPARARY</v>
      </c>
      <c r="B1658" s="20">
        <v>2390</v>
      </c>
      <c r="C1658" s="20" t="s">
        <v>2186</v>
      </c>
      <c r="D1658" s="21" t="s">
        <v>800</v>
      </c>
      <c r="E1658" s="22">
        <v>1218.4999999941122</v>
      </c>
      <c r="F1658" s="22">
        <f t="shared" si="82"/>
        <v>1340.3499999935234</v>
      </c>
      <c r="G1658" s="22">
        <f t="shared" si="83"/>
        <v>1584.0499999923459</v>
      </c>
      <c r="I1658" s="10"/>
      <c r="J1658" s="10"/>
      <c r="K1658" s="10"/>
      <c r="L1658" s="10"/>
      <c r="M1658" s="10"/>
      <c r="N1658" s="10"/>
      <c r="O1658" s="10"/>
      <c r="P1658" s="10"/>
      <c r="Q1658" s="10"/>
      <c r="R1658" s="10"/>
      <c r="S1658" s="10"/>
      <c r="T1658" s="10"/>
      <c r="BK1658" s="63">
        <v>1742000</v>
      </c>
      <c r="BL1658" s="64">
        <v>2.5418669996896401</v>
      </c>
    </row>
    <row r="1659" spans="1:64" ht="25.5" customHeight="1" thickTop="1" thickBot="1" x14ac:dyDescent="0.25">
      <c r="A1659" s="20" t="str">
        <f t="shared" si="81"/>
        <v>2390JACKS CREEK</v>
      </c>
      <c r="B1659" s="37">
        <v>2390</v>
      </c>
      <c r="C1659" s="37" t="s">
        <v>2187</v>
      </c>
      <c r="D1659" s="38" t="s">
        <v>800</v>
      </c>
      <c r="E1659" s="39">
        <v>1218.4999999941122</v>
      </c>
      <c r="F1659" s="39">
        <f t="shared" si="82"/>
        <v>1340.3499999935234</v>
      </c>
      <c r="G1659" s="39">
        <f t="shared" si="83"/>
        <v>1584.0499999923459</v>
      </c>
      <c r="I1659" s="10"/>
      <c r="J1659" s="10"/>
      <c r="K1659" s="10"/>
      <c r="L1659" s="10"/>
      <c r="M1659" s="10"/>
      <c r="N1659" s="10"/>
      <c r="O1659" s="10"/>
      <c r="P1659" s="10"/>
      <c r="Q1659" s="10"/>
      <c r="R1659" s="10"/>
      <c r="S1659" s="10"/>
      <c r="T1659" s="10"/>
      <c r="BK1659" s="51">
        <v>1743000</v>
      </c>
      <c r="BL1659" s="52">
        <v>2.5431262358224398</v>
      </c>
    </row>
    <row r="1660" spans="1:64" ht="25.5" customHeight="1" thickTop="1" thickBot="1" x14ac:dyDescent="0.25">
      <c r="A1660" s="20" t="str">
        <f t="shared" si="81"/>
        <v>2390KAPUTAR</v>
      </c>
      <c r="B1660" s="20">
        <v>2390</v>
      </c>
      <c r="C1660" s="20" t="s">
        <v>2188</v>
      </c>
      <c r="D1660" s="21" t="s">
        <v>800</v>
      </c>
      <c r="E1660" s="22">
        <v>1218.4999999941122</v>
      </c>
      <c r="F1660" s="22">
        <f t="shared" si="82"/>
        <v>1340.3499999935234</v>
      </c>
      <c r="G1660" s="22">
        <f t="shared" si="83"/>
        <v>1584.0499999923459</v>
      </c>
      <c r="I1660" s="10"/>
      <c r="J1660" s="10"/>
      <c r="K1660" s="10"/>
      <c r="L1660" s="10"/>
      <c r="M1660" s="10"/>
      <c r="N1660" s="10"/>
      <c r="O1660" s="10"/>
      <c r="P1660" s="10"/>
      <c r="Q1660" s="10"/>
      <c r="R1660" s="10"/>
      <c r="S1660" s="10"/>
      <c r="T1660" s="10"/>
      <c r="BK1660" s="63">
        <v>1744000</v>
      </c>
      <c r="BL1660" s="64">
        <v>2.5443854719552399</v>
      </c>
    </row>
    <row r="1661" spans="1:64" ht="25.5" customHeight="1" thickTop="1" thickBot="1" x14ac:dyDescent="0.25">
      <c r="A1661" s="20" t="str">
        <f t="shared" si="81"/>
        <v>2390NARRABRI</v>
      </c>
      <c r="B1661" s="37">
        <v>2390</v>
      </c>
      <c r="C1661" s="37" t="s">
        <v>2189</v>
      </c>
      <c r="D1661" s="38" t="s">
        <v>800</v>
      </c>
      <c r="E1661" s="39">
        <v>1218.4999999941122</v>
      </c>
      <c r="F1661" s="39">
        <f t="shared" si="82"/>
        <v>1340.3499999935234</v>
      </c>
      <c r="G1661" s="39">
        <f t="shared" si="83"/>
        <v>1584.0499999923459</v>
      </c>
      <c r="I1661" s="10"/>
      <c r="J1661" s="10"/>
      <c r="K1661" s="10"/>
      <c r="L1661" s="10"/>
      <c r="M1661" s="10"/>
      <c r="N1661" s="10"/>
      <c r="O1661" s="10"/>
      <c r="P1661" s="10"/>
      <c r="Q1661" s="10"/>
      <c r="R1661" s="10"/>
      <c r="S1661" s="10"/>
      <c r="T1661" s="10"/>
      <c r="BK1661" s="51">
        <v>1745000</v>
      </c>
      <c r="BL1661" s="52">
        <v>2.54564470808804</v>
      </c>
    </row>
    <row r="1662" spans="1:64" ht="25.5" customHeight="1" thickTop="1" thickBot="1" x14ac:dyDescent="0.25">
      <c r="A1662" s="20" t="str">
        <f t="shared" si="81"/>
        <v>2390ROCKY CREEK</v>
      </c>
      <c r="B1662" s="20">
        <v>2390</v>
      </c>
      <c r="C1662" s="20" t="s">
        <v>2120</v>
      </c>
      <c r="D1662" s="21" t="s">
        <v>800</v>
      </c>
      <c r="E1662" s="22">
        <v>1218.4999999941122</v>
      </c>
      <c r="F1662" s="22">
        <f t="shared" si="82"/>
        <v>1340.3499999935234</v>
      </c>
      <c r="G1662" s="22">
        <f t="shared" si="83"/>
        <v>1584.0499999923459</v>
      </c>
      <c r="I1662" s="10"/>
      <c r="J1662" s="10"/>
      <c r="K1662" s="10"/>
      <c r="L1662" s="10"/>
      <c r="M1662" s="10"/>
      <c r="N1662" s="10"/>
      <c r="O1662" s="10"/>
      <c r="P1662" s="10"/>
      <c r="Q1662" s="10"/>
      <c r="R1662" s="10"/>
      <c r="S1662" s="10"/>
      <c r="T1662" s="10"/>
      <c r="BK1662" s="63">
        <v>1746000</v>
      </c>
      <c r="BL1662" s="64">
        <v>2.5469039442208401</v>
      </c>
    </row>
    <row r="1663" spans="1:64" ht="25.5" customHeight="1" thickTop="1" thickBot="1" x14ac:dyDescent="0.25">
      <c r="A1663" s="20" t="str">
        <f t="shared" si="81"/>
        <v>2390TARRIARO</v>
      </c>
      <c r="B1663" s="37">
        <v>2390</v>
      </c>
      <c r="C1663" s="37" t="s">
        <v>2190</v>
      </c>
      <c r="D1663" s="38" t="s">
        <v>800</v>
      </c>
      <c r="E1663" s="39">
        <v>1218.4999999941122</v>
      </c>
      <c r="F1663" s="39">
        <f t="shared" si="82"/>
        <v>1340.3499999935234</v>
      </c>
      <c r="G1663" s="39">
        <f t="shared" si="83"/>
        <v>1584.0499999923459</v>
      </c>
      <c r="I1663" s="10"/>
      <c r="J1663" s="10"/>
      <c r="K1663" s="10"/>
      <c r="L1663" s="10"/>
      <c r="M1663" s="10"/>
      <c r="N1663" s="10"/>
      <c r="O1663" s="10"/>
      <c r="P1663" s="10"/>
      <c r="Q1663" s="10"/>
      <c r="R1663" s="10"/>
      <c r="S1663" s="10"/>
      <c r="T1663" s="10"/>
      <c r="BK1663" s="51">
        <v>1747000</v>
      </c>
      <c r="BL1663" s="52">
        <v>2.5481631803536402</v>
      </c>
    </row>
    <row r="1664" spans="1:64" ht="25.5" customHeight="1" thickTop="1" thickBot="1" x14ac:dyDescent="0.25">
      <c r="A1664" s="20" t="str">
        <f t="shared" si="81"/>
        <v>2390TURRAWAN</v>
      </c>
      <c r="B1664" s="20">
        <v>2390</v>
      </c>
      <c r="C1664" s="20" t="s">
        <v>2191</v>
      </c>
      <c r="D1664" s="21" t="s">
        <v>800</v>
      </c>
      <c r="E1664" s="22">
        <v>1218.4999999941122</v>
      </c>
      <c r="F1664" s="22">
        <f t="shared" si="82"/>
        <v>1340.3499999935234</v>
      </c>
      <c r="G1664" s="22">
        <f t="shared" si="83"/>
        <v>1584.0499999923459</v>
      </c>
      <c r="I1664" s="10"/>
      <c r="J1664" s="10"/>
      <c r="K1664" s="10"/>
      <c r="L1664" s="10"/>
      <c r="M1664" s="10"/>
      <c r="N1664" s="10"/>
      <c r="O1664" s="10"/>
      <c r="P1664" s="10"/>
      <c r="Q1664" s="10"/>
      <c r="R1664" s="10"/>
      <c r="S1664" s="10"/>
      <c r="T1664" s="10"/>
      <c r="BK1664" s="63">
        <v>1748000</v>
      </c>
      <c r="BL1664" s="64">
        <v>2.5494224164864399</v>
      </c>
    </row>
    <row r="1665" spans="1:64" ht="25.5" customHeight="1" thickTop="1" thickBot="1" x14ac:dyDescent="0.25">
      <c r="A1665" s="20" t="str">
        <f t="shared" si="81"/>
        <v>2395BINNAWAY</v>
      </c>
      <c r="B1665" s="37">
        <v>2395</v>
      </c>
      <c r="C1665" s="37" t="s">
        <v>2192</v>
      </c>
      <c r="D1665" s="38" t="s">
        <v>800</v>
      </c>
      <c r="E1665" s="39">
        <v>1029.3319997800402</v>
      </c>
      <c r="F1665" s="39">
        <f t="shared" si="82"/>
        <v>1132.2651997580442</v>
      </c>
      <c r="G1665" s="39">
        <f t="shared" si="83"/>
        <v>1338.1315997140523</v>
      </c>
      <c r="I1665" s="10"/>
      <c r="J1665" s="10"/>
      <c r="K1665" s="10"/>
      <c r="L1665" s="10"/>
      <c r="M1665" s="10"/>
      <c r="N1665" s="10"/>
      <c r="O1665" s="10"/>
      <c r="P1665" s="10"/>
      <c r="Q1665" s="10"/>
      <c r="R1665" s="10"/>
      <c r="S1665" s="10"/>
      <c r="T1665" s="10"/>
      <c r="BK1665" s="51">
        <v>1749000</v>
      </c>
      <c r="BL1665" s="52">
        <v>2.55068165261924</v>
      </c>
    </row>
    <row r="1666" spans="1:64" ht="25.5" customHeight="1" thickTop="1" thickBot="1" x14ac:dyDescent="0.25">
      <c r="A1666" s="20" t="str">
        <f t="shared" si="81"/>
        <v>2395ROPERS ROAD</v>
      </c>
      <c r="B1666" s="20">
        <v>2395</v>
      </c>
      <c r="C1666" s="20" t="s">
        <v>2193</v>
      </c>
      <c r="D1666" s="21" t="s">
        <v>800</v>
      </c>
      <c r="E1666" s="22">
        <v>1029.3319997800402</v>
      </c>
      <c r="F1666" s="22">
        <f t="shared" si="82"/>
        <v>1132.2651997580442</v>
      </c>
      <c r="G1666" s="22">
        <f t="shared" si="83"/>
        <v>1338.1315997140523</v>
      </c>
      <c r="I1666" s="10"/>
      <c r="J1666" s="10"/>
      <c r="K1666" s="10"/>
      <c r="L1666" s="10"/>
      <c r="M1666" s="10"/>
      <c r="N1666" s="10"/>
      <c r="O1666" s="10"/>
      <c r="P1666" s="10"/>
      <c r="Q1666" s="10"/>
      <c r="R1666" s="10"/>
      <c r="S1666" s="10"/>
      <c r="T1666" s="10"/>
      <c r="BK1666" s="63">
        <v>1750000</v>
      </c>
      <c r="BL1666" s="64">
        <v>2.5519408887520401</v>
      </c>
    </row>
    <row r="1667" spans="1:64" ht="25.5" customHeight="1" thickTop="1" thickBot="1" x14ac:dyDescent="0.25">
      <c r="A1667" s="20" t="str">
        <f t="shared" si="81"/>
        <v>2395WEETALIBA</v>
      </c>
      <c r="B1667" s="37">
        <v>2395</v>
      </c>
      <c r="C1667" s="37" t="s">
        <v>2194</v>
      </c>
      <c r="D1667" s="38" t="s">
        <v>800</v>
      </c>
      <c r="E1667" s="39">
        <v>1029.3319997800402</v>
      </c>
      <c r="F1667" s="39">
        <f t="shared" si="82"/>
        <v>1132.2651997580442</v>
      </c>
      <c r="G1667" s="39">
        <f t="shared" si="83"/>
        <v>1338.1315997140523</v>
      </c>
      <c r="I1667" s="10"/>
      <c r="J1667" s="10"/>
      <c r="K1667" s="10"/>
      <c r="L1667" s="10"/>
      <c r="M1667" s="10"/>
      <c r="N1667" s="10"/>
      <c r="O1667" s="10"/>
      <c r="P1667" s="10"/>
      <c r="Q1667" s="10"/>
      <c r="R1667" s="10"/>
      <c r="S1667" s="10"/>
      <c r="T1667" s="10"/>
      <c r="BK1667" s="51">
        <v>1751000</v>
      </c>
      <c r="BL1667" s="52">
        <v>2.5532001248848499</v>
      </c>
    </row>
    <row r="1668" spans="1:64" ht="25.5" customHeight="1" thickTop="1" thickBot="1" x14ac:dyDescent="0.25">
      <c r="A1668" s="20" t="str">
        <f t="shared" si="81"/>
        <v>2396BARADINE</v>
      </c>
      <c r="B1668" s="20">
        <v>2396</v>
      </c>
      <c r="C1668" s="20" t="s">
        <v>2195</v>
      </c>
      <c r="D1668" s="21" t="s">
        <v>800</v>
      </c>
      <c r="E1668" s="22">
        <v>2036.7580000452081</v>
      </c>
      <c r="F1668" s="22">
        <f t="shared" si="82"/>
        <v>2240.4338000497291</v>
      </c>
      <c r="G1668" s="22">
        <f t="shared" si="83"/>
        <v>2647.7854000587704</v>
      </c>
      <c r="I1668" s="10"/>
      <c r="J1668" s="10"/>
      <c r="K1668" s="10"/>
      <c r="L1668" s="10"/>
      <c r="M1668" s="10"/>
      <c r="N1668" s="10"/>
      <c r="O1668" s="10"/>
      <c r="P1668" s="10"/>
      <c r="Q1668" s="10"/>
      <c r="R1668" s="10"/>
      <c r="S1668" s="10"/>
      <c r="T1668" s="10"/>
      <c r="BK1668" s="63">
        <v>1752000</v>
      </c>
      <c r="BL1668" s="64">
        <v>2.55445936101765</v>
      </c>
    </row>
    <row r="1669" spans="1:64" ht="25.5" customHeight="1" thickTop="1" thickBot="1" x14ac:dyDescent="0.25">
      <c r="A1669" s="20" t="str">
        <f t="shared" ref="A1669:A1732" si="84">CONCATENATE(B1669,C1669)</f>
        <v>2396GOORIANAWA</v>
      </c>
      <c r="B1669" s="37">
        <v>2396</v>
      </c>
      <c r="C1669" s="37" t="s">
        <v>2196</v>
      </c>
      <c r="D1669" s="38" t="s">
        <v>800</v>
      </c>
      <c r="E1669" s="39">
        <v>2036.7580000452081</v>
      </c>
      <c r="F1669" s="39">
        <f t="shared" ref="F1669:F1732" si="85">1.1*E1669</f>
        <v>2240.4338000497291</v>
      </c>
      <c r="G1669" s="39">
        <f t="shared" ref="G1669:G1732" si="86">1.3*E1669</f>
        <v>2647.7854000587704</v>
      </c>
      <c r="I1669" s="10"/>
      <c r="J1669" s="10"/>
      <c r="K1669" s="10"/>
      <c r="L1669" s="10"/>
      <c r="M1669" s="10"/>
      <c r="N1669" s="10"/>
      <c r="O1669" s="10"/>
      <c r="P1669" s="10"/>
      <c r="Q1669" s="10"/>
      <c r="R1669" s="10"/>
      <c r="S1669" s="10"/>
      <c r="T1669" s="10"/>
      <c r="BK1669" s="51">
        <v>1753000</v>
      </c>
      <c r="BL1669" s="52">
        <v>2.5557185971504501</v>
      </c>
    </row>
    <row r="1670" spans="1:64" ht="25.5" customHeight="1" thickTop="1" thickBot="1" x14ac:dyDescent="0.25">
      <c r="A1670" s="20" t="str">
        <f t="shared" si="84"/>
        <v>2396KENEBRI</v>
      </c>
      <c r="B1670" s="20">
        <v>2396</v>
      </c>
      <c r="C1670" s="20" t="s">
        <v>2197</v>
      </c>
      <c r="D1670" s="21" t="s">
        <v>800</v>
      </c>
      <c r="E1670" s="22">
        <v>2036.7580000452081</v>
      </c>
      <c r="F1670" s="22">
        <f t="shared" si="85"/>
        <v>2240.4338000497291</v>
      </c>
      <c r="G1670" s="22">
        <f t="shared" si="86"/>
        <v>2647.7854000587704</v>
      </c>
      <c r="I1670" s="10"/>
      <c r="J1670" s="10"/>
      <c r="K1670" s="10"/>
      <c r="L1670" s="10"/>
      <c r="M1670" s="10"/>
      <c r="N1670" s="10"/>
      <c r="O1670" s="10"/>
      <c r="P1670" s="10"/>
      <c r="Q1670" s="10"/>
      <c r="R1670" s="10"/>
      <c r="S1670" s="10"/>
      <c r="T1670" s="10"/>
      <c r="BK1670" s="63">
        <v>1754000</v>
      </c>
      <c r="BL1670" s="64">
        <v>2.55697783328324</v>
      </c>
    </row>
    <row r="1671" spans="1:64" ht="25.5" customHeight="1" thickTop="1" thickBot="1" x14ac:dyDescent="0.25">
      <c r="A1671" s="20" t="str">
        <f t="shared" si="84"/>
        <v>2397BELLATA</v>
      </c>
      <c r="B1671" s="37">
        <v>2397</v>
      </c>
      <c r="C1671" s="37" t="s">
        <v>2198</v>
      </c>
      <c r="D1671" s="38" t="s">
        <v>800</v>
      </c>
      <c r="E1671" s="39">
        <v>1100.1940005336721</v>
      </c>
      <c r="F1671" s="39">
        <f t="shared" si="85"/>
        <v>1210.2134005870394</v>
      </c>
      <c r="G1671" s="39">
        <f t="shared" si="86"/>
        <v>1430.2522006937738</v>
      </c>
      <c r="I1671" s="10"/>
      <c r="J1671" s="10"/>
      <c r="K1671" s="10"/>
      <c r="L1671" s="10"/>
      <c r="M1671" s="10"/>
      <c r="N1671" s="10"/>
      <c r="O1671" s="10"/>
      <c r="P1671" s="10"/>
      <c r="Q1671" s="10"/>
      <c r="R1671" s="10"/>
      <c r="S1671" s="10"/>
      <c r="T1671" s="10"/>
      <c r="BK1671" s="51">
        <v>1755000</v>
      </c>
      <c r="BL1671" s="52">
        <v>2.5582370694160499</v>
      </c>
    </row>
    <row r="1672" spans="1:64" ht="25.5" customHeight="1" thickTop="1" thickBot="1" x14ac:dyDescent="0.25">
      <c r="A1672" s="20" t="str">
        <f t="shared" si="84"/>
        <v>2397JEWS LAGOON</v>
      </c>
      <c r="B1672" s="20">
        <v>2397</v>
      </c>
      <c r="C1672" s="20" t="s">
        <v>2199</v>
      </c>
      <c r="D1672" s="21" t="s">
        <v>800</v>
      </c>
      <c r="E1672" s="22">
        <v>1100.1940005336721</v>
      </c>
      <c r="F1672" s="22">
        <f t="shared" si="85"/>
        <v>1210.2134005870394</v>
      </c>
      <c r="G1672" s="22">
        <f t="shared" si="86"/>
        <v>1430.2522006937738</v>
      </c>
      <c r="I1672" s="10"/>
      <c r="J1672" s="10"/>
      <c r="K1672" s="10"/>
      <c r="L1672" s="10"/>
      <c r="M1672" s="10"/>
      <c r="N1672" s="10"/>
      <c r="O1672" s="10"/>
      <c r="P1672" s="10"/>
      <c r="Q1672" s="10"/>
      <c r="R1672" s="10"/>
      <c r="S1672" s="10"/>
      <c r="T1672" s="10"/>
      <c r="BK1672" s="63">
        <v>1756000</v>
      </c>
      <c r="BL1672" s="64">
        <v>2.55949630554885</v>
      </c>
    </row>
    <row r="1673" spans="1:64" ht="25.5" customHeight="1" thickTop="1" thickBot="1" x14ac:dyDescent="0.25">
      <c r="A1673" s="20" t="str">
        <f t="shared" si="84"/>
        <v>2397MILLIE</v>
      </c>
      <c r="B1673" s="37">
        <v>2397</v>
      </c>
      <c r="C1673" s="37" t="s">
        <v>2200</v>
      </c>
      <c r="D1673" s="38" t="s">
        <v>800</v>
      </c>
      <c r="E1673" s="39">
        <v>1100.1940005336721</v>
      </c>
      <c r="F1673" s="39">
        <f t="shared" si="85"/>
        <v>1210.2134005870394</v>
      </c>
      <c r="G1673" s="39">
        <f t="shared" si="86"/>
        <v>1430.2522006937738</v>
      </c>
      <c r="I1673" s="10"/>
      <c r="J1673" s="10"/>
      <c r="K1673" s="10"/>
      <c r="L1673" s="10"/>
      <c r="M1673" s="10"/>
      <c r="N1673" s="10"/>
      <c r="O1673" s="10"/>
      <c r="P1673" s="10"/>
      <c r="Q1673" s="10"/>
      <c r="R1673" s="10"/>
      <c r="S1673" s="10"/>
      <c r="T1673" s="10"/>
      <c r="BK1673" s="51">
        <v>1757000</v>
      </c>
      <c r="BL1673" s="52">
        <v>2.5607555416816501</v>
      </c>
    </row>
    <row r="1674" spans="1:64" ht="25.5" customHeight="1" thickTop="1" thickBot="1" x14ac:dyDescent="0.25">
      <c r="A1674" s="20" t="str">
        <f t="shared" si="84"/>
        <v>2398GURLEY</v>
      </c>
      <c r="B1674" s="20">
        <v>2398</v>
      </c>
      <c r="C1674" s="20" t="s">
        <v>2201</v>
      </c>
      <c r="D1674" s="21" t="s">
        <v>800</v>
      </c>
      <c r="E1674" s="22">
        <v>1033.254999410656</v>
      </c>
      <c r="F1674" s="22">
        <f t="shared" si="85"/>
        <v>1136.5804993517218</v>
      </c>
      <c r="G1674" s="22">
        <f t="shared" si="86"/>
        <v>1343.2314992338529</v>
      </c>
      <c r="I1674" s="10"/>
      <c r="J1674" s="10"/>
      <c r="K1674" s="10"/>
      <c r="L1674" s="10"/>
      <c r="M1674" s="10"/>
      <c r="N1674" s="10"/>
      <c r="O1674" s="10"/>
      <c r="P1674" s="10"/>
      <c r="Q1674" s="10"/>
      <c r="R1674" s="10"/>
      <c r="S1674" s="10"/>
      <c r="T1674" s="10"/>
      <c r="BK1674" s="63">
        <v>1758000</v>
      </c>
      <c r="BL1674" s="64">
        <v>2.56201477781444</v>
      </c>
    </row>
    <row r="1675" spans="1:64" ht="25.5" customHeight="1" thickTop="1" thickBot="1" x14ac:dyDescent="0.25">
      <c r="A1675" s="20" t="str">
        <f t="shared" si="84"/>
        <v>2399BINIGUY</v>
      </c>
      <c r="B1675" s="37">
        <v>2399</v>
      </c>
      <c r="C1675" s="37" t="s">
        <v>2202</v>
      </c>
      <c r="D1675" s="38" t="s">
        <v>800</v>
      </c>
      <c r="E1675" s="39">
        <v>1045.5719998024401</v>
      </c>
      <c r="F1675" s="39">
        <f t="shared" si="85"/>
        <v>1150.1291997826843</v>
      </c>
      <c r="G1675" s="39">
        <f t="shared" si="86"/>
        <v>1359.2435997431721</v>
      </c>
      <c r="I1675" s="10"/>
      <c r="J1675" s="10"/>
      <c r="K1675" s="10"/>
      <c r="L1675" s="10"/>
      <c r="M1675" s="10"/>
      <c r="N1675" s="10"/>
      <c r="O1675" s="10"/>
      <c r="P1675" s="10"/>
      <c r="Q1675" s="10"/>
      <c r="R1675" s="10"/>
      <c r="S1675" s="10"/>
      <c r="T1675" s="10"/>
      <c r="BK1675" s="51">
        <v>1759000</v>
      </c>
      <c r="BL1675" s="52">
        <v>2.5632740139472401</v>
      </c>
    </row>
    <row r="1676" spans="1:64" ht="25.5" customHeight="1" thickTop="1" thickBot="1" x14ac:dyDescent="0.25">
      <c r="A1676" s="20" t="str">
        <f t="shared" si="84"/>
        <v>2399PALLAMALLAWA</v>
      </c>
      <c r="B1676" s="20">
        <v>2399</v>
      </c>
      <c r="C1676" s="20" t="s">
        <v>2203</v>
      </c>
      <c r="D1676" s="21" t="s">
        <v>800</v>
      </c>
      <c r="E1676" s="22">
        <v>1045.5719998024401</v>
      </c>
      <c r="F1676" s="22">
        <f t="shared" si="85"/>
        <v>1150.1291997826843</v>
      </c>
      <c r="G1676" s="22">
        <f t="shared" si="86"/>
        <v>1359.2435997431721</v>
      </c>
      <c r="I1676" s="10"/>
      <c r="J1676" s="10"/>
      <c r="K1676" s="10"/>
      <c r="L1676" s="10"/>
      <c r="M1676" s="10"/>
      <c r="N1676" s="10"/>
      <c r="O1676" s="10"/>
      <c r="P1676" s="10"/>
      <c r="Q1676" s="10"/>
      <c r="R1676" s="10"/>
      <c r="S1676" s="10"/>
      <c r="T1676" s="10"/>
      <c r="BK1676" s="63">
        <v>1760000</v>
      </c>
      <c r="BL1676" s="64">
        <v>2.56453325008005</v>
      </c>
    </row>
    <row r="1677" spans="1:64" ht="25.5" customHeight="1" thickTop="1" thickBot="1" x14ac:dyDescent="0.25">
      <c r="A1677" s="20" t="str">
        <f t="shared" si="84"/>
        <v>2400ASHLEY</v>
      </c>
      <c r="B1677" s="37">
        <v>2400</v>
      </c>
      <c r="C1677" s="37" t="s">
        <v>2204</v>
      </c>
      <c r="D1677" s="38" t="s">
        <v>800</v>
      </c>
      <c r="E1677" s="39">
        <v>1270.432000393688</v>
      </c>
      <c r="F1677" s="39">
        <f t="shared" si="85"/>
        <v>1397.4752004330569</v>
      </c>
      <c r="G1677" s="39">
        <f t="shared" si="86"/>
        <v>1651.5616005117945</v>
      </c>
      <c r="I1677" s="10"/>
      <c r="J1677" s="10"/>
      <c r="K1677" s="10"/>
      <c r="L1677" s="10"/>
      <c r="M1677" s="10"/>
      <c r="N1677" s="10"/>
      <c r="O1677" s="10"/>
      <c r="P1677" s="10"/>
      <c r="Q1677" s="10"/>
      <c r="R1677" s="10"/>
      <c r="S1677" s="10"/>
      <c r="T1677" s="10"/>
      <c r="BK1677" s="51">
        <v>1761000</v>
      </c>
      <c r="BL1677" s="52">
        <v>2.5657924862128501</v>
      </c>
    </row>
    <row r="1678" spans="1:64" ht="25.5" customHeight="1" thickTop="1" thickBot="1" x14ac:dyDescent="0.25">
      <c r="A1678" s="20" t="str">
        <f t="shared" si="84"/>
        <v>2400BULLARAH</v>
      </c>
      <c r="B1678" s="20">
        <v>2400</v>
      </c>
      <c r="C1678" s="20" t="s">
        <v>2205</v>
      </c>
      <c r="D1678" s="21" t="s">
        <v>800</v>
      </c>
      <c r="E1678" s="22">
        <v>1270.432000393688</v>
      </c>
      <c r="F1678" s="22">
        <f t="shared" si="85"/>
        <v>1397.4752004330569</v>
      </c>
      <c r="G1678" s="22">
        <f t="shared" si="86"/>
        <v>1651.5616005117945</v>
      </c>
      <c r="I1678" s="10"/>
      <c r="J1678" s="10"/>
      <c r="K1678" s="10"/>
      <c r="L1678" s="10"/>
      <c r="M1678" s="10"/>
      <c r="N1678" s="10"/>
      <c r="O1678" s="10"/>
      <c r="P1678" s="10"/>
      <c r="Q1678" s="10"/>
      <c r="R1678" s="10"/>
      <c r="S1678" s="10"/>
      <c r="T1678" s="10"/>
      <c r="BK1678" s="63">
        <v>1762000</v>
      </c>
      <c r="BL1678" s="64">
        <v>2.5670517223456502</v>
      </c>
    </row>
    <row r="1679" spans="1:64" ht="25.5" customHeight="1" thickTop="1" thickBot="1" x14ac:dyDescent="0.25">
      <c r="A1679" s="20" t="str">
        <f t="shared" si="84"/>
        <v>2400CROOBLE</v>
      </c>
      <c r="B1679" s="37">
        <v>2400</v>
      </c>
      <c r="C1679" s="37" t="s">
        <v>2206</v>
      </c>
      <c r="D1679" s="38" t="s">
        <v>800</v>
      </c>
      <c r="E1679" s="39">
        <v>1270.432000393688</v>
      </c>
      <c r="F1679" s="39">
        <f t="shared" si="85"/>
        <v>1397.4752004330569</v>
      </c>
      <c r="G1679" s="39">
        <f t="shared" si="86"/>
        <v>1651.5616005117945</v>
      </c>
      <c r="I1679" s="10"/>
      <c r="J1679" s="10"/>
      <c r="K1679" s="10"/>
      <c r="L1679" s="10"/>
      <c r="M1679" s="10"/>
      <c r="N1679" s="10"/>
      <c r="O1679" s="10"/>
      <c r="P1679" s="10"/>
      <c r="Q1679" s="10"/>
      <c r="R1679" s="10"/>
      <c r="S1679" s="10"/>
      <c r="T1679" s="10"/>
      <c r="BK1679" s="51">
        <v>1763000</v>
      </c>
      <c r="BL1679" s="52">
        <v>2.5683109584784498</v>
      </c>
    </row>
    <row r="1680" spans="1:64" ht="25.5" customHeight="1" thickTop="1" thickBot="1" x14ac:dyDescent="0.25">
      <c r="A1680" s="20" t="str">
        <f t="shared" si="84"/>
        <v>2400MALLOWA</v>
      </c>
      <c r="B1680" s="20">
        <v>2400</v>
      </c>
      <c r="C1680" s="20" t="s">
        <v>2207</v>
      </c>
      <c r="D1680" s="21" t="s">
        <v>800</v>
      </c>
      <c r="E1680" s="22">
        <v>1270.432000393688</v>
      </c>
      <c r="F1680" s="22">
        <f t="shared" si="85"/>
        <v>1397.4752004330569</v>
      </c>
      <c r="G1680" s="22">
        <f t="shared" si="86"/>
        <v>1651.5616005117945</v>
      </c>
      <c r="I1680" s="10"/>
      <c r="J1680" s="10"/>
      <c r="K1680" s="10"/>
      <c r="L1680" s="10"/>
      <c r="M1680" s="10"/>
      <c r="N1680" s="10"/>
      <c r="O1680" s="10"/>
      <c r="P1680" s="10"/>
      <c r="Q1680" s="10"/>
      <c r="R1680" s="10"/>
      <c r="S1680" s="10"/>
      <c r="T1680" s="10"/>
      <c r="BK1680" s="63">
        <v>1764000</v>
      </c>
      <c r="BL1680" s="64">
        <v>2.5695701946112499</v>
      </c>
    </row>
    <row r="1681" spans="1:64" ht="25.5" customHeight="1" thickTop="1" thickBot="1" x14ac:dyDescent="0.25">
      <c r="A1681" s="20" t="str">
        <f t="shared" si="84"/>
        <v>2400MOREE</v>
      </c>
      <c r="B1681" s="37">
        <v>2400</v>
      </c>
      <c r="C1681" s="37" t="s">
        <v>2208</v>
      </c>
      <c r="D1681" s="38" t="s">
        <v>800</v>
      </c>
      <c r="E1681" s="39">
        <v>1270.432000393688</v>
      </c>
      <c r="F1681" s="39">
        <f t="shared" si="85"/>
        <v>1397.4752004330569</v>
      </c>
      <c r="G1681" s="39">
        <f t="shared" si="86"/>
        <v>1651.5616005117945</v>
      </c>
      <c r="I1681" s="10"/>
      <c r="J1681" s="10"/>
      <c r="K1681" s="10"/>
      <c r="L1681" s="10"/>
      <c r="M1681" s="10"/>
      <c r="N1681" s="10"/>
      <c r="O1681" s="10"/>
      <c r="P1681" s="10"/>
      <c r="Q1681" s="10"/>
      <c r="R1681" s="10"/>
      <c r="S1681" s="10"/>
      <c r="T1681" s="10"/>
      <c r="BK1681" s="51">
        <v>1765000</v>
      </c>
      <c r="BL1681" s="52">
        <v>2.57082943074405</v>
      </c>
    </row>
    <row r="1682" spans="1:64" ht="25.5" customHeight="1" thickTop="1" thickBot="1" x14ac:dyDescent="0.25">
      <c r="A1682" s="20" t="str">
        <f t="shared" si="84"/>
        <v>2400TERRY HIE HIE</v>
      </c>
      <c r="B1682" s="20">
        <v>2400</v>
      </c>
      <c r="C1682" s="20" t="s">
        <v>2209</v>
      </c>
      <c r="D1682" s="21" t="s">
        <v>800</v>
      </c>
      <c r="E1682" s="22">
        <v>1270.432000393688</v>
      </c>
      <c r="F1682" s="22">
        <f t="shared" si="85"/>
        <v>1397.4752004330569</v>
      </c>
      <c r="G1682" s="22">
        <f t="shared" si="86"/>
        <v>1651.5616005117945</v>
      </c>
      <c r="I1682" s="10"/>
      <c r="J1682" s="10"/>
      <c r="K1682" s="10"/>
      <c r="L1682" s="10"/>
      <c r="M1682" s="10"/>
      <c r="N1682" s="10"/>
      <c r="O1682" s="10"/>
      <c r="P1682" s="10"/>
      <c r="Q1682" s="10"/>
      <c r="R1682" s="10"/>
      <c r="S1682" s="10"/>
      <c r="T1682" s="10"/>
      <c r="BK1682" s="63">
        <v>1766000</v>
      </c>
      <c r="BL1682" s="64">
        <v>2.5720886668768501</v>
      </c>
    </row>
    <row r="1683" spans="1:64" ht="25.5" customHeight="1" thickTop="1" thickBot="1" x14ac:dyDescent="0.25">
      <c r="A1683" s="20" t="str">
        <f t="shared" si="84"/>
        <v>2400TULLOONA</v>
      </c>
      <c r="B1683" s="37">
        <v>2400</v>
      </c>
      <c r="C1683" s="37" t="s">
        <v>2210</v>
      </c>
      <c r="D1683" s="38" t="s">
        <v>800</v>
      </c>
      <c r="E1683" s="39">
        <v>1270.432000393688</v>
      </c>
      <c r="F1683" s="39">
        <f t="shared" si="85"/>
        <v>1397.4752004330569</v>
      </c>
      <c r="G1683" s="39">
        <f t="shared" si="86"/>
        <v>1651.5616005117945</v>
      </c>
      <c r="I1683" s="10"/>
      <c r="J1683" s="10"/>
      <c r="K1683" s="10"/>
      <c r="L1683" s="10"/>
      <c r="M1683" s="10"/>
      <c r="N1683" s="10"/>
      <c r="O1683" s="10"/>
      <c r="P1683" s="10"/>
      <c r="Q1683" s="10"/>
      <c r="R1683" s="10"/>
      <c r="S1683" s="10"/>
      <c r="T1683" s="10"/>
      <c r="BK1683" s="51">
        <v>1767000</v>
      </c>
      <c r="BL1683" s="52">
        <v>2.5733479030096502</v>
      </c>
    </row>
    <row r="1684" spans="1:64" ht="25.5" customHeight="1" thickTop="1" thickBot="1" x14ac:dyDescent="0.25">
      <c r="A1684" s="20" t="str">
        <f t="shared" si="84"/>
        <v>2401GRAVESEND</v>
      </c>
      <c r="B1684" s="20">
        <v>2401</v>
      </c>
      <c r="C1684" s="20" t="s">
        <v>2211</v>
      </c>
      <c r="D1684" s="21" t="s">
        <v>800</v>
      </c>
      <c r="E1684" s="22">
        <v>924.07200052499195</v>
      </c>
      <c r="F1684" s="22">
        <f t="shared" si="85"/>
        <v>1016.4792005774913</v>
      </c>
      <c r="G1684" s="22">
        <f t="shared" si="86"/>
        <v>1201.2936006824896</v>
      </c>
      <c r="I1684" s="10"/>
      <c r="J1684" s="10"/>
      <c r="K1684" s="10"/>
      <c r="L1684" s="10"/>
      <c r="M1684" s="10"/>
      <c r="N1684" s="10"/>
      <c r="O1684" s="10"/>
      <c r="P1684" s="10"/>
      <c r="Q1684" s="10"/>
      <c r="R1684" s="10"/>
      <c r="S1684" s="10"/>
      <c r="T1684" s="10"/>
      <c r="BK1684" s="63">
        <v>1768000</v>
      </c>
      <c r="BL1684" s="64">
        <v>2.5746071391424499</v>
      </c>
    </row>
    <row r="1685" spans="1:64" ht="25.5" customHeight="1" thickTop="1" thickBot="1" x14ac:dyDescent="0.25">
      <c r="A1685" s="20" t="str">
        <f t="shared" si="84"/>
        <v>2402COOLATAI</v>
      </c>
      <c r="B1685" s="37">
        <v>2402</v>
      </c>
      <c r="C1685" s="37" t="s">
        <v>2212</v>
      </c>
      <c r="D1685" s="38" t="s">
        <v>800</v>
      </c>
      <c r="E1685" s="39">
        <v>928.86400020365602</v>
      </c>
      <c r="F1685" s="39">
        <f t="shared" si="85"/>
        <v>1021.7504002240217</v>
      </c>
      <c r="G1685" s="39">
        <f t="shared" si="86"/>
        <v>1207.5232002647529</v>
      </c>
      <c r="I1685" s="10"/>
      <c r="J1685" s="10"/>
      <c r="K1685" s="10"/>
      <c r="L1685" s="10"/>
      <c r="M1685" s="10"/>
      <c r="N1685" s="10"/>
      <c r="O1685" s="10"/>
      <c r="P1685" s="10"/>
      <c r="Q1685" s="10"/>
      <c r="R1685" s="10"/>
      <c r="S1685" s="10"/>
      <c r="T1685" s="10"/>
      <c r="BK1685" s="51">
        <v>1769000</v>
      </c>
      <c r="BL1685" s="52">
        <v>2.57586637527525</v>
      </c>
    </row>
    <row r="1686" spans="1:64" ht="25.5" customHeight="1" thickTop="1" thickBot="1" x14ac:dyDescent="0.25">
      <c r="A1686" s="20" t="str">
        <f t="shared" si="84"/>
        <v>2402WARIALDA</v>
      </c>
      <c r="B1686" s="20">
        <v>2402</v>
      </c>
      <c r="C1686" s="20" t="s">
        <v>2213</v>
      </c>
      <c r="D1686" s="21" t="s">
        <v>800</v>
      </c>
      <c r="E1686" s="22">
        <v>928.86400020365602</v>
      </c>
      <c r="F1686" s="22">
        <f t="shared" si="85"/>
        <v>1021.7504002240217</v>
      </c>
      <c r="G1686" s="22">
        <f t="shared" si="86"/>
        <v>1207.5232002647529</v>
      </c>
      <c r="I1686" s="10"/>
      <c r="J1686" s="10"/>
      <c r="K1686" s="10"/>
      <c r="L1686" s="10"/>
      <c r="M1686" s="10"/>
      <c r="N1686" s="10"/>
      <c r="O1686" s="10"/>
      <c r="P1686" s="10"/>
      <c r="Q1686" s="10"/>
      <c r="R1686" s="10"/>
      <c r="S1686" s="10"/>
      <c r="T1686" s="10"/>
      <c r="BK1686" s="63">
        <v>1770000</v>
      </c>
      <c r="BL1686" s="64">
        <v>2.5771256114080501</v>
      </c>
    </row>
    <row r="1687" spans="1:64" ht="25.5" customHeight="1" thickTop="1" thickBot="1" x14ac:dyDescent="0.25">
      <c r="A1687" s="20" t="str">
        <f t="shared" si="84"/>
        <v>2402WARIALDA RAIL</v>
      </c>
      <c r="B1687" s="37">
        <v>2402</v>
      </c>
      <c r="C1687" s="37" t="s">
        <v>2214</v>
      </c>
      <c r="D1687" s="38" t="s">
        <v>800</v>
      </c>
      <c r="E1687" s="39">
        <v>928.86400020365602</v>
      </c>
      <c r="F1687" s="39">
        <f t="shared" si="85"/>
        <v>1021.7504002240217</v>
      </c>
      <c r="G1687" s="39">
        <f t="shared" si="86"/>
        <v>1207.5232002647529</v>
      </c>
      <c r="I1687" s="10"/>
      <c r="J1687" s="10"/>
      <c r="K1687" s="10"/>
      <c r="L1687" s="10"/>
      <c r="M1687" s="10"/>
      <c r="N1687" s="10"/>
      <c r="O1687" s="10"/>
      <c r="P1687" s="10"/>
      <c r="Q1687" s="10"/>
      <c r="R1687" s="10"/>
      <c r="S1687" s="10"/>
      <c r="T1687" s="10"/>
      <c r="BK1687" s="51">
        <v>1771000</v>
      </c>
      <c r="BL1687" s="52">
        <v>2.5783848475408502</v>
      </c>
    </row>
    <row r="1688" spans="1:64" ht="25.5" customHeight="1" thickTop="1" thickBot="1" x14ac:dyDescent="0.25">
      <c r="A1688" s="20" t="str">
        <f t="shared" si="84"/>
        <v>2403BALFOURS PEAK</v>
      </c>
      <c r="B1688" s="20">
        <v>2403</v>
      </c>
      <c r="C1688" s="20" t="s">
        <v>2215</v>
      </c>
      <c r="D1688" s="21" t="s">
        <v>800</v>
      </c>
      <c r="E1688" s="22">
        <v>916.23799934295209</v>
      </c>
      <c r="F1688" s="22">
        <f t="shared" si="85"/>
        <v>1007.8617992772474</v>
      </c>
      <c r="G1688" s="22">
        <f t="shared" si="86"/>
        <v>1191.1093991458379</v>
      </c>
      <c r="I1688" s="10"/>
      <c r="J1688" s="10"/>
      <c r="K1688" s="10"/>
      <c r="L1688" s="10"/>
      <c r="M1688" s="10"/>
      <c r="N1688" s="10"/>
      <c r="O1688" s="10"/>
      <c r="P1688" s="10"/>
      <c r="Q1688" s="10"/>
      <c r="R1688" s="10"/>
      <c r="S1688" s="10"/>
      <c r="T1688" s="10"/>
      <c r="BK1688" s="63">
        <v>1772000</v>
      </c>
      <c r="BL1688" s="64">
        <v>2.5796440836736498</v>
      </c>
    </row>
    <row r="1689" spans="1:64" ht="25.5" customHeight="1" thickTop="1" thickBot="1" x14ac:dyDescent="0.25">
      <c r="A1689" s="20" t="str">
        <f t="shared" si="84"/>
        <v>2403DELUNGRA</v>
      </c>
      <c r="B1689" s="37">
        <v>2403</v>
      </c>
      <c r="C1689" s="37" t="s">
        <v>2216</v>
      </c>
      <c r="D1689" s="38" t="s">
        <v>800</v>
      </c>
      <c r="E1689" s="39">
        <v>916.23799934295209</v>
      </c>
      <c r="F1689" s="39">
        <f t="shared" si="85"/>
        <v>1007.8617992772474</v>
      </c>
      <c r="G1689" s="39">
        <f t="shared" si="86"/>
        <v>1191.1093991458379</v>
      </c>
      <c r="I1689" s="10"/>
      <c r="J1689" s="10"/>
      <c r="K1689" s="10"/>
      <c r="L1689" s="10"/>
      <c r="M1689" s="10"/>
      <c r="N1689" s="10"/>
      <c r="O1689" s="10"/>
      <c r="P1689" s="10"/>
      <c r="Q1689" s="10"/>
      <c r="R1689" s="10"/>
      <c r="S1689" s="10"/>
      <c r="T1689" s="10"/>
      <c r="BK1689" s="51">
        <v>1773000</v>
      </c>
      <c r="BL1689" s="52">
        <v>2.5809033198064499</v>
      </c>
    </row>
    <row r="1690" spans="1:64" ht="25.5" customHeight="1" thickTop="1" thickBot="1" x14ac:dyDescent="0.25">
      <c r="A1690" s="20" t="str">
        <f t="shared" si="84"/>
        <v>2403GRAGIN</v>
      </c>
      <c r="B1690" s="20">
        <v>2403</v>
      </c>
      <c r="C1690" s="20" t="s">
        <v>2217</v>
      </c>
      <c r="D1690" s="21" t="s">
        <v>800</v>
      </c>
      <c r="E1690" s="22">
        <v>916.23799934295209</v>
      </c>
      <c r="F1690" s="22">
        <f t="shared" si="85"/>
        <v>1007.8617992772474</v>
      </c>
      <c r="G1690" s="22">
        <f t="shared" si="86"/>
        <v>1191.1093991458379</v>
      </c>
      <c r="I1690" s="10"/>
      <c r="J1690" s="10"/>
      <c r="K1690" s="10"/>
      <c r="L1690" s="10"/>
      <c r="M1690" s="10"/>
      <c r="N1690" s="10"/>
      <c r="O1690" s="10"/>
      <c r="P1690" s="10"/>
      <c r="Q1690" s="10"/>
      <c r="R1690" s="10"/>
      <c r="S1690" s="10"/>
      <c r="T1690" s="10"/>
      <c r="BK1690" s="63">
        <v>1774000</v>
      </c>
      <c r="BL1690" s="64">
        <v>2.58216255593925</v>
      </c>
    </row>
    <row r="1691" spans="1:64" ht="25.5" customHeight="1" thickTop="1" thickBot="1" x14ac:dyDescent="0.25">
      <c r="A1691" s="20" t="str">
        <f t="shared" si="84"/>
        <v>2403MYALL CREEK</v>
      </c>
      <c r="B1691" s="37">
        <v>2403</v>
      </c>
      <c r="C1691" s="37" t="s">
        <v>2218</v>
      </c>
      <c r="D1691" s="38" t="s">
        <v>800</v>
      </c>
      <c r="E1691" s="39">
        <v>916.23799934295209</v>
      </c>
      <c r="F1691" s="39">
        <f t="shared" si="85"/>
        <v>1007.8617992772474</v>
      </c>
      <c r="G1691" s="39">
        <f t="shared" si="86"/>
        <v>1191.1093991458379</v>
      </c>
      <c r="I1691" s="10"/>
      <c r="J1691" s="10"/>
      <c r="K1691" s="10"/>
      <c r="L1691" s="10"/>
      <c r="M1691" s="10"/>
      <c r="N1691" s="10"/>
      <c r="O1691" s="10"/>
      <c r="P1691" s="10"/>
      <c r="Q1691" s="10"/>
      <c r="R1691" s="10"/>
      <c r="S1691" s="10"/>
      <c r="T1691" s="10"/>
      <c r="BK1691" s="51">
        <v>1775000</v>
      </c>
      <c r="BL1691" s="52">
        <v>2.5834217920720501</v>
      </c>
    </row>
    <row r="1692" spans="1:64" ht="25.5" customHeight="1" thickTop="1" thickBot="1" x14ac:dyDescent="0.25">
      <c r="A1692" s="20" t="str">
        <f t="shared" si="84"/>
        <v>2404BANGHEET</v>
      </c>
      <c r="B1692" s="20">
        <v>2404</v>
      </c>
      <c r="C1692" s="20" t="s">
        <v>2219</v>
      </c>
      <c r="D1692" s="21" t="s">
        <v>800</v>
      </c>
      <c r="E1692" s="22">
        <v>1085.8660006076082</v>
      </c>
      <c r="F1692" s="22">
        <f t="shared" si="85"/>
        <v>1194.4526006683691</v>
      </c>
      <c r="G1692" s="22">
        <f t="shared" si="86"/>
        <v>1411.6258007898907</v>
      </c>
      <c r="I1692" s="10"/>
      <c r="J1692" s="10"/>
      <c r="K1692" s="10"/>
      <c r="L1692" s="10"/>
      <c r="M1692" s="10"/>
      <c r="N1692" s="10"/>
      <c r="O1692" s="10"/>
      <c r="P1692" s="10"/>
      <c r="Q1692" s="10"/>
      <c r="R1692" s="10"/>
      <c r="S1692" s="10"/>
      <c r="T1692" s="10"/>
      <c r="BK1692" s="63">
        <v>1776000</v>
      </c>
      <c r="BL1692" s="64">
        <v>2.5846810282048498</v>
      </c>
    </row>
    <row r="1693" spans="1:64" ht="25.5" customHeight="1" thickTop="1" thickBot="1" x14ac:dyDescent="0.25">
      <c r="A1693" s="20" t="str">
        <f t="shared" si="84"/>
        <v>2404BINGARA</v>
      </c>
      <c r="B1693" s="37">
        <v>2404</v>
      </c>
      <c r="C1693" s="37" t="s">
        <v>2220</v>
      </c>
      <c r="D1693" s="38" t="s">
        <v>800</v>
      </c>
      <c r="E1693" s="39">
        <v>1085.8660006076082</v>
      </c>
      <c r="F1693" s="39">
        <f t="shared" si="85"/>
        <v>1194.4526006683691</v>
      </c>
      <c r="G1693" s="39">
        <f t="shared" si="86"/>
        <v>1411.6258007898907</v>
      </c>
      <c r="I1693" s="10"/>
      <c r="J1693" s="10"/>
      <c r="K1693" s="10"/>
      <c r="L1693" s="10"/>
      <c r="M1693" s="10"/>
      <c r="N1693" s="10"/>
      <c r="O1693" s="10"/>
      <c r="P1693" s="10"/>
      <c r="Q1693" s="10"/>
      <c r="R1693" s="10"/>
      <c r="S1693" s="10"/>
      <c r="T1693" s="10"/>
      <c r="BK1693" s="51">
        <v>1777000</v>
      </c>
      <c r="BL1693" s="52">
        <v>2.5859402643376499</v>
      </c>
    </row>
    <row r="1694" spans="1:64" ht="25.5" customHeight="1" thickTop="1" thickBot="1" x14ac:dyDescent="0.25">
      <c r="A1694" s="20" t="str">
        <f t="shared" si="84"/>
        <v>2404DINOGA</v>
      </c>
      <c r="B1694" s="20">
        <v>2404</v>
      </c>
      <c r="C1694" s="20" t="s">
        <v>2221</v>
      </c>
      <c r="D1694" s="21" t="s">
        <v>800</v>
      </c>
      <c r="E1694" s="22">
        <v>1085.8660006076082</v>
      </c>
      <c r="F1694" s="22">
        <f t="shared" si="85"/>
        <v>1194.4526006683691</v>
      </c>
      <c r="G1694" s="22">
        <f t="shared" si="86"/>
        <v>1411.6258007898907</v>
      </c>
      <c r="I1694" s="10"/>
      <c r="J1694" s="10"/>
      <c r="K1694" s="10"/>
      <c r="L1694" s="10"/>
      <c r="M1694" s="10"/>
      <c r="N1694" s="10"/>
      <c r="O1694" s="10"/>
      <c r="P1694" s="10"/>
      <c r="Q1694" s="10"/>
      <c r="R1694" s="10"/>
      <c r="S1694" s="10"/>
      <c r="T1694" s="10"/>
      <c r="BK1694" s="63">
        <v>1778000</v>
      </c>
      <c r="BL1694" s="64">
        <v>2.58719950047045</v>
      </c>
    </row>
    <row r="1695" spans="1:64" ht="25.5" customHeight="1" thickTop="1" thickBot="1" x14ac:dyDescent="0.25">
      <c r="A1695" s="20" t="str">
        <f t="shared" si="84"/>
        <v>2404ELCOMBE</v>
      </c>
      <c r="B1695" s="37">
        <v>2404</v>
      </c>
      <c r="C1695" s="37" t="s">
        <v>2222</v>
      </c>
      <c r="D1695" s="38" t="s">
        <v>800</v>
      </c>
      <c r="E1695" s="39">
        <v>1085.8660006076082</v>
      </c>
      <c r="F1695" s="39">
        <f t="shared" si="85"/>
        <v>1194.4526006683691</v>
      </c>
      <c r="G1695" s="39">
        <f t="shared" si="86"/>
        <v>1411.6258007898907</v>
      </c>
      <c r="I1695" s="10"/>
      <c r="J1695" s="10"/>
      <c r="K1695" s="10"/>
      <c r="L1695" s="10"/>
      <c r="M1695" s="10"/>
      <c r="N1695" s="10"/>
      <c r="O1695" s="10"/>
      <c r="P1695" s="10"/>
      <c r="Q1695" s="10"/>
      <c r="R1695" s="10"/>
      <c r="S1695" s="10"/>
      <c r="T1695" s="10"/>
      <c r="BK1695" s="51">
        <v>1779000</v>
      </c>
      <c r="BL1695" s="52">
        <v>2.5884587366032501</v>
      </c>
    </row>
    <row r="1696" spans="1:64" ht="25.5" customHeight="1" thickTop="1" thickBot="1" x14ac:dyDescent="0.25">
      <c r="A1696" s="20" t="str">
        <f t="shared" si="84"/>
        <v>2404GINEROI</v>
      </c>
      <c r="B1696" s="20">
        <v>2404</v>
      </c>
      <c r="C1696" s="20" t="s">
        <v>2223</v>
      </c>
      <c r="D1696" s="21" t="s">
        <v>800</v>
      </c>
      <c r="E1696" s="22">
        <v>1085.8660006076082</v>
      </c>
      <c r="F1696" s="22">
        <f t="shared" si="85"/>
        <v>1194.4526006683691</v>
      </c>
      <c r="G1696" s="22">
        <f t="shared" si="86"/>
        <v>1411.6258007898907</v>
      </c>
      <c r="I1696" s="10"/>
      <c r="J1696" s="10"/>
      <c r="K1696" s="10"/>
      <c r="L1696" s="10"/>
      <c r="M1696" s="10"/>
      <c r="N1696" s="10"/>
      <c r="O1696" s="10"/>
      <c r="P1696" s="10"/>
      <c r="Q1696" s="10"/>
      <c r="R1696" s="10"/>
      <c r="S1696" s="10"/>
      <c r="T1696" s="10"/>
      <c r="BK1696" s="63">
        <v>1780000</v>
      </c>
      <c r="BL1696" s="64">
        <v>2.5897179727360502</v>
      </c>
    </row>
    <row r="1697" spans="1:64" ht="25.5" customHeight="1" thickTop="1" thickBot="1" x14ac:dyDescent="0.25">
      <c r="A1697" s="20" t="str">
        <f t="shared" si="84"/>
        <v>2404KEERA</v>
      </c>
      <c r="B1697" s="37">
        <v>2404</v>
      </c>
      <c r="C1697" s="37" t="s">
        <v>2224</v>
      </c>
      <c r="D1697" s="38" t="s">
        <v>800</v>
      </c>
      <c r="E1697" s="39">
        <v>1085.8660006076082</v>
      </c>
      <c r="F1697" s="39">
        <f t="shared" si="85"/>
        <v>1194.4526006683691</v>
      </c>
      <c r="G1697" s="39">
        <f t="shared" si="86"/>
        <v>1411.6258007898907</v>
      </c>
      <c r="I1697" s="10"/>
      <c r="J1697" s="10"/>
      <c r="K1697" s="10"/>
      <c r="L1697" s="10"/>
      <c r="M1697" s="10"/>
      <c r="N1697" s="10"/>
      <c r="O1697" s="10"/>
      <c r="P1697" s="10"/>
      <c r="Q1697" s="10"/>
      <c r="R1697" s="10"/>
      <c r="S1697" s="10"/>
      <c r="T1697" s="10"/>
      <c r="BK1697" s="51">
        <v>1781000</v>
      </c>
      <c r="BL1697" s="52">
        <v>2.5909772088688499</v>
      </c>
    </row>
    <row r="1698" spans="1:64" ht="25.5" customHeight="1" thickTop="1" thickBot="1" x14ac:dyDescent="0.25">
      <c r="A1698" s="20" t="str">
        <f t="shared" si="84"/>
        <v>2404PALLAL</v>
      </c>
      <c r="B1698" s="20">
        <v>2404</v>
      </c>
      <c r="C1698" s="20" t="s">
        <v>2225</v>
      </c>
      <c r="D1698" s="21" t="s">
        <v>800</v>
      </c>
      <c r="E1698" s="22">
        <v>1085.8660006076082</v>
      </c>
      <c r="F1698" s="22">
        <f t="shared" si="85"/>
        <v>1194.4526006683691</v>
      </c>
      <c r="G1698" s="22">
        <f t="shared" si="86"/>
        <v>1411.6258007898907</v>
      </c>
      <c r="I1698" s="10"/>
      <c r="J1698" s="10"/>
      <c r="K1698" s="10"/>
      <c r="L1698" s="10"/>
      <c r="M1698" s="10"/>
      <c r="N1698" s="10"/>
      <c r="O1698" s="10"/>
      <c r="P1698" s="10"/>
      <c r="Q1698" s="10"/>
      <c r="R1698" s="10"/>
      <c r="S1698" s="10"/>
      <c r="T1698" s="10"/>
      <c r="BK1698" s="63">
        <v>1782000</v>
      </c>
      <c r="BL1698" s="64">
        <v>2.59223644500165</v>
      </c>
    </row>
    <row r="1699" spans="1:64" ht="25.5" customHeight="1" thickTop="1" thickBot="1" x14ac:dyDescent="0.25">
      <c r="A1699" s="20" t="str">
        <f t="shared" si="84"/>
        <v>2404UPPER BINGARA</v>
      </c>
      <c r="B1699" s="37">
        <v>2404</v>
      </c>
      <c r="C1699" s="37" t="s">
        <v>2226</v>
      </c>
      <c r="D1699" s="38" t="s">
        <v>800</v>
      </c>
      <c r="E1699" s="39">
        <v>1085.8660006076082</v>
      </c>
      <c r="F1699" s="39">
        <f t="shared" si="85"/>
        <v>1194.4526006683691</v>
      </c>
      <c r="G1699" s="39">
        <f t="shared" si="86"/>
        <v>1411.6258007898907</v>
      </c>
      <c r="I1699" s="10"/>
      <c r="J1699" s="10"/>
      <c r="K1699" s="10"/>
      <c r="L1699" s="10"/>
      <c r="M1699" s="10"/>
      <c r="N1699" s="10"/>
      <c r="O1699" s="10"/>
      <c r="P1699" s="10"/>
      <c r="Q1699" s="10"/>
      <c r="R1699" s="10"/>
      <c r="S1699" s="10"/>
      <c r="T1699" s="10"/>
      <c r="BK1699" s="51">
        <v>1783000</v>
      </c>
      <c r="BL1699" s="52">
        <v>2.5934956811344501</v>
      </c>
    </row>
    <row r="1700" spans="1:64" ht="25.5" customHeight="1" thickTop="1" thickBot="1" x14ac:dyDescent="0.25">
      <c r="A1700" s="20" t="str">
        <f t="shared" si="84"/>
        <v>2404WHITLOW</v>
      </c>
      <c r="B1700" s="20">
        <v>2404</v>
      </c>
      <c r="C1700" s="20" t="s">
        <v>2227</v>
      </c>
      <c r="D1700" s="21" t="s">
        <v>800</v>
      </c>
      <c r="E1700" s="22">
        <v>1085.8660006076082</v>
      </c>
      <c r="F1700" s="22">
        <f t="shared" si="85"/>
        <v>1194.4526006683691</v>
      </c>
      <c r="G1700" s="22">
        <f t="shared" si="86"/>
        <v>1411.6258007898907</v>
      </c>
      <c r="I1700" s="10"/>
      <c r="J1700" s="10"/>
      <c r="K1700" s="10"/>
      <c r="L1700" s="10"/>
      <c r="M1700" s="10"/>
      <c r="N1700" s="10"/>
      <c r="O1700" s="10"/>
      <c r="P1700" s="10"/>
      <c r="Q1700" s="10"/>
      <c r="R1700" s="10"/>
      <c r="S1700" s="10"/>
      <c r="T1700" s="10"/>
      <c r="BK1700" s="63">
        <v>1784000</v>
      </c>
      <c r="BL1700" s="64">
        <v>2.5947549172672502</v>
      </c>
    </row>
    <row r="1701" spans="1:64" ht="25.5" customHeight="1" thickTop="1" thickBot="1" x14ac:dyDescent="0.25">
      <c r="A1701" s="20" t="str">
        <f t="shared" si="84"/>
        <v>2405BOOMI</v>
      </c>
      <c r="B1701" s="37">
        <v>2405</v>
      </c>
      <c r="C1701" s="37" t="s">
        <v>2228</v>
      </c>
      <c r="D1701" s="38" t="s">
        <v>800</v>
      </c>
      <c r="E1701" s="39">
        <v>937.56999993456805</v>
      </c>
      <c r="F1701" s="39">
        <f t="shared" si="85"/>
        <v>1031.3269999280249</v>
      </c>
      <c r="G1701" s="39">
        <f t="shared" si="86"/>
        <v>1218.8409999149385</v>
      </c>
      <c r="I1701" s="10"/>
      <c r="J1701" s="10"/>
      <c r="K1701" s="10"/>
      <c r="L1701" s="10"/>
      <c r="M1701" s="10"/>
      <c r="N1701" s="10"/>
      <c r="O1701" s="10"/>
      <c r="P1701" s="10"/>
      <c r="Q1701" s="10"/>
      <c r="R1701" s="10"/>
      <c r="S1701" s="10"/>
      <c r="T1701" s="10"/>
      <c r="BK1701" s="51">
        <v>1785000</v>
      </c>
      <c r="BL1701" s="52">
        <v>2.5960141534000498</v>
      </c>
    </row>
    <row r="1702" spans="1:64" ht="25.5" customHeight="1" thickTop="1" thickBot="1" x14ac:dyDescent="0.25">
      <c r="A1702" s="20" t="str">
        <f t="shared" si="84"/>
        <v>2405GARAH</v>
      </c>
      <c r="B1702" s="20">
        <v>2405</v>
      </c>
      <c r="C1702" s="20" t="s">
        <v>2229</v>
      </c>
      <c r="D1702" s="21" t="s">
        <v>800</v>
      </c>
      <c r="E1702" s="22">
        <v>937.56999993456805</v>
      </c>
      <c r="F1702" s="22">
        <f t="shared" si="85"/>
        <v>1031.3269999280249</v>
      </c>
      <c r="G1702" s="22">
        <f t="shared" si="86"/>
        <v>1218.8409999149385</v>
      </c>
      <c r="I1702" s="10"/>
      <c r="J1702" s="10"/>
      <c r="K1702" s="10"/>
      <c r="L1702" s="10"/>
      <c r="M1702" s="10"/>
      <c r="N1702" s="10"/>
      <c r="O1702" s="10"/>
      <c r="P1702" s="10"/>
      <c r="Q1702" s="10"/>
      <c r="R1702" s="10"/>
      <c r="S1702" s="10"/>
      <c r="T1702" s="10"/>
      <c r="BK1702" s="63">
        <v>1786000</v>
      </c>
      <c r="BL1702" s="64">
        <v>2.5972733895328499</v>
      </c>
    </row>
    <row r="1703" spans="1:64" ht="25.5" customHeight="1" thickTop="1" thickBot="1" x14ac:dyDescent="0.25">
      <c r="A1703" s="20" t="str">
        <f t="shared" si="84"/>
        <v>2406MUNGINDI</v>
      </c>
      <c r="B1703" s="37">
        <v>2406</v>
      </c>
      <c r="C1703" s="37" t="s">
        <v>2230</v>
      </c>
      <c r="D1703" s="38" t="s">
        <v>800</v>
      </c>
      <c r="E1703" s="39">
        <v>1750.9559999789442</v>
      </c>
      <c r="F1703" s="39">
        <f t="shared" si="85"/>
        <v>1926.0515999768388</v>
      </c>
      <c r="G1703" s="39">
        <f t="shared" si="86"/>
        <v>2276.2427999726274</v>
      </c>
      <c r="I1703" s="10"/>
      <c r="J1703" s="10"/>
      <c r="K1703" s="10"/>
      <c r="L1703" s="10"/>
      <c r="M1703" s="10"/>
      <c r="N1703" s="10"/>
      <c r="O1703" s="10"/>
      <c r="P1703" s="10"/>
      <c r="Q1703" s="10"/>
      <c r="R1703" s="10"/>
      <c r="S1703" s="10"/>
      <c r="T1703" s="10"/>
      <c r="BK1703" s="51">
        <v>1787000</v>
      </c>
      <c r="BL1703" s="52">
        <v>2.59853262566565</v>
      </c>
    </row>
    <row r="1704" spans="1:64" ht="25.5" customHeight="1" thickTop="1" thickBot="1" x14ac:dyDescent="0.25">
      <c r="A1704" s="20" t="str">
        <f t="shared" si="84"/>
        <v>2406WEEMELAH</v>
      </c>
      <c r="B1704" s="20">
        <v>2406</v>
      </c>
      <c r="C1704" s="20" t="s">
        <v>2231</v>
      </c>
      <c r="D1704" s="21" t="s">
        <v>800</v>
      </c>
      <c r="E1704" s="22">
        <v>1750.9559999789442</v>
      </c>
      <c r="F1704" s="22">
        <f t="shared" si="85"/>
        <v>1926.0515999768388</v>
      </c>
      <c r="G1704" s="22">
        <f t="shared" si="86"/>
        <v>2276.2427999726274</v>
      </c>
      <c r="I1704" s="10"/>
      <c r="J1704" s="10"/>
      <c r="K1704" s="10"/>
      <c r="L1704" s="10"/>
      <c r="M1704" s="10"/>
      <c r="N1704" s="10"/>
      <c r="O1704" s="10"/>
      <c r="P1704" s="10"/>
      <c r="Q1704" s="10"/>
      <c r="R1704" s="10"/>
      <c r="S1704" s="10"/>
      <c r="T1704" s="10"/>
      <c r="BK1704" s="63">
        <v>1788000</v>
      </c>
      <c r="BL1704" s="64">
        <v>2.5997918617984501</v>
      </c>
    </row>
    <row r="1705" spans="1:64" ht="25.5" customHeight="1" thickTop="1" thickBot="1" x14ac:dyDescent="0.25">
      <c r="A1705" s="20" t="str">
        <f t="shared" si="84"/>
        <v>2406MUNGINDI</v>
      </c>
      <c r="B1705" s="37">
        <v>2406</v>
      </c>
      <c r="C1705" s="37" t="s">
        <v>2230</v>
      </c>
      <c r="D1705" s="38" t="s">
        <v>800</v>
      </c>
      <c r="E1705" s="39">
        <v>1750.9559999789442</v>
      </c>
      <c r="F1705" s="39">
        <f t="shared" si="85"/>
        <v>1926.0515999768388</v>
      </c>
      <c r="G1705" s="39">
        <f t="shared" si="86"/>
        <v>2276.2427999726274</v>
      </c>
      <c r="I1705" s="10"/>
      <c r="J1705" s="10"/>
      <c r="K1705" s="10"/>
      <c r="L1705" s="10"/>
      <c r="M1705" s="10"/>
      <c r="N1705" s="10"/>
      <c r="O1705" s="10"/>
      <c r="P1705" s="10"/>
      <c r="Q1705" s="10"/>
      <c r="R1705" s="10"/>
      <c r="S1705" s="10"/>
      <c r="T1705" s="10"/>
      <c r="BK1705" s="51">
        <v>1789000</v>
      </c>
      <c r="BL1705" s="52">
        <v>2.6010510979312498</v>
      </c>
    </row>
    <row r="1706" spans="1:64" ht="25.5" customHeight="1" thickTop="1" thickBot="1" x14ac:dyDescent="0.25">
      <c r="A1706" s="20" t="str">
        <f t="shared" si="84"/>
        <v>2408BLUE NOBBY</v>
      </c>
      <c r="B1706" s="20">
        <v>2408</v>
      </c>
      <c r="C1706" s="20" t="s">
        <v>2232</v>
      </c>
      <c r="D1706" s="21" t="s">
        <v>800</v>
      </c>
      <c r="E1706" s="22">
        <v>897.1860006284561</v>
      </c>
      <c r="F1706" s="22">
        <f t="shared" si="85"/>
        <v>986.90460069130177</v>
      </c>
      <c r="G1706" s="22">
        <f t="shared" si="86"/>
        <v>1166.3418008169929</v>
      </c>
      <c r="I1706" s="10"/>
      <c r="J1706" s="10"/>
      <c r="K1706" s="10"/>
      <c r="L1706" s="10"/>
      <c r="M1706" s="10"/>
      <c r="N1706" s="10"/>
      <c r="O1706" s="10"/>
      <c r="P1706" s="10"/>
      <c r="Q1706" s="10"/>
      <c r="R1706" s="10"/>
      <c r="S1706" s="10"/>
      <c r="T1706" s="10"/>
      <c r="BK1706" s="63">
        <v>1790000</v>
      </c>
      <c r="BL1706" s="64">
        <v>2.6023103340640499</v>
      </c>
    </row>
    <row r="1707" spans="1:64" ht="25.5" customHeight="1" thickTop="1" thickBot="1" x14ac:dyDescent="0.25">
      <c r="A1707" s="20" t="str">
        <f t="shared" si="84"/>
        <v>2408NORTH STAR</v>
      </c>
      <c r="B1707" s="37">
        <v>2408</v>
      </c>
      <c r="C1707" s="37" t="s">
        <v>2233</v>
      </c>
      <c r="D1707" s="38" t="s">
        <v>800</v>
      </c>
      <c r="E1707" s="39">
        <v>897.1860006284561</v>
      </c>
      <c r="F1707" s="39">
        <f t="shared" si="85"/>
        <v>986.90460069130177</v>
      </c>
      <c r="G1707" s="39">
        <f t="shared" si="86"/>
        <v>1166.3418008169929</v>
      </c>
      <c r="I1707" s="10"/>
      <c r="J1707" s="10"/>
      <c r="K1707" s="10"/>
      <c r="L1707" s="10"/>
      <c r="M1707" s="10"/>
      <c r="N1707" s="10"/>
      <c r="O1707" s="10"/>
      <c r="P1707" s="10"/>
      <c r="Q1707" s="10"/>
      <c r="R1707" s="10"/>
      <c r="S1707" s="10"/>
      <c r="T1707" s="10"/>
      <c r="BK1707" s="51">
        <v>1791000</v>
      </c>
      <c r="BL1707" s="52">
        <v>2.60356957019685</v>
      </c>
    </row>
    <row r="1708" spans="1:64" ht="25.5" customHeight="1" thickTop="1" thickBot="1" x14ac:dyDescent="0.25">
      <c r="A1708" s="20" t="str">
        <f t="shared" si="84"/>
        <v>2408YALLAROI</v>
      </c>
      <c r="B1708" s="20">
        <v>2408</v>
      </c>
      <c r="C1708" s="20" t="s">
        <v>2234</v>
      </c>
      <c r="D1708" s="21" t="s">
        <v>800</v>
      </c>
      <c r="E1708" s="22">
        <v>897.1860006284561</v>
      </c>
      <c r="F1708" s="22">
        <f t="shared" si="85"/>
        <v>986.90460069130177</v>
      </c>
      <c r="G1708" s="22">
        <f t="shared" si="86"/>
        <v>1166.3418008169929</v>
      </c>
      <c r="I1708" s="10"/>
      <c r="J1708" s="10"/>
      <c r="K1708" s="10"/>
      <c r="L1708" s="10"/>
      <c r="M1708" s="10"/>
      <c r="N1708" s="10"/>
      <c r="O1708" s="10"/>
      <c r="P1708" s="10"/>
      <c r="Q1708" s="10"/>
      <c r="R1708" s="10"/>
      <c r="S1708" s="10"/>
      <c r="T1708" s="10"/>
      <c r="BK1708" s="63">
        <v>1792000</v>
      </c>
      <c r="BL1708" s="64">
        <v>2.6048288063296501</v>
      </c>
    </row>
    <row r="1709" spans="1:64" ht="25.5" customHeight="1" thickTop="1" thickBot="1" x14ac:dyDescent="0.25">
      <c r="A1709" s="20" t="str">
        <f t="shared" si="84"/>
        <v>2409BOGGABILLA</v>
      </c>
      <c r="B1709" s="37">
        <v>2409</v>
      </c>
      <c r="C1709" s="37" t="s">
        <v>2235</v>
      </c>
      <c r="D1709" s="38" t="s">
        <v>800</v>
      </c>
      <c r="E1709" s="39">
        <v>1022.094000566496</v>
      </c>
      <c r="F1709" s="39">
        <f t="shared" si="85"/>
        <v>1124.3034006231458</v>
      </c>
      <c r="G1709" s="39">
        <f t="shared" si="86"/>
        <v>1328.7222007364448</v>
      </c>
      <c r="I1709" s="10"/>
      <c r="J1709" s="10"/>
      <c r="K1709" s="10"/>
      <c r="L1709" s="10"/>
      <c r="M1709" s="10"/>
      <c r="N1709" s="10"/>
      <c r="O1709" s="10"/>
      <c r="P1709" s="10"/>
      <c r="Q1709" s="10"/>
      <c r="R1709" s="10"/>
      <c r="S1709" s="10"/>
      <c r="T1709" s="10"/>
      <c r="BK1709" s="51">
        <v>1793000</v>
      </c>
      <c r="BL1709" s="52">
        <v>2.6060880424624502</v>
      </c>
    </row>
    <row r="1710" spans="1:64" ht="25.5" customHeight="1" thickTop="1" thickBot="1" x14ac:dyDescent="0.25">
      <c r="A1710" s="20" t="str">
        <f t="shared" si="84"/>
        <v>2409BOONAL</v>
      </c>
      <c r="B1710" s="20">
        <v>2409</v>
      </c>
      <c r="C1710" s="20" t="s">
        <v>2236</v>
      </c>
      <c r="D1710" s="21" t="s">
        <v>800</v>
      </c>
      <c r="E1710" s="22">
        <v>1022.094000566496</v>
      </c>
      <c r="F1710" s="22">
        <f t="shared" si="85"/>
        <v>1124.3034006231458</v>
      </c>
      <c r="G1710" s="22">
        <f t="shared" si="86"/>
        <v>1328.7222007364448</v>
      </c>
      <c r="I1710" s="10"/>
      <c r="J1710" s="10"/>
      <c r="K1710" s="10"/>
      <c r="L1710" s="10"/>
      <c r="M1710" s="10"/>
      <c r="N1710" s="10"/>
      <c r="O1710" s="10"/>
      <c r="P1710" s="10"/>
      <c r="Q1710" s="10"/>
      <c r="R1710" s="10"/>
      <c r="S1710" s="10"/>
      <c r="T1710" s="10"/>
      <c r="BK1710" s="63">
        <v>1794000</v>
      </c>
      <c r="BL1710" s="64">
        <v>2.6073472785952498</v>
      </c>
    </row>
    <row r="1711" spans="1:64" ht="25.5" customHeight="1" thickTop="1" thickBot="1" x14ac:dyDescent="0.25">
      <c r="A1711" s="20" t="str">
        <f t="shared" si="84"/>
        <v>2410TWIN RIVERS</v>
      </c>
      <c r="B1711" s="37">
        <v>2410</v>
      </c>
      <c r="C1711" s="37" t="s">
        <v>2237</v>
      </c>
      <c r="D1711" s="38" t="s">
        <v>800</v>
      </c>
      <c r="E1711" s="39">
        <v>1032.0019996900241</v>
      </c>
      <c r="F1711" s="39">
        <f t="shared" si="85"/>
        <v>1135.2021996590267</v>
      </c>
      <c r="G1711" s="39">
        <f t="shared" si="86"/>
        <v>1341.6025995970315</v>
      </c>
      <c r="I1711" s="10"/>
      <c r="J1711" s="10"/>
      <c r="K1711" s="10"/>
      <c r="L1711" s="10"/>
      <c r="M1711" s="10"/>
      <c r="N1711" s="10"/>
      <c r="O1711" s="10"/>
      <c r="P1711" s="10"/>
      <c r="Q1711" s="10"/>
      <c r="R1711" s="10"/>
      <c r="S1711" s="10"/>
      <c r="T1711" s="10"/>
      <c r="BK1711" s="51">
        <v>1795000</v>
      </c>
      <c r="BL1711" s="52">
        <v>2.6086065147280499</v>
      </c>
    </row>
    <row r="1712" spans="1:64" ht="25.5" customHeight="1" thickTop="1" thickBot="1" x14ac:dyDescent="0.25">
      <c r="A1712" s="20" t="str">
        <f t="shared" si="84"/>
        <v>2410YETMAN</v>
      </c>
      <c r="B1712" s="20">
        <v>2410</v>
      </c>
      <c r="C1712" s="20" t="s">
        <v>2238</v>
      </c>
      <c r="D1712" s="21" t="s">
        <v>800</v>
      </c>
      <c r="E1712" s="22">
        <v>1032.0019996900241</v>
      </c>
      <c r="F1712" s="22">
        <f t="shared" si="85"/>
        <v>1135.2021996590267</v>
      </c>
      <c r="G1712" s="22">
        <f t="shared" si="86"/>
        <v>1341.6025995970315</v>
      </c>
      <c r="I1712" s="10"/>
      <c r="J1712" s="10"/>
      <c r="K1712" s="10"/>
      <c r="L1712" s="10"/>
      <c r="M1712" s="10"/>
      <c r="N1712" s="10"/>
      <c r="O1712" s="10"/>
      <c r="P1712" s="10"/>
      <c r="Q1712" s="10"/>
      <c r="R1712" s="10"/>
      <c r="S1712" s="10"/>
      <c r="T1712" s="10"/>
      <c r="BK1712" s="63">
        <v>1796000</v>
      </c>
      <c r="BL1712" s="64">
        <v>2.60986575086085</v>
      </c>
    </row>
    <row r="1713" spans="1:64" ht="25.5" customHeight="1" thickTop="1" thickBot="1" x14ac:dyDescent="0.25">
      <c r="A1713" s="20" t="str">
        <f t="shared" si="84"/>
        <v>2411CROPPA CREEK</v>
      </c>
      <c r="B1713" s="37">
        <v>2411</v>
      </c>
      <c r="C1713" s="37" t="s">
        <v>2239</v>
      </c>
      <c r="D1713" s="38" t="s">
        <v>800</v>
      </c>
      <c r="E1713" s="39">
        <v>904.45499974834411</v>
      </c>
      <c r="F1713" s="39">
        <f t="shared" si="85"/>
        <v>994.90049972317865</v>
      </c>
      <c r="G1713" s="39">
        <f t="shared" si="86"/>
        <v>1175.7914996728473</v>
      </c>
      <c r="I1713" s="10"/>
      <c r="J1713" s="10"/>
      <c r="K1713" s="10"/>
      <c r="L1713" s="10"/>
      <c r="M1713" s="10"/>
      <c r="N1713" s="10"/>
      <c r="O1713" s="10"/>
      <c r="P1713" s="10"/>
      <c r="Q1713" s="10"/>
      <c r="R1713" s="10"/>
      <c r="S1713" s="10"/>
      <c r="T1713" s="10"/>
      <c r="BK1713" s="51">
        <v>1797000</v>
      </c>
      <c r="BL1713" s="52">
        <v>2.6111249869936501</v>
      </c>
    </row>
    <row r="1714" spans="1:64" ht="25.5" customHeight="1" thickTop="1" thickBot="1" x14ac:dyDescent="0.25">
      <c r="A1714" s="20" t="str">
        <f t="shared" si="84"/>
        <v>2415MONKERAI</v>
      </c>
      <c r="B1714" s="20">
        <v>2415</v>
      </c>
      <c r="C1714" s="20" t="s">
        <v>2240</v>
      </c>
      <c r="D1714" s="21" t="s">
        <v>800</v>
      </c>
      <c r="E1714" s="22">
        <v>1232.3959997790321</v>
      </c>
      <c r="F1714" s="22">
        <f t="shared" si="85"/>
        <v>1355.6355997569353</v>
      </c>
      <c r="G1714" s="22">
        <f t="shared" si="86"/>
        <v>1602.1147997127418</v>
      </c>
      <c r="I1714" s="10"/>
      <c r="J1714" s="10"/>
      <c r="K1714" s="10"/>
      <c r="L1714" s="10"/>
      <c r="M1714" s="10"/>
      <c r="N1714" s="10"/>
      <c r="O1714" s="10"/>
      <c r="P1714" s="10"/>
      <c r="Q1714" s="10"/>
      <c r="R1714" s="10"/>
      <c r="S1714" s="10"/>
      <c r="T1714" s="10"/>
      <c r="BK1714" s="63">
        <v>1798000</v>
      </c>
      <c r="BL1714" s="64">
        <v>2.6123842231264498</v>
      </c>
    </row>
    <row r="1715" spans="1:64" ht="25.5" customHeight="1" thickTop="1" thickBot="1" x14ac:dyDescent="0.25">
      <c r="A1715" s="20" t="str">
        <f t="shared" si="84"/>
        <v>2415NOOROO</v>
      </c>
      <c r="B1715" s="37">
        <v>2415</v>
      </c>
      <c r="C1715" s="37" t="s">
        <v>2241</v>
      </c>
      <c r="D1715" s="38" t="s">
        <v>800</v>
      </c>
      <c r="E1715" s="39">
        <v>1232.3959997790321</v>
      </c>
      <c r="F1715" s="39">
        <f t="shared" si="85"/>
        <v>1355.6355997569353</v>
      </c>
      <c r="G1715" s="39">
        <f t="shared" si="86"/>
        <v>1602.1147997127418</v>
      </c>
      <c r="I1715" s="10"/>
      <c r="J1715" s="10"/>
      <c r="K1715" s="10"/>
      <c r="L1715" s="10"/>
      <c r="M1715" s="10"/>
      <c r="N1715" s="10"/>
      <c r="O1715" s="10"/>
      <c r="P1715" s="10"/>
      <c r="Q1715" s="10"/>
      <c r="R1715" s="10"/>
      <c r="S1715" s="10"/>
      <c r="T1715" s="10"/>
      <c r="BK1715" s="51">
        <v>1799000</v>
      </c>
      <c r="BL1715" s="52">
        <v>2.6136434592592499</v>
      </c>
    </row>
    <row r="1716" spans="1:64" ht="25.5" customHeight="1" thickTop="1" thickBot="1" x14ac:dyDescent="0.25">
      <c r="A1716" s="20" t="str">
        <f t="shared" si="84"/>
        <v>2415STROUD ROAD</v>
      </c>
      <c r="B1716" s="20">
        <v>2415</v>
      </c>
      <c r="C1716" s="20" t="s">
        <v>2242</v>
      </c>
      <c r="D1716" s="21" t="s">
        <v>800</v>
      </c>
      <c r="E1716" s="22">
        <v>1232.3959997790321</v>
      </c>
      <c r="F1716" s="22">
        <f t="shared" si="85"/>
        <v>1355.6355997569353</v>
      </c>
      <c r="G1716" s="22">
        <f t="shared" si="86"/>
        <v>1602.1147997127418</v>
      </c>
      <c r="I1716" s="10"/>
      <c r="J1716" s="10"/>
      <c r="K1716" s="10"/>
      <c r="L1716" s="10"/>
      <c r="M1716" s="10"/>
      <c r="N1716" s="10"/>
      <c r="O1716" s="10"/>
      <c r="P1716" s="10"/>
      <c r="Q1716" s="10"/>
      <c r="R1716" s="10"/>
      <c r="S1716" s="10"/>
      <c r="T1716" s="10"/>
      <c r="BK1716" s="63">
        <v>1800000</v>
      </c>
      <c r="BL1716" s="64">
        <v>2.61490269539205</v>
      </c>
    </row>
    <row r="1717" spans="1:64" ht="25.5" customHeight="1" thickTop="1" thickBot="1" x14ac:dyDescent="0.25">
      <c r="A1717" s="20" t="str">
        <f t="shared" si="84"/>
        <v>2415UPPER KARUAH RIVER</v>
      </c>
      <c r="B1717" s="37">
        <v>2415</v>
      </c>
      <c r="C1717" s="37" t="s">
        <v>2243</v>
      </c>
      <c r="D1717" s="38" t="s">
        <v>800</v>
      </c>
      <c r="E1717" s="39">
        <v>1232.3959997790321</v>
      </c>
      <c r="F1717" s="39">
        <f t="shared" si="85"/>
        <v>1355.6355997569353</v>
      </c>
      <c r="G1717" s="39">
        <f t="shared" si="86"/>
        <v>1602.1147997127418</v>
      </c>
      <c r="I1717" s="10"/>
      <c r="J1717" s="10"/>
      <c r="K1717" s="10"/>
      <c r="L1717" s="10"/>
      <c r="M1717" s="10"/>
      <c r="N1717" s="10"/>
      <c r="O1717" s="10"/>
      <c r="P1717" s="10"/>
      <c r="Q1717" s="10"/>
      <c r="R1717" s="10"/>
      <c r="S1717" s="10"/>
      <c r="T1717" s="10"/>
      <c r="BK1717" s="51">
        <v>1801000</v>
      </c>
      <c r="BL1717" s="52">
        <v>2.6161619315248501</v>
      </c>
    </row>
    <row r="1718" spans="1:64" ht="25.5" customHeight="1" thickTop="1" thickBot="1" x14ac:dyDescent="0.25">
      <c r="A1718" s="20" t="str">
        <f t="shared" si="84"/>
        <v>2415WEISMANTELS</v>
      </c>
      <c r="B1718" s="20">
        <v>2415</v>
      </c>
      <c r="C1718" s="20" t="s">
        <v>2244</v>
      </c>
      <c r="D1718" s="21" t="s">
        <v>800</v>
      </c>
      <c r="E1718" s="22">
        <v>1232.3959997790321</v>
      </c>
      <c r="F1718" s="22">
        <f t="shared" si="85"/>
        <v>1355.6355997569353</v>
      </c>
      <c r="G1718" s="22">
        <f t="shared" si="86"/>
        <v>1602.1147997127418</v>
      </c>
      <c r="I1718" s="10"/>
      <c r="J1718" s="10"/>
      <c r="K1718" s="10"/>
      <c r="L1718" s="10"/>
      <c r="M1718" s="10"/>
      <c r="N1718" s="10"/>
      <c r="O1718" s="10"/>
      <c r="P1718" s="10"/>
      <c r="Q1718" s="10"/>
      <c r="R1718" s="10"/>
      <c r="S1718" s="10"/>
      <c r="T1718" s="10"/>
      <c r="BK1718" s="63">
        <v>1802000</v>
      </c>
      <c r="BL1718" s="64">
        <v>2.6174211676576502</v>
      </c>
    </row>
    <row r="1719" spans="1:64" ht="25.5" customHeight="1" thickTop="1" thickBot="1" x14ac:dyDescent="0.25">
      <c r="A1719" s="20" t="str">
        <f t="shared" si="84"/>
        <v>2420ALISON</v>
      </c>
      <c r="B1719" s="37">
        <v>2420</v>
      </c>
      <c r="C1719" s="37" t="s">
        <v>1377</v>
      </c>
      <c r="D1719" s="38" t="s">
        <v>800</v>
      </c>
      <c r="E1719" s="39">
        <v>1244.8339999367361</v>
      </c>
      <c r="F1719" s="39">
        <f t="shared" si="85"/>
        <v>1369.3173999304097</v>
      </c>
      <c r="G1719" s="39">
        <f t="shared" si="86"/>
        <v>1618.284199917757</v>
      </c>
      <c r="I1719" s="10"/>
      <c r="J1719" s="10"/>
      <c r="K1719" s="10"/>
      <c r="L1719" s="10"/>
      <c r="M1719" s="10"/>
      <c r="N1719" s="10"/>
      <c r="O1719" s="10"/>
      <c r="P1719" s="10"/>
      <c r="Q1719" s="10"/>
      <c r="R1719" s="10"/>
      <c r="S1719" s="10"/>
      <c r="T1719" s="10"/>
      <c r="BK1719" s="51">
        <v>1803000</v>
      </c>
      <c r="BL1719" s="52">
        <v>2.6186804037904499</v>
      </c>
    </row>
    <row r="1720" spans="1:64" ht="25.5" customHeight="1" thickTop="1" thickBot="1" x14ac:dyDescent="0.25">
      <c r="A1720" s="20" t="str">
        <f t="shared" si="84"/>
        <v>2420BANDON GROVE</v>
      </c>
      <c r="B1720" s="20">
        <v>2420</v>
      </c>
      <c r="C1720" s="20" t="s">
        <v>2245</v>
      </c>
      <c r="D1720" s="21" t="s">
        <v>800</v>
      </c>
      <c r="E1720" s="22">
        <v>1244.8339999367361</v>
      </c>
      <c r="F1720" s="22">
        <f t="shared" si="85"/>
        <v>1369.3173999304097</v>
      </c>
      <c r="G1720" s="22">
        <f t="shared" si="86"/>
        <v>1618.284199917757</v>
      </c>
      <c r="I1720" s="10"/>
      <c r="J1720" s="10"/>
      <c r="K1720" s="10"/>
      <c r="L1720" s="10"/>
      <c r="M1720" s="10"/>
      <c r="N1720" s="10"/>
      <c r="O1720" s="10"/>
      <c r="P1720" s="10"/>
      <c r="Q1720" s="10"/>
      <c r="R1720" s="10"/>
      <c r="S1720" s="10"/>
      <c r="T1720" s="10"/>
      <c r="BK1720" s="63">
        <v>1804000</v>
      </c>
      <c r="BL1720" s="64">
        <v>2.61993963992325</v>
      </c>
    </row>
    <row r="1721" spans="1:64" ht="25.5" customHeight="1" thickTop="1" thickBot="1" x14ac:dyDescent="0.25">
      <c r="A1721" s="20" t="str">
        <f t="shared" si="84"/>
        <v>2420BENDOLBA</v>
      </c>
      <c r="B1721" s="37">
        <v>2420</v>
      </c>
      <c r="C1721" s="37" t="s">
        <v>2246</v>
      </c>
      <c r="D1721" s="38" t="s">
        <v>800</v>
      </c>
      <c r="E1721" s="39">
        <v>1244.8339999367361</v>
      </c>
      <c r="F1721" s="39">
        <f t="shared" si="85"/>
        <v>1369.3173999304097</v>
      </c>
      <c r="G1721" s="39">
        <f t="shared" si="86"/>
        <v>1618.284199917757</v>
      </c>
      <c r="I1721" s="10"/>
      <c r="J1721" s="10"/>
      <c r="K1721" s="10"/>
      <c r="L1721" s="10"/>
      <c r="M1721" s="10"/>
      <c r="N1721" s="10"/>
      <c r="O1721" s="10"/>
      <c r="P1721" s="10"/>
      <c r="Q1721" s="10"/>
      <c r="R1721" s="10"/>
      <c r="S1721" s="10"/>
      <c r="T1721" s="10"/>
      <c r="BK1721" s="51">
        <v>1805000</v>
      </c>
      <c r="BL1721" s="52">
        <v>2.6211988760560501</v>
      </c>
    </row>
    <row r="1722" spans="1:64" ht="25.5" customHeight="1" thickTop="1" thickBot="1" x14ac:dyDescent="0.25">
      <c r="A1722" s="20" t="str">
        <f t="shared" si="84"/>
        <v>2420BROOKFIELD</v>
      </c>
      <c r="B1722" s="20">
        <v>2420</v>
      </c>
      <c r="C1722" s="20" t="s">
        <v>2247</v>
      </c>
      <c r="D1722" s="21" t="s">
        <v>800</v>
      </c>
      <c r="E1722" s="22">
        <v>1244.8339999367361</v>
      </c>
      <c r="F1722" s="22">
        <f t="shared" si="85"/>
        <v>1369.3173999304097</v>
      </c>
      <c r="G1722" s="22">
        <f t="shared" si="86"/>
        <v>1618.284199917757</v>
      </c>
      <c r="I1722" s="10"/>
      <c r="J1722" s="10"/>
      <c r="K1722" s="10"/>
      <c r="L1722" s="10"/>
      <c r="M1722" s="10"/>
      <c r="N1722" s="10"/>
      <c r="O1722" s="10"/>
      <c r="P1722" s="10"/>
      <c r="Q1722" s="10"/>
      <c r="R1722" s="10"/>
      <c r="S1722" s="10"/>
      <c r="T1722" s="10"/>
      <c r="BK1722" s="63">
        <v>1806000</v>
      </c>
      <c r="BL1722" s="64">
        <v>2.6224581121888502</v>
      </c>
    </row>
    <row r="1723" spans="1:64" ht="25.5" customHeight="1" thickTop="1" thickBot="1" x14ac:dyDescent="0.25">
      <c r="A1723" s="20" t="str">
        <f t="shared" si="84"/>
        <v>2420CAMBRA</v>
      </c>
      <c r="B1723" s="37">
        <v>2420</v>
      </c>
      <c r="C1723" s="37" t="s">
        <v>2248</v>
      </c>
      <c r="D1723" s="38" t="s">
        <v>800</v>
      </c>
      <c r="E1723" s="39">
        <v>1244.8339999367361</v>
      </c>
      <c r="F1723" s="39">
        <f t="shared" si="85"/>
        <v>1369.3173999304097</v>
      </c>
      <c r="G1723" s="39">
        <f t="shared" si="86"/>
        <v>1618.284199917757</v>
      </c>
      <c r="I1723" s="10"/>
      <c r="J1723" s="10"/>
      <c r="K1723" s="10"/>
      <c r="L1723" s="10"/>
      <c r="M1723" s="10"/>
      <c r="N1723" s="10"/>
      <c r="O1723" s="10"/>
      <c r="P1723" s="10"/>
      <c r="Q1723" s="10"/>
      <c r="R1723" s="10"/>
      <c r="S1723" s="10"/>
      <c r="T1723" s="10"/>
      <c r="BK1723" s="51">
        <v>1807000</v>
      </c>
      <c r="BL1723" s="52">
        <v>2.6237173483216498</v>
      </c>
    </row>
    <row r="1724" spans="1:64" ht="25.5" customHeight="1" thickTop="1" thickBot="1" x14ac:dyDescent="0.25">
      <c r="A1724" s="20" t="str">
        <f t="shared" si="84"/>
        <v>2420CHICHESTER</v>
      </c>
      <c r="B1724" s="20">
        <v>2420</v>
      </c>
      <c r="C1724" s="20" t="s">
        <v>2249</v>
      </c>
      <c r="D1724" s="21" t="s">
        <v>800</v>
      </c>
      <c r="E1724" s="22">
        <v>1244.8339999367361</v>
      </c>
      <c r="F1724" s="22">
        <f t="shared" si="85"/>
        <v>1369.3173999304097</v>
      </c>
      <c r="G1724" s="22">
        <f t="shared" si="86"/>
        <v>1618.284199917757</v>
      </c>
      <c r="I1724" s="10"/>
      <c r="J1724" s="10"/>
      <c r="K1724" s="10"/>
      <c r="L1724" s="10"/>
      <c r="M1724" s="10"/>
      <c r="N1724" s="10"/>
      <c r="O1724" s="10"/>
      <c r="P1724" s="10"/>
      <c r="Q1724" s="10"/>
      <c r="R1724" s="10"/>
      <c r="S1724" s="10"/>
      <c r="T1724" s="10"/>
      <c r="BK1724" s="63">
        <v>1808000</v>
      </c>
      <c r="BL1724" s="64">
        <v>2.6249765844544499</v>
      </c>
    </row>
    <row r="1725" spans="1:64" ht="25.5" customHeight="1" thickTop="1" thickBot="1" x14ac:dyDescent="0.25">
      <c r="A1725" s="20" t="str">
        <f t="shared" si="84"/>
        <v>2420DUNGOG</v>
      </c>
      <c r="B1725" s="37">
        <v>2420</v>
      </c>
      <c r="C1725" s="37" t="s">
        <v>2250</v>
      </c>
      <c r="D1725" s="38" t="s">
        <v>800</v>
      </c>
      <c r="E1725" s="39">
        <v>1244.8339999367361</v>
      </c>
      <c r="F1725" s="39">
        <f t="shared" si="85"/>
        <v>1369.3173999304097</v>
      </c>
      <c r="G1725" s="39">
        <f t="shared" si="86"/>
        <v>1618.284199917757</v>
      </c>
      <c r="I1725" s="10"/>
      <c r="J1725" s="10"/>
      <c r="K1725" s="10"/>
      <c r="L1725" s="10"/>
      <c r="M1725" s="10"/>
      <c r="N1725" s="10"/>
      <c r="O1725" s="10"/>
      <c r="P1725" s="10"/>
      <c r="Q1725" s="10"/>
      <c r="R1725" s="10"/>
      <c r="S1725" s="10"/>
      <c r="T1725" s="10"/>
      <c r="BK1725" s="51">
        <v>1809000</v>
      </c>
      <c r="BL1725" s="52">
        <v>2.62623582058725</v>
      </c>
    </row>
    <row r="1726" spans="1:64" ht="25.5" customHeight="1" thickTop="1" thickBot="1" x14ac:dyDescent="0.25">
      <c r="A1726" s="20" t="str">
        <f t="shared" si="84"/>
        <v>2420FLAT TOPS</v>
      </c>
      <c r="B1726" s="20">
        <v>2420</v>
      </c>
      <c r="C1726" s="20" t="s">
        <v>2251</v>
      </c>
      <c r="D1726" s="21" t="s">
        <v>800</v>
      </c>
      <c r="E1726" s="22">
        <v>1244.8339999367361</v>
      </c>
      <c r="F1726" s="22">
        <f t="shared" si="85"/>
        <v>1369.3173999304097</v>
      </c>
      <c r="G1726" s="22">
        <f t="shared" si="86"/>
        <v>1618.284199917757</v>
      </c>
      <c r="I1726" s="10"/>
      <c r="J1726" s="10"/>
      <c r="K1726" s="10"/>
      <c r="L1726" s="10"/>
      <c r="M1726" s="10"/>
      <c r="N1726" s="10"/>
      <c r="O1726" s="10"/>
      <c r="P1726" s="10"/>
      <c r="Q1726" s="10"/>
      <c r="R1726" s="10"/>
      <c r="S1726" s="10"/>
      <c r="T1726" s="10"/>
      <c r="BK1726" s="63">
        <v>1810000</v>
      </c>
      <c r="BL1726" s="64">
        <v>2.6274950567200501</v>
      </c>
    </row>
    <row r="1727" spans="1:64" ht="25.5" customHeight="1" thickTop="1" thickBot="1" x14ac:dyDescent="0.25">
      <c r="A1727" s="20" t="str">
        <f t="shared" si="84"/>
        <v>2420FOSTERTON</v>
      </c>
      <c r="B1727" s="37">
        <v>2420</v>
      </c>
      <c r="C1727" s="37" t="s">
        <v>2252</v>
      </c>
      <c r="D1727" s="38" t="s">
        <v>800</v>
      </c>
      <c r="E1727" s="39">
        <v>1244.8339999367361</v>
      </c>
      <c r="F1727" s="39">
        <f t="shared" si="85"/>
        <v>1369.3173999304097</v>
      </c>
      <c r="G1727" s="39">
        <f t="shared" si="86"/>
        <v>1618.284199917757</v>
      </c>
      <c r="I1727" s="10"/>
      <c r="J1727" s="10"/>
      <c r="K1727" s="10"/>
      <c r="L1727" s="10"/>
      <c r="M1727" s="10"/>
      <c r="N1727" s="10"/>
      <c r="O1727" s="10"/>
      <c r="P1727" s="10"/>
      <c r="Q1727" s="10"/>
      <c r="R1727" s="10"/>
      <c r="S1727" s="10"/>
      <c r="T1727" s="10"/>
      <c r="BK1727" s="51">
        <v>1811000</v>
      </c>
      <c r="BL1727" s="52">
        <v>2.6287542928528498</v>
      </c>
    </row>
    <row r="1728" spans="1:64" ht="25.5" customHeight="1" thickTop="1" thickBot="1" x14ac:dyDescent="0.25">
      <c r="A1728" s="20" t="str">
        <f t="shared" si="84"/>
        <v>2420HANLEYS CREEK</v>
      </c>
      <c r="B1728" s="20">
        <v>2420</v>
      </c>
      <c r="C1728" s="20" t="s">
        <v>2253</v>
      </c>
      <c r="D1728" s="21" t="s">
        <v>800</v>
      </c>
      <c r="E1728" s="22">
        <v>1244.8339999367361</v>
      </c>
      <c r="F1728" s="22">
        <f t="shared" si="85"/>
        <v>1369.3173999304097</v>
      </c>
      <c r="G1728" s="22">
        <f t="shared" si="86"/>
        <v>1618.284199917757</v>
      </c>
      <c r="I1728" s="10"/>
      <c r="J1728" s="10"/>
      <c r="K1728" s="10"/>
      <c r="L1728" s="10"/>
      <c r="M1728" s="10"/>
      <c r="N1728" s="10"/>
      <c r="O1728" s="10"/>
      <c r="P1728" s="10"/>
      <c r="Q1728" s="10"/>
      <c r="R1728" s="10"/>
      <c r="S1728" s="10"/>
      <c r="T1728" s="10"/>
      <c r="BK1728" s="63">
        <v>1812000</v>
      </c>
      <c r="BL1728" s="64">
        <v>2.6300135289856499</v>
      </c>
    </row>
    <row r="1729" spans="1:64" ht="25.5" customHeight="1" thickTop="1" thickBot="1" x14ac:dyDescent="0.25">
      <c r="A1729" s="20" t="str">
        <f t="shared" si="84"/>
        <v>2420HILLDALE</v>
      </c>
      <c r="B1729" s="37">
        <v>2420</v>
      </c>
      <c r="C1729" s="37" t="s">
        <v>2254</v>
      </c>
      <c r="D1729" s="38" t="s">
        <v>800</v>
      </c>
      <c r="E1729" s="39">
        <v>1244.8339999367361</v>
      </c>
      <c r="F1729" s="39">
        <f t="shared" si="85"/>
        <v>1369.3173999304097</v>
      </c>
      <c r="G1729" s="39">
        <f t="shared" si="86"/>
        <v>1618.284199917757</v>
      </c>
      <c r="I1729" s="10"/>
      <c r="J1729" s="10"/>
      <c r="K1729" s="10"/>
      <c r="L1729" s="10"/>
      <c r="M1729" s="10"/>
      <c r="N1729" s="10"/>
      <c r="O1729" s="10"/>
      <c r="P1729" s="10"/>
      <c r="Q1729" s="10"/>
      <c r="R1729" s="10"/>
      <c r="S1729" s="10"/>
      <c r="T1729" s="10"/>
      <c r="BK1729" s="51">
        <v>1813000</v>
      </c>
      <c r="BL1729" s="52">
        <v>2.63127276511845</v>
      </c>
    </row>
    <row r="1730" spans="1:64" ht="25.5" customHeight="1" thickTop="1" thickBot="1" x14ac:dyDescent="0.25">
      <c r="A1730" s="20" t="str">
        <f t="shared" si="84"/>
        <v>2420MAIN CREEK</v>
      </c>
      <c r="B1730" s="20">
        <v>2420</v>
      </c>
      <c r="C1730" s="20" t="s">
        <v>2255</v>
      </c>
      <c r="D1730" s="21" t="s">
        <v>800</v>
      </c>
      <c r="E1730" s="22">
        <v>1244.8339999367361</v>
      </c>
      <c r="F1730" s="22">
        <f t="shared" si="85"/>
        <v>1369.3173999304097</v>
      </c>
      <c r="G1730" s="22">
        <f t="shared" si="86"/>
        <v>1618.284199917757</v>
      </c>
      <c r="I1730" s="10"/>
      <c r="J1730" s="10"/>
      <c r="K1730" s="10"/>
      <c r="L1730" s="10"/>
      <c r="M1730" s="10"/>
      <c r="N1730" s="10"/>
      <c r="O1730" s="10"/>
      <c r="P1730" s="10"/>
      <c r="Q1730" s="10"/>
      <c r="R1730" s="10"/>
      <c r="S1730" s="10"/>
      <c r="T1730" s="10"/>
      <c r="BK1730" s="63">
        <v>1814000</v>
      </c>
      <c r="BL1730" s="64">
        <v>2.6325320012512501</v>
      </c>
    </row>
    <row r="1731" spans="1:64" ht="25.5" customHeight="1" thickTop="1" thickBot="1" x14ac:dyDescent="0.25">
      <c r="A1731" s="20" t="str">
        <f t="shared" si="84"/>
        <v>2420MARSHDALE</v>
      </c>
      <c r="B1731" s="37">
        <v>2420</v>
      </c>
      <c r="C1731" s="37" t="s">
        <v>2256</v>
      </c>
      <c r="D1731" s="38" t="s">
        <v>800</v>
      </c>
      <c r="E1731" s="39">
        <v>1244.8339999367361</v>
      </c>
      <c r="F1731" s="39">
        <f t="shared" si="85"/>
        <v>1369.3173999304097</v>
      </c>
      <c r="G1731" s="39">
        <f t="shared" si="86"/>
        <v>1618.284199917757</v>
      </c>
      <c r="I1731" s="10"/>
      <c r="J1731" s="10"/>
      <c r="K1731" s="10"/>
      <c r="L1731" s="10"/>
      <c r="M1731" s="10"/>
      <c r="N1731" s="10"/>
      <c r="O1731" s="10"/>
      <c r="P1731" s="10"/>
      <c r="Q1731" s="10"/>
      <c r="R1731" s="10"/>
      <c r="S1731" s="10"/>
      <c r="T1731" s="10"/>
      <c r="BK1731" s="51">
        <v>1815000</v>
      </c>
      <c r="BL1731" s="52">
        <v>2.6337912373840502</v>
      </c>
    </row>
    <row r="1732" spans="1:64" ht="25.5" customHeight="1" thickTop="1" thickBot="1" x14ac:dyDescent="0.25">
      <c r="A1732" s="20" t="str">
        <f t="shared" si="84"/>
        <v>2420MARTINS CREEK</v>
      </c>
      <c r="B1732" s="20">
        <v>2420</v>
      </c>
      <c r="C1732" s="20" t="s">
        <v>2257</v>
      </c>
      <c r="D1732" s="21" t="s">
        <v>800</v>
      </c>
      <c r="E1732" s="22">
        <v>1244.8339999367361</v>
      </c>
      <c r="F1732" s="22">
        <f t="shared" si="85"/>
        <v>1369.3173999304097</v>
      </c>
      <c r="G1732" s="22">
        <f t="shared" si="86"/>
        <v>1618.284199917757</v>
      </c>
      <c r="I1732" s="10"/>
      <c r="J1732" s="10"/>
      <c r="K1732" s="10"/>
      <c r="L1732" s="10"/>
      <c r="M1732" s="10"/>
      <c r="N1732" s="10"/>
      <c r="O1732" s="10"/>
      <c r="P1732" s="10"/>
      <c r="Q1732" s="10"/>
      <c r="R1732" s="10"/>
      <c r="S1732" s="10"/>
      <c r="T1732" s="10"/>
      <c r="BK1732" s="63">
        <v>1816000</v>
      </c>
      <c r="BL1732" s="64">
        <v>2.6350504735168498</v>
      </c>
    </row>
    <row r="1733" spans="1:64" ht="25.5" customHeight="1" thickTop="1" thickBot="1" x14ac:dyDescent="0.25">
      <c r="A1733" s="20" t="str">
        <f t="shared" ref="A1733:A1796" si="87">CONCATENATE(B1733,C1733)</f>
        <v>2420MUNNI</v>
      </c>
      <c r="B1733" s="37">
        <v>2420</v>
      </c>
      <c r="C1733" s="37" t="s">
        <v>2258</v>
      </c>
      <c r="D1733" s="38" t="s">
        <v>800</v>
      </c>
      <c r="E1733" s="39">
        <v>1244.8339999367361</v>
      </c>
      <c r="F1733" s="39">
        <f t="shared" ref="F1733:F1796" si="88">1.1*E1733</f>
        <v>1369.3173999304097</v>
      </c>
      <c r="G1733" s="39">
        <f t="shared" ref="G1733:G1796" si="89">1.3*E1733</f>
        <v>1618.284199917757</v>
      </c>
      <c r="I1733" s="10"/>
      <c r="J1733" s="10"/>
      <c r="K1733" s="10"/>
      <c r="L1733" s="10"/>
      <c r="M1733" s="10"/>
      <c r="N1733" s="10"/>
      <c r="O1733" s="10"/>
      <c r="P1733" s="10"/>
      <c r="Q1733" s="10"/>
      <c r="R1733" s="10"/>
      <c r="S1733" s="10"/>
      <c r="T1733" s="10"/>
      <c r="BK1733" s="51">
        <v>1817000</v>
      </c>
      <c r="BL1733" s="52">
        <v>2.6363097096496499</v>
      </c>
    </row>
    <row r="1734" spans="1:64" ht="25.5" customHeight="1" thickTop="1" thickBot="1" x14ac:dyDescent="0.25">
      <c r="A1734" s="20" t="str">
        <f t="shared" si="87"/>
        <v>2420SALISBURY</v>
      </c>
      <c r="B1734" s="20">
        <v>2420</v>
      </c>
      <c r="C1734" s="20" t="s">
        <v>2259</v>
      </c>
      <c r="D1734" s="21" t="s">
        <v>800</v>
      </c>
      <c r="E1734" s="22">
        <v>1244.8339999367361</v>
      </c>
      <c r="F1734" s="22">
        <f t="shared" si="88"/>
        <v>1369.3173999304097</v>
      </c>
      <c r="G1734" s="22">
        <f t="shared" si="89"/>
        <v>1618.284199917757</v>
      </c>
      <c r="I1734" s="10"/>
      <c r="J1734" s="10"/>
      <c r="K1734" s="10"/>
      <c r="L1734" s="10"/>
      <c r="M1734" s="10"/>
      <c r="N1734" s="10"/>
      <c r="O1734" s="10"/>
      <c r="P1734" s="10"/>
      <c r="Q1734" s="10"/>
      <c r="R1734" s="10"/>
      <c r="S1734" s="10"/>
      <c r="T1734" s="10"/>
      <c r="BK1734" s="63">
        <v>1818000</v>
      </c>
      <c r="BL1734" s="64">
        <v>2.63756894578245</v>
      </c>
    </row>
    <row r="1735" spans="1:64" ht="25.5" customHeight="1" thickTop="1" thickBot="1" x14ac:dyDescent="0.25">
      <c r="A1735" s="20" t="str">
        <f t="shared" si="87"/>
        <v>2420STROUD HILL</v>
      </c>
      <c r="B1735" s="37">
        <v>2420</v>
      </c>
      <c r="C1735" s="37" t="s">
        <v>2260</v>
      </c>
      <c r="D1735" s="38" t="s">
        <v>800</v>
      </c>
      <c r="E1735" s="39">
        <v>1244.8339999367361</v>
      </c>
      <c r="F1735" s="39">
        <f t="shared" si="88"/>
        <v>1369.3173999304097</v>
      </c>
      <c r="G1735" s="39">
        <f t="shared" si="89"/>
        <v>1618.284199917757</v>
      </c>
      <c r="I1735" s="10"/>
      <c r="J1735" s="10"/>
      <c r="K1735" s="10"/>
      <c r="L1735" s="10"/>
      <c r="M1735" s="10"/>
      <c r="N1735" s="10"/>
      <c r="O1735" s="10"/>
      <c r="P1735" s="10"/>
      <c r="Q1735" s="10"/>
      <c r="R1735" s="10"/>
      <c r="S1735" s="10"/>
      <c r="T1735" s="10"/>
      <c r="BK1735" s="51">
        <v>1819000</v>
      </c>
      <c r="BL1735" s="52">
        <v>2.6388281819152501</v>
      </c>
    </row>
    <row r="1736" spans="1:64" ht="25.5" customHeight="1" thickTop="1" thickBot="1" x14ac:dyDescent="0.25">
      <c r="A1736" s="20" t="str">
        <f t="shared" si="87"/>
        <v>2420SUGARLOAF</v>
      </c>
      <c r="B1736" s="20">
        <v>2420</v>
      </c>
      <c r="C1736" s="20" t="s">
        <v>2261</v>
      </c>
      <c r="D1736" s="21" t="s">
        <v>800</v>
      </c>
      <c r="E1736" s="22">
        <v>1244.8339999367361</v>
      </c>
      <c r="F1736" s="22">
        <f t="shared" si="88"/>
        <v>1369.3173999304097</v>
      </c>
      <c r="G1736" s="22">
        <f t="shared" si="89"/>
        <v>1618.284199917757</v>
      </c>
      <c r="I1736" s="10"/>
      <c r="J1736" s="10"/>
      <c r="K1736" s="10"/>
      <c r="L1736" s="10"/>
      <c r="M1736" s="10"/>
      <c r="N1736" s="10"/>
      <c r="O1736" s="10"/>
      <c r="P1736" s="10"/>
      <c r="Q1736" s="10"/>
      <c r="R1736" s="10"/>
      <c r="S1736" s="10"/>
      <c r="T1736" s="10"/>
      <c r="BK1736" s="63">
        <v>1820000</v>
      </c>
      <c r="BL1736" s="64">
        <v>2.6400874180480498</v>
      </c>
    </row>
    <row r="1737" spans="1:64" ht="25.5" customHeight="1" thickTop="1" thickBot="1" x14ac:dyDescent="0.25">
      <c r="A1737" s="20" t="str">
        <f t="shared" si="87"/>
        <v>2420TABBIL CREEK</v>
      </c>
      <c r="B1737" s="37">
        <v>2420</v>
      </c>
      <c r="C1737" s="37" t="s">
        <v>2262</v>
      </c>
      <c r="D1737" s="38" t="s">
        <v>800</v>
      </c>
      <c r="E1737" s="39">
        <v>1244.8339999367361</v>
      </c>
      <c r="F1737" s="39">
        <f t="shared" si="88"/>
        <v>1369.3173999304097</v>
      </c>
      <c r="G1737" s="39">
        <f t="shared" si="89"/>
        <v>1618.284199917757</v>
      </c>
      <c r="I1737" s="10"/>
      <c r="J1737" s="10"/>
      <c r="K1737" s="10"/>
      <c r="L1737" s="10"/>
      <c r="M1737" s="10"/>
      <c r="N1737" s="10"/>
      <c r="O1737" s="10"/>
      <c r="P1737" s="10"/>
      <c r="Q1737" s="10"/>
      <c r="R1737" s="10"/>
      <c r="S1737" s="10"/>
      <c r="T1737" s="10"/>
      <c r="BK1737" s="51">
        <v>1821000</v>
      </c>
      <c r="BL1737" s="52">
        <v>2.6413466541808499</v>
      </c>
    </row>
    <row r="1738" spans="1:64" ht="25.5" customHeight="1" thickTop="1" thickBot="1" x14ac:dyDescent="0.25">
      <c r="A1738" s="20" t="str">
        <f t="shared" si="87"/>
        <v>2420UNDERBANK</v>
      </c>
      <c r="B1738" s="20">
        <v>2420</v>
      </c>
      <c r="C1738" s="20" t="s">
        <v>2263</v>
      </c>
      <c r="D1738" s="21" t="s">
        <v>800</v>
      </c>
      <c r="E1738" s="22">
        <v>1244.8339999367361</v>
      </c>
      <c r="F1738" s="22">
        <f t="shared" si="88"/>
        <v>1369.3173999304097</v>
      </c>
      <c r="G1738" s="22">
        <f t="shared" si="89"/>
        <v>1618.284199917757</v>
      </c>
      <c r="I1738" s="10"/>
      <c r="J1738" s="10"/>
      <c r="K1738" s="10"/>
      <c r="L1738" s="10"/>
      <c r="M1738" s="10"/>
      <c r="N1738" s="10"/>
      <c r="O1738" s="10"/>
      <c r="P1738" s="10"/>
      <c r="Q1738" s="10"/>
      <c r="R1738" s="10"/>
      <c r="S1738" s="10"/>
      <c r="T1738" s="10"/>
      <c r="BK1738" s="63">
        <v>1822000</v>
      </c>
      <c r="BL1738" s="64">
        <v>2.64260589031365</v>
      </c>
    </row>
    <row r="1739" spans="1:64" ht="25.5" customHeight="1" thickTop="1" thickBot="1" x14ac:dyDescent="0.25">
      <c r="A1739" s="20" t="str">
        <f t="shared" si="87"/>
        <v>2420WALLARINGA</v>
      </c>
      <c r="B1739" s="37">
        <v>2420</v>
      </c>
      <c r="C1739" s="37" t="s">
        <v>2264</v>
      </c>
      <c r="D1739" s="38" t="s">
        <v>800</v>
      </c>
      <c r="E1739" s="39">
        <v>1244.8339999367361</v>
      </c>
      <c r="F1739" s="39">
        <f t="shared" si="88"/>
        <v>1369.3173999304097</v>
      </c>
      <c r="G1739" s="39">
        <f t="shared" si="89"/>
        <v>1618.284199917757</v>
      </c>
      <c r="I1739" s="10"/>
      <c r="J1739" s="10"/>
      <c r="K1739" s="10"/>
      <c r="L1739" s="10"/>
      <c r="M1739" s="10"/>
      <c r="N1739" s="10"/>
      <c r="O1739" s="10"/>
      <c r="P1739" s="10"/>
      <c r="Q1739" s="10"/>
      <c r="R1739" s="10"/>
      <c r="S1739" s="10"/>
      <c r="T1739" s="10"/>
      <c r="BK1739" s="51">
        <v>1823000</v>
      </c>
      <c r="BL1739" s="52">
        <v>2.6438651264464501</v>
      </c>
    </row>
    <row r="1740" spans="1:64" ht="25.5" customHeight="1" thickTop="1" thickBot="1" x14ac:dyDescent="0.25">
      <c r="A1740" s="20" t="str">
        <f t="shared" si="87"/>
        <v>2420WALLAROBBA</v>
      </c>
      <c r="B1740" s="20">
        <v>2420</v>
      </c>
      <c r="C1740" s="20" t="s">
        <v>2265</v>
      </c>
      <c r="D1740" s="21" t="s">
        <v>800</v>
      </c>
      <c r="E1740" s="22">
        <v>1244.8339999367361</v>
      </c>
      <c r="F1740" s="22">
        <f t="shared" si="88"/>
        <v>1369.3173999304097</v>
      </c>
      <c r="G1740" s="22">
        <f t="shared" si="89"/>
        <v>1618.284199917757</v>
      </c>
      <c r="I1740" s="10"/>
      <c r="J1740" s="10"/>
      <c r="K1740" s="10"/>
      <c r="L1740" s="10"/>
      <c r="M1740" s="10"/>
      <c r="N1740" s="10"/>
      <c r="O1740" s="10"/>
      <c r="P1740" s="10"/>
      <c r="Q1740" s="10"/>
      <c r="R1740" s="10"/>
      <c r="S1740" s="10"/>
      <c r="T1740" s="10"/>
      <c r="BK1740" s="63">
        <v>1824000</v>
      </c>
      <c r="BL1740" s="64">
        <v>2.6451243625792502</v>
      </c>
    </row>
    <row r="1741" spans="1:64" ht="25.5" customHeight="1" thickTop="1" thickBot="1" x14ac:dyDescent="0.25">
      <c r="A1741" s="20" t="str">
        <f t="shared" si="87"/>
        <v>2420WIRRAGULLA</v>
      </c>
      <c r="B1741" s="37">
        <v>2420</v>
      </c>
      <c r="C1741" s="37" t="s">
        <v>2266</v>
      </c>
      <c r="D1741" s="38" t="s">
        <v>800</v>
      </c>
      <c r="E1741" s="39">
        <v>1244.8339999367361</v>
      </c>
      <c r="F1741" s="39">
        <f t="shared" si="88"/>
        <v>1369.3173999304097</v>
      </c>
      <c r="G1741" s="39">
        <f t="shared" si="89"/>
        <v>1618.284199917757</v>
      </c>
      <c r="I1741" s="10"/>
      <c r="J1741" s="10"/>
      <c r="K1741" s="10"/>
      <c r="L1741" s="10"/>
      <c r="M1741" s="10"/>
      <c r="N1741" s="10"/>
      <c r="O1741" s="10"/>
      <c r="P1741" s="10"/>
      <c r="Q1741" s="10"/>
      <c r="R1741" s="10"/>
      <c r="S1741" s="10"/>
      <c r="T1741" s="10"/>
      <c r="BK1741" s="51">
        <v>1825000</v>
      </c>
      <c r="BL1741" s="52">
        <v>2.6463835987120499</v>
      </c>
    </row>
    <row r="1742" spans="1:64" ht="25.5" customHeight="1" thickTop="1" thickBot="1" x14ac:dyDescent="0.25">
      <c r="A1742" s="20" t="str">
        <f t="shared" si="87"/>
        <v>2421FISHERS HILL</v>
      </c>
      <c r="B1742" s="20">
        <v>2421</v>
      </c>
      <c r="C1742" s="20" t="s">
        <v>2267</v>
      </c>
      <c r="D1742" s="21" t="s">
        <v>800</v>
      </c>
      <c r="E1742" s="22">
        <v>1377.8339998390882</v>
      </c>
      <c r="F1742" s="22">
        <f t="shared" si="88"/>
        <v>1515.6173998229972</v>
      </c>
      <c r="G1742" s="22">
        <f t="shared" si="89"/>
        <v>1791.1841997908148</v>
      </c>
      <c r="I1742" s="10"/>
      <c r="J1742" s="10"/>
      <c r="K1742" s="10"/>
      <c r="L1742" s="10"/>
      <c r="M1742" s="10"/>
      <c r="N1742" s="10"/>
      <c r="O1742" s="10"/>
      <c r="P1742" s="10"/>
      <c r="Q1742" s="10"/>
      <c r="R1742" s="10"/>
      <c r="S1742" s="10"/>
      <c r="T1742" s="10"/>
      <c r="BK1742" s="63">
        <v>1826000</v>
      </c>
      <c r="BL1742" s="64">
        <v>2.64764283484485</v>
      </c>
    </row>
    <row r="1743" spans="1:64" ht="25.5" customHeight="1" thickTop="1" thickBot="1" x14ac:dyDescent="0.25">
      <c r="A1743" s="20" t="str">
        <f t="shared" si="87"/>
        <v>2421PATERSON</v>
      </c>
      <c r="B1743" s="37">
        <v>2421</v>
      </c>
      <c r="C1743" s="37" t="s">
        <v>2268</v>
      </c>
      <c r="D1743" s="38" t="s">
        <v>800</v>
      </c>
      <c r="E1743" s="39">
        <v>1377.8339998390882</v>
      </c>
      <c r="F1743" s="39">
        <f t="shared" si="88"/>
        <v>1515.6173998229972</v>
      </c>
      <c r="G1743" s="39">
        <f t="shared" si="89"/>
        <v>1791.1841997908148</v>
      </c>
      <c r="I1743" s="10"/>
      <c r="J1743" s="10"/>
      <c r="K1743" s="10"/>
      <c r="L1743" s="10"/>
      <c r="M1743" s="10"/>
      <c r="N1743" s="10"/>
      <c r="O1743" s="10"/>
      <c r="P1743" s="10"/>
      <c r="Q1743" s="10"/>
      <c r="R1743" s="10"/>
      <c r="S1743" s="10"/>
      <c r="T1743" s="10"/>
      <c r="BK1743" s="51">
        <v>1827000</v>
      </c>
      <c r="BL1743" s="52">
        <v>2.6489020709776501</v>
      </c>
    </row>
    <row r="1744" spans="1:64" ht="25.5" customHeight="1" thickTop="1" thickBot="1" x14ac:dyDescent="0.25">
      <c r="A1744" s="20" t="str">
        <f t="shared" si="87"/>
        <v>2421SUMMER HILL</v>
      </c>
      <c r="B1744" s="20">
        <v>2421</v>
      </c>
      <c r="C1744" s="20" t="s">
        <v>1053</v>
      </c>
      <c r="D1744" s="21" t="s">
        <v>800</v>
      </c>
      <c r="E1744" s="22">
        <v>1377.8339998390882</v>
      </c>
      <c r="F1744" s="22">
        <f t="shared" si="88"/>
        <v>1515.6173998229972</v>
      </c>
      <c r="G1744" s="22">
        <f t="shared" si="89"/>
        <v>1791.1841997908148</v>
      </c>
      <c r="I1744" s="10"/>
      <c r="J1744" s="10"/>
      <c r="K1744" s="10"/>
      <c r="L1744" s="10"/>
      <c r="M1744" s="10"/>
      <c r="N1744" s="10"/>
      <c r="O1744" s="10"/>
      <c r="P1744" s="10"/>
      <c r="Q1744" s="10"/>
      <c r="R1744" s="10"/>
      <c r="S1744" s="10"/>
      <c r="T1744" s="10"/>
      <c r="BK1744" s="63">
        <v>1828000</v>
      </c>
      <c r="BL1744" s="64">
        <v>2.6501613071104502</v>
      </c>
    </row>
    <row r="1745" spans="1:64" ht="25.5" customHeight="1" thickTop="1" thickBot="1" x14ac:dyDescent="0.25">
      <c r="A1745" s="20" t="str">
        <f t="shared" si="87"/>
        <v>2421TOCAL</v>
      </c>
      <c r="B1745" s="37">
        <v>2421</v>
      </c>
      <c r="C1745" s="37" t="s">
        <v>2269</v>
      </c>
      <c r="D1745" s="38" t="s">
        <v>800</v>
      </c>
      <c r="E1745" s="39">
        <v>1377.8339998390882</v>
      </c>
      <c r="F1745" s="39">
        <f t="shared" si="88"/>
        <v>1515.6173998229972</v>
      </c>
      <c r="G1745" s="39">
        <f t="shared" si="89"/>
        <v>1791.1841997908148</v>
      </c>
      <c r="I1745" s="10"/>
      <c r="J1745" s="10"/>
      <c r="K1745" s="10"/>
      <c r="L1745" s="10"/>
      <c r="M1745" s="10"/>
      <c r="N1745" s="10"/>
      <c r="O1745" s="10"/>
      <c r="P1745" s="10"/>
      <c r="Q1745" s="10"/>
      <c r="R1745" s="10"/>
      <c r="S1745" s="10"/>
      <c r="T1745" s="10"/>
      <c r="BK1745" s="51">
        <v>1829000</v>
      </c>
      <c r="BL1745" s="52">
        <v>2.6514205432432498</v>
      </c>
    </row>
    <row r="1746" spans="1:64" ht="25.5" customHeight="1" thickTop="1" thickBot="1" x14ac:dyDescent="0.25">
      <c r="A1746" s="20" t="str">
        <f t="shared" si="87"/>
        <v>2421TORRYBURN</v>
      </c>
      <c r="B1746" s="20">
        <v>2421</v>
      </c>
      <c r="C1746" s="20" t="s">
        <v>2033</v>
      </c>
      <c r="D1746" s="21" t="s">
        <v>800</v>
      </c>
      <c r="E1746" s="22">
        <v>1377.8339998390882</v>
      </c>
      <c r="F1746" s="22">
        <f t="shared" si="88"/>
        <v>1515.6173998229972</v>
      </c>
      <c r="G1746" s="22">
        <f t="shared" si="89"/>
        <v>1791.1841997908148</v>
      </c>
      <c r="I1746" s="10"/>
      <c r="J1746" s="10"/>
      <c r="K1746" s="10"/>
      <c r="L1746" s="10"/>
      <c r="M1746" s="10"/>
      <c r="N1746" s="10"/>
      <c r="O1746" s="10"/>
      <c r="P1746" s="10"/>
      <c r="Q1746" s="10"/>
      <c r="R1746" s="10"/>
      <c r="S1746" s="10"/>
      <c r="T1746" s="10"/>
      <c r="BK1746" s="63">
        <v>1830000</v>
      </c>
      <c r="BL1746" s="64">
        <v>2.6526797793760499</v>
      </c>
    </row>
    <row r="1747" spans="1:64" ht="25.5" customHeight="1" thickTop="1" thickBot="1" x14ac:dyDescent="0.25">
      <c r="A1747" s="20" t="str">
        <f t="shared" si="87"/>
        <v>2421VACY</v>
      </c>
      <c r="B1747" s="37">
        <v>2421</v>
      </c>
      <c r="C1747" s="37" t="s">
        <v>2270</v>
      </c>
      <c r="D1747" s="38" t="s">
        <v>800</v>
      </c>
      <c r="E1747" s="39">
        <v>1377.8339998390882</v>
      </c>
      <c r="F1747" s="39">
        <f t="shared" si="88"/>
        <v>1515.6173998229972</v>
      </c>
      <c r="G1747" s="39">
        <f t="shared" si="89"/>
        <v>1791.1841997908148</v>
      </c>
      <c r="I1747" s="10"/>
      <c r="J1747" s="10"/>
      <c r="K1747" s="10"/>
      <c r="L1747" s="10"/>
      <c r="M1747" s="10"/>
      <c r="N1747" s="10"/>
      <c r="O1747" s="10"/>
      <c r="P1747" s="10"/>
      <c r="Q1747" s="10"/>
      <c r="R1747" s="10"/>
      <c r="S1747" s="10"/>
      <c r="T1747" s="10"/>
      <c r="BK1747" s="51">
        <v>1831000</v>
      </c>
      <c r="BL1747" s="52">
        <v>2.65393901550885</v>
      </c>
    </row>
    <row r="1748" spans="1:64" ht="25.5" customHeight="1" thickTop="1" thickBot="1" x14ac:dyDescent="0.25">
      <c r="A1748" s="20" t="str">
        <f t="shared" si="87"/>
        <v>2421WEBBERS CREEK</v>
      </c>
      <c r="B1748" s="20">
        <v>2421</v>
      </c>
      <c r="C1748" s="20" t="s">
        <v>2271</v>
      </c>
      <c r="D1748" s="21" t="s">
        <v>800</v>
      </c>
      <c r="E1748" s="22">
        <v>1377.8339998390882</v>
      </c>
      <c r="F1748" s="22">
        <f t="shared" si="88"/>
        <v>1515.6173998229972</v>
      </c>
      <c r="G1748" s="22">
        <f t="shared" si="89"/>
        <v>1791.1841997908148</v>
      </c>
      <c r="I1748" s="10"/>
      <c r="J1748" s="10"/>
      <c r="K1748" s="10"/>
      <c r="L1748" s="10"/>
      <c r="M1748" s="10"/>
      <c r="N1748" s="10"/>
      <c r="O1748" s="10"/>
      <c r="P1748" s="10"/>
      <c r="Q1748" s="10"/>
      <c r="R1748" s="10"/>
      <c r="S1748" s="10"/>
      <c r="T1748" s="10"/>
      <c r="BK1748" s="63">
        <v>1832000</v>
      </c>
      <c r="BL1748" s="64">
        <v>2.6551982516416501</v>
      </c>
    </row>
    <row r="1749" spans="1:64" ht="25.5" customHeight="1" thickTop="1" thickBot="1" x14ac:dyDescent="0.25">
      <c r="A1749" s="20" t="str">
        <f t="shared" si="87"/>
        <v>2422BACK CREEK</v>
      </c>
      <c r="B1749" s="37">
        <v>2422</v>
      </c>
      <c r="C1749" s="37" t="s">
        <v>2125</v>
      </c>
      <c r="D1749" s="38" t="s">
        <v>800</v>
      </c>
      <c r="E1749" s="39">
        <v>1116.7999997132879</v>
      </c>
      <c r="F1749" s="39">
        <f t="shared" si="88"/>
        <v>1228.4799996846168</v>
      </c>
      <c r="G1749" s="39">
        <f t="shared" si="89"/>
        <v>1451.8399996272742</v>
      </c>
      <c r="I1749" s="10"/>
      <c r="J1749" s="10"/>
      <c r="K1749" s="10"/>
      <c r="L1749" s="10"/>
      <c r="M1749" s="10"/>
      <c r="N1749" s="10"/>
      <c r="O1749" s="10"/>
      <c r="P1749" s="10"/>
      <c r="Q1749" s="10"/>
      <c r="R1749" s="10"/>
      <c r="S1749" s="10"/>
      <c r="T1749" s="10"/>
      <c r="BK1749" s="51">
        <v>1833000</v>
      </c>
      <c r="BL1749" s="52">
        <v>2.6564574877744498</v>
      </c>
    </row>
    <row r="1750" spans="1:64" ht="25.5" customHeight="1" thickTop="1" thickBot="1" x14ac:dyDescent="0.25">
      <c r="A1750" s="20" t="str">
        <f t="shared" si="87"/>
        <v>2422BAKERS CREEK</v>
      </c>
      <c r="B1750" s="20">
        <v>2422</v>
      </c>
      <c r="C1750" s="20" t="s">
        <v>2035</v>
      </c>
      <c r="D1750" s="21" t="s">
        <v>800</v>
      </c>
      <c r="E1750" s="22">
        <v>1116.7999997132879</v>
      </c>
      <c r="F1750" s="22">
        <f t="shared" si="88"/>
        <v>1228.4799996846168</v>
      </c>
      <c r="G1750" s="22">
        <f t="shared" si="89"/>
        <v>1451.8399996272742</v>
      </c>
      <c r="I1750" s="10"/>
      <c r="J1750" s="10"/>
      <c r="K1750" s="10"/>
      <c r="L1750" s="10"/>
      <c r="M1750" s="10"/>
      <c r="N1750" s="10"/>
      <c r="O1750" s="10"/>
      <c r="P1750" s="10"/>
      <c r="Q1750" s="10"/>
      <c r="R1750" s="10"/>
      <c r="S1750" s="10"/>
      <c r="T1750" s="10"/>
      <c r="BK1750" s="63">
        <v>1834000</v>
      </c>
      <c r="BL1750" s="64">
        <v>2.6577167239072499</v>
      </c>
    </row>
    <row r="1751" spans="1:64" ht="25.5" customHeight="1" thickTop="1" thickBot="1" x14ac:dyDescent="0.25">
      <c r="A1751" s="20" t="str">
        <f t="shared" si="87"/>
        <v>2422BARRINGTON</v>
      </c>
      <c r="B1751" s="37">
        <v>2422</v>
      </c>
      <c r="C1751" s="37" t="s">
        <v>2272</v>
      </c>
      <c r="D1751" s="38" t="s">
        <v>800</v>
      </c>
      <c r="E1751" s="39">
        <v>1116.7999997132879</v>
      </c>
      <c r="F1751" s="39">
        <f t="shared" si="88"/>
        <v>1228.4799996846168</v>
      </c>
      <c r="G1751" s="39">
        <f t="shared" si="89"/>
        <v>1451.8399996272742</v>
      </c>
      <c r="I1751" s="10"/>
      <c r="J1751" s="10"/>
      <c r="K1751" s="10"/>
      <c r="L1751" s="10"/>
      <c r="M1751" s="10"/>
      <c r="N1751" s="10"/>
      <c r="O1751" s="10"/>
      <c r="P1751" s="10"/>
      <c r="Q1751" s="10"/>
      <c r="R1751" s="10"/>
      <c r="S1751" s="10"/>
      <c r="T1751" s="10"/>
      <c r="BK1751" s="51">
        <v>1835000</v>
      </c>
      <c r="BL1751" s="52">
        <v>2.65897596004005</v>
      </c>
    </row>
    <row r="1752" spans="1:64" ht="25.5" customHeight="1" thickTop="1" thickBot="1" x14ac:dyDescent="0.25">
      <c r="A1752" s="20" t="str">
        <f t="shared" si="87"/>
        <v>2422BARRINGTON TOPS</v>
      </c>
      <c r="B1752" s="20">
        <v>2422</v>
      </c>
      <c r="C1752" s="20" t="s">
        <v>2273</v>
      </c>
      <c r="D1752" s="21" t="s">
        <v>800</v>
      </c>
      <c r="E1752" s="22">
        <v>1116.7999997132879</v>
      </c>
      <c r="F1752" s="22">
        <f t="shared" si="88"/>
        <v>1228.4799996846168</v>
      </c>
      <c r="G1752" s="22">
        <f t="shared" si="89"/>
        <v>1451.8399996272742</v>
      </c>
      <c r="I1752" s="10"/>
      <c r="J1752" s="10"/>
      <c r="K1752" s="10"/>
      <c r="L1752" s="10"/>
      <c r="M1752" s="10"/>
      <c r="N1752" s="10"/>
      <c r="O1752" s="10"/>
      <c r="P1752" s="10"/>
      <c r="Q1752" s="10"/>
      <c r="R1752" s="10"/>
      <c r="S1752" s="10"/>
      <c r="T1752" s="10"/>
      <c r="BK1752" s="63">
        <v>1836000</v>
      </c>
      <c r="BL1752" s="64">
        <v>2.6602351961728501</v>
      </c>
    </row>
    <row r="1753" spans="1:64" ht="25.5" customHeight="1" thickTop="1" thickBot="1" x14ac:dyDescent="0.25">
      <c r="A1753" s="20" t="str">
        <f t="shared" si="87"/>
        <v>2422BELBORA</v>
      </c>
      <c r="B1753" s="37">
        <v>2422</v>
      </c>
      <c r="C1753" s="37" t="s">
        <v>2274</v>
      </c>
      <c r="D1753" s="38" t="s">
        <v>800</v>
      </c>
      <c r="E1753" s="39">
        <v>1116.7999997132879</v>
      </c>
      <c r="F1753" s="39">
        <f t="shared" si="88"/>
        <v>1228.4799996846168</v>
      </c>
      <c r="G1753" s="39">
        <f t="shared" si="89"/>
        <v>1451.8399996272742</v>
      </c>
      <c r="I1753" s="10"/>
      <c r="J1753" s="10"/>
      <c r="K1753" s="10"/>
      <c r="L1753" s="10"/>
      <c r="M1753" s="10"/>
      <c r="N1753" s="10"/>
      <c r="O1753" s="10"/>
      <c r="P1753" s="10"/>
      <c r="Q1753" s="10"/>
      <c r="R1753" s="10"/>
      <c r="S1753" s="10"/>
      <c r="T1753" s="10"/>
      <c r="BK1753" s="51">
        <v>1837000</v>
      </c>
      <c r="BL1753" s="52">
        <v>2.6614944323056502</v>
      </c>
    </row>
    <row r="1754" spans="1:64" ht="25.5" customHeight="1" thickTop="1" thickBot="1" x14ac:dyDescent="0.25">
      <c r="A1754" s="20" t="str">
        <f t="shared" si="87"/>
        <v>2422BERRICO</v>
      </c>
      <c r="B1754" s="20">
        <v>2422</v>
      </c>
      <c r="C1754" s="20" t="s">
        <v>2275</v>
      </c>
      <c r="D1754" s="21" t="s">
        <v>800</v>
      </c>
      <c r="E1754" s="22">
        <v>1116.7999997132879</v>
      </c>
      <c r="F1754" s="22">
        <f t="shared" si="88"/>
        <v>1228.4799996846168</v>
      </c>
      <c r="G1754" s="22">
        <f t="shared" si="89"/>
        <v>1451.8399996272742</v>
      </c>
      <c r="I1754" s="10"/>
      <c r="J1754" s="10"/>
      <c r="K1754" s="10"/>
      <c r="L1754" s="10"/>
      <c r="M1754" s="10"/>
      <c r="N1754" s="10"/>
      <c r="O1754" s="10"/>
      <c r="P1754" s="10"/>
      <c r="Q1754" s="10"/>
      <c r="R1754" s="10"/>
      <c r="S1754" s="10"/>
      <c r="T1754" s="10"/>
      <c r="BK1754" s="63">
        <v>1838000</v>
      </c>
      <c r="BL1754" s="64">
        <v>2.6627536684384498</v>
      </c>
    </row>
    <row r="1755" spans="1:64" ht="25.5" customHeight="1" thickTop="1" thickBot="1" x14ac:dyDescent="0.25">
      <c r="A1755" s="20" t="str">
        <f t="shared" si="87"/>
        <v>2422BINDERA</v>
      </c>
      <c r="B1755" s="37">
        <v>2422</v>
      </c>
      <c r="C1755" s="37" t="s">
        <v>2276</v>
      </c>
      <c r="D1755" s="38" t="s">
        <v>800</v>
      </c>
      <c r="E1755" s="39">
        <v>1116.7999997132879</v>
      </c>
      <c r="F1755" s="39">
        <f t="shared" si="88"/>
        <v>1228.4799996846168</v>
      </c>
      <c r="G1755" s="39">
        <f t="shared" si="89"/>
        <v>1451.8399996272742</v>
      </c>
      <c r="I1755" s="10"/>
      <c r="J1755" s="10"/>
      <c r="K1755" s="10"/>
      <c r="L1755" s="10"/>
      <c r="M1755" s="10"/>
      <c r="N1755" s="10"/>
      <c r="O1755" s="10"/>
      <c r="P1755" s="10"/>
      <c r="Q1755" s="10"/>
      <c r="R1755" s="10"/>
      <c r="S1755" s="10"/>
      <c r="T1755" s="10"/>
      <c r="BK1755" s="51">
        <v>1839000</v>
      </c>
      <c r="BL1755" s="52">
        <v>2.66401290457125</v>
      </c>
    </row>
    <row r="1756" spans="1:64" ht="25.5" customHeight="1" thickTop="1" thickBot="1" x14ac:dyDescent="0.25">
      <c r="A1756" s="20" t="str">
        <f t="shared" si="87"/>
        <v>2422BOWMAN</v>
      </c>
      <c r="B1756" s="20">
        <v>2422</v>
      </c>
      <c r="C1756" s="20" t="s">
        <v>2277</v>
      </c>
      <c r="D1756" s="21" t="s">
        <v>800</v>
      </c>
      <c r="E1756" s="22">
        <v>1116.7999997132879</v>
      </c>
      <c r="F1756" s="22">
        <f t="shared" si="88"/>
        <v>1228.4799996846168</v>
      </c>
      <c r="G1756" s="22">
        <f t="shared" si="89"/>
        <v>1451.8399996272742</v>
      </c>
      <c r="I1756" s="10"/>
      <c r="J1756" s="10"/>
      <c r="K1756" s="10"/>
      <c r="L1756" s="10"/>
      <c r="M1756" s="10"/>
      <c r="N1756" s="10"/>
      <c r="O1756" s="10"/>
      <c r="P1756" s="10"/>
      <c r="Q1756" s="10"/>
      <c r="R1756" s="10"/>
      <c r="S1756" s="10"/>
      <c r="T1756" s="10"/>
      <c r="BK1756" s="63">
        <v>1840000</v>
      </c>
      <c r="BL1756" s="64">
        <v>2.6652721407040501</v>
      </c>
    </row>
    <row r="1757" spans="1:64" ht="25.5" customHeight="1" thickTop="1" thickBot="1" x14ac:dyDescent="0.25">
      <c r="A1757" s="20" t="str">
        <f t="shared" si="87"/>
        <v>2422BOWMAN FARM</v>
      </c>
      <c r="B1757" s="37">
        <v>2422</v>
      </c>
      <c r="C1757" s="37" t="s">
        <v>2278</v>
      </c>
      <c r="D1757" s="38" t="s">
        <v>800</v>
      </c>
      <c r="E1757" s="39">
        <v>1116.7999997132879</v>
      </c>
      <c r="F1757" s="39">
        <f t="shared" si="88"/>
        <v>1228.4799996846168</v>
      </c>
      <c r="G1757" s="39">
        <f t="shared" si="89"/>
        <v>1451.8399996272742</v>
      </c>
      <c r="I1757" s="10"/>
      <c r="J1757" s="10"/>
      <c r="K1757" s="10"/>
      <c r="L1757" s="10"/>
      <c r="M1757" s="10"/>
      <c r="N1757" s="10"/>
      <c r="O1757" s="10"/>
      <c r="P1757" s="10"/>
      <c r="Q1757" s="10"/>
      <c r="R1757" s="10"/>
      <c r="S1757" s="10"/>
      <c r="T1757" s="10"/>
      <c r="BK1757" s="51">
        <v>1841000</v>
      </c>
      <c r="BL1757" s="52">
        <v>2.6665313768368502</v>
      </c>
    </row>
    <row r="1758" spans="1:64" ht="25.5" customHeight="1" thickTop="1" thickBot="1" x14ac:dyDescent="0.25">
      <c r="A1758" s="20" t="str">
        <f t="shared" si="87"/>
        <v>2422BRETTI</v>
      </c>
      <c r="B1758" s="20">
        <v>2422</v>
      </c>
      <c r="C1758" s="20" t="s">
        <v>2279</v>
      </c>
      <c r="D1758" s="21" t="s">
        <v>800</v>
      </c>
      <c r="E1758" s="22">
        <v>1116.7999997132879</v>
      </c>
      <c r="F1758" s="22">
        <f t="shared" si="88"/>
        <v>1228.4799996846168</v>
      </c>
      <c r="G1758" s="22">
        <f t="shared" si="89"/>
        <v>1451.8399996272742</v>
      </c>
      <c r="I1758" s="10"/>
      <c r="J1758" s="10"/>
      <c r="K1758" s="10"/>
      <c r="L1758" s="10"/>
      <c r="M1758" s="10"/>
      <c r="N1758" s="10"/>
      <c r="O1758" s="10"/>
      <c r="P1758" s="10"/>
      <c r="Q1758" s="10"/>
      <c r="R1758" s="10"/>
      <c r="S1758" s="10"/>
      <c r="T1758" s="10"/>
      <c r="BK1758" s="63">
        <v>1842000</v>
      </c>
      <c r="BL1758" s="64">
        <v>2.6677906129696498</v>
      </c>
    </row>
    <row r="1759" spans="1:64" ht="25.5" customHeight="1" thickTop="1" thickBot="1" x14ac:dyDescent="0.25">
      <c r="A1759" s="20" t="str">
        <f t="shared" si="87"/>
        <v>2422BULLIAC</v>
      </c>
      <c r="B1759" s="37">
        <v>2422</v>
      </c>
      <c r="C1759" s="37" t="s">
        <v>2280</v>
      </c>
      <c r="D1759" s="38" t="s">
        <v>800</v>
      </c>
      <c r="E1759" s="39">
        <v>1116.7999997132879</v>
      </c>
      <c r="F1759" s="39">
        <f t="shared" si="88"/>
        <v>1228.4799996846168</v>
      </c>
      <c r="G1759" s="39">
        <f t="shared" si="89"/>
        <v>1451.8399996272742</v>
      </c>
      <c r="I1759" s="10"/>
      <c r="J1759" s="10"/>
      <c r="K1759" s="10"/>
      <c r="L1759" s="10"/>
      <c r="M1759" s="10"/>
      <c r="N1759" s="10"/>
      <c r="O1759" s="10"/>
      <c r="P1759" s="10"/>
      <c r="Q1759" s="10"/>
      <c r="R1759" s="10"/>
      <c r="S1759" s="10"/>
      <c r="T1759" s="10"/>
      <c r="BK1759" s="51">
        <v>1843000</v>
      </c>
      <c r="BL1759" s="52">
        <v>2.6690498491024499</v>
      </c>
    </row>
    <row r="1760" spans="1:64" ht="25.5" customHeight="1" thickTop="1" thickBot="1" x14ac:dyDescent="0.25">
      <c r="A1760" s="20" t="str">
        <f t="shared" si="87"/>
        <v>2422BUNDOOK</v>
      </c>
      <c r="B1760" s="20">
        <v>2422</v>
      </c>
      <c r="C1760" s="20" t="s">
        <v>2281</v>
      </c>
      <c r="D1760" s="21" t="s">
        <v>800</v>
      </c>
      <c r="E1760" s="22">
        <v>1116.7999997132879</v>
      </c>
      <c r="F1760" s="22">
        <f t="shared" si="88"/>
        <v>1228.4799996846168</v>
      </c>
      <c r="G1760" s="22">
        <f t="shared" si="89"/>
        <v>1451.8399996272742</v>
      </c>
      <c r="I1760" s="10"/>
      <c r="J1760" s="10"/>
      <c r="K1760" s="10"/>
      <c r="L1760" s="10"/>
      <c r="M1760" s="10"/>
      <c r="N1760" s="10"/>
      <c r="O1760" s="10"/>
      <c r="P1760" s="10"/>
      <c r="Q1760" s="10"/>
      <c r="R1760" s="10"/>
      <c r="S1760" s="10"/>
      <c r="T1760" s="10"/>
      <c r="BK1760" s="63">
        <v>1844000</v>
      </c>
      <c r="BL1760" s="64">
        <v>2.67030908523525</v>
      </c>
    </row>
    <row r="1761" spans="1:64" ht="25.5" customHeight="1" thickTop="1" thickBot="1" x14ac:dyDescent="0.25">
      <c r="A1761" s="20" t="str">
        <f t="shared" si="87"/>
        <v>2422CALLAGHANS CREEK</v>
      </c>
      <c r="B1761" s="37">
        <v>2422</v>
      </c>
      <c r="C1761" s="37" t="s">
        <v>2282</v>
      </c>
      <c r="D1761" s="38" t="s">
        <v>800</v>
      </c>
      <c r="E1761" s="39">
        <v>1116.7999997132879</v>
      </c>
      <c r="F1761" s="39">
        <f t="shared" si="88"/>
        <v>1228.4799996846168</v>
      </c>
      <c r="G1761" s="39">
        <f t="shared" si="89"/>
        <v>1451.8399996272742</v>
      </c>
      <c r="I1761" s="10"/>
      <c r="J1761" s="10"/>
      <c r="K1761" s="10"/>
      <c r="L1761" s="10"/>
      <c r="M1761" s="10"/>
      <c r="N1761" s="10"/>
      <c r="O1761" s="10"/>
      <c r="P1761" s="10"/>
      <c r="Q1761" s="10"/>
      <c r="R1761" s="10"/>
      <c r="S1761" s="10"/>
      <c r="T1761" s="10"/>
      <c r="BK1761" s="51">
        <v>1845000</v>
      </c>
      <c r="BL1761" s="52">
        <v>2.6715683213680501</v>
      </c>
    </row>
    <row r="1762" spans="1:64" ht="25.5" customHeight="1" thickTop="1" thickBot="1" x14ac:dyDescent="0.25">
      <c r="A1762" s="20" t="str">
        <f t="shared" si="87"/>
        <v>2422COBARK</v>
      </c>
      <c r="B1762" s="20">
        <v>2422</v>
      </c>
      <c r="C1762" s="20" t="s">
        <v>2283</v>
      </c>
      <c r="D1762" s="21" t="s">
        <v>800</v>
      </c>
      <c r="E1762" s="22">
        <v>1116.7999997132879</v>
      </c>
      <c r="F1762" s="22">
        <f t="shared" si="88"/>
        <v>1228.4799996846168</v>
      </c>
      <c r="G1762" s="22">
        <f t="shared" si="89"/>
        <v>1451.8399996272742</v>
      </c>
      <c r="I1762" s="10"/>
      <c r="J1762" s="10"/>
      <c r="K1762" s="10"/>
      <c r="L1762" s="10"/>
      <c r="M1762" s="10"/>
      <c r="N1762" s="10"/>
      <c r="O1762" s="10"/>
      <c r="P1762" s="10"/>
      <c r="Q1762" s="10"/>
      <c r="R1762" s="10"/>
      <c r="S1762" s="10"/>
      <c r="T1762" s="10"/>
      <c r="BK1762" s="63">
        <v>1846000</v>
      </c>
      <c r="BL1762" s="64">
        <v>2.6728275575008502</v>
      </c>
    </row>
    <row r="1763" spans="1:64" ht="25.5" customHeight="1" thickTop="1" thickBot="1" x14ac:dyDescent="0.25">
      <c r="A1763" s="20" t="str">
        <f t="shared" si="87"/>
        <v>2422CONEAC</v>
      </c>
      <c r="B1763" s="37">
        <v>2422</v>
      </c>
      <c r="C1763" s="37" t="s">
        <v>2284</v>
      </c>
      <c r="D1763" s="38" t="s">
        <v>800</v>
      </c>
      <c r="E1763" s="39">
        <v>1116.7999997132879</v>
      </c>
      <c r="F1763" s="39">
        <f t="shared" si="88"/>
        <v>1228.4799996846168</v>
      </c>
      <c r="G1763" s="39">
        <f t="shared" si="89"/>
        <v>1451.8399996272742</v>
      </c>
      <c r="I1763" s="10"/>
      <c r="J1763" s="10"/>
      <c r="K1763" s="10"/>
      <c r="L1763" s="10"/>
      <c r="M1763" s="10"/>
      <c r="N1763" s="10"/>
      <c r="O1763" s="10"/>
      <c r="P1763" s="10"/>
      <c r="Q1763" s="10"/>
      <c r="R1763" s="10"/>
      <c r="S1763" s="10"/>
      <c r="T1763" s="10"/>
      <c r="BK1763" s="51">
        <v>1847000</v>
      </c>
      <c r="BL1763" s="52">
        <v>2.6740867936336499</v>
      </c>
    </row>
    <row r="1764" spans="1:64" ht="25.5" customHeight="1" thickTop="1" thickBot="1" x14ac:dyDescent="0.25">
      <c r="A1764" s="20" t="str">
        <f t="shared" si="87"/>
        <v>2422COPELAND</v>
      </c>
      <c r="B1764" s="20">
        <v>2422</v>
      </c>
      <c r="C1764" s="20" t="s">
        <v>2285</v>
      </c>
      <c r="D1764" s="21" t="s">
        <v>800</v>
      </c>
      <c r="E1764" s="22">
        <v>1116.7999997132879</v>
      </c>
      <c r="F1764" s="22">
        <f t="shared" si="88"/>
        <v>1228.4799996846168</v>
      </c>
      <c r="G1764" s="22">
        <f t="shared" si="89"/>
        <v>1451.8399996272742</v>
      </c>
      <c r="I1764" s="10"/>
      <c r="J1764" s="10"/>
      <c r="K1764" s="10"/>
      <c r="L1764" s="10"/>
      <c r="M1764" s="10"/>
      <c r="N1764" s="10"/>
      <c r="O1764" s="10"/>
      <c r="P1764" s="10"/>
      <c r="Q1764" s="10"/>
      <c r="R1764" s="10"/>
      <c r="S1764" s="10"/>
      <c r="T1764" s="10"/>
      <c r="BK1764" s="63">
        <v>1848000</v>
      </c>
      <c r="BL1764" s="64">
        <v>2.67534602976645</v>
      </c>
    </row>
    <row r="1765" spans="1:64" ht="25.5" customHeight="1" thickTop="1" thickBot="1" x14ac:dyDescent="0.25">
      <c r="A1765" s="20" t="str">
        <f t="shared" si="87"/>
        <v>2422CRAVEN</v>
      </c>
      <c r="B1765" s="37">
        <v>2422</v>
      </c>
      <c r="C1765" s="37" t="s">
        <v>2286</v>
      </c>
      <c r="D1765" s="38" t="s">
        <v>800</v>
      </c>
      <c r="E1765" s="39">
        <v>1116.7999997132879</v>
      </c>
      <c r="F1765" s="39">
        <f t="shared" si="88"/>
        <v>1228.4799996846168</v>
      </c>
      <c r="G1765" s="39">
        <f t="shared" si="89"/>
        <v>1451.8399996272742</v>
      </c>
      <c r="I1765" s="10"/>
      <c r="J1765" s="10"/>
      <c r="K1765" s="10"/>
      <c r="L1765" s="10"/>
      <c r="M1765" s="10"/>
      <c r="N1765" s="10"/>
      <c r="O1765" s="10"/>
      <c r="P1765" s="10"/>
      <c r="Q1765" s="10"/>
      <c r="R1765" s="10"/>
      <c r="S1765" s="10"/>
      <c r="T1765" s="10"/>
      <c r="BK1765" s="51">
        <v>1849000</v>
      </c>
      <c r="BL1765" s="52">
        <v>2.6766052658992501</v>
      </c>
    </row>
    <row r="1766" spans="1:64" ht="25.5" customHeight="1" thickTop="1" thickBot="1" x14ac:dyDescent="0.25">
      <c r="A1766" s="20" t="str">
        <f t="shared" si="87"/>
        <v>2422CRAVEN PLATEAU</v>
      </c>
      <c r="B1766" s="20">
        <v>2422</v>
      </c>
      <c r="C1766" s="20" t="s">
        <v>2287</v>
      </c>
      <c r="D1766" s="21" t="s">
        <v>800</v>
      </c>
      <c r="E1766" s="22">
        <v>1116.7999997132879</v>
      </c>
      <c r="F1766" s="22">
        <f t="shared" si="88"/>
        <v>1228.4799996846168</v>
      </c>
      <c r="G1766" s="22">
        <f t="shared" si="89"/>
        <v>1451.8399996272742</v>
      </c>
      <c r="I1766" s="10"/>
      <c r="J1766" s="10"/>
      <c r="K1766" s="10"/>
      <c r="L1766" s="10"/>
      <c r="M1766" s="10"/>
      <c r="N1766" s="10"/>
      <c r="O1766" s="10"/>
      <c r="P1766" s="10"/>
      <c r="Q1766" s="10"/>
      <c r="R1766" s="10"/>
      <c r="S1766" s="10"/>
      <c r="T1766" s="10"/>
      <c r="BK1766" s="63">
        <v>1850000</v>
      </c>
      <c r="BL1766" s="64">
        <v>2.6778645020320599</v>
      </c>
    </row>
    <row r="1767" spans="1:64" ht="25.5" customHeight="1" thickTop="1" thickBot="1" x14ac:dyDescent="0.25">
      <c r="A1767" s="20" t="str">
        <f t="shared" si="87"/>
        <v>2422CURRICABARK</v>
      </c>
      <c r="B1767" s="37">
        <v>2422</v>
      </c>
      <c r="C1767" s="37" t="s">
        <v>2288</v>
      </c>
      <c r="D1767" s="38" t="s">
        <v>800</v>
      </c>
      <c r="E1767" s="39">
        <v>1116.7999997132879</v>
      </c>
      <c r="F1767" s="39">
        <f t="shared" si="88"/>
        <v>1228.4799996846168</v>
      </c>
      <c r="G1767" s="39">
        <f t="shared" si="89"/>
        <v>1451.8399996272742</v>
      </c>
      <c r="I1767" s="10"/>
      <c r="J1767" s="10"/>
      <c r="K1767" s="10"/>
      <c r="L1767" s="10"/>
      <c r="M1767" s="10"/>
      <c r="N1767" s="10"/>
      <c r="O1767" s="10"/>
      <c r="P1767" s="10"/>
      <c r="Q1767" s="10"/>
      <c r="R1767" s="10"/>
      <c r="S1767" s="10"/>
      <c r="T1767" s="10"/>
      <c r="BK1767" s="51">
        <v>1851000</v>
      </c>
      <c r="BL1767" s="52">
        <v>2.67912373816486</v>
      </c>
    </row>
    <row r="1768" spans="1:64" ht="25.5" customHeight="1" thickTop="1" thickBot="1" x14ac:dyDescent="0.25">
      <c r="A1768" s="20" t="str">
        <f t="shared" si="87"/>
        <v>2422DEWITT</v>
      </c>
      <c r="B1768" s="20">
        <v>2422</v>
      </c>
      <c r="C1768" s="20" t="s">
        <v>2289</v>
      </c>
      <c r="D1768" s="21" t="s">
        <v>800</v>
      </c>
      <c r="E1768" s="22">
        <v>1116.7999997132879</v>
      </c>
      <c r="F1768" s="22">
        <f t="shared" si="88"/>
        <v>1228.4799996846168</v>
      </c>
      <c r="G1768" s="22">
        <f t="shared" si="89"/>
        <v>1451.8399996272742</v>
      </c>
      <c r="I1768" s="10"/>
      <c r="J1768" s="10"/>
      <c r="K1768" s="10"/>
      <c r="L1768" s="10"/>
      <c r="M1768" s="10"/>
      <c r="N1768" s="10"/>
      <c r="O1768" s="10"/>
      <c r="P1768" s="10"/>
      <c r="Q1768" s="10"/>
      <c r="R1768" s="10"/>
      <c r="S1768" s="10"/>
      <c r="T1768" s="10"/>
      <c r="BK1768" s="63">
        <v>1852000</v>
      </c>
      <c r="BL1768" s="64">
        <v>2.6803829742976499</v>
      </c>
    </row>
    <row r="1769" spans="1:64" ht="25.5" customHeight="1" thickTop="1" thickBot="1" x14ac:dyDescent="0.25">
      <c r="A1769" s="20" t="str">
        <f t="shared" si="87"/>
        <v>2422FAULKLAND</v>
      </c>
      <c r="B1769" s="37">
        <v>2422</v>
      </c>
      <c r="C1769" s="37" t="s">
        <v>2290</v>
      </c>
      <c r="D1769" s="38" t="s">
        <v>800</v>
      </c>
      <c r="E1769" s="39">
        <v>1116.7999997132879</v>
      </c>
      <c r="F1769" s="39">
        <f t="shared" si="88"/>
        <v>1228.4799996846168</v>
      </c>
      <c r="G1769" s="39">
        <f t="shared" si="89"/>
        <v>1451.8399996272742</v>
      </c>
      <c r="I1769" s="10"/>
      <c r="J1769" s="10"/>
      <c r="K1769" s="10"/>
      <c r="L1769" s="10"/>
      <c r="M1769" s="10"/>
      <c r="N1769" s="10"/>
      <c r="O1769" s="10"/>
      <c r="P1769" s="10"/>
      <c r="Q1769" s="10"/>
      <c r="R1769" s="10"/>
      <c r="S1769" s="10"/>
      <c r="T1769" s="10"/>
      <c r="BK1769" s="51">
        <v>1853000</v>
      </c>
      <c r="BL1769" s="52">
        <v>2.68164221043045</v>
      </c>
    </row>
    <row r="1770" spans="1:64" ht="25.5" customHeight="1" thickTop="1" thickBot="1" x14ac:dyDescent="0.25">
      <c r="A1770" s="20" t="str">
        <f t="shared" si="87"/>
        <v>2422FORBESDALE</v>
      </c>
      <c r="B1770" s="20">
        <v>2422</v>
      </c>
      <c r="C1770" s="20" t="s">
        <v>2291</v>
      </c>
      <c r="D1770" s="21" t="s">
        <v>800</v>
      </c>
      <c r="E1770" s="22">
        <v>1116.7999997132879</v>
      </c>
      <c r="F1770" s="22">
        <f t="shared" si="88"/>
        <v>1228.4799996846168</v>
      </c>
      <c r="G1770" s="22">
        <f t="shared" si="89"/>
        <v>1451.8399996272742</v>
      </c>
      <c r="I1770" s="10"/>
      <c r="J1770" s="10"/>
      <c r="K1770" s="10"/>
      <c r="L1770" s="10"/>
      <c r="M1770" s="10"/>
      <c r="N1770" s="10"/>
      <c r="O1770" s="10"/>
      <c r="P1770" s="10"/>
      <c r="Q1770" s="10"/>
      <c r="R1770" s="10"/>
      <c r="S1770" s="10"/>
      <c r="T1770" s="10"/>
      <c r="BK1770" s="63">
        <v>1854000</v>
      </c>
      <c r="BL1770" s="64">
        <v>2.6829014465632599</v>
      </c>
    </row>
    <row r="1771" spans="1:64" ht="25.5" customHeight="1" thickTop="1" thickBot="1" x14ac:dyDescent="0.25">
      <c r="A1771" s="20" t="str">
        <f t="shared" si="87"/>
        <v>2422GANGAT</v>
      </c>
      <c r="B1771" s="37">
        <v>2422</v>
      </c>
      <c r="C1771" s="37" t="s">
        <v>2292</v>
      </c>
      <c r="D1771" s="38" t="s">
        <v>800</v>
      </c>
      <c r="E1771" s="39">
        <v>1116.7999997132879</v>
      </c>
      <c r="F1771" s="39">
        <f t="shared" si="88"/>
        <v>1228.4799996846168</v>
      </c>
      <c r="G1771" s="39">
        <f t="shared" si="89"/>
        <v>1451.8399996272742</v>
      </c>
      <c r="I1771" s="10"/>
      <c r="J1771" s="10"/>
      <c r="K1771" s="10"/>
      <c r="L1771" s="10"/>
      <c r="M1771" s="10"/>
      <c r="N1771" s="10"/>
      <c r="O1771" s="10"/>
      <c r="P1771" s="10"/>
      <c r="Q1771" s="10"/>
      <c r="R1771" s="10"/>
      <c r="S1771" s="10"/>
      <c r="T1771" s="10"/>
      <c r="BK1771" s="51">
        <v>1855000</v>
      </c>
      <c r="BL1771" s="52">
        <v>2.68416068269606</v>
      </c>
    </row>
    <row r="1772" spans="1:64" ht="25.5" customHeight="1" thickTop="1" thickBot="1" x14ac:dyDescent="0.25">
      <c r="A1772" s="20" t="str">
        <f t="shared" si="87"/>
        <v>2422GIRO</v>
      </c>
      <c r="B1772" s="20">
        <v>2422</v>
      </c>
      <c r="C1772" s="20" t="s">
        <v>2293</v>
      </c>
      <c r="D1772" s="21" t="s">
        <v>800</v>
      </c>
      <c r="E1772" s="22">
        <v>1116.7999997132879</v>
      </c>
      <c r="F1772" s="22">
        <f t="shared" si="88"/>
        <v>1228.4799996846168</v>
      </c>
      <c r="G1772" s="22">
        <f t="shared" si="89"/>
        <v>1451.8399996272742</v>
      </c>
      <c r="I1772" s="10"/>
      <c r="J1772" s="10"/>
      <c r="K1772" s="10"/>
      <c r="L1772" s="10"/>
      <c r="M1772" s="10"/>
      <c r="N1772" s="10"/>
      <c r="O1772" s="10"/>
      <c r="P1772" s="10"/>
      <c r="Q1772" s="10"/>
      <c r="R1772" s="10"/>
      <c r="S1772" s="10"/>
      <c r="T1772" s="10"/>
      <c r="BK1772" s="63">
        <v>1856000</v>
      </c>
      <c r="BL1772" s="64">
        <v>2.6854199188288601</v>
      </c>
    </row>
    <row r="1773" spans="1:64" ht="25.5" customHeight="1" thickTop="1" thickBot="1" x14ac:dyDescent="0.25">
      <c r="A1773" s="20" t="str">
        <f t="shared" si="87"/>
        <v>2422GLEN WARD</v>
      </c>
      <c r="B1773" s="37">
        <v>2422</v>
      </c>
      <c r="C1773" s="37" t="s">
        <v>2294</v>
      </c>
      <c r="D1773" s="38" t="s">
        <v>800</v>
      </c>
      <c r="E1773" s="39">
        <v>1116.7999997132879</v>
      </c>
      <c r="F1773" s="39">
        <f t="shared" si="88"/>
        <v>1228.4799996846168</v>
      </c>
      <c r="G1773" s="39">
        <f t="shared" si="89"/>
        <v>1451.8399996272742</v>
      </c>
      <c r="I1773" s="10"/>
      <c r="J1773" s="10"/>
      <c r="K1773" s="10"/>
      <c r="L1773" s="10"/>
      <c r="M1773" s="10"/>
      <c r="N1773" s="10"/>
      <c r="O1773" s="10"/>
      <c r="P1773" s="10"/>
      <c r="Q1773" s="10"/>
      <c r="R1773" s="10"/>
      <c r="S1773" s="10"/>
      <c r="T1773" s="10"/>
      <c r="BK1773" s="51">
        <v>1857000</v>
      </c>
      <c r="BL1773" s="52">
        <v>2.68667915496165</v>
      </c>
    </row>
    <row r="1774" spans="1:64" ht="25.5" customHeight="1" thickTop="1" thickBot="1" x14ac:dyDescent="0.25">
      <c r="A1774" s="20" t="str">
        <f t="shared" si="87"/>
        <v>2422GLOUCESTER</v>
      </c>
      <c r="B1774" s="20">
        <v>2422</v>
      </c>
      <c r="C1774" s="20" t="s">
        <v>2295</v>
      </c>
      <c r="D1774" s="21" t="s">
        <v>800</v>
      </c>
      <c r="E1774" s="22">
        <v>1116.7999997132879</v>
      </c>
      <c r="F1774" s="22">
        <f t="shared" si="88"/>
        <v>1228.4799996846168</v>
      </c>
      <c r="G1774" s="22">
        <f t="shared" si="89"/>
        <v>1451.8399996272742</v>
      </c>
      <c r="I1774" s="10"/>
      <c r="J1774" s="10"/>
      <c r="K1774" s="10"/>
      <c r="L1774" s="10"/>
      <c r="M1774" s="10"/>
      <c r="N1774" s="10"/>
      <c r="O1774" s="10"/>
      <c r="P1774" s="10"/>
      <c r="Q1774" s="10"/>
      <c r="R1774" s="10"/>
      <c r="S1774" s="10"/>
      <c r="T1774" s="10"/>
      <c r="BK1774" s="63">
        <v>1858000</v>
      </c>
      <c r="BL1774" s="64">
        <v>2.6879383910944501</v>
      </c>
    </row>
    <row r="1775" spans="1:64" ht="25.5" customHeight="1" thickTop="1" thickBot="1" x14ac:dyDescent="0.25">
      <c r="A1775" s="20" t="str">
        <f t="shared" si="87"/>
        <v>2422INVERGORDON</v>
      </c>
      <c r="B1775" s="37">
        <v>2422</v>
      </c>
      <c r="C1775" s="37" t="s">
        <v>2296</v>
      </c>
      <c r="D1775" s="38" t="s">
        <v>800</v>
      </c>
      <c r="E1775" s="39">
        <v>1116.7999997132879</v>
      </c>
      <c r="F1775" s="39">
        <f t="shared" si="88"/>
        <v>1228.4799996846168</v>
      </c>
      <c r="G1775" s="39">
        <f t="shared" si="89"/>
        <v>1451.8399996272742</v>
      </c>
      <c r="I1775" s="10"/>
      <c r="J1775" s="10"/>
      <c r="K1775" s="10"/>
      <c r="L1775" s="10"/>
      <c r="M1775" s="10"/>
      <c r="N1775" s="10"/>
      <c r="O1775" s="10"/>
      <c r="P1775" s="10"/>
      <c r="Q1775" s="10"/>
      <c r="R1775" s="10"/>
      <c r="S1775" s="10"/>
      <c r="T1775" s="10"/>
      <c r="BK1775" s="51">
        <v>1859000</v>
      </c>
      <c r="BL1775" s="52">
        <v>2.68919762722726</v>
      </c>
    </row>
    <row r="1776" spans="1:64" ht="25.5" customHeight="1" thickTop="1" thickBot="1" x14ac:dyDescent="0.25">
      <c r="A1776" s="20" t="str">
        <f t="shared" si="87"/>
        <v>2422KIA ORA</v>
      </c>
      <c r="B1776" s="20">
        <v>2422</v>
      </c>
      <c r="C1776" s="20" t="s">
        <v>2297</v>
      </c>
      <c r="D1776" s="21" t="s">
        <v>800</v>
      </c>
      <c r="E1776" s="22">
        <v>1116.7999997132879</v>
      </c>
      <c r="F1776" s="22">
        <f t="shared" si="88"/>
        <v>1228.4799996846168</v>
      </c>
      <c r="G1776" s="22">
        <f t="shared" si="89"/>
        <v>1451.8399996272742</v>
      </c>
      <c r="I1776" s="10"/>
      <c r="J1776" s="10"/>
      <c r="K1776" s="10"/>
      <c r="L1776" s="10"/>
      <c r="M1776" s="10"/>
      <c r="N1776" s="10"/>
      <c r="O1776" s="10"/>
      <c r="P1776" s="10"/>
      <c r="Q1776" s="10"/>
      <c r="R1776" s="10"/>
      <c r="S1776" s="10"/>
      <c r="T1776" s="10"/>
      <c r="BK1776" s="63">
        <v>1860000</v>
      </c>
      <c r="BL1776" s="64">
        <v>2.6904568633600601</v>
      </c>
    </row>
    <row r="1777" spans="1:64" ht="25.5" customHeight="1" thickTop="1" thickBot="1" x14ac:dyDescent="0.25">
      <c r="A1777" s="20" t="str">
        <f t="shared" si="87"/>
        <v>2422MARES RUN</v>
      </c>
      <c r="B1777" s="37">
        <v>2422</v>
      </c>
      <c r="C1777" s="37" t="s">
        <v>2298</v>
      </c>
      <c r="D1777" s="38" t="s">
        <v>800</v>
      </c>
      <c r="E1777" s="39">
        <v>1116.7999997132879</v>
      </c>
      <c r="F1777" s="39">
        <f t="shared" si="88"/>
        <v>1228.4799996846168</v>
      </c>
      <c r="G1777" s="39">
        <f t="shared" si="89"/>
        <v>1451.8399996272742</v>
      </c>
      <c r="I1777" s="10"/>
      <c r="J1777" s="10"/>
      <c r="K1777" s="10"/>
      <c r="L1777" s="10"/>
      <c r="M1777" s="10"/>
      <c r="N1777" s="10"/>
      <c r="O1777" s="10"/>
      <c r="P1777" s="10"/>
      <c r="Q1777" s="10"/>
      <c r="R1777" s="10"/>
      <c r="S1777" s="10"/>
      <c r="T1777" s="10"/>
      <c r="BK1777" s="51">
        <v>1861000</v>
      </c>
      <c r="BL1777" s="52">
        <v>2.6917160994928602</v>
      </c>
    </row>
    <row r="1778" spans="1:64" ht="25.5" customHeight="1" thickTop="1" thickBot="1" x14ac:dyDescent="0.25">
      <c r="A1778" s="20" t="str">
        <f t="shared" si="87"/>
        <v>2422MOGRANI</v>
      </c>
      <c r="B1778" s="20">
        <v>2422</v>
      </c>
      <c r="C1778" s="20" t="s">
        <v>2299</v>
      </c>
      <c r="D1778" s="21" t="s">
        <v>800</v>
      </c>
      <c r="E1778" s="22">
        <v>1116.7999997132879</v>
      </c>
      <c r="F1778" s="22">
        <f t="shared" si="88"/>
        <v>1228.4799996846168</v>
      </c>
      <c r="G1778" s="22">
        <f t="shared" si="89"/>
        <v>1451.8399996272742</v>
      </c>
      <c r="I1778" s="10"/>
      <c r="J1778" s="10"/>
      <c r="K1778" s="10"/>
      <c r="L1778" s="10"/>
      <c r="M1778" s="10"/>
      <c r="N1778" s="10"/>
      <c r="O1778" s="10"/>
      <c r="P1778" s="10"/>
      <c r="Q1778" s="10"/>
      <c r="R1778" s="10"/>
      <c r="S1778" s="10"/>
      <c r="T1778" s="10"/>
      <c r="BK1778" s="63">
        <v>1862000</v>
      </c>
      <c r="BL1778" s="64">
        <v>2.6929753356256598</v>
      </c>
    </row>
    <row r="1779" spans="1:64" ht="25.5" customHeight="1" thickTop="1" thickBot="1" x14ac:dyDescent="0.25">
      <c r="A1779" s="20" t="str">
        <f t="shared" si="87"/>
        <v>2422MOPPY</v>
      </c>
      <c r="B1779" s="37">
        <v>2422</v>
      </c>
      <c r="C1779" s="37" t="s">
        <v>2300</v>
      </c>
      <c r="D1779" s="38" t="s">
        <v>800</v>
      </c>
      <c r="E1779" s="39">
        <v>1116.7999997132879</v>
      </c>
      <c r="F1779" s="39">
        <f t="shared" si="88"/>
        <v>1228.4799996846168</v>
      </c>
      <c r="G1779" s="39">
        <f t="shared" si="89"/>
        <v>1451.8399996272742</v>
      </c>
      <c r="I1779" s="10"/>
      <c r="J1779" s="10"/>
      <c r="K1779" s="10"/>
      <c r="L1779" s="10"/>
      <c r="M1779" s="10"/>
      <c r="N1779" s="10"/>
      <c r="O1779" s="10"/>
      <c r="P1779" s="10"/>
      <c r="Q1779" s="10"/>
      <c r="R1779" s="10"/>
      <c r="S1779" s="10"/>
      <c r="T1779" s="10"/>
      <c r="BK1779" s="51">
        <v>1863000</v>
      </c>
      <c r="BL1779" s="52">
        <v>2.6942345717584599</v>
      </c>
    </row>
    <row r="1780" spans="1:64" ht="25.5" customHeight="1" thickTop="1" thickBot="1" x14ac:dyDescent="0.25">
      <c r="A1780" s="20" t="str">
        <f t="shared" si="87"/>
        <v>2422RAWDON VALE</v>
      </c>
      <c r="B1780" s="20">
        <v>2422</v>
      </c>
      <c r="C1780" s="20" t="s">
        <v>2301</v>
      </c>
      <c r="D1780" s="21" t="s">
        <v>800</v>
      </c>
      <c r="E1780" s="22">
        <v>1116.7999997132879</v>
      </c>
      <c r="F1780" s="22">
        <f t="shared" si="88"/>
        <v>1228.4799996846168</v>
      </c>
      <c r="G1780" s="22">
        <f t="shared" si="89"/>
        <v>1451.8399996272742</v>
      </c>
      <c r="I1780" s="10"/>
      <c r="J1780" s="10"/>
      <c r="K1780" s="10"/>
      <c r="L1780" s="10"/>
      <c r="M1780" s="10"/>
      <c r="N1780" s="10"/>
      <c r="O1780" s="10"/>
      <c r="P1780" s="10"/>
      <c r="Q1780" s="10"/>
      <c r="R1780" s="10"/>
      <c r="S1780" s="10"/>
      <c r="T1780" s="10"/>
      <c r="BK1780" s="63">
        <v>1864000</v>
      </c>
      <c r="BL1780" s="64">
        <v>2.69549380789126</v>
      </c>
    </row>
    <row r="1781" spans="1:64" ht="25.5" customHeight="1" thickTop="1" thickBot="1" x14ac:dyDescent="0.25">
      <c r="A1781" s="20" t="str">
        <f t="shared" si="87"/>
        <v>2422ROOKHURST</v>
      </c>
      <c r="B1781" s="37">
        <v>2422</v>
      </c>
      <c r="C1781" s="37" t="s">
        <v>2302</v>
      </c>
      <c r="D1781" s="38" t="s">
        <v>800</v>
      </c>
      <c r="E1781" s="39">
        <v>1116.7999997132879</v>
      </c>
      <c r="F1781" s="39">
        <f t="shared" si="88"/>
        <v>1228.4799996846168</v>
      </c>
      <c r="G1781" s="39">
        <f t="shared" si="89"/>
        <v>1451.8399996272742</v>
      </c>
      <c r="I1781" s="10"/>
      <c r="J1781" s="10"/>
      <c r="K1781" s="10"/>
      <c r="L1781" s="10"/>
      <c r="M1781" s="10"/>
      <c r="N1781" s="10"/>
      <c r="O1781" s="10"/>
      <c r="P1781" s="10"/>
      <c r="Q1781" s="10"/>
      <c r="R1781" s="10"/>
      <c r="S1781" s="10"/>
      <c r="T1781" s="10"/>
      <c r="BK1781" s="51">
        <v>1865000</v>
      </c>
      <c r="BL1781" s="52">
        <v>2.6967530440240601</v>
      </c>
    </row>
    <row r="1782" spans="1:64" ht="25.5" customHeight="1" thickTop="1" thickBot="1" x14ac:dyDescent="0.25">
      <c r="A1782" s="20" t="str">
        <f t="shared" si="87"/>
        <v>2422STRATFORD</v>
      </c>
      <c r="B1782" s="20">
        <v>2422</v>
      </c>
      <c r="C1782" s="20" t="s">
        <v>2303</v>
      </c>
      <c r="D1782" s="21" t="s">
        <v>800</v>
      </c>
      <c r="E1782" s="22">
        <v>1116.7999997132879</v>
      </c>
      <c r="F1782" s="22">
        <f t="shared" si="88"/>
        <v>1228.4799996846168</v>
      </c>
      <c r="G1782" s="22">
        <f t="shared" si="89"/>
        <v>1451.8399996272742</v>
      </c>
      <c r="I1782" s="10"/>
      <c r="J1782" s="10"/>
      <c r="K1782" s="10"/>
      <c r="L1782" s="10"/>
      <c r="M1782" s="10"/>
      <c r="N1782" s="10"/>
      <c r="O1782" s="10"/>
      <c r="P1782" s="10"/>
      <c r="Q1782" s="10"/>
      <c r="R1782" s="10"/>
      <c r="S1782" s="10"/>
      <c r="T1782" s="10"/>
      <c r="BK1782" s="63">
        <v>1866000</v>
      </c>
      <c r="BL1782" s="64">
        <v>2.6980122801568598</v>
      </c>
    </row>
    <row r="1783" spans="1:64" ht="25.5" customHeight="1" thickTop="1" thickBot="1" x14ac:dyDescent="0.25">
      <c r="A1783" s="20" t="str">
        <f t="shared" si="87"/>
        <v>2422TERREEL</v>
      </c>
      <c r="B1783" s="37">
        <v>2422</v>
      </c>
      <c r="C1783" s="37" t="s">
        <v>2304</v>
      </c>
      <c r="D1783" s="38" t="s">
        <v>800</v>
      </c>
      <c r="E1783" s="39">
        <v>1116.7999997132879</v>
      </c>
      <c r="F1783" s="39">
        <f t="shared" si="88"/>
        <v>1228.4799996846168</v>
      </c>
      <c r="G1783" s="39">
        <f t="shared" si="89"/>
        <v>1451.8399996272742</v>
      </c>
      <c r="I1783" s="10"/>
      <c r="J1783" s="10"/>
      <c r="K1783" s="10"/>
      <c r="L1783" s="10"/>
      <c r="M1783" s="10"/>
      <c r="N1783" s="10"/>
      <c r="O1783" s="10"/>
      <c r="P1783" s="10"/>
      <c r="Q1783" s="10"/>
      <c r="R1783" s="10"/>
      <c r="S1783" s="10"/>
      <c r="T1783" s="10"/>
      <c r="BK1783" s="51">
        <v>1867000</v>
      </c>
      <c r="BL1783" s="52">
        <v>2.6992715162896599</v>
      </c>
    </row>
    <row r="1784" spans="1:64" ht="25.5" customHeight="1" thickTop="1" thickBot="1" x14ac:dyDescent="0.25">
      <c r="A1784" s="20" t="str">
        <f t="shared" si="87"/>
        <v>2422TIBBUC</v>
      </c>
      <c r="B1784" s="20">
        <v>2422</v>
      </c>
      <c r="C1784" s="20" t="s">
        <v>2305</v>
      </c>
      <c r="D1784" s="21" t="s">
        <v>800</v>
      </c>
      <c r="E1784" s="22">
        <v>1116.7999997132879</v>
      </c>
      <c r="F1784" s="22">
        <f t="shared" si="88"/>
        <v>1228.4799996846168</v>
      </c>
      <c r="G1784" s="22">
        <f t="shared" si="89"/>
        <v>1451.8399996272742</v>
      </c>
      <c r="I1784" s="10"/>
      <c r="J1784" s="10"/>
      <c r="K1784" s="10"/>
      <c r="L1784" s="10"/>
      <c r="M1784" s="10"/>
      <c r="N1784" s="10"/>
      <c r="O1784" s="10"/>
      <c r="P1784" s="10"/>
      <c r="Q1784" s="10"/>
      <c r="R1784" s="10"/>
      <c r="S1784" s="10"/>
      <c r="T1784" s="10"/>
      <c r="BK1784" s="63">
        <v>1868000</v>
      </c>
      <c r="BL1784" s="64">
        <v>2.70053075242246</v>
      </c>
    </row>
    <row r="1785" spans="1:64" ht="25.5" customHeight="1" thickTop="1" thickBot="1" x14ac:dyDescent="0.25">
      <c r="A1785" s="20" t="str">
        <f t="shared" si="87"/>
        <v>2422TITAATEE CREEK</v>
      </c>
      <c r="B1785" s="37">
        <v>2422</v>
      </c>
      <c r="C1785" s="37" t="s">
        <v>2306</v>
      </c>
      <c r="D1785" s="38" t="s">
        <v>800</v>
      </c>
      <c r="E1785" s="39">
        <v>1116.7999997132879</v>
      </c>
      <c r="F1785" s="39">
        <f t="shared" si="88"/>
        <v>1228.4799996846168</v>
      </c>
      <c r="G1785" s="39">
        <f t="shared" si="89"/>
        <v>1451.8399996272742</v>
      </c>
      <c r="I1785" s="10"/>
      <c r="J1785" s="10"/>
      <c r="K1785" s="10"/>
      <c r="L1785" s="10"/>
      <c r="M1785" s="10"/>
      <c r="N1785" s="10"/>
      <c r="O1785" s="10"/>
      <c r="P1785" s="10"/>
      <c r="Q1785" s="10"/>
      <c r="R1785" s="10"/>
      <c r="S1785" s="10"/>
      <c r="T1785" s="10"/>
      <c r="BK1785" s="51">
        <v>1869000</v>
      </c>
      <c r="BL1785" s="52">
        <v>2.7017899885552601</v>
      </c>
    </row>
    <row r="1786" spans="1:64" ht="25.5" customHeight="1" thickTop="1" thickBot="1" x14ac:dyDescent="0.25">
      <c r="A1786" s="20" t="str">
        <f t="shared" si="87"/>
        <v>2422TUGRABAKH</v>
      </c>
      <c r="B1786" s="20">
        <v>2422</v>
      </c>
      <c r="C1786" s="20" t="s">
        <v>2307</v>
      </c>
      <c r="D1786" s="21" t="s">
        <v>800</v>
      </c>
      <c r="E1786" s="22">
        <v>1116.7999997132879</v>
      </c>
      <c r="F1786" s="22">
        <f t="shared" si="88"/>
        <v>1228.4799996846168</v>
      </c>
      <c r="G1786" s="22">
        <f t="shared" si="89"/>
        <v>1451.8399996272742</v>
      </c>
      <c r="I1786" s="10"/>
      <c r="J1786" s="10"/>
      <c r="K1786" s="10"/>
      <c r="L1786" s="10"/>
      <c r="M1786" s="10"/>
      <c r="N1786" s="10"/>
      <c r="O1786" s="10"/>
      <c r="P1786" s="10"/>
      <c r="Q1786" s="10"/>
      <c r="R1786" s="10"/>
      <c r="S1786" s="10"/>
      <c r="T1786" s="10"/>
      <c r="BK1786" s="63">
        <v>1870000</v>
      </c>
      <c r="BL1786" s="64">
        <v>2.7030492246880602</v>
      </c>
    </row>
    <row r="1787" spans="1:64" ht="25.5" customHeight="1" thickTop="1" thickBot="1" x14ac:dyDescent="0.25">
      <c r="A1787" s="20" t="str">
        <f t="shared" si="87"/>
        <v>2422WALLANBAH</v>
      </c>
      <c r="B1787" s="37">
        <v>2422</v>
      </c>
      <c r="C1787" s="37" t="s">
        <v>2308</v>
      </c>
      <c r="D1787" s="38" t="s">
        <v>800</v>
      </c>
      <c r="E1787" s="39">
        <v>1116.7999997132879</v>
      </c>
      <c r="F1787" s="39">
        <f t="shared" si="88"/>
        <v>1228.4799996846168</v>
      </c>
      <c r="G1787" s="39">
        <f t="shared" si="89"/>
        <v>1451.8399996272742</v>
      </c>
      <c r="I1787" s="10"/>
      <c r="J1787" s="10"/>
      <c r="K1787" s="10"/>
      <c r="L1787" s="10"/>
      <c r="M1787" s="10"/>
      <c r="N1787" s="10"/>
      <c r="O1787" s="10"/>
      <c r="P1787" s="10"/>
      <c r="Q1787" s="10"/>
      <c r="R1787" s="10"/>
      <c r="S1787" s="10"/>
      <c r="T1787" s="10"/>
      <c r="BK1787" s="51">
        <v>1871000</v>
      </c>
      <c r="BL1787" s="52">
        <v>2.7043084608208598</v>
      </c>
    </row>
    <row r="1788" spans="1:64" ht="25.5" customHeight="1" thickTop="1" thickBot="1" x14ac:dyDescent="0.25">
      <c r="A1788" s="20" t="str">
        <f t="shared" si="87"/>
        <v>2422WARDS RIVER</v>
      </c>
      <c r="B1788" s="20">
        <v>2422</v>
      </c>
      <c r="C1788" s="20" t="s">
        <v>2309</v>
      </c>
      <c r="D1788" s="21" t="s">
        <v>800</v>
      </c>
      <c r="E1788" s="22">
        <v>1116.7999997132879</v>
      </c>
      <c r="F1788" s="22">
        <f t="shared" si="88"/>
        <v>1228.4799996846168</v>
      </c>
      <c r="G1788" s="22">
        <f t="shared" si="89"/>
        <v>1451.8399996272742</v>
      </c>
      <c r="I1788" s="10"/>
      <c r="J1788" s="10"/>
      <c r="K1788" s="10"/>
      <c r="L1788" s="10"/>
      <c r="M1788" s="10"/>
      <c r="N1788" s="10"/>
      <c r="O1788" s="10"/>
      <c r="P1788" s="10"/>
      <c r="Q1788" s="10"/>
      <c r="R1788" s="10"/>
      <c r="S1788" s="10"/>
      <c r="T1788" s="10"/>
      <c r="BK1788" s="63">
        <v>1872000</v>
      </c>
      <c r="BL1788" s="64">
        <v>2.70556769695366</v>
      </c>
    </row>
    <row r="1789" spans="1:64" ht="25.5" customHeight="1" thickTop="1" thickBot="1" x14ac:dyDescent="0.25">
      <c r="A1789" s="20" t="str">
        <f t="shared" si="87"/>
        <v>2422WAUKIVORY</v>
      </c>
      <c r="B1789" s="37">
        <v>2422</v>
      </c>
      <c r="C1789" s="37" t="s">
        <v>2310</v>
      </c>
      <c r="D1789" s="38" t="s">
        <v>800</v>
      </c>
      <c r="E1789" s="39">
        <v>1116.7999997132879</v>
      </c>
      <c r="F1789" s="39">
        <f t="shared" si="88"/>
        <v>1228.4799996846168</v>
      </c>
      <c r="G1789" s="39">
        <f t="shared" si="89"/>
        <v>1451.8399996272742</v>
      </c>
      <c r="I1789" s="10"/>
      <c r="J1789" s="10"/>
      <c r="K1789" s="10"/>
      <c r="L1789" s="10"/>
      <c r="M1789" s="10"/>
      <c r="N1789" s="10"/>
      <c r="O1789" s="10"/>
      <c r="P1789" s="10"/>
      <c r="Q1789" s="10"/>
      <c r="R1789" s="10"/>
      <c r="S1789" s="10"/>
      <c r="T1789" s="10"/>
      <c r="BK1789" s="51">
        <v>1873000</v>
      </c>
      <c r="BL1789" s="52">
        <v>2.7068269330864601</v>
      </c>
    </row>
    <row r="1790" spans="1:64" ht="25.5" customHeight="1" thickTop="1" thickBot="1" x14ac:dyDescent="0.25">
      <c r="A1790" s="20" t="str">
        <f t="shared" si="87"/>
        <v>2422WOKO</v>
      </c>
      <c r="B1790" s="20">
        <v>2422</v>
      </c>
      <c r="C1790" s="20" t="s">
        <v>2311</v>
      </c>
      <c r="D1790" s="21" t="s">
        <v>800</v>
      </c>
      <c r="E1790" s="22">
        <v>1116.7999997132879</v>
      </c>
      <c r="F1790" s="22">
        <f t="shared" si="88"/>
        <v>1228.4799996846168</v>
      </c>
      <c r="G1790" s="22">
        <f t="shared" si="89"/>
        <v>1451.8399996272742</v>
      </c>
      <c r="I1790" s="10"/>
      <c r="J1790" s="10"/>
      <c r="K1790" s="10"/>
      <c r="L1790" s="10"/>
      <c r="M1790" s="10"/>
      <c r="N1790" s="10"/>
      <c r="O1790" s="10"/>
      <c r="P1790" s="10"/>
      <c r="Q1790" s="10"/>
      <c r="R1790" s="10"/>
      <c r="S1790" s="10"/>
      <c r="T1790" s="10"/>
      <c r="BK1790" s="63">
        <v>1874000</v>
      </c>
      <c r="BL1790" s="64">
        <v>2.7080861692192602</v>
      </c>
    </row>
    <row r="1791" spans="1:64" ht="25.5" customHeight="1" thickTop="1" thickBot="1" x14ac:dyDescent="0.25">
      <c r="A1791" s="20" t="str">
        <f t="shared" si="87"/>
        <v>2423BOMBAH POINT</v>
      </c>
      <c r="B1791" s="37">
        <v>2423</v>
      </c>
      <c r="C1791" s="37" t="s">
        <v>2312</v>
      </c>
      <c r="D1791" s="38" t="s">
        <v>800</v>
      </c>
      <c r="E1791" s="39">
        <v>1179.963999706712</v>
      </c>
      <c r="F1791" s="39">
        <f t="shared" si="88"/>
        <v>1297.9603996773833</v>
      </c>
      <c r="G1791" s="39">
        <f t="shared" si="89"/>
        <v>1533.9531996187256</v>
      </c>
      <c r="I1791" s="10"/>
      <c r="J1791" s="10"/>
      <c r="K1791" s="10"/>
      <c r="L1791" s="10"/>
      <c r="M1791" s="10"/>
      <c r="N1791" s="10"/>
      <c r="O1791" s="10"/>
      <c r="P1791" s="10"/>
      <c r="Q1791" s="10"/>
      <c r="R1791" s="10"/>
      <c r="S1791" s="10"/>
      <c r="T1791" s="10"/>
      <c r="BK1791" s="51">
        <v>1875000</v>
      </c>
      <c r="BL1791" s="52">
        <v>2.7093454053520598</v>
      </c>
    </row>
    <row r="1792" spans="1:64" ht="25.5" customHeight="1" thickTop="1" thickBot="1" x14ac:dyDescent="0.25">
      <c r="A1792" s="20" t="str">
        <f t="shared" si="87"/>
        <v>2423BOOLAMBAYTE</v>
      </c>
      <c r="B1792" s="20">
        <v>2423</v>
      </c>
      <c r="C1792" s="20" t="s">
        <v>2313</v>
      </c>
      <c r="D1792" s="21" t="s">
        <v>800</v>
      </c>
      <c r="E1792" s="22">
        <v>1179.963999706712</v>
      </c>
      <c r="F1792" s="22">
        <f t="shared" si="88"/>
        <v>1297.9603996773833</v>
      </c>
      <c r="G1792" s="22">
        <f t="shared" si="89"/>
        <v>1533.9531996187256</v>
      </c>
      <c r="I1792" s="10"/>
      <c r="J1792" s="10"/>
      <c r="K1792" s="10"/>
      <c r="L1792" s="10"/>
      <c r="M1792" s="10"/>
      <c r="N1792" s="10"/>
      <c r="O1792" s="10"/>
      <c r="P1792" s="10"/>
      <c r="Q1792" s="10"/>
      <c r="R1792" s="10"/>
      <c r="S1792" s="10"/>
      <c r="T1792" s="10"/>
      <c r="BK1792" s="63">
        <v>1876000</v>
      </c>
      <c r="BL1792" s="64">
        <v>2.7106046414848599</v>
      </c>
    </row>
    <row r="1793" spans="1:64" ht="25.5" customHeight="1" thickTop="1" thickBot="1" x14ac:dyDescent="0.25">
      <c r="A1793" s="20" t="str">
        <f t="shared" si="87"/>
        <v>2423BULAHDELAH</v>
      </c>
      <c r="B1793" s="37">
        <v>2423</v>
      </c>
      <c r="C1793" s="37" t="s">
        <v>2314</v>
      </c>
      <c r="D1793" s="38" t="s">
        <v>800</v>
      </c>
      <c r="E1793" s="39">
        <v>1179.963999706712</v>
      </c>
      <c r="F1793" s="39">
        <f t="shared" si="88"/>
        <v>1297.9603996773833</v>
      </c>
      <c r="G1793" s="39">
        <f t="shared" si="89"/>
        <v>1533.9531996187256</v>
      </c>
      <c r="I1793" s="10"/>
      <c r="J1793" s="10"/>
      <c r="K1793" s="10"/>
      <c r="L1793" s="10"/>
      <c r="M1793" s="10"/>
      <c r="N1793" s="10"/>
      <c r="O1793" s="10"/>
      <c r="P1793" s="10"/>
      <c r="Q1793" s="10"/>
      <c r="R1793" s="10"/>
      <c r="S1793" s="10"/>
      <c r="T1793" s="10"/>
      <c r="BK1793" s="51">
        <v>1877000</v>
      </c>
      <c r="BL1793" s="52">
        <v>2.71186387761766</v>
      </c>
    </row>
    <row r="1794" spans="1:64" ht="25.5" customHeight="1" thickTop="1" thickBot="1" x14ac:dyDescent="0.25">
      <c r="A1794" s="20" t="str">
        <f t="shared" si="87"/>
        <v>2423BUNGWAHL</v>
      </c>
      <c r="B1794" s="20">
        <v>2423</v>
      </c>
      <c r="C1794" s="20" t="s">
        <v>2315</v>
      </c>
      <c r="D1794" s="21" t="s">
        <v>800</v>
      </c>
      <c r="E1794" s="22">
        <v>1179.963999706712</v>
      </c>
      <c r="F1794" s="22">
        <f t="shared" si="88"/>
        <v>1297.9603996773833</v>
      </c>
      <c r="G1794" s="22">
        <f t="shared" si="89"/>
        <v>1533.9531996187256</v>
      </c>
      <c r="I1794" s="10"/>
      <c r="J1794" s="10"/>
      <c r="K1794" s="10"/>
      <c r="L1794" s="10"/>
      <c r="M1794" s="10"/>
      <c r="N1794" s="10"/>
      <c r="O1794" s="10"/>
      <c r="P1794" s="10"/>
      <c r="Q1794" s="10"/>
      <c r="R1794" s="10"/>
      <c r="S1794" s="10"/>
      <c r="T1794" s="10"/>
      <c r="BK1794" s="63">
        <v>1878000</v>
      </c>
      <c r="BL1794" s="64">
        <v>2.7131231137504601</v>
      </c>
    </row>
    <row r="1795" spans="1:64" ht="25.5" customHeight="1" thickTop="1" thickBot="1" x14ac:dyDescent="0.25">
      <c r="A1795" s="20" t="str">
        <f t="shared" si="87"/>
        <v>2423COOLONGOLOOK</v>
      </c>
      <c r="B1795" s="37">
        <v>2423</v>
      </c>
      <c r="C1795" s="37" t="s">
        <v>2316</v>
      </c>
      <c r="D1795" s="38" t="s">
        <v>800</v>
      </c>
      <c r="E1795" s="39">
        <v>1179.963999706712</v>
      </c>
      <c r="F1795" s="39">
        <f t="shared" si="88"/>
        <v>1297.9603996773833</v>
      </c>
      <c r="G1795" s="39">
        <f t="shared" si="89"/>
        <v>1533.9531996187256</v>
      </c>
      <c r="I1795" s="10"/>
      <c r="J1795" s="10"/>
      <c r="K1795" s="10"/>
      <c r="L1795" s="10"/>
      <c r="M1795" s="10"/>
      <c r="N1795" s="10"/>
      <c r="O1795" s="10"/>
      <c r="P1795" s="10"/>
      <c r="Q1795" s="10"/>
      <c r="R1795" s="10"/>
      <c r="S1795" s="10"/>
      <c r="T1795" s="10"/>
      <c r="BK1795" s="51">
        <v>1879000</v>
      </c>
      <c r="BL1795" s="52">
        <v>2.7143823498832602</v>
      </c>
    </row>
    <row r="1796" spans="1:64" ht="25.5" customHeight="1" thickTop="1" thickBot="1" x14ac:dyDescent="0.25">
      <c r="A1796" s="20" t="str">
        <f t="shared" si="87"/>
        <v>2423CRAWFORD RIVER</v>
      </c>
      <c r="B1796" s="20">
        <v>2423</v>
      </c>
      <c r="C1796" s="20" t="s">
        <v>2317</v>
      </c>
      <c r="D1796" s="21" t="s">
        <v>800</v>
      </c>
      <c r="E1796" s="22">
        <v>1179.963999706712</v>
      </c>
      <c r="F1796" s="22">
        <f t="shared" si="88"/>
        <v>1297.9603996773833</v>
      </c>
      <c r="G1796" s="22">
        <f t="shared" si="89"/>
        <v>1533.9531996187256</v>
      </c>
      <c r="I1796" s="10"/>
      <c r="J1796" s="10"/>
      <c r="K1796" s="10"/>
      <c r="L1796" s="10"/>
      <c r="M1796" s="10"/>
      <c r="N1796" s="10"/>
      <c r="O1796" s="10"/>
      <c r="P1796" s="10"/>
      <c r="Q1796" s="10"/>
      <c r="R1796" s="10"/>
      <c r="S1796" s="10"/>
      <c r="T1796" s="10"/>
      <c r="BK1796" s="63">
        <v>1880000</v>
      </c>
      <c r="BL1796" s="64">
        <v>2.7156415860160599</v>
      </c>
    </row>
    <row r="1797" spans="1:64" ht="25.5" customHeight="1" thickTop="1" thickBot="1" x14ac:dyDescent="0.25">
      <c r="A1797" s="20" t="str">
        <f t="shared" ref="A1797:A1860" si="90">CONCATENATE(B1797,C1797)</f>
        <v>2423MARKWELL</v>
      </c>
      <c r="B1797" s="37">
        <v>2423</v>
      </c>
      <c r="C1797" s="37" t="s">
        <v>2318</v>
      </c>
      <c r="D1797" s="38" t="s">
        <v>800</v>
      </c>
      <c r="E1797" s="39">
        <v>1179.963999706712</v>
      </c>
      <c r="F1797" s="39">
        <f t="shared" ref="F1797:F1860" si="91">1.1*E1797</f>
        <v>1297.9603996773833</v>
      </c>
      <c r="G1797" s="39">
        <f t="shared" ref="G1797:G1860" si="92">1.3*E1797</f>
        <v>1533.9531996187256</v>
      </c>
      <c r="I1797" s="10"/>
      <c r="J1797" s="10"/>
      <c r="K1797" s="10"/>
      <c r="L1797" s="10"/>
      <c r="M1797" s="10"/>
      <c r="N1797" s="10"/>
      <c r="O1797" s="10"/>
      <c r="P1797" s="10"/>
      <c r="Q1797" s="10"/>
      <c r="R1797" s="10"/>
      <c r="S1797" s="10"/>
      <c r="T1797" s="10"/>
      <c r="BK1797" s="51">
        <v>1881000</v>
      </c>
      <c r="BL1797" s="52">
        <v>2.71690082214886</v>
      </c>
    </row>
    <row r="1798" spans="1:64" ht="25.5" customHeight="1" thickTop="1" thickBot="1" x14ac:dyDescent="0.25">
      <c r="A1798" s="20" t="str">
        <f t="shared" si="90"/>
        <v>2423MAYERS FLAT</v>
      </c>
      <c r="B1798" s="20">
        <v>2423</v>
      </c>
      <c r="C1798" s="20" t="s">
        <v>2319</v>
      </c>
      <c r="D1798" s="21" t="s">
        <v>800</v>
      </c>
      <c r="E1798" s="22">
        <v>1179.963999706712</v>
      </c>
      <c r="F1798" s="22">
        <f t="shared" si="91"/>
        <v>1297.9603996773833</v>
      </c>
      <c r="G1798" s="22">
        <f t="shared" si="92"/>
        <v>1533.9531996187256</v>
      </c>
      <c r="I1798" s="10"/>
      <c r="J1798" s="10"/>
      <c r="K1798" s="10"/>
      <c r="L1798" s="10"/>
      <c r="M1798" s="10"/>
      <c r="N1798" s="10"/>
      <c r="O1798" s="10"/>
      <c r="P1798" s="10"/>
      <c r="Q1798" s="10"/>
      <c r="R1798" s="10"/>
      <c r="S1798" s="10"/>
      <c r="T1798" s="10"/>
      <c r="BK1798" s="63">
        <v>1882000</v>
      </c>
      <c r="BL1798" s="64">
        <v>2.7181600582816601</v>
      </c>
    </row>
    <row r="1799" spans="1:64" ht="25.5" customHeight="1" thickTop="1" thickBot="1" x14ac:dyDescent="0.25">
      <c r="A1799" s="20" t="str">
        <f t="shared" si="90"/>
        <v>2423NERONG</v>
      </c>
      <c r="B1799" s="37">
        <v>2423</v>
      </c>
      <c r="C1799" s="37" t="s">
        <v>2320</v>
      </c>
      <c r="D1799" s="38" t="s">
        <v>800</v>
      </c>
      <c r="E1799" s="39">
        <v>1179.963999706712</v>
      </c>
      <c r="F1799" s="39">
        <f t="shared" si="91"/>
        <v>1297.9603996773833</v>
      </c>
      <c r="G1799" s="39">
        <f t="shared" si="92"/>
        <v>1533.9531996187256</v>
      </c>
      <c r="I1799" s="10"/>
      <c r="J1799" s="10"/>
      <c r="K1799" s="10"/>
      <c r="L1799" s="10"/>
      <c r="M1799" s="10"/>
      <c r="N1799" s="10"/>
      <c r="O1799" s="10"/>
      <c r="P1799" s="10"/>
      <c r="Q1799" s="10"/>
      <c r="R1799" s="10"/>
      <c r="S1799" s="10"/>
      <c r="T1799" s="10"/>
      <c r="BK1799" s="51">
        <v>1883000</v>
      </c>
      <c r="BL1799" s="52">
        <v>2.7194192944144602</v>
      </c>
    </row>
    <row r="1800" spans="1:64" ht="25.5" customHeight="1" thickTop="1" thickBot="1" x14ac:dyDescent="0.25">
      <c r="A1800" s="20" t="str">
        <f t="shared" si="90"/>
        <v>2423SEAL ROCKS</v>
      </c>
      <c r="B1800" s="20">
        <v>2423</v>
      </c>
      <c r="C1800" s="20" t="s">
        <v>2321</v>
      </c>
      <c r="D1800" s="21" t="s">
        <v>800</v>
      </c>
      <c r="E1800" s="22">
        <v>1179.963999706712</v>
      </c>
      <c r="F1800" s="22">
        <f t="shared" si="91"/>
        <v>1297.9603996773833</v>
      </c>
      <c r="G1800" s="22">
        <f t="shared" si="92"/>
        <v>1533.9531996187256</v>
      </c>
      <c r="I1800" s="10"/>
      <c r="J1800" s="10"/>
      <c r="K1800" s="10"/>
      <c r="L1800" s="10"/>
      <c r="M1800" s="10"/>
      <c r="N1800" s="10"/>
      <c r="O1800" s="10"/>
      <c r="P1800" s="10"/>
      <c r="Q1800" s="10"/>
      <c r="R1800" s="10"/>
      <c r="S1800" s="10"/>
      <c r="T1800" s="10"/>
      <c r="BK1800" s="63">
        <v>1884000</v>
      </c>
      <c r="BL1800" s="64">
        <v>2.7206785305472598</v>
      </c>
    </row>
    <row r="1801" spans="1:64" ht="25.5" customHeight="1" thickTop="1" thickBot="1" x14ac:dyDescent="0.25">
      <c r="A1801" s="20" t="str">
        <f t="shared" si="90"/>
        <v>2423TOPI TOPI</v>
      </c>
      <c r="B1801" s="37">
        <v>2423</v>
      </c>
      <c r="C1801" s="37" t="s">
        <v>2322</v>
      </c>
      <c r="D1801" s="38" t="s">
        <v>800</v>
      </c>
      <c r="E1801" s="39">
        <v>1179.963999706712</v>
      </c>
      <c r="F1801" s="39">
        <f t="shared" si="91"/>
        <v>1297.9603996773833</v>
      </c>
      <c r="G1801" s="39">
        <f t="shared" si="92"/>
        <v>1533.9531996187256</v>
      </c>
      <c r="I1801" s="10"/>
      <c r="J1801" s="10"/>
      <c r="K1801" s="10"/>
      <c r="L1801" s="10"/>
      <c r="M1801" s="10"/>
      <c r="N1801" s="10"/>
      <c r="O1801" s="10"/>
      <c r="P1801" s="10"/>
      <c r="Q1801" s="10"/>
      <c r="R1801" s="10"/>
      <c r="S1801" s="10"/>
      <c r="T1801" s="10"/>
      <c r="BK1801" s="51">
        <v>1885000</v>
      </c>
      <c r="BL1801" s="52">
        <v>2.7219377666800599</v>
      </c>
    </row>
    <row r="1802" spans="1:64" ht="25.5" customHeight="1" thickTop="1" thickBot="1" x14ac:dyDescent="0.25">
      <c r="A1802" s="20" t="str">
        <f t="shared" si="90"/>
        <v>2423UPPER MYALL</v>
      </c>
      <c r="B1802" s="20">
        <v>2423</v>
      </c>
      <c r="C1802" s="20" t="s">
        <v>2323</v>
      </c>
      <c r="D1802" s="21" t="s">
        <v>800</v>
      </c>
      <c r="E1802" s="22">
        <v>1179.963999706712</v>
      </c>
      <c r="F1802" s="22">
        <f t="shared" si="91"/>
        <v>1297.9603996773833</v>
      </c>
      <c r="G1802" s="22">
        <f t="shared" si="92"/>
        <v>1533.9531996187256</v>
      </c>
      <c r="I1802" s="10"/>
      <c r="J1802" s="10"/>
      <c r="K1802" s="10"/>
      <c r="L1802" s="10"/>
      <c r="M1802" s="10"/>
      <c r="N1802" s="10"/>
      <c r="O1802" s="10"/>
      <c r="P1802" s="10"/>
      <c r="Q1802" s="10"/>
      <c r="R1802" s="10"/>
      <c r="S1802" s="10"/>
      <c r="T1802" s="10"/>
      <c r="BK1802" s="63">
        <v>1886000</v>
      </c>
      <c r="BL1802" s="64">
        <v>2.72319700281286</v>
      </c>
    </row>
    <row r="1803" spans="1:64" ht="25.5" customHeight="1" thickTop="1" thickBot="1" x14ac:dyDescent="0.25">
      <c r="A1803" s="20" t="str">
        <f t="shared" si="90"/>
        <v>2423WANG WAUK</v>
      </c>
      <c r="B1803" s="37">
        <v>2423</v>
      </c>
      <c r="C1803" s="37" t="s">
        <v>2324</v>
      </c>
      <c r="D1803" s="38" t="s">
        <v>800</v>
      </c>
      <c r="E1803" s="39">
        <v>1179.963999706712</v>
      </c>
      <c r="F1803" s="39">
        <f t="shared" si="91"/>
        <v>1297.9603996773833</v>
      </c>
      <c r="G1803" s="39">
        <f t="shared" si="92"/>
        <v>1533.9531996187256</v>
      </c>
      <c r="I1803" s="10"/>
      <c r="J1803" s="10"/>
      <c r="K1803" s="10"/>
      <c r="L1803" s="10"/>
      <c r="M1803" s="10"/>
      <c r="N1803" s="10"/>
      <c r="O1803" s="10"/>
      <c r="P1803" s="10"/>
      <c r="Q1803" s="10"/>
      <c r="R1803" s="10"/>
      <c r="S1803" s="10"/>
      <c r="T1803" s="10"/>
      <c r="BK1803" s="51">
        <v>1887000</v>
      </c>
      <c r="BL1803" s="52">
        <v>2.7244562389456601</v>
      </c>
    </row>
    <row r="1804" spans="1:64" ht="25.5" customHeight="1" thickTop="1" thickBot="1" x14ac:dyDescent="0.25">
      <c r="A1804" s="20" t="str">
        <f t="shared" si="90"/>
        <v>2423WARRANULLA</v>
      </c>
      <c r="B1804" s="20">
        <v>2423</v>
      </c>
      <c r="C1804" s="20" t="s">
        <v>2325</v>
      </c>
      <c r="D1804" s="21" t="s">
        <v>800</v>
      </c>
      <c r="E1804" s="22">
        <v>1179.963999706712</v>
      </c>
      <c r="F1804" s="22">
        <f t="shared" si="91"/>
        <v>1297.9603996773833</v>
      </c>
      <c r="G1804" s="22">
        <f t="shared" si="92"/>
        <v>1533.9531996187256</v>
      </c>
      <c r="I1804" s="10"/>
      <c r="J1804" s="10"/>
      <c r="K1804" s="10"/>
      <c r="L1804" s="10"/>
      <c r="M1804" s="10"/>
      <c r="N1804" s="10"/>
      <c r="O1804" s="10"/>
      <c r="P1804" s="10"/>
      <c r="Q1804" s="10"/>
      <c r="R1804" s="10"/>
      <c r="S1804" s="10"/>
      <c r="T1804" s="10"/>
      <c r="BK1804" s="63">
        <v>1888000</v>
      </c>
      <c r="BL1804" s="64">
        <v>2.7257154750784598</v>
      </c>
    </row>
    <row r="1805" spans="1:64" ht="25.5" customHeight="1" thickTop="1" thickBot="1" x14ac:dyDescent="0.25">
      <c r="A1805" s="20" t="str">
        <f t="shared" si="90"/>
        <v>2423WILLINA</v>
      </c>
      <c r="B1805" s="37">
        <v>2423</v>
      </c>
      <c r="C1805" s="37" t="s">
        <v>2326</v>
      </c>
      <c r="D1805" s="38" t="s">
        <v>800</v>
      </c>
      <c r="E1805" s="39">
        <v>1179.963999706712</v>
      </c>
      <c r="F1805" s="39">
        <f t="shared" si="91"/>
        <v>1297.9603996773833</v>
      </c>
      <c r="G1805" s="39">
        <f t="shared" si="92"/>
        <v>1533.9531996187256</v>
      </c>
      <c r="I1805" s="10"/>
      <c r="J1805" s="10"/>
      <c r="K1805" s="10"/>
      <c r="L1805" s="10"/>
      <c r="M1805" s="10"/>
      <c r="N1805" s="10"/>
      <c r="O1805" s="10"/>
      <c r="P1805" s="10"/>
      <c r="Q1805" s="10"/>
      <c r="R1805" s="10"/>
      <c r="S1805" s="10"/>
      <c r="T1805" s="10"/>
      <c r="BK1805" s="51">
        <v>1889000</v>
      </c>
      <c r="BL1805" s="52">
        <v>2.7269747112112599</v>
      </c>
    </row>
    <row r="1806" spans="1:64" ht="25.5" customHeight="1" thickTop="1" thickBot="1" x14ac:dyDescent="0.25">
      <c r="A1806" s="20" t="str">
        <f t="shared" si="90"/>
        <v>2423WOOTTON</v>
      </c>
      <c r="B1806" s="20">
        <v>2423</v>
      </c>
      <c r="C1806" s="20" t="s">
        <v>2327</v>
      </c>
      <c r="D1806" s="21" t="s">
        <v>800</v>
      </c>
      <c r="E1806" s="22">
        <v>1179.963999706712</v>
      </c>
      <c r="F1806" s="22">
        <f t="shared" si="91"/>
        <v>1297.9603996773833</v>
      </c>
      <c r="G1806" s="22">
        <f t="shared" si="92"/>
        <v>1533.9531996187256</v>
      </c>
      <c r="I1806" s="10"/>
      <c r="J1806" s="10"/>
      <c r="K1806" s="10"/>
      <c r="L1806" s="10"/>
      <c r="M1806" s="10"/>
      <c r="N1806" s="10"/>
      <c r="O1806" s="10"/>
      <c r="P1806" s="10"/>
      <c r="Q1806" s="10"/>
      <c r="R1806" s="10"/>
      <c r="S1806" s="10"/>
      <c r="T1806" s="10"/>
      <c r="BK1806" s="63">
        <v>1890000</v>
      </c>
      <c r="BL1806" s="64">
        <v>2.72823394734406</v>
      </c>
    </row>
    <row r="1807" spans="1:64" ht="25.5" customHeight="1" thickTop="1" thickBot="1" x14ac:dyDescent="0.25">
      <c r="A1807" s="20" t="str">
        <f t="shared" si="90"/>
        <v>2424CAFFREYS FLAT</v>
      </c>
      <c r="B1807" s="37">
        <v>2424</v>
      </c>
      <c r="C1807" s="37" t="s">
        <v>2328</v>
      </c>
      <c r="D1807" s="38" t="s">
        <v>800</v>
      </c>
      <c r="E1807" s="39">
        <v>1197.6480000122001</v>
      </c>
      <c r="F1807" s="39">
        <f t="shared" si="91"/>
        <v>1317.4128000134201</v>
      </c>
      <c r="G1807" s="39">
        <f t="shared" si="92"/>
        <v>1556.9424000158601</v>
      </c>
      <c r="I1807" s="10"/>
      <c r="J1807" s="10"/>
      <c r="K1807" s="10"/>
      <c r="L1807" s="10"/>
      <c r="M1807" s="10"/>
      <c r="N1807" s="10"/>
      <c r="O1807" s="10"/>
      <c r="P1807" s="10"/>
      <c r="Q1807" s="10"/>
      <c r="R1807" s="10"/>
      <c r="S1807" s="10"/>
      <c r="T1807" s="10"/>
      <c r="BK1807" s="51">
        <v>1891000</v>
      </c>
      <c r="BL1807" s="52">
        <v>2.7294931834768601</v>
      </c>
    </row>
    <row r="1808" spans="1:64" ht="25.5" customHeight="1" thickTop="1" thickBot="1" x14ac:dyDescent="0.25">
      <c r="A1808" s="20" t="str">
        <f t="shared" si="90"/>
        <v>2424CELLS RIVER</v>
      </c>
      <c r="B1808" s="20">
        <v>2424</v>
      </c>
      <c r="C1808" s="20" t="s">
        <v>2329</v>
      </c>
      <c r="D1808" s="21" t="s">
        <v>800</v>
      </c>
      <c r="E1808" s="22">
        <v>1197.6480000122001</v>
      </c>
      <c r="F1808" s="22">
        <f t="shared" si="91"/>
        <v>1317.4128000134201</v>
      </c>
      <c r="G1808" s="22">
        <f t="shared" si="92"/>
        <v>1556.9424000158601</v>
      </c>
      <c r="I1808" s="10"/>
      <c r="J1808" s="10"/>
      <c r="K1808" s="10"/>
      <c r="L1808" s="10"/>
      <c r="M1808" s="10"/>
      <c r="N1808" s="10"/>
      <c r="O1808" s="10"/>
      <c r="P1808" s="10"/>
      <c r="Q1808" s="10"/>
      <c r="R1808" s="10"/>
      <c r="S1808" s="10"/>
      <c r="T1808" s="10"/>
      <c r="BK1808" s="63">
        <v>1892000</v>
      </c>
      <c r="BL1808" s="64">
        <v>2.7307524196096602</v>
      </c>
    </row>
    <row r="1809" spans="1:64" ht="25.5" customHeight="1" thickTop="1" thickBot="1" x14ac:dyDescent="0.25">
      <c r="A1809" s="20" t="str">
        <f t="shared" si="90"/>
        <v>2424COOPLACURRIPA</v>
      </c>
      <c r="B1809" s="37">
        <v>2424</v>
      </c>
      <c r="C1809" s="37" t="s">
        <v>2330</v>
      </c>
      <c r="D1809" s="38" t="s">
        <v>800</v>
      </c>
      <c r="E1809" s="39">
        <v>1197.6480000122001</v>
      </c>
      <c r="F1809" s="39">
        <f t="shared" si="91"/>
        <v>1317.4128000134201</v>
      </c>
      <c r="G1809" s="39">
        <f t="shared" si="92"/>
        <v>1556.9424000158601</v>
      </c>
      <c r="I1809" s="10"/>
      <c r="J1809" s="10"/>
      <c r="K1809" s="10"/>
      <c r="L1809" s="10"/>
      <c r="M1809" s="10"/>
      <c r="N1809" s="10"/>
      <c r="O1809" s="10"/>
      <c r="P1809" s="10"/>
      <c r="Q1809" s="10"/>
      <c r="R1809" s="10"/>
      <c r="S1809" s="10"/>
      <c r="T1809" s="10"/>
      <c r="BK1809" s="51">
        <v>1893000</v>
      </c>
      <c r="BL1809" s="52">
        <v>2.7320116557424599</v>
      </c>
    </row>
    <row r="1810" spans="1:64" ht="25.5" customHeight="1" thickTop="1" thickBot="1" x14ac:dyDescent="0.25">
      <c r="A1810" s="20" t="str">
        <f t="shared" si="90"/>
        <v>2424CUNDLE FLAT</v>
      </c>
      <c r="B1810" s="20">
        <v>2424</v>
      </c>
      <c r="C1810" s="20" t="s">
        <v>2331</v>
      </c>
      <c r="D1810" s="21" t="s">
        <v>800</v>
      </c>
      <c r="E1810" s="22">
        <v>1197.6480000122001</v>
      </c>
      <c r="F1810" s="22">
        <f t="shared" si="91"/>
        <v>1317.4128000134201</v>
      </c>
      <c r="G1810" s="22">
        <f t="shared" si="92"/>
        <v>1556.9424000158601</v>
      </c>
      <c r="I1810" s="10"/>
      <c r="J1810" s="10"/>
      <c r="K1810" s="10"/>
      <c r="L1810" s="10"/>
      <c r="M1810" s="10"/>
      <c r="N1810" s="10"/>
      <c r="O1810" s="10"/>
      <c r="P1810" s="10"/>
      <c r="Q1810" s="10"/>
      <c r="R1810" s="10"/>
      <c r="S1810" s="10"/>
      <c r="T1810" s="10"/>
      <c r="BK1810" s="63">
        <v>1894000</v>
      </c>
      <c r="BL1810" s="64">
        <v>2.73327089187526</v>
      </c>
    </row>
    <row r="1811" spans="1:64" ht="25.5" customHeight="1" thickTop="1" thickBot="1" x14ac:dyDescent="0.25">
      <c r="A1811" s="20" t="str">
        <f t="shared" si="90"/>
        <v>2424KNORRIT FLAT</v>
      </c>
      <c r="B1811" s="37">
        <v>2424</v>
      </c>
      <c r="C1811" s="37" t="s">
        <v>2332</v>
      </c>
      <c r="D1811" s="38" t="s">
        <v>800</v>
      </c>
      <c r="E1811" s="39">
        <v>1197.6480000122001</v>
      </c>
      <c r="F1811" s="39">
        <f t="shared" si="91"/>
        <v>1317.4128000134201</v>
      </c>
      <c r="G1811" s="39">
        <f t="shared" si="92"/>
        <v>1556.9424000158601</v>
      </c>
      <c r="I1811" s="10"/>
      <c r="J1811" s="10"/>
      <c r="K1811" s="10"/>
      <c r="L1811" s="10"/>
      <c r="M1811" s="10"/>
      <c r="N1811" s="10"/>
      <c r="O1811" s="10"/>
      <c r="P1811" s="10"/>
      <c r="Q1811" s="10"/>
      <c r="R1811" s="10"/>
      <c r="S1811" s="10"/>
      <c r="T1811" s="10"/>
      <c r="BK1811" s="51">
        <v>1895000</v>
      </c>
      <c r="BL1811" s="52">
        <v>2.7345301280080601</v>
      </c>
    </row>
    <row r="1812" spans="1:64" ht="25.5" customHeight="1" thickTop="1" thickBot="1" x14ac:dyDescent="0.25">
      <c r="A1812" s="20" t="str">
        <f t="shared" si="90"/>
        <v>2424MOUNT GEORGE</v>
      </c>
      <c r="B1812" s="20">
        <v>2424</v>
      </c>
      <c r="C1812" s="20" t="s">
        <v>2333</v>
      </c>
      <c r="D1812" s="21" t="s">
        <v>800</v>
      </c>
      <c r="E1812" s="22">
        <v>1197.6480000122001</v>
      </c>
      <c r="F1812" s="22">
        <f t="shared" si="91"/>
        <v>1317.4128000134201</v>
      </c>
      <c r="G1812" s="22">
        <f t="shared" si="92"/>
        <v>1556.9424000158601</v>
      </c>
      <c r="I1812" s="10"/>
      <c r="J1812" s="10"/>
      <c r="K1812" s="10"/>
      <c r="L1812" s="10"/>
      <c r="M1812" s="10"/>
      <c r="N1812" s="10"/>
      <c r="O1812" s="10"/>
      <c r="P1812" s="10"/>
      <c r="Q1812" s="10"/>
      <c r="R1812" s="10"/>
      <c r="S1812" s="10"/>
      <c r="T1812" s="10"/>
      <c r="BK1812" s="63">
        <v>1896000</v>
      </c>
      <c r="BL1812" s="64">
        <v>2.7357893641408602</v>
      </c>
    </row>
    <row r="1813" spans="1:64" ht="25.5" customHeight="1" thickTop="1" thickBot="1" x14ac:dyDescent="0.25">
      <c r="A1813" s="20" t="str">
        <f t="shared" si="90"/>
        <v>2424NUMBER ONE</v>
      </c>
      <c r="B1813" s="37">
        <v>2424</v>
      </c>
      <c r="C1813" s="37" t="s">
        <v>2334</v>
      </c>
      <c r="D1813" s="38" t="s">
        <v>800</v>
      </c>
      <c r="E1813" s="39">
        <v>1197.6480000122001</v>
      </c>
      <c r="F1813" s="39">
        <f t="shared" si="91"/>
        <v>1317.4128000134201</v>
      </c>
      <c r="G1813" s="39">
        <f t="shared" si="92"/>
        <v>1556.9424000158601</v>
      </c>
      <c r="I1813" s="10"/>
      <c r="J1813" s="10"/>
      <c r="K1813" s="10"/>
      <c r="L1813" s="10"/>
      <c r="M1813" s="10"/>
      <c r="N1813" s="10"/>
      <c r="O1813" s="10"/>
      <c r="P1813" s="10"/>
      <c r="Q1813" s="10"/>
      <c r="R1813" s="10"/>
      <c r="S1813" s="10"/>
      <c r="T1813" s="10"/>
      <c r="BK1813" s="51">
        <v>1897000</v>
      </c>
      <c r="BL1813" s="52">
        <v>2.7370486002736598</v>
      </c>
    </row>
    <row r="1814" spans="1:64" ht="25.5" customHeight="1" thickTop="1" thickBot="1" x14ac:dyDescent="0.25">
      <c r="A1814" s="20" t="str">
        <f t="shared" si="90"/>
        <v>2424TIRI</v>
      </c>
      <c r="B1814" s="20">
        <v>2424</v>
      </c>
      <c r="C1814" s="20" t="s">
        <v>2335</v>
      </c>
      <c r="D1814" s="21" t="s">
        <v>800</v>
      </c>
      <c r="E1814" s="22">
        <v>1197.6480000122001</v>
      </c>
      <c r="F1814" s="22">
        <f t="shared" si="91"/>
        <v>1317.4128000134201</v>
      </c>
      <c r="G1814" s="22">
        <f t="shared" si="92"/>
        <v>1556.9424000158601</v>
      </c>
      <c r="I1814" s="10"/>
      <c r="J1814" s="10"/>
      <c r="K1814" s="10"/>
      <c r="L1814" s="10"/>
      <c r="M1814" s="10"/>
      <c r="N1814" s="10"/>
      <c r="O1814" s="10"/>
      <c r="P1814" s="10"/>
      <c r="Q1814" s="10"/>
      <c r="R1814" s="10"/>
      <c r="S1814" s="10"/>
      <c r="T1814" s="10"/>
      <c r="BK1814" s="63">
        <v>1898000</v>
      </c>
      <c r="BL1814" s="64">
        <v>2.7383078364064599</v>
      </c>
    </row>
    <row r="1815" spans="1:64" ht="25.5" customHeight="1" thickTop="1" thickBot="1" x14ac:dyDescent="0.25">
      <c r="A1815" s="20" t="str">
        <f t="shared" si="90"/>
        <v>2425ALLWORTH</v>
      </c>
      <c r="B1815" s="37">
        <v>2425</v>
      </c>
      <c r="C1815" s="37" t="s">
        <v>2336</v>
      </c>
      <c r="D1815" s="38" t="s">
        <v>800</v>
      </c>
      <c r="E1815" s="39">
        <v>1261.9880006162882</v>
      </c>
      <c r="F1815" s="39">
        <f t="shared" si="91"/>
        <v>1388.1868006779171</v>
      </c>
      <c r="G1815" s="39">
        <f t="shared" si="92"/>
        <v>1640.5844008011748</v>
      </c>
      <c r="I1815" s="10"/>
      <c r="J1815" s="10"/>
      <c r="K1815" s="10"/>
      <c r="L1815" s="10"/>
      <c r="M1815" s="10"/>
      <c r="N1815" s="10"/>
      <c r="O1815" s="10"/>
      <c r="P1815" s="10"/>
      <c r="Q1815" s="10"/>
      <c r="R1815" s="10"/>
      <c r="S1815" s="10"/>
      <c r="T1815" s="10"/>
      <c r="BK1815" s="51">
        <v>1899000</v>
      </c>
      <c r="BL1815" s="52">
        <v>2.73956707253926</v>
      </c>
    </row>
    <row r="1816" spans="1:64" ht="25.5" customHeight="1" thickTop="1" thickBot="1" x14ac:dyDescent="0.25">
      <c r="A1816" s="20" t="str">
        <f t="shared" si="90"/>
        <v>2425BOORAL</v>
      </c>
      <c r="B1816" s="20">
        <v>2425</v>
      </c>
      <c r="C1816" s="20" t="s">
        <v>2337</v>
      </c>
      <c r="D1816" s="21" t="s">
        <v>800</v>
      </c>
      <c r="E1816" s="22">
        <v>1261.9880006162882</v>
      </c>
      <c r="F1816" s="22">
        <f t="shared" si="91"/>
        <v>1388.1868006779171</v>
      </c>
      <c r="G1816" s="22">
        <f t="shared" si="92"/>
        <v>1640.5844008011748</v>
      </c>
      <c r="I1816" s="10"/>
      <c r="J1816" s="10"/>
      <c r="K1816" s="10"/>
      <c r="L1816" s="10"/>
      <c r="M1816" s="10"/>
      <c r="N1816" s="10"/>
      <c r="O1816" s="10"/>
      <c r="P1816" s="10"/>
      <c r="Q1816" s="10"/>
      <c r="R1816" s="10"/>
      <c r="S1816" s="10"/>
      <c r="T1816" s="10"/>
      <c r="BK1816" s="63">
        <v>1900000</v>
      </c>
      <c r="BL1816" s="64">
        <v>2.7408263086720601</v>
      </c>
    </row>
    <row r="1817" spans="1:64" ht="25.5" customHeight="1" thickTop="1" thickBot="1" x14ac:dyDescent="0.25">
      <c r="A1817" s="20" t="str">
        <f t="shared" si="90"/>
        <v>2425GIRVAN</v>
      </c>
      <c r="B1817" s="37">
        <v>2425</v>
      </c>
      <c r="C1817" s="37" t="s">
        <v>2338</v>
      </c>
      <c r="D1817" s="38" t="s">
        <v>800</v>
      </c>
      <c r="E1817" s="39">
        <v>1261.9880006162882</v>
      </c>
      <c r="F1817" s="39">
        <f t="shared" si="91"/>
        <v>1388.1868006779171</v>
      </c>
      <c r="G1817" s="39">
        <f t="shared" si="92"/>
        <v>1640.5844008011748</v>
      </c>
      <c r="I1817" s="10"/>
      <c r="J1817" s="10"/>
      <c r="K1817" s="10"/>
      <c r="L1817" s="10"/>
      <c r="M1817" s="10"/>
      <c r="N1817" s="10"/>
      <c r="O1817" s="10"/>
      <c r="P1817" s="10"/>
      <c r="Q1817" s="10"/>
      <c r="R1817" s="10"/>
      <c r="S1817" s="10"/>
      <c r="T1817" s="10"/>
      <c r="BK1817" s="51">
        <v>1901000</v>
      </c>
      <c r="BL1817" s="52">
        <v>2.7420855448048602</v>
      </c>
    </row>
    <row r="1818" spans="1:64" ht="25.5" customHeight="1" thickTop="1" thickBot="1" x14ac:dyDescent="0.25">
      <c r="A1818" s="20" t="str">
        <f t="shared" si="90"/>
        <v>2425STROUD</v>
      </c>
      <c r="B1818" s="20">
        <v>2425</v>
      </c>
      <c r="C1818" s="20" t="s">
        <v>2339</v>
      </c>
      <c r="D1818" s="21" t="s">
        <v>800</v>
      </c>
      <c r="E1818" s="22">
        <v>1261.9880006162882</v>
      </c>
      <c r="F1818" s="22">
        <f t="shared" si="91"/>
        <v>1388.1868006779171</v>
      </c>
      <c r="G1818" s="22">
        <f t="shared" si="92"/>
        <v>1640.5844008011748</v>
      </c>
      <c r="I1818" s="10"/>
      <c r="J1818" s="10"/>
      <c r="K1818" s="10"/>
      <c r="L1818" s="10"/>
      <c r="M1818" s="10"/>
      <c r="N1818" s="10"/>
      <c r="O1818" s="10"/>
      <c r="P1818" s="10"/>
      <c r="Q1818" s="10"/>
      <c r="R1818" s="10"/>
      <c r="S1818" s="10"/>
      <c r="T1818" s="10"/>
      <c r="BK1818" s="63">
        <v>1902000</v>
      </c>
      <c r="BL1818" s="64">
        <v>2.7433447809376599</v>
      </c>
    </row>
    <row r="1819" spans="1:64" ht="25.5" customHeight="1" thickTop="1" thickBot="1" x14ac:dyDescent="0.25">
      <c r="A1819" s="20" t="str">
        <f t="shared" si="90"/>
        <v>2425THE BRANCH</v>
      </c>
      <c r="B1819" s="37">
        <v>2425</v>
      </c>
      <c r="C1819" s="37" t="s">
        <v>2340</v>
      </c>
      <c r="D1819" s="38" t="s">
        <v>800</v>
      </c>
      <c r="E1819" s="39">
        <v>1261.9880006162882</v>
      </c>
      <c r="F1819" s="39">
        <f t="shared" si="91"/>
        <v>1388.1868006779171</v>
      </c>
      <c r="G1819" s="39">
        <f t="shared" si="92"/>
        <v>1640.5844008011748</v>
      </c>
      <c r="I1819" s="10"/>
      <c r="J1819" s="10"/>
      <c r="K1819" s="10"/>
      <c r="L1819" s="10"/>
      <c r="M1819" s="10"/>
      <c r="N1819" s="10"/>
      <c r="O1819" s="10"/>
      <c r="P1819" s="10"/>
      <c r="Q1819" s="10"/>
      <c r="R1819" s="10"/>
      <c r="S1819" s="10"/>
      <c r="T1819" s="10"/>
      <c r="BK1819" s="51">
        <v>1903000</v>
      </c>
      <c r="BL1819" s="52">
        <v>2.74460401707046</v>
      </c>
    </row>
    <row r="1820" spans="1:64" ht="25.5" customHeight="1" thickTop="1" thickBot="1" x14ac:dyDescent="0.25">
      <c r="A1820" s="20" t="str">
        <f t="shared" si="90"/>
        <v>2425WASHPOOL</v>
      </c>
      <c r="B1820" s="20">
        <v>2425</v>
      </c>
      <c r="C1820" s="20" t="s">
        <v>2341</v>
      </c>
      <c r="D1820" s="21" t="s">
        <v>800</v>
      </c>
      <c r="E1820" s="22">
        <v>1261.9880006162882</v>
      </c>
      <c r="F1820" s="22">
        <f t="shared" si="91"/>
        <v>1388.1868006779171</v>
      </c>
      <c r="G1820" s="22">
        <f t="shared" si="92"/>
        <v>1640.5844008011748</v>
      </c>
      <c r="I1820" s="10"/>
      <c r="J1820" s="10"/>
      <c r="K1820" s="10"/>
      <c r="L1820" s="10"/>
      <c r="M1820" s="10"/>
      <c r="N1820" s="10"/>
      <c r="O1820" s="10"/>
      <c r="P1820" s="10"/>
      <c r="Q1820" s="10"/>
      <c r="R1820" s="10"/>
      <c r="S1820" s="10"/>
      <c r="T1820" s="10"/>
      <c r="BK1820" s="63">
        <v>1904000</v>
      </c>
      <c r="BL1820" s="64">
        <v>2.7458632532032601</v>
      </c>
    </row>
    <row r="1821" spans="1:64" ht="25.5" customHeight="1" thickTop="1" thickBot="1" x14ac:dyDescent="0.25">
      <c r="A1821" s="20" t="str">
        <f t="shared" si="90"/>
        <v>2426COOPERNOOK</v>
      </c>
      <c r="B1821" s="37">
        <v>2426</v>
      </c>
      <c r="C1821" s="37" t="s">
        <v>2342</v>
      </c>
      <c r="D1821" s="38" t="s">
        <v>800</v>
      </c>
      <c r="E1821" s="39">
        <v>1210.2139996078881</v>
      </c>
      <c r="F1821" s="39">
        <f t="shared" si="91"/>
        <v>1331.2353995686769</v>
      </c>
      <c r="G1821" s="39">
        <f t="shared" si="92"/>
        <v>1573.2781994902546</v>
      </c>
      <c r="I1821" s="10"/>
      <c r="J1821" s="10"/>
      <c r="K1821" s="10"/>
      <c r="L1821" s="10"/>
      <c r="M1821" s="10"/>
      <c r="N1821" s="10"/>
      <c r="O1821" s="10"/>
      <c r="P1821" s="10"/>
      <c r="Q1821" s="10"/>
      <c r="R1821" s="10"/>
      <c r="S1821" s="10"/>
      <c r="T1821" s="10"/>
      <c r="BK1821" s="51">
        <v>1905000</v>
      </c>
      <c r="BL1821" s="52">
        <v>2.7471224893360602</v>
      </c>
    </row>
    <row r="1822" spans="1:64" ht="25.5" customHeight="1" thickTop="1" thickBot="1" x14ac:dyDescent="0.25">
      <c r="A1822" s="20" t="str">
        <f t="shared" si="90"/>
        <v>2426LANGLEY VALE</v>
      </c>
      <c r="B1822" s="20">
        <v>2426</v>
      </c>
      <c r="C1822" s="20" t="s">
        <v>2343</v>
      </c>
      <c r="D1822" s="21" t="s">
        <v>800</v>
      </c>
      <c r="E1822" s="22">
        <v>1210.2139996078881</v>
      </c>
      <c r="F1822" s="22">
        <f t="shared" si="91"/>
        <v>1331.2353995686769</v>
      </c>
      <c r="G1822" s="22">
        <f t="shared" si="92"/>
        <v>1573.2781994902546</v>
      </c>
      <c r="I1822" s="10"/>
      <c r="J1822" s="10"/>
      <c r="K1822" s="10"/>
      <c r="L1822" s="10"/>
      <c r="M1822" s="10"/>
      <c r="N1822" s="10"/>
      <c r="O1822" s="10"/>
      <c r="P1822" s="10"/>
      <c r="Q1822" s="10"/>
      <c r="R1822" s="10"/>
      <c r="S1822" s="10"/>
      <c r="T1822" s="10"/>
      <c r="BK1822" s="63">
        <v>1906000</v>
      </c>
      <c r="BL1822" s="64">
        <v>2.7483817254688598</v>
      </c>
    </row>
    <row r="1823" spans="1:64" ht="25.5" customHeight="1" thickTop="1" thickBot="1" x14ac:dyDescent="0.25">
      <c r="A1823" s="20" t="str">
        <f t="shared" si="90"/>
        <v>2426MOTO</v>
      </c>
      <c r="B1823" s="37">
        <v>2426</v>
      </c>
      <c r="C1823" s="37" t="s">
        <v>2344</v>
      </c>
      <c r="D1823" s="38" t="s">
        <v>800</v>
      </c>
      <c r="E1823" s="39">
        <v>1210.2139996078881</v>
      </c>
      <c r="F1823" s="39">
        <f t="shared" si="91"/>
        <v>1331.2353995686769</v>
      </c>
      <c r="G1823" s="39">
        <f t="shared" si="92"/>
        <v>1573.2781994902546</v>
      </c>
      <c r="I1823" s="10"/>
      <c r="J1823" s="10"/>
      <c r="K1823" s="10"/>
      <c r="L1823" s="10"/>
      <c r="M1823" s="10"/>
      <c r="N1823" s="10"/>
      <c r="O1823" s="10"/>
      <c r="P1823" s="10"/>
      <c r="Q1823" s="10"/>
      <c r="R1823" s="10"/>
      <c r="S1823" s="10"/>
      <c r="T1823" s="10"/>
      <c r="BK1823" s="51">
        <v>1907000</v>
      </c>
      <c r="BL1823" s="52">
        <v>2.7496409616016599</v>
      </c>
    </row>
    <row r="1824" spans="1:64" ht="25.5" customHeight="1" thickTop="1" thickBot="1" x14ac:dyDescent="0.25">
      <c r="A1824" s="20" t="str">
        <f t="shared" si="90"/>
        <v>2427CROWDY HEAD</v>
      </c>
      <c r="B1824" s="20">
        <v>2427</v>
      </c>
      <c r="C1824" s="20" t="s">
        <v>2345</v>
      </c>
      <c r="D1824" s="21" t="s">
        <v>800</v>
      </c>
      <c r="E1824" s="22">
        <v>1100.6920003001121</v>
      </c>
      <c r="F1824" s="22">
        <f t="shared" si="91"/>
        <v>1210.7612003301235</v>
      </c>
      <c r="G1824" s="22">
        <f t="shared" si="92"/>
        <v>1430.8996003901459</v>
      </c>
      <c r="I1824" s="10"/>
      <c r="J1824" s="10"/>
      <c r="K1824" s="10"/>
      <c r="L1824" s="10"/>
      <c r="M1824" s="10"/>
      <c r="N1824" s="10"/>
      <c r="O1824" s="10"/>
      <c r="P1824" s="10"/>
      <c r="Q1824" s="10"/>
      <c r="R1824" s="10"/>
      <c r="S1824" s="10"/>
      <c r="T1824" s="10"/>
      <c r="BK1824" s="63">
        <v>1908000</v>
      </c>
      <c r="BL1824" s="64">
        <v>2.75090019773446</v>
      </c>
    </row>
    <row r="1825" spans="1:64" ht="25.5" customHeight="1" thickTop="1" thickBot="1" x14ac:dyDescent="0.25">
      <c r="A1825" s="20" t="str">
        <f t="shared" si="90"/>
        <v>2427HARRINGTON</v>
      </c>
      <c r="B1825" s="37">
        <v>2427</v>
      </c>
      <c r="C1825" s="37" t="s">
        <v>2346</v>
      </c>
      <c r="D1825" s="38" t="s">
        <v>800</v>
      </c>
      <c r="E1825" s="39">
        <v>1100.6920003001121</v>
      </c>
      <c r="F1825" s="39">
        <f t="shared" si="91"/>
        <v>1210.7612003301235</v>
      </c>
      <c r="G1825" s="39">
        <f t="shared" si="92"/>
        <v>1430.8996003901459</v>
      </c>
      <c r="I1825" s="10"/>
      <c r="J1825" s="10"/>
      <c r="K1825" s="10"/>
      <c r="L1825" s="10"/>
      <c r="M1825" s="10"/>
      <c r="N1825" s="10"/>
      <c r="O1825" s="10"/>
      <c r="P1825" s="10"/>
      <c r="Q1825" s="10"/>
      <c r="R1825" s="10"/>
      <c r="S1825" s="10"/>
      <c r="T1825" s="10"/>
      <c r="BK1825" s="51">
        <v>1909000</v>
      </c>
      <c r="BL1825" s="52">
        <v>2.7521594338672601</v>
      </c>
    </row>
    <row r="1826" spans="1:64" ht="25.5" customHeight="1" thickTop="1" thickBot="1" x14ac:dyDescent="0.25">
      <c r="A1826" s="20" t="str">
        <f t="shared" si="90"/>
        <v>2428BLUEYS BEACH</v>
      </c>
      <c r="B1826" s="20">
        <v>2428</v>
      </c>
      <c r="C1826" s="20" t="s">
        <v>2347</v>
      </c>
      <c r="D1826" s="21" t="s">
        <v>800</v>
      </c>
      <c r="E1826" s="22">
        <v>1125.2459993969921</v>
      </c>
      <c r="F1826" s="22">
        <f t="shared" si="91"/>
        <v>1237.7705993366915</v>
      </c>
      <c r="G1826" s="22">
        <f t="shared" si="92"/>
        <v>1462.8197992160899</v>
      </c>
      <c r="I1826" s="10"/>
      <c r="J1826" s="10"/>
      <c r="K1826" s="10"/>
      <c r="L1826" s="10"/>
      <c r="M1826" s="10"/>
      <c r="N1826" s="10"/>
      <c r="O1826" s="10"/>
      <c r="P1826" s="10"/>
      <c r="Q1826" s="10"/>
      <c r="R1826" s="10"/>
      <c r="S1826" s="10"/>
      <c r="T1826" s="10"/>
      <c r="BK1826" s="63">
        <v>1910000</v>
      </c>
      <c r="BL1826" s="64">
        <v>2.7534186700000598</v>
      </c>
    </row>
    <row r="1827" spans="1:64" ht="25.5" customHeight="1" thickTop="1" thickBot="1" x14ac:dyDescent="0.25">
      <c r="A1827" s="20" t="str">
        <f t="shared" si="90"/>
        <v>2428BOOMERANG BEACH</v>
      </c>
      <c r="B1827" s="37">
        <v>2428</v>
      </c>
      <c r="C1827" s="37" t="s">
        <v>2348</v>
      </c>
      <c r="D1827" s="38" t="s">
        <v>800</v>
      </c>
      <c r="E1827" s="39">
        <v>1125.2459993969921</v>
      </c>
      <c r="F1827" s="39">
        <f t="shared" si="91"/>
        <v>1237.7705993366915</v>
      </c>
      <c r="G1827" s="39">
        <f t="shared" si="92"/>
        <v>1462.8197992160899</v>
      </c>
      <c r="I1827" s="10"/>
      <c r="J1827" s="10"/>
      <c r="K1827" s="10"/>
      <c r="L1827" s="10"/>
      <c r="M1827" s="10"/>
      <c r="N1827" s="10"/>
      <c r="O1827" s="10"/>
      <c r="P1827" s="10"/>
      <c r="Q1827" s="10"/>
      <c r="R1827" s="10"/>
      <c r="S1827" s="10"/>
      <c r="T1827" s="10"/>
      <c r="BK1827" s="51">
        <v>1911000</v>
      </c>
      <c r="BL1827" s="52">
        <v>2.7546779061328599</v>
      </c>
    </row>
    <row r="1828" spans="1:64" ht="25.5" customHeight="1" thickTop="1" thickBot="1" x14ac:dyDescent="0.25">
      <c r="A1828" s="20" t="str">
        <f t="shared" si="90"/>
        <v>2428BOOTI BOOTI</v>
      </c>
      <c r="B1828" s="20">
        <v>2428</v>
      </c>
      <c r="C1828" s="20" t="s">
        <v>2349</v>
      </c>
      <c r="D1828" s="21" t="s">
        <v>800</v>
      </c>
      <c r="E1828" s="22">
        <v>1125.2459993969921</v>
      </c>
      <c r="F1828" s="22">
        <f t="shared" si="91"/>
        <v>1237.7705993366915</v>
      </c>
      <c r="G1828" s="22">
        <f t="shared" si="92"/>
        <v>1462.8197992160899</v>
      </c>
      <c r="I1828" s="10"/>
      <c r="J1828" s="10"/>
      <c r="K1828" s="10"/>
      <c r="L1828" s="10"/>
      <c r="M1828" s="10"/>
      <c r="N1828" s="10"/>
      <c r="O1828" s="10"/>
      <c r="P1828" s="10"/>
      <c r="Q1828" s="10"/>
      <c r="R1828" s="10"/>
      <c r="S1828" s="10"/>
      <c r="T1828" s="10"/>
      <c r="BK1828" s="63">
        <v>1912000</v>
      </c>
      <c r="BL1828" s="64">
        <v>2.75593714226566</v>
      </c>
    </row>
    <row r="1829" spans="1:64" ht="25.5" customHeight="1" thickTop="1" thickBot="1" x14ac:dyDescent="0.25">
      <c r="A1829" s="20" t="str">
        <f t="shared" si="90"/>
        <v>2428CHARLOTTE BAY</v>
      </c>
      <c r="B1829" s="37">
        <v>2428</v>
      </c>
      <c r="C1829" s="37" t="s">
        <v>2350</v>
      </c>
      <c r="D1829" s="38" t="s">
        <v>800</v>
      </c>
      <c r="E1829" s="39">
        <v>1125.2459993969921</v>
      </c>
      <c r="F1829" s="39">
        <f t="shared" si="91"/>
        <v>1237.7705993366915</v>
      </c>
      <c r="G1829" s="39">
        <f t="shared" si="92"/>
        <v>1462.8197992160899</v>
      </c>
      <c r="I1829" s="10"/>
      <c r="J1829" s="10"/>
      <c r="K1829" s="10"/>
      <c r="L1829" s="10"/>
      <c r="M1829" s="10"/>
      <c r="N1829" s="10"/>
      <c r="O1829" s="10"/>
      <c r="P1829" s="10"/>
      <c r="Q1829" s="10"/>
      <c r="R1829" s="10"/>
      <c r="S1829" s="10"/>
      <c r="T1829" s="10"/>
      <c r="BK1829" s="51">
        <v>1913000</v>
      </c>
      <c r="BL1829" s="52">
        <v>2.7571963783984601</v>
      </c>
    </row>
    <row r="1830" spans="1:64" ht="25.5" customHeight="1" thickTop="1" thickBot="1" x14ac:dyDescent="0.25">
      <c r="A1830" s="20" t="str">
        <f t="shared" si="90"/>
        <v>2428COOMBA BAY</v>
      </c>
      <c r="B1830" s="20">
        <v>2428</v>
      </c>
      <c r="C1830" s="20" t="s">
        <v>2351</v>
      </c>
      <c r="D1830" s="21" t="s">
        <v>800</v>
      </c>
      <c r="E1830" s="22">
        <v>1125.2459993969921</v>
      </c>
      <c r="F1830" s="22">
        <f t="shared" si="91"/>
        <v>1237.7705993366915</v>
      </c>
      <c r="G1830" s="22">
        <f t="shared" si="92"/>
        <v>1462.8197992160899</v>
      </c>
      <c r="I1830" s="10"/>
      <c r="J1830" s="10"/>
      <c r="K1830" s="10"/>
      <c r="L1830" s="10"/>
      <c r="M1830" s="10"/>
      <c r="N1830" s="10"/>
      <c r="O1830" s="10"/>
      <c r="P1830" s="10"/>
      <c r="Q1830" s="10"/>
      <c r="R1830" s="10"/>
      <c r="S1830" s="10"/>
      <c r="T1830" s="10"/>
      <c r="BK1830" s="63">
        <v>1914000</v>
      </c>
      <c r="BL1830" s="64">
        <v>2.7584556145312602</v>
      </c>
    </row>
    <row r="1831" spans="1:64" ht="25.5" customHeight="1" thickTop="1" thickBot="1" x14ac:dyDescent="0.25">
      <c r="A1831" s="20" t="str">
        <f t="shared" si="90"/>
        <v>2428COOMBA PARK</v>
      </c>
      <c r="B1831" s="37">
        <v>2428</v>
      </c>
      <c r="C1831" s="37" t="s">
        <v>2352</v>
      </c>
      <c r="D1831" s="38" t="s">
        <v>800</v>
      </c>
      <c r="E1831" s="39">
        <v>1125.2459993969921</v>
      </c>
      <c r="F1831" s="39">
        <f t="shared" si="91"/>
        <v>1237.7705993366915</v>
      </c>
      <c r="G1831" s="39">
        <f t="shared" si="92"/>
        <v>1462.8197992160899</v>
      </c>
      <c r="I1831" s="10"/>
      <c r="J1831" s="10"/>
      <c r="K1831" s="10"/>
      <c r="L1831" s="10"/>
      <c r="M1831" s="10"/>
      <c r="N1831" s="10"/>
      <c r="O1831" s="10"/>
      <c r="P1831" s="10"/>
      <c r="Q1831" s="10"/>
      <c r="R1831" s="10"/>
      <c r="S1831" s="10"/>
      <c r="T1831" s="10"/>
      <c r="BK1831" s="51">
        <v>1915000</v>
      </c>
      <c r="BL1831" s="52">
        <v>2.7597148506640599</v>
      </c>
    </row>
    <row r="1832" spans="1:64" ht="25.5" customHeight="1" thickTop="1" thickBot="1" x14ac:dyDescent="0.25">
      <c r="A1832" s="20" t="str">
        <f t="shared" si="90"/>
        <v>2428DARAWANK</v>
      </c>
      <c r="B1832" s="20">
        <v>2428</v>
      </c>
      <c r="C1832" s="20" t="s">
        <v>2353</v>
      </c>
      <c r="D1832" s="21" t="s">
        <v>800</v>
      </c>
      <c r="E1832" s="22">
        <v>1125.2459993969921</v>
      </c>
      <c r="F1832" s="22">
        <f t="shared" si="91"/>
        <v>1237.7705993366915</v>
      </c>
      <c r="G1832" s="22">
        <f t="shared" si="92"/>
        <v>1462.8197992160899</v>
      </c>
      <c r="I1832" s="10"/>
      <c r="J1832" s="10"/>
      <c r="K1832" s="10"/>
      <c r="L1832" s="10"/>
      <c r="M1832" s="10"/>
      <c r="N1832" s="10"/>
      <c r="O1832" s="10"/>
      <c r="P1832" s="10"/>
      <c r="Q1832" s="10"/>
      <c r="R1832" s="10"/>
      <c r="S1832" s="10"/>
      <c r="T1832" s="10"/>
      <c r="BK1832" s="63">
        <v>1916000</v>
      </c>
      <c r="BL1832" s="64">
        <v>2.76097408679686</v>
      </c>
    </row>
    <row r="1833" spans="1:64" ht="25.5" customHeight="1" thickTop="1" thickBot="1" x14ac:dyDescent="0.25">
      <c r="A1833" s="20" t="str">
        <f t="shared" si="90"/>
        <v>2428ELIZABETH BEACH</v>
      </c>
      <c r="B1833" s="37">
        <v>2428</v>
      </c>
      <c r="C1833" s="37" t="s">
        <v>2354</v>
      </c>
      <c r="D1833" s="38" t="s">
        <v>800</v>
      </c>
      <c r="E1833" s="39">
        <v>1125.2459993969921</v>
      </c>
      <c r="F1833" s="39">
        <f t="shared" si="91"/>
        <v>1237.7705993366915</v>
      </c>
      <c r="G1833" s="39">
        <f t="shared" si="92"/>
        <v>1462.8197992160899</v>
      </c>
      <c r="I1833" s="10"/>
      <c r="J1833" s="10"/>
      <c r="K1833" s="10"/>
      <c r="L1833" s="10"/>
      <c r="M1833" s="10"/>
      <c r="N1833" s="10"/>
      <c r="O1833" s="10"/>
      <c r="P1833" s="10"/>
      <c r="Q1833" s="10"/>
      <c r="R1833" s="10"/>
      <c r="S1833" s="10"/>
      <c r="T1833" s="10"/>
      <c r="BK1833" s="51">
        <v>1917000</v>
      </c>
      <c r="BL1833" s="52">
        <v>2.7622333229296601</v>
      </c>
    </row>
    <row r="1834" spans="1:64" ht="25.5" customHeight="1" thickTop="1" thickBot="1" x14ac:dyDescent="0.25">
      <c r="A1834" s="20" t="str">
        <f t="shared" si="90"/>
        <v>2428FORSTER</v>
      </c>
      <c r="B1834" s="20">
        <v>2428</v>
      </c>
      <c r="C1834" s="20" t="s">
        <v>2355</v>
      </c>
      <c r="D1834" s="21" t="s">
        <v>800</v>
      </c>
      <c r="E1834" s="22">
        <v>1125.2459993969921</v>
      </c>
      <c r="F1834" s="22">
        <f t="shared" si="91"/>
        <v>1237.7705993366915</v>
      </c>
      <c r="G1834" s="22">
        <f t="shared" si="92"/>
        <v>1462.8197992160899</v>
      </c>
      <c r="I1834" s="10"/>
      <c r="J1834" s="10"/>
      <c r="K1834" s="10"/>
      <c r="L1834" s="10"/>
      <c r="M1834" s="10"/>
      <c r="N1834" s="10"/>
      <c r="O1834" s="10"/>
      <c r="P1834" s="10"/>
      <c r="Q1834" s="10"/>
      <c r="R1834" s="10"/>
      <c r="S1834" s="10"/>
      <c r="T1834" s="10"/>
      <c r="BK1834" s="63">
        <v>1918000</v>
      </c>
      <c r="BL1834" s="64">
        <v>2.7634925590624602</v>
      </c>
    </row>
    <row r="1835" spans="1:64" ht="25.5" customHeight="1" thickTop="1" thickBot="1" x14ac:dyDescent="0.25">
      <c r="A1835" s="20" t="str">
        <f t="shared" si="90"/>
        <v>2428GREEN POINT</v>
      </c>
      <c r="B1835" s="37">
        <v>2428</v>
      </c>
      <c r="C1835" s="37" t="s">
        <v>1345</v>
      </c>
      <c r="D1835" s="38" t="s">
        <v>800</v>
      </c>
      <c r="E1835" s="39">
        <v>1125.2459993969921</v>
      </c>
      <c r="F1835" s="39">
        <f t="shared" si="91"/>
        <v>1237.7705993366915</v>
      </c>
      <c r="G1835" s="39">
        <f t="shared" si="92"/>
        <v>1462.8197992160899</v>
      </c>
      <c r="I1835" s="10"/>
      <c r="J1835" s="10"/>
      <c r="K1835" s="10"/>
      <c r="L1835" s="10"/>
      <c r="M1835" s="10"/>
      <c r="N1835" s="10"/>
      <c r="O1835" s="10"/>
      <c r="P1835" s="10"/>
      <c r="Q1835" s="10"/>
      <c r="R1835" s="10"/>
      <c r="S1835" s="10"/>
      <c r="T1835" s="10"/>
      <c r="BK1835" s="51">
        <v>1919000</v>
      </c>
      <c r="BL1835" s="52">
        <v>2.7647517951952598</v>
      </c>
    </row>
    <row r="1836" spans="1:64" ht="25.5" customHeight="1" thickTop="1" thickBot="1" x14ac:dyDescent="0.25">
      <c r="A1836" s="20" t="str">
        <f t="shared" si="90"/>
        <v>2428SHALLOW BAY</v>
      </c>
      <c r="B1836" s="20">
        <v>2428</v>
      </c>
      <c r="C1836" s="20" t="s">
        <v>2356</v>
      </c>
      <c r="D1836" s="21" t="s">
        <v>800</v>
      </c>
      <c r="E1836" s="22">
        <v>1125.2459993969921</v>
      </c>
      <c r="F1836" s="22">
        <f t="shared" si="91"/>
        <v>1237.7705993366915</v>
      </c>
      <c r="G1836" s="22">
        <f t="shared" si="92"/>
        <v>1462.8197992160899</v>
      </c>
      <c r="I1836" s="10"/>
      <c r="J1836" s="10"/>
      <c r="K1836" s="10"/>
      <c r="L1836" s="10"/>
      <c r="M1836" s="10"/>
      <c r="N1836" s="10"/>
      <c r="O1836" s="10"/>
      <c r="P1836" s="10"/>
      <c r="Q1836" s="10"/>
      <c r="R1836" s="10"/>
      <c r="S1836" s="10"/>
      <c r="T1836" s="10"/>
      <c r="BK1836" s="63">
        <v>1920000</v>
      </c>
      <c r="BL1836" s="64">
        <v>2.7660110313280599</v>
      </c>
    </row>
    <row r="1837" spans="1:64" ht="25.5" customHeight="1" thickTop="1" thickBot="1" x14ac:dyDescent="0.25">
      <c r="A1837" s="20" t="str">
        <f t="shared" si="90"/>
        <v>2428SMITHS LAKE</v>
      </c>
      <c r="B1837" s="37">
        <v>2428</v>
      </c>
      <c r="C1837" s="37" t="s">
        <v>2357</v>
      </c>
      <c r="D1837" s="38" t="s">
        <v>800</v>
      </c>
      <c r="E1837" s="39">
        <v>1125.2459993969921</v>
      </c>
      <c r="F1837" s="39">
        <f t="shared" si="91"/>
        <v>1237.7705993366915</v>
      </c>
      <c r="G1837" s="39">
        <f t="shared" si="92"/>
        <v>1462.8197992160899</v>
      </c>
      <c r="I1837" s="10"/>
      <c r="J1837" s="10"/>
      <c r="K1837" s="10"/>
      <c r="L1837" s="10"/>
      <c r="M1837" s="10"/>
      <c r="N1837" s="10"/>
      <c r="O1837" s="10"/>
      <c r="P1837" s="10"/>
      <c r="Q1837" s="10"/>
      <c r="R1837" s="10"/>
      <c r="S1837" s="10"/>
      <c r="T1837" s="10"/>
      <c r="BK1837" s="51">
        <v>1921000</v>
      </c>
      <c r="BL1837" s="52">
        <v>2.76727026746086</v>
      </c>
    </row>
    <row r="1838" spans="1:64" ht="25.5" customHeight="1" thickTop="1" thickBot="1" x14ac:dyDescent="0.25">
      <c r="A1838" s="20" t="str">
        <f t="shared" si="90"/>
        <v>2428TARBUCK BAY</v>
      </c>
      <c r="B1838" s="20">
        <v>2428</v>
      </c>
      <c r="C1838" s="20" t="s">
        <v>2358</v>
      </c>
      <c r="D1838" s="21" t="s">
        <v>800</v>
      </c>
      <c r="E1838" s="22">
        <v>1125.2459993969921</v>
      </c>
      <c r="F1838" s="22">
        <f t="shared" si="91"/>
        <v>1237.7705993366915</v>
      </c>
      <c r="G1838" s="22">
        <f t="shared" si="92"/>
        <v>1462.8197992160899</v>
      </c>
      <c r="I1838" s="10"/>
      <c r="J1838" s="10"/>
      <c r="K1838" s="10"/>
      <c r="L1838" s="10"/>
      <c r="M1838" s="10"/>
      <c r="N1838" s="10"/>
      <c r="O1838" s="10"/>
      <c r="P1838" s="10"/>
      <c r="Q1838" s="10"/>
      <c r="R1838" s="10"/>
      <c r="S1838" s="10"/>
      <c r="T1838" s="10"/>
      <c r="BK1838" s="63">
        <v>1922000</v>
      </c>
      <c r="BL1838" s="64">
        <v>2.7685295035936601</v>
      </c>
    </row>
    <row r="1839" spans="1:64" ht="25.5" customHeight="1" thickTop="1" thickBot="1" x14ac:dyDescent="0.25">
      <c r="A1839" s="20" t="str">
        <f t="shared" si="90"/>
        <v>2428TIONA</v>
      </c>
      <c r="B1839" s="37">
        <v>2428</v>
      </c>
      <c r="C1839" s="37" t="s">
        <v>2359</v>
      </c>
      <c r="D1839" s="38" t="s">
        <v>800</v>
      </c>
      <c r="E1839" s="39">
        <v>1125.2459993969921</v>
      </c>
      <c r="F1839" s="39">
        <f t="shared" si="91"/>
        <v>1237.7705993366915</v>
      </c>
      <c r="G1839" s="39">
        <f t="shared" si="92"/>
        <v>1462.8197992160899</v>
      </c>
      <c r="I1839" s="10"/>
      <c r="J1839" s="10"/>
      <c r="K1839" s="10"/>
      <c r="L1839" s="10"/>
      <c r="M1839" s="10"/>
      <c r="N1839" s="10"/>
      <c r="O1839" s="10"/>
      <c r="P1839" s="10"/>
      <c r="Q1839" s="10"/>
      <c r="R1839" s="10"/>
      <c r="S1839" s="10"/>
      <c r="T1839" s="10"/>
      <c r="BK1839" s="51">
        <v>1923000</v>
      </c>
      <c r="BL1839" s="52">
        <v>2.7697887397264598</v>
      </c>
    </row>
    <row r="1840" spans="1:64" ht="25.5" customHeight="1" thickTop="1" thickBot="1" x14ac:dyDescent="0.25">
      <c r="A1840" s="20" t="str">
        <f t="shared" si="90"/>
        <v>2428TUNCURRY</v>
      </c>
      <c r="B1840" s="20">
        <v>2428</v>
      </c>
      <c r="C1840" s="20" t="s">
        <v>2360</v>
      </c>
      <c r="D1840" s="21" t="s">
        <v>800</v>
      </c>
      <c r="E1840" s="22">
        <v>1125.2459993969921</v>
      </c>
      <c r="F1840" s="22">
        <f t="shared" si="91"/>
        <v>1237.7705993366915</v>
      </c>
      <c r="G1840" s="22">
        <f t="shared" si="92"/>
        <v>1462.8197992160899</v>
      </c>
      <c r="I1840" s="10"/>
      <c r="J1840" s="10"/>
      <c r="K1840" s="10"/>
      <c r="L1840" s="10"/>
      <c r="M1840" s="10"/>
      <c r="N1840" s="10"/>
      <c r="O1840" s="10"/>
      <c r="P1840" s="10"/>
      <c r="Q1840" s="10"/>
      <c r="R1840" s="10"/>
      <c r="S1840" s="10"/>
      <c r="T1840" s="10"/>
      <c r="BK1840" s="63">
        <v>1924000</v>
      </c>
      <c r="BL1840" s="64">
        <v>2.7710479758592599</v>
      </c>
    </row>
    <row r="1841" spans="1:64" ht="25.5" customHeight="1" thickTop="1" thickBot="1" x14ac:dyDescent="0.25">
      <c r="A1841" s="20" t="str">
        <f t="shared" si="90"/>
        <v>2428WALLINGAT</v>
      </c>
      <c r="B1841" s="37">
        <v>2428</v>
      </c>
      <c r="C1841" s="37" t="s">
        <v>2361</v>
      </c>
      <c r="D1841" s="38" t="s">
        <v>800</v>
      </c>
      <c r="E1841" s="39">
        <v>1125.2459993969921</v>
      </c>
      <c r="F1841" s="39">
        <f t="shared" si="91"/>
        <v>1237.7705993366915</v>
      </c>
      <c r="G1841" s="39">
        <f t="shared" si="92"/>
        <v>1462.8197992160899</v>
      </c>
      <c r="I1841" s="10"/>
      <c r="J1841" s="10"/>
      <c r="K1841" s="10"/>
      <c r="L1841" s="10"/>
      <c r="M1841" s="10"/>
      <c r="N1841" s="10"/>
      <c r="O1841" s="10"/>
      <c r="P1841" s="10"/>
      <c r="Q1841" s="10"/>
      <c r="R1841" s="10"/>
      <c r="S1841" s="10"/>
      <c r="T1841" s="10"/>
      <c r="BK1841" s="51">
        <v>1925000</v>
      </c>
      <c r="BL1841" s="52">
        <v>2.77230721199206</v>
      </c>
    </row>
    <row r="1842" spans="1:64" ht="25.5" customHeight="1" thickTop="1" thickBot="1" x14ac:dyDescent="0.25">
      <c r="A1842" s="20" t="str">
        <f t="shared" si="90"/>
        <v>2428WHOOTA</v>
      </c>
      <c r="B1842" s="20">
        <v>2428</v>
      </c>
      <c r="C1842" s="20" t="s">
        <v>2362</v>
      </c>
      <c r="D1842" s="21" t="s">
        <v>800</v>
      </c>
      <c r="E1842" s="22">
        <v>1125.2459993969921</v>
      </c>
      <c r="F1842" s="22">
        <f t="shared" si="91"/>
        <v>1237.7705993366915</v>
      </c>
      <c r="G1842" s="22">
        <f t="shared" si="92"/>
        <v>1462.8197992160899</v>
      </c>
      <c r="I1842" s="10"/>
      <c r="J1842" s="10"/>
      <c r="K1842" s="10"/>
      <c r="L1842" s="10"/>
      <c r="M1842" s="10"/>
      <c r="N1842" s="10"/>
      <c r="O1842" s="10"/>
      <c r="P1842" s="10"/>
      <c r="Q1842" s="10"/>
      <c r="R1842" s="10"/>
      <c r="S1842" s="10"/>
      <c r="T1842" s="10"/>
      <c r="BK1842" s="63">
        <v>1926000</v>
      </c>
      <c r="BL1842" s="64">
        <v>2.7735664481248601</v>
      </c>
    </row>
    <row r="1843" spans="1:64" ht="25.5" customHeight="1" thickTop="1" thickBot="1" x14ac:dyDescent="0.25">
      <c r="A1843" s="20" t="str">
        <f t="shared" si="90"/>
        <v>2429BOBIN</v>
      </c>
      <c r="B1843" s="37">
        <v>2429</v>
      </c>
      <c r="C1843" s="37" t="s">
        <v>2363</v>
      </c>
      <c r="D1843" s="38" t="s">
        <v>800</v>
      </c>
      <c r="E1843" s="39">
        <v>1144.5779999389999</v>
      </c>
      <c r="F1843" s="39">
        <f t="shared" si="91"/>
        <v>1259.0357999329001</v>
      </c>
      <c r="G1843" s="39">
        <f t="shared" si="92"/>
        <v>1487.9513999206999</v>
      </c>
      <c r="I1843" s="10"/>
      <c r="J1843" s="10"/>
      <c r="K1843" s="10"/>
      <c r="L1843" s="10"/>
      <c r="M1843" s="10"/>
      <c r="N1843" s="10"/>
      <c r="O1843" s="10"/>
      <c r="P1843" s="10"/>
      <c r="Q1843" s="10"/>
      <c r="R1843" s="10"/>
      <c r="S1843" s="10"/>
      <c r="T1843" s="10"/>
      <c r="BK1843" s="51">
        <v>1927000</v>
      </c>
      <c r="BL1843" s="52">
        <v>2.7748256842576602</v>
      </c>
    </row>
    <row r="1844" spans="1:64" ht="25.5" customHeight="1" thickTop="1" thickBot="1" x14ac:dyDescent="0.25">
      <c r="A1844" s="20" t="str">
        <f t="shared" si="90"/>
        <v>2429BOORGANNA</v>
      </c>
      <c r="B1844" s="20">
        <v>2429</v>
      </c>
      <c r="C1844" s="20" t="s">
        <v>2364</v>
      </c>
      <c r="D1844" s="21" t="s">
        <v>800</v>
      </c>
      <c r="E1844" s="22">
        <v>1144.5779999389999</v>
      </c>
      <c r="F1844" s="22">
        <f t="shared" si="91"/>
        <v>1259.0357999329001</v>
      </c>
      <c r="G1844" s="22">
        <f t="shared" si="92"/>
        <v>1487.9513999206999</v>
      </c>
      <c r="I1844" s="10"/>
      <c r="J1844" s="10"/>
      <c r="K1844" s="10"/>
      <c r="L1844" s="10"/>
      <c r="M1844" s="10"/>
      <c r="N1844" s="10"/>
      <c r="O1844" s="10"/>
      <c r="P1844" s="10"/>
      <c r="Q1844" s="10"/>
      <c r="R1844" s="10"/>
      <c r="S1844" s="10"/>
      <c r="T1844" s="10"/>
      <c r="BK1844" s="63">
        <v>1928000</v>
      </c>
      <c r="BL1844" s="64">
        <v>2.7760849203904598</v>
      </c>
    </row>
    <row r="1845" spans="1:64" ht="25.5" customHeight="1" thickTop="1" thickBot="1" x14ac:dyDescent="0.25">
      <c r="A1845" s="20" t="str">
        <f t="shared" si="90"/>
        <v>2429BUCCA WAUKA</v>
      </c>
      <c r="B1845" s="37">
        <v>2429</v>
      </c>
      <c r="C1845" s="37" t="s">
        <v>2365</v>
      </c>
      <c r="D1845" s="38" t="s">
        <v>800</v>
      </c>
      <c r="E1845" s="39">
        <v>1144.5779999389999</v>
      </c>
      <c r="F1845" s="39">
        <f t="shared" si="91"/>
        <v>1259.0357999329001</v>
      </c>
      <c r="G1845" s="39">
        <f t="shared" si="92"/>
        <v>1487.9513999206999</v>
      </c>
      <c r="I1845" s="10"/>
      <c r="J1845" s="10"/>
      <c r="K1845" s="10"/>
      <c r="L1845" s="10"/>
      <c r="M1845" s="10"/>
      <c r="N1845" s="10"/>
      <c r="O1845" s="10"/>
      <c r="P1845" s="10"/>
      <c r="Q1845" s="10"/>
      <c r="R1845" s="10"/>
      <c r="S1845" s="10"/>
      <c r="T1845" s="10"/>
      <c r="BK1845" s="51">
        <v>1929000</v>
      </c>
      <c r="BL1845" s="52">
        <v>2.7773441565232599</v>
      </c>
    </row>
    <row r="1846" spans="1:64" ht="25.5" customHeight="1" thickTop="1" thickBot="1" x14ac:dyDescent="0.25">
      <c r="A1846" s="20" t="str">
        <f t="shared" si="90"/>
        <v>2429BULGA FOREST</v>
      </c>
      <c r="B1846" s="20">
        <v>2429</v>
      </c>
      <c r="C1846" s="20" t="s">
        <v>2366</v>
      </c>
      <c r="D1846" s="21" t="s">
        <v>800</v>
      </c>
      <c r="E1846" s="22">
        <v>1144.5779999389999</v>
      </c>
      <c r="F1846" s="22">
        <f t="shared" si="91"/>
        <v>1259.0357999329001</v>
      </c>
      <c r="G1846" s="22">
        <f t="shared" si="92"/>
        <v>1487.9513999206999</v>
      </c>
      <c r="I1846" s="10"/>
      <c r="J1846" s="10"/>
      <c r="K1846" s="10"/>
      <c r="L1846" s="10"/>
      <c r="M1846" s="10"/>
      <c r="N1846" s="10"/>
      <c r="O1846" s="10"/>
      <c r="P1846" s="10"/>
      <c r="Q1846" s="10"/>
      <c r="R1846" s="10"/>
      <c r="S1846" s="10"/>
      <c r="T1846" s="10"/>
      <c r="BK1846" s="63">
        <v>1930000</v>
      </c>
      <c r="BL1846" s="64">
        <v>2.77860339265606</v>
      </c>
    </row>
    <row r="1847" spans="1:64" ht="25.5" customHeight="1" thickTop="1" thickBot="1" x14ac:dyDescent="0.25">
      <c r="A1847" s="20" t="str">
        <f t="shared" si="90"/>
        <v>2429BUNYAH</v>
      </c>
      <c r="B1847" s="37">
        <v>2429</v>
      </c>
      <c r="C1847" s="37" t="s">
        <v>2367</v>
      </c>
      <c r="D1847" s="38" t="s">
        <v>800</v>
      </c>
      <c r="E1847" s="39">
        <v>1144.5779999389999</v>
      </c>
      <c r="F1847" s="39">
        <f t="shared" si="91"/>
        <v>1259.0357999329001</v>
      </c>
      <c r="G1847" s="39">
        <f t="shared" si="92"/>
        <v>1487.9513999206999</v>
      </c>
      <c r="I1847" s="10"/>
      <c r="J1847" s="10"/>
      <c r="K1847" s="10"/>
      <c r="L1847" s="10"/>
      <c r="M1847" s="10"/>
      <c r="N1847" s="10"/>
      <c r="O1847" s="10"/>
      <c r="P1847" s="10"/>
      <c r="Q1847" s="10"/>
      <c r="R1847" s="10"/>
      <c r="S1847" s="10"/>
      <c r="T1847" s="10"/>
      <c r="BK1847" s="51">
        <v>1931000</v>
      </c>
      <c r="BL1847" s="52">
        <v>2.7798626287888601</v>
      </c>
    </row>
    <row r="1848" spans="1:64" ht="25.5" customHeight="1" thickTop="1" thickBot="1" x14ac:dyDescent="0.25">
      <c r="A1848" s="20" t="str">
        <f t="shared" si="90"/>
        <v>2429BURRELL CREEK</v>
      </c>
      <c r="B1848" s="20">
        <v>2429</v>
      </c>
      <c r="C1848" s="20" t="s">
        <v>2368</v>
      </c>
      <c r="D1848" s="21" t="s">
        <v>800</v>
      </c>
      <c r="E1848" s="22">
        <v>1144.5779999389999</v>
      </c>
      <c r="F1848" s="22">
        <f t="shared" si="91"/>
        <v>1259.0357999329001</v>
      </c>
      <c r="G1848" s="22">
        <f t="shared" si="92"/>
        <v>1487.9513999206999</v>
      </c>
      <c r="I1848" s="10"/>
      <c r="J1848" s="10"/>
      <c r="K1848" s="10"/>
      <c r="L1848" s="10"/>
      <c r="M1848" s="10"/>
      <c r="N1848" s="10"/>
      <c r="O1848" s="10"/>
      <c r="P1848" s="10"/>
      <c r="Q1848" s="10"/>
      <c r="R1848" s="10"/>
      <c r="S1848" s="10"/>
      <c r="T1848" s="10"/>
      <c r="BK1848" s="63">
        <v>1932000</v>
      </c>
      <c r="BL1848" s="64">
        <v>2.7811218649216598</v>
      </c>
    </row>
    <row r="1849" spans="1:64" ht="25.5" customHeight="1" thickTop="1" thickBot="1" x14ac:dyDescent="0.25">
      <c r="A1849" s="20" t="str">
        <f t="shared" si="90"/>
        <v>2429CAPARRA</v>
      </c>
      <c r="B1849" s="37">
        <v>2429</v>
      </c>
      <c r="C1849" s="37" t="s">
        <v>2369</v>
      </c>
      <c r="D1849" s="38" t="s">
        <v>800</v>
      </c>
      <c r="E1849" s="39">
        <v>1144.5779999389999</v>
      </c>
      <c r="F1849" s="39">
        <f t="shared" si="91"/>
        <v>1259.0357999329001</v>
      </c>
      <c r="G1849" s="39">
        <f t="shared" si="92"/>
        <v>1487.9513999206999</v>
      </c>
      <c r="I1849" s="10"/>
      <c r="J1849" s="10"/>
      <c r="K1849" s="10"/>
      <c r="L1849" s="10"/>
      <c r="M1849" s="10"/>
      <c r="N1849" s="10"/>
      <c r="O1849" s="10"/>
      <c r="P1849" s="10"/>
      <c r="Q1849" s="10"/>
      <c r="R1849" s="10"/>
      <c r="S1849" s="10"/>
      <c r="T1849" s="10"/>
      <c r="BK1849" s="51">
        <v>1933000</v>
      </c>
      <c r="BL1849" s="52">
        <v>2.7823811010544599</v>
      </c>
    </row>
    <row r="1850" spans="1:64" ht="25.5" customHeight="1" thickTop="1" thickBot="1" x14ac:dyDescent="0.25">
      <c r="A1850" s="20" t="str">
        <f t="shared" si="90"/>
        <v>2429CEDAR PARTY</v>
      </c>
      <c r="B1850" s="20">
        <v>2429</v>
      </c>
      <c r="C1850" s="20" t="s">
        <v>2370</v>
      </c>
      <c r="D1850" s="21" t="s">
        <v>800</v>
      </c>
      <c r="E1850" s="22">
        <v>1144.5779999389999</v>
      </c>
      <c r="F1850" s="22">
        <f t="shared" si="91"/>
        <v>1259.0357999329001</v>
      </c>
      <c r="G1850" s="22">
        <f t="shared" si="92"/>
        <v>1487.9513999206999</v>
      </c>
      <c r="I1850" s="10"/>
      <c r="J1850" s="10"/>
      <c r="K1850" s="10"/>
      <c r="L1850" s="10"/>
      <c r="M1850" s="10"/>
      <c r="N1850" s="10"/>
      <c r="O1850" s="10"/>
      <c r="P1850" s="10"/>
      <c r="Q1850" s="10"/>
      <c r="R1850" s="10"/>
      <c r="S1850" s="10"/>
      <c r="T1850" s="10"/>
      <c r="BK1850" s="63">
        <v>1934000</v>
      </c>
      <c r="BL1850" s="64">
        <v>2.78364033718726</v>
      </c>
    </row>
    <row r="1851" spans="1:64" ht="25.5" customHeight="1" thickTop="1" thickBot="1" x14ac:dyDescent="0.25">
      <c r="A1851" s="20" t="str">
        <f t="shared" si="90"/>
        <v>2429COMBOYNE</v>
      </c>
      <c r="B1851" s="37">
        <v>2429</v>
      </c>
      <c r="C1851" s="37" t="s">
        <v>2371</v>
      </c>
      <c r="D1851" s="38" t="s">
        <v>800</v>
      </c>
      <c r="E1851" s="39">
        <v>1144.5779999389999</v>
      </c>
      <c r="F1851" s="39">
        <f t="shared" si="91"/>
        <v>1259.0357999329001</v>
      </c>
      <c r="G1851" s="39">
        <f t="shared" si="92"/>
        <v>1487.9513999206999</v>
      </c>
      <c r="I1851" s="10"/>
      <c r="J1851" s="10"/>
      <c r="K1851" s="10"/>
      <c r="L1851" s="10"/>
      <c r="M1851" s="10"/>
      <c r="N1851" s="10"/>
      <c r="O1851" s="10"/>
      <c r="P1851" s="10"/>
      <c r="Q1851" s="10"/>
      <c r="R1851" s="10"/>
      <c r="S1851" s="10"/>
      <c r="T1851" s="10"/>
      <c r="BK1851" s="51">
        <v>1935000</v>
      </c>
      <c r="BL1851" s="52">
        <v>2.7848995733200601</v>
      </c>
    </row>
    <row r="1852" spans="1:64" ht="25.5" customHeight="1" thickTop="1" thickBot="1" x14ac:dyDescent="0.25">
      <c r="A1852" s="20" t="str">
        <f t="shared" si="90"/>
        <v>2429DOLLYS FLAT</v>
      </c>
      <c r="B1852" s="20">
        <v>2429</v>
      </c>
      <c r="C1852" s="20" t="s">
        <v>2372</v>
      </c>
      <c r="D1852" s="21" t="s">
        <v>800</v>
      </c>
      <c r="E1852" s="22">
        <v>1144.5779999389999</v>
      </c>
      <c r="F1852" s="22">
        <f t="shared" si="91"/>
        <v>1259.0357999329001</v>
      </c>
      <c r="G1852" s="22">
        <f t="shared" si="92"/>
        <v>1487.9513999206999</v>
      </c>
      <c r="I1852" s="10"/>
      <c r="J1852" s="10"/>
      <c r="K1852" s="10"/>
      <c r="L1852" s="10"/>
      <c r="M1852" s="10"/>
      <c r="N1852" s="10"/>
      <c r="O1852" s="10"/>
      <c r="P1852" s="10"/>
      <c r="Q1852" s="10"/>
      <c r="R1852" s="10"/>
      <c r="S1852" s="10"/>
      <c r="T1852" s="10"/>
      <c r="BK1852" s="63">
        <v>1936000</v>
      </c>
      <c r="BL1852" s="64">
        <v>2.7861588094528602</v>
      </c>
    </row>
    <row r="1853" spans="1:64" ht="25.5" customHeight="1" thickTop="1" thickBot="1" x14ac:dyDescent="0.25">
      <c r="A1853" s="20" t="str">
        <f t="shared" si="90"/>
        <v>2429DYERS CROSSING</v>
      </c>
      <c r="B1853" s="37">
        <v>2429</v>
      </c>
      <c r="C1853" s="37" t="s">
        <v>2373</v>
      </c>
      <c r="D1853" s="38" t="s">
        <v>800</v>
      </c>
      <c r="E1853" s="39">
        <v>1144.5779999389999</v>
      </c>
      <c r="F1853" s="39">
        <f t="shared" si="91"/>
        <v>1259.0357999329001</v>
      </c>
      <c r="G1853" s="39">
        <f t="shared" si="92"/>
        <v>1487.9513999206999</v>
      </c>
      <c r="I1853" s="10"/>
      <c r="J1853" s="10"/>
      <c r="K1853" s="10"/>
      <c r="L1853" s="10"/>
      <c r="M1853" s="10"/>
      <c r="N1853" s="10"/>
      <c r="O1853" s="10"/>
      <c r="P1853" s="10"/>
      <c r="Q1853" s="10"/>
      <c r="R1853" s="10"/>
      <c r="S1853" s="10"/>
      <c r="T1853" s="10"/>
      <c r="BK1853" s="51">
        <v>1937000</v>
      </c>
      <c r="BL1853" s="52">
        <v>2.7874180455856599</v>
      </c>
    </row>
    <row r="1854" spans="1:64" ht="25.5" customHeight="1" thickTop="1" thickBot="1" x14ac:dyDescent="0.25">
      <c r="A1854" s="20" t="str">
        <f t="shared" si="90"/>
        <v>2429ELANDS</v>
      </c>
      <c r="B1854" s="20">
        <v>2429</v>
      </c>
      <c r="C1854" s="20" t="s">
        <v>2374</v>
      </c>
      <c r="D1854" s="21" t="s">
        <v>800</v>
      </c>
      <c r="E1854" s="22">
        <v>1144.5779999389999</v>
      </c>
      <c r="F1854" s="22">
        <f t="shared" si="91"/>
        <v>1259.0357999329001</v>
      </c>
      <c r="G1854" s="22">
        <f t="shared" si="92"/>
        <v>1487.9513999206999</v>
      </c>
      <c r="I1854" s="10"/>
      <c r="J1854" s="10"/>
      <c r="K1854" s="10"/>
      <c r="L1854" s="10"/>
      <c r="M1854" s="10"/>
      <c r="N1854" s="10"/>
      <c r="O1854" s="10"/>
      <c r="P1854" s="10"/>
      <c r="Q1854" s="10"/>
      <c r="R1854" s="10"/>
      <c r="S1854" s="10"/>
      <c r="T1854" s="10"/>
      <c r="BK1854" s="63">
        <v>1938000</v>
      </c>
      <c r="BL1854" s="64">
        <v>2.78867728171846</v>
      </c>
    </row>
    <row r="1855" spans="1:64" ht="25.5" customHeight="1" thickTop="1" thickBot="1" x14ac:dyDescent="0.25">
      <c r="A1855" s="20" t="str">
        <f t="shared" si="90"/>
        <v>2429FIREFLY</v>
      </c>
      <c r="B1855" s="37">
        <v>2429</v>
      </c>
      <c r="C1855" s="37" t="s">
        <v>2375</v>
      </c>
      <c r="D1855" s="38" t="s">
        <v>800</v>
      </c>
      <c r="E1855" s="39">
        <v>1144.5779999389999</v>
      </c>
      <c r="F1855" s="39">
        <f t="shared" si="91"/>
        <v>1259.0357999329001</v>
      </c>
      <c r="G1855" s="39">
        <f t="shared" si="92"/>
        <v>1487.9513999206999</v>
      </c>
      <c r="I1855" s="10"/>
      <c r="J1855" s="10"/>
      <c r="K1855" s="10"/>
      <c r="L1855" s="10"/>
      <c r="M1855" s="10"/>
      <c r="N1855" s="10"/>
      <c r="O1855" s="10"/>
      <c r="P1855" s="10"/>
      <c r="Q1855" s="10"/>
      <c r="R1855" s="10"/>
      <c r="S1855" s="10"/>
      <c r="T1855" s="10"/>
      <c r="BK1855" s="51">
        <v>1939000</v>
      </c>
      <c r="BL1855" s="52">
        <v>2.7899365178512601</v>
      </c>
    </row>
    <row r="1856" spans="1:64" ht="25.5" customHeight="1" thickTop="1" thickBot="1" x14ac:dyDescent="0.25">
      <c r="A1856" s="20" t="str">
        <f t="shared" si="90"/>
        <v>2429INNES VIEW</v>
      </c>
      <c r="B1856" s="20">
        <v>2429</v>
      </c>
      <c r="C1856" s="20" t="s">
        <v>2376</v>
      </c>
      <c r="D1856" s="21" t="s">
        <v>800</v>
      </c>
      <c r="E1856" s="22">
        <v>1144.5779999389999</v>
      </c>
      <c r="F1856" s="22">
        <f t="shared" si="91"/>
        <v>1259.0357999329001</v>
      </c>
      <c r="G1856" s="22">
        <f t="shared" si="92"/>
        <v>1487.9513999206999</v>
      </c>
      <c r="I1856" s="10"/>
      <c r="J1856" s="10"/>
      <c r="K1856" s="10"/>
      <c r="L1856" s="10"/>
      <c r="M1856" s="10"/>
      <c r="N1856" s="10"/>
      <c r="O1856" s="10"/>
      <c r="P1856" s="10"/>
      <c r="Q1856" s="10"/>
      <c r="R1856" s="10"/>
      <c r="S1856" s="10"/>
      <c r="T1856" s="10"/>
      <c r="BK1856" s="63">
        <v>1940000</v>
      </c>
      <c r="BL1856" s="64">
        <v>2.7911957539840602</v>
      </c>
    </row>
    <row r="1857" spans="1:64" ht="25.5" customHeight="1" thickTop="1" thickBot="1" x14ac:dyDescent="0.25">
      <c r="A1857" s="20" t="str">
        <f t="shared" si="90"/>
        <v>2429KARAAK FLAT</v>
      </c>
      <c r="B1857" s="37">
        <v>2429</v>
      </c>
      <c r="C1857" s="37" t="s">
        <v>2377</v>
      </c>
      <c r="D1857" s="38" t="s">
        <v>800</v>
      </c>
      <c r="E1857" s="39">
        <v>1144.5779999389999</v>
      </c>
      <c r="F1857" s="39">
        <f t="shared" si="91"/>
        <v>1259.0357999329001</v>
      </c>
      <c r="G1857" s="39">
        <f t="shared" si="92"/>
        <v>1487.9513999206999</v>
      </c>
      <c r="I1857" s="10"/>
      <c r="J1857" s="10"/>
      <c r="K1857" s="10"/>
      <c r="L1857" s="10"/>
      <c r="M1857" s="10"/>
      <c r="N1857" s="10"/>
      <c r="O1857" s="10"/>
      <c r="P1857" s="10"/>
      <c r="Q1857" s="10"/>
      <c r="R1857" s="10"/>
      <c r="S1857" s="10"/>
      <c r="T1857" s="10"/>
      <c r="BK1857" s="51">
        <v>1941000</v>
      </c>
      <c r="BL1857" s="52">
        <v>2.7924549901168598</v>
      </c>
    </row>
    <row r="1858" spans="1:64" ht="25.5" customHeight="1" thickTop="1" thickBot="1" x14ac:dyDescent="0.25">
      <c r="A1858" s="20" t="str">
        <f t="shared" si="90"/>
        <v>2429KHATAMBUHL</v>
      </c>
      <c r="B1858" s="20">
        <v>2429</v>
      </c>
      <c r="C1858" s="20" t="s">
        <v>2378</v>
      </c>
      <c r="D1858" s="21" t="s">
        <v>800</v>
      </c>
      <c r="E1858" s="22">
        <v>1144.5779999389999</v>
      </c>
      <c r="F1858" s="22">
        <f t="shared" si="91"/>
        <v>1259.0357999329001</v>
      </c>
      <c r="G1858" s="22">
        <f t="shared" si="92"/>
        <v>1487.9513999206999</v>
      </c>
      <c r="I1858" s="10"/>
      <c r="J1858" s="10"/>
      <c r="K1858" s="10"/>
      <c r="L1858" s="10"/>
      <c r="M1858" s="10"/>
      <c r="N1858" s="10"/>
      <c r="O1858" s="10"/>
      <c r="P1858" s="10"/>
      <c r="Q1858" s="10"/>
      <c r="R1858" s="10"/>
      <c r="S1858" s="10"/>
      <c r="T1858" s="10"/>
      <c r="BK1858" s="63">
        <v>1942000</v>
      </c>
      <c r="BL1858" s="64">
        <v>2.7937142262496599</v>
      </c>
    </row>
    <row r="1859" spans="1:64" ht="25.5" customHeight="1" thickTop="1" thickBot="1" x14ac:dyDescent="0.25">
      <c r="A1859" s="20" t="str">
        <f t="shared" si="90"/>
        <v>2429KILLABAKH</v>
      </c>
      <c r="B1859" s="37">
        <v>2429</v>
      </c>
      <c r="C1859" s="37" t="s">
        <v>2379</v>
      </c>
      <c r="D1859" s="38" t="s">
        <v>800</v>
      </c>
      <c r="E1859" s="39">
        <v>1144.5779999389999</v>
      </c>
      <c r="F1859" s="39">
        <f t="shared" si="91"/>
        <v>1259.0357999329001</v>
      </c>
      <c r="G1859" s="39">
        <f t="shared" si="92"/>
        <v>1487.9513999206999</v>
      </c>
      <c r="I1859" s="10"/>
      <c r="J1859" s="10"/>
      <c r="K1859" s="10"/>
      <c r="L1859" s="10"/>
      <c r="M1859" s="10"/>
      <c r="N1859" s="10"/>
      <c r="O1859" s="10"/>
      <c r="P1859" s="10"/>
      <c r="Q1859" s="10"/>
      <c r="R1859" s="10"/>
      <c r="S1859" s="10"/>
      <c r="T1859" s="10"/>
      <c r="BK1859" s="51">
        <v>1943000</v>
      </c>
      <c r="BL1859" s="52">
        <v>2.79497346238246</v>
      </c>
    </row>
    <row r="1860" spans="1:64" ht="25.5" customHeight="1" thickTop="1" thickBot="1" x14ac:dyDescent="0.25">
      <c r="A1860" s="20" t="str">
        <f t="shared" si="90"/>
        <v>2429KILLAWARRA</v>
      </c>
      <c r="B1860" s="20">
        <v>2429</v>
      </c>
      <c r="C1860" s="20" t="s">
        <v>2380</v>
      </c>
      <c r="D1860" s="21" t="s">
        <v>800</v>
      </c>
      <c r="E1860" s="22">
        <v>1144.5779999389999</v>
      </c>
      <c r="F1860" s="22">
        <f t="shared" si="91"/>
        <v>1259.0357999329001</v>
      </c>
      <c r="G1860" s="22">
        <f t="shared" si="92"/>
        <v>1487.9513999206999</v>
      </c>
      <c r="I1860" s="10"/>
      <c r="J1860" s="10"/>
      <c r="K1860" s="10"/>
      <c r="L1860" s="10"/>
      <c r="M1860" s="10"/>
      <c r="N1860" s="10"/>
      <c r="O1860" s="10"/>
      <c r="P1860" s="10"/>
      <c r="Q1860" s="10"/>
      <c r="R1860" s="10"/>
      <c r="S1860" s="10"/>
      <c r="T1860" s="10"/>
      <c r="BK1860" s="63">
        <v>1944000</v>
      </c>
      <c r="BL1860" s="64">
        <v>2.7962326985152601</v>
      </c>
    </row>
    <row r="1861" spans="1:64" ht="25.5" customHeight="1" thickTop="1" thickBot="1" x14ac:dyDescent="0.25">
      <c r="A1861" s="20" t="str">
        <f t="shared" ref="A1861:A1924" si="93">CONCATENATE(B1861,C1861)</f>
        <v>2429KIMBRIKI</v>
      </c>
      <c r="B1861" s="37">
        <v>2429</v>
      </c>
      <c r="C1861" s="37" t="s">
        <v>2381</v>
      </c>
      <c r="D1861" s="38" t="s">
        <v>800</v>
      </c>
      <c r="E1861" s="39">
        <v>1144.5779999389999</v>
      </c>
      <c r="F1861" s="39">
        <f t="shared" ref="F1861:F1924" si="94">1.1*E1861</f>
        <v>1259.0357999329001</v>
      </c>
      <c r="G1861" s="39">
        <f t="shared" ref="G1861:G1924" si="95">1.3*E1861</f>
        <v>1487.9513999206999</v>
      </c>
      <c r="I1861" s="10"/>
      <c r="J1861" s="10"/>
      <c r="K1861" s="10"/>
      <c r="L1861" s="10"/>
      <c r="M1861" s="10"/>
      <c r="N1861" s="10"/>
      <c r="O1861" s="10"/>
      <c r="P1861" s="10"/>
      <c r="Q1861" s="10"/>
      <c r="R1861" s="10"/>
      <c r="S1861" s="10"/>
      <c r="T1861" s="10"/>
      <c r="BK1861" s="51">
        <v>1945000</v>
      </c>
      <c r="BL1861" s="52">
        <v>2.7974919346480598</v>
      </c>
    </row>
    <row r="1862" spans="1:64" ht="25.5" customHeight="1" thickTop="1" thickBot="1" x14ac:dyDescent="0.25">
      <c r="A1862" s="20" t="str">
        <f t="shared" si="93"/>
        <v>2429KIPPAXS</v>
      </c>
      <c r="B1862" s="20">
        <v>2429</v>
      </c>
      <c r="C1862" s="20" t="s">
        <v>2382</v>
      </c>
      <c r="D1862" s="21" t="s">
        <v>800</v>
      </c>
      <c r="E1862" s="22">
        <v>1144.5779999389999</v>
      </c>
      <c r="F1862" s="22">
        <f t="shared" si="94"/>
        <v>1259.0357999329001</v>
      </c>
      <c r="G1862" s="22">
        <f t="shared" si="95"/>
        <v>1487.9513999206999</v>
      </c>
      <c r="I1862" s="10"/>
      <c r="J1862" s="10"/>
      <c r="K1862" s="10"/>
      <c r="L1862" s="10"/>
      <c r="M1862" s="10"/>
      <c r="N1862" s="10"/>
      <c r="O1862" s="10"/>
      <c r="P1862" s="10"/>
      <c r="Q1862" s="10"/>
      <c r="R1862" s="10"/>
      <c r="S1862" s="10"/>
      <c r="T1862" s="10"/>
      <c r="BK1862" s="63">
        <v>1946000</v>
      </c>
      <c r="BL1862" s="64">
        <v>2.7987511707808599</v>
      </c>
    </row>
    <row r="1863" spans="1:64" ht="25.5" customHeight="1" thickTop="1" thickBot="1" x14ac:dyDescent="0.25">
      <c r="A1863" s="20" t="str">
        <f t="shared" si="93"/>
        <v>2429KRAMBACH</v>
      </c>
      <c r="B1863" s="37">
        <v>2429</v>
      </c>
      <c r="C1863" s="37" t="s">
        <v>2383</v>
      </c>
      <c r="D1863" s="38" t="s">
        <v>800</v>
      </c>
      <c r="E1863" s="39">
        <v>1144.5779999389999</v>
      </c>
      <c r="F1863" s="39">
        <f t="shared" si="94"/>
        <v>1259.0357999329001</v>
      </c>
      <c r="G1863" s="39">
        <f t="shared" si="95"/>
        <v>1487.9513999206999</v>
      </c>
      <c r="I1863" s="10"/>
      <c r="J1863" s="10"/>
      <c r="K1863" s="10"/>
      <c r="L1863" s="10"/>
      <c r="M1863" s="10"/>
      <c r="N1863" s="10"/>
      <c r="O1863" s="10"/>
      <c r="P1863" s="10"/>
      <c r="Q1863" s="10"/>
      <c r="R1863" s="10"/>
      <c r="S1863" s="10"/>
      <c r="T1863" s="10"/>
      <c r="BK1863" s="51">
        <v>1947000</v>
      </c>
      <c r="BL1863" s="52">
        <v>2.80001040691366</v>
      </c>
    </row>
    <row r="1864" spans="1:64" ht="25.5" customHeight="1" thickTop="1" thickBot="1" x14ac:dyDescent="0.25">
      <c r="A1864" s="20" t="str">
        <f t="shared" si="93"/>
        <v>2429KUNDIBAKH</v>
      </c>
      <c r="B1864" s="20">
        <v>2429</v>
      </c>
      <c r="C1864" s="20" t="s">
        <v>2384</v>
      </c>
      <c r="D1864" s="21" t="s">
        <v>800</v>
      </c>
      <c r="E1864" s="22">
        <v>1144.5779999389999</v>
      </c>
      <c r="F1864" s="22">
        <f t="shared" si="94"/>
        <v>1259.0357999329001</v>
      </c>
      <c r="G1864" s="22">
        <f t="shared" si="95"/>
        <v>1487.9513999206999</v>
      </c>
      <c r="I1864" s="10"/>
      <c r="J1864" s="10"/>
      <c r="K1864" s="10"/>
      <c r="L1864" s="10"/>
      <c r="M1864" s="10"/>
      <c r="N1864" s="10"/>
      <c r="O1864" s="10"/>
      <c r="P1864" s="10"/>
      <c r="Q1864" s="10"/>
      <c r="R1864" s="10"/>
      <c r="S1864" s="10"/>
      <c r="T1864" s="10"/>
      <c r="BK1864" s="63">
        <v>1948000</v>
      </c>
      <c r="BL1864" s="64">
        <v>2.8012696430464601</v>
      </c>
    </row>
    <row r="1865" spans="1:64" ht="25.5" customHeight="1" thickTop="1" thickBot="1" x14ac:dyDescent="0.25">
      <c r="A1865" s="20" t="str">
        <f t="shared" si="93"/>
        <v>2429MARLEE</v>
      </c>
      <c r="B1865" s="37">
        <v>2429</v>
      </c>
      <c r="C1865" s="37" t="s">
        <v>2385</v>
      </c>
      <c r="D1865" s="38" t="s">
        <v>800</v>
      </c>
      <c r="E1865" s="39">
        <v>1144.5779999389999</v>
      </c>
      <c r="F1865" s="39">
        <f t="shared" si="94"/>
        <v>1259.0357999329001</v>
      </c>
      <c r="G1865" s="39">
        <f t="shared" si="95"/>
        <v>1487.9513999206999</v>
      </c>
      <c r="I1865" s="10"/>
      <c r="J1865" s="10"/>
      <c r="K1865" s="10"/>
      <c r="L1865" s="10"/>
      <c r="M1865" s="10"/>
      <c r="N1865" s="10"/>
      <c r="O1865" s="10"/>
      <c r="P1865" s="10"/>
      <c r="Q1865" s="10"/>
      <c r="R1865" s="10"/>
      <c r="S1865" s="10"/>
      <c r="T1865" s="10"/>
      <c r="BK1865" s="51">
        <v>1949000</v>
      </c>
      <c r="BL1865" s="52">
        <v>2.80252887917927</v>
      </c>
    </row>
    <row r="1866" spans="1:64" ht="25.5" customHeight="1" thickTop="1" thickBot="1" x14ac:dyDescent="0.25">
      <c r="A1866" s="20" t="str">
        <f t="shared" si="93"/>
        <v>2429MOORAL CREEK</v>
      </c>
      <c r="B1866" s="20">
        <v>2429</v>
      </c>
      <c r="C1866" s="20" t="s">
        <v>2386</v>
      </c>
      <c r="D1866" s="21" t="s">
        <v>800</v>
      </c>
      <c r="E1866" s="22">
        <v>1144.5779999389999</v>
      </c>
      <c r="F1866" s="22">
        <f t="shared" si="94"/>
        <v>1259.0357999329001</v>
      </c>
      <c r="G1866" s="22">
        <f t="shared" si="95"/>
        <v>1487.9513999206999</v>
      </c>
      <c r="I1866" s="10"/>
      <c r="J1866" s="10"/>
      <c r="K1866" s="10"/>
      <c r="L1866" s="10"/>
      <c r="M1866" s="10"/>
      <c r="N1866" s="10"/>
      <c r="O1866" s="10"/>
      <c r="P1866" s="10"/>
      <c r="Q1866" s="10"/>
      <c r="R1866" s="10"/>
      <c r="S1866" s="10"/>
      <c r="T1866" s="10"/>
      <c r="BK1866" s="63">
        <v>1950000</v>
      </c>
      <c r="BL1866" s="64">
        <v>2.8037881153120701</v>
      </c>
    </row>
    <row r="1867" spans="1:64" ht="25.5" customHeight="1" thickTop="1" thickBot="1" x14ac:dyDescent="0.25">
      <c r="A1867" s="20" t="str">
        <f t="shared" si="93"/>
        <v>2429STRATHCEDAR</v>
      </c>
      <c r="B1867" s="37">
        <v>2429</v>
      </c>
      <c r="C1867" s="37" t="s">
        <v>2387</v>
      </c>
      <c r="D1867" s="38" t="s">
        <v>800</v>
      </c>
      <c r="E1867" s="39">
        <v>1144.5779999389999</v>
      </c>
      <c r="F1867" s="39">
        <f t="shared" si="94"/>
        <v>1259.0357999329001</v>
      </c>
      <c r="G1867" s="39">
        <f t="shared" si="95"/>
        <v>1487.9513999206999</v>
      </c>
      <c r="I1867" s="10"/>
      <c r="J1867" s="10"/>
      <c r="K1867" s="10"/>
      <c r="L1867" s="10"/>
      <c r="M1867" s="10"/>
      <c r="N1867" s="10"/>
      <c r="O1867" s="10"/>
      <c r="P1867" s="10"/>
      <c r="Q1867" s="10"/>
      <c r="R1867" s="10"/>
      <c r="S1867" s="10"/>
      <c r="T1867" s="10"/>
      <c r="BK1867" s="51">
        <v>1951000</v>
      </c>
      <c r="BL1867" s="52">
        <v>2.8050473514448702</v>
      </c>
    </row>
    <row r="1868" spans="1:64" ht="25.5" customHeight="1" thickTop="1" thickBot="1" x14ac:dyDescent="0.25">
      <c r="A1868" s="20" t="str">
        <f t="shared" si="93"/>
        <v>2429THE BIGHT</v>
      </c>
      <c r="B1868" s="20">
        <v>2429</v>
      </c>
      <c r="C1868" s="20" t="s">
        <v>2388</v>
      </c>
      <c r="D1868" s="21" t="s">
        <v>800</v>
      </c>
      <c r="E1868" s="22">
        <v>1144.5779999389999</v>
      </c>
      <c r="F1868" s="22">
        <f t="shared" si="94"/>
        <v>1259.0357999329001</v>
      </c>
      <c r="G1868" s="22">
        <f t="shared" si="95"/>
        <v>1487.9513999206999</v>
      </c>
      <c r="I1868" s="10"/>
      <c r="J1868" s="10"/>
      <c r="K1868" s="10"/>
      <c r="L1868" s="10"/>
      <c r="M1868" s="10"/>
      <c r="N1868" s="10"/>
      <c r="O1868" s="10"/>
      <c r="P1868" s="10"/>
      <c r="Q1868" s="10"/>
      <c r="R1868" s="10"/>
      <c r="S1868" s="10"/>
      <c r="T1868" s="10"/>
      <c r="BK1868" s="63">
        <v>1952000</v>
      </c>
      <c r="BL1868" s="64">
        <v>2.80630658757766</v>
      </c>
    </row>
    <row r="1869" spans="1:64" ht="25.5" customHeight="1" thickTop="1" thickBot="1" x14ac:dyDescent="0.25">
      <c r="A1869" s="20" t="str">
        <f t="shared" si="93"/>
        <v>2429TIPPERARY</v>
      </c>
      <c r="B1869" s="37">
        <v>2429</v>
      </c>
      <c r="C1869" s="37" t="s">
        <v>2389</v>
      </c>
      <c r="D1869" s="38" t="s">
        <v>800</v>
      </c>
      <c r="E1869" s="39">
        <v>1144.5779999389999</v>
      </c>
      <c r="F1869" s="39">
        <f t="shared" si="94"/>
        <v>1259.0357999329001</v>
      </c>
      <c r="G1869" s="39">
        <f t="shared" si="95"/>
        <v>1487.9513999206999</v>
      </c>
      <c r="I1869" s="10"/>
      <c r="J1869" s="10"/>
      <c r="K1869" s="10"/>
      <c r="L1869" s="10"/>
      <c r="M1869" s="10"/>
      <c r="N1869" s="10"/>
      <c r="O1869" s="10"/>
      <c r="P1869" s="10"/>
      <c r="Q1869" s="10"/>
      <c r="R1869" s="10"/>
      <c r="S1869" s="10"/>
      <c r="T1869" s="10"/>
      <c r="BK1869" s="51">
        <v>1953000</v>
      </c>
      <c r="BL1869" s="52">
        <v>2.8075658237104699</v>
      </c>
    </row>
    <row r="1870" spans="1:64" ht="25.5" customHeight="1" thickTop="1" thickBot="1" x14ac:dyDescent="0.25">
      <c r="A1870" s="20" t="str">
        <f t="shared" si="93"/>
        <v>2429WHERROL FLAT</v>
      </c>
      <c r="B1870" s="20">
        <v>2429</v>
      </c>
      <c r="C1870" s="20" t="s">
        <v>2390</v>
      </c>
      <c r="D1870" s="21" t="s">
        <v>800</v>
      </c>
      <c r="E1870" s="22">
        <v>1144.5779999389999</v>
      </c>
      <c r="F1870" s="22">
        <f t="shared" si="94"/>
        <v>1259.0357999329001</v>
      </c>
      <c r="G1870" s="22">
        <f t="shared" si="95"/>
        <v>1487.9513999206999</v>
      </c>
      <c r="I1870" s="10"/>
      <c r="J1870" s="10"/>
      <c r="K1870" s="10"/>
      <c r="L1870" s="10"/>
      <c r="M1870" s="10"/>
      <c r="N1870" s="10"/>
      <c r="O1870" s="10"/>
      <c r="P1870" s="10"/>
      <c r="Q1870" s="10"/>
      <c r="R1870" s="10"/>
      <c r="S1870" s="10"/>
      <c r="T1870" s="10"/>
      <c r="BK1870" s="63">
        <v>1954000</v>
      </c>
      <c r="BL1870" s="64">
        <v>2.80882505984327</v>
      </c>
    </row>
    <row r="1871" spans="1:64" ht="25.5" customHeight="1" thickTop="1" thickBot="1" x14ac:dyDescent="0.25">
      <c r="A1871" s="20" t="str">
        <f t="shared" si="93"/>
        <v>2429WINGHAM</v>
      </c>
      <c r="B1871" s="37">
        <v>2429</v>
      </c>
      <c r="C1871" s="37" t="s">
        <v>2391</v>
      </c>
      <c r="D1871" s="38" t="s">
        <v>800</v>
      </c>
      <c r="E1871" s="39">
        <v>1144.5779999389999</v>
      </c>
      <c r="F1871" s="39">
        <f t="shared" si="94"/>
        <v>1259.0357999329001</v>
      </c>
      <c r="G1871" s="39">
        <f t="shared" si="95"/>
        <v>1487.9513999206999</v>
      </c>
      <c r="I1871" s="10"/>
      <c r="J1871" s="10"/>
      <c r="K1871" s="10"/>
      <c r="L1871" s="10"/>
      <c r="M1871" s="10"/>
      <c r="N1871" s="10"/>
      <c r="O1871" s="10"/>
      <c r="P1871" s="10"/>
      <c r="Q1871" s="10"/>
      <c r="R1871" s="10"/>
      <c r="S1871" s="10"/>
      <c r="T1871" s="10"/>
      <c r="BK1871" s="51">
        <v>1955000</v>
      </c>
      <c r="BL1871" s="52">
        <v>2.8100842959760599</v>
      </c>
    </row>
    <row r="1872" spans="1:64" ht="25.5" customHeight="1" thickTop="1" thickBot="1" x14ac:dyDescent="0.25">
      <c r="A1872" s="20" t="str">
        <f t="shared" si="93"/>
        <v>2429YARRATT FOREST</v>
      </c>
      <c r="B1872" s="20">
        <v>2429</v>
      </c>
      <c r="C1872" s="20" t="s">
        <v>2392</v>
      </c>
      <c r="D1872" s="21" t="s">
        <v>800</v>
      </c>
      <c r="E1872" s="22">
        <v>1144.5779999389999</v>
      </c>
      <c r="F1872" s="22">
        <f t="shared" si="94"/>
        <v>1259.0357999329001</v>
      </c>
      <c r="G1872" s="22">
        <f t="shared" si="95"/>
        <v>1487.9513999206999</v>
      </c>
      <c r="I1872" s="10"/>
      <c r="J1872" s="10"/>
      <c r="K1872" s="10"/>
      <c r="L1872" s="10"/>
      <c r="M1872" s="10"/>
      <c r="N1872" s="10"/>
      <c r="O1872" s="10"/>
      <c r="P1872" s="10"/>
      <c r="Q1872" s="10"/>
      <c r="R1872" s="10"/>
      <c r="S1872" s="10"/>
      <c r="T1872" s="10"/>
      <c r="BK1872" s="63">
        <v>1956000</v>
      </c>
      <c r="BL1872" s="64">
        <v>2.81134353210886</v>
      </c>
    </row>
    <row r="1873" spans="1:64" ht="25.5" customHeight="1" thickTop="1" thickBot="1" x14ac:dyDescent="0.25">
      <c r="A1873" s="20" t="str">
        <f t="shared" si="93"/>
        <v>2430BLACK HEAD</v>
      </c>
      <c r="B1873" s="37">
        <v>2430</v>
      </c>
      <c r="C1873" s="37" t="s">
        <v>2393</v>
      </c>
      <c r="D1873" s="38" t="s">
        <v>800</v>
      </c>
      <c r="E1873" s="39">
        <v>1197.9360001062962</v>
      </c>
      <c r="F1873" s="39">
        <f t="shared" si="94"/>
        <v>1317.7296001169259</v>
      </c>
      <c r="G1873" s="39">
        <f t="shared" si="95"/>
        <v>1557.316800138185</v>
      </c>
      <c r="I1873" s="10"/>
      <c r="J1873" s="10"/>
      <c r="K1873" s="10"/>
      <c r="L1873" s="10"/>
      <c r="M1873" s="10"/>
      <c r="N1873" s="10"/>
      <c r="O1873" s="10"/>
      <c r="P1873" s="10"/>
      <c r="Q1873" s="10"/>
      <c r="R1873" s="10"/>
      <c r="S1873" s="10"/>
      <c r="T1873" s="10"/>
      <c r="BK1873" s="51">
        <v>1957000</v>
      </c>
      <c r="BL1873" s="52">
        <v>2.8126027682416601</v>
      </c>
    </row>
    <row r="1874" spans="1:64" ht="25.5" customHeight="1" thickTop="1" thickBot="1" x14ac:dyDescent="0.25">
      <c r="A1874" s="20" t="str">
        <f t="shared" si="93"/>
        <v>2430BOHNOCK</v>
      </c>
      <c r="B1874" s="20">
        <v>2430</v>
      </c>
      <c r="C1874" s="20" t="s">
        <v>2394</v>
      </c>
      <c r="D1874" s="21" t="s">
        <v>800</v>
      </c>
      <c r="E1874" s="22">
        <v>1197.9360001062962</v>
      </c>
      <c r="F1874" s="22">
        <f t="shared" si="94"/>
        <v>1317.7296001169259</v>
      </c>
      <c r="G1874" s="22">
        <f t="shared" si="95"/>
        <v>1557.316800138185</v>
      </c>
      <c r="I1874" s="10"/>
      <c r="J1874" s="10"/>
      <c r="K1874" s="10"/>
      <c r="L1874" s="10"/>
      <c r="M1874" s="10"/>
      <c r="N1874" s="10"/>
      <c r="O1874" s="10"/>
      <c r="P1874" s="10"/>
      <c r="Q1874" s="10"/>
      <c r="R1874" s="10"/>
      <c r="S1874" s="10"/>
      <c r="T1874" s="10"/>
      <c r="BK1874" s="63">
        <v>1958000</v>
      </c>
      <c r="BL1874" s="64">
        <v>2.81386200437447</v>
      </c>
    </row>
    <row r="1875" spans="1:64" ht="25.5" customHeight="1" thickTop="1" thickBot="1" x14ac:dyDescent="0.25">
      <c r="A1875" s="20" t="str">
        <f t="shared" si="93"/>
        <v>2430BOOTAWA</v>
      </c>
      <c r="B1875" s="37">
        <v>2430</v>
      </c>
      <c r="C1875" s="37" t="s">
        <v>2395</v>
      </c>
      <c r="D1875" s="38" t="s">
        <v>800</v>
      </c>
      <c r="E1875" s="39">
        <v>1197.9360001062962</v>
      </c>
      <c r="F1875" s="39">
        <f t="shared" si="94"/>
        <v>1317.7296001169259</v>
      </c>
      <c r="G1875" s="39">
        <f t="shared" si="95"/>
        <v>1557.316800138185</v>
      </c>
      <c r="I1875" s="10"/>
      <c r="J1875" s="10"/>
      <c r="K1875" s="10"/>
      <c r="L1875" s="10"/>
      <c r="M1875" s="10"/>
      <c r="N1875" s="10"/>
      <c r="O1875" s="10"/>
      <c r="P1875" s="10"/>
      <c r="Q1875" s="10"/>
      <c r="R1875" s="10"/>
      <c r="S1875" s="10"/>
      <c r="T1875" s="10"/>
      <c r="BK1875" s="51">
        <v>1959000</v>
      </c>
      <c r="BL1875" s="52">
        <v>2.8151212405072701</v>
      </c>
    </row>
    <row r="1876" spans="1:64" ht="25.5" customHeight="1" thickTop="1" thickBot="1" x14ac:dyDescent="0.25">
      <c r="A1876" s="20" t="str">
        <f t="shared" si="93"/>
        <v>2430BRIMBIN</v>
      </c>
      <c r="B1876" s="20">
        <v>2430</v>
      </c>
      <c r="C1876" s="20" t="s">
        <v>2396</v>
      </c>
      <c r="D1876" s="21" t="s">
        <v>800</v>
      </c>
      <c r="E1876" s="22">
        <v>1197.9360001062962</v>
      </c>
      <c r="F1876" s="22">
        <f t="shared" si="94"/>
        <v>1317.7296001169259</v>
      </c>
      <c r="G1876" s="22">
        <f t="shared" si="95"/>
        <v>1557.316800138185</v>
      </c>
      <c r="I1876" s="10"/>
      <c r="J1876" s="10"/>
      <c r="K1876" s="10"/>
      <c r="L1876" s="10"/>
      <c r="M1876" s="10"/>
      <c r="N1876" s="10"/>
      <c r="O1876" s="10"/>
      <c r="P1876" s="10"/>
      <c r="Q1876" s="10"/>
      <c r="R1876" s="10"/>
      <c r="S1876" s="10"/>
      <c r="T1876" s="10"/>
      <c r="BK1876" s="63">
        <v>1960000</v>
      </c>
      <c r="BL1876" s="64">
        <v>2.8163804766400702</v>
      </c>
    </row>
    <row r="1877" spans="1:64" ht="25.5" customHeight="1" thickTop="1" thickBot="1" x14ac:dyDescent="0.25">
      <c r="A1877" s="20" t="str">
        <f t="shared" si="93"/>
        <v>2430CABBAGE TREE ISLAND</v>
      </c>
      <c r="B1877" s="37">
        <v>2430</v>
      </c>
      <c r="C1877" s="37" t="s">
        <v>2397</v>
      </c>
      <c r="D1877" s="38" t="s">
        <v>800</v>
      </c>
      <c r="E1877" s="39">
        <v>1197.9360001062962</v>
      </c>
      <c r="F1877" s="39">
        <f t="shared" si="94"/>
        <v>1317.7296001169259</v>
      </c>
      <c r="G1877" s="39">
        <f t="shared" si="95"/>
        <v>1557.316800138185</v>
      </c>
      <c r="I1877" s="10"/>
      <c r="J1877" s="10"/>
      <c r="K1877" s="10"/>
      <c r="L1877" s="10"/>
      <c r="M1877" s="10"/>
      <c r="N1877" s="10"/>
      <c r="O1877" s="10"/>
      <c r="P1877" s="10"/>
      <c r="Q1877" s="10"/>
      <c r="R1877" s="10"/>
      <c r="S1877" s="10"/>
      <c r="T1877" s="10"/>
      <c r="BK1877" s="51">
        <v>1961000</v>
      </c>
      <c r="BL1877" s="52">
        <v>2.8176397127728698</v>
      </c>
    </row>
    <row r="1878" spans="1:64" ht="25.5" customHeight="1" thickTop="1" thickBot="1" x14ac:dyDescent="0.25">
      <c r="A1878" s="20" t="str">
        <f t="shared" si="93"/>
        <v>2430CROKI</v>
      </c>
      <c r="B1878" s="20">
        <v>2430</v>
      </c>
      <c r="C1878" s="20" t="s">
        <v>2398</v>
      </c>
      <c r="D1878" s="21" t="s">
        <v>800</v>
      </c>
      <c r="E1878" s="22">
        <v>1197.9360001062962</v>
      </c>
      <c r="F1878" s="22">
        <f t="shared" si="94"/>
        <v>1317.7296001169259</v>
      </c>
      <c r="G1878" s="22">
        <f t="shared" si="95"/>
        <v>1557.316800138185</v>
      </c>
      <c r="I1878" s="10"/>
      <c r="J1878" s="10"/>
      <c r="K1878" s="10"/>
      <c r="L1878" s="10"/>
      <c r="M1878" s="10"/>
      <c r="N1878" s="10"/>
      <c r="O1878" s="10"/>
      <c r="P1878" s="10"/>
      <c r="Q1878" s="10"/>
      <c r="R1878" s="10"/>
      <c r="S1878" s="10"/>
      <c r="T1878" s="10"/>
      <c r="BK1878" s="63">
        <v>1962000</v>
      </c>
      <c r="BL1878" s="64">
        <v>2.8188989489056699</v>
      </c>
    </row>
    <row r="1879" spans="1:64" ht="25.5" customHeight="1" thickTop="1" thickBot="1" x14ac:dyDescent="0.25">
      <c r="A1879" s="20" t="str">
        <f t="shared" si="93"/>
        <v>2430CUNDLETOWN</v>
      </c>
      <c r="B1879" s="37">
        <v>2430</v>
      </c>
      <c r="C1879" s="37" t="s">
        <v>2399</v>
      </c>
      <c r="D1879" s="38" t="s">
        <v>800</v>
      </c>
      <c r="E1879" s="39">
        <v>1197.9360001062962</v>
      </c>
      <c r="F1879" s="39">
        <f t="shared" si="94"/>
        <v>1317.7296001169259</v>
      </c>
      <c r="G1879" s="39">
        <f t="shared" si="95"/>
        <v>1557.316800138185</v>
      </c>
      <c r="I1879" s="10"/>
      <c r="J1879" s="10"/>
      <c r="K1879" s="10"/>
      <c r="L1879" s="10"/>
      <c r="M1879" s="10"/>
      <c r="N1879" s="10"/>
      <c r="O1879" s="10"/>
      <c r="P1879" s="10"/>
      <c r="Q1879" s="10"/>
      <c r="R1879" s="10"/>
      <c r="S1879" s="10"/>
      <c r="T1879" s="10"/>
      <c r="BK1879" s="51">
        <v>1963000</v>
      </c>
      <c r="BL1879" s="52">
        <v>2.82015818503847</v>
      </c>
    </row>
    <row r="1880" spans="1:64" ht="25.5" customHeight="1" thickTop="1" thickBot="1" x14ac:dyDescent="0.25">
      <c r="A1880" s="20" t="str">
        <f t="shared" si="93"/>
        <v>2430DIAMOND BEACH</v>
      </c>
      <c r="B1880" s="20">
        <v>2430</v>
      </c>
      <c r="C1880" s="20" t="s">
        <v>2400</v>
      </c>
      <c r="D1880" s="21" t="s">
        <v>800</v>
      </c>
      <c r="E1880" s="22">
        <v>1197.9360001062962</v>
      </c>
      <c r="F1880" s="22">
        <f t="shared" si="94"/>
        <v>1317.7296001169259</v>
      </c>
      <c r="G1880" s="22">
        <f t="shared" si="95"/>
        <v>1557.316800138185</v>
      </c>
      <c r="I1880" s="10"/>
      <c r="J1880" s="10"/>
      <c r="K1880" s="10"/>
      <c r="L1880" s="10"/>
      <c r="M1880" s="10"/>
      <c r="N1880" s="10"/>
      <c r="O1880" s="10"/>
      <c r="P1880" s="10"/>
      <c r="Q1880" s="10"/>
      <c r="R1880" s="10"/>
      <c r="S1880" s="10"/>
      <c r="T1880" s="10"/>
      <c r="BK1880" s="63">
        <v>1964000</v>
      </c>
      <c r="BL1880" s="64">
        <v>2.8214174211712701</v>
      </c>
    </row>
    <row r="1881" spans="1:64" ht="25.5" customHeight="1" thickTop="1" thickBot="1" x14ac:dyDescent="0.25">
      <c r="A1881" s="20" t="str">
        <f t="shared" si="93"/>
        <v>2430DUMARESQ ISLAND</v>
      </c>
      <c r="B1881" s="37">
        <v>2430</v>
      </c>
      <c r="C1881" s="37" t="s">
        <v>2401</v>
      </c>
      <c r="D1881" s="38" t="s">
        <v>800</v>
      </c>
      <c r="E1881" s="39">
        <v>1197.9360001062962</v>
      </c>
      <c r="F1881" s="39">
        <f t="shared" si="94"/>
        <v>1317.7296001169259</v>
      </c>
      <c r="G1881" s="39">
        <f t="shared" si="95"/>
        <v>1557.316800138185</v>
      </c>
      <c r="I1881" s="10"/>
      <c r="J1881" s="10"/>
      <c r="K1881" s="10"/>
      <c r="L1881" s="10"/>
      <c r="M1881" s="10"/>
      <c r="N1881" s="10"/>
      <c r="O1881" s="10"/>
      <c r="P1881" s="10"/>
      <c r="Q1881" s="10"/>
      <c r="R1881" s="10"/>
      <c r="S1881" s="10"/>
      <c r="T1881" s="10"/>
      <c r="BK1881" s="51">
        <v>1965000</v>
      </c>
      <c r="BL1881" s="52">
        <v>2.8226766573040698</v>
      </c>
    </row>
    <row r="1882" spans="1:64" ht="25.5" customHeight="1" thickTop="1" thickBot="1" x14ac:dyDescent="0.25">
      <c r="A1882" s="20" t="str">
        <f t="shared" si="93"/>
        <v>2430FAILFORD</v>
      </c>
      <c r="B1882" s="20">
        <v>2430</v>
      </c>
      <c r="C1882" s="20" t="s">
        <v>2402</v>
      </c>
      <c r="D1882" s="21" t="s">
        <v>800</v>
      </c>
      <c r="E1882" s="22">
        <v>1197.9360001062962</v>
      </c>
      <c r="F1882" s="22">
        <f t="shared" si="94"/>
        <v>1317.7296001169259</v>
      </c>
      <c r="G1882" s="22">
        <f t="shared" si="95"/>
        <v>1557.316800138185</v>
      </c>
      <c r="I1882" s="10"/>
      <c r="J1882" s="10"/>
      <c r="K1882" s="10"/>
      <c r="L1882" s="10"/>
      <c r="M1882" s="10"/>
      <c r="N1882" s="10"/>
      <c r="O1882" s="10"/>
      <c r="P1882" s="10"/>
      <c r="Q1882" s="10"/>
      <c r="R1882" s="10"/>
      <c r="S1882" s="10"/>
      <c r="T1882" s="10"/>
      <c r="BK1882" s="63">
        <v>1966000</v>
      </c>
      <c r="BL1882" s="64">
        <v>2.8239358934368699</v>
      </c>
    </row>
    <row r="1883" spans="1:64" ht="25.5" customHeight="1" thickTop="1" thickBot="1" x14ac:dyDescent="0.25">
      <c r="A1883" s="20" t="str">
        <f t="shared" si="93"/>
        <v>2430GHINNI GHINNI</v>
      </c>
      <c r="B1883" s="37">
        <v>2430</v>
      </c>
      <c r="C1883" s="37" t="s">
        <v>2403</v>
      </c>
      <c r="D1883" s="38" t="s">
        <v>800</v>
      </c>
      <c r="E1883" s="39">
        <v>1197.9360001062962</v>
      </c>
      <c r="F1883" s="39">
        <f t="shared" si="94"/>
        <v>1317.7296001169259</v>
      </c>
      <c r="G1883" s="39">
        <f t="shared" si="95"/>
        <v>1557.316800138185</v>
      </c>
      <c r="I1883" s="10"/>
      <c r="J1883" s="10"/>
      <c r="K1883" s="10"/>
      <c r="L1883" s="10"/>
      <c r="M1883" s="10"/>
      <c r="N1883" s="10"/>
      <c r="O1883" s="10"/>
      <c r="P1883" s="10"/>
      <c r="Q1883" s="10"/>
      <c r="R1883" s="10"/>
      <c r="S1883" s="10"/>
      <c r="T1883" s="10"/>
      <c r="BK1883" s="51">
        <v>1967000</v>
      </c>
      <c r="BL1883" s="52">
        <v>2.82519512956967</v>
      </c>
    </row>
    <row r="1884" spans="1:64" ht="25.5" customHeight="1" thickTop="1" thickBot="1" x14ac:dyDescent="0.25">
      <c r="A1884" s="20" t="str">
        <f t="shared" si="93"/>
        <v>2430GLENTHORNE</v>
      </c>
      <c r="B1884" s="20">
        <v>2430</v>
      </c>
      <c r="C1884" s="20" t="s">
        <v>2404</v>
      </c>
      <c r="D1884" s="21" t="s">
        <v>800</v>
      </c>
      <c r="E1884" s="22">
        <v>1197.9360001062962</v>
      </c>
      <c r="F1884" s="22">
        <f t="shared" si="94"/>
        <v>1317.7296001169259</v>
      </c>
      <c r="G1884" s="22">
        <f t="shared" si="95"/>
        <v>1557.316800138185</v>
      </c>
      <c r="I1884" s="10"/>
      <c r="J1884" s="10"/>
      <c r="K1884" s="10"/>
      <c r="L1884" s="10"/>
      <c r="M1884" s="10"/>
      <c r="N1884" s="10"/>
      <c r="O1884" s="10"/>
      <c r="P1884" s="10"/>
      <c r="Q1884" s="10"/>
      <c r="R1884" s="10"/>
      <c r="S1884" s="10"/>
      <c r="T1884" s="10"/>
      <c r="BK1884" s="63">
        <v>1968000</v>
      </c>
      <c r="BL1884" s="64">
        <v>2.8264543657024701</v>
      </c>
    </row>
    <row r="1885" spans="1:64" ht="25.5" customHeight="1" thickTop="1" thickBot="1" x14ac:dyDescent="0.25">
      <c r="A1885" s="20" t="str">
        <f t="shared" si="93"/>
        <v>2430HALLIDAYS POINT</v>
      </c>
      <c r="B1885" s="37">
        <v>2430</v>
      </c>
      <c r="C1885" s="37" t="s">
        <v>2405</v>
      </c>
      <c r="D1885" s="38" t="s">
        <v>800</v>
      </c>
      <c r="E1885" s="39">
        <v>1197.9360001062962</v>
      </c>
      <c r="F1885" s="39">
        <f t="shared" si="94"/>
        <v>1317.7296001169259</v>
      </c>
      <c r="G1885" s="39">
        <f t="shared" si="95"/>
        <v>1557.316800138185</v>
      </c>
      <c r="I1885" s="10"/>
      <c r="J1885" s="10"/>
      <c r="K1885" s="10"/>
      <c r="L1885" s="10"/>
      <c r="M1885" s="10"/>
      <c r="N1885" s="10"/>
      <c r="O1885" s="10"/>
      <c r="P1885" s="10"/>
      <c r="Q1885" s="10"/>
      <c r="R1885" s="10"/>
      <c r="S1885" s="10"/>
      <c r="T1885" s="10"/>
      <c r="BK1885" s="51">
        <v>1969000</v>
      </c>
      <c r="BL1885" s="52">
        <v>2.8277136018352702</v>
      </c>
    </row>
    <row r="1886" spans="1:64" ht="25.5" customHeight="1" thickTop="1" thickBot="1" x14ac:dyDescent="0.25">
      <c r="A1886" s="20" t="str">
        <f t="shared" si="93"/>
        <v>2430HILLVILLE</v>
      </c>
      <c r="B1886" s="20">
        <v>2430</v>
      </c>
      <c r="C1886" s="20" t="s">
        <v>2406</v>
      </c>
      <c r="D1886" s="21" t="s">
        <v>800</v>
      </c>
      <c r="E1886" s="22">
        <v>1197.9360001062962</v>
      </c>
      <c r="F1886" s="22">
        <f t="shared" si="94"/>
        <v>1317.7296001169259</v>
      </c>
      <c r="G1886" s="22">
        <f t="shared" si="95"/>
        <v>1557.316800138185</v>
      </c>
      <c r="I1886" s="10"/>
      <c r="J1886" s="10"/>
      <c r="K1886" s="10"/>
      <c r="L1886" s="10"/>
      <c r="M1886" s="10"/>
      <c r="N1886" s="10"/>
      <c r="O1886" s="10"/>
      <c r="P1886" s="10"/>
      <c r="Q1886" s="10"/>
      <c r="R1886" s="10"/>
      <c r="S1886" s="10"/>
      <c r="T1886" s="10"/>
      <c r="BK1886" s="63">
        <v>1970000</v>
      </c>
      <c r="BL1886" s="64">
        <v>2.8289728379680699</v>
      </c>
    </row>
    <row r="1887" spans="1:64" ht="25.5" customHeight="1" thickTop="1" thickBot="1" x14ac:dyDescent="0.25">
      <c r="A1887" s="20" t="str">
        <f t="shared" si="93"/>
        <v>2430JONES ISLAND</v>
      </c>
      <c r="B1887" s="37">
        <v>2430</v>
      </c>
      <c r="C1887" s="37" t="s">
        <v>2407</v>
      </c>
      <c r="D1887" s="38" t="s">
        <v>800</v>
      </c>
      <c r="E1887" s="39">
        <v>1197.9360001062962</v>
      </c>
      <c r="F1887" s="39">
        <f t="shared" si="94"/>
        <v>1317.7296001169259</v>
      </c>
      <c r="G1887" s="39">
        <f t="shared" si="95"/>
        <v>1557.316800138185</v>
      </c>
      <c r="I1887" s="10"/>
      <c r="J1887" s="10"/>
      <c r="K1887" s="10"/>
      <c r="L1887" s="10"/>
      <c r="M1887" s="10"/>
      <c r="N1887" s="10"/>
      <c r="O1887" s="10"/>
      <c r="P1887" s="10"/>
      <c r="Q1887" s="10"/>
      <c r="R1887" s="10"/>
      <c r="S1887" s="10"/>
      <c r="T1887" s="10"/>
      <c r="BK1887" s="51">
        <v>1971000</v>
      </c>
      <c r="BL1887" s="52">
        <v>2.83023207410087</v>
      </c>
    </row>
    <row r="1888" spans="1:64" ht="25.5" customHeight="1" thickTop="1" thickBot="1" x14ac:dyDescent="0.25">
      <c r="A1888" s="20" t="str">
        <f t="shared" si="93"/>
        <v>2430KIWARRAK</v>
      </c>
      <c r="B1888" s="20">
        <v>2430</v>
      </c>
      <c r="C1888" s="20" t="s">
        <v>2408</v>
      </c>
      <c r="D1888" s="21" t="s">
        <v>800</v>
      </c>
      <c r="E1888" s="22">
        <v>1197.9360001062962</v>
      </c>
      <c r="F1888" s="22">
        <f t="shared" si="94"/>
        <v>1317.7296001169259</v>
      </c>
      <c r="G1888" s="22">
        <f t="shared" si="95"/>
        <v>1557.316800138185</v>
      </c>
      <c r="I1888" s="10"/>
      <c r="J1888" s="10"/>
      <c r="K1888" s="10"/>
      <c r="L1888" s="10"/>
      <c r="M1888" s="10"/>
      <c r="N1888" s="10"/>
      <c r="O1888" s="10"/>
      <c r="P1888" s="10"/>
      <c r="Q1888" s="10"/>
      <c r="R1888" s="10"/>
      <c r="S1888" s="10"/>
      <c r="T1888" s="10"/>
      <c r="BK1888" s="63">
        <v>1972000</v>
      </c>
      <c r="BL1888" s="64">
        <v>2.8314913102336701</v>
      </c>
    </row>
    <row r="1889" spans="1:64" ht="25.5" customHeight="1" thickTop="1" thickBot="1" x14ac:dyDescent="0.25">
      <c r="A1889" s="20" t="str">
        <f t="shared" si="93"/>
        <v>2430KOORAINGHAT</v>
      </c>
      <c r="B1889" s="37">
        <v>2430</v>
      </c>
      <c r="C1889" s="37" t="s">
        <v>2409</v>
      </c>
      <c r="D1889" s="38" t="s">
        <v>800</v>
      </c>
      <c r="E1889" s="39">
        <v>1197.9360001062962</v>
      </c>
      <c r="F1889" s="39">
        <f t="shared" si="94"/>
        <v>1317.7296001169259</v>
      </c>
      <c r="G1889" s="39">
        <f t="shared" si="95"/>
        <v>1557.316800138185</v>
      </c>
      <c r="I1889" s="10"/>
      <c r="J1889" s="10"/>
      <c r="K1889" s="10"/>
      <c r="L1889" s="10"/>
      <c r="M1889" s="10"/>
      <c r="N1889" s="10"/>
      <c r="O1889" s="10"/>
      <c r="P1889" s="10"/>
      <c r="Q1889" s="10"/>
      <c r="R1889" s="10"/>
      <c r="S1889" s="10"/>
      <c r="T1889" s="10"/>
      <c r="BK1889" s="51">
        <v>1973000</v>
      </c>
      <c r="BL1889" s="52">
        <v>2.8327505463664702</v>
      </c>
    </row>
    <row r="1890" spans="1:64" ht="25.5" customHeight="1" thickTop="1" thickBot="1" x14ac:dyDescent="0.25">
      <c r="A1890" s="20" t="str">
        <f t="shared" si="93"/>
        <v>2430KUNDLE KUNDLE</v>
      </c>
      <c r="B1890" s="20">
        <v>2430</v>
      </c>
      <c r="C1890" s="20" t="s">
        <v>2410</v>
      </c>
      <c r="D1890" s="21" t="s">
        <v>800</v>
      </c>
      <c r="E1890" s="22">
        <v>1197.9360001062962</v>
      </c>
      <c r="F1890" s="22">
        <f t="shared" si="94"/>
        <v>1317.7296001169259</v>
      </c>
      <c r="G1890" s="22">
        <f t="shared" si="95"/>
        <v>1557.316800138185</v>
      </c>
      <c r="I1890" s="10"/>
      <c r="J1890" s="10"/>
      <c r="K1890" s="10"/>
      <c r="L1890" s="10"/>
      <c r="M1890" s="10"/>
      <c r="N1890" s="10"/>
      <c r="O1890" s="10"/>
      <c r="P1890" s="10"/>
      <c r="Q1890" s="10"/>
      <c r="R1890" s="10"/>
      <c r="S1890" s="10"/>
      <c r="T1890" s="10"/>
      <c r="BK1890" s="63">
        <v>1974000</v>
      </c>
      <c r="BL1890" s="64">
        <v>2.8340097824992698</v>
      </c>
    </row>
    <row r="1891" spans="1:64" ht="25.5" customHeight="1" thickTop="1" thickBot="1" x14ac:dyDescent="0.25">
      <c r="A1891" s="20" t="str">
        <f t="shared" si="93"/>
        <v>2430LANSDOWNE</v>
      </c>
      <c r="B1891" s="37">
        <v>2430</v>
      </c>
      <c r="C1891" s="37" t="s">
        <v>641</v>
      </c>
      <c r="D1891" s="38" t="s">
        <v>800</v>
      </c>
      <c r="E1891" s="39">
        <v>1197.9360001062962</v>
      </c>
      <c r="F1891" s="39">
        <f t="shared" si="94"/>
        <v>1317.7296001169259</v>
      </c>
      <c r="G1891" s="39">
        <f t="shared" si="95"/>
        <v>1557.316800138185</v>
      </c>
      <c r="I1891" s="10"/>
      <c r="J1891" s="10"/>
      <c r="K1891" s="10"/>
      <c r="L1891" s="10"/>
      <c r="M1891" s="10"/>
      <c r="N1891" s="10"/>
      <c r="O1891" s="10"/>
      <c r="P1891" s="10"/>
      <c r="Q1891" s="10"/>
      <c r="R1891" s="10"/>
      <c r="S1891" s="10"/>
      <c r="T1891" s="10"/>
      <c r="BK1891" s="51">
        <v>1975000</v>
      </c>
      <c r="BL1891" s="52">
        <v>2.8352690186320699</v>
      </c>
    </row>
    <row r="1892" spans="1:64" ht="25.5" customHeight="1" thickTop="1" thickBot="1" x14ac:dyDescent="0.25">
      <c r="A1892" s="20" t="str">
        <f t="shared" si="93"/>
        <v>2430LANSDOWNE FOREST</v>
      </c>
      <c r="B1892" s="20">
        <v>2430</v>
      </c>
      <c r="C1892" s="20" t="s">
        <v>2411</v>
      </c>
      <c r="D1892" s="21" t="s">
        <v>800</v>
      </c>
      <c r="E1892" s="22">
        <v>1197.9360001062962</v>
      </c>
      <c r="F1892" s="22">
        <f t="shared" si="94"/>
        <v>1317.7296001169259</v>
      </c>
      <c r="G1892" s="22">
        <f t="shared" si="95"/>
        <v>1557.316800138185</v>
      </c>
      <c r="I1892" s="10"/>
      <c r="J1892" s="10"/>
      <c r="K1892" s="10"/>
      <c r="L1892" s="10"/>
      <c r="M1892" s="10"/>
      <c r="N1892" s="10"/>
      <c r="O1892" s="10"/>
      <c r="P1892" s="10"/>
      <c r="Q1892" s="10"/>
      <c r="R1892" s="10"/>
      <c r="S1892" s="10"/>
      <c r="T1892" s="10"/>
      <c r="BK1892" s="63">
        <v>1976000</v>
      </c>
      <c r="BL1892" s="64">
        <v>2.83652825476487</v>
      </c>
    </row>
    <row r="1893" spans="1:64" ht="25.5" customHeight="1" thickTop="1" thickBot="1" x14ac:dyDescent="0.25">
      <c r="A1893" s="20" t="str">
        <f t="shared" si="93"/>
        <v>2430MANNING POINT</v>
      </c>
      <c r="B1893" s="37">
        <v>2430</v>
      </c>
      <c r="C1893" s="37" t="s">
        <v>2412</v>
      </c>
      <c r="D1893" s="38" t="s">
        <v>800</v>
      </c>
      <c r="E1893" s="39">
        <v>1197.9360001062962</v>
      </c>
      <c r="F1893" s="39">
        <f t="shared" si="94"/>
        <v>1317.7296001169259</v>
      </c>
      <c r="G1893" s="39">
        <f t="shared" si="95"/>
        <v>1557.316800138185</v>
      </c>
      <c r="I1893" s="10"/>
      <c r="J1893" s="10"/>
      <c r="K1893" s="10"/>
      <c r="L1893" s="10"/>
      <c r="M1893" s="10"/>
      <c r="N1893" s="10"/>
      <c r="O1893" s="10"/>
      <c r="P1893" s="10"/>
      <c r="Q1893" s="10"/>
      <c r="R1893" s="10"/>
      <c r="S1893" s="10"/>
      <c r="T1893" s="10"/>
      <c r="BK1893" s="51">
        <v>1977000</v>
      </c>
      <c r="BL1893" s="52">
        <v>2.8377874908976701</v>
      </c>
    </row>
    <row r="1894" spans="1:64" ht="25.5" customHeight="1" thickTop="1" thickBot="1" x14ac:dyDescent="0.25">
      <c r="A1894" s="20" t="str">
        <f t="shared" si="93"/>
        <v>2430MELINGA</v>
      </c>
      <c r="B1894" s="20">
        <v>2430</v>
      </c>
      <c r="C1894" s="20" t="s">
        <v>2413</v>
      </c>
      <c r="D1894" s="21" t="s">
        <v>800</v>
      </c>
      <c r="E1894" s="22">
        <v>1197.9360001062962</v>
      </c>
      <c r="F1894" s="22">
        <f t="shared" si="94"/>
        <v>1317.7296001169259</v>
      </c>
      <c r="G1894" s="22">
        <f t="shared" si="95"/>
        <v>1557.316800138185</v>
      </c>
      <c r="I1894" s="10"/>
      <c r="J1894" s="10"/>
      <c r="K1894" s="10"/>
      <c r="L1894" s="10"/>
      <c r="M1894" s="10"/>
      <c r="N1894" s="10"/>
      <c r="O1894" s="10"/>
      <c r="P1894" s="10"/>
      <c r="Q1894" s="10"/>
      <c r="R1894" s="10"/>
      <c r="S1894" s="10"/>
      <c r="T1894" s="10"/>
      <c r="BK1894" s="63">
        <v>1978000</v>
      </c>
      <c r="BL1894" s="64">
        <v>2.8390467270304698</v>
      </c>
    </row>
    <row r="1895" spans="1:64" ht="25.5" customHeight="1" thickTop="1" thickBot="1" x14ac:dyDescent="0.25">
      <c r="A1895" s="20" t="str">
        <f t="shared" si="93"/>
        <v>2430MITCHELLS ISLAND</v>
      </c>
      <c r="B1895" s="37">
        <v>2430</v>
      </c>
      <c r="C1895" s="37" t="s">
        <v>2414</v>
      </c>
      <c r="D1895" s="38" t="s">
        <v>800</v>
      </c>
      <c r="E1895" s="39">
        <v>1197.9360001062962</v>
      </c>
      <c r="F1895" s="39">
        <f t="shared" si="94"/>
        <v>1317.7296001169259</v>
      </c>
      <c r="G1895" s="39">
        <f t="shared" si="95"/>
        <v>1557.316800138185</v>
      </c>
      <c r="I1895" s="10"/>
      <c r="J1895" s="10"/>
      <c r="K1895" s="10"/>
      <c r="L1895" s="10"/>
      <c r="M1895" s="10"/>
      <c r="N1895" s="10"/>
      <c r="O1895" s="10"/>
      <c r="P1895" s="10"/>
      <c r="Q1895" s="10"/>
      <c r="R1895" s="10"/>
      <c r="S1895" s="10"/>
      <c r="T1895" s="10"/>
      <c r="BK1895" s="51">
        <v>1979000</v>
      </c>
      <c r="BL1895" s="52">
        <v>2.8403059631632699</v>
      </c>
    </row>
    <row r="1896" spans="1:64" ht="25.5" customHeight="1" thickTop="1" thickBot="1" x14ac:dyDescent="0.25">
      <c r="A1896" s="20" t="str">
        <f t="shared" si="93"/>
        <v>2430MONDROOK</v>
      </c>
      <c r="B1896" s="20">
        <v>2430</v>
      </c>
      <c r="C1896" s="20" t="s">
        <v>2415</v>
      </c>
      <c r="D1896" s="21" t="s">
        <v>800</v>
      </c>
      <c r="E1896" s="22">
        <v>1197.9360001062962</v>
      </c>
      <c r="F1896" s="22">
        <f t="shared" si="94"/>
        <v>1317.7296001169259</v>
      </c>
      <c r="G1896" s="22">
        <f t="shared" si="95"/>
        <v>1557.316800138185</v>
      </c>
      <c r="I1896" s="10"/>
      <c r="J1896" s="10"/>
      <c r="K1896" s="10"/>
      <c r="L1896" s="10"/>
      <c r="M1896" s="10"/>
      <c r="N1896" s="10"/>
      <c r="O1896" s="10"/>
      <c r="P1896" s="10"/>
      <c r="Q1896" s="10"/>
      <c r="R1896" s="10"/>
      <c r="S1896" s="10"/>
      <c r="T1896" s="10"/>
      <c r="BK1896" s="63">
        <v>1980000</v>
      </c>
      <c r="BL1896" s="64">
        <v>2.84156519929607</v>
      </c>
    </row>
    <row r="1897" spans="1:64" ht="25.5" customHeight="1" thickTop="1" thickBot="1" x14ac:dyDescent="0.25">
      <c r="A1897" s="20" t="str">
        <f t="shared" si="93"/>
        <v>2430OLD BAR</v>
      </c>
      <c r="B1897" s="37">
        <v>2430</v>
      </c>
      <c r="C1897" s="37" t="s">
        <v>2416</v>
      </c>
      <c r="D1897" s="38" t="s">
        <v>800</v>
      </c>
      <c r="E1897" s="39">
        <v>1197.9360001062962</v>
      </c>
      <c r="F1897" s="39">
        <f t="shared" si="94"/>
        <v>1317.7296001169259</v>
      </c>
      <c r="G1897" s="39">
        <f t="shared" si="95"/>
        <v>1557.316800138185</v>
      </c>
      <c r="I1897" s="10"/>
      <c r="J1897" s="10"/>
      <c r="K1897" s="10"/>
      <c r="L1897" s="10"/>
      <c r="M1897" s="10"/>
      <c r="N1897" s="10"/>
      <c r="O1897" s="10"/>
      <c r="P1897" s="10"/>
      <c r="Q1897" s="10"/>
      <c r="R1897" s="10"/>
      <c r="S1897" s="10"/>
      <c r="T1897" s="10"/>
      <c r="BK1897" s="51">
        <v>1981000</v>
      </c>
      <c r="BL1897" s="52">
        <v>2.8428244354288701</v>
      </c>
    </row>
    <row r="1898" spans="1:64" ht="25.5" customHeight="1" thickTop="1" thickBot="1" x14ac:dyDescent="0.25">
      <c r="A1898" s="20" t="str">
        <f t="shared" si="93"/>
        <v>2430OXLEY ISLAND</v>
      </c>
      <c r="B1898" s="20">
        <v>2430</v>
      </c>
      <c r="C1898" s="20" t="s">
        <v>2417</v>
      </c>
      <c r="D1898" s="21" t="s">
        <v>800</v>
      </c>
      <c r="E1898" s="22">
        <v>1197.9360001062962</v>
      </c>
      <c r="F1898" s="22">
        <f t="shared" si="94"/>
        <v>1317.7296001169259</v>
      </c>
      <c r="G1898" s="22">
        <f t="shared" si="95"/>
        <v>1557.316800138185</v>
      </c>
      <c r="I1898" s="10"/>
      <c r="J1898" s="10"/>
      <c r="K1898" s="10"/>
      <c r="L1898" s="10"/>
      <c r="M1898" s="10"/>
      <c r="N1898" s="10"/>
      <c r="O1898" s="10"/>
      <c r="P1898" s="10"/>
      <c r="Q1898" s="10"/>
      <c r="R1898" s="10"/>
      <c r="S1898" s="10"/>
      <c r="T1898" s="10"/>
      <c r="BK1898" s="63">
        <v>1982000</v>
      </c>
      <c r="BL1898" s="64">
        <v>2.8440836715616702</v>
      </c>
    </row>
    <row r="1899" spans="1:64" ht="25.5" customHeight="1" thickTop="1" thickBot="1" x14ac:dyDescent="0.25">
      <c r="A1899" s="20" t="str">
        <f t="shared" si="93"/>
        <v>2430PAMPOOLAH</v>
      </c>
      <c r="B1899" s="37">
        <v>2430</v>
      </c>
      <c r="C1899" s="37" t="s">
        <v>2418</v>
      </c>
      <c r="D1899" s="38" t="s">
        <v>800</v>
      </c>
      <c r="E1899" s="39">
        <v>1197.9360001062962</v>
      </c>
      <c r="F1899" s="39">
        <f t="shared" si="94"/>
        <v>1317.7296001169259</v>
      </c>
      <c r="G1899" s="39">
        <f t="shared" si="95"/>
        <v>1557.316800138185</v>
      </c>
      <c r="I1899" s="10"/>
      <c r="J1899" s="10"/>
      <c r="K1899" s="10"/>
      <c r="L1899" s="10"/>
      <c r="M1899" s="10"/>
      <c r="N1899" s="10"/>
      <c r="O1899" s="10"/>
      <c r="P1899" s="10"/>
      <c r="Q1899" s="10"/>
      <c r="R1899" s="10"/>
      <c r="S1899" s="10"/>
      <c r="T1899" s="10"/>
      <c r="BK1899" s="51">
        <v>1983000</v>
      </c>
      <c r="BL1899" s="52">
        <v>2.8453429076944698</v>
      </c>
    </row>
    <row r="1900" spans="1:64" ht="25.5" customHeight="1" thickTop="1" thickBot="1" x14ac:dyDescent="0.25">
      <c r="A1900" s="20" t="str">
        <f t="shared" si="93"/>
        <v>2430POSSUM BRUSH</v>
      </c>
      <c r="B1900" s="20">
        <v>2430</v>
      </c>
      <c r="C1900" s="20" t="s">
        <v>2419</v>
      </c>
      <c r="D1900" s="21" t="s">
        <v>800</v>
      </c>
      <c r="E1900" s="22">
        <v>1197.9360001062962</v>
      </c>
      <c r="F1900" s="22">
        <f t="shared" si="94"/>
        <v>1317.7296001169259</v>
      </c>
      <c r="G1900" s="22">
        <f t="shared" si="95"/>
        <v>1557.316800138185</v>
      </c>
      <c r="I1900" s="10"/>
      <c r="J1900" s="10"/>
      <c r="K1900" s="10"/>
      <c r="L1900" s="10"/>
      <c r="M1900" s="10"/>
      <c r="N1900" s="10"/>
      <c r="O1900" s="10"/>
      <c r="P1900" s="10"/>
      <c r="Q1900" s="10"/>
      <c r="R1900" s="10"/>
      <c r="S1900" s="10"/>
      <c r="T1900" s="10"/>
      <c r="BK1900" s="63">
        <v>1984000</v>
      </c>
      <c r="BL1900" s="64">
        <v>2.8466021438272699</v>
      </c>
    </row>
    <row r="1901" spans="1:64" ht="25.5" customHeight="1" thickTop="1" thickBot="1" x14ac:dyDescent="0.25">
      <c r="A1901" s="20" t="str">
        <f t="shared" si="93"/>
        <v>2430PURFLEET</v>
      </c>
      <c r="B1901" s="37">
        <v>2430</v>
      </c>
      <c r="C1901" s="37" t="s">
        <v>2420</v>
      </c>
      <c r="D1901" s="38" t="s">
        <v>800</v>
      </c>
      <c r="E1901" s="39">
        <v>1197.9360001062962</v>
      </c>
      <c r="F1901" s="39">
        <f t="shared" si="94"/>
        <v>1317.7296001169259</v>
      </c>
      <c r="G1901" s="39">
        <f t="shared" si="95"/>
        <v>1557.316800138185</v>
      </c>
      <c r="I1901" s="10"/>
      <c r="J1901" s="10"/>
      <c r="K1901" s="10"/>
      <c r="L1901" s="10"/>
      <c r="M1901" s="10"/>
      <c r="N1901" s="10"/>
      <c r="O1901" s="10"/>
      <c r="P1901" s="10"/>
      <c r="Q1901" s="10"/>
      <c r="R1901" s="10"/>
      <c r="S1901" s="10"/>
      <c r="T1901" s="10"/>
      <c r="BK1901" s="51">
        <v>1985000</v>
      </c>
      <c r="BL1901" s="52">
        <v>2.84786137996007</v>
      </c>
    </row>
    <row r="1902" spans="1:64" ht="25.5" customHeight="1" thickTop="1" thickBot="1" x14ac:dyDescent="0.25">
      <c r="A1902" s="20" t="str">
        <f t="shared" si="93"/>
        <v>2430RAINBOW FLAT</v>
      </c>
      <c r="B1902" s="20">
        <v>2430</v>
      </c>
      <c r="C1902" s="20" t="s">
        <v>2421</v>
      </c>
      <c r="D1902" s="21" t="s">
        <v>800</v>
      </c>
      <c r="E1902" s="22">
        <v>1197.9360001062962</v>
      </c>
      <c r="F1902" s="22">
        <f t="shared" si="94"/>
        <v>1317.7296001169259</v>
      </c>
      <c r="G1902" s="22">
        <f t="shared" si="95"/>
        <v>1557.316800138185</v>
      </c>
      <c r="I1902" s="10"/>
      <c r="J1902" s="10"/>
      <c r="K1902" s="10"/>
      <c r="L1902" s="10"/>
      <c r="M1902" s="10"/>
      <c r="N1902" s="10"/>
      <c r="O1902" s="10"/>
      <c r="P1902" s="10"/>
      <c r="Q1902" s="10"/>
      <c r="R1902" s="10"/>
      <c r="S1902" s="10"/>
      <c r="T1902" s="10"/>
      <c r="BK1902" s="63">
        <v>1986000</v>
      </c>
      <c r="BL1902" s="64">
        <v>2.8491206160928702</v>
      </c>
    </row>
    <row r="1903" spans="1:64" ht="25.5" customHeight="1" thickTop="1" thickBot="1" x14ac:dyDescent="0.25">
      <c r="A1903" s="20" t="str">
        <f t="shared" si="93"/>
        <v>2430RED HEAD</v>
      </c>
      <c r="B1903" s="37">
        <v>2430</v>
      </c>
      <c r="C1903" s="37" t="s">
        <v>2422</v>
      </c>
      <c r="D1903" s="38" t="s">
        <v>800</v>
      </c>
      <c r="E1903" s="39">
        <v>1197.9360001062962</v>
      </c>
      <c r="F1903" s="39">
        <f t="shared" si="94"/>
        <v>1317.7296001169259</v>
      </c>
      <c r="G1903" s="39">
        <f t="shared" si="95"/>
        <v>1557.316800138185</v>
      </c>
      <c r="I1903" s="10"/>
      <c r="J1903" s="10"/>
      <c r="K1903" s="10"/>
      <c r="L1903" s="10"/>
      <c r="M1903" s="10"/>
      <c r="N1903" s="10"/>
      <c r="O1903" s="10"/>
      <c r="P1903" s="10"/>
      <c r="Q1903" s="10"/>
      <c r="R1903" s="10"/>
      <c r="S1903" s="10"/>
      <c r="T1903" s="10"/>
      <c r="BK1903" s="51">
        <v>1987000</v>
      </c>
      <c r="BL1903" s="52">
        <v>2.8503798522256698</v>
      </c>
    </row>
    <row r="1904" spans="1:64" ht="25.5" customHeight="1" thickTop="1" thickBot="1" x14ac:dyDescent="0.25">
      <c r="A1904" s="20" t="str">
        <f t="shared" si="93"/>
        <v>2430SALTWATER</v>
      </c>
      <c r="B1904" s="20">
        <v>2430</v>
      </c>
      <c r="C1904" s="20" t="s">
        <v>2423</v>
      </c>
      <c r="D1904" s="21" t="s">
        <v>800</v>
      </c>
      <c r="E1904" s="22">
        <v>1197.9360001062962</v>
      </c>
      <c r="F1904" s="22">
        <f t="shared" si="94"/>
        <v>1317.7296001169259</v>
      </c>
      <c r="G1904" s="22">
        <f t="shared" si="95"/>
        <v>1557.316800138185</v>
      </c>
      <c r="I1904" s="10"/>
      <c r="J1904" s="10"/>
      <c r="K1904" s="10"/>
      <c r="L1904" s="10"/>
      <c r="M1904" s="10"/>
      <c r="N1904" s="10"/>
      <c r="O1904" s="10"/>
      <c r="P1904" s="10"/>
      <c r="Q1904" s="10"/>
      <c r="R1904" s="10"/>
      <c r="S1904" s="10"/>
      <c r="T1904" s="10"/>
      <c r="BK1904" s="63">
        <v>1988000</v>
      </c>
      <c r="BL1904" s="64">
        <v>2.8516390883584699</v>
      </c>
    </row>
    <row r="1905" spans="1:64" ht="25.5" customHeight="1" thickTop="1" thickBot="1" x14ac:dyDescent="0.25">
      <c r="A1905" s="20" t="str">
        <f t="shared" si="93"/>
        <v>2430TALLWOODS VILLAGE</v>
      </c>
      <c r="B1905" s="37">
        <v>2430</v>
      </c>
      <c r="C1905" s="37" t="s">
        <v>2424</v>
      </c>
      <c r="D1905" s="38" t="s">
        <v>800</v>
      </c>
      <c r="E1905" s="39">
        <v>1197.9360001062962</v>
      </c>
      <c r="F1905" s="39">
        <f t="shared" si="94"/>
        <v>1317.7296001169259</v>
      </c>
      <c r="G1905" s="39">
        <f t="shared" si="95"/>
        <v>1557.316800138185</v>
      </c>
      <c r="I1905" s="10"/>
      <c r="J1905" s="10"/>
      <c r="K1905" s="10"/>
      <c r="L1905" s="10"/>
      <c r="M1905" s="10"/>
      <c r="N1905" s="10"/>
      <c r="O1905" s="10"/>
      <c r="P1905" s="10"/>
      <c r="Q1905" s="10"/>
      <c r="R1905" s="10"/>
      <c r="S1905" s="10"/>
      <c r="T1905" s="10"/>
      <c r="BK1905" s="51">
        <v>1989000</v>
      </c>
      <c r="BL1905" s="52">
        <v>2.85289832449127</v>
      </c>
    </row>
    <row r="1906" spans="1:64" ht="25.5" customHeight="1" thickTop="1" thickBot="1" x14ac:dyDescent="0.25">
      <c r="A1906" s="20" t="str">
        <f t="shared" si="93"/>
        <v>2430TAREE</v>
      </c>
      <c r="B1906" s="20">
        <v>2430</v>
      </c>
      <c r="C1906" s="20" t="s">
        <v>2425</v>
      </c>
      <c r="D1906" s="21" t="s">
        <v>800</v>
      </c>
      <c r="E1906" s="22">
        <v>1197.9360001062962</v>
      </c>
      <c r="F1906" s="22">
        <f t="shared" si="94"/>
        <v>1317.7296001169259</v>
      </c>
      <c r="G1906" s="22">
        <f t="shared" si="95"/>
        <v>1557.316800138185</v>
      </c>
      <c r="I1906" s="10"/>
      <c r="J1906" s="10"/>
      <c r="K1906" s="10"/>
      <c r="L1906" s="10"/>
      <c r="M1906" s="10"/>
      <c r="N1906" s="10"/>
      <c r="O1906" s="10"/>
      <c r="P1906" s="10"/>
      <c r="Q1906" s="10"/>
      <c r="R1906" s="10"/>
      <c r="S1906" s="10"/>
      <c r="T1906" s="10"/>
      <c r="BK1906" s="63">
        <v>1990000</v>
      </c>
      <c r="BL1906" s="64">
        <v>2.8541575606240701</v>
      </c>
    </row>
    <row r="1907" spans="1:64" ht="25.5" customHeight="1" thickTop="1" thickBot="1" x14ac:dyDescent="0.25">
      <c r="A1907" s="20" t="str">
        <f t="shared" si="93"/>
        <v>2430TAREE SOUTH</v>
      </c>
      <c r="B1907" s="37">
        <v>2430</v>
      </c>
      <c r="C1907" s="37" t="s">
        <v>2426</v>
      </c>
      <c r="D1907" s="38" t="s">
        <v>800</v>
      </c>
      <c r="E1907" s="39">
        <v>1197.9360001062962</v>
      </c>
      <c r="F1907" s="39">
        <f t="shared" si="94"/>
        <v>1317.7296001169259</v>
      </c>
      <c r="G1907" s="39">
        <f t="shared" si="95"/>
        <v>1557.316800138185</v>
      </c>
      <c r="I1907" s="10"/>
      <c r="J1907" s="10"/>
      <c r="K1907" s="10"/>
      <c r="L1907" s="10"/>
      <c r="M1907" s="10"/>
      <c r="N1907" s="10"/>
      <c r="O1907" s="10"/>
      <c r="P1907" s="10"/>
      <c r="Q1907" s="10"/>
      <c r="R1907" s="10"/>
      <c r="S1907" s="10"/>
      <c r="T1907" s="10"/>
      <c r="BK1907" s="51">
        <v>1991000</v>
      </c>
      <c r="BL1907" s="52">
        <v>2.8554167967568702</v>
      </c>
    </row>
    <row r="1908" spans="1:64" ht="25.5" customHeight="1" thickTop="1" thickBot="1" x14ac:dyDescent="0.25">
      <c r="A1908" s="20" t="str">
        <f t="shared" si="93"/>
        <v>2430TINONEE</v>
      </c>
      <c r="B1908" s="20">
        <v>2430</v>
      </c>
      <c r="C1908" s="20" t="s">
        <v>2427</v>
      </c>
      <c r="D1908" s="21" t="s">
        <v>800</v>
      </c>
      <c r="E1908" s="22">
        <v>1197.9360001062962</v>
      </c>
      <c r="F1908" s="22">
        <f t="shared" si="94"/>
        <v>1317.7296001169259</v>
      </c>
      <c r="G1908" s="22">
        <f t="shared" si="95"/>
        <v>1557.316800138185</v>
      </c>
      <c r="I1908" s="10"/>
      <c r="J1908" s="10"/>
      <c r="K1908" s="10"/>
      <c r="L1908" s="10"/>
      <c r="M1908" s="10"/>
      <c r="N1908" s="10"/>
      <c r="O1908" s="10"/>
      <c r="P1908" s="10"/>
      <c r="Q1908" s="10"/>
      <c r="R1908" s="10"/>
      <c r="S1908" s="10"/>
      <c r="T1908" s="10"/>
      <c r="BK1908" s="63">
        <v>1992000</v>
      </c>
      <c r="BL1908" s="64">
        <v>2.8566760328896699</v>
      </c>
    </row>
    <row r="1909" spans="1:64" ht="25.5" customHeight="1" thickTop="1" thickBot="1" x14ac:dyDescent="0.25">
      <c r="A1909" s="20" t="str">
        <f t="shared" si="93"/>
        <v>2430UPPER LANSDOWNE</v>
      </c>
      <c r="B1909" s="37">
        <v>2430</v>
      </c>
      <c r="C1909" s="37" t="s">
        <v>2428</v>
      </c>
      <c r="D1909" s="38" t="s">
        <v>800</v>
      </c>
      <c r="E1909" s="39">
        <v>1197.9360001062962</v>
      </c>
      <c r="F1909" s="39">
        <f t="shared" si="94"/>
        <v>1317.7296001169259</v>
      </c>
      <c r="G1909" s="39">
        <f t="shared" si="95"/>
        <v>1557.316800138185</v>
      </c>
      <c r="I1909" s="10"/>
      <c r="J1909" s="10"/>
      <c r="K1909" s="10"/>
      <c r="L1909" s="10"/>
      <c r="M1909" s="10"/>
      <c r="N1909" s="10"/>
      <c r="O1909" s="10"/>
      <c r="P1909" s="10"/>
      <c r="Q1909" s="10"/>
      <c r="R1909" s="10"/>
      <c r="S1909" s="10"/>
      <c r="T1909" s="10"/>
      <c r="BK1909" s="51">
        <v>1993000</v>
      </c>
      <c r="BL1909" s="52">
        <v>2.85793526902247</v>
      </c>
    </row>
    <row r="1910" spans="1:64" ht="25.5" customHeight="1" thickTop="1" thickBot="1" x14ac:dyDescent="0.25">
      <c r="A1910" s="20" t="str">
        <f t="shared" si="93"/>
        <v>2430WALLABI POINT</v>
      </c>
      <c r="B1910" s="20">
        <v>2430</v>
      </c>
      <c r="C1910" s="20" t="s">
        <v>2429</v>
      </c>
      <c r="D1910" s="21" t="s">
        <v>800</v>
      </c>
      <c r="E1910" s="22">
        <v>1197.9360001062962</v>
      </c>
      <c r="F1910" s="22">
        <f t="shared" si="94"/>
        <v>1317.7296001169259</v>
      </c>
      <c r="G1910" s="22">
        <f t="shared" si="95"/>
        <v>1557.316800138185</v>
      </c>
      <c r="I1910" s="10"/>
      <c r="J1910" s="10"/>
      <c r="K1910" s="10"/>
      <c r="L1910" s="10"/>
      <c r="M1910" s="10"/>
      <c r="N1910" s="10"/>
      <c r="O1910" s="10"/>
      <c r="P1910" s="10"/>
      <c r="Q1910" s="10"/>
      <c r="R1910" s="10"/>
      <c r="S1910" s="10"/>
      <c r="T1910" s="10"/>
      <c r="BK1910" s="63">
        <v>1994000</v>
      </c>
      <c r="BL1910" s="64">
        <v>2.8591945051552701</v>
      </c>
    </row>
    <row r="1911" spans="1:64" ht="25.5" customHeight="1" thickTop="1" thickBot="1" x14ac:dyDescent="0.25">
      <c r="A1911" s="20" t="str">
        <f t="shared" si="93"/>
        <v>2431ARAKOON</v>
      </c>
      <c r="B1911" s="37">
        <v>2431</v>
      </c>
      <c r="C1911" s="37" t="s">
        <v>2430</v>
      </c>
      <c r="D1911" s="38" t="s">
        <v>800</v>
      </c>
      <c r="E1911" s="39">
        <v>1204.4540004432322</v>
      </c>
      <c r="F1911" s="39">
        <f t="shared" si="94"/>
        <v>1324.8994004875556</v>
      </c>
      <c r="G1911" s="39">
        <f t="shared" si="95"/>
        <v>1565.7902005762019</v>
      </c>
      <c r="I1911" s="10"/>
      <c r="J1911" s="10"/>
      <c r="K1911" s="10"/>
      <c r="L1911" s="10"/>
      <c r="M1911" s="10"/>
      <c r="N1911" s="10"/>
      <c r="O1911" s="10"/>
      <c r="P1911" s="10"/>
      <c r="Q1911" s="10"/>
      <c r="R1911" s="10"/>
      <c r="S1911" s="10"/>
      <c r="T1911" s="10"/>
      <c r="BK1911" s="51">
        <v>1995000</v>
      </c>
      <c r="BL1911" s="52">
        <v>2.8604537412880702</v>
      </c>
    </row>
    <row r="1912" spans="1:64" ht="25.5" customHeight="1" thickTop="1" thickBot="1" x14ac:dyDescent="0.25">
      <c r="A1912" s="20" t="str">
        <f t="shared" si="93"/>
        <v>2431JERSEYVILLE</v>
      </c>
      <c r="B1912" s="20">
        <v>2431</v>
      </c>
      <c r="C1912" s="20" t="s">
        <v>2431</v>
      </c>
      <c r="D1912" s="21" t="s">
        <v>800</v>
      </c>
      <c r="E1912" s="22">
        <v>1204.4540004432322</v>
      </c>
      <c r="F1912" s="22">
        <f t="shared" si="94"/>
        <v>1324.8994004875556</v>
      </c>
      <c r="G1912" s="22">
        <f t="shared" si="95"/>
        <v>1565.7902005762019</v>
      </c>
      <c r="I1912" s="10"/>
      <c r="J1912" s="10"/>
      <c r="K1912" s="10"/>
      <c r="L1912" s="10"/>
      <c r="M1912" s="10"/>
      <c r="N1912" s="10"/>
      <c r="O1912" s="10"/>
      <c r="P1912" s="10"/>
      <c r="Q1912" s="10"/>
      <c r="R1912" s="10"/>
      <c r="S1912" s="10"/>
      <c r="T1912" s="10"/>
      <c r="BK1912" s="63">
        <v>1996000</v>
      </c>
      <c r="BL1912" s="64">
        <v>2.8617129774208698</v>
      </c>
    </row>
    <row r="1913" spans="1:64" ht="25.5" customHeight="1" thickTop="1" thickBot="1" x14ac:dyDescent="0.25">
      <c r="A1913" s="20" t="str">
        <f t="shared" si="93"/>
        <v>2431SOUTH WEST ROCKS</v>
      </c>
      <c r="B1913" s="37">
        <v>2431</v>
      </c>
      <c r="C1913" s="37" t="s">
        <v>2432</v>
      </c>
      <c r="D1913" s="38" t="s">
        <v>800</v>
      </c>
      <c r="E1913" s="39">
        <v>1204.4540004432322</v>
      </c>
      <c r="F1913" s="39">
        <f t="shared" si="94"/>
        <v>1324.8994004875556</v>
      </c>
      <c r="G1913" s="39">
        <f t="shared" si="95"/>
        <v>1565.7902005762019</v>
      </c>
      <c r="I1913" s="10"/>
      <c r="J1913" s="10"/>
      <c r="K1913" s="10"/>
      <c r="L1913" s="10"/>
      <c r="M1913" s="10"/>
      <c r="N1913" s="10"/>
      <c r="O1913" s="10"/>
      <c r="P1913" s="10"/>
      <c r="Q1913" s="10"/>
      <c r="R1913" s="10"/>
      <c r="S1913" s="10"/>
      <c r="T1913" s="10"/>
      <c r="BK1913" s="51">
        <v>1997000</v>
      </c>
      <c r="BL1913" s="52">
        <v>2.8629722135536699</v>
      </c>
    </row>
    <row r="1914" spans="1:64" ht="25.5" customHeight="1" thickTop="1" thickBot="1" x14ac:dyDescent="0.25">
      <c r="A1914" s="20" t="str">
        <f t="shared" si="93"/>
        <v>2439BATAR CREEK</v>
      </c>
      <c r="B1914" s="20">
        <v>2439</v>
      </c>
      <c r="C1914" s="20" t="s">
        <v>2433</v>
      </c>
      <c r="D1914" s="21" t="s">
        <v>800</v>
      </c>
      <c r="E1914" s="22">
        <v>1201.8599996900641</v>
      </c>
      <c r="F1914" s="22">
        <f t="shared" si="94"/>
        <v>1322.0459996590707</v>
      </c>
      <c r="G1914" s="22">
        <f t="shared" si="95"/>
        <v>1562.4179995970835</v>
      </c>
      <c r="I1914" s="10"/>
      <c r="J1914" s="10"/>
      <c r="K1914" s="10"/>
      <c r="L1914" s="10"/>
      <c r="M1914" s="10"/>
      <c r="N1914" s="10"/>
      <c r="O1914" s="10"/>
      <c r="P1914" s="10"/>
      <c r="Q1914" s="10"/>
      <c r="R1914" s="10"/>
      <c r="S1914" s="10"/>
      <c r="T1914" s="10"/>
      <c r="BK1914" s="63">
        <v>1998000</v>
      </c>
      <c r="BL1914" s="64">
        <v>2.86423144968647</v>
      </c>
    </row>
    <row r="1915" spans="1:64" ht="25.5" customHeight="1" thickTop="1" thickBot="1" x14ac:dyDescent="0.25">
      <c r="A1915" s="20" t="str">
        <f t="shared" si="93"/>
        <v>2439BLACK CREEK</v>
      </c>
      <c r="B1915" s="37">
        <v>2439</v>
      </c>
      <c r="C1915" s="37" t="s">
        <v>2434</v>
      </c>
      <c r="D1915" s="38" t="s">
        <v>800</v>
      </c>
      <c r="E1915" s="39">
        <v>1201.8599996900641</v>
      </c>
      <c r="F1915" s="39">
        <f t="shared" si="94"/>
        <v>1322.0459996590707</v>
      </c>
      <c r="G1915" s="39">
        <f t="shared" si="95"/>
        <v>1562.4179995970835</v>
      </c>
      <c r="I1915" s="10"/>
      <c r="J1915" s="10"/>
      <c r="K1915" s="10"/>
      <c r="L1915" s="10"/>
      <c r="M1915" s="10"/>
      <c r="N1915" s="10"/>
      <c r="O1915" s="10"/>
      <c r="P1915" s="10"/>
      <c r="Q1915" s="10"/>
      <c r="R1915" s="10"/>
      <c r="S1915" s="10"/>
      <c r="T1915" s="10"/>
      <c r="BK1915" s="51">
        <v>1999000</v>
      </c>
      <c r="BL1915" s="52">
        <v>2.8654906858192701</v>
      </c>
    </row>
    <row r="1916" spans="1:64" ht="25.5" customHeight="1" thickTop="1" thickBot="1" x14ac:dyDescent="0.25">
      <c r="A1916" s="20" t="str">
        <f t="shared" si="93"/>
        <v>2439KENDALL</v>
      </c>
      <c r="B1916" s="20">
        <v>2439</v>
      </c>
      <c r="C1916" s="20" t="s">
        <v>2435</v>
      </c>
      <c r="D1916" s="21" t="s">
        <v>800</v>
      </c>
      <c r="E1916" s="22">
        <v>1201.8599996900641</v>
      </c>
      <c r="F1916" s="22">
        <f t="shared" si="94"/>
        <v>1322.0459996590707</v>
      </c>
      <c r="G1916" s="22">
        <f t="shared" si="95"/>
        <v>1562.4179995970835</v>
      </c>
      <c r="I1916" s="10"/>
      <c r="J1916" s="10"/>
      <c r="K1916" s="10"/>
      <c r="L1916" s="10"/>
      <c r="M1916" s="10"/>
      <c r="N1916" s="10"/>
      <c r="O1916" s="10"/>
      <c r="P1916" s="10"/>
      <c r="Q1916" s="10"/>
      <c r="R1916" s="10"/>
      <c r="S1916" s="10"/>
      <c r="T1916" s="10"/>
      <c r="BK1916" s="63">
        <v>2000000</v>
      </c>
      <c r="BL1916" s="64">
        <v>2.8667499219520698</v>
      </c>
    </row>
    <row r="1917" spans="1:64" ht="25.5" customHeight="1" thickTop="1" thickBot="1" x14ac:dyDescent="0.25">
      <c r="A1917" s="20" t="str">
        <f t="shared" si="93"/>
        <v>2439KEREWONG</v>
      </c>
      <c r="B1917" s="37">
        <v>2439</v>
      </c>
      <c r="C1917" s="37" t="s">
        <v>2436</v>
      </c>
      <c r="D1917" s="38" t="s">
        <v>800</v>
      </c>
      <c r="E1917" s="39">
        <v>1201.8599996900641</v>
      </c>
      <c r="F1917" s="39">
        <f t="shared" si="94"/>
        <v>1322.0459996590707</v>
      </c>
      <c r="G1917" s="39">
        <f t="shared" si="95"/>
        <v>1562.4179995970835</v>
      </c>
      <c r="I1917" s="10"/>
      <c r="J1917" s="10"/>
      <c r="K1917" s="10"/>
      <c r="L1917" s="10"/>
      <c r="M1917" s="10"/>
      <c r="N1917" s="10"/>
      <c r="O1917" s="10"/>
      <c r="P1917" s="10"/>
      <c r="Q1917" s="10"/>
      <c r="R1917" s="10"/>
      <c r="S1917" s="10"/>
      <c r="T1917" s="10"/>
      <c r="BK1917" s="51">
        <v>2001000</v>
      </c>
      <c r="BL1917" s="52">
        <v>2.8680091580848699</v>
      </c>
    </row>
    <row r="1918" spans="1:64" ht="25.5" customHeight="1" thickTop="1" thickBot="1" x14ac:dyDescent="0.25">
      <c r="A1918" s="20" t="str">
        <f t="shared" si="93"/>
        <v>2439KEW</v>
      </c>
      <c r="B1918" s="20">
        <v>2439</v>
      </c>
      <c r="C1918" s="20" t="s">
        <v>2437</v>
      </c>
      <c r="D1918" s="21" t="s">
        <v>800</v>
      </c>
      <c r="E1918" s="22">
        <v>1201.8599996900641</v>
      </c>
      <c r="F1918" s="22">
        <f t="shared" si="94"/>
        <v>1322.0459996590707</v>
      </c>
      <c r="G1918" s="22">
        <f t="shared" si="95"/>
        <v>1562.4179995970835</v>
      </c>
      <c r="I1918" s="10"/>
      <c r="J1918" s="10"/>
      <c r="K1918" s="10"/>
      <c r="L1918" s="10"/>
      <c r="M1918" s="10"/>
      <c r="N1918" s="10"/>
      <c r="O1918" s="10"/>
      <c r="P1918" s="10"/>
      <c r="Q1918" s="10"/>
      <c r="R1918" s="10"/>
      <c r="S1918" s="10"/>
      <c r="T1918" s="10"/>
      <c r="BK1918" s="63">
        <v>2002000</v>
      </c>
      <c r="BL1918" s="64">
        <v>2.86926839421767</v>
      </c>
    </row>
    <row r="1919" spans="1:64" ht="25.5" customHeight="1" thickTop="1" thickBot="1" x14ac:dyDescent="0.25">
      <c r="A1919" s="20" t="str">
        <f t="shared" si="93"/>
        <v>2439LOGANS CROSSING</v>
      </c>
      <c r="B1919" s="37">
        <v>2439</v>
      </c>
      <c r="C1919" s="37" t="s">
        <v>2438</v>
      </c>
      <c r="D1919" s="38" t="s">
        <v>800</v>
      </c>
      <c r="E1919" s="39">
        <v>1201.8599996900641</v>
      </c>
      <c r="F1919" s="39">
        <f t="shared" si="94"/>
        <v>1322.0459996590707</v>
      </c>
      <c r="G1919" s="39">
        <f t="shared" si="95"/>
        <v>1562.4179995970835</v>
      </c>
      <c r="I1919" s="10"/>
      <c r="J1919" s="10"/>
      <c r="K1919" s="10"/>
      <c r="L1919" s="10"/>
      <c r="M1919" s="10"/>
      <c r="N1919" s="10"/>
      <c r="O1919" s="10"/>
      <c r="P1919" s="10"/>
      <c r="Q1919" s="10"/>
      <c r="R1919" s="10"/>
      <c r="S1919" s="10"/>
      <c r="T1919" s="10"/>
      <c r="BK1919" s="51">
        <v>2003000</v>
      </c>
      <c r="BL1919" s="52">
        <v>2.8705276303504701</v>
      </c>
    </row>
    <row r="1920" spans="1:64" ht="25.5" customHeight="1" thickTop="1" thickBot="1" x14ac:dyDescent="0.25">
      <c r="A1920" s="20" t="str">
        <f t="shared" si="93"/>
        <v>2439LORNE</v>
      </c>
      <c r="B1920" s="20">
        <v>2439</v>
      </c>
      <c r="C1920" s="20" t="s">
        <v>2439</v>
      </c>
      <c r="D1920" s="21" t="s">
        <v>800</v>
      </c>
      <c r="E1920" s="22">
        <v>1201.8599996900641</v>
      </c>
      <c r="F1920" s="22">
        <f t="shared" si="94"/>
        <v>1322.0459996590707</v>
      </c>
      <c r="G1920" s="22">
        <f t="shared" si="95"/>
        <v>1562.4179995970835</v>
      </c>
      <c r="I1920" s="10"/>
      <c r="J1920" s="10"/>
      <c r="K1920" s="10"/>
      <c r="L1920" s="10"/>
      <c r="M1920" s="10"/>
      <c r="N1920" s="10"/>
      <c r="O1920" s="10"/>
      <c r="P1920" s="10"/>
      <c r="Q1920" s="10"/>
      <c r="R1920" s="10"/>
      <c r="S1920" s="10"/>
      <c r="T1920" s="10"/>
      <c r="BK1920" s="63">
        <v>2004000</v>
      </c>
      <c r="BL1920" s="64">
        <v>2.8717868664832702</v>
      </c>
    </row>
    <row r="1921" spans="1:64" ht="25.5" customHeight="1" thickTop="1" thickBot="1" x14ac:dyDescent="0.25">
      <c r="A1921" s="20" t="str">
        <f t="shared" si="93"/>
        <v>2439ROSSGLEN</v>
      </c>
      <c r="B1921" s="37">
        <v>2439</v>
      </c>
      <c r="C1921" s="37" t="s">
        <v>2440</v>
      </c>
      <c r="D1921" s="38" t="s">
        <v>800</v>
      </c>
      <c r="E1921" s="39">
        <v>1201.8599996900641</v>
      </c>
      <c r="F1921" s="39">
        <f t="shared" si="94"/>
        <v>1322.0459996590707</v>
      </c>
      <c r="G1921" s="39">
        <f t="shared" si="95"/>
        <v>1562.4179995970835</v>
      </c>
      <c r="I1921" s="10"/>
      <c r="J1921" s="10"/>
      <c r="K1921" s="10"/>
      <c r="L1921" s="10"/>
      <c r="M1921" s="10"/>
      <c r="N1921" s="10"/>
      <c r="O1921" s="10"/>
      <c r="P1921" s="10"/>
      <c r="Q1921" s="10"/>
      <c r="R1921" s="10"/>
      <c r="S1921" s="10"/>
      <c r="T1921" s="10"/>
      <c r="BK1921" s="51">
        <v>2005000</v>
      </c>
      <c r="BL1921" s="52">
        <v>2.8730461026160699</v>
      </c>
    </row>
    <row r="1922" spans="1:64" ht="25.5" customHeight="1" thickTop="1" thickBot="1" x14ac:dyDescent="0.25">
      <c r="A1922" s="20" t="str">
        <f t="shared" si="93"/>
        <v>2439UPSALLS CREEK</v>
      </c>
      <c r="B1922" s="20">
        <v>2439</v>
      </c>
      <c r="C1922" s="20" t="s">
        <v>2441</v>
      </c>
      <c r="D1922" s="21" t="s">
        <v>800</v>
      </c>
      <c r="E1922" s="22">
        <v>1201.8599996900641</v>
      </c>
      <c r="F1922" s="22">
        <f t="shared" si="94"/>
        <v>1322.0459996590707</v>
      </c>
      <c r="G1922" s="22">
        <f t="shared" si="95"/>
        <v>1562.4179995970835</v>
      </c>
      <c r="I1922" s="10"/>
      <c r="J1922" s="10"/>
      <c r="K1922" s="10"/>
      <c r="L1922" s="10"/>
      <c r="M1922" s="10"/>
      <c r="N1922" s="10"/>
      <c r="O1922" s="10"/>
      <c r="P1922" s="10"/>
      <c r="Q1922" s="10"/>
      <c r="R1922" s="10"/>
      <c r="S1922" s="10"/>
      <c r="T1922" s="10"/>
      <c r="BK1922" s="63">
        <v>2006000</v>
      </c>
      <c r="BL1922" s="64">
        <v>2.87430533874887</v>
      </c>
    </row>
    <row r="1923" spans="1:64" ht="25.5" customHeight="1" thickTop="1" thickBot="1" x14ac:dyDescent="0.25">
      <c r="A1923" s="20" t="str">
        <f t="shared" si="93"/>
        <v>2440ALDAVILLA</v>
      </c>
      <c r="B1923" s="37">
        <v>2440</v>
      </c>
      <c r="C1923" s="37" t="s">
        <v>2442</v>
      </c>
      <c r="D1923" s="38" t="s">
        <v>800</v>
      </c>
      <c r="E1923" s="39">
        <v>1207.4059993697681</v>
      </c>
      <c r="F1923" s="39">
        <f t="shared" si="94"/>
        <v>1328.146599306745</v>
      </c>
      <c r="G1923" s="39">
        <f t="shared" si="95"/>
        <v>1569.6277991806985</v>
      </c>
      <c r="I1923" s="10"/>
      <c r="J1923" s="10"/>
      <c r="K1923" s="10"/>
      <c r="L1923" s="10"/>
      <c r="M1923" s="10"/>
      <c r="N1923" s="10"/>
      <c r="O1923" s="10"/>
      <c r="P1923" s="10"/>
      <c r="Q1923" s="10"/>
      <c r="R1923" s="10"/>
      <c r="S1923" s="10"/>
      <c r="T1923" s="10"/>
      <c r="BK1923" s="51">
        <v>2007000</v>
      </c>
      <c r="BL1923" s="52">
        <v>2.8755645748816701</v>
      </c>
    </row>
    <row r="1924" spans="1:64" ht="25.5" customHeight="1" thickTop="1" thickBot="1" x14ac:dyDescent="0.25">
      <c r="A1924" s="20" t="str">
        <f t="shared" si="93"/>
        <v>2440AUSTRAL EDEN</v>
      </c>
      <c r="B1924" s="20">
        <v>2440</v>
      </c>
      <c r="C1924" s="20" t="s">
        <v>2443</v>
      </c>
      <c r="D1924" s="21" t="s">
        <v>800</v>
      </c>
      <c r="E1924" s="22">
        <v>1207.4059993697681</v>
      </c>
      <c r="F1924" s="22">
        <f t="shared" si="94"/>
        <v>1328.146599306745</v>
      </c>
      <c r="G1924" s="22">
        <f t="shared" si="95"/>
        <v>1569.6277991806985</v>
      </c>
      <c r="I1924" s="10"/>
      <c r="J1924" s="10"/>
      <c r="K1924" s="10"/>
      <c r="L1924" s="10"/>
      <c r="M1924" s="10"/>
      <c r="N1924" s="10"/>
      <c r="O1924" s="10"/>
      <c r="P1924" s="10"/>
      <c r="Q1924" s="10"/>
      <c r="R1924" s="10"/>
      <c r="S1924" s="10"/>
      <c r="T1924" s="10"/>
      <c r="BK1924" s="63">
        <v>2008000</v>
      </c>
      <c r="BL1924" s="64">
        <v>2.8768238110144702</v>
      </c>
    </row>
    <row r="1925" spans="1:64" ht="25.5" customHeight="1" thickTop="1" thickBot="1" x14ac:dyDescent="0.25">
      <c r="A1925" s="20" t="str">
        <f t="shared" ref="A1925:A1988" si="96">CONCATENATE(B1925,C1925)</f>
        <v>2440BELLBROOK</v>
      </c>
      <c r="B1925" s="37">
        <v>2440</v>
      </c>
      <c r="C1925" s="37" t="s">
        <v>2444</v>
      </c>
      <c r="D1925" s="38" t="s">
        <v>800</v>
      </c>
      <c r="E1925" s="39">
        <v>1207.4059993697681</v>
      </c>
      <c r="F1925" s="39">
        <f t="shared" ref="F1925:F1988" si="97">1.1*E1925</f>
        <v>1328.146599306745</v>
      </c>
      <c r="G1925" s="39">
        <f t="shared" ref="G1925:G1988" si="98">1.3*E1925</f>
        <v>1569.6277991806985</v>
      </c>
      <c r="I1925" s="10"/>
      <c r="J1925" s="10"/>
      <c r="K1925" s="10"/>
      <c r="L1925" s="10"/>
      <c r="M1925" s="10"/>
      <c r="N1925" s="10"/>
      <c r="O1925" s="10"/>
      <c r="P1925" s="10"/>
      <c r="Q1925" s="10"/>
      <c r="R1925" s="10"/>
      <c r="S1925" s="10"/>
      <c r="T1925" s="10"/>
      <c r="BK1925" s="51">
        <v>2009000</v>
      </c>
      <c r="BL1925" s="52">
        <v>2.8780830471472698</v>
      </c>
    </row>
    <row r="1926" spans="1:64" ht="25.5" customHeight="1" thickTop="1" thickBot="1" x14ac:dyDescent="0.25">
      <c r="A1926" s="20" t="str">
        <f t="shared" si="96"/>
        <v>2440BELLIMBOPINNI</v>
      </c>
      <c r="B1926" s="20">
        <v>2440</v>
      </c>
      <c r="C1926" s="20" t="s">
        <v>2445</v>
      </c>
      <c r="D1926" s="21" t="s">
        <v>800</v>
      </c>
      <c r="E1926" s="22">
        <v>1207.4059993697681</v>
      </c>
      <c r="F1926" s="22">
        <f t="shared" si="97"/>
        <v>1328.146599306745</v>
      </c>
      <c r="G1926" s="22">
        <f t="shared" si="98"/>
        <v>1569.6277991806985</v>
      </c>
      <c r="I1926" s="10"/>
      <c r="J1926" s="10"/>
      <c r="K1926" s="10"/>
      <c r="L1926" s="10"/>
      <c r="M1926" s="10"/>
      <c r="N1926" s="10"/>
      <c r="O1926" s="10"/>
      <c r="P1926" s="10"/>
      <c r="Q1926" s="10"/>
      <c r="R1926" s="10"/>
      <c r="S1926" s="10"/>
      <c r="T1926" s="10"/>
      <c r="BK1926" s="63">
        <v>2010000</v>
      </c>
      <c r="BL1926" s="64">
        <v>2.8793422832800699</v>
      </c>
    </row>
    <row r="1927" spans="1:64" ht="25.5" customHeight="1" thickTop="1" thickBot="1" x14ac:dyDescent="0.25">
      <c r="A1927" s="20" t="str">
        <f t="shared" si="96"/>
        <v>2440BELMORE RIVER</v>
      </c>
      <c r="B1927" s="37">
        <v>2440</v>
      </c>
      <c r="C1927" s="37" t="s">
        <v>2446</v>
      </c>
      <c r="D1927" s="38" t="s">
        <v>800</v>
      </c>
      <c r="E1927" s="39">
        <v>1207.4059993697681</v>
      </c>
      <c r="F1927" s="39">
        <f t="shared" si="97"/>
        <v>1328.146599306745</v>
      </c>
      <c r="G1927" s="39">
        <f t="shared" si="98"/>
        <v>1569.6277991806985</v>
      </c>
      <c r="I1927" s="10"/>
      <c r="J1927" s="10"/>
      <c r="K1927" s="10"/>
      <c r="L1927" s="10"/>
      <c r="M1927" s="10"/>
      <c r="N1927" s="10"/>
      <c r="O1927" s="10"/>
      <c r="P1927" s="10"/>
      <c r="Q1927" s="10"/>
      <c r="R1927" s="10"/>
      <c r="S1927" s="10"/>
      <c r="T1927" s="10"/>
      <c r="BK1927" s="51">
        <v>2011000</v>
      </c>
      <c r="BL1927" s="52">
        <v>2.88060151941287</v>
      </c>
    </row>
    <row r="1928" spans="1:64" ht="25.5" customHeight="1" thickTop="1" thickBot="1" x14ac:dyDescent="0.25">
      <c r="A1928" s="20" t="str">
        <f t="shared" si="96"/>
        <v>2440BURNT BRIDGE</v>
      </c>
      <c r="B1928" s="20">
        <v>2440</v>
      </c>
      <c r="C1928" s="20" t="s">
        <v>2447</v>
      </c>
      <c r="D1928" s="21" t="s">
        <v>800</v>
      </c>
      <c r="E1928" s="22">
        <v>1207.4059993697681</v>
      </c>
      <c r="F1928" s="22">
        <f t="shared" si="97"/>
        <v>1328.146599306745</v>
      </c>
      <c r="G1928" s="22">
        <f t="shared" si="98"/>
        <v>1569.6277991806985</v>
      </c>
      <c r="I1928" s="10"/>
      <c r="J1928" s="10"/>
      <c r="K1928" s="10"/>
      <c r="L1928" s="10"/>
      <c r="M1928" s="10"/>
      <c r="N1928" s="10"/>
      <c r="O1928" s="10"/>
      <c r="P1928" s="10"/>
      <c r="Q1928" s="10"/>
      <c r="R1928" s="10"/>
      <c r="S1928" s="10"/>
      <c r="T1928" s="10"/>
      <c r="BK1928" s="63">
        <v>2012000</v>
      </c>
      <c r="BL1928" s="64">
        <v>2.8818607555456701</v>
      </c>
    </row>
    <row r="1929" spans="1:64" ht="25.5" customHeight="1" thickTop="1" thickBot="1" x14ac:dyDescent="0.25">
      <c r="A1929" s="20" t="str">
        <f t="shared" si="96"/>
        <v>2440CARRAI</v>
      </c>
      <c r="B1929" s="37">
        <v>2440</v>
      </c>
      <c r="C1929" s="37" t="s">
        <v>2448</v>
      </c>
      <c r="D1929" s="38" t="s">
        <v>800</v>
      </c>
      <c r="E1929" s="39">
        <v>1207.4059993697681</v>
      </c>
      <c r="F1929" s="39">
        <f t="shared" si="97"/>
        <v>1328.146599306745</v>
      </c>
      <c r="G1929" s="39">
        <f t="shared" si="98"/>
        <v>1569.6277991806985</v>
      </c>
      <c r="I1929" s="10"/>
      <c r="J1929" s="10"/>
      <c r="K1929" s="10"/>
      <c r="L1929" s="10"/>
      <c r="M1929" s="10"/>
      <c r="N1929" s="10"/>
      <c r="O1929" s="10"/>
      <c r="P1929" s="10"/>
      <c r="Q1929" s="10"/>
      <c r="R1929" s="10"/>
      <c r="S1929" s="10"/>
      <c r="T1929" s="10"/>
      <c r="BK1929" s="51">
        <v>2013000</v>
      </c>
      <c r="BL1929" s="52">
        <v>2.8831199916784702</v>
      </c>
    </row>
    <row r="1930" spans="1:64" ht="25.5" customHeight="1" thickTop="1" thickBot="1" x14ac:dyDescent="0.25">
      <c r="A1930" s="20" t="str">
        <f t="shared" si="96"/>
        <v>2440CLYBUCCA</v>
      </c>
      <c r="B1930" s="20">
        <v>2440</v>
      </c>
      <c r="C1930" s="20" t="s">
        <v>2449</v>
      </c>
      <c r="D1930" s="21" t="s">
        <v>800</v>
      </c>
      <c r="E1930" s="22">
        <v>1207.4059993697681</v>
      </c>
      <c r="F1930" s="22">
        <f t="shared" si="97"/>
        <v>1328.146599306745</v>
      </c>
      <c r="G1930" s="22">
        <f t="shared" si="98"/>
        <v>1569.6277991806985</v>
      </c>
      <c r="I1930" s="10"/>
      <c r="J1930" s="10"/>
      <c r="K1930" s="10"/>
      <c r="L1930" s="10"/>
      <c r="M1930" s="10"/>
      <c r="N1930" s="10"/>
      <c r="O1930" s="10"/>
      <c r="P1930" s="10"/>
      <c r="Q1930" s="10"/>
      <c r="R1930" s="10"/>
      <c r="S1930" s="10"/>
      <c r="T1930" s="10"/>
      <c r="BK1930" s="63">
        <v>2014000</v>
      </c>
      <c r="BL1930" s="64">
        <v>2.8843792278112699</v>
      </c>
    </row>
    <row r="1931" spans="1:64" ht="25.5" customHeight="1" thickTop="1" thickBot="1" x14ac:dyDescent="0.25">
      <c r="A1931" s="20" t="str">
        <f t="shared" si="96"/>
        <v>2440COLLOMBATTI</v>
      </c>
      <c r="B1931" s="37">
        <v>2440</v>
      </c>
      <c r="C1931" s="37" t="s">
        <v>2450</v>
      </c>
      <c r="D1931" s="38" t="s">
        <v>800</v>
      </c>
      <c r="E1931" s="39">
        <v>1207.4059993697681</v>
      </c>
      <c r="F1931" s="39">
        <f t="shared" si="97"/>
        <v>1328.146599306745</v>
      </c>
      <c r="G1931" s="39">
        <f t="shared" si="98"/>
        <v>1569.6277991806985</v>
      </c>
      <c r="I1931" s="10"/>
      <c r="J1931" s="10"/>
      <c r="K1931" s="10"/>
      <c r="L1931" s="10"/>
      <c r="M1931" s="10"/>
      <c r="N1931" s="10"/>
      <c r="O1931" s="10"/>
      <c r="P1931" s="10"/>
      <c r="Q1931" s="10"/>
      <c r="R1931" s="10"/>
      <c r="S1931" s="10"/>
      <c r="T1931" s="10"/>
      <c r="BK1931" s="51">
        <v>2015000</v>
      </c>
      <c r="BL1931" s="52">
        <v>2.88563846394407</v>
      </c>
    </row>
    <row r="1932" spans="1:64" ht="25.5" customHeight="1" thickTop="1" thickBot="1" x14ac:dyDescent="0.25">
      <c r="A1932" s="20" t="str">
        <f t="shared" si="96"/>
        <v>2440COMARA</v>
      </c>
      <c r="B1932" s="20">
        <v>2440</v>
      </c>
      <c r="C1932" s="20" t="s">
        <v>2451</v>
      </c>
      <c r="D1932" s="21" t="s">
        <v>800</v>
      </c>
      <c r="E1932" s="22">
        <v>1207.4059993697681</v>
      </c>
      <c r="F1932" s="22">
        <f t="shared" si="97"/>
        <v>1328.146599306745</v>
      </c>
      <c r="G1932" s="22">
        <f t="shared" si="98"/>
        <v>1569.6277991806985</v>
      </c>
      <c r="I1932" s="10"/>
      <c r="J1932" s="10"/>
      <c r="K1932" s="10"/>
      <c r="L1932" s="10"/>
      <c r="M1932" s="10"/>
      <c r="N1932" s="10"/>
      <c r="O1932" s="10"/>
      <c r="P1932" s="10"/>
      <c r="Q1932" s="10"/>
      <c r="R1932" s="10"/>
      <c r="S1932" s="10"/>
      <c r="T1932" s="10"/>
      <c r="BK1932" s="63">
        <v>2016000</v>
      </c>
      <c r="BL1932" s="64">
        <v>2.8868977000768701</v>
      </c>
    </row>
    <row r="1933" spans="1:64" ht="25.5" customHeight="1" thickTop="1" thickBot="1" x14ac:dyDescent="0.25">
      <c r="A1933" s="20" t="str">
        <f t="shared" si="96"/>
        <v>2440CORANGULA</v>
      </c>
      <c r="B1933" s="37">
        <v>2440</v>
      </c>
      <c r="C1933" s="37" t="s">
        <v>2452</v>
      </c>
      <c r="D1933" s="38" t="s">
        <v>800</v>
      </c>
      <c r="E1933" s="39">
        <v>1207.4059993697681</v>
      </c>
      <c r="F1933" s="39">
        <f t="shared" si="97"/>
        <v>1328.146599306745</v>
      </c>
      <c r="G1933" s="39">
        <f t="shared" si="98"/>
        <v>1569.6277991806985</v>
      </c>
      <c r="I1933" s="10"/>
      <c r="J1933" s="10"/>
      <c r="K1933" s="10"/>
      <c r="L1933" s="10"/>
      <c r="M1933" s="10"/>
      <c r="N1933" s="10"/>
      <c r="O1933" s="10"/>
      <c r="P1933" s="10"/>
      <c r="Q1933" s="10"/>
      <c r="R1933" s="10"/>
      <c r="S1933" s="10"/>
      <c r="T1933" s="10"/>
      <c r="BK1933" s="51">
        <v>2017000</v>
      </c>
      <c r="BL1933" s="52">
        <v>2.8881569362096702</v>
      </c>
    </row>
    <row r="1934" spans="1:64" ht="25.5" customHeight="1" thickTop="1" thickBot="1" x14ac:dyDescent="0.25">
      <c r="A1934" s="20" t="str">
        <f t="shared" si="96"/>
        <v>2440CRESCENT HEAD</v>
      </c>
      <c r="B1934" s="20">
        <v>2440</v>
      </c>
      <c r="C1934" s="20" t="s">
        <v>2453</v>
      </c>
      <c r="D1934" s="21" t="s">
        <v>800</v>
      </c>
      <c r="E1934" s="22">
        <v>1207.4059993697681</v>
      </c>
      <c r="F1934" s="22">
        <f t="shared" si="97"/>
        <v>1328.146599306745</v>
      </c>
      <c r="G1934" s="22">
        <f t="shared" si="98"/>
        <v>1569.6277991806985</v>
      </c>
      <c r="I1934" s="10"/>
      <c r="J1934" s="10"/>
      <c r="K1934" s="10"/>
      <c r="L1934" s="10"/>
      <c r="M1934" s="10"/>
      <c r="N1934" s="10"/>
      <c r="O1934" s="10"/>
      <c r="P1934" s="10"/>
      <c r="Q1934" s="10"/>
      <c r="R1934" s="10"/>
      <c r="S1934" s="10"/>
      <c r="T1934" s="10"/>
      <c r="BK1934" s="63">
        <v>2018000</v>
      </c>
      <c r="BL1934" s="64">
        <v>2.8894161723424698</v>
      </c>
    </row>
    <row r="1935" spans="1:64" ht="25.5" customHeight="1" thickTop="1" thickBot="1" x14ac:dyDescent="0.25">
      <c r="A1935" s="20" t="str">
        <f t="shared" si="96"/>
        <v>2440DEEP CREEK</v>
      </c>
      <c r="B1935" s="37">
        <v>2440</v>
      </c>
      <c r="C1935" s="37" t="s">
        <v>2454</v>
      </c>
      <c r="D1935" s="38" t="s">
        <v>800</v>
      </c>
      <c r="E1935" s="39">
        <v>1207.4059993697681</v>
      </c>
      <c r="F1935" s="39">
        <f t="shared" si="97"/>
        <v>1328.146599306745</v>
      </c>
      <c r="G1935" s="39">
        <f t="shared" si="98"/>
        <v>1569.6277991806985</v>
      </c>
      <c r="I1935" s="10"/>
      <c r="J1935" s="10"/>
      <c r="K1935" s="10"/>
      <c r="L1935" s="10"/>
      <c r="M1935" s="10"/>
      <c r="N1935" s="10"/>
      <c r="O1935" s="10"/>
      <c r="P1935" s="10"/>
      <c r="Q1935" s="10"/>
      <c r="R1935" s="10"/>
      <c r="S1935" s="10"/>
      <c r="T1935" s="10"/>
      <c r="BK1935" s="51">
        <v>2019000</v>
      </c>
      <c r="BL1935" s="52">
        <v>2.8906754084752699</v>
      </c>
    </row>
    <row r="1936" spans="1:64" ht="25.5" customHeight="1" thickTop="1" thickBot="1" x14ac:dyDescent="0.25">
      <c r="A1936" s="20" t="str">
        <f t="shared" si="96"/>
        <v>2440DONDINGALONG</v>
      </c>
      <c r="B1936" s="20">
        <v>2440</v>
      </c>
      <c r="C1936" s="20" t="s">
        <v>2455</v>
      </c>
      <c r="D1936" s="21" t="s">
        <v>800</v>
      </c>
      <c r="E1936" s="22">
        <v>1207.4059993697681</v>
      </c>
      <c r="F1936" s="22">
        <f t="shared" si="97"/>
        <v>1328.146599306745</v>
      </c>
      <c r="G1936" s="22">
        <f t="shared" si="98"/>
        <v>1569.6277991806985</v>
      </c>
      <c r="I1936" s="10"/>
      <c r="J1936" s="10"/>
      <c r="K1936" s="10"/>
      <c r="L1936" s="10"/>
      <c r="M1936" s="10"/>
      <c r="N1936" s="10"/>
      <c r="O1936" s="10"/>
      <c r="P1936" s="10"/>
      <c r="Q1936" s="10"/>
      <c r="R1936" s="10"/>
      <c r="S1936" s="10"/>
      <c r="T1936" s="10"/>
      <c r="BK1936" s="63">
        <v>2020000</v>
      </c>
      <c r="BL1936" s="64">
        <v>2.89193464460807</v>
      </c>
    </row>
    <row r="1937" spans="1:64" ht="25.5" customHeight="1" thickTop="1" thickBot="1" x14ac:dyDescent="0.25">
      <c r="A1937" s="20" t="str">
        <f t="shared" si="96"/>
        <v>2440EAST KEMPSEY</v>
      </c>
      <c r="B1937" s="37">
        <v>2440</v>
      </c>
      <c r="C1937" s="37" t="s">
        <v>2456</v>
      </c>
      <c r="D1937" s="38" t="s">
        <v>800</v>
      </c>
      <c r="E1937" s="39">
        <v>1207.4059993697681</v>
      </c>
      <c r="F1937" s="39">
        <f t="shared" si="97"/>
        <v>1328.146599306745</v>
      </c>
      <c r="G1937" s="39">
        <f t="shared" si="98"/>
        <v>1569.6277991806985</v>
      </c>
      <c r="I1937" s="10"/>
      <c r="J1937" s="10"/>
      <c r="K1937" s="10"/>
      <c r="L1937" s="10"/>
      <c r="M1937" s="10"/>
      <c r="N1937" s="10"/>
      <c r="O1937" s="10"/>
      <c r="P1937" s="10"/>
      <c r="Q1937" s="10"/>
      <c r="R1937" s="10"/>
      <c r="S1937" s="10"/>
      <c r="T1937" s="10"/>
      <c r="BK1937" s="51">
        <v>2021000</v>
      </c>
      <c r="BL1937" s="52">
        <v>2.8931938807408701</v>
      </c>
    </row>
    <row r="1938" spans="1:64" ht="25.5" customHeight="1" thickTop="1" thickBot="1" x14ac:dyDescent="0.25">
      <c r="A1938" s="20" t="str">
        <f t="shared" si="96"/>
        <v>2440EUROKA</v>
      </c>
      <c r="B1938" s="20">
        <v>2440</v>
      </c>
      <c r="C1938" s="20" t="s">
        <v>2457</v>
      </c>
      <c r="D1938" s="21" t="s">
        <v>800</v>
      </c>
      <c r="E1938" s="22">
        <v>1207.4059993697681</v>
      </c>
      <c r="F1938" s="22">
        <f t="shared" si="97"/>
        <v>1328.146599306745</v>
      </c>
      <c r="G1938" s="22">
        <f t="shared" si="98"/>
        <v>1569.6277991806985</v>
      </c>
      <c r="I1938" s="10"/>
      <c r="J1938" s="10"/>
      <c r="K1938" s="10"/>
      <c r="L1938" s="10"/>
      <c r="M1938" s="10"/>
      <c r="N1938" s="10"/>
      <c r="O1938" s="10"/>
      <c r="P1938" s="10"/>
      <c r="Q1938" s="10"/>
      <c r="R1938" s="10"/>
      <c r="S1938" s="10"/>
      <c r="T1938" s="10"/>
      <c r="BK1938" s="63">
        <v>2022000</v>
      </c>
      <c r="BL1938" s="64">
        <v>2.8944531168736698</v>
      </c>
    </row>
    <row r="1939" spans="1:64" ht="25.5" customHeight="1" thickTop="1" thickBot="1" x14ac:dyDescent="0.25">
      <c r="A1939" s="20" t="str">
        <f t="shared" si="96"/>
        <v>2440FREDERICKTON</v>
      </c>
      <c r="B1939" s="37">
        <v>2440</v>
      </c>
      <c r="C1939" s="37" t="s">
        <v>2458</v>
      </c>
      <c r="D1939" s="38" t="s">
        <v>800</v>
      </c>
      <c r="E1939" s="39">
        <v>1207.4059993697681</v>
      </c>
      <c r="F1939" s="39">
        <f t="shared" si="97"/>
        <v>1328.146599306745</v>
      </c>
      <c r="G1939" s="39">
        <f t="shared" si="98"/>
        <v>1569.6277991806985</v>
      </c>
      <c r="I1939" s="10"/>
      <c r="J1939" s="10"/>
      <c r="K1939" s="10"/>
      <c r="L1939" s="10"/>
      <c r="M1939" s="10"/>
      <c r="N1939" s="10"/>
      <c r="O1939" s="10"/>
      <c r="P1939" s="10"/>
      <c r="Q1939" s="10"/>
      <c r="R1939" s="10"/>
      <c r="S1939" s="10"/>
      <c r="T1939" s="10"/>
      <c r="BK1939" s="51">
        <v>2023000</v>
      </c>
      <c r="BL1939" s="52">
        <v>2.8957123530064699</v>
      </c>
    </row>
    <row r="1940" spans="1:64" ht="25.5" customHeight="1" thickTop="1" thickBot="1" x14ac:dyDescent="0.25">
      <c r="A1940" s="20" t="str">
        <f t="shared" si="96"/>
        <v>2440GLADSTONE</v>
      </c>
      <c r="B1940" s="20">
        <v>2440</v>
      </c>
      <c r="C1940" s="20" t="s">
        <v>2459</v>
      </c>
      <c r="D1940" s="21" t="s">
        <v>800</v>
      </c>
      <c r="E1940" s="22">
        <v>1207.4059993697681</v>
      </c>
      <c r="F1940" s="22">
        <f t="shared" si="97"/>
        <v>1328.146599306745</v>
      </c>
      <c r="G1940" s="22">
        <f t="shared" si="98"/>
        <v>1569.6277991806985</v>
      </c>
      <c r="I1940" s="10"/>
      <c r="J1940" s="10"/>
      <c r="K1940" s="10"/>
      <c r="L1940" s="10"/>
      <c r="M1940" s="10"/>
      <c r="N1940" s="10"/>
      <c r="O1940" s="10"/>
      <c r="P1940" s="10"/>
      <c r="Q1940" s="10"/>
      <c r="R1940" s="10"/>
      <c r="S1940" s="10"/>
      <c r="T1940" s="10"/>
      <c r="BK1940" s="63">
        <v>2024000</v>
      </c>
      <c r="BL1940" s="64">
        <v>2.89697158913927</v>
      </c>
    </row>
    <row r="1941" spans="1:64" ht="25.5" customHeight="1" thickTop="1" thickBot="1" x14ac:dyDescent="0.25">
      <c r="A1941" s="20" t="str">
        <f t="shared" si="96"/>
        <v>2440GREENHILL</v>
      </c>
      <c r="B1941" s="37">
        <v>2440</v>
      </c>
      <c r="C1941" s="37" t="s">
        <v>2460</v>
      </c>
      <c r="D1941" s="38" t="s">
        <v>800</v>
      </c>
      <c r="E1941" s="39">
        <v>1207.4059993697681</v>
      </c>
      <c r="F1941" s="39">
        <f t="shared" si="97"/>
        <v>1328.146599306745</v>
      </c>
      <c r="G1941" s="39">
        <f t="shared" si="98"/>
        <v>1569.6277991806985</v>
      </c>
      <c r="I1941" s="10"/>
      <c r="J1941" s="10"/>
      <c r="K1941" s="10"/>
      <c r="L1941" s="10"/>
      <c r="M1941" s="10"/>
      <c r="N1941" s="10"/>
      <c r="O1941" s="10"/>
      <c r="P1941" s="10"/>
      <c r="Q1941" s="10"/>
      <c r="R1941" s="10"/>
      <c r="S1941" s="10"/>
      <c r="T1941" s="10"/>
      <c r="BK1941" s="51">
        <v>2025000</v>
      </c>
      <c r="BL1941" s="52">
        <v>2.8982308252720701</v>
      </c>
    </row>
    <row r="1942" spans="1:64" ht="25.5" customHeight="1" thickTop="1" thickBot="1" x14ac:dyDescent="0.25">
      <c r="A1942" s="20" t="str">
        <f t="shared" si="96"/>
        <v>2440HAMPDEN HALL</v>
      </c>
      <c r="B1942" s="20">
        <v>2440</v>
      </c>
      <c r="C1942" s="20" t="s">
        <v>2461</v>
      </c>
      <c r="D1942" s="21" t="s">
        <v>800</v>
      </c>
      <c r="E1942" s="22">
        <v>1207.4059993697681</v>
      </c>
      <c r="F1942" s="22">
        <f t="shared" si="97"/>
        <v>1328.146599306745</v>
      </c>
      <c r="G1942" s="22">
        <f t="shared" si="98"/>
        <v>1569.6277991806985</v>
      </c>
      <c r="I1942" s="10"/>
      <c r="J1942" s="10"/>
      <c r="K1942" s="10"/>
      <c r="L1942" s="10"/>
      <c r="M1942" s="10"/>
      <c r="N1942" s="10"/>
      <c r="O1942" s="10"/>
      <c r="P1942" s="10"/>
      <c r="Q1942" s="10"/>
      <c r="R1942" s="10"/>
      <c r="S1942" s="10"/>
      <c r="T1942" s="10"/>
      <c r="BK1942" s="63">
        <v>2026000</v>
      </c>
      <c r="BL1942" s="64">
        <v>2.8994900614048702</v>
      </c>
    </row>
    <row r="1943" spans="1:64" ht="25.5" customHeight="1" thickTop="1" thickBot="1" x14ac:dyDescent="0.25">
      <c r="A1943" s="20" t="str">
        <f t="shared" si="96"/>
        <v>2440HAT HEAD</v>
      </c>
      <c r="B1943" s="37">
        <v>2440</v>
      </c>
      <c r="C1943" s="37" t="s">
        <v>2462</v>
      </c>
      <c r="D1943" s="38" t="s">
        <v>800</v>
      </c>
      <c r="E1943" s="39">
        <v>1207.4059993697681</v>
      </c>
      <c r="F1943" s="39">
        <f t="shared" si="97"/>
        <v>1328.146599306745</v>
      </c>
      <c r="G1943" s="39">
        <f t="shared" si="98"/>
        <v>1569.6277991806985</v>
      </c>
      <c r="I1943" s="10"/>
      <c r="J1943" s="10"/>
      <c r="K1943" s="10"/>
      <c r="L1943" s="10"/>
      <c r="M1943" s="10"/>
      <c r="N1943" s="10"/>
      <c r="O1943" s="10"/>
      <c r="P1943" s="10"/>
      <c r="Q1943" s="10"/>
      <c r="R1943" s="10"/>
      <c r="S1943" s="10"/>
      <c r="T1943" s="10"/>
      <c r="BK1943" s="51">
        <v>2027000</v>
      </c>
      <c r="BL1943" s="52">
        <v>2.9007492975376699</v>
      </c>
    </row>
    <row r="1944" spans="1:64" ht="25.5" customHeight="1" thickTop="1" thickBot="1" x14ac:dyDescent="0.25">
      <c r="A1944" s="20" t="str">
        <f t="shared" si="96"/>
        <v>2440HICKEYS CREEK</v>
      </c>
      <c r="B1944" s="20">
        <v>2440</v>
      </c>
      <c r="C1944" s="20" t="s">
        <v>2463</v>
      </c>
      <c r="D1944" s="21" t="s">
        <v>800</v>
      </c>
      <c r="E1944" s="22">
        <v>1207.4059993697681</v>
      </c>
      <c r="F1944" s="22">
        <f t="shared" si="97"/>
        <v>1328.146599306745</v>
      </c>
      <c r="G1944" s="22">
        <f t="shared" si="98"/>
        <v>1569.6277991806985</v>
      </c>
      <c r="I1944" s="10"/>
      <c r="J1944" s="10"/>
      <c r="K1944" s="10"/>
      <c r="L1944" s="10"/>
      <c r="M1944" s="10"/>
      <c r="N1944" s="10"/>
      <c r="O1944" s="10"/>
      <c r="P1944" s="10"/>
      <c r="Q1944" s="10"/>
      <c r="R1944" s="10"/>
      <c r="S1944" s="10"/>
      <c r="T1944" s="10"/>
      <c r="BK1944" s="63">
        <v>2028000</v>
      </c>
      <c r="BL1944" s="64">
        <v>2.90200853367047</v>
      </c>
    </row>
    <row r="1945" spans="1:64" ht="25.5" customHeight="1" thickTop="1" thickBot="1" x14ac:dyDescent="0.25">
      <c r="A1945" s="20" t="str">
        <f t="shared" si="96"/>
        <v>2440KEMPSEY</v>
      </c>
      <c r="B1945" s="37">
        <v>2440</v>
      </c>
      <c r="C1945" s="37" t="s">
        <v>2464</v>
      </c>
      <c r="D1945" s="38" t="s">
        <v>800</v>
      </c>
      <c r="E1945" s="39">
        <v>1207.4059993697681</v>
      </c>
      <c r="F1945" s="39">
        <f t="shared" si="97"/>
        <v>1328.146599306745</v>
      </c>
      <c r="G1945" s="39">
        <f t="shared" si="98"/>
        <v>1569.6277991806985</v>
      </c>
      <c r="I1945" s="10"/>
      <c r="J1945" s="10"/>
      <c r="K1945" s="10"/>
      <c r="L1945" s="10"/>
      <c r="M1945" s="10"/>
      <c r="N1945" s="10"/>
      <c r="O1945" s="10"/>
      <c r="P1945" s="10"/>
      <c r="Q1945" s="10"/>
      <c r="R1945" s="10"/>
      <c r="S1945" s="10"/>
      <c r="T1945" s="10"/>
      <c r="BK1945" s="51">
        <v>2029000</v>
      </c>
      <c r="BL1945" s="52">
        <v>2.9032677698032701</v>
      </c>
    </row>
    <row r="1946" spans="1:64" ht="25.5" customHeight="1" thickTop="1" thickBot="1" x14ac:dyDescent="0.25">
      <c r="A1946" s="20" t="str">
        <f t="shared" si="96"/>
        <v>2440KINCHELA</v>
      </c>
      <c r="B1946" s="20">
        <v>2440</v>
      </c>
      <c r="C1946" s="20" t="s">
        <v>2465</v>
      </c>
      <c r="D1946" s="21" t="s">
        <v>800</v>
      </c>
      <c r="E1946" s="22">
        <v>1207.4059993697681</v>
      </c>
      <c r="F1946" s="22">
        <f t="shared" si="97"/>
        <v>1328.146599306745</v>
      </c>
      <c r="G1946" s="22">
        <f t="shared" si="98"/>
        <v>1569.6277991806985</v>
      </c>
      <c r="I1946" s="10"/>
      <c r="J1946" s="10"/>
      <c r="K1946" s="10"/>
      <c r="L1946" s="10"/>
      <c r="M1946" s="10"/>
      <c r="N1946" s="10"/>
      <c r="O1946" s="10"/>
      <c r="P1946" s="10"/>
      <c r="Q1946" s="10"/>
      <c r="R1946" s="10"/>
      <c r="S1946" s="10"/>
      <c r="T1946" s="10"/>
      <c r="BK1946" s="63">
        <v>2030000</v>
      </c>
      <c r="BL1946" s="64">
        <v>2.9045270059360702</v>
      </c>
    </row>
    <row r="1947" spans="1:64" ht="25.5" customHeight="1" thickTop="1" thickBot="1" x14ac:dyDescent="0.25">
      <c r="A1947" s="20" t="str">
        <f t="shared" si="96"/>
        <v>2440LOWER CREEK</v>
      </c>
      <c r="B1947" s="37">
        <v>2440</v>
      </c>
      <c r="C1947" s="37" t="s">
        <v>2466</v>
      </c>
      <c r="D1947" s="38" t="s">
        <v>800</v>
      </c>
      <c r="E1947" s="39">
        <v>1207.4059993697681</v>
      </c>
      <c r="F1947" s="39">
        <f t="shared" si="97"/>
        <v>1328.146599306745</v>
      </c>
      <c r="G1947" s="39">
        <f t="shared" si="98"/>
        <v>1569.6277991806985</v>
      </c>
      <c r="I1947" s="10"/>
      <c r="J1947" s="10"/>
      <c r="K1947" s="10"/>
      <c r="L1947" s="10"/>
      <c r="M1947" s="10"/>
      <c r="N1947" s="10"/>
      <c r="O1947" s="10"/>
      <c r="P1947" s="10"/>
      <c r="Q1947" s="10"/>
      <c r="R1947" s="10"/>
      <c r="S1947" s="10"/>
      <c r="T1947" s="10"/>
      <c r="BK1947" s="51">
        <v>2031000</v>
      </c>
      <c r="BL1947" s="52">
        <v>2.9057862420688698</v>
      </c>
    </row>
    <row r="1948" spans="1:64" ht="25.5" customHeight="1" thickTop="1" thickBot="1" x14ac:dyDescent="0.25">
      <c r="A1948" s="20" t="str">
        <f t="shared" si="96"/>
        <v>2440MILLBANK</v>
      </c>
      <c r="B1948" s="20">
        <v>2440</v>
      </c>
      <c r="C1948" s="20" t="s">
        <v>2467</v>
      </c>
      <c r="D1948" s="21" t="s">
        <v>800</v>
      </c>
      <c r="E1948" s="22">
        <v>1207.4059993697681</v>
      </c>
      <c r="F1948" s="22">
        <f t="shared" si="97"/>
        <v>1328.146599306745</v>
      </c>
      <c r="G1948" s="22">
        <f t="shared" si="98"/>
        <v>1569.6277991806985</v>
      </c>
      <c r="I1948" s="10"/>
      <c r="J1948" s="10"/>
      <c r="K1948" s="10"/>
      <c r="L1948" s="10"/>
      <c r="M1948" s="10"/>
      <c r="N1948" s="10"/>
      <c r="O1948" s="10"/>
      <c r="P1948" s="10"/>
      <c r="Q1948" s="10"/>
      <c r="R1948" s="10"/>
      <c r="S1948" s="10"/>
      <c r="T1948" s="10"/>
      <c r="BK1948" s="63">
        <v>2032000</v>
      </c>
      <c r="BL1948" s="64">
        <v>2.9070454782016699</v>
      </c>
    </row>
    <row r="1949" spans="1:64" ht="25.5" customHeight="1" thickTop="1" thickBot="1" x14ac:dyDescent="0.25">
      <c r="A1949" s="20" t="str">
        <f t="shared" si="96"/>
        <v>2440MOONEBA</v>
      </c>
      <c r="B1949" s="37">
        <v>2440</v>
      </c>
      <c r="C1949" s="37" t="s">
        <v>2468</v>
      </c>
      <c r="D1949" s="38" t="s">
        <v>800</v>
      </c>
      <c r="E1949" s="39">
        <v>1207.4059993697681</v>
      </c>
      <c r="F1949" s="39">
        <f t="shared" si="97"/>
        <v>1328.146599306745</v>
      </c>
      <c r="G1949" s="39">
        <f t="shared" si="98"/>
        <v>1569.6277991806985</v>
      </c>
      <c r="I1949" s="10"/>
      <c r="J1949" s="10"/>
      <c r="K1949" s="10"/>
      <c r="L1949" s="10"/>
      <c r="M1949" s="10"/>
      <c r="N1949" s="10"/>
      <c r="O1949" s="10"/>
      <c r="P1949" s="10"/>
      <c r="Q1949" s="10"/>
      <c r="R1949" s="10"/>
      <c r="S1949" s="10"/>
      <c r="T1949" s="10"/>
      <c r="BK1949" s="51">
        <v>2033000</v>
      </c>
      <c r="BL1949" s="52">
        <v>2.90830471433447</v>
      </c>
    </row>
    <row r="1950" spans="1:64" ht="25.5" customHeight="1" thickTop="1" thickBot="1" x14ac:dyDescent="0.25">
      <c r="A1950" s="20" t="str">
        <f t="shared" si="96"/>
        <v>2440MOPARRABAH</v>
      </c>
      <c r="B1950" s="20">
        <v>2440</v>
      </c>
      <c r="C1950" s="20" t="s">
        <v>2469</v>
      </c>
      <c r="D1950" s="21" t="s">
        <v>800</v>
      </c>
      <c r="E1950" s="22">
        <v>1207.4059993697681</v>
      </c>
      <c r="F1950" s="22">
        <f t="shared" si="97"/>
        <v>1328.146599306745</v>
      </c>
      <c r="G1950" s="22">
        <f t="shared" si="98"/>
        <v>1569.6277991806985</v>
      </c>
      <c r="I1950" s="10"/>
      <c r="J1950" s="10"/>
      <c r="K1950" s="10"/>
      <c r="L1950" s="10"/>
      <c r="M1950" s="10"/>
      <c r="N1950" s="10"/>
      <c r="O1950" s="10"/>
      <c r="P1950" s="10"/>
      <c r="Q1950" s="10"/>
      <c r="R1950" s="10"/>
      <c r="S1950" s="10"/>
      <c r="T1950" s="10"/>
      <c r="BK1950" s="63">
        <v>2034000</v>
      </c>
      <c r="BL1950" s="64">
        <v>2.9095639504672701</v>
      </c>
    </row>
    <row r="1951" spans="1:64" ht="25.5" customHeight="1" thickTop="1" thickBot="1" x14ac:dyDescent="0.25">
      <c r="A1951" s="20" t="str">
        <f t="shared" si="96"/>
        <v>2440MUNGAY CREEK</v>
      </c>
      <c r="B1951" s="37">
        <v>2440</v>
      </c>
      <c r="C1951" s="37" t="s">
        <v>2470</v>
      </c>
      <c r="D1951" s="38" t="s">
        <v>800</v>
      </c>
      <c r="E1951" s="39">
        <v>1207.4059993697681</v>
      </c>
      <c r="F1951" s="39">
        <f t="shared" si="97"/>
        <v>1328.146599306745</v>
      </c>
      <c r="G1951" s="39">
        <f t="shared" si="98"/>
        <v>1569.6277991806985</v>
      </c>
      <c r="I1951" s="10"/>
      <c r="J1951" s="10"/>
      <c r="K1951" s="10"/>
      <c r="L1951" s="10"/>
      <c r="M1951" s="10"/>
      <c r="N1951" s="10"/>
      <c r="O1951" s="10"/>
      <c r="P1951" s="10"/>
      <c r="Q1951" s="10"/>
      <c r="R1951" s="10"/>
      <c r="S1951" s="10"/>
      <c r="T1951" s="10"/>
      <c r="BK1951" s="51">
        <v>2035000</v>
      </c>
      <c r="BL1951" s="52">
        <v>2.9108231866000698</v>
      </c>
    </row>
    <row r="1952" spans="1:64" ht="25.5" customHeight="1" thickTop="1" thickBot="1" x14ac:dyDescent="0.25">
      <c r="A1952" s="20" t="str">
        <f t="shared" si="96"/>
        <v>2440OLD STATION</v>
      </c>
      <c r="B1952" s="20">
        <v>2440</v>
      </c>
      <c r="C1952" s="20" t="s">
        <v>2471</v>
      </c>
      <c r="D1952" s="21" t="s">
        <v>800</v>
      </c>
      <c r="E1952" s="22">
        <v>1207.4059993697681</v>
      </c>
      <c r="F1952" s="22">
        <f t="shared" si="97"/>
        <v>1328.146599306745</v>
      </c>
      <c r="G1952" s="22">
        <f t="shared" si="98"/>
        <v>1569.6277991806985</v>
      </c>
      <c r="I1952" s="10"/>
      <c r="J1952" s="10"/>
      <c r="K1952" s="10"/>
      <c r="L1952" s="10"/>
      <c r="M1952" s="10"/>
      <c r="N1952" s="10"/>
      <c r="O1952" s="10"/>
      <c r="P1952" s="10"/>
      <c r="Q1952" s="10"/>
      <c r="R1952" s="10"/>
      <c r="S1952" s="10"/>
      <c r="T1952" s="10"/>
      <c r="BK1952" s="63">
        <v>2036000</v>
      </c>
      <c r="BL1952" s="64">
        <v>2.9120824227328699</v>
      </c>
    </row>
    <row r="1953" spans="1:64" ht="25.5" customHeight="1" thickTop="1" thickBot="1" x14ac:dyDescent="0.25">
      <c r="A1953" s="20" t="str">
        <f t="shared" si="96"/>
        <v>2440POLA CREEK</v>
      </c>
      <c r="B1953" s="37">
        <v>2440</v>
      </c>
      <c r="C1953" s="37" t="s">
        <v>2472</v>
      </c>
      <c r="D1953" s="38" t="s">
        <v>800</v>
      </c>
      <c r="E1953" s="39">
        <v>1207.4059993697681</v>
      </c>
      <c r="F1953" s="39">
        <f t="shared" si="97"/>
        <v>1328.146599306745</v>
      </c>
      <c r="G1953" s="39">
        <f t="shared" si="98"/>
        <v>1569.6277991806985</v>
      </c>
      <c r="I1953" s="10"/>
      <c r="J1953" s="10"/>
      <c r="K1953" s="10"/>
      <c r="L1953" s="10"/>
      <c r="M1953" s="10"/>
      <c r="N1953" s="10"/>
      <c r="O1953" s="10"/>
      <c r="P1953" s="10"/>
      <c r="Q1953" s="10"/>
      <c r="R1953" s="10"/>
      <c r="S1953" s="10"/>
      <c r="T1953" s="10"/>
      <c r="BK1953" s="51">
        <v>2037000</v>
      </c>
      <c r="BL1953" s="52">
        <v>2.91334165886567</v>
      </c>
    </row>
    <row r="1954" spans="1:64" ht="25.5" customHeight="1" thickTop="1" thickBot="1" x14ac:dyDescent="0.25">
      <c r="A1954" s="20" t="str">
        <f t="shared" si="96"/>
        <v>2440RAINBOW REACH</v>
      </c>
      <c r="B1954" s="20">
        <v>2440</v>
      </c>
      <c r="C1954" s="20" t="s">
        <v>2473</v>
      </c>
      <c r="D1954" s="21" t="s">
        <v>800</v>
      </c>
      <c r="E1954" s="22">
        <v>1207.4059993697681</v>
      </c>
      <c r="F1954" s="22">
        <f t="shared" si="97"/>
        <v>1328.146599306745</v>
      </c>
      <c r="G1954" s="22">
        <f t="shared" si="98"/>
        <v>1569.6277991806985</v>
      </c>
      <c r="I1954" s="10"/>
      <c r="J1954" s="10"/>
      <c r="K1954" s="10"/>
      <c r="L1954" s="10"/>
      <c r="M1954" s="10"/>
      <c r="N1954" s="10"/>
      <c r="O1954" s="10"/>
      <c r="P1954" s="10"/>
      <c r="Q1954" s="10"/>
      <c r="R1954" s="10"/>
      <c r="S1954" s="10"/>
      <c r="T1954" s="10"/>
      <c r="BK1954" s="63">
        <v>2038000</v>
      </c>
      <c r="BL1954" s="64">
        <v>2.9146008949984701</v>
      </c>
    </row>
    <row r="1955" spans="1:64" ht="25.5" customHeight="1" thickTop="1" thickBot="1" x14ac:dyDescent="0.25">
      <c r="A1955" s="20" t="str">
        <f t="shared" si="96"/>
        <v>2440SEVEN OAKS</v>
      </c>
      <c r="B1955" s="37">
        <v>2440</v>
      </c>
      <c r="C1955" s="37" t="s">
        <v>2474</v>
      </c>
      <c r="D1955" s="38" t="s">
        <v>800</v>
      </c>
      <c r="E1955" s="39">
        <v>1207.4059993697681</v>
      </c>
      <c r="F1955" s="39">
        <f t="shared" si="97"/>
        <v>1328.146599306745</v>
      </c>
      <c r="G1955" s="39">
        <f t="shared" si="98"/>
        <v>1569.6277991806985</v>
      </c>
      <c r="I1955" s="10"/>
      <c r="J1955" s="10"/>
      <c r="K1955" s="10"/>
      <c r="L1955" s="10"/>
      <c r="M1955" s="10"/>
      <c r="N1955" s="10"/>
      <c r="O1955" s="10"/>
      <c r="P1955" s="10"/>
      <c r="Q1955" s="10"/>
      <c r="R1955" s="10"/>
      <c r="S1955" s="10"/>
      <c r="T1955" s="10"/>
      <c r="BK1955" s="51">
        <v>2039000</v>
      </c>
      <c r="BL1955" s="52">
        <v>2.9158601311312702</v>
      </c>
    </row>
    <row r="1956" spans="1:64" ht="25.5" customHeight="1" thickTop="1" thickBot="1" x14ac:dyDescent="0.25">
      <c r="A1956" s="20" t="str">
        <f t="shared" si="96"/>
        <v>2440SHERWOOD</v>
      </c>
      <c r="B1956" s="20">
        <v>2440</v>
      </c>
      <c r="C1956" s="20" t="s">
        <v>2475</v>
      </c>
      <c r="D1956" s="21" t="s">
        <v>800</v>
      </c>
      <c r="E1956" s="22">
        <v>1207.4059993697681</v>
      </c>
      <c r="F1956" s="22">
        <f t="shared" si="97"/>
        <v>1328.146599306745</v>
      </c>
      <c r="G1956" s="22">
        <f t="shared" si="98"/>
        <v>1569.6277991806985</v>
      </c>
      <c r="I1956" s="10"/>
      <c r="J1956" s="10"/>
      <c r="K1956" s="10"/>
      <c r="L1956" s="10"/>
      <c r="M1956" s="10"/>
      <c r="N1956" s="10"/>
      <c r="O1956" s="10"/>
      <c r="P1956" s="10"/>
      <c r="Q1956" s="10"/>
      <c r="R1956" s="10"/>
      <c r="S1956" s="10"/>
      <c r="T1956" s="10"/>
      <c r="BK1956" s="63">
        <v>2040000</v>
      </c>
      <c r="BL1956" s="64">
        <v>2.9171193672640698</v>
      </c>
    </row>
    <row r="1957" spans="1:64" ht="25.5" customHeight="1" thickTop="1" thickBot="1" x14ac:dyDescent="0.25">
      <c r="A1957" s="20" t="str">
        <f t="shared" si="96"/>
        <v>2440SKILLION FLAT</v>
      </c>
      <c r="B1957" s="37">
        <v>2440</v>
      </c>
      <c r="C1957" s="37" t="s">
        <v>2476</v>
      </c>
      <c r="D1957" s="38" t="s">
        <v>800</v>
      </c>
      <c r="E1957" s="39">
        <v>1207.4059993697681</v>
      </c>
      <c r="F1957" s="39">
        <f t="shared" si="97"/>
        <v>1328.146599306745</v>
      </c>
      <c r="G1957" s="39">
        <f t="shared" si="98"/>
        <v>1569.6277991806985</v>
      </c>
      <c r="I1957" s="10"/>
      <c r="J1957" s="10"/>
      <c r="K1957" s="10"/>
      <c r="L1957" s="10"/>
      <c r="M1957" s="10"/>
      <c r="N1957" s="10"/>
      <c r="O1957" s="10"/>
      <c r="P1957" s="10"/>
      <c r="Q1957" s="10"/>
      <c r="R1957" s="10"/>
      <c r="S1957" s="10"/>
      <c r="T1957" s="10"/>
      <c r="BK1957" s="51">
        <v>2041000</v>
      </c>
      <c r="BL1957" s="52">
        <v>2.9183786033968699</v>
      </c>
    </row>
    <row r="1958" spans="1:64" ht="25.5" customHeight="1" thickTop="1" thickBot="1" x14ac:dyDescent="0.25">
      <c r="A1958" s="20" t="str">
        <f t="shared" si="96"/>
        <v>2440SMITHTOWN</v>
      </c>
      <c r="B1958" s="20">
        <v>2440</v>
      </c>
      <c r="C1958" s="20" t="s">
        <v>2477</v>
      </c>
      <c r="D1958" s="21" t="s">
        <v>800</v>
      </c>
      <c r="E1958" s="22">
        <v>1207.4059993697681</v>
      </c>
      <c r="F1958" s="22">
        <f t="shared" si="97"/>
        <v>1328.146599306745</v>
      </c>
      <c r="G1958" s="22">
        <f t="shared" si="98"/>
        <v>1569.6277991806985</v>
      </c>
      <c r="I1958" s="10"/>
      <c r="J1958" s="10"/>
      <c r="K1958" s="10"/>
      <c r="L1958" s="10"/>
      <c r="M1958" s="10"/>
      <c r="N1958" s="10"/>
      <c r="O1958" s="10"/>
      <c r="P1958" s="10"/>
      <c r="Q1958" s="10"/>
      <c r="R1958" s="10"/>
      <c r="S1958" s="10"/>
      <c r="T1958" s="10"/>
      <c r="BK1958" s="63">
        <v>2042000</v>
      </c>
      <c r="BL1958" s="64">
        <v>2.91963783952967</v>
      </c>
    </row>
    <row r="1959" spans="1:64" ht="25.5" customHeight="1" thickTop="1" thickBot="1" x14ac:dyDescent="0.25">
      <c r="A1959" s="20" t="str">
        <f t="shared" si="96"/>
        <v>2440SOUTH KEMPSEY</v>
      </c>
      <c r="B1959" s="37">
        <v>2440</v>
      </c>
      <c r="C1959" s="37" t="s">
        <v>2478</v>
      </c>
      <c r="D1959" s="38" t="s">
        <v>800</v>
      </c>
      <c r="E1959" s="39">
        <v>1207.4059993697681</v>
      </c>
      <c r="F1959" s="39">
        <f t="shared" si="97"/>
        <v>1328.146599306745</v>
      </c>
      <c r="G1959" s="39">
        <f t="shared" si="98"/>
        <v>1569.6277991806985</v>
      </c>
      <c r="I1959" s="10"/>
      <c r="J1959" s="10"/>
      <c r="K1959" s="10"/>
      <c r="L1959" s="10"/>
      <c r="M1959" s="10"/>
      <c r="N1959" s="10"/>
      <c r="O1959" s="10"/>
      <c r="P1959" s="10"/>
      <c r="Q1959" s="10"/>
      <c r="R1959" s="10"/>
      <c r="S1959" s="10"/>
      <c r="T1959" s="10"/>
      <c r="BK1959" s="51">
        <v>2043000</v>
      </c>
      <c r="BL1959" s="52">
        <v>2.9208970756624701</v>
      </c>
    </row>
    <row r="1960" spans="1:64" ht="25.5" customHeight="1" thickTop="1" thickBot="1" x14ac:dyDescent="0.25">
      <c r="A1960" s="20" t="str">
        <f t="shared" si="96"/>
        <v>2440SUMMER ISLAND</v>
      </c>
      <c r="B1960" s="20">
        <v>2440</v>
      </c>
      <c r="C1960" s="20" t="s">
        <v>2479</v>
      </c>
      <c r="D1960" s="21" t="s">
        <v>800</v>
      </c>
      <c r="E1960" s="22">
        <v>1207.4059993697681</v>
      </c>
      <c r="F1960" s="22">
        <f t="shared" si="97"/>
        <v>1328.146599306745</v>
      </c>
      <c r="G1960" s="22">
        <f t="shared" si="98"/>
        <v>1569.6277991806985</v>
      </c>
      <c r="I1960" s="10"/>
      <c r="J1960" s="10"/>
      <c r="K1960" s="10"/>
      <c r="L1960" s="10"/>
      <c r="M1960" s="10"/>
      <c r="N1960" s="10"/>
      <c r="O1960" s="10"/>
      <c r="P1960" s="10"/>
      <c r="Q1960" s="10"/>
      <c r="R1960" s="10"/>
      <c r="S1960" s="10"/>
      <c r="T1960" s="10"/>
      <c r="BK1960" s="63">
        <v>2044000</v>
      </c>
      <c r="BL1960" s="64">
        <v>2.9221563117952698</v>
      </c>
    </row>
    <row r="1961" spans="1:64" ht="25.5" customHeight="1" thickTop="1" thickBot="1" x14ac:dyDescent="0.25">
      <c r="A1961" s="20" t="str">
        <f t="shared" si="96"/>
        <v>2440TEMAGOG</v>
      </c>
      <c r="B1961" s="37">
        <v>2440</v>
      </c>
      <c r="C1961" s="37" t="s">
        <v>2480</v>
      </c>
      <c r="D1961" s="38" t="s">
        <v>800</v>
      </c>
      <c r="E1961" s="39">
        <v>1207.4059993697681</v>
      </c>
      <c r="F1961" s="39">
        <f t="shared" si="97"/>
        <v>1328.146599306745</v>
      </c>
      <c r="G1961" s="39">
        <f t="shared" si="98"/>
        <v>1569.6277991806985</v>
      </c>
      <c r="I1961" s="10"/>
      <c r="J1961" s="10"/>
      <c r="K1961" s="10"/>
      <c r="L1961" s="10"/>
      <c r="M1961" s="10"/>
      <c r="N1961" s="10"/>
      <c r="O1961" s="10"/>
      <c r="P1961" s="10"/>
      <c r="Q1961" s="10"/>
      <c r="R1961" s="10"/>
      <c r="S1961" s="10"/>
      <c r="T1961" s="10"/>
      <c r="BK1961" s="51">
        <v>2045000</v>
      </c>
      <c r="BL1961" s="52">
        <v>2.9234155479280699</v>
      </c>
    </row>
    <row r="1962" spans="1:64" ht="25.5" customHeight="1" thickTop="1" thickBot="1" x14ac:dyDescent="0.25">
      <c r="A1962" s="20" t="str">
        <f t="shared" si="96"/>
        <v>2440TOOROOKA</v>
      </c>
      <c r="B1962" s="20">
        <v>2440</v>
      </c>
      <c r="C1962" s="20" t="s">
        <v>2481</v>
      </c>
      <c r="D1962" s="21" t="s">
        <v>800</v>
      </c>
      <c r="E1962" s="22">
        <v>1207.4059993697681</v>
      </c>
      <c r="F1962" s="22">
        <f t="shared" si="97"/>
        <v>1328.146599306745</v>
      </c>
      <c r="G1962" s="22">
        <f t="shared" si="98"/>
        <v>1569.6277991806985</v>
      </c>
      <c r="I1962" s="10"/>
      <c r="J1962" s="10"/>
      <c r="K1962" s="10"/>
      <c r="L1962" s="10"/>
      <c r="M1962" s="10"/>
      <c r="N1962" s="10"/>
      <c r="O1962" s="10"/>
      <c r="P1962" s="10"/>
      <c r="Q1962" s="10"/>
      <c r="R1962" s="10"/>
      <c r="S1962" s="10"/>
      <c r="T1962" s="10"/>
      <c r="BK1962" s="63">
        <v>2046000</v>
      </c>
      <c r="BL1962" s="64">
        <v>2.92467478406087</v>
      </c>
    </row>
    <row r="1963" spans="1:64" ht="25.5" customHeight="1" thickTop="1" thickBot="1" x14ac:dyDescent="0.25">
      <c r="A1963" s="20" t="str">
        <f t="shared" si="96"/>
        <v>2440TURNERS FLAT</v>
      </c>
      <c r="B1963" s="37">
        <v>2440</v>
      </c>
      <c r="C1963" s="37" t="s">
        <v>2482</v>
      </c>
      <c r="D1963" s="38" t="s">
        <v>800</v>
      </c>
      <c r="E1963" s="39">
        <v>1207.4059993697681</v>
      </c>
      <c r="F1963" s="39">
        <f t="shared" si="97"/>
        <v>1328.146599306745</v>
      </c>
      <c r="G1963" s="39">
        <f t="shared" si="98"/>
        <v>1569.6277991806985</v>
      </c>
      <c r="I1963" s="10"/>
      <c r="J1963" s="10"/>
      <c r="K1963" s="10"/>
      <c r="L1963" s="10"/>
      <c r="M1963" s="10"/>
      <c r="N1963" s="10"/>
      <c r="O1963" s="10"/>
      <c r="P1963" s="10"/>
      <c r="Q1963" s="10"/>
      <c r="R1963" s="10"/>
      <c r="S1963" s="10"/>
      <c r="T1963" s="10"/>
      <c r="BK1963" s="51">
        <v>2047000</v>
      </c>
      <c r="BL1963" s="52">
        <v>2.9259340201936701</v>
      </c>
    </row>
    <row r="1964" spans="1:64" ht="25.5" customHeight="1" thickTop="1" thickBot="1" x14ac:dyDescent="0.25">
      <c r="A1964" s="20" t="str">
        <f t="shared" si="96"/>
        <v>2440VERGES CREEK</v>
      </c>
      <c r="B1964" s="20">
        <v>2440</v>
      </c>
      <c r="C1964" s="20" t="s">
        <v>2483</v>
      </c>
      <c r="D1964" s="21" t="s">
        <v>800</v>
      </c>
      <c r="E1964" s="22">
        <v>1207.4059993697681</v>
      </c>
      <c r="F1964" s="22">
        <f t="shared" si="97"/>
        <v>1328.146599306745</v>
      </c>
      <c r="G1964" s="22">
        <f t="shared" si="98"/>
        <v>1569.6277991806985</v>
      </c>
      <c r="I1964" s="10"/>
      <c r="J1964" s="10"/>
      <c r="K1964" s="10"/>
      <c r="L1964" s="10"/>
      <c r="M1964" s="10"/>
      <c r="N1964" s="10"/>
      <c r="O1964" s="10"/>
      <c r="P1964" s="10"/>
      <c r="Q1964" s="10"/>
      <c r="R1964" s="10"/>
      <c r="S1964" s="10"/>
      <c r="T1964" s="10"/>
      <c r="BK1964" s="63">
        <v>2048000</v>
      </c>
      <c r="BL1964" s="64">
        <v>2.92719325632648</v>
      </c>
    </row>
    <row r="1965" spans="1:64" ht="25.5" customHeight="1" thickTop="1" thickBot="1" x14ac:dyDescent="0.25">
      <c r="A1965" s="20" t="str">
        <f t="shared" si="96"/>
        <v>2440WEST KEMPSEY</v>
      </c>
      <c r="B1965" s="37">
        <v>2440</v>
      </c>
      <c r="C1965" s="37" t="s">
        <v>2484</v>
      </c>
      <c r="D1965" s="38" t="s">
        <v>800</v>
      </c>
      <c r="E1965" s="39">
        <v>1207.4059993697681</v>
      </c>
      <c r="F1965" s="39">
        <f t="shared" si="97"/>
        <v>1328.146599306745</v>
      </c>
      <c r="G1965" s="39">
        <f t="shared" si="98"/>
        <v>1569.6277991806985</v>
      </c>
      <c r="I1965" s="10"/>
      <c r="J1965" s="10"/>
      <c r="K1965" s="10"/>
      <c r="L1965" s="10"/>
      <c r="M1965" s="10"/>
      <c r="N1965" s="10"/>
      <c r="O1965" s="10"/>
      <c r="P1965" s="10"/>
      <c r="Q1965" s="10"/>
      <c r="R1965" s="10"/>
      <c r="S1965" s="10"/>
      <c r="T1965" s="10"/>
      <c r="BK1965" s="51">
        <v>2049000</v>
      </c>
      <c r="BL1965" s="52">
        <v>2.9284524924592801</v>
      </c>
    </row>
    <row r="1966" spans="1:64" ht="25.5" customHeight="1" thickTop="1" thickBot="1" x14ac:dyDescent="0.25">
      <c r="A1966" s="20" t="str">
        <f t="shared" si="96"/>
        <v>2440WILLAWARRIN</v>
      </c>
      <c r="B1966" s="20">
        <v>2440</v>
      </c>
      <c r="C1966" s="20" t="s">
        <v>2485</v>
      </c>
      <c r="D1966" s="21" t="s">
        <v>800</v>
      </c>
      <c r="E1966" s="22">
        <v>1207.4059993697681</v>
      </c>
      <c r="F1966" s="22">
        <f t="shared" si="97"/>
        <v>1328.146599306745</v>
      </c>
      <c r="G1966" s="22">
        <f t="shared" si="98"/>
        <v>1569.6277991806985</v>
      </c>
      <c r="I1966" s="10"/>
      <c r="J1966" s="10"/>
      <c r="K1966" s="10"/>
      <c r="L1966" s="10"/>
      <c r="M1966" s="10"/>
      <c r="N1966" s="10"/>
      <c r="O1966" s="10"/>
      <c r="P1966" s="10"/>
      <c r="Q1966" s="10"/>
      <c r="R1966" s="10"/>
      <c r="S1966" s="10"/>
      <c r="T1966" s="10"/>
      <c r="BK1966" s="63">
        <v>2050000</v>
      </c>
      <c r="BL1966" s="64">
        <v>2.92971172859207</v>
      </c>
    </row>
    <row r="1967" spans="1:64" ht="25.5" customHeight="1" thickTop="1" thickBot="1" x14ac:dyDescent="0.25">
      <c r="A1967" s="20" t="str">
        <f t="shared" si="96"/>
        <v>2440WILLI WILLI</v>
      </c>
      <c r="B1967" s="37">
        <v>2440</v>
      </c>
      <c r="C1967" s="37" t="s">
        <v>2486</v>
      </c>
      <c r="D1967" s="38" t="s">
        <v>800</v>
      </c>
      <c r="E1967" s="39">
        <v>1207.4059993697681</v>
      </c>
      <c r="F1967" s="39">
        <f t="shared" si="97"/>
        <v>1328.146599306745</v>
      </c>
      <c r="G1967" s="39">
        <f t="shared" si="98"/>
        <v>1569.6277991806985</v>
      </c>
      <c r="I1967" s="10"/>
      <c r="J1967" s="10"/>
      <c r="K1967" s="10"/>
      <c r="L1967" s="10"/>
      <c r="M1967" s="10"/>
      <c r="N1967" s="10"/>
      <c r="O1967" s="10"/>
      <c r="P1967" s="10"/>
      <c r="Q1967" s="10"/>
      <c r="R1967" s="10"/>
      <c r="S1967" s="10"/>
      <c r="T1967" s="10"/>
      <c r="BK1967" s="51">
        <v>2051000</v>
      </c>
      <c r="BL1967" s="52">
        <v>2.9309709647248701</v>
      </c>
    </row>
    <row r="1968" spans="1:64" ht="25.5" customHeight="1" thickTop="1" thickBot="1" x14ac:dyDescent="0.25">
      <c r="A1968" s="20" t="str">
        <f t="shared" si="96"/>
        <v>2440WITTITRIN</v>
      </c>
      <c r="B1968" s="20">
        <v>2440</v>
      </c>
      <c r="C1968" s="20" t="s">
        <v>2487</v>
      </c>
      <c r="D1968" s="21" t="s">
        <v>800</v>
      </c>
      <c r="E1968" s="22">
        <v>1207.4059993697681</v>
      </c>
      <c r="F1968" s="22">
        <f t="shared" si="97"/>
        <v>1328.146599306745</v>
      </c>
      <c r="G1968" s="22">
        <f t="shared" si="98"/>
        <v>1569.6277991806985</v>
      </c>
      <c r="I1968" s="10"/>
      <c r="J1968" s="10"/>
      <c r="K1968" s="10"/>
      <c r="L1968" s="10"/>
      <c r="M1968" s="10"/>
      <c r="N1968" s="10"/>
      <c r="O1968" s="10"/>
      <c r="P1968" s="10"/>
      <c r="Q1968" s="10"/>
      <c r="R1968" s="10"/>
      <c r="S1968" s="10"/>
      <c r="T1968" s="10"/>
      <c r="BK1968" s="63">
        <v>2052000</v>
      </c>
      <c r="BL1968" s="64">
        <v>2.9322302008576799</v>
      </c>
    </row>
    <row r="1969" spans="1:64" ht="25.5" customHeight="1" thickTop="1" thickBot="1" x14ac:dyDescent="0.25">
      <c r="A1969" s="20" t="str">
        <f t="shared" si="96"/>
        <v>2440YARRAVEL</v>
      </c>
      <c r="B1969" s="37">
        <v>2440</v>
      </c>
      <c r="C1969" s="37" t="s">
        <v>2488</v>
      </c>
      <c r="D1969" s="38" t="s">
        <v>800</v>
      </c>
      <c r="E1969" s="39">
        <v>1207.4059993697681</v>
      </c>
      <c r="F1969" s="39">
        <f t="shared" si="97"/>
        <v>1328.146599306745</v>
      </c>
      <c r="G1969" s="39">
        <f t="shared" si="98"/>
        <v>1569.6277991806985</v>
      </c>
      <c r="I1969" s="10"/>
      <c r="J1969" s="10"/>
      <c r="K1969" s="10"/>
      <c r="L1969" s="10"/>
      <c r="M1969" s="10"/>
      <c r="N1969" s="10"/>
      <c r="O1969" s="10"/>
      <c r="P1969" s="10"/>
      <c r="Q1969" s="10"/>
      <c r="R1969" s="10"/>
      <c r="S1969" s="10"/>
      <c r="T1969" s="10"/>
      <c r="BK1969" s="51">
        <v>2053000</v>
      </c>
      <c r="BL1969" s="52">
        <v>2.93348943699048</v>
      </c>
    </row>
    <row r="1970" spans="1:64" ht="25.5" customHeight="1" thickTop="1" thickBot="1" x14ac:dyDescent="0.25">
      <c r="A1970" s="20" t="str">
        <f t="shared" si="96"/>
        <v>2440YESSABAH</v>
      </c>
      <c r="B1970" s="20">
        <v>2440</v>
      </c>
      <c r="C1970" s="20" t="s">
        <v>2489</v>
      </c>
      <c r="D1970" s="21" t="s">
        <v>800</v>
      </c>
      <c r="E1970" s="22">
        <v>1207.4059993697681</v>
      </c>
      <c r="F1970" s="22">
        <f t="shared" si="97"/>
        <v>1328.146599306745</v>
      </c>
      <c r="G1970" s="22">
        <f t="shared" si="98"/>
        <v>1569.6277991806985</v>
      </c>
      <c r="I1970" s="10"/>
      <c r="J1970" s="10"/>
      <c r="K1970" s="10"/>
      <c r="L1970" s="10"/>
      <c r="M1970" s="10"/>
      <c r="N1970" s="10"/>
      <c r="O1970" s="10"/>
      <c r="P1970" s="10"/>
      <c r="Q1970" s="10"/>
      <c r="R1970" s="10"/>
      <c r="S1970" s="10"/>
      <c r="T1970" s="10"/>
      <c r="BK1970" s="63">
        <v>2054000</v>
      </c>
      <c r="BL1970" s="64">
        <v>2.9347486731232801</v>
      </c>
    </row>
    <row r="1971" spans="1:64" ht="25.5" customHeight="1" thickTop="1" thickBot="1" x14ac:dyDescent="0.25">
      <c r="A1971" s="20" t="str">
        <f t="shared" si="96"/>
        <v>2441ALLGOMERA</v>
      </c>
      <c r="B1971" s="37">
        <v>2441</v>
      </c>
      <c r="C1971" s="37" t="s">
        <v>2490</v>
      </c>
      <c r="D1971" s="38" t="s">
        <v>800</v>
      </c>
      <c r="E1971" s="39">
        <v>1151.1480005571041</v>
      </c>
      <c r="F1971" s="39">
        <f t="shared" si="97"/>
        <v>1266.2628006128145</v>
      </c>
      <c r="G1971" s="39">
        <f t="shared" si="98"/>
        <v>1496.4924007242353</v>
      </c>
      <c r="I1971" s="10"/>
      <c r="J1971" s="10"/>
      <c r="K1971" s="10"/>
      <c r="L1971" s="10"/>
      <c r="M1971" s="10"/>
      <c r="N1971" s="10"/>
      <c r="O1971" s="10"/>
      <c r="P1971" s="10"/>
      <c r="Q1971" s="10"/>
      <c r="R1971" s="10"/>
      <c r="S1971" s="10"/>
      <c r="T1971" s="10"/>
      <c r="BK1971" s="51">
        <v>2055000</v>
      </c>
      <c r="BL1971" s="52">
        <v>2.93600790925607</v>
      </c>
    </row>
    <row r="1972" spans="1:64" ht="25.5" customHeight="1" thickTop="1" thickBot="1" x14ac:dyDescent="0.25">
      <c r="A1972" s="20" t="str">
        <f t="shared" si="96"/>
        <v>2441BALLENGARRA</v>
      </c>
      <c r="B1972" s="20">
        <v>2441</v>
      </c>
      <c r="C1972" s="20" t="s">
        <v>2491</v>
      </c>
      <c r="D1972" s="21" t="s">
        <v>800</v>
      </c>
      <c r="E1972" s="22">
        <v>1151.1480005571041</v>
      </c>
      <c r="F1972" s="22">
        <f t="shared" si="97"/>
        <v>1266.2628006128145</v>
      </c>
      <c r="G1972" s="22">
        <f t="shared" si="98"/>
        <v>1496.4924007242353</v>
      </c>
      <c r="I1972" s="10"/>
      <c r="J1972" s="10"/>
      <c r="K1972" s="10"/>
      <c r="L1972" s="10"/>
      <c r="M1972" s="10"/>
      <c r="N1972" s="10"/>
      <c r="O1972" s="10"/>
      <c r="P1972" s="10"/>
      <c r="Q1972" s="10"/>
      <c r="R1972" s="10"/>
      <c r="S1972" s="10"/>
      <c r="T1972" s="10"/>
      <c r="BK1972" s="63">
        <v>2056000</v>
      </c>
      <c r="BL1972" s="64">
        <v>2.9372671453888799</v>
      </c>
    </row>
    <row r="1973" spans="1:64" ht="25.5" customHeight="1" thickTop="1" thickBot="1" x14ac:dyDescent="0.25">
      <c r="A1973" s="20" t="str">
        <f t="shared" si="96"/>
        <v>2441BARRAGANYATTI</v>
      </c>
      <c r="B1973" s="37">
        <v>2441</v>
      </c>
      <c r="C1973" s="37" t="s">
        <v>2492</v>
      </c>
      <c r="D1973" s="38" t="s">
        <v>800</v>
      </c>
      <c r="E1973" s="39">
        <v>1151.1480005571041</v>
      </c>
      <c r="F1973" s="39">
        <f t="shared" si="97"/>
        <v>1266.2628006128145</v>
      </c>
      <c r="G1973" s="39">
        <f t="shared" si="98"/>
        <v>1496.4924007242353</v>
      </c>
      <c r="I1973" s="10"/>
      <c r="J1973" s="10"/>
      <c r="K1973" s="10"/>
      <c r="L1973" s="10"/>
      <c r="M1973" s="10"/>
      <c r="N1973" s="10"/>
      <c r="O1973" s="10"/>
      <c r="P1973" s="10"/>
      <c r="Q1973" s="10"/>
      <c r="R1973" s="10"/>
      <c r="S1973" s="10"/>
      <c r="T1973" s="10"/>
      <c r="BK1973" s="51">
        <v>2057000</v>
      </c>
      <c r="BL1973" s="52">
        <v>2.93852638152168</v>
      </c>
    </row>
    <row r="1974" spans="1:64" ht="25.5" customHeight="1" thickTop="1" thickBot="1" x14ac:dyDescent="0.25">
      <c r="A1974" s="20" t="str">
        <f t="shared" si="96"/>
        <v>2441COOPERABUNG</v>
      </c>
      <c r="B1974" s="20">
        <v>2441</v>
      </c>
      <c r="C1974" s="20" t="s">
        <v>2493</v>
      </c>
      <c r="D1974" s="21" t="s">
        <v>800</v>
      </c>
      <c r="E1974" s="22">
        <v>1151.1480005571041</v>
      </c>
      <c r="F1974" s="22">
        <f t="shared" si="97"/>
        <v>1266.2628006128145</v>
      </c>
      <c r="G1974" s="22">
        <f t="shared" si="98"/>
        <v>1496.4924007242353</v>
      </c>
      <c r="I1974" s="10"/>
      <c r="J1974" s="10"/>
      <c r="K1974" s="10"/>
      <c r="L1974" s="10"/>
      <c r="M1974" s="10"/>
      <c r="N1974" s="10"/>
      <c r="O1974" s="10"/>
      <c r="P1974" s="10"/>
      <c r="Q1974" s="10"/>
      <c r="R1974" s="10"/>
      <c r="S1974" s="10"/>
      <c r="T1974" s="10"/>
      <c r="BK1974" s="63">
        <v>2058000</v>
      </c>
      <c r="BL1974" s="64">
        <v>2.9397856176544801</v>
      </c>
    </row>
    <row r="1975" spans="1:64" ht="25.5" customHeight="1" thickTop="1" thickBot="1" x14ac:dyDescent="0.25">
      <c r="A1975" s="20" t="str">
        <f t="shared" si="96"/>
        <v>2441EUNGAI CREEK</v>
      </c>
      <c r="B1975" s="37">
        <v>2441</v>
      </c>
      <c r="C1975" s="37" t="s">
        <v>2494</v>
      </c>
      <c r="D1975" s="38" t="s">
        <v>800</v>
      </c>
      <c r="E1975" s="39">
        <v>1151.1480005571041</v>
      </c>
      <c r="F1975" s="39">
        <f t="shared" si="97"/>
        <v>1266.2628006128145</v>
      </c>
      <c r="G1975" s="39">
        <f t="shared" si="98"/>
        <v>1496.4924007242353</v>
      </c>
      <c r="I1975" s="10"/>
      <c r="J1975" s="10"/>
      <c r="K1975" s="10"/>
      <c r="L1975" s="10"/>
      <c r="M1975" s="10"/>
      <c r="N1975" s="10"/>
      <c r="O1975" s="10"/>
      <c r="P1975" s="10"/>
      <c r="Q1975" s="10"/>
      <c r="R1975" s="10"/>
      <c r="S1975" s="10"/>
      <c r="T1975" s="10"/>
      <c r="BK1975" s="51">
        <v>2059000</v>
      </c>
      <c r="BL1975" s="52">
        <v>2.9410448537872802</v>
      </c>
    </row>
    <row r="1976" spans="1:64" ht="25.5" customHeight="1" thickTop="1" thickBot="1" x14ac:dyDescent="0.25">
      <c r="A1976" s="20" t="str">
        <f t="shared" si="96"/>
        <v>2441EUNGAI RAIL</v>
      </c>
      <c r="B1976" s="20">
        <v>2441</v>
      </c>
      <c r="C1976" s="20" t="s">
        <v>2495</v>
      </c>
      <c r="D1976" s="21" t="s">
        <v>800</v>
      </c>
      <c r="E1976" s="22">
        <v>1151.1480005571041</v>
      </c>
      <c r="F1976" s="22">
        <f t="shared" si="97"/>
        <v>1266.2628006128145</v>
      </c>
      <c r="G1976" s="22">
        <f t="shared" si="98"/>
        <v>1496.4924007242353</v>
      </c>
      <c r="I1976" s="10"/>
      <c r="J1976" s="10"/>
      <c r="K1976" s="10"/>
      <c r="L1976" s="10"/>
      <c r="M1976" s="10"/>
      <c r="N1976" s="10"/>
      <c r="O1976" s="10"/>
      <c r="P1976" s="10"/>
      <c r="Q1976" s="10"/>
      <c r="R1976" s="10"/>
      <c r="S1976" s="10"/>
      <c r="T1976" s="10"/>
      <c r="BK1976" s="63">
        <v>2060000</v>
      </c>
      <c r="BL1976" s="64">
        <v>2.9423040899200799</v>
      </c>
    </row>
    <row r="1977" spans="1:64" ht="25.5" customHeight="1" thickTop="1" thickBot="1" x14ac:dyDescent="0.25">
      <c r="A1977" s="20" t="str">
        <f t="shared" si="96"/>
        <v>2441FISHERMANS REACH</v>
      </c>
      <c r="B1977" s="37">
        <v>2441</v>
      </c>
      <c r="C1977" s="37" t="s">
        <v>2496</v>
      </c>
      <c r="D1977" s="38" t="s">
        <v>800</v>
      </c>
      <c r="E1977" s="39">
        <v>1151.1480005571041</v>
      </c>
      <c r="F1977" s="39">
        <f t="shared" si="97"/>
        <v>1266.2628006128145</v>
      </c>
      <c r="G1977" s="39">
        <f t="shared" si="98"/>
        <v>1496.4924007242353</v>
      </c>
      <c r="I1977" s="10"/>
      <c r="J1977" s="10"/>
      <c r="K1977" s="10"/>
      <c r="L1977" s="10"/>
      <c r="M1977" s="10"/>
      <c r="N1977" s="10"/>
      <c r="O1977" s="10"/>
      <c r="P1977" s="10"/>
      <c r="Q1977" s="10"/>
      <c r="R1977" s="10"/>
      <c r="S1977" s="10"/>
      <c r="T1977" s="10"/>
      <c r="BK1977" s="51">
        <v>2061000</v>
      </c>
      <c r="BL1977" s="52">
        <v>2.94356332605288</v>
      </c>
    </row>
    <row r="1978" spans="1:64" ht="25.5" customHeight="1" thickTop="1" thickBot="1" x14ac:dyDescent="0.25">
      <c r="A1978" s="20" t="str">
        <f t="shared" si="96"/>
        <v>2441GRASSY HEAD</v>
      </c>
      <c r="B1978" s="20">
        <v>2441</v>
      </c>
      <c r="C1978" s="20" t="s">
        <v>2497</v>
      </c>
      <c r="D1978" s="21" t="s">
        <v>800</v>
      </c>
      <c r="E1978" s="22">
        <v>1151.1480005571041</v>
      </c>
      <c r="F1978" s="22">
        <f t="shared" si="97"/>
        <v>1266.2628006128145</v>
      </c>
      <c r="G1978" s="22">
        <f t="shared" si="98"/>
        <v>1496.4924007242353</v>
      </c>
      <c r="I1978" s="10"/>
      <c r="J1978" s="10"/>
      <c r="K1978" s="10"/>
      <c r="L1978" s="10"/>
      <c r="M1978" s="10"/>
      <c r="N1978" s="10"/>
      <c r="O1978" s="10"/>
      <c r="P1978" s="10"/>
      <c r="Q1978" s="10"/>
      <c r="R1978" s="10"/>
      <c r="S1978" s="10"/>
      <c r="T1978" s="10"/>
      <c r="BK1978" s="63">
        <v>2062000</v>
      </c>
      <c r="BL1978" s="64">
        <v>2.9448225621856801</v>
      </c>
    </row>
    <row r="1979" spans="1:64" ht="25.5" customHeight="1" thickTop="1" thickBot="1" x14ac:dyDescent="0.25">
      <c r="A1979" s="20" t="str">
        <f t="shared" si="96"/>
        <v>2441GUM SCRUB</v>
      </c>
      <c r="B1979" s="37">
        <v>2441</v>
      </c>
      <c r="C1979" s="37" t="s">
        <v>2498</v>
      </c>
      <c r="D1979" s="38" t="s">
        <v>800</v>
      </c>
      <c r="E1979" s="39">
        <v>1151.1480005571041</v>
      </c>
      <c r="F1979" s="39">
        <f t="shared" si="97"/>
        <v>1266.2628006128145</v>
      </c>
      <c r="G1979" s="39">
        <f t="shared" si="98"/>
        <v>1496.4924007242353</v>
      </c>
      <c r="I1979" s="10"/>
      <c r="J1979" s="10"/>
      <c r="K1979" s="10"/>
      <c r="L1979" s="10"/>
      <c r="M1979" s="10"/>
      <c r="N1979" s="10"/>
      <c r="O1979" s="10"/>
      <c r="P1979" s="10"/>
      <c r="Q1979" s="10"/>
      <c r="R1979" s="10"/>
      <c r="S1979" s="10"/>
      <c r="T1979" s="10"/>
      <c r="BK1979" s="51">
        <v>2063000</v>
      </c>
      <c r="BL1979" s="52">
        <v>2.9460817983184802</v>
      </c>
    </row>
    <row r="1980" spans="1:64" ht="25.5" customHeight="1" thickTop="1" thickBot="1" x14ac:dyDescent="0.25">
      <c r="A1980" s="20" t="str">
        <f t="shared" si="96"/>
        <v>2441HACKS FERRY</v>
      </c>
      <c r="B1980" s="20">
        <v>2441</v>
      </c>
      <c r="C1980" s="20" t="s">
        <v>2499</v>
      </c>
      <c r="D1980" s="21" t="s">
        <v>800</v>
      </c>
      <c r="E1980" s="22">
        <v>1151.1480005571041</v>
      </c>
      <c r="F1980" s="22">
        <f t="shared" si="97"/>
        <v>1266.2628006128145</v>
      </c>
      <c r="G1980" s="22">
        <f t="shared" si="98"/>
        <v>1496.4924007242353</v>
      </c>
      <c r="I1980" s="10"/>
      <c r="J1980" s="10"/>
      <c r="K1980" s="10"/>
      <c r="L1980" s="10"/>
      <c r="M1980" s="10"/>
      <c r="N1980" s="10"/>
      <c r="O1980" s="10"/>
      <c r="P1980" s="10"/>
      <c r="Q1980" s="10"/>
      <c r="R1980" s="10"/>
      <c r="S1980" s="10"/>
      <c r="T1980" s="10"/>
      <c r="BK1980" s="63">
        <v>2064000</v>
      </c>
      <c r="BL1980" s="64">
        <v>2.9473410344512798</v>
      </c>
    </row>
    <row r="1981" spans="1:64" ht="25.5" customHeight="1" thickTop="1" thickBot="1" x14ac:dyDescent="0.25">
      <c r="A1981" s="20" t="str">
        <f t="shared" si="96"/>
        <v>2441KUNDABUNG</v>
      </c>
      <c r="B1981" s="37">
        <v>2441</v>
      </c>
      <c r="C1981" s="37" t="s">
        <v>2500</v>
      </c>
      <c r="D1981" s="38" t="s">
        <v>800</v>
      </c>
      <c r="E1981" s="39">
        <v>1151.1480005571041</v>
      </c>
      <c r="F1981" s="39">
        <f t="shared" si="97"/>
        <v>1266.2628006128145</v>
      </c>
      <c r="G1981" s="39">
        <f t="shared" si="98"/>
        <v>1496.4924007242353</v>
      </c>
      <c r="I1981" s="10"/>
      <c r="J1981" s="10"/>
      <c r="K1981" s="10"/>
      <c r="L1981" s="10"/>
      <c r="M1981" s="10"/>
      <c r="N1981" s="10"/>
      <c r="O1981" s="10"/>
      <c r="P1981" s="10"/>
      <c r="Q1981" s="10"/>
      <c r="R1981" s="10"/>
      <c r="S1981" s="10"/>
      <c r="T1981" s="10"/>
      <c r="BK1981" s="51">
        <v>2065000</v>
      </c>
      <c r="BL1981" s="52">
        <v>2.9486002705840799</v>
      </c>
    </row>
    <row r="1982" spans="1:64" ht="25.5" customHeight="1" thickTop="1" thickBot="1" x14ac:dyDescent="0.25">
      <c r="A1982" s="20" t="str">
        <f t="shared" si="96"/>
        <v>2441MARLO MERRICAN</v>
      </c>
      <c r="B1982" s="20">
        <v>2441</v>
      </c>
      <c r="C1982" s="20" t="s">
        <v>2501</v>
      </c>
      <c r="D1982" s="21" t="s">
        <v>800</v>
      </c>
      <c r="E1982" s="22">
        <v>1151.1480005571041</v>
      </c>
      <c r="F1982" s="22">
        <f t="shared" si="97"/>
        <v>1266.2628006128145</v>
      </c>
      <c r="G1982" s="22">
        <f t="shared" si="98"/>
        <v>1496.4924007242353</v>
      </c>
      <c r="I1982" s="10"/>
      <c r="J1982" s="10"/>
      <c r="K1982" s="10"/>
      <c r="L1982" s="10"/>
      <c r="M1982" s="10"/>
      <c r="N1982" s="10"/>
      <c r="O1982" s="10"/>
      <c r="P1982" s="10"/>
      <c r="Q1982" s="10"/>
      <c r="R1982" s="10"/>
      <c r="S1982" s="10"/>
      <c r="T1982" s="10"/>
      <c r="BK1982" s="63">
        <v>2066000</v>
      </c>
      <c r="BL1982" s="64">
        <v>2.94985950671688</v>
      </c>
    </row>
    <row r="1983" spans="1:64" ht="25.5" customHeight="1" thickTop="1" thickBot="1" x14ac:dyDescent="0.25">
      <c r="A1983" s="20" t="str">
        <f t="shared" si="96"/>
        <v>2441ROLLANDS PLAINS</v>
      </c>
      <c r="B1983" s="37">
        <v>2441</v>
      </c>
      <c r="C1983" s="37" t="s">
        <v>2502</v>
      </c>
      <c r="D1983" s="38" t="s">
        <v>800</v>
      </c>
      <c r="E1983" s="39">
        <v>1151.1480005571041</v>
      </c>
      <c r="F1983" s="39">
        <f t="shared" si="97"/>
        <v>1266.2628006128145</v>
      </c>
      <c r="G1983" s="39">
        <f t="shared" si="98"/>
        <v>1496.4924007242353</v>
      </c>
      <c r="I1983" s="10"/>
      <c r="J1983" s="10"/>
      <c r="K1983" s="10"/>
      <c r="L1983" s="10"/>
      <c r="M1983" s="10"/>
      <c r="N1983" s="10"/>
      <c r="O1983" s="10"/>
      <c r="P1983" s="10"/>
      <c r="Q1983" s="10"/>
      <c r="R1983" s="10"/>
      <c r="S1983" s="10"/>
      <c r="T1983" s="10"/>
      <c r="BK1983" s="51">
        <v>2067000</v>
      </c>
      <c r="BL1983" s="52">
        <v>2.9511187428496801</v>
      </c>
    </row>
    <row r="1984" spans="1:64" ht="25.5" customHeight="1" thickTop="1" thickBot="1" x14ac:dyDescent="0.25">
      <c r="A1984" s="20" t="str">
        <f t="shared" si="96"/>
        <v>2441STUARTS POINT</v>
      </c>
      <c r="B1984" s="20">
        <v>2441</v>
      </c>
      <c r="C1984" s="20" t="s">
        <v>2503</v>
      </c>
      <c r="D1984" s="21" t="s">
        <v>800</v>
      </c>
      <c r="E1984" s="22">
        <v>1151.1480005571041</v>
      </c>
      <c r="F1984" s="22">
        <f t="shared" si="97"/>
        <v>1266.2628006128145</v>
      </c>
      <c r="G1984" s="22">
        <f t="shared" si="98"/>
        <v>1496.4924007242353</v>
      </c>
      <c r="I1984" s="10"/>
      <c r="J1984" s="10"/>
      <c r="K1984" s="10"/>
      <c r="L1984" s="10"/>
      <c r="M1984" s="10"/>
      <c r="N1984" s="10"/>
      <c r="O1984" s="10"/>
      <c r="P1984" s="10"/>
      <c r="Q1984" s="10"/>
      <c r="R1984" s="10"/>
      <c r="S1984" s="10"/>
      <c r="T1984" s="10"/>
      <c r="BK1984" s="63">
        <v>2068000</v>
      </c>
      <c r="BL1984" s="64">
        <v>2.9523779789824798</v>
      </c>
    </row>
    <row r="1985" spans="1:64" ht="25.5" customHeight="1" thickTop="1" thickBot="1" x14ac:dyDescent="0.25">
      <c r="A1985" s="20" t="str">
        <f t="shared" si="96"/>
        <v>2441TAMBAN</v>
      </c>
      <c r="B1985" s="37">
        <v>2441</v>
      </c>
      <c r="C1985" s="37" t="s">
        <v>2504</v>
      </c>
      <c r="D1985" s="38" t="s">
        <v>800</v>
      </c>
      <c r="E1985" s="39">
        <v>1151.1480005571041</v>
      </c>
      <c r="F1985" s="39">
        <f t="shared" si="97"/>
        <v>1266.2628006128145</v>
      </c>
      <c r="G1985" s="39">
        <f t="shared" si="98"/>
        <v>1496.4924007242353</v>
      </c>
      <c r="I1985" s="10"/>
      <c r="J1985" s="10"/>
      <c r="K1985" s="10"/>
      <c r="L1985" s="10"/>
      <c r="M1985" s="10"/>
      <c r="N1985" s="10"/>
      <c r="O1985" s="10"/>
      <c r="P1985" s="10"/>
      <c r="Q1985" s="10"/>
      <c r="R1985" s="10"/>
      <c r="S1985" s="10"/>
      <c r="T1985" s="10"/>
      <c r="BK1985" s="51">
        <v>2069000</v>
      </c>
      <c r="BL1985" s="52">
        <v>2.9536372151152799</v>
      </c>
    </row>
    <row r="1986" spans="1:64" ht="25.5" customHeight="1" thickTop="1" thickBot="1" x14ac:dyDescent="0.25">
      <c r="A1986" s="20" t="str">
        <f t="shared" si="96"/>
        <v>2441TELEGRAPH POINT</v>
      </c>
      <c r="B1986" s="20">
        <v>2441</v>
      </c>
      <c r="C1986" s="20" t="s">
        <v>2505</v>
      </c>
      <c r="D1986" s="21" t="s">
        <v>800</v>
      </c>
      <c r="E1986" s="22">
        <v>1151.1480005571041</v>
      </c>
      <c r="F1986" s="22">
        <f t="shared" si="97"/>
        <v>1266.2628006128145</v>
      </c>
      <c r="G1986" s="22">
        <f t="shared" si="98"/>
        <v>1496.4924007242353</v>
      </c>
      <c r="I1986" s="10"/>
      <c r="J1986" s="10"/>
      <c r="K1986" s="10"/>
      <c r="L1986" s="10"/>
      <c r="M1986" s="10"/>
      <c r="N1986" s="10"/>
      <c r="O1986" s="10"/>
      <c r="P1986" s="10"/>
      <c r="Q1986" s="10"/>
      <c r="R1986" s="10"/>
      <c r="S1986" s="10"/>
      <c r="T1986" s="10"/>
      <c r="BK1986" s="63">
        <v>2070000</v>
      </c>
      <c r="BL1986" s="64">
        <v>2.95489645124808</v>
      </c>
    </row>
    <row r="1987" spans="1:64" ht="25.5" customHeight="1" thickTop="1" thickBot="1" x14ac:dyDescent="0.25">
      <c r="A1987" s="20" t="str">
        <f t="shared" si="96"/>
        <v>2441UPPER ROLLANDS PLAINS</v>
      </c>
      <c r="B1987" s="37">
        <v>2441</v>
      </c>
      <c r="C1987" s="37" t="s">
        <v>2506</v>
      </c>
      <c r="D1987" s="38" t="s">
        <v>800</v>
      </c>
      <c r="E1987" s="39">
        <v>1151.1480005571041</v>
      </c>
      <c r="F1987" s="39">
        <f t="shared" si="97"/>
        <v>1266.2628006128145</v>
      </c>
      <c r="G1987" s="39">
        <f t="shared" si="98"/>
        <v>1496.4924007242353</v>
      </c>
      <c r="I1987" s="10"/>
      <c r="J1987" s="10"/>
      <c r="K1987" s="10"/>
      <c r="L1987" s="10"/>
      <c r="M1987" s="10"/>
      <c r="N1987" s="10"/>
      <c r="O1987" s="10"/>
      <c r="P1987" s="10"/>
      <c r="Q1987" s="10"/>
      <c r="R1987" s="10"/>
      <c r="S1987" s="10"/>
      <c r="T1987" s="10"/>
      <c r="BK1987" s="51">
        <v>2071000</v>
      </c>
      <c r="BL1987" s="52">
        <v>2.9561556873808801</v>
      </c>
    </row>
    <row r="1988" spans="1:64" ht="25.5" customHeight="1" thickTop="1" thickBot="1" x14ac:dyDescent="0.25">
      <c r="A1988" s="20" t="str">
        <f t="shared" si="96"/>
        <v>2441YARRAHAPINNI</v>
      </c>
      <c r="B1988" s="20">
        <v>2441</v>
      </c>
      <c r="C1988" s="20" t="s">
        <v>2507</v>
      </c>
      <c r="D1988" s="21" t="s">
        <v>800</v>
      </c>
      <c r="E1988" s="22">
        <v>1151.1480005571041</v>
      </c>
      <c r="F1988" s="22">
        <f t="shared" si="97"/>
        <v>1266.2628006128145</v>
      </c>
      <c r="G1988" s="22">
        <f t="shared" si="98"/>
        <v>1496.4924007242353</v>
      </c>
      <c r="I1988" s="10"/>
      <c r="J1988" s="10"/>
      <c r="K1988" s="10"/>
      <c r="L1988" s="10"/>
      <c r="M1988" s="10"/>
      <c r="N1988" s="10"/>
      <c r="O1988" s="10"/>
      <c r="P1988" s="10"/>
      <c r="Q1988" s="10"/>
      <c r="R1988" s="10"/>
      <c r="S1988" s="10"/>
      <c r="T1988" s="10"/>
      <c r="BK1988" s="63">
        <v>2072000</v>
      </c>
      <c r="BL1988" s="64">
        <v>2.9574149235136802</v>
      </c>
    </row>
    <row r="1989" spans="1:64" ht="25.5" customHeight="1" thickTop="1" thickBot="1" x14ac:dyDescent="0.25">
      <c r="A1989" s="20" t="str">
        <f t="shared" ref="A1989:A2052" si="99">CONCATENATE(B1989,C1989)</f>
        <v>2443BOBS CREEK</v>
      </c>
      <c r="B1989" s="37">
        <v>2443</v>
      </c>
      <c r="C1989" s="37" t="s">
        <v>2508</v>
      </c>
      <c r="D1989" s="38" t="s">
        <v>800</v>
      </c>
      <c r="E1989" s="39">
        <v>1228.090000428984</v>
      </c>
      <c r="F1989" s="39">
        <f t="shared" ref="F1989:F2052" si="100">1.1*E1989</f>
        <v>1350.8990004718826</v>
      </c>
      <c r="G1989" s="39">
        <f t="shared" ref="G1989:G2052" si="101">1.3*E1989</f>
        <v>1596.5170005576792</v>
      </c>
      <c r="I1989" s="10"/>
      <c r="J1989" s="10"/>
      <c r="K1989" s="10"/>
      <c r="L1989" s="10"/>
      <c r="M1989" s="10"/>
      <c r="N1989" s="10"/>
      <c r="O1989" s="10"/>
      <c r="P1989" s="10"/>
      <c r="Q1989" s="10"/>
      <c r="R1989" s="10"/>
      <c r="S1989" s="10"/>
      <c r="T1989" s="10"/>
      <c r="BK1989" s="51">
        <v>2073000</v>
      </c>
      <c r="BL1989" s="52">
        <v>2.9586741596464798</v>
      </c>
    </row>
    <row r="1990" spans="1:64" ht="25.5" customHeight="1" thickTop="1" thickBot="1" x14ac:dyDescent="0.25">
      <c r="A1990" s="20" t="str">
        <f t="shared" si="99"/>
        <v>2443CAMDEN HEAD</v>
      </c>
      <c r="B1990" s="20">
        <v>2443</v>
      </c>
      <c r="C1990" s="20" t="s">
        <v>2509</v>
      </c>
      <c r="D1990" s="21" t="s">
        <v>800</v>
      </c>
      <c r="E1990" s="22">
        <v>1228.090000428984</v>
      </c>
      <c r="F1990" s="22">
        <f t="shared" si="100"/>
        <v>1350.8990004718826</v>
      </c>
      <c r="G1990" s="22">
        <f t="shared" si="101"/>
        <v>1596.5170005576792</v>
      </c>
      <c r="I1990" s="10"/>
      <c r="J1990" s="10"/>
      <c r="K1990" s="10"/>
      <c r="L1990" s="10"/>
      <c r="M1990" s="10"/>
      <c r="N1990" s="10"/>
      <c r="O1990" s="10"/>
      <c r="P1990" s="10"/>
      <c r="Q1990" s="10"/>
      <c r="R1990" s="10"/>
      <c r="S1990" s="10"/>
      <c r="T1990" s="10"/>
      <c r="BK1990" s="63">
        <v>2074000</v>
      </c>
      <c r="BL1990" s="64">
        <v>2.9599333957792799</v>
      </c>
    </row>
    <row r="1991" spans="1:64" ht="25.5" customHeight="1" thickTop="1" thickBot="1" x14ac:dyDescent="0.25">
      <c r="A1991" s="20" t="str">
        <f t="shared" si="99"/>
        <v>2443CORALVILLE</v>
      </c>
      <c r="B1991" s="37">
        <v>2443</v>
      </c>
      <c r="C1991" s="37" t="s">
        <v>2510</v>
      </c>
      <c r="D1991" s="38" t="s">
        <v>800</v>
      </c>
      <c r="E1991" s="39">
        <v>1228.090000428984</v>
      </c>
      <c r="F1991" s="39">
        <f t="shared" si="100"/>
        <v>1350.8990004718826</v>
      </c>
      <c r="G1991" s="39">
        <f t="shared" si="101"/>
        <v>1596.5170005576792</v>
      </c>
      <c r="I1991" s="10"/>
      <c r="J1991" s="10"/>
      <c r="K1991" s="10"/>
      <c r="L1991" s="10"/>
      <c r="M1991" s="10"/>
      <c r="N1991" s="10"/>
      <c r="O1991" s="10"/>
      <c r="P1991" s="10"/>
      <c r="Q1991" s="10"/>
      <c r="R1991" s="10"/>
      <c r="S1991" s="10"/>
      <c r="T1991" s="10"/>
      <c r="BK1991" s="51">
        <v>2075000</v>
      </c>
      <c r="BL1991" s="52">
        <v>2.96119263191208</v>
      </c>
    </row>
    <row r="1992" spans="1:64" ht="25.5" customHeight="1" thickTop="1" thickBot="1" x14ac:dyDescent="0.25">
      <c r="A1992" s="20" t="str">
        <f t="shared" si="99"/>
        <v>2443DEAUVILLE</v>
      </c>
      <c r="B1992" s="20">
        <v>2443</v>
      </c>
      <c r="C1992" s="20" t="s">
        <v>2511</v>
      </c>
      <c r="D1992" s="21" t="s">
        <v>800</v>
      </c>
      <c r="E1992" s="22">
        <v>1228.090000428984</v>
      </c>
      <c r="F1992" s="22">
        <f t="shared" si="100"/>
        <v>1350.8990004718826</v>
      </c>
      <c r="G1992" s="22">
        <f t="shared" si="101"/>
        <v>1596.5170005576792</v>
      </c>
      <c r="I1992" s="10"/>
      <c r="J1992" s="10"/>
      <c r="K1992" s="10"/>
      <c r="L1992" s="10"/>
      <c r="M1992" s="10"/>
      <c r="N1992" s="10"/>
      <c r="O1992" s="10"/>
      <c r="P1992" s="10"/>
      <c r="Q1992" s="10"/>
      <c r="R1992" s="10"/>
      <c r="S1992" s="10"/>
      <c r="T1992" s="10"/>
      <c r="BK1992" s="63">
        <v>2076000</v>
      </c>
      <c r="BL1992" s="64">
        <v>2.9624518680448801</v>
      </c>
    </row>
    <row r="1993" spans="1:64" ht="25.5" customHeight="1" thickTop="1" thickBot="1" x14ac:dyDescent="0.25">
      <c r="A1993" s="20" t="str">
        <f t="shared" si="99"/>
        <v>2443DUNBOGAN</v>
      </c>
      <c r="B1993" s="37">
        <v>2443</v>
      </c>
      <c r="C1993" s="37" t="s">
        <v>2512</v>
      </c>
      <c r="D1993" s="38" t="s">
        <v>800</v>
      </c>
      <c r="E1993" s="39">
        <v>1228.090000428984</v>
      </c>
      <c r="F1993" s="39">
        <f t="shared" si="100"/>
        <v>1350.8990004718826</v>
      </c>
      <c r="G1993" s="39">
        <f t="shared" si="101"/>
        <v>1596.5170005576792</v>
      </c>
      <c r="I1993" s="10"/>
      <c r="J1993" s="10"/>
      <c r="K1993" s="10"/>
      <c r="L1993" s="10"/>
      <c r="M1993" s="10"/>
      <c r="N1993" s="10"/>
      <c r="O1993" s="10"/>
      <c r="P1993" s="10"/>
      <c r="Q1993" s="10"/>
      <c r="R1993" s="10"/>
      <c r="S1993" s="10"/>
      <c r="T1993" s="10"/>
      <c r="BK1993" s="51">
        <v>2077000</v>
      </c>
      <c r="BL1993" s="52">
        <v>2.9637111041776798</v>
      </c>
    </row>
    <row r="1994" spans="1:64" ht="25.5" customHeight="1" thickTop="1" thickBot="1" x14ac:dyDescent="0.25">
      <c r="A1994" s="20" t="str">
        <f t="shared" si="99"/>
        <v>2443HANNAM VALE</v>
      </c>
      <c r="B1994" s="20">
        <v>2443</v>
      </c>
      <c r="C1994" s="20" t="s">
        <v>2513</v>
      </c>
      <c r="D1994" s="21" t="s">
        <v>800</v>
      </c>
      <c r="E1994" s="22">
        <v>1228.090000428984</v>
      </c>
      <c r="F1994" s="22">
        <f t="shared" si="100"/>
        <v>1350.8990004718826</v>
      </c>
      <c r="G1994" s="22">
        <f t="shared" si="101"/>
        <v>1596.5170005576792</v>
      </c>
      <c r="I1994" s="10"/>
      <c r="J1994" s="10"/>
      <c r="K1994" s="10"/>
      <c r="L1994" s="10"/>
      <c r="M1994" s="10"/>
      <c r="N1994" s="10"/>
      <c r="O1994" s="10"/>
      <c r="P1994" s="10"/>
      <c r="Q1994" s="10"/>
      <c r="R1994" s="10"/>
      <c r="S1994" s="10"/>
      <c r="T1994" s="10"/>
      <c r="BK1994" s="63">
        <v>2078000</v>
      </c>
      <c r="BL1994" s="64">
        <v>2.9649703403104799</v>
      </c>
    </row>
    <row r="1995" spans="1:64" ht="25.5" customHeight="1" thickTop="1" thickBot="1" x14ac:dyDescent="0.25">
      <c r="A1995" s="20" t="str">
        <f t="shared" si="99"/>
        <v>2443HERONS CREEK</v>
      </c>
      <c r="B1995" s="37">
        <v>2443</v>
      </c>
      <c r="C1995" s="37" t="s">
        <v>2514</v>
      </c>
      <c r="D1995" s="38" t="s">
        <v>800</v>
      </c>
      <c r="E1995" s="39">
        <v>1228.090000428984</v>
      </c>
      <c r="F1995" s="39">
        <f t="shared" si="100"/>
        <v>1350.8990004718826</v>
      </c>
      <c r="G1995" s="39">
        <f t="shared" si="101"/>
        <v>1596.5170005576792</v>
      </c>
      <c r="I1995" s="10"/>
      <c r="J1995" s="10"/>
      <c r="K1995" s="10"/>
      <c r="L1995" s="10"/>
      <c r="M1995" s="10"/>
      <c r="N1995" s="10"/>
      <c r="O1995" s="10"/>
      <c r="P1995" s="10"/>
      <c r="Q1995" s="10"/>
      <c r="R1995" s="10"/>
      <c r="S1995" s="10"/>
      <c r="T1995" s="10"/>
      <c r="BK1995" s="51">
        <v>2079000</v>
      </c>
      <c r="BL1995" s="52">
        <v>2.96622957644328</v>
      </c>
    </row>
    <row r="1996" spans="1:64" ht="25.5" customHeight="1" thickTop="1" thickBot="1" x14ac:dyDescent="0.25">
      <c r="A1996" s="20" t="str">
        <f t="shared" si="99"/>
        <v>2443JOHNS RIVER</v>
      </c>
      <c r="B1996" s="20">
        <v>2443</v>
      </c>
      <c r="C1996" s="20" t="s">
        <v>2515</v>
      </c>
      <c r="D1996" s="21" t="s">
        <v>800</v>
      </c>
      <c r="E1996" s="22">
        <v>1228.090000428984</v>
      </c>
      <c r="F1996" s="22">
        <f t="shared" si="100"/>
        <v>1350.8990004718826</v>
      </c>
      <c r="G1996" s="22">
        <f t="shared" si="101"/>
        <v>1596.5170005576792</v>
      </c>
      <c r="I1996" s="10"/>
      <c r="J1996" s="10"/>
      <c r="K1996" s="10"/>
      <c r="L1996" s="10"/>
      <c r="M1996" s="10"/>
      <c r="N1996" s="10"/>
      <c r="O1996" s="10"/>
      <c r="P1996" s="10"/>
      <c r="Q1996" s="10"/>
      <c r="R1996" s="10"/>
      <c r="S1996" s="10"/>
      <c r="T1996" s="10"/>
      <c r="BK1996" s="63">
        <v>2080000</v>
      </c>
      <c r="BL1996" s="64">
        <v>2.9674888125760801</v>
      </c>
    </row>
    <row r="1997" spans="1:64" ht="25.5" customHeight="1" thickTop="1" thickBot="1" x14ac:dyDescent="0.25">
      <c r="A1997" s="20" t="str">
        <f t="shared" si="99"/>
        <v>2443JOLLY NOSE</v>
      </c>
      <c r="B1997" s="37">
        <v>2443</v>
      </c>
      <c r="C1997" s="37" t="s">
        <v>2516</v>
      </c>
      <c r="D1997" s="38" t="s">
        <v>800</v>
      </c>
      <c r="E1997" s="39">
        <v>1228.090000428984</v>
      </c>
      <c r="F1997" s="39">
        <f t="shared" si="100"/>
        <v>1350.8990004718826</v>
      </c>
      <c r="G1997" s="39">
        <f t="shared" si="101"/>
        <v>1596.5170005576792</v>
      </c>
      <c r="I1997" s="10"/>
      <c r="J1997" s="10"/>
      <c r="K1997" s="10"/>
      <c r="L1997" s="10"/>
      <c r="M1997" s="10"/>
      <c r="N1997" s="10"/>
      <c r="O1997" s="10"/>
      <c r="P1997" s="10"/>
      <c r="Q1997" s="10"/>
      <c r="R1997" s="10"/>
      <c r="S1997" s="10"/>
      <c r="T1997" s="10"/>
      <c r="BK1997" s="51">
        <v>2081000</v>
      </c>
      <c r="BL1997" s="52">
        <v>2.9687480487088802</v>
      </c>
    </row>
    <row r="1998" spans="1:64" ht="25.5" customHeight="1" thickTop="1" thickBot="1" x14ac:dyDescent="0.25">
      <c r="A1998" s="20" t="str">
        <f t="shared" si="99"/>
        <v>2443LAKEWOOD</v>
      </c>
      <c r="B1998" s="20">
        <v>2443</v>
      </c>
      <c r="C1998" s="20" t="s">
        <v>2517</v>
      </c>
      <c r="D1998" s="21" t="s">
        <v>800</v>
      </c>
      <c r="E1998" s="22">
        <v>1228.090000428984</v>
      </c>
      <c r="F1998" s="22">
        <f t="shared" si="100"/>
        <v>1350.8990004718826</v>
      </c>
      <c r="G1998" s="22">
        <f t="shared" si="101"/>
        <v>1596.5170005576792</v>
      </c>
      <c r="I1998" s="10"/>
      <c r="J1998" s="10"/>
      <c r="K1998" s="10"/>
      <c r="L1998" s="10"/>
      <c r="M1998" s="10"/>
      <c r="N1998" s="10"/>
      <c r="O1998" s="10"/>
      <c r="P1998" s="10"/>
      <c r="Q1998" s="10"/>
      <c r="R1998" s="10"/>
      <c r="S1998" s="10"/>
      <c r="T1998" s="10"/>
      <c r="BK1998" s="63">
        <v>2082000</v>
      </c>
      <c r="BL1998" s="64">
        <v>2.9700072848416799</v>
      </c>
    </row>
    <row r="1999" spans="1:64" ht="25.5" customHeight="1" thickTop="1" thickBot="1" x14ac:dyDescent="0.25">
      <c r="A1999" s="20" t="str">
        <f t="shared" si="99"/>
        <v>2443LAURIETON</v>
      </c>
      <c r="B1999" s="37">
        <v>2443</v>
      </c>
      <c r="C1999" s="37" t="s">
        <v>2518</v>
      </c>
      <c r="D1999" s="38" t="s">
        <v>800</v>
      </c>
      <c r="E1999" s="39">
        <v>1228.090000428984</v>
      </c>
      <c r="F1999" s="39">
        <f t="shared" si="100"/>
        <v>1350.8990004718826</v>
      </c>
      <c r="G1999" s="39">
        <f t="shared" si="101"/>
        <v>1596.5170005576792</v>
      </c>
      <c r="I1999" s="10"/>
      <c r="J1999" s="10"/>
      <c r="K1999" s="10"/>
      <c r="L1999" s="10"/>
      <c r="M1999" s="10"/>
      <c r="N1999" s="10"/>
      <c r="O1999" s="10"/>
      <c r="P1999" s="10"/>
      <c r="Q1999" s="10"/>
      <c r="R1999" s="10"/>
      <c r="S1999" s="10"/>
      <c r="T1999" s="10"/>
      <c r="BK1999" s="51">
        <v>2083000</v>
      </c>
      <c r="BL1999" s="52">
        <v>2.97126652097448</v>
      </c>
    </row>
    <row r="2000" spans="1:64" ht="25.5" customHeight="1" thickTop="1" thickBot="1" x14ac:dyDescent="0.25">
      <c r="A2000" s="20" t="str">
        <f t="shared" si="99"/>
        <v>2443MIDDLE BROTHER</v>
      </c>
      <c r="B2000" s="20">
        <v>2443</v>
      </c>
      <c r="C2000" s="20" t="s">
        <v>2519</v>
      </c>
      <c r="D2000" s="21" t="s">
        <v>800</v>
      </c>
      <c r="E2000" s="22">
        <v>1228.090000428984</v>
      </c>
      <c r="F2000" s="22">
        <f t="shared" si="100"/>
        <v>1350.8990004718826</v>
      </c>
      <c r="G2000" s="22">
        <f t="shared" si="101"/>
        <v>1596.5170005576792</v>
      </c>
      <c r="I2000" s="10"/>
      <c r="J2000" s="10"/>
      <c r="K2000" s="10"/>
      <c r="L2000" s="10"/>
      <c r="M2000" s="10"/>
      <c r="N2000" s="10"/>
      <c r="O2000" s="10"/>
      <c r="P2000" s="10"/>
      <c r="Q2000" s="10"/>
      <c r="R2000" s="10"/>
      <c r="S2000" s="10"/>
      <c r="T2000" s="10"/>
      <c r="BK2000" s="63">
        <v>2084000</v>
      </c>
      <c r="BL2000" s="64">
        <v>2.9725257571072801</v>
      </c>
    </row>
    <row r="2001" spans="1:64" ht="25.5" customHeight="1" thickTop="1" thickBot="1" x14ac:dyDescent="0.25">
      <c r="A2001" s="20" t="str">
        <f t="shared" si="99"/>
        <v>2443MOORLAND</v>
      </c>
      <c r="B2001" s="37">
        <v>2443</v>
      </c>
      <c r="C2001" s="37" t="s">
        <v>2520</v>
      </c>
      <c r="D2001" s="38" t="s">
        <v>800</v>
      </c>
      <c r="E2001" s="39">
        <v>1228.090000428984</v>
      </c>
      <c r="F2001" s="39">
        <f t="shared" si="100"/>
        <v>1350.8990004718826</v>
      </c>
      <c r="G2001" s="39">
        <f t="shared" si="101"/>
        <v>1596.5170005576792</v>
      </c>
      <c r="I2001" s="10"/>
      <c r="J2001" s="10"/>
      <c r="K2001" s="10"/>
      <c r="L2001" s="10"/>
      <c r="M2001" s="10"/>
      <c r="N2001" s="10"/>
      <c r="O2001" s="10"/>
      <c r="P2001" s="10"/>
      <c r="Q2001" s="10"/>
      <c r="R2001" s="10"/>
      <c r="S2001" s="10"/>
      <c r="T2001" s="10"/>
      <c r="BK2001" s="51">
        <v>2085000</v>
      </c>
      <c r="BL2001" s="52">
        <v>2.9737849932400802</v>
      </c>
    </row>
    <row r="2002" spans="1:64" ht="25.5" customHeight="1" thickTop="1" thickBot="1" x14ac:dyDescent="0.25">
      <c r="A2002" s="20" t="str">
        <f t="shared" si="99"/>
        <v>2443NORTH HAVEN</v>
      </c>
      <c r="B2002" s="20">
        <v>2443</v>
      </c>
      <c r="C2002" s="20" t="s">
        <v>2521</v>
      </c>
      <c r="D2002" s="21" t="s">
        <v>800</v>
      </c>
      <c r="E2002" s="22">
        <v>1228.090000428984</v>
      </c>
      <c r="F2002" s="22">
        <f t="shared" si="100"/>
        <v>1350.8990004718826</v>
      </c>
      <c r="G2002" s="22">
        <f t="shared" si="101"/>
        <v>1596.5170005576792</v>
      </c>
      <c r="I2002" s="10"/>
      <c r="J2002" s="10"/>
      <c r="K2002" s="10"/>
      <c r="L2002" s="10"/>
      <c r="M2002" s="10"/>
      <c r="N2002" s="10"/>
      <c r="O2002" s="10"/>
      <c r="P2002" s="10"/>
      <c r="Q2002" s="10"/>
      <c r="R2002" s="10"/>
      <c r="S2002" s="10"/>
      <c r="T2002" s="10"/>
      <c r="BK2002" s="63">
        <v>2086000</v>
      </c>
      <c r="BL2002" s="64">
        <v>2.9750442293728798</v>
      </c>
    </row>
    <row r="2003" spans="1:64" ht="25.5" customHeight="1" thickTop="1" thickBot="1" x14ac:dyDescent="0.25">
      <c r="A2003" s="20" t="str">
        <f t="shared" si="99"/>
        <v>2443STEWARTS RIVER</v>
      </c>
      <c r="B2003" s="37">
        <v>2443</v>
      </c>
      <c r="C2003" s="37" t="s">
        <v>2522</v>
      </c>
      <c r="D2003" s="38" t="s">
        <v>800</v>
      </c>
      <c r="E2003" s="39">
        <v>1228.090000428984</v>
      </c>
      <c r="F2003" s="39">
        <f t="shared" si="100"/>
        <v>1350.8990004718826</v>
      </c>
      <c r="G2003" s="39">
        <f t="shared" si="101"/>
        <v>1596.5170005576792</v>
      </c>
      <c r="I2003" s="10"/>
      <c r="J2003" s="10"/>
      <c r="K2003" s="10"/>
      <c r="L2003" s="10"/>
      <c r="M2003" s="10"/>
      <c r="N2003" s="10"/>
      <c r="O2003" s="10"/>
      <c r="P2003" s="10"/>
      <c r="Q2003" s="10"/>
      <c r="R2003" s="10"/>
      <c r="S2003" s="10"/>
      <c r="T2003" s="10"/>
      <c r="BK2003" s="51">
        <v>2087000</v>
      </c>
      <c r="BL2003" s="52">
        <v>2.9763034655056799</v>
      </c>
    </row>
    <row r="2004" spans="1:64" ht="25.5" customHeight="1" thickTop="1" thickBot="1" x14ac:dyDescent="0.25">
      <c r="A2004" s="20" t="str">
        <f t="shared" si="99"/>
        <v>2443WAITUI</v>
      </c>
      <c r="B2004" s="20">
        <v>2443</v>
      </c>
      <c r="C2004" s="20" t="s">
        <v>2523</v>
      </c>
      <c r="D2004" s="21" t="s">
        <v>800</v>
      </c>
      <c r="E2004" s="22">
        <v>1228.090000428984</v>
      </c>
      <c r="F2004" s="22">
        <f t="shared" si="100"/>
        <v>1350.8990004718826</v>
      </c>
      <c r="G2004" s="22">
        <f t="shared" si="101"/>
        <v>1596.5170005576792</v>
      </c>
      <c r="I2004" s="10"/>
      <c r="J2004" s="10"/>
      <c r="K2004" s="10"/>
      <c r="L2004" s="10"/>
      <c r="M2004" s="10"/>
      <c r="N2004" s="10"/>
      <c r="O2004" s="10"/>
      <c r="P2004" s="10"/>
      <c r="Q2004" s="10"/>
      <c r="R2004" s="10"/>
      <c r="S2004" s="10"/>
      <c r="T2004" s="10"/>
      <c r="BK2004" s="63">
        <v>2088000</v>
      </c>
      <c r="BL2004" s="64">
        <v>2.97756270163848</v>
      </c>
    </row>
    <row r="2005" spans="1:64" ht="25.5" customHeight="1" thickTop="1" thickBot="1" x14ac:dyDescent="0.25">
      <c r="A2005" s="20" t="str">
        <f t="shared" si="99"/>
        <v>2443WEST HAVEN</v>
      </c>
      <c r="B2005" s="37">
        <v>2443</v>
      </c>
      <c r="C2005" s="37" t="s">
        <v>2524</v>
      </c>
      <c r="D2005" s="38" t="s">
        <v>800</v>
      </c>
      <c r="E2005" s="39">
        <v>1228.090000428984</v>
      </c>
      <c r="F2005" s="39">
        <f t="shared" si="100"/>
        <v>1350.8990004718826</v>
      </c>
      <c r="G2005" s="39">
        <f t="shared" si="101"/>
        <v>1596.5170005576792</v>
      </c>
      <c r="I2005" s="10"/>
      <c r="J2005" s="10"/>
      <c r="K2005" s="10"/>
      <c r="L2005" s="10"/>
      <c r="M2005" s="10"/>
      <c r="N2005" s="10"/>
      <c r="O2005" s="10"/>
      <c r="P2005" s="10"/>
      <c r="Q2005" s="10"/>
      <c r="R2005" s="10"/>
      <c r="S2005" s="10"/>
      <c r="T2005" s="10"/>
      <c r="BK2005" s="51">
        <v>2089000</v>
      </c>
      <c r="BL2005" s="52">
        <v>2.9788219377712801</v>
      </c>
    </row>
    <row r="2006" spans="1:64" ht="25.5" customHeight="1" thickTop="1" thickBot="1" x14ac:dyDescent="0.25">
      <c r="A2006" s="20" t="str">
        <f t="shared" si="99"/>
        <v>2444BLACKMANS POINT</v>
      </c>
      <c r="B2006" s="20">
        <v>2444</v>
      </c>
      <c r="C2006" s="20" t="s">
        <v>2525</v>
      </c>
      <c r="D2006" s="21" t="s">
        <v>800</v>
      </c>
      <c r="E2006" s="22">
        <v>1247.1039995650722</v>
      </c>
      <c r="F2006" s="22">
        <f t="shared" si="100"/>
        <v>1371.8143995215794</v>
      </c>
      <c r="G2006" s="22">
        <f t="shared" si="101"/>
        <v>1621.2351994345938</v>
      </c>
      <c r="I2006" s="10"/>
      <c r="J2006" s="10"/>
      <c r="K2006" s="10"/>
      <c r="L2006" s="10"/>
      <c r="M2006" s="10"/>
      <c r="N2006" s="10"/>
      <c r="O2006" s="10"/>
      <c r="P2006" s="10"/>
      <c r="Q2006" s="10"/>
      <c r="R2006" s="10"/>
      <c r="S2006" s="10"/>
      <c r="T2006" s="10"/>
      <c r="BK2006" s="63">
        <v>2090000</v>
      </c>
      <c r="BL2006" s="64">
        <v>2.9800811739040798</v>
      </c>
    </row>
    <row r="2007" spans="1:64" ht="25.5" customHeight="1" thickTop="1" thickBot="1" x14ac:dyDescent="0.25">
      <c r="A2007" s="20" t="str">
        <f t="shared" si="99"/>
        <v>2444FERNBANK CREEK</v>
      </c>
      <c r="B2007" s="37">
        <v>2444</v>
      </c>
      <c r="C2007" s="37" t="s">
        <v>2526</v>
      </c>
      <c r="D2007" s="38" t="s">
        <v>800</v>
      </c>
      <c r="E2007" s="39">
        <v>1247.1039995650722</v>
      </c>
      <c r="F2007" s="39">
        <f t="shared" si="100"/>
        <v>1371.8143995215794</v>
      </c>
      <c r="G2007" s="39">
        <f t="shared" si="101"/>
        <v>1621.2351994345938</v>
      </c>
      <c r="I2007" s="10"/>
      <c r="J2007" s="10"/>
      <c r="K2007" s="10"/>
      <c r="L2007" s="10"/>
      <c r="M2007" s="10"/>
      <c r="N2007" s="10"/>
      <c r="O2007" s="10"/>
      <c r="P2007" s="10"/>
      <c r="Q2007" s="10"/>
      <c r="R2007" s="10"/>
      <c r="S2007" s="10"/>
      <c r="T2007" s="10"/>
      <c r="BK2007" s="51">
        <v>2091000</v>
      </c>
      <c r="BL2007" s="52">
        <v>2.9813404100368799</v>
      </c>
    </row>
    <row r="2008" spans="1:64" ht="25.5" customHeight="1" thickTop="1" thickBot="1" x14ac:dyDescent="0.25">
      <c r="A2008" s="20" t="str">
        <f t="shared" si="99"/>
        <v>2444LIMEBURNERS CREEK</v>
      </c>
      <c r="B2008" s="20">
        <v>2444</v>
      </c>
      <c r="C2008" s="20" t="s">
        <v>1696</v>
      </c>
      <c r="D2008" s="21" t="s">
        <v>800</v>
      </c>
      <c r="E2008" s="22">
        <v>1247.1039995650722</v>
      </c>
      <c r="F2008" s="22">
        <f t="shared" si="100"/>
        <v>1371.8143995215794</v>
      </c>
      <c r="G2008" s="22">
        <f t="shared" si="101"/>
        <v>1621.2351994345938</v>
      </c>
      <c r="I2008" s="10"/>
      <c r="J2008" s="10"/>
      <c r="K2008" s="10"/>
      <c r="L2008" s="10"/>
      <c r="M2008" s="10"/>
      <c r="N2008" s="10"/>
      <c r="O2008" s="10"/>
      <c r="P2008" s="10"/>
      <c r="Q2008" s="10"/>
      <c r="R2008" s="10"/>
      <c r="S2008" s="10"/>
      <c r="T2008" s="10"/>
      <c r="BK2008" s="63">
        <v>2092000</v>
      </c>
      <c r="BL2008" s="64">
        <v>2.98259964616968</v>
      </c>
    </row>
    <row r="2009" spans="1:64" ht="25.5" customHeight="1" thickTop="1" thickBot="1" x14ac:dyDescent="0.25">
      <c r="A2009" s="20" t="str">
        <f t="shared" si="99"/>
        <v>2444NORTH SHORE</v>
      </c>
      <c r="B2009" s="37">
        <v>2444</v>
      </c>
      <c r="C2009" s="37" t="s">
        <v>2527</v>
      </c>
      <c r="D2009" s="38" t="s">
        <v>800</v>
      </c>
      <c r="E2009" s="39">
        <v>1247.1039995650722</v>
      </c>
      <c r="F2009" s="39">
        <f t="shared" si="100"/>
        <v>1371.8143995215794</v>
      </c>
      <c r="G2009" s="39">
        <f t="shared" si="101"/>
        <v>1621.2351994345938</v>
      </c>
      <c r="I2009" s="10"/>
      <c r="J2009" s="10"/>
      <c r="K2009" s="10"/>
      <c r="L2009" s="10"/>
      <c r="M2009" s="10"/>
      <c r="N2009" s="10"/>
      <c r="O2009" s="10"/>
      <c r="P2009" s="10"/>
      <c r="Q2009" s="10"/>
      <c r="R2009" s="10"/>
      <c r="S2009" s="10"/>
      <c r="T2009" s="10"/>
      <c r="BK2009" s="51">
        <v>2093000</v>
      </c>
      <c r="BL2009" s="52">
        <v>2.9838588823024801</v>
      </c>
    </row>
    <row r="2010" spans="1:64" ht="25.5" customHeight="1" thickTop="1" thickBot="1" x14ac:dyDescent="0.25">
      <c r="A2010" s="20" t="str">
        <f t="shared" si="99"/>
        <v>2444PORT MACQUARIE</v>
      </c>
      <c r="B2010" s="20">
        <v>2444</v>
      </c>
      <c r="C2010" s="20" t="s">
        <v>2528</v>
      </c>
      <c r="D2010" s="21" t="s">
        <v>800</v>
      </c>
      <c r="E2010" s="22">
        <v>1247.1039995650722</v>
      </c>
      <c r="F2010" s="22">
        <f t="shared" si="100"/>
        <v>1371.8143995215794</v>
      </c>
      <c r="G2010" s="22">
        <f t="shared" si="101"/>
        <v>1621.2351994345938</v>
      </c>
      <c r="I2010" s="10"/>
      <c r="J2010" s="10"/>
      <c r="K2010" s="10"/>
      <c r="L2010" s="10"/>
      <c r="M2010" s="10"/>
      <c r="N2010" s="10"/>
      <c r="O2010" s="10"/>
      <c r="P2010" s="10"/>
      <c r="Q2010" s="10"/>
      <c r="R2010" s="10"/>
      <c r="S2010" s="10"/>
      <c r="T2010" s="10"/>
      <c r="BK2010" s="63">
        <v>2094000</v>
      </c>
      <c r="BL2010" s="64">
        <v>2.9851181184352802</v>
      </c>
    </row>
    <row r="2011" spans="1:64" ht="25.5" customHeight="1" thickTop="1" thickBot="1" x14ac:dyDescent="0.25">
      <c r="A2011" s="20" t="str">
        <f t="shared" si="99"/>
        <v>2444RIVERSIDE</v>
      </c>
      <c r="B2011" s="37">
        <v>2444</v>
      </c>
      <c r="C2011" s="37" t="s">
        <v>2529</v>
      </c>
      <c r="D2011" s="38" t="s">
        <v>800</v>
      </c>
      <c r="E2011" s="39">
        <v>1247.1039995650722</v>
      </c>
      <c r="F2011" s="39">
        <f t="shared" si="100"/>
        <v>1371.8143995215794</v>
      </c>
      <c r="G2011" s="39">
        <f t="shared" si="101"/>
        <v>1621.2351994345938</v>
      </c>
      <c r="I2011" s="10"/>
      <c r="J2011" s="10"/>
      <c r="K2011" s="10"/>
      <c r="L2011" s="10"/>
      <c r="M2011" s="10"/>
      <c r="N2011" s="10"/>
      <c r="O2011" s="10"/>
      <c r="P2011" s="10"/>
      <c r="Q2011" s="10"/>
      <c r="R2011" s="10"/>
      <c r="S2011" s="10"/>
      <c r="T2011" s="10"/>
      <c r="BK2011" s="51">
        <v>2095000</v>
      </c>
      <c r="BL2011" s="52">
        <v>2.9863773545680798</v>
      </c>
    </row>
    <row r="2012" spans="1:64" ht="25.5" customHeight="1" thickTop="1" thickBot="1" x14ac:dyDescent="0.25">
      <c r="A2012" s="20" t="str">
        <f t="shared" si="99"/>
        <v>2444THE HATCH</v>
      </c>
      <c r="B2012" s="20">
        <v>2444</v>
      </c>
      <c r="C2012" s="20" t="s">
        <v>2530</v>
      </c>
      <c r="D2012" s="21" t="s">
        <v>800</v>
      </c>
      <c r="E2012" s="22">
        <v>1247.1039995650722</v>
      </c>
      <c r="F2012" s="22">
        <f t="shared" si="100"/>
        <v>1371.8143995215794</v>
      </c>
      <c r="G2012" s="22">
        <f t="shared" si="101"/>
        <v>1621.2351994345938</v>
      </c>
      <c r="I2012" s="10"/>
      <c r="J2012" s="10"/>
      <c r="K2012" s="10"/>
      <c r="L2012" s="10"/>
      <c r="M2012" s="10"/>
      <c r="N2012" s="10"/>
      <c r="O2012" s="10"/>
      <c r="P2012" s="10"/>
      <c r="Q2012" s="10"/>
      <c r="R2012" s="10"/>
      <c r="S2012" s="10"/>
      <c r="T2012" s="10"/>
      <c r="BK2012" s="63">
        <v>2096000</v>
      </c>
      <c r="BL2012" s="64">
        <v>2.9876365907008799</v>
      </c>
    </row>
    <row r="2013" spans="1:64" ht="25.5" customHeight="1" thickTop="1" thickBot="1" x14ac:dyDescent="0.25">
      <c r="A2013" s="20" t="str">
        <f t="shared" si="99"/>
        <v>2444THRUMSTER</v>
      </c>
      <c r="B2013" s="37">
        <v>2444</v>
      </c>
      <c r="C2013" s="37" t="s">
        <v>2531</v>
      </c>
      <c r="D2013" s="38" t="s">
        <v>800</v>
      </c>
      <c r="E2013" s="39">
        <v>1247.1039995650722</v>
      </c>
      <c r="F2013" s="39">
        <f t="shared" si="100"/>
        <v>1371.8143995215794</v>
      </c>
      <c r="G2013" s="39">
        <f t="shared" si="101"/>
        <v>1621.2351994345938</v>
      </c>
      <c r="I2013" s="10"/>
      <c r="J2013" s="10"/>
      <c r="K2013" s="10"/>
      <c r="L2013" s="10"/>
      <c r="M2013" s="10"/>
      <c r="N2013" s="10"/>
      <c r="O2013" s="10"/>
      <c r="P2013" s="10"/>
      <c r="Q2013" s="10"/>
      <c r="R2013" s="10"/>
      <c r="S2013" s="10"/>
      <c r="T2013" s="10"/>
      <c r="BK2013" s="51">
        <v>2097000</v>
      </c>
      <c r="BL2013" s="52">
        <v>2.98889582683368</v>
      </c>
    </row>
    <row r="2014" spans="1:64" ht="25.5" customHeight="1" thickTop="1" thickBot="1" x14ac:dyDescent="0.25">
      <c r="A2014" s="20" t="str">
        <f t="shared" si="99"/>
        <v>2445BONNY HILLS</v>
      </c>
      <c r="B2014" s="20">
        <v>2445</v>
      </c>
      <c r="C2014" s="20" t="s">
        <v>2532</v>
      </c>
      <c r="D2014" s="21" t="s">
        <v>800</v>
      </c>
      <c r="E2014" s="22">
        <v>1108.836000545592</v>
      </c>
      <c r="F2014" s="22">
        <f t="shared" si="100"/>
        <v>1219.7196006001514</v>
      </c>
      <c r="G2014" s="22">
        <f t="shared" si="101"/>
        <v>1441.4868007092696</v>
      </c>
      <c r="I2014" s="10"/>
      <c r="J2014" s="10"/>
      <c r="K2014" s="10"/>
      <c r="L2014" s="10"/>
      <c r="M2014" s="10"/>
      <c r="N2014" s="10"/>
      <c r="O2014" s="10"/>
      <c r="P2014" s="10"/>
      <c r="Q2014" s="10"/>
      <c r="R2014" s="10"/>
      <c r="S2014" s="10"/>
      <c r="T2014" s="10"/>
      <c r="BK2014" s="63">
        <v>2098000</v>
      </c>
      <c r="BL2014" s="64">
        <v>2.9901550629664801</v>
      </c>
    </row>
    <row r="2015" spans="1:64" ht="25.5" customHeight="1" thickTop="1" thickBot="1" x14ac:dyDescent="0.25">
      <c r="A2015" s="20" t="str">
        <f t="shared" si="99"/>
        <v>2445GRANTS BEACH</v>
      </c>
      <c r="B2015" s="37">
        <v>2445</v>
      </c>
      <c r="C2015" s="37" t="s">
        <v>2533</v>
      </c>
      <c r="D2015" s="38" t="s">
        <v>800</v>
      </c>
      <c r="E2015" s="39">
        <v>1108.836000545592</v>
      </c>
      <c r="F2015" s="39">
        <f t="shared" si="100"/>
        <v>1219.7196006001514</v>
      </c>
      <c r="G2015" s="39">
        <f t="shared" si="101"/>
        <v>1441.4868007092696</v>
      </c>
      <c r="I2015" s="10"/>
      <c r="J2015" s="10"/>
      <c r="K2015" s="10"/>
      <c r="L2015" s="10"/>
      <c r="M2015" s="10"/>
      <c r="N2015" s="10"/>
      <c r="O2015" s="10"/>
      <c r="P2015" s="10"/>
      <c r="Q2015" s="10"/>
      <c r="R2015" s="10"/>
      <c r="S2015" s="10"/>
      <c r="T2015" s="10"/>
      <c r="BK2015" s="51">
        <v>2099000</v>
      </c>
      <c r="BL2015" s="52">
        <v>2.9914142990992798</v>
      </c>
    </row>
    <row r="2016" spans="1:64" ht="25.5" customHeight="1" thickTop="1" thickBot="1" x14ac:dyDescent="0.25">
      <c r="A2016" s="20" t="str">
        <f t="shared" si="99"/>
        <v>2445LAKE CATHIE</v>
      </c>
      <c r="B2016" s="20">
        <v>2445</v>
      </c>
      <c r="C2016" s="20" t="s">
        <v>2534</v>
      </c>
      <c r="D2016" s="21" t="s">
        <v>800</v>
      </c>
      <c r="E2016" s="22">
        <v>1108.836000545592</v>
      </c>
      <c r="F2016" s="22">
        <f t="shared" si="100"/>
        <v>1219.7196006001514</v>
      </c>
      <c r="G2016" s="22">
        <f t="shared" si="101"/>
        <v>1441.4868007092696</v>
      </c>
      <c r="I2016" s="10"/>
      <c r="J2016" s="10"/>
      <c r="K2016" s="10"/>
      <c r="L2016" s="10"/>
      <c r="M2016" s="10"/>
      <c r="N2016" s="10"/>
      <c r="O2016" s="10"/>
      <c r="P2016" s="10"/>
      <c r="Q2016" s="10"/>
      <c r="R2016" s="10"/>
      <c r="S2016" s="10"/>
      <c r="T2016" s="10"/>
      <c r="BK2016" s="63">
        <v>2100000</v>
      </c>
      <c r="BL2016" s="64">
        <v>2.9926735352320799</v>
      </c>
    </row>
    <row r="2017" spans="1:64" ht="25.5" customHeight="1" thickTop="1" thickBot="1" x14ac:dyDescent="0.25">
      <c r="A2017" s="20" t="str">
        <f t="shared" si="99"/>
        <v>2446BAGNOO</v>
      </c>
      <c r="B2017" s="37">
        <v>2446</v>
      </c>
      <c r="C2017" s="37" t="s">
        <v>2535</v>
      </c>
      <c r="D2017" s="38" t="s">
        <v>800</v>
      </c>
      <c r="E2017" s="39">
        <v>1227.673999538272</v>
      </c>
      <c r="F2017" s="39">
        <f t="shared" si="100"/>
        <v>1350.4413994920994</v>
      </c>
      <c r="G2017" s="39">
        <f t="shared" si="101"/>
        <v>1595.9761993997538</v>
      </c>
      <c r="I2017" s="10"/>
      <c r="J2017" s="10"/>
      <c r="K2017" s="10"/>
      <c r="L2017" s="10"/>
      <c r="M2017" s="10"/>
      <c r="N2017" s="10"/>
      <c r="O2017" s="10"/>
      <c r="P2017" s="10"/>
      <c r="Q2017" s="10"/>
      <c r="R2017" s="10"/>
      <c r="S2017" s="10"/>
      <c r="T2017" s="10"/>
      <c r="BK2017" s="51">
        <v>2101000</v>
      </c>
      <c r="BL2017" s="52">
        <v>2.99393277136488</v>
      </c>
    </row>
    <row r="2018" spans="1:64" ht="25.5" customHeight="1" thickTop="1" thickBot="1" x14ac:dyDescent="0.25">
      <c r="A2018" s="20" t="str">
        <f t="shared" si="99"/>
        <v>2446BAGO</v>
      </c>
      <c r="B2018" s="20">
        <v>2446</v>
      </c>
      <c r="C2018" s="20" t="s">
        <v>2536</v>
      </c>
      <c r="D2018" s="21" t="s">
        <v>800</v>
      </c>
      <c r="E2018" s="22">
        <v>1227.673999538272</v>
      </c>
      <c r="F2018" s="22">
        <f t="shared" si="100"/>
        <v>1350.4413994920994</v>
      </c>
      <c r="G2018" s="22">
        <f t="shared" si="101"/>
        <v>1595.9761993997538</v>
      </c>
      <c r="I2018" s="10"/>
      <c r="J2018" s="10"/>
      <c r="K2018" s="10"/>
      <c r="L2018" s="10"/>
      <c r="M2018" s="10"/>
      <c r="N2018" s="10"/>
      <c r="O2018" s="10"/>
      <c r="P2018" s="10"/>
      <c r="Q2018" s="10"/>
      <c r="R2018" s="10"/>
      <c r="S2018" s="10"/>
      <c r="T2018" s="10"/>
      <c r="BK2018" s="63">
        <v>2102000</v>
      </c>
      <c r="BL2018" s="64">
        <v>2.9951920074976801</v>
      </c>
    </row>
    <row r="2019" spans="1:64" ht="25.5" customHeight="1" thickTop="1" thickBot="1" x14ac:dyDescent="0.25">
      <c r="A2019" s="20" t="str">
        <f t="shared" si="99"/>
        <v>2446BEECHWOOD</v>
      </c>
      <c r="B2019" s="37">
        <v>2446</v>
      </c>
      <c r="C2019" s="37" t="s">
        <v>2537</v>
      </c>
      <c r="D2019" s="38" t="s">
        <v>800</v>
      </c>
      <c r="E2019" s="39">
        <v>1227.673999538272</v>
      </c>
      <c r="F2019" s="39">
        <f t="shared" si="100"/>
        <v>1350.4413994920994</v>
      </c>
      <c r="G2019" s="39">
        <f t="shared" si="101"/>
        <v>1595.9761993997538</v>
      </c>
      <c r="I2019" s="10"/>
      <c r="J2019" s="10"/>
      <c r="K2019" s="10"/>
      <c r="L2019" s="10"/>
      <c r="M2019" s="10"/>
      <c r="N2019" s="10"/>
      <c r="O2019" s="10"/>
      <c r="P2019" s="10"/>
      <c r="Q2019" s="10"/>
      <c r="R2019" s="10"/>
      <c r="S2019" s="10"/>
      <c r="T2019" s="10"/>
      <c r="BK2019" s="51">
        <v>2103000</v>
      </c>
      <c r="BL2019" s="52">
        <v>2.9964512436304802</v>
      </c>
    </row>
    <row r="2020" spans="1:64" ht="25.5" customHeight="1" thickTop="1" thickBot="1" x14ac:dyDescent="0.25">
      <c r="A2020" s="20" t="str">
        <f t="shared" si="99"/>
        <v>2446BELLANGRY</v>
      </c>
      <c r="B2020" s="20">
        <v>2446</v>
      </c>
      <c r="C2020" s="20" t="s">
        <v>2538</v>
      </c>
      <c r="D2020" s="21" t="s">
        <v>800</v>
      </c>
      <c r="E2020" s="22">
        <v>1227.673999538272</v>
      </c>
      <c r="F2020" s="22">
        <f t="shared" si="100"/>
        <v>1350.4413994920994</v>
      </c>
      <c r="G2020" s="22">
        <f t="shared" si="101"/>
        <v>1595.9761993997538</v>
      </c>
      <c r="I2020" s="10"/>
      <c r="J2020" s="10"/>
      <c r="K2020" s="10"/>
      <c r="L2020" s="10"/>
      <c r="M2020" s="10"/>
      <c r="N2020" s="10"/>
      <c r="O2020" s="10"/>
      <c r="P2020" s="10"/>
      <c r="Q2020" s="10"/>
      <c r="R2020" s="10"/>
      <c r="S2020" s="10"/>
      <c r="T2020" s="10"/>
      <c r="BK2020" s="63">
        <v>2104000</v>
      </c>
      <c r="BL2020" s="64">
        <v>2.9977104797632799</v>
      </c>
    </row>
    <row r="2021" spans="1:64" ht="25.5" customHeight="1" thickTop="1" thickBot="1" x14ac:dyDescent="0.25">
      <c r="A2021" s="20" t="str">
        <f t="shared" si="99"/>
        <v>2446BIRDWOOD</v>
      </c>
      <c r="B2021" s="37">
        <v>2446</v>
      </c>
      <c r="C2021" s="37" t="s">
        <v>2539</v>
      </c>
      <c r="D2021" s="38" t="s">
        <v>800</v>
      </c>
      <c r="E2021" s="39">
        <v>1227.673999538272</v>
      </c>
      <c r="F2021" s="39">
        <f t="shared" si="100"/>
        <v>1350.4413994920994</v>
      </c>
      <c r="G2021" s="39">
        <f t="shared" si="101"/>
        <v>1595.9761993997538</v>
      </c>
      <c r="I2021" s="10"/>
      <c r="J2021" s="10"/>
      <c r="K2021" s="10"/>
      <c r="L2021" s="10"/>
      <c r="M2021" s="10"/>
      <c r="N2021" s="10"/>
      <c r="O2021" s="10"/>
      <c r="P2021" s="10"/>
      <c r="Q2021" s="10"/>
      <c r="R2021" s="10"/>
      <c r="S2021" s="10"/>
      <c r="T2021" s="10"/>
      <c r="BK2021" s="51">
        <v>2105000</v>
      </c>
      <c r="BL2021" s="52">
        <v>2.99896971589608</v>
      </c>
    </row>
    <row r="2022" spans="1:64" ht="25.5" customHeight="1" thickTop="1" thickBot="1" x14ac:dyDescent="0.25">
      <c r="A2022" s="20" t="str">
        <f t="shared" si="99"/>
        <v>2446BROMBIN</v>
      </c>
      <c r="B2022" s="20">
        <v>2446</v>
      </c>
      <c r="C2022" s="20" t="s">
        <v>2540</v>
      </c>
      <c r="D2022" s="21" t="s">
        <v>800</v>
      </c>
      <c r="E2022" s="22">
        <v>1227.673999538272</v>
      </c>
      <c r="F2022" s="22">
        <f t="shared" si="100"/>
        <v>1350.4413994920994</v>
      </c>
      <c r="G2022" s="22">
        <f t="shared" si="101"/>
        <v>1595.9761993997538</v>
      </c>
      <c r="I2022" s="10"/>
      <c r="J2022" s="10"/>
      <c r="K2022" s="10"/>
      <c r="L2022" s="10"/>
      <c r="M2022" s="10"/>
      <c r="N2022" s="10"/>
      <c r="O2022" s="10"/>
      <c r="P2022" s="10"/>
      <c r="Q2022" s="10"/>
      <c r="R2022" s="10"/>
      <c r="S2022" s="10"/>
      <c r="T2022" s="10"/>
      <c r="BK2022" s="63">
        <v>2106000</v>
      </c>
      <c r="BL2022" s="64">
        <v>3.0002289520288801</v>
      </c>
    </row>
    <row r="2023" spans="1:64" ht="25.5" customHeight="1" thickTop="1" thickBot="1" x14ac:dyDescent="0.25">
      <c r="A2023" s="20" t="str">
        <f t="shared" si="99"/>
        <v>2446BYABARRA</v>
      </c>
      <c r="B2023" s="37">
        <v>2446</v>
      </c>
      <c r="C2023" s="37" t="s">
        <v>2541</v>
      </c>
      <c r="D2023" s="38" t="s">
        <v>800</v>
      </c>
      <c r="E2023" s="39">
        <v>1227.673999538272</v>
      </c>
      <c r="F2023" s="39">
        <f t="shared" si="100"/>
        <v>1350.4413994920994</v>
      </c>
      <c r="G2023" s="39">
        <f t="shared" si="101"/>
        <v>1595.9761993997538</v>
      </c>
      <c r="I2023" s="10"/>
      <c r="J2023" s="10"/>
      <c r="K2023" s="10"/>
      <c r="L2023" s="10"/>
      <c r="M2023" s="10"/>
      <c r="N2023" s="10"/>
      <c r="O2023" s="10"/>
      <c r="P2023" s="10"/>
      <c r="Q2023" s="10"/>
      <c r="R2023" s="10"/>
      <c r="S2023" s="10"/>
      <c r="T2023" s="10"/>
      <c r="BK2023" s="51">
        <v>2107000</v>
      </c>
      <c r="BL2023" s="52">
        <v>3.0014881881616802</v>
      </c>
    </row>
    <row r="2024" spans="1:64" ht="25.5" customHeight="1" thickTop="1" thickBot="1" x14ac:dyDescent="0.25">
      <c r="A2024" s="20" t="str">
        <f t="shared" si="99"/>
        <v>2446CROSSLANDS</v>
      </c>
      <c r="B2024" s="20">
        <v>2446</v>
      </c>
      <c r="C2024" s="20" t="s">
        <v>2542</v>
      </c>
      <c r="D2024" s="21" t="s">
        <v>800</v>
      </c>
      <c r="E2024" s="22">
        <v>1227.673999538272</v>
      </c>
      <c r="F2024" s="22">
        <f t="shared" si="100"/>
        <v>1350.4413994920994</v>
      </c>
      <c r="G2024" s="22">
        <f t="shared" si="101"/>
        <v>1595.9761993997538</v>
      </c>
      <c r="I2024" s="10"/>
      <c r="J2024" s="10"/>
      <c r="K2024" s="10"/>
      <c r="L2024" s="10"/>
      <c r="M2024" s="10"/>
      <c r="N2024" s="10"/>
      <c r="O2024" s="10"/>
      <c r="P2024" s="10"/>
      <c r="Q2024" s="10"/>
      <c r="R2024" s="10"/>
      <c r="S2024" s="10"/>
      <c r="T2024" s="10"/>
      <c r="BK2024" s="63">
        <v>2108000</v>
      </c>
      <c r="BL2024" s="64">
        <v>3.0027474242944798</v>
      </c>
    </row>
    <row r="2025" spans="1:64" ht="25.5" customHeight="1" thickTop="1" thickBot="1" x14ac:dyDescent="0.25">
      <c r="A2025" s="20" t="str">
        <f t="shared" si="99"/>
        <v>2446DEBENHAM</v>
      </c>
      <c r="B2025" s="37">
        <v>2446</v>
      </c>
      <c r="C2025" s="37" t="s">
        <v>2543</v>
      </c>
      <c r="D2025" s="38" t="s">
        <v>800</v>
      </c>
      <c r="E2025" s="39">
        <v>1227.673999538272</v>
      </c>
      <c r="F2025" s="39">
        <f t="shared" si="100"/>
        <v>1350.4413994920994</v>
      </c>
      <c r="G2025" s="39">
        <f t="shared" si="101"/>
        <v>1595.9761993997538</v>
      </c>
      <c r="I2025" s="10"/>
      <c r="J2025" s="10"/>
      <c r="K2025" s="10"/>
      <c r="L2025" s="10"/>
      <c r="M2025" s="10"/>
      <c r="N2025" s="10"/>
      <c r="O2025" s="10"/>
      <c r="P2025" s="10"/>
      <c r="Q2025" s="10"/>
      <c r="R2025" s="10"/>
      <c r="S2025" s="10"/>
      <c r="T2025" s="10"/>
      <c r="BK2025" s="51">
        <v>2109000</v>
      </c>
      <c r="BL2025" s="52">
        <v>3.0040066604272799</v>
      </c>
    </row>
    <row r="2026" spans="1:64" ht="25.5" customHeight="1" thickTop="1" thickBot="1" x14ac:dyDescent="0.25">
      <c r="A2026" s="20" t="str">
        <f t="shared" si="99"/>
        <v>2446ELLENBOROUGH</v>
      </c>
      <c r="B2026" s="20">
        <v>2446</v>
      </c>
      <c r="C2026" s="20" t="s">
        <v>2544</v>
      </c>
      <c r="D2026" s="21" t="s">
        <v>800</v>
      </c>
      <c r="E2026" s="22">
        <v>1227.673999538272</v>
      </c>
      <c r="F2026" s="22">
        <f t="shared" si="100"/>
        <v>1350.4413994920994</v>
      </c>
      <c r="G2026" s="22">
        <f t="shared" si="101"/>
        <v>1595.9761993997538</v>
      </c>
      <c r="I2026" s="10"/>
      <c r="J2026" s="10"/>
      <c r="K2026" s="10"/>
      <c r="L2026" s="10"/>
      <c r="M2026" s="10"/>
      <c r="N2026" s="10"/>
      <c r="O2026" s="10"/>
      <c r="P2026" s="10"/>
      <c r="Q2026" s="10"/>
      <c r="R2026" s="10"/>
      <c r="S2026" s="10"/>
      <c r="T2026" s="10"/>
      <c r="BK2026" s="63">
        <v>2110000</v>
      </c>
      <c r="BL2026" s="64">
        <v>3.00526589656008</v>
      </c>
    </row>
    <row r="2027" spans="1:64" ht="25.5" customHeight="1" thickTop="1" thickBot="1" x14ac:dyDescent="0.25">
      <c r="A2027" s="20" t="str">
        <f t="shared" si="99"/>
        <v>2446FORBES RIVER</v>
      </c>
      <c r="B2027" s="37">
        <v>2446</v>
      </c>
      <c r="C2027" s="37" t="s">
        <v>2545</v>
      </c>
      <c r="D2027" s="38" t="s">
        <v>800</v>
      </c>
      <c r="E2027" s="39">
        <v>1227.673999538272</v>
      </c>
      <c r="F2027" s="39">
        <f t="shared" si="100"/>
        <v>1350.4413994920994</v>
      </c>
      <c r="G2027" s="39">
        <f t="shared" si="101"/>
        <v>1595.9761993997538</v>
      </c>
      <c r="I2027" s="10"/>
      <c r="J2027" s="10"/>
      <c r="K2027" s="10"/>
      <c r="L2027" s="10"/>
      <c r="M2027" s="10"/>
      <c r="N2027" s="10"/>
      <c r="O2027" s="10"/>
      <c r="P2027" s="10"/>
      <c r="Q2027" s="10"/>
      <c r="R2027" s="10"/>
      <c r="S2027" s="10"/>
      <c r="T2027" s="10"/>
      <c r="BK2027" s="51">
        <v>2111000</v>
      </c>
      <c r="BL2027" s="52">
        <v>3.0065251326928801</v>
      </c>
    </row>
    <row r="2028" spans="1:64" ht="25.5" customHeight="1" thickTop="1" thickBot="1" x14ac:dyDescent="0.25">
      <c r="A2028" s="20" t="str">
        <f t="shared" si="99"/>
        <v>2446FRAZERS CREEK</v>
      </c>
      <c r="B2028" s="20">
        <v>2446</v>
      </c>
      <c r="C2028" s="20" t="s">
        <v>2546</v>
      </c>
      <c r="D2028" s="21" t="s">
        <v>800</v>
      </c>
      <c r="E2028" s="22">
        <v>1227.673999538272</v>
      </c>
      <c r="F2028" s="22">
        <f t="shared" si="100"/>
        <v>1350.4413994920994</v>
      </c>
      <c r="G2028" s="22">
        <f t="shared" si="101"/>
        <v>1595.9761993997538</v>
      </c>
      <c r="I2028" s="10"/>
      <c r="J2028" s="10"/>
      <c r="K2028" s="10"/>
      <c r="L2028" s="10"/>
      <c r="M2028" s="10"/>
      <c r="N2028" s="10"/>
      <c r="O2028" s="10"/>
      <c r="P2028" s="10"/>
      <c r="Q2028" s="10"/>
      <c r="R2028" s="10"/>
      <c r="S2028" s="10"/>
      <c r="T2028" s="10"/>
      <c r="BK2028" s="63">
        <v>2112000</v>
      </c>
      <c r="BL2028" s="64">
        <v>3.0077843688256798</v>
      </c>
    </row>
    <row r="2029" spans="1:64" ht="25.5" customHeight="1" thickTop="1" thickBot="1" x14ac:dyDescent="0.25">
      <c r="A2029" s="20" t="str">
        <f t="shared" si="99"/>
        <v>2446GEARYS FLAT</v>
      </c>
      <c r="B2029" s="37">
        <v>2446</v>
      </c>
      <c r="C2029" s="37" t="s">
        <v>2547</v>
      </c>
      <c r="D2029" s="38" t="s">
        <v>800</v>
      </c>
      <c r="E2029" s="39">
        <v>1227.673999538272</v>
      </c>
      <c r="F2029" s="39">
        <f t="shared" si="100"/>
        <v>1350.4413994920994</v>
      </c>
      <c r="G2029" s="39">
        <f t="shared" si="101"/>
        <v>1595.9761993997538</v>
      </c>
      <c r="I2029" s="10"/>
      <c r="J2029" s="10"/>
      <c r="K2029" s="10"/>
      <c r="L2029" s="10"/>
      <c r="M2029" s="10"/>
      <c r="N2029" s="10"/>
      <c r="O2029" s="10"/>
      <c r="P2029" s="10"/>
      <c r="Q2029" s="10"/>
      <c r="R2029" s="10"/>
      <c r="S2029" s="10"/>
      <c r="T2029" s="10"/>
      <c r="BK2029" s="51">
        <v>2113000</v>
      </c>
      <c r="BL2029" s="52">
        <v>3.0090436049584799</v>
      </c>
    </row>
    <row r="2030" spans="1:64" ht="25.5" customHeight="1" thickTop="1" thickBot="1" x14ac:dyDescent="0.25">
      <c r="A2030" s="20" t="str">
        <f t="shared" si="99"/>
        <v>2446HARTYS PLAINS</v>
      </c>
      <c r="B2030" s="20">
        <v>2446</v>
      </c>
      <c r="C2030" s="20" t="s">
        <v>2548</v>
      </c>
      <c r="D2030" s="21" t="s">
        <v>800</v>
      </c>
      <c r="E2030" s="22">
        <v>1227.673999538272</v>
      </c>
      <c r="F2030" s="22">
        <f t="shared" si="100"/>
        <v>1350.4413994920994</v>
      </c>
      <c r="G2030" s="22">
        <f t="shared" si="101"/>
        <v>1595.9761993997538</v>
      </c>
      <c r="I2030" s="10"/>
      <c r="J2030" s="10"/>
      <c r="K2030" s="10"/>
      <c r="L2030" s="10"/>
      <c r="M2030" s="10"/>
      <c r="N2030" s="10"/>
      <c r="O2030" s="10"/>
      <c r="P2030" s="10"/>
      <c r="Q2030" s="10"/>
      <c r="R2030" s="10"/>
      <c r="S2030" s="10"/>
      <c r="T2030" s="10"/>
      <c r="BK2030" s="63">
        <v>2114000</v>
      </c>
      <c r="BL2030" s="64">
        <v>3.01030284109128</v>
      </c>
    </row>
    <row r="2031" spans="1:64" ht="25.5" customHeight="1" thickTop="1" thickBot="1" x14ac:dyDescent="0.25">
      <c r="A2031" s="20" t="str">
        <f t="shared" si="99"/>
        <v>2446HOLLISDALE</v>
      </c>
      <c r="B2031" s="37">
        <v>2446</v>
      </c>
      <c r="C2031" s="37" t="s">
        <v>2549</v>
      </c>
      <c r="D2031" s="38" t="s">
        <v>800</v>
      </c>
      <c r="E2031" s="39">
        <v>1227.673999538272</v>
      </c>
      <c r="F2031" s="39">
        <f t="shared" si="100"/>
        <v>1350.4413994920994</v>
      </c>
      <c r="G2031" s="39">
        <f t="shared" si="101"/>
        <v>1595.9761993997538</v>
      </c>
      <c r="I2031" s="10"/>
      <c r="J2031" s="10"/>
      <c r="K2031" s="10"/>
      <c r="L2031" s="10"/>
      <c r="M2031" s="10"/>
      <c r="N2031" s="10"/>
      <c r="O2031" s="10"/>
      <c r="P2031" s="10"/>
      <c r="Q2031" s="10"/>
      <c r="R2031" s="10"/>
      <c r="S2031" s="10"/>
      <c r="T2031" s="10"/>
      <c r="BK2031" s="51">
        <v>2115000</v>
      </c>
      <c r="BL2031" s="52">
        <v>3.0115620772240801</v>
      </c>
    </row>
    <row r="2032" spans="1:64" ht="25.5" customHeight="1" thickTop="1" thickBot="1" x14ac:dyDescent="0.25">
      <c r="A2032" s="20" t="str">
        <f t="shared" si="99"/>
        <v>2446HUNTINGDON</v>
      </c>
      <c r="B2032" s="20">
        <v>2446</v>
      </c>
      <c r="C2032" s="20" t="s">
        <v>2550</v>
      </c>
      <c r="D2032" s="21" t="s">
        <v>800</v>
      </c>
      <c r="E2032" s="22">
        <v>1227.673999538272</v>
      </c>
      <c r="F2032" s="22">
        <f t="shared" si="100"/>
        <v>1350.4413994920994</v>
      </c>
      <c r="G2032" s="22">
        <f t="shared" si="101"/>
        <v>1595.9761993997538</v>
      </c>
      <c r="I2032" s="10"/>
      <c r="J2032" s="10"/>
      <c r="K2032" s="10"/>
      <c r="L2032" s="10"/>
      <c r="M2032" s="10"/>
      <c r="N2032" s="10"/>
      <c r="O2032" s="10"/>
      <c r="P2032" s="10"/>
      <c r="Q2032" s="10"/>
      <c r="R2032" s="10"/>
      <c r="S2032" s="10"/>
      <c r="T2032" s="10"/>
      <c r="BK2032" s="63">
        <v>2116000</v>
      </c>
      <c r="BL2032" s="64">
        <v>3.0128213133568802</v>
      </c>
    </row>
    <row r="2033" spans="1:64" ht="25.5" customHeight="1" thickTop="1" thickBot="1" x14ac:dyDescent="0.25">
      <c r="A2033" s="20" t="str">
        <f t="shared" si="99"/>
        <v>2446HYNDMANS CREEK</v>
      </c>
      <c r="B2033" s="37">
        <v>2446</v>
      </c>
      <c r="C2033" s="37" t="s">
        <v>2551</v>
      </c>
      <c r="D2033" s="38" t="s">
        <v>800</v>
      </c>
      <c r="E2033" s="39">
        <v>1227.673999538272</v>
      </c>
      <c r="F2033" s="39">
        <f t="shared" si="100"/>
        <v>1350.4413994920994</v>
      </c>
      <c r="G2033" s="39">
        <f t="shared" si="101"/>
        <v>1595.9761993997538</v>
      </c>
      <c r="I2033" s="10"/>
      <c r="J2033" s="10"/>
      <c r="K2033" s="10"/>
      <c r="L2033" s="10"/>
      <c r="M2033" s="10"/>
      <c r="N2033" s="10"/>
      <c r="O2033" s="10"/>
      <c r="P2033" s="10"/>
      <c r="Q2033" s="10"/>
      <c r="R2033" s="10"/>
      <c r="S2033" s="10"/>
      <c r="T2033" s="10"/>
      <c r="BK2033" s="51">
        <v>2117000</v>
      </c>
      <c r="BL2033" s="52">
        <v>3.0140805494896798</v>
      </c>
    </row>
    <row r="2034" spans="1:64" ht="25.5" customHeight="1" thickTop="1" thickBot="1" x14ac:dyDescent="0.25">
      <c r="A2034" s="20" t="str">
        <f t="shared" si="99"/>
        <v>2446KINDEE</v>
      </c>
      <c r="B2034" s="20">
        <v>2446</v>
      </c>
      <c r="C2034" s="20" t="s">
        <v>2552</v>
      </c>
      <c r="D2034" s="21" t="s">
        <v>800</v>
      </c>
      <c r="E2034" s="22">
        <v>1227.673999538272</v>
      </c>
      <c r="F2034" s="22">
        <f t="shared" si="100"/>
        <v>1350.4413994920994</v>
      </c>
      <c r="G2034" s="22">
        <f t="shared" si="101"/>
        <v>1595.9761993997538</v>
      </c>
      <c r="I2034" s="10"/>
      <c r="J2034" s="10"/>
      <c r="K2034" s="10"/>
      <c r="L2034" s="10"/>
      <c r="M2034" s="10"/>
      <c r="N2034" s="10"/>
      <c r="O2034" s="10"/>
      <c r="P2034" s="10"/>
      <c r="Q2034" s="10"/>
      <c r="R2034" s="10"/>
      <c r="S2034" s="10"/>
      <c r="T2034" s="10"/>
      <c r="BK2034" s="63">
        <v>2118000</v>
      </c>
      <c r="BL2034" s="64">
        <v>3.01533978562248</v>
      </c>
    </row>
    <row r="2035" spans="1:64" ht="25.5" customHeight="1" thickTop="1" thickBot="1" x14ac:dyDescent="0.25">
      <c r="A2035" s="20" t="str">
        <f t="shared" si="99"/>
        <v>2446KING CREEK</v>
      </c>
      <c r="B2035" s="37">
        <v>2446</v>
      </c>
      <c r="C2035" s="37" t="s">
        <v>2553</v>
      </c>
      <c r="D2035" s="38" t="s">
        <v>800</v>
      </c>
      <c r="E2035" s="39">
        <v>1227.673999538272</v>
      </c>
      <c r="F2035" s="39">
        <f t="shared" si="100"/>
        <v>1350.4413994920994</v>
      </c>
      <c r="G2035" s="39">
        <f t="shared" si="101"/>
        <v>1595.9761993997538</v>
      </c>
      <c r="I2035" s="10"/>
      <c r="J2035" s="10"/>
      <c r="K2035" s="10"/>
      <c r="L2035" s="10"/>
      <c r="M2035" s="10"/>
      <c r="N2035" s="10"/>
      <c r="O2035" s="10"/>
      <c r="P2035" s="10"/>
      <c r="Q2035" s="10"/>
      <c r="R2035" s="10"/>
      <c r="S2035" s="10"/>
      <c r="T2035" s="10"/>
      <c r="BK2035" s="51">
        <v>2119000</v>
      </c>
      <c r="BL2035" s="52">
        <v>3.0165990217552801</v>
      </c>
    </row>
    <row r="2036" spans="1:64" ht="25.5" customHeight="1" thickTop="1" thickBot="1" x14ac:dyDescent="0.25">
      <c r="A2036" s="20" t="str">
        <f t="shared" si="99"/>
        <v>2446LAKE INNES</v>
      </c>
      <c r="B2036" s="20">
        <v>2446</v>
      </c>
      <c r="C2036" s="20" t="s">
        <v>2554</v>
      </c>
      <c r="D2036" s="21" t="s">
        <v>800</v>
      </c>
      <c r="E2036" s="22">
        <v>1227.673999538272</v>
      </c>
      <c r="F2036" s="22">
        <f t="shared" si="100"/>
        <v>1350.4413994920994</v>
      </c>
      <c r="G2036" s="22">
        <f t="shared" si="101"/>
        <v>1595.9761993997538</v>
      </c>
      <c r="I2036" s="10"/>
      <c r="J2036" s="10"/>
      <c r="K2036" s="10"/>
      <c r="L2036" s="10"/>
      <c r="M2036" s="10"/>
      <c r="N2036" s="10"/>
      <c r="O2036" s="10"/>
      <c r="P2036" s="10"/>
      <c r="Q2036" s="10"/>
      <c r="R2036" s="10"/>
      <c r="S2036" s="10"/>
      <c r="T2036" s="10"/>
      <c r="BK2036" s="63">
        <v>2120000</v>
      </c>
      <c r="BL2036" s="64">
        <v>3.0178582578880802</v>
      </c>
    </row>
    <row r="2037" spans="1:64" ht="25.5" customHeight="1" thickTop="1" thickBot="1" x14ac:dyDescent="0.25">
      <c r="A2037" s="20" t="str">
        <f t="shared" si="99"/>
        <v>2446LONG FLAT</v>
      </c>
      <c r="B2037" s="37">
        <v>2446</v>
      </c>
      <c r="C2037" s="37" t="s">
        <v>2555</v>
      </c>
      <c r="D2037" s="38" t="s">
        <v>800</v>
      </c>
      <c r="E2037" s="39">
        <v>1227.673999538272</v>
      </c>
      <c r="F2037" s="39">
        <f t="shared" si="100"/>
        <v>1350.4413994920994</v>
      </c>
      <c r="G2037" s="39">
        <f t="shared" si="101"/>
        <v>1595.9761993997538</v>
      </c>
      <c r="I2037" s="10"/>
      <c r="J2037" s="10"/>
      <c r="K2037" s="10"/>
      <c r="L2037" s="10"/>
      <c r="M2037" s="10"/>
      <c r="N2037" s="10"/>
      <c r="O2037" s="10"/>
      <c r="P2037" s="10"/>
      <c r="Q2037" s="10"/>
      <c r="R2037" s="10"/>
      <c r="S2037" s="10"/>
      <c r="T2037" s="10"/>
      <c r="BK2037" s="51">
        <v>2121000</v>
      </c>
      <c r="BL2037" s="52">
        <v>3.0191174940208798</v>
      </c>
    </row>
    <row r="2038" spans="1:64" ht="25.5" customHeight="1" thickTop="1" thickBot="1" x14ac:dyDescent="0.25">
      <c r="A2038" s="20" t="str">
        <f t="shared" si="99"/>
        <v>2446LOWER PAPPINBARRA</v>
      </c>
      <c r="B2038" s="20">
        <v>2446</v>
      </c>
      <c r="C2038" s="20" t="s">
        <v>2556</v>
      </c>
      <c r="D2038" s="21" t="s">
        <v>800</v>
      </c>
      <c r="E2038" s="22">
        <v>1227.673999538272</v>
      </c>
      <c r="F2038" s="22">
        <f t="shared" si="100"/>
        <v>1350.4413994920994</v>
      </c>
      <c r="G2038" s="22">
        <f t="shared" si="101"/>
        <v>1595.9761993997538</v>
      </c>
      <c r="I2038" s="10"/>
      <c r="J2038" s="10"/>
      <c r="K2038" s="10"/>
      <c r="L2038" s="10"/>
      <c r="M2038" s="10"/>
      <c r="N2038" s="10"/>
      <c r="O2038" s="10"/>
      <c r="P2038" s="10"/>
      <c r="Q2038" s="10"/>
      <c r="R2038" s="10"/>
      <c r="S2038" s="10"/>
      <c r="T2038" s="10"/>
      <c r="BK2038" s="63">
        <v>2122000</v>
      </c>
      <c r="BL2038" s="64">
        <v>3.0203767301536799</v>
      </c>
    </row>
    <row r="2039" spans="1:64" ht="25.5" customHeight="1" thickTop="1" thickBot="1" x14ac:dyDescent="0.25">
      <c r="A2039" s="20" t="str">
        <f t="shared" si="99"/>
        <v>2446MORTONS CREEK</v>
      </c>
      <c r="B2039" s="37">
        <v>2446</v>
      </c>
      <c r="C2039" s="37" t="s">
        <v>2557</v>
      </c>
      <c r="D2039" s="38" t="s">
        <v>800</v>
      </c>
      <c r="E2039" s="39">
        <v>1227.673999538272</v>
      </c>
      <c r="F2039" s="39">
        <f t="shared" si="100"/>
        <v>1350.4413994920994</v>
      </c>
      <c r="G2039" s="39">
        <f t="shared" si="101"/>
        <v>1595.9761993997538</v>
      </c>
      <c r="I2039" s="10"/>
      <c r="J2039" s="10"/>
      <c r="K2039" s="10"/>
      <c r="L2039" s="10"/>
      <c r="M2039" s="10"/>
      <c r="N2039" s="10"/>
      <c r="O2039" s="10"/>
      <c r="P2039" s="10"/>
      <c r="Q2039" s="10"/>
      <c r="R2039" s="10"/>
      <c r="S2039" s="10"/>
      <c r="T2039" s="10"/>
      <c r="BK2039" s="51">
        <v>2123000</v>
      </c>
      <c r="BL2039" s="52">
        <v>3.02163596628648</v>
      </c>
    </row>
    <row r="2040" spans="1:64" ht="25.5" customHeight="1" thickTop="1" thickBot="1" x14ac:dyDescent="0.25">
      <c r="A2040" s="20" t="str">
        <f t="shared" si="99"/>
        <v>2446MOUNT SEAVIEW</v>
      </c>
      <c r="B2040" s="20">
        <v>2446</v>
      </c>
      <c r="C2040" s="20" t="s">
        <v>2558</v>
      </c>
      <c r="D2040" s="21" t="s">
        <v>800</v>
      </c>
      <c r="E2040" s="22">
        <v>1227.673999538272</v>
      </c>
      <c r="F2040" s="22">
        <f t="shared" si="100"/>
        <v>1350.4413994920994</v>
      </c>
      <c r="G2040" s="22">
        <f t="shared" si="101"/>
        <v>1595.9761993997538</v>
      </c>
      <c r="I2040" s="10"/>
      <c r="J2040" s="10"/>
      <c r="K2040" s="10"/>
      <c r="L2040" s="10"/>
      <c r="M2040" s="10"/>
      <c r="N2040" s="10"/>
      <c r="O2040" s="10"/>
      <c r="P2040" s="10"/>
      <c r="Q2040" s="10"/>
      <c r="R2040" s="10"/>
      <c r="S2040" s="10"/>
      <c r="T2040" s="10"/>
      <c r="BK2040" s="63">
        <v>2124000</v>
      </c>
      <c r="BL2040" s="64">
        <v>3.0228952024192801</v>
      </c>
    </row>
    <row r="2041" spans="1:64" ht="25.5" customHeight="1" thickTop="1" thickBot="1" x14ac:dyDescent="0.25">
      <c r="A2041" s="20" t="str">
        <f t="shared" si="99"/>
        <v>2446PAPPINBARRA</v>
      </c>
      <c r="B2041" s="37">
        <v>2446</v>
      </c>
      <c r="C2041" s="37" t="s">
        <v>2559</v>
      </c>
      <c r="D2041" s="38" t="s">
        <v>800</v>
      </c>
      <c r="E2041" s="39">
        <v>1227.673999538272</v>
      </c>
      <c r="F2041" s="39">
        <f t="shared" si="100"/>
        <v>1350.4413994920994</v>
      </c>
      <c r="G2041" s="39">
        <f t="shared" si="101"/>
        <v>1595.9761993997538</v>
      </c>
      <c r="I2041" s="10"/>
      <c r="J2041" s="10"/>
      <c r="K2041" s="10"/>
      <c r="L2041" s="10"/>
      <c r="M2041" s="10"/>
      <c r="N2041" s="10"/>
      <c r="O2041" s="10"/>
      <c r="P2041" s="10"/>
      <c r="Q2041" s="10"/>
      <c r="R2041" s="10"/>
      <c r="S2041" s="10"/>
      <c r="T2041" s="10"/>
      <c r="BK2041" s="51">
        <v>2125000</v>
      </c>
      <c r="BL2041" s="52">
        <v>3.0241544385520802</v>
      </c>
    </row>
    <row r="2042" spans="1:64" ht="25.5" customHeight="1" thickTop="1" thickBot="1" x14ac:dyDescent="0.25">
      <c r="A2042" s="20" t="str">
        <f t="shared" si="99"/>
        <v>2446PEMBROOKE</v>
      </c>
      <c r="B2042" s="20">
        <v>2446</v>
      </c>
      <c r="C2042" s="20" t="s">
        <v>2560</v>
      </c>
      <c r="D2042" s="21" t="s">
        <v>800</v>
      </c>
      <c r="E2042" s="22">
        <v>1227.673999538272</v>
      </c>
      <c r="F2042" s="22">
        <f t="shared" si="100"/>
        <v>1350.4413994920994</v>
      </c>
      <c r="G2042" s="22">
        <f t="shared" si="101"/>
        <v>1595.9761993997538</v>
      </c>
      <c r="I2042" s="10"/>
      <c r="J2042" s="10"/>
      <c r="K2042" s="10"/>
      <c r="L2042" s="10"/>
      <c r="M2042" s="10"/>
      <c r="N2042" s="10"/>
      <c r="O2042" s="10"/>
      <c r="P2042" s="10"/>
      <c r="Q2042" s="10"/>
      <c r="R2042" s="10"/>
      <c r="S2042" s="10"/>
      <c r="T2042" s="10"/>
      <c r="BK2042" s="63">
        <v>2126000</v>
      </c>
      <c r="BL2042" s="64">
        <v>3.0254136746848799</v>
      </c>
    </row>
    <row r="2043" spans="1:64" ht="25.5" customHeight="1" thickTop="1" thickBot="1" x14ac:dyDescent="0.25">
      <c r="A2043" s="20" t="str">
        <f t="shared" si="99"/>
        <v>2446PIPECLAY</v>
      </c>
      <c r="B2043" s="37">
        <v>2446</v>
      </c>
      <c r="C2043" s="37" t="s">
        <v>2561</v>
      </c>
      <c r="D2043" s="38" t="s">
        <v>800</v>
      </c>
      <c r="E2043" s="39">
        <v>1227.673999538272</v>
      </c>
      <c r="F2043" s="39">
        <f t="shared" si="100"/>
        <v>1350.4413994920994</v>
      </c>
      <c r="G2043" s="39">
        <f t="shared" si="101"/>
        <v>1595.9761993997538</v>
      </c>
      <c r="I2043" s="10"/>
      <c r="J2043" s="10"/>
      <c r="K2043" s="10"/>
      <c r="L2043" s="10"/>
      <c r="M2043" s="10"/>
      <c r="N2043" s="10"/>
      <c r="O2043" s="10"/>
      <c r="P2043" s="10"/>
      <c r="Q2043" s="10"/>
      <c r="R2043" s="10"/>
      <c r="S2043" s="10"/>
      <c r="T2043" s="10"/>
      <c r="BK2043" s="51">
        <v>2127000</v>
      </c>
      <c r="BL2043" s="52">
        <v>3.02667291081768</v>
      </c>
    </row>
    <row r="2044" spans="1:64" ht="25.5" customHeight="1" thickTop="1" thickBot="1" x14ac:dyDescent="0.25">
      <c r="A2044" s="20" t="str">
        <f t="shared" si="99"/>
        <v>2446RAWDON ISLAND</v>
      </c>
      <c r="B2044" s="20">
        <v>2446</v>
      </c>
      <c r="C2044" s="20" t="s">
        <v>2562</v>
      </c>
      <c r="D2044" s="21" t="s">
        <v>800</v>
      </c>
      <c r="E2044" s="22">
        <v>1227.673999538272</v>
      </c>
      <c r="F2044" s="22">
        <f t="shared" si="100"/>
        <v>1350.4413994920994</v>
      </c>
      <c r="G2044" s="22">
        <f t="shared" si="101"/>
        <v>1595.9761993997538</v>
      </c>
      <c r="I2044" s="10"/>
      <c r="J2044" s="10"/>
      <c r="K2044" s="10"/>
      <c r="L2044" s="10"/>
      <c r="M2044" s="10"/>
      <c r="N2044" s="10"/>
      <c r="O2044" s="10"/>
      <c r="P2044" s="10"/>
      <c r="Q2044" s="10"/>
      <c r="R2044" s="10"/>
      <c r="S2044" s="10"/>
      <c r="T2044" s="10"/>
      <c r="BK2044" s="63">
        <v>2128000</v>
      </c>
      <c r="BL2044" s="64">
        <v>3.0279321469504801</v>
      </c>
    </row>
    <row r="2045" spans="1:64" ht="25.5" customHeight="1" thickTop="1" thickBot="1" x14ac:dyDescent="0.25">
      <c r="A2045" s="20" t="str">
        <f t="shared" si="99"/>
        <v>2446REDBANK</v>
      </c>
      <c r="B2045" s="37">
        <v>2446</v>
      </c>
      <c r="C2045" s="37" t="s">
        <v>2563</v>
      </c>
      <c r="D2045" s="38" t="s">
        <v>800</v>
      </c>
      <c r="E2045" s="39">
        <v>1227.673999538272</v>
      </c>
      <c r="F2045" s="39">
        <f t="shared" si="100"/>
        <v>1350.4413994920994</v>
      </c>
      <c r="G2045" s="39">
        <f t="shared" si="101"/>
        <v>1595.9761993997538</v>
      </c>
      <c r="I2045" s="10"/>
      <c r="J2045" s="10"/>
      <c r="K2045" s="10"/>
      <c r="L2045" s="10"/>
      <c r="M2045" s="10"/>
      <c r="N2045" s="10"/>
      <c r="O2045" s="10"/>
      <c r="P2045" s="10"/>
      <c r="Q2045" s="10"/>
      <c r="R2045" s="10"/>
      <c r="S2045" s="10"/>
      <c r="T2045" s="10"/>
      <c r="BK2045" s="51">
        <v>2129000</v>
      </c>
      <c r="BL2045" s="52">
        <v>3.0291913830832802</v>
      </c>
    </row>
    <row r="2046" spans="1:64" ht="25.5" customHeight="1" thickTop="1" thickBot="1" x14ac:dyDescent="0.25">
      <c r="A2046" s="20" t="str">
        <f t="shared" si="99"/>
        <v>2446ROSEWOOD</v>
      </c>
      <c r="B2046" s="20">
        <v>2446</v>
      </c>
      <c r="C2046" s="20" t="s">
        <v>2564</v>
      </c>
      <c r="D2046" s="21" t="s">
        <v>800</v>
      </c>
      <c r="E2046" s="22">
        <v>1227.673999538272</v>
      </c>
      <c r="F2046" s="22">
        <f t="shared" si="100"/>
        <v>1350.4413994920994</v>
      </c>
      <c r="G2046" s="22">
        <f t="shared" si="101"/>
        <v>1595.9761993997538</v>
      </c>
      <c r="I2046" s="10"/>
      <c r="J2046" s="10"/>
      <c r="K2046" s="10"/>
      <c r="L2046" s="10"/>
      <c r="M2046" s="10"/>
      <c r="N2046" s="10"/>
      <c r="O2046" s="10"/>
      <c r="P2046" s="10"/>
      <c r="Q2046" s="10"/>
      <c r="R2046" s="10"/>
      <c r="S2046" s="10"/>
      <c r="T2046" s="10"/>
      <c r="BK2046" s="63">
        <v>2130000</v>
      </c>
      <c r="BL2046" s="64">
        <v>3.0304506192160798</v>
      </c>
    </row>
    <row r="2047" spans="1:64" ht="25.5" customHeight="1" thickTop="1" thickBot="1" x14ac:dyDescent="0.25">
      <c r="A2047" s="20" t="str">
        <f t="shared" si="99"/>
        <v>2446SANCROX</v>
      </c>
      <c r="B2047" s="37">
        <v>2446</v>
      </c>
      <c r="C2047" s="37" t="s">
        <v>2565</v>
      </c>
      <c r="D2047" s="38" t="s">
        <v>800</v>
      </c>
      <c r="E2047" s="39">
        <v>1227.673999538272</v>
      </c>
      <c r="F2047" s="39">
        <f t="shared" si="100"/>
        <v>1350.4413994920994</v>
      </c>
      <c r="G2047" s="39">
        <f t="shared" si="101"/>
        <v>1595.9761993997538</v>
      </c>
      <c r="I2047" s="10"/>
      <c r="J2047" s="10"/>
      <c r="K2047" s="10"/>
      <c r="L2047" s="10"/>
      <c r="M2047" s="10"/>
      <c r="N2047" s="10"/>
      <c r="O2047" s="10"/>
      <c r="P2047" s="10"/>
      <c r="Q2047" s="10"/>
      <c r="R2047" s="10"/>
      <c r="S2047" s="10"/>
      <c r="T2047" s="10"/>
      <c r="BK2047" s="51">
        <v>2131000</v>
      </c>
      <c r="BL2047" s="52">
        <v>3.0317098553488799</v>
      </c>
    </row>
    <row r="2048" spans="1:64" ht="25.5" customHeight="1" thickTop="1" thickBot="1" x14ac:dyDescent="0.25">
      <c r="A2048" s="20" t="str">
        <f t="shared" si="99"/>
        <v>2446TOMS CREEK</v>
      </c>
      <c r="B2048" s="20">
        <v>2446</v>
      </c>
      <c r="C2048" s="20" t="s">
        <v>2566</v>
      </c>
      <c r="D2048" s="21" t="s">
        <v>800</v>
      </c>
      <c r="E2048" s="22">
        <v>1227.673999538272</v>
      </c>
      <c r="F2048" s="22">
        <f t="shared" si="100"/>
        <v>1350.4413994920994</v>
      </c>
      <c r="G2048" s="22">
        <f t="shared" si="101"/>
        <v>1595.9761993997538</v>
      </c>
      <c r="I2048" s="10"/>
      <c r="J2048" s="10"/>
      <c r="K2048" s="10"/>
      <c r="L2048" s="10"/>
      <c r="M2048" s="10"/>
      <c r="N2048" s="10"/>
      <c r="O2048" s="10"/>
      <c r="P2048" s="10"/>
      <c r="Q2048" s="10"/>
      <c r="R2048" s="10"/>
      <c r="S2048" s="10"/>
      <c r="T2048" s="10"/>
      <c r="BK2048" s="63">
        <v>2132000</v>
      </c>
      <c r="BL2048" s="64">
        <v>3.03296909148168</v>
      </c>
    </row>
    <row r="2049" spans="1:64" ht="25.5" customHeight="1" thickTop="1" thickBot="1" x14ac:dyDescent="0.25">
      <c r="A2049" s="20" t="str">
        <f t="shared" si="99"/>
        <v>2446UPPER PAPPINBARRA</v>
      </c>
      <c r="B2049" s="37">
        <v>2446</v>
      </c>
      <c r="C2049" s="37" t="s">
        <v>2567</v>
      </c>
      <c r="D2049" s="38" t="s">
        <v>800</v>
      </c>
      <c r="E2049" s="39">
        <v>1227.673999538272</v>
      </c>
      <c r="F2049" s="39">
        <f t="shared" si="100"/>
        <v>1350.4413994920994</v>
      </c>
      <c r="G2049" s="39">
        <f t="shared" si="101"/>
        <v>1595.9761993997538</v>
      </c>
      <c r="I2049" s="10"/>
      <c r="J2049" s="10"/>
      <c r="K2049" s="10"/>
      <c r="L2049" s="10"/>
      <c r="M2049" s="10"/>
      <c r="N2049" s="10"/>
      <c r="O2049" s="10"/>
      <c r="P2049" s="10"/>
      <c r="Q2049" s="10"/>
      <c r="R2049" s="10"/>
      <c r="S2049" s="10"/>
      <c r="T2049" s="10"/>
      <c r="BK2049" s="51">
        <v>2133000</v>
      </c>
      <c r="BL2049" s="52">
        <v>3.0342283276144801</v>
      </c>
    </row>
    <row r="2050" spans="1:64" ht="25.5" customHeight="1" thickTop="1" thickBot="1" x14ac:dyDescent="0.25">
      <c r="A2050" s="20" t="str">
        <f t="shared" si="99"/>
        <v>2446WAUCHOPE</v>
      </c>
      <c r="B2050" s="20">
        <v>2446</v>
      </c>
      <c r="C2050" s="20" t="s">
        <v>2568</v>
      </c>
      <c r="D2050" s="21" t="s">
        <v>800</v>
      </c>
      <c r="E2050" s="22">
        <v>1227.673999538272</v>
      </c>
      <c r="F2050" s="22">
        <f t="shared" si="100"/>
        <v>1350.4413994920994</v>
      </c>
      <c r="G2050" s="22">
        <f t="shared" si="101"/>
        <v>1595.9761993997538</v>
      </c>
      <c r="I2050" s="10"/>
      <c r="J2050" s="10"/>
      <c r="K2050" s="10"/>
      <c r="L2050" s="10"/>
      <c r="M2050" s="10"/>
      <c r="N2050" s="10"/>
      <c r="O2050" s="10"/>
      <c r="P2050" s="10"/>
      <c r="Q2050" s="10"/>
      <c r="R2050" s="10"/>
      <c r="S2050" s="10"/>
      <c r="T2050" s="10"/>
      <c r="BK2050" s="63">
        <v>2134000</v>
      </c>
      <c r="BL2050" s="64">
        <v>3.0354875637472798</v>
      </c>
    </row>
    <row r="2051" spans="1:64" ht="25.5" customHeight="1" thickTop="1" thickBot="1" x14ac:dyDescent="0.25">
      <c r="A2051" s="20" t="str">
        <f t="shared" si="99"/>
        <v>2446YARRAS</v>
      </c>
      <c r="B2051" s="37">
        <v>2446</v>
      </c>
      <c r="C2051" s="37" t="s">
        <v>2569</v>
      </c>
      <c r="D2051" s="38" t="s">
        <v>800</v>
      </c>
      <c r="E2051" s="39">
        <v>1227.673999538272</v>
      </c>
      <c r="F2051" s="39">
        <f t="shared" si="100"/>
        <v>1350.4413994920994</v>
      </c>
      <c r="G2051" s="39">
        <f t="shared" si="101"/>
        <v>1595.9761993997538</v>
      </c>
      <c r="I2051" s="10"/>
      <c r="J2051" s="10"/>
      <c r="K2051" s="10"/>
      <c r="L2051" s="10"/>
      <c r="M2051" s="10"/>
      <c r="N2051" s="10"/>
      <c r="O2051" s="10"/>
      <c r="P2051" s="10"/>
      <c r="Q2051" s="10"/>
      <c r="R2051" s="10"/>
      <c r="S2051" s="10"/>
      <c r="T2051" s="10"/>
      <c r="BK2051" s="51">
        <v>2135000</v>
      </c>
      <c r="BL2051" s="52">
        <v>3.0367467998800799</v>
      </c>
    </row>
    <row r="2052" spans="1:64" ht="25.5" customHeight="1" thickTop="1" thickBot="1" x14ac:dyDescent="0.25">
      <c r="A2052" s="20" t="str">
        <f t="shared" si="99"/>
        <v>2446YIPPIN CREEK</v>
      </c>
      <c r="B2052" s="20">
        <v>2446</v>
      </c>
      <c r="C2052" s="20" t="s">
        <v>2570</v>
      </c>
      <c r="D2052" s="21" t="s">
        <v>800</v>
      </c>
      <c r="E2052" s="22">
        <v>1227.673999538272</v>
      </c>
      <c r="F2052" s="22">
        <f t="shared" si="100"/>
        <v>1350.4413994920994</v>
      </c>
      <c r="G2052" s="22">
        <f t="shared" si="101"/>
        <v>1595.9761993997538</v>
      </c>
      <c r="I2052" s="10"/>
      <c r="J2052" s="10"/>
      <c r="K2052" s="10"/>
      <c r="L2052" s="10"/>
      <c r="M2052" s="10"/>
      <c r="N2052" s="10"/>
      <c r="O2052" s="10"/>
      <c r="P2052" s="10"/>
      <c r="Q2052" s="10"/>
      <c r="R2052" s="10"/>
      <c r="S2052" s="10"/>
      <c r="T2052" s="10"/>
      <c r="BK2052" s="63">
        <v>2136000</v>
      </c>
      <c r="BL2052" s="64">
        <v>3.03800603601288</v>
      </c>
    </row>
    <row r="2053" spans="1:64" ht="25.5" customHeight="1" thickTop="1" thickBot="1" x14ac:dyDescent="0.25">
      <c r="A2053" s="20" t="str">
        <f t="shared" ref="A2053:A2116" si="102">CONCATENATE(B2053,C2053)</f>
        <v>2447BAKERS CREEK</v>
      </c>
      <c r="B2053" s="37">
        <v>2447</v>
      </c>
      <c r="C2053" s="37" t="s">
        <v>2035</v>
      </c>
      <c r="D2053" s="38" t="s">
        <v>800</v>
      </c>
      <c r="E2053" s="39">
        <v>1130.3340001536001</v>
      </c>
      <c r="F2053" s="39">
        <f t="shared" ref="F2053:F2116" si="103">1.1*E2053</f>
        <v>1243.3674001689601</v>
      </c>
      <c r="G2053" s="39">
        <f t="shared" ref="G2053:G2116" si="104">1.3*E2053</f>
        <v>1469.4342001996802</v>
      </c>
      <c r="I2053" s="10"/>
      <c r="J2053" s="10"/>
      <c r="K2053" s="10"/>
      <c r="L2053" s="10"/>
      <c r="M2053" s="10"/>
      <c r="N2053" s="10"/>
      <c r="O2053" s="10"/>
      <c r="P2053" s="10"/>
      <c r="Q2053" s="10"/>
      <c r="R2053" s="10"/>
      <c r="S2053" s="10"/>
      <c r="T2053" s="10"/>
      <c r="BK2053" s="51">
        <v>2137000</v>
      </c>
      <c r="BL2053" s="52">
        <v>3.0392652721456801</v>
      </c>
    </row>
    <row r="2054" spans="1:64" ht="25.5" customHeight="1" thickTop="1" thickBot="1" x14ac:dyDescent="0.25">
      <c r="A2054" s="20" t="str">
        <f t="shared" si="102"/>
        <v>2447BURRAPINE</v>
      </c>
      <c r="B2054" s="20">
        <v>2447</v>
      </c>
      <c r="C2054" s="20" t="s">
        <v>2571</v>
      </c>
      <c r="D2054" s="21" t="s">
        <v>800</v>
      </c>
      <c r="E2054" s="22">
        <v>1130.3340001536001</v>
      </c>
      <c r="F2054" s="22">
        <f t="shared" si="103"/>
        <v>1243.3674001689601</v>
      </c>
      <c r="G2054" s="22">
        <f t="shared" si="104"/>
        <v>1469.4342001996802</v>
      </c>
      <c r="I2054" s="10"/>
      <c r="J2054" s="10"/>
      <c r="K2054" s="10"/>
      <c r="L2054" s="10"/>
      <c r="M2054" s="10"/>
      <c r="N2054" s="10"/>
      <c r="O2054" s="10"/>
      <c r="P2054" s="10"/>
      <c r="Q2054" s="10"/>
      <c r="R2054" s="10"/>
      <c r="S2054" s="10"/>
      <c r="T2054" s="10"/>
      <c r="BK2054" s="63">
        <v>2138000</v>
      </c>
      <c r="BL2054" s="64">
        <v>3.0405245082784802</v>
      </c>
    </row>
    <row r="2055" spans="1:64" ht="25.5" customHeight="1" thickTop="1" thickBot="1" x14ac:dyDescent="0.25">
      <c r="A2055" s="20" t="str">
        <f t="shared" si="102"/>
        <v>2447CONGARINNI</v>
      </c>
      <c r="B2055" s="37">
        <v>2447</v>
      </c>
      <c r="C2055" s="37" t="s">
        <v>2572</v>
      </c>
      <c r="D2055" s="38" t="s">
        <v>800</v>
      </c>
      <c r="E2055" s="39">
        <v>1130.3340001536001</v>
      </c>
      <c r="F2055" s="39">
        <f t="shared" si="103"/>
        <v>1243.3674001689601</v>
      </c>
      <c r="G2055" s="39">
        <f t="shared" si="104"/>
        <v>1469.4342001996802</v>
      </c>
      <c r="I2055" s="10"/>
      <c r="J2055" s="10"/>
      <c r="K2055" s="10"/>
      <c r="L2055" s="10"/>
      <c r="M2055" s="10"/>
      <c r="N2055" s="10"/>
      <c r="O2055" s="10"/>
      <c r="P2055" s="10"/>
      <c r="Q2055" s="10"/>
      <c r="R2055" s="10"/>
      <c r="S2055" s="10"/>
      <c r="T2055" s="10"/>
      <c r="BK2055" s="51">
        <v>2139000</v>
      </c>
      <c r="BL2055" s="52">
        <v>3.0417837444112799</v>
      </c>
    </row>
    <row r="2056" spans="1:64" ht="25.5" customHeight="1" thickTop="1" thickBot="1" x14ac:dyDescent="0.25">
      <c r="A2056" s="20" t="str">
        <f t="shared" si="102"/>
        <v>2447CONGARINNI NORTH</v>
      </c>
      <c r="B2056" s="20">
        <v>2447</v>
      </c>
      <c r="C2056" s="20" t="s">
        <v>2573</v>
      </c>
      <c r="D2056" s="21" t="s">
        <v>800</v>
      </c>
      <c r="E2056" s="22">
        <v>1130.3340001536001</v>
      </c>
      <c r="F2056" s="22">
        <f t="shared" si="103"/>
        <v>1243.3674001689601</v>
      </c>
      <c r="G2056" s="22">
        <f t="shared" si="104"/>
        <v>1469.4342001996802</v>
      </c>
      <c r="I2056" s="10"/>
      <c r="J2056" s="10"/>
      <c r="K2056" s="10"/>
      <c r="L2056" s="10"/>
      <c r="M2056" s="10"/>
      <c r="N2056" s="10"/>
      <c r="O2056" s="10"/>
      <c r="P2056" s="10"/>
      <c r="Q2056" s="10"/>
      <c r="R2056" s="10"/>
      <c r="S2056" s="10"/>
      <c r="T2056" s="10"/>
      <c r="BK2056" s="63">
        <v>2140000</v>
      </c>
      <c r="BL2056" s="64">
        <v>3.04304298054408</v>
      </c>
    </row>
    <row r="2057" spans="1:64" ht="25.5" customHeight="1" thickTop="1" thickBot="1" x14ac:dyDescent="0.25">
      <c r="A2057" s="20" t="str">
        <f t="shared" si="102"/>
        <v>2447DONNELLYVILLE</v>
      </c>
      <c r="B2057" s="37">
        <v>2447</v>
      </c>
      <c r="C2057" s="37" t="s">
        <v>2574</v>
      </c>
      <c r="D2057" s="38" t="s">
        <v>800</v>
      </c>
      <c r="E2057" s="39">
        <v>1130.3340001536001</v>
      </c>
      <c r="F2057" s="39">
        <f t="shared" si="103"/>
        <v>1243.3674001689601</v>
      </c>
      <c r="G2057" s="39">
        <f t="shared" si="104"/>
        <v>1469.4342001996802</v>
      </c>
      <c r="I2057" s="10"/>
      <c r="J2057" s="10"/>
      <c r="K2057" s="10"/>
      <c r="L2057" s="10"/>
      <c r="M2057" s="10"/>
      <c r="N2057" s="10"/>
      <c r="O2057" s="10"/>
      <c r="P2057" s="10"/>
      <c r="Q2057" s="10"/>
      <c r="R2057" s="10"/>
      <c r="S2057" s="10"/>
      <c r="T2057" s="10"/>
      <c r="BK2057" s="51">
        <v>2141000</v>
      </c>
      <c r="BL2057" s="52">
        <v>3.0443022166768801</v>
      </c>
    </row>
    <row r="2058" spans="1:64" ht="25.5" customHeight="1" thickTop="1" thickBot="1" x14ac:dyDescent="0.25">
      <c r="A2058" s="20" t="str">
        <f t="shared" si="102"/>
        <v>2447GUMMA</v>
      </c>
      <c r="B2058" s="20">
        <v>2447</v>
      </c>
      <c r="C2058" s="20" t="s">
        <v>2575</v>
      </c>
      <c r="D2058" s="21" t="s">
        <v>800</v>
      </c>
      <c r="E2058" s="22">
        <v>1130.3340001536001</v>
      </c>
      <c r="F2058" s="22">
        <f t="shared" si="103"/>
        <v>1243.3674001689601</v>
      </c>
      <c r="G2058" s="22">
        <f t="shared" si="104"/>
        <v>1469.4342001996802</v>
      </c>
      <c r="I2058" s="10"/>
      <c r="J2058" s="10"/>
      <c r="K2058" s="10"/>
      <c r="L2058" s="10"/>
      <c r="M2058" s="10"/>
      <c r="N2058" s="10"/>
      <c r="O2058" s="10"/>
      <c r="P2058" s="10"/>
      <c r="Q2058" s="10"/>
      <c r="R2058" s="10"/>
      <c r="S2058" s="10"/>
      <c r="T2058" s="10"/>
      <c r="BK2058" s="63">
        <v>2142000</v>
      </c>
      <c r="BL2058" s="64">
        <v>3.0455614528096802</v>
      </c>
    </row>
    <row r="2059" spans="1:64" ht="25.5" customHeight="1" thickTop="1" thickBot="1" x14ac:dyDescent="0.25">
      <c r="A2059" s="20" t="str">
        <f t="shared" si="102"/>
        <v>2447MACKSVILLE</v>
      </c>
      <c r="B2059" s="37">
        <v>2447</v>
      </c>
      <c r="C2059" s="37" t="s">
        <v>2576</v>
      </c>
      <c r="D2059" s="38" t="s">
        <v>800</v>
      </c>
      <c r="E2059" s="39">
        <v>1130.3340001536001</v>
      </c>
      <c r="F2059" s="39">
        <f t="shared" si="103"/>
        <v>1243.3674001689601</v>
      </c>
      <c r="G2059" s="39">
        <f t="shared" si="104"/>
        <v>1469.4342001996802</v>
      </c>
      <c r="I2059" s="10"/>
      <c r="J2059" s="10"/>
      <c r="K2059" s="10"/>
      <c r="L2059" s="10"/>
      <c r="M2059" s="10"/>
      <c r="N2059" s="10"/>
      <c r="O2059" s="10"/>
      <c r="P2059" s="10"/>
      <c r="Q2059" s="10"/>
      <c r="R2059" s="10"/>
      <c r="S2059" s="10"/>
      <c r="T2059" s="10"/>
      <c r="BK2059" s="51">
        <v>2143000</v>
      </c>
      <c r="BL2059" s="52">
        <v>3.0468206889424798</v>
      </c>
    </row>
    <row r="2060" spans="1:64" ht="25.5" customHeight="1" thickTop="1" thickBot="1" x14ac:dyDescent="0.25">
      <c r="A2060" s="20" t="str">
        <f t="shared" si="102"/>
        <v>2447NEWEE CREEK</v>
      </c>
      <c r="B2060" s="20">
        <v>2447</v>
      </c>
      <c r="C2060" s="20" t="s">
        <v>2577</v>
      </c>
      <c r="D2060" s="21" t="s">
        <v>800</v>
      </c>
      <c r="E2060" s="22">
        <v>1130.3340001536001</v>
      </c>
      <c r="F2060" s="22">
        <f t="shared" si="103"/>
        <v>1243.3674001689601</v>
      </c>
      <c r="G2060" s="22">
        <f t="shared" si="104"/>
        <v>1469.4342001996802</v>
      </c>
      <c r="I2060" s="10"/>
      <c r="J2060" s="10"/>
      <c r="K2060" s="10"/>
      <c r="L2060" s="10"/>
      <c r="M2060" s="10"/>
      <c r="N2060" s="10"/>
      <c r="O2060" s="10"/>
      <c r="P2060" s="10"/>
      <c r="Q2060" s="10"/>
      <c r="R2060" s="10"/>
      <c r="S2060" s="10"/>
      <c r="T2060" s="10"/>
      <c r="BK2060" s="63">
        <v>2144000</v>
      </c>
      <c r="BL2060" s="64">
        <v>3.0480799250752799</v>
      </c>
    </row>
    <row r="2061" spans="1:64" ht="25.5" customHeight="1" thickTop="1" thickBot="1" x14ac:dyDescent="0.25">
      <c r="A2061" s="20" t="str">
        <f t="shared" si="102"/>
        <v>2447NORTH MACKSVILLE</v>
      </c>
      <c r="B2061" s="37">
        <v>2447</v>
      </c>
      <c r="C2061" s="37" t="s">
        <v>2578</v>
      </c>
      <c r="D2061" s="38" t="s">
        <v>800</v>
      </c>
      <c r="E2061" s="39">
        <v>1130.3340001536001</v>
      </c>
      <c r="F2061" s="39">
        <f t="shared" si="103"/>
        <v>1243.3674001689601</v>
      </c>
      <c r="G2061" s="39">
        <f t="shared" si="104"/>
        <v>1469.4342001996802</v>
      </c>
      <c r="I2061" s="10"/>
      <c r="J2061" s="10"/>
      <c r="K2061" s="10"/>
      <c r="L2061" s="10"/>
      <c r="M2061" s="10"/>
      <c r="N2061" s="10"/>
      <c r="O2061" s="10"/>
      <c r="P2061" s="10"/>
      <c r="Q2061" s="10"/>
      <c r="R2061" s="10"/>
      <c r="S2061" s="10"/>
      <c r="T2061" s="10"/>
      <c r="BK2061" s="51">
        <v>2145000</v>
      </c>
      <c r="BL2061" s="52">
        <v>3.04933916120808</v>
      </c>
    </row>
    <row r="2062" spans="1:64" ht="25.5" customHeight="1" thickTop="1" thickBot="1" x14ac:dyDescent="0.25">
      <c r="A2062" s="20" t="str">
        <f t="shared" si="102"/>
        <v>2447SCOTTS HEAD</v>
      </c>
      <c r="B2062" s="20">
        <v>2447</v>
      </c>
      <c r="C2062" s="20" t="s">
        <v>2579</v>
      </c>
      <c r="D2062" s="21" t="s">
        <v>800</v>
      </c>
      <c r="E2062" s="22">
        <v>1130.3340001536001</v>
      </c>
      <c r="F2062" s="22">
        <f t="shared" si="103"/>
        <v>1243.3674001689601</v>
      </c>
      <c r="G2062" s="22">
        <f t="shared" si="104"/>
        <v>1469.4342001996802</v>
      </c>
      <c r="I2062" s="10"/>
      <c r="J2062" s="10"/>
      <c r="K2062" s="10"/>
      <c r="L2062" s="10"/>
      <c r="M2062" s="10"/>
      <c r="N2062" s="10"/>
      <c r="O2062" s="10"/>
      <c r="P2062" s="10"/>
      <c r="Q2062" s="10"/>
      <c r="R2062" s="10"/>
      <c r="S2062" s="10"/>
      <c r="T2062" s="10"/>
      <c r="BK2062" s="63">
        <v>2146000</v>
      </c>
      <c r="BL2062" s="64">
        <v>3.0505983973408899</v>
      </c>
    </row>
    <row r="2063" spans="1:64" ht="25.5" customHeight="1" thickTop="1" thickBot="1" x14ac:dyDescent="0.25">
      <c r="A2063" s="20" t="str">
        <f t="shared" si="102"/>
        <v>2447TALARM</v>
      </c>
      <c r="B2063" s="37">
        <v>2447</v>
      </c>
      <c r="C2063" s="37" t="s">
        <v>2580</v>
      </c>
      <c r="D2063" s="38" t="s">
        <v>800</v>
      </c>
      <c r="E2063" s="39">
        <v>1130.3340001536001</v>
      </c>
      <c r="F2063" s="39">
        <f t="shared" si="103"/>
        <v>1243.3674001689601</v>
      </c>
      <c r="G2063" s="39">
        <f t="shared" si="104"/>
        <v>1469.4342001996802</v>
      </c>
      <c r="I2063" s="10"/>
      <c r="J2063" s="10"/>
      <c r="K2063" s="10"/>
      <c r="L2063" s="10"/>
      <c r="M2063" s="10"/>
      <c r="N2063" s="10"/>
      <c r="O2063" s="10"/>
      <c r="P2063" s="10"/>
      <c r="Q2063" s="10"/>
      <c r="R2063" s="10"/>
      <c r="S2063" s="10"/>
      <c r="T2063" s="10"/>
      <c r="BK2063" s="51">
        <v>2147000</v>
      </c>
      <c r="BL2063" s="52">
        <v>3.05185763347369</v>
      </c>
    </row>
    <row r="2064" spans="1:64" ht="25.5" customHeight="1" thickTop="1" thickBot="1" x14ac:dyDescent="0.25">
      <c r="A2064" s="20" t="str">
        <f t="shared" si="102"/>
        <v>2447TAYLORS ARM</v>
      </c>
      <c r="B2064" s="20">
        <v>2447</v>
      </c>
      <c r="C2064" s="20" t="s">
        <v>2581</v>
      </c>
      <c r="D2064" s="21" t="s">
        <v>800</v>
      </c>
      <c r="E2064" s="22">
        <v>1130.3340001536001</v>
      </c>
      <c r="F2064" s="22">
        <f t="shared" si="103"/>
        <v>1243.3674001689601</v>
      </c>
      <c r="G2064" s="22">
        <f t="shared" si="104"/>
        <v>1469.4342001996802</v>
      </c>
      <c r="I2064" s="10"/>
      <c r="J2064" s="10"/>
      <c r="K2064" s="10"/>
      <c r="L2064" s="10"/>
      <c r="M2064" s="10"/>
      <c r="N2064" s="10"/>
      <c r="O2064" s="10"/>
      <c r="P2064" s="10"/>
      <c r="Q2064" s="10"/>
      <c r="R2064" s="10"/>
      <c r="S2064" s="10"/>
      <c r="T2064" s="10"/>
      <c r="BK2064" s="63">
        <v>2148000</v>
      </c>
      <c r="BL2064" s="64">
        <v>3.0531168696064799</v>
      </c>
    </row>
    <row r="2065" spans="1:64" ht="25.5" customHeight="1" thickTop="1" thickBot="1" x14ac:dyDescent="0.25">
      <c r="A2065" s="20" t="str">
        <f t="shared" si="102"/>
        <v>2447THUMB CREEK</v>
      </c>
      <c r="B2065" s="37">
        <v>2447</v>
      </c>
      <c r="C2065" s="37" t="s">
        <v>2582</v>
      </c>
      <c r="D2065" s="38" t="s">
        <v>800</v>
      </c>
      <c r="E2065" s="39">
        <v>1130.3340001536001</v>
      </c>
      <c r="F2065" s="39">
        <f t="shared" si="103"/>
        <v>1243.3674001689601</v>
      </c>
      <c r="G2065" s="39">
        <f t="shared" si="104"/>
        <v>1469.4342001996802</v>
      </c>
      <c r="I2065" s="10"/>
      <c r="J2065" s="10"/>
      <c r="K2065" s="10"/>
      <c r="L2065" s="10"/>
      <c r="M2065" s="10"/>
      <c r="N2065" s="10"/>
      <c r="O2065" s="10"/>
      <c r="P2065" s="10"/>
      <c r="Q2065" s="10"/>
      <c r="R2065" s="10"/>
      <c r="S2065" s="10"/>
      <c r="T2065" s="10"/>
      <c r="BK2065" s="51">
        <v>2149000</v>
      </c>
      <c r="BL2065" s="52">
        <v>3.05437610573928</v>
      </c>
    </row>
    <row r="2066" spans="1:64" ht="25.5" customHeight="1" thickTop="1" thickBot="1" x14ac:dyDescent="0.25">
      <c r="A2066" s="20" t="str">
        <f t="shared" si="102"/>
        <v>2447UPPER TAYLORS ARM</v>
      </c>
      <c r="B2066" s="20">
        <v>2447</v>
      </c>
      <c r="C2066" s="20" t="s">
        <v>2583</v>
      </c>
      <c r="D2066" s="21" t="s">
        <v>800</v>
      </c>
      <c r="E2066" s="22">
        <v>1130.3340001536001</v>
      </c>
      <c r="F2066" s="22">
        <f t="shared" si="103"/>
        <v>1243.3674001689601</v>
      </c>
      <c r="G2066" s="22">
        <f t="shared" si="104"/>
        <v>1469.4342001996802</v>
      </c>
      <c r="I2066" s="10"/>
      <c r="J2066" s="10"/>
      <c r="K2066" s="10"/>
      <c r="L2066" s="10"/>
      <c r="M2066" s="10"/>
      <c r="N2066" s="10"/>
      <c r="O2066" s="10"/>
      <c r="P2066" s="10"/>
      <c r="Q2066" s="10"/>
      <c r="R2066" s="10"/>
      <c r="S2066" s="10"/>
      <c r="T2066" s="10"/>
      <c r="BK2066" s="63">
        <v>2150000</v>
      </c>
      <c r="BL2066" s="64">
        <v>3.0556353418720801</v>
      </c>
    </row>
    <row r="2067" spans="1:64" ht="25.5" customHeight="1" thickTop="1" thickBot="1" x14ac:dyDescent="0.25">
      <c r="A2067" s="20" t="str">
        <f t="shared" si="102"/>
        <v>2447UTUNGUN</v>
      </c>
      <c r="B2067" s="37">
        <v>2447</v>
      </c>
      <c r="C2067" s="37" t="s">
        <v>2584</v>
      </c>
      <c r="D2067" s="38" t="s">
        <v>800</v>
      </c>
      <c r="E2067" s="39">
        <v>1130.3340001536001</v>
      </c>
      <c r="F2067" s="39">
        <f t="shared" si="103"/>
        <v>1243.3674001689601</v>
      </c>
      <c r="G2067" s="39">
        <f t="shared" si="104"/>
        <v>1469.4342001996802</v>
      </c>
      <c r="I2067" s="10"/>
      <c r="J2067" s="10"/>
      <c r="K2067" s="10"/>
      <c r="L2067" s="10"/>
      <c r="M2067" s="10"/>
      <c r="N2067" s="10"/>
      <c r="O2067" s="10"/>
      <c r="P2067" s="10"/>
      <c r="Q2067" s="10"/>
      <c r="R2067" s="10"/>
      <c r="S2067" s="10"/>
      <c r="T2067" s="10"/>
      <c r="BK2067" s="51">
        <v>2151000</v>
      </c>
      <c r="BL2067" s="52">
        <v>3.05689457800489</v>
      </c>
    </row>
    <row r="2068" spans="1:64" ht="25.5" customHeight="1" thickTop="1" thickBot="1" x14ac:dyDescent="0.25">
      <c r="A2068" s="20" t="str">
        <f t="shared" si="102"/>
        <v>2447WARRELL CREEK</v>
      </c>
      <c r="B2068" s="20">
        <v>2447</v>
      </c>
      <c r="C2068" s="20" t="s">
        <v>2585</v>
      </c>
      <c r="D2068" s="21" t="s">
        <v>800</v>
      </c>
      <c r="E2068" s="22">
        <v>1130.3340001536001</v>
      </c>
      <c r="F2068" s="22">
        <f t="shared" si="103"/>
        <v>1243.3674001689601</v>
      </c>
      <c r="G2068" s="22">
        <f t="shared" si="104"/>
        <v>1469.4342001996802</v>
      </c>
      <c r="I2068" s="10"/>
      <c r="J2068" s="10"/>
      <c r="K2068" s="10"/>
      <c r="L2068" s="10"/>
      <c r="M2068" s="10"/>
      <c r="N2068" s="10"/>
      <c r="O2068" s="10"/>
      <c r="P2068" s="10"/>
      <c r="Q2068" s="10"/>
      <c r="R2068" s="10"/>
      <c r="S2068" s="10"/>
      <c r="T2068" s="10"/>
      <c r="BK2068" s="63">
        <v>2152000</v>
      </c>
      <c r="BL2068" s="64">
        <v>3.0581538141376901</v>
      </c>
    </row>
    <row r="2069" spans="1:64" ht="25.5" customHeight="1" thickTop="1" thickBot="1" x14ac:dyDescent="0.25">
      <c r="A2069" s="20" t="str">
        <f t="shared" si="102"/>
        <v>2447WAY WAY</v>
      </c>
      <c r="B2069" s="37">
        <v>2447</v>
      </c>
      <c r="C2069" s="37" t="s">
        <v>2586</v>
      </c>
      <c r="D2069" s="38" t="s">
        <v>800</v>
      </c>
      <c r="E2069" s="39">
        <v>1130.3340001536001</v>
      </c>
      <c r="F2069" s="39">
        <f t="shared" si="103"/>
        <v>1243.3674001689601</v>
      </c>
      <c r="G2069" s="39">
        <f t="shared" si="104"/>
        <v>1469.4342001996802</v>
      </c>
      <c r="I2069" s="10"/>
      <c r="J2069" s="10"/>
      <c r="K2069" s="10"/>
      <c r="L2069" s="10"/>
      <c r="M2069" s="10"/>
      <c r="N2069" s="10"/>
      <c r="O2069" s="10"/>
      <c r="P2069" s="10"/>
      <c r="Q2069" s="10"/>
      <c r="R2069" s="10"/>
      <c r="S2069" s="10"/>
      <c r="T2069" s="10"/>
      <c r="BK2069" s="51">
        <v>2153000</v>
      </c>
      <c r="BL2069" s="52">
        <v>3.0594130502704799</v>
      </c>
    </row>
    <row r="2070" spans="1:64" ht="25.5" customHeight="1" thickTop="1" thickBot="1" x14ac:dyDescent="0.25">
      <c r="A2070" s="20" t="str">
        <f t="shared" si="102"/>
        <v>2447WIRRIMBI</v>
      </c>
      <c r="B2070" s="20">
        <v>2447</v>
      </c>
      <c r="C2070" s="20" t="s">
        <v>2587</v>
      </c>
      <c r="D2070" s="21" t="s">
        <v>800</v>
      </c>
      <c r="E2070" s="22">
        <v>1130.3340001536001</v>
      </c>
      <c r="F2070" s="22">
        <f t="shared" si="103"/>
        <v>1243.3674001689601</v>
      </c>
      <c r="G2070" s="22">
        <f t="shared" si="104"/>
        <v>1469.4342001996802</v>
      </c>
      <c r="I2070" s="10"/>
      <c r="J2070" s="10"/>
      <c r="K2070" s="10"/>
      <c r="L2070" s="10"/>
      <c r="M2070" s="10"/>
      <c r="N2070" s="10"/>
      <c r="O2070" s="10"/>
      <c r="P2070" s="10"/>
      <c r="Q2070" s="10"/>
      <c r="R2070" s="10"/>
      <c r="S2070" s="10"/>
      <c r="T2070" s="10"/>
      <c r="BK2070" s="63">
        <v>2154000</v>
      </c>
      <c r="BL2070" s="64">
        <v>3.06067228640328</v>
      </c>
    </row>
    <row r="2071" spans="1:64" ht="25.5" customHeight="1" thickTop="1" thickBot="1" x14ac:dyDescent="0.25">
      <c r="A2071" s="20" t="str">
        <f t="shared" si="102"/>
        <v>2447YARRANBELLA</v>
      </c>
      <c r="B2071" s="37">
        <v>2447</v>
      </c>
      <c r="C2071" s="37" t="s">
        <v>2588</v>
      </c>
      <c r="D2071" s="38" t="s">
        <v>800</v>
      </c>
      <c r="E2071" s="39">
        <v>1130.3340001536001</v>
      </c>
      <c r="F2071" s="39">
        <f t="shared" si="103"/>
        <v>1243.3674001689601</v>
      </c>
      <c r="G2071" s="39">
        <f t="shared" si="104"/>
        <v>1469.4342001996802</v>
      </c>
      <c r="I2071" s="10"/>
      <c r="J2071" s="10"/>
      <c r="K2071" s="10"/>
      <c r="L2071" s="10"/>
      <c r="M2071" s="10"/>
      <c r="N2071" s="10"/>
      <c r="O2071" s="10"/>
      <c r="P2071" s="10"/>
      <c r="Q2071" s="10"/>
      <c r="R2071" s="10"/>
      <c r="S2071" s="10"/>
      <c r="T2071" s="10"/>
      <c r="BK2071" s="51">
        <v>2155000</v>
      </c>
      <c r="BL2071" s="52">
        <v>3.0619315225360899</v>
      </c>
    </row>
    <row r="2072" spans="1:64" ht="25.5" customHeight="1" thickTop="1" thickBot="1" x14ac:dyDescent="0.25">
      <c r="A2072" s="20" t="str">
        <f t="shared" si="102"/>
        <v>2448HYLAND PARK</v>
      </c>
      <c r="B2072" s="20">
        <v>2448</v>
      </c>
      <c r="C2072" s="20" t="s">
        <v>2589</v>
      </c>
      <c r="D2072" s="21" t="s">
        <v>800</v>
      </c>
      <c r="E2072" s="22">
        <v>1176.6960006391921</v>
      </c>
      <c r="F2072" s="22">
        <f t="shared" si="103"/>
        <v>1294.3656007031113</v>
      </c>
      <c r="G2072" s="22">
        <f t="shared" si="104"/>
        <v>1529.7048008309498</v>
      </c>
      <c r="I2072" s="10"/>
      <c r="J2072" s="10"/>
      <c r="K2072" s="10"/>
      <c r="L2072" s="10"/>
      <c r="M2072" s="10"/>
      <c r="N2072" s="10"/>
      <c r="O2072" s="10"/>
      <c r="P2072" s="10"/>
      <c r="Q2072" s="10"/>
      <c r="R2072" s="10"/>
      <c r="S2072" s="10"/>
      <c r="T2072" s="10"/>
      <c r="BK2072" s="63">
        <v>2156000</v>
      </c>
      <c r="BL2072" s="64">
        <v>3.06319075866889</v>
      </c>
    </row>
    <row r="2073" spans="1:64" ht="25.5" customHeight="1" thickTop="1" thickBot="1" x14ac:dyDescent="0.25">
      <c r="A2073" s="20" t="str">
        <f t="shared" si="102"/>
        <v>2448NAMBUCCA HEADS</v>
      </c>
      <c r="B2073" s="37">
        <v>2448</v>
      </c>
      <c r="C2073" s="37" t="s">
        <v>2590</v>
      </c>
      <c r="D2073" s="38" t="s">
        <v>800</v>
      </c>
      <c r="E2073" s="39">
        <v>1176.6960006391921</v>
      </c>
      <c r="F2073" s="39">
        <f t="shared" si="103"/>
        <v>1294.3656007031113</v>
      </c>
      <c r="G2073" s="39">
        <f t="shared" si="104"/>
        <v>1529.7048008309498</v>
      </c>
      <c r="I2073" s="10"/>
      <c r="J2073" s="10"/>
      <c r="K2073" s="10"/>
      <c r="L2073" s="10"/>
      <c r="M2073" s="10"/>
      <c r="N2073" s="10"/>
      <c r="O2073" s="10"/>
      <c r="P2073" s="10"/>
      <c r="Q2073" s="10"/>
      <c r="R2073" s="10"/>
      <c r="S2073" s="10"/>
      <c r="T2073" s="10"/>
      <c r="BK2073" s="51">
        <v>2157000</v>
      </c>
      <c r="BL2073" s="52">
        <v>3.0644499948016901</v>
      </c>
    </row>
    <row r="2074" spans="1:64" ht="25.5" customHeight="1" thickTop="1" thickBot="1" x14ac:dyDescent="0.25">
      <c r="A2074" s="20" t="str">
        <f t="shared" si="102"/>
        <v>2448VALLA</v>
      </c>
      <c r="B2074" s="20">
        <v>2448</v>
      </c>
      <c r="C2074" s="20" t="s">
        <v>2591</v>
      </c>
      <c r="D2074" s="21" t="s">
        <v>800</v>
      </c>
      <c r="E2074" s="22">
        <v>1176.6960006391921</v>
      </c>
      <c r="F2074" s="22">
        <f t="shared" si="103"/>
        <v>1294.3656007031113</v>
      </c>
      <c r="G2074" s="22">
        <f t="shared" si="104"/>
        <v>1529.7048008309498</v>
      </c>
      <c r="I2074" s="10"/>
      <c r="J2074" s="10"/>
      <c r="K2074" s="10"/>
      <c r="L2074" s="10"/>
      <c r="M2074" s="10"/>
      <c r="N2074" s="10"/>
      <c r="O2074" s="10"/>
      <c r="P2074" s="10"/>
      <c r="Q2074" s="10"/>
      <c r="R2074" s="10"/>
      <c r="S2074" s="10"/>
      <c r="T2074" s="10"/>
      <c r="BK2074" s="63">
        <v>2158000</v>
      </c>
      <c r="BL2074" s="64">
        <v>3.0657092309344902</v>
      </c>
    </row>
    <row r="2075" spans="1:64" ht="25.5" customHeight="1" thickTop="1" thickBot="1" x14ac:dyDescent="0.25">
      <c r="A2075" s="20" t="str">
        <f t="shared" si="102"/>
        <v>2448VALLA BEACH</v>
      </c>
      <c r="B2075" s="37">
        <v>2448</v>
      </c>
      <c r="C2075" s="37" t="s">
        <v>2592</v>
      </c>
      <c r="D2075" s="38" t="s">
        <v>800</v>
      </c>
      <c r="E2075" s="39">
        <v>1176.6960006391921</v>
      </c>
      <c r="F2075" s="39">
        <f t="shared" si="103"/>
        <v>1294.3656007031113</v>
      </c>
      <c r="G2075" s="39">
        <f t="shared" si="104"/>
        <v>1529.7048008309498</v>
      </c>
      <c r="I2075" s="10"/>
      <c r="J2075" s="10"/>
      <c r="K2075" s="10"/>
      <c r="L2075" s="10"/>
      <c r="M2075" s="10"/>
      <c r="N2075" s="10"/>
      <c r="O2075" s="10"/>
      <c r="P2075" s="10"/>
      <c r="Q2075" s="10"/>
      <c r="R2075" s="10"/>
      <c r="S2075" s="10"/>
      <c r="T2075" s="10"/>
      <c r="BK2075" s="51">
        <v>2159000</v>
      </c>
      <c r="BL2075" s="52">
        <v>3.0669684670672899</v>
      </c>
    </row>
    <row r="2076" spans="1:64" ht="25.5" customHeight="1" thickTop="1" thickBot="1" x14ac:dyDescent="0.25">
      <c r="A2076" s="20" t="str">
        <f t="shared" si="102"/>
        <v>2449ARGENTS HILL</v>
      </c>
      <c r="B2076" s="20">
        <v>2449</v>
      </c>
      <c r="C2076" s="20" t="s">
        <v>2593</v>
      </c>
      <c r="D2076" s="21" t="s">
        <v>800</v>
      </c>
      <c r="E2076" s="22">
        <v>1122.588000283464</v>
      </c>
      <c r="F2076" s="22">
        <f t="shared" si="103"/>
        <v>1234.8468003118105</v>
      </c>
      <c r="G2076" s="22">
        <f t="shared" si="104"/>
        <v>1459.3644003685033</v>
      </c>
      <c r="I2076" s="10"/>
      <c r="J2076" s="10"/>
      <c r="K2076" s="10"/>
      <c r="L2076" s="10"/>
      <c r="M2076" s="10"/>
      <c r="N2076" s="10"/>
      <c r="O2076" s="10"/>
      <c r="P2076" s="10"/>
      <c r="Q2076" s="10"/>
      <c r="R2076" s="10"/>
      <c r="S2076" s="10"/>
      <c r="T2076" s="10"/>
      <c r="BK2076" s="63">
        <v>2160000</v>
      </c>
      <c r="BL2076" s="64">
        <v>3.06822770320009</v>
      </c>
    </row>
    <row r="2077" spans="1:64" ht="25.5" customHeight="1" thickTop="1" thickBot="1" x14ac:dyDescent="0.25">
      <c r="A2077" s="20" t="str">
        <f t="shared" si="102"/>
        <v>2449BOWRAVILLE</v>
      </c>
      <c r="B2077" s="37">
        <v>2449</v>
      </c>
      <c r="C2077" s="37" t="s">
        <v>2594</v>
      </c>
      <c r="D2077" s="38" t="s">
        <v>800</v>
      </c>
      <c r="E2077" s="39">
        <v>1122.588000283464</v>
      </c>
      <c r="F2077" s="39">
        <f t="shared" si="103"/>
        <v>1234.8468003118105</v>
      </c>
      <c r="G2077" s="39">
        <f t="shared" si="104"/>
        <v>1459.3644003685033</v>
      </c>
      <c r="I2077" s="10"/>
      <c r="J2077" s="10"/>
      <c r="K2077" s="10"/>
      <c r="L2077" s="10"/>
      <c r="M2077" s="10"/>
      <c r="N2077" s="10"/>
      <c r="O2077" s="10"/>
      <c r="P2077" s="10"/>
      <c r="Q2077" s="10"/>
      <c r="R2077" s="10"/>
      <c r="S2077" s="10"/>
      <c r="T2077" s="10"/>
      <c r="BK2077" s="51">
        <v>2161000</v>
      </c>
      <c r="BL2077" s="52">
        <v>3.0694869393328901</v>
      </c>
    </row>
    <row r="2078" spans="1:64" ht="25.5" customHeight="1" thickTop="1" thickBot="1" x14ac:dyDescent="0.25">
      <c r="A2078" s="20" t="str">
        <f t="shared" si="102"/>
        <v>2449BUCKRA BENDINNI</v>
      </c>
      <c r="B2078" s="20">
        <v>2449</v>
      </c>
      <c r="C2078" s="20" t="s">
        <v>2595</v>
      </c>
      <c r="D2078" s="21" t="s">
        <v>800</v>
      </c>
      <c r="E2078" s="22">
        <v>1122.588000283464</v>
      </c>
      <c r="F2078" s="22">
        <f t="shared" si="103"/>
        <v>1234.8468003118105</v>
      </c>
      <c r="G2078" s="22">
        <f t="shared" si="104"/>
        <v>1459.3644003685033</v>
      </c>
      <c r="I2078" s="10"/>
      <c r="J2078" s="10"/>
      <c r="K2078" s="10"/>
      <c r="L2078" s="10"/>
      <c r="M2078" s="10"/>
      <c r="N2078" s="10"/>
      <c r="O2078" s="10"/>
      <c r="P2078" s="10"/>
      <c r="Q2078" s="10"/>
      <c r="R2078" s="10"/>
      <c r="S2078" s="10"/>
      <c r="T2078" s="10"/>
      <c r="BK2078" s="63">
        <v>2162000</v>
      </c>
      <c r="BL2078" s="64">
        <v>3.0707461754656902</v>
      </c>
    </row>
    <row r="2079" spans="1:64" ht="25.5" customHeight="1" thickTop="1" thickBot="1" x14ac:dyDescent="0.25">
      <c r="A2079" s="20" t="str">
        <f t="shared" si="102"/>
        <v>2449GIRRALONG</v>
      </c>
      <c r="B2079" s="37">
        <v>2449</v>
      </c>
      <c r="C2079" s="37" t="s">
        <v>2596</v>
      </c>
      <c r="D2079" s="38" t="s">
        <v>800</v>
      </c>
      <c r="E2079" s="39">
        <v>1122.588000283464</v>
      </c>
      <c r="F2079" s="39">
        <f t="shared" si="103"/>
        <v>1234.8468003118105</v>
      </c>
      <c r="G2079" s="39">
        <f t="shared" si="104"/>
        <v>1459.3644003685033</v>
      </c>
      <c r="I2079" s="10"/>
      <c r="J2079" s="10"/>
      <c r="K2079" s="10"/>
      <c r="L2079" s="10"/>
      <c r="M2079" s="10"/>
      <c r="N2079" s="10"/>
      <c r="O2079" s="10"/>
      <c r="P2079" s="10"/>
      <c r="Q2079" s="10"/>
      <c r="R2079" s="10"/>
      <c r="S2079" s="10"/>
      <c r="T2079" s="10"/>
      <c r="BK2079" s="51">
        <v>2163000</v>
      </c>
      <c r="BL2079" s="52">
        <v>3.0720054115984898</v>
      </c>
    </row>
    <row r="2080" spans="1:64" ht="25.5" customHeight="1" thickTop="1" thickBot="1" x14ac:dyDescent="0.25">
      <c r="A2080" s="20" t="str">
        <f t="shared" si="102"/>
        <v>2449KENNAICLE CREEK</v>
      </c>
      <c r="B2080" s="20">
        <v>2449</v>
      </c>
      <c r="C2080" s="20" t="s">
        <v>2597</v>
      </c>
      <c r="D2080" s="21" t="s">
        <v>800</v>
      </c>
      <c r="E2080" s="22">
        <v>1122.588000283464</v>
      </c>
      <c r="F2080" s="22">
        <f t="shared" si="103"/>
        <v>1234.8468003118105</v>
      </c>
      <c r="G2080" s="22">
        <f t="shared" si="104"/>
        <v>1459.3644003685033</v>
      </c>
      <c r="I2080" s="10"/>
      <c r="J2080" s="10"/>
      <c r="K2080" s="10"/>
      <c r="L2080" s="10"/>
      <c r="M2080" s="10"/>
      <c r="N2080" s="10"/>
      <c r="O2080" s="10"/>
      <c r="P2080" s="10"/>
      <c r="Q2080" s="10"/>
      <c r="R2080" s="10"/>
      <c r="S2080" s="10"/>
      <c r="T2080" s="10"/>
      <c r="BK2080" s="63">
        <v>2164000</v>
      </c>
      <c r="BL2080" s="64">
        <v>3.0732646477312899</v>
      </c>
    </row>
    <row r="2081" spans="1:64" ht="25.5" customHeight="1" thickTop="1" thickBot="1" x14ac:dyDescent="0.25">
      <c r="A2081" s="20" t="str">
        <f t="shared" si="102"/>
        <v>2449MISSABOTTI</v>
      </c>
      <c r="B2081" s="37">
        <v>2449</v>
      </c>
      <c r="C2081" s="37" t="s">
        <v>2598</v>
      </c>
      <c r="D2081" s="38" t="s">
        <v>800</v>
      </c>
      <c r="E2081" s="39">
        <v>1122.588000283464</v>
      </c>
      <c r="F2081" s="39">
        <f t="shared" si="103"/>
        <v>1234.8468003118105</v>
      </c>
      <c r="G2081" s="39">
        <f t="shared" si="104"/>
        <v>1459.3644003685033</v>
      </c>
      <c r="I2081" s="10"/>
      <c r="J2081" s="10"/>
      <c r="K2081" s="10"/>
      <c r="L2081" s="10"/>
      <c r="M2081" s="10"/>
      <c r="N2081" s="10"/>
      <c r="O2081" s="10"/>
      <c r="P2081" s="10"/>
      <c r="Q2081" s="10"/>
      <c r="R2081" s="10"/>
      <c r="S2081" s="10"/>
      <c r="T2081" s="10"/>
      <c r="BK2081" s="51">
        <v>2165000</v>
      </c>
      <c r="BL2081" s="52">
        <v>3.07452388386409</v>
      </c>
    </row>
    <row r="2082" spans="1:64" ht="25.5" customHeight="1" thickTop="1" thickBot="1" x14ac:dyDescent="0.25">
      <c r="A2082" s="20" t="str">
        <f t="shared" si="102"/>
        <v>2449SOUTH ARM</v>
      </c>
      <c r="B2082" s="20">
        <v>2449</v>
      </c>
      <c r="C2082" s="20" t="s">
        <v>2599</v>
      </c>
      <c r="D2082" s="21" t="s">
        <v>800</v>
      </c>
      <c r="E2082" s="22">
        <v>1122.588000283464</v>
      </c>
      <c r="F2082" s="22">
        <f t="shared" si="103"/>
        <v>1234.8468003118105</v>
      </c>
      <c r="G2082" s="22">
        <f t="shared" si="104"/>
        <v>1459.3644003685033</v>
      </c>
      <c r="I2082" s="10"/>
      <c r="J2082" s="10"/>
      <c r="K2082" s="10"/>
      <c r="L2082" s="10"/>
      <c r="M2082" s="10"/>
      <c r="N2082" s="10"/>
      <c r="O2082" s="10"/>
      <c r="P2082" s="10"/>
      <c r="Q2082" s="10"/>
      <c r="R2082" s="10"/>
      <c r="S2082" s="10"/>
      <c r="T2082" s="10"/>
      <c r="BK2082" s="63">
        <v>2166000</v>
      </c>
      <c r="BL2082" s="64">
        <v>3.0757831199968901</v>
      </c>
    </row>
    <row r="2083" spans="1:64" ht="25.5" customHeight="1" thickTop="1" thickBot="1" x14ac:dyDescent="0.25">
      <c r="A2083" s="20" t="str">
        <f t="shared" si="102"/>
        <v>2449TEWINGA</v>
      </c>
      <c r="B2083" s="37">
        <v>2449</v>
      </c>
      <c r="C2083" s="37" t="s">
        <v>2600</v>
      </c>
      <c r="D2083" s="38" t="s">
        <v>800</v>
      </c>
      <c r="E2083" s="39">
        <v>1122.588000283464</v>
      </c>
      <c r="F2083" s="39">
        <f t="shared" si="103"/>
        <v>1234.8468003118105</v>
      </c>
      <c r="G2083" s="39">
        <f t="shared" si="104"/>
        <v>1459.3644003685033</v>
      </c>
      <c r="I2083" s="10"/>
      <c r="J2083" s="10"/>
      <c r="K2083" s="10"/>
      <c r="L2083" s="10"/>
      <c r="M2083" s="10"/>
      <c r="N2083" s="10"/>
      <c r="O2083" s="10"/>
      <c r="P2083" s="10"/>
      <c r="Q2083" s="10"/>
      <c r="R2083" s="10"/>
      <c r="S2083" s="10"/>
      <c r="T2083" s="10"/>
      <c r="BK2083" s="51">
        <v>2167000</v>
      </c>
      <c r="BL2083" s="52">
        <v>3.0770423561296898</v>
      </c>
    </row>
    <row r="2084" spans="1:64" ht="25.5" customHeight="1" thickTop="1" thickBot="1" x14ac:dyDescent="0.25">
      <c r="A2084" s="20" t="str">
        <f t="shared" si="102"/>
        <v>2450BOAMBEE</v>
      </c>
      <c r="B2084" s="20">
        <v>2450</v>
      </c>
      <c r="C2084" s="20" t="s">
        <v>2601</v>
      </c>
      <c r="D2084" s="21" t="s">
        <v>800</v>
      </c>
      <c r="E2084" s="22">
        <v>1186.18800023064</v>
      </c>
      <c r="F2084" s="22">
        <f t="shared" si="103"/>
        <v>1304.8068002537041</v>
      </c>
      <c r="G2084" s="22">
        <f t="shared" si="104"/>
        <v>1542.044400299832</v>
      </c>
      <c r="I2084" s="10"/>
      <c r="J2084" s="10"/>
      <c r="K2084" s="10"/>
      <c r="L2084" s="10"/>
      <c r="M2084" s="10"/>
      <c r="N2084" s="10"/>
      <c r="O2084" s="10"/>
      <c r="P2084" s="10"/>
      <c r="Q2084" s="10"/>
      <c r="R2084" s="10"/>
      <c r="S2084" s="10"/>
      <c r="T2084" s="10"/>
      <c r="BK2084" s="63">
        <v>2168000</v>
      </c>
      <c r="BL2084" s="64">
        <v>3.0783015922624899</v>
      </c>
    </row>
    <row r="2085" spans="1:64" ht="25.5" customHeight="1" thickTop="1" thickBot="1" x14ac:dyDescent="0.25">
      <c r="A2085" s="20" t="str">
        <f t="shared" si="102"/>
        <v>2450BONVILLE</v>
      </c>
      <c r="B2085" s="37">
        <v>2450</v>
      </c>
      <c r="C2085" s="37" t="s">
        <v>2602</v>
      </c>
      <c r="D2085" s="38" t="s">
        <v>800</v>
      </c>
      <c r="E2085" s="39">
        <v>1186.18800023064</v>
      </c>
      <c r="F2085" s="39">
        <f t="shared" si="103"/>
        <v>1304.8068002537041</v>
      </c>
      <c r="G2085" s="39">
        <f t="shared" si="104"/>
        <v>1542.044400299832</v>
      </c>
      <c r="I2085" s="10"/>
      <c r="J2085" s="10"/>
      <c r="K2085" s="10"/>
      <c r="L2085" s="10"/>
      <c r="M2085" s="10"/>
      <c r="N2085" s="10"/>
      <c r="O2085" s="10"/>
      <c r="P2085" s="10"/>
      <c r="Q2085" s="10"/>
      <c r="R2085" s="10"/>
      <c r="S2085" s="10"/>
      <c r="T2085" s="10"/>
      <c r="BK2085" s="51">
        <v>2169000</v>
      </c>
      <c r="BL2085" s="52">
        <v>3.07956082839529</v>
      </c>
    </row>
    <row r="2086" spans="1:64" ht="25.5" customHeight="1" thickTop="1" thickBot="1" x14ac:dyDescent="0.25">
      <c r="A2086" s="20" t="str">
        <f t="shared" si="102"/>
        <v>2450BROOKLANA</v>
      </c>
      <c r="B2086" s="20">
        <v>2450</v>
      </c>
      <c r="C2086" s="20" t="s">
        <v>2603</v>
      </c>
      <c r="D2086" s="21" t="s">
        <v>800</v>
      </c>
      <c r="E2086" s="22">
        <v>1186.18800023064</v>
      </c>
      <c r="F2086" s="22">
        <f t="shared" si="103"/>
        <v>1304.8068002537041</v>
      </c>
      <c r="G2086" s="22">
        <f t="shared" si="104"/>
        <v>1542.044400299832</v>
      </c>
      <c r="I2086" s="10"/>
      <c r="J2086" s="10"/>
      <c r="K2086" s="10"/>
      <c r="L2086" s="10"/>
      <c r="M2086" s="10"/>
      <c r="N2086" s="10"/>
      <c r="O2086" s="10"/>
      <c r="P2086" s="10"/>
      <c r="Q2086" s="10"/>
      <c r="R2086" s="10"/>
      <c r="S2086" s="10"/>
      <c r="T2086" s="10"/>
      <c r="BK2086" s="63">
        <v>2170000</v>
      </c>
      <c r="BL2086" s="64">
        <v>3.0808200645280901</v>
      </c>
    </row>
    <row r="2087" spans="1:64" ht="25.5" customHeight="1" thickTop="1" thickBot="1" x14ac:dyDescent="0.25">
      <c r="A2087" s="20" t="str">
        <f t="shared" si="102"/>
        <v>2450BUCCA</v>
      </c>
      <c r="B2087" s="37">
        <v>2450</v>
      </c>
      <c r="C2087" s="37" t="s">
        <v>2604</v>
      </c>
      <c r="D2087" s="38" t="s">
        <v>800</v>
      </c>
      <c r="E2087" s="39">
        <v>1186.18800023064</v>
      </c>
      <c r="F2087" s="39">
        <f t="shared" si="103"/>
        <v>1304.8068002537041</v>
      </c>
      <c r="G2087" s="39">
        <f t="shared" si="104"/>
        <v>1542.044400299832</v>
      </c>
      <c r="I2087" s="10"/>
      <c r="J2087" s="10"/>
      <c r="K2087" s="10"/>
      <c r="L2087" s="10"/>
      <c r="M2087" s="10"/>
      <c r="N2087" s="10"/>
      <c r="O2087" s="10"/>
      <c r="P2087" s="10"/>
      <c r="Q2087" s="10"/>
      <c r="R2087" s="10"/>
      <c r="S2087" s="10"/>
      <c r="T2087" s="10"/>
      <c r="BK2087" s="51">
        <v>2171000</v>
      </c>
      <c r="BL2087" s="52">
        <v>3.0820793006608902</v>
      </c>
    </row>
    <row r="2088" spans="1:64" ht="25.5" customHeight="1" thickTop="1" thickBot="1" x14ac:dyDescent="0.25">
      <c r="A2088" s="20" t="str">
        <f t="shared" si="102"/>
        <v>2450COFFS HARBOUR</v>
      </c>
      <c r="B2088" s="20">
        <v>2450</v>
      </c>
      <c r="C2088" s="20" t="s">
        <v>2605</v>
      </c>
      <c r="D2088" s="21" t="s">
        <v>800</v>
      </c>
      <c r="E2088" s="22">
        <v>1186.18800023064</v>
      </c>
      <c r="F2088" s="22">
        <f t="shared" si="103"/>
        <v>1304.8068002537041</v>
      </c>
      <c r="G2088" s="22">
        <f t="shared" si="104"/>
        <v>1542.044400299832</v>
      </c>
      <c r="I2088" s="10"/>
      <c r="J2088" s="10"/>
      <c r="K2088" s="10"/>
      <c r="L2088" s="10"/>
      <c r="M2088" s="10"/>
      <c r="N2088" s="10"/>
      <c r="O2088" s="10"/>
      <c r="P2088" s="10"/>
      <c r="Q2088" s="10"/>
      <c r="R2088" s="10"/>
      <c r="S2088" s="10"/>
      <c r="T2088" s="10"/>
      <c r="BK2088" s="63">
        <v>2172000</v>
      </c>
      <c r="BL2088" s="64">
        <v>3.0833385367936899</v>
      </c>
    </row>
    <row r="2089" spans="1:64" ht="25.5" customHeight="1" thickTop="1" thickBot="1" x14ac:dyDescent="0.25">
      <c r="A2089" s="20" t="str">
        <f t="shared" si="102"/>
        <v>2450CORAMBA</v>
      </c>
      <c r="B2089" s="37">
        <v>2450</v>
      </c>
      <c r="C2089" s="37" t="s">
        <v>2606</v>
      </c>
      <c r="D2089" s="38" t="s">
        <v>800</v>
      </c>
      <c r="E2089" s="39">
        <v>1186.18800023064</v>
      </c>
      <c r="F2089" s="39">
        <f t="shared" si="103"/>
        <v>1304.8068002537041</v>
      </c>
      <c r="G2089" s="39">
        <f t="shared" si="104"/>
        <v>1542.044400299832</v>
      </c>
      <c r="I2089" s="10"/>
      <c r="J2089" s="10"/>
      <c r="K2089" s="10"/>
      <c r="L2089" s="10"/>
      <c r="M2089" s="10"/>
      <c r="N2089" s="10"/>
      <c r="O2089" s="10"/>
      <c r="P2089" s="10"/>
      <c r="Q2089" s="10"/>
      <c r="R2089" s="10"/>
      <c r="S2089" s="10"/>
      <c r="T2089" s="10"/>
      <c r="BK2089" s="51">
        <v>2173000</v>
      </c>
      <c r="BL2089" s="52">
        <v>3.08459777292649</v>
      </c>
    </row>
    <row r="2090" spans="1:64" ht="25.5" customHeight="1" thickTop="1" thickBot="1" x14ac:dyDescent="0.25">
      <c r="A2090" s="20" t="str">
        <f t="shared" si="102"/>
        <v>2450GLENREAGH</v>
      </c>
      <c r="B2090" s="20">
        <v>2450</v>
      </c>
      <c r="C2090" s="20" t="s">
        <v>2607</v>
      </c>
      <c r="D2090" s="21" t="s">
        <v>800</v>
      </c>
      <c r="E2090" s="22">
        <v>1186.18800023064</v>
      </c>
      <c r="F2090" s="22">
        <f t="shared" si="103"/>
        <v>1304.8068002537041</v>
      </c>
      <c r="G2090" s="22">
        <f t="shared" si="104"/>
        <v>1542.044400299832</v>
      </c>
      <c r="I2090" s="10"/>
      <c r="J2090" s="10"/>
      <c r="K2090" s="10"/>
      <c r="L2090" s="10"/>
      <c r="M2090" s="10"/>
      <c r="N2090" s="10"/>
      <c r="O2090" s="10"/>
      <c r="P2090" s="10"/>
      <c r="Q2090" s="10"/>
      <c r="R2090" s="10"/>
      <c r="S2090" s="10"/>
      <c r="T2090" s="10"/>
      <c r="BK2090" s="63">
        <v>2174000</v>
      </c>
      <c r="BL2090" s="64">
        <v>3.0858570090592901</v>
      </c>
    </row>
    <row r="2091" spans="1:64" ht="25.5" customHeight="1" thickTop="1" thickBot="1" x14ac:dyDescent="0.25">
      <c r="A2091" s="20" t="str">
        <f t="shared" si="102"/>
        <v>2450KARANGI</v>
      </c>
      <c r="B2091" s="37">
        <v>2450</v>
      </c>
      <c r="C2091" s="37" t="s">
        <v>2608</v>
      </c>
      <c r="D2091" s="38" t="s">
        <v>800</v>
      </c>
      <c r="E2091" s="39">
        <v>1186.18800023064</v>
      </c>
      <c r="F2091" s="39">
        <f t="shared" si="103"/>
        <v>1304.8068002537041</v>
      </c>
      <c r="G2091" s="39">
        <f t="shared" si="104"/>
        <v>1542.044400299832</v>
      </c>
      <c r="I2091" s="10"/>
      <c r="J2091" s="10"/>
      <c r="K2091" s="10"/>
      <c r="L2091" s="10"/>
      <c r="M2091" s="10"/>
      <c r="N2091" s="10"/>
      <c r="O2091" s="10"/>
      <c r="P2091" s="10"/>
      <c r="Q2091" s="10"/>
      <c r="R2091" s="10"/>
      <c r="S2091" s="10"/>
      <c r="T2091" s="10"/>
      <c r="BK2091" s="51">
        <v>2175000</v>
      </c>
      <c r="BL2091" s="52">
        <v>3.0871162451920902</v>
      </c>
    </row>
    <row r="2092" spans="1:64" ht="25.5" customHeight="1" thickTop="1" thickBot="1" x14ac:dyDescent="0.25">
      <c r="A2092" s="20" t="str">
        <f t="shared" si="102"/>
        <v>2450KORORA</v>
      </c>
      <c r="B2092" s="20">
        <v>2450</v>
      </c>
      <c r="C2092" s="20" t="s">
        <v>2609</v>
      </c>
      <c r="D2092" s="21" t="s">
        <v>800</v>
      </c>
      <c r="E2092" s="22">
        <v>1186.18800023064</v>
      </c>
      <c r="F2092" s="22">
        <f t="shared" si="103"/>
        <v>1304.8068002537041</v>
      </c>
      <c r="G2092" s="22">
        <f t="shared" si="104"/>
        <v>1542.044400299832</v>
      </c>
      <c r="I2092" s="10"/>
      <c r="J2092" s="10"/>
      <c r="K2092" s="10"/>
      <c r="L2092" s="10"/>
      <c r="M2092" s="10"/>
      <c r="N2092" s="10"/>
      <c r="O2092" s="10"/>
      <c r="P2092" s="10"/>
      <c r="Q2092" s="10"/>
      <c r="R2092" s="10"/>
      <c r="S2092" s="10"/>
      <c r="T2092" s="10"/>
      <c r="BK2092" s="63">
        <v>2176000</v>
      </c>
      <c r="BL2092" s="64">
        <v>3.0883754813248898</v>
      </c>
    </row>
    <row r="2093" spans="1:64" ht="25.5" customHeight="1" thickTop="1" thickBot="1" x14ac:dyDescent="0.25">
      <c r="A2093" s="20" t="str">
        <f t="shared" si="102"/>
        <v>2450LOWANNA</v>
      </c>
      <c r="B2093" s="37">
        <v>2450</v>
      </c>
      <c r="C2093" s="37" t="s">
        <v>2610</v>
      </c>
      <c r="D2093" s="38" t="s">
        <v>800</v>
      </c>
      <c r="E2093" s="39">
        <v>1186.18800023064</v>
      </c>
      <c r="F2093" s="39">
        <f t="shared" si="103"/>
        <v>1304.8068002537041</v>
      </c>
      <c r="G2093" s="39">
        <f t="shared" si="104"/>
        <v>1542.044400299832</v>
      </c>
      <c r="I2093" s="10"/>
      <c r="J2093" s="10"/>
      <c r="K2093" s="10"/>
      <c r="L2093" s="10"/>
      <c r="M2093" s="10"/>
      <c r="N2093" s="10"/>
      <c r="O2093" s="10"/>
      <c r="P2093" s="10"/>
      <c r="Q2093" s="10"/>
      <c r="R2093" s="10"/>
      <c r="S2093" s="10"/>
      <c r="T2093" s="10"/>
      <c r="BK2093" s="51">
        <v>2177000</v>
      </c>
      <c r="BL2093" s="52">
        <v>3.0896347174576899</v>
      </c>
    </row>
    <row r="2094" spans="1:64" ht="25.5" customHeight="1" thickTop="1" thickBot="1" x14ac:dyDescent="0.25">
      <c r="A2094" s="20" t="str">
        <f t="shared" si="102"/>
        <v>2450MOONEE BEACH</v>
      </c>
      <c r="B2094" s="20">
        <v>2450</v>
      </c>
      <c r="C2094" s="20" t="s">
        <v>2611</v>
      </c>
      <c r="D2094" s="21" t="s">
        <v>800</v>
      </c>
      <c r="E2094" s="22">
        <v>1186.18800023064</v>
      </c>
      <c r="F2094" s="22">
        <f t="shared" si="103"/>
        <v>1304.8068002537041</v>
      </c>
      <c r="G2094" s="22">
        <f t="shared" si="104"/>
        <v>1542.044400299832</v>
      </c>
      <c r="I2094" s="10"/>
      <c r="J2094" s="10"/>
      <c r="K2094" s="10"/>
      <c r="L2094" s="10"/>
      <c r="M2094" s="10"/>
      <c r="N2094" s="10"/>
      <c r="O2094" s="10"/>
      <c r="P2094" s="10"/>
      <c r="Q2094" s="10"/>
      <c r="R2094" s="10"/>
      <c r="S2094" s="10"/>
      <c r="T2094" s="10"/>
      <c r="BK2094" s="63">
        <v>2178000</v>
      </c>
      <c r="BL2094" s="64">
        <v>3.09089395359049</v>
      </c>
    </row>
    <row r="2095" spans="1:64" ht="25.5" customHeight="1" thickTop="1" thickBot="1" x14ac:dyDescent="0.25">
      <c r="A2095" s="20" t="str">
        <f t="shared" si="102"/>
        <v>2450NANA GLEN</v>
      </c>
      <c r="B2095" s="37">
        <v>2450</v>
      </c>
      <c r="C2095" s="37" t="s">
        <v>2612</v>
      </c>
      <c r="D2095" s="38" t="s">
        <v>800</v>
      </c>
      <c r="E2095" s="39">
        <v>1186.18800023064</v>
      </c>
      <c r="F2095" s="39">
        <f t="shared" si="103"/>
        <v>1304.8068002537041</v>
      </c>
      <c r="G2095" s="39">
        <f t="shared" si="104"/>
        <v>1542.044400299832</v>
      </c>
      <c r="I2095" s="10"/>
      <c r="J2095" s="10"/>
      <c r="K2095" s="10"/>
      <c r="L2095" s="10"/>
      <c r="M2095" s="10"/>
      <c r="N2095" s="10"/>
      <c r="O2095" s="10"/>
      <c r="P2095" s="10"/>
      <c r="Q2095" s="10"/>
      <c r="R2095" s="10"/>
      <c r="S2095" s="10"/>
      <c r="T2095" s="10"/>
      <c r="BK2095" s="51">
        <v>2179000</v>
      </c>
      <c r="BL2095" s="52">
        <v>3.0921531897232901</v>
      </c>
    </row>
    <row r="2096" spans="1:64" ht="25.5" customHeight="1" thickTop="1" thickBot="1" x14ac:dyDescent="0.25">
      <c r="A2096" s="20" t="str">
        <f t="shared" si="102"/>
        <v>2450NORTH BOAMBEE VALLEY</v>
      </c>
      <c r="B2096" s="20">
        <v>2450</v>
      </c>
      <c r="C2096" s="20" t="s">
        <v>2613</v>
      </c>
      <c r="D2096" s="21" t="s">
        <v>800</v>
      </c>
      <c r="E2096" s="22">
        <v>1186.18800023064</v>
      </c>
      <c r="F2096" s="22">
        <f t="shared" si="103"/>
        <v>1304.8068002537041</v>
      </c>
      <c r="G2096" s="22">
        <f t="shared" si="104"/>
        <v>1542.044400299832</v>
      </c>
      <c r="I2096" s="10"/>
      <c r="J2096" s="10"/>
      <c r="K2096" s="10"/>
      <c r="L2096" s="10"/>
      <c r="M2096" s="10"/>
      <c r="N2096" s="10"/>
      <c r="O2096" s="10"/>
      <c r="P2096" s="10"/>
      <c r="Q2096" s="10"/>
      <c r="R2096" s="10"/>
      <c r="S2096" s="10"/>
      <c r="T2096" s="10"/>
      <c r="BK2096" s="63">
        <v>2180000</v>
      </c>
      <c r="BL2096" s="64">
        <v>3.0934124258560902</v>
      </c>
    </row>
    <row r="2097" spans="1:64" ht="25.5" customHeight="1" thickTop="1" thickBot="1" x14ac:dyDescent="0.25">
      <c r="A2097" s="20" t="str">
        <f t="shared" si="102"/>
        <v>2450SAPPHIRE BEACH</v>
      </c>
      <c r="B2097" s="37">
        <v>2450</v>
      </c>
      <c r="C2097" s="37" t="s">
        <v>2614</v>
      </c>
      <c r="D2097" s="38" t="s">
        <v>800</v>
      </c>
      <c r="E2097" s="39">
        <v>1186.18800023064</v>
      </c>
      <c r="F2097" s="39">
        <f t="shared" si="103"/>
        <v>1304.8068002537041</v>
      </c>
      <c r="G2097" s="39">
        <f t="shared" si="104"/>
        <v>1542.044400299832</v>
      </c>
      <c r="I2097" s="10"/>
      <c r="J2097" s="10"/>
      <c r="K2097" s="10"/>
      <c r="L2097" s="10"/>
      <c r="M2097" s="10"/>
      <c r="N2097" s="10"/>
      <c r="O2097" s="10"/>
      <c r="P2097" s="10"/>
      <c r="Q2097" s="10"/>
      <c r="R2097" s="10"/>
      <c r="S2097" s="10"/>
      <c r="T2097" s="10"/>
      <c r="BK2097" s="51">
        <v>2181000</v>
      </c>
      <c r="BL2097" s="52">
        <v>3.0946716619888899</v>
      </c>
    </row>
    <row r="2098" spans="1:64" ht="25.5" customHeight="1" thickTop="1" thickBot="1" x14ac:dyDescent="0.25">
      <c r="A2098" s="20" t="str">
        <f t="shared" si="102"/>
        <v>2450SHERWOOD</v>
      </c>
      <c r="B2098" s="20">
        <v>2450</v>
      </c>
      <c r="C2098" s="20" t="s">
        <v>2475</v>
      </c>
      <c r="D2098" s="21" t="s">
        <v>800</v>
      </c>
      <c r="E2098" s="22">
        <v>1186.18800023064</v>
      </c>
      <c r="F2098" s="22">
        <f t="shared" si="103"/>
        <v>1304.8068002537041</v>
      </c>
      <c r="G2098" s="22">
        <f t="shared" si="104"/>
        <v>1542.044400299832</v>
      </c>
      <c r="I2098" s="10"/>
      <c r="J2098" s="10"/>
      <c r="K2098" s="10"/>
      <c r="L2098" s="10"/>
      <c r="M2098" s="10"/>
      <c r="N2098" s="10"/>
      <c r="O2098" s="10"/>
      <c r="P2098" s="10"/>
      <c r="Q2098" s="10"/>
      <c r="R2098" s="10"/>
      <c r="S2098" s="10"/>
      <c r="T2098" s="10"/>
      <c r="BK2098" s="63">
        <v>2182000</v>
      </c>
      <c r="BL2098" s="64">
        <v>3.09593089812169</v>
      </c>
    </row>
    <row r="2099" spans="1:64" ht="25.5" customHeight="1" thickTop="1" thickBot="1" x14ac:dyDescent="0.25">
      <c r="A2099" s="20" t="str">
        <f t="shared" si="102"/>
        <v>2450ULONG</v>
      </c>
      <c r="B2099" s="37">
        <v>2450</v>
      </c>
      <c r="C2099" s="37" t="s">
        <v>2615</v>
      </c>
      <c r="D2099" s="38" t="s">
        <v>800</v>
      </c>
      <c r="E2099" s="39">
        <v>1186.18800023064</v>
      </c>
      <c r="F2099" s="39">
        <f t="shared" si="103"/>
        <v>1304.8068002537041</v>
      </c>
      <c r="G2099" s="39">
        <f t="shared" si="104"/>
        <v>1542.044400299832</v>
      </c>
      <c r="I2099" s="10"/>
      <c r="J2099" s="10"/>
      <c r="K2099" s="10"/>
      <c r="L2099" s="10"/>
      <c r="M2099" s="10"/>
      <c r="N2099" s="10"/>
      <c r="O2099" s="10"/>
      <c r="P2099" s="10"/>
      <c r="Q2099" s="10"/>
      <c r="R2099" s="10"/>
      <c r="S2099" s="10"/>
      <c r="T2099" s="10"/>
      <c r="BK2099" s="51">
        <v>2183000</v>
      </c>
      <c r="BL2099" s="52">
        <v>3.0971901342544901</v>
      </c>
    </row>
    <row r="2100" spans="1:64" ht="25.5" customHeight="1" thickTop="1" thickBot="1" x14ac:dyDescent="0.25">
      <c r="A2100" s="20" t="str">
        <f t="shared" si="102"/>
        <v>2450UPPER ORARA</v>
      </c>
      <c r="B2100" s="20">
        <v>2450</v>
      </c>
      <c r="C2100" s="20" t="s">
        <v>2616</v>
      </c>
      <c r="D2100" s="21" t="s">
        <v>800</v>
      </c>
      <c r="E2100" s="22">
        <v>1186.18800023064</v>
      </c>
      <c r="F2100" s="22">
        <f t="shared" si="103"/>
        <v>1304.8068002537041</v>
      </c>
      <c r="G2100" s="22">
        <f t="shared" si="104"/>
        <v>1542.044400299832</v>
      </c>
      <c r="I2100" s="10"/>
      <c r="J2100" s="10"/>
      <c r="K2100" s="10"/>
      <c r="L2100" s="10"/>
      <c r="M2100" s="10"/>
      <c r="N2100" s="10"/>
      <c r="O2100" s="10"/>
      <c r="P2100" s="10"/>
      <c r="Q2100" s="10"/>
      <c r="R2100" s="10"/>
      <c r="S2100" s="10"/>
      <c r="T2100" s="10"/>
      <c r="BK2100" s="63">
        <v>2184000</v>
      </c>
      <c r="BL2100" s="64">
        <v>3.0984493703872902</v>
      </c>
    </row>
    <row r="2101" spans="1:64" ht="25.5" customHeight="1" thickTop="1" thickBot="1" x14ac:dyDescent="0.25">
      <c r="A2101" s="20" t="str">
        <f t="shared" si="102"/>
        <v>2452BOAMBEE EAST</v>
      </c>
      <c r="B2101" s="37">
        <v>2452</v>
      </c>
      <c r="C2101" s="37" t="s">
        <v>2617</v>
      </c>
      <c r="D2101" s="38" t="s">
        <v>800</v>
      </c>
      <c r="E2101" s="39">
        <v>1052.7939997655521</v>
      </c>
      <c r="F2101" s="39">
        <f t="shared" si="103"/>
        <v>1158.0733997421075</v>
      </c>
      <c r="G2101" s="39">
        <f t="shared" si="104"/>
        <v>1368.6321996952179</v>
      </c>
      <c r="I2101" s="10"/>
      <c r="J2101" s="10"/>
      <c r="K2101" s="10"/>
      <c r="L2101" s="10"/>
      <c r="M2101" s="10"/>
      <c r="N2101" s="10"/>
      <c r="O2101" s="10"/>
      <c r="P2101" s="10"/>
      <c r="Q2101" s="10"/>
      <c r="R2101" s="10"/>
      <c r="S2101" s="10"/>
      <c r="T2101" s="10"/>
      <c r="BK2101" s="51">
        <v>2185000</v>
      </c>
      <c r="BL2101" s="52">
        <v>3.0997086065200898</v>
      </c>
    </row>
    <row r="2102" spans="1:64" ht="25.5" customHeight="1" thickTop="1" thickBot="1" x14ac:dyDescent="0.25">
      <c r="A2102" s="20" t="str">
        <f t="shared" si="102"/>
        <v>2452SAWTELL</v>
      </c>
      <c r="B2102" s="20">
        <v>2452</v>
      </c>
      <c r="C2102" s="20" t="s">
        <v>2618</v>
      </c>
      <c r="D2102" s="21" t="s">
        <v>800</v>
      </c>
      <c r="E2102" s="22">
        <v>1052.7939997655521</v>
      </c>
      <c r="F2102" s="22">
        <f t="shared" si="103"/>
        <v>1158.0733997421075</v>
      </c>
      <c r="G2102" s="22">
        <f t="shared" si="104"/>
        <v>1368.6321996952179</v>
      </c>
      <c r="I2102" s="10"/>
      <c r="J2102" s="10"/>
      <c r="K2102" s="10"/>
      <c r="L2102" s="10"/>
      <c r="M2102" s="10"/>
      <c r="N2102" s="10"/>
      <c r="O2102" s="10"/>
      <c r="P2102" s="10"/>
      <c r="Q2102" s="10"/>
      <c r="R2102" s="10"/>
      <c r="S2102" s="10"/>
      <c r="T2102" s="10"/>
      <c r="BK2102" s="63">
        <v>2186000</v>
      </c>
      <c r="BL2102" s="64">
        <v>3.1009678426528899</v>
      </c>
    </row>
    <row r="2103" spans="1:64" ht="25.5" customHeight="1" thickTop="1" thickBot="1" x14ac:dyDescent="0.25">
      <c r="A2103" s="20" t="str">
        <f t="shared" si="102"/>
        <v>2452TOORMINA</v>
      </c>
      <c r="B2103" s="37">
        <v>2452</v>
      </c>
      <c r="C2103" s="37" t="s">
        <v>2619</v>
      </c>
      <c r="D2103" s="38" t="s">
        <v>800</v>
      </c>
      <c r="E2103" s="39">
        <v>1052.7939997655521</v>
      </c>
      <c r="F2103" s="39">
        <f t="shared" si="103"/>
        <v>1158.0733997421075</v>
      </c>
      <c r="G2103" s="39">
        <f t="shared" si="104"/>
        <v>1368.6321996952179</v>
      </c>
      <c r="I2103" s="10"/>
      <c r="J2103" s="10"/>
      <c r="K2103" s="10"/>
      <c r="L2103" s="10"/>
      <c r="M2103" s="10"/>
      <c r="N2103" s="10"/>
      <c r="O2103" s="10"/>
      <c r="P2103" s="10"/>
      <c r="Q2103" s="10"/>
      <c r="R2103" s="10"/>
      <c r="S2103" s="10"/>
      <c r="T2103" s="10"/>
      <c r="BK2103" s="51">
        <v>2187000</v>
      </c>
      <c r="BL2103" s="52">
        <v>3.10222707878569</v>
      </c>
    </row>
    <row r="2104" spans="1:64" ht="25.5" customHeight="1" thickTop="1" thickBot="1" x14ac:dyDescent="0.25">
      <c r="A2104" s="20" t="str">
        <f t="shared" si="102"/>
        <v>2453BIELSDOWN HILLS</v>
      </c>
      <c r="B2104" s="20">
        <v>2453</v>
      </c>
      <c r="C2104" s="20" t="s">
        <v>2620</v>
      </c>
      <c r="D2104" s="21" t="s">
        <v>800</v>
      </c>
      <c r="E2104" s="22">
        <v>1046.7619997572322</v>
      </c>
      <c r="F2104" s="22">
        <f t="shared" si="103"/>
        <v>1151.4381997329556</v>
      </c>
      <c r="G2104" s="22">
        <f t="shared" si="104"/>
        <v>1360.790599684402</v>
      </c>
      <c r="I2104" s="10"/>
      <c r="J2104" s="10"/>
      <c r="K2104" s="10"/>
      <c r="L2104" s="10"/>
      <c r="M2104" s="10"/>
      <c r="N2104" s="10"/>
      <c r="O2104" s="10"/>
      <c r="P2104" s="10"/>
      <c r="Q2104" s="10"/>
      <c r="R2104" s="10"/>
      <c r="S2104" s="10"/>
      <c r="T2104" s="10"/>
      <c r="BK2104" s="63">
        <v>2188000</v>
      </c>
      <c r="BL2104" s="64">
        <v>3.1034863149184901</v>
      </c>
    </row>
    <row r="2105" spans="1:64" ht="25.5" customHeight="1" thickTop="1" thickBot="1" x14ac:dyDescent="0.25">
      <c r="A2105" s="20" t="str">
        <f t="shared" si="102"/>
        <v>2453BILLYS CREEK</v>
      </c>
      <c r="B2105" s="37">
        <v>2453</v>
      </c>
      <c r="C2105" s="37" t="s">
        <v>2621</v>
      </c>
      <c r="D2105" s="38" t="s">
        <v>800</v>
      </c>
      <c r="E2105" s="39">
        <v>1046.7619997572322</v>
      </c>
      <c r="F2105" s="39">
        <f t="shared" si="103"/>
        <v>1151.4381997329556</v>
      </c>
      <c r="G2105" s="39">
        <f t="shared" si="104"/>
        <v>1360.790599684402</v>
      </c>
      <c r="I2105" s="10"/>
      <c r="J2105" s="10"/>
      <c r="K2105" s="10"/>
      <c r="L2105" s="10"/>
      <c r="M2105" s="10"/>
      <c r="N2105" s="10"/>
      <c r="O2105" s="10"/>
      <c r="P2105" s="10"/>
      <c r="Q2105" s="10"/>
      <c r="R2105" s="10"/>
      <c r="S2105" s="10"/>
      <c r="T2105" s="10"/>
      <c r="BK2105" s="51">
        <v>2189000</v>
      </c>
      <c r="BL2105" s="52">
        <v>3.1047455510512898</v>
      </c>
    </row>
    <row r="2106" spans="1:64" ht="25.5" customHeight="1" thickTop="1" thickBot="1" x14ac:dyDescent="0.25">
      <c r="A2106" s="20" t="str">
        <f t="shared" si="102"/>
        <v>2453BOSTOBRICK</v>
      </c>
      <c r="B2106" s="20">
        <v>2453</v>
      </c>
      <c r="C2106" s="20" t="s">
        <v>2622</v>
      </c>
      <c r="D2106" s="21" t="s">
        <v>800</v>
      </c>
      <c r="E2106" s="22">
        <v>1046.7619997572322</v>
      </c>
      <c r="F2106" s="22">
        <f t="shared" si="103"/>
        <v>1151.4381997329556</v>
      </c>
      <c r="G2106" s="22">
        <f t="shared" si="104"/>
        <v>1360.790599684402</v>
      </c>
      <c r="I2106" s="10"/>
      <c r="J2106" s="10"/>
      <c r="K2106" s="10"/>
      <c r="L2106" s="10"/>
      <c r="M2106" s="10"/>
      <c r="N2106" s="10"/>
      <c r="O2106" s="10"/>
      <c r="P2106" s="10"/>
      <c r="Q2106" s="10"/>
      <c r="R2106" s="10"/>
      <c r="S2106" s="10"/>
      <c r="T2106" s="10"/>
      <c r="BK2106" s="63">
        <v>2190000</v>
      </c>
      <c r="BL2106" s="64">
        <v>3.1060047871840899</v>
      </c>
    </row>
    <row r="2107" spans="1:64" ht="25.5" customHeight="1" thickTop="1" thickBot="1" x14ac:dyDescent="0.25">
      <c r="A2107" s="20" t="str">
        <f t="shared" si="102"/>
        <v>2453CASCADE</v>
      </c>
      <c r="B2107" s="37">
        <v>2453</v>
      </c>
      <c r="C2107" s="37" t="s">
        <v>2623</v>
      </c>
      <c r="D2107" s="38" t="s">
        <v>800</v>
      </c>
      <c r="E2107" s="39">
        <v>1046.7619997572322</v>
      </c>
      <c r="F2107" s="39">
        <f t="shared" si="103"/>
        <v>1151.4381997329556</v>
      </c>
      <c r="G2107" s="39">
        <f t="shared" si="104"/>
        <v>1360.790599684402</v>
      </c>
      <c r="I2107" s="10"/>
      <c r="J2107" s="10"/>
      <c r="K2107" s="10"/>
      <c r="L2107" s="10"/>
      <c r="M2107" s="10"/>
      <c r="N2107" s="10"/>
      <c r="O2107" s="10"/>
      <c r="P2107" s="10"/>
      <c r="Q2107" s="10"/>
      <c r="R2107" s="10"/>
      <c r="S2107" s="10"/>
      <c r="T2107" s="10"/>
      <c r="BK2107" s="51">
        <v>2191000</v>
      </c>
      <c r="BL2107" s="52">
        <v>3.10726402331689</v>
      </c>
    </row>
    <row r="2108" spans="1:64" ht="25.5" customHeight="1" thickTop="1" thickBot="1" x14ac:dyDescent="0.25">
      <c r="A2108" s="20" t="str">
        <f t="shared" si="102"/>
        <v>2453CLOUDS CREEK</v>
      </c>
      <c r="B2108" s="20">
        <v>2453</v>
      </c>
      <c r="C2108" s="20" t="s">
        <v>2624</v>
      </c>
      <c r="D2108" s="21" t="s">
        <v>800</v>
      </c>
      <c r="E2108" s="22">
        <v>1046.7619997572322</v>
      </c>
      <c r="F2108" s="22">
        <f t="shared" si="103"/>
        <v>1151.4381997329556</v>
      </c>
      <c r="G2108" s="22">
        <f t="shared" si="104"/>
        <v>1360.790599684402</v>
      </c>
      <c r="I2108" s="10"/>
      <c r="J2108" s="10"/>
      <c r="K2108" s="10"/>
      <c r="L2108" s="10"/>
      <c r="M2108" s="10"/>
      <c r="N2108" s="10"/>
      <c r="O2108" s="10"/>
      <c r="P2108" s="10"/>
      <c r="Q2108" s="10"/>
      <c r="R2108" s="10"/>
      <c r="S2108" s="10"/>
      <c r="T2108" s="10"/>
      <c r="BK2108" s="63">
        <v>2192000</v>
      </c>
      <c r="BL2108" s="64">
        <v>3.1085232594496901</v>
      </c>
    </row>
    <row r="2109" spans="1:64" ht="25.5" customHeight="1" thickTop="1" thickBot="1" x14ac:dyDescent="0.25">
      <c r="A2109" s="20" t="str">
        <f t="shared" si="102"/>
        <v>2453DEER VALE</v>
      </c>
      <c r="B2109" s="37">
        <v>2453</v>
      </c>
      <c r="C2109" s="37" t="s">
        <v>2625</v>
      </c>
      <c r="D2109" s="38" t="s">
        <v>800</v>
      </c>
      <c r="E2109" s="39">
        <v>1046.7619997572322</v>
      </c>
      <c r="F2109" s="39">
        <f t="shared" si="103"/>
        <v>1151.4381997329556</v>
      </c>
      <c r="G2109" s="39">
        <f t="shared" si="104"/>
        <v>1360.790599684402</v>
      </c>
      <c r="I2109" s="10"/>
      <c r="J2109" s="10"/>
      <c r="K2109" s="10"/>
      <c r="L2109" s="10"/>
      <c r="M2109" s="10"/>
      <c r="N2109" s="10"/>
      <c r="O2109" s="10"/>
      <c r="P2109" s="10"/>
      <c r="Q2109" s="10"/>
      <c r="R2109" s="10"/>
      <c r="S2109" s="10"/>
      <c r="T2109" s="10"/>
      <c r="BK2109" s="51">
        <v>2193000</v>
      </c>
      <c r="BL2109" s="52">
        <v>3.1097824955824902</v>
      </c>
    </row>
    <row r="2110" spans="1:64" ht="25.5" customHeight="1" thickTop="1" thickBot="1" x14ac:dyDescent="0.25">
      <c r="A2110" s="20" t="str">
        <f t="shared" si="102"/>
        <v>2453DORRIGO</v>
      </c>
      <c r="B2110" s="20">
        <v>2453</v>
      </c>
      <c r="C2110" s="20" t="s">
        <v>2626</v>
      </c>
      <c r="D2110" s="21" t="s">
        <v>800</v>
      </c>
      <c r="E2110" s="22">
        <v>1046.7619997572322</v>
      </c>
      <c r="F2110" s="22">
        <f t="shared" si="103"/>
        <v>1151.4381997329556</v>
      </c>
      <c r="G2110" s="22">
        <f t="shared" si="104"/>
        <v>1360.790599684402</v>
      </c>
      <c r="I2110" s="10"/>
      <c r="J2110" s="10"/>
      <c r="K2110" s="10"/>
      <c r="L2110" s="10"/>
      <c r="M2110" s="10"/>
      <c r="N2110" s="10"/>
      <c r="O2110" s="10"/>
      <c r="P2110" s="10"/>
      <c r="Q2110" s="10"/>
      <c r="R2110" s="10"/>
      <c r="S2110" s="10"/>
      <c r="T2110" s="10"/>
      <c r="BK2110" s="63">
        <v>2194000</v>
      </c>
      <c r="BL2110" s="64">
        <v>3.1110417317152899</v>
      </c>
    </row>
    <row r="2111" spans="1:64" ht="25.5" customHeight="1" thickTop="1" thickBot="1" x14ac:dyDescent="0.25">
      <c r="A2111" s="20" t="str">
        <f t="shared" si="102"/>
        <v>2453DORRIGO MOUNTAIN</v>
      </c>
      <c r="B2111" s="37">
        <v>2453</v>
      </c>
      <c r="C2111" s="37" t="s">
        <v>2627</v>
      </c>
      <c r="D2111" s="38" t="s">
        <v>800</v>
      </c>
      <c r="E2111" s="39">
        <v>1046.7619997572322</v>
      </c>
      <c r="F2111" s="39">
        <f t="shared" si="103"/>
        <v>1151.4381997329556</v>
      </c>
      <c r="G2111" s="39">
        <f t="shared" si="104"/>
        <v>1360.790599684402</v>
      </c>
      <c r="I2111" s="10"/>
      <c r="J2111" s="10"/>
      <c r="K2111" s="10"/>
      <c r="L2111" s="10"/>
      <c r="M2111" s="10"/>
      <c r="N2111" s="10"/>
      <c r="O2111" s="10"/>
      <c r="P2111" s="10"/>
      <c r="Q2111" s="10"/>
      <c r="R2111" s="10"/>
      <c r="S2111" s="10"/>
      <c r="T2111" s="10"/>
      <c r="BK2111" s="51">
        <v>2195000</v>
      </c>
      <c r="BL2111" s="52">
        <v>3.11230096784809</v>
      </c>
    </row>
    <row r="2112" spans="1:64" ht="25.5" customHeight="1" thickTop="1" thickBot="1" x14ac:dyDescent="0.25">
      <c r="A2112" s="20" t="str">
        <f t="shared" si="102"/>
        <v>2453DUNDURRABIN</v>
      </c>
      <c r="B2112" s="20">
        <v>2453</v>
      </c>
      <c r="C2112" s="20" t="s">
        <v>2628</v>
      </c>
      <c r="D2112" s="21" t="s">
        <v>800</v>
      </c>
      <c r="E2112" s="22">
        <v>1046.7619997572322</v>
      </c>
      <c r="F2112" s="22">
        <f t="shared" si="103"/>
        <v>1151.4381997329556</v>
      </c>
      <c r="G2112" s="22">
        <f t="shared" si="104"/>
        <v>1360.790599684402</v>
      </c>
      <c r="I2112" s="10"/>
      <c r="J2112" s="10"/>
      <c r="K2112" s="10"/>
      <c r="L2112" s="10"/>
      <c r="M2112" s="10"/>
      <c r="N2112" s="10"/>
      <c r="O2112" s="10"/>
      <c r="P2112" s="10"/>
      <c r="Q2112" s="10"/>
      <c r="R2112" s="10"/>
      <c r="S2112" s="10"/>
      <c r="T2112" s="10"/>
      <c r="BK2112" s="63">
        <v>2196000</v>
      </c>
      <c r="BL2112" s="64">
        <v>3.1135602039808901</v>
      </c>
    </row>
    <row r="2113" spans="1:64" ht="25.5" customHeight="1" thickTop="1" thickBot="1" x14ac:dyDescent="0.25">
      <c r="A2113" s="20" t="str">
        <f t="shared" si="102"/>
        <v>2453EBOR</v>
      </c>
      <c r="B2113" s="37">
        <v>2453</v>
      </c>
      <c r="C2113" s="37" t="s">
        <v>2629</v>
      </c>
      <c r="D2113" s="38" t="s">
        <v>800</v>
      </c>
      <c r="E2113" s="39">
        <v>1046.7619997572322</v>
      </c>
      <c r="F2113" s="39">
        <f t="shared" si="103"/>
        <v>1151.4381997329556</v>
      </c>
      <c r="G2113" s="39">
        <f t="shared" si="104"/>
        <v>1360.790599684402</v>
      </c>
      <c r="I2113" s="10"/>
      <c r="J2113" s="10"/>
      <c r="K2113" s="10"/>
      <c r="L2113" s="10"/>
      <c r="M2113" s="10"/>
      <c r="N2113" s="10"/>
      <c r="O2113" s="10"/>
      <c r="P2113" s="10"/>
      <c r="Q2113" s="10"/>
      <c r="R2113" s="10"/>
      <c r="S2113" s="10"/>
      <c r="T2113" s="10"/>
      <c r="BK2113" s="51">
        <v>2197000</v>
      </c>
      <c r="BL2113" s="52">
        <v>3.1148194401136902</v>
      </c>
    </row>
    <row r="2114" spans="1:64" ht="25.5" customHeight="1" thickTop="1" thickBot="1" x14ac:dyDescent="0.25">
      <c r="A2114" s="20" t="str">
        <f t="shared" si="102"/>
        <v>2453FERNBROOK</v>
      </c>
      <c r="B2114" s="20">
        <v>2453</v>
      </c>
      <c r="C2114" s="20" t="s">
        <v>2630</v>
      </c>
      <c r="D2114" s="21" t="s">
        <v>800</v>
      </c>
      <c r="E2114" s="22">
        <v>1046.7619997572322</v>
      </c>
      <c r="F2114" s="22">
        <f t="shared" si="103"/>
        <v>1151.4381997329556</v>
      </c>
      <c r="G2114" s="22">
        <f t="shared" si="104"/>
        <v>1360.790599684402</v>
      </c>
      <c r="I2114" s="10"/>
      <c r="J2114" s="10"/>
      <c r="K2114" s="10"/>
      <c r="L2114" s="10"/>
      <c r="M2114" s="10"/>
      <c r="N2114" s="10"/>
      <c r="O2114" s="10"/>
      <c r="P2114" s="10"/>
      <c r="Q2114" s="10"/>
      <c r="R2114" s="10"/>
      <c r="S2114" s="10"/>
      <c r="T2114" s="10"/>
      <c r="BK2114" s="63">
        <v>2198000</v>
      </c>
      <c r="BL2114" s="64">
        <v>3.1160786762464898</v>
      </c>
    </row>
    <row r="2115" spans="1:64" ht="25.5" customHeight="1" thickTop="1" thickBot="1" x14ac:dyDescent="0.25">
      <c r="A2115" s="20" t="str">
        <f t="shared" si="102"/>
        <v>2453HERNANI</v>
      </c>
      <c r="B2115" s="37">
        <v>2453</v>
      </c>
      <c r="C2115" s="37" t="s">
        <v>2631</v>
      </c>
      <c r="D2115" s="38" t="s">
        <v>800</v>
      </c>
      <c r="E2115" s="39">
        <v>1046.7619997572322</v>
      </c>
      <c r="F2115" s="39">
        <f t="shared" si="103"/>
        <v>1151.4381997329556</v>
      </c>
      <c r="G2115" s="39">
        <f t="shared" si="104"/>
        <v>1360.790599684402</v>
      </c>
      <c r="I2115" s="10"/>
      <c r="J2115" s="10"/>
      <c r="K2115" s="10"/>
      <c r="L2115" s="10"/>
      <c r="M2115" s="10"/>
      <c r="N2115" s="10"/>
      <c r="O2115" s="10"/>
      <c r="P2115" s="10"/>
      <c r="Q2115" s="10"/>
      <c r="R2115" s="10"/>
      <c r="S2115" s="10"/>
      <c r="T2115" s="10"/>
      <c r="BK2115" s="51">
        <v>2199000</v>
      </c>
      <c r="BL2115" s="52">
        <v>3.1173379123792899</v>
      </c>
    </row>
    <row r="2116" spans="1:64" ht="25.5" customHeight="1" thickTop="1" thickBot="1" x14ac:dyDescent="0.25">
      <c r="A2116" s="20" t="str">
        <f t="shared" si="102"/>
        <v>2453MARENGO</v>
      </c>
      <c r="B2116" s="20">
        <v>2453</v>
      </c>
      <c r="C2116" s="20" t="s">
        <v>2632</v>
      </c>
      <c r="D2116" s="21" t="s">
        <v>800</v>
      </c>
      <c r="E2116" s="22">
        <v>1046.7619997572322</v>
      </c>
      <c r="F2116" s="22">
        <f t="shared" si="103"/>
        <v>1151.4381997329556</v>
      </c>
      <c r="G2116" s="22">
        <f t="shared" si="104"/>
        <v>1360.790599684402</v>
      </c>
      <c r="I2116" s="10"/>
      <c r="J2116" s="10"/>
      <c r="K2116" s="10"/>
      <c r="L2116" s="10"/>
      <c r="M2116" s="10"/>
      <c r="N2116" s="10"/>
      <c r="O2116" s="10"/>
      <c r="P2116" s="10"/>
      <c r="Q2116" s="10"/>
      <c r="R2116" s="10"/>
      <c r="S2116" s="10"/>
      <c r="T2116" s="10"/>
      <c r="BK2116" s="63">
        <v>2200000</v>
      </c>
      <c r="BL2116" s="64">
        <v>3.11859714851209</v>
      </c>
    </row>
    <row r="2117" spans="1:64" ht="25.5" customHeight="1" thickTop="1" thickBot="1" x14ac:dyDescent="0.25">
      <c r="A2117" s="20" t="str">
        <f t="shared" ref="A2117:A2180" si="105">CONCATENATE(B2117,C2117)</f>
        <v>2453MEGAN</v>
      </c>
      <c r="B2117" s="37">
        <v>2453</v>
      </c>
      <c r="C2117" s="37" t="s">
        <v>2633</v>
      </c>
      <c r="D2117" s="38" t="s">
        <v>800</v>
      </c>
      <c r="E2117" s="39">
        <v>1046.7619997572322</v>
      </c>
      <c r="F2117" s="39">
        <f t="shared" ref="F2117:F2180" si="106">1.1*E2117</f>
        <v>1151.4381997329556</v>
      </c>
      <c r="G2117" s="39">
        <f t="shared" ref="G2117:G2180" si="107">1.3*E2117</f>
        <v>1360.790599684402</v>
      </c>
      <c r="I2117" s="10"/>
      <c r="J2117" s="10"/>
      <c r="K2117" s="10"/>
      <c r="L2117" s="10"/>
      <c r="M2117" s="10"/>
      <c r="N2117" s="10"/>
      <c r="O2117" s="10"/>
      <c r="P2117" s="10"/>
      <c r="Q2117" s="10"/>
      <c r="R2117" s="10"/>
      <c r="S2117" s="10"/>
      <c r="T2117" s="10"/>
      <c r="BK2117" s="51">
        <v>2201000</v>
      </c>
      <c r="BL2117" s="52">
        <v>3.1198563846448901</v>
      </c>
    </row>
    <row r="2118" spans="1:64" ht="25.5" customHeight="1" thickTop="1" thickBot="1" x14ac:dyDescent="0.25">
      <c r="A2118" s="20" t="str">
        <f t="shared" si="105"/>
        <v>2453MOONPAR</v>
      </c>
      <c r="B2118" s="20">
        <v>2453</v>
      </c>
      <c r="C2118" s="20" t="s">
        <v>2634</v>
      </c>
      <c r="D2118" s="21" t="s">
        <v>800</v>
      </c>
      <c r="E2118" s="22">
        <v>1046.7619997572322</v>
      </c>
      <c r="F2118" s="22">
        <f t="shared" si="106"/>
        <v>1151.4381997329556</v>
      </c>
      <c r="G2118" s="22">
        <f t="shared" si="107"/>
        <v>1360.790599684402</v>
      </c>
      <c r="I2118" s="10"/>
      <c r="J2118" s="10"/>
      <c r="K2118" s="10"/>
      <c r="L2118" s="10"/>
      <c r="M2118" s="10"/>
      <c r="N2118" s="10"/>
      <c r="O2118" s="10"/>
      <c r="P2118" s="10"/>
      <c r="Q2118" s="10"/>
      <c r="R2118" s="10"/>
      <c r="S2118" s="10"/>
      <c r="T2118" s="10"/>
      <c r="BK2118" s="63">
        <v>2202000</v>
      </c>
      <c r="BL2118" s="64">
        <v>3.1211156207776898</v>
      </c>
    </row>
    <row r="2119" spans="1:64" ht="25.5" customHeight="1" thickTop="1" thickBot="1" x14ac:dyDescent="0.25">
      <c r="A2119" s="20" t="str">
        <f t="shared" si="105"/>
        <v>2453NORTH DORRIGO</v>
      </c>
      <c r="B2119" s="37">
        <v>2453</v>
      </c>
      <c r="C2119" s="37" t="s">
        <v>2635</v>
      </c>
      <c r="D2119" s="38" t="s">
        <v>800</v>
      </c>
      <c r="E2119" s="39">
        <v>1046.7619997572322</v>
      </c>
      <c r="F2119" s="39">
        <f t="shared" si="106"/>
        <v>1151.4381997329556</v>
      </c>
      <c r="G2119" s="39">
        <f t="shared" si="107"/>
        <v>1360.790599684402</v>
      </c>
      <c r="I2119" s="10"/>
      <c r="J2119" s="10"/>
      <c r="K2119" s="10"/>
      <c r="L2119" s="10"/>
      <c r="M2119" s="10"/>
      <c r="N2119" s="10"/>
      <c r="O2119" s="10"/>
      <c r="P2119" s="10"/>
      <c r="Q2119" s="10"/>
      <c r="R2119" s="10"/>
      <c r="S2119" s="10"/>
      <c r="T2119" s="10"/>
      <c r="BK2119" s="51">
        <v>2203000</v>
      </c>
      <c r="BL2119" s="52">
        <v>3.1223748569104899</v>
      </c>
    </row>
    <row r="2120" spans="1:64" ht="25.5" customHeight="1" thickTop="1" thickBot="1" x14ac:dyDescent="0.25">
      <c r="A2120" s="20" t="str">
        <f t="shared" si="105"/>
        <v>2453TALLOWWOOD RIDGE</v>
      </c>
      <c r="B2120" s="20">
        <v>2453</v>
      </c>
      <c r="C2120" s="20" t="s">
        <v>2636</v>
      </c>
      <c r="D2120" s="21" t="s">
        <v>800</v>
      </c>
      <c r="E2120" s="22">
        <v>1046.7619997572322</v>
      </c>
      <c r="F2120" s="22">
        <f t="shared" si="106"/>
        <v>1151.4381997329556</v>
      </c>
      <c r="G2120" s="22">
        <f t="shared" si="107"/>
        <v>1360.790599684402</v>
      </c>
      <c r="I2120" s="10"/>
      <c r="J2120" s="10"/>
      <c r="K2120" s="10"/>
      <c r="L2120" s="10"/>
      <c r="M2120" s="10"/>
      <c r="N2120" s="10"/>
      <c r="O2120" s="10"/>
      <c r="P2120" s="10"/>
      <c r="Q2120" s="10"/>
      <c r="R2120" s="10"/>
      <c r="S2120" s="10"/>
      <c r="T2120" s="10"/>
      <c r="BK2120" s="63">
        <v>2204000</v>
      </c>
      <c r="BL2120" s="64">
        <v>3.12363409304329</v>
      </c>
    </row>
    <row r="2121" spans="1:64" ht="25.5" customHeight="1" thickTop="1" thickBot="1" x14ac:dyDescent="0.25">
      <c r="A2121" s="20" t="str">
        <f t="shared" si="105"/>
        <v>2453TYRINGHAM</v>
      </c>
      <c r="B2121" s="37">
        <v>2453</v>
      </c>
      <c r="C2121" s="37" t="s">
        <v>2637</v>
      </c>
      <c r="D2121" s="38" t="s">
        <v>800</v>
      </c>
      <c r="E2121" s="39">
        <v>1046.7619997572322</v>
      </c>
      <c r="F2121" s="39">
        <f t="shared" si="106"/>
        <v>1151.4381997329556</v>
      </c>
      <c r="G2121" s="39">
        <f t="shared" si="107"/>
        <v>1360.790599684402</v>
      </c>
      <c r="I2121" s="10"/>
      <c r="J2121" s="10"/>
      <c r="K2121" s="10"/>
      <c r="L2121" s="10"/>
      <c r="M2121" s="10"/>
      <c r="N2121" s="10"/>
      <c r="O2121" s="10"/>
      <c r="P2121" s="10"/>
      <c r="Q2121" s="10"/>
      <c r="R2121" s="10"/>
      <c r="S2121" s="10"/>
      <c r="T2121" s="10"/>
      <c r="BK2121" s="51">
        <v>2205000</v>
      </c>
      <c r="BL2121" s="52">
        <v>3.1248933291760901</v>
      </c>
    </row>
    <row r="2122" spans="1:64" ht="25.5" customHeight="1" thickTop="1" thickBot="1" x14ac:dyDescent="0.25">
      <c r="A2122" s="20" t="str">
        <f t="shared" si="105"/>
        <v>2454BELLINGEN</v>
      </c>
      <c r="B2122" s="20">
        <v>2454</v>
      </c>
      <c r="C2122" s="20" t="s">
        <v>2638</v>
      </c>
      <c r="D2122" s="21" t="s">
        <v>800</v>
      </c>
      <c r="E2122" s="22">
        <v>1032.5579994565442</v>
      </c>
      <c r="F2122" s="22">
        <f t="shared" si="106"/>
        <v>1135.8137994021986</v>
      </c>
      <c r="G2122" s="22">
        <f t="shared" si="107"/>
        <v>1342.3253992935074</v>
      </c>
      <c r="I2122" s="10"/>
      <c r="J2122" s="10"/>
      <c r="K2122" s="10"/>
      <c r="L2122" s="10"/>
      <c r="M2122" s="10"/>
      <c r="N2122" s="10"/>
      <c r="O2122" s="10"/>
      <c r="P2122" s="10"/>
      <c r="Q2122" s="10"/>
      <c r="R2122" s="10"/>
      <c r="S2122" s="10"/>
      <c r="T2122" s="10"/>
      <c r="BK2122" s="63">
        <v>2206000</v>
      </c>
      <c r="BL2122" s="64">
        <v>3.1261525653088902</v>
      </c>
    </row>
    <row r="2123" spans="1:64" ht="25.5" customHeight="1" thickTop="1" thickBot="1" x14ac:dyDescent="0.25">
      <c r="A2123" s="20" t="str">
        <f t="shared" si="105"/>
        <v>2454BRIERFIELD</v>
      </c>
      <c r="B2123" s="37">
        <v>2454</v>
      </c>
      <c r="C2123" s="37" t="s">
        <v>2639</v>
      </c>
      <c r="D2123" s="38" t="s">
        <v>800</v>
      </c>
      <c r="E2123" s="39">
        <v>1032.5579994565442</v>
      </c>
      <c r="F2123" s="39">
        <f t="shared" si="106"/>
        <v>1135.8137994021986</v>
      </c>
      <c r="G2123" s="39">
        <f t="shared" si="107"/>
        <v>1342.3253992935074</v>
      </c>
      <c r="I2123" s="10"/>
      <c r="J2123" s="10"/>
      <c r="K2123" s="10"/>
      <c r="L2123" s="10"/>
      <c r="M2123" s="10"/>
      <c r="N2123" s="10"/>
      <c r="O2123" s="10"/>
      <c r="P2123" s="10"/>
      <c r="Q2123" s="10"/>
      <c r="R2123" s="10"/>
      <c r="S2123" s="10"/>
      <c r="T2123" s="10"/>
      <c r="BK2123" s="51">
        <v>2207000</v>
      </c>
      <c r="BL2123" s="52">
        <v>3.1274118014416898</v>
      </c>
    </row>
    <row r="2124" spans="1:64" ht="25.5" customHeight="1" thickTop="1" thickBot="1" x14ac:dyDescent="0.25">
      <c r="A2124" s="20" t="str">
        <f t="shared" si="105"/>
        <v>2454BUNDAGEN</v>
      </c>
      <c r="B2124" s="20">
        <v>2454</v>
      </c>
      <c r="C2124" s="20" t="s">
        <v>2640</v>
      </c>
      <c r="D2124" s="21" t="s">
        <v>800</v>
      </c>
      <c r="E2124" s="22">
        <v>1032.5579994565442</v>
      </c>
      <c r="F2124" s="22">
        <f t="shared" si="106"/>
        <v>1135.8137994021986</v>
      </c>
      <c r="G2124" s="22">
        <f t="shared" si="107"/>
        <v>1342.3253992935074</v>
      </c>
      <c r="I2124" s="10"/>
      <c r="J2124" s="10"/>
      <c r="K2124" s="10"/>
      <c r="L2124" s="10"/>
      <c r="M2124" s="10"/>
      <c r="N2124" s="10"/>
      <c r="O2124" s="10"/>
      <c r="P2124" s="10"/>
      <c r="Q2124" s="10"/>
      <c r="R2124" s="10"/>
      <c r="S2124" s="10"/>
      <c r="T2124" s="10"/>
      <c r="BK2124" s="63">
        <v>2208000</v>
      </c>
      <c r="BL2124" s="64">
        <v>3.1286710375744899</v>
      </c>
    </row>
    <row r="2125" spans="1:64" ht="25.5" customHeight="1" thickTop="1" thickBot="1" x14ac:dyDescent="0.25">
      <c r="A2125" s="20" t="str">
        <f t="shared" si="105"/>
        <v>2454DARKWOOD</v>
      </c>
      <c r="B2125" s="37">
        <v>2454</v>
      </c>
      <c r="C2125" s="37" t="s">
        <v>2641</v>
      </c>
      <c r="D2125" s="38" t="s">
        <v>800</v>
      </c>
      <c r="E2125" s="39">
        <v>1032.5579994565442</v>
      </c>
      <c r="F2125" s="39">
        <f t="shared" si="106"/>
        <v>1135.8137994021986</v>
      </c>
      <c r="G2125" s="39">
        <f t="shared" si="107"/>
        <v>1342.3253992935074</v>
      </c>
      <c r="I2125" s="10"/>
      <c r="J2125" s="10"/>
      <c r="K2125" s="10"/>
      <c r="L2125" s="10"/>
      <c r="M2125" s="10"/>
      <c r="N2125" s="10"/>
      <c r="O2125" s="10"/>
      <c r="P2125" s="10"/>
      <c r="Q2125" s="10"/>
      <c r="R2125" s="10"/>
      <c r="S2125" s="10"/>
      <c r="T2125" s="10"/>
      <c r="BK2125" s="51">
        <v>2209000</v>
      </c>
      <c r="BL2125" s="52">
        <v>3.12993027370729</v>
      </c>
    </row>
    <row r="2126" spans="1:64" ht="25.5" customHeight="1" thickTop="1" thickBot="1" x14ac:dyDescent="0.25">
      <c r="A2126" s="20" t="str">
        <f t="shared" si="105"/>
        <v>2454FERNMOUNT</v>
      </c>
      <c r="B2126" s="20">
        <v>2454</v>
      </c>
      <c r="C2126" s="20" t="s">
        <v>2642</v>
      </c>
      <c r="D2126" s="21" t="s">
        <v>800</v>
      </c>
      <c r="E2126" s="22">
        <v>1032.5579994565442</v>
      </c>
      <c r="F2126" s="22">
        <f t="shared" si="106"/>
        <v>1135.8137994021986</v>
      </c>
      <c r="G2126" s="22">
        <f t="shared" si="107"/>
        <v>1342.3253992935074</v>
      </c>
      <c r="I2126" s="10"/>
      <c r="J2126" s="10"/>
      <c r="K2126" s="10"/>
      <c r="L2126" s="10"/>
      <c r="M2126" s="10"/>
      <c r="N2126" s="10"/>
      <c r="O2126" s="10"/>
      <c r="P2126" s="10"/>
      <c r="Q2126" s="10"/>
      <c r="R2126" s="10"/>
      <c r="S2126" s="10"/>
      <c r="T2126" s="10"/>
      <c r="BK2126" s="63">
        <v>2210000</v>
      </c>
      <c r="BL2126" s="64">
        <v>3.1311895098400901</v>
      </c>
    </row>
    <row r="2127" spans="1:64" ht="25.5" customHeight="1" thickTop="1" thickBot="1" x14ac:dyDescent="0.25">
      <c r="A2127" s="20" t="str">
        <f t="shared" si="105"/>
        <v>2454GLENIFFER</v>
      </c>
      <c r="B2127" s="37">
        <v>2454</v>
      </c>
      <c r="C2127" s="37" t="s">
        <v>2643</v>
      </c>
      <c r="D2127" s="38" t="s">
        <v>800</v>
      </c>
      <c r="E2127" s="39">
        <v>1032.5579994565442</v>
      </c>
      <c r="F2127" s="39">
        <f t="shared" si="106"/>
        <v>1135.8137994021986</v>
      </c>
      <c r="G2127" s="39">
        <f t="shared" si="107"/>
        <v>1342.3253992935074</v>
      </c>
      <c r="I2127" s="10"/>
      <c r="J2127" s="10"/>
      <c r="K2127" s="10"/>
      <c r="L2127" s="10"/>
      <c r="M2127" s="10"/>
      <c r="N2127" s="10"/>
      <c r="O2127" s="10"/>
      <c r="P2127" s="10"/>
      <c r="Q2127" s="10"/>
      <c r="R2127" s="10"/>
      <c r="S2127" s="10"/>
      <c r="T2127" s="10"/>
      <c r="BK2127" s="51">
        <v>2211000</v>
      </c>
      <c r="BL2127" s="52">
        <v>3.1324487459728898</v>
      </c>
    </row>
    <row r="2128" spans="1:64" ht="25.5" customHeight="1" thickTop="1" thickBot="1" x14ac:dyDescent="0.25">
      <c r="A2128" s="20" t="str">
        <f t="shared" si="105"/>
        <v>2454KALANG</v>
      </c>
      <c r="B2128" s="20">
        <v>2454</v>
      </c>
      <c r="C2128" s="20" t="s">
        <v>2644</v>
      </c>
      <c r="D2128" s="21" t="s">
        <v>800</v>
      </c>
      <c r="E2128" s="22">
        <v>1032.5579994565442</v>
      </c>
      <c r="F2128" s="22">
        <f t="shared" si="106"/>
        <v>1135.8137994021986</v>
      </c>
      <c r="G2128" s="22">
        <f t="shared" si="107"/>
        <v>1342.3253992935074</v>
      </c>
      <c r="I2128" s="10"/>
      <c r="J2128" s="10"/>
      <c r="K2128" s="10"/>
      <c r="L2128" s="10"/>
      <c r="M2128" s="10"/>
      <c r="N2128" s="10"/>
      <c r="O2128" s="10"/>
      <c r="P2128" s="10"/>
      <c r="Q2128" s="10"/>
      <c r="R2128" s="10"/>
      <c r="S2128" s="10"/>
      <c r="T2128" s="10"/>
      <c r="BK2128" s="63">
        <v>2212000</v>
      </c>
      <c r="BL2128" s="64">
        <v>3.1337079821056899</v>
      </c>
    </row>
    <row r="2129" spans="1:64" ht="25.5" customHeight="1" thickTop="1" thickBot="1" x14ac:dyDescent="0.25">
      <c r="A2129" s="20" t="str">
        <f t="shared" si="105"/>
        <v>2454MYLESTOM</v>
      </c>
      <c r="B2129" s="37">
        <v>2454</v>
      </c>
      <c r="C2129" s="37" t="s">
        <v>2645</v>
      </c>
      <c r="D2129" s="38" t="s">
        <v>800</v>
      </c>
      <c r="E2129" s="39">
        <v>1032.5579994565442</v>
      </c>
      <c r="F2129" s="39">
        <f t="shared" si="106"/>
        <v>1135.8137994021986</v>
      </c>
      <c r="G2129" s="39">
        <f t="shared" si="107"/>
        <v>1342.3253992935074</v>
      </c>
      <c r="I2129" s="10"/>
      <c r="J2129" s="10"/>
      <c r="K2129" s="10"/>
      <c r="L2129" s="10"/>
      <c r="M2129" s="10"/>
      <c r="N2129" s="10"/>
      <c r="O2129" s="10"/>
      <c r="P2129" s="10"/>
      <c r="Q2129" s="10"/>
      <c r="R2129" s="10"/>
      <c r="S2129" s="10"/>
      <c r="T2129" s="10"/>
      <c r="BK2129" s="51">
        <v>2213000</v>
      </c>
      <c r="BL2129" s="52">
        <v>3.13496721823849</v>
      </c>
    </row>
    <row r="2130" spans="1:64" ht="25.5" customHeight="1" thickTop="1" thickBot="1" x14ac:dyDescent="0.25">
      <c r="A2130" s="20" t="str">
        <f t="shared" si="105"/>
        <v>2454RALEIGH</v>
      </c>
      <c r="B2130" s="20">
        <v>2454</v>
      </c>
      <c r="C2130" s="20" t="s">
        <v>2646</v>
      </c>
      <c r="D2130" s="21" t="s">
        <v>800</v>
      </c>
      <c r="E2130" s="22">
        <v>1032.5579994565442</v>
      </c>
      <c r="F2130" s="22">
        <f t="shared" si="106"/>
        <v>1135.8137994021986</v>
      </c>
      <c r="G2130" s="22">
        <f t="shared" si="107"/>
        <v>1342.3253992935074</v>
      </c>
      <c r="I2130" s="10"/>
      <c r="J2130" s="10"/>
      <c r="K2130" s="10"/>
      <c r="L2130" s="10"/>
      <c r="M2130" s="10"/>
      <c r="N2130" s="10"/>
      <c r="O2130" s="10"/>
      <c r="P2130" s="10"/>
      <c r="Q2130" s="10"/>
      <c r="R2130" s="10"/>
      <c r="S2130" s="10"/>
      <c r="T2130" s="10"/>
      <c r="BK2130" s="63">
        <v>2214000</v>
      </c>
      <c r="BL2130" s="64">
        <v>3.1362264543712901</v>
      </c>
    </row>
    <row r="2131" spans="1:64" ht="25.5" customHeight="1" thickTop="1" thickBot="1" x14ac:dyDescent="0.25">
      <c r="A2131" s="20" t="str">
        <f t="shared" si="105"/>
        <v>2454REPTON</v>
      </c>
      <c r="B2131" s="37">
        <v>2454</v>
      </c>
      <c r="C2131" s="37" t="s">
        <v>2647</v>
      </c>
      <c r="D2131" s="38" t="s">
        <v>800</v>
      </c>
      <c r="E2131" s="39">
        <v>1032.5579994565442</v>
      </c>
      <c r="F2131" s="39">
        <f t="shared" si="106"/>
        <v>1135.8137994021986</v>
      </c>
      <c r="G2131" s="39">
        <f t="shared" si="107"/>
        <v>1342.3253992935074</v>
      </c>
      <c r="I2131" s="10"/>
      <c r="J2131" s="10"/>
      <c r="K2131" s="10"/>
      <c r="L2131" s="10"/>
      <c r="M2131" s="10"/>
      <c r="N2131" s="10"/>
      <c r="O2131" s="10"/>
      <c r="P2131" s="10"/>
      <c r="Q2131" s="10"/>
      <c r="R2131" s="10"/>
      <c r="S2131" s="10"/>
      <c r="T2131" s="10"/>
      <c r="BK2131" s="51">
        <v>2215000</v>
      </c>
      <c r="BL2131" s="52">
        <v>3.1374856905040902</v>
      </c>
    </row>
    <row r="2132" spans="1:64" ht="25.5" customHeight="1" thickTop="1" thickBot="1" x14ac:dyDescent="0.25">
      <c r="A2132" s="20" t="str">
        <f t="shared" si="105"/>
        <v>2454SPICKETTS CREEK</v>
      </c>
      <c r="B2132" s="20">
        <v>2454</v>
      </c>
      <c r="C2132" s="20" t="s">
        <v>2648</v>
      </c>
      <c r="D2132" s="21" t="s">
        <v>800</v>
      </c>
      <c r="E2132" s="22">
        <v>1032.5579994565442</v>
      </c>
      <c r="F2132" s="22">
        <f t="shared" si="106"/>
        <v>1135.8137994021986</v>
      </c>
      <c r="G2132" s="22">
        <f t="shared" si="107"/>
        <v>1342.3253992935074</v>
      </c>
      <c r="I2132" s="10"/>
      <c r="J2132" s="10"/>
      <c r="K2132" s="10"/>
      <c r="L2132" s="10"/>
      <c r="M2132" s="10"/>
      <c r="N2132" s="10"/>
      <c r="O2132" s="10"/>
      <c r="P2132" s="10"/>
      <c r="Q2132" s="10"/>
      <c r="R2132" s="10"/>
      <c r="S2132" s="10"/>
      <c r="T2132" s="10"/>
      <c r="BK2132" s="63">
        <v>2216000</v>
      </c>
      <c r="BL2132" s="64">
        <v>3.1387449266368899</v>
      </c>
    </row>
    <row r="2133" spans="1:64" ht="25.5" customHeight="1" thickTop="1" thickBot="1" x14ac:dyDescent="0.25">
      <c r="A2133" s="20" t="str">
        <f t="shared" si="105"/>
        <v>2454THORA</v>
      </c>
      <c r="B2133" s="37">
        <v>2454</v>
      </c>
      <c r="C2133" s="37" t="s">
        <v>2649</v>
      </c>
      <c r="D2133" s="38" t="s">
        <v>800</v>
      </c>
      <c r="E2133" s="39">
        <v>1032.5579994565442</v>
      </c>
      <c r="F2133" s="39">
        <f t="shared" si="106"/>
        <v>1135.8137994021986</v>
      </c>
      <c r="G2133" s="39">
        <f t="shared" si="107"/>
        <v>1342.3253992935074</v>
      </c>
      <c r="I2133" s="10"/>
      <c r="J2133" s="10"/>
      <c r="K2133" s="10"/>
      <c r="L2133" s="10"/>
      <c r="M2133" s="10"/>
      <c r="N2133" s="10"/>
      <c r="O2133" s="10"/>
      <c r="P2133" s="10"/>
      <c r="Q2133" s="10"/>
      <c r="R2133" s="10"/>
      <c r="S2133" s="10"/>
      <c r="T2133" s="10"/>
      <c r="BK2133" s="51">
        <v>2217000</v>
      </c>
      <c r="BL2133" s="52">
        <v>3.14000416276969</v>
      </c>
    </row>
    <row r="2134" spans="1:64" ht="25.5" customHeight="1" thickTop="1" thickBot="1" x14ac:dyDescent="0.25">
      <c r="A2134" s="20" t="str">
        <f t="shared" si="105"/>
        <v>2454VALERY</v>
      </c>
      <c r="B2134" s="20">
        <v>2454</v>
      </c>
      <c r="C2134" s="20" t="s">
        <v>2650</v>
      </c>
      <c r="D2134" s="21" t="s">
        <v>800</v>
      </c>
      <c r="E2134" s="22">
        <v>1032.5579994565442</v>
      </c>
      <c r="F2134" s="22">
        <f t="shared" si="106"/>
        <v>1135.8137994021986</v>
      </c>
      <c r="G2134" s="22">
        <f t="shared" si="107"/>
        <v>1342.3253992935074</v>
      </c>
      <c r="I2134" s="10"/>
      <c r="J2134" s="10"/>
      <c r="K2134" s="10"/>
      <c r="L2134" s="10"/>
      <c r="M2134" s="10"/>
      <c r="N2134" s="10"/>
      <c r="O2134" s="10"/>
      <c r="P2134" s="10"/>
      <c r="Q2134" s="10"/>
      <c r="R2134" s="10"/>
      <c r="S2134" s="10"/>
      <c r="T2134" s="10"/>
      <c r="BK2134" s="63">
        <v>2218000</v>
      </c>
      <c r="BL2134" s="64">
        <v>3.1412633989024901</v>
      </c>
    </row>
    <row r="2135" spans="1:64" ht="25.5" customHeight="1" thickTop="1" thickBot="1" x14ac:dyDescent="0.25">
      <c r="A2135" s="20" t="str">
        <f t="shared" si="105"/>
        <v>2455URUNGA</v>
      </c>
      <c r="B2135" s="37">
        <v>2455</v>
      </c>
      <c r="C2135" s="37" t="s">
        <v>2651</v>
      </c>
      <c r="D2135" s="38" t="s">
        <v>800</v>
      </c>
      <c r="E2135" s="39">
        <v>1222.473999952744</v>
      </c>
      <c r="F2135" s="39">
        <f t="shared" si="106"/>
        <v>1344.7213999480184</v>
      </c>
      <c r="G2135" s="39">
        <f t="shared" si="107"/>
        <v>1589.2161999385671</v>
      </c>
      <c r="I2135" s="10"/>
      <c r="J2135" s="10"/>
      <c r="K2135" s="10"/>
      <c r="L2135" s="10"/>
      <c r="M2135" s="10"/>
      <c r="N2135" s="10"/>
      <c r="O2135" s="10"/>
      <c r="P2135" s="10"/>
      <c r="Q2135" s="10"/>
      <c r="R2135" s="10"/>
      <c r="S2135" s="10"/>
      <c r="T2135" s="10"/>
      <c r="BK2135" s="51">
        <v>2219000</v>
      </c>
      <c r="BL2135" s="52">
        <v>3.1425226350352902</v>
      </c>
    </row>
    <row r="2136" spans="1:64" ht="25.5" customHeight="1" thickTop="1" thickBot="1" x14ac:dyDescent="0.25">
      <c r="A2136" s="20" t="str">
        <f t="shared" si="105"/>
        <v>2456ARRAWARRA</v>
      </c>
      <c r="B2136" s="20">
        <v>2456</v>
      </c>
      <c r="C2136" s="20" t="s">
        <v>2652</v>
      </c>
      <c r="D2136" s="21" t="s">
        <v>800</v>
      </c>
      <c r="E2136" s="22">
        <v>1133.5720006265601</v>
      </c>
      <c r="F2136" s="22">
        <f t="shared" si="106"/>
        <v>1246.9292006892163</v>
      </c>
      <c r="G2136" s="22">
        <f t="shared" si="107"/>
        <v>1473.6436008145281</v>
      </c>
      <c r="I2136" s="10"/>
      <c r="J2136" s="10"/>
      <c r="K2136" s="10"/>
      <c r="L2136" s="10"/>
      <c r="M2136" s="10"/>
      <c r="N2136" s="10"/>
      <c r="O2136" s="10"/>
      <c r="P2136" s="10"/>
      <c r="Q2136" s="10"/>
      <c r="R2136" s="10"/>
      <c r="S2136" s="10"/>
      <c r="T2136" s="10"/>
      <c r="BK2136" s="63">
        <v>2220000</v>
      </c>
      <c r="BL2136" s="64">
        <v>3.1437818711680898</v>
      </c>
    </row>
    <row r="2137" spans="1:64" ht="25.5" customHeight="1" thickTop="1" thickBot="1" x14ac:dyDescent="0.25">
      <c r="A2137" s="20" t="str">
        <f t="shared" si="105"/>
        <v>2456ARRAWARRA HEADLAND</v>
      </c>
      <c r="B2137" s="37">
        <v>2456</v>
      </c>
      <c r="C2137" s="37" t="s">
        <v>2653</v>
      </c>
      <c r="D2137" s="38" t="s">
        <v>800</v>
      </c>
      <c r="E2137" s="39">
        <v>1133.5720006265601</v>
      </c>
      <c r="F2137" s="39">
        <f t="shared" si="106"/>
        <v>1246.9292006892163</v>
      </c>
      <c r="G2137" s="39">
        <f t="shared" si="107"/>
        <v>1473.6436008145281</v>
      </c>
      <c r="I2137" s="10"/>
      <c r="J2137" s="10"/>
      <c r="K2137" s="10"/>
      <c r="L2137" s="10"/>
      <c r="M2137" s="10"/>
      <c r="N2137" s="10"/>
      <c r="O2137" s="10"/>
      <c r="P2137" s="10"/>
      <c r="Q2137" s="10"/>
      <c r="R2137" s="10"/>
      <c r="S2137" s="10"/>
      <c r="T2137" s="10"/>
      <c r="BK2137" s="51">
        <v>2221000</v>
      </c>
      <c r="BL2137" s="52">
        <v>3.1450411073008899</v>
      </c>
    </row>
    <row r="2138" spans="1:64" ht="25.5" customHeight="1" thickTop="1" thickBot="1" x14ac:dyDescent="0.25">
      <c r="A2138" s="20" t="str">
        <f t="shared" si="105"/>
        <v>2456CORINDI BEACH</v>
      </c>
      <c r="B2138" s="20">
        <v>2456</v>
      </c>
      <c r="C2138" s="20" t="s">
        <v>2654</v>
      </c>
      <c r="D2138" s="21" t="s">
        <v>800</v>
      </c>
      <c r="E2138" s="22">
        <v>1133.5720006265601</v>
      </c>
      <c r="F2138" s="22">
        <f t="shared" si="106"/>
        <v>1246.9292006892163</v>
      </c>
      <c r="G2138" s="22">
        <f t="shared" si="107"/>
        <v>1473.6436008145281</v>
      </c>
      <c r="I2138" s="10"/>
      <c r="J2138" s="10"/>
      <c r="K2138" s="10"/>
      <c r="L2138" s="10"/>
      <c r="M2138" s="10"/>
      <c r="N2138" s="10"/>
      <c r="O2138" s="10"/>
      <c r="P2138" s="10"/>
      <c r="Q2138" s="10"/>
      <c r="R2138" s="10"/>
      <c r="S2138" s="10"/>
      <c r="T2138" s="10"/>
      <c r="BK2138" s="63">
        <v>2222000</v>
      </c>
      <c r="BL2138" s="64">
        <v>3.14630034343369</v>
      </c>
    </row>
    <row r="2139" spans="1:64" ht="25.5" customHeight="1" thickTop="1" thickBot="1" x14ac:dyDescent="0.25">
      <c r="A2139" s="20" t="str">
        <f t="shared" si="105"/>
        <v>2456DIRTY CREEK</v>
      </c>
      <c r="B2139" s="37">
        <v>2456</v>
      </c>
      <c r="C2139" s="37" t="s">
        <v>2655</v>
      </c>
      <c r="D2139" s="38" t="s">
        <v>800</v>
      </c>
      <c r="E2139" s="39">
        <v>1133.5720006265601</v>
      </c>
      <c r="F2139" s="39">
        <f t="shared" si="106"/>
        <v>1246.9292006892163</v>
      </c>
      <c r="G2139" s="39">
        <f t="shared" si="107"/>
        <v>1473.6436008145281</v>
      </c>
      <c r="I2139" s="10"/>
      <c r="J2139" s="10"/>
      <c r="K2139" s="10"/>
      <c r="L2139" s="10"/>
      <c r="M2139" s="10"/>
      <c r="N2139" s="10"/>
      <c r="O2139" s="10"/>
      <c r="P2139" s="10"/>
      <c r="Q2139" s="10"/>
      <c r="R2139" s="10"/>
      <c r="S2139" s="10"/>
      <c r="T2139" s="10"/>
      <c r="BK2139" s="51">
        <v>2223000</v>
      </c>
      <c r="BL2139" s="52">
        <v>3.1475595795664901</v>
      </c>
    </row>
    <row r="2140" spans="1:64" ht="25.5" customHeight="1" thickTop="1" thickBot="1" x14ac:dyDescent="0.25">
      <c r="A2140" s="20" t="str">
        <f t="shared" si="105"/>
        <v>2456EMERALD BEACH</v>
      </c>
      <c r="B2140" s="20">
        <v>2456</v>
      </c>
      <c r="C2140" s="20" t="s">
        <v>2656</v>
      </c>
      <c r="D2140" s="21" t="s">
        <v>800</v>
      </c>
      <c r="E2140" s="22">
        <v>1133.5720006265601</v>
      </c>
      <c r="F2140" s="22">
        <f t="shared" si="106"/>
        <v>1246.9292006892163</v>
      </c>
      <c r="G2140" s="22">
        <f t="shared" si="107"/>
        <v>1473.6436008145281</v>
      </c>
      <c r="I2140" s="10"/>
      <c r="J2140" s="10"/>
      <c r="K2140" s="10"/>
      <c r="L2140" s="10"/>
      <c r="M2140" s="10"/>
      <c r="N2140" s="10"/>
      <c r="O2140" s="10"/>
      <c r="P2140" s="10"/>
      <c r="Q2140" s="10"/>
      <c r="R2140" s="10"/>
      <c r="S2140" s="10"/>
      <c r="T2140" s="10"/>
      <c r="BK2140" s="63">
        <v>2224000</v>
      </c>
      <c r="BL2140" s="64">
        <v>3.1488188156992898</v>
      </c>
    </row>
    <row r="2141" spans="1:64" ht="25.5" customHeight="1" thickTop="1" thickBot="1" x14ac:dyDescent="0.25">
      <c r="A2141" s="20" t="str">
        <f t="shared" si="105"/>
        <v>2456MULLAWAY</v>
      </c>
      <c r="B2141" s="37">
        <v>2456</v>
      </c>
      <c r="C2141" s="37" t="s">
        <v>2657</v>
      </c>
      <c r="D2141" s="38" t="s">
        <v>800</v>
      </c>
      <c r="E2141" s="39">
        <v>1133.5720006265601</v>
      </c>
      <c r="F2141" s="39">
        <f t="shared" si="106"/>
        <v>1246.9292006892163</v>
      </c>
      <c r="G2141" s="39">
        <f t="shared" si="107"/>
        <v>1473.6436008145281</v>
      </c>
      <c r="I2141" s="10"/>
      <c r="J2141" s="10"/>
      <c r="K2141" s="10"/>
      <c r="L2141" s="10"/>
      <c r="M2141" s="10"/>
      <c r="N2141" s="10"/>
      <c r="O2141" s="10"/>
      <c r="P2141" s="10"/>
      <c r="Q2141" s="10"/>
      <c r="R2141" s="10"/>
      <c r="S2141" s="10"/>
      <c r="T2141" s="10"/>
      <c r="BK2141" s="51">
        <v>2225000</v>
      </c>
      <c r="BL2141" s="52">
        <v>3.1500780518320899</v>
      </c>
    </row>
    <row r="2142" spans="1:64" ht="25.5" customHeight="1" thickTop="1" thickBot="1" x14ac:dyDescent="0.25">
      <c r="A2142" s="20" t="str">
        <f t="shared" si="105"/>
        <v>2456RED ROCK</v>
      </c>
      <c r="B2142" s="20">
        <v>2456</v>
      </c>
      <c r="C2142" s="20" t="s">
        <v>2658</v>
      </c>
      <c r="D2142" s="21" t="s">
        <v>800</v>
      </c>
      <c r="E2142" s="22">
        <v>1133.5720006265601</v>
      </c>
      <c r="F2142" s="22">
        <f t="shared" si="106"/>
        <v>1246.9292006892163</v>
      </c>
      <c r="G2142" s="22">
        <f t="shared" si="107"/>
        <v>1473.6436008145281</v>
      </c>
      <c r="I2142" s="10"/>
      <c r="J2142" s="10"/>
      <c r="K2142" s="10"/>
      <c r="L2142" s="10"/>
      <c r="M2142" s="10"/>
      <c r="N2142" s="10"/>
      <c r="O2142" s="10"/>
      <c r="P2142" s="10"/>
      <c r="Q2142" s="10"/>
      <c r="R2142" s="10"/>
      <c r="S2142" s="10"/>
      <c r="T2142" s="10"/>
      <c r="BK2142" s="63">
        <v>2226000</v>
      </c>
      <c r="BL2142" s="64">
        <v>3.15133728796489</v>
      </c>
    </row>
    <row r="2143" spans="1:64" ht="25.5" customHeight="1" thickTop="1" thickBot="1" x14ac:dyDescent="0.25">
      <c r="A2143" s="20" t="str">
        <f t="shared" si="105"/>
        <v>2456SAFETY BEACH</v>
      </c>
      <c r="B2143" s="37">
        <v>2456</v>
      </c>
      <c r="C2143" s="37" t="s">
        <v>2659</v>
      </c>
      <c r="D2143" s="38" t="s">
        <v>800</v>
      </c>
      <c r="E2143" s="39">
        <v>1133.5720006265601</v>
      </c>
      <c r="F2143" s="39">
        <f t="shared" si="106"/>
        <v>1246.9292006892163</v>
      </c>
      <c r="G2143" s="39">
        <f t="shared" si="107"/>
        <v>1473.6436008145281</v>
      </c>
      <c r="I2143" s="10"/>
      <c r="J2143" s="10"/>
      <c r="K2143" s="10"/>
      <c r="L2143" s="10"/>
      <c r="M2143" s="10"/>
      <c r="N2143" s="10"/>
      <c r="O2143" s="10"/>
      <c r="P2143" s="10"/>
      <c r="Q2143" s="10"/>
      <c r="R2143" s="10"/>
      <c r="S2143" s="10"/>
      <c r="T2143" s="10"/>
      <c r="BK2143" s="51">
        <v>2227000</v>
      </c>
      <c r="BL2143" s="52">
        <v>3.1525965240976901</v>
      </c>
    </row>
    <row r="2144" spans="1:64" ht="25.5" customHeight="1" thickTop="1" thickBot="1" x14ac:dyDescent="0.25">
      <c r="A2144" s="20" t="str">
        <f t="shared" si="105"/>
        <v>2456SANDY BEACH</v>
      </c>
      <c r="B2144" s="20">
        <v>2456</v>
      </c>
      <c r="C2144" s="20" t="s">
        <v>2660</v>
      </c>
      <c r="D2144" s="21" t="s">
        <v>800</v>
      </c>
      <c r="E2144" s="22">
        <v>1133.5720006265601</v>
      </c>
      <c r="F2144" s="22">
        <f t="shared" si="106"/>
        <v>1246.9292006892163</v>
      </c>
      <c r="G2144" s="22">
        <f t="shared" si="107"/>
        <v>1473.6436008145281</v>
      </c>
      <c r="I2144" s="10"/>
      <c r="J2144" s="10"/>
      <c r="K2144" s="10"/>
      <c r="L2144" s="10"/>
      <c r="M2144" s="10"/>
      <c r="N2144" s="10"/>
      <c r="O2144" s="10"/>
      <c r="P2144" s="10"/>
      <c r="Q2144" s="10"/>
      <c r="R2144" s="10"/>
      <c r="S2144" s="10"/>
      <c r="T2144" s="10"/>
      <c r="BK2144" s="63">
        <v>2228000</v>
      </c>
      <c r="BL2144" s="64">
        <v>3.1538557602304902</v>
      </c>
    </row>
    <row r="2145" spans="1:64" ht="25.5" customHeight="1" thickTop="1" thickBot="1" x14ac:dyDescent="0.25">
      <c r="A2145" s="20" t="str">
        <f t="shared" si="105"/>
        <v>2456UPPER CORINDI</v>
      </c>
      <c r="B2145" s="37">
        <v>2456</v>
      </c>
      <c r="C2145" s="37" t="s">
        <v>2661</v>
      </c>
      <c r="D2145" s="38" t="s">
        <v>800</v>
      </c>
      <c r="E2145" s="39">
        <v>1133.5720006265601</v>
      </c>
      <c r="F2145" s="39">
        <f t="shared" si="106"/>
        <v>1246.9292006892163</v>
      </c>
      <c r="G2145" s="39">
        <f t="shared" si="107"/>
        <v>1473.6436008145281</v>
      </c>
      <c r="I2145" s="10"/>
      <c r="J2145" s="10"/>
      <c r="K2145" s="10"/>
      <c r="L2145" s="10"/>
      <c r="M2145" s="10"/>
      <c r="N2145" s="10"/>
      <c r="O2145" s="10"/>
      <c r="P2145" s="10"/>
      <c r="Q2145" s="10"/>
      <c r="R2145" s="10"/>
      <c r="S2145" s="10"/>
      <c r="T2145" s="10"/>
      <c r="BK2145" s="51">
        <v>2229000</v>
      </c>
      <c r="BL2145" s="52">
        <v>3.1551149963632898</v>
      </c>
    </row>
    <row r="2146" spans="1:64" ht="25.5" customHeight="1" thickTop="1" thickBot="1" x14ac:dyDescent="0.25">
      <c r="A2146" s="20" t="str">
        <f t="shared" si="105"/>
        <v>2456WOOLGOOLGA</v>
      </c>
      <c r="B2146" s="20">
        <v>2456</v>
      </c>
      <c r="C2146" s="20" t="s">
        <v>2662</v>
      </c>
      <c r="D2146" s="21" t="s">
        <v>800</v>
      </c>
      <c r="E2146" s="22">
        <v>1133.5720006265601</v>
      </c>
      <c r="F2146" s="22">
        <f t="shared" si="106"/>
        <v>1246.9292006892163</v>
      </c>
      <c r="G2146" s="22">
        <f t="shared" si="107"/>
        <v>1473.6436008145281</v>
      </c>
      <c r="I2146" s="10"/>
      <c r="J2146" s="10"/>
      <c r="K2146" s="10"/>
      <c r="L2146" s="10"/>
      <c r="M2146" s="10"/>
      <c r="N2146" s="10"/>
      <c r="O2146" s="10"/>
      <c r="P2146" s="10"/>
      <c r="Q2146" s="10"/>
      <c r="R2146" s="10"/>
      <c r="S2146" s="10"/>
      <c r="T2146" s="10"/>
      <c r="BK2146" s="63">
        <v>2230000</v>
      </c>
      <c r="BL2146" s="64">
        <v>3.1563742324960899</v>
      </c>
    </row>
    <row r="2147" spans="1:64" ht="25.5" customHeight="1" thickTop="1" thickBot="1" x14ac:dyDescent="0.25">
      <c r="A2147" s="20" t="str">
        <f t="shared" si="105"/>
        <v>2460ALUMY CREEK</v>
      </c>
      <c r="B2147" s="37">
        <v>2460</v>
      </c>
      <c r="C2147" s="37" t="s">
        <v>2663</v>
      </c>
      <c r="D2147" s="38" t="s">
        <v>800</v>
      </c>
      <c r="E2147" s="39">
        <v>948.82599976269603</v>
      </c>
      <c r="F2147" s="39">
        <f t="shared" si="106"/>
        <v>1043.7085997389656</v>
      </c>
      <c r="G2147" s="39">
        <f t="shared" si="107"/>
        <v>1233.4737996915048</v>
      </c>
      <c r="I2147" s="10"/>
      <c r="J2147" s="10"/>
      <c r="K2147" s="10"/>
      <c r="L2147" s="10"/>
      <c r="M2147" s="10"/>
      <c r="N2147" s="10"/>
      <c r="O2147" s="10"/>
      <c r="P2147" s="10"/>
      <c r="Q2147" s="10"/>
      <c r="R2147" s="10"/>
      <c r="S2147" s="10"/>
      <c r="T2147" s="10"/>
      <c r="BK2147" s="51">
        <v>2231000</v>
      </c>
      <c r="BL2147" s="52">
        <v>3.15763346862889</v>
      </c>
    </row>
    <row r="2148" spans="1:64" ht="25.5" customHeight="1" thickTop="1" thickBot="1" x14ac:dyDescent="0.25">
      <c r="A2148" s="20" t="str">
        <f t="shared" si="105"/>
        <v>2460BANYABBA</v>
      </c>
      <c r="B2148" s="20">
        <v>2460</v>
      </c>
      <c r="C2148" s="20" t="s">
        <v>2664</v>
      </c>
      <c r="D2148" s="21" t="s">
        <v>800</v>
      </c>
      <c r="E2148" s="22">
        <v>948.82599976269603</v>
      </c>
      <c r="F2148" s="22">
        <f t="shared" si="106"/>
        <v>1043.7085997389656</v>
      </c>
      <c r="G2148" s="22">
        <f t="shared" si="107"/>
        <v>1233.4737996915048</v>
      </c>
      <c r="I2148" s="10"/>
      <c r="J2148" s="10"/>
      <c r="K2148" s="10"/>
      <c r="L2148" s="10"/>
      <c r="M2148" s="10"/>
      <c r="N2148" s="10"/>
      <c r="O2148" s="10"/>
      <c r="P2148" s="10"/>
      <c r="Q2148" s="10"/>
      <c r="R2148" s="10"/>
      <c r="S2148" s="10"/>
      <c r="T2148" s="10"/>
      <c r="BK2148" s="63">
        <v>2232000</v>
      </c>
      <c r="BL2148" s="64">
        <v>3.1588927047616902</v>
      </c>
    </row>
    <row r="2149" spans="1:64" ht="25.5" customHeight="1" thickTop="1" thickBot="1" x14ac:dyDescent="0.25">
      <c r="A2149" s="20" t="str">
        <f t="shared" si="105"/>
        <v>2460BARCOONGERE</v>
      </c>
      <c r="B2149" s="37">
        <v>2460</v>
      </c>
      <c r="C2149" s="37" t="s">
        <v>2665</v>
      </c>
      <c r="D2149" s="38" t="s">
        <v>800</v>
      </c>
      <c r="E2149" s="39">
        <v>948.82599976269603</v>
      </c>
      <c r="F2149" s="39">
        <f t="shared" si="106"/>
        <v>1043.7085997389656</v>
      </c>
      <c r="G2149" s="39">
        <f t="shared" si="107"/>
        <v>1233.4737996915048</v>
      </c>
      <c r="I2149" s="10"/>
      <c r="J2149" s="10"/>
      <c r="K2149" s="10"/>
      <c r="L2149" s="10"/>
      <c r="M2149" s="10"/>
      <c r="N2149" s="10"/>
      <c r="O2149" s="10"/>
      <c r="P2149" s="10"/>
      <c r="Q2149" s="10"/>
      <c r="R2149" s="10"/>
      <c r="S2149" s="10"/>
      <c r="T2149" s="10"/>
      <c r="BK2149" s="51">
        <v>2233000</v>
      </c>
      <c r="BL2149" s="52">
        <v>3.1601519408944898</v>
      </c>
    </row>
    <row r="2150" spans="1:64" ht="25.5" customHeight="1" thickTop="1" thickBot="1" x14ac:dyDescent="0.25">
      <c r="A2150" s="20" t="str">
        <f t="shared" si="105"/>
        <v>2460BARRETTS CREEK</v>
      </c>
      <c r="B2150" s="20">
        <v>2460</v>
      </c>
      <c r="C2150" s="20" t="s">
        <v>2666</v>
      </c>
      <c r="D2150" s="21" t="s">
        <v>800</v>
      </c>
      <c r="E2150" s="22">
        <v>948.82599976269603</v>
      </c>
      <c r="F2150" s="22">
        <f t="shared" si="106"/>
        <v>1043.7085997389656</v>
      </c>
      <c r="G2150" s="22">
        <f t="shared" si="107"/>
        <v>1233.4737996915048</v>
      </c>
      <c r="I2150" s="10"/>
      <c r="J2150" s="10"/>
      <c r="K2150" s="10"/>
      <c r="L2150" s="10"/>
      <c r="M2150" s="10"/>
      <c r="N2150" s="10"/>
      <c r="O2150" s="10"/>
      <c r="P2150" s="10"/>
      <c r="Q2150" s="10"/>
      <c r="R2150" s="10"/>
      <c r="S2150" s="10"/>
      <c r="T2150" s="10"/>
      <c r="BK2150" s="63">
        <v>2234000</v>
      </c>
      <c r="BL2150" s="64">
        <v>3.1614111770272899</v>
      </c>
    </row>
    <row r="2151" spans="1:64" ht="25.5" customHeight="1" thickTop="1" thickBot="1" x14ac:dyDescent="0.25">
      <c r="A2151" s="20" t="str">
        <f t="shared" si="105"/>
        <v>2460BARYULGIL</v>
      </c>
      <c r="B2151" s="37">
        <v>2460</v>
      </c>
      <c r="C2151" s="37" t="s">
        <v>2667</v>
      </c>
      <c r="D2151" s="38" t="s">
        <v>800</v>
      </c>
      <c r="E2151" s="39">
        <v>948.82599976269603</v>
      </c>
      <c r="F2151" s="39">
        <f t="shared" si="106"/>
        <v>1043.7085997389656</v>
      </c>
      <c r="G2151" s="39">
        <f t="shared" si="107"/>
        <v>1233.4737996915048</v>
      </c>
      <c r="I2151" s="10"/>
      <c r="J2151" s="10"/>
      <c r="K2151" s="10"/>
      <c r="L2151" s="10"/>
      <c r="M2151" s="10"/>
      <c r="N2151" s="10"/>
      <c r="O2151" s="10"/>
      <c r="P2151" s="10"/>
      <c r="Q2151" s="10"/>
      <c r="R2151" s="10"/>
      <c r="S2151" s="10"/>
      <c r="T2151" s="10"/>
      <c r="BK2151" s="51">
        <v>2235000</v>
      </c>
      <c r="BL2151" s="52">
        <v>3.16267041316009</v>
      </c>
    </row>
    <row r="2152" spans="1:64" ht="25.5" customHeight="1" thickTop="1" thickBot="1" x14ac:dyDescent="0.25">
      <c r="A2152" s="20" t="str">
        <f t="shared" si="105"/>
        <v>2460BLAXLANDS CREEK</v>
      </c>
      <c r="B2152" s="20">
        <v>2460</v>
      </c>
      <c r="C2152" s="20" t="s">
        <v>2668</v>
      </c>
      <c r="D2152" s="21" t="s">
        <v>800</v>
      </c>
      <c r="E2152" s="22">
        <v>948.82599976269603</v>
      </c>
      <c r="F2152" s="22">
        <f t="shared" si="106"/>
        <v>1043.7085997389656</v>
      </c>
      <c r="G2152" s="22">
        <f t="shared" si="107"/>
        <v>1233.4737996915048</v>
      </c>
      <c r="I2152" s="10"/>
      <c r="J2152" s="10"/>
      <c r="K2152" s="10"/>
      <c r="L2152" s="10"/>
      <c r="M2152" s="10"/>
      <c r="N2152" s="10"/>
      <c r="O2152" s="10"/>
      <c r="P2152" s="10"/>
      <c r="Q2152" s="10"/>
      <c r="R2152" s="10"/>
      <c r="S2152" s="10"/>
      <c r="T2152" s="10"/>
      <c r="BK2152" s="63">
        <v>2236000</v>
      </c>
      <c r="BL2152" s="64">
        <v>3.1639296492928901</v>
      </c>
    </row>
    <row r="2153" spans="1:64" ht="25.5" customHeight="1" thickTop="1" thickBot="1" x14ac:dyDescent="0.25">
      <c r="A2153" s="20" t="str">
        <f t="shared" si="105"/>
        <v>2460BOM BOM</v>
      </c>
      <c r="B2153" s="37">
        <v>2460</v>
      </c>
      <c r="C2153" s="37" t="s">
        <v>2669</v>
      </c>
      <c r="D2153" s="38" t="s">
        <v>800</v>
      </c>
      <c r="E2153" s="39">
        <v>948.82599976269603</v>
      </c>
      <c r="F2153" s="39">
        <f t="shared" si="106"/>
        <v>1043.7085997389656</v>
      </c>
      <c r="G2153" s="39">
        <f t="shared" si="107"/>
        <v>1233.4737996915048</v>
      </c>
      <c r="I2153" s="10"/>
      <c r="J2153" s="10"/>
      <c r="K2153" s="10"/>
      <c r="L2153" s="10"/>
      <c r="M2153" s="10"/>
      <c r="N2153" s="10"/>
      <c r="O2153" s="10"/>
      <c r="P2153" s="10"/>
      <c r="Q2153" s="10"/>
      <c r="R2153" s="10"/>
      <c r="S2153" s="10"/>
      <c r="T2153" s="10"/>
      <c r="BK2153" s="51">
        <v>2237000</v>
      </c>
      <c r="BL2153" s="52">
        <v>3.1651888854256902</v>
      </c>
    </row>
    <row r="2154" spans="1:64" ht="25.5" customHeight="1" thickTop="1" thickBot="1" x14ac:dyDescent="0.25">
      <c r="A2154" s="20" t="str">
        <f t="shared" si="105"/>
        <v>2460BRAUNSTONE</v>
      </c>
      <c r="B2154" s="20">
        <v>2460</v>
      </c>
      <c r="C2154" s="20" t="s">
        <v>2670</v>
      </c>
      <c r="D2154" s="21" t="s">
        <v>800</v>
      </c>
      <c r="E2154" s="22">
        <v>948.82599976269603</v>
      </c>
      <c r="F2154" s="22">
        <f t="shared" si="106"/>
        <v>1043.7085997389656</v>
      </c>
      <c r="G2154" s="22">
        <f t="shared" si="107"/>
        <v>1233.4737996915048</v>
      </c>
      <c r="I2154" s="10"/>
      <c r="J2154" s="10"/>
      <c r="K2154" s="10"/>
      <c r="L2154" s="10"/>
      <c r="M2154" s="10"/>
      <c r="N2154" s="10"/>
      <c r="O2154" s="10"/>
      <c r="P2154" s="10"/>
      <c r="Q2154" s="10"/>
      <c r="R2154" s="10"/>
      <c r="S2154" s="10"/>
      <c r="T2154" s="10"/>
      <c r="BK2154" s="63">
        <v>2238000</v>
      </c>
      <c r="BL2154" s="64">
        <v>3.1664481215584899</v>
      </c>
    </row>
    <row r="2155" spans="1:64" ht="25.5" customHeight="1" thickTop="1" thickBot="1" x14ac:dyDescent="0.25">
      <c r="A2155" s="20" t="str">
        <f t="shared" si="105"/>
        <v>2460BRUSHGROVE</v>
      </c>
      <c r="B2155" s="37">
        <v>2460</v>
      </c>
      <c r="C2155" s="37" t="s">
        <v>2671</v>
      </c>
      <c r="D2155" s="38" t="s">
        <v>800</v>
      </c>
      <c r="E2155" s="39">
        <v>948.82599976269603</v>
      </c>
      <c r="F2155" s="39">
        <f t="shared" si="106"/>
        <v>1043.7085997389656</v>
      </c>
      <c r="G2155" s="39">
        <f t="shared" si="107"/>
        <v>1233.4737996915048</v>
      </c>
      <c r="I2155" s="10"/>
      <c r="J2155" s="10"/>
      <c r="K2155" s="10"/>
      <c r="L2155" s="10"/>
      <c r="M2155" s="10"/>
      <c r="N2155" s="10"/>
      <c r="O2155" s="10"/>
      <c r="P2155" s="10"/>
      <c r="Q2155" s="10"/>
      <c r="R2155" s="10"/>
      <c r="S2155" s="10"/>
      <c r="T2155" s="10"/>
      <c r="BK2155" s="51">
        <v>2239000</v>
      </c>
      <c r="BL2155" s="52">
        <v>3.16770735769129</v>
      </c>
    </row>
    <row r="2156" spans="1:64" ht="25.5" customHeight="1" thickTop="1" thickBot="1" x14ac:dyDescent="0.25">
      <c r="A2156" s="20" t="str">
        <f t="shared" si="105"/>
        <v>2460BUCCARUMBI</v>
      </c>
      <c r="B2156" s="20">
        <v>2460</v>
      </c>
      <c r="C2156" s="20" t="s">
        <v>2672</v>
      </c>
      <c r="D2156" s="21" t="s">
        <v>800</v>
      </c>
      <c r="E2156" s="22">
        <v>948.82599976269603</v>
      </c>
      <c r="F2156" s="22">
        <f t="shared" si="106"/>
        <v>1043.7085997389656</v>
      </c>
      <c r="G2156" s="22">
        <f t="shared" si="107"/>
        <v>1233.4737996915048</v>
      </c>
      <c r="I2156" s="10"/>
      <c r="J2156" s="10"/>
      <c r="K2156" s="10"/>
      <c r="L2156" s="10"/>
      <c r="M2156" s="10"/>
      <c r="N2156" s="10"/>
      <c r="O2156" s="10"/>
      <c r="P2156" s="10"/>
      <c r="Q2156" s="10"/>
      <c r="R2156" s="10"/>
      <c r="S2156" s="10"/>
      <c r="T2156" s="10"/>
      <c r="BK2156" s="63">
        <v>2240000</v>
      </c>
      <c r="BL2156" s="64">
        <v>3.1689665938240901</v>
      </c>
    </row>
    <row r="2157" spans="1:64" ht="25.5" customHeight="1" thickTop="1" thickBot="1" x14ac:dyDescent="0.25">
      <c r="A2157" s="20" t="str">
        <f t="shared" si="105"/>
        <v>2460CALAMIA</v>
      </c>
      <c r="B2157" s="37">
        <v>2460</v>
      </c>
      <c r="C2157" s="37" t="s">
        <v>2673</v>
      </c>
      <c r="D2157" s="38" t="s">
        <v>800</v>
      </c>
      <c r="E2157" s="39">
        <v>948.82599976269603</v>
      </c>
      <c r="F2157" s="39">
        <f t="shared" si="106"/>
        <v>1043.7085997389656</v>
      </c>
      <c r="G2157" s="39">
        <f t="shared" si="107"/>
        <v>1233.4737996915048</v>
      </c>
      <c r="I2157" s="10"/>
      <c r="J2157" s="10"/>
      <c r="K2157" s="10"/>
      <c r="L2157" s="10"/>
      <c r="M2157" s="10"/>
      <c r="N2157" s="10"/>
      <c r="O2157" s="10"/>
      <c r="P2157" s="10"/>
      <c r="Q2157" s="10"/>
      <c r="R2157" s="10"/>
      <c r="S2157" s="10"/>
      <c r="T2157" s="10"/>
      <c r="BK2157" s="51">
        <v>2241000</v>
      </c>
      <c r="BL2157" s="52">
        <v>3.1702258299568902</v>
      </c>
    </row>
    <row r="2158" spans="1:64" ht="25.5" customHeight="1" thickTop="1" thickBot="1" x14ac:dyDescent="0.25">
      <c r="A2158" s="20" t="str">
        <f t="shared" si="105"/>
        <v>2460CANGAI</v>
      </c>
      <c r="B2158" s="20">
        <v>2460</v>
      </c>
      <c r="C2158" s="20" t="s">
        <v>2674</v>
      </c>
      <c r="D2158" s="21" t="s">
        <v>800</v>
      </c>
      <c r="E2158" s="22">
        <v>948.82599976269603</v>
      </c>
      <c r="F2158" s="22">
        <f t="shared" si="106"/>
        <v>1043.7085997389656</v>
      </c>
      <c r="G2158" s="22">
        <f t="shared" si="107"/>
        <v>1233.4737996915048</v>
      </c>
      <c r="I2158" s="10"/>
      <c r="J2158" s="10"/>
      <c r="K2158" s="10"/>
      <c r="L2158" s="10"/>
      <c r="M2158" s="10"/>
      <c r="N2158" s="10"/>
      <c r="O2158" s="10"/>
      <c r="P2158" s="10"/>
      <c r="Q2158" s="10"/>
      <c r="R2158" s="10"/>
      <c r="S2158" s="10"/>
      <c r="T2158" s="10"/>
      <c r="BK2158" s="63">
        <v>2242000</v>
      </c>
      <c r="BL2158" s="64">
        <v>3.1714850660896898</v>
      </c>
    </row>
    <row r="2159" spans="1:64" ht="25.5" customHeight="1" thickTop="1" thickBot="1" x14ac:dyDescent="0.25">
      <c r="A2159" s="20" t="str">
        <f t="shared" si="105"/>
        <v>2460CARNHAM</v>
      </c>
      <c r="B2159" s="37">
        <v>2460</v>
      </c>
      <c r="C2159" s="37" t="s">
        <v>2675</v>
      </c>
      <c r="D2159" s="38" t="s">
        <v>800</v>
      </c>
      <c r="E2159" s="39">
        <v>948.82599976269603</v>
      </c>
      <c r="F2159" s="39">
        <f t="shared" si="106"/>
        <v>1043.7085997389656</v>
      </c>
      <c r="G2159" s="39">
        <f t="shared" si="107"/>
        <v>1233.4737996915048</v>
      </c>
      <c r="I2159" s="10"/>
      <c r="J2159" s="10"/>
      <c r="K2159" s="10"/>
      <c r="L2159" s="10"/>
      <c r="M2159" s="10"/>
      <c r="N2159" s="10"/>
      <c r="O2159" s="10"/>
      <c r="P2159" s="10"/>
      <c r="Q2159" s="10"/>
      <c r="R2159" s="10"/>
      <c r="S2159" s="10"/>
      <c r="T2159" s="10"/>
      <c r="BK2159" s="51">
        <v>2243000</v>
      </c>
      <c r="BL2159" s="52">
        <v>3.1727443022224899</v>
      </c>
    </row>
    <row r="2160" spans="1:64" ht="25.5" customHeight="1" thickTop="1" thickBot="1" x14ac:dyDescent="0.25">
      <c r="A2160" s="20" t="str">
        <f t="shared" si="105"/>
        <v>2460CARRS CREEK</v>
      </c>
      <c r="B2160" s="20">
        <v>2460</v>
      </c>
      <c r="C2160" s="20" t="s">
        <v>2676</v>
      </c>
      <c r="D2160" s="21" t="s">
        <v>800</v>
      </c>
      <c r="E2160" s="22">
        <v>948.82599976269603</v>
      </c>
      <c r="F2160" s="22">
        <f t="shared" si="106"/>
        <v>1043.7085997389656</v>
      </c>
      <c r="G2160" s="22">
        <f t="shared" si="107"/>
        <v>1233.4737996915048</v>
      </c>
      <c r="I2160" s="10"/>
      <c r="J2160" s="10"/>
      <c r="K2160" s="10"/>
      <c r="L2160" s="10"/>
      <c r="M2160" s="10"/>
      <c r="N2160" s="10"/>
      <c r="O2160" s="10"/>
      <c r="P2160" s="10"/>
      <c r="Q2160" s="10"/>
      <c r="R2160" s="10"/>
      <c r="S2160" s="10"/>
      <c r="T2160" s="10"/>
      <c r="BK2160" s="63">
        <v>2244000</v>
      </c>
      <c r="BL2160" s="64">
        <v>3.17400353835529</v>
      </c>
    </row>
    <row r="2161" spans="1:64" ht="25.5" customHeight="1" thickTop="1" thickBot="1" x14ac:dyDescent="0.25">
      <c r="A2161" s="20" t="str">
        <f t="shared" si="105"/>
        <v>2460CARRS ISLAND</v>
      </c>
      <c r="B2161" s="37">
        <v>2460</v>
      </c>
      <c r="C2161" s="37" t="s">
        <v>2677</v>
      </c>
      <c r="D2161" s="38" t="s">
        <v>800</v>
      </c>
      <c r="E2161" s="39">
        <v>948.82599976269603</v>
      </c>
      <c r="F2161" s="39">
        <f t="shared" si="106"/>
        <v>1043.7085997389656</v>
      </c>
      <c r="G2161" s="39">
        <f t="shared" si="107"/>
        <v>1233.4737996915048</v>
      </c>
      <c r="I2161" s="10"/>
      <c r="J2161" s="10"/>
      <c r="K2161" s="10"/>
      <c r="L2161" s="10"/>
      <c r="M2161" s="10"/>
      <c r="N2161" s="10"/>
      <c r="O2161" s="10"/>
      <c r="P2161" s="10"/>
      <c r="Q2161" s="10"/>
      <c r="R2161" s="10"/>
      <c r="S2161" s="10"/>
      <c r="T2161" s="10"/>
      <c r="BK2161" s="51">
        <v>2245000</v>
      </c>
      <c r="BL2161" s="52">
        <v>3.1752627744880999</v>
      </c>
    </row>
    <row r="2162" spans="1:64" ht="25.5" customHeight="1" thickTop="1" thickBot="1" x14ac:dyDescent="0.25">
      <c r="A2162" s="20" t="str">
        <f t="shared" si="105"/>
        <v>2460CARRS PENINSULA</v>
      </c>
      <c r="B2162" s="20">
        <v>2460</v>
      </c>
      <c r="C2162" s="20" t="s">
        <v>2678</v>
      </c>
      <c r="D2162" s="21" t="s">
        <v>800</v>
      </c>
      <c r="E2162" s="22">
        <v>948.82599976269603</v>
      </c>
      <c r="F2162" s="22">
        <f t="shared" si="106"/>
        <v>1043.7085997389656</v>
      </c>
      <c r="G2162" s="22">
        <f t="shared" si="107"/>
        <v>1233.4737996915048</v>
      </c>
      <c r="I2162" s="10"/>
      <c r="J2162" s="10"/>
      <c r="K2162" s="10"/>
      <c r="L2162" s="10"/>
      <c r="M2162" s="10"/>
      <c r="N2162" s="10"/>
      <c r="O2162" s="10"/>
      <c r="P2162" s="10"/>
      <c r="Q2162" s="10"/>
      <c r="R2162" s="10"/>
      <c r="S2162" s="10"/>
      <c r="T2162" s="10"/>
      <c r="BK2162" s="63">
        <v>2246000</v>
      </c>
      <c r="BL2162" s="64">
        <v>3.1765220106209</v>
      </c>
    </row>
    <row r="2163" spans="1:64" ht="25.5" customHeight="1" thickTop="1" thickBot="1" x14ac:dyDescent="0.25">
      <c r="A2163" s="20" t="str">
        <f t="shared" si="105"/>
        <v>2460CHAMBIGNE</v>
      </c>
      <c r="B2163" s="37">
        <v>2460</v>
      </c>
      <c r="C2163" s="37" t="s">
        <v>2679</v>
      </c>
      <c r="D2163" s="38" t="s">
        <v>800</v>
      </c>
      <c r="E2163" s="39">
        <v>948.82599976269603</v>
      </c>
      <c r="F2163" s="39">
        <f t="shared" si="106"/>
        <v>1043.7085997389656</v>
      </c>
      <c r="G2163" s="39">
        <f t="shared" si="107"/>
        <v>1233.4737996915048</v>
      </c>
      <c r="I2163" s="10"/>
      <c r="J2163" s="10"/>
      <c r="K2163" s="10"/>
      <c r="L2163" s="10"/>
      <c r="M2163" s="10"/>
      <c r="N2163" s="10"/>
      <c r="O2163" s="10"/>
      <c r="P2163" s="10"/>
      <c r="Q2163" s="10"/>
      <c r="R2163" s="10"/>
      <c r="S2163" s="10"/>
      <c r="T2163" s="10"/>
      <c r="BK2163" s="51">
        <v>2247000</v>
      </c>
      <c r="BL2163" s="52">
        <v>3.1777812467537001</v>
      </c>
    </row>
    <row r="2164" spans="1:64" ht="25.5" customHeight="1" thickTop="1" thickBot="1" x14ac:dyDescent="0.25">
      <c r="A2164" s="20" t="str">
        <f t="shared" si="105"/>
        <v>2460CLARENZA</v>
      </c>
      <c r="B2164" s="20">
        <v>2460</v>
      </c>
      <c r="C2164" s="20" t="s">
        <v>2680</v>
      </c>
      <c r="D2164" s="21" t="s">
        <v>800</v>
      </c>
      <c r="E2164" s="22">
        <v>948.82599976269603</v>
      </c>
      <c r="F2164" s="22">
        <f t="shared" si="106"/>
        <v>1043.7085997389656</v>
      </c>
      <c r="G2164" s="22">
        <f t="shared" si="107"/>
        <v>1233.4737996915048</v>
      </c>
      <c r="I2164" s="10"/>
      <c r="J2164" s="10"/>
      <c r="K2164" s="10"/>
      <c r="L2164" s="10"/>
      <c r="M2164" s="10"/>
      <c r="N2164" s="10"/>
      <c r="O2164" s="10"/>
      <c r="P2164" s="10"/>
      <c r="Q2164" s="10"/>
      <c r="R2164" s="10"/>
      <c r="S2164" s="10"/>
      <c r="T2164" s="10"/>
      <c r="BK2164" s="63">
        <v>2248000</v>
      </c>
      <c r="BL2164" s="64">
        <v>3.17904048288649</v>
      </c>
    </row>
    <row r="2165" spans="1:64" ht="25.5" customHeight="1" thickTop="1" thickBot="1" x14ac:dyDescent="0.25">
      <c r="A2165" s="20" t="str">
        <f t="shared" si="105"/>
        <v>2460CLIFDEN</v>
      </c>
      <c r="B2165" s="37">
        <v>2460</v>
      </c>
      <c r="C2165" s="37" t="s">
        <v>2681</v>
      </c>
      <c r="D2165" s="38" t="s">
        <v>800</v>
      </c>
      <c r="E2165" s="39">
        <v>948.82599976269603</v>
      </c>
      <c r="F2165" s="39">
        <f t="shared" si="106"/>
        <v>1043.7085997389656</v>
      </c>
      <c r="G2165" s="39">
        <f t="shared" si="107"/>
        <v>1233.4737996915048</v>
      </c>
      <c r="I2165" s="10"/>
      <c r="J2165" s="10"/>
      <c r="K2165" s="10"/>
      <c r="L2165" s="10"/>
      <c r="M2165" s="10"/>
      <c r="N2165" s="10"/>
      <c r="O2165" s="10"/>
      <c r="P2165" s="10"/>
      <c r="Q2165" s="10"/>
      <c r="R2165" s="10"/>
      <c r="S2165" s="10"/>
      <c r="T2165" s="10"/>
      <c r="BK2165" s="51">
        <v>2249000</v>
      </c>
      <c r="BL2165" s="52">
        <v>3.1802997190192901</v>
      </c>
    </row>
    <row r="2166" spans="1:64" ht="25.5" customHeight="1" thickTop="1" thickBot="1" x14ac:dyDescent="0.25">
      <c r="A2166" s="20" t="str">
        <f t="shared" si="105"/>
        <v>2460COALDALE</v>
      </c>
      <c r="B2166" s="20">
        <v>2460</v>
      </c>
      <c r="C2166" s="20" t="s">
        <v>2682</v>
      </c>
      <c r="D2166" s="21" t="s">
        <v>800</v>
      </c>
      <c r="E2166" s="22">
        <v>948.82599976269603</v>
      </c>
      <c r="F2166" s="22">
        <f t="shared" si="106"/>
        <v>1043.7085997389656</v>
      </c>
      <c r="G2166" s="22">
        <f t="shared" si="107"/>
        <v>1233.4737996915048</v>
      </c>
      <c r="I2166" s="10"/>
      <c r="J2166" s="10"/>
      <c r="K2166" s="10"/>
      <c r="L2166" s="10"/>
      <c r="M2166" s="10"/>
      <c r="N2166" s="10"/>
      <c r="O2166" s="10"/>
      <c r="P2166" s="10"/>
      <c r="Q2166" s="10"/>
      <c r="R2166" s="10"/>
      <c r="S2166" s="10"/>
      <c r="T2166" s="10"/>
      <c r="BK2166" s="63">
        <v>2250000</v>
      </c>
      <c r="BL2166" s="64">
        <v>3.1815589551521</v>
      </c>
    </row>
    <row r="2167" spans="1:64" ht="25.5" customHeight="1" thickTop="1" thickBot="1" x14ac:dyDescent="0.25">
      <c r="A2167" s="20" t="str">
        <f t="shared" si="105"/>
        <v>2460COLLUM COLLUM</v>
      </c>
      <c r="B2167" s="37">
        <v>2460</v>
      </c>
      <c r="C2167" s="37" t="s">
        <v>2683</v>
      </c>
      <c r="D2167" s="38" t="s">
        <v>800</v>
      </c>
      <c r="E2167" s="39">
        <v>948.82599976269603</v>
      </c>
      <c r="F2167" s="39">
        <f t="shared" si="106"/>
        <v>1043.7085997389656</v>
      </c>
      <c r="G2167" s="39">
        <f t="shared" si="107"/>
        <v>1233.4737996915048</v>
      </c>
      <c r="I2167" s="10"/>
      <c r="J2167" s="10"/>
      <c r="K2167" s="10"/>
      <c r="L2167" s="10"/>
      <c r="M2167" s="10"/>
      <c r="N2167" s="10"/>
      <c r="O2167" s="10"/>
      <c r="P2167" s="10"/>
      <c r="Q2167" s="10"/>
      <c r="R2167" s="10"/>
      <c r="S2167" s="10"/>
      <c r="T2167" s="10"/>
      <c r="BK2167" s="51">
        <v>2251000</v>
      </c>
      <c r="BL2167" s="52">
        <v>3.1828181912849001</v>
      </c>
    </row>
    <row r="2168" spans="1:64" ht="25.5" customHeight="1" thickTop="1" thickBot="1" x14ac:dyDescent="0.25">
      <c r="A2168" s="20" t="str">
        <f t="shared" si="105"/>
        <v>2460COOMBADJHA</v>
      </c>
      <c r="B2168" s="20">
        <v>2460</v>
      </c>
      <c r="C2168" s="20" t="s">
        <v>2684</v>
      </c>
      <c r="D2168" s="21" t="s">
        <v>800</v>
      </c>
      <c r="E2168" s="22">
        <v>948.82599976269603</v>
      </c>
      <c r="F2168" s="22">
        <f t="shared" si="106"/>
        <v>1043.7085997389656</v>
      </c>
      <c r="G2168" s="22">
        <f t="shared" si="107"/>
        <v>1233.4737996915048</v>
      </c>
      <c r="I2168" s="10"/>
      <c r="J2168" s="10"/>
      <c r="K2168" s="10"/>
      <c r="L2168" s="10"/>
      <c r="M2168" s="10"/>
      <c r="N2168" s="10"/>
      <c r="O2168" s="10"/>
      <c r="P2168" s="10"/>
      <c r="Q2168" s="10"/>
      <c r="R2168" s="10"/>
      <c r="S2168" s="10"/>
      <c r="T2168" s="10"/>
      <c r="BK2168" s="63">
        <v>2252000</v>
      </c>
      <c r="BL2168" s="64">
        <v>3.1840774274177002</v>
      </c>
    </row>
    <row r="2169" spans="1:64" ht="25.5" customHeight="1" thickTop="1" thickBot="1" x14ac:dyDescent="0.25">
      <c r="A2169" s="20" t="str">
        <f t="shared" si="105"/>
        <v>2460COPMANHURST</v>
      </c>
      <c r="B2169" s="37">
        <v>2460</v>
      </c>
      <c r="C2169" s="37" t="s">
        <v>2685</v>
      </c>
      <c r="D2169" s="38" t="s">
        <v>800</v>
      </c>
      <c r="E2169" s="39">
        <v>948.82599976269603</v>
      </c>
      <c r="F2169" s="39">
        <f t="shared" si="106"/>
        <v>1043.7085997389656</v>
      </c>
      <c r="G2169" s="39">
        <f t="shared" si="107"/>
        <v>1233.4737996915048</v>
      </c>
      <c r="I2169" s="10"/>
      <c r="J2169" s="10"/>
      <c r="K2169" s="10"/>
      <c r="L2169" s="10"/>
      <c r="M2169" s="10"/>
      <c r="N2169" s="10"/>
      <c r="O2169" s="10"/>
      <c r="P2169" s="10"/>
      <c r="Q2169" s="10"/>
      <c r="R2169" s="10"/>
      <c r="S2169" s="10"/>
      <c r="T2169" s="10"/>
      <c r="BK2169" s="51">
        <v>2253000</v>
      </c>
      <c r="BL2169" s="52">
        <v>3.1853366635504901</v>
      </c>
    </row>
    <row r="2170" spans="1:64" ht="25.5" customHeight="1" thickTop="1" thickBot="1" x14ac:dyDescent="0.25">
      <c r="A2170" s="20" t="str">
        <f t="shared" si="105"/>
        <v>2460COUTTS CROSSING</v>
      </c>
      <c r="B2170" s="20">
        <v>2460</v>
      </c>
      <c r="C2170" s="20" t="s">
        <v>2686</v>
      </c>
      <c r="D2170" s="21" t="s">
        <v>800</v>
      </c>
      <c r="E2170" s="22">
        <v>948.82599976269603</v>
      </c>
      <c r="F2170" s="22">
        <f t="shared" si="106"/>
        <v>1043.7085997389656</v>
      </c>
      <c r="G2170" s="22">
        <f t="shared" si="107"/>
        <v>1233.4737996915048</v>
      </c>
      <c r="I2170" s="10"/>
      <c r="J2170" s="10"/>
      <c r="K2170" s="10"/>
      <c r="L2170" s="10"/>
      <c r="M2170" s="10"/>
      <c r="N2170" s="10"/>
      <c r="O2170" s="10"/>
      <c r="P2170" s="10"/>
      <c r="Q2170" s="10"/>
      <c r="R2170" s="10"/>
      <c r="S2170" s="10"/>
      <c r="T2170" s="10"/>
      <c r="BK2170" s="63">
        <v>2254000</v>
      </c>
      <c r="BL2170" s="64">
        <v>3.1865958996832999</v>
      </c>
    </row>
    <row r="2171" spans="1:64" ht="25.5" customHeight="1" thickTop="1" thickBot="1" x14ac:dyDescent="0.25">
      <c r="A2171" s="20" t="str">
        <f t="shared" si="105"/>
        <v>2460COWPER</v>
      </c>
      <c r="B2171" s="37">
        <v>2460</v>
      </c>
      <c r="C2171" s="37" t="s">
        <v>2687</v>
      </c>
      <c r="D2171" s="38" t="s">
        <v>800</v>
      </c>
      <c r="E2171" s="39">
        <v>948.82599976269603</v>
      </c>
      <c r="F2171" s="39">
        <f t="shared" si="106"/>
        <v>1043.7085997389656</v>
      </c>
      <c r="G2171" s="39">
        <f t="shared" si="107"/>
        <v>1233.4737996915048</v>
      </c>
      <c r="I2171" s="10"/>
      <c r="J2171" s="10"/>
      <c r="K2171" s="10"/>
      <c r="L2171" s="10"/>
      <c r="M2171" s="10"/>
      <c r="N2171" s="10"/>
      <c r="O2171" s="10"/>
      <c r="P2171" s="10"/>
      <c r="Q2171" s="10"/>
      <c r="R2171" s="10"/>
      <c r="S2171" s="10"/>
      <c r="T2171" s="10"/>
      <c r="BK2171" s="51">
        <v>2255000</v>
      </c>
      <c r="BL2171" s="52">
        <v>3.1878551358161</v>
      </c>
    </row>
    <row r="2172" spans="1:64" ht="25.5" customHeight="1" thickTop="1" thickBot="1" x14ac:dyDescent="0.25">
      <c r="A2172" s="20" t="str">
        <f t="shared" si="105"/>
        <v>2460DALMORTON</v>
      </c>
      <c r="B2172" s="20">
        <v>2460</v>
      </c>
      <c r="C2172" s="20" t="s">
        <v>2688</v>
      </c>
      <c r="D2172" s="21" t="s">
        <v>800</v>
      </c>
      <c r="E2172" s="22">
        <v>948.82599976269603</v>
      </c>
      <c r="F2172" s="22">
        <f t="shared" si="106"/>
        <v>1043.7085997389656</v>
      </c>
      <c r="G2172" s="22">
        <f t="shared" si="107"/>
        <v>1233.4737996915048</v>
      </c>
      <c r="I2172" s="10"/>
      <c r="J2172" s="10"/>
      <c r="K2172" s="10"/>
      <c r="L2172" s="10"/>
      <c r="M2172" s="10"/>
      <c r="N2172" s="10"/>
      <c r="O2172" s="10"/>
      <c r="P2172" s="10"/>
      <c r="Q2172" s="10"/>
      <c r="R2172" s="10"/>
      <c r="S2172" s="10"/>
      <c r="T2172" s="10"/>
      <c r="BK2172" s="63">
        <v>2256000</v>
      </c>
      <c r="BL2172" s="64">
        <v>3.1891143719489001</v>
      </c>
    </row>
    <row r="2173" spans="1:64" ht="25.5" customHeight="1" thickTop="1" thickBot="1" x14ac:dyDescent="0.25">
      <c r="A2173" s="20" t="str">
        <f t="shared" si="105"/>
        <v>2460DEEP CREEK</v>
      </c>
      <c r="B2173" s="37">
        <v>2460</v>
      </c>
      <c r="C2173" s="37" t="s">
        <v>2454</v>
      </c>
      <c r="D2173" s="38" t="s">
        <v>800</v>
      </c>
      <c r="E2173" s="39">
        <v>948.82599976269603</v>
      </c>
      <c r="F2173" s="39">
        <f t="shared" si="106"/>
        <v>1043.7085997389656</v>
      </c>
      <c r="G2173" s="39">
        <f t="shared" si="107"/>
        <v>1233.4737996915048</v>
      </c>
      <c r="I2173" s="10"/>
      <c r="J2173" s="10"/>
      <c r="K2173" s="10"/>
      <c r="L2173" s="10"/>
      <c r="M2173" s="10"/>
      <c r="N2173" s="10"/>
      <c r="O2173" s="10"/>
      <c r="P2173" s="10"/>
      <c r="Q2173" s="10"/>
      <c r="R2173" s="10"/>
      <c r="S2173" s="10"/>
      <c r="T2173" s="10"/>
      <c r="BK2173" s="51">
        <v>2257000</v>
      </c>
      <c r="BL2173" s="52">
        <v>3.1903736080816998</v>
      </c>
    </row>
    <row r="2174" spans="1:64" ht="25.5" customHeight="1" thickTop="1" thickBot="1" x14ac:dyDescent="0.25">
      <c r="A2174" s="20" t="str">
        <f t="shared" si="105"/>
        <v>2460DILKOON</v>
      </c>
      <c r="B2174" s="20">
        <v>2460</v>
      </c>
      <c r="C2174" s="20" t="s">
        <v>2689</v>
      </c>
      <c r="D2174" s="21" t="s">
        <v>800</v>
      </c>
      <c r="E2174" s="22">
        <v>948.82599976269603</v>
      </c>
      <c r="F2174" s="22">
        <f t="shared" si="106"/>
        <v>1043.7085997389656</v>
      </c>
      <c r="G2174" s="22">
        <f t="shared" si="107"/>
        <v>1233.4737996915048</v>
      </c>
      <c r="I2174" s="10"/>
      <c r="J2174" s="10"/>
      <c r="K2174" s="10"/>
      <c r="L2174" s="10"/>
      <c r="M2174" s="10"/>
      <c r="N2174" s="10"/>
      <c r="O2174" s="10"/>
      <c r="P2174" s="10"/>
      <c r="Q2174" s="10"/>
      <c r="R2174" s="10"/>
      <c r="S2174" s="10"/>
      <c r="T2174" s="10"/>
      <c r="BK2174" s="63">
        <v>2258000</v>
      </c>
      <c r="BL2174" s="64">
        <v>3.1916328442144999</v>
      </c>
    </row>
    <row r="2175" spans="1:64" ht="25.5" customHeight="1" thickTop="1" thickBot="1" x14ac:dyDescent="0.25">
      <c r="A2175" s="20" t="str">
        <f t="shared" si="105"/>
        <v>2460DUMBUDGERY</v>
      </c>
      <c r="B2175" s="37">
        <v>2460</v>
      </c>
      <c r="C2175" s="37" t="s">
        <v>2690</v>
      </c>
      <c r="D2175" s="38" t="s">
        <v>800</v>
      </c>
      <c r="E2175" s="39">
        <v>948.82599976269603</v>
      </c>
      <c r="F2175" s="39">
        <f t="shared" si="106"/>
        <v>1043.7085997389656</v>
      </c>
      <c r="G2175" s="39">
        <f t="shared" si="107"/>
        <v>1233.4737996915048</v>
      </c>
      <c r="I2175" s="10"/>
      <c r="J2175" s="10"/>
      <c r="K2175" s="10"/>
      <c r="L2175" s="10"/>
      <c r="M2175" s="10"/>
      <c r="N2175" s="10"/>
      <c r="O2175" s="10"/>
      <c r="P2175" s="10"/>
      <c r="Q2175" s="10"/>
      <c r="R2175" s="10"/>
      <c r="S2175" s="10"/>
      <c r="T2175" s="10"/>
      <c r="BK2175" s="51">
        <v>2259000</v>
      </c>
      <c r="BL2175" s="52">
        <v>3.1928920803473</v>
      </c>
    </row>
    <row r="2176" spans="1:64" ht="25.5" customHeight="1" thickTop="1" thickBot="1" x14ac:dyDescent="0.25">
      <c r="A2176" s="20" t="str">
        <f t="shared" si="105"/>
        <v>2460EATONSVILLE</v>
      </c>
      <c r="B2176" s="20">
        <v>2460</v>
      </c>
      <c r="C2176" s="20" t="s">
        <v>2691</v>
      </c>
      <c r="D2176" s="21" t="s">
        <v>800</v>
      </c>
      <c r="E2176" s="22">
        <v>948.82599976269603</v>
      </c>
      <c r="F2176" s="22">
        <f t="shared" si="106"/>
        <v>1043.7085997389656</v>
      </c>
      <c r="G2176" s="22">
        <f t="shared" si="107"/>
        <v>1233.4737996915048</v>
      </c>
      <c r="I2176" s="10"/>
      <c r="J2176" s="10"/>
      <c r="K2176" s="10"/>
      <c r="L2176" s="10"/>
      <c r="M2176" s="10"/>
      <c r="N2176" s="10"/>
      <c r="O2176" s="10"/>
      <c r="P2176" s="10"/>
      <c r="Q2176" s="10"/>
      <c r="R2176" s="10"/>
      <c r="S2176" s="10"/>
      <c r="T2176" s="10"/>
      <c r="BK2176" s="63">
        <v>2260000</v>
      </c>
      <c r="BL2176" s="64">
        <v>3.1941513164801001</v>
      </c>
    </row>
    <row r="2177" spans="1:64" ht="25.5" customHeight="1" thickTop="1" thickBot="1" x14ac:dyDescent="0.25">
      <c r="A2177" s="20" t="str">
        <f t="shared" si="105"/>
        <v>2460EIGHTEEN MILE</v>
      </c>
      <c r="B2177" s="37">
        <v>2460</v>
      </c>
      <c r="C2177" s="37" t="s">
        <v>2692</v>
      </c>
      <c r="D2177" s="38" t="s">
        <v>800</v>
      </c>
      <c r="E2177" s="39">
        <v>948.82599976269603</v>
      </c>
      <c r="F2177" s="39">
        <f t="shared" si="106"/>
        <v>1043.7085997389656</v>
      </c>
      <c r="G2177" s="39">
        <f t="shared" si="107"/>
        <v>1233.4737996915048</v>
      </c>
      <c r="I2177" s="10"/>
      <c r="J2177" s="10"/>
      <c r="K2177" s="10"/>
      <c r="L2177" s="10"/>
      <c r="M2177" s="10"/>
      <c r="N2177" s="10"/>
      <c r="O2177" s="10"/>
      <c r="P2177" s="10"/>
      <c r="Q2177" s="10"/>
      <c r="R2177" s="10"/>
      <c r="S2177" s="10"/>
      <c r="T2177" s="10"/>
      <c r="BK2177" s="51">
        <v>2261000</v>
      </c>
      <c r="BL2177" s="52">
        <v>3.1954105526129002</v>
      </c>
    </row>
    <row r="2178" spans="1:64" ht="25.5" customHeight="1" thickTop="1" thickBot="1" x14ac:dyDescent="0.25">
      <c r="A2178" s="20" t="str">
        <f t="shared" si="105"/>
        <v>2460ELLAND</v>
      </c>
      <c r="B2178" s="20">
        <v>2460</v>
      </c>
      <c r="C2178" s="20" t="s">
        <v>2693</v>
      </c>
      <c r="D2178" s="21" t="s">
        <v>800</v>
      </c>
      <c r="E2178" s="22">
        <v>948.82599976269603</v>
      </c>
      <c r="F2178" s="22">
        <f t="shared" si="106"/>
        <v>1043.7085997389656</v>
      </c>
      <c r="G2178" s="22">
        <f t="shared" si="107"/>
        <v>1233.4737996915048</v>
      </c>
      <c r="I2178" s="10"/>
      <c r="J2178" s="10"/>
      <c r="K2178" s="10"/>
      <c r="L2178" s="10"/>
      <c r="M2178" s="10"/>
      <c r="N2178" s="10"/>
      <c r="O2178" s="10"/>
      <c r="P2178" s="10"/>
      <c r="Q2178" s="10"/>
      <c r="R2178" s="10"/>
      <c r="S2178" s="10"/>
      <c r="T2178" s="10"/>
      <c r="BK2178" s="63">
        <v>2262000</v>
      </c>
      <c r="BL2178" s="64">
        <v>3.1966697887456998</v>
      </c>
    </row>
    <row r="2179" spans="1:64" ht="25.5" customHeight="1" thickTop="1" thickBot="1" x14ac:dyDescent="0.25">
      <c r="A2179" s="20" t="str">
        <f t="shared" si="105"/>
        <v>2460FINE FLOWER</v>
      </c>
      <c r="B2179" s="37">
        <v>2460</v>
      </c>
      <c r="C2179" s="37" t="s">
        <v>2694</v>
      </c>
      <c r="D2179" s="38" t="s">
        <v>800</v>
      </c>
      <c r="E2179" s="39">
        <v>948.82599976269603</v>
      </c>
      <c r="F2179" s="39">
        <f t="shared" si="106"/>
        <v>1043.7085997389656</v>
      </c>
      <c r="G2179" s="39">
        <f t="shared" si="107"/>
        <v>1233.4737996915048</v>
      </c>
      <c r="I2179" s="10"/>
      <c r="J2179" s="10"/>
      <c r="K2179" s="10"/>
      <c r="L2179" s="10"/>
      <c r="M2179" s="10"/>
      <c r="N2179" s="10"/>
      <c r="O2179" s="10"/>
      <c r="P2179" s="10"/>
      <c r="Q2179" s="10"/>
      <c r="R2179" s="10"/>
      <c r="S2179" s="10"/>
      <c r="T2179" s="10"/>
      <c r="BK2179" s="51">
        <v>2263000</v>
      </c>
      <c r="BL2179" s="52">
        <v>3.1979290248784999</v>
      </c>
    </row>
    <row r="2180" spans="1:64" ht="25.5" customHeight="1" thickTop="1" thickBot="1" x14ac:dyDescent="0.25">
      <c r="A2180" s="20" t="str">
        <f t="shared" si="105"/>
        <v>2460FORTIS CREEK</v>
      </c>
      <c r="B2180" s="20">
        <v>2460</v>
      </c>
      <c r="C2180" s="20" t="s">
        <v>2695</v>
      </c>
      <c r="D2180" s="21" t="s">
        <v>800</v>
      </c>
      <c r="E2180" s="22">
        <v>948.82599976269603</v>
      </c>
      <c r="F2180" s="22">
        <f t="shared" si="106"/>
        <v>1043.7085997389656</v>
      </c>
      <c r="G2180" s="22">
        <f t="shared" si="107"/>
        <v>1233.4737996915048</v>
      </c>
      <c r="I2180" s="10"/>
      <c r="J2180" s="10"/>
      <c r="K2180" s="10"/>
      <c r="L2180" s="10"/>
      <c r="M2180" s="10"/>
      <c r="N2180" s="10"/>
      <c r="O2180" s="10"/>
      <c r="P2180" s="10"/>
      <c r="Q2180" s="10"/>
      <c r="R2180" s="10"/>
      <c r="S2180" s="10"/>
      <c r="T2180" s="10"/>
      <c r="BK2180" s="63">
        <v>2264000</v>
      </c>
      <c r="BL2180" s="64">
        <v>3.1991882610113</v>
      </c>
    </row>
    <row r="2181" spans="1:64" ht="25.5" customHeight="1" thickTop="1" thickBot="1" x14ac:dyDescent="0.25">
      <c r="A2181" s="20" t="str">
        <f t="shared" ref="A2181:A2244" si="108">CONCATENATE(B2181,C2181)</f>
        <v>2460GLENUGIE</v>
      </c>
      <c r="B2181" s="37">
        <v>2460</v>
      </c>
      <c r="C2181" s="37" t="s">
        <v>2696</v>
      </c>
      <c r="D2181" s="38" t="s">
        <v>800</v>
      </c>
      <c r="E2181" s="39">
        <v>948.82599976269603</v>
      </c>
      <c r="F2181" s="39">
        <f t="shared" ref="F2181:F2244" si="109">1.1*E2181</f>
        <v>1043.7085997389656</v>
      </c>
      <c r="G2181" s="39">
        <f t="shared" ref="G2181:G2244" si="110">1.3*E2181</f>
        <v>1233.4737996915048</v>
      </c>
      <c r="I2181" s="10"/>
      <c r="J2181" s="10"/>
      <c r="K2181" s="10"/>
      <c r="L2181" s="10"/>
      <c r="M2181" s="10"/>
      <c r="N2181" s="10"/>
      <c r="O2181" s="10"/>
      <c r="P2181" s="10"/>
      <c r="Q2181" s="10"/>
      <c r="R2181" s="10"/>
      <c r="S2181" s="10"/>
      <c r="T2181" s="10"/>
      <c r="BK2181" s="51">
        <v>2265000</v>
      </c>
      <c r="BL2181" s="52">
        <v>3.2004474971441002</v>
      </c>
    </row>
    <row r="2182" spans="1:64" ht="25.5" customHeight="1" thickTop="1" thickBot="1" x14ac:dyDescent="0.25">
      <c r="A2182" s="20" t="str">
        <f t="shared" si="108"/>
        <v>2460GRAFTON</v>
      </c>
      <c r="B2182" s="20">
        <v>2460</v>
      </c>
      <c r="C2182" s="20" t="s">
        <v>2697</v>
      </c>
      <c r="D2182" s="21" t="s">
        <v>800</v>
      </c>
      <c r="E2182" s="22">
        <v>948.82599976269603</v>
      </c>
      <c r="F2182" s="22">
        <f t="shared" si="109"/>
        <v>1043.7085997389656</v>
      </c>
      <c r="G2182" s="22">
        <f t="shared" si="110"/>
        <v>1233.4737996915048</v>
      </c>
      <c r="I2182" s="10"/>
      <c r="J2182" s="10"/>
      <c r="K2182" s="10"/>
      <c r="L2182" s="10"/>
      <c r="M2182" s="10"/>
      <c r="N2182" s="10"/>
      <c r="O2182" s="10"/>
      <c r="P2182" s="10"/>
      <c r="Q2182" s="10"/>
      <c r="R2182" s="10"/>
      <c r="S2182" s="10"/>
      <c r="T2182" s="10"/>
      <c r="BK2182" s="63">
        <v>2266000</v>
      </c>
      <c r="BL2182" s="64">
        <v>3.2017067332768998</v>
      </c>
    </row>
    <row r="2183" spans="1:64" ht="25.5" customHeight="1" thickTop="1" thickBot="1" x14ac:dyDescent="0.25">
      <c r="A2183" s="20" t="str">
        <f t="shared" si="108"/>
        <v>2460GREAT MARLOW</v>
      </c>
      <c r="B2183" s="37">
        <v>2460</v>
      </c>
      <c r="C2183" s="37" t="s">
        <v>2698</v>
      </c>
      <c r="D2183" s="38" t="s">
        <v>800</v>
      </c>
      <c r="E2183" s="39">
        <v>948.82599976269603</v>
      </c>
      <c r="F2183" s="39">
        <f t="shared" si="109"/>
        <v>1043.7085997389656</v>
      </c>
      <c r="G2183" s="39">
        <f t="shared" si="110"/>
        <v>1233.4737996915048</v>
      </c>
      <c r="I2183" s="10"/>
      <c r="J2183" s="10"/>
      <c r="K2183" s="10"/>
      <c r="L2183" s="10"/>
      <c r="M2183" s="10"/>
      <c r="N2183" s="10"/>
      <c r="O2183" s="10"/>
      <c r="P2183" s="10"/>
      <c r="Q2183" s="10"/>
      <c r="R2183" s="10"/>
      <c r="S2183" s="10"/>
      <c r="T2183" s="10"/>
      <c r="BK2183" s="51">
        <v>2267000</v>
      </c>
      <c r="BL2183" s="52">
        <v>3.2029659694096999</v>
      </c>
    </row>
    <row r="2184" spans="1:64" ht="25.5" customHeight="1" thickTop="1" thickBot="1" x14ac:dyDescent="0.25">
      <c r="A2184" s="20" t="str">
        <f t="shared" si="108"/>
        <v>2460GURRANANG</v>
      </c>
      <c r="B2184" s="20">
        <v>2460</v>
      </c>
      <c r="C2184" s="20" t="s">
        <v>2699</v>
      </c>
      <c r="D2184" s="21" t="s">
        <v>800</v>
      </c>
      <c r="E2184" s="22">
        <v>948.82599976269603</v>
      </c>
      <c r="F2184" s="22">
        <f t="shared" si="109"/>
        <v>1043.7085997389656</v>
      </c>
      <c r="G2184" s="22">
        <f t="shared" si="110"/>
        <v>1233.4737996915048</v>
      </c>
      <c r="I2184" s="10"/>
      <c r="J2184" s="10"/>
      <c r="K2184" s="10"/>
      <c r="L2184" s="10"/>
      <c r="M2184" s="10"/>
      <c r="N2184" s="10"/>
      <c r="O2184" s="10"/>
      <c r="P2184" s="10"/>
      <c r="Q2184" s="10"/>
      <c r="R2184" s="10"/>
      <c r="S2184" s="10"/>
      <c r="T2184" s="10"/>
      <c r="BK2184" s="63">
        <v>2268000</v>
      </c>
      <c r="BL2184" s="64">
        <v>3.2042252055425</v>
      </c>
    </row>
    <row r="2185" spans="1:64" ht="25.5" customHeight="1" thickTop="1" thickBot="1" x14ac:dyDescent="0.25">
      <c r="A2185" s="20" t="str">
        <f t="shared" si="108"/>
        <v>2460HALFWAY CREEK</v>
      </c>
      <c r="B2185" s="37">
        <v>2460</v>
      </c>
      <c r="C2185" s="37" t="s">
        <v>2700</v>
      </c>
      <c r="D2185" s="38" t="s">
        <v>800</v>
      </c>
      <c r="E2185" s="39">
        <v>948.82599976269603</v>
      </c>
      <c r="F2185" s="39">
        <f t="shared" si="109"/>
        <v>1043.7085997389656</v>
      </c>
      <c r="G2185" s="39">
        <f t="shared" si="110"/>
        <v>1233.4737996915048</v>
      </c>
      <c r="I2185" s="10"/>
      <c r="J2185" s="10"/>
      <c r="K2185" s="10"/>
      <c r="L2185" s="10"/>
      <c r="M2185" s="10"/>
      <c r="N2185" s="10"/>
      <c r="O2185" s="10"/>
      <c r="P2185" s="10"/>
      <c r="Q2185" s="10"/>
      <c r="R2185" s="10"/>
      <c r="S2185" s="10"/>
      <c r="T2185" s="10"/>
      <c r="BK2185" s="51">
        <v>2269000</v>
      </c>
      <c r="BL2185" s="52">
        <v>3.2054844416753001</v>
      </c>
    </row>
    <row r="2186" spans="1:64" ht="25.5" customHeight="1" thickTop="1" thickBot="1" x14ac:dyDescent="0.25">
      <c r="A2186" s="20" t="str">
        <f t="shared" si="108"/>
        <v>2460HEIFER STATION</v>
      </c>
      <c r="B2186" s="20">
        <v>2460</v>
      </c>
      <c r="C2186" s="20" t="s">
        <v>2701</v>
      </c>
      <c r="D2186" s="21" t="s">
        <v>800</v>
      </c>
      <c r="E2186" s="22">
        <v>948.82599976269603</v>
      </c>
      <c r="F2186" s="22">
        <f t="shared" si="109"/>
        <v>1043.7085997389656</v>
      </c>
      <c r="G2186" s="22">
        <f t="shared" si="110"/>
        <v>1233.4737996915048</v>
      </c>
      <c r="I2186" s="10"/>
      <c r="J2186" s="10"/>
      <c r="K2186" s="10"/>
      <c r="L2186" s="10"/>
      <c r="M2186" s="10"/>
      <c r="N2186" s="10"/>
      <c r="O2186" s="10"/>
      <c r="P2186" s="10"/>
      <c r="Q2186" s="10"/>
      <c r="R2186" s="10"/>
      <c r="S2186" s="10"/>
      <c r="T2186" s="10"/>
      <c r="BK2186" s="63">
        <v>2270000</v>
      </c>
      <c r="BL2186" s="64">
        <v>3.2067436778081002</v>
      </c>
    </row>
    <row r="2187" spans="1:64" ht="25.5" customHeight="1" thickTop="1" thickBot="1" x14ac:dyDescent="0.25">
      <c r="A2187" s="20" t="str">
        <f t="shared" si="108"/>
        <v>2460JACKADGERY</v>
      </c>
      <c r="B2187" s="37">
        <v>2460</v>
      </c>
      <c r="C2187" s="37" t="s">
        <v>2702</v>
      </c>
      <c r="D2187" s="38" t="s">
        <v>800</v>
      </c>
      <c r="E2187" s="39">
        <v>948.82599976269603</v>
      </c>
      <c r="F2187" s="39">
        <f t="shared" si="109"/>
        <v>1043.7085997389656</v>
      </c>
      <c r="G2187" s="39">
        <f t="shared" si="110"/>
        <v>1233.4737996915048</v>
      </c>
      <c r="I2187" s="10"/>
      <c r="J2187" s="10"/>
      <c r="K2187" s="10"/>
      <c r="L2187" s="10"/>
      <c r="M2187" s="10"/>
      <c r="N2187" s="10"/>
      <c r="O2187" s="10"/>
      <c r="P2187" s="10"/>
      <c r="Q2187" s="10"/>
      <c r="R2187" s="10"/>
      <c r="S2187" s="10"/>
      <c r="T2187" s="10"/>
      <c r="BK2187" s="51">
        <v>2271000</v>
      </c>
      <c r="BL2187" s="52">
        <v>3.2080029139408999</v>
      </c>
    </row>
    <row r="2188" spans="1:64" ht="25.5" customHeight="1" thickTop="1" thickBot="1" x14ac:dyDescent="0.25">
      <c r="A2188" s="20" t="str">
        <f t="shared" si="108"/>
        <v>2460JUNCTION HILL</v>
      </c>
      <c r="B2188" s="20">
        <v>2460</v>
      </c>
      <c r="C2188" s="20" t="s">
        <v>2703</v>
      </c>
      <c r="D2188" s="21" t="s">
        <v>800</v>
      </c>
      <c r="E2188" s="22">
        <v>948.82599976269603</v>
      </c>
      <c r="F2188" s="22">
        <f t="shared" si="109"/>
        <v>1043.7085997389656</v>
      </c>
      <c r="G2188" s="22">
        <f t="shared" si="110"/>
        <v>1233.4737996915048</v>
      </c>
      <c r="I2188" s="10"/>
      <c r="J2188" s="10"/>
      <c r="K2188" s="10"/>
      <c r="L2188" s="10"/>
      <c r="M2188" s="10"/>
      <c r="N2188" s="10"/>
      <c r="O2188" s="10"/>
      <c r="P2188" s="10"/>
      <c r="Q2188" s="10"/>
      <c r="R2188" s="10"/>
      <c r="S2188" s="10"/>
      <c r="T2188" s="10"/>
      <c r="BK2188" s="63">
        <v>2272000</v>
      </c>
      <c r="BL2188" s="64">
        <v>3.2092621500737</v>
      </c>
    </row>
    <row r="2189" spans="1:64" ht="25.5" customHeight="1" thickTop="1" thickBot="1" x14ac:dyDescent="0.25">
      <c r="A2189" s="20" t="str">
        <f t="shared" si="108"/>
        <v>2460KANGAROO CREEK</v>
      </c>
      <c r="B2189" s="37">
        <v>2460</v>
      </c>
      <c r="C2189" s="37" t="s">
        <v>2704</v>
      </c>
      <c r="D2189" s="38" t="s">
        <v>800</v>
      </c>
      <c r="E2189" s="39">
        <v>948.82599976269603</v>
      </c>
      <c r="F2189" s="39">
        <f t="shared" si="109"/>
        <v>1043.7085997389656</v>
      </c>
      <c r="G2189" s="39">
        <f t="shared" si="110"/>
        <v>1233.4737996915048</v>
      </c>
      <c r="I2189" s="10"/>
      <c r="J2189" s="10"/>
      <c r="K2189" s="10"/>
      <c r="L2189" s="10"/>
      <c r="M2189" s="10"/>
      <c r="N2189" s="10"/>
      <c r="O2189" s="10"/>
      <c r="P2189" s="10"/>
      <c r="Q2189" s="10"/>
      <c r="R2189" s="10"/>
      <c r="S2189" s="10"/>
      <c r="T2189" s="10"/>
      <c r="BK2189" s="51">
        <v>2273000</v>
      </c>
      <c r="BL2189" s="52">
        <v>3.2105213862065001</v>
      </c>
    </row>
    <row r="2190" spans="1:64" ht="25.5" customHeight="1" thickTop="1" thickBot="1" x14ac:dyDescent="0.25">
      <c r="A2190" s="20" t="str">
        <f t="shared" si="108"/>
        <v>2460KEYBARBIN</v>
      </c>
      <c r="B2190" s="20">
        <v>2460</v>
      </c>
      <c r="C2190" s="20" t="s">
        <v>2705</v>
      </c>
      <c r="D2190" s="21" t="s">
        <v>800</v>
      </c>
      <c r="E2190" s="22">
        <v>948.82599976269603</v>
      </c>
      <c r="F2190" s="22">
        <f t="shared" si="109"/>
        <v>1043.7085997389656</v>
      </c>
      <c r="G2190" s="22">
        <f t="shared" si="110"/>
        <v>1233.4737996915048</v>
      </c>
      <c r="I2190" s="10"/>
      <c r="J2190" s="10"/>
      <c r="K2190" s="10"/>
      <c r="L2190" s="10"/>
      <c r="M2190" s="10"/>
      <c r="N2190" s="10"/>
      <c r="O2190" s="10"/>
      <c r="P2190" s="10"/>
      <c r="Q2190" s="10"/>
      <c r="R2190" s="10"/>
      <c r="S2190" s="10"/>
      <c r="T2190" s="10"/>
      <c r="BK2190" s="63">
        <v>2274000</v>
      </c>
      <c r="BL2190" s="64">
        <v>3.2117806223393002</v>
      </c>
    </row>
    <row r="2191" spans="1:64" ht="25.5" customHeight="1" thickTop="1" thickBot="1" x14ac:dyDescent="0.25">
      <c r="A2191" s="20" t="str">
        <f t="shared" si="108"/>
        <v>2460KOOLKHAN</v>
      </c>
      <c r="B2191" s="37">
        <v>2460</v>
      </c>
      <c r="C2191" s="37" t="s">
        <v>2706</v>
      </c>
      <c r="D2191" s="38" t="s">
        <v>800</v>
      </c>
      <c r="E2191" s="39">
        <v>948.82599976269603</v>
      </c>
      <c r="F2191" s="39">
        <f t="shared" si="109"/>
        <v>1043.7085997389656</v>
      </c>
      <c r="G2191" s="39">
        <f t="shared" si="110"/>
        <v>1233.4737996915048</v>
      </c>
      <c r="I2191" s="10"/>
      <c r="J2191" s="10"/>
      <c r="K2191" s="10"/>
      <c r="L2191" s="10"/>
      <c r="M2191" s="10"/>
      <c r="N2191" s="10"/>
      <c r="O2191" s="10"/>
      <c r="P2191" s="10"/>
      <c r="Q2191" s="10"/>
      <c r="R2191" s="10"/>
      <c r="S2191" s="10"/>
      <c r="T2191" s="10"/>
      <c r="BK2191" s="51">
        <v>2275000</v>
      </c>
      <c r="BL2191" s="52">
        <v>3.2130398584720998</v>
      </c>
    </row>
    <row r="2192" spans="1:64" ht="25.5" customHeight="1" thickTop="1" thickBot="1" x14ac:dyDescent="0.25">
      <c r="A2192" s="20" t="str">
        <f t="shared" si="108"/>
        <v>2460KREMNOS</v>
      </c>
      <c r="B2192" s="20">
        <v>2460</v>
      </c>
      <c r="C2192" s="20" t="s">
        <v>2707</v>
      </c>
      <c r="D2192" s="21" t="s">
        <v>800</v>
      </c>
      <c r="E2192" s="22">
        <v>948.82599976269603</v>
      </c>
      <c r="F2192" s="22">
        <f t="shared" si="109"/>
        <v>1043.7085997389656</v>
      </c>
      <c r="G2192" s="22">
        <f t="shared" si="110"/>
        <v>1233.4737996915048</v>
      </c>
      <c r="I2192" s="10"/>
      <c r="J2192" s="10"/>
      <c r="K2192" s="10"/>
      <c r="L2192" s="10"/>
      <c r="M2192" s="10"/>
      <c r="N2192" s="10"/>
      <c r="O2192" s="10"/>
      <c r="P2192" s="10"/>
      <c r="Q2192" s="10"/>
      <c r="R2192" s="10"/>
      <c r="S2192" s="10"/>
      <c r="T2192" s="10"/>
      <c r="BK2192" s="63">
        <v>2276000</v>
      </c>
      <c r="BL2192" s="64">
        <v>3.2142990946048999</v>
      </c>
    </row>
    <row r="2193" spans="1:64" ht="25.5" customHeight="1" thickTop="1" thickBot="1" x14ac:dyDescent="0.25">
      <c r="A2193" s="20" t="str">
        <f t="shared" si="108"/>
        <v>2460KUNGALA</v>
      </c>
      <c r="B2193" s="37">
        <v>2460</v>
      </c>
      <c r="C2193" s="37" t="s">
        <v>2708</v>
      </c>
      <c r="D2193" s="38" t="s">
        <v>800</v>
      </c>
      <c r="E2193" s="39">
        <v>948.82599976269603</v>
      </c>
      <c r="F2193" s="39">
        <f t="shared" si="109"/>
        <v>1043.7085997389656</v>
      </c>
      <c r="G2193" s="39">
        <f t="shared" si="110"/>
        <v>1233.4737996915048</v>
      </c>
      <c r="I2193" s="10"/>
      <c r="J2193" s="10"/>
      <c r="K2193" s="10"/>
      <c r="L2193" s="10"/>
      <c r="M2193" s="10"/>
      <c r="N2193" s="10"/>
      <c r="O2193" s="10"/>
      <c r="P2193" s="10"/>
      <c r="Q2193" s="10"/>
      <c r="R2193" s="10"/>
      <c r="S2193" s="10"/>
      <c r="T2193" s="10"/>
      <c r="BK2193" s="51">
        <v>2277000</v>
      </c>
      <c r="BL2193" s="52">
        <v>3.2155583307377</v>
      </c>
    </row>
    <row r="2194" spans="1:64" ht="25.5" customHeight="1" thickTop="1" thickBot="1" x14ac:dyDescent="0.25">
      <c r="A2194" s="20" t="str">
        <f t="shared" si="108"/>
        <v>2460KYARRAN</v>
      </c>
      <c r="B2194" s="20">
        <v>2460</v>
      </c>
      <c r="C2194" s="20" t="s">
        <v>2709</v>
      </c>
      <c r="D2194" s="21" t="s">
        <v>800</v>
      </c>
      <c r="E2194" s="22">
        <v>948.82599976269603</v>
      </c>
      <c r="F2194" s="22">
        <f t="shared" si="109"/>
        <v>1043.7085997389656</v>
      </c>
      <c r="G2194" s="22">
        <f t="shared" si="110"/>
        <v>1233.4737996915048</v>
      </c>
      <c r="I2194" s="10"/>
      <c r="J2194" s="10"/>
      <c r="K2194" s="10"/>
      <c r="L2194" s="10"/>
      <c r="M2194" s="10"/>
      <c r="N2194" s="10"/>
      <c r="O2194" s="10"/>
      <c r="P2194" s="10"/>
      <c r="Q2194" s="10"/>
      <c r="R2194" s="10"/>
      <c r="S2194" s="10"/>
      <c r="T2194" s="10"/>
      <c r="BK2194" s="63">
        <v>2278000</v>
      </c>
      <c r="BL2194" s="64">
        <v>3.2168175668705001</v>
      </c>
    </row>
    <row r="2195" spans="1:64" ht="25.5" customHeight="1" thickTop="1" thickBot="1" x14ac:dyDescent="0.25">
      <c r="A2195" s="20" t="str">
        <f t="shared" si="108"/>
        <v>2460LANITZA</v>
      </c>
      <c r="B2195" s="37">
        <v>2460</v>
      </c>
      <c r="C2195" s="37" t="s">
        <v>2710</v>
      </c>
      <c r="D2195" s="38" t="s">
        <v>800</v>
      </c>
      <c r="E2195" s="39">
        <v>948.82599976269603</v>
      </c>
      <c r="F2195" s="39">
        <f t="shared" si="109"/>
        <v>1043.7085997389656</v>
      </c>
      <c r="G2195" s="39">
        <f t="shared" si="110"/>
        <v>1233.4737996915048</v>
      </c>
      <c r="I2195" s="10"/>
      <c r="J2195" s="10"/>
      <c r="K2195" s="10"/>
      <c r="L2195" s="10"/>
      <c r="M2195" s="10"/>
      <c r="N2195" s="10"/>
      <c r="O2195" s="10"/>
      <c r="P2195" s="10"/>
      <c r="Q2195" s="10"/>
      <c r="R2195" s="10"/>
      <c r="S2195" s="10"/>
      <c r="T2195" s="10"/>
      <c r="BK2195" s="51">
        <v>2279000</v>
      </c>
      <c r="BL2195" s="52">
        <v>3.2180768030032998</v>
      </c>
    </row>
    <row r="2196" spans="1:64" ht="25.5" customHeight="1" thickTop="1" thickBot="1" x14ac:dyDescent="0.25">
      <c r="A2196" s="20" t="str">
        <f t="shared" si="108"/>
        <v>2460LAWRENCE</v>
      </c>
      <c r="B2196" s="20">
        <v>2460</v>
      </c>
      <c r="C2196" s="20" t="s">
        <v>2711</v>
      </c>
      <c r="D2196" s="21" t="s">
        <v>800</v>
      </c>
      <c r="E2196" s="22">
        <v>948.82599976269603</v>
      </c>
      <c r="F2196" s="22">
        <f t="shared" si="109"/>
        <v>1043.7085997389656</v>
      </c>
      <c r="G2196" s="22">
        <f t="shared" si="110"/>
        <v>1233.4737996915048</v>
      </c>
      <c r="I2196" s="10"/>
      <c r="J2196" s="10"/>
      <c r="K2196" s="10"/>
      <c r="L2196" s="10"/>
      <c r="M2196" s="10"/>
      <c r="N2196" s="10"/>
      <c r="O2196" s="10"/>
      <c r="P2196" s="10"/>
      <c r="Q2196" s="10"/>
      <c r="R2196" s="10"/>
      <c r="S2196" s="10"/>
      <c r="T2196" s="10"/>
      <c r="BK2196" s="63">
        <v>2280000</v>
      </c>
      <c r="BL2196" s="64">
        <v>3.2193360391360999</v>
      </c>
    </row>
    <row r="2197" spans="1:64" ht="25.5" customHeight="1" thickTop="1" thickBot="1" x14ac:dyDescent="0.25">
      <c r="A2197" s="20" t="str">
        <f t="shared" si="108"/>
        <v>2460LEVENSTRATH</v>
      </c>
      <c r="B2197" s="37">
        <v>2460</v>
      </c>
      <c r="C2197" s="37" t="s">
        <v>2712</v>
      </c>
      <c r="D2197" s="38" t="s">
        <v>800</v>
      </c>
      <c r="E2197" s="39">
        <v>948.82599976269603</v>
      </c>
      <c r="F2197" s="39">
        <f t="shared" si="109"/>
        <v>1043.7085997389656</v>
      </c>
      <c r="G2197" s="39">
        <f t="shared" si="110"/>
        <v>1233.4737996915048</v>
      </c>
      <c r="I2197" s="10"/>
      <c r="J2197" s="10"/>
      <c r="K2197" s="10"/>
      <c r="L2197" s="10"/>
      <c r="M2197" s="10"/>
      <c r="N2197" s="10"/>
      <c r="O2197" s="10"/>
      <c r="P2197" s="10"/>
      <c r="Q2197" s="10"/>
      <c r="R2197" s="10"/>
      <c r="S2197" s="10"/>
      <c r="T2197" s="10"/>
      <c r="BK2197" s="51">
        <v>2281000</v>
      </c>
      <c r="BL2197" s="52">
        <v>3.2205952752689</v>
      </c>
    </row>
    <row r="2198" spans="1:64" ht="25.5" customHeight="1" thickTop="1" thickBot="1" x14ac:dyDescent="0.25">
      <c r="A2198" s="20" t="str">
        <f t="shared" si="108"/>
        <v>2460LILYDALE</v>
      </c>
      <c r="B2198" s="20">
        <v>2460</v>
      </c>
      <c r="C2198" s="20" t="s">
        <v>2713</v>
      </c>
      <c r="D2198" s="21" t="s">
        <v>800</v>
      </c>
      <c r="E2198" s="22">
        <v>948.82599976269603</v>
      </c>
      <c r="F2198" s="22">
        <f t="shared" si="109"/>
        <v>1043.7085997389656</v>
      </c>
      <c r="G2198" s="22">
        <f t="shared" si="110"/>
        <v>1233.4737996915048</v>
      </c>
      <c r="I2198" s="10"/>
      <c r="J2198" s="10"/>
      <c r="K2198" s="10"/>
      <c r="L2198" s="10"/>
      <c r="M2198" s="10"/>
      <c r="N2198" s="10"/>
      <c r="O2198" s="10"/>
      <c r="P2198" s="10"/>
      <c r="Q2198" s="10"/>
      <c r="R2198" s="10"/>
      <c r="S2198" s="10"/>
      <c r="T2198" s="10"/>
      <c r="BK2198" s="63">
        <v>2282000</v>
      </c>
      <c r="BL2198" s="64">
        <v>3.2218545114017001</v>
      </c>
    </row>
    <row r="2199" spans="1:64" ht="25.5" customHeight="1" thickTop="1" thickBot="1" x14ac:dyDescent="0.25">
      <c r="A2199" s="20" t="str">
        <f t="shared" si="108"/>
        <v>2460LIONSVILLE</v>
      </c>
      <c r="B2199" s="37">
        <v>2460</v>
      </c>
      <c r="C2199" s="37" t="s">
        <v>2714</v>
      </c>
      <c r="D2199" s="38" t="s">
        <v>800</v>
      </c>
      <c r="E2199" s="39">
        <v>948.82599976269603</v>
      </c>
      <c r="F2199" s="39">
        <f t="shared" si="109"/>
        <v>1043.7085997389656</v>
      </c>
      <c r="G2199" s="39">
        <f t="shared" si="110"/>
        <v>1233.4737996915048</v>
      </c>
      <c r="I2199" s="10"/>
      <c r="J2199" s="10"/>
      <c r="K2199" s="10"/>
      <c r="L2199" s="10"/>
      <c r="M2199" s="10"/>
      <c r="N2199" s="10"/>
      <c r="O2199" s="10"/>
      <c r="P2199" s="10"/>
      <c r="Q2199" s="10"/>
      <c r="R2199" s="10"/>
      <c r="S2199" s="10"/>
      <c r="T2199" s="10"/>
      <c r="BK2199" s="51">
        <v>2283000</v>
      </c>
      <c r="BL2199" s="52">
        <v>3.2231137475345002</v>
      </c>
    </row>
    <row r="2200" spans="1:64" ht="25.5" customHeight="1" thickTop="1" thickBot="1" x14ac:dyDescent="0.25">
      <c r="A2200" s="20" t="str">
        <f t="shared" si="108"/>
        <v>2460LOWER SOUTHGATE</v>
      </c>
      <c r="B2200" s="20">
        <v>2460</v>
      </c>
      <c r="C2200" s="20" t="s">
        <v>2715</v>
      </c>
      <c r="D2200" s="21" t="s">
        <v>800</v>
      </c>
      <c r="E2200" s="22">
        <v>948.82599976269603</v>
      </c>
      <c r="F2200" s="22">
        <f t="shared" si="109"/>
        <v>1043.7085997389656</v>
      </c>
      <c r="G2200" s="22">
        <f t="shared" si="110"/>
        <v>1233.4737996915048</v>
      </c>
      <c r="I2200" s="10"/>
      <c r="J2200" s="10"/>
      <c r="K2200" s="10"/>
      <c r="L2200" s="10"/>
      <c r="M2200" s="10"/>
      <c r="N2200" s="10"/>
      <c r="O2200" s="10"/>
      <c r="P2200" s="10"/>
      <c r="Q2200" s="10"/>
      <c r="R2200" s="10"/>
      <c r="S2200" s="10"/>
      <c r="T2200" s="10"/>
      <c r="BK2200" s="63">
        <v>2284000</v>
      </c>
      <c r="BL2200" s="64">
        <v>3.2243729836672999</v>
      </c>
    </row>
    <row r="2201" spans="1:64" ht="25.5" customHeight="1" thickTop="1" thickBot="1" x14ac:dyDescent="0.25">
      <c r="A2201" s="20" t="str">
        <f t="shared" si="108"/>
        <v>2460MALABUGILMAH</v>
      </c>
      <c r="B2201" s="37">
        <v>2460</v>
      </c>
      <c r="C2201" s="37" t="s">
        <v>2716</v>
      </c>
      <c r="D2201" s="38" t="s">
        <v>800</v>
      </c>
      <c r="E2201" s="39">
        <v>948.82599976269603</v>
      </c>
      <c r="F2201" s="39">
        <f t="shared" si="109"/>
        <v>1043.7085997389656</v>
      </c>
      <c r="G2201" s="39">
        <f t="shared" si="110"/>
        <v>1233.4737996915048</v>
      </c>
      <c r="I2201" s="10"/>
      <c r="J2201" s="10"/>
      <c r="K2201" s="10"/>
      <c r="L2201" s="10"/>
      <c r="M2201" s="10"/>
      <c r="N2201" s="10"/>
      <c r="O2201" s="10"/>
      <c r="P2201" s="10"/>
      <c r="Q2201" s="10"/>
      <c r="R2201" s="10"/>
      <c r="S2201" s="10"/>
      <c r="T2201" s="10"/>
      <c r="BK2201" s="51">
        <v>2285000</v>
      </c>
      <c r="BL2201" s="52">
        <v>3.2256322198001</v>
      </c>
    </row>
    <row r="2202" spans="1:64" ht="25.5" customHeight="1" thickTop="1" thickBot="1" x14ac:dyDescent="0.25">
      <c r="A2202" s="20" t="str">
        <f t="shared" si="108"/>
        <v>2460MOLEVILLE CREEK</v>
      </c>
      <c r="B2202" s="20">
        <v>2460</v>
      </c>
      <c r="C2202" s="20" t="s">
        <v>2717</v>
      </c>
      <c r="D2202" s="21" t="s">
        <v>800</v>
      </c>
      <c r="E2202" s="22">
        <v>948.82599976269603</v>
      </c>
      <c r="F2202" s="22">
        <f t="shared" si="109"/>
        <v>1043.7085997389656</v>
      </c>
      <c r="G2202" s="22">
        <f t="shared" si="110"/>
        <v>1233.4737996915048</v>
      </c>
      <c r="I2202" s="10"/>
      <c r="J2202" s="10"/>
      <c r="K2202" s="10"/>
      <c r="L2202" s="10"/>
      <c r="M2202" s="10"/>
      <c r="N2202" s="10"/>
      <c r="O2202" s="10"/>
      <c r="P2202" s="10"/>
      <c r="Q2202" s="10"/>
      <c r="R2202" s="10"/>
      <c r="S2202" s="10"/>
      <c r="T2202" s="10"/>
      <c r="BK2202" s="63">
        <v>2286000</v>
      </c>
      <c r="BL2202" s="64">
        <v>3.2268914559329001</v>
      </c>
    </row>
    <row r="2203" spans="1:64" ht="25.5" customHeight="1" thickTop="1" thickBot="1" x14ac:dyDescent="0.25">
      <c r="A2203" s="20" t="str">
        <f t="shared" si="108"/>
        <v>2460MOUNTAIN VIEW</v>
      </c>
      <c r="B2203" s="37">
        <v>2460</v>
      </c>
      <c r="C2203" s="37" t="s">
        <v>2718</v>
      </c>
      <c r="D2203" s="38" t="s">
        <v>800</v>
      </c>
      <c r="E2203" s="39">
        <v>948.82599976269603</v>
      </c>
      <c r="F2203" s="39">
        <f t="shared" si="109"/>
        <v>1043.7085997389656</v>
      </c>
      <c r="G2203" s="39">
        <f t="shared" si="110"/>
        <v>1233.4737996915048</v>
      </c>
      <c r="I2203" s="10"/>
      <c r="J2203" s="10"/>
      <c r="K2203" s="10"/>
      <c r="L2203" s="10"/>
      <c r="M2203" s="10"/>
      <c r="N2203" s="10"/>
      <c r="O2203" s="10"/>
      <c r="P2203" s="10"/>
      <c r="Q2203" s="10"/>
      <c r="R2203" s="10"/>
      <c r="S2203" s="10"/>
      <c r="T2203" s="10"/>
      <c r="BK2203" s="51">
        <v>2287000</v>
      </c>
      <c r="BL2203" s="52">
        <v>3.2281506920657002</v>
      </c>
    </row>
    <row r="2204" spans="1:64" ht="25.5" customHeight="1" thickTop="1" thickBot="1" x14ac:dyDescent="0.25">
      <c r="A2204" s="20" t="str">
        <f t="shared" si="108"/>
        <v>2460MYLNEFORD</v>
      </c>
      <c r="B2204" s="20">
        <v>2460</v>
      </c>
      <c r="C2204" s="20" t="s">
        <v>2719</v>
      </c>
      <c r="D2204" s="21" t="s">
        <v>800</v>
      </c>
      <c r="E2204" s="22">
        <v>948.82599976269603</v>
      </c>
      <c r="F2204" s="22">
        <f t="shared" si="109"/>
        <v>1043.7085997389656</v>
      </c>
      <c r="G2204" s="22">
        <f t="shared" si="110"/>
        <v>1233.4737996915048</v>
      </c>
      <c r="I2204" s="10"/>
      <c r="J2204" s="10"/>
      <c r="K2204" s="10"/>
      <c r="L2204" s="10"/>
      <c r="M2204" s="10"/>
      <c r="N2204" s="10"/>
      <c r="O2204" s="10"/>
      <c r="P2204" s="10"/>
      <c r="Q2204" s="10"/>
      <c r="R2204" s="10"/>
      <c r="S2204" s="10"/>
      <c r="T2204" s="10"/>
      <c r="BK2204" s="63">
        <v>2288000</v>
      </c>
      <c r="BL2204" s="64">
        <v>3.2294099281984998</v>
      </c>
    </row>
    <row r="2205" spans="1:64" ht="25.5" customHeight="1" thickTop="1" thickBot="1" x14ac:dyDescent="0.25">
      <c r="A2205" s="20" t="str">
        <f t="shared" si="108"/>
        <v>2460NEWBOLD</v>
      </c>
      <c r="B2205" s="37">
        <v>2460</v>
      </c>
      <c r="C2205" s="37" t="s">
        <v>2720</v>
      </c>
      <c r="D2205" s="38" t="s">
        <v>800</v>
      </c>
      <c r="E2205" s="39">
        <v>948.82599976269603</v>
      </c>
      <c r="F2205" s="39">
        <f t="shared" si="109"/>
        <v>1043.7085997389656</v>
      </c>
      <c r="G2205" s="39">
        <f t="shared" si="110"/>
        <v>1233.4737996915048</v>
      </c>
      <c r="I2205" s="10"/>
      <c r="J2205" s="10"/>
      <c r="K2205" s="10"/>
      <c r="L2205" s="10"/>
      <c r="M2205" s="10"/>
      <c r="N2205" s="10"/>
      <c r="O2205" s="10"/>
      <c r="P2205" s="10"/>
      <c r="Q2205" s="10"/>
      <c r="R2205" s="10"/>
      <c r="S2205" s="10"/>
      <c r="T2205" s="10"/>
      <c r="BK2205" s="51">
        <v>2289000</v>
      </c>
      <c r="BL2205" s="52">
        <v>3.2306691643312999</v>
      </c>
    </row>
    <row r="2206" spans="1:64" ht="25.5" customHeight="1" thickTop="1" thickBot="1" x14ac:dyDescent="0.25">
      <c r="A2206" s="20" t="str">
        <f t="shared" si="108"/>
        <v>2460NYMBOIDA</v>
      </c>
      <c r="B2206" s="20">
        <v>2460</v>
      </c>
      <c r="C2206" s="20" t="s">
        <v>2721</v>
      </c>
      <c r="D2206" s="21" t="s">
        <v>800</v>
      </c>
      <c r="E2206" s="22">
        <v>948.82599976269603</v>
      </c>
      <c r="F2206" s="22">
        <f t="shared" si="109"/>
        <v>1043.7085997389656</v>
      </c>
      <c r="G2206" s="22">
        <f t="shared" si="110"/>
        <v>1233.4737996915048</v>
      </c>
      <c r="I2206" s="10"/>
      <c r="J2206" s="10"/>
      <c r="K2206" s="10"/>
      <c r="L2206" s="10"/>
      <c r="M2206" s="10"/>
      <c r="N2206" s="10"/>
      <c r="O2206" s="10"/>
      <c r="P2206" s="10"/>
      <c r="Q2206" s="10"/>
      <c r="R2206" s="10"/>
      <c r="S2206" s="10"/>
      <c r="T2206" s="10"/>
      <c r="BK2206" s="63">
        <v>2290000</v>
      </c>
      <c r="BL2206" s="64">
        <v>3.2319284004641</v>
      </c>
    </row>
    <row r="2207" spans="1:64" ht="25.5" customHeight="1" thickTop="1" thickBot="1" x14ac:dyDescent="0.25">
      <c r="A2207" s="20" t="str">
        <f t="shared" si="108"/>
        <v>2460PULGANBAR</v>
      </c>
      <c r="B2207" s="37">
        <v>2460</v>
      </c>
      <c r="C2207" s="37" t="s">
        <v>2722</v>
      </c>
      <c r="D2207" s="38" t="s">
        <v>800</v>
      </c>
      <c r="E2207" s="39">
        <v>948.82599976269603</v>
      </c>
      <c r="F2207" s="39">
        <f t="shared" si="109"/>
        <v>1043.7085997389656</v>
      </c>
      <c r="G2207" s="39">
        <f t="shared" si="110"/>
        <v>1233.4737996915048</v>
      </c>
      <c r="I2207" s="10"/>
      <c r="J2207" s="10"/>
      <c r="K2207" s="10"/>
      <c r="L2207" s="10"/>
      <c r="M2207" s="10"/>
      <c r="N2207" s="10"/>
      <c r="O2207" s="10"/>
      <c r="P2207" s="10"/>
      <c r="Q2207" s="10"/>
      <c r="R2207" s="10"/>
      <c r="S2207" s="10"/>
      <c r="T2207" s="10"/>
      <c r="BK2207" s="51">
        <v>2291000</v>
      </c>
      <c r="BL2207" s="52">
        <v>3.2331876365969001</v>
      </c>
    </row>
    <row r="2208" spans="1:64" ht="25.5" customHeight="1" thickTop="1" thickBot="1" x14ac:dyDescent="0.25">
      <c r="A2208" s="20" t="str">
        <f t="shared" si="108"/>
        <v>2460PUNCHBOWL</v>
      </c>
      <c r="B2208" s="20">
        <v>2460</v>
      </c>
      <c r="C2208" s="20" t="s">
        <v>1208</v>
      </c>
      <c r="D2208" s="21" t="s">
        <v>800</v>
      </c>
      <c r="E2208" s="22">
        <v>948.82599976269603</v>
      </c>
      <c r="F2208" s="22">
        <f t="shared" si="109"/>
        <v>1043.7085997389656</v>
      </c>
      <c r="G2208" s="22">
        <f t="shared" si="110"/>
        <v>1233.4737996915048</v>
      </c>
      <c r="I2208" s="10"/>
      <c r="J2208" s="10"/>
      <c r="K2208" s="10"/>
      <c r="L2208" s="10"/>
      <c r="M2208" s="10"/>
      <c r="N2208" s="10"/>
      <c r="O2208" s="10"/>
      <c r="P2208" s="10"/>
      <c r="Q2208" s="10"/>
      <c r="R2208" s="10"/>
      <c r="S2208" s="10"/>
      <c r="T2208" s="10"/>
      <c r="BK2208" s="63">
        <v>2292000</v>
      </c>
      <c r="BL2208" s="64">
        <v>3.2344468727297002</v>
      </c>
    </row>
    <row r="2209" spans="1:64" ht="25.5" customHeight="1" thickTop="1" thickBot="1" x14ac:dyDescent="0.25">
      <c r="A2209" s="20" t="str">
        <f t="shared" si="108"/>
        <v>2460RAMORNIE</v>
      </c>
      <c r="B2209" s="37">
        <v>2460</v>
      </c>
      <c r="C2209" s="37" t="s">
        <v>2723</v>
      </c>
      <c r="D2209" s="38" t="s">
        <v>800</v>
      </c>
      <c r="E2209" s="39">
        <v>948.82599976269603</v>
      </c>
      <c r="F2209" s="39">
        <f t="shared" si="109"/>
        <v>1043.7085997389656</v>
      </c>
      <c r="G2209" s="39">
        <f t="shared" si="110"/>
        <v>1233.4737996915048</v>
      </c>
      <c r="I2209" s="10"/>
      <c r="J2209" s="10"/>
      <c r="K2209" s="10"/>
      <c r="L2209" s="10"/>
      <c r="M2209" s="10"/>
      <c r="N2209" s="10"/>
      <c r="O2209" s="10"/>
      <c r="P2209" s="10"/>
      <c r="Q2209" s="10"/>
      <c r="R2209" s="10"/>
      <c r="S2209" s="10"/>
      <c r="T2209" s="10"/>
      <c r="BK2209" s="51">
        <v>2293000</v>
      </c>
      <c r="BL2209" s="52">
        <v>3.2357061088624999</v>
      </c>
    </row>
    <row r="2210" spans="1:64" ht="25.5" customHeight="1" thickTop="1" thickBot="1" x14ac:dyDescent="0.25">
      <c r="A2210" s="20" t="str">
        <f t="shared" si="108"/>
        <v>2460RUSHFORTH</v>
      </c>
      <c r="B2210" s="20">
        <v>2460</v>
      </c>
      <c r="C2210" s="20" t="s">
        <v>2724</v>
      </c>
      <c r="D2210" s="21" t="s">
        <v>800</v>
      </c>
      <c r="E2210" s="22">
        <v>948.82599976269603</v>
      </c>
      <c r="F2210" s="22">
        <f t="shared" si="109"/>
        <v>1043.7085997389656</v>
      </c>
      <c r="G2210" s="22">
        <f t="shared" si="110"/>
        <v>1233.4737996915048</v>
      </c>
      <c r="I2210" s="10"/>
      <c r="J2210" s="10"/>
      <c r="K2210" s="10"/>
      <c r="L2210" s="10"/>
      <c r="M2210" s="10"/>
      <c r="N2210" s="10"/>
      <c r="O2210" s="10"/>
      <c r="P2210" s="10"/>
      <c r="Q2210" s="10"/>
      <c r="R2210" s="10"/>
      <c r="S2210" s="10"/>
      <c r="T2210" s="10"/>
      <c r="BK2210" s="63">
        <v>2294000</v>
      </c>
      <c r="BL2210" s="64">
        <v>3.2369653449953</v>
      </c>
    </row>
    <row r="2211" spans="1:64" ht="25.5" customHeight="1" thickTop="1" thickBot="1" x14ac:dyDescent="0.25">
      <c r="A2211" s="20" t="str">
        <f t="shared" si="108"/>
        <v>2460SANDY CROSSING</v>
      </c>
      <c r="B2211" s="37">
        <v>2460</v>
      </c>
      <c r="C2211" s="37" t="s">
        <v>2725</v>
      </c>
      <c r="D2211" s="38" t="s">
        <v>800</v>
      </c>
      <c r="E2211" s="39">
        <v>948.82599976269603</v>
      </c>
      <c r="F2211" s="39">
        <f t="shared" si="109"/>
        <v>1043.7085997389656</v>
      </c>
      <c r="G2211" s="39">
        <f t="shared" si="110"/>
        <v>1233.4737996915048</v>
      </c>
      <c r="I2211" s="10"/>
      <c r="J2211" s="10"/>
      <c r="K2211" s="10"/>
      <c r="L2211" s="10"/>
      <c r="M2211" s="10"/>
      <c r="N2211" s="10"/>
      <c r="O2211" s="10"/>
      <c r="P2211" s="10"/>
      <c r="Q2211" s="10"/>
      <c r="R2211" s="10"/>
      <c r="S2211" s="10"/>
      <c r="T2211" s="10"/>
      <c r="BK2211" s="51">
        <v>2295000</v>
      </c>
      <c r="BL2211" s="52">
        <v>3.2382245811281001</v>
      </c>
    </row>
    <row r="2212" spans="1:64" ht="25.5" customHeight="1" thickTop="1" thickBot="1" x14ac:dyDescent="0.25">
      <c r="A2212" s="20" t="str">
        <f t="shared" si="108"/>
        <v>2460SEELANDS</v>
      </c>
      <c r="B2212" s="20">
        <v>2460</v>
      </c>
      <c r="C2212" s="20" t="s">
        <v>2726</v>
      </c>
      <c r="D2212" s="21" t="s">
        <v>800</v>
      </c>
      <c r="E2212" s="22">
        <v>948.82599976269603</v>
      </c>
      <c r="F2212" s="22">
        <f t="shared" si="109"/>
        <v>1043.7085997389656</v>
      </c>
      <c r="G2212" s="22">
        <f t="shared" si="110"/>
        <v>1233.4737996915048</v>
      </c>
      <c r="I2212" s="10"/>
      <c r="J2212" s="10"/>
      <c r="K2212" s="10"/>
      <c r="L2212" s="10"/>
      <c r="M2212" s="10"/>
      <c r="N2212" s="10"/>
      <c r="O2212" s="10"/>
      <c r="P2212" s="10"/>
      <c r="Q2212" s="10"/>
      <c r="R2212" s="10"/>
      <c r="S2212" s="10"/>
      <c r="T2212" s="10"/>
      <c r="BK2212" s="63">
        <v>2296000</v>
      </c>
      <c r="BL2212" s="64">
        <v>3.2394838172609002</v>
      </c>
    </row>
    <row r="2213" spans="1:64" ht="25.5" customHeight="1" thickTop="1" thickBot="1" x14ac:dyDescent="0.25">
      <c r="A2213" s="20" t="str">
        <f t="shared" si="108"/>
        <v>2460SHANNONDALE</v>
      </c>
      <c r="B2213" s="37">
        <v>2460</v>
      </c>
      <c r="C2213" s="37" t="s">
        <v>2727</v>
      </c>
      <c r="D2213" s="38" t="s">
        <v>800</v>
      </c>
      <c r="E2213" s="39">
        <v>948.82599976269603</v>
      </c>
      <c r="F2213" s="39">
        <f t="shared" si="109"/>
        <v>1043.7085997389656</v>
      </c>
      <c r="G2213" s="39">
        <f t="shared" si="110"/>
        <v>1233.4737996915048</v>
      </c>
      <c r="I2213" s="10"/>
      <c r="J2213" s="10"/>
      <c r="K2213" s="10"/>
      <c r="L2213" s="10"/>
      <c r="M2213" s="10"/>
      <c r="N2213" s="10"/>
      <c r="O2213" s="10"/>
      <c r="P2213" s="10"/>
      <c r="Q2213" s="10"/>
      <c r="R2213" s="10"/>
      <c r="S2213" s="10"/>
      <c r="T2213" s="10"/>
      <c r="BK2213" s="51">
        <v>2297000</v>
      </c>
      <c r="BL2213" s="52">
        <v>3.2407430533936998</v>
      </c>
    </row>
    <row r="2214" spans="1:64" ht="25.5" customHeight="1" thickTop="1" thickBot="1" x14ac:dyDescent="0.25">
      <c r="A2214" s="20" t="str">
        <f t="shared" si="108"/>
        <v>2460SMITHS CREEK</v>
      </c>
      <c r="B2214" s="20">
        <v>2460</v>
      </c>
      <c r="C2214" s="20" t="s">
        <v>2728</v>
      </c>
      <c r="D2214" s="21" t="s">
        <v>800</v>
      </c>
      <c r="E2214" s="22">
        <v>948.82599976269603</v>
      </c>
      <c r="F2214" s="22">
        <f t="shared" si="109"/>
        <v>1043.7085997389656</v>
      </c>
      <c r="G2214" s="22">
        <f t="shared" si="110"/>
        <v>1233.4737996915048</v>
      </c>
      <c r="I2214" s="10"/>
      <c r="J2214" s="10"/>
      <c r="K2214" s="10"/>
      <c r="L2214" s="10"/>
      <c r="M2214" s="10"/>
      <c r="N2214" s="10"/>
      <c r="O2214" s="10"/>
      <c r="P2214" s="10"/>
      <c r="Q2214" s="10"/>
      <c r="R2214" s="10"/>
      <c r="S2214" s="10"/>
      <c r="T2214" s="10"/>
      <c r="BK2214" s="63">
        <v>2298000</v>
      </c>
      <c r="BL2214" s="64">
        <v>3.2420022895264999</v>
      </c>
    </row>
    <row r="2215" spans="1:64" ht="25.5" customHeight="1" thickTop="1" thickBot="1" x14ac:dyDescent="0.25">
      <c r="A2215" s="20" t="str">
        <f t="shared" si="108"/>
        <v>2460SOUTH ARM</v>
      </c>
      <c r="B2215" s="37">
        <v>2460</v>
      </c>
      <c r="C2215" s="37" t="s">
        <v>2599</v>
      </c>
      <c r="D2215" s="38" t="s">
        <v>800</v>
      </c>
      <c r="E2215" s="39">
        <v>948.82599976269603</v>
      </c>
      <c r="F2215" s="39">
        <f t="shared" si="109"/>
        <v>1043.7085997389656</v>
      </c>
      <c r="G2215" s="39">
        <f t="shared" si="110"/>
        <v>1233.4737996915048</v>
      </c>
      <c r="I2215" s="10"/>
      <c r="J2215" s="10"/>
      <c r="K2215" s="10"/>
      <c r="L2215" s="10"/>
      <c r="M2215" s="10"/>
      <c r="N2215" s="10"/>
      <c r="O2215" s="10"/>
      <c r="P2215" s="10"/>
      <c r="Q2215" s="10"/>
      <c r="R2215" s="10"/>
      <c r="S2215" s="10"/>
      <c r="T2215" s="10"/>
      <c r="BK2215" s="51">
        <v>2299000</v>
      </c>
      <c r="BL2215" s="52">
        <v>3.2432615256593</v>
      </c>
    </row>
    <row r="2216" spans="1:64" ht="25.5" customHeight="1" thickTop="1" thickBot="1" x14ac:dyDescent="0.25">
      <c r="A2216" s="20" t="str">
        <f t="shared" si="108"/>
        <v>2460SOUTH GRAFTON</v>
      </c>
      <c r="B2216" s="20">
        <v>2460</v>
      </c>
      <c r="C2216" s="20" t="s">
        <v>2729</v>
      </c>
      <c r="D2216" s="21" t="s">
        <v>800</v>
      </c>
      <c r="E2216" s="22">
        <v>948.82599976269603</v>
      </c>
      <c r="F2216" s="22">
        <f t="shared" si="109"/>
        <v>1043.7085997389656</v>
      </c>
      <c r="G2216" s="22">
        <f t="shared" si="110"/>
        <v>1233.4737996915048</v>
      </c>
      <c r="I2216" s="10"/>
      <c r="J2216" s="10"/>
      <c r="K2216" s="10"/>
      <c r="L2216" s="10"/>
      <c r="M2216" s="10"/>
      <c r="N2216" s="10"/>
      <c r="O2216" s="10"/>
      <c r="P2216" s="10"/>
      <c r="Q2216" s="10"/>
      <c r="R2216" s="10"/>
      <c r="S2216" s="10"/>
      <c r="T2216" s="10"/>
      <c r="BK2216" s="63">
        <v>2300000</v>
      </c>
      <c r="BL2216" s="64">
        <v>3.2445207617921001</v>
      </c>
    </row>
    <row r="2217" spans="1:64" ht="25.5" customHeight="1" thickTop="1" thickBot="1" x14ac:dyDescent="0.25">
      <c r="A2217" s="20" t="str">
        <f t="shared" si="108"/>
        <v>2460SOUTHAMPTON</v>
      </c>
      <c r="B2217" s="37">
        <v>2460</v>
      </c>
      <c r="C2217" s="37" t="s">
        <v>2730</v>
      </c>
      <c r="D2217" s="38" t="s">
        <v>800</v>
      </c>
      <c r="E2217" s="39">
        <v>948.82599976269603</v>
      </c>
      <c r="F2217" s="39">
        <f t="shared" si="109"/>
        <v>1043.7085997389656</v>
      </c>
      <c r="G2217" s="39">
        <f t="shared" si="110"/>
        <v>1233.4737996915048</v>
      </c>
      <c r="I2217" s="10"/>
      <c r="J2217" s="10"/>
      <c r="K2217" s="10"/>
      <c r="L2217" s="10"/>
      <c r="M2217" s="10"/>
      <c r="N2217" s="10"/>
      <c r="O2217" s="10"/>
      <c r="P2217" s="10"/>
      <c r="Q2217" s="10"/>
      <c r="R2217" s="10"/>
      <c r="S2217" s="10"/>
      <c r="T2217" s="10"/>
      <c r="BK2217" s="51">
        <v>2301000</v>
      </c>
      <c r="BL2217" s="52">
        <v>3.2457799979248998</v>
      </c>
    </row>
    <row r="2218" spans="1:64" ht="25.5" customHeight="1" thickTop="1" thickBot="1" x14ac:dyDescent="0.25">
      <c r="A2218" s="20" t="str">
        <f t="shared" si="108"/>
        <v>2460SOUTHGATE</v>
      </c>
      <c r="B2218" s="20">
        <v>2460</v>
      </c>
      <c r="C2218" s="20" t="s">
        <v>2731</v>
      </c>
      <c r="D2218" s="21" t="s">
        <v>800</v>
      </c>
      <c r="E2218" s="22">
        <v>948.82599976269603</v>
      </c>
      <c r="F2218" s="22">
        <f t="shared" si="109"/>
        <v>1043.7085997389656</v>
      </c>
      <c r="G2218" s="22">
        <f t="shared" si="110"/>
        <v>1233.4737996915048</v>
      </c>
      <c r="I2218" s="10"/>
      <c r="J2218" s="10"/>
      <c r="K2218" s="10"/>
      <c r="L2218" s="10"/>
      <c r="M2218" s="10"/>
      <c r="N2218" s="10"/>
      <c r="O2218" s="10"/>
      <c r="P2218" s="10"/>
      <c r="Q2218" s="10"/>
      <c r="R2218" s="10"/>
      <c r="S2218" s="10"/>
      <c r="T2218" s="10"/>
      <c r="BK2218" s="63">
        <v>2302000</v>
      </c>
      <c r="BL2218" s="64">
        <v>3.2470392340576999</v>
      </c>
    </row>
    <row r="2219" spans="1:64" ht="25.5" customHeight="1" thickTop="1" thickBot="1" x14ac:dyDescent="0.25">
      <c r="A2219" s="20" t="str">
        <f t="shared" si="108"/>
        <v>2460STOCKYARD CREEK</v>
      </c>
      <c r="B2219" s="37">
        <v>2460</v>
      </c>
      <c r="C2219" s="37" t="s">
        <v>2732</v>
      </c>
      <c r="D2219" s="38" t="s">
        <v>800</v>
      </c>
      <c r="E2219" s="39">
        <v>948.82599976269603</v>
      </c>
      <c r="F2219" s="39">
        <f t="shared" si="109"/>
        <v>1043.7085997389656</v>
      </c>
      <c r="G2219" s="39">
        <f t="shared" si="110"/>
        <v>1233.4737996915048</v>
      </c>
      <c r="I2219" s="10"/>
      <c r="J2219" s="10"/>
      <c r="K2219" s="10"/>
      <c r="L2219" s="10"/>
      <c r="M2219" s="10"/>
      <c r="N2219" s="10"/>
      <c r="O2219" s="10"/>
      <c r="P2219" s="10"/>
      <c r="Q2219" s="10"/>
      <c r="R2219" s="10"/>
      <c r="S2219" s="10"/>
      <c r="T2219" s="10"/>
      <c r="BK2219" s="51">
        <v>2303000</v>
      </c>
      <c r="BL2219" s="52">
        <v>3.2482984701905</v>
      </c>
    </row>
    <row r="2220" spans="1:64" ht="25.5" customHeight="1" thickTop="1" thickBot="1" x14ac:dyDescent="0.25">
      <c r="A2220" s="20" t="str">
        <f t="shared" si="108"/>
        <v>2460THE PINNACLES</v>
      </c>
      <c r="B2220" s="20">
        <v>2460</v>
      </c>
      <c r="C2220" s="20" t="s">
        <v>2733</v>
      </c>
      <c r="D2220" s="21" t="s">
        <v>800</v>
      </c>
      <c r="E2220" s="22">
        <v>948.82599976269603</v>
      </c>
      <c r="F2220" s="22">
        <f t="shared" si="109"/>
        <v>1043.7085997389656</v>
      </c>
      <c r="G2220" s="22">
        <f t="shared" si="110"/>
        <v>1233.4737996915048</v>
      </c>
      <c r="I2220" s="10"/>
      <c r="J2220" s="10"/>
      <c r="K2220" s="10"/>
      <c r="L2220" s="10"/>
      <c r="M2220" s="10"/>
      <c r="N2220" s="10"/>
      <c r="O2220" s="10"/>
      <c r="P2220" s="10"/>
      <c r="Q2220" s="10"/>
      <c r="R2220" s="10"/>
      <c r="S2220" s="10"/>
      <c r="T2220" s="10"/>
      <c r="BK2220" s="63">
        <v>2304000</v>
      </c>
      <c r="BL2220" s="64">
        <v>3.2495577063233001</v>
      </c>
    </row>
    <row r="2221" spans="1:64" ht="25.5" customHeight="1" thickTop="1" thickBot="1" x14ac:dyDescent="0.25">
      <c r="A2221" s="20" t="str">
        <f t="shared" si="108"/>
        <v>2460THE WHITEMAN</v>
      </c>
      <c r="B2221" s="37">
        <v>2460</v>
      </c>
      <c r="C2221" s="37" t="s">
        <v>2734</v>
      </c>
      <c r="D2221" s="38" t="s">
        <v>800</v>
      </c>
      <c r="E2221" s="39">
        <v>948.82599976269603</v>
      </c>
      <c r="F2221" s="39">
        <f t="shared" si="109"/>
        <v>1043.7085997389656</v>
      </c>
      <c r="G2221" s="39">
        <f t="shared" si="110"/>
        <v>1233.4737996915048</v>
      </c>
      <c r="I2221" s="10"/>
      <c r="J2221" s="10"/>
      <c r="K2221" s="10"/>
      <c r="L2221" s="10"/>
      <c r="M2221" s="10"/>
      <c r="N2221" s="10"/>
      <c r="O2221" s="10"/>
      <c r="P2221" s="10"/>
      <c r="Q2221" s="10"/>
      <c r="R2221" s="10"/>
      <c r="S2221" s="10"/>
      <c r="T2221" s="10"/>
      <c r="BK2221" s="51">
        <v>2305000</v>
      </c>
      <c r="BL2221" s="52">
        <v>3.2508169424561002</v>
      </c>
    </row>
    <row r="2222" spans="1:64" ht="25.5" customHeight="1" thickTop="1" thickBot="1" x14ac:dyDescent="0.25">
      <c r="A2222" s="20" t="str">
        <f t="shared" si="108"/>
        <v>2460TRENAYR</v>
      </c>
      <c r="B2222" s="20">
        <v>2460</v>
      </c>
      <c r="C2222" s="20" t="s">
        <v>2735</v>
      </c>
      <c r="D2222" s="21" t="s">
        <v>800</v>
      </c>
      <c r="E2222" s="22">
        <v>948.82599976269603</v>
      </c>
      <c r="F2222" s="22">
        <f t="shared" si="109"/>
        <v>1043.7085997389656</v>
      </c>
      <c r="G2222" s="22">
        <f t="shared" si="110"/>
        <v>1233.4737996915048</v>
      </c>
      <c r="I2222" s="10"/>
      <c r="J2222" s="10"/>
      <c r="K2222" s="10"/>
      <c r="L2222" s="10"/>
      <c r="M2222" s="10"/>
      <c r="N2222" s="10"/>
      <c r="O2222" s="10"/>
      <c r="P2222" s="10"/>
      <c r="Q2222" s="10"/>
      <c r="R2222" s="10"/>
      <c r="S2222" s="10"/>
      <c r="T2222" s="10"/>
      <c r="BK2222" s="63">
        <v>2306000</v>
      </c>
      <c r="BL2222" s="64">
        <v>3.2520761785888999</v>
      </c>
    </row>
    <row r="2223" spans="1:64" ht="25.5" customHeight="1" thickTop="1" thickBot="1" x14ac:dyDescent="0.25">
      <c r="A2223" s="20" t="str">
        <f t="shared" si="108"/>
        <v>2460TYNDALE</v>
      </c>
      <c r="B2223" s="37">
        <v>2460</v>
      </c>
      <c r="C2223" s="37" t="s">
        <v>2736</v>
      </c>
      <c r="D2223" s="38" t="s">
        <v>800</v>
      </c>
      <c r="E2223" s="39">
        <v>948.82599976269603</v>
      </c>
      <c r="F2223" s="39">
        <f t="shared" si="109"/>
        <v>1043.7085997389656</v>
      </c>
      <c r="G2223" s="39">
        <f t="shared" si="110"/>
        <v>1233.4737996915048</v>
      </c>
      <c r="I2223" s="10"/>
      <c r="J2223" s="10"/>
      <c r="K2223" s="10"/>
      <c r="L2223" s="10"/>
      <c r="M2223" s="10"/>
      <c r="N2223" s="10"/>
      <c r="O2223" s="10"/>
      <c r="P2223" s="10"/>
      <c r="Q2223" s="10"/>
      <c r="R2223" s="10"/>
      <c r="S2223" s="10"/>
      <c r="T2223" s="10"/>
      <c r="BK2223" s="51">
        <v>2307000</v>
      </c>
      <c r="BL2223" s="52">
        <v>3.2533354147217</v>
      </c>
    </row>
    <row r="2224" spans="1:64" ht="25.5" customHeight="1" thickTop="1" thickBot="1" x14ac:dyDescent="0.25">
      <c r="A2224" s="20" t="str">
        <f t="shared" si="108"/>
        <v>2460UPPER COPMANHURST</v>
      </c>
      <c r="B2224" s="20">
        <v>2460</v>
      </c>
      <c r="C2224" s="20" t="s">
        <v>2737</v>
      </c>
      <c r="D2224" s="21" t="s">
        <v>800</v>
      </c>
      <c r="E2224" s="22">
        <v>948.82599976269603</v>
      </c>
      <c r="F2224" s="22">
        <f t="shared" si="109"/>
        <v>1043.7085997389656</v>
      </c>
      <c r="G2224" s="22">
        <f t="shared" si="110"/>
        <v>1233.4737996915048</v>
      </c>
      <c r="I2224" s="10"/>
      <c r="J2224" s="10"/>
      <c r="K2224" s="10"/>
      <c r="L2224" s="10"/>
      <c r="M2224" s="10"/>
      <c r="N2224" s="10"/>
      <c r="O2224" s="10"/>
      <c r="P2224" s="10"/>
      <c r="Q2224" s="10"/>
      <c r="R2224" s="10"/>
      <c r="S2224" s="10"/>
      <c r="T2224" s="10"/>
      <c r="BK2224" s="63">
        <v>2308000</v>
      </c>
      <c r="BL2224" s="64">
        <v>3.2545946508545001</v>
      </c>
    </row>
    <row r="2225" spans="1:64" ht="25.5" customHeight="1" thickTop="1" thickBot="1" x14ac:dyDescent="0.25">
      <c r="A2225" s="20" t="str">
        <f t="shared" si="108"/>
        <v>2460UPPER FINE FLOWER</v>
      </c>
      <c r="B2225" s="37">
        <v>2460</v>
      </c>
      <c r="C2225" s="37" t="s">
        <v>2738</v>
      </c>
      <c r="D2225" s="38" t="s">
        <v>800</v>
      </c>
      <c r="E2225" s="39">
        <v>948.82599976269603</v>
      </c>
      <c r="F2225" s="39">
        <f t="shared" si="109"/>
        <v>1043.7085997389656</v>
      </c>
      <c r="G2225" s="39">
        <f t="shared" si="110"/>
        <v>1233.4737996915048</v>
      </c>
      <c r="I2225" s="10"/>
      <c r="J2225" s="10"/>
      <c r="K2225" s="10"/>
      <c r="L2225" s="10"/>
      <c r="M2225" s="10"/>
      <c r="N2225" s="10"/>
      <c r="O2225" s="10"/>
      <c r="P2225" s="10"/>
      <c r="Q2225" s="10"/>
      <c r="R2225" s="10"/>
      <c r="S2225" s="10"/>
      <c r="T2225" s="10"/>
      <c r="BK2225" s="51">
        <v>2309000</v>
      </c>
      <c r="BL2225" s="52">
        <v>3.2558538869873002</v>
      </c>
    </row>
    <row r="2226" spans="1:64" ht="25.5" customHeight="1" thickTop="1" thickBot="1" x14ac:dyDescent="0.25">
      <c r="A2226" s="20" t="str">
        <f t="shared" si="108"/>
        <v>2460WARRAGAI CREEK</v>
      </c>
      <c r="B2226" s="20">
        <v>2460</v>
      </c>
      <c r="C2226" s="20" t="s">
        <v>2739</v>
      </c>
      <c r="D2226" s="21" t="s">
        <v>800</v>
      </c>
      <c r="E2226" s="22">
        <v>948.82599976269603</v>
      </c>
      <c r="F2226" s="22">
        <f t="shared" si="109"/>
        <v>1043.7085997389656</v>
      </c>
      <c r="G2226" s="22">
        <f t="shared" si="110"/>
        <v>1233.4737996915048</v>
      </c>
      <c r="I2226" s="10"/>
      <c r="J2226" s="10"/>
      <c r="K2226" s="10"/>
      <c r="L2226" s="10"/>
      <c r="M2226" s="10"/>
      <c r="N2226" s="10"/>
      <c r="O2226" s="10"/>
      <c r="P2226" s="10"/>
      <c r="Q2226" s="10"/>
      <c r="R2226" s="10"/>
      <c r="S2226" s="10"/>
      <c r="T2226" s="10"/>
      <c r="BK2226" s="63">
        <v>2310000</v>
      </c>
      <c r="BL2226" s="64">
        <v>3.2571131231200998</v>
      </c>
    </row>
    <row r="2227" spans="1:64" ht="25.5" customHeight="1" thickTop="1" thickBot="1" x14ac:dyDescent="0.25">
      <c r="A2227" s="20" t="str">
        <f t="shared" si="108"/>
        <v>2460WATERVIEW</v>
      </c>
      <c r="B2227" s="37">
        <v>2460</v>
      </c>
      <c r="C2227" s="37" t="s">
        <v>2740</v>
      </c>
      <c r="D2227" s="38" t="s">
        <v>800</v>
      </c>
      <c r="E2227" s="39">
        <v>948.82599976269603</v>
      </c>
      <c r="F2227" s="39">
        <f t="shared" si="109"/>
        <v>1043.7085997389656</v>
      </c>
      <c r="G2227" s="39">
        <f t="shared" si="110"/>
        <v>1233.4737996915048</v>
      </c>
      <c r="I2227" s="10"/>
      <c r="J2227" s="10"/>
      <c r="K2227" s="10"/>
      <c r="L2227" s="10"/>
      <c r="M2227" s="10"/>
      <c r="N2227" s="10"/>
      <c r="O2227" s="10"/>
      <c r="P2227" s="10"/>
      <c r="Q2227" s="10"/>
      <c r="R2227" s="10"/>
      <c r="S2227" s="10"/>
      <c r="T2227" s="10"/>
      <c r="BK2227" s="51">
        <v>2311000</v>
      </c>
      <c r="BL2227" s="52">
        <v>3.2583723592528999</v>
      </c>
    </row>
    <row r="2228" spans="1:64" ht="25.5" customHeight="1" thickTop="1" thickBot="1" x14ac:dyDescent="0.25">
      <c r="A2228" s="20" t="str">
        <f t="shared" si="108"/>
        <v>2460WATERVIEW HEIGHTS</v>
      </c>
      <c r="B2228" s="20">
        <v>2460</v>
      </c>
      <c r="C2228" s="20" t="s">
        <v>2741</v>
      </c>
      <c r="D2228" s="21" t="s">
        <v>800</v>
      </c>
      <c r="E2228" s="22">
        <v>948.82599976269603</v>
      </c>
      <c r="F2228" s="22">
        <f t="shared" si="109"/>
        <v>1043.7085997389656</v>
      </c>
      <c r="G2228" s="22">
        <f t="shared" si="110"/>
        <v>1233.4737996915048</v>
      </c>
      <c r="I2228" s="10"/>
      <c r="J2228" s="10"/>
      <c r="K2228" s="10"/>
      <c r="L2228" s="10"/>
      <c r="M2228" s="10"/>
      <c r="N2228" s="10"/>
      <c r="O2228" s="10"/>
      <c r="P2228" s="10"/>
      <c r="Q2228" s="10"/>
      <c r="R2228" s="10"/>
      <c r="S2228" s="10"/>
      <c r="T2228" s="10"/>
      <c r="BK2228" s="63">
        <v>2312000</v>
      </c>
      <c r="BL2228" s="64">
        <v>3.2596315953857</v>
      </c>
    </row>
    <row r="2229" spans="1:64" ht="25.5" customHeight="1" thickTop="1" thickBot="1" x14ac:dyDescent="0.25">
      <c r="A2229" s="20" t="str">
        <f t="shared" si="108"/>
        <v>2460WELLS CROSSING</v>
      </c>
      <c r="B2229" s="37">
        <v>2460</v>
      </c>
      <c r="C2229" s="37" t="s">
        <v>2742</v>
      </c>
      <c r="D2229" s="38" t="s">
        <v>800</v>
      </c>
      <c r="E2229" s="39">
        <v>948.82599976269603</v>
      </c>
      <c r="F2229" s="39">
        <f t="shared" si="109"/>
        <v>1043.7085997389656</v>
      </c>
      <c r="G2229" s="39">
        <f t="shared" si="110"/>
        <v>1233.4737996915048</v>
      </c>
      <c r="I2229" s="10"/>
      <c r="J2229" s="10"/>
      <c r="K2229" s="10"/>
      <c r="L2229" s="10"/>
      <c r="M2229" s="10"/>
      <c r="N2229" s="10"/>
      <c r="O2229" s="10"/>
      <c r="P2229" s="10"/>
      <c r="Q2229" s="10"/>
      <c r="R2229" s="10"/>
      <c r="S2229" s="10"/>
      <c r="T2229" s="10"/>
      <c r="BK2229" s="51">
        <v>2313000</v>
      </c>
      <c r="BL2229" s="52">
        <v>3.2608908315185001</v>
      </c>
    </row>
    <row r="2230" spans="1:64" ht="25.5" customHeight="1" thickTop="1" thickBot="1" x14ac:dyDescent="0.25">
      <c r="A2230" s="20" t="str">
        <f t="shared" si="108"/>
        <v>2460WHITEMAN CREEK</v>
      </c>
      <c r="B2230" s="20">
        <v>2460</v>
      </c>
      <c r="C2230" s="20" t="s">
        <v>2743</v>
      </c>
      <c r="D2230" s="21" t="s">
        <v>800</v>
      </c>
      <c r="E2230" s="22">
        <v>948.82599976269603</v>
      </c>
      <c r="F2230" s="22">
        <f t="shared" si="109"/>
        <v>1043.7085997389656</v>
      </c>
      <c r="G2230" s="22">
        <f t="shared" si="110"/>
        <v>1233.4737996915048</v>
      </c>
      <c r="I2230" s="10"/>
      <c r="J2230" s="10"/>
      <c r="K2230" s="10"/>
      <c r="L2230" s="10"/>
      <c r="M2230" s="10"/>
      <c r="N2230" s="10"/>
      <c r="O2230" s="10"/>
      <c r="P2230" s="10"/>
      <c r="Q2230" s="10"/>
      <c r="R2230" s="10"/>
      <c r="S2230" s="10"/>
      <c r="T2230" s="10"/>
      <c r="BK2230" s="63">
        <v>2314000</v>
      </c>
      <c r="BL2230" s="64">
        <v>3.2621500676512998</v>
      </c>
    </row>
    <row r="2231" spans="1:64" ht="25.5" customHeight="1" thickTop="1" thickBot="1" x14ac:dyDescent="0.25">
      <c r="A2231" s="20" t="str">
        <f t="shared" si="108"/>
        <v>2460WINEGROVE</v>
      </c>
      <c r="B2231" s="37">
        <v>2460</v>
      </c>
      <c r="C2231" s="37" t="s">
        <v>2744</v>
      </c>
      <c r="D2231" s="38" t="s">
        <v>800</v>
      </c>
      <c r="E2231" s="39">
        <v>948.82599976269603</v>
      </c>
      <c r="F2231" s="39">
        <f t="shared" si="109"/>
        <v>1043.7085997389656</v>
      </c>
      <c r="G2231" s="39">
        <f t="shared" si="110"/>
        <v>1233.4737996915048</v>
      </c>
      <c r="I2231" s="10"/>
      <c r="J2231" s="10"/>
      <c r="K2231" s="10"/>
      <c r="L2231" s="10"/>
      <c r="M2231" s="10"/>
      <c r="N2231" s="10"/>
      <c r="O2231" s="10"/>
      <c r="P2231" s="10"/>
      <c r="Q2231" s="10"/>
      <c r="R2231" s="10"/>
      <c r="S2231" s="10"/>
      <c r="T2231" s="10"/>
      <c r="BK2231" s="51">
        <v>2315000</v>
      </c>
      <c r="BL2231" s="52">
        <v>3.2634093037840999</v>
      </c>
    </row>
    <row r="2232" spans="1:64" ht="25.5" customHeight="1" thickTop="1" thickBot="1" x14ac:dyDescent="0.25">
      <c r="A2232" s="20" t="str">
        <f t="shared" si="108"/>
        <v>2460WOMBAT CREEK</v>
      </c>
      <c r="B2232" s="20">
        <v>2460</v>
      </c>
      <c r="C2232" s="20" t="s">
        <v>2745</v>
      </c>
      <c r="D2232" s="21" t="s">
        <v>800</v>
      </c>
      <c r="E2232" s="22">
        <v>948.82599976269603</v>
      </c>
      <c r="F2232" s="22">
        <f t="shared" si="109"/>
        <v>1043.7085997389656</v>
      </c>
      <c r="G2232" s="22">
        <f t="shared" si="110"/>
        <v>1233.4737996915048</v>
      </c>
      <c r="I2232" s="10"/>
      <c r="J2232" s="10"/>
      <c r="K2232" s="10"/>
      <c r="L2232" s="10"/>
      <c r="M2232" s="10"/>
      <c r="N2232" s="10"/>
      <c r="O2232" s="10"/>
      <c r="P2232" s="10"/>
      <c r="Q2232" s="10"/>
      <c r="R2232" s="10"/>
      <c r="S2232" s="10"/>
      <c r="T2232" s="10"/>
      <c r="BK2232" s="63">
        <v>2316000</v>
      </c>
      <c r="BL2232" s="64">
        <v>3.2646685399169</v>
      </c>
    </row>
    <row r="2233" spans="1:64" ht="25.5" customHeight="1" thickTop="1" thickBot="1" x14ac:dyDescent="0.25">
      <c r="A2233" s="20" t="str">
        <f t="shared" si="108"/>
        <v>2462CALLIOPE</v>
      </c>
      <c r="B2233" s="37">
        <v>2462</v>
      </c>
      <c r="C2233" s="37" t="s">
        <v>2746</v>
      </c>
      <c r="D2233" s="38" t="s">
        <v>800</v>
      </c>
      <c r="E2233" s="39">
        <v>1292.450000096112</v>
      </c>
      <c r="F2233" s="39">
        <f t="shared" si="109"/>
        <v>1421.6950001057235</v>
      </c>
      <c r="G2233" s="39">
        <f t="shared" si="110"/>
        <v>1680.1850001249456</v>
      </c>
      <c r="I2233" s="10"/>
      <c r="J2233" s="10"/>
      <c r="K2233" s="10"/>
      <c r="L2233" s="10"/>
      <c r="M2233" s="10"/>
      <c r="N2233" s="10"/>
      <c r="O2233" s="10"/>
      <c r="P2233" s="10"/>
      <c r="Q2233" s="10"/>
      <c r="R2233" s="10"/>
      <c r="S2233" s="10"/>
      <c r="T2233" s="10"/>
      <c r="BK2233" s="51">
        <v>2317000</v>
      </c>
      <c r="BL2233" s="52">
        <v>3.2659277760497001</v>
      </c>
    </row>
    <row r="2234" spans="1:64" ht="25.5" customHeight="1" thickTop="1" thickBot="1" x14ac:dyDescent="0.25">
      <c r="A2234" s="20" t="str">
        <f t="shared" si="108"/>
        <v>2462COLDSTREAM</v>
      </c>
      <c r="B2234" s="20">
        <v>2462</v>
      </c>
      <c r="C2234" s="20" t="s">
        <v>2747</v>
      </c>
      <c r="D2234" s="21" t="s">
        <v>800</v>
      </c>
      <c r="E2234" s="22">
        <v>1292.450000096112</v>
      </c>
      <c r="F2234" s="22">
        <f t="shared" si="109"/>
        <v>1421.6950001057235</v>
      </c>
      <c r="G2234" s="22">
        <f t="shared" si="110"/>
        <v>1680.1850001249456</v>
      </c>
      <c r="I2234" s="10"/>
      <c r="J2234" s="10"/>
      <c r="K2234" s="10"/>
      <c r="L2234" s="10"/>
      <c r="M2234" s="10"/>
      <c r="N2234" s="10"/>
      <c r="O2234" s="10"/>
      <c r="P2234" s="10"/>
      <c r="Q2234" s="10"/>
      <c r="R2234" s="10"/>
      <c r="S2234" s="10"/>
      <c r="T2234" s="10"/>
      <c r="BK2234" s="63">
        <v>2318000</v>
      </c>
      <c r="BL2234" s="64">
        <v>3.2671870121825002</v>
      </c>
    </row>
    <row r="2235" spans="1:64" ht="25.5" customHeight="1" thickTop="1" thickBot="1" x14ac:dyDescent="0.25">
      <c r="A2235" s="20" t="str">
        <f t="shared" si="108"/>
        <v>2462DIGGERS CAMP</v>
      </c>
      <c r="B2235" s="37">
        <v>2462</v>
      </c>
      <c r="C2235" s="37" t="s">
        <v>2748</v>
      </c>
      <c r="D2235" s="38" t="s">
        <v>800</v>
      </c>
      <c r="E2235" s="39">
        <v>1292.450000096112</v>
      </c>
      <c r="F2235" s="39">
        <f t="shared" si="109"/>
        <v>1421.6950001057235</v>
      </c>
      <c r="G2235" s="39">
        <f t="shared" si="110"/>
        <v>1680.1850001249456</v>
      </c>
      <c r="I2235" s="10"/>
      <c r="J2235" s="10"/>
      <c r="K2235" s="10"/>
      <c r="L2235" s="10"/>
      <c r="M2235" s="10"/>
      <c r="N2235" s="10"/>
      <c r="O2235" s="10"/>
      <c r="P2235" s="10"/>
      <c r="Q2235" s="10"/>
      <c r="R2235" s="10"/>
      <c r="S2235" s="10"/>
      <c r="T2235" s="10"/>
      <c r="BK2235" s="51">
        <v>2319000</v>
      </c>
      <c r="BL2235" s="52">
        <v>3.2684462483152998</v>
      </c>
    </row>
    <row r="2236" spans="1:64" ht="25.5" customHeight="1" thickTop="1" thickBot="1" x14ac:dyDescent="0.25">
      <c r="A2236" s="20" t="str">
        <f t="shared" si="108"/>
        <v>2462GILLETTS RIDGE</v>
      </c>
      <c r="B2236" s="20">
        <v>2462</v>
      </c>
      <c r="C2236" s="20" t="s">
        <v>2749</v>
      </c>
      <c r="D2236" s="21" t="s">
        <v>800</v>
      </c>
      <c r="E2236" s="22">
        <v>1292.450000096112</v>
      </c>
      <c r="F2236" s="22">
        <f t="shared" si="109"/>
        <v>1421.6950001057235</v>
      </c>
      <c r="G2236" s="22">
        <f t="shared" si="110"/>
        <v>1680.1850001249456</v>
      </c>
      <c r="I2236" s="10"/>
      <c r="J2236" s="10"/>
      <c r="K2236" s="10"/>
      <c r="L2236" s="10"/>
      <c r="M2236" s="10"/>
      <c r="N2236" s="10"/>
      <c r="O2236" s="10"/>
      <c r="P2236" s="10"/>
      <c r="Q2236" s="10"/>
      <c r="R2236" s="10"/>
      <c r="S2236" s="10"/>
      <c r="T2236" s="10"/>
      <c r="BK2236" s="63">
        <v>2320000</v>
      </c>
      <c r="BL2236" s="64">
        <v>3.2697054844480999</v>
      </c>
    </row>
    <row r="2237" spans="1:64" ht="25.5" customHeight="1" thickTop="1" thickBot="1" x14ac:dyDescent="0.25">
      <c r="A2237" s="20" t="str">
        <f t="shared" si="108"/>
        <v>2462LAVADIA</v>
      </c>
      <c r="B2237" s="37">
        <v>2462</v>
      </c>
      <c r="C2237" s="37" t="s">
        <v>2750</v>
      </c>
      <c r="D2237" s="38" t="s">
        <v>800</v>
      </c>
      <c r="E2237" s="39">
        <v>1292.450000096112</v>
      </c>
      <c r="F2237" s="39">
        <f t="shared" si="109"/>
        <v>1421.6950001057235</v>
      </c>
      <c r="G2237" s="39">
        <f t="shared" si="110"/>
        <v>1680.1850001249456</v>
      </c>
      <c r="I2237" s="10"/>
      <c r="J2237" s="10"/>
      <c r="K2237" s="10"/>
      <c r="L2237" s="10"/>
      <c r="M2237" s="10"/>
      <c r="N2237" s="10"/>
      <c r="O2237" s="10"/>
      <c r="P2237" s="10"/>
      <c r="Q2237" s="10"/>
      <c r="R2237" s="10"/>
      <c r="S2237" s="10"/>
      <c r="T2237" s="10"/>
      <c r="BK2237" s="51">
        <v>2321000</v>
      </c>
      <c r="BL2237" s="52">
        <v>3.2709647205809</v>
      </c>
    </row>
    <row r="2238" spans="1:64" ht="25.5" customHeight="1" thickTop="1" thickBot="1" x14ac:dyDescent="0.25">
      <c r="A2238" s="20" t="str">
        <f t="shared" si="108"/>
        <v>2462MINNIE WATER</v>
      </c>
      <c r="B2238" s="20">
        <v>2462</v>
      </c>
      <c r="C2238" s="20" t="s">
        <v>2751</v>
      </c>
      <c r="D2238" s="21" t="s">
        <v>800</v>
      </c>
      <c r="E2238" s="22">
        <v>1292.450000096112</v>
      </c>
      <c r="F2238" s="22">
        <f t="shared" si="109"/>
        <v>1421.6950001057235</v>
      </c>
      <c r="G2238" s="22">
        <f t="shared" si="110"/>
        <v>1680.1850001249456</v>
      </c>
      <c r="I2238" s="10"/>
      <c r="J2238" s="10"/>
      <c r="K2238" s="10"/>
      <c r="L2238" s="10"/>
      <c r="M2238" s="10"/>
      <c r="N2238" s="10"/>
      <c r="O2238" s="10"/>
      <c r="P2238" s="10"/>
      <c r="Q2238" s="10"/>
      <c r="R2238" s="10"/>
      <c r="S2238" s="10"/>
      <c r="T2238" s="10"/>
      <c r="BK2238" s="63">
        <v>2322000</v>
      </c>
      <c r="BL2238" s="64">
        <v>3.2722239567137001</v>
      </c>
    </row>
    <row r="2239" spans="1:64" ht="25.5" customHeight="1" thickTop="1" thickBot="1" x14ac:dyDescent="0.25">
      <c r="A2239" s="20" t="str">
        <f t="shared" si="108"/>
        <v>2462PILLAR VALLEY</v>
      </c>
      <c r="B2239" s="37">
        <v>2462</v>
      </c>
      <c r="C2239" s="37" t="s">
        <v>2752</v>
      </c>
      <c r="D2239" s="38" t="s">
        <v>800</v>
      </c>
      <c r="E2239" s="39">
        <v>1292.450000096112</v>
      </c>
      <c r="F2239" s="39">
        <f t="shared" si="109"/>
        <v>1421.6950001057235</v>
      </c>
      <c r="G2239" s="39">
        <f t="shared" si="110"/>
        <v>1680.1850001249456</v>
      </c>
      <c r="I2239" s="10"/>
      <c r="J2239" s="10"/>
      <c r="K2239" s="10"/>
      <c r="L2239" s="10"/>
      <c r="M2239" s="10"/>
      <c r="N2239" s="10"/>
      <c r="O2239" s="10"/>
      <c r="P2239" s="10"/>
      <c r="Q2239" s="10"/>
      <c r="R2239" s="10"/>
      <c r="S2239" s="10"/>
      <c r="T2239" s="10"/>
      <c r="BK2239" s="51">
        <v>2323000</v>
      </c>
      <c r="BL2239" s="52">
        <v>3.2734831928464998</v>
      </c>
    </row>
    <row r="2240" spans="1:64" ht="25.5" customHeight="1" thickTop="1" thickBot="1" x14ac:dyDescent="0.25">
      <c r="A2240" s="20" t="str">
        <f t="shared" si="108"/>
        <v>2462SWAN CREEK</v>
      </c>
      <c r="B2240" s="20">
        <v>2462</v>
      </c>
      <c r="C2240" s="20" t="s">
        <v>2753</v>
      </c>
      <c r="D2240" s="21" t="s">
        <v>800</v>
      </c>
      <c r="E2240" s="22">
        <v>1292.450000096112</v>
      </c>
      <c r="F2240" s="22">
        <f t="shared" si="109"/>
        <v>1421.6950001057235</v>
      </c>
      <c r="G2240" s="22">
        <f t="shared" si="110"/>
        <v>1680.1850001249456</v>
      </c>
      <c r="I2240" s="10"/>
      <c r="J2240" s="10"/>
      <c r="K2240" s="10"/>
      <c r="L2240" s="10"/>
      <c r="M2240" s="10"/>
      <c r="N2240" s="10"/>
      <c r="O2240" s="10"/>
      <c r="P2240" s="10"/>
      <c r="Q2240" s="10"/>
      <c r="R2240" s="10"/>
      <c r="S2240" s="10"/>
      <c r="T2240" s="10"/>
      <c r="BK2240" s="63">
        <v>2324000</v>
      </c>
      <c r="BL2240" s="64">
        <v>3.2747424289792999</v>
      </c>
    </row>
    <row r="2241" spans="1:64" ht="25.5" customHeight="1" thickTop="1" thickBot="1" x14ac:dyDescent="0.25">
      <c r="A2241" s="20" t="str">
        <f t="shared" si="108"/>
        <v>2462TUCABIA</v>
      </c>
      <c r="B2241" s="37">
        <v>2462</v>
      </c>
      <c r="C2241" s="37" t="s">
        <v>2754</v>
      </c>
      <c r="D2241" s="38" t="s">
        <v>800</v>
      </c>
      <c r="E2241" s="39">
        <v>1292.450000096112</v>
      </c>
      <c r="F2241" s="39">
        <f t="shared" si="109"/>
        <v>1421.6950001057235</v>
      </c>
      <c r="G2241" s="39">
        <f t="shared" si="110"/>
        <v>1680.1850001249456</v>
      </c>
      <c r="I2241" s="10"/>
      <c r="J2241" s="10"/>
      <c r="K2241" s="10"/>
      <c r="L2241" s="10"/>
      <c r="M2241" s="10"/>
      <c r="N2241" s="10"/>
      <c r="O2241" s="10"/>
      <c r="P2241" s="10"/>
      <c r="Q2241" s="10"/>
      <c r="R2241" s="10"/>
      <c r="S2241" s="10"/>
      <c r="T2241" s="10"/>
      <c r="BK2241" s="51">
        <v>2325000</v>
      </c>
      <c r="BL2241" s="52">
        <v>3.2760016651121</v>
      </c>
    </row>
    <row r="2242" spans="1:64" ht="25.5" customHeight="1" thickTop="1" thickBot="1" x14ac:dyDescent="0.25">
      <c r="A2242" s="20" t="str">
        <f t="shared" si="108"/>
        <v>2462ULMARRA</v>
      </c>
      <c r="B2242" s="20">
        <v>2462</v>
      </c>
      <c r="C2242" s="20" t="s">
        <v>2755</v>
      </c>
      <c r="D2242" s="21" t="s">
        <v>800</v>
      </c>
      <c r="E2242" s="22">
        <v>1292.450000096112</v>
      </c>
      <c r="F2242" s="22">
        <f t="shared" si="109"/>
        <v>1421.6950001057235</v>
      </c>
      <c r="G2242" s="22">
        <f t="shared" si="110"/>
        <v>1680.1850001249456</v>
      </c>
      <c r="I2242" s="10"/>
      <c r="J2242" s="10"/>
      <c r="K2242" s="10"/>
      <c r="L2242" s="10"/>
      <c r="M2242" s="10"/>
      <c r="N2242" s="10"/>
      <c r="O2242" s="10"/>
      <c r="P2242" s="10"/>
      <c r="Q2242" s="10"/>
      <c r="R2242" s="10"/>
      <c r="S2242" s="10"/>
      <c r="T2242" s="10"/>
      <c r="BK2242" s="63">
        <v>2326000</v>
      </c>
      <c r="BL2242" s="64">
        <v>3.2772609012449001</v>
      </c>
    </row>
    <row r="2243" spans="1:64" ht="25.5" customHeight="1" thickTop="1" thickBot="1" x14ac:dyDescent="0.25">
      <c r="A2243" s="20" t="str">
        <f t="shared" si="108"/>
        <v>2462WOOLI</v>
      </c>
      <c r="B2243" s="37">
        <v>2462</v>
      </c>
      <c r="C2243" s="37" t="s">
        <v>2756</v>
      </c>
      <c r="D2243" s="38" t="s">
        <v>800</v>
      </c>
      <c r="E2243" s="39">
        <v>1292.450000096112</v>
      </c>
      <c r="F2243" s="39">
        <f t="shared" si="109"/>
        <v>1421.6950001057235</v>
      </c>
      <c r="G2243" s="39">
        <f t="shared" si="110"/>
        <v>1680.1850001249456</v>
      </c>
      <c r="I2243" s="10"/>
      <c r="J2243" s="10"/>
      <c r="K2243" s="10"/>
      <c r="L2243" s="10"/>
      <c r="M2243" s="10"/>
      <c r="N2243" s="10"/>
      <c r="O2243" s="10"/>
      <c r="P2243" s="10"/>
      <c r="Q2243" s="10"/>
      <c r="R2243" s="10"/>
      <c r="S2243" s="10"/>
      <c r="T2243" s="10"/>
      <c r="BK2243" s="51">
        <v>2327000</v>
      </c>
      <c r="BL2243" s="52">
        <v>3.2785201373777002</v>
      </c>
    </row>
    <row r="2244" spans="1:64" ht="25.5" customHeight="1" thickTop="1" thickBot="1" x14ac:dyDescent="0.25">
      <c r="A2244" s="20" t="str">
        <f t="shared" si="108"/>
        <v>2463ASHBY</v>
      </c>
      <c r="B2244" s="20">
        <v>2463</v>
      </c>
      <c r="C2244" s="20" t="s">
        <v>2757</v>
      </c>
      <c r="D2244" s="21" t="s">
        <v>800</v>
      </c>
      <c r="E2244" s="22">
        <v>1321.807999668112</v>
      </c>
      <c r="F2244" s="22">
        <f t="shared" si="109"/>
        <v>1453.9887996349232</v>
      </c>
      <c r="G2244" s="22">
        <f t="shared" si="110"/>
        <v>1718.3503995685455</v>
      </c>
      <c r="I2244" s="10"/>
      <c r="J2244" s="10"/>
      <c r="K2244" s="10"/>
      <c r="L2244" s="10"/>
      <c r="M2244" s="10"/>
      <c r="N2244" s="10"/>
      <c r="O2244" s="10"/>
      <c r="P2244" s="10"/>
      <c r="Q2244" s="10"/>
      <c r="R2244" s="10"/>
      <c r="S2244" s="10"/>
      <c r="T2244" s="10"/>
      <c r="BK2244" s="63">
        <v>2328000</v>
      </c>
      <c r="BL2244" s="64">
        <v>3.2797793735104999</v>
      </c>
    </row>
    <row r="2245" spans="1:64" ht="25.5" customHeight="1" thickTop="1" thickBot="1" x14ac:dyDescent="0.25">
      <c r="A2245" s="20" t="str">
        <f t="shared" ref="A2245:A2308" si="111">CONCATENATE(B2245,C2245)</f>
        <v>2463ASHBY HEIGHTS</v>
      </c>
      <c r="B2245" s="37">
        <v>2463</v>
      </c>
      <c r="C2245" s="37" t="s">
        <v>2758</v>
      </c>
      <c r="D2245" s="38" t="s">
        <v>800</v>
      </c>
      <c r="E2245" s="39">
        <v>1321.807999668112</v>
      </c>
      <c r="F2245" s="39">
        <f t="shared" ref="F2245:F2308" si="112">1.1*E2245</f>
        <v>1453.9887996349232</v>
      </c>
      <c r="G2245" s="39">
        <f t="shared" ref="G2245:G2308" si="113">1.3*E2245</f>
        <v>1718.3503995685455</v>
      </c>
      <c r="I2245" s="10"/>
      <c r="J2245" s="10"/>
      <c r="K2245" s="10"/>
      <c r="L2245" s="10"/>
      <c r="M2245" s="10"/>
      <c r="N2245" s="10"/>
      <c r="O2245" s="10"/>
      <c r="P2245" s="10"/>
      <c r="Q2245" s="10"/>
      <c r="R2245" s="10"/>
      <c r="S2245" s="10"/>
      <c r="T2245" s="10"/>
      <c r="BK2245" s="51">
        <v>2329000</v>
      </c>
      <c r="BL2245" s="52">
        <v>3.2810386096433</v>
      </c>
    </row>
    <row r="2246" spans="1:64" ht="25.5" customHeight="1" thickTop="1" thickBot="1" x14ac:dyDescent="0.25">
      <c r="A2246" s="20" t="str">
        <f t="shared" si="111"/>
        <v>2463ASHBY ISLAND</v>
      </c>
      <c r="B2246" s="20">
        <v>2463</v>
      </c>
      <c r="C2246" s="20" t="s">
        <v>2759</v>
      </c>
      <c r="D2246" s="21" t="s">
        <v>800</v>
      </c>
      <c r="E2246" s="22">
        <v>1321.807999668112</v>
      </c>
      <c r="F2246" s="22">
        <f t="shared" si="112"/>
        <v>1453.9887996349232</v>
      </c>
      <c r="G2246" s="22">
        <f t="shared" si="113"/>
        <v>1718.3503995685455</v>
      </c>
      <c r="I2246" s="10"/>
      <c r="J2246" s="10"/>
      <c r="K2246" s="10"/>
      <c r="L2246" s="10"/>
      <c r="M2246" s="10"/>
      <c r="N2246" s="10"/>
      <c r="O2246" s="10"/>
      <c r="P2246" s="10"/>
      <c r="Q2246" s="10"/>
      <c r="R2246" s="10"/>
      <c r="S2246" s="10"/>
      <c r="T2246" s="10"/>
      <c r="BK2246" s="63">
        <v>2330000</v>
      </c>
      <c r="BL2246" s="64">
        <v>3.2822978457761001</v>
      </c>
    </row>
    <row r="2247" spans="1:64" ht="25.5" customHeight="1" thickTop="1" thickBot="1" x14ac:dyDescent="0.25">
      <c r="A2247" s="20" t="str">
        <f t="shared" si="111"/>
        <v>2463BROOMS HEAD</v>
      </c>
      <c r="B2247" s="37">
        <v>2463</v>
      </c>
      <c r="C2247" s="37" t="s">
        <v>2760</v>
      </c>
      <c r="D2247" s="38" t="s">
        <v>800</v>
      </c>
      <c r="E2247" s="39">
        <v>1321.807999668112</v>
      </c>
      <c r="F2247" s="39">
        <f t="shared" si="112"/>
        <v>1453.9887996349232</v>
      </c>
      <c r="G2247" s="39">
        <f t="shared" si="113"/>
        <v>1718.3503995685455</v>
      </c>
      <c r="I2247" s="10"/>
      <c r="J2247" s="10"/>
      <c r="K2247" s="10"/>
      <c r="L2247" s="10"/>
      <c r="M2247" s="10"/>
      <c r="N2247" s="10"/>
      <c r="O2247" s="10"/>
      <c r="P2247" s="10"/>
      <c r="Q2247" s="10"/>
      <c r="R2247" s="10"/>
      <c r="S2247" s="10"/>
      <c r="T2247" s="10"/>
      <c r="BK2247" s="51">
        <v>2331000</v>
      </c>
      <c r="BL2247" s="52">
        <v>3.2835570819089002</v>
      </c>
    </row>
    <row r="2248" spans="1:64" ht="25.5" customHeight="1" thickTop="1" thickBot="1" x14ac:dyDescent="0.25">
      <c r="A2248" s="20" t="str">
        <f t="shared" si="111"/>
        <v>2463GULMARRAD</v>
      </c>
      <c r="B2248" s="20">
        <v>2463</v>
      </c>
      <c r="C2248" s="20" t="s">
        <v>2761</v>
      </c>
      <c r="D2248" s="21" t="s">
        <v>800</v>
      </c>
      <c r="E2248" s="22">
        <v>1321.807999668112</v>
      </c>
      <c r="F2248" s="22">
        <f t="shared" si="112"/>
        <v>1453.9887996349232</v>
      </c>
      <c r="G2248" s="22">
        <f t="shared" si="113"/>
        <v>1718.3503995685455</v>
      </c>
      <c r="I2248" s="10"/>
      <c r="J2248" s="10"/>
      <c r="K2248" s="10"/>
      <c r="L2248" s="10"/>
      <c r="M2248" s="10"/>
      <c r="N2248" s="10"/>
      <c r="O2248" s="10"/>
      <c r="P2248" s="10"/>
      <c r="Q2248" s="10"/>
      <c r="R2248" s="10"/>
      <c r="S2248" s="10"/>
      <c r="T2248" s="10"/>
      <c r="BK2248" s="63">
        <v>2332000</v>
      </c>
      <c r="BL2248" s="64">
        <v>3.2848163180416998</v>
      </c>
    </row>
    <row r="2249" spans="1:64" ht="25.5" customHeight="1" thickTop="1" thickBot="1" x14ac:dyDescent="0.25">
      <c r="A2249" s="20" t="str">
        <f t="shared" si="111"/>
        <v>2463ILARWILL</v>
      </c>
      <c r="B2249" s="37">
        <v>2463</v>
      </c>
      <c r="C2249" s="37" t="s">
        <v>2762</v>
      </c>
      <c r="D2249" s="38" t="s">
        <v>800</v>
      </c>
      <c r="E2249" s="39">
        <v>1321.807999668112</v>
      </c>
      <c r="F2249" s="39">
        <f t="shared" si="112"/>
        <v>1453.9887996349232</v>
      </c>
      <c r="G2249" s="39">
        <f t="shared" si="113"/>
        <v>1718.3503995685455</v>
      </c>
      <c r="I2249" s="10"/>
      <c r="J2249" s="10"/>
      <c r="K2249" s="10"/>
      <c r="L2249" s="10"/>
      <c r="M2249" s="10"/>
      <c r="N2249" s="10"/>
      <c r="O2249" s="10"/>
      <c r="P2249" s="10"/>
      <c r="Q2249" s="10"/>
      <c r="R2249" s="10"/>
      <c r="S2249" s="10"/>
      <c r="T2249" s="10"/>
      <c r="BK2249" s="51">
        <v>2333000</v>
      </c>
      <c r="BL2249" s="52">
        <v>3.2860755541744999</v>
      </c>
    </row>
    <row r="2250" spans="1:64" ht="25.5" customHeight="1" thickTop="1" thickBot="1" x14ac:dyDescent="0.25">
      <c r="A2250" s="20" t="str">
        <f t="shared" si="111"/>
        <v>2463JACKY BULBIN FLAT</v>
      </c>
      <c r="B2250" s="20">
        <v>2463</v>
      </c>
      <c r="C2250" s="20" t="s">
        <v>2763</v>
      </c>
      <c r="D2250" s="21" t="s">
        <v>800</v>
      </c>
      <c r="E2250" s="22">
        <v>1321.807999668112</v>
      </c>
      <c r="F2250" s="22">
        <f t="shared" si="112"/>
        <v>1453.9887996349232</v>
      </c>
      <c r="G2250" s="22">
        <f t="shared" si="113"/>
        <v>1718.3503995685455</v>
      </c>
      <c r="I2250" s="10"/>
      <c r="J2250" s="10"/>
      <c r="K2250" s="10"/>
      <c r="L2250" s="10"/>
      <c r="M2250" s="10"/>
      <c r="N2250" s="10"/>
      <c r="O2250" s="10"/>
      <c r="P2250" s="10"/>
      <c r="Q2250" s="10"/>
      <c r="R2250" s="10"/>
      <c r="S2250" s="10"/>
      <c r="T2250" s="10"/>
      <c r="BK2250" s="63">
        <v>2334000</v>
      </c>
      <c r="BL2250" s="64">
        <v>3.2873347903073</v>
      </c>
    </row>
    <row r="2251" spans="1:64" ht="25.5" customHeight="1" thickTop="1" thickBot="1" x14ac:dyDescent="0.25">
      <c r="A2251" s="20" t="str">
        <f t="shared" si="111"/>
        <v>2463JAMES CREEK</v>
      </c>
      <c r="B2251" s="37">
        <v>2463</v>
      </c>
      <c r="C2251" s="37" t="s">
        <v>2764</v>
      </c>
      <c r="D2251" s="38" t="s">
        <v>800</v>
      </c>
      <c r="E2251" s="39">
        <v>1321.807999668112</v>
      </c>
      <c r="F2251" s="39">
        <f t="shared" si="112"/>
        <v>1453.9887996349232</v>
      </c>
      <c r="G2251" s="39">
        <f t="shared" si="113"/>
        <v>1718.3503995685455</v>
      </c>
      <c r="I2251" s="10"/>
      <c r="J2251" s="10"/>
      <c r="K2251" s="10"/>
      <c r="L2251" s="10"/>
      <c r="M2251" s="10"/>
      <c r="N2251" s="10"/>
      <c r="O2251" s="10"/>
      <c r="P2251" s="10"/>
      <c r="Q2251" s="10"/>
      <c r="R2251" s="10"/>
      <c r="S2251" s="10"/>
      <c r="T2251" s="10"/>
      <c r="BK2251" s="51">
        <v>2335000</v>
      </c>
      <c r="BL2251" s="52">
        <v>3.2885940264401001</v>
      </c>
    </row>
    <row r="2252" spans="1:64" ht="25.5" customHeight="1" thickTop="1" thickBot="1" x14ac:dyDescent="0.25">
      <c r="A2252" s="20" t="str">
        <f t="shared" si="111"/>
        <v>2463MACLEAN</v>
      </c>
      <c r="B2252" s="20">
        <v>2463</v>
      </c>
      <c r="C2252" s="20" t="s">
        <v>2765</v>
      </c>
      <c r="D2252" s="21" t="s">
        <v>800</v>
      </c>
      <c r="E2252" s="22">
        <v>1321.807999668112</v>
      </c>
      <c r="F2252" s="22">
        <f t="shared" si="112"/>
        <v>1453.9887996349232</v>
      </c>
      <c r="G2252" s="22">
        <f t="shared" si="113"/>
        <v>1718.3503995685455</v>
      </c>
      <c r="I2252" s="10"/>
      <c r="J2252" s="10"/>
      <c r="K2252" s="10"/>
      <c r="L2252" s="10"/>
      <c r="M2252" s="10"/>
      <c r="N2252" s="10"/>
      <c r="O2252" s="10"/>
      <c r="P2252" s="10"/>
      <c r="Q2252" s="10"/>
      <c r="R2252" s="10"/>
      <c r="S2252" s="10"/>
      <c r="T2252" s="10"/>
      <c r="BK2252" s="63">
        <v>2336000</v>
      </c>
      <c r="BL2252" s="64">
        <v>3.2898532625728998</v>
      </c>
    </row>
    <row r="2253" spans="1:64" ht="25.5" customHeight="1" thickTop="1" thickBot="1" x14ac:dyDescent="0.25">
      <c r="A2253" s="20" t="str">
        <f t="shared" si="111"/>
        <v>2463PALMERS CHANNEL</v>
      </c>
      <c r="B2253" s="37">
        <v>2463</v>
      </c>
      <c r="C2253" s="37" t="s">
        <v>2766</v>
      </c>
      <c r="D2253" s="38" t="s">
        <v>800</v>
      </c>
      <c r="E2253" s="39">
        <v>1321.807999668112</v>
      </c>
      <c r="F2253" s="39">
        <f t="shared" si="112"/>
        <v>1453.9887996349232</v>
      </c>
      <c r="G2253" s="39">
        <f t="shared" si="113"/>
        <v>1718.3503995685455</v>
      </c>
      <c r="I2253" s="10"/>
      <c r="J2253" s="10"/>
      <c r="K2253" s="10"/>
      <c r="L2253" s="10"/>
      <c r="M2253" s="10"/>
      <c r="N2253" s="10"/>
      <c r="O2253" s="10"/>
      <c r="P2253" s="10"/>
      <c r="Q2253" s="10"/>
      <c r="R2253" s="10"/>
      <c r="S2253" s="10"/>
      <c r="T2253" s="10"/>
      <c r="BK2253" s="51">
        <v>2337000</v>
      </c>
      <c r="BL2253" s="52">
        <v>3.2911124987056999</v>
      </c>
    </row>
    <row r="2254" spans="1:64" ht="25.5" customHeight="1" thickTop="1" thickBot="1" x14ac:dyDescent="0.25">
      <c r="A2254" s="20" t="str">
        <f t="shared" si="111"/>
        <v>2463PALMERS ISLAND</v>
      </c>
      <c r="B2254" s="20">
        <v>2463</v>
      </c>
      <c r="C2254" s="20" t="s">
        <v>2767</v>
      </c>
      <c r="D2254" s="21" t="s">
        <v>800</v>
      </c>
      <c r="E2254" s="22">
        <v>1321.807999668112</v>
      </c>
      <c r="F2254" s="22">
        <f t="shared" si="112"/>
        <v>1453.9887996349232</v>
      </c>
      <c r="G2254" s="22">
        <f t="shared" si="113"/>
        <v>1718.3503995685455</v>
      </c>
      <c r="I2254" s="10"/>
      <c r="J2254" s="10"/>
      <c r="K2254" s="10"/>
      <c r="L2254" s="10"/>
      <c r="M2254" s="10"/>
      <c r="N2254" s="10"/>
      <c r="O2254" s="10"/>
      <c r="P2254" s="10"/>
      <c r="Q2254" s="10"/>
      <c r="R2254" s="10"/>
      <c r="S2254" s="10"/>
      <c r="T2254" s="10"/>
      <c r="BK2254" s="63">
        <v>2338000</v>
      </c>
      <c r="BL2254" s="64">
        <v>3.2923717348385</v>
      </c>
    </row>
    <row r="2255" spans="1:64" ht="25.5" customHeight="1" thickTop="1" thickBot="1" x14ac:dyDescent="0.25">
      <c r="A2255" s="20" t="str">
        <f t="shared" si="111"/>
        <v>2463SANDON</v>
      </c>
      <c r="B2255" s="37">
        <v>2463</v>
      </c>
      <c r="C2255" s="37" t="s">
        <v>2768</v>
      </c>
      <c r="D2255" s="38" t="s">
        <v>800</v>
      </c>
      <c r="E2255" s="39">
        <v>1321.807999668112</v>
      </c>
      <c r="F2255" s="39">
        <f t="shared" si="112"/>
        <v>1453.9887996349232</v>
      </c>
      <c r="G2255" s="39">
        <f t="shared" si="113"/>
        <v>1718.3503995685455</v>
      </c>
      <c r="I2255" s="10"/>
      <c r="J2255" s="10"/>
      <c r="K2255" s="10"/>
      <c r="L2255" s="10"/>
      <c r="M2255" s="10"/>
      <c r="N2255" s="10"/>
      <c r="O2255" s="10"/>
      <c r="P2255" s="10"/>
      <c r="Q2255" s="10"/>
      <c r="R2255" s="10"/>
      <c r="S2255" s="10"/>
      <c r="T2255" s="10"/>
      <c r="BK2255" s="51">
        <v>2339000</v>
      </c>
      <c r="BL2255" s="52">
        <v>3.2936309709713001</v>
      </c>
    </row>
    <row r="2256" spans="1:64" ht="25.5" customHeight="1" thickTop="1" thickBot="1" x14ac:dyDescent="0.25">
      <c r="A2256" s="20" t="str">
        <f t="shared" si="111"/>
        <v>2463SHARK CREEK</v>
      </c>
      <c r="B2256" s="20">
        <v>2463</v>
      </c>
      <c r="C2256" s="20" t="s">
        <v>2769</v>
      </c>
      <c r="D2256" s="21" t="s">
        <v>800</v>
      </c>
      <c r="E2256" s="22">
        <v>1321.807999668112</v>
      </c>
      <c r="F2256" s="22">
        <f t="shared" si="112"/>
        <v>1453.9887996349232</v>
      </c>
      <c r="G2256" s="22">
        <f t="shared" si="113"/>
        <v>1718.3503995685455</v>
      </c>
      <c r="I2256" s="10"/>
      <c r="J2256" s="10"/>
      <c r="K2256" s="10"/>
      <c r="L2256" s="10"/>
      <c r="M2256" s="10"/>
      <c r="N2256" s="10"/>
      <c r="O2256" s="10"/>
      <c r="P2256" s="10"/>
      <c r="Q2256" s="10"/>
      <c r="R2256" s="10"/>
      <c r="S2256" s="10"/>
      <c r="T2256" s="10"/>
      <c r="BK2256" s="63">
        <v>2340000</v>
      </c>
      <c r="BL2256" s="64">
        <v>3.2948902071041002</v>
      </c>
    </row>
    <row r="2257" spans="1:64" ht="25.5" customHeight="1" thickTop="1" thickBot="1" x14ac:dyDescent="0.25">
      <c r="A2257" s="20" t="str">
        <f t="shared" si="111"/>
        <v>2463TALOUMBI</v>
      </c>
      <c r="B2257" s="37">
        <v>2463</v>
      </c>
      <c r="C2257" s="37" t="s">
        <v>2770</v>
      </c>
      <c r="D2257" s="38" t="s">
        <v>800</v>
      </c>
      <c r="E2257" s="39">
        <v>1321.807999668112</v>
      </c>
      <c r="F2257" s="39">
        <f t="shared" si="112"/>
        <v>1453.9887996349232</v>
      </c>
      <c r="G2257" s="39">
        <f t="shared" si="113"/>
        <v>1718.3503995685455</v>
      </c>
      <c r="I2257" s="10"/>
      <c r="J2257" s="10"/>
      <c r="K2257" s="10"/>
      <c r="L2257" s="10"/>
      <c r="M2257" s="10"/>
      <c r="N2257" s="10"/>
      <c r="O2257" s="10"/>
      <c r="P2257" s="10"/>
      <c r="Q2257" s="10"/>
      <c r="R2257" s="10"/>
      <c r="S2257" s="10"/>
      <c r="T2257" s="10"/>
      <c r="BK2257" s="51">
        <v>2341000</v>
      </c>
      <c r="BL2257" s="52">
        <v>3.2961494432368998</v>
      </c>
    </row>
    <row r="2258" spans="1:64" ht="25.5" customHeight="1" thickTop="1" thickBot="1" x14ac:dyDescent="0.25">
      <c r="A2258" s="20" t="str">
        <f t="shared" si="111"/>
        <v>2463THE SANDON</v>
      </c>
      <c r="B2258" s="20">
        <v>2463</v>
      </c>
      <c r="C2258" s="20" t="s">
        <v>2771</v>
      </c>
      <c r="D2258" s="21" t="s">
        <v>800</v>
      </c>
      <c r="E2258" s="22">
        <v>1321.807999668112</v>
      </c>
      <c r="F2258" s="22">
        <f t="shared" si="112"/>
        <v>1453.9887996349232</v>
      </c>
      <c r="G2258" s="22">
        <f t="shared" si="113"/>
        <v>1718.3503995685455</v>
      </c>
      <c r="I2258" s="10"/>
      <c r="J2258" s="10"/>
      <c r="K2258" s="10"/>
      <c r="L2258" s="10"/>
      <c r="M2258" s="10"/>
      <c r="N2258" s="10"/>
      <c r="O2258" s="10"/>
      <c r="P2258" s="10"/>
      <c r="Q2258" s="10"/>
      <c r="R2258" s="10"/>
      <c r="S2258" s="10"/>
      <c r="T2258" s="10"/>
      <c r="BK2258" s="63">
        <v>2342000</v>
      </c>
      <c r="BL2258" s="64">
        <v>3.2974086793696999</v>
      </c>
    </row>
    <row r="2259" spans="1:64" ht="25.5" customHeight="1" thickTop="1" thickBot="1" x14ac:dyDescent="0.25">
      <c r="A2259" s="20" t="str">
        <f t="shared" si="111"/>
        <v>2463TOWNSEND</v>
      </c>
      <c r="B2259" s="37">
        <v>2463</v>
      </c>
      <c r="C2259" s="37" t="s">
        <v>2772</v>
      </c>
      <c r="D2259" s="38" t="s">
        <v>800</v>
      </c>
      <c r="E2259" s="39">
        <v>1321.807999668112</v>
      </c>
      <c r="F2259" s="39">
        <f t="shared" si="112"/>
        <v>1453.9887996349232</v>
      </c>
      <c r="G2259" s="39">
        <f t="shared" si="113"/>
        <v>1718.3503995685455</v>
      </c>
      <c r="I2259" s="10"/>
      <c r="J2259" s="10"/>
      <c r="K2259" s="10"/>
      <c r="L2259" s="10"/>
      <c r="M2259" s="10"/>
      <c r="N2259" s="10"/>
      <c r="O2259" s="10"/>
      <c r="P2259" s="10"/>
      <c r="Q2259" s="10"/>
      <c r="R2259" s="10"/>
      <c r="S2259" s="10"/>
      <c r="T2259" s="10"/>
      <c r="BK2259" s="51">
        <v>2343000</v>
      </c>
      <c r="BL2259" s="52">
        <v>3.2986679155025</v>
      </c>
    </row>
    <row r="2260" spans="1:64" ht="25.5" customHeight="1" thickTop="1" thickBot="1" x14ac:dyDescent="0.25">
      <c r="A2260" s="20" t="str">
        <f t="shared" si="111"/>
        <v>2463TULLYMORGAN</v>
      </c>
      <c r="B2260" s="20">
        <v>2463</v>
      </c>
      <c r="C2260" s="20" t="s">
        <v>2773</v>
      </c>
      <c r="D2260" s="21" t="s">
        <v>800</v>
      </c>
      <c r="E2260" s="22">
        <v>1321.807999668112</v>
      </c>
      <c r="F2260" s="22">
        <f t="shared" si="112"/>
        <v>1453.9887996349232</v>
      </c>
      <c r="G2260" s="22">
        <f t="shared" si="113"/>
        <v>1718.3503995685455</v>
      </c>
      <c r="I2260" s="10"/>
      <c r="J2260" s="10"/>
      <c r="K2260" s="10"/>
      <c r="L2260" s="10"/>
      <c r="M2260" s="10"/>
      <c r="N2260" s="10"/>
      <c r="O2260" s="10"/>
      <c r="P2260" s="10"/>
      <c r="Q2260" s="10"/>
      <c r="R2260" s="10"/>
      <c r="S2260" s="10"/>
      <c r="T2260" s="10"/>
      <c r="BK2260" s="63">
        <v>2344000</v>
      </c>
      <c r="BL2260" s="64">
        <v>3.2999271516353001</v>
      </c>
    </row>
    <row r="2261" spans="1:64" ht="25.5" customHeight="1" thickTop="1" thickBot="1" x14ac:dyDescent="0.25">
      <c r="A2261" s="20" t="str">
        <f t="shared" si="111"/>
        <v>2463WOODFORD ISLAND</v>
      </c>
      <c r="B2261" s="37">
        <v>2463</v>
      </c>
      <c r="C2261" s="37" t="s">
        <v>2774</v>
      </c>
      <c r="D2261" s="38" t="s">
        <v>800</v>
      </c>
      <c r="E2261" s="39">
        <v>1321.807999668112</v>
      </c>
      <c r="F2261" s="39">
        <f t="shared" si="112"/>
        <v>1453.9887996349232</v>
      </c>
      <c r="G2261" s="39">
        <f t="shared" si="113"/>
        <v>1718.3503995685455</v>
      </c>
      <c r="I2261" s="10"/>
      <c r="J2261" s="10"/>
      <c r="K2261" s="10"/>
      <c r="L2261" s="10"/>
      <c r="M2261" s="10"/>
      <c r="N2261" s="10"/>
      <c r="O2261" s="10"/>
      <c r="P2261" s="10"/>
      <c r="Q2261" s="10"/>
      <c r="R2261" s="10"/>
      <c r="S2261" s="10"/>
      <c r="T2261" s="10"/>
      <c r="BK2261" s="51">
        <v>2345000</v>
      </c>
      <c r="BL2261" s="52">
        <v>3.3011863877680998</v>
      </c>
    </row>
    <row r="2262" spans="1:64" ht="25.5" customHeight="1" thickTop="1" thickBot="1" x14ac:dyDescent="0.25">
      <c r="A2262" s="20" t="str">
        <f t="shared" si="111"/>
        <v>2464ANGOURIE</v>
      </c>
      <c r="B2262" s="20">
        <v>2464</v>
      </c>
      <c r="C2262" s="20" t="s">
        <v>2775</v>
      </c>
      <c r="D2262" s="21" t="s">
        <v>800</v>
      </c>
      <c r="E2262" s="22">
        <v>1304.6200005813921</v>
      </c>
      <c r="F2262" s="22">
        <f t="shared" si="112"/>
        <v>1435.0820006395315</v>
      </c>
      <c r="G2262" s="22">
        <f t="shared" si="113"/>
        <v>1696.0060007558097</v>
      </c>
      <c r="I2262" s="10"/>
      <c r="J2262" s="10"/>
      <c r="K2262" s="10"/>
      <c r="L2262" s="10"/>
      <c r="M2262" s="10"/>
      <c r="N2262" s="10"/>
      <c r="O2262" s="10"/>
      <c r="P2262" s="10"/>
      <c r="Q2262" s="10"/>
      <c r="R2262" s="10"/>
      <c r="S2262" s="10"/>
      <c r="T2262" s="10"/>
      <c r="BK2262" s="63">
        <v>2346000</v>
      </c>
      <c r="BL2262" s="64">
        <v>3.3024456239008999</v>
      </c>
    </row>
    <row r="2263" spans="1:64" ht="25.5" customHeight="1" thickTop="1" thickBot="1" x14ac:dyDescent="0.25">
      <c r="A2263" s="20" t="str">
        <f t="shared" si="111"/>
        <v>2464MICALO ISLAND</v>
      </c>
      <c r="B2263" s="37">
        <v>2464</v>
      </c>
      <c r="C2263" s="37" t="s">
        <v>2776</v>
      </c>
      <c r="D2263" s="38" t="s">
        <v>800</v>
      </c>
      <c r="E2263" s="39">
        <v>1304.6200005813921</v>
      </c>
      <c r="F2263" s="39">
        <f t="shared" si="112"/>
        <v>1435.0820006395315</v>
      </c>
      <c r="G2263" s="39">
        <f t="shared" si="113"/>
        <v>1696.0060007558097</v>
      </c>
      <c r="I2263" s="10"/>
      <c r="J2263" s="10"/>
      <c r="K2263" s="10"/>
      <c r="L2263" s="10"/>
      <c r="M2263" s="10"/>
      <c r="N2263" s="10"/>
      <c r="O2263" s="10"/>
      <c r="P2263" s="10"/>
      <c r="Q2263" s="10"/>
      <c r="R2263" s="10"/>
      <c r="S2263" s="10"/>
      <c r="T2263" s="10"/>
      <c r="BK2263" s="51">
        <v>2347000</v>
      </c>
      <c r="BL2263" s="52">
        <v>3.3037048600337</v>
      </c>
    </row>
    <row r="2264" spans="1:64" ht="25.5" customHeight="1" thickTop="1" thickBot="1" x14ac:dyDescent="0.25">
      <c r="A2264" s="20" t="str">
        <f t="shared" si="111"/>
        <v>2464WOOLOWEYAH</v>
      </c>
      <c r="B2264" s="20">
        <v>2464</v>
      </c>
      <c r="C2264" s="20" t="s">
        <v>2777</v>
      </c>
      <c r="D2264" s="21" t="s">
        <v>800</v>
      </c>
      <c r="E2264" s="22">
        <v>1304.6200005813921</v>
      </c>
      <c r="F2264" s="22">
        <f t="shared" si="112"/>
        <v>1435.0820006395315</v>
      </c>
      <c r="G2264" s="22">
        <f t="shared" si="113"/>
        <v>1696.0060007558097</v>
      </c>
      <c r="I2264" s="10"/>
      <c r="J2264" s="10"/>
      <c r="K2264" s="10"/>
      <c r="L2264" s="10"/>
      <c r="M2264" s="10"/>
      <c r="N2264" s="10"/>
      <c r="O2264" s="10"/>
      <c r="P2264" s="10"/>
      <c r="Q2264" s="10"/>
      <c r="R2264" s="10"/>
      <c r="S2264" s="10"/>
      <c r="T2264" s="10"/>
      <c r="BK2264" s="63">
        <v>2348000</v>
      </c>
      <c r="BL2264" s="64">
        <v>3.3049640961665001</v>
      </c>
    </row>
    <row r="2265" spans="1:64" ht="25.5" customHeight="1" thickTop="1" thickBot="1" x14ac:dyDescent="0.25">
      <c r="A2265" s="20" t="str">
        <f t="shared" si="111"/>
        <v>2464YAMBA</v>
      </c>
      <c r="B2265" s="37">
        <v>2464</v>
      </c>
      <c r="C2265" s="37" t="s">
        <v>2778</v>
      </c>
      <c r="D2265" s="38" t="s">
        <v>800</v>
      </c>
      <c r="E2265" s="39">
        <v>1304.6200005813921</v>
      </c>
      <c r="F2265" s="39">
        <f t="shared" si="112"/>
        <v>1435.0820006395315</v>
      </c>
      <c r="G2265" s="39">
        <f t="shared" si="113"/>
        <v>1696.0060007558097</v>
      </c>
      <c r="I2265" s="10"/>
      <c r="J2265" s="10"/>
      <c r="K2265" s="10"/>
      <c r="L2265" s="10"/>
      <c r="M2265" s="10"/>
      <c r="N2265" s="10"/>
      <c r="O2265" s="10"/>
      <c r="P2265" s="10"/>
      <c r="Q2265" s="10"/>
      <c r="R2265" s="10"/>
      <c r="S2265" s="10"/>
      <c r="T2265" s="10"/>
      <c r="BK2265" s="51">
        <v>2349000</v>
      </c>
      <c r="BL2265" s="52">
        <v>3.30622333229931</v>
      </c>
    </row>
    <row r="2266" spans="1:64" ht="25.5" customHeight="1" thickTop="1" thickBot="1" x14ac:dyDescent="0.25">
      <c r="A2266" s="20" t="str">
        <f t="shared" si="111"/>
        <v>2465HARWOOD</v>
      </c>
      <c r="B2266" s="20">
        <v>2465</v>
      </c>
      <c r="C2266" s="20" t="s">
        <v>2779</v>
      </c>
      <c r="D2266" s="21" t="s">
        <v>800</v>
      </c>
      <c r="E2266" s="22">
        <v>1297.256000477536</v>
      </c>
      <c r="F2266" s="22">
        <f t="shared" si="112"/>
        <v>1426.9816005252897</v>
      </c>
      <c r="G2266" s="22">
        <f t="shared" si="113"/>
        <v>1686.4328006207968</v>
      </c>
      <c r="I2266" s="10"/>
      <c r="J2266" s="10"/>
      <c r="K2266" s="10"/>
      <c r="L2266" s="10"/>
      <c r="M2266" s="10"/>
      <c r="N2266" s="10"/>
      <c r="O2266" s="10"/>
      <c r="P2266" s="10"/>
      <c r="Q2266" s="10"/>
      <c r="R2266" s="10"/>
      <c r="S2266" s="10"/>
      <c r="T2266" s="10"/>
      <c r="BK2266" s="63">
        <v>2350000</v>
      </c>
      <c r="BL2266" s="64">
        <v>3.3074825684321101</v>
      </c>
    </row>
    <row r="2267" spans="1:64" ht="25.5" customHeight="1" thickTop="1" thickBot="1" x14ac:dyDescent="0.25">
      <c r="A2267" s="20" t="str">
        <f t="shared" si="111"/>
        <v>2466ILUKA</v>
      </c>
      <c r="B2267" s="37">
        <v>2466</v>
      </c>
      <c r="C2267" s="37" t="s">
        <v>2780</v>
      </c>
      <c r="D2267" s="38" t="s">
        <v>800</v>
      </c>
      <c r="E2267" s="39">
        <v>1378.1059993241201</v>
      </c>
      <c r="F2267" s="39">
        <f t="shared" si="112"/>
        <v>1515.9165992565322</v>
      </c>
      <c r="G2267" s="39">
        <f t="shared" si="113"/>
        <v>1791.5377991213563</v>
      </c>
      <c r="I2267" s="10"/>
      <c r="J2267" s="10"/>
      <c r="K2267" s="10"/>
      <c r="L2267" s="10"/>
      <c r="M2267" s="10"/>
      <c r="N2267" s="10"/>
      <c r="O2267" s="10"/>
      <c r="P2267" s="10"/>
      <c r="Q2267" s="10"/>
      <c r="R2267" s="10"/>
      <c r="S2267" s="10"/>
      <c r="T2267" s="10"/>
      <c r="BK2267" s="51">
        <v>2351000</v>
      </c>
      <c r="BL2267" s="52">
        <v>3.3087418045649102</v>
      </c>
    </row>
    <row r="2268" spans="1:64" ht="25.5" customHeight="1" thickTop="1" thickBot="1" x14ac:dyDescent="0.25">
      <c r="A2268" s="20" t="str">
        <f t="shared" si="111"/>
        <v>2469ALICE</v>
      </c>
      <c r="B2268" s="20">
        <v>2469</v>
      </c>
      <c r="C2268" s="20" t="s">
        <v>2781</v>
      </c>
      <c r="D2268" s="21" t="s">
        <v>800</v>
      </c>
      <c r="E2268" s="22">
        <v>1310.9079994656799</v>
      </c>
      <c r="F2268" s="22">
        <f t="shared" si="112"/>
        <v>1441.998799412248</v>
      </c>
      <c r="G2268" s="22">
        <f t="shared" si="113"/>
        <v>1704.1803993053841</v>
      </c>
      <c r="I2268" s="10"/>
      <c r="J2268" s="10"/>
      <c r="K2268" s="10"/>
      <c r="L2268" s="10"/>
      <c r="M2268" s="10"/>
      <c r="N2268" s="10"/>
      <c r="O2268" s="10"/>
      <c r="P2268" s="10"/>
      <c r="Q2268" s="10"/>
      <c r="R2268" s="10"/>
      <c r="S2268" s="10"/>
      <c r="T2268" s="10"/>
      <c r="BK2268" s="63">
        <v>2352000</v>
      </c>
      <c r="BL2268" s="64">
        <v>3.3100010406977098</v>
      </c>
    </row>
    <row r="2269" spans="1:64" ht="25.5" customHeight="1" thickTop="1" thickBot="1" x14ac:dyDescent="0.25">
      <c r="A2269" s="20" t="str">
        <f t="shared" si="111"/>
        <v>2469BEAN CREEK</v>
      </c>
      <c r="B2269" s="37">
        <v>2469</v>
      </c>
      <c r="C2269" s="37" t="s">
        <v>2782</v>
      </c>
      <c r="D2269" s="38" t="s">
        <v>800</v>
      </c>
      <c r="E2269" s="39">
        <v>1310.9079994656799</v>
      </c>
      <c r="F2269" s="39">
        <f t="shared" si="112"/>
        <v>1441.998799412248</v>
      </c>
      <c r="G2269" s="39">
        <f t="shared" si="113"/>
        <v>1704.1803993053841</v>
      </c>
      <c r="I2269" s="10"/>
      <c r="J2269" s="10"/>
      <c r="K2269" s="10"/>
      <c r="L2269" s="10"/>
      <c r="M2269" s="10"/>
      <c r="N2269" s="10"/>
      <c r="O2269" s="10"/>
      <c r="P2269" s="10"/>
      <c r="Q2269" s="10"/>
      <c r="R2269" s="10"/>
      <c r="S2269" s="10"/>
      <c r="T2269" s="10"/>
      <c r="BK2269" s="51">
        <v>2353000</v>
      </c>
      <c r="BL2269" s="52">
        <v>3.3112602768305099</v>
      </c>
    </row>
    <row r="2270" spans="1:64" ht="25.5" customHeight="1" thickTop="1" thickBot="1" x14ac:dyDescent="0.25">
      <c r="A2270" s="20" t="str">
        <f t="shared" si="111"/>
        <v>2469BINGEEBEEBRA CREEK</v>
      </c>
      <c r="B2270" s="20">
        <v>2469</v>
      </c>
      <c r="C2270" s="20" t="s">
        <v>2783</v>
      </c>
      <c r="D2270" s="21" t="s">
        <v>800</v>
      </c>
      <c r="E2270" s="22">
        <v>1310.9079994656799</v>
      </c>
      <c r="F2270" s="22">
        <f t="shared" si="112"/>
        <v>1441.998799412248</v>
      </c>
      <c r="G2270" s="22">
        <f t="shared" si="113"/>
        <v>1704.1803993053841</v>
      </c>
      <c r="I2270" s="10"/>
      <c r="J2270" s="10"/>
      <c r="K2270" s="10"/>
      <c r="L2270" s="10"/>
      <c r="M2270" s="10"/>
      <c r="N2270" s="10"/>
      <c r="O2270" s="10"/>
      <c r="P2270" s="10"/>
      <c r="Q2270" s="10"/>
      <c r="R2270" s="10"/>
      <c r="S2270" s="10"/>
      <c r="T2270" s="10"/>
      <c r="BK2270" s="63">
        <v>2354000</v>
      </c>
      <c r="BL2270" s="64">
        <v>3.31251951296331</v>
      </c>
    </row>
    <row r="2271" spans="1:64" ht="25.5" customHeight="1" thickTop="1" thickBot="1" x14ac:dyDescent="0.25">
      <c r="A2271" s="20" t="str">
        <f t="shared" si="111"/>
        <v>2469BONALBO</v>
      </c>
      <c r="B2271" s="37">
        <v>2469</v>
      </c>
      <c r="C2271" s="37" t="s">
        <v>2784</v>
      </c>
      <c r="D2271" s="38" t="s">
        <v>800</v>
      </c>
      <c r="E2271" s="39">
        <v>1310.9079994656799</v>
      </c>
      <c r="F2271" s="39">
        <f t="shared" si="112"/>
        <v>1441.998799412248</v>
      </c>
      <c r="G2271" s="39">
        <f t="shared" si="113"/>
        <v>1704.1803993053841</v>
      </c>
      <c r="I2271" s="10"/>
      <c r="J2271" s="10"/>
      <c r="K2271" s="10"/>
      <c r="L2271" s="10"/>
      <c r="M2271" s="10"/>
      <c r="N2271" s="10"/>
      <c r="O2271" s="10"/>
      <c r="P2271" s="10"/>
      <c r="Q2271" s="10"/>
      <c r="R2271" s="10"/>
      <c r="S2271" s="10"/>
      <c r="T2271" s="10"/>
      <c r="BK2271" s="51">
        <v>2355000</v>
      </c>
      <c r="BL2271" s="52">
        <v>3.3137787490961101</v>
      </c>
    </row>
    <row r="2272" spans="1:64" ht="25.5" customHeight="1" thickTop="1" thickBot="1" x14ac:dyDescent="0.25">
      <c r="A2272" s="20" t="str">
        <f t="shared" si="111"/>
        <v>2469BOTTLE CREEK</v>
      </c>
      <c r="B2272" s="20">
        <v>2469</v>
      </c>
      <c r="C2272" s="20" t="s">
        <v>2785</v>
      </c>
      <c r="D2272" s="21" t="s">
        <v>800</v>
      </c>
      <c r="E2272" s="22">
        <v>1310.9079994656799</v>
      </c>
      <c r="F2272" s="22">
        <f t="shared" si="112"/>
        <v>1441.998799412248</v>
      </c>
      <c r="G2272" s="22">
        <f t="shared" si="113"/>
        <v>1704.1803993053841</v>
      </c>
      <c r="I2272" s="10"/>
      <c r="J2272" s="10"/>
      <c r="K2272" s="10"/>
      <c r="L2272" s="10"/>
      <c r="M2272" s="10"/>
      <c r="N2272" s="10"/>
      <c r="O2272" s="10"/>
      <c r="P2272" s="10"/>
      <c r="Q2272" s="10"/>
      <c r="R2272" s="10"/>
      <c r="S2272" s="10"/>
      <c r="T2272" s="10"/>
      <c r="BK2272" s="63">
        <v>2356000</v>
      </c>
      <c r="BL2272" s="64">
        <v>3.3150379852289098</v>
      </c>
    </row>
    <row r="2273" spans="1:64" ht="25.5" customHeight="1" thickTop="1" thickBot="1" x14ac:dyDescent="0.25">
      <c r="A2273" s="20" t="str">
        <f t="shared" si="111"/>
        <v>2469BULLDOG</v>
      </c>
      <c r="B2273" s="37">
        <v>2469</v>
      </c>
      <c r="C2273" s="37" t="s">
        <v>2786</v>
      </c>
      <c r="D2273" s="38" t="s">
        <v>800</v>
      </c>
      <c r="E2273" s="39">
        <v>1310.9079994656799</v>
      </c>
      <c r="F2273" s="39">
        <f t="shared" si="112"/>
        <v>1441.998799412248</v>
      </c>
      <c r="G2273" s="39">
        <f t="shared" si="113"/>
        <v>1704.1803993053841</v>
      </c>
      <c r="I2273" s="10"/>
      <c r="J2273" s="10"/>
      <c r="K2273" s="10"/>
      <c r="L2273" s="10"/>
      <c r="M2273" s="10"/>
      <c r="N2273" s="10"/>
      <c r="O2273" s="10"/>
      <c r="P2273" s="10"/>
      <c r="Q2273" s="10"/>
      <c r="R2273" s="10"/>
      <c r="S2273" s="10"/>
      <c r="T2273" s="10"/>
      <c r="BK2273" s="51">
        <v>2357000</v>
      </c>
      <c r="BL2273" s="52">
        <v>3.3162972213617099</v>
      </c>
    </row>
    <row r="2274" spans="1:64" ht="25.5" customHeight="1" thickTop="1" thickBot="1" x14ac:dyDescent="0.25">
      <c r="A2274" s="20" t="str">
        <f t="shared" si="111"/>
        <v>2469BUNGAWALBIN</v>
      </c>
      <c r="B2274" s="20">
        <v>2469</v>
      </c>
      <c r="C2274" s="20" t="s">
        <v>2787</v>
      </c>
      <c r="D2274" s="21" t="s">
        <v>800</v>
      </c>
      <c r="E2274" s="22">
        <v>1310.9079994656799</v>
      </c>
      <c r="F2274" s="22">
        <f t="shared" si="112"/>
        <v>1441.998799412248</v>
      </c>
      <c r="G2274" s="22">
        <f t="shared" si="113"/>
        <v>1704.1803993053841</v>
      </c>
      <c r="I2274" s="10"/>
      <c r="J2274" s="10"/>
      <c r="K2274" s="10"/>
      <c r="L2274" s="10"/>
      <c r="M2274" s="10"/>
      <c r="N2274" s="10"/>
      <c r="O2274" s="10"/>
      <c r="P2274" s="10"/>
      <c r="Q2274" s="10"/>
      <c r="R2274" s="10"/>
      <c r="S2274" s="10"/>
      <c r="T2274" s="10"/>
      <c r="BK2274" s="63">
        <v>2358000</v>
      </c>
      <c r="BL2274" s="64">
        <v>3.31755645749451</v>
      </c>
    </row>
    <row r="2275" spans="1:64" ht="25.5" customHeight="1" thickTop="1" thickBot="1" x14ac:dyDescent="0.25">
      <c r="A2275" s="20" t="str">
        <f t="shared" si="111"/>
        <v>2469BUSBYS FLAT</v>
      </c>
      <c r="B2275" s="37">
        <v>2469</v>
      </c>
      <c r="C2275" s="37" t="s">
        <v>2788</v>
      </c>
      <c r="D2275" s="38" t="s">
        <v>800</v>
      </c>
      <c r="E2275" s="39">
        <v>1310.9079994656799</v>
      </c>
      <c r="F2275" s="39">
        <f t="shared" si="112"/>
        <v>1441.998799412248</v>
      </c>
      <c r="G2275" s="39">
        <f t="shared" si="113"/>
        <v>1704.1803993053841</v>
      </c>
      <c r="I2275" s="10"/>
      <c r="J2275" s="10"/>
      <c r="K2275" s="10"/>
      <c r="L2275" s="10"/>
      <c r="M2275" s="10"/>
      <c r="N2275" s="10"/>
      <c r="O2275" s="10"/>
      <c r="P2275" s="10"/>
      <c r="Q2275" s="10"/>
      <c r="R2275" s="10"/>
      <c r="S2275" s="10"/>
      <c r="T2275" s="10"/>
      <c r="BK2275" s="51">
        <v>2359000</v>
      </c>
      <c r="BL2275" s="52">
        <v>3.3188156936273101</v>
      </c>
    </row>
    <row r="2276" spans="1:64" ht="25.5" customHeight="1" thickTop="1" thickBot="1" x14ac:dyDescent="0.25">
      <c r="A2276" s="20" t="str">
        <f t="shared" si="111"/>
        <v>2469CAMIRA</v>
      </c>
      <c r="B2276" s="20">
        <v>2469</v>
      </c>
      <c r="C2276" s="20" t="s">
        <v>2789</v>
      </c>
      <c r="D2276" s="21" t="s">
        <v>800</v>
      </c>
      <c r="E2276" s="22">
        <v>1310.9079994656799</v>
      </c>
      <c r="F2276" s="22">
        <f t="shared" si="112"/>
        <v>1441.998799412248</v>
      </c>
      <c r="G2276" s="22">
        <f t="shared" si="113"/>
        <v>1704.1803993053841</v>
      </c>
      <c r="I2276" s="10"/>
      <c r="J2276" s="10"/>
      <c r="K2276" s="10"/>
      <c r="L2276" s="10"/>
      <c r="M2276" s="10"/>
      <c r="N2276" s="10"/>
      <c r="O2276" s="10"/>
      <c r="P2276" s="10"/>
      <c r="Q2276" s="10"/>
      <c r="R2276" s="10"/>
      <c r="S2276" s="10"/>
      <c r="T2276" s="10"/>
      <c r="BK2276" s="63">
        <v>2360000</v>
      </c>
      <c r="BL2276" s="64">
        <v>3.3200749297601102</v>
      </c>
    </row>
    <row r="2277" spans="1:64" ht="25.5" customHeight="1" thickTop="1" thickBot="1" x14ac:dyDescent="0.25">
      <c r="A2277" s="20" t="str">
        <f t="shared" si="111"/>
        <v>2469CAPEEN CREEK</v>
      </c>
      <c r="B2277" s="37">
        <v>2469</v>
      </c>
      <c r="C2277" s="37" t="s">
        <v>2790</v>
      </c>
      <c r="D2277" s="38" t="s">
        <v>800</v>
      </c>
      <c r="E2277" s="39">
        <v>1310.9079994656799</v>
      </c>
      <c r="F2277" s="39">
        <f t="shared" si="112"/>
        <v>1441.998799412248</v>
      </c>
      <c r="G2277" s="39">
        <f t="shared" si="113"/>
        <v>1704.1803993053841</v>
      </c>
      <c r="I2277" s="10"/>
      <c r="J2277" s="10"/>
      <c r="K2277" s="10"/>
      <c r="L2277" s="10"/>
      <c r="M2277" s="10"/>
      <c r="N2277" s="10"/>
      <c r="O2277" s="10"/>
      <c r="P2277" s="10"/>
      <c r="Q2277" s="10"/>
      <c r="R2277" s="10"/>
      <c r="S2277" s="10"/>
      <c r="T2277" s="10"/>
      <c r="BK2277" s="51">
        <v>2361000</v>
      </c>
      <c r="BL2277" s="52">
        <v>3.3213341658929099</v>
      </c>
    </row>
    <row r="2278" spans="1:64" ht="25.5" customHeight="1" thickTop="1" thickBot="1" x14ac:dyDescent="0.25">
      <c r="A2278" s="20" t="str">
        <f t="shared" si="111"/>
        <v>2469CHATSWORTH</v>
      </c>
      <c r="B2278" s="20">
        <v>2469</v>
      </c>
      <c r="C2278" s="20" t="s">
        <v>2791</v>
      </c>
      <c r="D2278" s="21" t="s">
        <v>800</v>
      </c>
      <c r="E2278" s="22">
        <v>1310.9079994656799</v>
      </c>
      <c r="F2278" s="22">
        <f t="shared" si="112"/>
        <v>1441.998799412248</v>
      </c>
      <c r="G2278" s="22">
        <f t="shared" si="113"/>
        <v>1704.1803993053841</v>
      </c>
      <c r="I2278" s="10"/>
      <c r="J2278" s="10"/>
      <c r="K2278" s="10"/>
      <c r="L2278" s="10"/>
      <c r="M2278" s="10"/>
      <c r="N2278" s="10"/>
      <c r="O2278" s="10"/>
      <c r="P2278" s="10"/>
      <c r="Q2278" s="10"/>
      <c r="R2278" s="10"/>
      <c r="S2278" s="10"/>
      <c r="T2278" s="10"/>
      <c r="BK2278" s="63">
        <v>2362000</v>
      </c>
      <c r="BL2278" s="64">
        <v>3.32259340202571</v>
      </c>
    </row>
    <row r="2279" spans="1:64" ht="25.5" customHeight="1" thickTop="1" thickBot="1" x14ac:dyDescent="0.25">
      <c r="A2279" s="20" t="str">
        <f t="shared" si="111"/>
        <v>2469CLEARFIELD</v>
      </c>
      <c r="B2279" s="37">
        <v>2469</v>
      </c>
      <c r="C2279" s="37" t="s">
        <v>2792</v>
      </c>
      <c r="D2279" s="38" t="s">
        <v>800</v>
      </c>
      <c r="E2279" s="39">
        <v>1310.9079994656799</v>
      </c>
      <c r="F2279" s="39">
        <f t="shared" si="112"/>
        <v>1441.998799412248</v>
      </c>
      <c r="G2279" s="39">
        <f t="shared" si="113"/>
        <v>1704.1803993053841</v>
      </c>
      <c r="I2279" s="10"/>
      <c r="J2279" s="10"/>
      <c r="K2279" s="10"/>
      <c r="L2279" s="10"/>
      <c r="M2279" s="10"/>
      <c r="N2279" s="10"/>
      <c r="O2279" s="10"/>
      <c r="P2279" s="10"/>
      <c r="Q2279" s="10"/>
      <c r="R2279" s="10"/>
      <c r="S2279" s="10"/>
      <c r="T2279" s="10"/>
      <c r="BK2279" s="51">
        <v>2363000</v>
      </c>
      <c r="BL2279" s="52">
        <v>3.3238526381585101</v>
      </c>
    </row>
    <row r="2280" spans="1:64" ht="25.5" customHeight="1" thickTop="1" thickBot="1" x14ac:dyDescent="0.25">
      <c r="A2280" s="20" t="str">
        <f t="shared" si="111"/>
        <v>2469COONGBAR</v>
      </c>
      <c r="B2280" s="20">
        <v>2469</v>
      </c>
      <c r="C2280" s="20" t="s">
        <v>2793</v>
      </c>
      <c r="D2280" s="21" t="s">
        <v>800</v>
      </c>
      <c r="E2280" s="22">
        <v>1310.9079994656799</v>
      </c>
      <c r="F2280" s="22">
        <f t="shared" si="112"/>
        <v>1441.998799412248</v>
      </c>
      <c r="G2280" s="22">
        <f t="shared" si="113"/>
        <v>1704.1803993053841</v>
      </c>
      <c r="I2280" s="10"/>
      <c r="J2280" s="10"/>
      <c r="K2280" s="10"/>
      <c r="L2280" s="10"/>
      <c r="M2280" s="10"/>
      <c r="N2280" s="10"/>
      <c r="O2280" s="10"/>
      <c r="P2280" s="10"/>
      <c r="Q2280" s="10"/>
      <c r="R2280" s="10"/>
      <c r="S2280" s="10"/>
      <c r="T2280" s="10"/>
      <c r="BK2280" s="63">
        <v>2364000</v>
      </c>
      <c r="BL2280" s="64">
        <v>3.3251118742913102</v>
      </c>
    </row>
    <row r="2281" spans="1:64" ht="25.5" customHeight="1" thickTop="1" thickBot="1" x14ac:dyDescent="0.25">
      <c r="A2281" s="20" t="str">
        <f t="shared" si="111"/>
        <v>2469CULMARAN CREEK</v>
      </c>
      <c r="B2281" s="37">
        <v>2469</v>
      </c>
      <c r="C2281" s="37" t="s">
        <v>2794</v>
      </c>
      <c r="D2281" s="38" t="s">
        <v>800</v>
      </c>
      <c r="E2281" s="39">
        <v>1310.9079994656799</v>
      </c>
      <c r="F2281" s="39">
        <f t="shared" si="112"/>
        <v>1441.998799412248</v>
      </c>
      <c r="G2281" s="39">
        <f t="shared" si="113"/>
        <v>1704.1803993053841</v>
      </c>
      <c r="I2281" s="10"/>
      <c r="J2281" s="10"/>
      <c r="K2281" s="10"/>
      <c r="L2281" s="10"/>
      <c r="M2281" s="10"/>
      <c r="N2281" s="10"/>
      <c r="O2281" s="10"/>
      <c r="P2281" s="10"/>
      <c r="Q2281" s="10"/>
      <c r="R2281" s="10"/>
      <c r="S2281" s="10"/>
      <c r="T2281" s="10"/>
      <c r="BK2281" s="51">
        <v>2365000</v>
      </c>
      <c r="BL2281" s="52">
        <v>3.3263711104241098</v>
      </c>
    </row>
    <row r="2282" spans="1:64" ht="25.5" customHeight="1" thickTop="1" thickBot="1" x14ac:dyDescent="0.25">
      <c r="A2282" s="20" t="str">
        <f t="shared" si="111"/>
        <v>2469DEEP CREEK</v>
      </c>
      <c r="B2282" s="20">
        <v>2469</v>
      </c>
      <c r="C2282" s="20" t="s">
        <v>2454</v>
      </c>
      <c r="D2282" s="21" t="s">
        <v>800</v>
      </c>
      <c r="E2282" s="22">
        <v>1310.9079994656799</v>
      </c>
      <c r="F2282" s="22">
        <f t="shared" si="112"/>
        <v>1441.998799412248</v>
      </c>
      <c r="G2282" s="22">
        <f t="shared" si="113"/>
        <v>1704.1803993053841</v>
      </c>
      <c r="I2282" s="10"/>
      <c r="J2282" s="10"/>
      <c r="K2282" s="10"/>
      <c r="L2282" s="10"/>
      <c r="M2282" s="10"/>
      <c r="N2282" s="10"/>
      <c r="O2282" s="10"/>
      <c r="P2282" s="10"/>
      <c r="Q2282" s="10"/>
      <c r="R2282" s="10"/>
      <c r="S2282" s="10"/>
      <c r="T2282" s="10"/>
      <c r="BK2282" s="63">
        <v>2366000</v>
      </c>
      <c r="BL2282" s="64">
        <v>3.3276303465569099</v>
      </c>
    </row>
    <row r="2283" spans="1:64" ht="25.5" customHeight="1" thickTop="1" thickBot="1" x14ac:dyDescent="0.25">
      <c r="A2283" s="20" t="str">
        <f t="shared" si="111"/>
        <v>2469DRAKE</v>
      </c>
      <c r="B2283" s="37">
        <v>2469</v>
      </c>
      <c r="C2283" s="37" t="s">
        <v>2795</v>
      </c>
      <c r="D2283" s="38" t="s">
        <v>800</v>
      </c>
      <c r="E2283" s="39">
        <v>1310.9079994656799</v>
      </c>
      <c r="F2283" s="39">
        <f t="shared" si="112"/>
        <v>1441.998799412248</v>
      </c>
      <c r="G2283" s="39">
        <f t="shared" si="113"/>
        <v>1704.1803993053841</v>
      </c>
      <c r="I2283" s="10"/>
      <c r="J2283" s="10"/>
      <c r="K2283" s="10"/>
      <c r="L2283" s="10"/>
      <c r="M2283" s="10"/>
      <c r="N2283" s="10"/>
      <c r="O2283" s="10"/>
      <c r="P2283" s="10"/>
      <c r="Q2283" s="10"/>
      <c r="R2283" s="10"/>
      <c r="S2283" s="10"/>
      <c r="T2283" s="10"/>
      <c r="BK2283" s="51">
        <v>2367000</v>
      </c>
      <c r="BL2283" s="52">
        <v>3.32888958268971</v>
      </c>
    </row>
    <row r="2284" spans="1:64" ht="25.5" customHeight="1" thickTop="1" thickBot="1" x14ac:dyDescent="0.25">
      <c r="A2284" s="20" t="str">
        <f t="shared" si="111"/>
        <v>2469DRAKE VILLAGE</v>
      </c>
      <c r="B2284" s="20">
        <v>2469</v>
      </c>
      <c r="C2284" s="20" t="s">
        <v>2796</v>
      </c>
      <c r="D2284" s="21" t="s">
        <v>800</v>
      </c>
      <c r="E2284" s="22">
        <v>1310.9079994656799</v>
      </c>
      <c r="F2284" s="22">
        <f t="shared" si="112"/>
        <v>1441.998799412248</v>
      </c>
      <c r="G2284" s="22">
        <f t="shared" si="113"/>
        <v>1704.1803993053841</v>
      </c>
      <c r="I2284" s="10"/>
      <c r="J2284" s="10"/>
      <c r="K2284" s="10"/>
      <c r="L2284" s="10"/>
      <c r="M2284" s="10"/>
      <c r="N2284" s="10"/>
      <c r="O2284" s="10"/>
      <c r="P2284" s="10"/>
      <c r="Q2284" s="10"/>
      <c r="R2284" s="10"/>
      <c r="S2284" s="10"/>
      <c r="T2284" s="10"/>
      <c r="BK2284" s="63">
        <v>2368000</v>
      </c>
      <c r="BL2284" s="64">
        <v>3.3301488188225101</v>
      </c>
    </row>
    <row r="2285" spans="1:64" ht="25.5" customHeight="1" thickTop="1" thickBot="1" x14ac:dyDescent="0.25">
      <c r="A2285" s="20" t="str">
        <f t="shared" si="111"/>
        <v>2469DUCK CREEK</v>
      </c>
      <c r="B2285" s="37">
        <v>2469</v>
      </c>
      <c r="C2285" s="37" t="s">
        <v>2797</v>
      </c>
      <c r="D2285" s="38" t="s">
        <v>800</v>
      </c>
      <c r="E2285" s="39">
        <v>1310.9079994656799</v>
      </c>
      <c r="F2285" s="39">
        <f t="shared" si="112"/>
        <v>1441.998799412248</v>
      </c>
      <c r="G2285" s="39">
        <f t="shared" si="113"/>
        <v>1704.1803993053841</v>
      </c>
      <c r="I2285" s="10"/>
      <c r="J2285" s="10"/>
      <c r="K2285" s="10"/>
      <c r="L2285" s="10"/>
      <c r="M2285" s="10"/>
      <c r="N2285" s="10"/>
      <c r="O2285" s="10"/>
      <c r="P2285" s="10"/>
      <c r="Q2285" s="10"/>
      <c r="R2285" s="10"/>
      <c r="S2285" s="10"/>
      <c r="T2285" s="10"/>
      <c r="BK2285" s="51">
        <v>2369000</v>
      </c>
      <c r="BL2285" s="52">
        <v>3.3314080549553098</v>
      </c>
    </row>
    <row r="2286" spans="1:64" ht="25.5" customHeight="1" thickTop="1" thickBot="1" x14ac:dyDescent="0.25">
      <c r="A2286" s="20" t="str">
        <f t="shared" si="111"/>
        <v>2469EWINGAR</v>
      </c>
      <c r="B2286" s="20">
        <v>2469</v>
      </c>
      <c r="C2286" s="20" t="s">
        <v>2798</v>
      </c>
      <c r="D2286" s="21" t="s">
        <v>800</v>
      </c>
      <c r="E2286" s="22">
        <v>1310.9079994656799</v>
      </c>
      <c r="F2286" s="22">
        <f t="shared" si="112"/>
        <v>1441.998799412248</v>
      </c>
      <c r="G2286" s="22">
        <f t="shared" si="113"/>
        <v>1704.1803993053841</v>
      </c>
      <c r="I2286" s="10"/>
      <c r="J2286" s="10"/>
      <c r="K2286" s="10"/>
      <c r="L2286" s="10"/>
      <c r="M2286" s="10"/>
      <c r="N2286" s="10"/>
      <c r="O2286" s="10"/>
      <c r="P2286" s="10"/>
      <c r="Q2286" s="10"/>
      <c r="R2286" s="10"/>
      <c r="S2286" s="10"/>
      <c r="T2286" s="10"/>
      <c r="BK2286" s="63">
        <v>2370000</v>
      </c>
      <c r="BL2286" s="64">
        <v>3.3326672910881099</v>
      </c>
    </row>
    <row r="2287" spans="1:64" ht="25.5" customHeight="1" thickTop="1" thickBot="1" x14ac:dyDescent="0.25">
      <c r="A2287" s="20" t="str">
        <f t="shared" si="111"/>
        <v>2469GIBBERAGEE</v>
      </c>
      <c r="B2287" s="37">
        <v>2469</v>
      </c>
      <c r="C2287" s="37" t="s">
        <v>2799</v>
      </c>
      <c r="D2287" s="38" t="s">
        <v>800</v>
      </c>
      <c r="E2287" s="39">
        <v>1310.9079994656799</v>
      </c>
      <c r="F2287" s="39">
        <f t="shared" si="112"/>
        <v>1441.998799412248</v>
      </c>
      <c r="G2287" s="39">
        <f t="shared" si="113"/>
        <v>1704.1803993053841</v>
      </c>
      <c r="I2287" s="10"/>
      <c r="J2287" s="10"/>
      <c r="K2287" s="10"/>
      <c r="L2287" s="10"/>
      <c r="M2287" s="10"/>
      <c r="N2287" s="10"/>
      <c r="O2287" s="10"/>
      <c r="P2287" s="10"/>
      <c r="Q2287" s="10"/>
      <c r="R2287" s="10"/>
      <c r="S2287" s="10"/>
      <c r="T2287" s="10"/>
      <c r="BK2287" s="51">
        <v>2371000</v>
      </c>
      <c r="BL2287" s="52">
        <v>3.33392652722091</v>
      </c>
    </row>
    <row r="2288" spans="1:64" ht="25.5" customHeight="1" thickTop="1" thickBot="1" x14ac:dyDescent="0.25">
      <c r="A2288" s="20" t="str">
        <f t="shared" si="111"/>
        <v>2469GOODWOOD ISLAND</v>
      </c>
      <c r="B2288" s="20">
        <v>2469</v>
      </c>
      <c r="C2288" s="20" t="s">
        <v>2800</v>
      </c>
      <c r="D2288" s="21" t="s">
        <v>800</v>
      </c>
      <c r="E2288" s="22">
        <v>1310.9079994656799</v>
      </c>
      <c r="F2288" s="22">
        <f t="shared" si="112"/>
        <v>1441.998799412248</v>
      </c>
      <c r="G2288" s="22">
        <f t="shared" si="113"/>
        <v>1704.1803993053841</v>
      </c>
      <c r="I2288" s="10"/>
      <c r="J2288" s="10"/>
      <c r="K2288" s="10"/>
      <c r="L2288" s="10"/>
      <c r="M2288" s="10"/>
      <c r="N2288" s="10"/>
      <c r="O2288" s="10"/>
      <c r="P2288" s="10"/>
      <c r="Q2288" s="10"/>
      <c r="R2288" s="10"/>
      <c r="S2288" s="10"/>
      <c r="T2288" s="10"/>
      <c r="BK2288" s="63">
        <v>2372000</v>
      </c>
      <c r="BL2288" s="64">
        <v>3.3351857633537101</v>
      </c>
    </row>
    <row r="2289" spans="1:64" ht="25.5" customHeight="1" thickTop="1" thickBot="1" x14ac:dyDescent="0.25">
      <c r="A2289" s="20" t="str">
        <f t="shared" si="111"/>
        <v>2469HAYSTACK</v>
      </c>
      <c r="B2289" s="37">
        <v>2469</v>
      </c>
      <c r="C2289" s="37" t="s">
        <v>2801</v>
      </c>
      <c r="D2289" s="38" t="s">
        <v>800</v>
      </c>
      <c r="E2289" s="39">
        <v>1310.9079994656799</v>
      </c>
      <c r="F2289" s="39">
        <f t="shared" si="112"/>
        <v>1441.998799412248</v>
      </c>
      <c r="G2289" s="39">
        <f t="shared" si="113"/>
        <v>1704.1803993053841</v>
      </c>
      <c r="I2289" s="10"/>
      <c r="J2289" s="10"/>
      <c r="K2289" s="10"/>
      <c r="L2289" s="10"/>
      <c r="M2289" s="10"/>
      <c r="N2289" s="10"/>
      <c r="O2289" s="10"/>
      <c r="P2289" s="10"/>
      <c r="Q2289" s="10"/>
      <c r="R2289" s="10"/>
      <c r="S2289" s="10"/>
      <c r="T2289" s="10"/>
      <c r="BK2289" s="51">
        <v>2373000</v>
      </c>
      <c r="BL2289" s="52">
        <v>3.3364449994865102</v>
      </c>
    </row>
    <row r="2290" spans="1:64" ht="25.5" customHeight="1" thickTop="1" thickBot="1" x14ac:dyDescent="0.25">
      <c r="A2290" s="20" t="str">
        <f t="shared" si="111"/>
        <v>2469HOGARTH RANGE</v>
      </c>
      <c r="B2290" s="20">
        <v>2469</v>
      </c>
      <c r="C2290" s="20" t="s">
        <v>2802</v>
      </c>
      <c r="D2290" s="21" t="s">
        <v>800</v>
      </c>
      <c r="E2290" s="22">
        <v>1310.9079994656799</v>
      </c>
      <c r="F2290" s="22">
        <f t="shared" si="112"/>
        <v>1441.998799412248</v>
      </c>
      <c r="G2290" s="22">
        <f t="shared" si="113"/>
        <v>1704.1803993053841</v>
      </c>
      <c r="I2290" s="10"/>
      <c r="J2290" s="10"/>
      <c r="K2290" s="10"/>
      <c r="L2290" s="10"/>
      <c r="M2290" s="10"/>
      <c r="N2290" s="10"/>
      <c r="O2290" s="10"/>
      <c r="P2290" s="10"/>
      <c r="Q2290" s="10"/>
      <c r="R2290" s="10"/>
      <c r="S2290" s="10"/>
      <c r="T2290" s="10"/>
      <c r="BK2290" s="63">
        <v>2374000</v>
      </c>
      <c r="BL2290" s="64">
        <v>3.3377042356193098</v>
      </c>
    </row>
    <row r="2291" spans="1:64" ht="25.5" customHeight="1" thickTop="1" thickBot="1" x14ac:dyDescent="0.25">
      <c r="A2291" s="20" t="str">
        <f t="shared" si="111"/>
        <v>2469JACKSONS FLAT</v>
      </c>
      <c r="B2291" s="37">
        <v>2469</v>
      </c>
      <c r="C2291" s="37" t="s">
        <v>2803</v>
      </c>
      <c r="D2291" s="38" t="s">
        <v>800</v>
      </c>
      <c r="E2291" s="39">
        <v>1310.9079994656799</v>
      </c>
      <c r="F2291" s="39">
        <f t="shared" si="112"/>
        <v>1441.998799412248</v>
      </c>
      <c r="G2291" s="39">
        <f t="shared" si="113"/>
        <v>1704.1803993053841</v>
      </c>
      <c r="I2291" s="10"/>
      <c r="J2291" s="10"/>
      <c r="K2291" s="10"/>
      <c r="L2291" s="10"/>
      <c r="M2291" s="10"/>
      <c r="N2291" s="10"/>
      <c r="O2291" s="10"/>
      <c r="P2291" s="10"/>
      <c r="Q2291" s="10"/>
      <c r="R2291" s="10"/>
      <c r="S2291" s="10"/>
      <c r="T2291" s="10"/>
      <c r="BK2291" s="51">
        <v>2375000</v>
      </c>
      <c r="BL2291" s="52">
        <v>3.3389634717521099</v>
      </c>
    </row>
    <row r="2292" spans="1:64" ht="25.5" customHeight="1" thickTop="1" thickBot="1" x14ac:dyDescent="0.25">
      <c r="A2292" s="20" t="str">
        <f t="shared" si="111"/>
        <v>2469JOES BOX</v>
      </c>
      <c r="B2292" s="20">
        <v>2469</v>
      </c>
      <c r="C2292" s="20" t="s">
        <v>2804</v>
      </c>
      <c r="D2292" s="21" t="s">
        <v>800</v>
      </c>
      <c r="E2292" s="22">
        <v>1310.9079994656799</v>
      </c>
      <c r="F2292" s="22">
        <f t="shared" si="112"/>
        <v>1441.998799412248</v>
      </c>
      <c r="G2292" s="22">
        <f t="shared" si="113"/>
        <v>1704.1803993053841</v>
      </c>
      <c r="I2292" s="10"/>
      <c r="J2292" s="10"/>
      <c r="K2292" s="10"/>
      <c r="L2292" s="10"/>
      <c r="M2292" s="10"/>
      <c r="N2292" s="10"/>
      <c r="O2292" s="10"/>
      <c r="P2292" s="10"/>
      <c r="Q2292" s="10"/>
      <c r="R2292" s="10"/>
      <c r="S2292" s="10"/>
      <c r="T2292" s="10"/>
      <c r="BK2292" s="63">
        <v>2376000</v>
      </c>
      <c r="BL2292" s="64">
        <v>3.34022270788491</v>
      </c>
    </row>
    <row r="2293" spans="1:64" ht="25.5" customHeight="1" thickTop="1" thickBot="1" x14ac:dyDescent="0.25">
      <c r="A2293" s="20" t="str">
        <f t="shared" si="111"/>
        <v>2469KIPPENDUFF</v>
      </c>
      <c r="B2293" s="37">
        <v>2469</v>
      </c>
      <c r="C2293" s="37" t="s">
        <v>2805</v>
      </c>
      <c r="D2293" s="38" t="s">
        <v>800</v>
      </c>
      <c r="E2293" s="39">
        <v>1310.9079994656799</v>
      </c>
      <c r="F2293" s="39">
        <f t="shared" si="112"/>
        <v>1441.998799412248</v>
      </c>
      <c r="G2293" s="39">
        <f t="shared" si="113"/>
        <v>1704.1803993053841</v>
      </c>
      <c r="I2293" s="10"/>
      <c r="J2293" s="10"/>
      <c r="K2293" s="10"/>
      <c r="L2293" s="10"/>
      <c r="M2293" s="10"/>
      <c r="N2293" s="10"/>
      <c r="O2293" s="10"/>
      <c r="P2293" s="10"/>
      <c r="Q2293" s="10"/>
      <c r="R2293" s="10"/>
      <c r="S2293" s="10"/>
      <c r="T2293" s="10"/>
      <c r="BK2293" s="51">
        <v>2377000</v>
      </c>
      <c r="BL2293" s="52">
        <v>3.3414819440177101</v>
      </c>
    </row>
    <row r="2294" spans="1:64" ht="25.5" customHeight="1" thickTop="1" thickBot="1" x14ac:dyDescent="0.25">
      <c r="A2294" s="20" t="str">
        <f t="shared" si="111"/>
        <v>2469LOUISA CREEK</v>
      </c>
      <c r="B2294" s="20">
        <v>2469</v>
      </c>
      <c r="C2294" s="20" t="s">
        <v>2806</v>
      </c>
      <c r="D2294" s="21" t="s">
        <v>800</v>
      </c>
      <c r="E2294" s="22">
        <v>1310.9079994656799</v>
      </c>
      <c r="F2294" s="22">
        <f t="shared" si="112"/>
        <v>1441.998799412248</v>
      </c>
      <c r="G2294" s="22">
        <f t="shared" si="113"/>
        <v>1704.1803993053841</v>
      </c>
      <c r="I2294" s="10"/>
      <c r="J2294" s="10"/>
      <c r="K2294" s="10"/>
      <c r="L2294" s="10"/>
      <c r="M2294" s="10"/>
      <c r="N2294" s="10"/>
      <c r="O2294" s="10"/>
      <c r="P2294" s="10"/>
      <c r="Q2294" s="10"/>
      <c r="R2294" s="10"/>
      <c r="S2294" s="10"/>
      <c r="T2294" s="10"/>
      <c r="BK2294" s="63">
        <v>2378000</v>
      </c>
      <c r="BL2294" s="64">
        <v>3.3427411801505098</v>
      </c>
    </row>
    <row r="2295" spans="1:64" ht="25.5" customHeight="1" thickTop="1" thickBot="1" x14ac:dyDescent="0.25">
      <c r="A2295" s="20" t="str">
        <f t="shared" si="111"/>
        <v>2469LOWER BOTTLE CREEK</v>
      </c>
      <c r="B2295" s="37">
        <v>2469</v>
      </c>
      <c r="C2295" s="37" t="s">
        <v>2807</v>
      </c>
      <c r="D2295" s="38" t="s">
        <v>800</v>
      </c>
      <c r="E2295" s="39">
        <v>1310.9079994656799</v>
      </c>
      <c r="F2295" s="39">
        <f t="shared" si="112"/>
        <v>1441.998799412248</v>
      </c>
      <c r="G2295" s="39">
        <f t="shared" si="113"/>
        <v>1704.1803993053841</v>
      </c>
      <c r="I2295" s="10"/>
      <c r="J2295" s="10"/>
      <c r="K2295" s="10"/>
      <c r="L2295" s="10"/>
      <c r="M2295" s="10"/>
      <c r="N2295" s="10"/>
      <c r="O2295" s="10"/>
      <c r="P2295" s="10"/>
      <c r="Q2295" s="10"/>
      <c r="R2295" s="10"/>
      <c r="S2295" s="10"/>
      <c r="T2295" s="10"/>
      <c r="BK2295" s="51">
        <v>2379000</v>
      </c>
      <c r="BL2295" s="52">
        <v>3.3440004162833099</v>
      </c>
    </row>
    <row r="2296" spans="1:64" ht="25.5" customHeight="1" thickTop="1" thickBot="1" x14ac:dyDescent="0.25">
      <c r="A2296" s="20" t="str">
        <f t="shared" si="111"/>
        <v>2469LOWER DUCK CREEK</v>
      </c>
      <c r="B2296" s="20">
        <v>2469</v>
      </c>
      <c r="C2296" s="20" t="s">
        <v>2808</v>
      </c>
      <c r="D2296" s="21" t="s">
        <v>800</v>
      </c>
      <c r="E2296" s="22">
        <v>1310.9079994656799</v>
      </c>
      <c r="F2296" s="22">
        <f t="shared" si="112"/>
        <v>1441.998799412248</v>
      </c>
      <c r="G2296" s="22">
        <f t="shared" si="113"/>
        <v>1704.1803993053841</v>
      </c>
      <c r="I2296" s="10"/>
      <c r="J2296" s="10"/>
      <c r="K2296" s="10"/>
      <c r="L2296" s="10"/>
      <c r="M2296" s="10"/>
      <c r="N2296" s="10"/>
      <c r="O2296" s="10"/>
      <c r="P2296" s="10"/>
      <c r="Q2296" s="10"/>
      <c r="R2296" s="10"/>
      <c r="S2296" s="10"/>
      <c r="T2296" s="10"/>
      <c r="BK2296" s="63">
        <v>2380000</v>
      </c>
      <c r="BL2296" s="64">
        <v>3.34525965241611</v>
      </c>
    </row>
    <row r="2297" spans="1:64" ht="25.5" customHeight="1" thickTop="1" thickBot="1" x14ac:dyDescent="0.25">
      <c r="A2297" s="20" t="str">
        <f t="shared" si="111"/>
        <v>2469LOWER PEACOCK</v>
      </c>
      <c r="B2297" s="37">
        <v>2469</v>
      </c>
      <c r="C2297" s="37" t="s">
        <v>2809</v>
      </c>
      <c r="D2297" s="38" t="s">
        <v>800</v>
      </c>
      <c r="E2297" s="39">
        <v>1310.9079994656799</v>
      </c>
      <c r="F2297" s="39">
        <f t="shared" si="112"/>
        <v>1441.998799412248</v>
      </c>
      <c r="G2297" s="39">
        <f t="shared" si="113"/>
        <v>1704.1803993053841</v>
      </c>
      <c r="I2297" s="10"/>
      <c r="J2297" s="10"/>
      <c r="K2297" s="10"/>
      <c r="L2297" s="10"/>
      <c r="M2297" s="10"/>
      <c r="N2297" s="10"/>
      <c r="O2297" s="10"/>
      <c r="P2297" s="10"/>
      <c r="Q2297" s="10"/>
      <c r="R2297" s="10"/>
      <c r="S2297" s="10"/>
      <c r="T2297" s="10"/>
      <c r="BK2297" s="51">
        <v>2381000</v>
      </c>
      <c r="BL2297" s="52">
        <v>3.3465188885489101</v>
      </c>
    </row>
    <row r="2298" spans="1:64" ht="25.5" customHeight="1" thickTop="1" thickBot="1" x14ac:dyDescent="0.25">
      <c r="A2298" s="20" t="str">
        <f t="shared" si="111"/>
        <v>2469MALLANGANEE</v>
      </c>
      <c r="B2298" s="20">
        <v>2469</v>
      </c>
      <c r="C2298" s="20" t="s">
        <v>2810</v>
      </c>
      <c r="D2298" s="21" t="s">
        <v>800</v>
      </c>
      <c r="E2298" s="22">
        <v>1310.9079994656799</v>
      </c>
      <c r="F2298" s="22">
        <f t="shared" si="112"/>
        <v>1441.998799412248</v>
      </c>
      <c r="G2298" s="22">
        <f t="shared" si="113"/>
        <v>1704.1803993053841</v>
      </c>
      <c r="I2298" s="10"/>
      <c r="J2298" s="10"/>
      <c r="K2298" s="10"/>
      <c r="L2298" s="10"/>
      <c r="M2298" s="10"/>
      <c r="N2298" s="10"/>
      <c r="O2298" s="10"/>
      <c r="P2298" s="10"/>
      <c r="Q2298" s="10"/>
      <c r="R2298" s="10"/>
      <c r="S2298" s="10"/>
      <c r="T2298" s="10"/>
      <c r="BK2298" s="63">
        <v>2382000</v>
      </c>
      <c r="BL2298" s="64">
        <v>3.3477781246817102</v>
      </c>
    </row>
    <row r="2299" spans="1:64" ht="25.5" customHeight="1" thickTop="1" thickBot="1" x14ac:dyDescent="0.25">
      <c r="A2299" s="20" t="str">
        <f t="shared" si="111"/>
        <v>2469MOOKIMA WYBRA</v>
      </c>
      <c r="B2299" s="37">
        <v>2469</v>
      </c>
      <c r="C2299" s="37" t="s">
        <v>2811</v>
      </c>
      <c r="D2299" s="38" t="s">
        <v>800</v>
      </c>
      <c r="E2299" s="39">
        <v>1310.9079994656799</v>
      </c>
      <c r="F2299" s="39">
        <f t="shared" si="112"/>
        <v>1441.998799412248</v>
      </c>
      <c r="G2299" s="39">
        <f t="shared" si="113"/>
        <v>1704.1803993053841</v>
      </c>
      <c r="I2299" s="10"/>
      <c r="J2299" s="10"/>
      <c r="K2299" s="10"/>
      <c r="L2299" s="10"/>
      <c r="M2299" s="10"/>
      <c r="N2299" s="10"/>
      <c r="O2299" s="10"/>
      <c r="P2299" s="10"/>
      <c r="Q2299" s="10"/>
      <c r="R2299" s="10"/>
      <c r="S2299" s="10"/>
      <c r="T2299" s="10"/>
      <c r="BK2299" s="51">
        <v>2383000</v>
      </c>
      <c r="BL2299" s="52">
        <v>3.3490373608145099</v>
      </c>
    </row>
    <row r="2300" spans="1:64" ht="25.5" customHeight="1" thickTop="1" thickBot="1" x14ac:dyDescent="0.25">
      <c r="A2300" s="20" t="str">
        <f t="shared" si="111"/>
        <v>2469MORORO</v>
      </c>
      <c r="B2300" s="20">
        <v>2469</v>
      </c>
      <c r="C2300" s="20" t="s">
        <v>2812</v>
      </c>
      <c r="D2300" s="21" t="s">
        <v>800</v>
      </c>
      <c r="E2300" s="22">
        <v>1310.9079994656799</v>
      </c>
      <c r="F2300" s="22">
        <f t="shared" si="112"/>
        <v>1441.998799412248</v>
      </c>
      <c r="G2300" s="22">
        <f t="shared" si="113"/>
        <v>1704.1803993053841</v>
      </c>
      <c r="I2300" s="10"/>
      <c r="J2300" s="10"/>
      <c r="K2300" s="10"/>
      <c r="L2300" s="10"/>
      <c r="M2300" s="10"/>
      <c r="N2300" s="10"/>
      <c r="O2300" s="10"/>
      <c r="P2300" s="10"/>
      <c r="Q2300" s="10"/>
      <c r="R2300" s="10"/>
      <c r="S2300" s="10"/>
      <c r="T2300" s="10"/>
      <c r="BK2300" s="63">
        <v>2384000</v>
      </c>
      <c r="BL2300" s="64">
        <v>3.35029659694731</v>
      </c>
    </row>
    <row r="2301" spans="1:64" ht="25.5" customHeight="1" thickTop="1" thickBot="1" x14ac:dyDescent="0.25">
      <c r="A2301" s="20" t="str">
        <f t="shared" si="111"/>
        <v>2469MOUNT MARSH</v>
      </c>
      <c r="B2301" s="37">
        <v>2469</v>
      </c>
      <c r="C2301" s="37" t="s">
        <v>2813</v>
      </c>
      <c r="D2301" s="38" t="s">
        <v>800</v>
      </c>
      <c r="E2301" s="39">
        <v>1310.9079994656799</v>
      </c>
      <c r="F2301" s="39">
        <f t="shared" si="112"/>
        <v>1441.998799412248</v>
      </c>
      <c r="G2301" s="39">
        <f t="shared" si="113"/>
        <v>1704.1803993053841</v>
      </c>
      <c r="I2301" s="10"/>
      <c r="J2301" s="10"/>
      <c r="K2301" s="10"/>
      <c r="L2301" s="10"/>
      <c r="M2301" s="10"/>
      <c r="N2301" s="10"/>
      <c r="O2301" s="10"/>
      <c r="P2301" s="10"/>
      <c r="Q2301" s="10"/>
      <c r="R2301" s="10"/>
      <c r="S2301" s="10"/>
      <c r="T2301" s="10"/>
      <c r="BK2301" s="51">
        <v>2385000</v>
      </c>
      <c r="BL2301" s="52">
        <v>3.3515558330801101</v>
      </c>
    </row>
    <row r="2302" spans="1:64" ht="25.5" customHeight="1" thickTop="1" thickBot="1" x14ac:dyDescent="0.25">
      <c r="A2302" s="20" t="str">
        <f t="shared" si="111"/>
        <v>2469MUMMULGUM</v>
      </c>
      <c r="B2302" s="20">
        <v>2469</v>
      </c>
      <c r="C2302" s="20" t="s">
        <v>2814</v>
      </c>
      <c r="D2302" s="21" t="s">
        <v>800</v>
      </c>
      <c r="E2302" s="22">
        <v>1310.9079994656799</v>
      </c>
      <c r="F2302" s="22">
        <f t="shared" si="112"/>
        <v>1441.998799412248</v>
      </c>
      <c r="G2302" s="22">
        <f t="shared" si="113"/>
        <v>1704.1803993053841</v>
      </c>
      <c r="I2302" s="10"/>
      <c r="J2302" s="10"/>
      <c r="K2302" s="10"/>
      <c r="L2302" s="10"/>
      <c r="M2302" s="10"/>
      <c r="N2302" s="10"/>
      <c r="O2302" s="10"/>
      <c r="P2302" s="10"/>
      <c r="Q2302" s="10"/>
      <c r="R2302" s="10"/>
      <c r="S2302" s="10"/>
      <c r="T2302" s="10"/>
      <c r="BK2302" s="63">
        <v>2386000</v>
      </c>
      <c r="BL2302" s="64">
        <v>3.3528150692129102</v>
      </c>
    </row>
    <row r="2303" spans="1:64" ht="25.5" customHeight="1" thickTop="1" thickBot="1" x14ac:dyDescent="0.25">
      <c r="A2303" s="20" t="str">
        <f t="shared" si="111"/>
        <v>2469MYRTLE CREEK</v>
      </c>
      <c r="B2303" s="37">
        <v>2469</v>
      </c>
      <c r="C2303" s="37" t="s">
        <v>2815</v>
      </c>
      <c r="D2303" s="38" t="s">
        <v>800</v>
      </c>
      <c r="E2303" s="39">
        <v>1310.9079994656799</v>
      </c>
      <c r="F2303" s="39">
        <f t="shared" si="112"/>
        <v>1441.998799412248</v>
      </c>
      <c r="G2303" s="39">
        <f t="shared" si="113"/>
        <v>1704.1803993053841</v>
      </c>
      <c r="I2303" s="10"/>
      <c r="J2303" s="10"/>
      <c r="K2303" s="10"/>
      <c r="L2303" s="10"/>
      <c r="M2303" s="10"/>
      <c r="N2303" s="10"/>
      <c r="O2303" s="10"/>
      <c r="P2303" s="10"/>
      <c r="Q2303" s="10"/>
      <c r="R2303" s="10"/>
      <c r="S2303" s="10"/>
      <c r="T2303" s="10"/>
      <c r="BK2303" s="51">
        <v>2387000</v>
      </c>
      <c r="BL2303" s="52">
        <v>3.3540743053457098</v>
      </c>
    </row>
    <row r="2304" spans="1:64" ht="25.5" customHeight="1" thickTop="1" thickBot="1" x14ac:dyDescent="0.25">
      <c r="A2304" s="20" t="str">
        <f t="shared" si="111"/>
        <v>2469OLD BONALBO</v>
      </c>
      <c r="B2304" s="20">
        <v>2469</v>
      </c>
      <c r="C2304" s="20" t="s">
        <v>2816</v>
      </c>
      <c r="D2304" s="21" t="s">
        <v>800</v>
      </c>
      <c r="E2304" s="22">
        <v>1310.9079994656799</v>
      </c>
      <c r="F2304" s="22">
        <f t="shared" si="112"/>
        <v>1441.998799412248</v>
      </c>
      <c r="G2304" s="22">
        <f t="shared" si="113"/>
        <v>1704.1803993053841</v>
      </c>
      <c r="I2304" s="10"/>
      <c r="J2304" s="10"/>
      <c r="K2304" s="10"/>
      <c r="L2304" s="10"/>
      <c r="M2304" s="10"/>
      <c r="N2304" s="10"/>
      <c r="O2304" s="10"/>
      <c r="P2304" s="10"/>
      <c r="Q2304" s="10"/>
      <c r="R2304" s="10"/>
      <c r="S2304" s="10"/>
      <c r="T2304" s="10"/>
      <c r="BK2304" s="63">
        <v>2388000</v>
      </c>
      <c r="BL2304" s="64">
        <v>3.3553335414785099</v>
      </c>
    </row>
    <row r="2305" spans="1:64" ht="25.5" customHeight="1" thickTop="1" thickBot="1" x14ac:dyDescent="0.25">
      <c r="A2305" s="20" t="str">
        <f t="shared" si="111"/>
        <v>2469PADDYS FLAT</v>
      </c>
      <c r="B2305" s="37">
        <v>2469</v>
      </c>
      <c r="C2305" s="37" t="s">
        <v>2817</v>
      </c>
      <c r="D2305" s="38" t="s">
        <v>800</v>
      </c>
      <c r="E2305" s="39">
        <v>1310.9079994656799</v>
      </c>
      <c r="F2305" s="39">
        <f t="shared" si="112"/>
        <v>1441.998799412248</v>
      </c>
      <c r="G2305" s="39">
        <f t="shared" si="113"/>
        <v>1704.1803993053841</v>
      </c>
      <c r="I2305" s="10"/>
      <c r="J2305" s="10"/>
      <c r="K2305" s="10"/>
      <c r="L2305" s="10"/>
      <c r="M2305" s="10"/>
      <c r="N2305" s="10"/>
      <c r="O2305" s="10"/>
      <c r="P2305" s="10"/>
      <c r="Q2305" s="10"/>
      <c r="R2305" s="10"/>
      <c r="S2305" s="10"/>
      <c r="T2305" s="10"/>
      <c r="BK2305" s="51">
        <v>2389000</v>
      </c>
      <c r="BL2305" s="52">
        <v>3.35659277761131</v>
      </c>
    </row>
    <row r="2306" spans="1:64" ht="25.5" customHeight="1" thickTop="1" thickBot="1" x14ac:dyDescent="0.25">
      <c r="A2306" s="20" t="str">
        <f t="shared" si="111"/>
        <v>2469PAGANS FLAT</v>
      </c>
      <c r="B2306" s="20">
        <v>2469</v>
      </c>
      <c r="C2306" s="20" t="s">
        <v>2818</v>
      </c>
      <c r="D2306" s="21" t="s">
        <v>800</v>
      </c>
      <c r="E2306" s="22">
        <v>1310.9079994656799</v>
      </c>
      <c r="F2306" s="22">
        <f t="shared" si="112"/>
        <v>1441.998799412248</v>
      </c>
      <c r="G2306" s="22">
        <f t="shared" si="113"/>
        <v>1704.1803993053841</v>
      </c>
      <c r="I2306" s="10"/>
      <c r="J2306" s="10"/>
      <c r="K2306" s="10"/>
      <c r="L2306" s="10"/>
      <c r="M2306" s="10"/>
      <c r="N2306" s="10"/>
      <c r="O2306" s="10"/>
      <c r="P2306" s="10"/>
      <c r="Q2306" s="10"/>
      <c r="R2306" s="10"/>
      <c r="S2306" s="10"/>
      <c r="T2306" s="10"/>
      <c r="BK2306" s="63">
        <v>2390000</v>
      </c>
      <c r="BL2306" s="64">
        <v>3.3578520137441101</v>
      </c>
    </row>
    <row r="2307" spans="1:64" ht="25.5" customHeight="1" thickTop="1" thickBot="1" x14ac:dyDescent="0.25">
      <c r="A2307" s="20" t="str">
        <f t="shared" si="111"/>
        <v>2469PEACOCK CREEK</v>
      </c>
      <c r="B2307" s="37">
        <v>2469</v>
      </c>
      <c r="C2307" s="37" t="s">
        <v>2819</v>
      </c>
      <c r="D2307" s="38" t="s">
        <v>800</v>
      </c>
      <c r="E2307" s="39">
        <v>1310.9079994656799</v>
      </c>
      <c r="F2307" s="39">
        <f t="shared" si="112"/>
        <v>1441.998799412248</v>
      </c>
      <c r="G2307" s="39">
        <f t="shared" si="113"/>
        <v>1704.1803993053841</v>
      </c>
      <c r="I2307" s="10"/>
      <c r="J2307" s="10"/>
      <c r="K2307" s="10"/>
      <c r="L2307" s="10"/>
      <c r="M2307" s="10"/>
      <c r="N2307" s="10"/>
      <c r="O2307" s="10"/>
      <c r="P2307" s="10"/>
      <c r="Q2307" s="10"/>
      <c r="R2307" s="10"/>
      <c r="S2307" s="10"/>
      <c r="T2307" s="10"/>
      <c r="BK2307" s="51">
        <v>2391000</v>
      </c>
      <c r="BL2307" s="52">
        <v>3.3591112498769098</v>
      </c>
    </row>
    <row r="2308" spans="1:64" ht="25.5" customHeight="1" thickTop="1" thickBot="1" x14ac:dyDescent="0.25">
      <c r="A2308" s="20" t="str">
        <f t="shared" si="111"/>
        <v>2469PIKAPENE</v>
      </c>
      <c r="B2308" s="20">
        <v>2469</v>
      </c>
      <c r="C2308" s="20" t="s">
        <v>2820</v>
      </c>
      <c r="D2308" s="21" t="s">
        <v>800</v>
      </c>
      <c r="E2308" s="22">
        <v>1310.9079994656799</v>
      </c>
      <c r="F2308" s="22">
        <f t="shared" si="112"/>
        <v>1441.998799412248</v>
      </c>
      <c r="G2308" s="22">
        <f t="shared" si="113"/>
        <v>1704.1803993053841</v>
      </c>
      <c r="I2308" s="10"/>
      <c r="J2308" s="10"/>
      <c r="K2308" s="10"/>
      <c r="L2308" s="10"/>
      <c r="M2308" s="10"/>
      <c r="N2308" s="10"/>
      <c r="O2308" s="10"/>
      <c r="P2308" s="10"/>
      <c r="Q2308" s="10"/>
      <c r="R2308" s="10"/>
      <c r="S2308" s="10"/>
      <c r="T2308" s="10"/>
      <c r="BK2308" s="63">
        <v>2392000</v>
      </c>
      <c r="BL2308" s="64">
        <v>3.3603704860097099</v>
      </c>
    </row>
    <row r="2309" spans="1:64" ht="25.5" customHeight="1" thickTop="1" thickBot="1" x14ac:dyDescent="0.25">
      <c r="A2309" s="20" t="str">
        <f t="shared" ref="A2309:A2372" si="114">CONCATENATE(B2309,C2309)</f>
        <v>2469RAPPVILLE</v>
      </c>
      <c r="B2309" s="37">
        <v>2469</v>
      </c>
      <c r="C2309" s="37" t="s">
        <v>2821</v>
      </c>
      <c r="D2309" s="38" t="s">
        <v>800</v>
      </c>
      <c r="E2309" s="39">
        <v>1310.9079994656799</v>
      </c>
      <c r="F2309" s="39">
        <f t="shared" ref="F2309:F2372" si="115">1.1*E2309</f>
        <v>1441.998799412248</v>
      </c>
      <c r="G2309" s="39">
        <f t="shared" ref="G2309:G2372" si="116">1.3*E2309</f>
        <v>1704.1803993053841</v>
      </c>
      <c r="I2309" s="10"/>
      <c r="J2309" s="10"/>
      <c r="K2309" s="10"/>
      <c r="L2309" s="10"/>
      <c r="M2309" s="10"/>
      <c r="N2309" s="10"/>
      <c r="O2309" s="10"/>
      <c r="P2309" s="10"/>
      <c r="Q2309" s="10"/>
      <c r="R2309" s="10"/>
      <c r="S2309" s="10"/>
      <c r="T2309" s="10"/>
      <c r="BK2309" s="51">
        <v>2393000</v>
      </c>
      <c r="BL2309" s="52">
        <v>3.36162972214251</v>
      </c>
    </row>
    <row r="2310" spans="1:64" ht="25.5" customHeight="1" thickTop="1" thickBot="1" x14ac:dyDescent="0.25">
      <c r="A2310" s="20" t="str">
        <f t="shared" si="114"/>
        <v>2469SANDILANDS</v>
      </c>
      <c r="B2310" s="20">
        <v>2469</v>
      </c>
      <c r="C2310" s="20" t="s">
        <v>2822</v>
      </c>
      <c r="D2310" s="21" t="s">
        <v>800</v>
      </c>
      <c r="E2310" s="22">
        <v>1310.9079994656799</v>
      </c>
      <c r="F2310" s="22">
        <f t="shared" si="115"/>
        <v>1441.998799412248</v>
      </c>
      <c r="G2310" s="22">
        <f t="shared" si="116"/>
        <v>1704.1803993053841</v>
      </c>
      <c r="I2310" s="10"/>
      <c r="J2310" s="10"/>
      <c r="K2310" s="10"/>
      <c r="L2310" s="10"/>
      <c r="M2310" s="10"/>
      <c r="N2310" s="10"/>
      <c r="O2310" s="10"/>
      <c r="P2310" s="10"/>
      <c r="Q2310" s="10"/>
      <c r="R2310" s="10"/>
      <c r="S2310" s="10"/>
      <c r="T2310" s="10"/>
      <c r="BK2310" s="63">
        <v>2394000</v>
      </c>
      <c r="BL2310" s="64">
        <v>3.3628889582753101</v>
      </c>
    </row>
    <row r="2311" spans="1:64" ht="25.5" customHeight="1" thickTop="1" thickBot="1" x14ac:dyDescent="0.25">
      <c r="A2311" s="20" t="str">
        <f t="shared" si="114"/>
        <v>2469SIMPKINS CREEK</v>
      </c>
      <c r="B2311" s="37">
        <v>2469</v>
      </c>
      <c r="C2311" s="37" t="s">
        <v>2823</v>
      </c>
      <c r="D2311" s="38" t="s">
        <v>800</v>
      </c>
      <c r="E2311" s="39">
        <v>1310.9079994656799</v>
      </c>
      <c r="F2311" s="39">
        <f t="shared" si="115"/>
        <v>1441.998799412248</v>
      </c>
      <c r="G2311" s="39">
        <f t="shared" si="116"/>
        <v>1704.1803993053841</v>
      </c>
      <c r="I2311" s="10"/>
      <c r="J2311" s="10"/>
      <c r="K2311" s="10"/>
      <c r="L2311" s="10"/>
      <c r="M2311" s="10"/>
      <c r="N2311" s="10"/>
      <c r="O2311" s="10"/>
      <c r="P2311" s="10"/>
      <c r="Q2311" s="10"/>
      <c r="R2311" s="10"/>
      <c r="S2311" s="10"/>
      <c r="T2311" s="10"/>
      <c r="BK2311" s="51">
        <v>2395000</v>
      </c>
      <c r="BL2311" s="52">
        <v>3.3641481944081102</v>
      </c>
    </row>
    <row r="2312" spans="1:64" ht="25.5" customHeight="1" thickTop="1" thickBot="1" x14ac:dyDescent="0.25">
      <c r="A2312" s="20" t="str">
        <f t="shared" si="114"/>
        <v>2469SIX MILE SWAMP</v>
      </c>
      <c r="B2312" s="20">
        <v>2469</v>
      </c>
      <c r="C2312" s="20" t="s">
        <v>2824</v>
      </c>
      <c r="D2312" s="21" t="s">
        <v>800</v>
      </c>
      <c r="E2312" s="22">
        <v>1310.9079994656799</v>
      </c>
      <c r="F2312" s="22">
        <f t="shared" si="115"/>
        <v>1441.998799412248</v>
      </c>
      <c r="G2312" s="22">
        <f t="shared" si="116"/>
        <v>1704.1803993053841</v>
      </c>
      <c r="I2312" s="10"/>
      <c r="J2312" s="10"/>
      <c r="K2312" s="10"/>
      <c r="L2312" s="10"/>
      <c r="M2312" s="10"/>
      <c r="N2312" s="10"/>
      <c r="O2312" s="10"/>
      <c r="P2312" s="10"/>
      <c r="Q2312" s="10"/>
      <c r="R2312" s="10"/>
      <c r="S2312" s="10"/>
      <c r="T2312" s="10"/>
      <c r="BK2312" s="63">
        <v>2396000</v>
      </c>
      <c r="BL2312" s="64">
        <v>3.3654074305409098</v>
      </c>
    </row>
    <row r="2313" spans="1:64" ht="25.5" customHeight="1" thickTop="1" thickBot="1" x14ac:dyDescent="0.25">
      <c r="A2313" s="20" t="str">
        <f t="shared" si="114"/>
        <v>2469TABULAM</v>
      </c>
      <c r="B2313" s="37">
        <v>2469</v>
      </c>
      <c r="C2313" s="37" t="s">
        <v>2825</v>
      </c>
      <c r="D2313" s="38" t="s">
        <v>800</v>
      </c>
      <c r="E2313" s="39">
        <v>1310.9079994656799</v>
      </c>
      <c r="F2313" s="39">
        <f t="shared" si="115"/>
        <v>1441.998799412248</v>
      </c>
      <c r="G2313" s="39">
        <f t="shared" si="116"/>
        <v>1704.1803993053841</v>
      </c>
      <c r="I2313" s="10"/>
      <c r="J2313" s="10"/>
      <c r="K2313" s="10"/>
      <c r="L2313" s="10"/>
      <c r="M2313" s="10"/>
      <c r="N2313" s="10"/>
      <c r="O2313" s="10"/>
      <c r="P2313" s="10"/>
      <c r="Q2313" s="10"/>
      <c r="R2313" s="10"/>
      <c r="S2313" s="10"/>
      <c r="T2313" s="10"/>
      <c r="BK2313" s="51">
        <v>2397000</v>
      </c>
      <c r="BL2313" s="52">
        <v>3.36666666667371</v>
      </c>
    </row>
    <row r="2314" spans="1:64" ht="25.5" customHeight="1" thickTop="1" thickBot="1" x14ac:dyDescent="0.25">
      <c r="A2314" s="20" t="str">
        <f t="shared" si="114"/>
        <v>2469THE FRESHWATER</v>
      </c>
      <c r="B2314" s="20">
        <v>2469</v>
      </c>
      <c r="C2314" s="20" t="s">
        <v>2826</v>
      </c>
      <c r="D2314" s="21" t="s">
        <v>800</v>
      </c>
      <c r="E2314" s="22">
        <v>1310.9079994656799</v>
      </c>
      <c r="F2314" s="22">
        <f t="shared" si="115"/>
        <v>1441.998799412248</v>
      </c>
      <c r="G2314" s="22">
        <f t="shared" si="116"/>
        <v>1704.1803993053841</v>
      </c>
      <c r="I2314" s="10"/>
      <c r="J2314" s="10"/>
      <c r="K2314" s="10"/>
      <c r="L2314" s="10"/>
      <c r="M2314" s="10"/>
      <c r="N2314" s="10"/>
      <c r="O2314" s="10"/>
      <c r="P2314" s="10"/>
      <c r="Q2314" s="10"/>
      <c r="R2314" s="10"/>
      <c r="S2314" s="10"/>
      <c r="T2314" s="10"/>
      <c r="BK2314" s="63">
        <v>2398000</v>
      </c>
      <c r="BL2314" s="64">
        <v>3.3679259028065101</v>
      </c>
    </row>
    <row r="2315" spans="1:64" ht="25.5" customHeight="1" thickTop="1" thickBot="1" x14ac:dyDescent="0.25">
      <c r="A2315" s="20" t="str">
        <f t="shared" si="114"/>
        <v>2469THERESA CREEK</v>
      </c>
      <c r="B2315" s="37">
        <v>2469</v>
      </c>
      <c r="C2315" s="37" t="s">
        <v>2827</v>
      </c>
      <c r="D2315" s="38" t="s">
        <v>800</v>
      </c>
      <c r="E2315" s="39">
        <v>1310.9079994656799</v>
      </c>
      <c r="F2315" s="39">
        <f t="shared" si="115"/>
        <v>1441.998799412248</v>
      </c>
      <c r="G2315" s="39">
        <f t="shared" si="116"/>
        <v>1704.1803993053841</v>
      </c>
      <c r="I2315" s="10"/>
      <c r="J2315" s="10"/>
      <c r="K2315" s="10"/>
      <c r="L2315" s="10"/>
      <c r="M2315" s="10"/>
      <c r="N2315" s="10"/>
      <c r="O2315" s="10"/>
      <c r="P2315" s="10"/>
      <c r="Q2315" s="10"/>
      <c r="R2315" s="10"/>
      <c r="S2315" s="10"/>
      <c r="T2315" s="10"/>
      <c r="BK2315" s="51">
        <v>2399000</v>
      </c>
      <c r="BL2315" s="52">
        <v>3.3691851389393102</v>
      </c>
    </row>
    <row r="2316" spans="1:64" ht="25.5" customHeight="1" thickTop="1" thickBot="1" x14ac:dyDescent="0.25">
      <c r="A2316" s="20" t="str">
        <f t="shared" si="114"/>
        <v>2469TUNGLEBUNG</v>
      </c>
      <c r="B2316" s="20">
        <v>2469</v>
      </c>
      <c r="C2316" s="20" t="s">
        <v>2828</v>
      </c>
      <c r="D2316" s="21" t="s">
        <v>800</v>
      </c>
      <c r="E2316" s="22">
        <v>1310.9079994656799</v>
      </c>
      <c r="F2316" s="22">
        <f t="shared" si="115"/>
        <v>1441.998799412248</v>
      </c>
      <c r="G2316" s="22">
        <f t="shared" si="116"/>
        <v>1704.1803993053841</v>
      </c>
      <c r="I2316" s="10"/>
      <c r="J2316" s="10"/>
      <c r="K2316" s="10"/>
      <c r="L2316" s="10"/>
      <c r="M2316" s="10"/>
      <c r="N2316" s="10"/>
      <c r="O2316" s="10"/>
      <c r="P2316" s="10"/>
      <c r="Q2316" s="10"/>
      <c r="R2316" s="10"/>
      <c r="S2316" s="10"/>
      <c r="T2316" s="10"/>
      <c r="BK2316" s="63">
        <v>2400000</v>
      </c>
      <c r="BL2316" s="64">
        <v>3.3704443750721098</v>
      </c>
    </row>
    <row r="2317" spans="1:64" ht="25.5" customHeight="1" thickTop="1" thickBot="1" x14ac:dyDescent="0.25">
      <c r="A2317" s="20" t="str">
        <f t="shared" si="114"/>
        <v>2469UPPER DUCK CREEK</v>
      </c>
      <c r="B2317" s="37">
        <v>2469</v>
      </c>
      <c r="C2317" s="37" t="s">
        <v>2829</v>
      </c>
      <c r="D2317" s="38" t="s">
        <v>800</v>
      </c>
      <c r="E2317" s="39">
        <v>1310.9079994656799</v>
      </c>
      <c r="F2317" s="39">
        <f t="shared" si="115"/>
        <v>1441.998799412248</v>
      </c>
      <c r="G2317" s="39">
        <f t="shared" si="116"/>
        <v>1704.1803993053841</v>
      </c>
      <c r="I2317" s="10"/>
      <c r="J2317" s="10"/>
      <c r="K2317" s="10"/>
      <c r="L2317" s="10"/>
      <c r="M2317" s="10"/>
      <c r="N2317" s="10"/>
      <c r="O2317" s="10"/>
      <c r="P2317" s="10"/>
      <c r="Q2317" s="10"/>
      <c r="R2317" s="10"/>
      <c r="S2317" s="10"/>
      <c r="T2317" s="10"/>
      <c r="BK2317" s="51">
        <v>2401000</v>
      </c>
      <c r="BL2317" s="52">
        <v>3.3717036112049099</v>
      </c>
    </row>
    <row r="2318" spans="1:64" ht="25.5" customHeight="1" thickTop="1" thickBot="1" x14ac:dyDescent="0.25">
      <c r="A2318" s="20" t="str">
        <f t="shared" si="114"/>
        <v>2469WARREGAH ISLAND</v>
      </c>
      <c r="B2318" s="20">
        <v>2469</v>
      </c>
      <c r="C2318" s="20" t="s">
        <v>2830</v>
      </c>
      <c r="D2318" s="21" t="s">
        <v>800</v>
      </c>
      <c r="E2318" s="22">
        <v>1310.9079994656799</v>
      </c>
      <c r="F2318" s="22">
        <f t="shared" si="115"/>
        <v>1441.998799412248</v>
      </c>
      <c r="G2318" s="22">
        <f t="shared" si="116"/>
        <v>1704.1803993053841</v>
      </c>
      <c r="I2318" s="10"/>
      <c r="J2318" s="10"/>
      <c r="K2318" s="10"/>
      <c r="L2318" s="10"/>
      <c r="M2318" s="10"/>
      <c r="N2318" s="10"/>
      <c r="O2318" s="10"/>
      <c r="P2318" s="10"/>
      <c r="Q2318" s="10"/>
      <c r="R2318" s="10"/>
      <c r="S2318" s="10"/>
      <c r="T2318" s="10"/>
      <c r="BK2318" s="63">
        <v>2402000</v>
      </c>
      <c r="BL2318" s="64">
        <v>3.37296284733771</v>
      </c>
    </row>
    <row r="2319" spans="1:64" ht="25.5" customHeight="1" thickTop="1" thickBot="1" x14ac:dyDescent="0.25">
      <c r="A2319" s="20" t="str">
        <f t="shared" si="114"/>
        <v>2469WHIPORIE</v>
      </c>
      <c r="B2319" s="37">
        <v>2469</v>
      </c>
      <c r="C2319" s="37" t="s">
        <v>2831</v>
      </c>
      <c r="D2319" s="38" t="s">
        <v>800</v>
      </c>
      <c r="E2319" s="39">
        <v>1310.9079994656799</v>
      </c>
      <c r="F2319" s="39">
        <f t="shared" si="115"/>
        <v>1441.998799412248</v>
      </c>
      <c r="G2319" s="39">
        <f t="shared" si="116"/>
        <v>1704.1803993053841</v>
      </c>
      <c r="I2319" s="10"/>
      <c r="J2319" s="10"/>
      <c r="K2319" s="10"/>
      <c r="L2319" s="10"/>
      <c r="M2319" s="10"/>
      <c r="N2319" s="10"/>
      <c r="O2319" s="10"/>
      <c r="P2319" s="10"/>
      <c r="Q2319" s="10"/>
      <c r="R2319" s="10"/>
      <c r="S2319" s="10"/>
      <c r="T2319" s="10"/>
      <c r="BK2319" s="51">
        <v>2403000</v>
      </c>
      <c r="BL2319" s="52">
        <v>3.3742220834705101</v>
      </c>
    </row>
    <row r="2320" spans="1:64" ht="25.5" customHeight="1" thickTop="1" thickBot="1" x14ac:dyDescent="0.25">
      <c r="A2320" s="20" t="str">
        <f t="shared" si="114"/>
        <v>2469WOOMBAH</v>
      </c>
      <c r="B2320" s="20">
        <v>2469</v>
      </c>
      <c r="C2320" s="20" t="s">
        <v>2832</v>
      </c>
      <c r="D2320" s="21" t="s">
        <v>800</v>
      </c>
      <c r="E2320" s="22">
        <v>1310.9079994656799</v>
      </c>
      <c r="F2320" s="22">
        <f t="shared" si="115"/>
        <v>1441.998799412248</v>
      </c>
      <c r="G2320" s="22">
        <f t="shared" si="116"/>
        <v>1704.1803993053841</v>
      </c>
      <c r="I2320" s="10"/>
      <c r="J2320" s="10"/>
      <c r="K2320" s="10"/>
      <c r="L2320" s="10"/>
      <c r="M2320" s="10"/>
      <c r="N2320" s="10"/>
      <c r="O2320" s="10"/>
      <c r="P2320" s="10"/>
      <c r="Q2320" s="10"/>
      <c r="R2320" s="10"/>
      <c r="S2320" s="10"/>
      <c r="T2320" s="10"/>
      <c r="BK2320" s="63">
        <v>2404000</v>
      </c>
      <c r="BL2320" s="64">
        <v>3.3754813196033102</v>
      </c>
    </row>
    <row r="2321" spans="1:64" ht="25.5" customHeight="1" thickTop="1" thickBot="1" x14ac:dyDescent="0.25">
      <c r="A2321" s="20" t="str">
        <f t="shared" si="114"/>
        <v>2469WYAN</v>
      </c>
      <c r="B2321" s="37">
        <v>2469</v>
      </c>
      <c r="C2321" s="37" t="s">
        <v>2833</v>
      </c>
      <c r="D2321" s="38" t="s">
        <v>800</v>
      </c>
      <c r="E2321" s="39">
        <v>1310.9079994656799</v>
      </c>
      <c r="F2321" s="39">
        <f t="shared" si="115"/>
        <v>1441.998799412248</v>
      </c>
      <c r="G2321" s="39">
        <f t="shared" si="116"/>
        <v>1704.1803993053841</v>
      </c>
      <c r="I2321" s="10"/>
      <c r="J2321" s="10"/>
      <c r="K2321" s="10"/>
      <c r="L2321" s="10"/>
      <c r="M2321" s="10"/>
      <c r="N2321" s="10"/>
      <c r="O2321" s="10"/>
      <c r="P2321" s="10"/>
      <c r="Q2321" s="10"/>
      <c r="R2321" s="10"/>
      <c r="S2321" s="10"/>
      <c r="T2321" s="10"/>
      <c r="BK2321" s="51">
        <v>2405000</v>
      </c>
      <c r="BL2321" s="52">
        <v>3.3767405557361099</v>
      </c>
    </row>
    <row r="2322" spans="1:64" ht="25.5" customHeight="1" thickTop="1" thickBot="1" x14ac:dyDescent="0.25">
      <c r="A2322" s="20" t="str">
        <f t="shared" si="114"/>
        <v>2469YABBRA</v>
      </c>
      <c r="B2322" s="20">
        <v>2469</v>
      </c>
      <c r="C2322" s="20" t="s">
        <v>2834</v>
      </c>
      <c r="D2322" s="21" t="s">
        <v>800</v>
      </c>
      <c r="E2322" s="22">
        <v>1310.9079994656799</v>
      </c>
      <c r="F2322" s="22">
        <f t="shared" si="115"/>
        <v>1441.998799412248</v>
      </c>
      <c r="G2322" s="22">
        <f t="shared" si="116"/>
        <v>1704.1803993053841</v>
      </c>
      <c r="I2322" s="10"/>
      <c r="J2322" s="10"/>
      <c r="K2322" s="10"/>
      <c r="L2322" s="10"/>
      <c r="M2322" s="10"/>
      <c r="N2322" s="10"/>
      <c r="O2322" s="10"/>
      <c r="P2322" s="10"/>
      <c r="Q2322" s="10"/>
      <c r="R2322" s="10"/>
      <c r="S2322" s="10"/>
      <c r="T2322" s="10"/>
      <c r="BK2322" s="63">
        <v>2406000</v>
      </c>
      <c r="BL2322" s="64">
        <v>3.37799979186891</v>
      </c>
    </row>
    <row r="2323" spans="1:64" ht="25.5" customHeight="1" thickTop="1" thickBot="1" x14ac:dyDescent="0.25">
      <c r="A2323" s="20" t="str">
        <f t="shared" si="114"/>
        <v>2470BABYL CREEK</v>
      </c>
      <c r="B2323" s="37">
        <v>2470</v>
      </c>
      <c r="C2323" s="37" t="s">
        <v>2835</v>
      </c>
      <c r="D2323" s="38" t="s">
        <v>800</v>
      </c>
      <c r="E2323" s="39">
        <v>1161.38800043068</v>
      </c>
      <c r="F2323" s="39">
        <f t="shared" si="115"/>
        <v>1277.5268004737482</v>
      </c>
      <c r="G2323" s="39">
        <f t="shared" si="116"/>
        <v>1509.804400559884</v>
      </c>
      <c r="I2323" s="10"/>
      <c r="J2323" s="10"/>
      <c r="K2323" s="10"/>
      <c r="L2323" s="10"/>
      <c r="M2323" s="10"/>
      <c r="N2323" s="10"/>
      <c r="O2323" s="10"/>
      <c r="P2323" s="10"/>
      <c r="Q2323" s="10"/>
      <c r="R2323" s="10"/>
      <c r="S2323" s="10"/>
      <c r="T2323" s="10"/>
      <c r="BK2323" s="51">
        <v>2407000</v>
      </c>
      <c r="BL2323" s="52">
        <v>3.3792590280017101</v>
      </c>
    </row>
    <row r="2324" spans="1:64" ht="25.5" customHeight="1" thickTop="1" thickBot="1" x14ac:dyDescent="0.25">
      <c r="A2324" s="20" t="str">
        <f t="shared" si="114"/>
        <v>2470BACKMEDE</v>
      </c>
      <c r="B2324" s="20">
        <v>2470</v>
      </c>
      <c r="C2324" s="20" t="s">
        <v>2836</v>
      </c>
      <c r="D2324" s="21" t="s">
        <v>800</v>
      </c>
      <c r="E2324" s="22">
        <v>1161.38800043068</v>
      </c>
      <c r="F2324" s="22">
        <f t="shared" si="115"/>
        <v>1277.5268004737482</v>
      </c>
      <c r="G2324" s="22">
        <f t="shared" si="116"/>
        <v>1509.804400559884</v>
      </c>
      <c r="I2324" s="10"/>
      <c r="J2324" s="10"/>
      <c r="K2324" s="10"/>
      <c r="L2324" s="10"/>
      <c r="M2324" s="10"/>
      <c r="N2324" s="10"/>
      <c r="O2324" s="10"/>
      <c r="P2324" s="10"/>
      <c r="Q2324" s="10"/>
      <c r="R2324" s="10"/>
      <c r="S2324" s="10"/>
      <c r="T2324" s="10"/>
      <c r="BK2324" s="63">
        <v>2408000</v>
      </c>
      <c r="BL2324" s="64">
        <v>3.3805182641345102</v>
      </c>
    </row>
    <row r="2325" spans="1:64" ht="25.5" customHeight="1" thickTop="1" thickBot="1" x14ac:dyDescent="0.25">
      <c r="A2325" s="20" t="str">
        <f t="shared" si="114"/>
        <v>2470CASINO</v>
      </c>
      <c r="B2325" s="37">
        <v>2470</v>
      </c>
      <c r="C2325" s="37" t="s">
        <v>2837</v>
      </c>
      <c r="D2325" s="38" t="s">
        <v>800</v>
      </c>
      <c r="E2325" s="39">
        <v>1161.38800043068</v>
      </c>
      <c r="F2325" s="39">
        <f t="shared" si="115"/>
        <v>1277.5268004737482</v>
      </c>
      <c r="G2325" s="39">
        <f t="shared" si="116"/>
        <v>1509.804400559884</v>
      </c>
      <c r="I2325" s="10"/>
      <c r="J2325" s="10"/>
      <c r="K2325" s="10"/>
      <c r="L2325" s="10"/>
      <c r="M2325" s="10"/>
      <c r="N2325" s="10"/>
      <c r="O2325" s="10"/>
      <c r="P2325" s="10"/>
      <c r="Q2325" s="10"/>
      <c r="R2325" s="10"/>
      <c r="S2325" s="10"/>
      <c r="T2325" s="10"/>
      <c r="BK2325" s="51">
        <v>2409000</v>
      </c>
      <c r="BL2325" s="52">
        <v>3.3817775002673098</v>
      </c>
    </row>
    <row r="2326" spans="1:64" ht="25.5" customHeight="1" thickTop="1" thickBot="1" x14ac:dyDescent="0.25">
      <c r="A2326" s="20" t="str">
        <f t="shared" si="114"/>
        <v>2470COOMBELL</v>
      </c>
      <c r="B2326" s="20">
        <v>2470</v>
      </c>
      <c r="C2326" s="20" t="s">
        <v>2838</v>
      </c>
      <c r="D2326" s="21" t="s">
        <v>800</v>
      </c>
      <c r="E2326" s="22">
        <v>1161.38800043068</v>
      </c>
      <c r="F2326" s="22">
        <f t="shared" si="115"/>
        <v>1277.5268004737482</v>
      </c>
      <c r="G2326" s="22">
        <f t="shared" si="116"/>
        <v>1509.804400559884</v>
      </c>
      <c r="I2326" s="10"/>
      <c r="J2326" s="10"/>
      <c r="K2326" s="10"/>
      <c r="L2326" s="10"/>
      <c r="M2326" s="10"/>
      <c r="N2326" s="10"/>
      <c r="O2326" s="10"/>
      <c r="P2326" s="10"/>
      <c r="Q2326" s="10"/>
      <c r="R2326" s="10"/>
      <c r="S2326" s="10"/>
      <c r="T2326" s="10"/>
      <c r="BK2326" s="63">
        <v>2410000</v>
      </c>
      <c r="BL2326" s="64">
        <v>3.3830367364001099</v>
      </c>
    </row>
    <row r="2327" spans="1:64" ht="25.5" customHeight="1" thickTop="1" thickBot="1" x14ac:dyDescent="0.25">
      <c r="A2327" s="20" t="str">
        <f t="shared" si="114"/>
        <v>2470DOBIES BIGHT</v>
      </c>
      <c r="B2327" s="37">
        <v>2470</v>
      </c>
      <c r="C2327" s="37" t="s">
        <v>2839</v>
      </c>
      <c r="D2327" s="38" t="s">
        <v>800</v>
      </c>
      <c r="E2327" s="39">
        <v>1161.38800043068</v>
      </c>
      <c r="F2327" s="39">
        <f t="shared" si="115"/>
        <v>1277.5268004737482</v>
      </c>
      <c r="G2327" s="39">
        <f t="shared" si="116"/>
        <v>1509.804400559884</v>
      </c>
      <c r="I2327" s="10"/>
      <c r="J2327" s="10"/>
      <c r="K2327" s="10"/>
      <c r="L2327" s="10"/>
      <c r="M2327" s="10"/>
      <c r="N2327" s="10"/>
      <c r="O2327" s="10"/>
      <c r="P2327" s="10"/>
      <c r="Q2327" s="10"/>
      <c r="R2327" s="10"/>
      <c r="S2327" s="10"/>
      <c r="T2327" s="10"/>
      <c r="BK2327" s="51">
        <v>2411000</v>
      </c>
      <c r="BL2327" s="52">
        <v>3.38429597253291</v>
      </c>
    </row>
    <row r="2328" spans="1:64" ht="25.5" customHeight="1" thickTop="1" thickBot="1" x14ac:dyDescent="0.25">
      <c r="A2328" s="20" t="str">
        <f t="shared" si="114"/>
        <v>2470DOUBTFUL CREEK</v>
      </c>
      <c r="B2328" s="20">
        <v>2470</v>
      </c>
      <c r="C2328" s="20" t="s">
        <v>2840</v>
      </c>
      <c r="D2328" s="21" t="s">
        <v>800</v>
      </c>
      <c r="E2328" s="22">
        <v>1161.38800043068</v>
      </c>
      <c r="F2328" s="22">
        <f t="shared" si="115"/>
        <v>1277.5268004737482</v>
      </c>
      <c r="G2328" s="22">
        <f t="shared" si="116"/>
        <v>1509.804400559884</v>
      </c>
      <c r="I2328" s="10"/>
      <c r="J2328" s="10"/>
      <c r="K2328" s="10"/>
      <c r="L2328" s="10"/>
      <c r="M2328" s="10"/>
      <c r="N2328" s="10"/>
      <c r="O2328" s="10"/>
      <c r="P2328" s="10"/>
      <c r="Q2328" s="10"/>
      <c r="R2328" s="10"/>
      <c r="S2328" s="10"/>
      <c r="T2328" s="10"/>
      <c r="BK2328" s="63">
        <v>2412000</v>
      </c>
      <c r="BL2328" s="64">
        <v>3.3855552086657101</v>
      </c>
    </row>
    <row r="2329" spans="1:64" ht="25.5" customHeight="1" thickTop="1" thickBot="1" x14ac:dyDescent="0.25">
      <c r="A2329" s="20" t="str">
        <f t="shared" si="114"/>
        <v>2470DYRAABA</v>
      </c>
      <c r="B2329" s="37">
        <v>2470</v>
      </c>
      <c r="C2329" s="37" t="s">
        <v>2841</v>
      </c>
      <c r="D2329" s="38" t="s">
        <v>800</v>
      </c>
      <c r="E2329" s="39">
        <v>1161.38800043068</v>
      </c>
      <c r="F2329" s="39">
        <f t="shared" si="115"/>
        <v>1277.5268004737482</v>
      </c>
      <c r="G2329" s="39">
        <f t="shared" si="116"/>
        <v>1509.804400559884</v>
      </c>
      <c r="I2329" s="10"/>
      <c r="J2329" s="10"/>
      <c r="K2329" s="10"/>
      <c r="L2329" s="10"/>
      <c r="M2329" s="10"/>
      <c r="N2329" s="10"/>
      <c r="O2329" s="10"/>
      <c r="P2329" s="10"/>
      <c r="Q2329" s="10"/>
      <c r="R2329" s="10"/>
      <c r="S2329" s="10"/>
      <c r="T2329" s="10"/>
      <c r="BK2329" s="51">
        <v>2413000</v>
      </c>
      <c r="BL2329" s="52">
        <v>3.3868144447985098</v>
      </c>
    </row>
    <row r="2330" spans="1:64" ht="25.5" customHeight="1" thickTop="1" thickBot="1" x14ac:dyDescent="0.25">
      <c r="A2330" s="20" t="str">
        <f t="shared" si="114"/>
        <v>2470ELLANGOWAN</v>
      </c>
      <c r="B2330" s="20">
        <v>2470</v>
      </c>
      <c r="C2330" s="20" t="s">
        <v>2842</v>
      </c>
      <c r="D2330" s="21" t="s">
        <v>800</v>
      </c>
      <c r="E2330" s="22">
        <v>1161.38800043068</v>
      </c>
      <c r="F2330" s="22">
        <f t="shared" si="115"/>
        <v>1277.5268004737482</v>
      </c>
      <c r="G2330" s="22">
        <f t="shared" si="116"/>
        <v>1509.804400559884</v>
      </c>
      <c r="I2330" s="10"/>
      <c r="J2330" s="10"/>
      <c r="K2330" s="10"/>
      <c r="L2330" s="10"/>
      <c r="M2330" s="10"/>
      <c r="N2330" s="10"/>
      <c r="O2330" s="10"/>
      <c r="P2330" s="10"/>
      <c r="Q2330" s="10"/>
      <c r="R2330" s="10"/>
      <c r="S2330" s="10"/>
      <c r="T2330" s="10"/>
      <c r="BK2330" s="63">
        <v>2414000</v>
      </c>
      <c r="BL2330" s="64">
        <v>3.3880736809313099</v>
      </c>
    </row>
    <row r="2331" spans="1:64" ht="25.5" customHeight="1" thickTop="1" thickBot="1" x14ac:dyDescent="0.25">
      <c r="A2331" s="20" t="str">
        <f t="shared" si="114"/>
        <v>2470FAIRY HILL</v>
      </c>
      <c r="B2331" s="37">
        <v>2470</v>
      </c>
      <c r="C2331" s="37" t="s">
        <v>2843</v>
      </c>
      <c r="D2331" s="38" t="s">
        <v>800</v>
      </c>
      <c r="E2331" s="39">
        <v>1161.38800043068</v>
      </c>
      <c r="F2331" s="39">
        <f t="shared" si="115"/>
        <v>1277.5268004737482</v>
      </c>
      <c r="G2331" s="39">
        <f t="shared" si="116"/>
        <v>1509.804400559884</v>
      </c>
      <c r="I2331" s="10"/>
      <c r="J2331" s="10"/>
      <c r="K2331" s="10"/>
      <c r="L2331" s="10"/>
      <c r="M2331" s="10"/>
      <c r="N2331" s="10"/>
      <c r="O2331" s="10"/>
      <c r="P2331" s="10"/>
      <c r="Q2331" s="10"/>
      <c r="R2331" s="10"/>
      <c r="S2331" s="10"/>
      <c r="T2331" s="10"/>
      <c r="BK2331" s="51">
        <v>2415000</v>
      </c>
      <c r="BL2331" s="52">
        <v>3.38933291706411</v>
      </c>
    </row>
    <row r="2332" spans="1:64" ht="25.5" customHeight="1" thickTop="1" thickBot="1" x14ac:dyDescent="0.25">
      <c r="A2332" s="20" t="str">
        <f t="shared" si="114"/>
        <v>2470IRVINGTON</v>
      </c>
      <c r="B2332" s="20">
        <v>2470</v>
      </c>
      <c r="C2332" s="20" t="s">
        <v>2844</v>
      </c>
      <c r="D2332" s="21" t="s">
        <v>800</v>
      </c>
      <c r="E2332" s="22">
        <v>1161.38800043068</v>
      </c>
      <c r="F2332" s="22">
        <f t="shared" si="115"/>
        <v>1277.5268004737482</v>
      </c>
      <c r="G2332" s="22">
        <f t="shared" si="116"/>
        <v>1509.804400559884</v>
      </c>
      <c r="I2332" s="10"/>
      <c r="J2332" s="10"/>
      <c r="K2332" s="10"/>
      <c r="L2332" s="10"/>
      <c r="M2332" s="10"/>
      <c r="N2332" s="10"/>
      <c r="O2332" s="10"/>
      <c r="P2332" s="10"/>
      <c r="Q2332" s="10"/>
      <c r="R2332" s="10"/>
      <c r="S2332" s="10"/>
      <c r="T2332" s="10"/>
      <c r="BK2332" s="63">
        <v>2416000</v>
      </c>
      <c r="BL2332" s="64">
        <v>3.3905921531969101</v>
      </c>
    </row>
    <row r="2333" spans="1:64" ht="25.5" customHeight="1" thickTop="1" thickBot="1" x14ac:dyDescent="0.25">
      <c r="A2333" s="20" t="str">
        <f t="shared" si="114"/>
        <v>2470LEEVILLE</v>
      </c>
      <c r="B2333" s="37">
        <v>2470</v>
      </c>
      <c r="C2333" s="37" t="s">
        <v>2845</v>
      </c>
      <c r="D2333" s="38" t="s">
        <v>800</v>
      </c>
      <c r="E2333" s="39">
        <v>1161.38800043068</v>
      </c>
      <c r="F2333" s="39">
        <f t="shared" si="115"/>
        <v>1277.5268004737482</v>
      </c>
      <c r="G2333" s="39">
        <f t="shared" si="116"/>
        <v>1509.804400559884</v>
      </c>
      <c r="I2333" s="10"/>
      <c r="J2333" s="10"/>
      <c r="K2333" s="10"/>
      <c r="L2333" s="10"/>
      <c r="M2333" s="10"/>
      <c r="N2333" s="10"/>
      <c r="O2333" s="10"/>
      <c r="P2333" s="10"/>
      <c r="Q2333" s="10"/>
      <c r="R2333" s="10"/>
      <c r="S2333" s="10"/>
      <c r="T2333" s="10"/>
      <c r="BK2333" s="51">
        <v>2417000</v>
      </c>
      <c r="BL2333" s="52">
        <v>3.3918513893297102</v>
      </c>
    </row>
    <row r="2334" spans="1:64" ht="25.5" customHeight="1" thickTop="1" thickBot="1" x14ac:dyDescent="0.25">
      <c r="A2334" s="20" t="str">
        <f t="shared" si="114"/>
        <v>2470LOWER DYRAABA</v>
      </c>
      <c r="B2334" s="20">
        <v>2470</v>
      </c>
      <c r="C2334" s="20" t="s">
        <v>2846</v>
      </c>
      <c r="D2334" s="21" t="s">
        <v>800</v>
      </c>
      <c r="E2334" s="22">
        <v>1161.38800043068</v>
      </c>
      <c r="F2334" s="22">
        <f t="shared" si="115"/>
        <v>1277.5268004737482</v>
      </c>
      <c r="G2334" s="22">
        <f t="shared" si="116"/>
        <v>1509.804400559884</v>
      </c>
      <c r="I2334" s="10"/>
      <c r="J2334" s="10"/>
      <c r="K2334" s="10"/>
      <c r="L2334" s="10"/>
      <c r="M2334" s="10"/>
      <c r="N2334" s="10"/>
      <c r="O2334" s="10"/>
      <c r="P2334" s="10"/>
      <c r="Q2334" s="10"/>
      <c r="R2334" s="10"/>
      <c r="S2334" s="10"/>
      <c r="T2334" s="10"/>
      <c r="BK2334" s="63">
        <v>2418000</v>
      </c>
      <c r="BL2334" s="64">
        <v>3.3931106254625099</v>
      </c>
    </row>
    <row r="2335" spans="1:64" ht="25.5" customHeight="1" thickTop="1" thickBot="1" x14ac:dyDescent="0.25">
      <c r="A2335" s="20" t="str">
        <f t="shared" si="114"/>
        <v>2470MONGOGARIE</v>
      </c>
      <c r="B2335" s="37">
        <v>2470</v>
      </c>
      <c r="C2335" s="37" t="s">
        <v>2847</v>
      </c>
      <c r="D2335" s="38" t="s">
        <v>800</v>
      </c>
      <c r="E2335" s="39">
        <v>1161.38800043068</v>
      </c>
      <c r="F2335" s="39">
        <f t="shared" si="115"/>
        <v>1277.5268004737482</v>
      </c>
      <c r="G2335" s="39">
        <f t="shared" si="116"/>
        <v>1509.804400559884</v>
      </c>
      <c r="I2335" s="10"/>
      <c r="J2335" s="10"/>
      <c r="K2335" s="10"/>
      <c r="L2335" s="10"/>
      <c r="M2335" s="10"/>
      <c r="N2335" s="10"/>
      <c r="O2335" s="10"/>
      <c r="P2335" s="10"/>
      <c r="Q2335" s="10"/>
      <c r="R2335" s="10"/>
      <c r="S2335" s="10"/>
      <c r="T2335" s="10"/>
      <c r="BK2335" s="51">
        <v>2419000</v>
      </c>
      <c r="BL2335" s="52">
        <v>3.39436986159531</v>
      </c>
    </row>
    <row r="2336" spans="1:64" ht="25.5" customHeight="1" thickTop="1" thickBot="1" x14ac:dyDescent="0.25">
      <c r="A2336" s="20" t="str">
        <f t="shared" si="114"/>
        <v>2470NAUGHTONS GAP</v>
      </c>
      <c r="B2336" s="20">
        <v>2470</v>
      </c>
      <c r="C2336" s="20" t="s">
        <v>2848</v>
      </c>
      <c r="D2336" s="21" t="s">
        <v>800</v>
      </c>
      <c r="E2336" s="22">
        <v>1161.38800043068</v>
      </c>
      <c r="F2336" s="22">
        <f t="shared" si="115"/>
        <v>1277.5268004737482</v>
      </c>
      <c r="G2336" s="22">
        <f t="shared" si="116"/>
        <v>1509.804400559884</v>
      </c>
      <c r="I2336" s="10"/>
      <c r="J2336" s="10"/>
      <c r="K2336" s="10"/>
      <c r="L2336" s="10"/>
      <c r="M2336" s="10"/>
      <c r="N2336" s="10"/>
      <c r="O2336" s="10"/>
      <c r="P2336" s="10"/>
      <c r="Q2336" s="10"/>
      <c r="R2336" s="10"/>
      <c r="S2336" s="10"/>
      <c r="T2336" s="10"/>
      <c r="BK2336" s="63">
        <v>2420000</v>
      </c>
      <c r="BL2336" s="64">
        <v>3.3956290977281101</v>
      </c>
    </row>
    <row r="2337" spans="1:64" ht="25.5" customHeight="1" thickTop="1" thickBot="1" x14ac:dyDescent="0.25">
      <c r="A2337" s="20" t="str">
        <f t="shared" si="114"/>
        <v>2470NORTH CASINO</v>
      </c>
      <c r="B2337" s="37">
        <v>2470</v>
      </c>
      <c r="C2337" s="37" t="s">
        <v>2849</v>
      </c>
      <c r="D2337" s="38" t="s">
        <v>800</v>
      </c>
      <c r="E2337" s="39">
        <v>1161.38800043068</v>
      </c>
      <c r="F2337" s="39">
        <f t="shared" si="115"/>
        <v>1277.5268004737482</v>
      </c>
      <c r="G2337" s="39">
        <f t="shared" si="116"/>
        <v>1509.804400559884</v>
      </c>
      <c r="I2337" s="10"/>
      <c r="J2337" s="10"/>
      <c r="K2337" s="10"/>
      <c r="L2337" s="10"/>
      <c r="M2337" s="10"/>
      <c r="N2337" s="10"/>
      <c r="O2337" s="10"/>
      <c r="P2337" s="10"/>
      <c r="Q2337" s="10"/>
      <c r="R2337" s="10"/>
      <c r="S2337" s="10"/>
      <c r="T2337" s="10"/>
      <c r="BK2337" s="51">
        <v>2421000</v>
      </c>
      <c r="BL2337" s="52">
        <v>3.3968883338609102</v>
      </c>
    </row>
    <row r="2338" spans="1:64" ht="25.5" customHeight="1" thickTop="1" thickBot="1" x14ac:dyDescent="0.25">
      <c r="A2338" s="20" t="str">
        <f t="shared" si="114"/>
        <v>2470PIORA</v>
      </c>
      <c r="B2338" s="20">
        <v>2470</v>
      </c>
      <c r="C2338" s="20" t="s">
        <v>2850</v>
      </c>
      <c r="D2338" s="21" t="s">
        <v>800</v>
      </c>
      <c r="E2338" s="22">
        <v>1161.38800043068</v>
      </c>
      <c r="F2338" s="22">
        <f t="shared" si="115"/>
        <v>1277.5268004737482</v>
      </c>
      <c r="G2338" s="22">
        <f t="shared" si="116"/>
        <v>1509.804400559884</v>
      </c>
      <c r="I2338" s="10"/>
      <c r="J2338" s="10"/>
      <c r="K2338" s="10"/>
      <c r="L2338" s="10"/>
      <c r="M2338" s="10"/>
      <c r="N2338" s="10"/>
      <c r="O2338" s="10"/>
      <c r="P2338" s="10"/>
      <c r="Q2338" s="10"/>
      <c r="R2338" s="10"/>
      <c r="S2338" s="10"/>
      <c r="T2338" s="10"/>
      <c r="BK2338" s="63">
        <v>2422000</v>
      </c>
      <c r="BL2338" s="64">
        <v>3.3981475699937098</v>
      </c>
    </row>
    <row r="2339" spans="1:64" ht="25.5" customHeight="1" thickTop="1" thickBot="1" x14ac:dyDescent="0.25">
      <c r="A2339" s="20" t="str">
        <f t="shared" si="114"/>
        <v>2470SEXTONVILLE</v>
      </c>
      <c r="B2339" s="37">
        <v>2470</v>
      </c>
      <c r="C2339" s="37" t="s">
        <v>2851</v>
      </c>
      <c r="D2339" s="38" t="s">
        <v>800</v>
      </c>
      <c r="E2339" s="39">
        <v>1161.38800043068</v>
      </c>
      <c r="F2339" s="39">
        <f t="shared" si="115"/>
        <v>1277.5268004737482</v>
      </c>
      <c r="G2339" s="39">
        <f t="shared" si="116"/>
        <v>1509.804400559884</v>
      </c>
      <c r="I2339" s="10"/>
      <c r="J2339" s="10"/>
      <c r="K2339" s="10"/>
      <c r="L2339" s="10"/>
      <c r="M2339" s="10"/>
      <c r="N2339" s="10"/>
      <c r="O2339" s="10"/>
      <c r="P2339" s="10"/>
      <c r="Q2339" s="10"/>
      <c r="R2339" s="10"/>
      <c r="S2339" s="10"/>
      <c r="T2339" s="10"/>
      <c r="BK2339" s="51">
        <v>2423000</v>
      </c>
      <c r="BL2339" s="52">
        <v>3.3994068061265099</v>
      </c>
    </row>
    <row r="2340" spans="1:64" ht="25.5" customHeight="1" thickTop="1" thickBot="1" x14ac:dyDescent="0.25">
      <c r="A2340" s="20" t="str">
        <f t="shared" si="114"/>
        <v>2470SHANNON BROOK</v>
      </c>
      <c r="B2340" s="20">
        <v>2470</v>
      </c>
      <c r="C2340" s="20" t="s">
        <v>2852</v>
      </c>
      <c r="D2340" s="21" t="s">
        <v>800</v>
      </c>
      <c r="E2340" s="22">
        <v>1161.38800043068</v>
      </c>
      <c r="F2340" s="22">
        <f t="shared" si="115"/>
        <v>1277.5268004737482</v>
      </c>
      <c r="G2340" s="22">
        <f t="shared" si="116"/>
        <v>1509.804400559884</v>
      </c>
      <c r="I2340" s="10"/>
      <c r="J2340" s="10"/>
      <c r="K2340" s="10"/>
      <c r="L2340" s="10"/>
      <c r="M2340" s="10"/>
      <c r="N2340" s="10"/>
      <c r="O2340" s="10"/>
      <c r="P2340" s="10"/>
      <c r="Q2340" s="10"/>
      <c r="R2340" s="10"/>
      <c r="S2340" s="10"/>
      <c r="T2340" s="10"/>
      <c r="BK2340" s="63">
        <v>2424000</v>
      </c>
      <c r="BL2340" s="64">
        <v>3.40066604225931</v>
      </c>
    </row>
    <row r="2341" spans="1:64" ht="25.5" customHeight="1" thickTop="1" thickBot="1" x14ac:dyDescent="0.25">
      <c r="A2341" s="20" t="str">
        <f t="shared" si="114"/>
        <v>2470SPRING GROVE</v>
      </c>
      <c r="B2341" s="37">
        <v>2470</v>
      </c>
      <c r="C2341" s="37" t="s">
        <v>2853</v>
      </c>
      <c r="D2341" s="38" t="s">
        <v>800</v>
      </c>
      <c r="E2341" s="39">
        <v>1161.38800043068</v>
      </c>
      <c r="F2341" s="39">
        <f t="shared" si="115"/>
        <v>1277.5268004737482</v>
      </c>
      <c r="G2341" s="39">
        <f t="shared" si="116"/>
        <v>1509.804400559884</v>
      </c>
      <c r="I2341" s="10"/>
      <c r="J2341" s="10"/>
      <c r="K2341" s="10"/>
      <c r="L2341" s="10"/>
      <c r="M2341" s="10"/>
      <c r="N2341" s="10"/>
      <c r="O2341" s="10"/>
      <c r="P2341" s="10"/>
      <c r="Q2341" s="10"/>
      <c r="R2341" s="10"/>
      <c r="S2341" s="10"/>
      <c r="T2341" s="10"/>
      <c r="BK2341" s="51">
        <v>2425000</v>
      </c>
      <c r="BL2341" s="52">
        <v>3.4019252783921101</v>
      </c>
    </row>
    <row r="2342" spans="1:64" ht="25.5" customHeight="1" thickTop="1" thickBot="1" x14ac:dyDescent="0.25">
      <c r="A2342" s="20" t="str">
        <f t="shared" si="114"/>
        <v>2470STRATHEDEN</v>
      </c>
      <c r="B2342" s="20">
        <v>2470</v>
      </c>
      <c r="C2342" s="20" t="s">
        <v>2854</v>
      </c>
      <c r="D2342" s="21" t="s">
        <v>800</v>
      </c>
      <c r="E2342" s="22">
        <v>1161.38800043068</v>
      </c>
      <c r="F2342" s="22">
        <f t="shared" si="115"/>
        <v>1277.5268004737482</v>
      </c>
      <c r="G2342" s="22">
        <f t="shared" si="116"/>
        <v>1509.804400559884</v>
      </c>
      <c r="I2342" s="10"/>
      <c r="J2342" s="10"/>
      <c r="K2342" s="10"/>
      <c r="L2342" s="10"/>
      <c r="M2342" s="10"/>
      <c r="N2342" s="10"/>
      <c r="O2342" s="10"/>
      <c r="P2342" s="10"/>
      <c r="Q2342" s="10"/>
      <c r="R2342" s="10"/>
      <c r="S2342" s="10"/>
      <c r="T2342" s="10"/>
      <c r="BK2342" s="63">
        <v>2426000</v>
      </c>
      <c r="BL2342" s="64">
        <v>3.4031845145249102</v>
      </c>
    </row>
    <row r="2343" spans="1:64" ht="25.5" customHeight="1" thickTop="1" thickBot="1" x14ac:dyDescent="0.25">
      <c r="A2343" s="20" t="str">
        <f t="shared" si="114"/>
        <v>2470TOMKI</v>
      </c>
      <c r="B2343" s="37">
        <v>2470</v>
      </c>
      <c r="C2343" s="37" t="s">
        <v>2855</v>
      </c>
      <c r="D2343" s="38" t="s">
        <v>800</v>
      </c>
      <c r="E2343" s="39">
        <v>1161.38800043068</v>
      </c>
      <c r="F2343" s="39">
        <f t="shared" si="115"/>
        <v>1277.5268004737482</v>
      </c>
      <c r="G2343" s="39">
        <f t="shared" si="116"/>
        <v>1509.804400559884</v>
      </c>
      <c r="I2343" s="10"/>
      <c r="J2343" s="10"/>
      <c r="K2343" s="10"/>
      <c r="L2343" s="10"/>
      <c r="M2343" s="10"/>
      <c r="N2343" s="10"/>
      <c r="O2343" s="10"/>
      <c r="P2343" s="10"/>
      <c r="Q2343" s="10"/>
      <c r="R2343" s="10"/>
      <c r="S2343" s="10"/>
      <c r="T2343" s="10"/>
      <c r="BK2343" s="51">
        <v>2427000</v>
      </c>
      <c r="BL2343" s="52">
        <v>3.4044437506577099</v>
      </c>
    </row>
    <row r="2344" spans="1:64" ht="25.5" customHeight="1" thickTop="1" thickBot="1" x14ac:dyDescent="0.25">
      <c r="A2344" s="20" t="str">
        <f t="shared" si="114"/>
        <v>2470UPPER MONGOGARIE</v>
      </c>
      <c r="B2344" s="20">
        <v>2470</v>
      </c>
      <c r="C2344" s="20" t="s">
        <v>2856</v>
      </c>
      <c r="D2344" s="21" t="s">
        <v>800</v>
      </c>
      <c r="E2344" s="22">
        <v>1161.38800043068</v>
      </c>
      <c r="F2344" s="22">
        <f t="shared" si="115"/>
        <v>1277.5268004737482</v>
      </c>
      <c r="G2344" s="22">
        <f t="shared" si="116"/>
        <v>1509.804400559884</v>
      </c>
      <c r="I2344" s="10"/>
      <c r="J2344" s="10"/>
      <c r="K2344" s="10"/>
      <c r="L2344" s="10"/>
      <c r="M2344" s="10"/>
      <c r="N2344" s="10"/>
      <c r="O2344" s="10"/>
      <c r="P2344" s="10"/>
      <c r="Q2344" s="10"/>
      <c r="R2344" s="10"/>
      <c r="S2344" s="10"/>
      <c r="T2344" s="10"/>
      <c r="BK2344" s="63">
        <v>2428000</v>
      </c>
      <c r="BL2344" s="64">
        <v>3.40570298679051</v>
      </c>
    </row>
    <row r="2345" spans="1:64" ht="25.5" customHeight="1" thickTop="1" thickBot="1" x14ac:dyDescent="0.25">
      <c r="A2345" s="20" t="str">
        <f t="shared" si="114"/>
        <v>2470WOODVIEW</v>
      </c>
      <c r="B2345" s="37">
        <v>2470</v>
      </c>
      <c r="C2345" s="37" t="s">
        <v>2857</v>
      </c>
      <c r="D2345" s="38" t="s">
        <v>800</v>
      </c>
      <c r="E2345" s="39">
        <v>1161.38800043068</v>
      </c>
      <c r="F2345" s="39">
        <f t="shared" si="115"/>
        <v>1277.5268004737482</v>
      </c>
      <c r="G2345" s="39">
        <f t="shared" si="116"/>
        <v>1509.804400559884</v>
      </c>
      <c r="I2345" s="10"/>
      <c r="J2345" s="10"/>
      <c r="K2345" s="10"/>
      <c r="L2345" s="10"/>
      <c r="M2345" s="10"/>
      <c r="N2345" s="10"/>
      <c r="O2345" s="10"/>
      <c r="P2345" s="10"/>
      <c r="Q2345" s="10"/>
      <c r="R2345" s="10"/>
      <c r="S2345" s="10"/>
      <c r="T2345" s="10"/>
      <c r="BK2345" s="51">
        <v>2429000</v>
      </c>
      <c r="BL2345" s="52">
        <v>3.4069622229233101</v>
      </c>
    </row>
    <row r="2346" spans="1:64" ht="25.5" customHeight="1" thickTop="1" thickBot="1" x14ac:dyDescent="0.25">
      <c r="A2346" s="20" t="str">
        <f t="shared" si="114"/>
        <v>2470WOOLNERS ARM</v>
      </c>
      <c r="B2346" s="20">
        <v>2470</v>
      </c>
      <c r="C2346" s="20" t="s">
        <v>2858</v>
      </c>
      <c r="D2346" s="21" t="s">
        <v>800</v>
      </c>
      <c r="E2346" s="22">
        <v>1161.38800043068</v>
      </c>
      <c r="F2346" s="22">
        <f t="shared" si="115"/>
        <v>1277.5268004737482</v>
      </c>
      <c r="G2346" s="22">
        <f t="shared" si="116"/>
        <v>1509.804400559884</v>
      </c>
      <c r="I2346" s="10"/>
      <c r="J2346" s="10"/>
      <c r="K2346" s="10"/>
      <c r="L2346" s="10"/>
      <c r="M2346" s="10"/>
      <c r="N2346" s="10"/>
      <c r="O2346" s="10"/>
      <c r="P2346" s="10"/>
      <c r="Q2346" s="10"/>
      <c r="R2346" s="10"/>
      <c r="S2346" s="10"/>
      <c r="T2346" s="10"/>
      <c r="BK2346" s="63">
        <v>2430000</v>
      </c>
      <c r="BL2346" s="64">
        <v>3.4082214590561102</v>
      </c>
    </row>
    <row r="2347" spans="1:64" ht="25.5" customHeight="1" thickTop="1" thickBot="1" x14ac:dyDescent="0.25">
      <c r="A2347" s="20" t="str">
        <f t="shared" si="114"/>
        <v>2470YORKLEA</v>
      </c>
      <c r="B2347" s="37">
        <v>2470</v>
      </c>
      <c r="C2347" s="37" t="s">
        <v>2859</v>
      </c>
      <c r="D2347" s="38" t="s">
        <v>800</v>
      </c>
      <c r="E2347" s="39">
        <v>1161.38800043068</v>
      </c>
      <c r="F2347" s="39">
        <f t="shared" si="115"/>
        <v>1277.5268004737482</v>
      </c>
      <c r="G2347" s="39">
        <f t="shared" si="116"/>
        <v>1509.804400559884</v>
      </c>
      <c r="I2347" s="10"/>
      <c r="J2347" s="10"/>
      <c r="K2347" s="10"/>
      <c r="L2347" s="10"/>
      <c r="M2347" s="10"/>
      <c r="N2347" s="10"/>
      <c r="O2347" s="10"/>
      <c r="P2347" s="10"/>
      <c r="Q2347" s="10"/>
      <c r="R2347" s="10"/>
      <c r="S2347" s="10"/>
      <c r="T2347" s="10"/>
      <c r="BK2347" s="51">
        <v>2431000</v>
      </c>
      <c r="BL2347" s="52">
        <v>3.4094806951889098</v>
      </c>
    </row>
    <row r="2348" spans="1:64" ht="25.5" customHeight="1" thickTop="1" thickBot="1" x14ac:dyDescent="0.25">
      <c r="A2348" s="20" t="str">
        <f t="shared" si="114"/>
        <v>2471BORA RIDGE</v>
      </c>
      <c r="B2348" s="20">
        <v>2471</v>
      </c>
      <c r="C2348" s="20" t="s">
        <v>2860</v>
      </c>
      <c r="D2348" s="21" t="s">
        <v>800</v>
      </c>
      <c r="E2348" s="22">
        <v>1461.3059994857281</v>
      </c>
      <c r="F2348" s="22">
        <f t="shared" si="115"/>
        <v>1607.4365994343011</v>
      </c>
      <c r="G2348" s="22">
        <f t="shared" si="116"/>
        <v>1899.6977993314465</v>
      </c>
      <c r="I2348" s="10"/>
      <c r="J2348" s="10"/>
      <c r="K2348" s="10"/>
      <c r="L2348" s="10"/>
      <c r="M2348" s="10"/>
      <c r="N2348" s="10"/>
      <c r="O2348" s="10"/>
      <c r="P2348" s="10"/>
      <c r="Q2348" s="10"/>
      <c r="R2348" s="10"/>
      <c r="S2348" s="10"/>
      <c r="T2348" s="10"/>
      <c r="BK2348" s="63">
        <v>2432000</v>
      </c>
      <c r="BL2348" s="64">
        <v>3.4107399313217099</v>
      </c>
    </row>
    <row r="2349" spans="1:64" ht="25.5" customHeight="1" thickTop="1" thickBot="1" x14ac:dyDescent="0.25">
      <c r="A2349" s="20" t="str">
        <f t="shared" si="114"/>
        <v>2471CODRINGTON</v>
      </c>
      <c r="B2349" s="37">
        <v>2471</v>
      </c>
      <c r="C2349" s="37" t="s">
        <v>2861</v>
      </c>
      <c r="D2349" s="38" t="s">
        <v>800</v>
      </c>
      <c r="E2349" s="39">
        <v>1461.3059994857281</v>
      </c>
      <c r="F2349" s="39">
        <f t="shared" si="115"/>
        <v>1607.4365994343011</v>
      </c>
      <c r="G2349" s="39">
        <f t="shared" si="116"/>
        <v>1899.6977993314465</v>
      </c>
      <c r="I2349" s="10"/>
      <c r="J2349" s="10"/>
      <c r="K2349" s="10"/>
      <c r="L2349" s="10"/>
      <c r="M2349" s="10"/>
      <c r="N2349" s="10"/>
      <c r="O2349" s="10"/>
      <c r="P2349" s="10"/>
      <c r="Q2349" s="10"/>
      <c r="R2349" s="10"/>
      <c r="S2349" s="10"/>
      <c r="T2349" s="10"/>
      <c r="BK2349" s="51">
        <v>2433000</v>
      </c>
      <c r="BL2349" s="52">
        <v>3.41199916745451</v>
      </c>
    </row>
    <row r="2350" spans="1:64" ht="25.5" customHeight="1" thickTop="1" thickBot="1" x14ac:dyDescent="0.25">
      <c r="A2350" s="20" t="str">
        <f t="shared" si="114"/>
        <v>2471CORAKI</v>
      </c>
      <c r="B2350" s="20">
        <v>2471</v>
      </c>
      <c r="C2350" s="20" t="s">
        <v>2862</v>
      </c>
      <c r="D2350" s="21" t="s">
        <v>800</v>
      </c>
      <c r="E2350" s="22">
        <v>1461.3059994857281</v>
      </c>
      <c r="F2350" s="22">
        <f t="shared" si="115"/>
        <v>1607.4365994343011</v>
      </c>
      <c r="G2350" s="22">
        <f t="shared" si="116"/>
        <v>1899.6977993314465</v>
      </c>
      <c r="I2350" s="10"/>
      <c r="J2350" s="10"/>
      <c r="K2350" s="10"/>
      <c r="L2350" s="10"/>
      <c r="M2350" s="10"/>
      <c r="N2350" s="10"/>
      <c r="O2350" s="10"/>
      <c r="P2350" s="10"/>
      <c r="Q2350" s="10"/>
      <c r="R2350" s="10"/>
      <c r="S2350" s="10"/>
      <c r="T2350" s="10"/>
      <c r="BK2350" s="63">
        <v>2434000</v>
      </c>
      <c r="BL2350" s="64">
        <v>3.4132584035873101</v>
      </c>
    </row>
    <row r="2351" spans="1:64" ht="25.5" customHeight="1" thickTop="1" thickBot="1" x14ac:dyDescent="0.25">
      <c r="A2351" s="20" t="str">
        <f t="shared" si="114"/>
        <v>2471EAST CORAKI</v>
      </c>
      <c r="B2351" s="37">
        <v>2471</v>
      </c>
      <c r="C2351" s="37" t="s">
        <v>2863</v>
      </c>
      <c r="D2351" s="38" t="s">
        <v>800</v>
      </c>
      <c r="E2351" s="39">
        <v>1461.3059994857281</v>
      </c>
      <c r="F2351" s="39">
        <f t="shared" si="115"/>
        <v>1607.4365994343011</v>
      </c>
      <c r="G2351" s="39">
        <f t="shared" si="116"/>
        <v>1899.6977993314465</v>
      </c>
      <c r="I2351" s="10"/>
      <c r="J2351" s="10"/>
      <c r="K2351" s="10"/>
      <c r="L2351" s="10"/>
      <c r="M2351" s="10"/>
      <c r="N2351" s="10"/>
      <c r="O2351" s="10"/>
      <c r="P2351" s="10"/>
      <c r="Q2351" s="10"/>
      <c r="R2351" s="10"/>
      <c r="S2351" s="10"/>
      <c r="T2351" s="10"/>
      <c r="BK2351" s="51">
        <v>2435000</v>
      </c>
      <c r="BL2351" s="52">
        <v>3.4145176397201098</v>
      </c>
    </row>
    <row r="2352" spans="1:64" ht="25.5" customHeight="1" thickTop="1" thickBot="1" x14ac:dyDescent="0.25">
      <c r="A2352" s="20" t="str">
        <f t="shared" si="114"/>
        <v>2471GREEN FOREST</v>
      </c>
      <c r="B2352" s="20">
        <v>2471</v>
      </c>
      <c r="C2352" s="20" t="s">
        <v>2864</v>
      </c>
      <c r="D2352" s="21" t="s">
        <v>800</v>
      </c>
      <c r="E2352" s="22">
        <v>1461.3059994857281</v>
      </c>
      <c r="F2352" s="22">
        <f t="shared" si="115"/>
        <v>1607.4365994343011</v>
      </c>
      <c r="G2352" s="22">
        <f t="shared" si="116"/>
        <v>1899.6977993314465</v>
      </c>
      <c r="I2352" s="10"/>
      <c r="J2352" s="10"/>
      <c r="K2352" s="10"/>
      <c r="L2352" s="10"/>
      <c r="M2352" s="10"/>
      <c r="N2352" s="10"/>
      <c r="O2352" s="10"/>
      <c r="P2352" s="10"/>
      <c r="Q2352" s="10"/>
      <c r="R2352" s="10"/>
      <c r="S2352" s="10"/>
      <c r="T2352" s="10"/>
      <c r="BK2352" s="63">
        <v>2436000</v>
      </c>
      <c r="BL2352" s="64">
        <v>3.4157768758529099</v>
      </c>
    </row>
    <row r="2353" spans="1:64" ht="25.5" customHeight="1" thickTop="1" thickBot="1" x14ac:dyDescent="0.25">
      <c r="A2353" s="20" t="str">
        <f t="shared" si="114"/>
        <v>2471GREENRIDGE</v>
      </c>
      <c r="B2353" s="37">
        <v>2471</v>
      </c>
      <c r="C2353" s="37" t="s">
        <v>2865</v>
      </c>
      <c r="D2353" s="38" t="s">
        <v>800</v>
      </c>
      <c r="E2353" s="39">
        <v>1461.3059994857281</v>
      </c>
      <c r="F2353" s="39">
        <f t="shared" si="115"/>
        <v>1607.4365994343011</v>
      </c>
      <c r="G2353" s="39">
        <f t="shared" si="116"/>
        <v>1899.6977993314465</v>
      </c>
      <c r="I2353" s="10"/>
      <c r="J2353" s="10"/>
      <c r="K2353" s="10"/>
      <c r="L2353" s="10"/>
      <c r="M2353" s="10"/>
      <c r="N2353" s="10"/>
      <c r="O2353" s="10"/>
      <c r="P2353" s="10"/>
      <c r="Q2353" s="10"/>
      <c r="R2353" s="10"/>
      <c r="S2353" s="10"/>
      <c r="T2353" s="10"/>
      <c r="BK2353" s="51">
        <v>2437000</v>
      </c>
      <c r="BL2353" s="52">
        <v>3.41703611198571</v>
      </c>
    </row>
    <row r="2354" spans="1:64" ht="25.5" customHeight="1" thickTop="1" thickBot="1" x14ac:dyDescent="0.25">
      <c r="A2354" s="20" t="str">
        <f t="shared" si="114"/>
        <v>2471NORTH WOODBURN</v>
      </c>
      <c r="B2354" s="20">
        <v>2471</v>
      </c>
      <c r="C2354" s="20" t="s">
        <v>2866</v>
      </c>
      <c r="D2354" s="21" t="s">
        <v>800</v>
      </c>
      <c r="E2354" s="22">
        <v>1461.3059994857281</v>
      </c>
      <c r="F2354" s="22">
        <f t="shared" si="115"/>
        <v>1607.4365994343011</v>
      </c>
      <c r="G2354" s="22">
        <f t="shared" si="116"/>
        <v>1899.6977993314465</v>
      </c>
      <c r="I2354" s="10"/>
      <c r="J2354" s="10"/>
      <c r="K2354" s="10"/>
      <c r="L2354" s="10"/>
      <c r="M2354" s="10"/>
      <c r="N2354" s="10"/>
      <c r="O2354" s="10"/>
      <c r="P2354" s="10"/>
      <c r="Q2354" s="10"/>
      <c r="R2354" s="10"/>
      <c r="S2354" s="10"/>
      <c r="T2354" s="10"/>
      <c r="BK2354" s="63">
        <v>2438000</v>
      </c>
      <c r="BL2354" s="64">
        <v>3.4182953481185101</v>
      </c>
    </row>
    <row r="2355" spans="1:64" ht="25.5" customHeight="1" thickTop="1" thickBot="1" x14ac:dyDescent="0.25">
      <c r="A2355" s="20" t="str">
        <f t="shared" si="114"/>
        <v>2471SWAN BAY</v>
      </c>
      <c r="B2355" s="37">
        <v>2471</v>
      </c>
      <c r="C2355" s="37" t="s">
        <v>1704</v>
      </c>
      <c r="D2355" s="38" t="s">
        <v>800</v>
      </c>
      <c r="E2355" s="39">
        <v>1461.3059994857281</v>
      </c>
      <c r="F2355" s="39">
        <f t="shared" si="115"/>
        <v>1607.4365994343011</v>
      </c>
      <c r="G2355" s="39">
        <f t="shared" si="116"/>
        <v>1899.6977993314465</v>
      </c>
      <c r="I2355" s="10"/>
      <c r="J2355" s="10"/>
      <c r="K2355" s="10"/>
      <c r="L2355" s="10"/>
      <c r="M2355" s="10"/>
      <c r="N2355" s="10"/>
      <c r="O2355" s="10"/>
      <c r="P2355" s="10"/>
      <c r="Q2355" s="10"/>
      <c r="R2355" s="10"/>
      <c r="S2355" s="10"/>
      <c r="T2355" s="10"/>
      <c r="BK2355" s="51">
        <v>2439000</v>
      </c>
      <c r="BL2355" s="52">
        <v>3.4195545842513102</v>
      </c>
    </row>
    <row r="2356" spans="1:64" ht="25.5" customHeight="1" thickTop="1" thickBot="1" x14ac:dyDescent="0.25">
      <c r="A2356" s="20" t="str">
        <f t="shared" si="114"/>
        <v>2471TATHAM</v>
      </c>
      <c r="B2356" s="20">
        <v>2471</v>
      </c>
      <c r="C2356" s="20" t="s">
        <v>2867</v>
      </c>
      <c r="D2356" s="21" t="s">
        <v>800</v>
      </c>
      <c r="E2356" s="22">
        <v>1461.3059994857281</v>
      </c>
      <c r="F2356" s="22">
        <f t="shared" si="115"/>
        <v>1607.4365994343011</v>
      </c>
      <c r="G2356" s="22">
        <f t="shared" si="116"/>
        <v>1899.6977993314465</v>
      </c>
      <c r="I2356" s="10"/>
      <c r="J2356" s="10"/>
      <c r="K2356" s="10"/>
      <c r="L2356" s="10"/>
      <c r="M2356" s="10"/>
      <c r="N2356" s="10"/>
      <c r="O2356" s="10"/>
      <c r="P2356" s="10"/>
      <c r="Q2356" s="10"/>
      <c r="R2356" s="10"/>
      <c r="S2356" s="10"/>
      <c r="T2356" s="10"/>
      <c r="BK2356" s="63">
        <v>2440000</v>
      </c>
      <c r="BL2356" s="64">
        <v>3.4208138203841099</v>
      </c>
    </row>
    <row r="2357" spans="1:64" ht="25.5" customHeight="1" thickTop="1" thickBot="1" x14ac:dyDescent="0.25">
      <c r="A2357" s="20" t="str">
        <f t="shared" si="114"/>
        <v>2471WEST BUNGAWALBIN</v>
      </c>
      <c r="B2357" s="37">
        <v>2471</v>
      </c>
      <c r="C2357" s="37" t="s">
        <v>2868</v>
      </c>
      <c r="D2357" s="38" t="s">
        <v>800</v>
      </c>
      <c r="E2357" s="39">
        <v>1461.3059994857281</v>
      </c>
      <c r="F2357" s="39">
        <f t="shared" si="115"/>
        <v>1607.4365994343011</v>
      </c>
      <c r="G2357" s="39">
        <f t="shared" si="116"/>
        <v>1899.6977993314465</v>
      </c>
      <c r="I2357" s="10"/>
      <c r="J2357" s="10"/>
      <c r="K2357" s="10"/>
      <c r="L2357" s="10"/>
      <c r="M2357" s="10"/>
      <c r="N2357" s="10"/>
      <c r="O2357" s="10"/>
      <c r="P2357" s="10"/>
      <c r="Q2357" s="10"/>
      <c r="R2357" s="10"/>
      <c r="S2357" s="10"/>
      <c r="T2357" s="10"/>
      <c r="BK2357" s="51">
        <v>2441000</v>
      </c>
      <c r="BL2357" s="52">
        <v>3.42207305651691</v>
      </c>
    </row>
    <row r="2358" spans="1:64" ht="25.5" customHeight="1" thickTop="1" thickBot="1" x14ac:dyDescent="0.25">
      <c r="A2358" s="20" t="str">
        <f t="shared" si="114"/>
        <v>2471WEST CORAKI</v>
      </c>
      <c r="B2358" s="20">
        <v>2471</v>
      </c>
      <c r="C2358" s="20" t="s">
        <v>2869</v>
      </c>
      <c r="D2358" s="21" t="s">
        <v>800</v>
      </c>
      <c r="E2358" s="22">
        <v>1461.3059994857281</v>
      </c>
      <c r="F2358" s="22">
        <f t="shared" si="115"/>
        <v>1607.4365994343011</v>
      </c>
      <c r="G2358" s="22">
        <f t="shared" si="116"/>
        <v>1899.6977993314465</v>
      </c>
      <c r="I2358" s="10"/>
      <c r="J2358" s="10"/>
      <c r="K2358" s="10"/>
      <c r="L2358" s="10"/>
      <c r="M2358" s="10"/>
      <c r="N2358" s="10"/>
      <c r="O2358" s="10"/>
      <c r="P2358" s="10"/>
      <c r="Q2358" s="10"/>
      <c r="R2358" s="10"/>
      <c r="S2358" s="10"/>
      <c r="T2358" s="10"/>
      <c r="BK2358" s="63">
        <v>2442000</v>
      </c>
      <c r="BL2358" s="64">
        <v>3.4233322926497101</v>
      </c>
    </row>
    <row r="2359" spans="1:64" ht="25.5" customHeight="1" thickTop="1" thickBot="1" x14ac:dyDescent="0.25">
      <c r="A2359" s="20" t="str">
        <f t="shared" si="114"/>
        <v>2472BROADWATER</v>
      </c>
      <c r="B2359" s="37">
        <v>2472</v>
      </c>
      <c r="C2359" s="37" t="s">
        <v>2870</v>
      </c>
      <c r="D2359" s="38" t="s">
        <v>800</v>
      </c>
      <c r="E2359" s="39">
        <v>1343.755999932632</v>
      </c>
      <c r="F2359" s="39">
        <f t="shared" si="115"/>
        <v>1478.1315999258952</v>
      </c>
      <c r="G2359" s="39">
        <f t="shared" si="116"/>
        <v>1746.8827999124217</v>
      </c>
      <c r="I2359" s="10"/>
      <c r="J2359" s="10"/>
      <c r="K2359" s="10"/>
      <c r="L2359" s="10"/>
      <c r="M2359" s="10"/>
      <c r="N2359" s="10"/>
      <c r="O2359" s="10"/>
      <c r="P2359" s="10"/>
      <c r="Q2359" s="10"/>
      <c r="R2359" s="10"/>
      <c r="S2359" s="10"/>
      <c r="T2359" s="10"/>
      <c r="BK2359" s="51">
        <v>2443000</v>
      </c>
      <c r="BL2359" s="52">
        <v>3.4245915287825102</v>
      </c>
    </row>
    <row r="2360" spans="1:64" ht="25.5" customHeight="1" thickTop="1" thickBot="1" x14ac:dyDescent="0.25">
      <c r="A2360" s="20" t="str">
        <f t="shared" si="114"/>
        <v>2472BUCKENDOON</v>
      </c>
      <c r="B2360" s="20">
        <v>2472</v>
      </c>
      <c r="C2360" s="20" t="s">
        <v>2871</v>
      </c>
      <c r="D2360" s="21" t="s">
        <v>800</v>
      </c>
      <c r="E2360" s="22">
        <v>1343.755999932632</v>
      </c>
      <c r="F2360" s="22">
        <f t="shared" si="115"/>
        <v>1478.1315999258952</v>
      </c>
      <c r="G2360" s="22">
        <f t="shared" si="116"/>
        <v>1746.8827999124217</v>
      </c>
      <c r="I2360" s="10"/>
      <c r="J2360" s="10"/>
      <c r="K2360" s="10"/>
      <c r="L2360" s="10"/>
      <c r="M2360" s="10"/>
      <c r="N2360" s="10"/>
      <c r="O2360" s="10"/>
      <c r="P2360" s="10"/>
      <c r="Q2360" s="10"/>
      <c r="R2360" s="10"/>
      <c r="S2360" s="10"/>
      <c r="T2360" s="10"/>
      <c r="BK2360" s="63">
        <v>2444000</v>
      </c>
      <c r="BL2360" s="64">
        <v>3.4258507649153098</v>
      </c>
    </row>
    <row r="2361" spans="1:64" ht="25.5" customHeight="1" thickTop="1" thickBot="1" x14ac:dyDescent="0.25">
      <c r="A2361" s="20" t="str">
        <f t="shared" si="114"/>
        <v>2472KILGIN</v>
      </c>
      <c r="B2361" s="37">
        <v>2472</v>
      </c>
      <c r="C2361" s="37" t="s">
        <v>2872</v>
      </c>
      <c r="D2361" s="38" t="s">
        <v>800</v>
      </c>
      <c r="E2361" s="39">
        <v>1343.755999932632</v>
      </c>
      <c r="F2361" s="39">
        <f t="shared" si="115"/>
        <v>1478.1315999258952</v>
      </c>
      <c r="G2361" s="39">
        <f t="shared" si="116"/>
        <v>1746.8827999124217</v>
      </c>
      <c r="I2361" s="10"/>
      <c r="J2361" s="10"/>
      <c r="K2361" s="10"/>
      <c r="L2361" s="10"/>
      <c r="M2361" s="10"/>
      <c r="N2361" s="10"/>
      <c r="O2361" s="10"/>
      <c r="P2361" s="10"/>
      <c r="Q2361" s="10"/>
      <c r="R2361" s="10"/>
      <c r="S2361" s="10"/>
      <c r="T2361" s="10"/>
      <c r="BK2361" s="51">
        <v>2445000</v>
      </c>
      <c r="BL2361" s="52">
        <v>3.4271100010481099</v>
      </c>
    </row>
    <row r="2362" spans="1:64" ht="25.5" customHeight="1" thickTop="1" thickBot="1" x14ac:dyDescent="0.25">
      <c r="A2362" s="20" t="str">
        <f t="shared" si="114"/>
        <v>2472NEW ITALY</v>
      </c>
      <c r="B2362" s="20">
        <v>2472</v>
      </c>
      <c r="C2362" s="20" t="s">
        <v>2873</v>
      </c>
      <c r="D2362" s="21" t="s">
        <v>800</v>
      </c>
      <c r="E2362" s="22">
        <v>1343.755999932632</v>
      </c>
      <c r="F2362" s="22">
        <f t="shared" si="115"/>
        <v>1478.1315999258952</v>
      </c>
      <c r="G2362" s="22">
        <f t="shared" si="116"/>
        <v>1746.8827999124217</v>
      </c>
      <c r="I2362" s="10"/>
      <c r="J2362" s="10"/>
      <c r="K2362" s="10"/>
      <c r="L2362" s="10"/>
      <c r="M2362" s="10"/>
      <c r="N2362" s="10"/>
      <c r="O2362" s="10"/>
      <c r="P2362" s="10"/>
      <c r="Q2362" s="10"/>
      <c r="R2362" s="10"/>
      <c r="S2362" s="10"/>
      <c r="T2362" s="10"/>
      <c r="BK2362" s="63">
        <v>2446000</v>
      </c>
      <c r="BL2362" s="64">
        <v>3.42836923718091</v>
      </c>
    </row>
    <row r="2363" spans="1:64" ht="25.5" customHeight="1" thickTop="1" thickBot="1" x14ac:dyDescent="0.25">
      <c r="A2363" s="20" t="str">
        <f t="shared" si="114"/>
        <v>2472RILEYS HILL</v>
      </c>
      <c r="B2363" s="37">
        <v>2472</v>
      </c>
      <c r="C2363" s="37" t="s">
        <v>2874</v>
      </c>
      <c r="D2363" s="38" t="s">
        <v>800</v>
      </c>
      <c r="E2363" s="39">
        <v>1343.755999932632</v>
      </c>
      <c r="F2363" s="39">
        <f t="shared" si="115"/>
        <v>1478.1315999258952</v>
      </c>
      <c r="G2363" s="39">
        <f t="shared" si="116"/>
        <v>1746.8827999124217</v>
      </c>
      <c r="I2363" s="10"/>
      <c r="J2363" s="10"/>
      <c r="K2363" s="10"/>
      <c r="L2363" s="10"/>
      <c r="M2363" s="10"/>
      <c r="N2363" s="10"/>
      <c r="O2363" s="10"/>
      <c r="P2363" s="10"/>
      <c r="Q2363" s="10"/>
      <c r="R2363" s="10"/>
      <c r="S2363" s="10"/>
      <c r="T2363" s="10"/>
      <c r="BK2363" s="51">
        <v>2447000</v>
      </c>
      <c r="BL2363" s="52">
        <v>3.4296284733137101</v>
      </c>
    </row>
    <row r="2364" spans="1:64" ht="25.5" customHeight="1" thickTop="1" thickBot="1" x14ac:dyDescent="0.25">
      <c r="A2364" s="20" t="str">
        <f t="shared" si="114"/>
        <v>2472TABBIMOBLE</v>
      </c>
      <c r="B2364" s="20">
        <v>2472</v>
      </c>
      <c r="C2364" s="20" t="s">
        <v>2875</v>
      </c>
      <c r="D2364" s="21" t="s">
        <v>800</v>
      </c>
      <c r="E2364" s="22">
        <v>1343.755999932632</v>
      </c>
      <c r="F2364" s="22">
        <f t="shared" si="115"/>
        <v>1478.1315999258952</v>
      </c>
      <c r="G2364" s="22">
        <f t="shared" si="116"/>
        <v>1746.8827999124217</v>
      </c>
      <c r="I2364" s="10"/>
      <c r="J2364" s="10"/>
      <c r="K2364" s="10"/>
      <c r="L2364" s="10"/>
      <c r="M2364" s="10"/>
      <c r="N2364" s="10"/>
      <c r="O2364" s="10"/>
      <c r="P2364" s="10"/>
      <c r="Q2364" s="10"/>
      <c r="R2364" s="10"/>
      <c r="S2364" s="10"/>
      <c r="T2364" s="10"/>
      <c r="BK2364" s="63">
        <v>2448000</v>
      </c>
      <c r="BL2364" s="64">
        <v>3.43088770944652</v>
      </c>
    </row>
    <row r="2365" spans="1:64" ht="25.5" customHeight="1" thickTop="1" thickBot="1" x14ac:dyDescent="0.25">
      <c r="A2365" s="20" t="str">
        <f t="shared" si="114"/>
        <v>2472THE GAP</v>
      </c>
      <c r="B2365" s="37">
        <v>2472</v>
      </c>
      <c r="C2365" s="37" t="s">
        <v>727</v>
      </c>
      <c r="D2365" s="38" t="s">
        <v>800</v>
      </c>
      <c r="E2365" s="39">
        <v>1343.755999932632</v>
      </c>
      <c r="F2365" s="39">
        <f t="shared" si="115"/>
        <v>1478.1315999258952</v>
      </c>
      <c r="G2365" s="39">
        <f t="shared" si="116"/>
        <v>1746.8827999124217</v>
      </c>
      <c r="I2365" s="10"/>
      <c r="J2365" s="10"/>
      <c r="K2365" s="10"/>
      <c r="L2365" s="10"/>
      <c r="M2365" s="10"/>
      <c r="N2365" s="10"/>
      <c r="O2365" s="10"/>
      <c r="P2365" s="10"/>
      <c r="Q2365" s="10"/>
      <c r="R2365" s="10"/>
      <c r="S2365" s="10"/>
      <c r="T2365" s="10"/>
      <c r="BK2365" s="51">
        <v>2449000</v>
      </c>
      <c r="BL2365" s="52">
        <v>3.4321469455793201</v>
      </c>
    </row>
    <row r="2366" spans="1:64" ht="25.5" customHeight="1" thickTop="1" thickBot="1" x14ac:dyDescent="0.25">
      <c r="A2366" s="20" t="str">
        <f t="shared" si="114"/>
        <v>2472WOODBURN</v>
      </c>
      <c r="B2366" s="20">
        <v>2472</v>
      </c>
      <c r="C2366" s="20" t="s">
        <v>2876</v>
      </c>
      <c r="D2366" s="21" t="s">
        <v>800</v>
      </c>
      <c r="E2366" s="22">
        <v>1343.755999932632</v>
      </c>
      <c r="F2366" s="22">
        <f t="shared" si="115"/>
        <v>1478.1315999258952</v>
      </c>
      <c r="G2366" s="22">
        <f t="shared" si="116"/>
        <v>1746.8827999124217</v>
      </c>
      <c r="I2366" s="10"/>
      <c r="J2366" s="10"/>
      <c r="K2366" s="10"/>
      <c r="L2366" s="10"/>
      <c r="M2366" s="10"/>
      <c r="N2366" s="10"/>
      <c r="O2366" s="10"/>
      <c r="P2366" s="10"/>
      <c r="Q2366" s="10"/>
      <c r="R2366" s="10"/>
      <c r="S2366" s="10"/>
      <c r="T2366" s="10"/>
      <c r="BK2366" s="63">
        <v>2450000</v>
      </c>
      <c r="BL2366" s="64">
        <v>3.4334061817121202</v>
      </c>
    </row>
    <row r="2367" spans="1:64" ht="25.5" customHeight="1" thickTop="1" thickBot="1" x14ac:dyDescent="0.25">
      <c r="A2367" s="20" t="str">
        <f t="shared" si="114"/>
        <v>2473DOONBAH</v>
      </c>
      <c r="B2367" s="37">
        <v>2473</v>
      </c>
      <c r="C2367" s="37" t="s">
        <v>2877</v>
      </c>
      <c r="D2367" s="38" t="s">
        <v>800</v>
      </c>
      <c r="E2367" s="39">
        <v>1364.922000149224</v>
      </c>
      <c r="F2367" s="39">
        <f t="shared" si="115"/>
        <v>1501.4142001641465</v>
      </c>
      <c r="G2367" s="39">
        <f t="shared" si="116"/>
        <v>1774.3986001939913</v>
      </c>
      <c r="I2367" s="10"/>
      <c r="J2367" s="10"/>
      <c r="K2367" s="10"/>
      <c r="L2367" s="10"/>
      <c r="M2367" s="10"/>
      <c r="N2367" s="10"/>
      <c r="O2367" s="10"/>
      <c r="P2367" s="10"/>
      <c r="Q2367" s="10"/>
      <c r="R2367" s="10"/>
      <c r="S2367" s="10"/>
      <c r="T2367" s="10"/>
      <c r="BK2367" s="51">
        <v>2451000</v>
      </c>
      <c r="BL2367" s="52">
        <v>3.4346654178449199</v>
      </c>
    </row>
    <row r="2368" spans="1:64" ht="25.5" customHeight="1" thickTop="1" thickBot="1" x14ac:dyDescent="0.25">
      <c r="A2368" s="20" t="str">
        <f t="shared" si="114"/>
        <v>2473EVANS HEAD</v>
      </c>
      <c r="B2368" s="20">
        <v>2473</v>
      </c>
      <c r="C2368" s="20" t="s">
        <v>2878</v>
      </c>
      <c r="D2368" s="21" t="s">
        <v>800</v>
      </c>
      <c r="E2368" s="22">
        <v>1364.922000149224</v>
      </c>
      <c r="F2368" s="22">
        <f t="shared" si="115"/>
        <v>1501.4142001641465</v>
      </c>
      <c r="G2368" s="22">
        <f t="shared" si="116"/>
        <v>1774.3986001939913</v>
      </c>
      <c r="I2368" s="10"/>
      <c r="J2368" s="10"/>
      <c r="K2368" s="10"/>
      <c r="L2368" s="10"/>
      <c r="M2368" s="10"/>
      <c r="N2368" s="10"/>
      <c r="O2368" s="10"/>
      <c r="P2368" s="10"/>
      <c r="Q2368" s="10"/>
      <c r="R2368" s="10"/>
      <c r="S2368" s="10"/>
      <c r="T2368" s="10"/>
      <c r="BK2368" s="63">
        <v>2452000</v>
      </c>
      <c r="BL2368" s="64">
        <v>3.43592465397772</v>
      </c>
    </row>
    <row r="2369" spans="1:64" ht="25.5" customHeight="1" thickTop="1" thickBot="1" x14ac:dyDescent="0.25">
      <c r="A2369" s="20" t="str">
        <f t="shared" si="114"/>
        <v>2474AFTERLEE</v>
      </c>
      <c r="B2369" s="37">
        <v>2474</v>
      </c>
      <c r="C2369" s="37" t="s">
        <v>2879</v>
      </c>
      <c r="D2369" s="38" t="s">
        <v>800</v>
      </c>
      <c r="E2369" s="39">
        <v>1055.3380001438561</v>
      </c>
      <c r="F2369" s="39">
        <f t="shared" si="115"/>
        <v>1160.8718001582417</v>
      </c>
      <c r="G2369" s="39">
        <f t="shared" si="116"/>
        <v>1371.939400187013</v>
      </c>
      <c r="I2369" s="10"/>
      <c r="J2369" s="10"/>
      <c r="K2369" s="10"/>
      <c r="L2369" s="10"/>
      <c r="M2369" s="10"/>
      <c r="N2369" s="10"/>
      <c r="O2369" s="10"/>
      <c r="P2369" s="10"/>
      <c r="Q2369" s="10"/>
      <c r="R2369" s="10"/>
      <c r="S2369" s="10"/>
      <c r="T2369" s="10"/>
      <c r="BK2369" s="51">
        <v>2453000</v>
      </c>
      <c r="BL2369" s="52">
        <v>3.4371838901105201</v>
      </c>
    </row>
    <row r="2370" spans="1:64" ht="25.5" customHeight="1" thickTop="1" thickBot="1" x14ac:dyDescent="0.25">
      <c r="A2370" s="20" t="str">
        <f t="shared" si="114"/>
        <v>2474BARKERS VALE</v>
      </c>
      <c r="B2370" s="20">
        <v>2474</v>
      </c>
      <c r="C2370" s="20" t="s">
        <v>2880</v>
      </c>
      <c r="D2370" s="21" t="s">
        <v>800</v>
      </c>
      <c r="E2370" s="22">
        <v>1055.3380001438561</v>
      </c>
      <c r="F2370" s="22">
        <f t="shared" si="115"/>
        <v>1160.8718001582417</v>
      </c>
      <c r="G2370" s="22">
        <f t="shared" si="116"/>
        <v>1371.939400187013</v>
      </c>
      <c r="I2370" s="10"/>
      <c r="J2370" s="10"/>
      <c r="K2370" s="10"/>
      <c r="L2370" s="10"/>
      <c r="M2370" s="10"/>
      <c r="N2370" s="10"/>
      <c r="O2370" s="10"/>
      <c r="P2370" s="10"/>
      <c r="Q2370" s="10"/>
      <c r="R2370" s="10"/>
      <c r="S2370" s="10"/>
      <c r="T2370" s="10"/>
      <c r="BK2370" s="63">
        <v>2454000</v>
      </c>
      <c r="BL2370" s="64">
        <v>3.4384431262433202</v>
      </c>
    </row>
    <row r="2371" spans="1:64" ht="25.5" customHeight="1" thickTop="1" thickBot="1" x14ac:dyDescent="0.25">
      <c r="A2371" s="20" t="str">
        <f t="shared" si="114"/>
        <v>2474CAWONGLA</v>
      </c>
      <c r="B2371" s="37">
        <v>2474</v>
      </c>
      <c r="C2371" s="37" t="s">
        <v>2881</v>
      </c>
      <c r="D2371" s="38" t="s">
        <v>800</v>
      </c>
      <c r="E2371" s="39">
        <v>1055.3380001438561</v>
      </c>
      <c r="F2371" s="39">
        <f t="shared" si="115"/>
        <v>1160.8718001582417</v>
      </c>
      <c r="G2371" s="39">
        <f t="shared" si="116"/>
        <v>1371.939400187013</v>
      </c>
      <c r="I2371" s="10"/>
      <c r="J2371" s="10"/>
      <c r="K2371" s="10"/>
      <c r="L2371" s="10"/>
      <c r="M2371" s="10"/>
      <c r="N2371" s="10"/>
      <c r="O2371" s="10"/>
      <c r="P2371" s="10"/>
      <c r="Q2371" s="10"/>
      <c r="R2371" s="10"/>
      <c r="S2371" s="10"/>
      <c r="T2371" s="10"/>
      <c r="BK2371" s="51">
        <v>2455000</v>
      </c>
      <c r="BL2371" s="52">
        <v>3.4397023623761198</v>
      </c>
    </row>
    <row r="2372" spans="1:64" ht="25.5" customHeight="1" thickTop="1" thickBot="1" x14ac:dyDescent="0.25">
      <c r="A2372" s="20" t="str">
        <f t="shared" si="114"/>
        <v>2474CEDAR POINT</v>
      </c>
      <c r="B2372" s="20">
        <v>2474</v>
      </c>
      <c r="C2372" s="20" t="s">
        <v>2882</v>
      </c>
      <c r="D2372" s="21" t="s">
        <v>800</v>
      </c>
      <c r="E2372" s="22">
        <v>1055.3380001438561</v>
      </c>
      <c r="F2372" s="22">
        <f t="shared" si="115"/>
        <v>1160.8718001582417</v>
      </c>
      <c r="G2372" s="22">
        <f t="shared" si="116"/>
        <v>1371.939400187013</v>
      </c>
      <c r="I2372" s="10"/>
      <c r="J2372" s="10"/>
      <c r="K2372" s="10"/>
      <c r="L2372" s="10"/>
      <c r="M2372" s="10"/>
      <c r="N2372" s="10"/>
      <c r="O2372" s="10"/>
      <c r="P2372" s="10"/>
      <c r="Q2372" s="10"/>
      <c r="R2372" s="10"/>
      <c r="S2372" s="10"/>
      <c r="T2372" s="10"/>
      <c r="BK2372" s="63">
        <v>2456000</v>
      </c>
      <c r="BL2372" s="64">
        <v>3.4409615985089199</v>
      </c>
    </row>
    <row r="2373" spans="1:64" ht="25.5" customHeight="1" thickTop="1" thickBot="1" x14ac:dyDescent="0.25">
      <c r="A2373" s="20" t="str">
        <f t="shared" ref="A2373:A2436" si="117">CONCATENATE(B2373,C2373)</f>
        <v>2474COLLINS CREEK</v>
      </c>
      <c r="B2373" s="37">
        <v>2474</v>
      </c>
      <c r="C2373" s="37" t="s">
        <v>2883</v>
      </c>
      <c r="D2373" s="38" t="s">
        <v>800</v>
      </c>
      <c r="E2373" s="39">
        <v>1055.3380001438561</v>
      </c>
      <c r="F2373" s="39">
        <f t="shared" ref="F2373:F2436" si="118">1.1*E2373</f>
        <v>1160.8718001582417</v>
      </c>
      <c r="G2373" s="39">
        <f t="shared" ref="G2373:G2436" si="119">1.3*E2373</f>
        <v>1371.939400187013</v>
      </c>
      <c r="I2373" s="10"/>
      <c r="J2373" s="10"/>
      <c r="K2373" s="10"/>
      <c r="L2373" s="10"/>
      <c r="M2373" s="10"/>
      <c r="N2373" s="10"/>
      <c r="O2373" s="10"/>
      <c r="P2373" s="10"/>
      <c r="Q2373" s="10"/>
      <c r="R2373" s="10"/>
      <c r="S2373" s="10"/>
      <c r="T2373" s="10"/>
      <c r="BK2373" s="51">
        <v>2457000</v>
      </c>
      <c r="BL2373" s="52">
        <v>3.44222083464172</v>
      </c>
    </row>
    <row r="2374" spans="1:64" ht="25.5" customHeight="1" thickTop="1" thickBot="1" x14ac:dyDescent="0.25">
      <c r="A2374" s="20" t="str">
        <f t="shared" si="117"/>
        <v>2474COUGAL</v>
      </c>
      <c r="B2374" s="20">
        <v>2474</v>
      </c>
      <c r="C2374" s="20" t="s">
        <v>2884</v>
      </c>
      <c r="D2374" s="21" t="s">
        <v>800</v>
      </c>
      <c r="E2374" s="22">
        <v>1055.3380001438561</v>
      </c>
      <c r="F2374" s="22">
        <f t="shared" si="118"/>
        <v>1160.8718001582417</v>
      </c>
      <c r="G2374" s="22">
        <f t="shared" si="119"/>
        <v>1371.939400187013</v>
      </c>
      <c r="I2374" s="10"/>
      <c r="J2374" s="10"/>
      <c r="K2374" s="10"/>
      <c r="L2374" s="10"/>
      <c r="M2374" s="10"/>
      <c r="N2374" s="10"/>
      <c r="O2374" s="10"/>
      <c r="P2374" s="10"/>
      <c r="Q2374" s="10"/>
      <c r="R2374" s="10"/>
      <c r="S2374" s="10"/>
      <c r="T2374" s="10"/>
      <c r="BK2374" s="63">
        <v>2458000</v>
      </c>
      <c r="BL2374" s="64">
        <v>3.4434800707745201</v>
      </c>
    </row>
    <row r="2375" spans="1:64" ht="25.5" customHeight="1" thickTop="1" thickBot="1" x14ac:dyDescent="0.25">
      <c r="A2375" s="20" t="str">
        <f t="shared" si="117"/>
        <v>2474DAIRY FLAT</v>
      </c>
      <c r="B2375" s="37">
        <v>2474</v>
      </c>
      <c r="C2375" s="37" t="s">
        <v>2885</v>
      </c>
      <c r="D2375" s="38" t="s">
        <v>800</v>
      </c>
      <c r="E2375" s="39">
        <v>1055.3380001438561</v>
      </c>
      <c r="F2375" s="39">
        <f t="shared" si="118"/>
        <v>1160.8718001582417</v>
      </c>
      <c r="G2375" s="39">
        <f t="shared" si="119"/>
        <v>1371.939400187013</v>
      </c>
      <c r="I2375" s="10"/>
      <c r="J2375" s="10"/>
      <c r="K2375" s="10"/>
      <c r="L2375" s="10"/>
      <c r="M2375" s="10"/>
      <c r="N2375" s="10"/>
      <c r="O2375" s="10"/>
      <c r="P2375" s="10"/>
      <c r="Q2375" s="10"/>
      <c r="R2375" s="10"/>
      <c r="S2375" s="10"/>
      <c r="T2375" s="10"/>
      <c r="BK2375" s="51">
        <v>2459000</v>
      </c>
      <c r="BL2375" s="52">
        <v>3.4447393069073202</v>
      </c>
    </row>
    <row r="2376" spans="1:64" ht="25.5" customHeight="1" thickTop="1" thickBot="1" x14ac:dyDescent="0.25">
      <c r="A2376" s="20" t="str">
        <f t="shared" si="117"/>
        <v>2474EDEN CREEK</v>
      </c>
      <c r="B2376" s="20">
        <v>2474</v>
      </c>
      <c r="C2376" s="20" t="s">
        <v>2886</v>
      </c>
      <c r="D2376" s="21" t="s">
        <v>800</v>
      </c>
      <c r="E2376" s="22">
        <v>1055.3380001438561</v>
      </c>
      <c r="F2376" s="22">
        <f t="shared" si="118"/>
        <v>1160.8718001582417</v>
      </c>
      <c r="G2376" s="22">
        <f t="shared" si="119"/>
        <v>1371.939400187013</v>
      </c>
      <c r="I2376" s="10"/>
      <c r="J2376" s="10"/>
      <c r="K2376" s="10"/>
      <c r="L2376" s="10"/>
      <c r="M2376" s="10"/>
      <c r="N2376" s="10"/>
      <c r="O2376" s="10"/>
      <c r="P2376" s="10"/>
      <c r="Q2376" s="10"/>
      <c r="R2376" s="10"/>
      <c r="S2376" s="10"/>
      <c r="T2376" s="10"/>
      <c r="BK2376" s="63">
        <v>2460000</v>
      </c>
      <c r="BL2376" s="64">
        <v>3.4459985430401199</v>
      </c>
    </row>
    <row r="2377" spans="1:64" ht="25.5" customHeight="1" thickTop="1" thickBot="1" x14ac:dyDescent="0.25">
      <c r="A2377" s="20" t="str">
        <f t="shared" si="117"/>
        <v>2474EDENVILLE</v>
      </c>
      <c r="B2377" s="37">
        <v>2474</v>
      </c>
      <c r="C2377" s="37" t="s">
        <v>2887</v>
      </c>
      <c r="D2377" s="38" t="s">
        <v>800</v>
      </c>
      <c r="E2377" s="39">
        <v>1055.3380001438561</v>
      </c>
      <c r="F2377" s="39">
        <f t="shared" si="118"/>
        <v>1160.8718001582417</v>
      </c>
      <c r="G2377" s="39">
        <f t="shared" si="119"/>
        <v>1371.939400187013</v>
      </c>
      <c r="I2377" s="10"/>
      <c r="J2377" s="10"/>
      <c r="K2377" s="10"/>
      <c r="L2377" s="10"/>
      <c r="M2377" s="10"/>
      <c r="N2377" s="10"/>
      <c r="O2377" s="10"/>
      <c r="P2377" s="10"/>
      <c r="Q2377" s="10"/>
      <c r="R2377" s="10"/>
      <c r="S2377" s="10"/>
      <c r="T2377" s="10"/>
      <c r="BK2377" s="51">
        <v>2461000</v>
      </c>
      <c r="BL2377" s="52">
        <v>3.44725777917292</v>
      </c>
    </row>
    <row r="2378" spans="1:64" ht="25.5" customHeight="1" thickTop="1" thickBot="1" x14ac:dyDescent="0.25">
      <c r="A2378" s="20" t="str">
        <f t="shared" si="117"/>
        <v>2474ETTRICK</v>
      </c>
      <c r="B2378" s="20">
        <v>2474</v>
      </c>
      <c r="C2378" s="20" t="s">
        <v>2888</v>
      </c>
      <c r="D2378" s="21" t="s">
        <v>800</v>
      </c>
      <c r="E2378" s="22">
        <v>1055.3380001438561</v>
      </c>
      <c r="F2378" s="22">
        <f t="shared" si="118"/>
        <v>1160.8718001582417</v>
      </c>
      <c r="G2378" s="22">
        <f t="shared" si="119"/>
        <v>1371.939400187013</v>
      </c>
      <c r="I2378" s="10"/>
      <c r="J2378" s="10"/>
      <c r="K2378" s="10"/>
      <c r="L2378" s="10"/>
      <c r="M2378" s="10"/>
      <c r="N2378" s="10"/>
      <c r="O2378" s="10"/>
      <c r="P2378" s="10"/>
      <c r="Q2378" s="10"/>
      <c r="R2378" s="10"/>
      <c r="S2378" s="10"/>
      <c r="T2378" s="10"/>
      <c r="BK2378" s="63">
        <v>2462000</v>
      </c>
      <c r="BL2378" s="64">
        <v>3.4485170153057201</v>
      </c>
    </row>
    <row r="2379" spans="1:64" ht="25.5" customHeight="1" thickTop="1" thickBot="1" x14ac:dyDescent="0.25">
      <c r="A2379" s="20" t="str">
        <f t="shared" si="117"/>
        <v>2474FAWCETTS PLAIN</v>
      </c>
      <c r="B2379" s="37">
        <v>2474</v>
      </c>
      <c r="C2379" s="37" t="s">
        <v>2889</v>
      </c>
      <c r="D2379" s="38" t="s">
        <v>800</v>
      </c>
      <c r="E2379" s="39">
        <v>1055.3380001438561</v>
      </c>
      <c r="F2379" s="39">
        <f t="shared" si="118"/>
        <v>1160.8718001582417</v>
      </c>
      <c r="G2379" s="39">
        <f t="shared" si="119"/>
        <v>1371.939400187013</v>
      </c>
      <c r="I2379" s="10"/>
      <c r="J2379" s="10"/>
      <c r="K2379" s="10"/>
      <c r="L2379" s="10"/>
      <c r="M2379" s="10"/>
      <c r="N2379" s="10"/>
      <c r="O2379" s="10"/>
      <c r="P2379" s="10"/>
      <c r="Q2379" s="10"/>
      <c r="R2379" s="10"/>
      <c r="S2379" s="10"/>
      <c r="T2379" s="10"/>
      <c r="BK2379" s="51">
        <v>2463000</v>
      </c>
      <c r="BL2379" s="52">
        <v>3.4497762514385202</v>
      </c>
    </row>
    <row r="2380" spans="1:64" ht="25.5" customHeight="1" thickTop="1" thickBot="1" x14ac:dyDescent="0.25">
      <c r="A2380" s="20" t="str">
        <f t="shared" si="117"/>
        <v>2474FINDON CREEK</v>
      </c>
      <c r="B2380" s="20">
        <v>2474</v>
      </c>
      <c r="C2380" s="20" t="s">
        <v>2890</v>
      </c>
      <c r="D2380" s="21" t="s">
        <v>800</v>
      </c>
      <c r="E2380" s="22">
        <v>1055.3380001438561</v>
      </c>
      <c r="F2380" s="22">
        <f t="shared" si="118"/>
        <v>1160.8718001582417</v>
      </c>
      <c r="G2380" s="22">
        <f t="shared" si="119"/>
        <v>1371.939400187013</v>
      </c>
      <c r="I2380" s="10"/>
      <c r="J2380" s="10"/>
      <c r="K2380" s="10"/>
      <c r="L2380" s="10"/>
      <c r="M2380" s="10"/>
      <c r="N2380" s="10"/>
      <c r="O2380" s="10"/>
      <c r="P2380" s="10"/>
      <c r="Q2380" s="10"/>
      <c r="R2380" s="10"/>
      <c r="S2380" s="10"/>
      <c r="T2380" s="10"/>
      <c r="BK2380" s="63">
        <v>2464000</v>
      </c>
      <c r="BL2380" s="64">
        <v>3.4510354875713198</v>
      </c>
    </row>
    <row r="2381" spans="1:64" ht="25.5" customHeight="1" thickTop="1" thickBot="1" x14ac:dyDescent="0.25">
      <c r="A2381" s="20" t="str">
        <f t="shared" si="117"/>
        <v>2474GENEVA</v>
      </c>
      <c r="B2381" s="37">
        <v>2474</v>
      </c>
      <c r="C2381" s="37" t="s">
        <v>2891</v>
      </c>
      <c r="D2381" s="38" t="s">
        <v>800</v>
      </c>
      <c r="E2381" s="39">
        <v>1055.3380001438561</v>
      </c>
      <c r="F2381" s="39">
        <f t="shared" si="118"/>
        <v>1160.8718001582417</v>
      </c>
      <c r="G2381" s="39">
        <f t="shared" si="119"/>
        <v>1371.939400187013</v>
      </c>
      <c r="I2381" s="10"/>
      <c r="J2381" s="10"/>
      <c r="K2381" s="10"/>
      <c r="L2381" s="10"/>
      <c r="M2381" s="10"/>
      <c r="N2381" s="10"/>
      <c r="O2381" s="10"/>
      <c r="P2381" s="10"/>
      <c r="Q2381" s="10"/>
      <c r="R2381" s="10"/>
      <c r="S2381" s="10"/>
      <c r="T2381" s="10"/>
      <c r="BK2381" s="51">
        <v>2465000</v>
      </c>
      <c r="BL2381" s="52">
        <v>3.4522947237041199</v>
      </c>
    </row>
    <row r="2382" spans="1:64" ht="25.5" customHeight="1" thickTop="1" thickBot="1" x14ac:dyDescent="0.25">
      <c r="A2382" s="20" t="str">
        <f t="shared" si="117"/>
        <v>2474GHINNI GHI</v>
      </c>
      <c r="B2382" s="20">
        <v>2474</v>
      </c>
      <c r="C2382" s="20" t="s">
        <v>2892</v>
      </c>
      <c r="D2382" s="21" t="s">
        <v>800</v>
      </c>
      <c r="E2382" s="22">
        <v>1055.3380001438561</v>
      </c>
      <c r="F2382" s="22">
        <f t="shared" si="118"/>
        <v>1160.8718001582417</v>
      </c>
      <c r="G2382" s="22">
        <f t="shared" si="119"/>
        <v>1371.939400187013</v>
      </c>
      <c r="I2382" s="10"/>
      <c r="J2382" s="10"/>
      <c r="K2382" s="10"/>
      <c r="L2382" s="10"/>
      <c r="M2382" s="10"/>
      <c r="N2382" s="10"/>
      <c r="O2382" s="10"/>
      <c r="P2382" s="10"/>
      <c r="Q2382" s="10"/>
      <c r="R2382" s="10"/>
      <c r="S2382" s="10"/>
      <c r="T2382" s="10"/>
      <c r="BK2382" s="63">
        <v>2466000</v>
      </c>
      <c r="BL2382" s="64">
        <v>3.45355395983692</v>
      </c>
    </row>
    <row r="2383" spans="1:64" ht="25.5" customHeight="1" thickTop="1" thickBot="1" x14ac:dyDescent="0.25">
      <c r="A2383" s="20" t="str">
        <f t="shared" si="117"/>
        <v>2474GRADYS CREEK</v>
      </c>
      <c r="B2383" s="37">
        <v>2474</v>
      </c>
      <c r="C2383" s="37" t="s">
        <v>2893</v>
      </c>
      <c r="D2383" s="38" t="s">
        <v>800</v>
      </c>
      <c r="E2383" s="39">
        <v>1055.3380001438561</v>
      </c>
      <c r="F2383" s="39">
        <f t="shared" si="118"/>
        <v>1160.8718001582417</v>
      </c>
      <c r="G2383" s="39">
        <f t="shared" si="119"/>
        <v>1371.939400187013</v>
      </c>
      <c r="I2383" s="10"/>
      <c r="J2383" s="10"/>
      <c r="K2383" s="10"/>
      <c r="L2383" s="10"/>
      <c r="M2383" s="10"/>
      <c r="N2383" s="10"/>
      <c r="O2383" s="10"/>
      <c r="P2383" s="10"/>
      <c r="Q2383" s="10"/>
      <c r="R2383" s="10"/>
      <c r="S2383" s="10"/>
      <c r="T2383" s="10"/>
      <c r="BK2383" s="51">
        <v>2467000</v>
      </c>
      <c r="BL2383" s="52">
        <v>3.4548131959697201</v>
      </c>
    </row>
    <row r="2384" spans="1:64" ht="25.5" customHeight="1" thickTop="1" thickBot="1" x14ac:dyDescent="0.25">
      <c r="A2384" s="20" t="str">
        <f t="shared" si="117"/>
        <v>2474GREEN PIGEON</v>
      </c>
      <c r="B2384" s="20">
        <v>2474</v>
      </c>
      <c r="C2384" s="20" t="s">
        <v>2894</v>
      </c>
      <c r="D2384" s="21" t="s">
        <v>800</v>
      </c>
      <c r="E2384" s="22">
        <v>1055.3380001438561</v>
      </c>
      <c r="F2384" s="22">
        <f t="shared" si="118"/>
        <v>1160.8718001582417</v>
      </c>
      <c r="G2384" s="22">
        <f t="shared" si="119"/>
        <v>1371.939400187013</v>
      </c>
      <c r="I2384" s="10"/>
      <c r="J2384" s="10"/>
      <c r="K2384" s="10"/>
      <c r="L2384" s="10"/>
      <c r="M2384" s="10"/>
      <c r="N2384" s="10"/>
      <c r="O2384" s="10"/>
      <c r="P2384" s="10"/>
      <c r="Q2384" s="10"/>
      <c r="R2384" s="10"/>
      <c r="S2384" s="10"/>
      <c r="T2384" s="10"/>
      <c r="BK2384" s="63">
        <v>2468000</v>
      </c>
      <c r="BL2384" s="64">
        <v>3.4560724321025198</v>
      </c>
    </row>
    <row r="2385" spans="1:64" ht="25.5" customHeight="1" thickTop="1" thickBot="1" x14ac:dyDescent="0.25">
      <c r="A2385" s="20" t="str">
        <f t="shared" si="117"/>
        <v>2474GREVILLIA</v>
      </c>
      <c r="B2385" s="37">
        <v>2474</v>
      </c>
      <c r="C2385" s="37" t="s">
        <v>2895</v>
      </c>
      <c r="D2385" s="38" t="s">
        <v>800</v>
      </c>
      <c r="E2385" s="39">
        <v>1055.3380001438561</v>
      </c>
      <c r="F2385" s="39">
        <f t="shared" si="118"/>
        <v>1160.8718001582417</v>
      </c>
      <c r="G2385" s="39">
        <f t="shared" si="119"/>
        <v>1371.939400187013</v>
      </c>
      <c r="I2385" s="10"/>
      <c r="J2385" s="10"/>
      <c r="K2385" s="10"/>
      <c r="L2385" s="10"/>
      <c r="M2385" s="10"/>
      <c r="N2385" s="10"/>
      <c r="O2385" s="10"/>
      <c r="P2385" s="10"/>
      <c r="Q2385" s="10"/>
      <c r="R2385" s="10"/>
      <c r="S2385" s="10"/>
      <c r="T2385" s="10"/>
      <c r="BK2385" s="51">
        <v>2469000</v>
      </c>
      <c r="BL2385" s="52">
        <v>3.4573316682353199</v>
      </c>
    </row>
    <row r="2386" spans="1:64" ht="25.5" customHeight="1" thickTop="1" thickBot="1" x14ac:dyDescent="0.25">
      <c r="A2386" s="20" t="str">
        <f t="shared" si="117"/>
        <v>2474HOMELEIGH</v>
      </c>
      <c r="B2386" s="20">
        <v>2474</v>
      </c>
      <c r="C2386" s="20" t="s">
        <v>2896</v>
      </c>
      <c r="D2386" s="21" t="s">
        <v>800</v>
      </c>
      <c r="E2386" s="22">
        <v>1055.3380001438561</v>
      </c>
      <c r="F2386" s="22">
        <f t="shared" si="118"/>
        <v>1160.8718001582417</v>
      </c>
      <c r="G2386" s="22">
        <f t="shared" si="119"/>
        <v>1371.939400187013</v>
      </c>
      <c r="I2386" s="10"/>
      <c r="J2386" s="10"/>
      <c r="K2386" s="10"/>
      <c r="L2386" s="10"/>
      <c r="M2386" s="10"/>
      <c r="N2386" s="10"/>
      <c r="O2386" s="10"/>
      <c r="P2386" s="10"/>
      <c r="Q2386" s="10"/>
      <c r="R2386" s="10"/>
      <c r="S2386" s="10"/>
      <c r="T2386" s="10"/>
      <c r="BK2386" s="63">
        <v>2470000</v>
      </c>
      <c r="BL2386" s="64">
        <v>3.45859090436812</v>
      </c>
    </row>
    <row r="2387" spans="1:64" ht="25.5" customHeight="1" thickTop="1" thickBot="1" x14ac:dyDescent="0.25">
      <c r="A2387" s="20" t="str">
        <f t="shared" si="117"/>
        <v>2474HORSE STATION CREEK</v>
      </c>
      <c r="B2387" s="37">
        <v>2474</v>
      </c>
      <c r="C2387" s="37" t="s">
        <v>2897</v>
      </c>
      <c r="D2387" s="38" t="s">
        <v>800</v>
      </c>
      <c r="E2387" s="39">
        <v>1055.3380001438561</v>
      </c>
      <c r="F2387" s="39">
        <f t="shared" si="118"/>
        <v>1160.8718001582417</v>
      </c>
      <c r="G2387" s="39">
        <f t="shared" si="119"/>
        <v>1371.939400187013</v>
      </c>
      <c r="I2387" s="10"/>
      <c r="J2387" s="10"/>
      <c r="K2387" s="10"/>
      <c r="L2387" s="10"/>
      <c r="M2387" s="10"/>
      <c r="N2387" s="10"/>
      <c r="O2387" s="10"/>
      <c r="P2387" s="10"/>
      <c r="Q2387" s="10"/>
      <c r="R2387" s="10"/>
      <c r="S2387" s="10"/>
      <c r="T2387" s="10"/>
      <c r="BK2387" s="51">
        <v>2471000</v>
      </c>
      <c r="BL2387" s="52">
        <v>3.4598501405009201</v>
      </c>
    </row>
    <row r="2388" spans="1:64" ht="25.5" customHeight="1" thickTop="1" thickBot="1" x14ac:dyDescent="0.25">
      <c r="A2388" s="20" t="str">
        <f t="shared" si="117"/>
        <v>2474HORSESHOE CREEK</v>
      </c>
      <c r="B2388" s="20">
        <v>2474</v>
      </c>
      <c r="C2388" s="20" t="s">
        <v>2898</v>
      </c>
      <c r="D2388" s="21" t="s">
        <v>800</v>
      </c>
      <c r="E2388" s="22">
        <v>1055.3380001438561</v>
      </c>
      <c r="F2388" s="22">
        <f t="shared" si="118"/>
        <v>1160.8718001582417</v>
      </c>
      <c r="G2388" s="22">
        <f t="shared" si="119"/>
        <v>1371.939400187013</v>
      </c>
      <c r="I2388" s="10"/>
      <c r="J2388" s="10"/>
      <c r="K2388" s="10"/>
      <c r="L2388" s="10"/>
      <c r="M2388" s="10"/>
      <c r="N2388" s="10"/>
      <c r="O2388" s="10"/>
      <c r="P2388" s="10"/>
      <c r="Q2388" s="10"/>
      <c r="R2388" s="10"/>
      <c r="S2388" s="10"/>
      <c r="T2388" s="10"/>
      <c r="BK2388" s="63">
        <v>2472000</v>
      </c>
      <c r="BL2388" s="64">
        <v>3.4611093766337202</v>
      </c>
    </row>
    <row r="2389" spans="1:64" ht="25.5" customHeight="1" thickTop="1" thickBot="1" x14ac:dyDescent="0.25">
      <c r="A2389" s="20" t="str">
        <f t="shared" si="117"/>
        <v>2474IRON POT CREEK</v>
      </c>
      <c r="B2389" s="37">
        <v>2474</v>
      </c>
      <c r="C2389" s="37" t="s">
        <v>2899</v>
      </c>
      <c r="D2389" s="38" t="s">
        <v>800</v>
      </c>
      <c r="E2389" s="39">
        <v>1055.3380001438561</v>
      </c>
      <c r="F2389" s="39">
        <f t="shared" si="118"/>
        <v>1160.8718001582417</v>
      </c>
      <c r="G2389" s="39">
        <f t="shared" si="119"/>
        <v>1371.939400187013</v>
      </c>
      <c r="I2389" s="10"/>
      <c r="J2389" s="10"/>
      <c r="K2389" s="10"/>
      <c r="L2389" s="10"/>
      <c r="M2389" s="10"/>
      <c r="N2389" s="10"/>
      <c r="O2389" s="10"/>
      <c r="P2389" s="10"/>
      <c r="Q2389" s="10"/>
      <c r="R2389" s="10"/>
      <c r="S2389" s="10"/>
      <c r="T2389" s="10"/>
      <c r="BK2389" s="51">
        <v>2473000</v>
      </c>
      <c r="BL2389" s="52">
        <v>3.4623686127665199</v>
      </c>
    </row>
    <row r="2390" spans="1:64" ht="25.5" customHeight="1" thickTop="1" thickBot="1" x14ac:dyDescent="0.25">
      <c r="A2390" s="20" t="str">
        <f t="shared" si="117"/>
        <v>2474KILGRA</v>
      </c>
      <c r="B2390" s="20">
        <v>2474</v>
      </c>
      <c r="C2390" s="20" t="s">
        <v>2900</v>
      </c>
      <c r="D2390" s="21" t="s">
        <v>800</v>
      </c>
      <c r="E2390" s="22">
        <v>1055.3380001438561</v>
      </c>
      <c r="F2390" s="22">
        <f t="shared" si="118"/>
        <v>1160.8718001582417</v>
      </c>
      <c r="G2390" s="22">
        <f t="shared" si="119"/>
        <v>1371.939400187013</v>
      </c>
      <c r="I2390" s="10"/>
      <c r="J2390" s="10"/>
      <c r="K2390" s="10"/>
      <c r="L2390" s="10"/>
      <c r="M2390" s="10"/>
      <c r="N2390" s="10"/>
      <c r="O2390" s="10"/>
      <c r="P2390" s="10"/>
      <c r="Q2390" s="10"/>
      <c r="R2390" s="10"/>
      <c r="S2390" s="10"/>
      <c r="T2390" s="10"/>
      <c r="BK2390" s="63">
        <v>2474000</v>
      </c>
      <c r="BL2390" s="64">
        <v>3.46362784889932</v>
      </c>
    </row>
    <row r="2391" spans="1:64" ht="25.5" customHeight="1" thickTop="1" thickBot="1" x14ac:dyDescent="0.25">
      <c r="A2391" s="20" t="str">
        <f t="shared" si="117"/>
        <v>2474KYOGLE</v>
      </c>
      <c r="B2391" s="37">
        <v>2474</v>
      </c>
      <c r="C2391" s="37" t="s">
        <v>2901</v>
      </c>
      <c r="D2391" s="38" t="s">
        <v>800</v>
      </c>
      <c r="E2391" s="39">
        <v>1055.3380001438561</v>
      </c>
      <c r="F2391" s="39">
        <f t="shared" si="118"/>
        <v>1160.8718001582417</v>
      </c>
      <c r="G2391" s="39">
        <f t="shared" si="119"/>
        <v>1371.939400187013</v>
      </c>
      <c r="I2391" s="10"/>
      <c r="J2391" s="10"/>
      <c r="K2391" s="10"/>
      <c r="L2391" s="10"/>
      <c r="M2391" s="10"/>
      <c r="N2391" s="10"/>
      <c r="O2391" s="10"/>
      <c r="P2391" s="10"/>
      <c r="Q2391" s="10"/>
      <c r="R2391" s="10"/>
      <c r="S2391" s="10"/>
      <c r="T2391" s="10"/>
      <c r="BK2391" s="51">
        <v>2475000</v>
      </c>
      <c r="BL2391" s="52">
        <v>3.4648870850321201</v>
      </c>
    </row>
    <row r="2392" spans="1:64" ht="25.5" customHeight="1" thickTop="1" thickBot="1" x14ac:dyDescent="0.25">
      <c r="A2392" s="20" t="str">
        <f t="shared" si="117"/>
        <v>2474LITTLE BACK CREEK</v>
      </c>
      <c r="B2392" s="20">
        <v>2474</v>
      </c>
      <c r="C2392" s="20" t="s">
        <v>2902</v>
      </c>
      <c r="D2392" s="21" t="s">
        <v>800</v>
      </c>
      <c r="E2392" s="22">
        <v>1055.3380001438561</v>
      </c>
      <c r="F2392" s="22">
        <f t="shared" si="118"/>
        <v>1160.8718001582417</v>
      </c>
      <c r="G2392" s="22">
        <f t="shared" si="119"/>
        <v>1371.939400187013</v>
      </c>
      <c r="I2392" s="10"/>
      <c r="J2392" s="10"/>
      <c r="K2392" s="10"/>
      <c r="L2392" s="10"/>
      <c r="M2392" s="10"/>
      <c r="N2392" s="10"/>
      <c r="O2392" s="10"/>
      <c r="P2392" s="10"/>
      <c r="Q2392" s="10"/>
      <c r="R2392" s="10"/>
      <c r="S2392" s="10"/>
      <c r="T2392" s="10"/>
      <c r="BK2392" s="63">
        <v>2476000</v>
      </c>
      <c r="BL2392" s="64">
        <v>3.4661463211649202</v>
      </c>
    </row>
    <row r="2393" spans="1:64" ht="25.5" customHeight="1" thickTop="1" thickBot="1" x14ac:dyDescent="0.25">
      <c r="A2393" s="20" t="str">
        <f t="shared" si="117"/>
        <v>2474LOADSTONE</v>
      </c>
      <c r="B2393" s="37">
        <v>2474</v>
      </c>
      <c r="C2393" s="37" t="s">
        <v>2903</v>
      </c>
      <c r="D2393" s="38" t="s">
        <v>800</v>
      </c>
      <c r="E2393" s="39">
        <v>1055.3380001438561</v>
      </c>
      <c r="F2393" s="39">
        <f t="shared" si="118"/>
        <v>1160.8718001582417</v>
      </c>
      <c r="G2393" s="39">
        <f t="shared" si="119"/>
        <v>1371.939400187013</v>
      </c>
      <c r="I2393" s="10"/>
      <c r="J2393" s="10"/>
      <c r="K2393" s="10"/>
      <c r="L2393" s="10"/>
      <c r="M2393" s="10"/>
      <c r="N2393" s="10"/>
      <c r="O2393" s="10"/>
      <c r="P2393" s="10"/>
      <c r="Q2393" s="10"/>
      <c r="R2393" s="10"/>
      <c r="S2393" s="10"/>
      <c r="T2393" s="10"/>
      <c r="BK2393" s="51">
        <v>2477000</v>
      </c>
      <c r="BL2393" s="52">
        <v>3.4674055572977198</v>
      </c>
    </row>
    <row r="2394" spans="1:64" ht="25.5" customHeight="1" thickTop="1" thickBot="1" x14ac:dyDescent="0.25">
      <c r="A2394" s="20" t="str">
        <f t="shared" si="117"/>
        <v>2474LYNCHS CREEK</v>
      </c>
      <c r="B2394" s="20">
        <v>2474</v>
      </c>
      <c r="C2394" s="20" t="s">
        <v>2904</v>
      </c>
      <c r="D2394" s="21" t="s">
        <v>800</v>
      </c>
      <c r="E2394" s="22">
        <v>1055.3380001438561</v>
      </c>
      <c r="F2394" s="22">
        <f t="shared" si="118"/>
        <v>1160.8718001582417</v>
      </c>
      <c r="G2394" s="22">
        <f t="shared" si="119"/>
        <v>1371.939400187013</v>
      </c>
      <c r="I2394" s="10"/>
      <c r="J2394" s="10"/>
      <c r="K2394" s="10"/>
      <c r="L2394" s="10"/>
      <c r="M2394" s="10"/>
      <c r="N2394" s="10"/>
      <c r="O2394" s="10"/>
      <c r="P2394" s="10"/>
      <c r="Q2394" s="10"/>
      <c r="R2394" s="10"/>
      <c r="S2394" s="10"/>
      <c r="T2394" s="10"/>
      <c r="BK2394" s="63">
        <v>2478000</v>
      </c>
      <c r="BL2394" s="64">
        <v>3.4686647934305199</v>
      </c>
    </row>
    <row r="2395" spans="1:64" ht="25.5" customHeight="1" thickTop="1" thickBot="1" x14ac:dyDescent="0.25">
      <c r="A2395" s="20" t="str">
        <f t="shared" si="117"/>
        <v>2474NEW PARK</v>
      </c>
      <c r="B2395" s="37">
        <v>2474</v>
      </c>
      <c r="C2395" s="37" t="s">
        <v>2905</v>
      </c>
      <c r="D2395" s="38" t="s">
        <v>800</v>
      </c>
      <c r="E2395" s="39">
        <v>1055.3380001438561</v>
      </c>
      <c r="F2395" s="39">
        <f t="shared" si="118"/>
        <v>1160.8718001582417</v>
      </c>
      <c r="G2395" s="39">
        <f t="shared" si="119"/>
        <v>1371.939400187013</v>
      </c>
      <c r="I2395" s="10"/>
      <c r="J2395" s="10"/>
      <c r="K2395" s="10"/>
      <c r="L2395" s="10"/>
      <c r="M2395" s="10"/>
      <c r="N2395" s="10"/>
      <c r="O2395" s="10"/>
      <c r="P2395" s="10"/>
      <c r="Q2395" s="10"/>
      <c r="R2395" s="10"/>
      <c r="S2395" s="10"/>
      <c r="T2395" s="10"/>
      <c r="BK2395" s="51">
        <v>2479000</v>
      </c>
      <c r="BL2395" s="52">
        <v>3.46992402956332</v>
      </c>
    </row>
    <row r="2396" spans="1:64" ht="25.5" customHeight="1" thickTop="1" thickBot="1" x14ac:dyDescent="0.25">
      <c r="A2396" s="20" t="str">
        <f t="shared" si="117"/>
        <v>2474OLD GREVILLIA</v>
      </c>
      <c r="B2396" s="20">
        <v>2474</v>
      </c>
      <c r="C2396" s="20" t="s">
        <v>2906</v>
      </c>
      <c r="D2396" s="21" t="s">
        <v>800</v>
      </c>
      <c r="E2396" s="22">
        <v>1055.3380001438561</v>
      </c>
      <c r="F2396" s="22">
        <f t="shared" si="118"/>
        <v>1160.8718001582417</v>
      </c>
      <c r="G2396" s="22">
        <f t="shared" si="119"/>
        <v>1371.939400187013</v>
      </c>
      <c r="I2396" s="10"/>
      <c r="J2396" s="10"/>
      <c r="K2396" s="10"/>
      <c r="L2396" s="10"/>
      <c r="M2396" s="10"/>
      <c r="N2396" s="10"/>
      <c r="O2396" s="10"/>
      <c r="P2396" s="10"/>
      <c r="Q2396" s="10"/>
      <c r="R2396" s="10"/>
      <c r="S2396" s="10"/>
      <c r="T2396" s="10"/>
      <c r="BK2396" s="63">
        <v>2480000</v>
      </c>
      <c r="BL2396" s="64">
        <v>3.4711832656961201</v>
      </c>
    </row>
    <row r="2397" spans="1:64" ht="25.5" customHeight="1" thickTop="1" thickBot="1" x14ac:dyDescent="0.25">
      <c r="A2397" s="20" t="str">
        <f t="shared" si="117"/>
        <v>2474ROSEBERRY</v>
      </c>
      <c r="B2397" s="37">
        <v>2474</v>
      </c>
      <c r="C2397" s="37" t="s">
        <v>2907</v>
      </c>
      <c r="D2397" s="38" t="s">
        <v>800</v>
      </c>
      <c r="E2397" s="39">
        <v>1055.3380001438561</v>
      </c>
      <c r="F2397" s="39">
        <f t="shared" si="118"/>
        <v>1160.8718001582417</v>
      </c>
      <c r="G2397" s="39">
        <f t="shared" si="119"/>
        <v>1371.939400187013</v>
      </c>
      <c r="I2397" s="10"/>
      <c r="J2397" s="10"/>
      <c r="K2397" s="10"/>
      <c r="L2397" s="10"/>
      <c r="M2397" s="10"/>
      <c r="N2397" s="10"/>
      <c r="O2397" s="10"/>
      <c r="P2397" s="10"/>
      <c r="Q2397" s="10"/>
      <c r="R2397" s="10"/>
      <c r="S2397" s="10"/>
      <c r="T2397" s="10"/>
      <c r="BK2397" s="51">
        <v>2481000</v>
      </c>
      <c r="BL2397" s="52">
        <v>3.4724425018289198</v>
      </c>
    </row>
    <row r="2398" spans="1:64" ht="25.5" customHeight="1" thickTop="1" thickBot="1" x14ac:dyDescent="0.25">
      <c r="A2398" s="20" t="str">
        <f t="shared" si="117"/>
        <v>2474ROSEBERRY CREEK</v>
      </c>
      <c r="B2398" s="20">
        <v>2474</v>
      </c>
      <c r="C2398" s="20" t="s">
        <v>2908</v>
      </c>
      <c r="D2398" s="21" t="s">
        <v>800</v>
      </c>
      <c r="E2398" s="22">
        <v>1055.3380001438561</v>
      </c>
      <c r="F2398" s="22">
        <f t="shared" si="118"/>
        <v>1160.8718001582417</v>
      </c>
      <c r="G2398" s="22">
        <f t="shared" si="119"/>
        <v>1371.939400187013</v>
      </c>
      <c r="I2398" s="10"/>
      <c r="J2398" s="10"/>
      <c r="K2398" s="10"/>
      <c r="L2398" s="10"/>
      <c r="M2398" s="10"/>
      <c r="N2398" s="10"/>
      <c r="O2398" s="10"/>
      <c r="P2398" s="10"/>
      <c r="Q2398" s="10"/>
      <c r="R2398" s="10"/>
      <c r="S2398" s="10"/>
      <c r="T2398" s="10"/>
      <c r="BK2398" s="63">
        <v>2482000</v>
      </c>
      <c r="BL2398" s="64">
        <v>3.4737017379617199</v>
      </c>
    </row>
    <row r="2399" spans="1:64" ht="25.5" customHeight="1" thickTop="1" thickBot="1" x14ac:dyDescent="0.25">
      <c r="A2399" s="20" t="str">
        <f t="shared" si="117"/>
        <v>2474RUKENVALE</v>
      </c>
      <c r="B2399" s="37">
        <v>2474</v>
      </c>
      <c r="C2399" s="37" t="s">
        <v>2909</v>
      </c>
      <c r="D2399" s="38" t="s">
        <v>800</v>
      </c>
      <c r="E2399" s="39">
        <v>1055.3380001438561</v>
      </c>
      <c r="F2399" s="39">
        <f t="shared" si="118"/>
        <v>1160.8718001582417</v>
      </c>
      <c r="G2399" s="39">
        <f t="shared" si="119"/>
        <v>1371.939400187013</v>
      </c>
      <c r="I2399" s="10"/>
      <c r="J2399" s="10"/>
      <c r="K2399" s="10"/>
      <c r="L2399" s="10"/>
      <c r="M2399" s="10"/>
      <c r="N2399" s="10"/>
      <c r="O2399" s="10"/>
      <c r="P2399" s="10"/>
      <c r="Q2399" s="10"/>
      <c r="R2399" s="10"/>
      <c r="S2399" s="10"/>
      <c r="T2399" s="10"/>
      <c r="BK2399" s="51">
        <v>2483000</v>
      </c>
      <c r="BL2399" s="52">
        <v>3.47496097409452</v>
      </c>
    </row>
    <row r="2400" spans="1:64" ht="25.5" customHeight="1" thickTop="1" thickBot="1" x14ac:dyDescent="0.25">
      <c r="A2400" s="20" t="str">
        <f t="shared" si="117"/>
        <v>2474SAWPIT CREEK</v>
      </c>
      <c r="B2400" s="20">
        <v>2474</v>
      </c>
      <c r="C2400" s="20" t="s">
        <v>2910</v>
      </c>
      <c r="D2400" s="21" t="s">
        <v>800</v>
      </c>
      <c r="E2400" s="22">
        <v>1055.3380001438561</v>
      </c>
      <c r="F2400" s="22">
        <f t="shared" si="118"/>
        <v>1160.8718001582417</v>
      </c>
      <c r="G2400" s="22">
        <f t="shared" si="119"/>
        <v>1371.939400187013</v>
      </c>
      <c r="I2400" s="10"/>
      <c r="J2400" s="10"/>
      <c r="K2400" s="10"/>
      <c r="L2400" s="10"/>
      <c r="M2400" s="10"/>
      <c r="N2400" s="10"/>
      <c r="O2400" s="10"/>
      <c r="P2400" s="10"/>
      <c r="Q2400" s="10"/>
      <c r="R2400" s="10"/>
      <c r="S2400" s="10"/>
      <c r="T2400" s="10"/>
      <c r="BK2400" s="63">
        <v>2484000</v>
      </c>
      <c r="BL2400" s="64">
        <v>3.4762202102273201</v>
      </c>
    </row>
    <row r="2401" spans="1:64" ht="25.5" customHeight="1" thickTop="1" thickBot="1" x14ac:dyDescent="0.25">
      <c r="A2401" s="20" t="str">
        <f t="shared" si="117"/>
        <v>2474SHERWOOD</v>
      </c>
      <c r="B2401" s="37">
        <v>2474</v>
      </c>
      <c r="C2401" s="37" t="s">
        <v>2475</v>
      </c>
      <c r="D2401" s="38" t="s">
        <v>800</v>
      </c>
      <c r="E2401" s="39">
        <v>1055.3380001438561</v>
      </c>
      <c r="F2401" s="39">
        <f t="shared" si="118"/>
        <v>1160.8718001582417</v>
      </c>
      <c r="G2401" s="39">
        <f t="shared" si="119"/>
        <v>1371.939400187013</v>
      </c>
      <c r="I2401" s="10"/>
      <c r="J2401" s="10"/>
      <c r="K2401" s="10"/>
      <c r="L2401" s="10"/>
      <c r="M2401" s="10"/>
      <c r="N2401" s="10"/>
      <c r="O2401" s="10"/>
      <c r="P2401" s="10"/>
      <c r="Q2401" s="10"/>
      <c r="R2401" s="10"/>
      <c r="S2401" s="10"/>
      <c r="T2401" s="10"/>
      <c r="BK2401" s="51">
        <v>2485000</v>
      </c>
      <c r="BL2401" s="52">
        <v>3.4774794463601202</v>
      </c>
    </row>
    <row r="2402" spans="1:64" ht="25.5" customHeight="1" thickTop="1" thickBot="1" x14ac:dyDescent="0.25">
      <c r="A2402" s="20" t="str">
        <f t="shared" si="117"/>
        <v>2474SMITHS CREEK</v>
      </c>
      <c r="B2402" s="20">
        <v>2474</v>
      </c>
      <c r="C2402" s="20" t="s">
        <v>2728</v>
      </c>
      <c r="D2402" s="21" t="s">
        <v>800</v>
      </c>
      <c r="E2402" s="22">
        <v>1055.3380001438561</v>
      </c>
      <c r="F2402" s="22">
        <f t="shared" si="118"/>
        <v>1160.8718001582417</v>
      </c>
      <c r="G2402" s="22">
        <f t="shared" si="119"/>
        <v>1371.939400187013</v>
      </c>
      <c r="I2402" s="10"/>
      <c r="J2402" s="10"/>
      <c r="K2402" s="10"/>
      <c r="L2402" s="10"/>
      <c r="M2402" s="10"/>
      <c r="N2402" s="10"/>
      <c r="O2402" s="10"/>
      <c r="P2402" s="10"/>
      <c r="Q2402" s="10"/>
      <c r="R2402" s="10"/>
      <c r="S2402" s="10"/>
      <c r="T2402" s="10"/>
      <c r="BK2402" s="63">
        <v>2486000</v>
      </c>
      <c r="BL2402" s="64">
        <v>3.4787386824929198</v>
      </c>
    </row>
    <row r="2403" spans="1:64" ht="25.5" customHeight="1" thickTop="1" thickBot="1" x14ac:dyDescent="0.25">
      <c r="A2403" s="20" t="str">
        <f t="shared" si="117"/>
        <v>2474TERRACE CREEK</v>
      </c>
      <c r="B2403" s="37">
        <v>2474</v>
      </c>
      <c r="C2403" s="37" t="s">
        <v>2911</v>
      </c>
      <c r="D2403" s="38" t="s">
        <v>800</v>
      </c>
      <c r="E2403" s="39">
        <v>1055.3380001438561</v>
      </c>
      <c r="F2403" s="39">
        <f t="shared" si="118"/>
        <v>1160.8718001582417</v>
      </c>
      <c r="G2403" s="39">
        <f t="shared" si="119"/>
        <v>1371.939400187013</v>
      </c>
      <c r="I2403" s="10"/>
      <c r="J2403" s="10"/>
      <c r="K2403" s="10"/>
      <c r="L2403" s="10"/>
      <c r="M2403" s="10"/>
      <c r="N2403" s="10"/>
      <c r="O2403" s="10"/>
      <c r="P2403" s="10"/>
      <c r="Q2403" s="10"/>
      <c r="R2403" s="10"/>
      <c r="S2403" s="10"/>
      <c r="T2403" s="10"/>
      <c r="BK2403" s="51">
        <v>2487000</v>
      </c>
      <c r="BL2403" s="52">
        <v>3.4799979186257199</v>
      </c>
    </row>
    <row r="2404" spans="1:64" ht="25.5" customHeight="1" thickTop="1" thickBot="1" x14ac:dyDescent="0.25">
      <c r="A2404" s="20" t="str">
        <f t="shared" si="117"/>
        <v>2474THE RISK</v>
      </c>
      <c r="B2404" s="20">
        <v>2474</v>
      </c>
      <c r="C2404" s="20" t="s">
        <v>2912</v>
      </c>
      <c r="D2404" s="21" t="s">
        <v>800</v>
      </c>
      <c r="E2404" s="22">
        <v>1055.3380001438561</v>
      </c>
      <c r="F2404" s="22">
        <f t="shared" si="118"/>
        <v>1160.8718001582417</v>
      </c>
      <c r="G2404" s="22">
        <f t="shared" si="119"/>
        <v>1371.939400187013</v>
      </c>
      <c r="I2404" s="10"/>
      <c r="J2404" s="10"/>
      <c r="K2404" s="10"/>
      <c r="L2404" s="10"/>
      <c r="M2404" s="10"/>
      <c r="N2404" s="10"/>
      <c r="O2404" s="10"/>
      <c r="P2404" s="10"/>
      <c r="Q2404" s="10"/>
      <c r="R2404" s="10"/>
      <c r="S2404" s="10"/>
      <c r="T2404" s="10"/>
      <c r="BK2404" s="63">
        <v>2488000</v>
      </c>
      <c r="BL2404" s="64">
        <v>3.48125715475852</v>
      </c>
    </row>
    <row r="2405" spans="1:64" ht="25.5" customHeight="1" thickTop="1" thickBot="1" x14ac:dyDescent="0.25">
      <c r="A2405" s="20" t="str">
        <f t="shared" si="117"/>
        <v>2474TOONUMBAR</v>
      </c>
      <c r="B2405" s="37">
        <v>2474</v>
      </c>
      <c r="C2405" s="37" t="s">
        <v>2913</v>
      </c>
      <c r="D2405" s="38" t="s">
        <v>800</v>
      </c>
      <c r="E2405" s="39">
        <v>1055.3380001438561</v>
      </c>
      <c r="F2405" s="39">
        <f t="shared" si="118"/>
        <v>1160.8718001582417</v>
      </c>
      <c r="G2405" s="39">
        <f t="shared" si="119"/>
        <v>1371.939400187013</v>
      </c>
      <c r="I2405" s="10"/>
      <c r="J2405" s="10"/>
      <c r="K2405" s="10"/>
      <c r="L2405" s="10"/>
      <c r="M2405" s="10"/>
      <c r="N2405" s="10"/>
      <c r="O2405" s="10"/>
      <c r="P2405" s="10"/>
      <c r="Q2405" s="10"/>
      <c r="R2405" s="10"/>
      <c r="S2405" s="10"/>
      <c r="T2405" s="10"/>
      <c r="BK2405" s="51">
        <v>2489000</v>
      </c>
      <c r="BL2405" s="52">
        <v>3.4825163908913201</v>
      </c>
    </row>
    <row r="2406" spans="1:64" ht="25.5" customHeight="1" thickTop="1" thickBot="1" x14ac:dyDescent="0.25">
      <c r="A2406" s="20" t="str">
        <f t="shared" si="117"/>
        <v>2474UNUMGAR</v>
      </c>
      <c r="B2406" s="20">
        <v>2474</v>
      </c>
      <c r="C2406" s="20" t="s">
        <v>2914</v>
      </c>
      <c r="D2406" s="21" t="s">
        <v>800</v>
      </c>
      <c r="E2406" s="22">
        <v>1055.3380001438561</v>
      </c>
      <c r="F2406" s="22">
        <f t="shared" si="118"/>
        <v>1160.8718001582417</v>
      </c>
      <c r="G2406" s="22">
        <f t="shared" si="119"/>
        <v>1371.939400187013</v>
      </c>
      <c r="I2406" s="10"/>
      <c r="J2406" s="10"/>
      <c r="K2406" s="10"/>
      <c r="L2406" s="10"/>
      <c r="M2406" s="10"/>
      <c r="N2406" s="10"/>
      <c r="O2406" s="10"/>
      <c r="P2406" s="10"/>
      <c r="Q2406" s="10"/>
      <c r="R2406" s="10"/>
      <c r="S2406" s="10"/>
      <c r="T2406" s="10"/>
      <c r="BK2406" s="63">
        <v>2490000</v>
      </c>
      <c r="BL2406" s="64">
        <v>3.4837756270241198</v>
      </c>
    </row>
    <row r="2407" spans="1:64" ht="25.5" customHeight="1" thickTop="1" thickBot="1" x14ac:dyDescent="0.25">
      <c r="A2407" s="20" t="str">
        <f t="shared" si="117"/>
        <v>2474UPPER EDEN CREEK</v>
      </c>
      <c r="B2407" s="37">
        <v>2474</v>
      </c>
      <c r="C2407" s="37" t="s">
        <v>2915</v>
      </c>
      <c r="D2407" s="38" t="s">
        <v>800</v>
      </c>
      <c r="E2407" s="39">
        <v>1055.3380001438561</v>
      </c>
      <c r="F2407" s="39">
        <f t="shared" si="118"/>
        <v>1160.8718001582417</v>
      </c>
      <c r="G2407" s="39">
        <f t="shared" si="119"/>
        <v>1371.939400187013</v>
      </c>
      <c r="I2407" s="10"/>
      <c r="J2407" s="10"/>
      <c r="K2407" s="10"/>
      <c r="L2407" s="10"/>
      <c r="M2407" s="10"/>
      <c r="N2407" s="10"/>
      <c r="O2407" s="10"/>
      <c r="P2407" s="10"/>
      <c r="Q2407" s="10"/>
      <c r="R2407" s="10"/>
      <c r="S2407" s="10"/>
      <c r="T2407" s="10"/>
      <c r="BK2407" s="51">
        <v>2491000</v>
      </c>
      <c r="BL2407" s="52">
        <v>3.4850348631569199</v>
      </c>
    </row>
    <row r="2408" spans="1:64" ht="25.5" customHeight="1" thickTop="1" thickBot="1" x14ac:dyDescent="0.25">
      <c r="A2408" s="20" t="str">
        <f t="shared" si="117"/>
        <v>2474UPPER HORSESHOE CREEK</v>
      </c>
      <c r="B2408" s="20">
        <v>2474</v>
      </c>
      <c r="C2408" s="20" t="s">
        <v>2916</v>
      </c>
      <c r="D2408" s="21" t="s">
        <v>800</v>
      </c>
      <c r="E2408" s="22">
        <v>1055.3380001438561</v>
      </c>
      <c r="F2408" s="22">
        <f t="shared" si="118"/>
        <v>1160.8718001582417</v>
      </c>
      <c r="G2408" s="22">
        <f t="shared" si="119"/>
        <v>1371.939400187013</v>
      </c>
      <c r="I2408" s="10"/>
      <c r="J2408" s="10"/>
      <c r="K2408" s="10"/>
      <c r="L2408" s="10"/>
      <c r="M2408" s="10"/>
      <c r="N2408" s="10"/>
      <c r="O2408" s="10"/>
      <c r="P2408" s="10"/>
      <c r="Q2408" s="10"/>
      <c r="R2408" s="10"/>
      <c r="S2408" s="10"/>
      <c r="T2408" s="10"/>
      <c r="BK2408" s="63">
        <v>2492000</v>
      </c>
      <c r="BL2408" s="64">
        <v>3.48629409928972</v>
      </c>
    </row>
    <row r="2409" spans="1:64" ht="25.5" customHeight="1" thickTop="1" thickBot="1" x14ac:dyDescent="0.25">
      <c r="A2409" s="20" t="str">
        <f t="shared" si="117"/>
        <v>2474WADEVILLE</v>
      </c>
      <c r="B2409" s="37">
        <v>2474</v>
      </c>
      <c r="C2409" s="37" t="s">
        <v>2917</v>
      </c>
      <c r="D2409" s="38" t="s">
        <v>800</v>
      </c>
      <c r="E2409" s="39">
        <v>1055.3380001438561</v>
      </c>
      <c r="F2409" s="39">
        <f t="shared" si="118"/>
        <v>1160.8718001582417</v>
      </c>
      <c r="G2409" s="39">
        <f t="shared" si="119"/>
        <v>1371.939400187013</v>
      </c>
      <c r="I2409" s="10"/>
      <c r="J2409" s="10"/>
      <c r="K2409" s="10"/>
      <c r="L2409" s="10"/>
      <c r="M2409" s="10"/>
      <c r="N2409" s="10"/>
      <c r="O2409" s="10"/>
      <c r="P2409" s="10"/>
      <c r="Q2409" s="10"/>
      <c r="R2409" s="10"/>
      <c r="S2409" s="10"/>
      <c r="T2409" s="10"/>
      <c r="BK2409" s="51">
        <v>2493000</v>
      </c>
      <c r="BL2409" s="52">
        <v>3.4875533354225201</v>
      </c>
    </row>
    <row r="2410" spans="1:64" ht="25.5" customHeight="1" thickTop="1" thickBot="1" x14ac:dyDescent="0.25">
      <c r="A2410" s="20" t="str">
        <f t="shared" si="117"/>
        <v>2474WARRAZAMBIL CREEK</v>
      </c>
      <c r="B2410" s="20">
        <v>2474</v>
      </c>
      <c r="C2410" s="20" t="s">
        <v>2918</v>
      </c>
      <c r="D2410" s="21" t="s">
        <v>800</v>
      </c>
      <c r="E2410" s="22">
        <v>1055.3380001438561</v>
      </c>
      <c r="F2410" s="22">
        <f t="shared" si="118"/>
        <v>1160.8718001582417</v>
      </c>
      <c r="G2410" s="22">
        <f t="shared" si="119"/>
        <v>1371.939400187013</v>
      </c>
      <c r="I2410" s="10"/>
      <c r="J2410" s="10"/>
      <c r="K2410" s="10"/>
      <c r="L2410" s="10"/>
      <c r="M2410" s="10"/>
      <c r="N2410" s="10"/>
      <c r="O2410" s="10"/>
      <c r="P2410" s="10"/>
      <c r="Q2410" s="10"/>
      <c r="R2410" s="10"/>
      <c r="S2410" s="10"/>
      <c r="T2410" s="10"/>
      <c r="BK2410" s="63">
        <v>2494000</v>
      </c>
      <c r="BL2410" s="64">
        <v>3.4888125715553202</v>
      </c>
    </row>
    <row r="2411" spans="1:64" ht="25.5" customHeight="1" thickTop="1" thickBot="1" x14ac:dyDescent="0.25">
      <c r="A2411" s="20" t="str">
        <f t="shared" si="117"/>
        <v>2474WEST WIANGAREE</v>
      </c>
      <c r="B2411" s="37">
        <v>2474</v>
      </c>
      <c r="C2411" s="37" t="s">
        <v>2919</v>
      </c>
      <c r="D2411" s="38" t="s">
        <v>800</v>
      </c>
      <c r="E2411" s="39">
        <v>1055.3380001438561</v>
      </c>
      <c r="F2411" s="39">
        <f t="shared" si="118"/>
        <v>1160.8718001582417</v>
      </c>
      <c r="G2411" s="39">
        <f t="shared" si="119"/>
        <v>1371.939400187013</v>
      </c>
      <c r="I2411" s="10"/>
      <c r="J2411" s="10"/>
      <c r="K2411" s="10"/>
      <c r="L2411" s="10"/>
      <c r="M2411" s="10"/>
      <c r="N2411" s="10"/>
      <c r="O2411" s="10"/>
      <c r="P2411" s="10"/>
      <c r="Q2411" s="10"/>
      <c r="R2411" s="10"/>
      <c r="S2411" s="10"/>
      <c r="T2411" s="10"/>
      <c r="BK2411" s="51">
        <v>2495000</v>
      </c>
      <c r="BL2411" s="52">
        <v>3.4900718076881199</v>
      </c>
    </row>
    <row r="2412" spans="1:64" ht="25.5" customHeight="1" thickTop="1" thickBot="1" x14ac:dyDescent="0.25">
      <c r="A2412" s="20" t="str">
        <f t="shared" si="117"/>
        <v>2474WIANGAREE</v>
      </c>
      <c r="B2412" s="20">
        <v>2474</v>
      </c>
      <c r="C2412" s="20" t="s">
        <v>2920</v>
      </c>
      <c r="D2412" s="21" t="s">
        <v>800</v>
      </c>
      <c r="E2412" s="22">
        <v>1055.3380001438561</v>
      </c>
      <c r="F2412" s="22">
        <f t="shared" si="118"/>
        <v>1160.8718001582417</v>
      </c>
      <c r="G2412" s="22">
        <f t="shared" si="119"/>
        <v>1371.939400187013</v>
      </c>
      <c r="I2412" s="10"/>
      <c r="J2412" s="10"/>
      <c r="K2412" s="10"/>
      <c r="L2412" s="10"/>
      <c r="M2412" s="10"/>
      <c r="N2412" s="10"/>
      <c r="O2412" s="10"/>
      <c r="P2412" s="10"/>
      <c r="Q2412" s="10"/>
      <c r="R2412" s="10"/>
      <c r="S2412" s="10"/>
      <c r="T2412" s="10"/>
      <c r="BK2412" s="63">
        <v>2496000</v>
      </c>
      <c r="BL2412" s="64">
        <v>3.49133104382092</v>
      </c>
    </row>
    <row r="2413" spans="1:64" ht="25.5" customHeight="1" thickTop="1" thickBot="1" x14ac:dyDescent="0.25">
      <c r="A2413" s="20" t="str">
        <f t="shared" si="117"/>
        <v>2474WYNEDEN</v>
      </c>
      <c r="B2413" s="37">
        <v>2474</v>
      </c>
      <c r="C2413" s="37" t="s">
        <v>2921</v>
      </c>
      <c r="D2413" s="38" t="s">
        <v>800</v>
      </c>
      <c r="E2413" s="39">
        <v>1055.3380001438561</v>
      </c>
      <c r="F2413" s="39">
        <f t="shared" si="118"/>
        <v>1160.8718001582417</v>
      </c>
      <c r="G2413" s="39">
        <f t="shared" si="119"/>
        <v>1371.939400187013</v>
      </c>
      <c r="I2413" s="10"/>
      <c r="J2413" s="10"/>
      <c r="K2413" s="10"/>
      <c r="L2413" s="10"/>
      <c r="M2413" s="10"/>
      <c r="N2413" s="10"/>
      <c r="O2413" s="10"/>
      <c r="P2413" s="10"/>
      <c r="Q2413" s="10"/>
      <c r="R2413" s="10"/>
      <c r="S2413" s="10"/>
      <c r="T2413" s="10"/>
      <c r="BK2413" s="51">
        <v>2497000</v>
      </c>
      <c r="BL2413" s="52">
        <v>3.4925902799537201</v>
      </c>
    </row>
    <row r="2414" spans="1:64" ht="25.5" customHeight="1" thickTop="1" thickBot="1" x14ac:dyDescent="0.25">
      <c r="A2414" s="20" t="str">
        <f t="shared" si="117"/>
        <v>2475TOOLOOM</v>
      </c>
      <c r="B2414" s="20">
        <v>2475</v>
      </c>
      <c r="C2414" s="20" t="s">
        <v>2922</v>
      </c>
      <c r="D2414" s="21" t="s">
        <v>800</v>
      </c>
      <c r="E2414" s="22">
        <v>1052.0999996708961</v>
      </c>
      <c r="F2414" s="22">
        <f t="shared" si="118"/>
        <v>1157.3099996379858</v>
      </c>
      <c r="G2414" s="22">
        <f t="shared" si="119"/>
        <v>1367.7299995721648</v>
      </c>
      <c r="I2414" s="10"/>
      <c r="J2414" s="10"/>
      <c r="K2414" s="10"/>
      <c r="L2414" s="10"/>
      <c r="M2414" s="10"/>
      <c r="N2414" s="10"/>
      <c r="O2414" s="10"/>
      <c r="P2414" s="10"/>
      <c r="Q2414" s="10"/>
      <c r="R2414" s="10"/>
      <c r="S2414" s="10"/>
      <c r="T2414" s="10"/>
      <c r="BK2414" s="63">
        <v>2498000</v>
      </c>
      <c r="BL2414" s="64">
        <v>3.4938495160865202</v>
      </c>
    </row>
    <row r="2415" spans="1:64" ht="25.5" customHeight="1" thickTop="1" thickBot="1" x14ac:dyDescent="0.25">
      <c r="A2415" s="20" t="str">
        <f t="shared" si="117"/>
        <v>2475UPPER TOOLOOM</v>
      </c>
      <c r="B2415" s="37">
        <v>2475</v>
      </c>
      <c r="C2415" s="37" t="s">
        <v>2923</v>
      </c>
      <c r="D2415" s="38" t="s">
        <v>800</v>
      </c>
      <c r="E2415" s="39">
        <v>1052.0999996708961</v>
      </c>
      <c r="F2415" s="39">
        <f t="shared" si="118"/>
        <v>1157.3099996379858</v>
      </c>
      <c r="G2415" s="39">
        <f t="shared" si="119"/>
        <v>1367.7299995721648</v>
      </c>
      <c r="I2415" s="10"/>
      <c r="J2415" s="10"/>
      <c r="K2415" s="10"/>
      <c r="L2415" s="10"/>
      <c r="M2415" s="10"/>
      <c r="N2415" s="10"/>
      <c r="O2415" s="10"/>
      <c r="P2415" s="10"/>
      <c r="Q2415" s="10"/>
      <c r="R2415" s="10"/>
      <c r="S2415" s="10"/>
      <c r="T2415" s="10"/>
      <c r="BK2415" s="51">
        <v>2499000</v>
      </c>
      <c r="BL2415" s="52">
        <v>3.4951087522193198</v>
      </c>
    </row>
    <row r="2416" spans="1:64" ht="25.5" customHeight="1" thickTop="1" thickBot="1" x14ac:dyDescent="0.25">
      <c r="A2416" s="20" t="str">
        <f t="shared" si="117"/>
        <v>2475URBENVILLE</v>
      </c>
      <c r="B2416" s="20">
        <v>2475</v>
      </c>
      <c r="C2416" s="20" t="s">
        <v>2924</v>
      </c>
      <c r="D2416" s="21" t="s">
        <v>800</v>
      </c>
      <c r="E2416" s="22">
        <v>1052.0999996708961</v>
      </c>
      <c r="F2416" s="22">
        <f t="shared" si="118"/>
        <v>1157.3099996379858</v>
      </c>
      <c r="G2416" s="22">
        <f t="shared" si="119"/>
        <v>1367.7299995721648</v>
      </c>
      <c r="I2416" s="10"/>
      <c r="J2416" s="10"/>
      <c r="K2416" s="10"/>
      <c r="L2416" s="10"/>
      <c r="M2416" s="10"/>
      <c r="N2416" s="10"/>
      <c r="O2416" s="10"/>
      <c r="P2416" s="10"/>
      <c r="Q2416" s="10"/>
      <c r="R2416" s="10"/>
      <c r="S2416" s="10"/>
      <c r="T2416" s="10"/>
      <c r="BK2416" s="63">
        <v>2500000</v>
      </c>
      <c r="BL2416" s="64">
        <v>3.4963679883521199</v>
      </c>
    </row>
    <row r="2417" spans="1:64" ht="25.5" customHeight="1" thickTop="1" thickBot="1" x14ac:dyDescent="0.25">
      <c r="A2417" s="20" t="str">
        <f t="shared" si="117"/>
        <v>2476ACACIA CREEK</v>
      </c>
      <c r="B2417" s="37">
        <v>2476</v>
      </c>
      <c r="C2417" s="37" t="s">
        <v>2925</v>
      </c>
      <c r="D2417" s="38" t="s">
        <v>800</v>
      </c>
      <c r="E2417" s="39">
        <v>991.05199972723995</v>
      </c>
      <c r="F2417" s="39">
        <f t="shared" si="118"/>
        <v>1090.1571996999639</v>
      </c>
      <c r="G2417" s="39">
        <f t="shared" si="119"/>
        <v>1288.3675996454119</v>
      </c>
      <c r="I2417" s="10"/>
      <c r="J2417" s="10"/>
      <c r="K2417" s="10"/>
      <c r="L2417" s="10"/>
      <c r="M2417" s="10"/>
      <c r="N2417" s="10"/>
      <c r="O2417" s="10"/>
      <c r="P2417" s="10"/>
      <c r="Q2417" s="10"/>
      <c r="R2417" s="10"/>
      <c r="S2417" s="10"/>
      <c r="T2417" s="10"/>
      <c r="BK2417" s="51">
        <v>2501000</v>
      </c>
      <c r="BL2417" s="52">
        <v>3.49762722448492</v>
      </c>
    </row>
    <row r="2418" spans="1:64" ht="25.5" customHeight="1" thickTop="1" thickBot="1" x14ac:dyDescent="0.25">
      <c r="A2418" s="20" t="str">
        <f t="shared" si="117"/>
        <v>2476BOOMI CREEK</v>
      </c>
      <c r="B2418" s="20">
        <v>2476</v>
      </c>
      <c r="C2418" s="20" t="s">
        <v>2926</v>
      </c>
      <c r="D2418" s="21" t="s">
        <v>800</v>
      </c>
      <c r="E2418" s="22">
        <v>991.05199972723995</v>
      </c>
      <c r="F2418" s="22">
        <f t="shared" si="118"/>
        <v>1090.1571996999639</v>
      </c>
      <c r="G2418" s="22">
        <f t="shared" si="119"/>
        <v>1288.3675996454119</v>
      </c>
      <c r="I2418" s="10"/>
      <c r="J2418" s="10"/>
      <c r="K2418" s="10"/>
      <c r="L2418" s="10"/>
      <c r="M2418" s="10"/>
      <c r="N2418" s="10"/>
      <c r="O2418" s="10"/>
      <c r="P2418" s="10"/>
      <c r="Q2418" s="10"/>
      <c r="R2418" s="10"/>
      <c r="S2418" s="10"/>
      <c r="T2418" s="10"/>
      <c r="BK2418" s="63">
        <v>2502000</v>
      </c>
      <c r="BL2418" s="64">
        <v>3.4988864606177201</v>
      </c>
    </row>
    <row r="2419" spans="1:64" ht="25.5" customHeight="1" thickTop="1" thickBot="1" x14ac:dyDescent="0.25">
      <c r="A2419" s="20" t="str">
        <f t="shared" si="117"/>
        <v>2476BRUMBY PLAINS</v>
      </c>
      <c r="B2419" s="37">
        <v>2476</v>
      </c>
      <c r="C2419" s="37" t="s">
        <v>2927</v>
      </c>
      <c r="D2419" s="38" t="s">
        <v>800</v>
      </c>
      <c r="E2419" s="39">
        <v>991.05199972723995</v>
      </c>
      <c r="F2419" s="39">
        <f t="shared" si="118"/>
        <v>1090.1571996999639</v>
      </c>
      <c r="G2419" s="39">
        <f t="shared" si="119"/>
        <v>1288.3675996454119</v>
      </c>
      <c r="I2419" s="10"/>
      <c r="J2419" s="10"/>
      <c r="K2419" s="10"/>
      <c r="L2419" s="10"/>
      <c r="M2419" s="10"/>
      <c r="N2419" s="10"/>
      <c r="O2419" s="10"/>
      <c r="P2419" s="10"/>
      <c r="Q2419" s="10"/>
      <c r="R2419" s="10"/>
      <c r="S2419" s="10"/>
      <c r="T2419" s="10"/>
      <c r="BK2419" s="51">
        <v>2503000</v>
      </c>
      <c r="BL2419" s="52">
        <v>3.5001456967505198</v>
      </c>
    </row>
    <row r="2420" spans="1:64" ht="25.5" customHeight="1" thickTop="1" thickBot="1" x14ac:dyDescent="0.25">
      <c r="A2420" s="20" t="str">
        <f t="shared" si="117"/>
        <v>2476KOREELAH</v>
      </c>
      <c r="B2420" s="20">
        <v>2476</v>
      </c>
      <c r="C2420" s="20" t="s">
        <v>2928</v>
      </c>
      <c r="D2420" s="21" t="s">
        <v>800</v>
      </c>
      <c r="E2420" s="22">
        <v>991.05199972723995</v>
      </c>
      <c r="F2420" s="22">
        <f t="shared" si="118"/>
        <v>1090.1571996999639</v>
      </c>
      <c r="G2420" s="22">
        <f t="shared" si="119"/>
        <v>1288.3675996454119</v>
      </c>
      <c r="I2420" s="10"/>
      <c r="J2420" s="10"/>
      <c r="K2420" s="10"/>
      <c r="L2420" s="10"/>
      <c r="M2420" s="10"/>
      <c r="N2420" s="10"/>
      <c r="O2420" s="10"/>
      <c r="P2420" s="10"/>
      <c r="Q2420" s="10"/>
      <c r="R2420" s="10"/>
      <c r="S2420" s="10"/>
      <c r="T2420" s="10"/>
      <c r="BK2420" s="63">
        <v>2504000</v>
      </c>
      <c r="BL2420" s="64">
        <v>3.5014049328833199</v>
      </c>
    </row>
    <row r="2421" spans="1:64" ht="25.5" customHeight="1" thickTop="1" thickBot="1" x14ac:dyDescent="0.25">
      <c r="A2421" s="20" t="str">
        <f t="shared" si="117"/>
        <v>2476LEGUME</v>
      </c>
      <c r="B2421" s="37">
        <v>2476</v>
      </c>
      <c r="C2421" s="37" t="s">
        <v>2929</v>
      </c>
      <c r="D2421" s="38" t="s">
        <v>800</v>
      </c>
      <c r="E2421" s="39">
        <v>991.05199972723995</v>
      </c>
      <c r="F2421" s="39">
        <f t="shared" si="118"/>
        <v>1090.1571996999639</v>
      </c>
      <c r="G2421" s="39">
        <f t="shared" si="119"/>
        <v>1288.3675996454119</v>
      </c>
      <c r="I2421" s="10"/>
      <c r="J2421" s="10"/>
      <c r="K2421" s="10"/>
      <c r="L2421" s="10"/>
      <c r="M2421" s="10"/>
      <c r="N2421" s="10"/>
      <c r="O2421" s="10"/>
      <c r="P2421" s="10"/>
      <c r="Q2421" s="10"/>
      <c r="R2421" s="10"/>
      <c r="S2421" s="10"/>
      <c r="T2421" s="10"/>
      <c r="BK2421" s="51">
        <v>2505000</v>
      </c>
      <c r="BL2421" s="52">
        <v>3.50266416901612</v>
      </c>
    </row>
    <row r="2422" spans="1:64" ht="25.5" customHeight="1" thickTop="1" thickBot="1" x14ac:dyDescent="0.25">
      <c r="A2422" s="20" t="str">
        <f t="shared" si="117"/>
        <v>2476LINDESAY CREEK</v>
      </c>
      <c r="B2422" s="20">
        <v>2476</v>
      </c>
      <c r="C2422" s="20" t="s">
        <v>2930</v>
      </c>
      <c r="D2422" s="21" t="s">
        <v>800</v>
      </c>
      <c r="E2422" s="22">
        <v>991.05199972723995</v>
      </c>
      <c r="F2422" s="22">
        <f t="shared" si="118"/>
        <v>1090.1571996999639</v>
      </c>
      <c r="G2422" s="22">
        <f t="shared" si="119"/>
        <v>1288.3675996454119</v>
      </c>
      <c r="I2422" s="10"/>
      <c r="J2422" s="10"/>
      <c r="K2422" s="10"/>
      <c r="L2422" s="10"/>
      <c r="M2422" s="10"/>
      <c r="N2422" s="10"/>
      <c r="O2422" s="10"/>
      <c r="P2422" s="10"/>
      <c r="Q2422" s="10"/>
      <c r="R2422" s="10"/>
      <c r="S2422" s="10"/>
      <c r="T2422" s="10"/>
      <c r="BK2422" s="63">
        <v>2506000</v>
      </c>
      <c r="BL2422" s="64">
        <v>3.5039234051489201</v>
      </c>
    </row>
    <row r="2423" spans="1:64" ht="25.5" customHeight="1" thickTop="1" thickBot="1" x14ac:dyDescent="0.25">
      <c r="A2423" s="20" t="str">
        <f t="shared" si="117"/>
        <v>2476LOWER ACACIA CREEK</v>
      </c>
      <c r="B2423" s="37">
        <v>2476</v>
      </c>
      <c r="C2423" s="37" t="s">
        <v>2931</v>
      </c>
      <c r="D2423" s="38" t="s">
        <v>800</v>
      </c>
      <c r="E2423" s="39">
        <v>991.05199972723995</v>
      </c>
      <c r="F2423" s="39">
        <f t="shared" si="118"/>
        <v>1090.1571996999639</v>
      </c>
      <c r="G2423" s="39">
        <f t="shared" si="119"/>
        <v>1288.3675996454119</v>
      </c>
      <c r="I2423" s="10"/>
      <c r="J2423" s="10"/>
      <c r="K2423" s="10"/>
      <c r="L2423" s="10"/>
      <c r="M2423" s="10"/>
      <c r="N2423" s="10"/>
      <c r="O2423" s="10"/>
      <c r="P2423" s="10"/>
      <c r="Q2423" s="10"/>
      <c r="R2423" s="10"/>
      <c r="S2423" s="10"/>
      <c r="T2423" s="10"/>
      <c r="BK2423" s="51">
        <v>2507000</v>
      </c>
      <c r="BL2423" s="52">
        <v>3.5051826412817202</v>
      </c>
    </row>
    <row r="2424" spans="1:64" ht="25.5" customHeight="1" thickTop="1" thickBot="1" x14ac:dyDescent="0.25">
      <c r="A2424" s="20" t="str">
        <f t="shared" si="117"/>
        <v>2476MULI MULI</v>
      </c>
      <c r="B2424" s="20">
        <v>2476</v>
      </c>
      <c r="C2424" s="20" t="s">
        <v>2932</v>
      </c>
      <c r="D2424" s="21" t="s">
        <v>800</v>
      </c>
      <c r="E2424" s="22">
        <v>991.05199972723995</v>
      </c>
      <c r="F2424" s="22">
        <f t="shared" si="118"/>
        <v>1090.1571996999639</v>
      </c>
      <c r="G2424" s="22">
        <f t="shared" si="119"/>
        <v>1288.3675996454119</v>
      </c>
      <c r="I2424" s="10"/>
      <c r="J2424" s="10"/>
      <c r="K2424" s="10"/>
      <c r="L2424" s="10"/>
      <c r="M2424" s="10"/>
      <c r="N2424" s="10"/>
      <c r="O2424" s="10"/>
      <c r="P2424" s="10"/>
      <c r="Q2424" s="10"/>
      <c r="R2424" s="10"/>
      <c r="S2424" s="10"/>
      <c r="T2424" s="10"/>
      <c r="BK2424" s="63">
        <v>2508000</v>
      </c>
      <c r="BL2424" s="64">
        <v>3.5064418774145198</v>
      </c>
    </row>
    <row r="2425" spans="1:64" ht="25.5" customHeight="1" thickTop="1" thickBot="1" x14ac:dyDescent="0.25">
      <c r="A2425" s="20" t="str">
        <f t="shared" si="117"/>
        <v>2476WOODENBONG</v>
      </c>
      <c r="B2425" s="37">
        <v>2476</v>
      </c>
      <c r="C2425" s="37" t="s">
        <v>2933</v>
      </c>
      <c r="D2425" s="38" t="s">
        <v>800</v>
      </c>
      <c r="E2425" s="39">
        <v>991.05199972723995</v>
      </c>
      <c r="F2425" s="39">
        <f t="shared" si="118"/>
        <v>1090.1571996999639</v>
      </c>
      <c r="G2425" s="39">
        <f t="shared" si="119"/>
        <v>1288.3675996454119</v>
      </c>
      <c r="I2425" s="10"/>
      <c r="J2425" s="10"/>
      <c r="K2425" s="10"/>
      <c r="L2425" s="10"/>
      <c r="M2425" s="10"/>
      <c r="N2425" s="10"/>
      <c r="O2425" s="10"/>
      <c r="P2425" s="10"/>
      <c r="Q2425" s="10"/>
      <c r="R2425" s="10"/>
      <c r="S2425" s="10"/>
      <c r="T2425" s="10"/>
      <c r="BK2425" s="51">
        <v>2509000</v>
      </c>
      <c r="BL2425" s="52">
        <v>3.5077011135473199</v>
      </c>
    </row>
    <row r="2426" spans="1:64" ht="25.5" customHeight="1" thickTop="1" thickBot="1" x14ac:dyDescent="0.25">
      <c r="A2426" s="20" t="str">
        <f t="shared" si="117"/>
        <v>2477ALSTONVALE</v>
      </c>
      <c r="B2426" s="20">
        <v>2477</v>
      </c>
      <c r="C2426" s="20" t="s">
        <v>2934</v>
      </c>
      <c r="D2426" s="21" t="s">
        <v>800</v>
      </c>
      <c r="E2426" s="22">
        <v>1332.8339994022242</v>
      </c>
      <c r="F2426" s="22">
        <f t="shared" si="118"/>
        <v>1466.1173993424468</v>
      </c>
      <c r="G2426" s="22">
        <f t="shared" si="119"/>
        <v>1732.6841992228915</v>
      </c>
      <c r="I2426" s="10"/>
      <c r="J2426" s="10"/>
      <c r="K2426" s="10"/>
      <c r="L2426" s="10"/>
      <c r="M2426" s="10"/>
      <c r="N2426" s="10"/>
      <c r="O2426" s="10"/>
      <c r="P2426" s="10"/>
      <c r="Q2426" s="10"/>
      <c r="R2426" s="10"/>
      <c r="S2426" s="10"/>
      <c r="T2426" s="10"/>
      <c r="BK2426" s="63">
        <v>2510000</v>
      </c>
      <c r="BL2426" s="64">
        <v>3.50896034968012</v>
      </c>
    </row>
    <row r="2427" spans="1:64" ht="25.5" customHeight="1" thickTop="1" thickBot="1" x14ac:dyDescent="0.25">
      <c r="A2427" s="20" t="str">
        <f t="shared" si="117"/>
        <v>2477ALSTONVILLE</v>
      </c>
      <c r="B2427" s="37">
        <v>2477</v>
      </c>
      <c r="C2427" s="37" t="s">
        <v>2935</v>
      </c>
      <c r="D2427" s="38" t="s">
        <v>800</v>
      </c>
      <c r="E2427" s="39">
        <v>1332.8339994022242</v>
      </c>
      <c r="F2427" s="39">
        <f t="shared" si="118"/>
        <v>1466.1173993424468</v>
      </c>
      <c r="G2427" s="39">
        <f t="shared" si="119"/>
        <v>1732.6841992228915</v>
      </c>
      <c r="I2427" s="10"/>
      <c r="J2427" s="10"/>
      <c r="K2427" s="10"/>
      <c r="L2427" s="10"/>
      <c r="M2427" s="10"/>
      <c r="N2427" s="10"/>
      <c r="O2427" s="10"/>
      <c r="P2427" s="10"/>
      <c r="Q2427" s="10"/>
      <c r="R2427" s="10"/>
      <c r="S2427" s="10"/>
      <c r="T2427" s="10"/>
      <c r="BK2427" s="51">
        <v>2511000</v>
      </c>
      <c r="BL2427" s="52">
        <v>3.5102195858129202</v>
      </c>
    </row>
    <row r="2428" spans="1:64" ht="25.5" customHeight="1" thickTop="1" thickBot="1" x14ac:dyDescent="0.25">
      <c r="A2428" s="20" t="str">
        <f t="shared" si="117"/>
        <v>2477BAGOTVILLE</v>
      </c>
      <c r="B2428" s="20">
        <v>2477</v>
      </c>
      <c r="C2428" s="20" t="s">
        <v>2936</v>
      </c>
      <c r="D2428" s="21" t="s">
        <v>800</v>
      </c>
      <c r="E2428" s="22">
        <v>1332.8339994022242</v>
      </c>
      <c r="F2428" s="22">
        <f t="shared" si="118"/>
        <v>1466.1173993424468</v>
      </c>
      <c r="G2428" s="22">
        <f t="shared" si="119"/>
        <v>1732.6841992228915</v>
      </c>
      <c r="I2428" s="10"/>
      <c r="J2428" s="10"/>
      <c r="K2428" s="10"/>
      <c r="L2428" s="10"/>
      <c r="M2428" s="10"/>
      <c r="N2428" s="10"/>
      <c r="O2428" s="10"/>
      <c r="P2428" s="10"/>
      <c r="Q2428" s="10"/>
      <c r="R2428" s="10"/>
      <c r="S2428" s="10"/>
      <c r="T2428" s="10"/>
      <c r="BK2428" s="63">
        <v>2512000</v>
      </c>
      <c r="BL2428" s="64">
        <v>3.5114788219457198</v>
      </c>
    </row>
    <row r="2429" spans="1:64" ht="25.5" customHeight="1" thickTop="1" thickBot="1" x14ac:dyDescent="0.25">
      <c r="A2429" s="20" t="str">
        <f t="shared" si="117"/>
        <v>2477DALWOOD</v>
      </c>
      <c r="B2429" s="37">
        <v>2477</v>
      </c>
      <c r="C2429" s="37" t="s">
        <v>1833</v>
      </c>
      <c r="D2429" s="38" t="s">
        <v>800</v>
      </c>
      <c r="E2429" s="39">
        <v>1332.8339994022242</v>
      </c>
      <c r="F2429" s="39">
        <f t="shared" si="118"/>
        <v>1466.1173993424468</v>
      </c>
      <c r="G2429" s="39">
        <f t="shared" si="119"/>
        <v>1732.6841992228915</v>
      </c>
      <c r="I2429" s="10"/>
      <c r="J2429" s="10"/>
      <c r="K2429" s="10"/>
      <c r="L2429" s="10"/>
      <c r="M2429" s="10"/>
      <c r="N2429" s="10"/>
      <c r="O2429" s="10"/>
      <c r="P2429" s="10"/>
      <c r="Q2429" s="10"/>
      <c r="R2429" s="10"/>
      <c r="S2429" s="10"/>
      <c r="T2429" s="10"/>
      <c r="BK2429" s="51">
        <v>2513000</v>
      </c>
      <c r="BL2429" s="52">
        <v>3.5127380580785199</v>
      </c>
    </row>
    <row r="2430" spans="1:64" ht="25.5" customHeight="1" thickTop="1" thickBot="1" x14ac:dyDescent="0.25">
      <c r="A2430" s="20" t="str">
        <f t="shared" si="117"/>
        <v>2477EAST WARDELL</v>
      </c>
      <c r="B2430" s="20">
        <v>2477</v>
      </c>
      <c r="C2430" s="20" t="s">
        <v>2937</v>
      </c>
      <c r="D2430" s="21" t="s">
        <v>800</v>
      </c>
      <c r="E2430" s="22">
        <v>1332.8339994022242</v>
      </c>
      <c r="F2430" s="22">
        <f t="shared" si="118"/>
        <v>1466.1173993424468</v>
      </c>
      <c r="G2430" s="22">
        <f t="shared" si="119"/>
        <v>1732.6841992228915</v>
      </c>
      <c r="I2430" s="10"/>
      <c r="J2430" s="10"/>
      <c r="K2430" s="10"/>
      <c r="L2430" s="10"/>
      <c r="M2430" s="10"/>
      <c r="N2430" s="10"/>
      <c r="O2430" s="10"/>
      <c r="P2430" s="10"/>
      <c r="Q2430" s="10"/>
      <c r="R2430" s="10"/>
      <c r="S2430" s="10"/>
      <c r="T2430" s="10"/>
      <c r="BK2430" s="63">
        <v>2514000</v>
      </c>
      <c r="BL2430" s="64">
        <v>3.51399729421132</v>
      </c>
    </row>
    <row r="2431" spans="1:64" ht="25.5" customHeight="1" thickTop="1" thickBot="1" x14ac:dyDescent="0.25">
      <c r="A2431" s="20" t="str">
        <f t="shared" si="117"/>
        <v>2477LYNWOOD</v>
      </c>
      <c r="B2431" s="37">
        <v>2477</v>
      </c>
      <c r="C2431" s="37" t="s">
        <v>2938</v>
      </c>
      <c r="D2431" s="38" t="s">
        <v>800</v>
      </c>
      <c r="E2431" s="39">
        <v>1332.8339994022242</v>
      </c>
      <c r="F2431" s="39">
        <f t="shared" si="118"/>
        <v>1466.1173993424468</v>
      </c>
      <c r="G2431" s="39">
        <f t="shared" si="119"/>
        <v>1732.6841992228915</v>
      </c>
      <c r="I2431" s="10"/>
      <c r="J2431" s="10"/>
      <c r="K2431" s="10"/>
      <c r="L2431" s="10"/>
      <c r="M2431" s="10"/>
      <c r="N2431" s="10"/>
      <c r="O2431" s="10"/>
      <c r="P2431" s="10"/>
      <c r="Q2431" s="10"/>
      <c r="R2431" s="10"/>
      <c r="S2431" s="10"/>
      <c r="T2431" s="10"/>
      <c r="BK2431" s="51">
        <v>2515000</v>
      </c>
      <c r="BL2431" s="52">
        <v>3.5152565303441201</v>
      </c>
    </row>
    <row r="2432" spans="1:64" ht="25.5" customHeight="1" thickTop="1" thickBot="1" x14ac:dyDescent="0.25">
      <c r="A2432" s="20" t="str">
        <f t="shared" si="117"/>
        <v>2477MEERSCHAUM VALE</v>
      </c>
      <c r="B2432" s="20">
        <v>2477</v>
      </c>
      <c r="C2432" s="20" t="s">
        <v>2939</v>
      </c>
      <c r="D2432" s="21" t="s">
        <v>800</v>
      </c>
      <c r="E2432" s="22">
        <v>1332.8339994022242</v>
      </c>
      <c r="F2432" s="22">
        <f t="shared" si="118"/>
        <v>1466.1173993424468</v>
      </c>
      <c r="G2432" s="22">
        <f t="shared" si="119"/>
        <v>1732.6841992228915</v>
      </c>
      <c r="I2432" s="10"/>
      <c r="J2432" s="10"/>
      <c r="K2432" s="10"/>
      <c r="L2432" s="10"/>
      <c r="M2432" s="10"/>
      <c r="N2432" s="10"/>
      <c r="O2432" s="10"/>
      <c r="P2432" s="10"/>
      <c r="Q2432" s="10"/>
      <c r="R2432" s="10"/>
      <c r="S2432" s="10"/>
      <c r="T2432" s="10"/>
      <c r="BK2432" s="63">
        <v>2516000</v>
      </c>
      <c r="BL2432" s="64">
        <v>3.5165157664769202</v>
      </c>
    </row>
    <row r="2433" spans="1:64" ht="25.5" customHeight="1" thickTop="1" thickBot="1" x14ac:dyDescent="0.25">
      <c r="A2433" s="20" t="str">
        <f t="shared" si="117"/>
        <v>2477PEARCES CREEK</v>
      </c>
      <c r="B2433" s="37">
        <v>2477</v>
      </c>
      <c r="C2433" s="37" t="s">
        <v>2940</v>
      </c>
      <c r="D2433" s="38" t="s">
        <v>800</v>
      </c>
      <c r="E2433" s="39">
        <v>1332.8339994022242</v>
      </c>
      <c r="F2433" s="39">
        <f t="shared" si="118"/>
        <v>1466.1173993424468</v>
      </c>
      <c r="G2433" s="39">
        <f t="shared" si="119"/>
        <v>1732.6841992228915</v>
      </c>
      <c r="I2433" s="10"/>
      <c r="J2433" s="10"/>
      <c r="K2433" s="10"/>
      <c r="L2433" s="10"/>
      <c r="M2433" s="10"/>
      <c r="N2433" s="10"/>
      <c r="O2433" s="10"/>
      <c r="P2433" s="10"/>
      <c r="Q2433" s="10"/>
      <c r="R2433" s="10"/>
      <c r="S2433" s="10"/>
      <c r="T2433" s="10"/>
      <c r="BK2433" s="51">
        <v>2517000</v>
      </c>
      <c r="BL2433" s="52">
        <v>3.5177750026097199</v>
      </c>
    </row>
    <row r="2434" spans="1:64" ht="25.5" customHeight="1" thickTop="1" thickBot="1" x14ac:dyDescent="0.25">
      <c r="A2434" s="20" t="str">
        <f t="shared" si="117"/>
        <v>2477ROUS</v>
      </c>
      <c r="B2434" s="20">
        <v>2477</v>
      </c>
      <c r="C2434" s="20" t="s">
        <v>2941</v>
      </c>
      <c r="D2434" s="21" t="s">
        <v>800</v>
      </c>
      <c r="E2434" s="22">
        <v>1332.8339994022242</v>
      </c>
      <c r="F2434" s="22">
        <f t="shared" si="118"/>
        <v>1466.1173993424468</v>
      </c>
      <c r="G2434" s="22">
        <f t="shared" si="119"/>
        <v>1732.6841992228915</v>
      </c>
      <c r="I2434" s="10"/>
      <c r="J2434" s="10"/>
      <c r="K2434" s="10"/>
      <c r="L2434" s="10"/>
      <c r="M2434" s="10"/>
      <c r="N2434" s="10"/>
      <c r="O2434" s="10"/>
      <c r="P2434" s="10"/>
      <c r="Q2434" s="10"/>
      <c r="R2434" s="10"/>
      <c r="S2434" s="10"/>
      <c r="T2434" s="10"/>
      <c r="BK2434" s="63">
        <v>2518000</v>
      </c>
      <c r="BL2434" s="64">
        <v>3.51903423874252</v>
      </c>
    </row>
    <row r="2435" spans="1:64" ht="25.5" customHeight="1" thickTop="1" thickBot="1" x14ac:dyDescent="0.25">
      <c r="A2435" s="20" t="str">
        <f t="shared" si="117"/>
        <v>2477ROUS MILL</v>
      </c>
      <c r="B2435" s="37">
        <v>2477</v>
      </c>
      <c r="C2435" s="37" t="s">
        <v>2942</v>
      </c>
      <c r="D2435" s="38" t="s">
        <v>800</v>
      </c>
      <c r="E2435" s="39">
        <v>1332.8339994022242</v>
      </c>
      <c r="F2435" s="39">
        <f t="shared" si="118"/>
        <v>1466.1173993424468</v>
      </c>
      <c r="G2435" s="39">
        <f t="shared" si="119"/>
        <v>1732.6841992228915</v>
      </c>
      <c r="I2435" s="10"/>
      <c r="J2435" s="10"/>
      <c r="K2435" s="10"/>
      <c r="L2435" s="10"/>
      <c r="M2435" s="10"/>
      <c r="N2435" s="10"/>
      <c r="O2435" s="10"/>
      <c r="P2435" s="10"/>
      <c r="Q2435" s="10"/>
      <c r="R2435" s="10"/>
      <c r="S2435" s="10"/>
      <c r="T2435" s="10"/>
      <c r="BK2435" s="51">
        <v>2519000</v>
      </c>
      <c r="BL2435" s="52">
        <v>3.5202934748753201</v>
      </c>
    </row>
    <row r="2436" spans="1:64" ht="25.5" customHeight="1" thickTop="1" thickBot="1" x14ac:dyDescent="0.25">
      <c r="A2436" s="20" t="str">
        <f t="shared" si="117"/>
        <v>2477TUCKOMBIL</v>
      </c>
      <c r="B2436" s="20">
        <v>2477</v>
      </c>
      <c r="C2436" s="20" t="s">
        <v>2943</v>
      </c>
      <c r="D2436" s="21" t="s">
        <v>800</v>
      </c>
      <c r="E2436" s="22">
        <v>1332.8339994022242</v>
      </c>
      <c r="F2436" s="22">
        <f t="shared" si="118"/>
        <v>1466.1173993424468</v>
      </c>
      <c r="G2436" s="22">
        <f t="shared" si="119"/>
        <v>1732.6841992228915</v>
      </c>
      <c r="I2436" s="10"/>
      <c r="J2436" s="10"/>
      <c r="K2436" s="10"/>
      <c r="L2436" s="10"/>
      <c r="M2436" s="10"/>
      <c r="N2436" s="10"/>
      <c r="O2436" s="10"/>
      <c r="P2436" s="10"/>
      <c r="Q2436" s="10"/>
      <c r="R2436" s="10"/>
      <c r="S2436" s="10"/>
      <c r="T2436" s="10"/>
      <c r="BK2436" s="63">
        <v>2520000</v>
      </c>
      <c r="BL2436" s="64">
        <v>3.5215527110081202</v>
      </c>
    </row>
    <row r="2437" spans="1:64" ht="25.5" customHeight="1" thickTop="1" thickBot="1" x14ac:dyDescent="0.25">
      <c r="A2437" s="20" t="str">
        <f t="shared" ref="A2437:A2500" si="120">CONCATENATE(B2437,C2437)</f>
        <v>2477URALBA</v>
      </c>
      <c r="B2437" s="37">
        <v>2477</v>
      </c>
      <c r="C2437" s="37" t="s">
        <v>2944</v>
      </c>
      <c r="D2437" s="38" t="s">
        <v>800</v>
      </c>
      <c r="E2437" s="39">
        <v>1332.8339994022242</v>
      </c>
      <c r="F2437" s="39">
        <f t="shared" ref="F2437:F2500" si="121">1.1*E2437</f>
        <v>1466.1173993424468</v>
      </c>
      <c r="G2437" s="39">
        <f t="shared" ref="G2437:G2500" si="122">1.3*E2437</f>
        <v>1732.6841992228915</v>
      </c>
      <c r="I2437" s="10"/>
      <c r="J2437" s="10"/>
      <c r="K2437" s="10"/>
      <c r="L2437" s="10"/>
      <c r="M2437" s="10"/>
      <c r="N2437" s="10"/>
      <c r="O2437" s="10"/>
      <c r="P2437" s="10"/>
      <c r="Q2437" s="10"/>
      <c r="R2437" s="10"/>
      <c r="S2437" s="10"/>
      <c r="T2437" s="10"/>
      <c r="BK2437" s="51">
        <v>2521000</v>
      </c>
      <c r="BL2437" s="52">
        <v>3.5228119471409198</v>
      </c>
    </row>
    <row r="2438" spans="1:64" ht="25.5" customHeight="1" thickTop="1" thickBot="1" x14ac:dyDescent="0.25">
      <c r="A2438" s="20" t="str">
        <f t="shared" si="120"/>
        <v>2477WARDELL</v>
      </c>
      <c r="B2438" s="20">
        <v>2477</v>
      </c>
      <c r="C2438" s="20" t="s">
        <v>2945</v>
      </c>
      <c r="D2438" s="21" t="s">
        <v>800</v>
      </c>
      <c r="E2438" s="22">
        <v>1332.8339994022242</v>
      </c>
      <c r="F2438" s="22">
        <f t="shared" si="121"/>
        <v>1466.1173993424468</v>
      </c>
      <c r="G2438" s="22">
        <f t="shared" si="122"/>
        <v>1732.6841992228915</v>
      </c>
      <c r="I2438" s="10"/>
      <c r="J2438" s="10"/>
      <c r="K2438" s="10"/>
      <c r="L2438" s="10"/>
      <c r="M2438" s="10"/>
      <c r="N2438" s="10"/>
      <c r="O2438" s="10"/>
      <c r="P2438" s="10"/>
      <c r="Q2438" s="10"/>
      <c r="R2438" s="10"/>
      <c r="S2438" s="10"/>
      <c r="T2438" s="10"/>
      <c r="BK2438" s="63">
        <v>2522000</v>
      </c>
      <c r="BL2438" s="64">
        <v>3.5240711832737199</v>
      </c>
    </row>
    <row r="2439" spans="1:64" ht="25.5" customHeight="1" thickTop="1" thickBot="1" x14ac:dyDescent="0.25">
      <c r="A2439" s="20" t="str">
        <f t="shared" si="120"/>
        <v>2477WOLLONGBAR</v>
      </c>
      <c r="B2439" s="37">
        <v>2477</v>
      </c>
      <c r="C2439" s="37" t="s">
        <v>2946</v>
      </c>
      <c r="D2439" s="38" t="s">
        <v>800</v>
      </c>
      <c r="E2439" s="39">
        <v>1332.8339994022242</v>
      </c>
      <c r="F2439" s="39">
        <f t="shared" si="121"/>
        <v>1466.1173993424468</v>
      </c>
      <c r="G2439" s="39">
        <f t="shared" si="122"/>
        <v>1732.6841992228915</v>
      </c>
      <c r="I2439" s="10"/>
      <c r="J2439" s="10"/>
      <c r="K2439" s="10"/>
      <c r="L2439" s="10"/>
      <c r="M2439" s="10"/>
      <c r="N2439" s="10"/>
      <c r="O2439" s="10"/>
      <c r="P2439" s="10"/>
      <c r="Q2439" s="10"/>
      <c r="R2439" s="10"/>
      <c r="S2439" s="10"/>
      <c r="T2439" s="10"/>
      <c r="BK2439" s="51">
        <v>2523000</v>
      </c>
      <c r="BL2439" s="52">
        <v>3.52533041940652</v>
      </c>
    </row>
    <row r="2440" spans="1:64" ht="25.5" customHeight="1" thickTop="1" thickBot="1" x14ac:dyDescent="0.25">
      <c r="A2440" s="20" t="str">
        <f t="shared" si="120"/>
        <v>2478BALLINA</v>
      </c>
      <c r="B2440" s="20">
        <v>2478</v>
      </c>
      <c r="C2440" s="20" t="s">
        <v>2947</v>
      </c>
      <c r="D2440" s="21" t="s">
        <v>800</v>
      </c>
      <c r="E2440" s="22">
        <v>1544.0920000215599</v>
      </c>
      <c r="F2440" s="22">
        <f t="shared" si="121"/>
        <v>1698.5012000237161</v>
      </c>
      <c r="G2440" s="22">
        <f t="shared" si="122"/>
        <v>2007.3196000280279</v>
      </c>
      <c r="I2440" s="10"/>
      <c r="J2440" s="10"/>
      <c r="K2440" s="10"/>
      <c r="L2440" s="10"/>
      <c r="M2440" s="10"/>
      <c r="N2440" s="10"/>
      <c r="O2440" s="10"/>
      <c r="P2440" s="10"/>
      <c r="Q2440" s="10"/>
      <c r="R2440" s="10"/>
      <c r="S2440" s="10"/>
      <c r="T2440" s="10"/>
      <c r="BK2440" s="63">
        <v>2524000</v>
      </c>
      <c r="BL2440" s="64">
        <v>3.5265896555393201</v>
      </c>
    </row>
    <row r="2441" spans="1:64" ht="25.5" customHeight="1" thickTop="1" thickBot="1" x14ac:dyDescent="0.25">
      <c r="A2441" s="20" t="str">
        <f t="shared" si="120"/>
        <v>2478COOLGARDIE</v>
      </c>
      <c r="B2441" s="37">
        <v>2478</v>
      </c>
      <c r="C2441" s="37" t="s">
        <v>2948</v>
      </c>
      <c r="D2441" s="38" t="s">
        <v>800</v>
      </c>
      <c r="E2441" s="39">
        <v>1544.0920000215599</v>
      </c>
      <c r="F2441" s="39">
        <f t="shared" si="121"/>
        <v>1698.5012000237161</v>
      </c>
      <c r="G2441" s="39">
        <f t="shared" si="122"/>
        <v>2007.3196000280279</v>
      </c>
      <c r="I2441" s="10"/>
      <c r="J2441" s="10"/>
      <c r="K2441" s="10"/>
      <c r="L2441" s="10"/>
      <c r="M2441" s="10"/>
      <c r="N2441" s="10"/>
      <c r="O2441" s="10"/>
      <c r="P2441" s="10"/>
      <c r="Q2441" s="10"/>
      <c r="R2441" s="10"/>
      <c r="S2441" s="10"/>
      <c r="T2441" s="10"/>
      <c r="BK2441" s="51">
        <v>2525000</v>
      </c>
      <c r="BL2441" s="52">
        <v>3.5278488916721198</v>
      </c>
    </row>
    <row r="2442" spans="1:64" ht="25.5" customHeight="1" thickTop="1" thickBot="1" x14ac:dyDescent="0.25">
      <c r="A2442" s="20" t="str">
        <f t="shared" si="120"/>
        <v>2478CUMBALUM</v>
      </c>
      <c r="B2442" s="20">
        <v>2478</v>
      </c>
      <c r="C2442" s="20" t="s">
        <v>2949</v>
      </c>
      <c r="D2442" s="21" t="s">
        <v>800</v>
      </c>
      <c r="E2442" s="22">
        <v>1544.0920000215599</v>
      </c>
      <c r="F2442" s="22">
        <f t="shared" si="121"/>
        <v>1698.5012000237161</v>
      </c>
      <c r="G2442" s="22">
        <f t="shared" si="122"/>
        <v>2007.3196000280279</v>
      </c>
      <c r="I2442" s="10"/>
      <c r="J2442" s="10"/>
      <c r="K2442" s="10"/>
      <c r="L2442" s="10"/>
      <c r="M2442" s="10"/>
      <c r="N2442" s="10"/>
      <c r="O2442" s="10"/>
      <c r="P2442" s="10"/>
      <c r="Q2442" s="10"/>
      <c r="R2442" s="10"/>
      <c r="S2442" s="10"/>
      <c r="T2442" s="10"/>
      <c r="BK2442" s="63">
        <v>2526000</v>
      </c>
      <c r="BL2442" s="64">
        <v>3.5291081278049199</v>
      </c>
    </row>
    <row r="2443" spans="1:64" ht="25.5" customHeight="1" thickTop="1" thickBot="1" x14ac:dyDescent="0.25">
      <c r="A2443" s="20" t="str">
        <f t="shared" si="120"/>
        <v>2478EAST BALLINA</v>
      </c>
      <c r="B2443" s="37">
        <v>2478</v>
      </c>
      <c r="C2443" s="37" t="s">
        <v>2950</v>
      </c>
      <c r="D2443" s="38" t="s">
        <v>800</v>
      </c>
      <c r="E2443" s="39">
        <v>1544.0920000215599</v>
      </c>
      <c r="F2443" s="39">
        <f t="shared" si="121"/>
        <v>1698.5012000237161</v>
      </c>
      <c r="G2443" s="39">
        <f t="shared" si="122"/>
        <v>2007.3196000280279</v>
      </c>
      <c r="I2443" s="10"/>
      <c r="J2443" s="10"/>
      <c r="K2443" s="10"/>
      <c r="L2443" s="10"/>
      <c r="M2443" s="10"/>
      <c r="N2443" s="10"/>
      <c r="O2443" s="10"/>
      <c r="P2443" s="10"/>
      <c r="Q2443" s="10"/>
      <c r="R2443" s="10"/>
      <c r="S2443" s="10"/>
      <c r="T2443" s="10"/>
      <c r="BK2443" s="51">
        <v>2527000</v>
      </c>
      <c r="BL2443" s="52">
        <v>3.53036736393772</v>
      </c>
    </row>
    <row r="2444" spans="1:64" ht="25.5" customHeight="1" thickTop="1" thickBot="1" x14ac:dyDescent="0.25">
      <c r="A2444" s="20" t="str">
        <f t="shared" si="120"/>
        <v>2478EMPIRE VALE</v>
      </c>
      <c r="B2444" s="20">
        <v>2478</v>
      </c>
      <c r="C2444" s="20" t="s">
        <v>2951</v>
      </c>
      <c r="D2444" s="21" t="s">
        <v>800</v>
      </c>
      <c r="E2444" s="22">
        <v>1544.0920000215599</v>
      </c>
      <c r="F2444" s="22">
        <f t="shared" si="121"/>
        <v>1698.5012000237161</v>
      </c>
      <c r="G2444" s="22">
        <f t="shared" si="122"/>
        <v>2007.3196000280279</v>
      </c>
      <c r="I2444" s="10"/>
      <c r="J2444" s="10"/>
      <c r="K2444" s="10"/>
      <c r="L2444" s="10"/>
      <c r="M2444" s="10"/>
      <c r="N2444" s="10"/>
      <c r="O2444" s="10"/>
      <c r="P2444" s="10"/>
      <c r="Q2444" s="10"/>
      <c r="R2444" s="10"/>
      <c r="S2444" s="10"/>
      <c r="T2444" s="10"/>
      <c r="BK2444" s="63">
        <v>2528000</v>
      </c>
      <c r="BL2444" s="64">
        <v>3.5316266000705201</v>
      </c>
    </row>
    <row r="2445" spans="1:64" ht="25.5" customHeight="1" thickTop="1" thickBot="1" x14ac:dyDescent="0.25">
      <c r="A2445" s="20" t="str">
        <f t="shared" si="120"/>
        <v>2478KEITH HALL</v>
      </c>
      <c r="B2445" s="37">
        <v>2478</v>
      </c>
      <c r="C2445" s="37" t="s">
        <v>2952</v>
      </c>
      <c r="D2445" s="38" t="s">
        <v>800</v>
      </c>
      <c r="E2445" s="39">
        <v>1544.0920000215599</v>
      </c>
      <c r="F2445" s="39">
        <f t="shared" si="121"/>
        <v>1698.5012000237161</v>
      </c>
      <c r="G2445" s="39">
        <f t="shared" si="122"/>
        <v>2007.3196000280279</v>
      </c>
      <c r="I2445" s="10"/>
      <c r="J2445" s="10"/>
      <c r="K2445" s="10"/>
      <c r="L2445" s="10"/>
      <c r="M2445" s="10"/>
      <c r="N2445" s="10"/>
      <c r="O2445" s="10"/>
      <c r="P2445" s="10"/>
      <c r="Q2445" s="10"/>
      <c r="R2445" s="10"/>
      <c r="S2445" s="10"/>
      <c r="T2445" s="10"/>
      <c r="BK2445" s="51">
        <v>2529000</v>
      </c>
      <c r="BL2445" s="52">
        <v>3.5328858362033202</v>
      </c>
    </row>
    <row r="2446" spans="1:64" ht="25.5" customHeight="1" thickTop="1" thickBot="1" x14ac:dyDescent="0.25">
      <c r="A2446" s="20" t="str">
        <f t="shared" si="120"/>
        <v>2478KINVARA</v>
      </c>
      <c r="B2446" s="20">
        <v>2478</v>
      </c>
      <c r="C2446" s="20" t="s">
        <v>2953</v>
      </c>
      <c r="D2446" s="21" t="s">
        <v>800</v>
      </c>
      <c r="E2446" s="22">
        <v>1544.0920000215599</v>
      </c>
      <c r="F2446" s="22">
        <f t="shared" si="121"/>
        <v>1698.5012000237161</v>
      </c>
      <c r="G2446" s="22">
        <f t="shared" si="122"/>
        <v>2007.3196000280279</v>
      </c>
      <c r="I2446" s="10"/>
      <c r="J2446" s="10"/>
      <c r="K2446" s="10"/>
      <c r="L2446" s="10"/>
      <c r="M2446" s="10"/>
      <c r="N2446" s="10"/>
      <c r="O2446" s="10"/>
      <c r="P2446" s="10"/>
      <c r="Q2446" s="10"/>
      <c r="R2446" s="10"/>
      <c r="S2446" s="10"/>
      <c r="T2446" s="10"/>
      <c r="BK2446" s="63">
        <v>2530000</v>
      </c>
      <c r="BL2446" s="64">
        <v>3.5341450723361199</v>
      </c>
    </row>
    <row r="2447" spans="1:64" ht="25.5" customHeight="1" thickTop="1" thickBot="1" x14ac:dyDescent="0.25">
      <c r="A2447" s="20" t="str">
        <f t="shared" si="120"/>
        <v>2478LENNOX HEAD</v>
      </c>
      <c r="B2447" s="37">
        <v>2478</v>
      </c>
      <c r="C2447" s="37" t="s">
        <v>2954</v>
      </c>
      <c r="D2447" s="38" t="s">
        <v>800</v>
      </c>
      <c r="E2447" s="39">
        <v>1544.0920000215599</v>
      </c>
      <c r="F2447" s="39">
        <f t="shared" si="121"/>
        <v>1698.5012000237161</v>
      </c>
      <c r="G2447" s="39">
        <f t="shared" si="122"/>
        <v>2007.3196000280279</v>
      </c>
      <c r="I2447" s="10"/>
      <c r="J2447" s="10"/>
      <c r="K2447" s="10"/>
      <c r="L2447" s="10"/>
      <c r="M2447" s="10"/>
      <c r="N2447" s="10"/>
      <c r="O2447" s="10"/>
      <c r="P2447" s="10"/>
      <c r="Q2447" s="10"/>
      <c r="R2447" s="10"/>
      <c r="S2447" s="10"/>
      <c r="T2447" s="10"/>
      <c r="BK2447" s="51">
        <v>2531000</v>
      </c>
      <c r="BL2447" s="52">
        <v>3.53540430846892</v>
      </c>
    </row>
    <row r="2448" spans="1:64" ht="25.5" customHeight="1" thickTop="1" thickBot="1" x14ac:dyDescent="0.25">
      <c r="A2448" s="20" t="str">
        <f t="shared" si="120"/>
        <v>2478PATCHS BEACH</v>
      </c>
      <c r="B2448" s="20">
        <v>2478</v>
      </c>
      <c r="C2448" s="20" t="s">
        <v>2955</v>
      </c>
      <c r="D2448" s="21" t="s">
        <v>800</v>
      </c>
      <c r="E2448" s="22">
        <v>1544.0920000215599</v>
      </c>
      <c r="F2448" s="22">
        <f t="shared" si="121"/>
        <v>1698.5012000237161</v>
      </c>
      <c r="G2448" s="22">
        <f t="shared" si="122"/>
        <v>2007.3196000280279</v>
      </c>
      <c r="I2448" s="10"/>
      <c r="J2448" s="10"/>
      <c r="K2448" s="10"/>
      <c r="L2448" s="10"/>
      <c r="M2448" s="10"/>
      <c r="N2448" s="10"/>
      <c r="O2448" s="10"/>
      <c r="P2448" s="10"/>
      <c r="Q2448" s="10"/>
      <c r="R2448" s="10"/>
      <c r="S2448" s="10"/>
      <c r="T2448" s="10"/>
      <c r="BK2448" s="63">
        <v>2532000</v>
      </c>
      <c r="BL2448" s="64">
        <v>3.5366635446017201</v>
      </c>
    </row>
    <row r="2449" spans="1:64" ht="25.5" customHeight="1" thickTop="1" thickBot="1" x14ac:dyDescent="0.25">
      <c r="A2449" s="20" t="str">
        <f t="shared" si="120"/>
        <v>2478PIMLICO</v>
      </c>
      <c r="B2449" s="37">
        <v>2478</v>
      </c>
      <c r="C2449" s="37" t="s">
        <v>2956</v>
      </c>
      <c r="D2449" s="38" t="s">
        <v>800</v>
      </c>
      <c r="E2449" s="39">
        <v>1544.0920000215599</v>
      </c>
      <c r="F2449" s="39">
        <f t="shared" si="121"/>
        <v>1698.5012000237161</v>
      </c>
      <c r="G2449" s="39">
        <f t="shared" si="122"/>
        <v>2007.3196000280279</v>
      </c>
      <c r="I2449" s="10"/>
      <c r="J2449" s="10"/>
      <c r="K2449" s="10"/>
      <c r="L2449" s="10"/>
      <c r="M2449" s="10"/>
      <c r="N2449" s="10"/>
      <c r="O2449" s="10"/>
      <c r="P2449" s="10"/>
      <c r="Q2449" s="10"/>
      <c r="R2449" s="10"/>
      <c r="S2449" s="10"/>
      <c r="T2449" s="10"/>
      <c r="BK2449" s="51">
        <v>2533000</v>
      </c>
      <c r="BL2449" s="52">
        <v>3.5379227807345202</v>
      </c>
    </row>
    <row r="2450" spans="1:64" ht="25.5" customHeight="1" thickTop="1" thickBot="1" x14ac:dyDescent="0.25">
      <c r="A2450" s="20" t="str">
        <f t="shared" si="120"/>
        <v>2478SKENNARS HEAD</v>
      </c>
      <c r="B2450" s="20">
        <v>2478</v>
      </c>
      <c r="C2450" s="20" t="s">
        <v>2957</v>
      </c>
      <c r="D2450" s="21" t="s">
        <v>800</v>
      </c>
      <c r="E2450" s="22">
        <v>1544.0920000215599</v>
      </c>
      <c r="F2450" s="22">
        <f t="shared" si="121"/>
        <v>1698.5012000237161</v>
      </c>
      <c r="G2450" s="22">
        <f t="shared" si="122"/>
        <v>2007.3196000280279</v>
      </c>
      <c r="I2450" s="10"/>
      <c r="J2450" s="10"/>
      <c r="K2450" s="10"/>
      <c r="L2450" s="10"/>
      <c r="M2450" s="10"/>
      <c r="N2450" s="10"/>
      <c r="O2450" s="10"/>
      <c r="P2450" s="10"/>
      <c r="Q2450" s="10"/>
      <c r="R2450" s="10"/>
      <c r="S2450" s="10"/>
      <c r="T2450" s="10"/>
      <c r="BK2450" s="63">
        <v>2534000</v>
      </c>
      <c r="BL2450" s="64">
        <v>3.5391820168673198</v>
      </c>
    </row>
    <row r="2451" spans="1:64" ht="25.5" customHeight="1" thickTop="1" thickBot="1" x14ac:dyDescent="0.25">
      <c r="A2451" s="20" t="str">
        <f t="shared" si="120"/>
        <v>2478SOUTH BALLINA</v>
      </c>
      <c r="B2451" s="37">
        <v>2478</v>
      </c>
      <c r="C2451" s="37" t="s">
        <v>2958</v>
      </c>
      <c r="D2451" s="38" t="s">
        <v>800</v>
      </c>
      <c r="E2451" s="39">
        <v>1544.0920000215599</v>
      </c>
      <c r="F2451" s="39">
        <f t="shared" si="121"/>
        <v>1698.5012000237161</v>
      </c>
      <c r="G2451" s="39">
        <f t="shared" si="122"/>
        <v>2007.3196000280279</v>
      </c>
      <c r="I2451" s="10"/>
      <c r="J2451" s="10"/>
      <c r="K2451" s="10"/>
      <c r="L2451" s="10"/>
      <c r="M2451" s="10"/>
      <c r="N2451" s="10"/>
      <c r="O2451" s="10"/>
      <c r="P2451" s="10"/>
      <c r="Q2451" s="10"/>
      <c r="R2451" s="10"/>
      <c r="S2451" s="10"/>
      <c r="T2451" s="10"/>
      <c r="BK2451" s="51">
        <v>2535000</v>
      </c>
      <c r="BL2451" s="52">
        <v>3.5404412530001199</v>
      </c>
    </row>
    <row r="2452" spans="1:64" ht="25.5" customHeight="1" thickTop="1" thickBot="1" x14ac:dyDescent="0.25">
      <c r="A2452" s="20" t="str">
        <f t="shared" si="120"/>
        <v>2478TEVEN</v>
      </c>
      <c r="B2452" s="20">
        <v>2478</v>
      </c>
      <c r="C2452" s="20" t="s">
        <v>2959</v>
      </c>
      <c r="D2452" s="21" t="s">
        <v>800</v>
      </c>
      <c r="E2452" s="22">
        <v>1544.0920000215599</v>
      </c>
      <c r="F2452" s="22">
        <f t="shared" si="121"/>
        <v>1698.5012000237161</v>
      </c>
      <c r="G2452" s="22">
        <f t="shared" si="122"/>
        <v>2007.3196000280279</v>
      </c>
      <c r="I2452" s="10"/>
      <c r="J2452" s="10"/>
      <c r="K2452" s="10"/>
      <c r="L2452" s="10"/>
      <c r="M2452" s="10"/>
      <c r="N2452" s="10"/>
      <c r="O2452" s="10"/>
      <c r="P2452" s="10"/>
      <c r="Q2452" s="10"/>
      <c r="R2452" s="10"/>
      <c r="S2452" s="10"/>
      <c r="T2452" s="10"/>
      <c r="BK2452" s="63">
        <v>2536000</v>
      </c>
      <c r="BL2452" s="64">
        <v>3.54170048913292</v>
      </c>
    </row>
    <row r="2453" spans="1:64" ht="25.5" customHeight="1" thickTop="1" thickBot="1" x14ac:dyDescent="0.25">
      <c r="A2453" s="20" t="str">
        <f t="shared" si="120"/>
        <v>2478TINTENBAR</v>
      </c>
      <c r="B2453" s="37">
        <v>2478</v>
      </c>
      <c r="C2453" s="37" t="s">
        <v>2960</v>
      </c>
      <c r="D2453" s="38" t="s">
        <v>800</v>
      </c>
      <c r="E2453" s="39">
        <v>1544.0920000215599</v>
      </c>
      <c r="F2453" s="39">
        <f t="shared" si="121"/>
        <v>1698.5012000237161</v>
      </c>
      <c r="G2453" s="39">
        <f t="shared" si="122"/>
        <v>2007.3196000280279</v>
      </c>
      <c r="I2453" s="10"/>
      <c r="J2453" s="10"/>
      <c r="K2453" s="10"/>
      <c r="L2453" s="10"/>
      <c r="M2453" s="10"/>
      <c r="N2453" s="10"/>
      <c r="O2453" s="10"/>
      <c r="P2453" s="10"/>
      <c r="Q2453" s="10"/>
      <c r="R2453" s="10"/>
      <c r="S2453" s="10"/>
      <c r="T2453" s="10"/>
      <c r="BK2453" s="51">
        <v>2537000</v>
      </c>
      <c r="BL2453" s="52">
        <v>3.5429597252657201</v>
      </c>
    </row>
    <row r="2454" spans="1:64" ht="25.5" customHeight="1" thickTop="1" thickBot="1" x14ac:dyDescent="0.25">
      <c r="A2454" s="20" t="str">
        <f t="shared" si="120"/>
        <v>2478WEST BALLINA</v>
      </c>
      <c r="B2454" s="20">
        <v>2478</v>
      </c>
      <c r="C2454" s="20" t="s">
        <v>2961</v>
      </c>
      <c r="D2454" s="21" t="s">
        <v>800</v>
      </c>
      <c r="E2454" s="22">
        <v>1544.0920000215599</v>
      </c>
      <c r="F2454" s="22">
        <f t="shared" si="121"/>
        <v>1698.5012000237161</v>
      </c>
      <c r="G2454" s="22">
        <f t="shared" si="122"/>
        <v>2007.3196000280279</v>
      </c>
      <c r="I2454" s="10"/>
      <c r="J2454" s="10"/>
      <c r="K2454" s="10"/>
      <c r="L2454" s="10"/>
      <c r="M2454" s="10"/>
      <c r="N2454" s="10"/>
      <c r="O2454" s="10"/>
      <c r="P2454" s="10"/>
      <c r="Q2454" s="10"/>
      <c r="R2454" s="10"/>
      <c r="S2454" s="10"/>
      <c r="T2454" s="10"/>
      <c r="BK2454" s="63">
        <v>2538000</v>
      </c>
      <c r="BL2454" s="64">
        <v>3.5442189613985202</v>
      </c>
    </row>
    <row r="2455" spans="1:64" ht="25.5" customHeight="1" thickTop="1" thickBot="1" x14ac:dyDescent="0.25">
      <c r="A2455" s="20" t="str">
        <f t="shared" si="120"/>
        <v>2479BANGALOW</v>
      </c>
      <c r="B2455" s="37">
        <v>2479</v>
      </c>
      <c r="C2455" s="37" t="s">
        <v>2962</v>
      </c>
      <c r="D2455" s="38" t="s">
        <v>800</v>
      </c>
      <c r="E2455" s="39">
        <v>1315.3959997998161</v>
      </c>
      <c r="F2455" s="39">
        <f t="shared" si="121"/>
        <v>1446.9355997797977</v>
      </c>
      <c r="G2455" s="39">
        <f t="shared" si="122"/>
        <v>1710.014799739761</v>
      </c>
      <c r="I2455" s="10"/>
      <c r="J2455" s="10"/>
      <c r="K2455" s="10"/>
      <c r="L2455" s="10"/>
      <c r="M2455" s="10"/>
      <c r="N2455" s="10"/>
      <c r="O2455" s="10"/>
      <c r="P2455" s="10"/>
      <c r="Q2455" s="10"/>
      <c r="R2455" s="10"/>
      <c r="S2455" s="10"/>
      <c r="T2455" s="10"/>
      <c r="BK2455" s="51">
        <v>2539000</v>
      </c>
      <c r="BL2455" s="52">
        <v>3.5454781975313199</v>
      </c>
    </row>
    <row r="2456" spans="1:64" ht="25.5" customHeight="1" thickTop="1" thickBot="1" x14ac:dyDescent="0.25">
      <c r="A2456" s="20" t="str">
        <f t="shared" si="120"/>
        <v>2479BINNA BURRA</v>
      </c>
      <c r="B2456" s="20">
        <v>2479</v>
      </c>
      <c r="C2456" s="20" t="s">
        <v>2963</v>
      </c>
      <c r="D2456" s="21" t="s">
        <v>800</v>
      </c>
      <c r="E2456" s="22">
        <v>1315.3959997998161</v>
      </c>
      <c r="F2456" s="22">
        <f t="shared" si="121"/>
        <v>1446.9355997797977</v>
      </c>
      <c r="G2456" s="22">
        <f t="shared" si="122"/>
        <v>1710.014799739761</v>
      </c>
      <c r="I2456" s="10"/>
      <c r="J2456" s="10"/>
      <c r="K2456" s="10"/>
      <c r="L2456" s="10"/>
      <c r="M2456" s="10"/>
      <c r="N2456" s="10"/>
      <c r="O2456" s="10"/>
      <c r="P2456" s="10"/>
      <c r="Q2456" s="10"/>
      <c r="R2456" s="10"/>
      <c r="S2456" s="10"/>
      <c r="T2456" s="10"/>
      <c r="BK2456" s="63">
        <v>2540000</v>
      </c>
      <c r="BL2456" s="64">
        <v>3.54673743366412</v>
      </c>
    </row>
    <row r="2457" spans="1:64" ht="25.5" customHeight="1" thickTop="1" thickBot="1" x14ac:dyDescent="0.25">
      <c r="A2457" s="20" t="str">
        <f t="shared" si="120"/>
        <v>2479BROOKLET</v>
      </c>
      <c r="B2457" s="37">
        <v>2479</v>
      </c>
      <c r="C2457" s="37" t="s">
        <v>2964</v>
      </c>
      <c r="D2457" s="38" t="s">
        <v>800</v>
      </c>
      <c r="E2457" s="39">
        <v>1315.3959997998161</v>
      </c>
      <c r="F2457" s="39">
        <f t="shared" si="121"/>
        <v>1446.9355997797977</v>
      </c>
      <c r="G2457" s="39">
        <f t="shared" si="122"/>
        <v>1710.014799739761</v>
      </c>
      <c r="I2457" s="10"/>
      <c r="J2457" s="10"/>
      <c r="K2457" s="10"/>
      <c r="L2457" s="10"/>
      <c r="M2457" s="10"/>
      <c r="N2457" s="10"/>
      <c r="O2457" s="10"/>
      <c r="P2457" s="10"/>
      <c r="Q2457" s="10"/>
      <c r="R2457" s="10"/>
      <c r="S2457" s="10"/>
      <c r="T2457" s="10"/>
      <c r="BK2457" s="51">
        <v>2541000</v>
      </c>
      <c r="BL2457" s="52">
        <v>3.5479966697969201</v>
      </c>
    </row>
    <row r="2458" spans="1:64" ht="25.5" customHeight="1" thickTop="1" thickBot="1" x14ac:dyDescent="0.25">
      <c r="A2458" s="20" t="str">
        <f t="shared" si="120"/>
        <v>2479COOPERS SHOOT</v>
      </c>
      <c r="B2458" s="20">
        <v>2479</v>
      </c>
      <c r="C2458" s="20" t="s">
        <v>2965</v>
      </c>
      <c r="D2458" s="21" t="s">
        <v>800</v>
      </c>
      <c r="E2458" s="22">
        <v>1315.3959997998161</v>
      </c>
      <c r="F2458" s="22">
        <f t="shared" si="121"/>
        <v>1446.9355997797977</v>
      </c>
      <c r="G2458" s="22">
        <f t="shared" si="122"/>
        <v>1710.014799739761</v>
      </c>
      <c r="I2458" s="10"/>
      <c r="J2458" s="10"/>
      <c r="K2458" s="10"/>
      <c r="L2458" s="10"/>
      <c r="M2458" s="10"/>
      <c r="N2458" s="10"/>
      <c r="O2458" s="10"/>
      <c r="P2458" s="10"/>
      <c r="Q2458" s="10"/>
      <c r="R2458" s="10"/>
      <c r="S2458" s="10"/>
      <c r="T2458" s="10"/>
      <c r="BK2458" s="63">
        <v>2542000</v>
      </c>
      <c r="BL2458" s="64">
        <v>3.5492559059297202</v>
      </c>
    </row>
    <row r="2459" spans="1:64" ht="25.5" customHeight="1" thickTop="1" thickBot="1" x14ac:dyDescent="0.25">
      <c r="A2459" s="20" t="str">
        <f t="shared" si="120"/>
        <v>2479COORABELL</v>
      </c>
      <c r="B2459" s="37">
        <v>2479</v>
      </c>
      <c r="C2459" s="37" t="s">
        <v>2966</v>
      </c>
      <c r="D2459" s="38" t="s">
        <v>800</v>
      </c>
      <c r="E2459" s="39">
        <v>1315.3959997998161</v>
      </c>
      <c r="F2459" s="39">
        <f t="shared" si="121"/>
        <v>1446.9355997797977</v>
      </c>
      <c r="G2459" s="39">
        <f t="shared" si="122"/>
        <v>1710.014799739761</v>
      </c>
      <c r="I2459" s="10"/>
      <c r="J2459" s="10"/>
      <c r="K2459" s="10"/>
      <c r="L2459" s="10"/>
      <c r="M2459" s="10"/>
      <c r="N2459" s="10"/>
      <c r="O2459" s="10"/>
      <c r="P2459" s="10"/>
      <c r="Q2459" s="10"/>
      <c r="R2459" s="10"/>
      <c r="S2459" s="10"/>
      <c r="T2459" s="10"/>
      <c r="BK2459" s="51">
        <v>2543000</v>
      </c>
      <c r="BL2459" s="52">
        <v>3.5505151420625198</v>
      </c>
    </row>
    <row r="2460" spans="1:64" ht="25.5" customHeight="1" thickTop="1" thickBot="1" x14ac:dyDescent="0.25">
      <c r="A2460" s="20" t="str">
        <f t="shared" si="120"/>
        <v>2479FERNLEIGH</v>
      </c>
      <c r="B2460" s="20">
        <v>2479</v>
      </c>
      <c r="C2460" s="20" t="s">
        <v>2967</v>
      </c>
      <c r="D2460" s="21" t="s">
        <v>800</v>
      </c>
      <c r="E2460" s="22">
        <v>1315.3959997998161</v>
      </c>
      <c r="F2460" s="22">
        <f t="shared" si="121"/>
        <v>1446.9355997797977</v>
      </c>
      <c r="G2460" s="22">
        <f t="shared" si="122"/>
        <v>1710.014799739761</v>
      </c>
      <c r="I2460" s="10"/>
      <c r="J2460" s="10"/>
      <c r="K2460" s="10"/>
      <c r="L2460" s="10"/>
      <c r="M2460" s="10"/>
      <c r="N2460" s="10"/>
      <c r="O2460" s="10"/>
      <c r="P2460" s="10"/>
      <c r="Q2460" s="10"/>
      <c r="R2460" s="10"/>
      <c r="S2460" s="10"/>
      <c r="T2460" s="10"/>
      <c r="BK2460" s="63">
        <v>2544000</v>
      </c>
      <c r="BL2460" s="64">
        <v>3.5517743781953199</v>
      </c>
    </row>
    <row r="2461" spans="1:64" ht="25.5" customHeight="1" thickTop="1" thickBot="1" x14ac:dyDescent="0.25">
      <c r="A2461" s="20" t="str">
        <f t="shared" si="120"/>
        <v>2479KNOCKROW</v>
      </c>
      <c r="B2461" s="37">
        <v>2479</v>
      </c>
      <c r="C2461" s="37" t="s">
        <v>2968</v>
      </c>
      <c r="D2461" s="38" t="s">
        <v>800</v>
      </c>
      <c r="E2461" s="39">
        <v>1315.3959997998161</v>
      </c>
      <c r="F2461" s="39">
        <f t="shared" si="121"/>
        <v>1446.9355997797977</v>
      </c>
      <c r="G2461" s="39">
        <f t="shared" si="122"/>
        <v>1710.014799739761</v>
      </c>
      <c r="I2461" s="10"/>
      <c r="J2461" s="10"/>
      <c r="K2461" s="10"/>
      <c r="L2461" s="10"/>
      <c r="M2461" s="10"/>
      <c r="N2461" s="10"/>
      <c r="O2461" s="10"/>
      <c r="P2461" s="10"/>
      <c r="Q2461" s="10"/>
      <c r="R2461" s="10"/>
      <c r="S2461" s="10"/>
      <c r="T2461" s="10"/>
      <c r="BK2461" s="51">
        <v>2545000</v>
      </c>
      <c r="BL2461" s="52">
        <v>3.55303361432812</v>
      </c>
    </row>
    <row r="2462" spans="1:64" ht="25.5" customHeight="1" thickTop="1" thickBot="1" x14ac:dyDescent="0.25">
      <c r="A2462" s="20" t="str">
        <f t="shared" si="120"/>
        <v>2479MCLEODS SHOOT</v>
      </c>
      <c r="B2462" s="20">
        <v>2479</v>
      </c>
      <c r="C2462" s="20" t="s">
        <v>2969</v>
      </c>
      <c r="D2462" s="21" t="s">
        <v>800</v>
      </c>
      <c r="E2462" s="22">
        <v>1315.3959997998161</v>
      </c>
      <c r="F2462" s="22">
        <f t="shared" si="121"/>
        <v>1446.9355997797977</v>
      </c>
      <c r="G2462" s="22">
        <f t="shared" si="122"/>
        <v>1710.014799739761</v>
      </c>
      <c r="I2462" s="10"/>
      <c r="J2462" s="10"/>
      <c r="K2462" s="10"/>
      <c r="L2462" s="10"/>
      <c r="M2462" s="10"/>
      <c r="N2462" s="10"/>
      <c r="O2462" s="10"/>
      <c r="P2462" s="10"/>
      <c r="Q2462" s="10"/>
      <c r="R2462" s="10"/>
      <c r="S2462" s="10"/>
      <c r="T2462" s="10"/>
      <c r="BK2462" s="63">
        <v>2546000</v>
      </c>
      <c r="BL2462" s="64">
        <v>3.5542928504609299</v>
      </c>
    </row>
    <row r="2463" spans="1:64" ht="25.5" customHeight="1" thickTop="1" thickBot="1" x14ac:dyDescent="0.25">
      <c r="A2463" s="20" t="str">
        <f t="shared" si="120"/>
        <v>2479NASHUA</v>
      </c>
      <c r="B2463" s="37">
        <v>2479</v>
      </c>
      <c r="C2463" s="37" t="s">
        <v>2970</v>
      </c>
      <c r="D2463" s="38" t="s">
        <v>800</v>
      </c>
      <c r="E2463" s="39">
        <v>1315.3959997998161</v>
      </c>
      <c r="F2463" s="39">
        <f t="shared" si="121"/>
        <v>1446.9355997797977</v>
      </c>
      <c r="G2463" s="39">
        <f t="shared" si="122"/>
        <v>1710.014799739761</v>
      </c>
      <c r="I2463" s="10"/>
      <c r="J2463" s="10"/>
      <c r="K2463" s="10"/>
      <c r="L2463" s="10"/>
      <c r="M2463" s="10"/>
      <c r="N2463" s="10"/>
      <c r="O2463" s="10"/>
      <c r="P2463" s="10"/>
      <c r="Q2463" s="10"/>
      <c r="R2463" s="10"/>
      <c r="S2463" s="10"/>
      <c r="T2463" s="10"/>
      <c r="BK2463" s="51">
        <v>2547000</v>
      </c>
      <c r="BL2463" s="52">
        <v>3.55555208659373</v>
      </c>
    </row>
    <row r="2464" spans="1:64" ht="25.5" customHeight="1" thickTop="1" thickBot="1" x14ac:dyDescent="0.25">
      <c r="A2464" s="20" t="str">
        <f t="shared" si="120"/>
        <v>2479NEWRYBAR</v>
      </c>
      <c r="B2464" s="20">
        <v>2479</v>
      </c>
      <c r="C2464" s="20" t="s">
        <v>2971</v>
      </c>
      <c r="D2464" s="21" t="s">
        <v>800</v>
      </c>
      <c r="E2464" s="22">
        <v>1315.3959997998161</v>
      </c>
      <c r="F2464" s="22">
        <f t="shared" si="121"/>
        <v>1446.9355997797977</v>
      </c>
      <c r="G2464" s="22">
        <f t="shared" si="122"/>
        <v>1710.014799739761</v>
      </c>
      <c r="I2464" s="10"/>
      <c r="J2464" s="10"/>
      <c r="K2464" s="10"/>
      <c r="L2464" s="10"/>
      <c r="M2464" s="10"/>
      <c r="N2464" s="10"/>
      <c r="O2464" s="10"/>
      <c r="P2464" s="10"/>
      <c r="Q2464" s="10"/>
      <c r="R2464" s="10"/>
      <c r="S2464" s="10"/>
      <c r="T2464" s="10"/>
      <c r="BK2464" s="63">
        <v>2548000</v>
      </c>
      <c r="BL2464" s="64">
        <v>3.5568113227265301</v>
      </c>
    </row>
    <row r="2465" spans="1:64" ht="25.5" customHeight="1" thickTop="1" thickBot="1" x14ac:dyDescent="0.25">
      <c r="A2465" s="20" t="str">
        <f t="shared" si="120"/>
        <v>2479POSSUM CREEK</v>
      </c>
      <c r="B2465" s="37">
        <v>2479</v>
      </c>
      <c r="C2465" s="37" t="s">
        <v>2972</v>
      </c>
      <c r="D2465" s="38" t="s">
        <v>800</v>
      </c>
      <c r="E2465" s="39">
        <v>1315.3959997998161</v>
      </c>
      <c r="F2465" s="39">
        <f t="shared" si="121"/>
        <v>1446.9355997797977</v>
      </c>
      <c r="G2465" s="39">
        <f t="shared" si="122"/>
        <v>1710.014799739761</v>
      </c>
      <c r="I2465" s="10"/>
      <c r="J2465" s="10"/>
      <c r="K2465" s="10"/>
      <c r="L2465" s="10"/>
      <c r="M2465" s="10"/>
      <c r="N2465" s="10"/>
      <c r="O2465" s="10"/>
      <c r="P2465" s="10"/>
      <c r="Q2465" s="10"/>
      <c r="R2465" s="10"/>
      <c r="S2465" s="10"/>
      <c r="T2465" s="10"/>
      <c r="BK2465" s="51">
        <v>2549000</v>
      </c>
      <c r="BL2465" s="52">
        <v>3.5580705588593302</v>
      </c>
    </row>
    <row r="2466" spans="1:64" ht="25.5" customHeight="1" thickTop="1" thickBot="1" x14ac:dyDescent="0.25">
      <c r="A2466" s="20" t="str">
        <f t="shared" si="120"/>
        <v>2480BENTLEY</v>
      </c>
      <c r="B2466" s="20">
        <v>2480</v>
      </c>
      <c r="C2466" s="20" t="s">
        <v>2973</v>
      </c>
      <c r="D2466" s="21" t="s">
        <v>800</v>
      </c>
      <c r="E2466" s="22">
        <v>1142.216000544784</v>
      </c>
      <c r="F2466" s="22">
        <f t="shared" si="121"/>
        <v>1256.4376005992626</v>
      </c>
      <c r="G2466" s="22">
        <f t="shared" si="122"/>
        <v>1484.8808007082193</v>
      </c>
      <c r="I2466" s="10"/>
      <c r="J2466" s="10"/>
      <c r="K2466" s="10"/>
      <c r="L2466" s="10"/>
      <c r="M2466" s="10"/>
      <c r="N2466" s="10"/>
      <c r="O2466" s="10"/>
      <c r="P2466" s="10"/>
      <c r="Q2466" s="10"/>
      <c r="R2466" s="10"/>
      <c r="S2466" s="10"/>
      <c r="T2466" s="10"/>
      <c r="BK2466" s="63">
        <v>2550000</v>
      </c>
      <c r="BL2466" s="64">
        <v>3.5593297949921299</v>
      </c>
    </row>
    <row r="2467" spans="1:64" ht="25.5" customHeight="1" thickTop="1" thickBot="1" x14ac:dyDescent="0.25">
      <c r="A2467" s="20" t="str">
        <f t="shared" si="120"/>
        <v>2480BEXHILL</v>
      </c>
      <c r="B2467" s="37">
        <v>2480</v>
      </c>
      <c r="C2467" s="37" t="s">
        <v>2974</v>
      </c>
      <c r="D2467" s="38" t="s">
        <v>800</v>
      </c>
      <c r="E2467" s="39">
        <v>1142.216000544784</v>
      </c>
      <c r="F2467" s="39">
        <f t="shared" si="121"/>
        <v>1256.4376005992626</v>
      </c>
      <c r="G2467" s="39">
        <f t="shared" si="122"/>
        <v>1484.8808007082193</v>
      </c>
      <c r="I2467" s="10"/>
      <c r="J2467" s="10"/>
      <c r="K2467" s="10"/>
      <c r="L2467" s="10"/>
      <c r="M2467" s="10"/>
      <c r="N2467" s="10"/>
      <c r="O2467" s="10"/>
      <c r="P2467" s="10"/>
      <c r="Q2467" s="10"/>
      <c r="R2467" s="10"/>
      <c r="S2467" s="10"/>
      <c r="T2467" s="10"/>
      <c r="BK2467" s="51">
        <v>2551000</v>
      </c>
      <c r="BL2467" s="52">
        <v>3.56058903112493</v>
      </c>
    </row>
    <row r="2468" spans="1:64" ht="25.5" customHeight="1" thickTop="1" thickBot="1" x14ac:dyDescent="0.25">
      <c r="A2468" s="20" t="str">
        <f t="shared" si="120"/>
        <v>2480BLAKEBROOK</v>
      </c>
      <c r="B2468" s="20">
        <v>2480</v>
      </c>
      <c r="C2468" s="20" t="s">
        <v>2975</v>
      </c>
      <c r="D2468" s="21" t="s">
        <v>800</v>
      </c>
      <c r="E2468" s="22">
        <v>1142.216000544784</v>
      </c>
      <c r="F2468" s="22">
        <f t="shared" si="121"/>
        <v>1256.4376005992626</v>
      </c>
      <c r="G2468" s="22">
        <f t="shared" si="122"/>
        <v>1484.8808007082193</v>
      </c>
      <c r="I2468" s="10"/>
      <c r="J2468" s="10"/>
      <c r="K2468" s="10"/>
      <c r="L2468" s="10"/>
      <c r="M2468" s="10"/>
      <c r="N2468" s="10"/>
      <c r="O2468" s="10"/>
      <c r="P2468" s="10"/>
      <c r="Q2468" s="10"/>
      <c r="R2468" s="10"/>
      <c r="S2468" s="10"/>
      <c r="T2468" s="10"/>
      <c r="BK2468" s="63">
        <v>2552000</v>
      </c>
      <c r="BL2468" s="64">
        <v>3.5618482672577301</v>
      </c>
    </row>
    <row r="2469" spans="1:64" ht="25.5" customHeight="1" thickTop="1" thickBot="1" x14ac:dyDescent="0.25">
      <c r="A2469" s="20" t="str">
        <f t="shared" si="120"/>
        <v>2480BLUE KNOB</v>
      </c>
      <c r="B2469" s="37">
        <v>2480</v>
      </c>
      <c r="C2469" s="37" t="s">
        <v>2976</v>
      </c>
      <c r="D2469" s="38" t="s">
        <v>800</v>
      </c>
      <c r="E2469" s="39">
        <v>1142.216000544784</v>
      </c>
      <c r="F2469" s="39">
        <f t="shared" si="121"/>
        <v>1256.4376005992626</v>
      </c>
      <c r="G2469" s="39">
        <f t="shared" si="122"/>
        <v>1484.8808007082193</v>
      </c>
      <c r="I2469" s="10"/>
      <c r="J2469" s="10"/>
      <c r="K2469" s="10"/>
      <c r="L2469" s="10"/>
      <c r="M2469" s="10"/>
      <c r="N2469" s="10"/>
      <c r="O2469" s="10"/>
      <c r="P2469" s="10"/>
      <c r="Q2469" s="10"/>
      <c r="R2469" s="10"/>
      <c r="S2469" s="10"/>
      <c r="T2469" s="10"/>
      <c r="BK2469" s="51">
        <v>2553000</v>
      </c>
      <c r="BL2469" s="52">
        <v>3.5631075033905302</v>
      </c>
    </row>
    <row r="2470" spans="1:64" ht="25.5" customHeight="1" thickTop="1" thickBot="1" x14ac:dyDescent="0.25">
      <c r="A2470" s="20" t="str">
        <f t="shared" si="120"/>
        <v>2480BOAT HARBOUR</v>
      </c>
      <c r="B2470" s="20">
        <v>2480</v>
      </c>
      <c r="C2470" s="20" t="s">
        <v>1600</v>
      </c>
      <c r="D2470" s="21" t="s">
        <v>800</v>
      </c>
      <c r="E2470" s="22">
        <v>1142.216000544784</v>
      </c>
      <c r="F2470" s="22">
        <f t="shared" si="121"/>
        <v>1256.4376005992626</v>
      </c>
      <c r="G2470" s="22">
        <f t="shared" si="122"/>
        <v>1484.8808007082193</v>
      </c>
      <c r="I2470" s="10"/>
      <c r="J2470" s="10"/>
      <c r="K2470" s="10"/>
      <c r="L2470" s="10"/>
      <c r="M2470" s="10"/>
      <c r="N2470" s="10"/>
      <c r="O2470" s="10"/>
      <c r="P2470" s="10"/>
      <c r="Q2470" s="10"/>
      <c r="R2470" s="10"/>
      <c r="S2470" s="10"/>
      <c r="T2470" s="10"/>
      <c r="BK2470" s="63">
        <v>2554000</v>
      </c>
      <c r="BL2470" s="64">
        <v>3.5643667395233298</v>
      </c>
    </row>
    <row r="2471" spans="1:64" ht="25.5" customHeight="1" thickTop="1" thickBot="1" x14ac:dyDescent="0.25">
      <c r="A2471" s="20" t="str">
        <f t="shared" si="120"/>
        <v>2480BOOERIE CREEK</v>
      </c>
      <c r="B2471" s="37">
        <v>2480</v>
      </c>
      <c r="C2471" s="37" t="s">
        <v>2977</v>
      </c>
      <c r="D2471" s="38" t="s">
        <v>800</v>
      </c>
      <c r="E2471" s="39">
        <v>1142.216000544784</v>
      </c>
      <c r="F2471" s="39">
        <f t="shared" si="121"/>
        <v>1256.4376005992626</v>
      </c>
      <c r="G2471" s="39">
        <f t="shared" si="122"/>
        <v>1484.8808007082193</v>
      </c>
      <c r="I2471" s="10"/>
      <c r="J2471" s="10"/>
      <c r="K2471" s="10"/>
      <c r="L2471" s="10"/>
      <c r="M2471" s="10"/>
      <c r="N2471" s="10"/>
      <c r="O2471" s="10"/>
      <c r="P2471" s="10"/>
      <c r="Q2471" s="10"/>
      <c r="R2471" s="10"/>
      <c r="S2471" s="10"/>
      <c r="T2471" s="10"/>
      <c r="BK2471" s="51">
        <v>2555000</v>
      </c>
      <c r="BL2471" s="52">
        <v>3.5656259756561299</v>
      </c>
    </row>
    <row r="2472" spans="1:64" ht="25.5" customHeight="1" thickTop="1" thickBot="1" x14ac:dyDescent="0.25">
      <c r="A2472" s="20" t="str">
        <f t="shared" si="120"/>
        <v>2480BOORABEE PARK</v>
      </c>
      <c r="B2472" s="20">
        <v>2480</v>
      </c>
      <c r="C2472" s="20" t="s">
        <v>2978</v>
      </c>
      <c r="D2472" s="21" t="s">
        <v>800</v>
      </c>
      <c r="E2472" s="22">
        <v>1142.216000544784</v>
      </c>
      <c r="F2472" s="22">
        <f t="shared" si="121"/>
        <v>1256.4376005992626</v>
      </c>
      <c r="G2472" s="22">
        <f t="shared" si="122"/>
        <v>1484.8808007082193</v>
      </c>
      <c r="I2472" s="10"/>
      <c r="J2472" s="10"/>
      <c r="K2472" s="10"/>
      <c r="L2472" s="10"/>
      <c r="M2472" s="10"/>
      <c r="N2472" s="10"/>
      <c r="O2472" s="10"/>
      <c r="P2472" s="10"/>
      <c r="Q2472" s="10"/>
      <c r="R2472" s="10"/>
      <c r="S2472" s="10"/>
      <c r="T2472" s="10"/>
      <c r="BK2472" s="63">
        <v>2556000</v>
      </c>
      <c r="BL2472" s="64">
        <v>3.56688521178893</v>
      </c>
    </row>
    <row r="2473" spans="1:64" ht="25.5" customHeight="1" thickTop="1" thickBot="1" x14ac:dyDescent="0.25">
      <c r="A2473" s="20" t="str">
        <f t="shared" si="120"/>
        <v>2480BOOYONG</v>
      </c>
      <c r="B2473" s="37">
        <v>2480</v>
      </c>
      <c r="C2473" s="37" t="s">
        <v>2979</v>
      </c>
      <c r="D2473" s="38" t="s">
        <v>800</v>
      </c>
      <c r="E2473" s="39">
        <v>1142.216000544784</v>
      </c>
      <c r="F2473" s="39">
        <f t="shared" si="121"/>
        <v>1256.4376005992626</v>
      </c>
      <c r="G2473" s="39">
        <f t="shared" si="122"/>
        <v>1484.8808007082193</v>
      </c>
      <c r="I2473" s="10"/>
      <c r="J2473" s="10"/>
      <c r="K2473" s="10"/>
      <c r="L2473" s="10"/>
      <c r="M2473" s="10"/>
      <c r="N2473" s="10"/>
      <c r="O2473" s="10"/>
      <c r="P2473" s="10"/>
      <c r="Q2473" s="10"/>
      <c r="R2473" s="10"/>
      <c r="S2473" s="10"/>
      <c r="T2473" s="10"/>
      <c r="BK2473" s="51">
        <v>2557000</v>
      </c>
      <c r="BL2473" s="52">
        <v>3.5681444479217301</v>
      </c>
    </row>
    <row r="2474" spans="1:64" ht="25.5" customHeight="1" thickTop="1" thickBot="1" x14ac:dyDescent="0.25">
      <c r="A2474" s="20" t="str">
        <f t="shared" si="120"/>
        <v>2480BUNGABBEE</v>
      </c>
      <c r="B2474" s="20">
        <v>2480</v>
      </c>
      <c r="C2474" s="20" t="s">
        <v>2980</v>
      </c>
      <c r="D2474" s="21" t="s">
        <v>800</v>
      </c>
      <c r="E2474" s="22">
        <v>1142.216000544784</v>
      </c>
      <c r="F2474" s="22">
        <f t="shared" si="121"/>
        <v>1256.4376005992626</v>
      </c>
      <c r="G2474" s="22">
        <f t="shared" si="122"/>
        <v>1484.8808007082193</v>
      </c>
      <c r="I2474" s="10"/>
      <c r="J2474" s="10"/>
      <c r="K2474" s="10"/>
      <c r="L2474" s="10"/>
      <c r="M2474" s="10"/>
      <c r="N2474" s="10"/>
      <c r="O2474" s="10"/>
      <c r="P2474" s="10"/>
      <c r="Q2474" s="10"/>
      <c r="R2474" s="10"/>
      <c r="S2474" s="10"/>
      <c r="T2474" s="10"/>
      <c r="BK2474" s="63">
        <v>2558000</v>
      </c>
      <c r="BL2474" s="64">
        <v>3.5694036840545298</v>
      </c>
    </row>
    <row r="2475" spans="1:64" ht="25.5" customHeight="1" thickTop="1" thickBot="1" x14ac:dyDescent="0.25">
      <c r="A2475" s="20" t="str">
        <f t="shared" si="120"/>
        <v>2480CANIABA</v>
      </c>
      <c r="B2475" s="37">
        <v>2480</v>
      </c>
      <c r="C2475" s="37" t="s">
        <v>2981</v>
      </c>
      <c r="D2475" s="38" t="s">
        <v>800</v>
      </c>
      <c r="E2475" s="39">
        <v>1142.216000544784</v>
      </c>
      <c r="F2475" s="39">
        <f t="shared" si="121"/>
        <v>1256.4376005992626</v>
      </c>
      <c r="G2475" s="39">
        <f t="shared" si="122"/>
        <v>1484.8808007082193</v>
      </c>
      <c r="I2475" s="10"/>
      <c r="J2475" s="10"/>
      <c r="K2475" s="10"/>
      <c r="L2475" s="10"/>
      <c r="M2475" s="10"/>
      <c r="N2475" s="10"/>
      <c r="O2475" s="10"/>
      <c r="P2475" s="10"/>
      <c r="Q2475" s="10"/>
      <c r="R2475" s="10"/>
      <c r="S2475" s="10"/>
      <c r="T2475" s="10"/>
      <c r="BK2475" s="51">
        <v>2559000</v>
      </c>
      <c r="BL2475" s="52">
        <v>3.5706629201873299</v>
      </c>
    </row>
    <row r="2476" spans="1:64" ht="25.5" customHeight="1" thickTop="1" thickBot="1" x14ac:dyDescent="0.25">
      <c r="A2476" s="20" t="str">
        <f t="shared" si="120"/>
        <v>2480CHILCOTTS GRASS</v>
      </c>
      <c r="B2476" s="20">
        <v>2480</v>
      </c>
      <c r="C2476" s="20" t="s">
        <v>2982</v>
      </c>
      <c r="D2476" s="21" t="s">
        <v>800</v>
      </c>
      <c r="E2476" s="22">
        <v>1142.216000544784</v>
      </c>
      <c r="F2476" s="22">
        <f t="shared" si="121"/>
        <v>1256.4376005992626</v>
      </c>
      <c r="G2476" s="22">
        <f t="shared" si="122"/>
        <v>1484.8808007082193</v>
      </c>
      <c r="I2476" s="10"/>
      <c r="J2476" s="10"/>
      <c r="K2476" s="10"/>
      <c r="L2476" s="10"/>
      <c r="M2476" s="10"/>
      <c r="N2476" s="10"/>
      <c r="O2476" s="10"/>
      <c r="P2476" s="10"/>
      <c r="Q2476" s="10"/>
      <c r="R2476" s="10"/>
      <c r="S2476" s="10"/>
      <c r="T2476" s="10"/>
      <c r="BK2476" s="63">
        <v>2560000</v>
      </c>
      <c r="BL2476" s="64">
        <v>3.57192215632013</v>
      </c>
    </row>
    <row r="2477" spans="1:64" ht="25.5" customHeight="1" thickTop="1" thickBot="1" x14ac:dyDescent="0.25">
      <c r="A2477" s="20" t="str">
        <f t="shared" si="120"/>
        <v>2480CLOVASS</v>
      </c>
      <c r="B2477" s="37">
        <v>2480</v>
      </c>
      <c r="C2477" s="37" t="s">
        <v>2983</v>
      </c>
      <c r="D2477" s="38" t="s">
        <v>800</v>
      </c>
      <c r="E2477" s="39">
        <v>1142.216000544784</v>
      </c>
      <c r="F2477" s="39">
        <f t="shared" si="121"/>
        <v>1256.4376005992626</v>
      </c>
      <c r="G2477" s="39">
        <f t="shared" si="122"/>
        <v>1484.8808007082193</v>
      </c>
      <c r="I2477" s="10"/>
      <c r="J2477" s="10"/>
      <c r="K2477" s="10"/>
      <c r="L2477" s="10"/>
      <c r="M2477" s="10"/>
      <c r="N2477" s="10"/>
      <c r="O2477" s="10"/>
      <c r="P2477" s="10"/>
      <c r="Q2477" s="10"/>
      <c r="R2477" s="10"/>
      <c r="S2477" s="10"/>
      <c r="T2477" s="10"/>
      <c r="BK2477" s="51">
        <v>2561000</v>
      </c>
      <c r="BL2477" s="52">
        <v>3.5731813924529301</v>
      </c>
    </row>
    <row r="2478" spans="1:64" ht="25.5" customHeight="1" thickTop="1" thickBot="1" x14ac:dyDescent="0.25">
      <c r="A2478" s="20" t="str">
        <f t="shared" si="120"/>
        <v>2480CLUNES</v>
      </c>
      <c r="B2478" s="20">
        <v>2480</v>
      </c>
      <c r="C2478" s="20" t="s">
        <v>2984</v>
      </c>
      <c r="D2478" s="21" t="s">
        <v>800</v>
      </c>
      <c r="E2478" s="22">
        <v>1142.216000544784</v>
      </c>
      <c r="F2478" s="22">
        <f t="shared" si="121"/>
        <v>1256.4376005992626</v>
      </c>
      <c r="G2478" s="22">
        <f t="shared" si="122"/>
        <v>1484.8808007082193</v>
      </c>
      <c r="I2478" s="10"/>
      <c r="J2478" s="10"/>
      <c r="K2478" s="10"/>
      <c r="L2478" s="10"/>
      <c r="M2478" s="10"/>
      <c r="N2478" s="10"/>
      <c r="O2478" s="10"/>
      <c r="P2478" s="10"/>
      <c r="Q2478" s="10"/>
      <c r="R2478" s="10"/>
      <c r="S2478" s="10"/>
      <c r="T2478" s="10"/>
      <c r="BK2478" s="63">
        <v>2562000</v>
      </c>
      <c r="BL2478" s="64">
        <v>3.5744406285857302</v>
      </c>
    </row>
    <row r="2479" spans="1:64" ht="25.5" customHeight="1" thickTop="1" thickBot="1" x14ac:dyDescent="0.25">
      <c r="A2479" s="20" t="str">
        <f t="shared" si="120"/>
        <v>2480COFFEE CAMP</v>
      </c>
      <c r="B2479" s="37">
        <v>2480</v>
      </c>
      <c r="C2479" s="37" t="s">
        <v>2985</v>
      </c>
      <c r="D2479" s="38" t="s">
        <v>800</v>
      </c>
      <c r="E2479" s="39">
        <v>1142.216000544784</v>
      </c>
      <c r="F2479" s="39">
        <f t="shared" si="121"/>
        <v>1256.4376005992626</v>
      </c>
      <c r="G2479" s="39">
        <f t="shared" si="122"/>
        <v>1484.8808007082193</v>
      </c>
      <c r="I2479" s="10"/>
      <c r="J2479" s="10"/>
      <c r="K2479" s="10"/>
      <c r="L2479" s="10"/>
      <c r="M2479" s="10"/>
      <c r="N2479" s="10"/>
      <c r="O2479" s="10"/>
      <c r="P2479" s="10"/>
      <c r="Q2479" s="10"/>
      <c r="R2479" s="10"/>
      <c r="S2479" s="10"/>
      <c r="T2479" s="10"/>
      <c r="BK2479" s="51">
        <v>2563000</v>
      </c>
      <c r="BL2479" s="52">
        <v>3.5756998647185299</v>
      </c>
    </row>
    <row r="2480" spans="1:64" ht="25.5" customHeight="1" thickTop="1" thickBot="1" x14ac:dyDescent="0.25">
      <c r="A2480" s="20" t="str">
        <f t="shared" si="120"/>
        <v>2480CORNDALE</v>
      </c>
      <c r="B2480" s="20">
        <v>2480</v>
      </c>
      <c r="C2480" s="20" t="s">
        <v>2986</v>
      </c>
      <c r="D2480" s="21" t="s">
        <v>800</v>
      </c>
      <c r="E2480" s="22">
        <v>1142.216000544784</v>
      </c>
      <c r="F2480" s="22">
        <f t="shared" si="121"/>
        <v>1256.4376005992626</v>
      </c>
      <c r="G2480" s="22">
        <f t="shared" si="122"/>
        <v>1484.8808007082193</v>
      </c>
      <c r="I2480" s="10"/>
      <c r="J2480" s="10"/>
      <c r="K2480" s="10"/>
      <c r="L2480" s="10"/>
      <c r="M2480" s="10"/>
      <c r="N2480" s="10"/>
      <c r="O2480" s="10"/>
      <c r="P2480" s="10"/>
      <c r="Q2480" s="10"/>
      <c r="R2480" s="10"/>
      <c r="S2480" s="10"/>
      <c r="T2480" s="10"/>
      <c r="BK2480" s="63">
        <v>2564000</v>
      </c>
      <c r="BL2480" s="64">
        <v>3.57695910085133</v>
      </c>
    </row>
    <row r="2481" spans="1:64" ht="25.5" customHeight="1" thickTop="1" thickBot="1" x14ac:dyDescent="0.25">
      <c r="A2481" s="20" t="str">
        <f t="shared" si="120"/>
        <v>2480DORROUGHBY</v>
      </c>
      <c r="B2481" s="37">
        <v>2480</v>
      </c>
      <c r="C2481" s="37" t="s">
        <v>2987</v>
      </c>
      <c r="D2481" s="38" t="s">
        <v>800</v>
      </c>
      <c r="E2481" s="39">
        <v>1142.216000544784</v>
      </c>
      <c r="F2481" s="39">
        <f t="shared" si="121"/>
        <v>1256.4376005992626</v>
      </c>
      <c r="G2481" s="39">
        <f t="shared" si="122"/>
        <v>1484.8808007082193</v>
      </c>
      <c r="I2481" s="10"/>
      <c r="J2481" s="10"/>
      <c r="K2481" s="10"/>
      <c r="L2481" s="10"/>
      <c r="M2481" s="10"/>
      <c r="N2481" s="10"/>
      <c r="O2481" s="10"/>
      <c r="P2481" s="10"/>
      <c r="Q2481" s="10"/>
      <c r="R2481" s="10"/>
      <c r="S2481" s="10"/>
      <c r="T2481" s="10"/>
      <c r="BK2481" s="51">
        <v>2565000</v>
      </c>
      <c r="BL2481" s="52">
        <v>3.5782183369841301</v>
      </c>
    </row>
    <row r="2482" spans="1:64" ht="25.5" customHeight="1" thickTop="1" thickBot="1" x14ac:dyDescent="0.25">
      <c r="A2482" s="20" t="str">
        <f t="shared" si="120"/>
        <v>2480DUNGARUBBA</v>
      </c>
      <c r="B2482" s="20">
        <v>2480</v>
      </c>
      <c r="C2482" s="20" t="s">
        <v>2988</v>
      </c>
      <c r="D2482" s="21" t="s">
        <v>800</v>
      </c>
      <c r="E2482" s="22">
        <v>1142.216000544784</v>
      </c>
      <c r="F2482" s="22">
        <f t="shared" si="121"/>
        <v>1256.4376005992626</v>
      </c>
      <c r="G2482" s="22">
        <f t="shared" si="122"/>
        <v>1484.8808007082193</v>
      </c>
      <c r="I2482" s="10"/>
      <c r="J2482" s="10"/>
      <c r="K2482" s="10"/>
      <c r="L2482" s="10"/>
      <c r="M2482" s="10"/>
      <c r="N2482" s="10"/>
      <c r="O2482" s="10"/>
      <c r="P2482" s="10"/>
      <c r="Q2482" s="10"/>
      <c r="R2482" s="10"/>
      <c r="S2482" s="10"/>
      <c r="T2482" s="10"/>
      <c r="BK2482" s="63">
        <v>2566000</v>
      </c>
      <c r="BL2482" s="64">
        <v>3.5794775731169302</v>
      </c>
    </row>
    <row r="2483" spans="1:64" ht="25.5" customHeight="1" thickTop="1" thickBot="1" x14ac:dyDescent="0.25">
      <c r="A2483" s="20" t="str">
        <f t="shared" si="120"/>
        <v>2480DUNOON</v>
      </c>
      <c r="B2483" s="37">
        <v>2480</v>
      </c>
      <c r="C2483" s="37" t="s">
        <v>2989</v>
      </c>
      <c r="D2483" s="38" t="s">
        <v>800</v>
      </c>
      <c r="E2483" s="39">
        <v>1142.216000544784</v>
      </c>
      <c r="F2483" s="39">
        <f t="shared" si="121"/>
        <v>1256.4376005992626</v>
      </c>
      <c r="G2483" s="39">
        <f t="shared" si="122"/>
        <v>1484.8808007082193</v>
      </c>
      <c r="I2483" s="10"/>
      <c r="J2483" s="10"/>
      <c r="K2483" s="10"/>
      <c r="L2483" s="10"/>
      <c r="M2483" s="10"/>
      <c r="N2483" s="10"/>
      <c r="O2483" s="10"/>
      <c r="P2483" s="10"/>
      <c r="Q2483" s="10"/>
      <c r="R2483" s="10"/>
      <c r="S2483" s="10"/>
      <c r="T2483" s="10"/>
      <c r="BK2483" s="51">
        <v>2567000</v>
      </c>
      <c r="BL2483" s="52">
        <v>3.5807368092497298</v>
      </c>
    </row>
    <row r="2484" spans="1:64" ht="25.5" customHeight="1" thickTop="1" thickBot="1" x14ac:dyDescent="0.25">
      <c r="A2484" s="20" t="str">
        <f t="shared" si="120"/>
        <v>2480EAST LISMORE</v>
      </c>
      <c r="B2484" s="20">
        <v>2480</v>
      </c>
      <c r="C2484" s="20" t="s">
        <v>2990</v>
      </c>
      <c r="D2484" s="21" t="s">
        <v>800</v>
      </c>
      <c r="E2484" s="22">
        <v>1142.216000544784</v>
      </c>
      <c r="F2484" s="22">
        <f t="shared" si="121"/>
        <v>1256.4376005992626</v>
      </c>
      <c r="G2484" s="22">
        <f t="shared" si="122"/>
        <v>1484.8808007082193</v>
      </c>
      <c r="I2484" s="10"/>
      <c r="J2484" s="10"/>
      <c r="K2484" s="10"/>
      <c r="L2484" s="10"/>
      <c r="M2484" s="10"/>
      <c r="N2484" s="10"/>
      <c r="O2484" s="10"/>
      <c r="P2484" s="10"/>
      <c r="Q2484" s="10"/>
      <c r="R2484" s="10"/>
      <c r="S2484" s="10"/>
      <c r="T2484" s="10"/>
      <c r="BK2484" s="63">
        <v>2568000</v>
      </c>
      <c r="BL2484" s="64">
        <v>3.5819960453825299</v>
      </c>
    </row>
    <row r="2485" spans="1:64" ht="25.5" customHeight="1" thickTop="1" thickBot="1" x14ac:dyDescent="0.25">
      <c r="A2485" s="20" t="str">
        <f t="shared" si="120"/>
        <v>2480ELTHAM</v>
      </c>
      <c r="B2485" s="37">
        <v>2480</v>
      </c>
      <c r="C2485" s="37" t="s">
        <v>2991</v>
      </c>
      <c r="D2485" s="38" t="s">
        <v>800</v>
      </c>
      <c r="E2485" s="39">
        <v>1142.216000544784</v>
      </c>
      <c r="F2485" s="39">
        <f t="shared" si="121"/>
        <v>1256.4376005992626</v>
      </c>
      <c r="G2485" s="39">
        <f t="shared" si="122"/>
        <v>1484.8808007082193</v>
      </c>
      <c r="I2485" s="10"/>
      <c r="J2485" s="10"/>
      <c r="K2485" s="10"/>
      <c r="L2485" s="10"/>
      <c r="M2485" s="10"/>
      <c r="N2485" s="10"/>
      <c r="O2485" s="10"/>
      <c r="P2485" s="10"/>
      <c r="Q2485" s="10"/>
      <c r="R2485" s="10"/>
      <c r="S2485" s="10"/>
      <c r="T2485" s="10"/>
      <c r="BK2485" s="51">
        <v>2569000</v>
      </c>
      <c r="BL2485" s="52">
        <v>3.58325528151533</v>
      </c>
    </row>
    <row r="2486" spans="1:64" ht="25.5" customHeight="1" thickTop="1" thickBot="1" x14ac:dyDescent="0.25">
      <c r="A2486" s="20" t="str">
        <f t="shared" si="120"/>
        <v>2480EUREKA</v>
      </c>
      <c r="B2486" s="20">
        <v>2480</v>
      </c>
      <c r="C2486" s="20" t="s">
        <v>2992</v>
      </c>
      <c r="D2486" s="21" t="s">
        <v>800</v>
      </c>
      <c r="E2486" s="22">
        <v>1142.216000544784</v>
      </c>
      <c r="F2486" s="22">
        <f t="shared" si="121"/>
        <v>1256.4376005992626</v>
      </c>
      <c r="G2486" s="22">
        <f t="shared" si="122"/>
        <v>1484.8808007082193</v>
      </c>
      <c r="I2486" s="10"/>
      <c r="J2486" s="10"/>
      <c r="K2486" s="10"/>
      <c r="L2486" s="10"/>
      <c r="M2486" s="10"/>
      <c r="N2486" s="10"/>
      <c r="O2486" s="10"/>
      <c r="P2486" s="10"/>
      <c r="Q2486" s="10"/>
      <c r="R2486" s="10"/>
      <c r="S2486" s="10"/>
      <c r="T2486" s="10"/>
      <c r="BK2486" s="63">
        <v>2570000</v>
      </c>
      <c r="BL2486" s="64">
        <v>3.5845145176481301</v>
      </c>
    </row>
    <row r="2487" spans="1:64" ht="25.5" customHeight="1" thickTop="1" thickBot="1" x14ac:dyDescent="0.25">
      <c r="A2487" s="20" t="str">
        <f t="shared" si="120"/>
        <v>2480FEDERAL</v>
      </c>
      <c r="B2487" s="37">
        <v>2480</v>
      </c>
      <c r="C2487" s="37" t="s">
        <v>2993</v>
      </c>
      <c r="D2487" s="38" t="s">
        <v>800</v>
      </c>
      <c r="E2487" s="39">
        <v>1142.216000544784</v>
      </c>
      <c r="F2487" s="39">
        <f t="shared" si="121"/>
        <v>1256.4376005992626</v>
      </c>
      <c r="G2487" s="39">
        <f t="shared" si="122"/>
        <v>1484.8808007082193</v>
      </c>
      <c r="I2487" s="10"/>
      <c r="J2487" s="10"/>
      <c r="K2487" s="10"/>
      <c r="L2487" s="10"/>
      <c r="M2487" s="10"/>
      <c r="N2487" s="10"/>
      <c r="O2487" s="10"/>
      <c r="P2487" s="10"/>
      <c r="Q2487" s="10"/>
      <c r="R2487" s="10"/>
      <c r="S2487" s="10"/>
      <c r="T2487" s="10"/>
      <c r="BK2487" s="51">
        <v>2571000</v>
      </c>
      <c r="BL2487" s="52">
        <v>3.5857737537809302</v>
      </c>
    </row>
    <row r="2488" spans="1:64" ht="25.5" customHeight="1" thickTop="1" thickBot="1" x14ac:dyDescent="0.25">
      <c r="A2488" s="20" t="str">
        <f t="shared" si="120"/>
        <v>2480FERNSIDE</v>
      </c>
      <c r="B2488" s="20">
        <v>2480</v>
      </c>
      <c r="C2488" s="20" t="s">
        <v>2994</v>
      </c>
      <c r="D2488" s="21" t="s">
        <v>800</v>
      </c>
      <c r="E2488" s="22">
        <v>1142.216000544784</v>
      </c>
      <c r="F2488" s="22">
        <f t="shared" si="121"/>
        <v>1256.4376005992626</v>
      </c>
      <c r="G2488" s="22">
        <f t="shared" si="122"/>
        <v>1484.8808007082193</v>
      </c>
      <c r="I2488" s="10"/>
      <c r="J2488" s="10"/>
      <c r="K2488" s="10"/>
      <c r="L2488" s="10"/>
      <c r="M2488" s="10"/>
      <c r="N2488" s="10"/>
      <c r="O2488" s="10"/>
      <c r="P2488" s="10"/>
      <c r="Q2488" s="10"/>
      <c r="R2488" s="10"/>
      <c r="S2488" s="10"/>
      <c r="T2488" s="10"/>
      <c r="BK2488" s="63">
        <v>2572000</v>
      </c>
      <c r="BL2488" s="64">
        <v>3.5870329899137299</v>
      </c>
    </row>
    <row r="2489" spans="1:64" ht="25.5" customHeight="1" thickTop="1" thickBot="1" x14ac:dyDescent="0.25">
      <c r="A2489" s="20" t="str">
        <f t="shared" si="120"/>
        <v>2480GEORGICA</v>
      </c>
      <c r="B2489" s="37">
        <v>2480</v>
      </c>
      <c r="C2489" s="37" t="s">
        <v>2995</v>
      </c>
      <c r="D2489" s="38" t="s">
        <v>800</v>
      </c>
      <c r="E2489" s="39">
        <v>1142.216000544784</v>
      </c>
      <c r="F2489" s="39">
        <f t="shared" si="121"/>
        <v>1256.4376005992626</v>
      </c>
      <c r="G2489" s="39">
        <f t="shared" si="122"/>
        <v>1484.8808007082193</v>
      </c>
      <c r="I2489" s="10"/>
      <c r="J2489" s="10"/>
      <c r="K2489" s="10"/>
      <c r="L2489" s="10"/>
      <c r="M2489" s="10"/>
      <c r="N2489" s="10"/>
      <c r="O2489" s="10"/>
      <c r="P2489" s="10"/>
      <c r="Q2489" s="10"/>
      <c r="R2489" s="10"/>
      <c r="S2489" s="10"/>
      <c r="T2489" s="10"/>
      <c r="BK2489" s="51">
        <v>2573000</v>
      </c>
      <c r="BL2489" s="52">
        <v>3.58829222604653</v>
      </c>
    </row>
    <row r="2490" spans="1:64" ht="25.5" customHeight="1" thickTop="1" thickBot="1" x14ac:dyDescent="0.25">
      <c r="A2490" s="20" t="str">
        <f t="shared" si="120"/>
        <v>2480GIRARDS HILL</v>
      </c>
      <c r="B2490" s="20">
        <v>2480</v>
      </c>
      <c r="C2490" s="20" t="s">
        <v>2996</v>
      </c>
      <c r="D2490" s="21" t="s">
        <v>800</v>
      </c>
      <c r="E2490" s="22">
        <v>1142.216000544784</v>
      </c>
      <c r="F2490" s="22">
        <f t="shared" si="121"/>
        <v>1256.4376005992626</v>
      </c>
      <c r="G2490" s="22">
        <f t="shared" si="122"/>
        <v>1484.8808007082193</v>
      </c>
      <c r="I2490" s="10"/>
      <c r="J2490" s="10"/>
      <c r="K2490" s="10"/>
      <c r="L2490" s="10"/>
      <c r="M2490" s="10"/>
      <c r="N2490" s="10"/>
      <c r="O2490" s="10"/>
      <c r="P2490" s="10"/>
      <c r="Q2490" s="10"/>
      <c r="R2490" s="10"/>
      <c r="S2490" s="10"/>
      <c r="T2490" s="10"/>
      <c r="BK2490" s="63">
        <v>2574000</v>
      </c>
      <c r="BL2490" s="64">
        <v>3.5895514621793301</v>
      </c>
    </row>
    <row r="2491" spans="1:64" ht="25.5" customHeight="1" thickTop="1" thickBot="1" x14ac:dyDescent="0.25">
      <c r="A2491" s="20" t="str">
        <f t="shared" si="120"/>
        <v>2480GOOLMANGAR</v>
      </c>
      <c r="B2491" s="37">
        <v>2480</v>
      </c>
      <c r="C2491" s="37" t="s">
        <v>2997</v>
      </c>
      <c r="D2491" s="38" t="s">
        <v>800</v>
      </c>
      <c r="E2491" s="39">
        <v>1142.216000544784</v>
      </c>
      <c r="F2491" s="39">
        <f t="shared" si="121"/>
        <v>1256.4376005992626</v>
      </c>
      <c r="G2491" s="39">
        <f t="shared" si="122"/>
        <v>1484.8808007082193</v>
      </c>
      <c r="I2491" s="10"/>
      <c r="J2491" s="10"/>
      <c r="K2491" s="10"/>
      <c r="L2491" s="10"/>
      <c r="M2491" s="10"/>
      <c r="N2491" s="10"/>
      <c r="O2491" s="10"/>
      <c r="P2491" s="10"/>
      <c r="Q2491" s="10"/>
      <c r="R2491" s="10"/>
      <c r="S2491" s="10"/>
      <c r="T2491" s="10"/>
      <c r="BK2491" s="51">
        <v>2575000</v>
      </c>
      <c r="BL2491" s="52">
        <v>3.5908106983121302</v>
      </c>
    </row>
    <row r="2492" spans="1:64" ht="25.5" customHeight="1" thickTop="1" thickBot="1" x14ac:dyDescent="0.25">
      <c r="A2492" s="20" t="str">
        <f t="shared" si="120"/>
        <v>2480GOONELLABAH</v>
      </c>
      <c r="B2492" s="20">
        <v>2480</v>
      </c>
      <c r="C2492" s="20" t="s">
        <v>2998</v>
      </c>
      <c r="D2492" s="21" t="s">
        <v>800</v>
      </c>
      <c r="E2492" s="22">
        <v>1142.216000544784</v>
      </c>
      <c r="F2492" s="22">
        <f t="shared" si="121"/>
        <v>1256.4376005992626</v>
      </c>
      <c r="G2492" s="22">
        <f t="shared" si="122"/>
        <v>1484.8808007082193</v>
      </c>
      <c r="I2492" s="10"/>
      <c r="J2492" s="10"/>
      <c r="K2492" s="10"/>
      <c r="L2492" s="10"/>
      <c r="M2492" s="10"/>
      <c r="N2492" s="10"/>
      <c r="O2492" s="10"/>
      <c r="P2492" s="10"/>
      <c r="Q2492" s="10"/>
      <c r="R2492" s="10"/>
      <c r="S2492" s="10"/>
      <c r="T2492" s="10"/>
      <c r="BK2492" s="63">
        <v>2576000</v>
      </c>
      <c r="BL2492" s="64">
        <v>3.5920699344449298</v>
      </c>
    </row>
    <row r="2493" spans="1:64" ht="25.5" customHeight="1" thickTop="1" thickBot="1" x14ac:dyDescent="0.25">
      <c r="A2493" s="20" t="str">
        <f t="shared" si="120"/>
        <v>2480HOWARDS GRASS</v>
      </c>
      <c r="B2493" s="37">
        <v>2480</v>
      </c>
      <c r="C2493" s="37" t="s">
        <v>2999</v>
      </c>
      <c r="D2493" s="38" t="s">
        <v>800</v>
      </c>
      <c r="E2493" s="39">
        <v>1142.216000544784</v>
      </c>
      <c r="F2493" s="39">
        <f t="shared" si="121"/>
        <v>1256.4376005992626</v>
      </c>
      <c r="G2493" s="39">
        <f t="shared" si="122"/>
        <v>1484.8808007082193</v>
      </c>
      <c r="I2493" s="10"/>
      <c r="J2493" s="10"/>
      <c r="K2493" s="10"/>
      <c r="L2493" s="10"/>
      <c r="M2493" s="10"/>
      <c r="N2493" s="10"/>
      <c r="O2493" s="10"/>
      <c r="P2493" s="10"/>
      <c r="Q2493" s="10"/>
      <c r="R2493" s="10"/>
      <c r="S2493" s="10"/>
      <c r="T2493" s="10"/>
      <c r="BK2493" s="51">
        <v>2577000</v>
      </c>
      <c r="BL2493" s="52">
        <v>3.5933291705777299</v>
      </c>
    </row>
    <row r="2494" spans="1:64" ht="25.5" customHeight="1" thickTop="1" thickBot="1" x14ac:dyDescent="0.25">
      <c r="A2494" s="20" t="str">
        <f t="shared" si="120"/>
        <v>2480JIGGI</v>
      </c>
      <c r="B2494" s="20">
        <v>2480</v>
      </c>
      <c r="C2494" s="20" t="s">
        <v>3000</v>
      </c>
      <c r="D2494" s="21" t="s">
        <v>800</v>
      </c>
      <c r="E2494" s="22">
        <v>1142.216000544784</v>
      </c>
      <c r="F2494" s="22">
        <f t="shared" si="121"/>
        <v>1256.4376005992626</v>
      </c>
      <c r="G2494" s="22">
        <f t="shared" si="122"/>
        <v>1484.8808007082193</v>
      </c>
      <c r="I2494" s="10"/>
      <c r="J2494" s="10"/>
      <c r="K2494" s="10"/>
      <c r="L2494" s="10"/>
      <c r="M2494" s="10"/>
      <c r="N2494" s="10"/>
      <c r="O2494" s="10"/>
      <c r="P2494" s="10"/>
      <c r="Q2494" s="10"/>
      <c r="R2494" s="10"/>
      <c r="S2494" s="10"/>
      <c r="T2494" s="10"/>
      <c r="BK2494" s="63">
        <v>2578000</v>
      </c>
      <c r="BL2494" s="64">
        <v>3.59458840671053</v>
      </c>
    </row>
    <row r="2495" spans="1:64" ht="25.5" customHeight="1" thickTop="1" thickBot="1" x14ac:dyDescent="0.25">
      <c r="A2495" s="20" t="str">
        <f t="shared" si="120"/>
        <v>2480KEERRONG</v>
      </c>
      <c r="B2495" s="37">
        <v>2480</v>
      </c>
      <c r="C2495" s="37" t="s">
        <v>3001</v>
      </c>
      <c r="D2495" s="38" t="s">
        <v>800</v>
      </c>
      <c r="E2495" s="39">
        <v>1142.216000544784</v>
      </c>
      <c r="F2495" s="39">
        <f t="shared" si="121"/>
        <v>1256.4376005992626</v>
      </c>
      <c r="G2495" s="39">
        <f t="shared" si="122"/>
        <v>1484.8808007082193</v>
      </c>
      <c r="I2495" s="10"/>
      <c r="J2495" s="10"/>
      <c r="K2495" s="10"/>
      <c r="L2495" s="10"/>
      <c r="M2495" s="10"/>
      <c r="N2495" s="10"/>
      <c r="O2495" s="10"/>
      <c r="P2495" s="10"/>
      <c r="Q2495" s="10"/>
      <c r="R2495" s="10"/>
      <c r="S2495" s="10"/>
      <c r="T2495" s="10"/>
      <c r="BK2495" s="51">
        <v>2579000</v>
      </c>
      <c r="BL2495" s="52">
        <v>3.5958476428433301</v>
      </c>
    </row>
    <row r="2496" spans="1:64" ht="25.5" customHeight="1" thickTop="1" thickBot="1" x14ac:dyDescent="0.25">
      <c r="A2496" s="20" t="str">
        <f t="shared" si="120"/>
        <v>2480KOONORIGAN</v>
      </c>
      <c r="B2496" s="20">
        <v>2480</v>
      </c>
      <c r="C2496" s="20" t="s">
        <v>3002</v>
      </c>
      <c r="D2496" s="21" t="s">
        <v>800</v>
      </c>
      <c r="E2496" s="22">
        <v>1142.216000544784</v>
      </c>
      <c r="F2496" s="22">
        <f t="shared" si="121"/>
        <v>1256.4376005992626</v>
      </c>
      <c r="G2496" s="22">
        <f t="shared" si="122"/>
        <v>1484.8808007082193</v>
      </c>
      <c r="I2496" s="10"/>
      <c r="J2496" s="10"/>
      <c r="K2496" s="10"/>
      <c r="L2496" s="10"/>
      <c r="M2496" s="10"/>
      <c r="N2496" s="10"/>
      <c r="O2496" s="10"/>
      <c r="P2496" s="10"/>
      <c r="Q2496" s="10"/>
      <c r="R2496" s="10"/>
      <c r="S2496" s="10"/>
      <c r="T2496" s="10"/>
      <c r="BK2496" s="63">
        <v>2580000</v>
      </c>
      <c r="BL2496" s="64">
        <v>3.5971068789761298</v>
      </c>
    </row>
    <row r="2497" spans="1:64" ht="25.5" customHeight="1" thickTop="1" thickBot="1" x14ac:dyDescent="0.25">
      <c r="A2497" s="20" t="str">
        <f t="shared" si="120"/>
        <v>2480LAGOON GRASS</v>
      </c>
      <c r="B2497" s="37">
        <v>2480</v>
      </c>
      <c r="C2497" s="37" t="s">
        <v>3003</v>
      </c>
      <c r="D2497" s="38" t="s">
        <v>800</v>
      </c>
      <c r="E2497" s="39">
        <v>1142.216000544784</v>
      </c>
      <c r="F2497" s="39">
        <f t="shared" si="121"/>
        <v>1256.4376005992626</v>
      </c>
      <c r="G2497" s="39">
        <f t="shared" si="122"/>
        <v>1484.8808007082193</v>
      </c>
      <c r="I2497" s="10"/>
      <c r="J2497" s="10"/>
      <c r="K2497" s="10"/>
      <c r="L2497" s="10"/>
      <c r="M2497" s="10"/>
      <c r="N2497" s="10"/>
      <c r="O2497" s="10"/>
      <c r="P2497" s="10"/>
      <c r="Q2497" s="10"/>
      <c r="R2497" s="10"/>
      <c r="S2497" s="10"/>
      <c r="T2497" s="10"/>
      <c r="BK2497" s="51">
        <v>2581000</v>
      </c>
      <c r="BL2497" s="52">
        <v>3.5983661151089299</v>
      </c>
    </row>
    <row r="2498" spans="1:64" ht="25.5" customHeight="1" thickTop="1" thickBot="1" x14ac:dyDescent="0.25">
      <c r="A2498" s="20" t="str">
        <f t="shared" si="120"/>
        <v>2480LARNOOK</v>
      </c>
      <c r="B2498" s="20">
        <v>2480</v>
      </c>
      <c r="C2498" s="20" t="s">
        <v>3004</v>
      </c>
      <c r="D2498" s="21" t="s">
        <v>800</v>
      </c>
      <c r="E2498" s="22">
        <v>1142.216000544784</v>
      </c>
      <c r="F2498" s="22">
        <f t="shared" si="121"/>
        <v>1256.4376005992626</v>
      </c>
      <c r="G2498" s="22">
        <f t="shared" si="122"/>
        <v>1484.8808007082193</v>
      </c>
      <c r="I2498" s="10"/>
      <c r="J2498" s="10"/>
      <c r="K2498" s="10"/>
      <c r="L2498" s="10"/>
      <c r="M2498" s="10"/>
      <c r="N2498" s="10"/>
      <c r="O2498" s="10"/>
      <c r="P2498" s="10"/>
      <c r="Q2498" s="10"/>
      <c r="R2498" s="10"/>
      <c r="S2498" s="10"/>
      <c r="T2498" s="10"/>
      <c r="BK2498" s="63">
        <v>2582000</v>
      </c>
      <c r="BL2498" s="64">
        <v>3.59962535124173</v>
      </c>
    </row>
    <row r="2499" spans="1:64" ht="25.5" customHeight="1" thickTop="1" thickBot="1" x14ac:dyDescent="0.25">
      <c r="A2499" s="20" t="str">
        <f t="shared" si="120"/>
        <v>2480LEYCESTER</v>
      </c>
      <c r="B2499" s="37">
        <v>2480</v>
      </c>
      <c r="C2499" s="37" t="s">
        <v>3005</v>
      </c>
      <c r="D2499" s="38" t="s">
        <v>800</v>
      </c>
      <c r="E2499" s="39">
        <v>1142.216000544784</v>
      </c>
      <c r="F2499" s="39">
        <f t="shared" si="121"/>
        <v>1256.4376005992626</v>
      </c>
      <c r="G2499" s="39">
        <f t="shared" si="122"/>
        <v>1484.8808007082193</v>
      </c>
      <c r="I2499" s="10"/>
      <c r="J2499" s="10"/>
      <c r="K2499" s="10"/>
      <c r="L2499" s="10"/>
      <c r="M2499" s="10"/>
      <c r="N2499" s="10"/>
      <c r="O2499" s="10"/>
      <c r="P2499" s="10"/>
      <c r="Q2499" s="10"/>
      <c r="R2499" s="10"/>
      <c r="S2499" s="10"/>
      <c r="T2499" s="10"/>
      <c r="BK2499" s="51">
        <v>2583000</v>
      </c>
      <c r="BL2499" s="52">
        <v>3.6008845873745301</v>
      </c>
    </row>
    <row r="2500" spans="1:64" ht="25.5" customHeight="1" thickTop="1" thickBot="1" x14ac:dyDescent="0.25">
      <c r="A2500" s="20" t="str">
        <f t="shared" si="120"/>
        <v>2480LILLIAN ROCK</v>
      </c>
      <c r="B2500" s="20">
        <v>2480</v>
      </c>
      <c r="C2500" s="20" t="s">
        <v>3006</v>
      </c>
      <c r="D2500" s="21" t="s">
        <v>800</v>
      </c>
      <c r="E2500" s="22">
        <v>1142.216000544784</v>
      </c>
      <c r="F2500" s="22">
        <f t="shared" si="121"/>
        <v>1256.4376005992626</v>
      </c>
      <c r="G2500" s="22">
        <f t="shared" si="122"/>
        <v>1484.8808007082193</v>
      </c>
      <c r="I2500" s="10"/>
      <c r="J2500" s="10"/>
      <c r="K2500" s="10"/>
      <c r="L2500" s="10"/>
      <c r="M2500" s="10"/>
      <c r="N2500" s="10"/>
      <c r="O2500" s="10"/>
      <c r="P2500" s="10"/>
      <c r="Q2500" s="10"/>
      <c r="R2500" s="10"/>
      <c r="S2500" s="10"/>
      <c r="T2500" s="10"/>
      <c r="BK2500" s="63">
        <v>2584000</v>
      </c>
      <c r="BL2500" s="64">
        <v>3.6021438235073302</v>
      </c>
    </row>
    <row r="2501" spans="1:64" ht="25.5" customHeight="1" thickTop="1" thickBot="1" x14ac:dyDescent="0.25">
      <c r="A2501" s="20" t="str">
        <f t="shared" ref="A2501:A2564" si="123">CONCATENATE(B2501,C2501)</f>
        <v>2480LINDENDALE</v>
      </c>
      <c r="B2501" s="37">
        <v>2480</v>
      </c>
      <c r="C2501" s="37" t="s">
        <v>3007</v>
      </c>
      <c r="D2501" s="38" t="s">
        <v>800</v>
      </c>
      <c r="E2501" s="39">
        <v>1142.216000544784</v>
      </c>
      <c r="F2501" s="39">
        <f t="shared" ref="F2501:F2564" si="124">1.1*E2501</f>
        <v>1256.4376005992626</v>
      </c>
      <c r="G2501" s="39">
        <f t="shared" ref="G2501:G2564" si="125">1.3*E2501</f>
        <v>1484.8808007082193</v>
      </c>
      <c r="I2501" s="10"/>
      <c r="J2501" s="10"/>
      <c r="K2501" s="10"/>
      <c r="L2501" s="10"/>
      <c r="M2501" s="10"/>
      <c r="N2501" s="10"/>
      <c r="O2501" s="10"/>
      <c r="P2501" s="10"/>
      <c r="Q2501" s="10"/>
      <c r="R2501" s="10"/>
      <c r="S2501" s="10"/>
      <c r="T2501" s="10"/>
      <c r="BK2501" s="51">
        <v>2585000</v>
      </c>
      <c r="BL2501" s="52">
        <v>3.6034030596401299</v>
      </c>
    </row>
    <row r="2502" spans="1:64" ht="25.5" customHeight="1" thickTop="1" thickBot="1" x14ac:dyDescent="0.25">
      <c r="A2502" s="20" t="str">
        <f t="shared" si="123"/>
        <v>2480LISMORE</v>
      </c>
      <c r="B2502" s="20">
        <v>2480</v>
      </c>
      <c r="C2502" s="20" t="s">
        <v>3008</v>
      </c>
      <c r="D2502" s="21" t="s">
        <v>800</v>
      </c>
      <c r="E2502" s="22">
        <v>1142.216000544784</v>
      </c>
      <c r="F2502" s="22">
        <f t="shared" si="124"/>
        <v>1256.4376005992626</v>
      </c>
      <c r="G2502" s="22">
        <f t="shared" si="125"/>
        <v>1484.8808007082193</v>
      </c>
      <c r="I2502" s="10"/>
      <c r="J2502" s="10"/>
      <c r="K2502" s="10"/>
      <c r="L2502" s="10"/>
      <c r="M2502" s="10"/>
      <c r="N2502" s="10"/>
      <c r="O2502" s="10"/>
      <c r="P2502" s="10"/>
      <c r="Q2502" s="10"/>
      <c r="R2502" s="10"/>
      <c r="S2502" s="10"/>
      <c r="T2502" s="10"/>
      <c r="BK2502" s="63">
        <v>2586000</v>
      </c>
      <c r="BL2502" s="64">
        <v>3.60466229577293</v>
      </c>
    </row>
    <row r="2503" spans="1:64" ht="25.5" customHeight="1" thickTop="1" thickBot="1" x14ac:dyDescent="0.25">
      <c r="A2503" s="20" t="str">
        <f t="shared" si="123"/>
        <v>2480LISMORE HEIGHTS</v>
      </c>
      <c r="B2503" s="37">
        <v>2480</v>
      </c>
      <c r="C2503" s="37" t="s">
        <v>3009</v>
      </c>
      <c r="D2503" s="38" t="s">
        <v>800</v>
      </c>
      <c r="E2503" s="39">
        <v>1142.216000544784</v>
      </c>
      <c r="F2503" s="39">
        <f t="shared" si="124"/>
        <v>1256.4376005992626</v>
      </c>
      <c r="G2503" s="39">
        <f t="shared" si="125"/>
        <v>1484.8808007082193</v>
      </c>
      <c r="I2503" s="10"/>
      <c r="J2503" s="10"/>
      <c r="K2503" s="10"/>
      <c r="L2503" s="10"/>
      <c r="M2503" s="10"/>
      <c r="N2503" s="10"/>
      <c r="O2503" s="10"/>
      <c r="P2503" s="10"/>
      <c r="Q2503" s="10"/>
      <c r="R2503" s="10"/>
      <c r="S2503" s="10"/>
      <c r="T2503" s="10"/>
      <c r="BK2503" s="51">
        <v>2587000</v>
      </c>
      <c r="BL2503" s="52">
        <v>3.6059215319057301</v>
      </c>
    </row>
    <row r="2504" spans="1:64" ht="25.5" customHeight="1" thickTop="1" thickBot="1" x14ac:dyDescent="0.25">
      <c r="A2504" s="20" t="str">
        <f t="shared" si="123"/>
        <v>2480LOFTVILLE</v>
      </c>
      <c r="B2504" s="20">
        <v>2480</v>
      </c>
      <c r="C2504" s="20" t="s">
        <v>3010</v>
      </c>
      <c r="D2504" s="21" t="s">
        <v>800</v>
      </c>
      <c r="E2504" s="22">
        <v>1142.216000544784</v>
      </c>
      <c r="F2504" s="22">
        <f t="shared" si="124"/>
        <v>1256.4376005992626</v>
      </c>
      <c r="G2504" s="22">
        <f t="shared" si="125"/>
        <v>1484.8808007082193</v>
      </c>
      <c r="I2504" s="10"/>
      <c r="J2504" s="10"/>
      <c r="K2504" s="10"/>
      <c r="L2504" s="10"/>
      <c r="M2504" s="10"/>
      <c r="N2504" s="10"/>
      <c r="O2504" s="10"/>
      <c r="P2504" s="10"/>
      <c r="Q2504" s="10"/>
      <c r="R2504" s="10"/>
      <c r="S2504" s="10"/>
      <c r="T2504" s="10"/>
      <c r="BK2504" s="63">
        <v>2588000</v>
      </c>
      <c r="BL2504" s="64">
        <v>3.6071807680385302</v>
      </c>
    </row>
    <row r="2505" spans="1:64" ht="25.5" customHeight="1" thickTop="1" thickBot="1" x14ac:dyDescent="0.25">
      <c r="A2505" s="20" t="str">
        <f t="shared" si="123"/>
        <v>2480MAROM CREEK</v>
      </c>
      <c r="B2505" s="37">
        <v>2480</v>
      </c>
      <c r="C2505" s="37" t="s">
        <v>3011</v>
      </c>
      <c r="D2505" s="38" t="s">
        <v>800</v>
      </c>
      <c r="E2505" s="39">
        <v>1142.216000544784</v>
      </c>
      <c r="F2505" s="39">
        <f t="shared" si="124"/>
        <v>1256.4376005992626</v>
      </c>
      <c r="G2505" s="39">
        <f t="shared" si="125"/>
        <v>1484.8808007082193</v>
      </c>
      <c r="I2505" s="10"/>
      <c r="J2505" s="10"/>
      <c r="K2505" s="10"/>
      <c r="L2505" s="10"/>
      <c r="M2505" s="10"/>
      <c r="N2505" s="10"/>
      <c r="O2505" s="10"/>
      <c r="P2505" s="10"/>
      <c r="Q2505" s="10"/>
      <c r="R2505" s="10"/>
      <c r="S2505" s="10"/>
      <c r="T2505" s="10"/>
      <c r="BK2505" s="51">
        <v>2589000</v>
      </c>
      <c r="BL2505" s="52">
        <v>3.6084400041713298</v>
      </c>
    </row>
    <row r="2506" spans="1:64" ht="25.5" customHeight="1" thickTop="1" thickBot="1" x14ac:dyDescent="0.25">
      <c r="A2506" s="20" t="str">
        <f t="shared" si="123"/>
        <v>2480MCKEES HILL</v>
      </c>
      <c r="B2506" s="20">
        <v>2480</v>
      </c>
      <c r="C2506" s="20" t="s">
        <v>3012</v>
      </c>
      <c r="D2506" s="21" t="s">
        <v>800</v>
      </c>
      <c r="E2506" s="22">
        <v>1142.216000544784</v>
      </c>
      <c r="F2506" s="22">
        <f t="shared" si="124"/>
        <v>1256.4376005992626</v>
      </c>
      <c r="G2506" s="22">
        <f t="shared" si="125"/>
        <v>1484.8808007082193</v>
      </c>
      <c r="I2506" s="10"/>
      <c r="J2506" s="10"/>
      <c r="K2506" s="10"/>
      <c r="L2506" s="10"/>
      <c r="M2506" s="10"/>
      <c r="N2506" s="10"/>
      <c r="O2506" s="10"/>
      <c r="P2506" s="10"/>
      <c r="Q2506" s="10"/>
      <c r="R2506" s="10"/>
      <c r="S2506" s="10"/>
      <c r="T2506" s="10"/>
      <c r="BK2506" s="63">
        <v>2590000</v>
      </c>
      <c r="BL2506" s="64">
        <v>3.6096992403041299</v>
      </c>
    </row>
    <row r="2507" spans="1:64" ht="25.5" customHeight="1" thickTop="1" thickBot="1" x14ac:dyDescent="0.25">
      <c r="A2507" s="20" t="str">
        <f t="shared" si="123"/>
        <v>2480MCLEANS RIDGES</v>
      </c>
      <c r="B2507" s="37">
        <v>2480</v>
      </c>
      <c r="C2507" s="37" t="s">
        <v>3013</v>
      </c>
      <c r="D2507" s="38" t="s">
        <v>800</v>
      </c>
      <c r="E2507" s="39">
        <v>1142.216000544784</v>
      </c>
      <c r="F2507" s="39">
        <f t="shared" si="124"/>
        <v>1256.4376005992626</v>
      </c>
      <c r="G2507" s="39">
        <f t="shared" si="125"/>
        <v>1484.8808007082193</v>
      </c>
      <c r="I2507" s="10"/>
      <c r="J2507" s="10"/>
      <c r="K2507" s="10"/>
      <c r="L2507" s="10"/>
      <c r="M2507" s="10"/>
      <c r="N2507" s="10"/>
      <c r="O2507" s="10"/>
      <c r="P2507" s="10"/>
      <c r="Q2507" s="10"/>
      <c r="R2507" s="10"/>
      <c r="S2507" s="10"/>
      <c r="T2507" s="10"/>
      <c r="BK2507" s="51">
        <v>2591000</v>
      </c>
      <c r="BL2507" s="52">
        <v>3.61095847643693</v>
      </c>
    </row>
    <row r="2508" spans="1:64" ht="25.5" customHeight="1" thickTop="1" thickBot="1" x14ac:dyDescent="0.25">
      <c r="A2508" s="20" t="str">
        <f t="shared" si="123"/>
        <v>2480MODANVILLE</v>
      </c>
      <c r="B2508" s="20">
        <v>2480</v>
      </c>
      <c r="C2508" s="20" t="s">
        <v>3014</v>
      </c>
      <c r="D2508" s="21" t="s">
        <v>800</v>
      </c>
      <c r="E2508" s="22">
        <v>1142.216000544784</v>
      </c>
      <c r="F2508" s="22">
        <f t="shared" si="124"/>
        <v>1256.4376005992626</v>
      </c>
      <c r="G2508" s="22">
        <f t="shared" si="125"/>
        <v>1484.8808007082193</v>
      </c>
      <c r="I2508" s="10"/>
      <c r="J2508" s="10"/>
      <c r="K2508" s="10"/>
      <c r="L2508" s="10"/>
      <c r="M2508" s="10"/>
      <c r="N2508" s="10"/>
      <c r="O2508" s="10"/>
      <c r="P2508" s="10"/>
      <c r="Q2508" s="10"/>
      <c r="R2508" s="10"/>
      <c r="S2508" s="10"/>
      <c r="T2508" s="10"/>
      <c r="BK2508" s="63">
        <v>2592000</v>
      </c>
      <c r="BL2508" s="64">
        <v>3.6122177125697301</v>
      </c>
    </row>
    <row r="2509" spans="1:64" ht="25.5" customHeight="1" thickTop="1" thickBot="1" x14ac:dyDescent="0.25">
      <c r="A2509" s="20" t="str">
        <f t="shared" si="123"/>
        <v>2480MONALTRIE</v>
      </c>
      <c r="B2509" s="37">
        <v>2480</v>
      </c>
      <c r="C2509" s="37" t="s">
        <v>3015</v>
      </c>
      <c r="D2509" s="38" t="s">
        <v>800</v>
      </c>
      <c r="E2509" s="39">
        <v>1142.216000544784</v>
      </c>
      <c r="F2509" s="39">
        <f t="shared" si="124"/>
        <v>1256.4376005992626</v>
      </c>
      <c r="G2509" s="39">
        <f t="shared" si="125"/>
        <v>1484.8808007082193</v>
      </c>
      <c r="I2509" s="10"/>
      <c r="J2509" s="10"/>
      <c r="K2509" s="10"/>
      <c r="L2509" s="10"/>
      <c r="M2509" s="10"/>
      <c r="N2509" s="10"/>
      <c r="O2509" s="10"/>
      <c r="P2509" s="10"/>
      <c r="Q2509" s="10"/>
      <c r="R2509" s="10"/>
      <c r="S2509" s="10"/>
      <c r="T2509" s="10"/>
      <c r="BK2509" s="51">
        <v>2593000</v>
      </c>
      <c r="BL2509" s="52">
        <v>3.6134769487025298</v>
      </c>
    </row>
    <row r="2510" spans="1:64" ht="25.5" customHeight="1" thickTop="1" thickBot="1" x14ac:dyDescent="0.25">
      <c r="A2510" s="20" t="str">
        <f t="shared" si="123"/>
        <v>2480MOUNTAIN TOP</v>
      </c>
      <c r="B2510" s="20">
        <v>2480</v>
      </c>
      <c r="C2510" s="20" t="s">
        <v>3016</v>
      </c>
      <c r="D2510" s="21" t="s">
        <v>800</v>
      </c>
      <c r="E2510" s="22">
        <v>1142.216000544784</v>
      </c>
      <c r="F2510" s="22">
        <f t="shared" si="124"/>
        <v>1256.4376005992626</v>
      </c>
      <c r="G2510" s="22">
        <f t="shared" si="125"/>
        <v>1484.8808007082193</v>
      </c>
      <c r="I2510" s="10"/>
      <c r="J2510" s="10"/>
      <c r="K2510" s="10"/>
      <c r="L2510" s="10"/>
      <c r="M2510" s="10"/>
      <c r="N2510" s="10"/>
      <c r="O2510" s="10"/>
      <c r="P2510" s="10"/>
      <c r="Q2510" s="10"/>
      <c r="R2510" s="10"/>
      <c r="S2510" s="10"/>
      <c r="T2510" s="10"/>
      <c r="BK2510" s="63">
        <v>2594000</v>
      </c>
      <c r="BL2510" s="64">
        <v>3.6147361848353299</v>
      </c>
    </row>
    <row r="2511" spans="1:64" ht="25.5" customHeight="1" thickTop="1" thickBot="1" x14ac:dyDescent="0.25">
      <c r="A2511" s="20" t="str">
        <f t="shared" si="123"/>
        <v>2480NIGHTCAP</v>
      </c>
      <c r="B2511" s="37">
        <v>2480</v>
      </c>
      <c r="C2511" s="37" t="s">
        <v>3017</v>
      </c>
      <c r="D2511" s="38" t="s">
        <v>800</v>
      </c>
      <c r="E2511" s="39">
        <v>1142.216000544784</v>
      </c>
      <c r="F2511" s="39">
        <f t="shared" si="124"/>
        <v>1256.4376005992626</v>
      </c>
      <c r="G2511" s="39">
        <f t="shared" si="125"/>
        <v>1484.8808007082193</v>
      </c>
      <c r="I2511" s="10"/>
      <c r="J2511" s="10"/>
      <c r="K2511" s="10"/>
      <c r="L2511" s="10"/>
      <c r="M2511" s="10"/>
      <c r="N2511" s="10"/>
      <c r="O2511" s="10"/>
      <c r="P2511" s="10"/>
      <c r="Q2511" s="10"/>
      <c r="R2511" s="10"/>
      <c r="S2511" s="10"/>
      <c r="T2511" s="10"/>
      <c r="BK2511" s="51">
        <v>2595000</v>
      </c>
      <c r="BL2511" s="52">
        <v>3.61599542096813</v>
      </c>
    </row>
    <row r="2512" spans="1:64" ht="25.5" customHeight="1" thickTop="1" thickBot="1" x14ac:dyDescent="0.25">
      <c r="A2512" s="20" t="str">
        <f t="shared" si="123"/>
        <v>2480NIMBIN</v>
      </c>
      <c r="B2512" s="20">
        <v>2480</v>
      </c>
      <c r="C2512" s="20" t="s">
        <v>3018</v>
      </c>
      <c r="D2512" s="21" t="s">
        <v>800</v>
      </c>
      <c r="E2512" s="22">
        <v>1142.216000544784</v>
      </c>
      <c r="F2512" s="22">
        <f t="shared" si="124"/>
        <v>1256.4376005992626</v>
      </c>
      <c r="G2512" s="22">
        <f t="shared" si="125"/>
        <v>1484.8808007082193</v>
      </c>
      <c r="I2512" s="10"/>
      <c r="J2512" s="10"/>
      <c r="K2512" s="10"/>
      <c r="L2512" s="10"/>
      <c r="M2512" s="10"/>
      <c r="N2512" s="10"/>
      <c r="O2512" s="10"/>
      <c r="P2512" s="10"/>
      <c r="Q2512" s="10"/>
      <c r="R2512" s="10"/>
      <c r="S2512" s="10"/>
      <c r="T2512" s="10"/>
      <c r="BK2512" s="63">
        <v>2596000</v>
      </c>
      <c r="BL2512" s="64">
        <v>3.6172546571009301</v>
      </c>
    </row>
    <row r="2513" spans="1:64" ht="25.5" customHeight="1" thickTop="1" thickBot="1" x14ac:dyDescent="0.25">
      <c r="A2513" s="20" t="str">
        <f t="shared" si="123"/>
        <v>2480NORTH LISMORE</v>
      </c>
      <c r="B2513" s="37">
        <v>2480</v>
      </c>
      <c r="C2513" s="37" t="s">
        <v>3019</v>
      </c>
      <c r="D2513" s="38" t="s">
        <v>800</v>
      </c>
      <c r="E2513" s="39">
        <v>1142.216000544784</v>
      </c>
      <c r="F2513" s="39">
        <f t="shared" si="124"/>
        <v>1256.4376005992626</v>
      </c>
      <c r="G2513" s="39">
        <f t="shared" si="125"/>
        <v>1484.8808007082193</v>
      </c>
      <c r="I2513" s="10"/>
      <c r="J2513" s="10"/>
      <c r="K2513" s="10"/>
      <c r="L2513" s="10"/>
      <c r="M2513" s="10"/>
      <c r="N2513" s="10"/>
      <c r="O2513" s="10"/>
      <c r="P2513" s="10"/>
      <c r="Q2513" s="10"/>
      <c r="R2513" s="10"/>
      <c r="S2513" s="10"/>
      <c r="T2513" s="10"/>
      <c r="BK2513" s="51">
        <v>2597000</v>
      </c>
      <c r="BL2513" s="52">
        <v>3.6185138932337302</v>
      </c>
    </row>
    <row r="2514" spans="1:64" ht="25.5" customHeight="1" thickTop="1" thickBot="1" x14ac:dyDescent="0.25">
      <c r="A2514" s="20" t="str">
        <f t="shared" si="123"/>
        <v>2480NUMULGI</v>
      </c>
      <c r="B2514" s="20">
        <v>2480</v>
      </c>
      <c r="C2514" s="20" t="s">
        <v>3020</v>
      </c>
      <c r="D2514" s="21" t="s">
        <v>800</v>
      </c>
      <c r="E2514" s="22">
        <v>1142.216000544784</v>
      </c>
      <c r="F2514" s="22">
        <f t="shared" si="124"/>
        <v>1256.4376005992626</v>
      </c>
      <c r="G2514" s="22">
        <f t="shared" si="125"/>
        <v>1484.8808007082193</v>
      </c>
      <c r="I2514" s="10"/>
      <c r="J2514" s="10"/>
      <c r="K2514" s="10"/>
      <c r="L2514" s="10"/>
      <c r="M2514" s="10"/>
      <c r="N2514" s="10"/>
      <c r="O2514" s="10"/>
      <c r="P2514" s="10"/>
      <c r="Q2514" s="10"/>
      <c r="R2514" s="10"/>
      <c r="S2514" s="10"/>
      <c r="T2514" s="10"/>
      <c r="BK2514" s="63">
        <v>2598000</v>
      </c>
      <c r="BL2514" s="64">
        <v>3.6197731293665298</v>
      </c>
    </row>
    <row r="2515" spans="1:64" ht="25.5" customHeight="1" thickTop="1" thickBot="1" x14ac:dyDescent="0.25">
      <c r="A2515" s="20" t="str">
        <f t="shared" si="123"/>
        <v>2480REPENTANCE CREEK</v>
      </c>
      <c r="B2515" s="37">
        <v>2480</v>
      </c>
      <c r="C2515" s="37" t="s">
        <v>3021</v>
      </c>
      <c r="D2515" s="38" t="s">
        <v>800</v>
      </c>
      <c r="E2515" s="39">
        <v>1142.216000544784</v>
      </c>
      <c r="F2515" s="39">
        <f t="shared" si="124"/>
        <v>1256.4376005992626</v>
      </c>
      <c r="G2515" s="39">
        <f t="shared" si="125"/>
        <v>1484.8808007082193</v>
      </c>
      <c r="I2515" s="10"/>
      <c r="J2515" s="10"/>
      <c r="K2515" s="10"/>
      <c r="L2515" s="10"/>
      <c r="M2515" s="10"/>
      <c r="N2515" s="10"/>
      <c r="O2515" s="10"/>
      <c r="P2515" s="10"/>
      <c r="Q2515" s="10"/>
      <c r="R2515" s="10"/>
      <c r="S2515" s="10"/>
      <c r="T2515" s="10"/>
      <c r="BK2515" s="51">
        <v>2599000</v>
      </c>
      <c r="BL2515" s="52">
        <v>3.6210323654993299</v>
      </c>
    </row>
    <row r="2516" spans="1:64" ht="25.5" customHeight="1" thickTop="1" thickBot="1" x14ac:dyDescent="0.25">
      <c r="A2516" s="20" t="str">
        <f t="shared" si="123"/>
        <v>2480RICHMOND HILL</v>
      </c>
      <c r="B2516" s="20">
        <v>2480</v>
      </c>
      <c r="C2516" s="20" t="s">
        <v>3022</v>
      </c>
      <c r="D2516" s="21" t="s">
        <v>800</v>
      </c>
      <c r="E2516" s="22">
        <v>1142.216000544784</v>
      </c>
      <c r="F2516" s="22">
        <f t="shared" si="124"/>
        <v>1256.4376005992626</v>
      </c>
      <c r="G2516" s="22">
        <f t="shared" si="125"/>
        <v>1484.8808007082193</v>
      </c>
      <c r="I2516" s="10"/>
      <c r="J2516" s="10"/>
      <c r="K2516" s="10"/>
      <c r="L2516" s="10"/>
      <c r="M2516" s="10"/>
      <c r="N2516" s="10"/>
      <c r="O2516" s="10"/>
      <c r="P2516" s="10"/>
      <c r="Q2516" s="10"/>
      <c r="R2516" s="10"/>
      <c r="S2516" s="10"/>
      <c r="T2516" s="10"/>
      <c r="BK2516" s="63">
        <v>2600000</v>
      </c>
      <c r="BL2516" s="64">
        <v>3.62229160163213</v>
      </c>
    </row>
    <row r="2517" spans="1:64" ht="25.5" customHeight="1" thickTop="1" thickBot="1" x14ac:dyDescent="0.25">
      <c r="A2517" s="20" t="str">
        <f t="shared" si="123"/>
        <v>2480ROCK VALLEY</v>
      </c>
      <c r="B2517" s="37">
        <v>2480</v>
      </c>
      <c r="C2517" s="37" t="s">
        <v>3023</v>
      </c>
      <c r="D2517" s="38" t="s">
        <v>800</v>
      </c>
      <c r="E2517" s="39">
        <v>1142.216000544784</v>
      </c>
      <c r="F2517" s="39">
        <f t="shared" si="124"/>
        <v>1256.4376005992626</v>
      </c>
      <c r="G2517" s="39">
        <f t="shared" si="125"/>
        <v>1484.8808007082193</v>
      </c>
      <c r="I2517" s="10"/>
      <c r="J2517" s="10"/>
      <c r="K2517" s="10"/>
      <c r="L2517" s="10"/>
      <c r="M2517" s="10"/>
      <c r="N2517" s="10"/>
      <c r="O2517" s="10"/>
      <c r="P2517" s="10"/>
      <c r="Q2517" s="10"/>
      <c r="R2517" s="10"/>
      <c r="S2517" s="10"/>
      <c r="T2517" s="10"/>
      <c r="BK2517" s="51">
        <v>2601000</v>
      </c>
      <c r="BL2517" s="52">
        <v>3.6235508377649301</v>
      </c>
    </row>
    <row r="2518" spans="1:64" ht="25.5" customHeight="1" thickTop="1" thickBot="1" x14ac:dyDescent="0.25">
      <c r="A2518" s="20" t="str">
        <f t="shared" si="123"/>
        <v>2480ROSEBANK</v>
      </c>
      <c r="B2518" s="20">
        <v>2480</v>
      </c>
      <c r="C2518" s="20" t="s">
        <v>3024</v>
      </c>
      <c r="D2518" s="21" t="s">
        <v>800</v>
      </c>
      <c r="E2518" s="22">
        <v>1142.216000544784</v>
      </c>
      <c r="F2518" s="22">
        <f t="shared" si="124"/>
        <v>1256.4376005992626</v>
      </c>
      <c r="G2518" s="22">
        <f t="shared" si="125"/>
        <v>1484.8808007082193</v>
      </c>
      <c r="I2518" s="10"/>
      <c r="J2518" s="10"/>
      <c r="K2518" s="10"/>
      <c r="L2518" s="10"/>
      <c r="M2518" s="10"/>
      <c r="N2518" s="10"/>
      <c r="O2518" s="10"/>
      <c r="P2518" s="10"/>
      <c r="Q2518" s="10"/>
      <c r="R2518" s="10"/>
      <c r="S2518" s="10"/>
      <c r="T2518" s="10"/>
      <c r="BK2518" s="63">
        <v>2602000</v>
      </c>
      <c r="BL2518" s="64">
        <v>3.6248100738977298</v>
      </c>
    </row>
    <row r="2519" spans="1:64" ht="25.5" customHeight="1" thickTop="1" thickBot="1" x14ac:dyDescent="0.25">
      <c r="A2519" s="20" t="str">
        <f t="shared" si="123"/>
        <v>2480RUTHVEN</v>
      </c>
      <c r="B2519" s="37">
        <v>2480</v>
      </c>
      <c r="C2519" s="37" t="s">
        <v>3025</v>
      </c>
      <c r="D2519" s="38" t="s">
        <v>800</v>
      </c>
      <c r="E2519" s="39">
        <v>1142.216000544784</v>
      </c>
      <c r="F2519" s="39">
        <f t="shared" si="124"/>
        <v>1256.4376005992626</v>
      </c>
      <c r="G2519" s="39">
        <f t="shared" si="125"/>
        <v>1484.8808007082193</v>
      </c>
      <c r="I2519" s="10"/>
      <c r="J2519" s="10"/>
      <c r="K2519" s="10"/>
      <c r="L2519" s="10"/>
      <c r="M2519" s="10"/>
      <c r="N2519" s="10"/>
      <c r="O2519" s="10"/>
      <c r="P2519" s="10"/>
      <c r="Q2519" s="10"/>
      <c r="R2519" s="10"/>
      <c r="S2519" s="10"/>
      <c r="T2519" s="10"/>
      <c r="BK2519" s="51">
        <v>2603000</v>
      </c>
      <c r="BL2519" s="52">
        <v>3.6260693100305299</v>
      </c>
    </row>
    <row r="2520" spans="1:64" ht="25.5" customHeight="1" thickTop="1" thickBot="1" x14ac:dyDescent="0.25">
      <c r="A2520" s="20" t="str">
        <f t="shared" si="123"/>
        <v>2480SOUTH GUNDURIMBA</v>
      </c>
      <c r="B2520" s="20">
        <v>2480</v>
      </c>
      <c r="C2520" s="20" t="s">
        <v>3026</v>
      </c>
      <c r="D2520" s="21" t="s">
        <v>800</v>
      </c>
      <c r="E2520" s="22">
        <v>1142.216000544784</v>
      </c>
      <c r="F2520" s="22">
        <f t="shared" si="124"/>
        <v>1256.4376005992626</v>
      </c>
      <c r="G2520" s="22">
        <f t="shared" si="125"/>
        <v>1484.8808007082193</v>
      </c>
      <c r="I2520" s="10"/>
      <c r="J2520" s="10"/>
      <c r="K2520" s="10"/>
      <c r="L2520" s="10"/>
      <c r="M2520" s="10"/>
      <c r="N2520" s="10"/>
      <c r="O2520" s="10"/>
      <c r="P2520" s="10"/>
      <c r="Q2520" s="10"/>
      <c r="R2520" s="10"/>
      <c r="S2520" s="10"/>
      <c r="T2520" s="10"/>
      <c r="BK2520" s="63">
        <v>2604000</v>
      </c>
      <c r="BL2520" s="64">
        <v>3.62732854616333</v>
      </c>
    </row>
    <row r="2521" spans="1:64" ht="25.5" customHeight="1" thickTop="1" thickBot="1" x14ac:dyDescent="0.25">
      <c r="A2521" s="20" t="str">
        <f t="shared" si="123"/>
        <v>2480SOUTH LISMORE</v>
      </c>
      <c r="B2521" s="37">
        <v>2480</v>
      </c>
      <c r="C2521" s="37" t="s">
        <v>3027</v>
      </c>
      <c r="D2521" s="38" t="s">
        <v>800</v>
      </c>
      <c r="E2521" s="39">
        <v>1142.216000544784</v>
      </c>
      <c r="F2521" s="39">
        <f t="shared" si="124"/>
        <v>1256.4376005992626</v>
      </c>
      <c r="G2521" s="39">
        <f t="shared" si="125"/>
        <v>1484.8808007082193</v>
      </c>
      <c r="I2521" s="10"/>
      <c r="J2521" s="10"/>
      <c r="K2521" s="10"/>
      <c r="L2521" s="10"/>
      <c r="M2521" s="10"/>
      <c r="N2521" s="10"/>
      <c r="O2521" s="10"/>
      <c r="P2521" s="10"/>
      <c r="Q2521" s="10"/>
      <c r="R2521" s="10"/>
      <c r="S2521" s="10"/>
      <c r="T2521" s="10"/>
      <c r="BK2521" s="51">
        <v>2605000</v>
      </c>
      <c r="BL2521" s="52">
        <v>3.6285877822961301</v>
      </c>
    </row>
    <row r="2522" spans="1:64" ht="25.5" customHeight="1" thickTop="1" thickBot="1" x14ac:dyDescent="0.25">
      <c r="A2522" s="20" t="str">
        <f t="shared" si="123"/>
        <v>2480STONY CHUTE</v>
      </c>
      <c r="B2522" s="20">
        <v>2480</v>
      </c>
      <c r="C2522" s="20" t="s">
        <v>3028</v>
      </c>
      <c r="D2522" s="21" t="s">
        <v>800</v>
      </c>
      <c r="E2522" s="22">
        <v>1142.216000544784</v>
      </c>
      <c r="F2522" s="22">
        <f t="shared" si="124"/>
        <v>1256.4376005992626</v>
      </c>
      <c r="G2522" s="22">
        <f t="shared" si="125"/>
        <v>1484.8808007082193</v>
      </c>
      <c r="I2522" s="10"/>
      <c r="J2522" s="10"/>
      <c r="K2522" s="10"/>
      <c r="L2522" s="10"/>
      <c r="M2522" s="10"/>
      <c r="N2522" s="10"/>
      <c r="O2522" s="10"/>
      <c r="P2522" s="10"/>
      <c r="Q2522" s="10"/>
      <c r="R2522" s="10"/>
      <c r="S2522" s="10"/>
      <c r="T2522" s="10"/>
      <c r="BK2522" s="63">
        <v>2606000</v>
      </c>
      <c r="BL2522" s="64">
        <v>3.6298470184289302</v>
      </c>
    </row>
    <row r="2523" spans="1:64" ht="25.5" customHeight="1" thickTop="1" thickBot="1" x14ac:dyDescent="0.25">
      <c r="A2523" s="20" t="str">
        <f t="shared" si="123"/>
        <v>2480TERANIA CREEK</v>
      </c>
      <c r="B2523" s="37">
        <v>2480</v>
      </c>
      <c r="C2523" s="37" t="s">
        <v>3029</v>
      </c>
      <c r="D2523" s="38" t="s">
        <v>800</v>
      </c>
      <c r="E2523" s="39">
        <v>1142.216000544784</v>
      </c>
      <c r="F2523" s="39">
        <f t="shared" si="124"/>
        <v>1256.4376005992626</v>
      </c>
      <c r="G2523" s="39">
        <f t="shared" si="125"/>
        <v>1484.8808007082193</v>
      </c>
      <c r="I2523" s="10"/>
      <c r="J2523" s="10"/>
      <c r="K2523" s="10"/>
      <c r="L2523" s="10"/>
      <c r="M2523" s="10"/>
      <c r="N2523" s="10"/>
      <c r="O2523" s="10"/>
      <c r="P2523" s="10"/>
      <c r="Q2523" s="10"/>
      <c r="R2523" s="10"/>
      <c r="S2523" s="10"/>
      <c r="T2523" s="10"/>
      <c r="BK2523" s="51">
        <v>2607000</v>
      </c>
      <c r="BL2523" s="52">
        <v>3.6311062545617299</v>
      </c>
    </row>
    <row r="2524" spans="1:64" ht="25.5" customHeight="1" thickTop="1" thickBot="1" x14ac:dyDescent="0.25">
      <c r="A2524" s="20" t="str">
        <f t="shared" si="123"/>
        <v>2480THE CHANNON</v>
      </c>
      <c r="B2524" s="20">
        <v>2480</v>
      </c>
      <c r="C2524" s="20" t="s">
        <v>3030</v>
      </c>
      <c r="D2524" s="21" t="s">
        <v>800</v>
      </c>
      <c r="E2524" s="22">
        <v>1142.216000544784</v>
      </c>
      <c r="F2524" s="22">
        <f t="shared" si="124"/>
        <v>1256.4376005992626</v>
      </c>
      <c r="G2524" s="22">
        <f t="shared" si="125"/>
        <v>1484.8808007082193</v>
      </c>
      <c r="I2524" s="10"/>
      <c r="J2524" s="10"/>
      <c r="K2524" s="10"/>
      <c r="L2524" s="10"/>
      <c r="M2524" s="10"/>
      <c r="N2524" s="10"/>
      <c r="O2524" s="10"/>
      <c r="P2524" s="10"/>
      <c r="Q2524" s="10"/>
      <c r="R2524" s="10"/>
      <c r="S2524" s="10"/>
      <c r="T2524" s="10"/>
      <c r="BK2524" s="63">
        <v>2608000</v>
      </c>
      <c r="BL2524" s="64">
        <v>3.63236549069453</v>
      </c>
    </row>
    <row r="2525" spans="1:64" ht="25.5" customHeight="1" thickTop="1" thickBot="1" x14ac:dyDescent="0.25">
      <c r="A2525" s="20" t="str">
        <f t="shared" si="123"/>
        <v>2480TREGEAGLE</v>
      </c>
      <c r="B2525" s="37">
        <v>2480</v>
      </c>
      <c r="C2525" s="37" t="s">
        <v>3031</v>
      </c>
      <c r="D2525" s="38" t="s">
        <v>800</v>
      </c>
      <c r="E2525" s="39">
        <v>1142.216000544784</v>
      </c>
      <c r="F2525" s="39">
        <f t="shared" si="124"/>
        <v>1256.4376005992626</v>
      </c>
      <c r="G2525" s="39">
        <f t="shared" si="125"/>
        <v>1484.8808007082193</v>
      </c>
      <c r="I2525" s="10"/>
      <c r="J2525" s="10"/>
      <c r="K2525" s="10"/>
      <c r="L2525" s="10"/>
      <c r="M2525" s="10"/>
      <c r="N2525" s="10"/>
      <c r="O2525" s="10"/>
      <c r="P2525" s="10"/>
      <c r="Q2525" s="10"/>
      <c r="R2525" s="10"/>
      <c r="S2525" s="10"/>
      <c r="T2525" s="10"/>
      <c r="BK2525" s="51">
        <v>2609000</v>
      </c>
      <c r="BL2525" s="52">
        <v>3.6336247268273301</v>
      </c>
    </row>
    <row r="2526" spans="1:64" ht="25.5" customHeight="1" thickTop="1" thickBot="1" x14ac:dyDescent="0.25">
      <c r="A2526" s="20" t="str">
        <f t="shared" si="123"/>
        <v>2480TUCKI TUCKI</v>
      </c>
      <c r="B2526" s="20">
        <v>2480</v>
      </c>
      <c r="C2526" s="20" t="s">
        <v>3032</v>
      </c>
      <c r="D2526" s="21" t="s">
        <v>800</v>
      </c>
      <c r="E2526" s="22">
        <v>1142.216000544784</v>
      </c>
      <c r="F2526" s="22">
        <f t="shared" si="124"/>
        <v>1256.4376005992626</v>
      </c>
      <c r="G2526" s="22">
        <f t="shared" si="125"/>
        <v>1484.8808007082193</v>
      </c>
      <c r="I2526" s="10"/>
      <c r="J2526" s="10"/>
      <c r="K2526" s="10"/>
      <c r="L2526" s="10"/>
      <c r="M2526" s="10"/>
      <c r="N2526" s="10"/>
      <c r="O2526" s="10"/>
      <c r="P2526" s="10"/>
      <c r="Q2526" s="10"/>
      <c r="R2526" s="10"/>
      <c r="S2526" s="10"/>
      <c r="T2526" s="10"/>
      <c r="BK2526" s="63">
        <v>2610000</v>
      </c>
      <c r="BL2526" s="64">
        <v>3.6348839629601302</v>
      </c>
    </row>
    <row r="2527" spans="1:64" ht="25.5" customHeight="1" thickTop="1" thickBot="1" x14ac:dyDescent="0.25">
      <c r="A2527" s="20" t="str">
        <f t="shared" si="123"/>
        <v>2480TUCKURIMBA</v>
      </c>
      <c r="B2527" s="37">
        <v>2480</v>
      </c>
      <c r="C2527" s="37" t="s">
        <v>3033</v>
      </c>
      <c r="D2527" s="38" t="s">
        <v>800</v>
      </c>
      <c r="E2527" s="39">
        <v>1142.216000544784</v>
      </c>
      <c r="F2527" s="39">
        <f t="shared" si="124"/>
        <v>1256.4376005992626</v>
      </c>
      <c r="G2527" s="39">
        <f t="shared" si="125"/>
        <v>1484.8808007082193</v>
      </c>
      <c r="I2527" s="10"/>
      <c r="J2527" s="10"/>
      <c r="K2527" s="10"/>
      <c r="L2527" s="10"/>
      <c r="M2527" s="10"/>
      <c r="N2527" s="10"/>
      <c r="O2527" s="10"/>
      <c r="P2527" s="10"/>
      <c r="Q2527" s="10"/>
      <c r="R2527" s="10"/>
      <c r="S2527" s="10"/>
      <c r="T2527" s="10"/>
      <c r="BK2527" s="51">
        <v>2611000</v>
      </c>
      <c r="BL2527" s="52">
        <v>3.6361431990929298</v>
      </c>
    </row>
    <row r="2528" spans="1:64" ht="25.5" customHeight="1" thickTop="1" thickBot="1" x14ac:dyDescent="0.25">
      <c r="A2528" s="20" t="str">
        <f t="shared" si="123"/>
        <v>2480TULLERA</v>
      </c>
      <c r="B2528" s="20">
        <v>2480</v>
      </c>
      <c r="C2528" s="20" t="s">
        <v>3034</v>
      </c>
      <c r="D2528" s="21" t="s">
        <v>800</v>
      </c>
      <c r="E2528" s="22">
        <v>1142.216000544784</v>
      </c>
      <c r="F2528" s="22">
        <f t="shared" si="124"/>
        <v>1256.4376005992626</v>
      </c>
      <c r="G2528" s="22">
        <f t="shared" si="125"/>
        <v>1484.8808007082193</v>
      </c>
      <c r="I2528" s="10"/>
      <c r="J2528" s="10"/>
      <c r="K2528" s="10"/>
      <c r="L2528" s="10"/>
      <c r="M2528" s="10"/>
      <c r="N2528" s="10"/>
      <c r="O2528" s="10"/>
      <c r="P2528" s="10"/>
      <c r="Q2528" s="10"/>
      <c r="R2528" s="10"/>
      <c r="S2528" s="10"/>
      <c r="T2528" s="10"/>
      <c r="BK2528" s="63">
        <v>2612000</v>
      </c>
      <c r="BL2528" s="64">
        <v>3.6374024352257299</v>
      </c>
    </row>
    <row r="2529" spans="1:64" ht="25.5" customHeight="1" thickTop="1" thickBot="1" x14ac:dyDescent="0.25">
      <c r="A2529" s="20" t="str">
        <f t="shared" si="123"/>
        <v>2480TUNCESTER</v>
      </c>
      <c r="B2529" s="37">
        <v>2480</v>
      </c>
      <c r="C2529" s="37" t="s">
        <v>3035</v>
      </c>
      <c r="D2529" s="38" t="s">
        <v>800</v>
      </c>
      <c r="E2529" s="39">
        <v>1142.216000544784</v>
      </c>
      <c r="F2529" s="39">
        <f t="shared" si="124"/>
        <v>1256.4376005992626</v>
      </c>
      <c r="G2529" s="39">
        <f t="shared" si="125"/>
        <v>1484.8808007082193</v>
      </c>
      <c r="I2529" s="10"/>
      <c r="J2529" s="10"/>
      <c r="K2529" s="10"/>
      <c r="L2529" s="10"/>
      <c r="M2529" s="10"/>
      <c r="N2529" s="10"/>
      <c r="O2529" s="10"/>
      <c r="P2529" s="10"/>
      <c r="Q2529" s="10"/>
      <c r="R2529" s="10"/>
      <c r="S2529" s="10"/>
      <c r="T2529" s="10"/>
      <c r="BK2529" s="51">
        <v>2613000</v>
      </c>
      <c r="BL2529" s="52">
        <v>3.63866167135853</v>
      </c>
    </row>
    <row r="2530" spans="1:64" ht="25.5" customHeight="1" thickTop="1" thickBot="1" x14ac:dyDescent="0.25">
      <c r="A2530" s="20" t="str">
        <f t="shared" si="123"/>
        <v>2480TUNTABLE CREEK</v>
      </c>
      <c r="B2530" s="20">
        <v>2480</v>
      </c>
      <c r="C2530" s="20" t="s">
        <v>3036</v>
      </c>
      <c r="D2530" s="21" t="s">
        <v>800</v>
      </c>
      <c r="E2530" s="22">
        <v>1142.216000544784</v>
      </c>
      <c r="F2530" s="22">
        <f t="shared" si="124"/>
        <v>1256.4376005992626</v>
      </c>
      <c r="G2530" s="22">
        <f t="shared" si="125"/>
        <v>1484.8808007082193</v>
      </c>
      <c r="I2530" s="10"/>
      <c r="J2530" s="10"/>
      <c r="K2530" s="10"/>
      <c r="L2530" s="10"/>
      <c r="M2530" s="10"/>
      <c r="N2530" s="10"/>
      <c r="O2530" s="10"/>
      <c r="P2530" s="10"/>
      <c r="Q2530" s="10"/>
      <c r="R2530" s="10"/>
      <c r="S2530" s="10"/>
      <c r="T2530" s="10"/>
      <c r="BK2530" s="63">
        <v>2614000</v>
      </c>
      <c r="BL2530" s="64">
        <v>3.6399209074913301</v>
      </c>
    </row>
    <row r="2531" spans="1:64" ht="25.5" customHeight="1" thickTop="1" thickBot="1" x14ac:dyDescent="0.25">
      <c r="A2531" s="20" t="str">
        <f t="shared" si="123"/>
        <v>2480WHIAN WHIAN</v>
      </c>
      <c r="B2531" s="37">
        <v>2480</v>
      </c>
      <c r="C2531" s="37" t="s">
        <v>3037</v>
      </c>
      <c r="D2531" s="38" t="s">
        <v>800</v>
      </c>
      <c r="E2531" s="39">
        <v>1142.216000544784</v>
      </c>
      <c r="F2531" s="39">
        <f t="shared" si="124"/>
        <v>1256.4376005992626</v>
      </c>
      <c r="G2531" s="39">
        <f t="shared" si="125"/>
        <v>1484.8808007082193</v>
      </c>
      <c r="I2531" s="10"/>
      <c r="J2531" s="10"/>
      <c r="K2531" s="10"/>
      <c r="L2531" s="10"/>
      <c r="M2531" s="10"/>
      <c r="N2531" s="10"/>
      <c r="O2531" s="10"/>
      <c r="P2531" s="10"/>
      <c r="Q2531" s="10"/>
      <c r="R2531" s="10"/>
      <c r="S2531" s="10"/>
      <c r="T2531" s="10"/>
      <c r="BK2531" s="51">
        <v>2615000</v>
      </c>
      <c r="BL2531" s="52">
        <v>3.6411801436241298</v>
      </c>
    </row>
    <row r="2532" spans="1:64" ht="25.5" customHeight="1" thickTop="1" thickBot="1" x14ac:dyDescent="0.25">
      <c r="A2532" s="20" t="str">
        <f t="shared" si="123"/>
        <v>2480WOODLAWN</v>
      </c>
      <c r="B2532" s="20">
        <v>2480</v>
      </c>
      <c r="C2532" s="20" t="s">
        <v>3038</v>
      </c>
      <c r="D2532" s="21" t="s">
        <v>800</v>
      </c>
      <c r="E2532" s="22">
        <v>1142.216000544784</v>
      </c>
      <c r="F2532" s="22">
        <f t="shared" si="124"/>
        <v>1256.4376005992626</v>
      </c>
      <c r="G2532" s="22">
        <f t="shared" si="125"/>
        <v>1484.8808007082193</v>
      </c>
      <c r="I2532" s="10"/>
      <c r="J2532" s="10"/>
      <c r="K2532" s="10"/>
      <c r="L2532" s="10"/>
      <c r="M2532" s="10"/>
      <c r="N2532" s="10"/>
      <c r="O2532" s="10"/>
      <c r="P2532" s="10"/>
      <c r="Q2532" s="10"/>
      <c r="R2532" s="10"/>
      <c r="S2532" s="10"/>
      <c r="T2532" s="10"/>
      <c r="BK2532" s="63">
        <v>2616000</v>
      </c>
      <c r="BL2532" s="64">
        <v>3.6424393797569299</v>
      </c>
    </row>
    <row r="2533" spans="1:64" ht="25.5" customHeight="1" thickTop="1" thickBot="1" x14ac:dyDescent="0.25">
      <c r="A2533" s="20" t="str">
        <f t="shared" si="123"/>
        <v>2480WYRALLAH</v>
      </c>
      <c r="B2533" s="37">
        <v>2480</v>
      </c>
      <c r="C2533" s="37" t="s">
        <v>3039</v>
      </c>
      <c r="D2533" s="38" t="s">
        <v>800</v>
      </c>
      <c r="E2533" s="39">
        <v>1142.216000544784</v>
      </c>
      <c r="F2533" s="39">
        <f t="shared" si="124"/>
        <v>1256.4376005992626</v>
      </c>
      <c r="G2533" s="39">
        <f t="shared" si="125"/>
        <v>1484.8808007082193</v>
      </c>
      <c r="I2533" s="10"/>
      <c r="J2533" s="10"/>
      <c r="K2533" s="10"/>
      <c r="L2533" s="10"/>
      <c r="M2533" s="10"/>
      <c r="N2533" s="10"/>
      <c r="O2533" s="10"/>
      <c r="P2533" s="10"/>
      <c r="Q2533" s="10"/>
      <c r="R2533" s="10"/>
      <c r="S2533" s="10"/>
      <c r="T2533" s="10"/>
      <c r="BK2533" s="51">
        <v>2617000</v>
      </c>
      <c r="BL2533" s="52">
        <v>3.64369861588973</v>
      </c>
    </row>
    <row r="2534" spans="1:64" ht="25.5" customHeight="1" thickTop="1" thickBot="1" x14ac:dyDescent="0.25">
      <c r="A2534" s="20" t="str">
        <f t="shared" si="123"/>
        <v>2481BROKEN HEAD</v>
      </c>
      <c r="B2534" s="20">
        <v>2481</v>
      </c>
      <c r="C2534" s="20" t="s">
        <v>3040</v>
      </c>
      <c r="D2534" s="21" t="s">
        <v>800</v>
      </c>
      <c r="E2534" s="22">
        <v>1579.988000352168</v>
      </c>
      <c r="F2534" s="22">
        <f t="shared" si="124"/>
        <v>1737.9868003873848</v>
      </c>
      <c r="G2534" s="22">
        <f t="shared" si="125"/>
        <v>2053.9844004578185</v>
      </c>
      <c r="I2534" s="10"/>
      <c r="J2534" s="10"/>
      <c r="K2534" s="10"/>
      <c r="L2534" s="10"/>
      <c r="M2534" s="10"/>
      <c r="N2534" s="10"/>
      <c r="O2534" s="10"/>
      <c r="P2534" s="10"/>
      <c r="Q2534" s="10"/>
      <c r="R2534" s="10"/>
      <c r="S2534" s="10"/>
      <c r="T2534" s="10"/>
      <c r="BK2534" s="63">
        <v>2618000</v>
      </c>
      <c r="BL2534" s="64">
        <v>3.6449578520225301</v>
      </c>
    </row>
    <row r="2535" spans="1:64" ht="25.5" customHeight="1" thickTop="1" thickBot="1" x14ac:dyDescent="0.25">
      <c r="A2535" s="20" t="str">
        <f t="shared" si="123"/>
        <v>2481BYRON BAY</v>
      </c>
      <c r="B2535" s="37">
        <v>2481</v>
      </c>
      <c r="C2535" s="37" t="s">
        <v>3041</v>
      </c>
      <c r="D2535" s="38" t="s">
        <v>800</v>
      </c>
      <c r="E2535" s="39">
        <v>1579.988000352168</v>
      </c>
      <c r="F2535" s="39">
        <f t="shared" si="124"/>
        <v>1737.9868003873848</v>
      </c>
      <c r="G2535" s="39">
        <f t="shared" si="125"/>
        <v>2053.9844004578185</v>
      </c>
      <c r="I2535" s="10"/>
      <c r="J2535" s="10"/>
      <c r="K2535" s="10"/>
      <c r="L2535" s="10"/>
      <c r="M2535" s="10"/>
      <c r="N2535" s="10"/>
      <c r="O2535" s="10"/>
      <c r="P2535" s="10"/>
      <c r="Q2535" s="10"/>
      <c r="R2535" s="10"/>
      <c r="S2535" s="10"/>
      <c r="T2535" s="10"/>
      <c r="BK2535" s="51">
        <v>2619000</v>
      </c>
      <c r="BL2535" s="52">
        <v>3.6462170881553302</v>
      </c>
    </row>
    <row r="2536" spans="1:64" ht="25.5" customHeight="1" thickTop="1" thickBot="1" x14ac:dyDescent="0.25">
      <c r="A2536" s="20" t="str">
        <f t="shared" si="123"/>
        <v>2481EWINGSDALE</v>
      </c>
      <c r="B2536" s="20">
        <v>2481</v>
      </c>
      <c r="C2536" s="20" t="s">
        <v>3042</v>
      </c>
      <c r="D2536" s="21" t="s">
        <v>800</v>
      </c>
      <c r="E2536" s="22">
        <v>1579.988000352168</v>
      </c>
      <c r="F2536" s="22">
        <f t="shared" si="124"/>
        <v>1737.9868003873848</v>
      </c>
      <c r="G2536" s="22">
        <f t="shared" si="125"/>
        <v>2053.9844004578185</v>
      </c>
      <c r="I2536" s="10"/>
      <c r="J2536" s="10"/>
      <c r="K2536" s="10"/>
      <c r="L2536" s="10"/>
      <c r="M2536" s="10"/>
      <c r="N2536" s="10"/>
      <c r="O2536" s="10"/>
      <c r="P2536" s="10"/>
      <c r="Q2536" s="10"/>
      <c r="R2536" s="10"/>
      <c r="S2536" s="10"/>
      <c r="T2536" s="10"/>
      <c r="BK2536" s="63">
        <v>2620000</v>
      </c>
      <c r="BL2536" s="64">
        <v>3.6474763242881298</v>
      </c>
    </row>
    <row r="2537" spans="1:64" ht="25.5" customHeight="1" thickTop="1" thickBot="1" x14ac:dyDescent="0.25">
      <c r="A2537" s="20" t="str">
        <f t="shared" si="123"/>
        <v>2481HAYTERS HILL</v>
      </c>
      <c r="B2537" s="37">
        <v>2481</v>
      </c>
      <c r="C2537" s="37" t="s">
        <v>3043</v>
      </c>
      <c r="D2537" s="38" t="s">
        <v>800</v>
      </c>
      <c r="E2537" s="39">
        <v>1579.988000352168</v>
      </c>
      <c r="F2537" s="39">
        <f t="shared" si="124"/>
        <v>1737.9868003873848</v>
      </c>
      <c r="G2537" s="39">
        <f t="shared" si="125"/>
        <v>2053.9844004578185</v>
      </c>
      <c r="I2537" s="10"/>
      <c r="J2537" s="10"/>
      <c r="K2537" s="10"/>
      <c r="L2537" s="10"/>
      <c r="M2537" s="10"/>
      <c r="N2537" s="10"/>
      <c r="O2537" s="10"/>
      <c r="P2537" s="10"/>
      <c r="Q2537" s="10"/>
      <c r="R2537" s="10"/>
      <c r="S2537" s="10"/>
      <c r="T2537" s="10"/>
      <c r="BK2537" s="51">
        <v>2621000</v>
      </c>
      <c r="BL2537" s="52">
        <v>3.6487355604209299</v>
      </c>
    </row>
    <row r="2538" spans="1:64" ht="25.5" customHeight="1" thickTop="1" thickBot="1" x14ac:dyDescent="0.25">
      <c r="A2538" s="20" t="str">
        <f t="shared" si="123"/>
        <v>2481MYOCUM</v>
      </c>
      <c r="B2538" s="20">
        <v>2481</v>
      </c>
      <c r="C2538" s="20" t="s">
        <v>3044</v>
      </c>
      <c r="D2538" s="21" t="s">
        <v>800</v>
      </c>
      <c r="E2538" s="22">
        <v>1579.988000352168</v>
      </c>
      <c r="F2538" s="22">
        <f t="shared" si="124"/>
        <v>1737.9868003873848</v>
      </c>
      <c r="G2538" s="22">
        <f t="shared" si="125"/>
        <v>2053.9844004578185</v>
      </c>
      <c r="I2538" s="10"/>
      <c r="J2538" s="10"/>
      <c r="K2538" s="10"/>
      <c r="L2538" s="10"/>
      <c r="M2538" s="10"/>
      <c r="N2538" s="10"/>
      <c r="O2538" s="10"/>
      <c r="P2538" s="10"/>
      <c r="Q2538" s="10"/>
      <c r="R2538" s="10"/>
      <c r="S2538" s="10"/>
      <c r="T2538" s="10"/>
      <c r="BK2538" s="63">
        <v>2622000</v>
      </c>
      <c r="BL2538" s="64">
        <v>3.64999479655373</v>
      </c>
    </row>
    <row r="2539" spans="1:64" ht="25.5" customHeight="1" thickTop="1" thickBot="1" x14ac:dyDescent="0.25">
      <c r="A2539" s="20" t="str">
        <f t="shared" si="123"/>
        <v>2481SKINNERS SHOOT</v>
      </c>
      <c r="B2539" s="37">
        <v>2481</v>
      </c>
      <c r="C2539" s="37" t="s">
        <v>3045</v>
      </c>
      <c r="D2539" s="38" t="s">
        <v>800</v>
      </c>
      <c r="E2539" s="39">
        <v>1579.988000352168</v>
      </c>
      <c r="F2539" s="39">
        <f t="shared" si="124"/>
        <v>1737.9868003873848</v>
      </c>
      <c r="G2539" s="39">
        <f t="shared" si="125"/>
        <v>2053.9844004578185</v>
      </c>
      <c r="I2539" s="10"/>
      <c r="J2539" s="10"/>
      <c r="K2539" s="10"/>
      <c r="L2539" s="10"/>
      <c r="M2539" s="10"/>
      <c r="N2539" s="10"/>
      <c r="O2539" s="10"/>
      <c r="P2539" s="10"/>
      <c r="Q2539" s="10"/>
      <c r="R2539" s="10"/>
      <c r="S2539" s="10"/>
      <c r="T2539" s="10"/>
      <c r="BK2539" s="51">
        <v>2623000</v>
      </c>
      <c r="BL2539" s="52">
        <v>3.6512540326865301</v>
      </c>
    </row>
    <row r="2540" spans="1:64" ht="25.5" customHeight="1" thickTop="1" thickBot="1" x14ac:dyDescent="0.25">
      <c r="A2540" s="20" t="str">
        <f t="shared" si="123"/>
        <v>2481SUFFOLK PARK</v>
      </c>
      <c r="B2540" s="20">
        <v>2481</v>
      </c>
      <c r="C2540" s="20" t="s">
        <v>3046</v>
      </c>
      <c r="D2540" s="21" t="s">
        <v>800</v>
      </c>
      <c r="E2540" s="22">
        <v>1579.988000352168</v>
      </c>
      <c r="F2540" s="22">
        <f t="shared" si="124"/>
        <v>1737.9868003873848</v>
      </c>
      <c r="G2540" s="22">
        <f t="shared" si="125"/>
        <v>2053.9844004578185</v>
      </c>
      <c r="I2540" s="10"/>
      <c r="J2540" s="10"/>
      <c r="K2540" s="10"/>
      <c r="L2540" s="10"/>
      <c r="M2540" s="10"/>
      <c r="N2540" s="10"/>
      <c r="O2540" s="10"/>
      <c r="P2540" s="10"/>
      <c r="Q2540" s="10"/>
      <c r="R2540" s="10"/>
      <c r="S2540" s="10"/>
      <c r="T2540" s="10"/>
      <c r="BK2540" s="63">
        <v>2624000</v>
      </c>
      <c r="BL2540" s="64">
        <v>3.6525132688193298</v>
      </c>
    </row>
    <row r="2541" spans="1:64" ht="25.5" customHeight="1" thickTop="1" thickBot="1" x14ac:dyDescent="0.25">
      <c r="A2541" s="20" t="str">
        <f t="shared" si="123"/>
        <v>2481TALOFA</v>
      </c>
      <c r="B2541" s="37">
        <v>2481</v>
      </c>
      <c r="C2541" s="37" t="s">
        <v>3047</v>
      </c>
      <c r="D2541" s="38" t="s">
        <v>800</v>
      </c>
      <c r="E2541" s="39">
        <v>1579.988000352168</v>
      </c>
      <c r="F2541" s="39">
        <f t="shared" si="124"/>
        <v>1737.9868003873848</v>
      </c>
      <c r="G2541" s="39">
        <f t="shared" si="125"/>
        <v>2053.9844004578185</v>
      </c>
      <c r="I2541" s="10"/>
      <c r="J2541" s="10"/>
      <c r="K2541" s="10"/>
      <c r="L2541" s="10"/>
      <c r="M2541" s="10"/>
      <c r="N2541" s="10"/>
      <c r="O2541" s="10"/>
      <c r="P2541" s="10"/>
      <c r="Q2541" s="10"/>
      <c r="R2541" s="10"/>
      <c r="S2541" s="10"/>
      <c r="T2541" s="10"/>
      <c r="BK2541" s="51">
        <v>2625000</v>
      </c>
      <c r="BL2541" s="52">
        <v>3.6537725049521299</v>
      </c>
    </row>
    <row r="2542" spans="1:64" ht="25.5" customHeight="1" thickTop="1" thickBot="1" x14ac:dyDescent="0.25">
      <c r="A2542" s="20" t="str">
        <f t="shared" si="123"/>
        <v>2481TYAGARAH</v>
      </c>
      <c r="B2542" s="20">
        <v>2481</v>
      </c>
      <c r="C2542" s="20" t="s">
        <v>3048</v>
      </c>
      <c r="D2542" s="21" t="s">
        <v>800</v>
      </c>
      <c r="E2542" s="22">
        <v>1579.988000352168</v>
      </c>
      <c r="F2542" s="22">
        <f t="shared" si="124"/>
        <v>1737.9868003873848</v>
      </c>
      <c r="G2542" s="22">
        <f t="shared" si="125"/>
        <v>2053.9844004578185</v>
      </c>
      <c r="I2542" s="10"/>
      <c r="J2542" s="10"/>
      <c r="K2542" s="10"/>
      <c r="L2542" s="10"/>
      <c r="M2542" s="10"/>
      <c r="N2542" s="10"/>
      <c r="O2542" s="10"/>
      <c r="P2542" s="10"/>
      <c r="Q2542" s="10"/>
      <c r="R2542" s="10"/>
      <c r="S2542" s="10"/>
      <c r="T2542" s="10"/>
      <c r="BK2542" s="63">
        <v>2626000</v>
      </c>
      <c r="BL2542" s="64">
        <v>3.65503174108493</v>
      </c>
    </row>
    <row r="2543" spans="1:64" ht="25.5" customHeight="1" thickTop="1" thickBot="1" x14ac:dyDescent="0.25">
      <c r="A2543" s="20" t="str">
        <f t="shared" si="123"/>
        <v>2482GOONENGERRY</v>
      </c>
      <c r="B2543" s="37">
        <v>2482</v>
      </c>
      <c r="C2543" s="37" t="s">
        <v>3049</v>
      </c>
      <c r="D2543" s="38" t="s">
        <v>800</v>
      </c>
      <c r="E2543" s="39">
        <v>1366.5299995424</v>
      </c>
      <c r="F2543" s="39">
        <f t="shared" si="124"/>
        <v>1503.1829994966402</v>
      </c>
      <c r="G2543" s="39">
        <f t="shared" si="125"/>
        <v>1776.48899940512</v>
      </c>
      <c r="I2543" s="10"/>
      <c r="J2543" s="10"/>
      <c r="K2543" s="10"/>
      <c r="L2543" s="10"/>
      <c r="M2543" s="10"/>
      <c r="N2543" s="10"/>
      <c r="O2543" s="10"/>
      <c r="P2543" s="10"/>
      <c r="Q2543" s="10"/>
      <c r="R2543" s="10"/>
      <c r="S2543" s="10"/>
      <c r="T2543" s="10"/>
      <c r="BK2543" s="51">
        <v>2627000</v>
      </c>
      <c r="BL2543" s="52">
        <v>3.6562909772177301</v>
      </c>
    </row>
    <row r="2544" spans="1:64" ht="25.5" customHeight="1" thickTop="1" thickBot="1" x14ac:dyDescent="0.25">
      <c r="A2544" s="20" t="str">
        <f t="shared" si="123"/>
        <v>2482HUONBROOK</v>
      </c>
      <c r="B2544" s="20">
        <v>2482</v>
      </c>
      <c r="C2544" s="20" t="s">
        <v>3050</v>
      </c>
      <c r="D2544" s="21" t="s">
        <v>800</v>
      </c>
      <c r="E2544" s="22">
        <v>1366.5299995424</v>
      </c>
      <c r="F2544" s="22">
        <f t="shared" si="124"/>
        <v>1503.1829994966402</v>
      </c>
      <c r="G2544" s="22">
        <f t="shared" si="125"/>
        <v>1776.48899940512</v>
      </c>
      <c r="I2544" s="10"/>
      <c r="J2544" s="10"/>
      <c r="K2544" s="10"/>
      <c r="L2544" s="10"/>
      <c r="M2544" s="10"/>
      <c r="N2544" s="10"/>
      <c r="O2544" s="10"/>
      <c r="P2544" s="10"/>
      <c r="Q2544" s="10"/>
      <c r="R2544" s="10"/>
      <c r="S2544" s="10"/>
      <c r="T2544" s="10"/>
      <c r="BK2544" s="63">
        <v>2628000</v>
      </c>
      <c r="BL2544" s="64">
        <v>3.6575502133505302</v>
      </c>
    </row>
    <row r="2545" spans="1:64" ht="25.5" customHeight="1" thickTop="1" thickBot="1" x14ac:dyDescent="0.25">
      <c r="A2545" s="20" t="str">
        <f t="shared" si="123"/>
        <v>2482KOONYUM RANGE</v>
      </c>
      <c r="B2545" s="37">
        <v>2482</v>
      </c>
      <c r="C2545" s="37" t="s">
        <v>3051</v>
      </c>
      <c r="D2545" s="38" t="s">
        <v>800</v>
      </c>
      <c r="E2545" s="39">
        <v>1366.5299995424</v>
      </c>
      <c r="F2545" s="39">
        <f t="shared" si="124"/>
        <v>1503.1829994966402</v>
      </c>
      <c r="G2545" s="39">
        <f t="shared" si="125"/>
        <v>1776.48899940512</v>
      </c>
      <c r="I2545" s="10"/>
      <c r="J2545" s="10"/>
      <c r="K2545" s="10"/>
      <c r="L2545" s="10"/>
      <c r="M2545" s="10"/>
      <c r="N2545" s="10"/>
      <c r="O2545" s="10"/>
      <c r="P2545" s="10"/>
      <c r="Q2545" s="10"/>
      <c r="R2545" s="10"/>
      <c r="S2545" s="10"/>
      <c r="T2545" s="10"/>
      <c r="BK2545" s="51">
        <v>2629000</v>
      </c>
      <c r="BL2545" s="52">
        <v>3.6588094494833299</v>
      </c>
    </row>
    <row r="2546" spans="1:64" ht="25.5" customHeight="1" thickTop="1" thickBot="1" x14ac:dyDescent="0.25">
      <c r="A2546" s="20" t="str">
        <f t="shared" si="123"/>
        <v>2482MAIN ARM</v>
      </c>
      <c r="B2546" s="20">
        <v>2482</v>
      </c>
      <c r="C2546" s="20" t="s">
        <v>3052</v>
      </c>
      <c r="D2546" s="21" t="s">
        <v>800</v>
      </c>
      <c r="E2546" s="22">
        <v>1366.5299995424</v>
      </c>
      <c r="F2546" s="22">
        <f t="shared" si="124"/>
        <v>1503.1829994966402</v>
      </c>
      <c r="G2546" s="22">
        <f t="shared" si="125"/>
        <v>1776.48899940512</v>
      </c>
      <c r="I2546" s="10"/>
      <c r="J2546" s="10"/>
      <c r="K2546" s="10"/>
      <c r="L2546" s="10"/>
      <c r="M2546" s="10"/>
      <c r="N2546" s="10"/>
      <c r="O2546" s="10"/>
      <c r="P2546" s="10"/>
      <c r="Q2546" s="10"/>
      <c r="R2546" s="10"/>
      <c r="S2546" s="10"/>
      <c r="T2546" s="10"/>
      <c r="BK2546" s="63">
        <v>2630000</v>
      </c>
      <c r="BL2546" s="64">
        <v>3.66006868561613</v>
      </c>
    </row>
    <row r="2547" spans="1:64" ht="25.5" customHeight="1" thickTop="1" thickBot="1" x14ac:dyDescent="0.25">
      <c r="A2547" s="20" t="str">
        <f t="shared" si="123"/>
        <v>2482MONTECOLLUM</v>
      </c>
      <c r="B2547" s="37">
        <v>2482</v>
      </c>
      <c r="C2547" s="37" t="s">
        <v>3053</v>
      </c>
      <c r="D2547" s="38" t="s">
        <v>800</v>
      </c>
      <c r="E2547" s="39">
        <v>1366.5299995424</v>
      </c>
      <c r="F2547" s="39">
        <f t="shared" si="124"/>
        <v>1503.1829994966402</v>
      </c>
      <c r="G2547" s="39">
        <f t="shared" si="125"/>
        <v>1776.48899940512</v>
      </c>
      <c r="I2547" s="10"/>
      <c r="J2547" s="10"/>
      <c r="K2547" s="10"/>
      <c r="L2547" s="10"/>
      <c r="M2547" s="10"/>
      <c r="N2547" s="10"/>
      <c r="O2547" s="10"/>
      <c r="P2547" s="10"/>
      <c r="Q2547" s="10"/>
      <c r="R2547" s="10"/>
      <c r="S2547" s="10"/>
      <c r="T2547" s="10"/>
      <c r="BK2547" s="51">
        <v>2631000</v>
      </c>
      <c r="BL2547" s="52">
        <v>3.6613279217489301</v>
      </c>
    </row>
    <row r="2548" spans="1:64" ht="25.5" customHeight="1" thickTop="1" thickBot="1" x14ac:dyDescent="0.25">
      <c r="A2548" s="20" t="str">
        <f t="shared" si="123"/>
        <v>2482MULLUMBIMBY</v>
      </c>
      <c r="B2548" s="20">
        <v>2482</v>
      </c>
      <c r="C2548" s="20" t="s">
        <v>3054</v>
      </c>
      <c r="D2548" s="21" t="s">
        <v>800</v>
      </c>
      <c r="E2548" s="22">
        <v>1366.5299995424</v>
      </c>
      <c r="F2548" s="22">
        <f t="shared" si="124"/>
        <v>1503.1829994966402</v>
      </c>
      <c r="G2548" s="22">
        <f t="shared" si="125"/>
        <v>1776.48899940512</v>
      </c>
      <c r="I2548" s="10"/>
      <c r="J2548" s="10"/>
      <c r="K2548" s="10"/>
      <c r="L2548" s="10"/>
      <c r="M2548" s="10"/>
      <c r="N2548" s="10"/>
      <c r="O2548" s="10"/>
      <c r="P2548" s="10"/>
      <c r="Q2548" s="10"/>
      <c r="R2548" s="10"/>
      <c r="S2548" s="10"/>
      <c r="T2548" s="10"/>
      <c r="BK2548" s="63">
        <v>2632000</v>
      </c>
      <c r="BL2548" s="64">
        <v>3.6625871578817302</v>
      </c>
    </row>
    <row r="2549" spans="1:64" ht="25.5" customHeight="1" thickTop="1" thickBot="1" x14ac:dyDescent="0.25">
      <c r="A2549" s="20" t="str">
        <f t="shared" si="123"/>
        <v>2482MULLUMBIMBY CREEK</v>
      </c>
      <c r="B2549" s="37">
        <v>2482</v>
      </c>
      <c r="C2549" s="37" t="s">
        <v>3055</v>
      </c>
      <c r="D2549" s="38" t="s">
        <v>800</v>
      </c>
      <c r="E2549" s="39">
        <v>1366.5299995424</v>
      </c>
      <c r="F2549" s="39">
        <f t="shared" si="124"/>
        <v>1503.1829994966402</v>
      </c>
      <c r="G2549" s="39">
        <f t="shared" si="125"/>
        <v>1776.48899940512</v>
      </c>
      <c r="I2549" s="10"/>
      <c r="J2549" s="10"/>
      <c r="K2549" s="10"/>
      <c r="L2549" s="10"/>
      <c r="M2549" s="10"/>
      <c r="N2549" s="10"/>
      <c r="O2549" s="10"/>
      <c r="P2549" s="10"/>
      <c r="Q2549" s="10"/>
      <c r="R2549" s="10"/>
      <c r="S2549" s="10"/>
      <c r="T2549" s="10"/>
      <c r="BK2549" s="51">
        <v>2633000</v>
      </c>
      <c r="BL2549" s="52">
        <v>3.6638463940145298</v>
      </c>
    </row>
    <row r="2550" spans="1:64" ht="25.5" customHeight="1" thickTop="1" thickBot="1" x14ac:dyDescent="0.25">
      <c r="A2550" s="20" t="str">
        <f t="shared" si="123"/>
        <v>2482PALMWOODS</v>
      </c>
      <c r="B2550" s="20">
        <v>2482</v>
      </c>
      <c r="C2550" s="20" t="s">
        <v>3056</v>
      </c>
      <c r="D2550" s="21" t="s">
        <v>800</v>
      </c>
      <c r="E2550" s="22">
        <v>1366.5299995424</v>
      </c>
      <c r="F2550" s="22">
        <f t="shared" si="124"/>
        <v>1503.1829994966402</v>
      </c>
      <c r="G2550" s="22">
        <f t="shared" si="125"/>
        <v>1776.48899940512</v>
      </c>
      <c r="I2550" s="10"/>
      <c r="J2550" s="10"/>
      <c r="K2550" s="10"/>
      <c r="L2550" s="10"/>
      <c r="M2550" s="10"/>
      <c r="N2550" s="10"/>
      <c r="O2550" s="10"/>
      <c r="P2550" s="10"/>
      <c r="Q2550" s="10"/>
      <c r="R2550" s="10"/>
      <c r="S2550" s="10"/>
      <c r="T2550" s="10"/>
      <c r="BK2550" s="63">
        <v>2634000</v>
      </c>
      <c r="BL2550" s="64">
        <v>3.6651056301473299</v>
      </c>
    </row>
    <row r="2551" spans="1:64" ht="25.5" customHeight="1" thickTop="1" thickBot="1" x14ac:dyDescent="0.25">
      <c r="A2551" s="20" t="str">
        <f t="shared" si="123"/>
        <v>2482UPPER COOPERS CREEK</v>
      </c>
      <c r="B2551" s="37">
        <v>2482</v>
      </c>
      <c r="C2551" s="37" t="s">
        <v>3057</v>
      </c>
      <c r="D2551" s="38" t="s">
        <v>800</v>
      </c>
      <c r="E2551" s="39">
        <v>1366.5299995424</v>
      </c>
      <c r="F2551" s="39">
        <f t="shared" si="124"/>
        <v>1503.1829994966402</v>
      </c>
      <c r="G2551" s="39">
        <f t="shared" si="125"/>
        <v>1776.48899940512</v>
      </c>
      <c r="I2551" s="10"/>
      <c r="J2551" s="10"/>
      <c r="K2551" s="10"/>
      <c r="L2551" s="10"/>
      <c r="M2551" s="10"/>
      <c r="N2551" s="10"/>
      <c r="O2551" s="10"/>
      <c r="P2551" s="10"/>
      <c r="Q2551" s="10"/>
      <c r="R2551" s="10"/>
      <c r="S2551" s="10"/>
      <c r="T2551" s="10"/>
      <c r="BK2551" s="51">
        <v>2635000</v>
      </c>
      <c r="BL2551" s="52">
        <v>3.66636486628013</v>
      </c>
    </row>
    <row r="2552" spans="1:64" ht="25.5" customHeight="1" thickTop="1" thickBot="1" x14ac:dyDescent="0.25">
      <c r="A2552" s="20" t="str">
        <f t="shared" si="123"/>
        <v>2482UPPER MAIN ARM</v>
      </c>
      <c r="B2552" s="20">
        <v>2482</v>
      </c>
      <c r="C2552" s="20" t="s">
        <v>3058</v>
      </c>
      <c r="D2552" s="21" t="s">
        <v>800</v>
      </c>
      <c r="E2552" s="22">
        <v>1366.5299995424</v>
      </c>
      <c r="F2552" s="22">
        <f t="shared" si="124"/>
        <v>1503.1829994966402</v>
      </c>
      <c r="G2552" s="22">
        <f t="shared" si="125"/>
        <v>1776.48899940512</v>
      </c>
      <c r="I2552" s="10"/>
      <c r="J2552" s="10"/>
      <c r="K2552" s="10"/>
      <c r="L2552" s="10"/>
      <c r="M2552" s="10"/>
      <c r="N2552" s="10"/>
      <c r="O2552" s="10"/>
      <c r="P2552" s="10"/>
      <c r="Q2552" s="10"/>
      <c r="R2552" s="10"/>
      <c r="S2552" s="10"/>
      <c r="T2552" s="10"/>
      <c r="BK2552" s="63">
        <v>2636000</v>
      </c>
      <c r="BL2552" s="64">
        <v>3.6676241024129301</v>
      </c>
    </row>
    <row r="2553" spans="1:64" ht="25.5" customHeight="1" thickTop="1" thickBot="1" x14ac:dyDescent="0.25">
      <c r="A2553" s="20" t="str">
        <f t="shared" si="123"/>
        <v>2482UPPER WILSONS CREEK</v>
      </c>
      <c r="B2553" s="37">
        <v>2482</v>
      </c>
      <c r="C2553" s="37" t="s">
        <v>3059</v>
      </c>
      <c r="D2553" s="38" t="s">
        <v>800</v>
      </c>
      <c r="E2553" s="39">
        <v>1366.5299995424</v>
      </c>
      <c r="F2553" s="39">
        <f t="shared" si="124"/>
        <v>1503.1829994966402</v>
      </c>
      <c r="G2553" s="39">
        <f t="shared" si="125"/>
        <v>1776.48899940512</v>
      </c>
      <c r="I2553" s="10"/>
      <c r="J2553" s="10"/>
      <c r="K2553" s="10"/>
      <c r="L2553" s="10"/>
      <c r="M2553" s="10"/>
      <c r="N2553" s="10"/>
      <c r="O2553" s="10"/>
      <c r="P2553" s="10"/>
      <c r="Q2553" s="10"/>
      <c r="R2553" s="10"/>
      <c r="S2553" s="10"/>
      <c r="T2553" s="10"/>
      <c r="BK2553" s="51">
        <v>2637000</v>
      </c>
      <c r="BL2553" s="52">
        <v>3.6688833385457298</v>
      </c>
    </row>
    <row r="2554" spans="1:64" ht="25.5" customHeight="1" thickTop="1" thickBot="1" x14ac:dyDescent="0.25">
      <c r="A2554" s="20" t="str">
        <f t="shared" si="123"/>
        <v>2482WANGANUI</v>
      </c>
      <c r="B2554" s="20">
        <v>2482</v>
      </c>
      <c r="C2554" s="20" t="s">
        <v>3060</v>
      </c>
      <c r="D2554" s="21" t="s">
        <v>800</v>
      </c>
      <c r="E2554" s="22">
        <v>1366.5299995424</v>
      </c>
      <c r="F2554" s="22">
        <f t="shared" si="124"/>
        <v>1503.1829994966402</v>
      </c>
      <c r="G2554" s="22">
        <f t="shared" si="125"/>
        <v>1776.48899940512</v>
      </c>
      <c r="I2554" s="10"/>
      <c r="J2554" s="10"/>
      <c r="K2554" s="10"/>
      <c r="L2554" s="10"/>
      <c r="M2554" s="10"/>
      <c r="N2554" s="10"/>
      <c r="O2554" s="10"/>
      <c r="P2554" s="10"/>
      <c r="Q2554" s="10"/>
      <c r="R2554" s="10"/>
      <c r="S2554" s="10"/>
      <c r="T2554" s="10"/>
      <c r="BK2554" s="63">
        <v>2638000</v>
      </c>
      <c r="BL2554" s="64">
        <v>3.6701425746785299</v>
      </c>
    </row>
    <row r="2555" spans="1:64" ht="25.5" customHeight="1" thickTop="1" thickBot="1" x14ac:dyDescent="0.25">
      <c r="A2555" s="20" t="str">
        <f t="shared" si="123"/>
        <v>2482WILSONS CREEK</v>
      </c>
      <c r="B2555" s="37">
        <v>2482</v>
      </c>
      <c r="C2555" s="37" t="s">
        <v>3061</v>
      </c>
      <c r="D2555" s="38" t="s">
        <v>800</v>
      </c>
      <c r="E2555" s="39">
        <v>1366.5299995424</v>
      </c>
      <c r="F2555" s="39">
        <f t="shared" si="124"/>
        <v>1503.1829994966402</v>
      </c>
      <c r="G2555" s="39">
        <f t="shared" si="125"/>
        <v>1776.48899940512</v>
      </c>
      <c r="I2555" s="10"/>
      <c r="J2555" s="10"/>
      <c r="K2555" s="10"/>
      <c r="L2555" s="10"/>
      <c r="M2555" s="10"/>
      <c r="N2555" s="10"/>
      <c r="O2555" s="10"/>
      <c r="P2555" s="10"/>
      <c r="Q2555" s="10"/>
      <c r="R2555" s="10"/>
      <c r="S2555" s="10"/>
      <c r="T2555" s="10"/>
      <c r="BK2555" s="51">
        <v>2639000</v>
      </c>
      <c r="BL2555" s="52">
        <v>3.67140181081133</v>
      </c>
    </row>
    <row r="2556" spans="1:64" ht="25.5" customHeight="1" thickTop="1" thickBot="1" x14ac:dyDescent="0.25">
      <c r="A2556" s="20" t="str">
        <f t="shared" si="123"/>
        <v>2483BILLINUDGEL</v>
      </c>
      <c r="B2556" s="20">
        <v>2483</v>
      </c>
      <c r="C2556" s="20" t="s">
        <v>3062</v>
      </c>
      <c r="D2556" s="21" t="s">
        <v>800</v>
      </c>
      <c r="E2556" s="22">
        <v>1397.306000615536</v>
      </c>
      <c r="F2556" s="22">
        <f t="shared" si="124"/>
        <v>1537.0366006770898</v>
      </c>
      <c r="G2556" s="22">
        <f t="shared" si="125"/>
        <v>1816.497800800197</v>
      </c>
      <c r="I2556" s="10"/>
      <c r="J2556" s="10"/>
      <c r="K2556" s="10"/>
      <c r="L2556" s="10"/>
      <c r="M2556" s="10"/>
      <c r="N2556" s="10"/>
      <c r="O2556" s="10"/>
      <c r="P2556" s="10"/>
      <c r="Q2556" s="10"/>
      <c r="R2556" s="10"/>
      <c r="S2556" s="10"/>
      <c r="T2556" s="10"/>
      <c r="BK2556" s="63">
        <v>2640000</v>
      </c>
      <c r="BL2556" s="64">
        <v>3.6726610469441301</v>
      </c>
    </row>
    <row r="2557" spans="1:64" ht="25.5" customHeight="1" thickTop="1" thickBot="1" x14ac:dyDescent="0.25">
      <c r="A2557" s="20" t="str">
        <f t="shared" si="123"/>
        <v>2483BRUNSWICK HEADS</v>
      </c>
      <c r="B2557" s="37">
        <v>2483</v>
      </c>
      <c r="C2557" s="37" t="s">
        <v>3063</v>
      </c>
      <c r="D2557" s="38" t="s">
        <v>800</v>
      </c>
      <c r="E2557" s="39">
        <v>1397.306000615536</v>
      </c>
      <c r="F2557" s="39">
        <f t="shared" si="124"/>
        <v>1537.0366006770898</v>
      </c>
      <c r="G2557" s="39">
        <f t="shared" si="125"/>
        <v>1816.497800800197</v>
      </c>
      <c r="I2557" s="10"/>
      <c r="J2557" s="10"/>
      <c r="K2557" s="10"/>
      <c r="L2557" s="10"/>
      <c r="M2557" s="10"/>
      <c r="N2557" s="10"/>
      <c r="O2557" s="10"/>
      <c r="P2557" s="10"/>
      <c r="Q2557" s="10"/>
      <c r="R2557" s="10"/>
      <c r="S2557" s="10"/>
      <c r="T2557" s="10"/>
      <c r="BK2557" s="51">
        <v>2641000</v>
      </c>
      <c r="BL2557" s="52">
        <v>3.6739202830769302</v>
      </c>
    </row>
    <row r="2558" spans="1:64" ht="25.5" customHeight="1" thickTop="1" thickBot="1" x14ac:dyDescent="0.25">
      <c r="A2558" s="20" t="str">
        <f t="shared" si="123"/>
        <v>2483BURRINGBAR</v>
      </c>
      <c r="B2558" s="20">
        <v>2483</v>
      </c>
      <c r="C2558" s="20" t="s">
        <v>3064</v>
      </c>
      <c r="D2558" s="21" t="s">
        <v>800</v>
      </c>
      <c r="E2558" s="22">
        <v>1397.306000615536</v>
      </c>
      <c r="F2558" s="22">
        <f t="shared" si="124"/>
        <v>1537.0366006770898</v>
      </c>
      <c r="G2558" s="22">
        <f t="shared" si="125"/>
        <v>1816.497800800197</v>
      </c>
      <c r="I2558" s="10"/>
      <c r="J2558" s="10"/>
      <c r="K2558" s="10"/>
      <c r="L2558" s="10"/>
      <c r="M2558" s="10"/>
      <c r="N2558" s="10"/>
      <c r="O2558" s="10"/>
      <c r="P2558" s="10"/>
      <c r="Q2558" s="10"/>
      <c r="R2558" s="10"/>
      <c r="S2558" s="10"/>
      <c r="T2558" s="10"/>
      <c r="BK2558" s="63">
        <v>2642000</v>
      </c>
      <c r="BL2558" s="64">
        <v>3.6751795192097299</v>
      </c>
    </row>
    <row r="2559" spans="1:64" ht="25.5" customHeight="1" thickTop="1" thickBot="1" x14ac:dyDescent="0.25">
      <c r="A2559" s="20" t="str">
        <f t="shared" si="123"/>
        <v>2483CRABBES CREEK</v>
      </c>
      <c r="B2559" s="37">
        <v>2483</v>
      </c>
      <c r="C2559" s="37" t="s">
        <v>3065</v>
      </c>
      <c r="D2559" s="38" t="s">
        <v>800</v>
      </c>
      <c r="E2559" s="39">
        <v>1397.306000615536</v>
      </c>
      <c r="F2559" s="39">
        <f t="shared" si="124"/>
        <v>1537.0366006770898</v>
      </c>
      <c r="G2559" s="39">
        <f t="shared" si="125"/>
        <v>1816.497800800197</v>
      </c>
      <c r="I2559" s="10"/>
      <c r="J2559" s="10"/>
      <c r="K2559" s="10"/>
      <c r="L2559" s="10"/>
      <c r="M2559" s="10"/>
      <c r="N2559" s="10"/>
      <c r="O2559" s="10"/>
      <c r="P2559" s="10"/>
      <c r="Q2559" s="10"/>
      <c r="R2559" s="10"/>
      <c r="S2559" s="10"/>
      <c r="T2559" s="10"/>
      <c r="BK2559" s="51">
        <v>2643000</v>
      </c>
      <c r="BL2559" s="52">
        <v>3.67643875534253</v>
      </c>
    </row>
    <row r="2560" spans="1:64" ht="25.5" customHeight="1" thickTop="1" thickBot="1" x14ac:dyDescent="0.25">
      <c r="A2560" s="20" t="str">
        <f t="shared" si="123"/>
        <v>2483MIDDLE POCKET</v>
      </c>
      <c r="B2560" s="20">
        <v>2483</v>
      </c>
      <c r="C2560" s="20" t="s">
        <v>3066</v>
      </c>
      <c r="D2560" s="21" t="s">
        <v>800</v>
      </c>
      <c r="E2560" s="22">
        <v>1397.306000615536</v>
      </c>
      <c r="F2560" s="22">
        <f t="shared" si="124"/>
        <v>1537.0366006770898</v>
      </c>
      <c r="G2560" s="22">
        <f t="shared" si="125"/>
        <v>1816.497800800197</v>
      </c>
      <c r="I2560" s="10"/>
      <c r="J2560" s="10"/>
      <c r="K2560" s="10"/>
      <c r="L2560" s="10"/>
      <c r="M2560" s="10"/>
      <c r="N2560" s="10"/>
      <c r="O2560" s="10"/>
      <c r="P2560" s="10"/>
      <c r="Q2560" s="10"/>
      <c r="R2560" s="10"/>
      <c r="S2560" s="10"/>
      <c r="T2560" s="10"/>
      <c r="BK2560" s="63">
        <v>2644000</v>
      </c>
      <c r="BL2560" s="64">
        <v>3.6776979914753301</v>
      </c>
    </row>
    <row r="2561" spans="1:64" ht="25.5" customHeight="1" thickTop="1" thickBot="1" x14ac:dyDescent="0.25">
      <c r="A2561" s="20" t="str">
        <f t="shared" si="123"/>
        <v>2483MOOBALL</v>
      </c>
      <c r="B2561" s="37">
        <v>2483</v>
      </c>
      <c r="C2561" s="37" t="s">
        <v>3067</v>
      </c>
      <c r="D2561" s="38" t="s">
        <v>800</v>
      </c>
      <c r="E2561" s="39">
        <v>1397.306000615536</v>
      </c>
      <c r="F2561" s="39">
        <f t="shared" si="124"/>
        <v>1537.0366006770898</v>
      </c>
      <c r="G2561" s="39">
        <f t="shared" si="125"/>
        <v>1816.497800800197</v>
      </c>
      <c r="I2561" s="10"/>
      <c r="J2561" s="10"/>
      <c r="K2561" s="10"/>
      <c r="L2561" s="10"/>
      <c r="M2561" s="10"/>
      <c r="N2561" s="10"/>
      <c r="O2561" s="10"/>
      <c r="P2561" s="10"/>
      <c r="Q2561" s="10"/>
      <c r="R2561" s="10"/>
      <c r="S2561" s="10"/>
      <c r="T2561" s="10"/>
      <c r="BK2561" s="51">
        <v>2645000</v>
      </c>
      <c r="BL2561" s="52">
        <v>3.6789572276081399</v>
      </c>
    </row>
    <row r="2562" spans="1:64" ht="25.5" customHeight="1" thickTop="1" thickBot="1" x14ac:dyDescent="0.25">
      <c r="A2562" s="20" t="str">
        <f t="shared" si="123"/>
        <v>2483NEW BRIGHTON</v>
      </c>
      <c r="B2562" s="20">
        <v>2483</v>
      </c>
      <c r="C2562" s="20" t="s">
        <v>3068</v>
      </c>
      <c r="D2562" s="21" t="s">
        <v>800</v>
      </c>
      <c r="E2562" s="22">
        <v>1397.306000615536</v>
      </c>
      <c r="F2562" s="22">
        <f t="shared" si="124"/>
        <v>1537.0366006770898</v>
      </c>
      <c r="G2562" s="22">
        <f t="shared" si="125"/>
        <v>1816.497800800197</v>
      </c>
      <c r="I2562" s="10"/>
      <c r="J2562" s="10"/>
      <c r="K2562" s="10"/>
      <c r="L2562" s="10"/>
      <c r="M2562" s="10"/>
      <c r="N2562" s="10"/>
      <c r="O2562" s="10"/>
      <c r="P2562" s="10"/>
      <c r="Q2562" s="10"/>
      <c r="R2562" s="10"/>
      <c r="S2562" s="10"/>
      <c r="T2562" s="10"/>
      <c r="BK2562" s="63">
        <v>2646000</v>
      </c>
      <c r="BL2562" s="64">
        <v>3.68021646374094</v>
      </c>
    </row>
    <row r="2563" spans="1:64" ht="25.5" customHeight="1" thickTop="1" thickBot="1" x14ac:dyDescent="0.25">
      <c r="A2563" s="20" t="str">
        <f t="shared" si="123"/>
        <v>2483OCEAN SHORES</v>
      </c>
      <c r="B2563" s="37">
        <v>2483</v>
      </c>
      <c r="C2563" s="37" t="s">
        <v>3069</v>
      </c>
      <c r="D2563" s="38" t="s">
        <v>800</v>
      </c>
      <c r="E2563" s="39">
        <v>1397.306000615536</v>
      </c>
      <c r="F2563" s="39">
        <f t="shared" si="124"/>
        <v>1537.0366006770898</v>
      </c>
      <c r="G2563" s="39">
        <f t="shared" si="125"/>
        <v>1816.497800800197</v>
      </c>
      <c r="I2563" s="10"/>
      <c r="J2563" s="10"/>
      <c r="K2563" s="10"/>
      <c r="L2563" s="10"/>
      <c r="M2563" s="10"/>
      <c r="N2563" s="10"/>
      <c r="O2563" s="10"/>
      <c r="P2563" s="10"/>
      <c r="Q2563" s="10"/>
      <c r="R2563" s="10"/>
      <c r="S2563" s="10"/>
      <c r="T2563" s="10"/>
      <c r="BK2563" s="51">
        <v>2647000</v>
      </c>
      <c r="BL2563" s="52">
        <v>3.6814756998737401</v>
      </c>
    </row>
    <row r="2564" spans="1:64" ht="25.5" customHeight="1" thickTop="1" thickBot="1" x14ac:dyDescent="0.25">
      <c r="A2564" s="20" t="str">
        <f t="shared" si="123"/>
        <v>2483SLEEPY HOLLOW</v>
      </c>
      <c r="B2564" s="20">
        <v>2483</v>
      </c>
      <c r="C2564" s="20" t="s">
        <v>3070</v>
      </c>
      <c r="D2564" s="21" t="s">
        <v>800</v>
      </c>
      <c r="E2564" s="22">
        <v>1397.306000615536</v>
      </c>
      <c r="F2564" s="22">
        <f t="shared" si="124"/>
        <v>1537.0366006770898</v>
      </c>
      <c r="G2564" s="22">
        <f t="shared" si="125"/>
        <v>1816.497800800197</v>
      </c>
      <c r="I2564" s="10"/>
      <c r="J2564" s="10"/>
      <c r="K2564" s="10"/>
      <c r="L2564" s="10"/>
      <c r="M2564" s="10"/>
      <c r="N2564" s="10"/>
      <c r="O2564" s="10"/>
      <c r="P2564" s="10"/>
      <c r="Q2564" s="10"/>
      <c r="R2564" s="10"/>
      <c r="S2564" s="10"/>
      <c r="T2564" s="10"/>
      <c r="BK2564" s="63">
        <v>2648000</v>
      </c>
      <c r="BL2564" s="64">
        <v>3.6827349360065398</v>
      </c>
    </row>
    <row r="2565" spans="1:64" ht="25.5" customHeight="1" thickTop="1" thickBot="1" x14ac:dyDescent="0.25">
      <c r="A2565" s="20" t="str">
        <f t="shared" ref="A2565:A2628" si="126">CONCATENATE(B2565,C2565)</f>
        <v>2483SOUTH GOLDEN BEACH</v>
      </c>
      <c r="B2565" s="37">
        <v>2483</v>
      </c>
      <c r="C2565" s="37" t="s">
        <v>3071</v>
      </c>
      <c r="D2565" s="38" t="s">
        <v>800</v>
      </c>
      <c r="E2565" s="39">
        <v>1397.306000615536</v>
      </c>
      <c r="F2565" s="39">
        <f t="shared" ref="F2565:F2628" si="127">1.1*E2565</f>
        <v>1537.0366006770898</v>
      </c>
      <c r="G2565" s="39">
        <f t="shared" ref="G2565:G2628" si="128">1.3*E2565</f>
        <v>1816.497800800197</v>
      </c>
      <c r="I2565" s="10"/>
      <c r="J2565" s="10"/>
      <c r="K2565" s="10"/>
      <c r="L2565" s="10"/>
      <c r="M2565" s="10"/>
      <c r="N2565" s="10"/>
      <c r="O2565" s="10"/>
      <c r="P2565" s="10"/>
      <c r="Q2565" s="10"/>
      <c r="R2565" s="10"/>
      <c r="S2565" s="10"/>
      <c r="T2565" s="10"/>
      <c r="BK2565" s="51">
        <v>2649000</v>
      </c>
      <c r="BL2565" s="52">
        <v>3.6839941721393399</v>
      </c>
    </row>
    <row r="2566" spans="1:64" ht="25.5" customHeight="1" thickTop="1" thickBot="1" x14ac:dyDescent="0.25">
      <c r="A2566" s="20" t="str">
        <f t="shared" si="126"/>
        <v>2483THE POCKET</v>
      </c>
      <c r="B2566" s="20">
        <v>2483</v>
      </c>
      <c r="C2566" s="20" t="s">
        <v>3072</v>
      </c>
      <c r="D2566" s="21" t="s">
        <v>800</v>
      </c>
      <c r="E2566" s="22">
        <v>1397.306000615536</v>
      </c>
      <c r="F2566" s="22">
        <f t="shared" si="127"/>
        <v>1537.0366006770898</v>
      </c>
      <c r="G2566" s="22">
        <f t="shared" si="128"/>
        <v>1816.497800800197</v>
      </c>
      <c r="I2566" s="10"/>
      <c r="J2566" s="10"/>
      <c r="K2566" s="10"/>
      <c r="L2566" s="10"/>
      <c r="M2566" s="10"/>
      <c r="N2566" s="10"/>
      <c r="O2566" s="10"/>
      <c r="P2566" s="10"/>
      <c r="Q2566" s="10"/>
      <c r="R2566" s="10"/>
      <c r="S2566" s="10"/>
      <c r="T2566" s="10"/>
      <c r="BK2566" s="63">
        <v>2650000</v>
      </c>
      <c r="BL2566" s="64">
        <v>3.68525340827214</v>
      </c>
    </row>
    <row r="2567" spans="1:64" ht="25.5" customHeight="1" thickTop="1" thickBot="1" x14ac:dyDescent="0.25">
      <c r="A2567" s="20" t="str">
        <f t="shared" si="126"/>
        <v>2483UPPER BURRINGBAR</v>
      </c>
      <c r="B2567" s="37">
        <v>2483</v>
      </c>
      <c r="C2567" s="37" t="s">
        <v>3073</v>
      </c>
      <c r="D2567" s="38" t="s">
        <v>800</v>
      </c>
      <c r="E2567" s="39">
        <v>1397.306000615536</v>
      </c>
      <c r="F2567" s="39">
        <f t="shared" si="127"/>
        <v>1537.0366006770898</v>
      </c>
      <c r="G2567" s="39">
        <f t="shared" si="128"/>
        <v>1816.497800800197</v>
      </c>
      <c r="I2567" s="10"/>
      <c r="J2567" s="10"/>
      <c r="K2567" s="10"/>
      <c r="L2567" s="10"/>
      <c r="M2567" s="10"/>
      <c r="N2567" s="10"/>
      <c r="O2567" s="10"/>
      <c r="P2567" s="10"/>
      <c r="Q2567" s="10"/>
      <c r="R2567" s="10"/>
      <c r="S2567" s="10"/>
      <c r="T2567" s="10"/>
      <c r="BK2567" s="51">
        <v>2651000</v>
      </c>
      <c r="BL2567" s="52">
        <v>3.6865126444049401</v>
      </c>
    </row>
    <row r="2568" spans="1:64" ht="25.5" customHeight="1" thickTop="1" thickBot="1" x14ac:dyDescent="0.25">
      <c r="A2568" s="20" t="str">
        <f t="shared" si="126"/>
        <v>2483WOOYUNG</v>
      </c>
      <c r="B2568" s="20">
        <v>2483</v>
      </c>
      <c r="C2568" s="20" t="s">
        <v>3074</v>
      </c>
      <c r="D2568" s="21" t="s">
        <v>800</v>
      </c>
      <c r="E2568" s="22">
        <v>1397.306000615536</v>
      </c>
      <c r="F2568" s="22">
        <f t="shared" si="127"/>
        <v>1537.0366006770898</v>
      </c>
      <c r="G2568" s="22">
        <f t="shared" si="128"/>
        <v>1816.497800800197</v>
      </c>
      <c r="I2568" s="10"/>
      <c r="J2568" s="10"/>
      <c r="K2568" s="10"/>
      <c r="L2568" s="10"/>
      <c r="M2568" s="10"/>
      <c r="N2568" s="10"/>
      <c r="O2568" s="10"/>
      <c r="P2568" s="10"/>
      <c r="Q2568" s="10"/>
      <c r="R2568" s="10"/>
      <c r="S2568" s="10"/>
      <c r="T2568" s="10"/>
      <c r="BK2568" s="63">
        <v>2652000</v>
      </c>
      <c r="BL2568" s="64">
        <v>3.6877718805377402</v>
      </c>
    </row>
    <row r="2569" spans="1:64" ht="25.5" customHeight="1" thickTop="1" thickBot="1" x14ac:dyDescent="0.25">
      <c r="A2569" s="20" t="str">
        <f t="shared" si="126"/>
        <v>2483YELGUN</v>
      </c>
      <c r="B2569" s="37">
        <v>2483</v>
      </c>
      <c r="C2569" s="37" t="s">
        <v>3075</v>
      </c>
      <c r="D2569" s="38" t="s">
        <v>800</v>
      </c>
      <c r="E2569" s="39">
        <v>1397.306000615536</v>
      </c>
      <c r="F2569" s="39">
        <f t="shared" si="127"/>
        <v>1537.0366006770898</v>
      </c>
      <c r="G2569" s="39">
        <f t="shared" si="128"/>
        <v>1816.497800800197</v>
      </c>
      <c r="I2569" s="10"/>
      <c r="J2569" s="10"/>
      <c r="K2569" s="10"/>
      <c r="L2569" s="10"/>
      <c r="M2569" s="10"/>
      <c r="N2569" s="10"/>
      <c r="O2569" s="10"/>
      <c r="P2569" s="10"/>
      <c r="Q2569" s="10"/>
      <c r="R2569" s="10"/>
      <c r="S2569" s="10"/>
      <c r="T2569" s="10"/>
      <c r="BK2569" s="51">
        <v>2653000</v>
      </c>
      <c r="BL2569" s="52">
        <v>3.6890311166705398</v>
      </c>
    </row>
    <row r="2570" spans="1:64" ht="25.5" customHeight="1" thickTop="1" thickBot="1" x14ac:dyDescent="0.25">
      <c r="A2570" s="20" t="str">
        <f t="shared" si="126"/>
        <v>2484BACK CREEK</v>
      </c>
      <c r="B2570" s="20">
        <v>2484</v>
      </c>
      <c r="C2570" s="20" t="s">
        <v>2125</v>
      </c>
      <c r="D2570" s="21" t="s">
        <v>800</v>
      </c>
      <c r="E2570" s="22">
        <v>1535.360000150064</v>
      </c>
      <c r="F2570" s="22">
        <f t="shared" si="127"/>
        <v>1688.8960001650705</v>
      </c>
      <c r="G2570" s="22">
        <f t="shared" si="128"/>
        <v>1995.9680001950833</v>
      </c>
      <c r="I2570" s="10"/>
      <c r="J2570" s="10"/>
      <c r="K2570" s="10"/>
      <c r="L2570" s="10"/>
      <c r="M2570" s="10"/>
      <c r="N2570" s="10"/>
      <c r="O2570" s="10"/>
      <c r="P2570" s="10"/>
      <c r="Q2570" s="10"/>
      <c r="R2570" s="10"/>
      <c r="S2570" s="10"/>
      <c r="T2570" s="10"/>
      <c r="BK2570" s="63">
        <v>2654000</v>
      </c>
      <c r="BL2570" s="64">
        <v>3.6902903528033399</v>
      </c>
    </row>
    <row r="2571" spans="1:64" ht="25.5" customHeight="1" thickTop="1" thickBot="1" x14ac:dyDescent="0.25">
      <c r="A2571" s="20" t="str">
        <f t="shared" si="126"/>
        <v>2484BRAY PARK</v>
      </c>
      <c r="B2571" s="37">
        <v>2484</v>
      </c>
      <c r="C2571" s="37" t="s">
        <v>3076</v>
      </c>
      <c r="D2571" s="38" t="s">
        <v>800</v>
      </c>
      <c r="E2571" s="39">
        <v>1535.360000150064</v>
      </c>
      <c r="F2571" s="39">
        <f t="shared" si="127"/>
        <v>1688.8960001650705</v>
      </c>
      <c r="G2571" s="39">
        <f t="shared" si="128"/>
        <v>1995.9680001950833</v>
      </c>
      <c r="I2571" s="10"/>
      <c r="J2571" s="10"/>
      <c r="K2571" s="10"/>
      <c r="L2571" s="10"/>
      <c r="M2571" s="10"/>
      <c r="N2571" s="10"/>
      <c r="O2571" s="10"/>
      <c r="P2571" s="10"/>
      <c r="Q2571" s="10"/>
      <c r="R2571" s="10"/>
      <c r="S2571" s="10"/>
      <c r="T2571" s="10"/>
      <c r="BK2571" s="51">
        <v>2655000</v>
      </c>
      <c r="BL2571" s="52">
        <v>3.69154958893614</v>
      </c>
    </row>
    <row r="2572" spans="1:64" ht="25.5" customHeight="1" thickTop="1" thickBot="1" x14ac:dyDescent="0.25">
      <c r="A2572" s="20" t="str">
        <f t="shared" si="126"/>
        <v>2484BRAYS CREEK</v>
      </c>
      <c r="B2572" s="20">
        <v>2484</v>
      </c>
      <c r="C2572" s="20" t="s">
        <v>3077</v>
      </c>
      <c r="D2572" s="21" t="s">
        <v>800</v>
      </c>
      <c r="E2572" s="22">
        <v>1535.360000150064</v>
      </c>
      <c r="F2572" s="22">
        <f t="shared" si="127"/>
        <v>1688.8960001650705</v>
      </c>
      <c r="G2572" s="22">
        <f t="shared" si="128"/>
        <v>1995.9680001950833</v>
      </c>
      <c r="I2572" s="10"/>
      <c r="J2572" s="10"/>
      <c r="K2572" s="10"/>
      <c r="L2572" s="10"/>
      <c r="M2572" s="10"/>
      <c r="N2572" s="10"/>
      <c r="O2572" s="10"/>
      <c r="P2572" s="10"/>
      <c r="Q2572" s="10"/>
      <c r="R2572" s="10"/>
      <c r="S2572" s="10"/>
      <c r="T2572" s="10"/>
      <c r="BK2572" s="63">
        <v>2656000</v>
      </c>
      <c r="BL2572" s="64">
        <v>3.6928088250689401</v>
      </c>
    </row>
    <row r="2573" spans="1:64" ht="25.5" customHeight="1" thickTop="1" thickBot="1" x14ac:dyDescent="0.25">
      <c r="A2573" s="20" t="str">
        <f t="shared" si="126"/>
        <v>2484BYANGUM</v>
      </c>
      <c r="B2573" s="37">
        <v>2484</v>
      </c>
      <c r="C2573" s="37" t="s">
        <v>3078</v>
      </c>
      <c r="D2573" s="38" t="s">
        <v>800</v>
      </c>
      <c r="E2573" s="39">
        <v>1535.360000150064</v>
      </c>
      <c r="F2573" s="39">
        <f t="shared" si="127"/>
        <v>1688.8960001650705</v>
      </c>
      <c r="G2573" s="39">
        <f t="shared" si="128"/>
        <v>1995.9680001950833</v>
      </c>
      <c r="I2573" s="10"/>
      <c r="J2573" s="10"/>
      <c r="K2573" s="10"/>
      <c r="L2573" s="10"/>
      <c r="M2573" s="10"/>
      <c r="N2573" s="10"/>
      <c r="O2573" s="10"/>
      <c r="P2573" s="10"/>
      <c r="Q2573" s="10"/>
      <c r="R2573" s="10"/>
      <c r="S2573" s="10"/>
      <c r="T2573" s="10"/>
      <c r="BK2573" s="51">
        <v>2657000</v>
      </c>
      <c r="BL2573" s="52">
        <v>3.6940680612017398</v>
      </c>
    </row>
    <row r="2574" spans="1:64" ht="25.5" customHeight="1" thickTop="1" thickBot="1" x14ac:dyDescent="0.25">
      <c r="A2574" s="20" t="str">
        <f t="shared" si="126"/>
        <v>2484BYRRILL CREEK</v>
      </c>
      <c r="B2574" s="20">
        <v>2484</v>
      </c>
      <c r="C2574" s="20" t="s">
        <v>3079</v>
      </c>
      <c r="D2574" s="21" t="s">
        <v>800</v>
      </c>
      <c r="E2574" s="22">
        <v>1535.360000150064</v>
      </c>
      <c r="F2574" s="22">
        <f t="shared" si="127"/>
        <v>1688.8960001650705</v>
      </c>
      <c r="G2574" s="22">
        <f t="shared" si="128"/>
        <v>1995.9680001950833</v>
      </c>
      <c r="I2574" s="10"/>
      <c r="J2574" s="10"/>
      <c r="K2574" s="10"/>
      <c r="L2574" s="10"/>
      <c r="M2574" s="10"/>
      <c r="N2574" s="10"/>
      <c r="O2574" s="10"/>
      <c r="P2574" s="10"/>
      <c r="Q2574" s="10"/>
      <c r="R2574" s="10"/>
      <c r="S2574" s="10"/>
      <c r="T2574" s="10"/>
      <c r="BK2574" s="63">
        <v>2658000</v>
      </c>
      <c r="BL2574" s="64">
        <v>3.6953272973345399</v>
      </c>
    </row>
    <row r="2575" spans="1:64" ht="25.5" customHeight="1" thickTop="1" thickBot="1" x14ac:dyDescent="0.25">
      <c r="A2575" s="20" t="str">
        <f t="shared" si="126"/>
        <v>2484CEDAR CREEK</v>
      </c>
      <c r="B2575" s="37">
        <v>2484</v>
      </c>
      <c r="C2575" s="37" t="s">
        <v>1711</v>
      </c>
      <c r="D2575" s="38" t="s">
        <v>800</v>
      </c>
      <c r="E2575" s="39">
        <v>1535.360000150064</v>
      </c>
      <c r="F2575" s="39">
        <f t="shared" si="127"/>
        <v>1688.8960001650705</v>
      </c>
      <c r="G2575" s="39">
        <f t="shared" si="128"/>
        <v>1995.9680001950833</v>
      </c>
      <c r="I2575" s="10"/>
      <c r="J2575" s="10"/>
      <c r="K2575" s="10"/>
      <c r="L2575" s="10"/>
      <c r="M2575" s="10"/>
      <c r="N2575" s="10"/>
      <c r="O2575" s="10"/>
      <c r="P2575" s="10"/>
      <c r="Q2575" s="10"/>
      <c r="R2575" s="10"/>
      <c r="S2575" s="10"/>
      <c r="T2575" s="10"/>
      <c r="BK2575" s="51">
        <v>2659000</v>
      </c>
      <c r="BL2575" s="52">
        <v>3.69658653346734</v>
      </c>
    </row>
    <row r="2576" spans="1:64" ht="25.5" customHeight="1" thickTop="1" thickBot="1" x14ac:dyDescent="0.25">
      <c r="A2576" s="20" t="str">
        <f t="shared" si="126"/>
        <v>2484CHILLINGHAM</v>
      </c>
      <c r="B2576" s="20">
        <v>2484</v>
      </c>
      <c r="C2576" s="20" t="s">
        <v>3080</v>
      </c>
      <c r="D2576" s="21" t="s">
        <v>800</v>
      </c>
      <c r="E2576" s="22">
        <v>1535.360000150064</v>
      </c>
      <c r="F2576" s="22">
        <f t="shared" si="127"/>
        <v>1688.8960001650705</v>
      </c>
      <c r="G2576" s="22">
        <f t="shared" si="128"/>
        <v>1995.9680001950833</v>
      </c>
      <c r="I2576" s="10"/>
      <c r="J2576" s="10"/>
      <c r="K2576" s="10"/>
      <c r="L2576" s="10"/>
      <c r="M2576" s="10"/>
      <c r="N2576" s="10"/>
      <c r="O2576" s="10"/>
      <c r="P2576" s="10"/>
      <c r="Q2576" s="10"/>
      <c r="R2576" s="10"/>
      <c r="S2576" s="10"/>
      <c r="T2576" s="10"/>
      <c r="BK2576" s="63">
        <v>2660000</v>
      </c>
      <c r="BL2576" s="64">
        <v>3.6978457696001401</v>
      </c>
    </row>
    <row r="2577" spans="1:64" ht="25.5" customHeight="1" thickTop="1" thickBot="1" x14ac:dyDescent="0.25">
      <c r="A2577" s="20" t="str">
        <f t="shared" si="126"/>
        <v>2484CHOWAN CREEK</v>
      </c>
      <c r="B2577" s="37">
        <v>2484</v>
      </c>
      <c r="C2577" s="37" t="s">
        <v>3081</v>
      </c>
      <c r="D2577" s="38" t="s">
        <v>800</v>
      </c>
      <c r="E2577" s="39">
        <v>1535.360000150064</v>
      </c>
      <c r="F2577" s="39">
        <f t="shared" si="127"/>
        <v>1688.8960001650705</v>
      </c>
      <c r="G2577" s="39">
        <f t="shared" si="128"/>
        <v>1995.9680001950833</v>
      </c>
      <c r="I2577" s="10"/>
      <c r="J2577" s="10"/>
      <c r="K2577" s="10"/>
      <c r="L2577" s="10"/>
      <c r="M2577" s="10"/>
      <c r="N2577" s="10"/>
      <c r="O2577" s="10"/>
      <c r="P2577" s="10"/>
      <c r="Q2577" s="10"/>
      <c r="R2577" s="10"/>
      <c r="S2577" s="10"/>
      <c r="T2577" s="10"/>
      <c r="BK2577" s="51">
        <v>2661000</v>
      </c>
      <c r="BL2577" s="52">
        <v>3.6991050057329402</v>
      </c>
    </row>
    <row r="2578" spans="1:64" ht="25.5" customHeight="1" thickTop="1" thickBot="1" x14ac:dyDescent="0.25">
      <c r="A2578" s="20" t="str">
        <f t="shared" si="126"/>
        <v>2484CLOTHIERS CREEK</v>
      </c>
      <c r="B2578" s="20">
        <v>2484</v>
      </c>
      <c r="C2578" s="20" t="s">
        <v>3082</v>
      </c>
      <c r="D2578" s="21" t="s">
        <v>800</v>
      </c>
      <c r="E2578" s="22">
        <v>1535.360000150064</v>
      </c>
      <c r="F2578" s="22">
        <f t="shared" si="127"/>
        <v>1688.8960001650705</v>
      </c>
      <c r="G2578" s="22">
        <f t="shared" si="128"/>
        <v>1995.9680001950833</v>
      </c>
      <c r="I2578" s="10"/>
      <c r="J2578" s="10"/>
      <c r="K2578" s="10"/>
      <c r="L2578" s="10"/>
      <c r="M2578" s="10"/>
      <c r="N2578" s="10"/>
      <c r="O2578" s="10"/>
      <c r="P2578" s="10"/>
      <c r="Q2578" s="10"/>
      <c r="R2578" s="10"/>
      <c r="S2578" s="10"/>
      <c r="T2578" s="10"/>
      <c r="BK2578" s="63">
        <v>2662000</v>
      </c>
      <c r="BL2578" s="64">
        <v>3.7003642418657399</v>
      </c>
    </row>
    <row r="2579" spans="1:64" ht="25.5" customHeight="1" thickTop="1" thickBot="1" x14ac:dyDescent="0.25">
      <c r="A2579" s="20" t="str">
        <f t="shared" si="126"/>
        <v>2484COMMISSIONERS CREEK</v>
      </c>
      <c r="B2579" s="37">
        <v>2484</v>
      </c>
      <c r="C2579" s="37" t="s">
        <v>3083</v>
      </c>
      <c r="D2579" s="38" t="s">
        <v>800</v>
      </c>
      <c r="E2579" s="39">
        <v>1535.360000150064</v>
      </c>
      <c r="F2579" s="39">
        <f t="shared" si="127"/>
        <v>1688.8960001650705</v>
      </c>
      <c r="G2579" s="39">
        <f t="shared" si="128"/>
        <v>1995.9680001950833</v>
      </c>
      <c r="I2579" s="10"/>
      <c r="J2579" s="10"/>
      <c r="K2579" s="10"/>
      <c r="L2579" s="10"/>
      <c r="M2579" s="10"/>
      <c r="N2579" s="10"/>
      <c r="O2579" s="10"/>
      <c r="P2579" s="10"/>
      <c r="Q2579" s="10"/>
      <c r="R2579" s="10"/>
      <c r="S2579" s="10"/>
      <c r="T2579" s="10"/>
      <c r="BK2579" s="51">
        <v>2663000</v>
      </c>
      <c r="BL2579" s="52">
        <v>3.70162347799854</v>
      </c>
    </row>
    <row r="2580" spans="1:64" ht="25.5" customHeight="1" thickTop="1" thickBot="1" x14ac:dyDescent="0.25">
      <c r="A2580" s="20" t="str">
        <f t="shared" si="126"/>
        <v>2484CONDONG</v>
      </c>
      <c r="B2580" s="20">
        <v>2484</v>
      </c>
      <c r="C2580" s="20" t="s">
        <v>3084</v>
      </c>
      <c r="D2580" s="21" t="s">
        <v>800</v>
      </c>
      <c r="E2580" s="22">
        <v>1535.360000150064</v>
      </c>
      <c r="F2580" s="22">
        <f t="shared" si="127"/>
        <v>1688.8960001650705</v>
      </c>
      <c r="G2580" s="22">
        <f t="shared" si="128"/>
        <v>1995.9680001950833</v>
      </c>
      <c r="I2580" s="10"/>
      <c r="J2580" s="10"/>
      <c r="K2580" s="10"/>
      <c r="L2580" s="10"/>
      <c r="M2580" s="10"/>
      <c r="N2580" s="10"/>
      <c r="O2580" s="10"/>
      <c r="P2580" s="10"/>
      <c r="Q2580" s="10"/>
      <c r="R2580" s="10"/>
      <c r="S2580" s="10"/>
      <c r="T2580" s="10"/>
      <c r="BK2580" s="63">
        <v>2664000</v>
      </c>
      <c r="BL2580" s="64">
        <v>3.7028827141313401</v>
      </c>
    </row>
    <row r="2581" spans="1:64" ht="25.5" customHeight="1" thickTop="1" thickBot="1" x14ac:dyDescent="0.25">
      <c r="A2581" s="20" t="str">
        <f t="shared" si="126"/>
        <v>2484CRYSTAL CREEK</v>
      </c>
      <c r="B2581" s="37">
        <v>2484</v>
      </c>
      <c r="C2581" s="37" t="s">
        <v>3085</v>
      </c>
      <c r="D2581" s="38" t="s">
        <v>800</v>
      </c>
      <c r="E2581" s="39">
        <v>1535.360000150064</v>
      </c>
      <c r="F2581" s="39">
        <f t="shared" si="127"/>
        <v>1688.8960001650705</v>
      </c>
      <c r="G2581" s="39">
        <f t="shared" si="128"/>
        <v>1995.9680001950833</v>
      </c>
      <c r="I2581" s="10"/>
      <c r="J2581" s="10"/>
      <c r="K2581" s="10"/>
      <c r="L2581" s="10"/>
      <c r="M2581" s="10"/>
      <c r="N2581" s="10"/>
      <c r="O2581" s="10"/>
      <c r="P2581" s="10"/>
      <c r="Q2581" s="10"/>
      <c r="R2581" s="10"/>
      <c r="S2581" s="10"/>
      <c r="T2581" s="10"/>
      <c r="BK2581" s="51">
        <v>2665000</v>
      </c>
      <c r="BL2581" s="52">
        <v>3.7041419502641402</v>
      </c>
    </row>
    <row r="2582" spans="1:64" ht="25.5" customHeight="1" thickTop="1" thickBot="1" x14ac:dyDescent="0.25">
      <c r="A2582" s="20" t="str">
        <f t="shared" si="126"/>
        <v>2484CUDGERA CREEK</v>
      </c>
      <c r="B2582" s="20">
        <v>2484</v>
      </c>
      <c r="C2582" s="20" t="s">
        <v>3086</v>
      </c>
      <c r="D2582" s="21" t="s">
        <v>800</v>
      </c>
      <c r="E2582" s="22">
        <v>1535.360000150064</v>
      </c>
      <c r="F2582" s="22">
        <f t="shared" si="127"/>
        <v>1688.8960001650705</v>
      </c>
      <c r="G2582" s="22">
        <f t="shared" si="128"/>
        <v>1995.9680001950833</v>
      </c>
      <c r="I2582" s="10"/>
      <c r="J2582" s="10"/>
      <c r="K2582" s="10"/>
      <c r="L2582" s="10"/>
      <c r="M2582" s="10"/>
      <c r="N2582" s="10"/>
      <c r="O2582" s="10"/>
      <c r="P2582" s="10"/>
      <c r="Q2582" s="10"/>
      <c r="R2582" s="10"/>
      <c r="S2582" s="10"/>
      <c r="T2582" s="10"/>
      <c r="BK2582" s="63">
        <v>2666000</v>
      </c>
      <c r="BL2582" s="64">
        <v>3.7054011863969398</v>
      </c>
    </row>
    <row r="2583" spans="1:64" ht="25.5" customHeight="1" thickTop="1" thickBot="1" x14ac:dyDescent="0.25">
      <c r="A2583" s="20" t="str">
        <f t="shared" si="126"/>
        <v>2484DOON DOON</v>
      </c>
      <c r="B2583" s="37">
        <v>2484</v>
      </c>
      <c r="C2583" s="37" t="s">
        <v>3087</v>
      </c>
      <c r="D2583" s="38" t="s">
        <v>800</v>
      </c>
      <c r="E2583" s="39">
        <v>1535.360000150064</v>
      </c>
      <c r="F2583" s="39">
        <f t="shared" si="127"/>
        <v>1688.8960001650705</v>
      </c>
      <c r="G2583" s="39">
        <f t="shared" si="128"/>
        <v>1995.9680001950833</v>
      </c>
      <c r="I2583" s="10"/>
      <c r="J2583" s="10"/>
      <c r="K2583" s="10"/>
      <c r="L2583" s="10"/>
      <c r="M2583" s="10"/>
      <c r="N2583" s="10"/>
      <c r="O2583" s="10"/>
      <c r="P2583" s="10"/>
      <c r="Q2583" s="10"/>
      <c r="R2583" s="10"/>
      <c r="S2583" s="10"/>
      <c r="T2583" s="10"/>
      <c r="BK2583" s="51">
        <v>2667000</v>
      </c>
      <c r="BL2583" s="52">
        <v>3.7066604225297399</v>
      </c>
    </row>
    <row r="2584" spans="1:64" ht="25.5" customHeight="1" thickTop="1" thickBot="1" x14ac:dyDescent="0.25">
      <c r="A2584" s="20" t="str">
        <f t="shared" si="126"/>
        <v>2484DULGUIGAN</v>
      </c>
      <c r="B2584" s="20">
        <v>2484</v>
      </c>
      <c r="C2584" s="20" t="s">
        <v>3088</v>
      </c>
      <c r="D2584" s="21" t="s">
        <v>800</v>
      </c>
      <c r="E2584" s="22">
        <v>1535.360000150064</v>
      </c>
      <c r="F2584" s="22">
        <f t="shared" si="127"/>
        <v>1688.8960001650705</v>
      </c>
      <c r="G2584" s="22">
        <f t="shared" si="128"/>
        <v>1995.9680001950833</v>
      </c>
      <c r="I2584" s="10"/>
      <c r="J2584" s="10"/>
      <c r="K2584" s="10"/>
      <c r="L2584" s="10"/>
      <c r="M2584" s="10"/>
      <c r="N2584" s="10"/>
      <c r="O2584" s="10"/>
      <c r="P2584" s="10"/>
      <c r="Q2584" s="10"/>
      <c r="R2584" s="10"/>
      <c r="S2584" s="10"/>
      <c r="T2584" s="10"/>
      <c r="BK2584" s="63">
        <v>2668000</v>
      </c>
      <c r="BL2584" s="64">
        <v>3.70791965866254</v>
      </c>
    </row>
    <row r="2585" spans="1:64" ht="25.5" customHeight="1" thickTop="1" thickBot="1" x14ac:dyDescent="0.25">
      <c r="A2585" s="20" t="str">
        <f t="shared" si="126"/>
        <v>2484DUM DUM</v>
      </c>
      <c r="B2585" s="37">
        <v>2484</v>
      </c>
      <c r="C2585" s="37" t="s">
        <v>3089</v>
      </c>
      <c r="D2585" s="38" t="s">
        <v>800</v>
      </c>
      <c r="E2585" s="39">
        <v>1535.360000150064</v>
      </c>
      <c r="F2585" s="39">
        <f t="shared" si="127"/>
        <v>1688.8960001650705</v>
      </c>
      <c r="G2585" s="39">
        <f t="shared" si="128"/>
        <v>1995.9680001950833</v>
      </c>
      <c r="I2585" s="10"/>
      <c r="J2585" s="10"/>
      <c r="K2585" s="10"/>
      <c r="L2585" s="10"/>
      <c r="M2585" s="10"/>
      <c r="N2585" s="10"/>
      <c r="O2585" s="10"/>
      <c r="P2585" s="10"/>
      <c r="Q2585" s="10"/>
      <c r="R2585" s="10"/>
      <c r="S2585" s="10"/>
      <c r="T2585" s="10"/>
      <c r="BK2585" s="51">
        <v>2669000</v>
      </c>
      <c r="BL2585" s="52">
        <v>3.7091788947953401</v>
      </c>
    </row>
    <row r="2586" spans="1:64" ht="25.5" customHeight="1" thickTop="1" thickBot="1" x14ac:dyDescent="0.25">
      <c r="A2586" s="20" t="str">
        <f t="shared" si="126"/>
        <v>2484DUNBIBLE</v>
      </c>
      <c r="B2586" s="20">
        <v>2484</v>
      </c>
      <c r="C2586" s="20" t="s">
        <v>3090</v>
      </c>
      <c r="D2586" s="21" t="s">
        <v>800</v>
      </c>
      <c r="E2586" s="22">
        <v>1535.360000150064</v>
      </c>
      <c r="F2586" s="22">
        <f t="shared" si="127"/>
        <v>1688.8960001650705</v>
      </c>
      <c r="G2586" s="22">
        <f t="shared" si="128"/>
        <v>1995.9680001950833</v>
      </c>
      <c r="I2586" s="10"/>
      <c r="J2586" s="10"/>
      <c r="K2586" s="10"/>
      <c r="L2586" s="10"/>
      <c r="M2586" s="10"/>
      <c r="N2586" s="10"/>
      <c r="O2586" s="10"/>
      <c r="P2586" s="10"/>
      <c r="Q2586" s="10"/>
      <c r="R2586" s="10"/>
      <c r="S2586" s="10"/>
      <c r="T2586" s="10"/>
      <c r="BK2586" s="63">
        <v>2670000</v>
      </c>
      <c r="BL2586" s="64">
        <v>3.7104381309281398</v>
      </c>
    </row>
    <row r="2587" spans="1:64" ht="25.5" customHeight="1" thickTop="1" thickBot="1" x14ac:dyDescent="0.25">
      <c r="A2587" s="20" t="str">
        <f t="shared" si="126"/>
        <v>2484DUNGAY</v>
      </c>
      <c r="B2587" s="37">
        <v>2484</v>
      </c>
      <c r="C2587" s="37" t="s">
        <v>3091</v>
      </c>
      <c r="D2587" s="38" t="s">
        <v>800</v>
      </c>
      <c r="E2587" s="39">
        <v>1535.360000150064</v>
      </c>
      <c r="F2587" s="39">
        <f t="shared" si="127"/>
        <v>1688.8960001650705</v>
      </c>
      <c r="G2587" s="39">
        <f t="shared" si="128"/>
        <v>1995.9680001950833</v>
      </c>
      <c r="I2587" s="10"/>
      <c r="J2587" s="10"/>
      <c r="K2587" s="10"/>
      <c r="L2587" s="10"/>
      <c r="M2587" s="10"/>
      <c r="N2587" s="10"/>
      <c r="O2587" s="10"/>
      <c r="P2587" s="10"/>
      <c r="Q2587" s="10"/>
      <c r="R2587" s="10"/>
      <c r="S2587" s="10"/>
      <c r="T2587" s="10"/>
      <c r="BK2587" s="51">
        <v>2671000</v>
      </c>
      <c r="BL2587" s="52">
        <v>3.7116973670609399</v>
      </c>
    </row>
    <row r="2588" spans="1:64" ht="25.5" customHeight="1" thickTop="1" thickBot="1" x14ac:dyDescent="0.25">
      <c r="A2588" s="20" t="str">
        <f t="shared" si="126"/>
        <v>2484EUNGELLA</v>
      </c>
      <c r="B2588" s="20">
        <v>2484</v>
      </c>
      <c r="C2588" s="20" t="s">
        <v>3092</v>
      </c>
      <c r="D2588" s="21" t="s">
        <v>800</v>
      </c>
      <c r="E2588" s="22">
        <v>1535.360000150064</v>
      </c>
      <c r="F2588" s="22">
        <f t="shared" si="127"/>
        <v>1688.8960001650705</v>
      </c>
      <c r="G2588" s="22">
        <f t="shared" si="128"/>
        <v>1995.9680001950833</v>
      </c>
      <c r="I2588" s="10"/>
      <c r="J2588" s="10"/>
      <c r="K2588" s="10"/>
      <c r="L2588" s="10"/>
      <c r="M2588" s="10"/>
      <c r="N2588" s="10"/>
      <c r="O2588" s="10"/>
      <c r="P2588" s="10"/>
      <c r="Q2588" s="10"/>
      <c r="R2588" s="10"/>
      <c r="S2588" s="10"/>
      <c r="T2588" s="10"/>
      <c r="BK2588" s="63">
        <v>2672000</v>
      </c>
      <c r="BL2588" s="64">
        <v>3.71295660319374</v>
      </c>
    </row>
    <row r="2589" spans="1:64" ht="25.5" customHeight="1" thickTop="1" thickBot="1" x14ac:dyDescent="0.25">
      <c r="A2589" s="20" t="str">
        <f t="shared" si="126"/>
        <v>2484EVIRON</v>
      </c>
      <c r="B2589" s="37">
        <v>2484</v>
      </c>
      <c r="C2589" s="37" t="s">
        <v>3093</v>
      </c>
      <c r="D2589" s="38" t="s">
        <v>800</v>
      </c>
      <c r="E2589" s="39">
        <v>1535.360000150064</v>
      </c>
      <c r="F2589" s="39">
        <f t="shared" si="127"/>
        <v>1688.8960001650705</v>
      </c>
      <c r="G2589" s="39">
        <f t="shared" si="128"/>
        <v>1995.9680001950833</v>
      </c>
      <c r="I2589" s="10"/>
      <c r="J2589" s="10"/>
      <c r="K2589" s="10"/>
      <c r="L2589" s="10"/>
      <c r="M2589" s="10"/>
      <c r="N2589" s="10"/>
      <c r="O2589" s="10"/>
      <c r="P2589" s="10"/>
      <c r="Q2589" s="10"/>
      <c r="R2589" s="10"/>
      <c r="S2589" s="10"/>
      <c r="T2589" s="10"/>
      <c r="BK2589" s="51">
        <v>2673000</v>
      </c>
      <c r="BL2589" s="52">
        <v>3.7142158393265401</v>
      </c>
    </row>
    <row r="2590" spans="1:64" ht="25.5" customHeight="1" thickTop="1" thickBot="1" x14ac:dyDescent="0.25">
      <c r="A2590" s="20" t="str">
        <f t="shared" si="126"/>
        <v>2484FARRANTS HILL</v>
      </c>
      <c r="B2590" s="20">
        <v>2484</v>
      </c>
      <c r="C2590" s="20" t="s">
        <v>3094</v>
      </c>
      <c r="D2590" s="21" t="s">
        <v>800</v>
      </c>
      <c r="E2590" s="22">
        <v>1535.360000150064</v>
      </c>
      <c r="F2590" s="22">
        <f t="shared" si="127"/>
        <v>1688.8960001650705</v>
      </c>
      <c r="G2590" s="22">
        <f t="shared" si="128"/>
        <v>1995.9680001950833</v>
      </c>
      <c r="I2590" s="10"/>
      <c r="J2590" s="10"/>
      <c r="K2590" s="10"/>
      <c r="L2590" s="10"/>
      <c r="M2590" s="10"/>
      <c r="N2590" s="10"/>
      <c r="O2590" s="10"/>
      <c r="P2590" s="10"/>
      <c r="Q2590" s="10"/>
      <c r="R2590" s="10"/>
      <c r="S2590" s="10"/>
      <c r="T2590" s="10"/>
      <c r="BK2590" s="63">
        <v>2674000</v>
      </c>
      <c r="BL2590" s="64">
        <v>3.7154750754593402</v>
      </c>
    </row>
    <row r="2591" spans="1:64" ht="25.5" customHeight="1" thickTop="1" thickBot="1" x14ac:dyDescent="0.25">
      <c r="A2591" s="20" t="str">
        <f t="shared" si="126"/>
        <v>2484FERNVALE</v>
      </c>
      <c r="B2591" s="37">
        <v>2484</v>
      </c>
      <c r="C2591" s="37" t="s">
        <v>3095</v>
      </c>
      <c r="D2591" s="38" t="s">
        <v>800</v>
      </c>
      <c r="E2591" s="39">
        <v>1535.360000150064</v>
      </c>
      <c r="F2591" s="39">
        <f t="shared" si="127"/>
        <v>1688.8960001650705</v>
      </c>
      <c r="G2591" s="39">
        <f t="shared" si="128"/>
        <v>1995.9680001950833</v>
      </c>
      <c r="I2591" s="10"/>
      <c r="J2591" s="10"/>
      <c r="K2591" s="10"/>
      <c r="L2591" s="10"/>
      <c r="M2591" s="10"/>
      <c r="N2591" s="10"/>
      <c r="O2591" s="10"/>
      <c r="P2591" s="10"/>
      <c r="Q2591" s="10"/>
      <c r="R2591" s="10"/>
      <c r="S2591" s="10"/>
      <c r="T2591" s="10"/>
      <c r="BK2591" s="51">
        <v>2675000</v>
      </c>
      <c r="BL2591" s="52">
        <v>3.7167343115921398</v>
      </c>
    </row>
    <row r="2592" spans="1:64" ht="25.5" customHeight="1" thickTop="1" thickBot="1" x14ac:dyDescent="0.25">
      <c r="A2592" s="20" t="str">
        <f t="shared" si="126"/>
        <v>2484HOPKINS CREEK</v>
      </c>
      <c r="B2592" s="20">
        <v>2484</v>
      </c>
      <c r="C2592" s="20" t="s">
        <v>3096</v>
      </c>
      <c r="D2592" s="21" t="s">
        <v>800</v>
      </c>
      <c r="E2592" s="22">
        <v>1535.360000150064</v>
      </c>
      <c r="F2592" s="22">
        <f t="shared" si="127"/>
        <v>1688.8960001650705</v>
      </c>
      <c r="G2592" s="22">
        <f t="shared" si="128"/>
        <v>1995.9680001950833</v>
      </c>
      <c r="I2592" s="10"/>
      <c r="J2592" s="10"/>
      <c r="K2592" s="10"/>
      <c r="L2592" s="10"/>
      <c r="M2592" s="10"/>
      <c r="N2592" s="10"/>
      <c r="O2592" s="10"/>
      <c r="P2592" s="10"/>
      <c r="Q2592" s="10"/>
      <c r="R2592" s="10"/>
      <c r="S2592" s="10"/>
      <c r="T2592" s="10"/>
      <c r="BK2592" s="63">
        <v>2676000</v>
      </c>
      <c r="BL2592" s="64">
        <v>3.71799354772494</v>
      </c>
    </row>
    <row r="2593" spans="1:64" ht="25.5" customHeight="1" thickTop="1" thickBot="1" x14ac:dyDescent="0.25">
      <c r="A2593" s="20" t="str">
        <f t="shared" si="126"/>
        <v>2484KIELVALE</v>
      </c>
      <c r="B2593" s="37">
        <v>2484</v>
      </c>
      <c r="C2593" s="37" t="s">
        <v>3097</v>
      </c>
      <c r="D2593" s="38" t="s">
        <v>800</v>
      </c>
      <c r="E2593" s="39">
        <v>1535.360000150064</v>
      </c>
      <c r="F2593" s="39">
        <f t="shared" si="127"/>
        <v>1688.8960001650705</v>
      </c>
      <c r="G2593" s="39">
        <f t="shared" si="128"/>
        <v>1995.9680001950833</v>
      </c>
      <c r="I2593" s="10"/>
      <c r="J2593" s="10"/>
      <c r="K2593" s="10"/>
      <c r="L2593" s="10"/>
      <c r="M2593" s="10"/>
      <c r="N2593" s="10"/>
      <c r="O2593" s="10"/>
      <c r="P2593" s="10"/>
      <c r="Q2593" s="10"/>
      <c r="R2593" s="10"/>
      <c r="S2593" s="10"/>
      <c r="T2593" s="10"/>
      <c r="BK2593" s="51">
        <v>2677000</v>
      </c>
      <c r="BL2593" s="52">
        <v>3.7192527838577401</v>
      </c>
    </row>
    <row r="2594" spans="1:64" ht="25.5" customHeight="1" thickTop="1" thickBot="1" x14ac:dyDescent="0.25">
      <c r="A2594" s="20" t="str">
        <f t="shared" si="126"/>
        <v>2484KUNGHUR</v>
      </c>
      <c r="B2594" s="20">
        <v>2484</v>
      </c>
      <c r="C2594" s="20" t="s">
        <v>3098</v>
      </c>
      <c r="D2594" s="21" t="s">
        <v>800</v>
      </c>
      <c r="E2594" s="22">
        <v>1535.360000150064</v>
      </c>
      <c r="F2594" s="22">
        <f t="shared" si="127"/>
        <v>1688.8960001650705</v>
      </c>
      <c r="G2594" s="22">
        <f t="shared" si="128"/>
        <v>1995.9680001950833</v>
      </c>
      <c r="I2594" s="10"/>
      <c r="J2594" s="10"/>
      <c r="K2594" s="10"/>
      <c r="L2594" s="10"/>
      <c r="M2594" s="10"/>
      <c r="N2594" s="10"/>
      <c r="O2594" s="10"/>
      <c r="P2594" s="10"/>
      <c r="Q2594" s="10"/>
      <c r="R2594" s="10"/>
      <c r="S2594" s="10"/>
      <c r="T2594" s="10"/>
      <c r="BK2594" s="63">
        <v>2678000</v>
      </c>
      <c r="BL2594" s="64">
        <v>3.7205120199905402</v>
      </c>
    </row>
    <row r="2595" spans="1:64" ht="25.5" customHeight="1" thickTop="1" thickBot="1" x14ac:dyDescent="0.25">
      <c r="A2595" s="20" t="str">
        <f t="shared" si="126"/>
        <v>2484KUNGHUR CREEK</v>
      </c>
      <c r="B2595" s="37">
        <v>2484</v>
      </c>
      <c r="C2595" s="37" t="s">
        <v>3099</v>
      </c>
      <c r="D2595" s="38" t="s">
        <v>800</v>
      </c>
      <c r="E2595" s="39">
        <v>1535.360000150064</v>
      </c>
      <c r="F2595" s="39">
        <f t="shared" si="127"/>
        <v>1688.8960001650705</v>
      </c>
      <c r="G2595" s="39">
        <f t="shared" si="128"/>
        <v>1995.9680001950833</v>
      </c>
      <c r="I2595" s="10"/>
      <c r="J2595" s="10"/>
      <c r="K2595" s="10"/>
      <c r="L2595" s="10"/>
      <c r="M2595" s="10"/>
      <c r="N2595" s="10"/>
      <c r="O2595" s="10"/>
      <c r="P2595" s="10"/>
      <c r="Q2595" s="10"/>
      <c r="R2595" s="10"/>
      <c r="S2595" s="10"/>
      <c r="T2595" s="10"/>
      <c r="BK2595" s="51">
        <v>2679000</v>
      </c>
      <c r="BL2595" s="52">
        <v>3.7217712561233398</v>
      </c>
    </row>
    <row r="2596" spans="1:64" ht="25.5" customHeight="1" thickTop="1" thickBot="1" x14ac:dyDescent="0.25">
      <c r="A2596" s="20" t="str">
        <f t="shared" si="126"/>
        <v>2484KYNNUMBOON</v>
      </c>
      <c r="B2596" s="20">
        <v>2484</v>
      </c>
      <c r="C2596" s="20" t="s">
        <v>3100</v>
      </c>
      <c r="D2596" s="21" t="s">
        <v>800</v>
      </c>
      <c r="E2596" s="22">
        <v>1535.360000150064</v>
      </c>
      <c r="F2596" s="22">
        <f t="shared" si="127"/>
        <v>1688.8960001650705</v>
      </c>
      <c r="G2596" s="22">
        <f t="shared" si="128"/>
        <v>1995.9680001950833</v>
      </c>
      <c r="I2596" s="10"/>
      <c r="J2596" s="10"/>
      <c r="K2596" s="10"/>
      <c r="L2596" s="10"/>
      <c r="M2596" s="10"/>
      <c r="N2596" s="10"/>
      <c r="O2596" s="10"/>
      <c r="P2596" s="10"/>
      <c r="Q2596" s="10"/>
      <c r="R2596" s="10"/>
      <c r="S2596" s="10"/>
      <c r="T2596" s="10"/>
      <c r="BK2596" s="63">
        <v>2680000</v>
      </c>
      <c r="BL2596" s="64">
        <v>3.7230304922561399</v>
      </c>
    </row>
    <row r="2597" spans="1:64" ht="25.5" customHeight="1" thickTop="1" thickBot="1" x14ac:dyDescent="0.25">
      <c r="A2597" s="20" t="str">
        <f t="shared" si="126"/>
        <v>2484LIMPINWOOD</v>
      </c>
      <c r="B2597" s="37">
        <v>2484</v>
      </c>
      <c r="C2597" s="37" t="s">
        <v>3101</v>
      </c>
      <c r="D2597" s="38" t="s">
        <v>800</v>
      </c>
      <c r="E2597" s="39">
        <v>1535.360000150064</v>
      </c>
      <c r="F2597" s="39">
        <f t="shared" si="127"/>
        <v>1688.8960001650705</v>
      </c>
      <c r="G2597" s="39">
        <f t="shared" si="128"/>
        <v>1995.9680001950833</v>
      </c>
      <c r="I2597" s="10"/>
      <c r="J2597" s="10"/>
      <c r="K2597" s="10"/>
      <c r="L2597" s="10"/>
      <c r="M2597" s="10"/>
      <c r="N2597" s="10"/>
      <c r="O2597" s="10"/>
      <c r="P2597" s="10"/>
      <c r="Q2597" s="10"/>
      <c r="R2597" s="10"/>
      <c r="S2597" s="10"/>
      <c r="T2597" s="10"/>
      <c r="BK2597" s="51">
        <v>2681000</v>
      </c>
      <c r="BL2597" s="52">
        <v>3.72428972838894</v>
      </c>
    </row>
    <row r="2598" spans="1:64" ht="25.5" customHeight="1" thickTop="1" thickBot="1" x14ac:dyDescent="0.25">
      <c r="A2598" s="20" t="str">
        <f t="shared" si="126"/>
        <v>2484MIDGINBIL</v>
      </c>
      <c r="B2598" s="20">
        <v>2484</v>
      </c>
      <c r="C2598" s="20" t="s">
        <v>3102</v>
      </c>
      <c r="D2598" s="21" t="s">
        <v>800</v>
      </c>
      <c r="E2598" s="22">
        <v>1535.360000150064</v>
      </c>
      <c r="F2598" s="22">
        <f t="shared" si="127"/>
        <v>1688.8960001650705</v>
      </c>
      <c r="G2598" s="22">
        <f t="shared" si="128"/>
        <v>1995.9680001950833</v>
      </c>
      <c r="I2598" s="10"/>
      <c r="J2598" s="10"/>
      <c r="K2598" s="10"/>
      <c r="L2598" s="10"/>
      <c r="M2598" s="10"/>
      <c r="N2598" s="10"/>
      <c r="O2598" s="10"/>
      <c r="P2598" s="10"/>
      <c r="Q2598" s="10"/>
      <c r="R2598" s="10"/>
      <c r="S2598" s="10"/>
      <c r="T2598" s="10"/>
      <c r="BK2598" s="63">
        <v>2682000</v>
      </c>
      <c r="BL2598" s="64">
        <v>3.7255489645217401</v>
      </c>
    </row>
    <row r="2599" spans="1:64" ht="25.5" customHeight="1" thickTop="1" thickBot="1" x14ac:dyDescent="0.25">
      <c r="A2599" s="20" t="str">
        <f t="shared" si="126"/>
        <v>2484MOUNT BURRELL</v>
      </c>
      <c r="B2599" s="37">
        <v>2484</v>
      </c>
      <c r="C2599" s="37" t="s">
        <v>3103</v>
      </c>
      <c r="D2599" s="38" t="s">
        <v>800</v>
      </c>
      <c r="E2599" s="39">
        <v>1535.360000150064</v>
      </c>
      <c r="F2599" s="39">
        <f t="shared" si="127"/>
        <v>1688.8960001650705</v>
      </c>
      <c r="G2599" s="39">
        <f t="shared" si="128"/>
        <v>1995.9680001950833</v>
      </c>
      <c r="I2599" s="10"/>
      <c r="J2599" s="10"/>
      <c r="K2599" s="10"/>
      <c r="L2599" s="10"/>
      <c r="M2599" s="10"/>
      <c r="N2599" s="10"/>
      <c r="O2599" s="10"/>
      <c r="P2599" s="10"/>
      <c r="Q2599" s="10"/>
      <c r="R2599" s="10"/>
      <c r="S2599" s="10"/>
      <c r="T2599" s="10"/>
      <c r="BK2599" s="51">
        <v>2683000</v>
      </c>
      <c r="BL2599" s="52">
        <v>3.7268082006545402</v>
      </c>
    </row>
    <row r="2600" spans="1:64" ht="25.5" customHeight="1" thickTop="1" thickBot="1" x14ac:dyDescent="0.25">
      <c r="A2600" s="20" t="str">
        <f t="shared" si="126"/>
        <v>2484MOUNT WARNING</v>
      </c>
      <c r="B2600" s="20">
        <v>2484</v>
      </c>
      <c r="C2600" s="20" t="s">
        <v>3104</v>
      </c>
      <c r="D2600" s="21" t="s">
        <v>800</v>
      </c>
      <c r="E2600" s="22">
        <v>1535.360000150064</v>
      </c>
      <c r="F2600" s="22">
        <f t="shared" si="127"/>
        <v>1688.8960001650705</v>
      </c>
      <c r="G2600" s="22">
        <f t="shared" si="128"/>
        <v>1995.9680001950833</v>
      </c>
      <c r="I2600" s="10"/>
      <c r="J2600" s="10"/>
      <c r="K2600" s="10"/>
      <c r="L2600" s="10"/>
      <c r="M2600" s="10"/>
      <c r="N2600" s="10"/>
      <c r="O2600" s="10"/>
      <c r="P2600" s="10"/>
      <c r="Q2600" s="10"/>
      <c r="R2600" s="10"/>
      <c r="S2600" s="10"/>
      <c r="T2600" s="10"/>
      <c r="BK2600" s="63">
        <v>2684000</v>
      </c>
      <c r="BL2600" s="64">
        <v>3.7280674367873399</v>
      </c>
    </row>
    <row r="2601" spans="1:64" ht="25.5" customHeight="1" thickTop="1" thickBot="1" x14ac:dyDescent="0.25">
      <c r="A2601" s="20" t="str">
        <f t="shared" si="126"/>
        <v>2484MURWILLUMBAH</v>
      </c>
      <c r="B2601" s="37">
        <v>2484</v>
      </c>
      <c r="C2601" s="37" t="s">
        <v>3105</v>
      </c>
      <c r="D2601" s="38" t="s">
        <v>800</v>
      </c>
      <c r="E2601" s="39">
        <v>1535.360000150064</v>
      </c>
      <c r="F2601" s="39">
        <f t="shared" si="127"/>
        <v>1688.8960001650705</v>
      </c>
      <c r="G2601" s="39">
        <f t="shared" si="128"/>
        <v>1995.9680001950833</v>
      </c>
      <c r="I2601" s="10"/>
      <c r="J2601" s="10"/>
      <c r="K2601" s="10"/>
      <c r="L2601" s="10"/>
      <c r="M2601" s="10"/>
      <c r="N2601" s="10"/>
      <c r="O2601" s="10"/>
      <c r="P2601" s="10"/>
      <c r="Q2601" s="10"/>
      <c r="R2601" s="10"/>
      <c r="S2601" s="10"/>
      <c r="T2601" s="10"/>
      <c r="BK2601" s="51">
        <v>2685000</v>
      </c>
      <c r="BL2601" s="52">
        <v>3.72932667292014</v>
      </c>
    </row>
    <row r="2602" spans="1:64" ht="25.5" customHeight="1" thickTop="1" thickBot="1" x14ac:dyDescent="0.25">
      <c r="A2602" s="20" t="str">
        <f t="shared" si="126"/>
        <v>2484NOBBYS CREEK</v>
      </c>
      <c r="B2602" s="20">
        <v>2484</v>
      </c>
      <c r="C2602" s="20" t="s">
        <v>3106</v>
      </c>
      <c r="D2602" s="21" t="s">
        <v>800</v>
      </c>
      <c r="E2602" s="22">
        <v>1535.360000150064</v>
      </c>
      <c r="F2602" s="22">
        <f t="shared" si="127"/>
        <v>1688.8960001650705</v>
      </c>
      <c r="G2602" s="22">
        <f t="shared" si="128"/>
        <v>1995.9680001950833</v>
      </c>
      <c r="I2602" s="10"/>
      <c r="J2602" s="10"/>
      <c r="K2602" s="10"/>
      <c r="L2602" s="10"/>
      <c r="M2602" s="10"/>
      <c r="N2602" s="10"/>
      <c r="O2602" s="10"/>
      <c r="P2602" s="10"/>
      <c r="Q2602" s="10"/>
      <c r="R2602" s="10"/>
      <c r="S2602" s="10"/>
      <c r="T2602" s="10"/>
      <c r="BK2602" s="63">
        <v>2686000</v>
      </c>
      <c r="BL2602" s="64">
        <v>3.7305859090529401</v>
      </c>
    </row>
    <row r="2603" spans="1:64" ht="25.5" customHeight="1" thickTop="1" thickBot="1" x14ac:dyDescent="0.25">
      <c r="A2603" s="20" t="str">
        <f t="shared" si="126"/>
        <v>2484NORTH ARM</v>
      </c>
      <c r="B2603" s="37">
        <v>2484</v>
      </c>
      <c r="C2603" s="37" t="s">
        <v>3107</v>
      </c>
      <c r="D2603" s="38" t="s">
        <v>800</v>
      </c>
      <c r="E2603" s="39">
        <v>1535.360000150064</v>
      </c>
      <c r="F2603" s="39">
        <f t="shared" si="127"/>
        <v>1688.8960001650705</v>
      </c>
      <c r="G2603" s="39">
        <f t="shared" si="128"/>
        <v>1995.9680001950833</v>
      </c>
      <c r="I2603" s="10"/>
      <c r="J2603" s="10"/>
      <c r="K2603" s="10"/>
      <c r="L2603" s="10"/>
      <c r="M2603" s="10"/>
      <c r="N2603" s="10"/>
      <c r="O2603" s="10"/>
      <c r="P2603" s="10"/>
      <c r="Q2603" s="10"/>
      <c r="R2603" s="10"/>
      <c r="S2603" s="10"/>
      <c r="T2603" s="10"/>
      <c r="BK2603" s="51">
        <v>2687000</v>
      </c>
      <c r="BL2603" s="52">
        <v>3.7318451451857402</v>
      </c>
    </row>
    <row r="2604" spans="1:64" ht="25.5" customHeight="1" thickTop="1" thickBot="1" x14ac:dyDescent="0.25">
      <c r="A2604" s="20" t="str">
        <f t="shared" si="126"/>
        <v>2484NUMINBAH</v>
      </c>
      <c r="B2604" s="20">
        <v>2484</v>
      </c>
      <c r="C2604" s="20" t="s">
        <v>3108</v>
      </c>
      <c r="D2604" s="21" t="s">
        <v>800</v>
      </c>
      <c r="E2604" s="22">
        <v>1535.360000150064</v>
      </c>
      <c r="F2604" s="22">
        <f t="shared" si="127"/>
        <v>1688.8960001650705</v>
      </c>
      <c r="G2604" s="22">
        <f t="shared" si="128"/>
        <v>1995.9680001950833</v>
      </c>
      <c r="I2604" s="10"/>
      <c r="J2604" s="10"/>
      <c r="K2604" s="10"/>
      <c r="L2604" s="10"/>
      <c r="M2604" s="10"/>
      <c r="N2604" s="10"/>
      <c r="O2604" s="10"/>
      <c r="P2604" s="10"/>
      <c r="Q2604" s="10"/>
      <c r="R2604" s="10"/>
      <c r="S2604" s="10"/>
      <c r="T2604" s="10"/>
      <c r="BK2604" s="63">
        <v>2688000</v>
      </c>
      <c r="BL2604" s="64">
        <v>3.7331043813185398</v>
      </c>
    </row>
    <row r="2605" spans="1:64" ht="25.5" customHeight="1" thickTop="1" thickBot="1" x14ac:dyDescent="0.25">
      <c r="A2605" s="20" t="str">
        <f t="shared" si="126"/>
        <v>2484NUNDERI</v>
      </c>
      <c r="B2605" s="37">
        <v>2484</v>
      </c>
      <c r="C2605" s="37" t="s">
        <v>3109</v>
      </c>
      <c r="D2605" s="38" t="s">
        <v>800</v>
      </c>
      <c r="E2605" s="39">
        <v>1535.360000150064</v>
      </c>
      <c r="F2605" s="39">
        <f t="shared" si="127"/>
        <v>1688.8960001650705</v>
      </c>
      <c r="G2605" s="39">
        <f t="shared" si="128"/>
        <v>1995.9680001950833</v>
      </c>
      <c r="I2605" s="10"/>
      <c r="J2605" s="10"/>
      <c r="K2605" s="10"/>
      <c r="L2605" s="10"/>
      <c r="M2605" s="10"/>
      <c r="N2605" s="10"/>
      <c r="O2605" s="10"/>
      <c r="P2605" s="10"/>
      <c r="Q2605" s="10"/>
      <c r="R2605" s="10"/>
      <c r="S2605" s="10"/>
      <c r="T2605" s="10"/>
      <c r="BK2605" s="51">
        <v>2689000</v>
      </c>
      <c r="BL2605" s="52">
        <v>3.7343636174513399</v>
      </c>
    </row>
    <row r="2606" spans="1:64" ht="25.5" customHeight="1" thickTop="1" thickBot="1" x14ac:dyDescent="0.25">
      <c r="A2606" s="20" t="str">
        <f t="shared" si="126"/>
        <v>2484PALMVALE</v>
      </c>
      <c r="B2606" s="20">
        <v>2484</v>
      </c>
      <c r="C2606" s="20" t="s">
        <v>3110</v>
      </c>
      <c r="D2606" s="21" t="s">
        <v>800</v>
      </c>
      <c r="E2606" s="22">
        <v>1535.360000150064</v>
      </c>
      <c r="F2606" s="22">
        <f t="shared" si="127"/>
        <v>1688.8960001650705</v>
      </c>
      <c r="G2606" s="22">
        <f t="shared" si="128"/>
        <v>1995.9680001950833</v>
      </c>
      <c r="I2606" s="10"/>
      <c r="J2606" s="10"/>
      <c r="K2606" s="10"/>
      <c r="L2606" s="10"/>
      <c r="M2606" s="10"/>
      <c r="N2606" s="10"/>
      <c r="O2606" s="10"/>
      <c r="P2606" s="10"/>
      <c r="Q2606" s="10"/>
      <c r="R2606" s="10"/>
      <c r="S2606" s="10"/>
      <c r="T2606" s="10"/>
      <c r="BK2606" s="63">
        <v>2690000</v>
      </c>
      <c r="BL2606" s="64">
        <v>3.73562285358414</v>
      </c>
    </row>
    <row r="2607" spans="1:64" ht="25.5" customHeight="1" thickTop="1" thickBot="1" x14ac:dyDescent="0.25">
      <c r="A2607" s="20" t="str">
        <f t="shared" si="126"/>
        <v>2484PUMPENBIL</v>
      </c>
      <c r="B2607" s="37">
        <v>2484</v>
      </c>
      <c r="C2607" s="37" t="s">
        <v>3111</v>
      </c>
      <c r="D2607" s="38" t="s">
        <v>800</v>
      </c>
      <c r="E2607" s="39">
        <v>1535.360000150064</v>
      </c>
      <c r="F2607" s="39">
        <f t="shared" si="127"/>
        <v>1688.8960001650705</v>
      </c>
      <c r="G2607" s="39">
        <f t="shared" si="128"/>
        <v>1995.9680001950833</v>
      </c>
      <c r="I2607" s="10"/>
      <c r="J2607" s="10"/>
      <c r="K2607" s="10"/>
      <c r="L2607" s="10"/>
      <c r="M2607" s="10"/>
      <c r="N2607" s="10"/>
      <c r="O2607" s="10"/>
      <c r="P2607" s="10"/>
      <c r="Q2607" s="10"/>
      <c r="R2607" s="10"/>
      <c r="S2607" s="10"/>
      <c r="T2607" s="10"/>
      <c r="BK2607" s="51">
        <v>2691000</v>
      </c>
      <c r="BL2607" s="52">
        <v>3.7368820897169401</v>
      </c>
    </row>
    <row r="2608" spans="1:64" ht="25.5" customHeight="1" thickTop="1" thickBot="1" x14ac:dyDescent="0.25">
      <c r="A2608" s="20" t="str">
        <f t="shared" si="126"/>
        <v>2484RESERVE CREEK</v>
      </c>
      <c r="B2608" s="20">
        <v>2484</v>
      </c>
      <c r="C2608" s="20" t="s">
        <v>3112</v>
      </c>
      <c r="D2608" s="21" t="s">
        <v>800</v>
      </c>
      <c r="E2608" s="22">
        <v>1535.360000150064</v>
      </c>
      <c r="F2608" s="22">
        <f t="shared" si="127"/>
        <v>1688.8960001650705</v>
      </c>
      <c r="G2608" s="22">
        <f t="shared" si="128"/>
        <v>1995.9680001950833</v>
      </c>
      <c r="I2608" s="10"/>
      <c r="J2608" s="10"/>
      <c r="K2608" s="10"/>
      <c r="L2608" s="10"/>
      <c r="M2608" s="10"/>
      <c r="N2608" s="10"/>
      <c r="O2608" s="10"/>
      <c r="P2608" s="10"/>
      <c r="Q2608" s="10"/>
      <c r="R2608" s="10"/>
      <c r="S2608" s="10"/>
      <c r="T2608" s="10"/>
      <c r="BK2608" s="63">
        <v>2692000</v>
      </c>
      <c r="BL2608" s="64">
        <v>3.7381413258497398</v>
      </c>
    </row>
    <row r="2609" spans="1:64" ht="25.5" customHeight="1" thickTop="1" thickBot="1" x14ac:dyDescent="0.25">
      <c r="A2609" s="20" t="str">
        <f t="shared" si="126"/>
        <v>2484ROUND MOUNTAIN</v>
      </c>
      <c r="B2609" s="37">
        <v>2484</v>
      </c>
      <c r="C2609" s="37" t="s">
        <v>3113</v>
      </c>
      <c r="D2609" s="38" t="s">
        <v>800</v>
      </c>
      <c r="E2609" s="39">
        <v>1535.360000150064</v>
      </c>
      <c r="F2609" s="39">
        <f t="shared" si="127"/>
        <v>1688.8960001650705</v>
      </c>
      <c r="G2609" s="39">
        <f t="shared" si="128"/>
        <v>1995.9680001950833</v>
      </c>
      <c r="I2609" s="10"/>
      <c r="J2609" s="10"/>
      <c r="K2609" s="10"/>
      <c r="L2609" s="10"/>
      <c r="M2609" s="10"/>
      <c r="N2609" s="10"/>
      <c r="O2609" s="10"/>
      <c r="P2609" s="10"/>
      <c r="Q2609" s="10"/>
      <c r="R2609" s="10"/>
      <c r="S2609" s="10"/>
      <c r="T2609" s="10"/>
      <c r="BK2609" s="51">
        <v>2693000</v>
      </c>
      <c r="BL2609" s="52">
        <v>3.7394005619825399</v>
      </c>
    </row>
    <row r="2610" spans="1:64" ht="25.5" customHeight="1" thickTop="1" thickBot="1" x14ac:dyDescent="0.25">
      <c r="A2610" s="20" t="str">
        <f t="shared" si="126"/>
        <v>2484ROWLANDS CREEK</v>
      </c>
      <c r="B2610" s="20">
        <v>2484</v>
      </c>
      <c r="C2610" s="20" t="s">
        <v>3114</v>
      </c>
      <c r="D2610" s="21" t="s">
        <v>800</v>
      </c>
      <c r="E2610" s="22">
        <v>1535.360000150064</v>
      </c>
      <c r="F2610" s="22">
        <f t="shared" si="127"/>
        <v>1688.8960001650705</v>
      </c>
      <c r="G2610" s="22">
        <f t="shared" si="128"/>
        <v>1995.9680001950833</v>
      </c>
      <c r="I2610" s="10"/>
      <c r="J2610" s="10"/>
      <c r="K2610" s="10"/>
      <c r="L2610" s="10"/>
      <c r="M2610" s="10"/>
      <c r="N2610" s="10"/>
      <c r="O2610" s="10"/>
      <c r="P2610" s="10"/>
      <c r="Q2610" s="10"/>
      <c r="R2610" s="10"/>
      <c r="S2610" s="10"/>
      <c r="T2610" s="10"/>
      <c r="BK2610" s="63">
        <v>2694000</v>
      </c>
      <c r="BL2610" s="64">
        <v>3.74065979811534</v>
      </c>
    </row>
    <row r="2611" spans="1:64" ht="25.5" customHeight="1" thickTop="1" thickBot="1" x14ac:dyDescent="0.25">
      <c r="A2611" s="20" t="str">
        <f t="shared" si="126"/>
        <v>2484SMITHS CREEK</v>
      </c>
      <c r="B2611" s="37">
        <v>2484</v>
      </c>
      <c r="C2611" s="37" t="s">
        <v>2728</v>
      </c>
      <c r="D2611" s="38" t="s">
        <v>800</v>
      </c>
      <c r="E2611" s="39">
        <v>1535.360000150064</v>
      </c>
      <c r="F2611" s="39">
        <f t="shared" si="127"/>
        <v>1688.8960001650705</v>
      </c>
      <c r="G2611" s="39">
        <f t="shared" si="128"/>
        <v>1995.9680001950833</v>
      </c>
      <c r="I2611" s="10"/>
      <c r="J2611" s="10"/>
      <c r="K2611" s="10"/>
      <c r="L2611" s="10"/>
      <c r="M2611" s="10"/>
      <c r="N2611" s="10"/>
      <c r="O2611" s="10"/>
      <c r="P2611" s="10"/>
      <c r="Q2611" s="10"/>
      <c r="R2611" s="10"/>
      <c r="S2611" s="10"/>
      <c r="T2611" s="10"/>
      <c r="BK2611" s="51">
        <v>2695000</v>
      </c>
      <c r="BL2611" s="52">
        <v>3.7419190342481401</v>
      </c>
    </row>
    <row r="2612" spans="1:64" ht="25.5" customHeight="1" thickTop="1" thickBot="1" x14ac:dyDescent="0.25">
      <c r="A2612" s="20" t="str">
        <f t="shared" si="126"/>
        <v>2484SOUTH MURWILLUMBAH</v>
      </c>
      <c r="B2612" s="20">
        <v>2484</v>
      </c>
      <c r="C2612" s="20" t="s">
        <v>3115</v>
      </c>
      <c r="D2612" s="21" t="s">
        <v>800</v>
      </c>
      <c r="E2612" s="22">
        <v>1535.360000150064</v>
      </c>
      <c r="F2612" s="22">
        <f t="shared" si="127"/>
        <v>1688.8960001650705</v>
      </c>
      <c r="G2612" s="22">
        <f t="shared" si="128"/>
        <v>1995.9680001950833</v>
      </c>
      <c r="I2612" s="10"/>
      <c r="J2612" s="10"/>
      <c r="K2612" s="10"/>
      <c r="L2612" s="10"/>
      <c r="M2612" s="10"/>
      <c r="N2612" s="10"/>
      <c r="O2612" s="10"/>
      <c r="P2612" s="10"/>
      <c r="Q2612" s="10"/>
      <c r="R2612" s="10"/>
      <c r="S2612" s="10"/>
      <c r="T2612" s="10"/>
      <c r="BK2612" s="63">
        <v>2696000</v>
      </c>
      <c r="BL2612" s="64">
        <v>3.7431782703809402</v>
      </c>
    </row>
    <row r="2613" spans="1:64" ht="25.5" customHeight="1" thickTop="1" thickBot="1" x14ac:dyDescent="0.25">
      <c r="A2613" s="20" t="str">
        <f t="shared" si="126"/>
        <v>2484STOKERS SIDING</v>
      </c>
      <c r="B2613" s="37">
        <v>2484</v>
      </c>
      <c r="C2613" s="37" t="s">
        <v>3116</v>
      </c>
      <c r="D2613" s="38" t="s">
        <v>800</v>
      </c>
      <c r="E2613" s="39">
        <v>1535.360000150064</v>
      </c>
      <c r="F2613" s="39">
        <f t="shared" si="127"/>
        <v>1688.8960001650705</v>
      </c>
      <c r="G2613" s="39">
        <f t="shared" si="128"/>
        <v>1995.9680001950833</v>
      </c>
      <c r="I2613" s="10"/>
      <c r="J2613" s="10"/>
      <c r="K2613" s="10"/>
      <c r="L2613" s="10"/>
      <c r="M2613" s="10"/>
      <c r="N2613" s="10"/>
      <c r="O2613" s="10"/>
      <c r="P2613" s="10"/>
      <c r="Q2613" s="10"/>
      <c r="R2613" s="10"/>
      <c r="S2613" s="10"/>
      <c r="T2613" s="10"/>
      <c r="BK2613" s="51">
        <v>2697000</v>
      </c>
      <c r="BL2613" s="52">
        <v>3.7444375065137399</v>
      </c>
    </row>
    <row r="2614" spans="1:64" ht="25.5" customHeight="1" thickTop="1" thickBot="1" x14ac:dyDescent="0.25">
      <c r="A2614" s="20" t="str">
        <f t="shared" si="126"/>
        <v>2484TERRAGON</v>
      </c>
      <c r="B2614" s="20">
        <v>2484</v>
      </c>
      <c r="C2614" s="20" t="s">
        <v>3117</v>
      </c>
      <c r="D2614" s="21" t="s">
        <v>800</v>
      </c>
      <c r="E2614" s="22">
        <v>1535.360000150064</v>
      </c>
      <c r="F2614" s="22">
        <f t="shared" si="127"/>
        <v>1688.8960001650705</v>
      </c>
      <c r="G2614" s="22">
        <f t="shared" si="128"/>
        <v>1995.9680001950833</v>
      </c>
      <c r="I2614" s="10"/>
      <c r="J2614" s="10"/>
      <c r="K2614" s="10"/>
      <c r="L2614" s="10"/>
      <c r="M2614" s="10"/>
      <c r="N2614" s="10"/>
      <c r="O2614" s="10"/>
      <c r="P2614" s="10"/>
      <c r="Q2614" s="10"/>
      <c r="R2614" s="10"/>
      <c r="S2614" s="10"/>
      <c r="T2614" s="10"/>
      <c r="BK2614" s="63">
        <v>2698000</v>
      </c>
      <c r="BL2614" s="64">
        <v>3.74569674264654</v>
      </c>
    </row>
    <row r="2615" spans="1:64" ht="25.5" customHeight="1" thickTop="1" thickBot="1" x14ac:dyDescent="0.25">
      <c r="A2615" s="20" t="str">
        <f t="shared" si="126"/>
        <v>2484TOMEWIN</v>
      </c>
      <c r="B2615" s="37">
        <v>2484</v>
      </c>
      <c r="C2615" s="37" t="s">
        <v>3118</v>
      </c>
      <c r="D2615" s="38" t="s">
        <v>800</v>
      </c>
      <c r="E2615" s="39">
        <v>1535.360000150064</v>
      </c>
      <c r="F2615" s="39">
        <f t="shared" si="127"/>
        <v>1688.8960001650705</v>
      </c>
      <c r="G2615" s="39">
        <f t="shared" si="128"/>
        <v>1995.9680001950833</v>
      </c>
      <c r="I2615" s="10"/>
      <c r="J2615" s="10"/>
      <c r="K2615" s="10"/>
      <c r="L2615" s="10"/>
      <c r="M2615" s="10"/>
      <c r="N2615" s="10"/>
      <c r="O2615" s="10"/>
      <c r="P2615" s="10"/>
      <c r="Q2615" s="10"/>
      <c r="R2615" s="10"/>
      <c r="S2615" s="10"/>
      <c r="T2615" s="10"/>
      <c r="BK2615" s="51">
        <v>2699000</v>
      </c>
      <c r="BL2615" s="52">
        <v>3.7469559787793401</v>
      </c>
    </row>
    <row r="2616" spans="1:64" ht="25.5" customHeight="1" thickTop="1" thickBot="1" x14ac:dyDescent="0.25">
      <c r="A2616" s="20" t="str">
        <f t="shared" si="126"/>
        <v>2484TYALGUM</v>
      </c>
      <c r="B2616" s="20">
        <v>2484</v>
      </c>
      <c r="C2616" s="20" t="s">
        <v>3119</v>
      </c>
      <c r="D2616" s="21" t="s">
        <v>800</v>
      </c>
      <c r="E2616" s="22">
        <v>1535.360000150064</v>
      </c>
      <c r="F2616" s="22">
        <f t="shared" si="127"/>
        <v>1688.8960001650705</v>
      </c>
      <c r="G2616" s="22">
        <f t="shared" si="128"/>
        <v>1995.9680001950833</v>
      </c>
      <c r="I2616" s="10"/>
      <c r="J2616" s="10"/>
      <c r="K2616" s="10"/>
      <c r="L2616" s="10"/>
      <c r="M2616" s="10"/>
      <c r="N2616" s="10"/>
      <c r="O2616" s="10"/>
      <c r="P2616" s="10"/>
      <c r="Q2616" s="10"/>
      <c r="R2616" s="10"/>
      <c r="S2616" s="10"/>
      <c r="T2616" s="10"/>
      <c r="BK2616" s="63">
        <v>2700000</v>
      </c>
      <c r="BL2616" s="64">
        <v>3.7482152149121402</v>
      </c>
    </row>
    <row r="2617" spans="1:64" ht="25.5" customHeight="1" thickTop="1" thickBot="1" x14ac:dyDescent="0.25">
      <c r="A2617" s="20" t="str">
        <f t="shared" si="126"/>
        <v>2484TYALGUM CREEK</v>
      </c>
      <c r="B2617" s="37">
        <v>2484</v>
      </c>
      <c r="C2617" s="37" t="s">
        <v>3120</v>
      </c>
      <c r="D2617" s="38" t="s">
        <v>800</v>
      </c>
      <c r="E2617" s="39">
        <v>1535.360000150064</v>
      </c>
      <c r="F2617" s="39">
        <f t="shared" si="127"/>
        <v>1688.8960001650705</v>
      </c>
      <c r="G2617" s="39">
        <f t="shared" si="128"/>
        <v>1995.9680001950833</v>
      </c>
      <c r="I2617" s="10"/>
      <c r="J2617" s="10"/>
      <c r="K2617" s="10"/>
      <c r="L2617" s="10"/>
      <c r="M2617" s="10"/>
      <c r="N2617" s="10"/>
      <c r="O2617" s="10"/>
      <c r="P2617" s="10"/>
      <c r="Q2617" s="10"/>
      <c r="R2617" s="10"/>
      <c r="S2617" s="10"/>
      <c r="T2617" s="10"/>
      <c r="BK2617" s="51">
        <v>2701000</v>
      </c>
      <c r="BL2617" s="52">
        <v>3.7494744510449398</v>
      </c>
    </row>
    <row r="2618" spans="1:64" ht="25.5" customHeight="1" thickTop="1" thickBot="1" x14ac:dyDescent="0.25">
      <c r="A2618" s="20" t="str">
        <f t="shared" si="126"/>
        <v>2484TYGALGAH</v>
      </c>
      <c r="B2618" s="20">
        <v>2484</v>
      </c>
      <c r="C2618" s="20" t="s">
        <v>3121</v>
      </c>
      <c r="D2618" s="21" t="s">
        <v>800</v>
      </c>
      <c r="E2618" s="22">
        <v>1535.360000150064</v>
      </c>
      <c r="F2618" s="22">
        <f t="shared" si="127"/>
        <v>1688.8960001650705</v>
      </c>
      <c r="G2618" s="22">
        <f t="shared" si="128"/>
        <v>1995.9680001950833</v>
      </c>
      <c r="I2618" s="10"/>
      <c r="J2618" s="10"/>
      <c r="K2618" s="10"/>
      <c r="L2618" s="10"/>
      <c r="M2618" s="10"/>
      <c r="N2618" s="10"/>
      <c r="O2618" s="10"/>
      <c r="P2618" s="10"/>
      <c r="Q2618" s="10"/>
      <c r="R2618" s="10"/>
      <c r="S2618" s="10"/>
      <c r="T2618" s="10"/>
      <c r="BK2618" s="63">
        <v>2702000</v>
      </c>
      <c r="BL2618" s="64">
        <v>3.7507336871777399</v>
      </c>
    </row>
    <row r="2619" spans="1:64" ht="25.5" customHeight="1" thickTop="1" thickBot="1" x14ac:dyDescent="0.25">
      <c r="A2619" s="20" t="str">
        <f t="shared" si="126"/>
        <v>2484UKI</v>
      </c>
      <c r="B2619" s="37">
        <v>2484</v>
      </c>
      <c r="C2619" s="37" t="s">
        <v>3122</v>
      </c>
      <c r="D2619" s="38" t="s">
        <v>800</v>
      </c>
      <c r="E2619" s="39">
        <v>1535.360000150064</v>
      </c>
      <c r="F2619" s="39">
        <f t="shared" si="127"/>
        <v>1688.8960001650705</v>
      </c>
      <c r="G2619" s="39">
        <f t="shared" si="128"/>
        <v>1995.9680001950833</v>
      </c>
      <c r="I2619" s="10"/>
      <c r="J2619" s="10"/>
      <c r="K2619" s="10"/>
      <c r="L2619" s="10"/>
      <c r="M2619" s="10"/>
      <c r="N2619" s="10"/>
      <c r="O2619" s="10"/>
      <c r="P2619" s="10"/>
      <c r="Q2619" s="10"/>
      <c r="R2619" s="10"/>
      <c r="S2619" s="10"/>
      <c r="T2619" s="10"/>
      <c r="BK2619" s="51">
        <v>2703000</v>
      </c>
      <c r="BL2619" s="52">
        <v>3.75199292331054</v>
      </c>
    </row>
    <row r="2620" spans="1:64" ht="25.5" customHeight="1" thickTop="1" thickBot="1" x14ac:dyDescent="0.25">
      <c r="A2620" s="20" t="str">
        <f t="shared" si="126"/>
        <v>2484UPPER CRYSTAL CREEK</v>
      </c>
      <c r="B2620" s="20">
        <v>2484</v>
      </c>
      <c r="C2620" s="20" t="s">
        <v>3123</v>
      </c>
      <c r="D2620" s="21" t="s">
        <v>800</v>
      </c>
      <c r="E2620" s="22">
        <v>1535.360000150064</v>
      </c>
      <c r="F2620" s="22">
        <f t="shared" si="127"/>
        <v>1688.8960001650705</v>
      </c>
      <c r="G2620" s="22">
        <f t="shared" si="128"/>
        <v>1995.9680001950833</v>
      </c>
      <c r="I2620" s="10"/>
      <c r="J2620" s="10"/>
      <c r="K2620" s="10"/>
      <c r="L2620" s="10"/>
      <c r="M2620" s="10"/>
      <c r="N2620" s="10"/>
      <c r="O2620" s="10"/>
      <c r="P2620" s="10"/>
      <c r="Q2620" s="10"/>
      <c r="R2620" s="10"/>
      <c r="S2620" s="10"/>
      <c r="T2620" s="10"/>
      <c r="BK2620" s="63">
        <v>2704000</v>
      </c>
      <c r="BL2620" s="64">
        <v>3.7532521594433401</v>
      </c>
    </row>
    <row r="2621" spans="1:64" ht="25.5" customHeight="1" thickTop="1" thickBot="1" x14ac:dyDescent="0.25">
      <c r="A2621" s="20" t="str">
        <f t="shared" si="126"/>
        <v>2484URLIUP</v>
      </c>
      <c r="B2621" s="37">
        <v>2484</v>
      </c>
      <c r="C2621" s="37" t="s">
        <v>3124</v>
      </c>
      <c r="D2621" s="38" t="s">
        <v>800</v>
      </c>
      <c r="E2621" s="39">
        <v>1535.360000150064</v>
      </c>
      <c r="F2621" s="39">
        <f t="shared" si="127"/>
        <v>1688.8960001650705</v>
      </c>
      <c r="G2621" s="39">
        <f t="shared" si="128"/>
        <v>1995.9680001950833</v>
      </c>
      <c r="I2621" s="10"/>
      <c r="J2621" s="10"/>
      <c r="K2621" s="10"/>
      <c r="L2621" s="10"/>
      <c r="M2621" s="10"/>
      <c r="N2621" s="10"/>
      <c r="O2621" s="10"/>
      <c r="P2621" s="10"/>
      <c r="Q2621" s="10"/>
      <c r="R2621" s="10"/>
      <c r="S2621" s="10"/>
      <c r="T2621" s="10"/>
      <c r="BK2621" s="51">
        <v>2705000</v>
      </c>
      <c r="BL2621" s="52">
        <v>3.7545113955761402</v>
      </c>
    </row>
    <row r="2622" spans="1:64" ht="25.5" customHeight="1" thickTop="1" thickBot="1" x14ac:dyDescent="0.25">
      <c r="A2622" s="20" t="str">
        <f t="shared" si="126"/>
        <v>2484WARDROP VALLEY</v>
      </c>
      <c r="B2622" s="20">
        <v>2484</v>
      </c>
      <c r="C2622" s="20" t="s">
        <v>3125</v>
      </c>
      <c r="D2622" s="21" t="s">
        <v>800</v>
      </c>
      <c r="E2622" s="22">
        <v>1535.360000150064</v>
      </c>
      <c r="F2622" s="22">
        <f t="shared" si="127"/>
        <v>1688.8960001650705</v>
      </c>
      <c r="G2622" s="22">
        <f t="shared" si="128"/>
        <v>1995.9680001950833</v>
      </c>
      <c r="I2622" s="10"/>
      <c r="J2622" s="10"/>
      <c r="K2622" s="10"/>
      <c r="L2622" s="10"/>
      <c r="M2622" s="10"/>
      <c r="N2622" s="10"/>
      <c r="O2622" s="10"/>
      <c r="P2622" s="10"/>
      <c r="Q2622" s="10"/>
      <c r="R2622" s="10"/>
      <c r="S2622" s="10"/>
      <c r="T2622" s="10"/>
      <c r="BK2622" s="63">
        <v>2706000</v>
      </c>
      <c r="BL2622" s="64">
        <v>3.7557706317089399</v>
      </c>
    </row>
    <row r="2623" spans="1:64" ht="25.5" customHeight="1" thickTop="1" thickBot="1" x14ac:dyDescent="0.25">
      <c r="A2623" s="20" t="str">
        <f t="shared" si="126"/>
        <v>2484ZARA</v>
      </c>
      <c r="B2623" s="37">
        <v>2484</v>
      </c>
      <c r="C2623" s="37" t="s">
        <v>3126</v>
      </c>
      <c r="D2623" s="38" t="s">
        <v>800</v>
      </c>
      <c r="E2623" s="39">
        <v>1535.360000150064</v>
      </c>
      <c r="F2623" s="39">
        <f t="shared" si="127"/>
        <v>1688.8960001650705</v>
      </c>
      <c r="G2623" s="39">
        <f t="shared" si="128"/>
        <v>1995.9680001950833</v>
      </c>
      <c r="I2623" s="10"/>
      <c r="J2623" s="10"/>
      <c r="K2623" s="10"/>
      <c r="L2623" s="10"/>
      <c r="M2623" s="10"/>
      <c r="N2623" s="10"/>
      <c r="O2623" s="10"/>
      <c r="P2623" s="10"/>
      <c r="Q2623" s="10"/>
      <c r="R2623" s="10"/>
      <c r="S2623" s="10"/>
      <c r="T2623" s="10"/>
      <c r="BK2623" s="51">
        <v>2707000</v>
      </c>
      <c r="BL2623" s="52">
        <v>3.75702986784174</v>
      </c>
    </row>
    <row r="2624" spans="1:64" ht="25.5" customHeight="1" thickTop="1" thickBot="1" x14ac:dyDescent="0.25">
      <c r="A2624" s="20" t="str">
        <f t="shared" si="126"/>
        <v>2485TWEED HEADS</v>
      </c>
      <c r="B2624" s="20">
        <v>2485</v>
      </c>
      <c r="C2624" s="20" t="s">
        <v>3127</v>
      </c>
      <c r="D2624" s="21" t="s">
        <v>800</v>
      </c>
      <c r="E2624" s="22">
        <v>1652.5119993278161</v>
      </c>
      <c r="F2624" s="22">
        <f t="shared" si="127"/>
        <v>1817.7631992605977</v>
      </c>
      <c r="G2624" s="22">
        <f t="shared" si="128"/>
        <v>2148.2655991261609</v>
      </c>
      <c r="I2624" s="10"/>
      <c r="J2624" s="10"/>
      <c r="K2624" s="10"/>
      <c r="L2624" s="10"/>
      <c r="M2624" s="10"/>
      <c r="N2624" s="10"/>
      <c r="O2624" s="10"/>
      <c r="P2624" s="10"/>
      <c r="Q2624" s="10"/>
      <c r="R2624" s="10"/>
      <c r="S2624" s="10"/>
      <c r="T2624" s="10"/>
      <c r="BK2624" s="63">
        <v>2708000</v>
      </c>
      <c r="BL2624" s="64">
        <v>3.7582891039745401</v>
      </c>
    </row>
    <row r="2625" spans="1:64" ht="25.5" customHeight="1" thickTop="1" thickBot="1" x14ac:dyDescent="0.25">
      <c r="A2625" s="20" t="str">
        <f t="shared" si="126"/>
        <v>2485TWEED HEADS WEST</v>
      </c>
      <c r="B2625" s="37">
        <v>2485</v>
      </c>
      <c r="C2625" s="37" t="s">
        <v>3128</v>
      </c>
      <c r="D2625" s="38" t="s">
        <v>800</v>
      </c>
      <c r="E2625" s="39">
        <v>1652.5119993278161</v>
      </c>
      <c r="F2625" s="39">
        <f t="shared" si="127"/>
        <v>1817.7631992605977</v>
      </c>
      <c r="G2625" s="39">
        <f t="shared" si="128"/>
        <v>2148.2655991261609</v>
      </c>
      <c r="I2625" s="10"/>
      <c r="J2625" s="10"/>
      <c r="K2625" s="10"/>
      <c r="L2625" s="10"/>
      <c r="M2625" s="10"/>
      <c r="N2625" s="10"/>
      <c r="O2625" s="10"/>
      <c r="P2625" s="10"/>
      <c r="Q2625" s="10"/>
      <c r="R2625" s="10"/>
      <c r="S2625" s="10"/>
      <c r="T2625" s="10"/>
      <c r="BK2625" s="51">
        <v>2709000</v>
      </c>
      <c r="BL2625" s="52">
        <v>3.7595483401073402</v>
      </c>
    </row>
    <row r="2626" spans="1:64" ht="25.5" customHeight="1" thickTop="1" thickBot="1" x14ac:dyDescent="0.25">
      <c r="A2626" s="20" t="str">
        <f t="shared" si="126"/>
        <v>2486BANORA POINT</v>
      </c>
      <c r="B2626" s="20">
        <v>2486</v>
      </c>
      <c r="C2626" s="20" t="s">
        <v>3129</v>
      </c>
      <c r="D2626" s="21" t="s">
        <v>800</v>
      </c>
      <c r="E2626" s="22">
        <v>1529.5179993924162</v>
      </c>
      <c r="F2626" s="22">
        <f t="shared" si="127"/>
        <v>1682.4697993316579</v>
      </c>
      <c r="G2626" s="22">
        <f t="shared" si="128"/>
        <v>1988.3733992101411</v>
      </c>
      <c r="I2626" s="10"/>
      <c r="J2626" s="10"/>
      <c r="K2626" s="10"/>
      <c r="L2626" s="10"/>
      <c r="M2626" s="10"/>
      <c r="N2626" s="10"/>
      <c r="O2626" s="10"/>
      <c r="P2626" s="10"/>
      <c r="Q2626" s="10"/>
      <c r="R2626" s="10"/>
      <c r="S2626" s="10"/>
      <c r="T2626" s="10"/>
      <c r="BK2626" s="63">
        <v>2710000</v>
      </c>
      <c r="BL2626" s="64">
        <v>3.7608075762401398</v>
      </c>
    </row>
    <row r="2627" spans="1:64" ht="25.5" customHeight="1" thickTop="1" thickBot="1" x14ac:dyDescent="0.25">
      <c r="A2627" s="20" t="str">
        <f t="shared" si="126"/>
        <v>2486BILAMBIL</v>
      </c>
      <c r="B2627" s="37">
        <v>2486</v>
      </c>
      <c r="C2627" s="37" t="s">
        <v>3130</v>
      </c>
      <c r="D2627" s="38" t="s">
        <v>800</v>
      </c>
      <c r="E2627" s="39">
        <v>1529.5179993924162</v>
      </c>
      <c r="F2627" s="39">
        <f t="shared" si="127"/>
        <v>1682.4697993316579</v>
      </c>
      <c r="G2627" s="39">
        <f t="shared" si="128"/>
        <v>1988.3733992101411</v>
      </c>
      <c r="I2627" s="10"/>
      <c r="J2627" s="10"/>
      <c r="K2627" s="10"/>
      <c r="L2627" s="10"/>
      <c r="M2627" s="10"/>
      <c r="N2627" s="10"/>
      <c r="O2627" s="10"/>
      <c r="P2627" s="10"/>
      <c r="Q2627" s="10"/>
      <c r="R2627" s="10"/>
      <c r="S2627" s="10"/>
      <c r="T2627" s="10"/>
      <c r="BK2627" s="51">
        <v>2711000</v>
      </c>
      <c r="BL2627" s="52">
        <v>3.7620668123729399</v>
      </c>
    </row>
    <row r="2628" spans="1:64" ht="25.5" customHeight="1" thickTop="1" thickBot="1" x14ac:dyDescent="0.25">
      <c r="A2628" s="20" t="str">
        <f t="shared" si="126"/>
        <v>2486BILAMBIL HEIGHTS</v>
      </c>
      <c r="B2628" s="20">
        <v>2486</v>
      </c>
      <c r="C2628" s="20" t="s">
        <v>3131</v>
      </c>
      <c r="D2628" s="21" t="s">
        <v>800</v>
      </c>
      <c r="E2628" s="22">
        <v>1529.5179993924162</v>
      </c>
      <c r="F2628" s="22">
        <f t="shared" si="127"/>
        <v>1682.4697993316579</v>
      </c>
      <c r="G2628" s="22">
        <f t="shared" si="128"/>
        <v>1988.3733992101411</v>
      </c>
      <c r="I2628" s="10"/>
      <c r="J2628" s="10"/>
      <c r="K2628" s="10"/>
      <c r="L2628" s="10"/>
      <c r="M2628" s="10"/>
      <c r="N2628" s="10"/>
      <c r="O2628" s="10"/>
      <c r="P2628" s="10"/>
      <c r="Q2628" s="10"/>
      <c r="R2628" s="10"/>
      <c r="S2628" s="10"/>
      <c r="T2628" s="10"/>
      <c r="BK2628" s="63">
        <v>2712000</v>
      </c>
      <c r="BL2628" s="64">
        <v>3.76332604850574</v>
      </c>
    </row>
    <row r="2629" spans="1:64" ht="25.5" customHeight="1" thickTop="1" thickBot="1" x14ac:dyDescent="0.25">
      <c r="A2629" s="20" t="str">
        <f t="shared" ref="A2629:A2692" si="129">CONCATENATE(B2629,C2629)</f>
        <v>2486BUNGALORA</v>
      </c>
      <c r="B2629" s="37">
        <v>2486</v>
      </c>
      <c r="C2629" s="37" t="s">
        <v>3132</v>
      </c>
      <c r="D2629" s="38" t="s">
        <v>800</v>
      </c>
      <c r="E2629" s="39">
        <v>1529.5179993924162</v>
      </c>
      <c r="F2629" s="39">
        <f t="shared" ref="F2629:F2692" si="130">1.1*E2629</f>
        <v>1682.4697993316579</v>
      </c>
      <c r="G2629" s="39">
        <f t="shared" ref="G2629:G2692" si="131">1.3*E2629</f>
        <v>1988.3733992101411</v>
      </c>
      <c r="I2629" s="10"/>
      <c r="J2629" s="10"/>
      <c r="K2629" s="10"/>
      <c r="L2629" s="10"/>
      <c r="M2629" s="10"/>
      <c r="N2629" s="10"/>
      <c r="O2629" s="10"/>
      <c r="P2629" s="10"/>
      <c r="Q2629" s="10"/>
      <c r="R2629" s="10"/>
      <c r="S2629" s="10"/>
      <c r="T2629" s="10"/>
      <c r="BK2629" s="51">
        <v>2713000</v>
      </c>
      <c r="BL2629" s="52">
        <v>3.7645852846385401</v>
      </c>
    </row>
    <row r="2630" spans="1:64" ht="25.5" customHeight="1" thickTop="1" thickBot="1" x14ac:dyDescent="0.25">
      <c r="A2630" s="20" t="str">
        <f t="shared" si="129"/>
        <v>2486CAROOL</v>
      </c>
      <c r="B2630" s="20">
        <v>2486</v>
      </c>
      <c r="C2630" s="20" t="s">
        <v>3133</v>
      </c>
      <c r="D2630" s="21" t="s">
        <v>800</v>
      </c>
      <c r="E2630" s="22">
        <v>1529.5179993924162</v>
      </c>
      <c r="F2630" s="22">
        <f t="shared" si="130"/>
        <v>1682.4697993316579</v>
      </c>
      <c r="G2630" s="22">
        <f t="shared" si="131"/>
        <v>1988.3733992101411</v>
      </c>
      <c r="I2630" s="10"/>
      <c r="J2630" s="10"/>
      <c r="K2630" s="10"/>
      <c r="L2630" s="10"/>
      <c r="M2630" s="10"/>
      <c r="N2630" s="10"/>
      <c r="O2630" s="10"/>
      <c r="P2630" s="10"/>
      <c r="Q2630" s="10"/>
      <c r="R2630" s="10"/>
      <c r="S2630" s="10"/>
      <c r="T2630" s="10"/>
      <c r="BK2630" s="63">
        <v>2714000</v>
      </c>
      <c r="BL2630" s="64">
        <v>3.7658445207713398</v>
      </c>
    </row>
    <row r="2631" spans="1:64" ht="25.5" customHeight="1" thickTop="1" thickBot="1" x14ac:dyDescent="0.25">
      <c r="A2631" s="20" t="str">
        <f t="shared" si="129"/>
        <v>2486COBAKI</v>
      </c>
      <c r="B2631" s="37">
        <v>2486</v>
      </c>
      <c r="C2631" s="37" t="s">
        <v>3134</v>
      </c>
      <c r="D2631" s="38" t="s">
        <v>800</v>
      </c>
      <c r="E2631" s="39">
        <v>1529.5179993924162</v>
      </c>
      <c r="F2631" s="39">
        <f t="shared" si="130"/>
        <v>1682.4697993316579</v>
      </c>
      <c r="G2631" s="39">
        <f t="shared" si="131"/>
        <v>1988.3733992101411</v>
      </c>
      <c r="I2631" s="10"/>
      <c r="J2631" s="10"/>
      <c r="K2631" s="10"/>
      <c r="L2631" s="10"/>
      <c r="M2631" s="10"/>
      <c r="N2631" s="10"/>
      <c r="O2631" s="10"/>
      <c r="P2631" s="10"/>
      <c r="Q2631" s="10"/>
      <c r="R2631" s="10"/>
      <c r="S2631" s="10"/>
      <c r="T2631" s="10"/>
      <c r="BK2631" s="51">
        <v>2715000</v>
      </c>
      <c r="BL2631" s="52">
        <v>3.7671037569041399</v>
      </c>
    </row>
    <row r="2632" spans="1:64" ht="25.5" customHeight="1" thickTop="1" thickBot="1" x14ac:dyDescent="0.25">
      <c r="A2632" s="20" t="str">
        <f t="shared" si="129"/>
        <v>2486COBAKI LAKES</v>
      </c>
      <c r="B2632" s="20">
        <v>2486</v>
      </c>
      <c r="C2632" s="20" t="s">
        <v>3135</v>
      </c>
      <c r="D2632" s="21" t="s">
        <v>800</v>
      </c>
      <c r="E2632" s="22">
        <v>1529.5179993924162</v>
      </c>
      <c r="F2632" s="22">
        <f t="shared" si="130"/>
        <v>1682.4697993316579</v>
      </c>
      <c r="G2632" s="22">
        <f t="shared" si="131"/>
        <v>1988.3733992101411</v>
      </c>
      <c r="I2632" s="10"/>
      <c r="J2632" s="10"/>
      <c r="K2632" s="10"/>
      <c r="L2632" s="10"/>
      <c r="M2632" s="10"/>
      <c r="N2632" s="10"/>
      <c r="O2632" s="10"/>
      <c r="P2632" s="10"/>
      <c r="Q2632" s="10"/>
      <c r="R2632" s="10"/>
      <c r="S2632" s="10"/>
      <c r="T2632" s="10"/>
      <c r="BK2632" s="63">
        <v>2716000</v>
      </c>
      <c r="BL2632" s="64">
        <v>3.76836299303694</v>
      </c>
    </row>
    <row r="2633" spans="1:64" ht="25.5" customHeight="1" thickTop="1" thickBot="1" x14ac:dyDescent="0.25">
      <c r="A2633" s="20" t="str">
        <f t="shared" si="129"/>
        <v>2486DUROBY</v>
      </c>
      <c r="B2633" s="37">
        <v>2486</v>
      </c>
      <c r="C2633" s="37" t="s">
        <v>3136</v>
      </c>
      <c r="D2633" s="38" t="s">
        <v>800</v>
      </c>
      <c r="E2633" s="39">
        <v>1529.5179993924162</v>
      </c>
      <c r="F2633" s="39">
        <f t="shared" si="130"/>
        <v>1682.4697993316579</v>
      </c>
      <c r="G2633" s="39">
        <f t="shared" si="131"/>
        <v>1988.3733992101411</v>
      </c>
      <c r="I2633" s="10"/>
      <c r="J2633" s="10"/>
      <c r="K2633" s="10"/>
      <c r="L2633" s="10"/>
      <c r="M2633" s="10"/>
      <c r="N2633" s="10"/>
      <c r="O2633" s="10"/>
      <c r="P2633" s="10"/>
      <c r="Q2633" s="10"/>
      <c r="R2633" s="10"/>
      <c r="S2633" s="10"/>
      <c r="T2633" s="10"/>
      <c r="BK2633" s="51">
        <v>2717000</v>
      </c>
      <c r="BL2633" s="52">
        <v>3.7696222291697401</v>
      </c>
    </row>
    <row r="2634" spans="1:64" ht="25.5" customHeight="1" thickTop="1" thickBot="1" x14ac:dyDescent="0.25">
      <c r="A2634" s="20" t="str">
        <f t="shared" si="129"/>
        <v>2486GLENGARRIE</v>
      </c>
      <c r="B2634" s="20">
        <v>2486</v>
      </c>
      <c r="C2634" s="20" t="s">
        <v>3137</v>
      </c>
      <c r="D2634" s="21" t="s">
        <v>800</v>
      </c>
      <c r="E2634" s="22">
        <v>1529.5179993924162</v>
      </c>
      <c r="F2634" s="22">
        <f t="shared" si="130"/>
        <v>1682.4697993316579</v>
      </c>
      <c r="G2634" s="22">
        <f t="shared" si="131"/>
        <v>1988.3733992101411</v>
      </c>
      <c r="I2634" s="10"/>
      <c r="J2634" s="10"/>
      <c r="K2634" s="10"/>
      <c r="L2634" s="10"/>
      <c r="M2634" s="10"/>
      <c r="N2634" s="10"/>
      <c r="O2634" s="10"/>
      <c r="P2634" s="10"/>
      <c r="Q2634" s="10"/>
      <c r="R2634" s="10"/>
      <c r="S2634" s="10"/>
      <c r="T2634" s="10"/>
      <c r="BK2634" s="63">
        <v>2718000</v>
      </c>
      <c r="BL2634" s="64">
        <v>3.7708814653025402</v>
      </c>
    </row>
    <row r="2635" spans="1:64" ht="25.5" customHeight="1" thickTop="1" thickBot="1" x14ac:dyDescent="0.25">
      <c r="A2635" s="20" t="str">
        <f t="shared" si="129"/>
        <v>2486PIGGABEEN</v>
      </c>
      <c r="B2635" s="37">
        <v>2486</v>
      </c>
      <c r="C2635" s="37" t="s">
        <v>3138</v>
      </c>
      <c r="D2635" s="38" t="s">
        <v>800</v>
      </c>
      <c r="E2635" s="39">
        <v>1529.5179993924162</v>
      </c>
      <c r="F2635" s="39">
        <f t="shared" si="130"/>
        <v>1682.4697993316579</v>
      </c>
      <c r="G2635" s="39">
        <f t="shared" si="131"/>
        <v>1988.3733992101411</v>
      </c>
      <c r="I2635" s="10"/>
      <c r="J2635" s="10"/>
      <c r="K2635" s="10"/>
      <c r="L2635" s="10"/>
      <c r="M2635" s="10"/>
      <c r="N2635" s="10"/>
      <c r="O2635" s="10"/>
      <c r="P2635" s="10"/>
      <c r="Q2635" s="10"/>
      <c r="R2635" s="10"/>
      <c r="S2635" s="10"/>
      <c r="T2635" s="10"/>
      <c r="BK2635" s="51">
        <v>2719000</v>
      </c>
      <c r="BL2635" s="52">
        <v>3.7721407014353399</v>
      </c>
    </row>
    <row r="2636" spans="1:64" ht="25.5" customHeight="1" thickTop="1" thickBot="1" x14ac:dyDescent="0.25">
      <c r="A2636" s="20" t="str">
        <f t="shared" si="129"/>
        <v>2486TERRANORA</v>
      </c>
      <c r="B2636" s="20">
        <v>2486</v>
      </c>
      <c r="C2636" s="20" t="s">
        <v>3139</v>
      </c>
      <c r="D2636" s="21" t="s">
        <v>800</v>
      </c>
      <c r="E2636" s="22">
        <v>1529.5179993924162</v>
      </c>
      <c r="F2636" s="22">
        <f t="shared" si="130"/>
        <v>1682.4697993316579</v>
      </c>
      <c r="G2636" s="22">
        <f t="shared" si="131"/>
        <v>1988.3733992101411</v>
      </c>
      <c r="I2636" s="10"/>
      <c r="J2636" s="10"/>
      <c r="K2636" s="10"/>
      <c r="L2636" s="10"/>
      <c r="M2636" s="10"/>
      <c r="N2636" s="10"/>
      <c r="O2636" s="10"/>
      <c r="P2636" s="10"/>
      <c r="Q2636" s="10"/>
      <c r="R2636" s="10"/>
      <c r="S2636" s="10"/>
      <c r="T2636" s="10"/>
      <c r="BK2636" s="63">
        <v>2720000</v>
      </c>
      <c r="BL2636" s="64">
        <v>3.77339993756814</v>
      </c>
    </row>
    <row r="2637" spans="1:64" ht="25.5" customHeight="1" thickTop="1" thickBot="1" x14ac:dyDescent="0.25">
      <c r="A2637" s="20" t="str">
        <f t="shared" si="129"/>
        <v>2486TWEED HEADS SOUTH</v>
      </c>
      <c r="B2637" s="37">
        <v>2486</v>
      </c>
      <c r="C2637" s="37" t="s">
        <v>3140</v>
      </c>
      <c r="D2637" s="38" t="s">
        <v>800</v>
      </c>
      <c r="E2637" s="39">
        <v>1529.5179993924162</v>
      </c>
      <c r="F2637" s="39">
        <f t="shared" si="130"/>
        <v>1682.4697993316579</v>
      </c>
      <c r="G2637" s="39">
        <f t="shared" si="131"/>
        <v>1988.3733992101411</v>
      </c>
      <c r="I2637" s="10"/>
      <c r="J2637" s="10"/>
      <c r="K2637" s="10"/>
      <c r="L2637" s="10"/>
      <c r="M2637" s="10"/>
      <c r="N2637" s="10"/>
      <c r="O2637" s="10"/>
      <c r="P2637" s="10"/>
      <c r="Q2637" s="10"/>
      <c r="R2637" s="10"/>
      <c r="S2637" s="10"/>
      <c r="T2637" s="10"/>
      <c r="BK2637" s="51">
        <v>2721000</v>
      </c>
      <c r="BL2637" s="52">
        <v>3.7746591737009401</v>
      </c>
    </row>
    <row r="2638" spans="1:64" ht="25.5" customHeight="1" thickTop="1" thickBot="1" x14ac:dyDescent="0.25">
      <c r="A2638" s="20" t="str">
        <f t="shared" si="129"/>
        <v>2486UPPER DUROBY</v>
      </c>
      <c r="B2638" s="20">
        <v>2486</v>
      </c>
      <c r="C2638" s="20" t="s">
        <v>3141</v>
      </c>
      <c r="D2638" s="21" t="s">
        <v>800</v>
      </c>
      <c r="E2638" s="22">
        <v>1529.5179993924162</v>
      </c>
      <c r="F2638" s="22">
        <f t="shared" si="130"/>
        <v>1682.4697993316579</v>
      </c>
      <c r="G2638" s="22">
        <f t="shared" si="131"/>
        <v>1988.3733992101411</v>
      </c>
      <c r="I2638" s="10"/>
      <c r="J2638" s="10"/>
      <c r="K2638" s="10"/>
      <c r="L2638" s="10"/>
      <c r="M2638" s="10"/>
      <c r="N2638" s="10"/>
      <c r="O2638" s="10"/>
      <c r="P2638" s="10"/>
      <c r="Q2638" s="10"/>
      <c r="R2638" s="10"/>
      <c r="S2638" s="10"/>
      <c r="T2638" s="10"/>
      <c r="BK2638" s="63">
        <v>2722000</v>
      </c>
      <c r="BL2638" s="64">
        <v>3.7759184098337402</v>
      </c>
    </row>
    <row r="2639" spans="1:64" ht="25.5" customHeight="1" thickTop="1" thickBot="1" x14ac:dyDescent="0.25">
      <c r="A2639" s="20" t="str">
        <f t="shared" si="129"/>
        <v>2487CASUARINA</v>
      </c>
      <c r="B2639" s="37">
        <v>2487</v>
      </c>
      <c r="C2639" s="37" t="s">
        <v>288</v>
      </c>
      <c r="D2639" s="38" t="s">
        <v>800</v>
      </c>
      <c r="E2639" s="39">
        <v>1774.1099994486881</v>
      </c>
      <c r="F2639" s="39">
        <f t="shared" si="130"/>
        <v>1951.5209993935571</v>
      </c>
      <c r="G2639" s="39">
        <f t="shared" si="131"/>
        <v>2306.3429992832944</v>
      </c>
      <c r="I2639" s="10"/>
      <c r="J2639" s="10"/>
      <c r="K2639" s="10"/>
      <c r="L2639" s="10"/>
      <c r="M2639" s="10"/>
      <c r="N2639" s="10"/>
      <c r="O2639" s="10"/>
      <c r="P2639" s="10"/>
      <c r="Q2639" s="10"/>
      <c r="R2639" s="10"/>
      <c r="S2639" s="10"/>
      <c r="T2639" s="10"/>
      <c r="BK2639" s="51">
        <v>2723000</v>
      </c>
      <c r="BL2639" s="52">
        <v>3.7771776459665398</v>
      </c>
    </row>
    <row r="2640" spans="1:64" ht="25.5" customHeight="1" thickTop="1" thickBot="1" x14ac:dyDescent="0.25">
      <c r="A2640" s="20" t="str">
        <f t="shared" si="129"/>
        <v>2487CHINDERAH</v>
      </c>
      <c r="B2640" s="20">
        <v>2487</v>
      </c>
      <c r="C2640" s="20" t="s">
        <v>3142</v>
      </c>
      <c r="D2640" s="21" t="s">
        <v>800</v>
      </c>
      <c r="E2640" s="22">
        <v>1774.1099994486881</v>
      </c>
      <c r="F2640" s="22">
        <f t="shared" si="130"/>
        <v>1951.5209993935571</v>
      </c>
      <c r="G2640" s="22">
        <f t="shared" si="131"/>
        <v>2306.3429992832944</v>
      </c>
      <c r="I2640" s="10"/>
      <c r="J2640" s="10"/>
      <c r="K2640" s="10"/>
      <c r="L2640" s="10"/>
      <c r="M2640" s="10"/>
      <c r="N2640" s="10"/>
      <c r="O2640" s="10"/>
      <c r="P2640" s="10"/>
      <c r="Q2640" s="10"/>
      <c r="R2640" s="10"/>
      <c r="S2640" s="10"/>
      <c r="T2640" s="10"/>
      <c r="BK2640" s="63">
        <v>2724000</v>
      </c>
      <c r="BL2640" s="64">
        <v>3.7784368820993399</v>
      </c>
    </row>
    <row r="2641" spans="1:64" ht="25.5" customHeight="1" thickTop="1" thickBot="1" x14ac:dyDescent="0.25">
      <c r="A2641" s="20" t="str">
        <f t="shared" si="129"/>
        <v>2487CUDGEN</v>
      </c>
      <c r="B2641" s="37">
        <v>2487</v>
      </c>
      <c r="C2641" s="37" t="s">
        <v>3143</v>
      </c>
      <c r="D2641" s="38" t="s">
        <v>800</v>
      </c>
      <c r="E2641" s="39">
        <v>1774.1099994486881</v>
      </c>
      <c r="F2641" s="39">
        <f t="shared" si="130"/>
        <v>1951.5209993935571</v>
      </c>
      <c r="G2641" s="39">
        <f t="shared" si="131"/>
        <v>2306.3429992832944</v>
      </c>
      <c r="I2641" s="10"/>
      <c r="J2641" s="10"/>
      <c r="K2641" s="10"/>
      <c r="L2641" s="10"/>
      <c r="M2641" s="10"/>
      <c r="N2641" s="10"/>
      <c r="O2641" s="10"/>
      <c r="P2641" s="10"/>
      <c r="Q2641" s="10"/>
      <c r="R2641" s="10"/>
      <c r="S2641" s="10"/>
      <c r="T2641" s="10"/>
      <c r="BK2641" s="51">
        <v>2725000</v>
      </c>
      <c r="BL2641" s="52">
        <v>3.77969611823214</v>
      </c>
    </row>
    <row r="2642" spans="1:64" ht="25.5" customHeight="1" thickTop="1" thickBot="1" x14ac:dyDescent="0.25">
      <c r="A2642" s="20" t="str">
        <f t="shared" si="129"/>
        <v>2487DURANBAH</v>
      </c>
      <c r="B2642" s="20">
        <v>2487</v>
      </c>
      <c r="C2642" s="20" t="s">
        <v>3144</v>
      </c>
      <c r="D2642" s="21" t="s">
        <v>800</v>
      </c>
      <c r="E2642" s="22">
        <v>1774.1099994486881</v>
      </c>
      <c r="F2642" s="22">
        <f t="shared" si="130"/>
        <v>1951.5209993935571</v>
      </c>
      <c r="G2642" s="22">
        <f t="shared" si="131"/>
        <v>2306.3429992832944</v>
      </c>
      <c r="I2642" s="10"/>
      <c r="J2642" s="10"/>
      <c r="K2642" s="10"/>
      <c r="L2642" s="10"/>
      <c r="M2642" s="10"/>
      <c r="N2642" s="10"/>
      <c r="O2642" s="10"/>
      <c r="P2642" s="10"/>
      <c r="Q2642" s="10"/>
      <c r="R2642" s="10"/>
      <c r="S2642" s="10"/>
      <c r="T2642" s="10"/>
      <c r="BK2642" s="63">
        <v>2726000</v>
      </c>
      <c r="BL2642" s="64">
        <v>3.7809553543649401</v>
      </c>
    </row>
    <row r="2643" spans="1:64" ht="25.5" customHeight="1" thickTop="1" thickBot="1" x14ac:dyDescent="0.25">
      <c r="A2643" s="20" t="str">
        <f t="shared" si="129"/>
        <v>2487FINGAL HEAD</v>
      </c>
      <c r="B2643" s="37">
        <v>2487</v>
      </c>
      <c r="C2643" s="37" t="s">
        <v>3145</v>
      </c>
      <c r="D2643" s="38" t="s">
        <v>800</v>
      </c>
      <c r="E2643" s="39">
        <v>1774.1099994486881</v>
      </c>
      <c r="F2643" s="39">
        <f t="shared" si="130"/>
        <v>1951.5209993935571</v>
      </c>
      <c r="G2643" s="39">
        <f t="shared" si="131"/>
        <v>2306.3429992832944</v>
      </c>
      <c r="I2643" s="10"/>
      <c r="J2643" s="10"/>
      <c r="K2643" s="10"/>
      <c r="L2643" s="10"/>
      <c r="M2643" s="10"/>
      <c r="N2643" s="10"/>
      <c r="O2643" s="10"/>
      <c r="P2643" s="10"/>
      <c r="Q2643" s="10"/>
      <c r="R2643" s="10"/>
      <c r="S2643" s="10"/>
      <c r="T2643" s="10"/>
      <c r="BK2643" s="51">
        <v>2727000</v>
      </c>
      <c r="BL2643" s="52">
        <v>3.7822145904977398</v>
      </c>
    </row>
    <row r="2644" spans="1:64" ht="25.5" customHeight="1" thickTop="1" thickBot="1" x14ac:dyDescent="0.25">
      <c r="A2644" s="20" t="str">
        <f t="shared" si="129"/>
        <v>2487KINGS FOREST</v>
      </c>
      <c r="B2644" s="20">
        <v>2487</v>
      </c>
      <c r="C2644" s="20" t="s">
        <v>3146</v>
      </c>
      <c r="D2644" s="21" t="s">
        <v>800</v>
      </c>
      <c r="E2644" s="22">
        <v>1774.1099994486881</v>
      </c>
      <c r="F2644" s="22">
        <f t="shared" si="130"/>
        <v>1951.5209993935571</v>
      </c>
      <c r="G2644" s="22">
        <f t="shared" si="131"/>
        <v>2306.3429992832944</v>
      </c>
      <c r="I2644" s="10"/>
      <c r="J2644" s="10"/>
      <c r="K2644" s="10"/>
      <c r="L2644" s="10"/>
      <c r="M2644" s="10"/>
      <c r="N2644" s="10"/>
      <c r="O2644" s="10"/>
      <c r="P2644" s="10"/>
      <c r="Q2644" s="10"/>
      <c r="R2644" s="10"/>
      <c r="S2644" s="10"/>
      <c r="T2644" s="10"/>
      <c r="BK2644" s="63">
        <v>2728000</v>
      </c>
      <c r="BL2644" s="64">
        <v>3.7834738266305399</v>
      </c>
    </row>
    <row r="2645" spans="1:64" ht="25.5" customHeight="1" thickTop="1" thickBot="1" x14ac:dyDescent="0.25">
      <c r="A2645" s="20" t="str">
        <f t="shared" si="129"/>
        <v>2487KINGSCLIFF</v>
      </c>
      <c r="B2645" s="37">
        <v>2487</v>
      </c>
      <c r="C2645" s="37" t="s">
        <v>3147</v>
      </c>
      <c r="D2645" s="38" t="s">
        <v>800</v>
      </c>
      <c r="E2645" s="39">
        <v>1774.1099994486881</v>
      </c>
      <c r="F2645" s="39">
        <f t="shared" si="130"/>
        <v>1951.5209993935571</v>
      </c>
      <c r="G2645" s="39">
        <f t="shared" si="131"/>
        <v>2306.3429992832944</v>
      </c>
      <c r="I2645" s="10"/>
      <c r="J2645" s="10"/>
      <c r="K2645" s="10"/>
      <c r="L2645" s="10"/>
      <c r="M2645" s="10"/>
      <c r="N2645" s="10"/>
      <c r="O2645" s="10"/>
      <c r="P2645" s="10"/>
      <c r="Q2645" s="10"/>
      <c r="R2645" s="10"/>
      <c r="S2645" s="10"/>
      <c r="T2645" s="10"/>
      <c r="BK2645" s="51">
        <v>2729000</v>
      </c>
      <c r="BL2645" s="52">
        <v>3.78473306276334</v>
      </c>
    </row>
    <row r="2646" spans="1:64" ht="25.5" customHeight="1" thickTop="1" thickBot="1" x14ac:dyDescent="0.25">
      <c r="A2646" s="20" t="str">
        <f t="shared" si="129"/>
        <v>2487STOTTS CREEK</v>
      </c>
      <c r="B2646" s="20">
        <v>2487</v>
      </c>
      <c r="C2646" s="20" t="s">
        <v>3148</v>
      </c>
      <c r="D2646" s="21" t="s">
        <v>800</v>
      </c>
      <c r="E2646" s="22">
        <v>1774.1099994486881</v>
      </c>
      <c r="F2646" s="22">
        <f t="shared" si="130"/>
        <v>1951.5209993935571</v>
      </c>
      <c r="G2646" s="22">
        <f t="shared" si="131"/>
        <v>2306.3429992832944</v>
      </c>
      <c r="I2646" s="10"/>
      <c r="J2646" s="10"/>
      <c r="K2646" s="10"/>
      <c r="L2646" s="10"/>
      <c r="M2646" s="10"/>
      <c r="N2646" s="10"/>
      <c r="O2646" s="10"/>
      <c r="P2646" s="10"/>
      <c r="Q2646" s="10"/>
      <c r="R2646" s="10"/>
      <c r="S2646" s="10"/>
      <c r="T2646" s="10"/>
      <c r="BK2646" s="63">
        <v>2730000</v>
      </c>
      <c r="BL2646" s="64">
        <v>3.7859922988961401</v>
      </c>
    </row>
    <row r="2647" spans="1:64" ht="25.5" customHeight="1" thickTop="1" thickBot="1" x14ac:dyDescent="0.25">
      <c r="A2647" s="20" t="str">
        <f t="shared" si="129"/>
        <v>2488BOGANGAR</v>
      </c>
      <c r="B2647" s="37">
        <v>2488</v>
      </c>
      <c r="C2647" s="37" t="s">
        <v>3149</v>
      </c>
      <c r="D2647" s="38" t="s">
        <v>800</v>
      </c>
      <c r="E2647" s="39">
        <v>1827.2599998499441</v>
      </c>
      <c r="F2647" s="39">
        <f t="shared" si="130"/>
        <v>2009.9859998349386</v>
      </c>
      <c r="G2647" s="39">
        <f t="shared" si="131"/>
        <v>2375.4379998049271</v>
      </c>
      <c r="I2647" s="10"/>
      <c r="J2647" s="10"/>
      <c r="K2647" s="10"/>
      <c r="L2647" s="10"/>
      <c r="M2647" s="10"/>
      <c r="N2647" s="10"/>
      <c r="O2647" s="10"/>
      <c r="P2647" s="10"/>
      <c r="Q2647" s="10"/>
      <c r="R2647" s="10"/>
      <c r="S2647" s="10"/>
      <c r="T2647" s="10"/>
      <c r="BK2647" s="51">
        <v>2731000</v>
      </c>
      <c r="BL2647" s="52">
        <v>3.7872515350289402</v>
      </c>
    </row>
    <row r="2648" spans="1:64" ht="25.5" customHeight="1" thickTop="1" thickBot="1" x14ac:dyDescent="0.25">
      <c r="A2648" s="20" t="str">
        <f t="shared" si="129"/>
        <v>2488CABARITA BEACH</v>
      </c>
      <c r="B2648" s="20">
        <v>2488</v>
      </c>
      <c r="C2648" s="20" t="s">
        <v>3150</v>
      </c>
      <c r="D2648" s="21" t="s">
        <v>800</v>
      </c>
      <c r="E2648" s="22">
        <v>1827.2599998499441</v>
      </c>
      <c r="F2648" s="22">
        <f t="shared" si="130"/>
        <v>2009.9859998349386</v>
      </c>
      <c r="G2648" s="22">
        <f t="shared" si="131"/>
        <v>2375.4379998049271</v>
      </c>
      <c r="I2648" s="10"/>
      <c r="J2648" s="10"/>
      <c r="K2648" s="10"/>
      <c r="L2648" s="10"/>
      <c r="M2648" s="10"/>
      <c r="N2648" s="10"/>
      <c r="O2648" s="10"/>
      <c r="P2648" s="10"/>
      <c r="Q2648" s="10"/>
      <c r="R2648" s="10"/>
      <c r="S2648" s="10"/>
      <c r="T2648" s="10"/>
      <c r="BK2648" s="63">
        <v>2732000</v>
      </c>
      <c r="BL2648" s="64">
        <v>3.7885107711617398</v>
      </c>
    </row>
    <row r="2649" spans="1:64" ht="25.5" customHeight="1" thickTop="1" thickBot="1" x14ac:dyDescent="0.25">
      <c r="A2649" s="20" t="str">
        <f t="shared" si="129"/>
        <v>2488TANGLEWOOD</v>
      </c>
      <c r="B2649" s="37">
        <v>2488</v>
      </c>
      <c r="C2649" s="37" t="s">
        <v>3151</v>
      </c>
      <c r="D2649" s="38" t="s">
        <v>800</v>
      </c>
      <c r="E2649" s="39">
        <v>1827.2599998499441</v>
      </c>
      <c r="F2649" s="39">
        <f t="shared" si="130"/>
        <v>2009.9859998349386</v>
      </c>
      <c r="G2649" s="39">
        <f t="shared" si="131"/>
        <v>2375.4379998049271</v>
      </c>
      <c r="I2649" s="10"/>
      <c r="J2649" s="10"/>
      <c r="K2649" s="10"/>
      <c r="L2649" s="10"/>
      <c r="M2649" s="10"/>
      <c r="N2649" s="10"/>
      <c r="O2649" s="10"/>
      <c r="P2649" s="10"/>
      <c r="Q2649" s="10"/>
      <c r="R2649" s="10"/>
      <c r="S2649" s="10"/>
      <c r="T2649" s="10"/>
      <c r="BK2649" s="51">
        <v>2733000</v>
      </c>
      <c r="BL2649" s="52">
        <v>3.7897700072945399</v>
      </c>
    </row>
    <row r="2650" spans="1:64" ht="25.5" customHeight="1" thickTop="1" thickBot="1" x14ac:dyDescent="0.25">
      <c r="A2650" s="20" t="str">
        <f t="shared" si="129"/>
        <v>2489HASTINGS POINT</v>
      </c>
      <c r="B2650" s="20">
        <v>2489</v>
      </c>
      <c r="C2650" s="20" t="s">
        <v>3152</v>
      </c>
      <c r="D2650" s="21" t="s">
        <v>800</v>
      </c>
      <c r="E2650" s="22">
        <v>1584.7839998434399</v>
      </c>
      <c r="F2650" s="22">
        <f t="shared" si="130"/>
        <v>1743.2623998277841</v>
      </c>
      <c r="G2650" s="22">
        <f t="shared" si="131"/>
        <v>2060.2191997964719</v>
      </c>
      <c r="I2650" s="10"/>
      <c r="J2650" s="10"/>
      <c r="K2650" s="10"/>
      <c r="L2650" s="10"/>
      <c r="M2650" s="10"/>
      <c r="N2650" s="10"/>
      <c r="O2650" s="10"/>
      <c r="P2650" s="10"/>
      <c r="Q2650" s="10"/>
      <c r="R2650" s="10"/>
      <c r="S2650" s="10"/>
      <c r="T2650" s="10"/>
      <c r="BK2650" s="63">
        <v>2734000</v>
      </c>
      <c r="BL2650" s="64">
        <v>3.79102924342734</v>
      </c>
    </row>
    <row r="2651" spans="1:64" ht="25.5" customHeight="1" thickTop="1" thickBot="1" x14ac:dyDescent="0.25">
      <c r="A2651" s="20" t="str">
        <f t="shared" si="129"/>
        <v>2489POTTSVILLE</v>
      </c>
      <c r="B2651" s="37">
        <v>2489</v>
      </c>
      <c r="C2651" s="37" t="s">
        <v>3153</v>
      </c>
      <c r="D2651" s="38" t="s">
        <v>800</v>
      </c>
      <c r="E2651" s="39">
        <v>1584.7839998434399</v>
      </c>
      <c r="F2651" s="39">
        <f t="shared" si="130"/>
        <v>1743.2623998277841</v>
      </c>
      <c r="G2651" s="39">
        <f t="shared" si="131"/>
        <v>2060.2191997964719</v>
      </c>
      <c r="I2651" s="10"/>
      <c r="J2651" s="10"/>
      <c r="K2651" s="10"/>
      <c r="L2651" s="10"/>
      <c r="M2651" s="10"/>
      <c r="N2651" s="10"/>
      <c r="O2651" s="10"/>
      <c r="P2651" s="10"/>
      <c r="Q2651" s="10"/>
      <c r="R2651" s="10"/>
      <c r="S2651" s="10"/>
      <c r="T2651" s="10"/>
      <c r="BK2651" s="51">
        <v>2735000</v>
      </c>
      <c r="BL2651" s="52">
        <v>3.7922884795601401</v>
      </c>
    </row>
    <row r="2652" spans="1:64" ht="25.5" customHeight="1" thickTop="1" thickBot="1" x14ac:dyDescent="0.25">
      <c r="A2652" s="20" t="str">
        <f t="shared" si="129"/>
        <v>2490NORTH TUMBULGUM</v>
      </c>
      <c r="B2652" s="20">
        <v>2490</v>
      </c>
      <c r="C2652" s="20" t="s">
        <v>3154</v>
      </c>
      <c r="D2652" s="21" t="s">
        <v>800</v>
      </c>
      <c r="E2652" s="22">
        <v>1332.19800066628</v>
      </c>
      <c r="F2652" s="22">
        <f t="shared" si="130"/>
        <v>1465.4178007329081</v>
      </c>
      <c r="G2652" s="22">
        <f t="shared" si="131"/>
        <v>1731.857400866164</v>
      </c>
      <c r="I2652" s="10"/>
      <c r="J2652" s="10"/>
      <c r="K2652" s="10"/>
      <c r="L2652" s="10"/>
      <c r="M2652" s="10"/>
      <c r="N2652" s="10"/>
      <c r="O2652" s="10"/>
      <c r="P2652" s="10"/>
      <c r="Q2652" s="10"/>
      <c r="R2652" s="10"/>
      <c r="S2652" s="10"/>
      <c r="T2652" s="10"/>
      <c r="BK2652" s="63">
        <v>2736000</v>
      </c>
      <c r="BL2652" s="64">
        <v>3.7935477156929398</v>
      </c>
    </row>
    <row r="2653" spans="1:64" ht="25.5" customHeight="1" thickTop="1" thickBot="1" x14ac:dyDescent="0.25">
      <c r="A2653" s="20" t="str">
        <f t="shared" si="129"/>
        <v>2490TUMBULGUM</v>
      </c>
      <c r="B2653" s="37">
        <v>2490</v>
      </c>
      <c r="C2653" s="37" t="s">
        <v>3155</v>
      </c>
      <c r="D2653" s="38" t="s">
        <v>800</v>
      </c>
      <c r="E2653" s="39">
        <v>1332.19800066628</v>
      </c>
      <c r="F2653" s="39">
        <f t="shared" si="130"/>
        <v>1465.4178007329081</v>
      </c>
      <c r="G2653" s="39">
        <f t="shared" si="131"/>
        <v>1731.857400866164</v>
      </c>
      <c r="I2653" s="10"/>
      <c r="J2653" s="10"/>
      <c r="K2653" s="10"/>
      <c r="L2653" s="10"/>
      <c r="M2653" s="10"/>
      <c r="N2653" s="10"/>
      <c r="O2653" s="10"/>
      <c r="P2653" s="10"/>
      <c r="Q2653" s="10"/>
      <c r="R2653" s="10"/>
      <c r="S2653" s="10"/>
      <c r="T2653" s="10"/>
      <c r="BK2653" s="51">
        <v>2737000</v>
      </c>
      <c r="BL2653" s="52">
        <v>3.7948069518257399</v>
      </c>
    </row>
    <row r="2654" spans="1:64" ht="25.5" customHeight="1" thickTop="1" thickBot="1" x14ac:dyDescent="0.25">
      <c r="A2654" s="20" t="str">
        <f t="shared" si="129"/>
        <v>2500CONISTON</v>
      </c>
      <c r="B2654" s="20">
        <v>2500</v>
      </c>
      <c r="C2654" s="20" t="s">
        <v>3156</v>
      </c>
      <c r="D2654" s="21" t="s">
        <v>800</v>
      </c>
      <c r="E2654" s="22">
        <v>1436.4199996387999</v>
      </c>
      <c r="F2654" s="22">
        <f t="shared" si="130"/>
        <v>1580.0619996026801</v>
      </c>
      <c r="G2654" s="22">
        <f t="shared" si="131"/>
        <v>1867.3459995304399</v>
      </c>
      <c r="I2654" s="10"/>
      <c r="J2654" s="10"/>
      <c r="K2654" s="10"/>
      <c r="L2654" s="10"/>
      <c r="M2654" s="10"/>
      <c r="N2654" s="10"/>
      <c r="O2654" s="10"/>
      <c r="P2654" s="10"/>
      <c r="Q2654" s="10"/>
      <c r="R2654" s="10"/>
      <c r="S2654" s="10"/>
      <c r="T2654" s="10"/>
      <c r="BK2654" s="63">
        <v>2738000</v>
      </c>
      <c r="BL2654" s="64">
        <v>3.79606618795854</v>
      </c>
    </row>
    <row r="2655" spans="1:64" ht="25.5" customHeight="1" thickTop="1" thickBot="1" x14ac:dyDescent="0.25">
      <c r="A2655" s="20" t="str">
        <f t="shared" si="129"/>
        <v>2500GWYNNEVILLE</v>
      </c>
      <c r="B2655" s="37">
        <v>2500</v>
      </c>
      <c r="C2655" s="37" t="s">
        <v>3157</v>
      </c>
      <c r="D2655" s="38" t="s">
        <v>800</v>
      </c>
      <c r="E2655" s="39">
        <v>1436.4199996387999</v>
      </c>
      <c r="F2655" s="39">
        <f t="shared" si="130"/>
        <v>1580.0619996026801</v>
      </c>
      <c r="G2655" s="39">
        <f t="shared" si="131"/>
        <v>1867.3459995304399</v>
      </c>
      <c r="I2655" s="10"/>
      <c r="J2655" s="10"/>
      <c r="K2655" s="10"/>
      <c r="L2655" s="10"/>
      <c r="M2655" s="10"/>
      <c r="N2655" s="10"/>
      <c r="O2655" s="10"/>
      <c r="P2655" s="10"/>
      <c r="Q2655" s="10"/>
      <c r="R2655" s="10"/>
      <c r="S2655" s="10"/>
      <c r="T2655" s="10"/>
      <c r="BK2655" s="51">
        <v>2739000</v>
      </c>
      <c r="BL2655" s="52">
        <v>3.7973254240913401</v>
      </c>
    </row>
    <row r="2656" spans="1:64" ht="25.5" customHeight="1" thickTop="1" thickBot="1" x14ac:dyDescent="0.25">
      <c r="A2656" s="20" t="str">
        <f t="shared" si="129"/>
        <v>2500KEIRAVILLE</v>
      </c>
      <c r="B2656" s="20">
        <v>2500</v>
      </c>
      <c r="C2656" s="20" t="s">
        <v>3158</v>
      </c>
      <c r="D2656" s="21" t="s">
        <v>800</v>
      </c>
      <c r="E2656" s="22">
        <v>1436.4199996387999</v>
      </c>
      <c r="F2656" s="22">
        <f t="shared" si="130"/>
        <v>1580.0619996026801</v>
      </c>
      <c r="G2656" s="22">
        <f t="shared" si="131"/>
        <v>1867.3459995304399</v>
      </c>
      <c r="I2656" s="10"/>
      <c r="J2656" s="10"/>
      <c r="K2656" s="10"/>
      <c r="L2656" s="10"/>
      <c r="M2656" s="10"/>
      <c r="N2656" s="10"/>
      <c r="O2656" s="10"/>
      <c r="P2656" s="10"/>
      <c r="Q2656" s="10"/>
      <c r="R2656" s="10"/>
      <c r="S2656" s="10"/>
      <c r="T2656" s="10"/>
      <c r="BK2656" s="63">
        <v>2740000</v>
      </c>
      <c r="BL2656" s="64">
        <v>3.7985846602241402</v>
      </c>
    </row>
    <row r="2657" spans="1:64" ht="25.5" customHeight="1" thickTop="1" thickBot="1" x14ac:dyDescent="0.25">
      <c r="A2657" s="20" t="str">
        <f t="shared" si="129"/>
        <v>2500MANGERTON</v>
      </c>
      <c r="B2657" s="37">
        <v>2500</v>
      </c>
      <c r="C2657" s="37" t="s">
        <v>3159</v>
      </c>
      <c r="D2657" s="38" t="s">
        <v>800</v>
      </c>
      <c r="E2657" s="39">
        <v>1436.4199996387999</v>
      </c>
      <c r="F2657" s="39">
        <f t="shared" si="130"/>
        <v>1580.0619996026801</v>
      </c>
      <c r="G2657" s="39">
        <f t="shared" si="131"/>
        <v>1867.3459995304399</v>
      </c>
      <c r="I2657" s="10"/>
      <c r="J2657" s="10"/>
      <c r="K2657" s="10"/>
      <c r="L2657" s="10"/>
      <c r="M2657" s="10"/>
      <c r="N2657" s="10"/>
      <c r="O2657" s="10"/>
      <c r="P2657" s="10"/>
      <c r="Q2657" s="10"/>
      <c r="R2657" s="10"/>
      <c r="S2657" s="10"/>
      <c r="T2657" s="10"/>
      <c r="BK2657" s="51">
        <v>2741000</v>
      </c>
      <c r="BL2657" s="52">
        <v>3.7998438963569399</v>
      </c>
    </row>
    <row r="2658" spans="1:64" ht="25.5" customHeight="1" thickTop="1" thickBot="1" x14ac:dyDescent="0.25">
      <c r="A2658" s="20" t="str">
        <f t="shared" si="129"/>
        <v>2500MOUNT KEIRA</v>
      </c>
      <c r="B2658" s="20">
        <v>2500</v>
      </c>
      <c r="C2658" s="20" t="s">
        <v>3160</v>
      </c>
      <c r="D2658" s="21" t="s">
        <v>800</v>
      </c>
      <c r="E2658" s="22">
        <v>1436.4199996387999</v>
      </c>
      <c r="F2658" s="22">
        <f t="shared" si="130"/>
        <v>1580.0619996026801</v>
      </c>
      <c r="G2658" s="22">
        <f t="shared" si="131"/>
        <v>1867.3459995304399</v>
      </c>
      <c r="I2658" s="10"/>
      <c r="J2658" s="10"/>
      <c r="K2658" s="10"/>
      <c r="L2658" s="10"/>
      <c r="M2658" s="10"/>
      <c r="N2658" s="10"/>
      <c r="O2658" s="10"/>
      <c r="P2658" s="10"/>
      <c r="Q2658" s="10"/>
      <c r="R2658" s="10"/>
      <c r="S2658" s="10"/>
      <c r="T2658" s="10"/>
      <c r="BK2658" s="63">
        <v>2742000</v>
      </c>
      <c r="BL2658" s="64">
        <v>3.80110313248974</v>
      </c>
    </row>
    <row r="2659" spans="1:64" ht="25.5" customHeight="1" thickTop="1" thickBot="1" x14ac:dyDescent="0.25">
      <c r="A2659" s="20" t="str">
        <f t="shared" si="129"/>
        <v>2500MOUNT SAINT THOMAS</v>
      </c>
      <c r="B2659" s="37">
        <v>2500</v>
      </c>
      <c r="C2659" s="37" t="s">
        <v>3161</v>
      </c>
      <c r="D2659" s="38" t="s">
        <v>800</v>
      </c>
      <c r="E2659" s="39">
        <v>1436.4199996387999</v>
      </c>
      <c r="F2659" s="39">
        <f t="shared" si="130"/>
        <v>1580.0619996026801</v>
      </c>
      <c r="G2659" s="39">
        <f t="shared" si="131"/>
        <v>1867.3459995304399</v>
      </c>
      <c r="I2659" s="10"/>
      <c r="J2659" s="10"/>
      <c r="K2659" s="10"/>
      <c r="L2659" s="10"/>
      <c r="M2659" s="10"/>
      <c r="N2659" s="10"/>
      <c r="O2659" s="10"/>
      <c r="P2659" s="10"/>
      <c r="Q2659" s="10"/>
      <c r="R2659" s="10"/>
      <c r="S2659" s="10"/>
      <c r="T2659" s="10"/>
      <c r="BK2659" s="51">
        <v>2743000</v>
      </c>
      <c r="BL2659" s="52">
        <v>3.8023623686225401</v>
      </c>
    </row>
    <row r="2660" spans="1:64" ht="25.5" customHeight="1" thickTop="1" thickBot="1" x14ac:dyDescent="0.25">
      <c r="A2660" s="20" t="str">
        <f t="shared" si="129"/>
        <v>2500NORTH WOLLONGONG</v>
      </c>
      <c r="B2660" s="20">
        <v>2500</v>
      </c>
      <c r="C2660" s="20" t="s">
        <v>3162</v>
      </c>
      <c r="D2660" s="21" t="s">
        <v>800</v>
      </c>
      <c r="E2660" s="22">
        <v>1436.4199996387999</v>
      </c>
      <c r="F2660" s="22">
        <f t="shared" si="130"/>
        <v>1580.0619996026801</v>
      </c>
      <c r="G2660" s="22">
        <f t="shared" si="131"/>
        <v>1867.3459995304399</v>
      </c>
      <c r="I2660" s="10"/>
      <c r="J2660" s="10"/>
      <c r="K2660" s="10"/>
      <c r="L2660" s="10"/>
      <c r="M2660" s="10"/>
      <c r="N2660" s="10"/>
      <c r="O2660" s="10"/>
      <c r="P2660" s="10"/>
      <c r="Q2660" s="10"/>
      <c r="R2660" s="10"/>
      <c r="S2660" s="10"/>
      <c r="T2660" s="10"/>
      <c r="BK2660" s="63">
        <v>2744000</v>
      </c>
      <c r="BL2660" s="64">
        <v>3.8036216047553499</v>
      </c>
    </row>
    <row r="2661" spans="1:64" ht="25.5" customHeight="1" thickTop="1" thickBot="1" x14ac:dyDescent="0.25">
      <c r="A2661" s="20" t="str">
        <f t="shared" si="129"/>
        <v>2500SPRING HILL</v>
      </c>
      <c r="B2661" s="37">
        <v>2500</v>
      </c>
      <c r="C2661" s="37" t="s">
        <v>3163</v>
      </c>
      <c r="D2661" s="38" t="s">
        <v>800</v>
      </c>
      <c r="E2661" s="39">
        <v>1436.4199996387999</v>
      </c>
      <c r="F2661" s="39">
        <f t="shared" si="130"/>
        <v>1580.0619996026801</v>
      </c>
      <c r="G2661" s="39">
        <f t="shared" si="131"/>
        <v>1867.3459995304399</v>
      </c>
      <c r="I2661" s="10"/>
      <c r="J2661" s="10"/>
      <c r="K2661" s="10"/>
      <c r="L2661" s="10"/>
      <c r="M2661" s="10"/>
      <c r="N2661" s="10"/>
      <c r="O2661" s="10"/>
      <c r="P2661" s="10"/>
      <c r="Q2661" s="10"/>
      <c r="R2661" s="10"/>
      <c r="S2661" s="10"/>
      <c r="T2661" s="10"/>
      <c r="BK2661" s="51">
        <v>2745000</v>
      </c>
      <c r="BL2661" s="52">
        <v>3.80488084088815</v>
      </c>
    </row>
    <row r="2662" spans="1:64" ht="25.5" customHeight="1" thickTop="1" thickBot="1" x14ac:dyDescent="0.25">
      <c r="A2662" s="20" t="str">
        <f t="shared" si="129"/>
        <v>2500WEST WOLLONGONG</v>
      </c>
      <c r="B2662" s="20">
        <v>2500</v>
      </c>
      <c r="C2662" s="20" t="s">
        <v>3164</v>
      </c>
      <c r="D2662" s="21" t="s">
        <v>800</v>
      </c>
      <c r="E2662" s="22">
        <v>1436.4199996387999</v>
      </c>
      <c r="F2662" s="22">
        <f t="shared" si="130"/>
        <v>1580.0619996026801</v>
      </c>
      <c r="G2662" s="22">
        <f t="shared" si="131"/>
        <v>1867.3459995304399</v>
      </c>
      <c r="I2662" s="10"/>
      <c r="J2662" s="10"/>
      <c r="K2662" s="10"/>
      <c r="L2662" s="10"/>
      <c r="M2662" s="10"/>
      <c r="N2662" s="10"/>
      <c r="O2662" s="10"/>
      <c r="P2662" s="10"/>
      <c r="Q2662" s="10"/>
      <c r="R2662" s="10"/>
      <c r="S2662" s="10"/>
      <c r="T2662" s="10"/>
      <c r="BK2662" s="63">
        <v>2746000</v>
      </c>
      <c r="BL2662" s="64">
        <v>3.8061400770209501</v>
      </c>
    </row>
    <row r="2663" spans="1:64" ht="25.5" customHeight="1" thickTop="1" thickBot="1" x14ac:dyDescent="0.25">
      <c r="A2663" s="20" t="str">
        <f t="shared" si="129"/>
        <v>2500WOLLONGONG</v>
      </c>
      <c r="B2663" s="37">
        <v>2500</v>
      </c>
      <c r="C2663" s="37" t="s">
        <v>3165</v>
      </c>
      <c r="D2663" s="38" t="s">
        <v>800</v>
      </c>
      <c r="E2663" s="39">
        <v>1436.4199996387999</v>
      </c>
      <c r="F2663" s="39">
        <f t="shared" si="130"/>
        <v>1580.0619996026801</v>
      </c>
      <c r="G2663" s="39">
        <f t="shared" si="131"/>
        <v>1867.3459995304399</v>
      </c>
      <c r="I2663" s="10"/>
      <c r="J2663" s="10"/>
      <c r="K2663" s="10"/>
      <c r="L2663" s="10"/>
      <c r="M2663" s="10"/>
      <c r="N2663" s="10"/>
      <c r="O2663" s="10"/>
      <c r="P2663" s="10"/>
      <c r="Q2663" s="10"/>
      <c r="R2663" s="10"/>
      <c r="S2663" s="10"/>
      <c r="T2663" s="10"/>
      <c r="BK2663" s="51">
        <v>2747000</v>
      </c>
      <c r="BL2663" s="52">
        <v>3.8073993131537498</v>
      </c>
    </row>
    <row r="2664" spans="1:64" ht="25.5" customHeight="1" thickTop="1" thickBot="1" x14ac:dyDescent="0.25">
      <c r="A2664" s="20" t="str">
        <f t="shared" si="129"/>
        <v>2502CRINGILA</v>
      </c>
      <c r="B2664" s="20">
        <v>2502</v>
      </c>
      <c r="C2664" s="20" t="s">
        <v>3166</v>
      </c>
      <c r="D2664" s="21" t="s">
        <v>800</v>
      </c>
      <c r="E2664" s="22">
        <v>1429.01000033132</v>
      </c>
      <c r="F2664" s="22">
        <f t="shared" si="130"/>
        <v>1571.9110003644521</v>
      </c>
      <c r="G2664" s="22">
        <f t="shared" si="131"/>
        <v>1857.7130004307162</v>
      </c>
      <c r="I2664" s="10"/>
      <c r="J2664" s="10"/>
      <c r="K2664" s="10"/>
      <c r="L2664" s="10"/>
      <c r="M2664" s="10"/>
      <c r="N2664" s="10"/>
      <c r="O2664" s="10"/>
      <c r="P2664" s="10"/>
      <c r="Q2664" s="10"/>
      <c r="R2664" s="10"/>
      <c r="S2664" s="10"/>
      <c r="T2664" s="10"/>
      <c r="BK2664" s="63">
        <v>2748000</v>
      </c>
      <c r="BL2664" s="64">
        <v>3.8086585492865499</v>
      </c>
    </row>
    <row r="2665" spans="1:64" ht="25.5" customHeight="1" thickTop="1" thickBot="1" x14ac:dyDescent="0.25">
      <c r="A2665" s="20" t="str">
        <f t="shared" si="129"/>
        <v>2502LAKE HEIGHTS</v>
      </c>
      <c r="B2665" s="37">
        <v>2502</v>
      </c>
      <c r="C2665" s="37" t="s">
        <v>3167</v>
      </c>
      <c r="D2665" s="38" t="s">
        <v>800</v>
      </c>
      <c r="E2665" s="39">
        <v>1429.01000033132</v>
      </c>
      <c r="F2665" s="39">
        <f t="shared" si="130"/>
        <v>1571.9110003644521</v>
      </c>
      <c r="G2665" s="39">
        <f t="shared" si="131"/>
        <v>1857.7130004307162</v>
      </c>
      <c r="I2665" s="10"/>
      <c r="J2665" s="10"/>
      <c r="K2665" s="10"/>
      <c r="L2665" s="10"/>
      <c r="M2665" s="10"/>
      <c r="N2665" s="10"/>
      <c r="O2665" s="10"/>
      <c r="P2665" s="10"/>
      <c r="Q2665" s="10"/>
      <c r="R2665" s="10"/>
      <c r="S2665" s="10"/>
      <c r="T2665" s="10"/>
      <c r="BK2665" s="51">
        <v>2749000</v>
      </c>
      <c r="BL2665" s="52">
        <v>3.80991778541935</v>
      </c>
    </row>
    <row r="2666" spans="1:64" ht="25.5" customHeight="1" thickTop="1" thickBot="1" x14ac:dyDescent="0.25">
      <c r="A2666" s="20" t="str">
        <f t="shared" si="129"/>
        <v>2502PRIMBEE</v>
      </c>
      <c r="B2666" s="20">
        <v>2502</v>
      </c>
      <c r="C2666" s="20" t="s">
        <v>3168</v>
      </c>
      <c r="D2666" s="21" t="s">
        <v>800</v>
      </c>
      <c r="E2666" s="22">
        <v>1429.01000033132</v>
      </c>
      <c r="F2666" s="22">
        <f t="shared" si="130"/>
        <v>1571.9110003644521</v>
      </c>
      <c r="G2666" s="22">
        <f t="shared" si="131"/>
        <v>1857.7130004307162</v>
      </c>
      <c r="I2666" s="10"/>
      <c r="J2666" s="10"/>
      <c r="K2666" s="10"/>
      <c r="L2666" s="10"/>
      <c r="M2666" s="10"/>
      <c r="N2666" s="10"/>
      <c r="O2666" s="10"/>
      <c r="P2666" s="10"/>
      <c r="Q2666" s="10"/>
      <c r="R2666" s="10"/>
      <c r="S2666" s="10"/>
      <c r="T2666" s="10"/>
      <c r="BK2666" s="63">
        <v>2750000</v>
      </c>
      <c r="BL2666" s="64">
        <v>3.8111770215521501</v>
      </c>
    </row>
    <row r="2667" spans="1:64" ht="25.5" customHeight="1" thickTop="1" thickBot="1" x14ac:dyDescent="0.25">
      <c r="A2667" s="20" t="str">
        <f t="shared" si="129"/>
        <v>2502WARRAWONG</v>
      </c>
      <c r="B2667" s="37">
        <v>2502</v>
      </c>
      <c r="C2667" s="37" t="s">
        <v>3169</v>
      </c>
      <c r="D2667" s="38" t="s">
        <v>800</v>
      </c>
      <c r="E2667" s="39">
        <v>1429.01000033132</v>
      </c>
      <c r="F2667" s="39">
        <f t="shared" si="130"/>
        <v>1571.9110003644521</v>
      </c>
      <c r="G2667" s="39">
        <f t="shared" si="131"/>
        <v>1857.7130004307162</v>
      </c>
      <c r="I2667" s="10"/>
      <c r="J2667" s="10"/>
      <c r="K2667" s="10"/>
      <c r="L2667" s="10"/>
      <c r="M2667" s="10"/>
      <c r="N2667" s="10"/>
      <c r="O2667" s="10"/>
      <c r="P2667" s="10"/>
      <c r="Q2667" s="10"/>
      <c r="R2667" s="10"/>
      <c r="S2667" s="10"/>
      <c r="T2667" s="10"/>
      <c r="BK2667" s="51">
        <v>2751000</v>
      </c>
      <c r="BL2667" s="52">
        <v>3.8124362576849502</v>
      </c>
    </row>
    <row r="2668" spans="1:64" ht="25.5" customHeight="1" thickTop="1" thickBot="1" x14ac:dyDescent="0.25">
      <c r="A2668" s="20" t="str">
        <f t="shared" si="129"/>
        <v>2505PORT KEMBLA</v>
      </c>
      <c r="B2668" s="20">
        <v>2505</v>
      </c>
      <c r="C2668" s="20" t="s">
        <v>3170</v>
      </c>
      <c r="D2668" s="21" t="s">
        <v>800</v>
      </c>
      <c r="E2668" s="22">
        <v>1413.522000403656</v>
      </c>
      <c r="F2668" s="22">
        <f t="shared" si="130"/>
        <v>1554.8742004440217</v>
      </c>
      <c r="G2668" s="22">
        <f t="shared" si="131"/>
        <v>1837.5786005247528</v>
      </c>
      <c r="I2668" s="10"/>
      <c r="J2668" s="10"/>
      <c r="K2668" s="10"/>
      <c r="L2668" s="10"/>
      <c r="M2668" s="10"/>
      <c r="N2668" s="10"/>
      <c r="O2668" s="10"/>
      <c r="P2668" s="10"/>
      <c r="Q2668" s="10"/>
      <c r="R2668" s="10"/>
      <c r="S2668" s="10"/>
      <c r="T2668" s="10"/>
      <c r="BK2668" s="63">
        <v>2752000</v>
      </c>
      <c r="BL2668" s="64">
        <v>3.8136954938177499</v>
      </c>
    </row>
    <row r="2669" spans="1:64" ht="25.5" customHeight="1" thickTop="1" thickBot="1" x14ac:dyDescent="0.25">
      <c r="A2669" s="20" t="str">
        <f t="shared" si="129"/>
        <v>2506BERKELEY</v>
      </c>
      <c r="B2669" s="37">
        <v>2506</v>
      </c>
      <c r="C2669" s="37" t="s">
        <v>3171</v>
      </c>
      <c r="D2669" s="38" t="s">
        <v>800</v>
      </c>
      <c r="E2669" s="39">
        <v>1465.3120006624881</v>
      </c>
      <c r="F2669" s="39">
        <f t="shared" si="130"/>
        <v>1611.843200728737</v>
      </c>
      <c r="G2669" s="39">
        <f t="shared" si="131"/>
        <v>1904.9056008612347</v>
      </c>
      <c r="I2669" s="10"/>
      <c r="J2669" s="10"/>
      <c r="K2669" s="10"/>
      <c r="L2669" s="10"/>
      <c r="M2669" s="10"/>
      <c r="N2669" s="10"/>
      <c r="O2669" s="10"/>
      <c r="P2669" s="10"/>
      <c r="Q2669" s="10"/>
      <c r="R2669" s="10"/>
      <c r="S2669" s="10"/>
      <c r="T2669" s="10"/>
      <c r="BK2669" s="51">
        <v>2753000</v>
      </c>
      <c r="BL2669" s="52">
        <v>3.81495472995055</v>
      </c>
    </row>
    <row r="2670" spans="1:64" ht="25.5" customHeight="1" thickTop="1" thickBot="1" x14ac:dyDescent="0.25">
      <c r="A2670" s="20" t="str">
        <f t="shared" si="129"/>
        <v>2508COALCLIFF</v>
      </c>
      <c r="B2670" s="20">
        <v>2508</v>
      </c>
      <c r="C2670" s="20" t="s">
        <v>3172</v>
      </c>
      <c r="D2670" s="21" t="s">
        <v>800</v>
      </c>
      <c r="E2670" s="22">
        <v>1581.152000166376</v>
      </c>
      <c r="F2670" s="22">
        <f t="shared" si="130"/>
        <v>1739.2672001830138</v>
      </c>
      <c r="G2670" s="22">
        <f t="shared" si="131"/>
        <v>2055.4976002162889</v>
      </c>
      <c r="I2670" s="10"/>
      <c r="J2670" s="10"/>
      <c r="K2670" s="10"/>
      <c r="L2670" s="10"/>
      <c r="M2670" s="10"/>
      <c r="N2670" s="10"/>
      <c r="O2670" s="10"/>
      <c r="P2670" s="10"/>
      <c r="Q2670" s="10"/>
      <c r="R2670" s="10"/>
      <c r="S2670" s="10"/>
      <c r="T2670" s="10"/>
      <c r="BK2670" s="63">
        <v>2754000</v>
      </c>
      <c r="BL2670" s="64">
        <v>3.8162139660833501</v>
      </c>
    </row>
    <row r="2671" spans="1:64" ht="25.5" customHeight="1" thickTop="1" thickBot="1" x14ac:dyDescent="0.25">
      <c r="A2671" s="20" t="str">
        <f t="shared" si="129"/>
        <v>2508DARKES FOREST</v>
      </c>
      <c r="B2671" s="37">
        <v>2508</v>
      </c>
      <c r="C2671" s="37" t="s">
        <v>3173</v>
      </c>
      <c r="D2671" s="38" t="s">
        <v>800</v>
      </c>
      <c r="E2671" s="39">
        <v>1581.152000166376</v>
      </c>
      <c r="F2671" s="39">
        <f t="shared" si="130"/>
        <v>1739.2672001830138</v>
      </c>
      <c r="G2671" s="39">
        <f t="shared" si="131"/>
        <v>2055.4976002162889</v>
      </c>
      <c r="I2671" s="10"/>
      <c r="J2671" s="10"/>
      <c r="K2671" s="10"/>
      <c r="L2671" s="10"/>
      <c r="M2671" s="10"/>
      <c r="N2671" s="10"/>
      <c r="O2671" s="10"/>
      <c r="P2671" s="10"/>
      <c r="Q2671" s="10"/>
      <c r="R2671" s="10"/>
      <c r="S2671" s="10"/>
      <c r="T2671" s="10"/>
      <c r="BK2671" s="51">
        <v>2755000</v>
      </c>
      <c r="BL2671" s="52">
        <v>3.8174732022161502</v>
      </c>
    </row>
    <row r="2672" spans="1:64" ht="25.5" customHeight="1" thickTop="1" thickBot="1" x14ac:dyDescent="0.25">
      <c r="A2672" s="20" t="str">
        <f t="shared" si="129"/>
        <v>2508HELENSBURGH</v>
      </c>
      <c r="B2672" s="20">
        <v>2508</v>
      </c>
      <c r="C2672" s="20" t="s">
        <v>3174</v>
      </c>
      <c r="D2672" s="21" t="s">
        <v>800</v>
      </c>
      <c r="E2672" s="22">
        <v>1581.152000166376</v>
      </c>
      <c r="F2672" s="22">
        <f t="shared" si="130"/>
        <v>1739.2672001830138</v>
      </c>
      <c r="G2672" s="22">
        <f t="shared" si="131"/>
        <v>2055.4976002162889</v>
      </c>
      <c r="I2672" s="10"/>
      <c r="J2672" s="10"/>
      <c r="K2672" s="10"/>
      <c r="L2672" s="10"/>
      <c r="M2672" s="10"/>
      <c r="N2672" s="10"/>
      <c r="O2672" s="10"/>
      <c r="P2672" s="10"/>
      <c r="Q2672" s="10"/>
      <c r="R2672" s="10"/>
      <c r="S2672" s="10"/>
      <c r="T2672" s="10"/>
      <c r="BK2672" s="63">
        <v>2756000</v>
      </c>
      <c r="BL2672" s="64">
        <v>3.8187324383489498</v>
      </c>
    </row>
    <row r="2673" spans="1:64" ht="25.5" customHeight="1" thickTop="1" thickBot="1" x14ac:dyDescent="0.25">
      <c r="A2673" s="20" t="str">
        <f t="shared" si="129"/>
        <v>2508LILYVALE</v>
      </c>
      <c r="B2673" s="37">
        <v>2508</v>
      </c>
      <c r="C2673" s="37" t="s">
        <v>3175</v>
      </c>
      <c r="D2673" s="38" t="s">
        <v>800</v>
      </c>
      <c r="E2673" s="39">
        <v>1581.152000166376</v>
      </c>
      <c r="F2673" s="39">
        <f t="shared" si="130"/>
        <v>1739.2672001830138</v>
      </c>
      <c r="G2673" s="39">
        <f t="shared" si="131"/>
        <v>2055.4976002162889</v>
      </c>
      <c r="I2673" s="10"/>
      <c r="J2673" s="10"/>
      <c r="K2673" s="10"/>
      <c r="L2673" s="10"/>
      <c r="M2673" s="10"/>
      <c r="N2673" s="10"/>
      <c r="O2673" s="10"/>
      <c r="P2673" s="10"/>
      <c r="Q2673" s="10"/>
      <c r="R2673" s="10"/>
      <c r="S2673" s="10"/>
      <c r="T2673" s="10"/>
      <c r="BK2673" s="51">
        <v>2757000</v>
      </c>
      <c r="BL2673" s="52">
        <v>3.8199916744817499</v>
      </c>
    </row>
    <row r="2674" spans="1:64" ht="25.5" customHeight="1" thickTop="1" thickBot="1" x14ac:dyDescent="0.25">
      <c r="A2674" s="20" t="str">
        <f t="shared" si="129"/>
        <v>2508MADDENS PLAINS</v>
      </c>
      <c r="B2674" s="20">
        <v>2508</v>
      </c>
      <c r="C2674" s="20" t="s">
        <v>3176</v>
      </c>
      <c r="D2674" s="21" t="s">
        <v>800</v>
      </c>
      <c r="E2674" s="22">
        <v>1581.152000166376</v>
      </c>
      <c r="F2674" s="22">
        <f t="shared" si="130"/>
        <v>1739.2672001830138</v>
      </c>
      <c r="G2674" s="22">
        <f t="shared" si="131"/>
        <v>2055.4976002162889</v>
      </c>
      <c r="I2674" s="10"/>
      <c r="J2674" s="10"/>
      <c r="K2674" s="10"/>
      <c r="L2674" s="10"/>
      <c r="M2674" s="10"/>
      <c r="N2674" s="10"/>
      <c r="O2674" s="10"/>
      <c r="P2674" s="10"/>
      <c r="Q2674" s="10"/>
      <c r="R2674" s="10"/>
      <c r="S2674" s="10"/>
      <c r="T2674" s="10"/>
      <c r="BK2674" s="63">
        <v>2758000</v>
      </c>
      <c r="BL2674" s="64">
        <v>3.82125091061455</v>
      </c>
    </row>
    <row r="2675" spans="1:64" ht="25.5" customHeight="1" thickTop="1" thickBot="1" x14ac:dyDescent="0.25">
      <c r="A2675" s="20" t="str">
        <f t="shared" si="129"/>
        <v>2508OTFORD</v>
      </c>
      <c r="B2675" s="37">
        <v>2508</v>
      </c>
      <c r="C2675" s="37" t="s">
        <v>3177</v>
      </c>
      <c r="D2675" s="38" t="s">
        <v>800</v>
      </c>
      <c r="E2675" s="39">
        <v>1581.152000166376</v>
      </c>
      <c r="F2675" s="39">
        <f t="shared" si="130"/>
        <v>1739.2672001830138</v>
      </c>
      <c r="G2675" s="39">
        <f t="shared" si="131"/>
        <v>2055.4976002162889</v>
      </c>
      <c r="I2675" s="10"/>
      <c r="J2675" s="10"/>
      <c r="K2675" s="10"/>
      <c r="L2675" s="10"/>
      <c r="M2675" s="10"/>
      <c r="N2675" s="10"/>
      <c r="O2675" s="10"/>
      <c r="P2675" s="10"/>
      <c r="Q2675" s="10"/>
      <c r="R2675" s="10"/>
      <c r="S2675" s="10"/>
      <c r="T2675" s="10"/>
      <c r="BK2675" s="51">
        <v>2759000</v>
      </c>
      <c r="BL2675" s="52">
        <v>3.8225101467473501</v>
      </c>
    </row>
    <row r="2676" spans="1:64" ht="25.5" customHeight="1" thickTop="1" thickBot="1" x14ac:dyDescent="0.25">
      <c r="A2676" s="20" t="str">
        <f t="shared" si="129"/>
        <v>2508STANWELL PARK</v>
      </c>
      <c r="B2676" s="20">
        <v>2508</v>
      </c>
      <c r="C2676" s="20" t="s">
        <v>3178</v>
      </c>
      <c r="D2676" s="21" t="s">
        <v>800</v>
      </c>
      <c r="E2676" s="22">
        <v>1581.152000166376</v>
      </c>
      <c r="F2676" s="22">
        <f t="shared" si="130"/>
        <v>1739.2672001830138</v>
      </c>
      <c r="G2676" s="22">
        <f t="shared" si="131"/>
        <v>2055.4976002162889</v>
      </c>
      <c r="I2676" s="10"/>
      <c r="J2676" s="10"/>
      <c r="K2676" s="10"/>
      <c r="L2676" s="10"/>
      <c r="M2676" s="10"/>
      <c r="N2676" s="10"/>
      <c r="O2676" s="10"/>
      <c r="P2676" s="10"/>
      <c r="Q2676" s="10"/>
      <c r="R2676" s="10"/>
      <c r="S2676" s="10"/>
      <c r="T2676" s="10"/>
      <c r="BK2676" s="63">
        <v>2760000</v>
      </c>
      <c r="BL2676" s="64">
        <v>3.8237693828801498</v>
      </c>
    </row>
    <row r="2677" spans="1:64" ht="25.5" customHeight="1" thickTop="1" thickBot="1" x14ac:dyDescent="0.25">
      <c r="A2677" s="20" t="str">
        <f t="shared" si="129"/>
        <v>2508STANWELL TOPS</v>
      </c>
      <c r="B2677" s="37">
        <v>2508</v>
      </c>
      <c r="C2677" s="37" t="s">
        <v>3179</v>
      </c>
      <c r="D2677" s="38" t="s">
        <v>800</v>
      </c>
      <c r="E2677" s="39">
        <v>1581.152000166376</v>
      </c>
      <c r="F2677" s="39">
        <f t="shared" si="130"/>
        <v>1739.2672001830138</v>
      </c>
      <c r="G2677" s="39">
        <f t="shared" si="131"/>
        <v>2055.4976002162889</v>
      </c>
      <c r="I2677" s="10"/>
      <c r="J2677" s="10"/>
      <c r="K2677" s="10"/>
      <c r="L2677" s="10"/>
      <c r="M2677" s="10"/>
      <c r="N2677" s="10"/>
      <c r="O2677" s="10"/>
      <c r="P2677" s="10"/>
      <c r="Q2677" s="10"/>
      <c r="R2677" s="10"/>
      <c r="S2677" s="10"/>
      <c r="T2677" s="10"/>
      <c r="BK2677" s="51">
        <v>2761000</v>
      </c>
      <c r="BL2677" s="52">
        <v>3.8250286190129499</v>
      </c>
    </row>
    <row r="2678" spans="1:64" ht="25.5" customHeight="1" thickTop="1" thickBot="1" x14ac:dyDescent="0.25">
      <c r="A2678" s="20" t="str">
        <f t="shared" si="129"/>
        <v>2508WORONORA DAM</v>
      </c>
      <c r="B2678" s="20">
        <v>2508</v>
      </c>
      <c r="C2678" s="20" t="s">
        <v>3180</v>
      </c>
      <c r="D2678" s="21" t="s">
        <v>800</v>
      </c>
      <c r="E2678" s="22">
        <v>1581.152000166376</v>
      </c>
      <c r="F2678" s="22">
        <f t="shared" si="130"/>
        <v>1739.2672001830138</v>
      </c>
      <c r="G2678" s="22">
        <f t="shared" si="131"/>
        <v>2055.4976002162889</v>
      </c>
      <c r="I2678" s="10"/>
      <c r="J2678" s="10"/>
      <c r="K2678" s="10"/>
      <c r="L2678" s="10"/>
      <c r="M2678" s="10"/>
      <c r="N2678" s="10"/>
      <c r="O2678" s="10"/>
      <c r="P2678" s="10"/>
      <c r="Q2678" s="10"/>
      <c r="R2678" s="10"/>
      <c r="S2678" s="10"/>
      <c r="T2678" s="10"/>
      <c r="BK2678" s="63">
        <v>2762000</v>
      </c>
      <c r="BL2678" s="64">
        <v>3.82628785514575</v>
      </c>
    </row>
    <row r="2679" spans="1:64" ht="25.5" customHeight="1" thickTop="1" thickBot="1" x14ac:dyDescent="0.25">
      <c r="A2679" s="20" t="str">
        <f t="shared" si="129"/>
        <v>2515AUSTINMER</v>
      </c>
      <c r="B2679" s="37">
        <v>2515</v>
      </c>
      <c r="C2679" s="37" t="s">
        <v>3181</v>
      </c>
      <c r="D2679" s="38" t="s">
        <v>800</v>
      </c>
      <c r="E2679" s="39">
        <v>1436.378000247784</v>
      </c>
      <c r="F2679" s="39">
        <f t="shared" si="130"/>
        <v>1580.0158002725625</v>
      </c>
      <c r="G2679" s="39">
        <f t="shared" si="131"/>
        <v>1867.2914003221192</v>
      </c>
      <c r="I2679" s="10"/>
      <c r="J2679" s="10"/>
      <c r="K2679" s="10"/>
      <c r="L2679" s="10"/>
      <c r="M2679" s="10"/>
      <c r="N2679" s="10"/>
      <c r="O2679" s="10"/>
      <c r="P2679" s="10"/>
      <c r="Q2679" s="10"/>
      <c r="R2679" s="10"/>
      <c r="S2679" s="10"/>
      <c r="T2679" s="10"/>
      <c r="BK2679" s="51">
        <v>2763000</v>
      </c>
      <c r="BL2679" s="52">
        <v>3.8275470912785501</v>
      </c>
    </row>
    <row r="2680" spans="1:64" ht="25.5" customHeight="1" thickTop="1" thickBot="1" x14ac:dyDescent="0.25">
      <c r="A2680" s="20" t="str">
        <f t="shared" si="129"/>
        <v>2515CLIFTON</v>
      </c>
      <c r="B2680" s="20">
        <v>2515</v>
      </c>
      <c r="C2680" s="20" t="s">
        <v>3182</v>
      </c>
      <c r="D2680" s="21" t="s">
        <v>800</v>
      </c>
      <c r="E2680" s="22">
        <v>1436.378000247784</v>
      </c>
      <c r="F2680" s="22">
        <f t="shared" si="130"/>
        <v>1580.0158002725625</v>
      </c>
      <c r="G2680" s="22">
        <f t="shared" si="131"/>
        <v>1867.2914003221192</v>
      </c>
      <c r="I2680" s="10"/>
      <c r="J2680" s="10"/>
      <c r="K2680" s="10"/>
      <c r="L2680" s="10"/>
      <c r="M2680" s="10"/>
      <c r="N2680" s="10"/>
      <c r="O2680" s="10"/>
      <c r="P2680" s="10"/>
      <c r="Q2680" s="10"/>
      <c r="R2680" s="10"/>
      <c r="S2680" s="10"/>
      <c r="T2680" s="10"/>
      <c r="BK2680" s="63">
        <v>2764000</v>
      </c>
      <c r="BL2680" s="64">
        <v>3.8288063274113502</v>
      </c>
    </row>
    <row r="2681" spans="1:64" ht="25.5" customHeight="1" thickTop="1" thickBot="1" x14ac:dyDescent="0.25">
      <c r="A2681" s="20" t="str">
        <f t="shared" si="129"/>
        <v>2515COLEDALE</v>
      </c>
      <c r="B2681" s="37">
        <v>2515</v>
      </c>
      <c r="C2681" s="37" t="s">
        <v>3183</v>
      </c>
      <c r="D2681" s="38" t="s">
        <v>800</v>
      </c>
      <c r="E2681" s="39">
        <v>1436.378000247784</v>
      </c>
      <c r="F2681" s="39">
        <f t="shared" si="130"/>
        <v>1580.0158002725625</v>
      </c>
      <c r="G2681" s="39">
        <f t="shared" si="131"/>
        <v>1867.2914003221192</v>
      </c>
      <c r="I2681" s="10"/>
      <c r="J2681" s="10"/>
      <c r="K2681" s="10"/>
      <c r="L2681" s="10"/>
      <c r="M2681" s="10"/>
      <c r="N2681" s="10"/>
      <c r="O2681" s="10"/>
      <c r="P2681" s="10"/>
      <c r="Q2681" s="10"/>
      <c r="R2681" s="10"/>
      <c r="S2681" s="10"/>
      <c r="T2681" s="10"/>
      <c r="BK2681" s="51">
        <v>2765000</v>
      </c>
      <c r="BL2681" s="52">
        <v>3.8300655635441498</v>
      </c>
    </row>
    <row r="2682" spans="1:64" ht="25.5" customHeight="1" thickTop="1" thickBot="1" x14ac:dyDescent="0.25">
      <c r="A2682" s="20" t="str">
        <f t="shared" si="129"/>
        <v>2515SCARBOROUGH</v>
      </c>
      <c r="B2682" s="20">
        <v>2515</v>
      </c>
      <c r="C2682" s="20" t="s">
        <v>3184</v>
      </c>
      <c r="D2682" s="21" t="s">
        <v>800</v>
      </c>
      <c r="E2682" s="22">
        <v>1436.378000247784</v>
      </c>
      <c r="F2682" s="22">
        <f t="shared" si="130"/>
        <v>1580.0158002725625</v>
      </c>
      <c r="G2682" s="22">
        <f t="shared" si="131"/>
        <v>1867.2914003221192</v>
      </c>
      <c r="I2682" s="10"/>
      <c r="J2682" s="10"/>
      <c r="K2682" s="10"/>
      <c r="L2682" s="10"/>
      <c r="M2682" s="10"/>
      <c r="N2682" s="10"/>
      <c r="O2682" s="10"/>
      <c r="P2682" s="10"/>
      <c r="Q2682" s="10"/>
      <c r="R2682" s="10"/>
      <c r="S2682" s="10"/>
      <c r="T2682" s="10"/>
      <c r="BK2682" s="63">
        <v>2766000</v>
      </c>
      <c r="BL2682" s="64">
        <v>3.8313247996769499</v>
      </c>
    </row>
    <row r="2683" spans="1:64" ht="25.5" customHeight="1" thickTop="1" thickBot="1" x14ac:dyDescent="0.25">
      <c r="A2683" s="20" t="str">
        <f t="shared" si="129"/>
        <v>2515THIRROUL</v>
      </c>
      <c r="B2683" s="37">
        <v>2515</v>
      </c>
      <c r="C2683" s="37" t="s">
        <v>3185</v>
      </c>
      <c r="D2683" s="38" t="s">
        <v>800</v>
      </c>
      <c r="E2683" s="39">
        <v>1436.378000247784</v>
      </c>
      <c r="F2683" s="39">
        <f t="shared" si="130"/>
        <v>1580.0158002725625</v>
      </c>
      <c r="G2683" s="39">
        <f t="shared" si="131"/>
        <v>1867.2914003221192</v>
      </c>
      <c r="I2683" s="10"/>
      <c r="J2683" s="10"/>
      <c r="K2683" s="10"/>
      <c r="L2683" s="10"/>
      <c r="M2683" s="10"/>
      <c r="N2683" s="10"/>
      <c r="O2683" s="10"/>
      <c r="P2683" s="10"/>
      <c r="Q2683" s="10"/>
      <c r="R2683" s="10"/>
      <c r="S2683" s="10"/>
      <c r="T2683" s="10"/>
      <c r="BK2683" s="51">
        <v>2767000</v>
      </c>
      <c r="BL2683" s="52">
        <v>3.83258403580975</v>
      </c>
    </row>
    <row r="2684" spans="1:64" ht="25.5" customHeight="1" thickTop="1" thickBot="1" x14ac:dyDescent="0.25">
      <c r="A2684" s="20" t="str">
        <f t="shared" si="129"/>
        <v>2515WOMBARRA</v>
      </c>
      <c r="B2684" s="20">
        <v>2515</v>
      </c>
      <c r="C2684" s="20" t="s">
        <v>3186</v>
      </c>
      <c r="D2684" s="21" t="s">
        <v>800</v>
      </c>
      <c r="E2684" s="22">
        <v>1436.378000247784</v>
      </c>
      <c r="F2684" s="22">
        <f t="shared" si="130"/>
        <v>1580.0158002725625</v>
      </c>
      <c r="G2684" s="22">
        <f t="shared" si="131"/>
        <v>1867.2914003221192</v>
      </c>
      <c r="I2684" s="10"/>
      <c r="J2684" s="10"/>
      <c r="K2684" s="10"/>
      <c r="L2684" s="10"/>
      <c r="M2684" s="10"/>
      <c r="N2684" s="10"/>
      <c r="O2684" s="10"/>
      <c r="P2684" s="10"/>
      <c r="Q2684" s="10"/>
      <c r="R2684" s="10"/>
      <c r="S2684" s="10"/>
      <c r="T2684" s="10"/>
      <c r="BK2684" s="63">
        <v>2768000</v>
      </c>
      <c r="BL2684" s="64">
        <v>3.8338432719425501</v>
      </c>
    </row>
    <row r="2685" spans="1:64" ht="25.5" customHeight="1" thickTop="1" thickBot="1" x14ac:dyDescent="0.25">
      <c r="A2685" s="20" t="str">
        <f t="shared" si="129"/>
        <v>2516BULLI</v>
      </c>
      <c r="B2685" s="37">
        <v>2516</v>
      </c>
      <c r="C2685" s="37" t="s">
        <v>3187</v>
      </c>
      <c r="D2685" s="38" t="s">
        <v>800</v>
      </c>
      <c r="E2685" s="39">
        <v>1324.1380005614642</v>
      </c>
      <c r="F2685" s="39">
        <f t="shared" si="130"/>
        <v>1456.5518006176108</v>
      </c>
      <c r="G2685" s="39">
        <f t="shared" si="131"/>
        <v>1721.3794007299034</v>
      </c>
      <c r="I2685" s="10"/>
      <c r="J2685" s="10"/>
      <c r="K2685" s="10"/>
      <c r="L2685" s="10"/>
      <c r="M2685" s="10"/>
      <c r="N2685" s="10"/>
      <c r="O2685" s="10"/>
      <c r="P2685" s="10"/>
      <c r="Q2685" s="10"/>
      <c r="R2685" s="10"/>
      <c r="S2685" s="10"/>
      <c r="T2685" s="10"/>
      <c r="BK2685" s="51">
        <v>2769000</v>
      </c>
      <c r="BL2685" s="52">
        <v>3.8351025080753498</v>
      </c>
    </row>
    <row r="2686" spans="1:64" ht="25.5" customHeight="1" thickTop="1" thickBot="1" x14ac:dyDescent="0.25">
      <c r="A2686" s="20" t="str">
        <f t="shared" si="129"/>
        <v>2517RUSSELL VALE</v>
      </c>
      <c r="B2686" s="20">
        <v>2517</v>
      </c>
      <c r="C2686" s="20" t="s">
        <v>3188</v>
      </c>
      <c r="D2686" s="21" t="s">
        <v>800</v>
      </c>
      <c r="E2686" s="22">
        <v>1523.0580004141921</v>
      </c>
      <c r="F2686" s="22">
        <f t="shared" si="130"/>
        <v>1675.3638004556115</v>
      </c>
      <c r="G2686" s="22">
        <f t="shared" si="131"/>
        <v>1979.9754005384498</v>
      </c>
      <c r="I2686" s="10"/>
      <c r="J2686" s="10"/>
      <c r="K2686" s="10"/>
      <c r="L2686" s="10"/>
      <c r="M2686" s="10"/>
      <c r="N2686" s="10"/>
      <c r="O2686" s="10"/>
      <c r="P2686" s="10"/>
      <c r="Q2686" s="10"/>
      <c r="R2686" s="10"/>
      <c r="S2686" s="10"/>
      <c r="T2686" s="10"/>
      <c r="BK2686" s="63">
        <v>2770000</v>
      </c>
      <c r="BL2686" s="64">
        <v>3.8363617442081499</v>
      </c>
    </row>
    <row r="2687" spans="1:64" ht="25.5" customHeight="1" thickTop="1" thickBot="1" x14ac:dyDescent="0.25">
      <c r="A2687" s="20" t="str">
        <f t="shared" si="129"/>
        <v>2517WOONONA</v>
      </c>
      <c r="B2687" s="37">
        <v>2517</v>
      </c>
      <c r="C2687" s="37" t="s">
        <v>3189</v>
      </c>
      <c r="D2687" s="38" t="s">
        <v>800</v>
      </c>
      <c r="E2687" s="39">
        <v>1523.0580004141921</v>
      </c>
      <c r="F2687" s="39">
        <f t="shared" si="130"/>
        <v>1675.3638004556115</v>
      </c>
      <c r="G2687" s="39">
        <f t="shared" si="131"/>
        <v>1979.9754005384498</v>
      </c>
      <c r="I2687" s="10"/>
      <c r="J2687" s="10"/>
      <c r="K2687" s="10"/>
      <c r="L2687" s="10"/>
      <c r="M2687" s="10"/>
      <c r="N2687" s="10"/>
      <c r="O2687" s="10"/>
      <c r="P2687" s="10"/>
      <c r="Q2687" s="10"/>
      <c r="R2687" s="10"/>
      <c r="S2687" s="10"/>
      <c r="T2687" s="10"/>
      <c r="BK2687" s="51">
        <v>2771000</v>
      </c>
      <c r="BL2687" s="52">
        <v>3.83762098034095</v>
      </c>
    </row>
    <row r="2688" spans="1:64" ht="25.5" customHeight="1" thickTop="1" thickBot="1" x14ac:dyDescent="0.25">
      <c r="A2688" s="20" t="str">
        <f t="shared" si="129"/>
        <v>2518BELLAMBI</v>
      </c>
      <c r="B2688" s="20">
        <v>2518</v>
      </c>
      <c r="C2688" s="20" t="s">
        <v>3190</v>
      </c>
      <c r="D2688" s="21" t="s">
        <v>800</v>
      </c>
      <c r="E2688" s="22">
        <v>1377.2859996977841</v>
      </c>
      <c r="F2688" s="22">
        <f t="shared" si="130"/>
        <v>1515.0145996675626</v>
      </c>
      <c r="G2688" s="22">
        <f t="shared" si="131"/>
        <v>1790.4717996071192</v>
      </c>
      <c r="I2688" s="10"/>
      <c r="J2688" s="10"/>
      <c r="K2688" s="10"/>
      <c r="L2688" s="10"/>
      <c r="M2688" s="10"/>
      <c r="N2688" s="10"/>
      <c r="O2688" s="10"/>
      <c r="P2688" s="10"/>
      <c r="Q2688" s="10"/>
      <c r="R2688" s="10"/>
      <c r="S2688" s="10"/>
      <c r="T2688" s="10"/>
      <c r="BK2688" s="63">
        <v>2772000</v>
      </c>
      <c r="BL2688" s="64">
        <v>3.8388802164737501</v>
      </c>
    </row>
    <row r="2689" spans="1:64" ht="25.5" customHeight="1" thickTop="1" thickBot="1" x14ac:dyDescent="0.25">
      <c r="A2689" s="20" t="str">
        <f t="shared" si="129"/>
        <v>2518CORRIMAL</v>
      </c>
      <c r="B2689" s="37">
        <v>2518</v>
      </c>
      <c r="C2689" s="37" t="s">
        <v>3191</v>
      </c>
      <c r="D2689" s="38" t="s">
        <v>800</v>
      </c>
      <c r="E2689" s="39">
        <v>1377.2859996977841</v>
      </c>
      <c r="F2689" s="39">
        <f t="shared" si="130"/>
        <v>1515.0145996675626</v>
      </c>
      <c r="G2689" s="39">
        <f t="shared" si="131"/>
        <v>1790.4717996071192</v>
      </c>
      <c r="I2689" s="10"/>
      <c r="J2689" s="10"/>
      <c r="K2689" s="10"/>
      <c r="L2689" s="10"/>
      <c r="M2689" s="10"/>
      <c r="N2689" s="10"/>
      <c r="O2689" s="10"/>
      <c r="P2689" s="10"/>
      <c r="Q2689" s="10"/>
      <c r="R2689" s="10"/>
      <c r="S2689" s="10"/>
      <c r="T2689" s="10"/>
      <c r="BK2689" s="51">
        <v>2773000</v>
      </c>
      <c r="BL2689" s="52">
        <v>3.8401394526065502</v>
      </c>
    </row>
    <row r="2690" spans="1:64" ht="25.5" customHeight="1" thickTop="1" thickBot="1" x14ac:dyDescent="0.25">
      <c r="A2690" s="20" t="str">
        <f t="shared" si="129"/>
        <v>2518EAST CORRIMAL</v>
      </c>
      <c r="B2690" s="20">
        <v>2518</v>
      </c>
      <c r="C2690" s="20" t="s">
        <v>3192</v>
      </c>
      <c r="D2690" s="21" t="s">
        <v>800</v>
      </c>
      <c r="E2690" s="22">
        <v>1377.2859996977841</v>
      </c>
      <c r="F2690" s="22">
        <f t="shared" si="130"/>
        <v>1515.0145996675626</v>
      </c>
      <c r="G2690" s="22">
        <f t="shared" si="131"/>
        <v>1790.4717996071192</v>
      </c>
      <c r="I2690" s="10"/>
      <c r="J2690" s="10"/>
      <c r="K2690" s="10"/>
      <c r="L2690" s="10"/>
      <c r="M2690" s="10"/>
      <c r="N2690" s="10"/>
      <c r="O2690" s="10"/>
      <c r="P2690" s="10"/>
      <c r="Q2690" s="10"/>
      <c r="R2690" s="10"/>
      <c r="S2690" s="10"/>
      <c r="T2690" s="10"/>
      <c r="BK2690" s="63">
        <v>2774000</v>
      </c>
      <c r="BL2690" s="64">
        <v>3.8413986887393499</v>
      </c>
    </row>
    <row r="2691" spans="1:64" ht="25.5" customHeight="1" thickTop="1" thickBot="1" x14ac:dyDescent="0.25">
      <c r="A2691" s="20" t="str">
        <f t="shared" si="129"/>
        <v>2518TARRAWANNA</v>
      </c>
      <c r="B2691" s="37">
        <v>2518</v>
      </c>
      <c r="C2691" s="37" t="s">
        <v>3193</v>
      </c>
      <c r="D2691" s="38" t="s">
        <v>800</v>
      </c>
      <c r="E2691" s="39">
        <v>1377.2859996977841</v>
      </c>
      <c r="F2691" s="39">
        <f t="shared" si="130"/>
        <v>1515.0145996675626</v>
      </c>
      <c r="G2691" s="39">
        <f t="shared" si="131"/>
        <v>1790.4717996071192</v>
      </c>
      <c r="I2691" s="10"/>
      <c r="J2691" s="10"/>
      <c r="K2691" s="10"/>
      <c r="L2691" s="10"/>
      <c r="M2691" s="10"/>
      <c r="N2691" s="10"/>
      <c r="O2691" s="10"/>
      <c r="P2691" s="10"/>
      <c r="Q2691" s="10"/>
      <c r="R2691" s="10"/>
      <c r="S2691" s="10"/>
      <c r="T2691" s="10"/>
      <c r="BK2691" s="51">
        <v>2775000</v>
      </c>
      <c r="BL2691" s="52">
        <v>3.84265792487215</v>
      </c>
    </row>
    <row r="2692" spans="1:64" ht="25.5" customHeight="1" thickTop="1" thickBot="1" x14ac:dyDescent="0.25">
      <c r="A2692" s="20" t="str">
        <f t="shared" si="129"/>
        <v>2518TOWRADGI</v>
      </c>
      <c r="B2692" s="20">
        <v>2518</v>
      </c>
      <c r="C2692" s="20" t="s">
        <v>3194</v>
      </c>
      <c r="D2692" s="21" t="s">
        <v>800</v>
      </c>
      <c r="E2692" s="22">
        <v>1377.2859996977841</v>
      </c>
      <c r="F2692" s="22">
        <f t="shared" si="130"/>
        <v>1515.0145996675626</v>
      </c>
      <c r="G2692" s="22">
        <f t="shared" si="131"/>
        <v>1790.4717996071192</v>
      </c>
      <c r="I2692" s="10"/>
      <c r="J2692" s="10"/>
      <c r="K2692" s="10"/>
      <c r="L2692" s="10"/>
      <c r="M2692" s="10"/>
      <c r="N2692" s="10"/>
      <c r="O2692" s="10"/>
      <c r="P2692" s="10"/>
      <c r="Q2692" s="10"/>
      <c r="R2692" s="10"/>
      <c r="S2692" s="10"/>
      <c r="T2692" s="10"/>
      <c r="BK2692" s="63">
        <v>2776000</v>
      </c>
      <c r="BL2692" s="64">
        <v>3.8439171610049501</v>
      </c>
    </row>
    <row r="2693" spans="1:64" ht="25.5" customHeight="1" thickTop="1" thickBot="1" x14ac:dyDescent="0.25">
      <c r="A2693" s="20" t="str">
        <f t="shared" ref="A2693:A2756" si="132">CONCATENATE(B2693,C2693)</f>
        <v>2519BALGOWNIE</v>
      </c>
      <c r="B2693" s="37">
        <v>2519</v>
      </c>
      <c r="C2693" s="37" t="s">
        <v>3195</v>
      </c>
      <c r="D2693" s="38" t="s">
        <v>800</v>
      </c>
      <c r="E2693" s="39">
        <v>1346.7700000304881</v>
      </c>
      <c r="F2693" s="39">
        <f t="shared" ref="F2693:F2756" si="133">1.1*E2693</f>
        <v>1481.4470000335371</v>
      </c>
      <c r="G2693" s="39">
        <f t="shared" ref="G2693:G2756" si="134">1.3*E2693</f>
        <v>1750.8010000396346</v>
      </c>
      <c r="I2693" s="10"/>
      <c r="J2693" s="10"/>
      <c r="K2693" s="10"/>
      <c r="L2693" s="10"/>
      <c r="M2693" s="10"/>
      <c r="N2693" s="10"/>
      <c r="O2693" s="10"/>
      <c r="P2693" s="10"/>
      <c r="Q2693" s="10"/>
      <c r="R2693" s="10"/>
      <c r="S2693" s="10"/>
      <c r="T2693" s="10"/>
      <c r="BK2693" s="51">
        <v>2777000</v>
      </c>
      <c r="BL2693" s="52">
        <v>3.8451763971377502</v>
      </c>
    </row>
    <row r="2694" spans="1:64" ht="25.5" customHeight="1" thickTop="1" thickBot="1" x14ac:dyDescent="0.25">
      <c r="A2694" s="20" t="str">
        <f t="shared" si="132"/>
        <v>2519FAIRY MEADOW</v>
      </c>
      <c r="B2694" s="20">
        <v>2519</v>
      </c>
      <c r="C2694" s="20" t="s">
        <v>3196</v>
      </c>
      <c r="D2694" s="21" t="s">
        <v>800</v>
      </c>
      <c r="E2694" s="22">
        <v>1346.7700000304881</v>
      </c>
      <c r="F2694" s="22">
        <f t="shared" si="133"/>
        <v>1481.4470000335371</v>
      </c>
      <c r="G2694" s="22">
        <f t="shared" si="134"/>
        <v>1750.8010000396346</v>
      </c>
      <c r="I2694" s="10"/>
      <c r="J2694" s="10"/>
      <c r="K2694" s="10"/>
      <c r="L2694" s="10"/>
      <c r="M2694" s="10"/>
      <c r="N2694" s="10"/>
      <c r="O2694" s="10"/>
      <c r="P2694" s="10"/>
      <c r="Q2694" s="10"/>
      <c r="R2694" s="10"/>
      <c r="S2694" s="10"/>
      <c r="T2694" s="10"/>
      <c r="BK2694" s="63">
        <v>2778000</v>
      </c>
      <c r="BL2694" s="64">
        <v>3.8464356332705498</v>
      </c>
    </row>
    <row r="2695" spans="1:64" ht="25.5" customHeight="1" thickTop="1" thickBot="1" x14ac:dyDescent="0.25">
      <c r="A2695" s="20" t="str">
        <f t="shared" si="132"/>
        <v>2519FERNHILL</v>
      </c>
      <c r="B2695" s="37">
        <v>2519</v>
      </c>
      <c r="C2695" s="37" t="s">
        <v>3197</v>
      </c>
      <c r="D2695" s="38" t="s">
        <v>800</v>
      </c>
      <c r="E2695" s="39">
        <v>1346.7700000304881</v>
      </c>
      <c r="F2695" s="39">
        <f t="shared" si="133"/>
        <v>1481.4470000335371</v>
      </c>
      <c r="G2695" s="39">
        <f t="shared" si="134"/>
        <v>1750.8010000396346</v>
      </c>
      <c r="I2695" s="10"/>
      <c r="J2695" s="10"/>
      <c r="K2695" s="10"/>
      <c r="L2695" s="10"/>
      <c r="M2695" s="10"/>
      <c r="N2695" s="10"/>
      <c r="O2695" s="10"/>
      <c r="P2695" s="10"/>
      <c r="Q2695" s="10"/>
      <c r="R2695" s="10"/>
      <c r="S2695" s="10"/>
      <c r="T2695" s="10"/>
      <c r="BK2695" s="51">
        <v>2779000</v>
      </c>
      <c r="BL2695" s="52">
        <v>3.8476948694033499</v>
      </c>
    </row>
    <row r="2696" spans="1:64" ht="25.5" customHeight="1" thickTop="1" thickBot="1" x14ac:dyDescent="0.25">
      <c r="A2696" s="20" t="str">
        <f t="shared" si="132"/>
        <v>2519MOUNT OUSLEY</v>
      </c>
      <c r="B2696" s="20">
        <v>2519</v>
      </c>
      <c r="C2696" s="20" t="s">
        <v>3198</v>
      </c>
      <c r="D2696" s="21" t="s">
        <v>800</v>
      </c>
      <c r="E2696" s="22">
        <v>1346.7700000304881</v>
      </c>
      <c r="F2696" s="22">
        <f t="shared" si="133"/>
        <v>1481.4470000335371</v>
      </c>
      <c r="G2696" s="22">
        <f t="shared" si="134"/>
        <v>1750.8010000396346</v>
      </c>
      <c r="I2696" s="10"/>
      <c r="J2696" s="10"/>
      <c r="K2696" s="10"/>
      <c r="L2696" s="10"/>
      <c r="M2696" s="10"/>
      <c r="N2696" s="10"/>
      <c r="O2696" s="10"/>
      <c r="P2696" s="10"/>
      <c r="Q2696" s="10"/>
      <c r="R2696" s="10"/>
      <c r="S2696" s="10"/>
      <c r="T2696" s="10"/>
      <c r="BK2696" s="63">
        <v>2780000</v>
      </c>
      <c r="BL2696" s="64">
        <v>3.84895410553615</v>
      </c>
    </row>
    <row r="2697" spans="1:64" ht="25.5" customHeight="1" thickTop="1" thickBot="1" x14ac:dyDescent="0.25">
      <c r="A2697" s="20" t="str">
        <f t="shared" si="132"/>
        <v>2519MOUNT PLEASANT</v>
      </c>
      <c r="B2697" s="37">
        <v>2519</v>
      </c>
      <c r="C2697" s="37" t="s">
        <v>3199</v>
      </c>
      <c r="D2697" s="38" t="s">
        <v>800</v>
      </c>
      <c r="E2697" s="39">
        <v>1346.7700000304881</v>
      </c>
      <c r="F2697" s="39">
        <f t="shared" si="133"/>
        <v>1481.4470000335371</v>
      </c>
      <c r="G2697" s="39">
        <f t="shared" si="134"/>
        <v>1750.8010000396346</v>
      </c>
      <c r="I2697" s="10"/>
      <c r="J2697" s="10"/>
      <c r="K2697" s="10"/>
      <c r="L2697" s="10"/>
      <c r="M2697" s="10"/>
      <c r="N2697" s="10"/>
      <c r="O2697" s="10"/>
      <c r="P2697" s="10"/>
      <c r="Q2697" s="10"/>
      <c r="R2697" s="10"/>
      <c r="S2697" s="10"/>
      <c r="T2697" s="10"/>
      <c r="BK2697" s="51">
        <v>2781000</v>
      </c>
      <c r="BL2697" s="52">
        <v>3.8502133416689501</v>
      </c>
    </row>
    <row r="2698" spans="1:64" ht="25.5" customHeight="1" thickTop="1" thickBot="1" x14ac:dyDescent="0.25">
      <c r="A2698" s="20" t="str">
        <f t="shared" si="132"/>
        <v>2525FIGTREE</v>
      </c>
      <c r="B2698" s="20">
        <v>2525</v>
      </c>
      <c r="C2698" s="20" t="s">
        <v>3200</v>
      </c>
      <c r="D2698" s="21" t="s">
        <v>800</v>
      </c>
      <c r="E2698" s="22">
        <v>1499.772000335224</v>
      </c>
      <c r="F2698" s="22">
        <f t="shared" si="133"/>
        <v>1649.7492003687464</v>
      </c>
      <c r="G2698" s="22">
        <f t="shared" si="134"/>
        <v>1949.7036004357913</v>
      </c>
      <c r="I2698" s="10"/>
      <c r="J2698" s="10"/>
      <c r="K2698" s="10"/>
      <c r="L2698" s="10"/>
      <c r="M2698" s="10"/>
      <c r="N2698" s="10"/>
      <c r="O2698" s="10"/>
      <c r="P2698" s="10"/>
      <c r="Q2698" s="10"/>
      <c r="R2698" s="10"/>
      <c r="S2698" s="10"/>
      <c r="T2698" s="10"/>
      <c r="BK2698" s="63">
        <v>2782000</v>
      </c>
      <c r="BL2698" s="64">
        <v>3.8514725778017498</v>
      </c>
    </row>
    <row r="2699" spans="1:64" ht="25.5" customHeight="1" thickTop="1" thickBot="1" x14ac:dyDescent="0.25">
      <c r="A2699" s="20" t="str">
        <f t="shared" si="132"/>
        <v>2526CORDEAUX HEIGHTS</v>
      </c>
      <c r="B2699" s="37">
        <v>2526</v>
      </c>
      <c r="C2699" s="37" t="s">
        <v>3201</v>
      </c>
      <c r="D2699" s="38" t="s">
        <v>800</v>
      </c>
      <c r="E2699" s="39">
        <v>1481.2680004034</v>
      </c>
      <c r="F2699" s="39">
        <f t="shared" si="133"/>
        <v>1629.3948004437402</v>
      </c>
      <c r="G2699" s="39">
        <f t="shared" si="134"/>
        <v>1925.6484005244201</v>
      </c>
      <c r="I2699" s="10"/>
      <c r="J2699" s="10"/>
      <c r="K2699" s="10"/>
      <c r="L2699" s="10"/>
      <c r="M2699" s="10"/>
      <c r="N2699" s="10"/>
      <c r="O2699" s="10"/>
      <c r="P2699" s="10"/>
      <c r="Q2699" s="10"/>
      <c r="R2699" s="10"/>
      <c r="S2699" s="10"/>
      <c r="T2699" s="10"/>
      <c r="BK2699" s="51">
        <v>2783000</v>
      </c>
      <c r="BL2699" s="52">
        <v>3.8527318139345499</v>
      </c>
    </row>
    <row r="2700" spans="1:64" ht="25.5" customHeight="1" thickTop="1" thickBot="1" x14ac:dyDescent="0.25">
      <c r="A2700" s="20" t="str">
        <f t="shared" si="132"/>
        <v>2526FARMBOROUGH HEIGHTS</v>
      </c>
      <c r="B2700" s="20">
        <v>2526</v>
      </c>
      <c r="C2700" s="20" t="s">
        <v>3202</v>
      </c>
      <c r="D2700" s="21" t="s">
        <v>800</v>
      </c>
      <c r="E2700" s="22">
        <v>1481.2680004034</v>
      </c>
      <c r="F2700" s="22">
        <f t="shared" si="133"/>
        <v>1629.3948004437402</v>
      </c>
      <c r="G2700" s="22">
        <f t="shared" si="134"/>
        <v>1925.6484005244201</v>
      </c>
      <c r="I2700" s="10"/>
      <c r="J2700" s="10"/>
      <c r="K2700" s="10"/>
      <c r="L2700" s="10"/>
      <c r="M2700" s="10"/>
      <c r="N2700" s="10"/>
      <c r="O2700" s="10"/>
      <c r="P2700" s="10"/>
      <c r="Q2700" s="10"/>
      <c r="R2700" s="10"/>
      <c r="S2700" s="10"/>
      <c r="T2700" s="10"/>
      <c r="BK2700" s="63">
        <v>2784000</v>
      </c>
      <c r="BL2700" s="64">
        <v>3.85399105006735</v>
      </c>
    </row>
    <row r="2701" spans="1:64" ht="25.5" customHeight="1" thickTop="1" thickBot="1" x14ac:dyDescent="0.25">
      <c r="A2701" s="20" t="str">
        <f t="shared" si="132"/>
        <v>2526KEMBLA GRANGE</v>
      </c>
      <c r="B2701" s="37">
        <v>2526</v>
      </c>
      <c r="C2701" s="37" t="s">
        <v>3203</v>
      </c>
      <c r="D2701" s="38" t="s">
        <v>800</v>
      </c>
      <c r="E2701" s="39">
        <v>1481.2680004034</v>
      </c>
      <c r="F2701" s="39">
        <f t="shared" si="133"/>
        <v>1629.3948004437402</v>
      </c>
      <c r="G2701" s="39">
        <f t="shared" si="134"/>
        <v>1925.6484005244201</v>
      </c>
      <c r="I2701" s="10"/>
      <c r="J2701" s="10"/>
      <c r="K2701" s="10"/>
      <c r="L2701" s="10"/>
      <c r="M2701" s="10"/>
      <c r="N2701" s="10"/>
      <c r="O2701" s="10"/>
      <c r="P2701" s="10"/>
      <c r="Q2701" s="10"/>
      <c r="R2701" s="10"/>
      <c r="S2701" s="10"/>
      <c r="T2701" s="10"/>
      <c r="BK2701" s="51">
        <v>2785000</v>
      </c>
      <c r="BL2701" s="52">
        <v>3.8552502862001501</v>
      </c>
    </row>
    <row r="2702" spans="1:64" ht="25.5" customHeight="1" thickTop="1" thickBot="1" x14ac:dyDescent="0.25">
      <c r="A2702" s="20" t="str">
        <f t="shared" si="132"/>
        <v>2526KEMBLA HEIGHTS</v>
      </c>
      <c r="B2702" s="20">
        <v>2526</v>
      </c>
      <c r="C2702" s="20" t="s">
        <v>3204</v>
      </c>
      <c r="D2702" s="21" t="s">
        <v>800</v>
      </c>
      <c r="E2702" s="22">
        <v>1481.2680004034</v>
      </c>
      <c r="F2702" s="22">
        <f t="shared" si="133"/>
        <v>1629.3948004437402</v>
      </c>
      <c r="G2702" s="22">
        <f t="shared" si="134"/>
        <v>1925.6484005244201</v>
      </c>
      <c r="I2702" s="10"/>
      <c r="J2702" s="10"/>
      <c r="K2702" s="10"/>
      <c r="L2702" s="10"/>
      <c r="M2702" s="10"/>
      <c r="N2702" s="10"/>
      <c r="O2702" s="10"/>
      <c r="P2702" s="10"/>
      <c r="Q2702" s="10"/>
      <c r="R2702" s="10"/>
      <c r="S2702" s="10"/>
      <c r="T2702" s="10"/>
      <c r="BK2702" s="63">
        <v>2786000</v>
      </c>
      <c r="BL2702" s="64">
        <v>3.8565095223329502</v>
      </c>
    </row>
    <row r="2703" spans="1:64" ht="25.5" customHeight="1" thickTop="1" thickBot="1" x14ac:dyDescent="0.25">
      <c r="A2703" s="20" t="str">
        <f t="shared" si="132"/>
        <v>2526MOUNT KEMBLA</v>
      </c>
      <c r="B2703" s="37">
        <v>2526</v>
      </c>
      <c r="C2703" s="37" t="s">
        <v>3205</v>
      </c>
      <c r="D2703" s="38" t="s">
        <v>800</v>
      </c>
      <c r="E2703" s="39">
        <v>1481.2680004034</v>
      </c>
      <c r="F2703" s="39">
        <f t="shared" si="133"/>
        <v>1629.3948004437402</v>
      </c>
      <c r="G2703" s="39">
        <f t="shared" si="134"/>
        <v>1925.6484005244201</v>
      </c>
      <c r="I2703" s="10"/>
      <c r="J2703" s="10"/>
      <c r="K2703" s="10"/>
      <c r="L2703" s="10"/>
      <c r="M2703" s="10"/>
      <c r="N2703" s="10"/>
      <c r="O2703" s="10"/>
      <c r="P2703" s="10"/>
      <c r="Q2703" s="10"/>
      <c r="R2703" s="10"/>
      <c r="S2703" s="10"/>
      <c r="T2703" s="10"/>
      <c r="BK2703" s="51">
        <v>2787000</v>
      </c>
      <c r="BL2703" s="52">
        <v>3.8577687584657498</v>
      </c>
    </row>
    <row r="2704" spans="1:64" ht="25.5" customHeight="1" thickTop="1" thickBot="1" x14ac:dyDescent="0.25">
      <c r="A2704" s="20" t="str">
        <f t="shared" si="132"/>
        <v>2526UNANDERRA</v>
      </c>
      <c r="B2704" s="20">
        <v>2526</v>
      </c>
      <c r="C2704" s="20" t="s">
        <v>3206</v>
      </c>
      <c r="D2704" s="21" t="s">
        <v>800</v>
      </c>
      <c r="E2704" s="22">
        <v>1481.2680004034</v>
      </c>
      <c r="F2704" s="22">
        <f t="shared" si="133"/>
        <v>1629.3948004437402</v>
      </c>
      <c r="G2704" s="22">
        <f t="shared" si="134"/>
        <v>1925.6484005244201</v>
      </c>
      <c r="I2704" s="10"/>
      <c r="J2704" s="10"/>
      <c r="K2704" s="10"/>
      <c r="L2704" s="10"/>
      <c r="M2704" s="10"/>
      <c r="N2704" s="10"/>
      <c r="O2704" s="10"/>
      <c r="P2704" s="10"/>
      <c r="Q2704" s="10"/>
      <c r="R2704" s="10"/>
      <c r="S2704" s="10"/>
      <c r="T2704" s="10"/>
      <c r="BK2704" s="63">
        <v>2788000</v>
      </c>
      <c r="BL2704" s="64">
        <v>3.8590279945985499</v>
      </c>
    </row>
    <row r="2705" spans="1:64" ht="25.5" customHeight="1" thickTop="1" thickBot="1" x14ac:dyDescent="0.25">
      <c r="A2705" s="20" t="str">
        <f t="shared" si="132"/>
        <v>2527ALBION PARK</v>
      </c>
      <c r="B2705" s="37">
        <v>2527</v>
      </c>
      <c r="C2705" s="37" t="s">
        <v>3207</v>
      </c>
      <c r="D2705" s="38" t="s">
        <v>800</v>
      </c>
      <c r="E2705" s="39">
        <v>1550.402000592456</v>
      </c>
      <c r="F2705" s="39">
        <f t="shared" si="133"/>
        <v>1705.4422006517018</v>
      </c>
      <c r="G2705" s="39">
        <f t="shared" si="134"/>
        <v>2015.5226007701929</v>
      </c>
      <c r="I2705" s="10"/>
      <c r="J2705" s="10"/>
      <c r="K2705" s="10"/>
      <c r="L2705" s="10"/>
      <c r="M2705" s="10"/>
      <c r="N2705" s="10"/>
      <c r="O2705" s="10"/>
      <c r="P2705" s="10"/>
      <c r="Q2705" s="10"/>
      <c r="R2705" s="10"/>
      <c r="S2705" s="10"/>
      <c r="T2705" s="10"/>
      <c r="BK2705" s="51">
        <v>2789000</v>
      </c>
      <c r="BL2705" s="52">
        <v>3.86028723073135</v>
      </c>
    </row>
    <row r="2706" spans="1:64" ht="25.5" customHeight="1" thickTop="1" thickBot="1" x14ac:dyDescent="0.25">
      <c r="A2706" s="20" t="str">
        <f t="shared" si="132"/>
        <v>2527ALBION PARK RAIL</v>
      </c>
      <c r="B2706" s="20">
        <v>2527</v>
      </c>
      <c r="C2706" s="20" t="s">
        <v>3208</v>
      </c>
      <c r="D2706" s="21" t="s">
        <v>800</v>
      </c>
      <c r="E2706" s="22">
        <v>1550.402000592456</v>
      </c>
      <c r="F2706" s="22">
        <f t="shared" si="133"/>
        <v>1705.4422006517018</v>
      </c>
      <c r="G2706" s="22">
        <f t="shared" si="134"/>
        <v>2015.5226007701929</v>
      </c>
      <c r="I2706" s="10"/>
      <c r="J2706" s="10"/>
      <c r="K2706" s="10"/>
      <c r="L2706" s="10"/>
      <c r="M2706" s="10"/>
      <c r="N2706" s="10"/>
      <c r="O2706" s="10"/>
      <c r="P2706" s="10"/>
      <c r="Q2706" s="10"/>
      <c r="R2706" s="10"/>
      <c r="S2706" s="10"/>
      <c r="T2706" s="10"/>
      <c r="BK2706" s="63">
        <v>2790000</v>
      </c>
      <c r="BL2706" s="64">
        <v>3.8615464668641502</v>
      </c>
    </row>
    <row r="2707" spans="1:64" ht="25.5" customHeight="1" thickTop="1" thickBot="1" x14ac:dyDescent="0.25">
      <c r="A2707" s="20" t="str">
        <f t="shared" si="132"/>
        <v>2527CALDERWOOD</v>
      </c>
      <c r="B2707" s="37">
        <v>2527</v>
      </c>
      <c r="C2707" s="37" t="s">
        <v>3209</v>
      </c>
      <c r="D2707" s="38" t="s">
        <v>800</v>
      </c>
      <c r="E2707" s="39">
        <v>1550.402000592456</v>
      </c>
      <c r="F2707" s="39">
        <f t="shared" si="133"/>
        <v>1705.4422006517018</v>
      </c>
      <c r="G2707" s="39">
        <f t="shared" si="134"/>
        <v>2015.5226007701929</v>
      </c>
      <c r="I2707" s="10"/>
      <c r="J2707" s="10"/>
      <c r="K2707" s="10"/>
      <c r="L2707" s="10"/>
      <c r="M2707" s="10"/>
      <c r="N2707" s="10"/>
      <c r="O2707" s="10"/>
      <c r="P2707" s="10"/>
      <c r="Q2707" s="10"/>
      <c r="R2707" s="10"/>
      <c r="S2707" s="10"/>
      <c r="T2707" s="10"/>
      <c r="BK2707" s="51">
        <v>2791000</v>
      </c>
      <c r="BL2707" s="52">
        <v>3.8628057029969498</v>
      </c>
    </row>
    <row r="2708" spans="1:64" ht="25.5" customHeight="1" thickTop="1" thickBot="1" x14ac:dyDescent="0.25">
      <c r="A2708" s="20" t="str">
        <f t="shared" si="132"/>
        <v>2527CROOM</v>
      </c>
      <c r="B2708" s="20">
        <v>2527</v>
      </c>
      <c r="C2708" s="20" t="s">
        <v>3210</v>
      </c>
      <c r="D2708" s="21" t="s">
        <v>800</v>
      </c>
      <c r="E2708" s="22">
        <v>1550.402000592456</v>
      </c>
      <c r="F2708" s="22">
        <f t="shared" si="133"/>
        <v>1705.4422006517018</v>
      </c>
      <c r="G2708" s="22">
        <f t="shared" si="134"/>
        <v>2015.5226007701929</v>
      </c>
      <c r="I2708" s="10"/>
      <c r="J2708" s="10"/>
      <c r="K2708" s="10"/>
      <c r="L2708" s="10"/>
      <c r="M2708" s="10"/>
      <c r="N2708" s="10"/>
      <c r="O2708" s="10"/>
      <c r="P2708" s="10"/>
      <c r="Q2708" s="10"/>
      <c r="R2708" s="10"/>
      <c r="S2708" s="10"/>
      <c r="T2708" s="10"/>
      <c r="BK2708" s="63">
        <v>2792000</v>
      </c>
      <c r="BL2708" s="64">
        <v>3.8640649391297499</v>
      </c>
    </row>
    <row r="2709" spans="1:64" ht="25.5" customHeight="1" thickTop="1" thickBot="1" x14ac:dyDescent="0.25">
      <c r="A2709" s="20" t="str">
        <f t="shared" si="132"/>
        <v>2527TONGARRA</v>
      </c>
      <c r="B2709" s="37">
        <v>2527</v>
      </c>
      <c r="C2709" s="37" t="s">
        <v>3211</v>
      </c>
      <c r="D2709" s="38" t="s">
        <v>800</v>
      </c>
      <c r="E2709" s="39">
        <v>1550.402000592456</v>
      </c>
      <c r="F2709" s="39">
        <f t="shared" si="133"/>
        <v>1705.4422006517018</v>
      </c>
      <c r="G2709" s="39">
        <f t="shared" si="134"/>
        <v>2015.5226007701929</v>
      </c>
      <c r="I2709" s="10"/>
      <c r="J2709" s="10"/>
      <c r="K2709" s="10"/>
      <c r="L2709" s="10"/>
      <c r="M2709" s="10"/>
      <c r="N2709" s="10"/>
      <c r="O2709" s="10"/>
      <c r="P2709" s="10"/>
      <c r="Q2709" s="10"/>
      <c r="R2709" s="10"/>
      <c r="S2709" s="10"/>
      <c r="T2709" s="10"/>
      <c r="BK2709" s="51">
        <v>2793000</v>
      </c>
      <c r="BL2709" s="52">
        <v>3.86532417526255</v>
      </c>
    </row>
    <row r="2710" spans="1:64" ht="25.5" customHeight="1" thickTop="1" thickBot="1" x14ac:dyDescent="0.25">
      <c r="A2710" s="20" t="str">
        <f t="shared" si="132"/>
        <v>2527TULLIMBAR</v>
      </c>
      <c r="B2710" s="20">
        <v>2527</v>
      </c>
      <c r="C2710" s="20" t="s">
        <v>3212</v>
      </c>
      <c r="D2710" s="21" t="s">
        <v>800</v>
      </c>
      <c r="E2710" s="22">
        <v>1550.402000592456</v>
      </c>
      <c r="F2710" s="22">
        <f t="shared" si="133"/>
        <v>1705.4422006517018</v>
      </c>
      <c r="G2710" s="22">
        <f t="shared" si="134"/>
        <v>2015.5226007701929</v>
      </c>
      <c r="I2710" s="10"/>
      <c r="J2710" s="10"/>
      <c r="K2710" s="10"/>
      <c r="L2710" s="10"/>
      <c r="M2710" s="10"/>
      <c r="N2710" s="10"/>
      <c r="O2710" s="10"/>
      <c r="P2710" s="10"/>
      <c r="Q2710" s="10"/>
      <c r="R2710" s="10"/>
      <c r="S2710" s="10"/>
      <c r="T2710" s="10"/>
      <c r="BK2710" s="63">
        <v>2794000</v>
      </c>
      <c r="BL2710" s="64">
        <v>3.8665834113953501</v>
      </c>
    </row>
    <row r="2711" spans="1:64" ht="25.5" customHeight="1" thickTop="1" thickBot="1" x14ac:dyDescent="0.25">
      <c r="A2711" s="20" t="str">
        <f t="shared" si="132"/>
        <v>2527YELLOW ROCK</v>
      </c>
      <c r="B2711" s="37">
        <v>2527</v>
      </c>
      <c r="C2711" s="37" t="s">
        <v>3213</v>
      </c>
      <c r="D2711" s="38" t="s">
        <v>800</v>
      </c>
      <c r="E2711" s="39">
        <v>1550.402000592456</v>
      </c>
      <c r="F2711" s="39">
        <f t="shared" si="133"/>
        <v>1705.4422006517018</v>
      </c>
      <c r="G2711" s="39">
        <f t="shared" si="134"/>
        <v>2015.5226007701929</v>
      </c>
      <c r="I2711" s="10"/>
      <c r="J2711" s="10"/>
      <c r="K2711" s="10"/>
      <c r="L2711" s="10"/>
      <c r="M2711" s="10"/>
      <c r="N2711" s="10"/>
      <c r="O2711" s="10"/>
      <c r="P2711" s="10"/>
      <c r="Q2711" s="10"/>
      <c r="R2711" s="10"/>
      <c r="S2711" s="10"/>
      <c r="T2711" s="10"/>
      <c r="BK2711" s="51">
        <v>2795000</v>
      </c>
      <c r="BL2711" s="52">
        <v>3.8678426475281502</v>
      </c>
    </row>
    <row r="2712" spans="1:64" ht="25.5" customHeight="1" thickTop="1" thickBot="1" x14ac:dyDescent="0.25">
      <c r="A2712" s="20" t="str">
        <f t="shared" si="132"/>
        <v>2528BARRACK HEIGHTS</v>
      </c>
      <c r="B2712" s="20">
        <v>2528</v>
      </c>
      <c r="C2712" s="20" t="s">
        <v>3214</v>
      </c>
      <c r="D2712" s="21" t="s">
        <v>800</v>
      </c>
      <c r="E2712" s="22">
        <v>1384.073999613448</v>
      </c>
      <c r="F2712" s="22">
        <f t="shared" si="133"/>
        <v>1522.4813995747929</v>
      </c>
      <c r="G2712" s="22">
        <f t="shared" si="134"/>
        <v>1799.2961994974823</v>
      </c>
      <c r="I2712" s="10"/>
      <c r="J2712" s="10"/>
      <c r="K2712" s="10"/>
      <c r="L2712" s="10"/>
      <c r="M2712" s="10"/>
      <c r="N2712" s="10"/>
      <c r="O2712" s="10"/>
      <c r="P2712" s="10"/>
      <c r="Q2712" s="10"/>
      <c r="R2712" s="10"/>
      <c r="S2712" s="10"/>
      <c r="T2712" s="10"/>
      <c r="BK2712" s="63">
        <v>2796000</v>
      </c>
      <c r="BL2712" s="64">
        <v>3.8691018836609499</v>
      </c>
    </row>
    <row r="2713" spans="1:64" ht="25.5" customHeight="1" thickTop="1" thickBot="1" x14ac:dyDescent="0.25">
      <c r="A2713" s="20" t="str">
        <f t="shared" si="132"/>
        <v>2528BARRACK POINT</v>
      </c>
      <c r="B2713" s="37">
        <v>2528</v>
      </c>
      <c r="C2713" s="37" t="s">
        <v>3215</v>
      </c>
      <c r="D2713" s="38" t="s">
        <v>800</v>
      </c>
      <c r="E2713" s="39">
        <v>1384.073999613448</v>
      </c>
      <c r="F2713" s="39">
        <f t="shared" si="133"/>
        <v>1522.4813995747929</v>
      </c>
      <c r="G2713" s="39">
        <f t="shared" si="134"/>
        <v>1799.2961994974823</v>
      </c>
      <c r="I2713" s="10"/>
      <c r="J2713" s="10"/>
      <c r="K2713" s="10"/>
      <c r="L2713" s="10"/>
      <c r="M2713" s="10"/>
      <c r="N2713" s="10"/>
      <c r="O2713" s="10"/>
      <c r="P2713" s="10"/>
      <c r="Q2713" s="10"/>
      <c r="R2713" s="10"/>
      <c r="S2713" s="10"/>
      <c r="T2713" s="10"/>
      <c r="BK2713" s="51">
        <v>2797000</v>
      </c>
      <c r="BL2713" s="52">
        <v>3.87036111979375</v>
      </c>
    </row>
    <row r="2714" spans="1:64" ht="25.5" customHeight="1" thickTop="1" thickBot="1" x14ac:dyDescent="0.25">
      <c r="A2714" s="20" t="str">
        <f t="shared" si="132"/>
        <v>2528LAKE ILLAWARRA</v>
      </c>
      <c r="B2714" s="20">
        <v>2528</v>
      </c>
      <c r="C2714" s="20" t="s">
        <v>3216</v>
      </c>
      <c r="D2714" s="21" t="s">
        <v>800</v>
      </c>
      <c r="E2714" s="22">
        <v>1384.073999613448</v>
      </c>
      <c r="F2714" s="22">
        <f t="shared" si="133"/>
        <v>1522.4813995747929</v>
      </c>
      <c r="G2714" s="22">
        <f t="shared" si="134"/>
        <v>1799.2961994974823</v>
      </c>
      <c r="I2714" s="10"/>
      <c r="J2714" s="10"/>
      <c r="K2714" s="10"/>
      <c r="L2714" s="10"/>
      <c r="M2714" s="10"/>
      <c r="N2714" s="10"/>
      <c r="O2714" s="10"/>
      <c r="P2714" s="10"/>
      <c r="Q2714" s="10"/>
      <c r="R2714" s="10"/>
      <c r="S2714" s="10"/>
      <c r="T2714" s="10"/>
      <c r="BK2714" s="63">
        <v>2798000</v>
      </c>
      <c r="BL2714" s="64">
        <v>3.8716203559265501</v>
      </c>
    </row>
    <row r="2715" spans="1:64" ht="25.5" customHeight="1" thickTop="1" thickBot="1" x14ac:dyDescent="0.25">
      <c r="A2715" s="20" t="str">
        <f t="shared" si="132"/>
        <v>2528MOUNT WARRIGAL</v>
      </c>
      <c r="B2715" s="37">
        <v>2528</v>
      </c>
      <c r="C2715" s="37" t="s">
        <v>3217</v>
      </c>
      <c r="D2715" s="38" t="s">
        <v>800</v>
      </c>
      <c r="E2715" s="39">
        <v>1384.073999613448</v>
      </c>
      <c r="F2715" s="39">
        <f t="shared" si="133"/>
        <v>1522.4813995747929</v>
      </c>
      <c r="G2715" s="39">
        <f t="shared" si="134"/>
        <v>1799.2961994974823</v>
      </c>
      <c r="I2715" s="10"/>
      <c r="J2715" s="10"/>
      <c r="K2715" s="10"/>
      <c r="L2715" s="10"/>
      <c r="M2715" s="10"/>
      <c r="N2715" s="10"/>
      <c r="O2715" s="10"/>
      <c r="P2715" s="10"/>
      <c r="Q2715" s="10"/>
      <c r="R2715" s="10"/>
      <c r="S2715" s="10"/>
      <c r="T2715" s="10"/>
      <c r="BK2715" s="51">
        <v>2799000</v>
      </c>
      <c r="BL2715" s="52">
        <v>3.8728795920593502</v>
      </c>
    </row>
    <row r="2716" spans="1:64" ht="25.5" customHeight="1" thickTop="1" thickBot="1" x14ac:dyDescent="0.25">
      <c r="A2716" s="20" t="str">
        <f t="shared" si="132"/>
        <v>2528WARILLA</v>
      </c>
      <c r="B2716" s="20">
        <v>2528</v>
      </c>
      <c r="C2716" s="20" t="s">
        <v>3218</v>
      </c>
      <c r="D2716" s="21" t="s">
        <v>800</v>
      </c>
      <c r="E2716" s="22">
        <v>1384.073999613448</v>
      </c>
      <c r="F2716" s="22">
        <f t="shared" si="133"/>
        <v>1522.4813995747929</v>
      </c>
      <c r="G2716" s="22">
        <f t="shared" si="134"/>
        <v>1799.2961994974823</v>
      </c>
      <c r="I2716" s="10"/>
      <c r="J2716" s="10"/>
      <c r="K2716" s="10"/>
      <c r="L2716" s="10"/>
      <c r="M2716" s="10"/>
      <c r="N2716" s="10"/>
      <c r="O2716" s="10"/>
      <c r="P2716" s="10"/>
      <c r="Q2716" s="10"/>
      <c r="R2716" s="10"/>
      <c r="S2716" s="10"/>
      <c r="T2716" s="10"/>
      <c r="BK2716" s="63">
        <v>2800000</v>
      </c>
      <c r="BL2716" s="64">
        <v>3.8741388281921498</v>
      </c>
    </row>
    <row r="2717" spans="1:64" ht="25.5" customHeight="1" thickTop="1" thickBot="1" x14ac:dyDescent="0.25">
      <c r="A2717" s="20" t="str">
        <f t="shared" si="132"/>
        <v>2528WINDANG</v>
      </c>
      <c r="B2717" s="37">
        <v>2528</v>
      </c>
      <c r="C2717" s="37" t="s">
        <v>3219</v>
      </c>
      <c r="D2717" s="38" t="s">
        <v>800</v>
      </c>
      <c r="E2717" s="39">
        <v>1384.073999613448</v>
      </c>
      <c r="F2717" s="39">
        <f t="shared" si="133"/>
        <v>1522.4813995747929</v>
      </c>
      <c r="G2717" s="39">
        <f t="shared" si="134"/>
        <v>1799.2961994974823</v>
      </c>
      <c r="I2717" s="10"/>
      <c r="J2717" s="10"/>
      <c r="K2717" s="10"/>
      <c r="L2717" s="10"/>
      <c r="M2717" s="10"/>
      <c r="N2717" s="10"/>
      <c r="O2717" s="10"/>
      <c r="P2717" s="10"/>
      <c r="Q2717" s="10"/>
      <c r="R2717" s="10"/>
      <c r="S2717" s="10"/>
      <c r="T2717" s="10"/>
      <c r="BK2717" s="51">
        <v>2801000</v>
      </c>
      <c r="BL2717" s="52">
        <v>3.8753980643249499</v>
      </c>
    </row>
    <row r="2718" spans="1:64" ht="25.5" customHeight="1" thickTop="1" thickBot="1" x14ac:dyDescent="0.25">
      <c r="A2718" s="20" t="str">
        <f t="shared" si="132"/>
        <v>2529BLACKBUTT</v>
      </c>
      <c r="B2718" s="20">
        <v>2529</v>
      </c>
      <c r="C2718" s="20" t="s">
        <v>3220</v>
      </c>
      <c r="D2718" s="21" t="s">
        <v>800</v>
      </c>
      <c r="E2718" s="22">
        <v>1446.0020004484559</v>
      </c>
      <c r="F2718" s="22">
        <f t="shared" si="133"/>
        <v>1590.6022004933016</v>
      </c>
      <c r="G2718" s="22">
        <f t="shared" si="134"/>
        <v>1879.8026005829927</v>
      </c>
      <c r="I2718" s="10"/>
      <c r="J2718" s="10"/>
      <c r="K2718" s="10"/>
      <c r="L2718" s="10"/>
      <c r="M2718" s="10"/>
      <c r="N2718" s="10"/>
      <c r="O2718" s="10"/>
      <c r="P2718" s="10"/>
      <c r="Q2718" s="10"/>
      <c r="R2718" s="10"/>
      <c r="S2718" s="10"/>
      <c r="T2718" s="10"/>
      <c r="BK2718" s="63">
        <v>2802000</v>
      </c>
      <c r="BL2718" s="64">
        <v>3.87665730045775</v>
      </c>
    </row>
    <row r="2719" spans="1:64" ht="25.5" customHeight="1" thickTop="1" thickBot="1" x14ac:dyDescent="0.25">
      <c r="A2719" s="20" t="str">
        <f t="shared" si="132"/>
        <v>2529DUNMORE</v>
      </c>
      <c r="B2719" s="37">
        <v>2529</v>
      </c>
      <c r="C2719" s="37" t="s">
        <v>3221</v>
      </c>
      <c r="D2719" s="38" t="s">
        <v>800</v>
      </c>
      <c r="E2719" s="39">
        <v>1446.0020004484559</v>
      </c>
      <c r="F2719" s="39">
        <f t="shared" si="133"/>
        <v>1590.6022004933016</v>
      </c>
      <c r="G2719" s="39">
        <f t="shared" si="134"/>
        <v>1879.8026005829927</v>
      </c>
      <c r="I2719" s="10"/>
      <c r="J2719" s="10"/>
      <c r="K2719" s="10"/>
      <c r="L2719" s="10"/>
      <c r="M2719" s="10"/>
      <c r="N2719" s="10"/>
      <c r="O2719" s="10"/>
      <c r="P2719" s="10"/>
      <c r="Q2719" s="10"/>
      <c r="R2719" s="10"/>
      <c r="S2719" s="10"/>
      <c r="T2719" s="10"/>
      <c r="BK2719" s="51">
        <v>2803000</v>
      </c>
      <c r="BL2719" s="52">
        <v>3.8779165365905501</v>
      </c>
    </row>
    <row r="2720" spans="1:64" ht="25.5" customHeight="1" thickTop="1" thickBot="1" x14ac:dyDescent="0.25">
      <c r="A2720" s="20" t="str">
        <f t="shared" si="132"/>
        <v>2529FLINDERS</v>
      </c>
      <c r="B2720" s="20">
        <v>2529</v>
      </c>
      <c r="C2720" s="20" t="s">
        <v>3222</v>
      </c>
      <c r="D2720" s="21" t="s">
        <v>800</v>
      </c>
      <c r="E2720" s="22">
        <v>1446.0020004484559</v>
      </c>
      <c r="F2720" s="22">
        <f t="shared" si="133"/>
        <v>1590.6022004933016</v>
      </c>
      <c r="G2720" s="22">
        <f t="shared" si="134"/>
        <v>1879.8026005829927</v>
      </c>
      <c r="I2720" s="10"/>
      <c r="J2720" s="10"/>
      <c r="K2720" s="10"/>
      <c r="L2720" s="10"/>
      <c r="M2720" s="10"/>
      <c r="N2720" s="10"/>
      <c r="O2720" s="10"/>
      <c r="P2720" s="10"/>
      <c r="Q2720" s="10"/>
      <c r="R2720" s="10"/>
      <c r="S2720" s="10"/>
      <c r="T2720" s="10"/>
      <c r="BK2720" s="63">
        <v>2804000</v>
      </c>
      <c r="BL2720" s="64">
        <v>3.8791757727233498</v>
      </c>
    </row>
    <row r="2721" spans="1:64" ht="25.5" customHeight="1" thickTop="1" thickBot="1" x14ac:dyDescent="0.25">
      <c r="A2721" s="20" t="str">
        <f t="shared" si="132"/>
        <v>2529OAK FLATS</v>
      </c>
      <c r="B2721" s="37">
        <v>2529</v>
      </c>
      <c r="C2721" s="37" t="s">
        <v>3223</v>
      </c>
      <c r="D2721" s="38" t="s">
        <v>800</v>
      </c>
      <c r="E2721" s="39">
        <v>1446.0020004484559</v>
      </c>
      <c r="F2721" s="39">
        <f t="shared" si="133"/>
        <v>1590.6022004933016</v>
      </c>
      <c r="G2721" s="39">
        <f t="shared" si="134"/>
        <v>1879.8026005829927</v>
      </c>
      <c r="I2721" s="10"/>
      <c r="J2721" s="10"/>
      <c r="K2721" s="10"/>
      <c r="L2721" s="10"/>
      <c r="M2721" s="10"/>
      <c r="N2721" s="10"/>
      <c r="O2721" s="10"/>
      <c r="P2721" s="10"/>
      <c r="Q2721" s="10"/>
      <c r="R2721" s="10"/>
      <c r="S2721" s="10"/>
      <c r="T2721" s="10"/>
      <c r="BK2721" s="51">
        <v>2805000</v>
      </c>
      <c r="BL2721" s="52">
        <v>3.8804350088561499</v>
      </c>
    </row>
    <row r="2722" spans="1:64" ht="25.5" customHeight="1" thickTop="1" thickBot="1" x14ac:dyDescent="0.25">
      <c r="A2722" s="20" t="str">
        <f t="shared" si="132"/>
        <v>2529SHELL COVE</v>
      </c>
      <c r="B2722" s="20">
        <v>2529</v>
      </c>
      <c r="C2722" s="20" t="s">
        <v>3224</v>
      </c>
      <c r="D2722" s="21" t="s">
        <v>800</v>
      </c>
      <c r="E2722" s="22">
        <v>1446.0020004484559</v>
      </c>
      <c r="F2722" s="22">
        <f t="shared" si="133"/>
        <v>1590.6022004933016</v>
      </c>
      <c r="G2722" s="22">
        <f t="shared" si="134"/>
        <v>1879.8026005829927</v>
      </c>
      <c r="I2722" s="10"/>
      <c r="J2722" s="10"/>
      <c r="K2722" s="10"/>
      <c r="L2722" s="10"/>
      <c r="M2722" s="10"/>
      <c r="N2722" s="10"/>
      <c r="O2722" s="10"/>
      <c r="P2722" s="10"/>
      <c r="Q2722" s="10"/>
      <c r="R2722" s="10"/>
      <c r="S2722" s="10"/>
      <c r="T2722" s="10"/>
      <c r="BK2722" s="63">
        <v>2806000</v>
      </c>
      <c r="BL2722" s="64">
        <v>3.88169424498895</v>
      </c>
    </row>
    <row r="2723" spans="1:64" ht="25.5" customHeight="1" thickTop="1" thickBot="1" x14ac:dyDescent="0.25">
      <c r="A2723" s="20" t="str">
        <f t="shared" si="132"/>
        <v>2529SHELLHARBOUR</v>
      </c>
      <c r="B2723" s="37">
        <v>2529</v>
      </c>
      <c r="C2723" s="37" t="s">
        <v>3225</v>
      </c>
      <c r="D2723" s="38" t="s">
        <v>800</v>
      </c>
      <c r="E2723" s="39">
        <v>1446.0020004484559</v>
      </c>
      <c r="F2723" s="39">
        <f t="shared" si="133"/>
        <v>1590.6022004933016</v>
      </c>
      <c r="G2723" s="39">
        <f t="shared" si="134"/>
        <v>1879.8026005829927</v>
      </c>
      <c r="I2723" s="10"/>
      <c r="J2723" s="10"/>
      <c r="K2723" s="10"/>
      <c r="L2723" s="10"/>
      <c r="M2723" s="10"/>
      <c r="N2723" s="10"/>
      <c r="O2723" s="10"/>
      <c r="P2723" s="10"/>
      <c r="Q2723" s="10"/>
      <c r="R2723" s="10"/>
      <c r="S2723" s="10"/>
      <c r="T2723" s="10"/>
      <c r="BK2723" s="51">
        <v>2807000</v>
      </c>
      <c r="BL2723" s="52">
        <v>3.8829534811217501</v>
      </c>
    </row>
    <row r="2724" spans="1:64" ht="25.5" customHeight="1" thickTop="1" thickBot="1" x14ac:dyDescent="0.25">
      <c r="A2724" s="20" t="str">
        <f t="shared" si="132"/>
        <v>2529SHELLHARBOUR CITY CENTRE</v>
      </c>
      <c r="B2724" s="20">
        <v>2529</v>
      </c>
      <c r="C2724" s="20" t="s">
        <v>3226</v>
      </c>
      <c r="D2724" s="21" t="s">
        <v>800</v>
      </c>
      <c r="E2724" s="22">
        <v>1446.0020004484559</v>
      </c>
      <c r="F2724" s="22">
        <f t="shared" si="133"/>
        <v>1590.6022004933016</v>
      </c>
      <c r="G2724" s="22">
        <f t="shared" si="134"/>
        <v>1879.8026005829927</v>
      </c>
      <c r="I2724" s="10"/>
      <c r="J2724" s="10"/>
      <c r="K2724" s="10"/>
      <c r="L2724" s="10"/>
      <c r="M2724" s="10"/>
      <c r="N2724" s="10"/>
      <c r="O2724" s="10"/>
      <c r="P2724" s="10"/>
      <c r="Q2724" s="10"/>
      <c r="R2724" s="10"/>
      <c r="S2724" s="10"/>
      <c r="T2724" s="10"/>
      <c r="BK2724" s="63">
        <v>2808000</v>
      </c>
      <c r="BL2724" s="64">
        <v>3.8842127172545502</v>
      </c>
    </row>
    <row r="2725" spans="1:64" ht="25.5" customHeight="1" thickTop="1" thickBot="1" x14ac:dyDescent="0.25">
      <c r="A2725" s="20" t="str">
        <f t="shared" si="132"/>
        <v>2530AVONDALE</v>
      </c>
      <c r="B2725" s="37">
        <v>2530</v>
      </c>
      <c r="C2725" s="37" t="s">
        <v>3227</v>
      </c>
      <c r="D2725" s="38" t="s">
        <v>800</v>
      </c>
      <c r="E2725" s="39">
        <v>1606.0860004818642</v>
      </c>
      <c r="F2725" s="39">
        <f t="shared" si="133"/>
        <v>1766.6946005300508</v>
      </c>
      <c r="G2725" s="39">
        <f t="shared" si="134"/>
        <v>2087.9118006264234</v>
      </c>
      <c r="I2725" s="10"/>
      <c r="J2725" s="10"/>
      <c r="K2725" s="10"/>
      <c r="L2725" s="10"/>
      <c r="M2725" s="10"/>
      <c r="N2725" s="10"/>
      <c r="O2725" s="10"/>
      <c r="P2725" s="10"/>
      <c r="Q2725" s="10"/>
      <c r="R2725" s="10"/>
      <c r="S2725" s="10"/>
      <c r="T2725" s="10"/>
      <c r="BK2725" s="51">
        <v>2809000</v>
      </c>
      <c r="BL2725" s="52">
        <v>3.8854719533873499</v>
      </c>
    </row>
    <row r="2726" spans="1:64" ht="25.5" customHeight="1" thickTop="1" thickBot="1" x14ac:dyDescent="0.25">
      <c r="A2726" s="20" t="str">
        <f t="shared" si="132"/>
        <v>2530BROWNSVILLE</v>
      </c>
      <c r="B2726" s="20">
        <v>2530</v>
      </c>
      <c r="C2726" s="20" t="s">
        <v>3228</v>
      </c>
      <c r="D2726" s="21" t="s">
        <v>800</v>
      </c>
      <c r="E2726" s="22">
        <v>1606.0860004818642</v>
      </c>
      <c r="F2726" s="22">
        <f t="shared" si="133"/>
        <v>1766.6946005300508</v>
      </c>
      <c r="G2726" s="22">
        <f t="shared" si="134"/>
        <v>2087.9118006264234</v>
      </c>
      <c r="I2726" s="10"/>
      <c r="J2726" s="10"/>
      <c r="K2726" s="10"/>
      <c r="L2726" s="10"/>
      <c r="M2726" s="10"/>
      <c r="N2726" s="10"/>
      <c r="O2726" s="10"/>
      <c r="P2726" s="10"/>
      <c r="Q2726" s="10"/>
      <c r="R2726" s="10"/>
      <c r="S2726" s="10"/>
      <c r="T2726" s="10"/>
      <c r="BK2726" s="63">
        <v>2810000</v>
      </c>
      <c r="BL2726" s="64">
        <v>3.88673118952015</v>
      </c>
    </row>
    <row r="2727" spans="1:64" ht="25.5" customHeight="1" thickTop="1" thickBot="1" x14ac:dyDescent="0.25">
      <c r="A2727" s="20" t="str">
        <f t="shared" si="132"/>
        <v>2530CLEVELAND</v>
      </c>
      <c r="B2727" s="37">
        <v>2530</v>
      </c>
      <c r="C2727" s="37" t="s">
        <v>3229</v>
      </c>
      <c r="D2727" s="38" t="s">
        <v>800</v>
      </c>
      <c r="E2727" s="39">
        <v>1606.0860004818642</v>
      </c>
      <c r="F2727" s="39">
        <f t="shared" si="133"/>
        <v>1766.6946005300508</v>
      </c>
      <c r="G2727" s="39">
        <f t="shared" si="134"/>
        <v>2087.9118006264234</v>
      </c>
      <c r="I2727" s="10"/>
      <c r="J2727" s="10"/>
      <c r="K2727" s="10"/>
      <c r="L2727" s="10"/>
      <c r="M2727" s="10"/>
      <c r="N2727" s="10"/>
      <c r="O2727" s="10"/>
      <c r="P2727" s="10"/>
      <c r="Q2727" s="10"/>
      <c r="R2727" s="10"/>
      <c r="S2727" s="10"/>
      <c r="T2727" s="10"/>
      <c r="BK2727" s="51">
        <v>2811000</v>
      </c>
      <c r="BL2727" s="52">
        <v>3.8879904256529501</v>
      </c>
    </row>
    <row r="2728" spans="1:64" ht="25.5" customHeight="1" thickTop="1" thickBot="1" x14ac:dyDescent="0.25">
      <c r="A2728" s="20" t="str">
        <f t="shared" si="132"/>
        <v>2530DAPTO</v>
      </c>
      <c r="B2728" s="20">
        <v>2530</v>
      </c>
      <c r="C2728" s="20" t="s">
        <v>3230</v>
      </c>
      <c r="D2728" s="21" t="s">
        <v>800</v>
      </c>
      <c r="E2728" s="22">
        <v>1606.0860004818642</v>
      </c>
      <c r="F2728" s="22">
        <f t="shared" si="133"/>
        <v>1766.6946005300508</v>
      </c>
      <c r="G2728" s="22">
        <f t="shared" si="134"/>
        <v>2087.9118006264234</v>
      </c>
      <c r="I2728" s="10"/>
      <c r="J2728" s="10"/>
      <c r="K2728" s="10"/>
      <c r="L2728" s="10"/>
      <c r="M2728" s="10"/>
      <c r="N2728" s="10"/>
      <c r="O2728" s="10"/>
      <c r="P2728" s="10"/>
      <c r="Q2728" s="10"/>
      <c r="R2728" s="10"/>
      <c r="S2728" s="10"/>
      <c r="T2728" s="10"/>
      <c r="BK2728" s="63">
        <v>2812000</v>
      </c>
      <c r="BL2728" s="64">
        <v>3.8892496617857502</v>
      </c>
    </row>
    <row r="2729" spans="1:64" ht="25.5" customHeight="1" thickTop="1" thickBot="1" x14ac:dyDescent="0.25">
      <c r="A2729" s="20" t="str">
        <f t="shared" si="132"/>
        <v>2530DOMBARTON</v>
      </c>
      <c r="B2729" s="37">
        <v>2530</v>
      </c>
      <c r="C2729" s="37" t="s">
        <v>3231</v>
      </c>
      <c r="D2729" s="38" t="s">
        <v>800</v>
      </c>
      <c r="E2729" s="39">
        <v>1606.0860004818642</v>
      </c>
      <c r="F2729" s="39">
        <f t="shared" si="133"/>
        <v>1766.6946005300508</v>
      </c>
      <c r="G2729" s="39">
        <f t="shared" si="134"/>
        <v>2087.9118006264234</v>
      </c>
      <c r="I2729" s="10"/>
      <c r="J2729" s="10"/>
      <c r="K2729" s="10"/>
      <c r="L2729" s="10"/>
      <c r="M2729" s="10"/>
      <c r="N2729" s="10"/>
      <c r="O2729" s="10"/>
      <c r="P2729" s="10"/>
      <c r="Q2729" s="10"/>
      <c r="R2729" s="10"/>
      <c r="S2729" s="10"/>
      <c r="T2729" s="10"/>
      <c r="BK2729" s="51">
        <v>2813000</v>
      </c>
      <c r="BL2729" s="52">
        <v>3.8905088979185498</v>
      </c>
    </row>
    <row r="2730" spans="1:64" ht="25.5" customHeight="1" thickTop="1" thickBot="1" x14ac:dyDescent="0.25">
      <c r="A2730" s="20" t="str">
        <f t="shared" si="132"/>
        <v>2530HAYWARDS BAY</v>
      </c>
      <c r="B2730" s="20">
        <v>2530</v>
      </c>
      <c r="C2730" s="20" t="s">
        <v>3232</v>
      </c>
      <c r="D2730" s="21" t="s">
        <v>800</v>
      </c>
      <c r="E2730" s="22">
        <v>1606.0860004818642</v>
      </c>
      <c r="F2730" s="22">
        <f t="shared" si="133"/>
        <v>1766.6946005300508</v>
      </c>
      <c r="G2730" s="22">
        <f t="shared" si="134"/>
        <v>2087.9118006264234</v>
      </c>
      <c r="I2730" s="10"/>
      <c r="J2730" s="10"/>
      <c r="K2730" s="10"/>
      <c r="L2730" s="10"/>
      <c r="M2730" s="10"/>
      <c r="N2730" s="10"/>
      <c r="O2730" s="10"/>
      <c r="P2730" s="10"/>
      <c r="Q2730" s="10"/>
      <c r="R2730" s="10"/>
      <c r="S2730" s="10"/>
      <c r="T2730" s="10"/>
      <c r="BK2730" s="63">
        <v>2814000</v>
      </c>
      <c r="BL2730" s="64">
        <v>3.8917681340513499</v>
      </c>
    </row>
    <row r="2731" spans="1:64" ht="25.5" customHeight="1" thickTop="1" thickBot="1" x14ac:dyDescent="0.25">
      <c r="A2731" s="20" t="str">
        <f t="shared" si="132"/>
        <v>2530HORSLEY</v>
      </c>
      <c r="B2731" s="37">
        <v>2530</v>
      </c>
      <c r="C2731" s="37" t="s">
        <v>3233</v>
      </c>
      <c r="D2731" s="38" t="s">
        <v>800</v>
      </c>
      <c r="E2731" s="39">
        <v>1606.0860004818642</v>
      </c>
      <c r="F2731" s="39">
        <f t="shared" si="133"/>
        <v>1766.6946005300508</v>
      </c>
      <c r="G2731" s="39">
        <f t="shared" si="134"/>
        <v>2087.9118006264234</v>
      </c>
      <c r="I2731" s="10"/>
      <c r="J2731" s="10"/>
      <c r="K2731" s="10"/>
      <c r="L2731" s="10"/>
      <c r="M2731" s="10"/>
      <c r="N2731" s="10"/>
      <c r="O2731" s="10"/>
      <c r="P2731" s="10"/>
      <c r="Q2731" s="10"/>
      <c r="R2731" s="10"/>
      <c r="S2731" s="10"/>
      <c r="T2731" s="10"/>
      <c r="BK2731" s="51">
        <v>2815000</v>
      </c>
      <c r="BL2731" s="52">
        <v>3.89302737018415</v>
      </c>
    </row>
    <row r="2732" spans="1:64" ht="25.5" customHeight="1" thickTop="1" thickBot="1" x14ac:dyDescent="0.25">
      <c r="A2732" s="20" t="str">
        <f t="shared" si="132"/>
        <v>2530HUNTLEY</v>
      </c>
      <c r="B2732" s="20">
        <v>2530</v>
      </c>
      <c r="C2732" s="20" t="s">
        <v>3234</v>
      </c>
      <c r="D2732" s="21" t="s">
        <v>800</v>
      </c>
      <c r="E2732" s="22">
        <v>1606.0860004818642</v>
      </c>
      <c r="F2732" s="22">
        <f t="shared" si="133"/>
        <v>1766.6946005300508</v>
      </c>
      <c r="G2732" s="22">
        <f t="shared" si="134"/>
        <v>2087.9118006264234</v>
      </c>
      <c r="I2732" s="10"/>
      <c r="J2732" s="10"/>
      <c r="K2732" s="10"/>
      <c r="L2732" s="10"/>
      <c r="M2732" s="10"/>
      <c r="N2732" s="10"/>
      <c r="O2732" s="10"/>
      <c r="P2732" s="10"/>
      <c r="Q2732" s="10"/>
      <c r="R2732" s="10"/>
      <c r="S2732" s="10"/>
      <c r="T2732" s="10"/>
      <c r="BK2732" s="63">
        <v>2816000</v>
      </c>
      <c r="BL2732" s="64">
        <v>3.8942866063169501</v>
      </c>
    </row>
    <row r="2733" spans="1:64" ht="25.5" customHeight="1" thickTop="1" thickBot="1" x14ac:dyDescent="0.25">
      <c r="A2733" s="20" t="str">
        <f t="shared" si="132"/>
        <v>2530KANAHOOKA</v>
      </c>
      <c r="B2733" s="37">
        <v>2530</v>
      </c>
      <c r="C2733" s="37" t="s">
        <v>3235</v>
      </c>
      <c r="D2733" s="38" t="s">
        <v>800</v>
      </c>
      <c r="E2733" s="39">
        <v>1606.0860004818642</v>
      </c>
      <c r="F2733" s="39">
        <f t="shared" si="133"/>
        <v>1766.6946005300508</v>
      </c>
      <c r="G2733" s="39">
        <f t="shared" si="134"/>
        <v>2087.9118006264234</v>
      </c>
      <c r="I2733" s="10"/>
      <c r="J2733" s="10"/>
      <c r="K2733" s="10"/>
      <c r="L2733" s="10"/>
      <c r="M2733" s="10"/>
      <c r="N2733" s="10"/>
      <c r="O2733" s="10"/>
      <c r="P2733" s="10"/>
      <c r="Q2733" s="10"/>
      <c r="R2733" s="10"/>
      <c r="S2733" s="10"/>
      <c r="T2733" s="10"/>
      <c r="BK2733" s="51">
        <v>2817000</v>
      </c>
      <c r="BL2733" s="52">
        <v>3.8955458424497502</v>
      </c>
    </row>
    <row r="2734" spans="1:64" ht="25.5" customHeight="1" thickTop="1" thickBot="1" x14ac:dyDescent="0.25">
      <c r="A2734" s="20" t="str">
        <f t="shared" si="132"/>
        <v>2530KOONAWARRA</v>
      </c>
      <c r="B2734" s="20">
        <v>2530</v>
      </c>
      <c r="C2734" s="20" t="s">
        <v>3236</v>
      </c>
      <c r="D2734" s="21" t="s">
        <v>800</v>
      </c>
      <c r="E2734" s="22">
        <v>1606.0860004818642</v>
      </c>
      <c r="F2734" s="22">
        <f t="shared" si="133"/>
        <v>1766.6946005300508</v>
      </c>
      <c r="G2734" s="22">
        <f t="shared" si="134"/>
        <v>2087.9118006264234</v>
      </c>
      <c r="I2734" s="10"/>
      <c r="J2734" s="10"/>
      <c r="K2734" s="10"/>
      <c r="L2734" s="10"/>
      <c r="M2734" s="10"/>
      <c r="N2734" s="10"/>
      <c r="O2734" s="10"/>
      <c r="P2734" s="10"/>
      <c r="Q2734" s="10"/>
      <c r="R2734" s="10"/>
      <c r="S2734" s="10"/>
      <c r="T2734" s="10"/>
      <c r="BK2734" s="63">
        <v>2818000</v>
      </c>
      <c r="BL2734" s="64">
        <v>3.8968050785825499</v>
      </c>
    </row>
    <row r="2735" spans="1:64" ht="25.5" customHeight="1" thickTop="1" thickBot="1" x14ac:dyDescent="0.25">
      <c r="A2735" s="20" t="str">
        <f t="shared" si="132"/>
        <v>2530MARSHALL MOUNT</v>
      </c>
      <c r="B2735" s="37">
        <v>2530</v>
      </c>
      <c r="C2735" s="37" t="s">
        <v>3237</v>
      </c>
      <c r="D2735" s="38" t="s">
        <v>800</v>
      </c>
      <c r="E2735" s="39">
        <v>1606.0860004818642</v>
      </c>
      <c r="F2735" s="39">
        <f t="shared" si="133"/>
        <v>1766.6946005300508</v>
      </c>
      <c r="G2735" s="39">
        <f t="shared" si="134"/>
        <v>2087.9118006264234</v>
      </c>
      <c r="I2735" s="10"/>
      <c r="J2735" s="10"/>
      <c r="K2735" s="10"/>
      <c r="L2735" s="10"/>
      <c r="M2735" s="10"/>
      <c r="N2735" s="10"/>
      <c r="O2735" s="10"/>
      <c r="P2735" s="10"/>
      <c r="Q2735" s="10"/>
      <c r="R2735" s="10"/>
      <c r="S2735" s="10"/>
      <c r="T2735" s="10"/>
      <c r="BK2735" s="51">
        <v>2819000</v>
      </c>
      <c r="BL2735" s="52">
        <v>3.89806431471535</v>
      </c>
    </row>
    <row r="2736" spans="1:64" ht="25.5" customHeight="1" thickTop="1" thickBot="1" x14ac:dyDescent="0.25">
      <c r="A2736" s="20" t="str">
        <f t="shared" si="132"/>
        <v>2530WONGAWILLI</v>
      </c>
      <c r="B2736" s="20">
        <v>2530</v>
      </c>
      <c r="C2736" s="20" t="s">
        <v>3238</v>
      </c>
      <c r="D2736" s="21" t="s">
        <v>800</v>
      </c>
      <c r="E2736" s="22">
        <v>1606.0860004818642</v>
      </c>
      <c r="F2736" s="22">
        <f t="shared" si="133"/>
        <v>1766.6946005300508</v>
      </c>
      <c r="G2736" s="22">
        <f t="shared" si="134"/>
        <v>2087.9118006264234</v>
      </c>
      <c r="I2736" s="10"/>
      <c r="J2736" s="10"/>
      <c r="K2736" s="10"/>
      <c r="L2736" s="10"/>
      <c r="M2736" s="10"/>
      <c r="N2736" s="10"/>
      <c r="O2736" s="10"/>
      <c r="P2736" s="10"/>
      <c r="Q2736" s="10"/>
      <c r="R2736" s="10"/>
      <c r="S2736" s="10"/>
      <c r="T2736" s="10"/>
      <c r="BK2736" s="63">
        <v>2820000</v>
      </c>
      <c r="BL2736" s="64">
        <v>3.8993235508481501</v>
      </c>
    </row>
    <row r="2737" spans="1:64" ht="25.5" customHeight="1" thickTop="1" thickBot="1" x14ac:dyDescent="0.25">
      <c r="A2737" s="20" t="str">
        <f t="shared" si="132"/>
        <v>2530YALLAH</v>
      </c>
      <c r="B2737" s="37">
        <v>2530</v>
      </c>
      <c r="C2737" s="37" t="s">
        <v>3239</v>
      </c>
      <c r="D2737" s="38" t="s">
        <v>800</v>
      </c>
      <c r="E2737" s="39">
        <v>1606.0860004818642</v>
      </c>
      <c r="F2737" s="39">
        <f t="shared" si="133"/>
        <v>1766.6946005300508</v>
      </c>
      <c r="G2737" s="39">
        <f t="shared" si="134"/>
        <v>2087.9118006264234</v>
      </c>
      <c r="I2737" s="10"/>
      <c r="J2737" s="10"/>
      <c r="K2737" s="10"/>
      <c r="L2737" s="10"/>
      <c r="M2737" s="10"/>
      <c r="N2737" s="10"/>
      <c r="O2737" s="10"/>
      <c r="P2737" s="10"/>
      <c r="Q2737" s="10"/>
      <c r="R2737" s="10"/>
      <c r="S2737" s="10"/>
      <c r="T2737" s="10"/>
      <c r="BK2737" s="51">
        <v>2821000</v>
      </c>
      <c r="BL2737" s="52">
        <v>3.9005827869809502</v>
      </c>
    </row>
    <row r="2738" spans="1:64" ht="25.5" customHeight="1" thickTop="1" thickBot="1" x14ac:dyDescent="0.25">
      <c r="A2738" s="20" t="str">
        <f t="shared" si="132"/>
        <v>2533BOMBO</v>
      </c>
      <c r="B2738" s="20">
        <v>2533</v>
      </c>
      <c r="C2738" s="20" t="s">
        <v>3240</v>
      </c>
      <c r="D2738" s="21" t="s">
        <v>800</v>
      </c>
      <c r="E2738" s="22">
        <v>1478.903999744248</v>
      </c>
      <c r="F2738" s="22">
        <f t="shared" si="133"/>
        <v>1626.794399718673</v>
      </c>
      <c r="G2738" s="22">
        <f t="shared" si="134"/>
        <v>1922.5751996675226</v>
      </c>
      <c r="I2738" s="10"/>
      <c r="J2738" s="10"/>
      <c r="K2738" s="10"/>
      <c r="L2738" s="10"/>
      <c r="M2738" s="10"/>
      <c r="N2738" s="10"/>
      <c r="O2738" s="10"/>
      <c r="P2738" s="10"/>
      <c r="Q2738" s="10"/>
      <c r="R2738" s="10"/>
      <c r="S2738" s="10"/>
      <c r="T2738" s="10"/>
      <c r="BK2738" s="63">
        <v>2822000</v>
      </c>
      <c r="BL2738" s="64">
        <v>3.9018420231137498</v>
      </c>
    </row>
    <row r="2739" spans="1:64" ht="25.5" customHeight="1" thickTop="1" thickBot="1" x14ac:dyDescent="0.25">
      <c r="A2739" s="20" t="str">
        <f t="shared" si="132"/>
        <v>2533CURRAMORE</v>
      </c>
      <c r="B2739" s="37">
        <v>2533</v>
      </c>
      <c r="C2739" s="37" t="s">
        <v>3241</v>
      </c>
      <c r="D2739" s="38" t="s">
        <v>800</v>
      </c>
      <c r="E2739" s="39">
        <v>1478.903999744248</v>
      </c>
      <c r="F2739" s="39">
        <f t="shared" si="133"/>
        <v>1626.794399718673</v>
      </c>
      <c r="G2739" s="39">
        <f t="shared" si="134"/>
        <v>1922.5751996675226</v>
      </c>
      <c r="I2739" s="10"/>
      <c r="J2739" s="10"/>
      <c r="K2739" s="10"/>
      <c r="L2739" s="10"/>
      <c r="M2739" s="10"/>
      <c r="N2739" s="10"/>
      <c r="O2739" s="10"/>
      <c r="P2739" s="10"/>
      <c r="Q2739" s="10"/>
      <c r="R2739" s="10"/>
      <c r="S2739" s="10"/>
      <c r="T2739" s="10"/>
      <c r="BK2739" s="51">
        <v>2823000</v>
      </c>
      <c r="BL2739" s="52">
        <v>3.9031012592465499</v>
      </c>
    </row>
    <row r="2740" spans="1:64" ht="25.5" customHeight="1" thickTop="1" thickBot="1" x14ac:dyDescent="0.25">
      <c r="A2740" s="20" t="str">
        <f t="shared" si="132"/>
        <v>2533JAMBEROO</v>
      </c>
      <c r="B2740" s="20">
        <v>2533</v>
      </c>
      <c r="C2740" s="20" t="s">
        <v>3242</v>
      </c>
      <c r="D2740" s="21" t="s">
        <v>800</v>
      </c>
      <c r="E2740" s="22">
        <v>1478.903999744248</v>
      </c>
      <c r="F2740" s="22">
        <f t="shared" si="133"/>
        <v>1626.794399718673</v>
      </c>
      <c r="G2740" s="22">
        <f t="shared" si="134"/>
        <v>1922.5751996675226</v>
      </c>
      <c r="I2740" s="10"/>
      <c r="J2740" s="10"/>
      <c r="K2740" s="10"/>
      <c r="L2740" s="10"/>
      <c r="M2740" s="10"/>
      <c r="N2740" s="10"/>
      <c r="O2740" s="10"/>
      <c r="P2740" s="10"/>
      <c r="Q2740" s="10"/>
      <c r="R2740" s="10"/>
      <c r="S2740" s="10"/>
      <c r="T2740" s="10"/>
      <c r="BK2740" s="63">
        <v>2824000</v>
      </c>
      <c r="BL2740" s="64">
        <v>3.90436049537935</v>
      </c>
    </row>
    <row r="2741" spans="1:64" ht="25.5" customHeight="1" thickTop="1" thickBot="1" x14ac:dyDescent="0.25">
      <c r="A2741" s="20" t="str">
        <f t="shared" si="132"/>
        <v>2533JERRARA</v>
      </c>
      <c r="B2741" s="37">
        <v>2533</v>
      </c>
      <c r="C2741" s="37" t="s">
        <v>3243</v>
      </c>
      <c r="D2741" s="38" t="s">
        <v>800</v>
      </c>
      <c r="E2741" s="39">
        <v>1478.903999744248</v>
      </c>
      <c r="F2741" s="39">
        <f t="shared" si="133"/>
        <v>1626.794399718673</v>
      </c>
      <c r="G2741" s="39">
        <f t="shared" si="134"/>
        <v>1922.5751996675226</v>
      </c>
      <c r="I2741" s="10"/>
      <c r="J2741" s="10"/>
      <c r="K2741" s="10"/>
      <c r="L2741" s="10"/>
      <c r="M2741" s="10"/>
      <c r="N2741" s="10"/>
      <c r="O2741" s="10"/>
      <c r="P2741" s="10"/>
      <c r="Q2741" s="10"/>
      <c r="R2741" s="10"/>
      <c r="S2741" s="10"/>
      <c r="T2741" s="10"/>
      <c r="BK2741" s="51">
        <v>2825000</v>
      </c>
      <c r="BL2741" s="52">
        <v>3.9056197315121501</v>
      </c>
    </row>
    <row r="2742" spans="1:64" ht="25.5" customHeight="1" thickTop="1" thickBot="1" x14ac:dyDescent="0.25">
      <c r="A2742" s="20" t="str">
        <f t="shared" si="132"/>
        <v>2533KIAMA</v>
      </c>
      <c r="B2742" s="20">
        <v>2533</v>
      </c>
      <c r="C2742" s="20" t="s">
        <v>3244</v>
      </c>
      <c r="D2742" s="21" t="s">
        <v>800</v>
      </c>
      <c r="E2742" s="22">
        <v>1478.903999744248</v>
      </c>
      <c r="F2742" s="22">
        <f t="shared" si="133"/>
        <v>1626.794399718673</v>
      </c>
      <c r="G2742" s="22">
        <f t="shared" si="134"/>
        <v>1922.5751996675226</v>
      </c>
      <c r="I2742" s="10"/>
      <c r="J2742" s="10"/>
      <c r="K2742" s="10"/>
      <c r="L2742" s="10"/>
      <c r="M2742" s="10"/>
      <c r="N2742" s="10"/>
      <c r="O2742" s="10"/>
      <c r="P2742" s="10"/>
      <c r="Q2742" s="10"/>
      <c r="R2742" s="10"/>
      <c r="S2742" s="10"/>
      <c r="T2742" s="10"/>
      <c r="BK2742" s="63">
        <v>2826000</v>
      </c>
      <c r="BL2742" s="64">
        <v>3.9068789676449498</v>
      </c>
    </row>
    <row r="2743" spans="1:64" ht="25.5" customHeight="1" thickTop="1" thickBot="1" x14ac:dyDescent="0.25">
      <c r="A2743" s="20" t="str">
        <f t="shared" si="132"/>
        <v>2533KIAMA DOWNS</v>
      </c>
      <c r="B2743" s="37">
        <v>2533</v>
      </c>
      <c r="C2743" s="37" t="s">
        <v>3245</v>
      </c>
      <c r="D2743" s="38" t="s">
        <v>800</v>
      </c>
      <c r="E2743" s="39">
        <v>1478.903999744248</v>
      </c>
      <c r="F2743" s="39">
        <f t="shared" si="133"/>
        <v>1626.794399718673</v>
      </c>
      <c r="G2743" s="39">
        <f t="shared" si="134"/>
        <v>1922.5751996675226</v>
      </c>
      <c r="I2743" s="10"/>
      <c r="J2743" s="10"/>
      <c r="K2743" s="10"/>
      <c r="L2743" s="10"/>
      <c r="M2743" s="10"/>
      <c r="N2743" s="10"/>
      <c r="O2743" s="10"/>
      <c r="P2743" s="10"/>
      <c r="Q2743" s="10"/>
      <c r="R2743" s="10"/>
      <c r="S2743" s="10"/>
      <c r="T2743" s="10"/>
      <c r="BK2743" s="51">
        <v>2827000</v>
      </c>
      <c r="BL2743" s="52">
        <v>3.9081382037777499</v>
      </c>
    </row>
    <row r="2744" spans="1:64" ht="25.5" customHeight="1" thickTop="1" thickBot="1" x14ac:dyDescent="0.25">
      <c r="A2744" s="20" t="str">
        <f t="shared" si="132"/>
        <v>2533KIAMA HEIGHTS</v>
      </c>
      <c r="B2744" s="20">
        <v>2533</v>
      </c>
      <c r="C2744" s="20" t="s">
        <v>3246</v>
      </c>
      <c r="D2744" s="21" t="s">
        <v>800</v>
      </c>
      <c r="E2744" s="22">
        <v>1478.903999744248</v>
      </c>
      <c r="F2744" s="22">
        <f t="shared" si="133"/>
        <v>1626.794399718673</v>
      </c>
      <c r="G2744" s="22">
        <f t="shared" si="134"/>
        <v>1922.5751996675226</v>
      </c>
      <c r="I2744" s="10"/>
      <c r="J2744" s="10"/>
      <c r="K2744" s="10"/>
      <c r="L2744" s="10"/>
      <c r="M2744" s="10"/>
      <c r="N2744" s="10"/>
      <c r="O2744" s="10"/>
      <c r="P2744" s="10"/>
      <c r="Q2744" s="10"/>
      <c r="R2744" s="10"/>
      <c r="S2744" s="10"/>
      <c r="T2744" s="10"/>
      <c r="BK2744" s="63">
        <v>2828000</v>
      </c>
      <c r="BL2744" s="64">
        <v>3.90939743991055</v>
      </c>
    </row>
    <row r="2745" spans="1:64" ht="25.5" customHeight="1" thickTop="1" thickBot="1" x14ac:dyDescent="0.25">
      <c r="A2745" s="20" t="str">
        <f t="shared" si="132"/>
        <v>2533MINNAMURRA</v>
      </c>
      <c r="B2745" s="37">
        <v>2533</v>
      </c>
      <c r="C2745" s="37" t="s">
        <v>3247</v>
      </c>
      <c r="D2745" s="38" t="s">
        <v>800</v>
      </c>
      <c r="E2745" s="39">
        <v>1478.903999744248</v>
      </c>
      <c r="F2745" s="39">
        <f t="shared" si="133"/>
        <v>1626.794399718673</v>
      </c>
      <c r="G2745" s="39">
        <f t="shared" si="134"/>
        <v>1922.5751996675226</v>
      </c>
      <c r="I2745" s="10"/>
      <c r="J2745" s="10"/>
      <c r="K2745" s="10"/>
      <c r="L2745" s="10"/>
      <c r="M2745" s="10"/>
      <c r="N2745" s="10"/>
      <c r="O2745" s="10"/>
      <c r="P2745" s="10"/>
      <c r="Q2745" s="10"/>
      <c r="R2745" s="10"/>
      <c r="S2745" s="10"/>
      <c r="T2745" s="10"/>
      <c r="BK2745" s="51">
        <v>2829000</v>
      </c>
      <c r="BL2745" s="52">
        <v>3.9106566760433501</v>
      </c>
    </row>
    <row r="2746" spans="1:64" ht="25.5" customHeight="1" thickTop="1" thickBot="1" x14ac:dyDescent="0.25">
      <c r="A2746" s="20" t="str">
        <f t="shared" si="132"/>
        <v>2533SADDLEBACK MOUNTAIN</v>
      </c>
      <c r="B2746" s="20">
        <v>2533</v>
      </c>
      <c r="C2746" s="20" t="s">
        <v>3248</v>
      </c>
      <c r="D2746" s="21" t="s">
        <v>800</v>
      </c>
      <c r="E2746" s="22">
        <v>1478.903999744248</v>
      </c>
      <c r="F2746" s="22">
        <f t="shared" si="133"/>
        <v>1626.794399718673</v>
      </c>
      <c r="G2746" s="22">
        <f t="shared" si="134"/>
        <v>1922.5751996675226</v>
      </c>
      <c r="I2746" s="10"/>
      <c r="J2746" s="10"/>
      <c r="K2746" s="10"/>
      <c r="L2746" s="10"/>
      <c r="M2746" s="10"/>
      <c r="N2746" s="10"/>
      <c r="O2746" s="10"/>
      <c r="P2746" s="10"/>
      <c r="Q2746" s="10"/>
      <c r="R2746" s="10"/>
      <c r="S2746" s="10"/>
      <c r="T2746" s="10"/>
      <c r="BK2746" s="63">
        <v>2830000</v>
      </c>
      <c r="BL2746" s="64">
        <v>3.9119159121761502</v>
      </c>
    </row>
    <row r="2747" spans="1:64" ht="25.5" customHeight="1" thickTop="1" thickBot="1" x14ac:dyDescent="0.25">
      <c r="A2747" s="20" t="str">
        <f t="shared" si="132"/>
        <v>2534BROUGHTON VILLAGE</v>
      </c>
      <c r="B2747" s="37">
        <v>2534</v>
      </c>
      <c r="C2747" s="37" t="s">
        <v>3249</v>
      </c>
      <c r="D2747" s="38" t="s">
        <v>800</v>
      </c>
      <c r="E2747" s="39">
        <v>1396.1560001454559</v>
      </c>
      <c r="F2747" s="39">
        <f t="shared" si="133"/>
        <v>1535.7716001600015</v>
      </c>
      <c r="G2747" s="39">
        <f t="shared" si="134"/>
        <v>1815.0028001890928</v>
      </c>
      <c r="I2747" s="10"/>
      <c r="J2747" s="10"/>
      <c r="K2747" s="10"/>
      <c r="L2747" s="10"/>
      <c r="M2747" s="10"/>
      <c r="N2747" s="10"/>
      <c r="O2747" s="10"/>
      <c r="P2747" s="10"/>
      <c r="Q2747" s="10"/>
      <c r="R2747" s="10"/>
      <c r="S2747" s="10"/>
      <c r="T2747" s="10"/>
      <c r="BK2747" s="51">
        <v>2831000</v>
      </c>
      <c r="BL2747" s="52">
        <v>3.9131751483089499</v>
      </c>
    </row>
    <row r="2748" spans="1:64" ht="25.5" customHeight="1" thickTop="1" thickBot="1" x14ac:dyDescent="0.25">
      <c r="A2748" s="20" t="str">
        <f t="shared" si="132"/>
        <v>2534FOXGROUND</v>
      </c>
      <c r="B2748" s="20">
        <v>2534</v>
      </c>
      <c r="C2748" s="20" t="s">
        <v>3250</v>
      </c>
      <c r="D2748" s="21" t="s">
        <v>800</v>
      </c>
      <c r="E2748" s="22">
        <v>1396.1560001454559</v>
      </c>
      <c r="F2748" s="22">
        <f t="shared" si="133"/>
        <v>1535.7716001600015</v>
      </c>
      <c r="G2748" s="22">
        <f t="shared" si="134"/>
        <v>1815.0028001890928</v>
      </c>
      <c r="I2748" s="10"/>
      <c r="J2748" s="10"/>
      <c r="K2748" s="10"/>
      <c r="L2748" s="10"/>
      <c r="M2748" s="10"/>
      <c r="N2748" s="10"/>
      <c r="O2748" s="10"/>
      <c r="P2748" s="10"/>
      <c r="Q2748" s="10"/>
      <c r="R2748" s="10"/>
      <c r="S2748" s="10"/>
      <c r="T2748" s="10"/>
      <c r="BK2748" s="63">
        <v>2832000</v>
      </c>
      <c r="BL2748" s="64">
        <v>3.91443438444175</v>
      </c>
    </row>
    <row r="2749" spans="1:64" ht="25.5" customHeight="1" thickTop="1" thickBot="1" x14ac:dyDescent="0.25">
      <c r="A2749" s="20" t="str">
        <f t="shared" si="132"/>
        <v>2534GERRINGONG</v>
      </c>
      <c r="B2749" s="37">
        <v>2534</v>
      </c>
      <c r="C2749" s="37" t="s">
        <v>3251</v>
      </c>
      <c r="D2749" s="38" t="s">
        <v>800</v>
      </c>
      <c r="E2749" s="39">
        <v>1396.1560001454559</v>
      </c>
      <c r="F2749" s="39">
        <f t="shared" si="133"/>
        <v>1535.7716001600015</v>
      </c>
      <c r="G2749" s="39">
        <f t="shared" si="134"/>
        <v>1815.0028001890928</v>
      </c>
      <c r="I2749" s="10"/>
      <c r="J2749" s="10"/>
      <c r="K2749" s="10"/>
      <c r="L2749" s="10"/>
      <c r="M2749" s="10"/>
      <c r="N2749" s="10"/>
      <c r="O2749" s="10"/>
      <c r="P2749" s="10"/>
      <c r="Q2749" s="10"/>
      <c r="R2749" s="10"/>
      <c r="S2749" s="10"/>
      <c r="T2749" s="10"/>
      <c r="BK2749" s="51">
        <v>2833000</v>
      </c>
      <c r="BL2749" s="52">
        <v>3.9156936205745501</v>
      </c>
    </row>
    <row r="2750" spans="1:64" ht="25.5" customHeight="1" thickTop="1" thickBot="1" x14ac:dyDescent="0.25">
      <c r="A2750" s="20" t="str">
        <f t="shared" si="132"/>
        <v>2534GERROA</v>
      </c>
      <c r="B2750" s="20">
        <v>2534</v>
      </c>
      <c r="C2750" s="20" t="s">
        <v>3252</v>
      </c>
      <c r="D2750" s="21" t="s">
        <v>800</v>
      </c>
      <c r="E2750" s="22">
        <v>1396.1560001454559</v>
      </c>
      <c r="F2750" s="22">
        <f t="shared" si="133"/>
        <v>1535.7716001600015</v>
      </c>
      <c r="G2750" s="22">
        <f t="shared" si="134"/>
        <v>1815.0028001890928</v>
      </c>
      <c r="I2750" s="10"/>
      <c r="J2750" s="10"/>
      <c r="K2750" s="10"/>
      <c r="L2750" s="10"/>
      <c r="M2750" s="10"/>
      <c r="N2750" s="10"/>
      <c r="O2750" s="10"/>
      <c r="P2750" s="10"/>
      <c r="Q2750" s="10"/>
      <c r="R2750" s="10"/>
      <c r="S2750" s="10"/>
      <c r="T2750" s="10"/>
      <c r="BK2750" s="63">
        <v>2834000</v>
      </c>
      <c r="BL2750" s="64">
        <v>3.9169528567073502</v>
      </c>
    </row>
    <row r="2751" spans="1:64" ht="25.5" customHeight="1" thickTop="1" thickBot="1" x14ac:dyDescent="0.25">
      <c r="A2751" s="20" t="str">
        <f t="shared" si="132"/>
        <v>2534ROSE VALLEY</v>
      </c>
      <c r="B2751" s="37">
        <v>2534</v>
      </c>
      <c r="C2751" s="37" t="s">
        <v>3253</v>
      </c>
      <c r="D2751" s="38" t="s">
        <v>800</v>
      </c>
      <c r="E2751" s="39">
        <v>1396.1560001454559</v>
      </c>
      <c r="F2751" s="39">
        <f t="shared" si="133"/>
        <v>1535.7716001600015</v>
      </c>
      <c r="G2751" s="39">
        <f t="shared" si="134"/>
        <v>1815.0028001890928</v>
      </c>
      <c r="I2751" s="10"/>
      <c r="J2751" s="10"/>
      <c r="K2751" s="10"/>
      <c r="L2751" s="10"/>
      <c r="M2751" s="10"/>
      <c r="N2751" s="10"/>
      <c r="O2751" s="10"/>
      <c r="P2751" s="10"/>
      <c r="Q2751" s="10"/>
      <c r="R2751" s="10"/>
      <c r="S2751" s="10"/>
      <c r="T2751" s="10"/>
      <c r="BK2751" s="51">
        <v>2835000</v>
      </c>
      <c r="BL2751" s="52">
        <v>3.9182120928401498</v>
      </c>
    </row>
    <row r="2752" spans="1:64" ht="25.5" customHeight="1" thickTop="1" thickBot="1" x14ac:dyDescent="0.25">
      <c r="A2752" s="20" t="str">
        <f t="shared" si="132"/>
        <v>2534TOOLIJOOA</v>
      </c>
      <c r="B2752" s="20">
        <v>2534</v>
      </c>
      <c r="C2752" s="20" t="s">
        <v>3254</v>
      </c>
      <c r="D2752" s="21" t="s">
        <v>800</v>
      </c>
      <c r="E2752" s="22">
        <v>1396.1560001454559</v>
      </c>
      <c r="F2752" s="22">
        <f t="shared" si="133"/>
        <v>1535.7716001600015</v>
      </c>
      <c r="G2752" s="22">
        <f t="shared" si="134"/>
        <v>1815.0028001890928</v>
      </c>
      <c r="I2752" s="10"/>
      <c r="J2752" s="10"/>
      <c r="K2752" s="10"/>
      <c r="L2752" s="10"/>
      <c r="M2752" s="10"/>
      <c r="N2752" s="10"/>
      <c r="O2752" s="10"/>
      <c r="P2752" s="10"/>
      <c r="Q2752" s="10"/>
      <c r="R2752" s="10"/>
      <c r="S2752" s="10"/>
      <c r="T2752" s="10"/>
      <c r="BK2752" s="63">
        <v>2836000</v>
      </c>
      <c r="BL2752" s="64">
        <v>3.9194713289729499</v>
      </c>
    </row>
    <row r="2753" spans="1:64" ht="25.5" customHeight="1" thickTop="1" thickBot="1" x14ac:dyDescent="0.25">
      <c r="A2753" s="20" t="str">
        <f t="shared" si="132"/>
        <v>2534WERRI BEACH</v>
      </c>
      <c r="B2753" s="37">
        <v>2534</v>
      </c>
      <c r="C2753" s="37" t="s">
        <v>3255</v>
      </c>
      <c r="D2753" s="38" t="s">
        <v>800</v>
      </c>
      <c r="E2753" s="39">
        <v>1396.1560001454559</v>
      </c>
      <c r="F2753" s="39">
        <f t="shared" si="133"/>
        <v>1535.7716001600015</v>
      </c>
      <c r="G2753" s="39">
        <f t="shared" si="134"/>
        <v>1815.0028001890928</v>
      </c>
      <c r="I2753" s="10"/>
      <c r="J2753" s="10"/>
      <c r="K2753" s="10"/>
      <c r="L2753" s="10"/>
      <c r="M2753" s="10"/>
      <c r="N2753" s="10"/>
      <c r="O2753" s="10"/>
      <c r="P2753" s="10"/>
      <c r="Q2753" s="10"/>
      <c r="R2753" s="10"/>
      <c r="S2753" s="10"/>
      <c r="T2753" s="10"/>
      <c r="BK2753" s="51">
        <v>2837000</v>
      </c>
      <c r="BL2753" s="52">
        <v>3.92073056510575</v>
      </c>
    </row>
    <row r="2754" spans="1:64" ht="25.5" customHeight="1" thickTop="1" thickBot="1" x14ac:dyDescent="0.25">
      <c r="A2754" s="20" t="str">
        <f t="shared" si="132"/>
        <v>2534WILLOW VALE</v>
      </c>
      <c r="B2754" s="20">
        <v>2534</v>
      </c>
      <c r="C2754" s="20" t="s">
        <v>3256</v>
      </c>
      <c r="D2754" s="21" t="s">
        <v>800</v>
      </c>
      <c r="E2754" s="22">
        <v>1396.1560001454559</v>
      </c>
      <c r="F2754" s="22">
        <f t="shared" si="133"/>
        <v>1535.7716001600015</v>
      </c>
      <c r="G2754" s="22">
        <f t="shared" si="134"/>
        <v>1815.0028001890928</v>
      </c>
      <c r="I2754" s="10"/>
      <c r="J2754" s="10"/>
      <c r="K2754" s="10"/>
      <c r="L2754" s="10"/>
      <c r="M2754" s="10"/>
      <c r="N2754" s="10"/>
      <c r="O2754" s="10"/>
      <c r="P2754" s="10"/>
      <c r="Q2754" s="10"/>
      <c r="R2754" s="10"/>
      <c r="S2754" s="10"/>
      <c r="T2754" s="10"/>
      <c r="BK2754" s="63">
        <v>2838000</v>
      </c>
      <c r="BL2754" s="64">
        <v>3.9219898012385501</v>
      </c>
    </row>
    <row r="2755" spans="1:64" ht="25.5" customHeight="1" thickTop="1" thickBot="1" x14ac:dyDescent="0.25">
      <c r="A2755" s="20" t="str">
        <f t="shared" si="132"/>
        <v>2535BACK FOREST</v>
      </c>
      <c r="B2755" s="37">
        <v>2535</v>
      </c>
      <c r="C2755" s="37" t="s">
        <v>3257</v>
      </c>
      <c r="D2755" s="38" t="s">
        <v>800</v>
      </c>
      <c r="E2755" s="39">
        <v>1365.96400024436</v>
      </c>
      <c r="F2755" s="39">
        <f t="shared" si="133"/>
        <v>1502.5604002687962</v>
      </c>
      <c r="G2755" s="39">
        <f t="shared" si="134"/>
        <v>1775.7532003176682</v>
      </c>
      <c r="I2755" s="10"/>
      <c r="J2755" s="10"/>
      <c r="K2755" s="10"/>
      <c r="L2755" s="10"/>
      <c r="M2755" s="10"/>
      <c r="N2755" s="10"/>
      <c r="O2755" s="10"/>
      <c r="P2755" s="10"/>
      <c r="Q2755" s="10"/>
      <c r="R2755" s="10"/>
      <c r="S2755" s="10"/>
      <c r="T2755" s="10"/>
      <c r="BK2755" s="51">
        <v>2839000</v>
      </c>
      <c r="BL2755" s="52">
        <v>3.9232490373713498</v>
      </c>
    </row>
    <row r="2756" spans="1:64" ht="25.5" customHeight="1" thickTop="1" thickBot="1" x14ac:dyDescent="0.25">
      <c r="A2756" s="20" t="str">
        <f t="shared" si="132"/>
        <v>2535BELLAWONGARAH</v>
      </c>
      <c r="B2756" s="20">
        <v>2535</v>
      </c>
      <c r="C2756" s="20" t="s">
        <v>3258</v>
      </c>
      <c r="D2756" s="21" t="s">
        <v>800</v>
      </c>
      <c r="E2756" s="22">
        <v>1365.96400024436</v>
      </c>
      <c r="F2756" s="22">
        <f t="shared" si="133"/>
        <v>1502.5604002687962</v>
      </c>
      <c r="G2756" s="22">
        <f t="shared" si="134"/>
        <v>1775.7532003176682</v>
      </c>
      <c r="I2756" s="10"/>
      <c r="J2756" s="10"/>
      <c r="K2756" s="10"/>
      <c r="L2756" s="10"/>
      <c r="M2756" s="10"/>
      <c r="N2756" s="10"/>
      <c r="O2756" s="10"/>
      <c r="P2756" s="10"/>
      <c r="Q2756" s="10"/>
      <c r="R2756" s="10"/>
      <c r="S2756" s="10"/>
      <c r="T2756" s="10"/>
      <c r="BK2756" s="63">
        <v>2840000</v>
      </c>
      <c r="BL2756" s="64">
        <v>3.9245082735041499</v>
      </c>
    </row>
    <row r="2757" spans="1:64" ht="25.5" customHeight="1" thickTop="1" thickBot="1" x14ac:dyDescent="0.25">
      <c r="A2757" s="20" t="str">
        <f t="shared" ref="A2757:A2820" si="135">CONCATENATE(B2757,C2757)</f>
        <v>2535BERRY</v>
      </c>
      <c r="B2757" s="37">
        <v>2535</v>
      </c>
      <c r="C2757" s="37" t="s">
        <v>3259</v>
      </c>
      <c r="D2757" s="38" t="s">
        <v>800</v>
      </c>
      <c r="E2757" s="39">
        <v>1365.96400024436</v>
      </c>
      <c r="F2757" s="39">
        <f t="shared" ref="F2757:F2820" si="136">1.1*E2757</f>
        <v>1502.5604002687962</v>
      </c>
      <c r="G2757" s="39">
        <f t="shared" ref="G2757:G2820" si="137">1.3*E2757</f>
        <v>1775.7532003176682</v>
      </c>
      <c r="I2757" s="10"/>
      <c r="J2757" s="10"/>
      <c r="K2757" s="10"/>
      <c r="L2757" s="10"/>
      <c r="M2757" s="10"/>
      <c r="N2757" s="10"/>
      <c r="O2757" s="10"/>
      <c r="P2757" s="10"/>
      <c r="Q2757" s="10"/>
      <c r="R2757" s="10"/>
      <c r="S2757" s="10"/>
      <c r="T2757" s="10"/>
      <c r="BK2757" s="51">
        <v>2841000</v>
      </c>
      <c r="BL2757" s="52">
        <v>3.92576750963695</v>
      </c>
    </row>
    <row r="2758" spans="1:64" ht="25.5" customHeight="1" thickTop="1" thickBot="1" x14ac:dyDescent="0.25">
      <c r="A2758" s="20" t="str">
        <f t="shared" si="135"/>
        <v>2535BERRY MOUNTAIN</v>
      </c>
      <c r="B2758" s="20">
        <v>2535</v>
      </c>
      <c r="C2758" s="20" t="s">
        <v>3260</v>
      </c>
      <c r="D2758" s="21" t="s">
        <v>800</v>
      </c>
      <c r="E2758" s="22">
        <v>1365.96400024436</v>
      </c>
      <c r="F2758" s="22">
        <f t="shared" si="136"/>
        <v>1502.5604002687962</v>
      </c>
      <c r="G2758" s="22">
        <f t="shared" si="137"/>
        <v>1775.7532003176682</v>
      </c>
      <c r="I2758" s="10"/>
      <c r="J2758" s="10"/>
      <c r="K2758" s="10"/>
      <c r="L2758" s="10"/>
      <c r="M2758" s="10"/>
      <c r="N2758" s="10"/>
      <c r="O2758" s="10"/>
      <c r="P2758" s="10"/>
      <c r="Q2758" s="10"/>
      <c r="R2758" s="10"/>
      <c r="S2758" s="10"/>
      <c r="T2758" s="10"/>
      <c r="BK2758" s="63">
        <v>2842000</v>
      </c>
      <c r="BL2758" s="64">
        <v>3.9270267457697501</v>
      </c>
    </row>
    <row r="2759" spans="1:64" ht="25.5" customHeight="1" thickTop="1" thickBot="1" x14ac:dyDescent="0.25">
      <c r="A2759" s="20" t="str">
        <f t="shared" si="135"/>
        <v>2535BROGERS CREEK</v>
      </c>
      <c r="B2759" s="37">
        <v>2535</v>
      </c>
      <c r="C2759" s="37" t="s">
        <v>3261</v>
      </c>
      <c r="D2759" s="38" t="s">
        <v>800</v>
      </c>
      <c r="E2759" s="39">
        <v>1365.96400024436</v>
      </c>
      <c r="F2759" s="39">
        <f t="shared" si="136"/>
        <v>1502.5604002687962</v>
      </c>
      <c r="G2759" s="39">
        <f t="shared" si="137"/>
        <v>1775.7532003176682</v>
      </c>
      <c r="I2759" s="10"/>
      <c r="J2759" s="10"/>
      <c r="K2759" s="10"/>
      <c r="L2759" s="10"/>
      <c r="M2759" s="10"/>
      <c r="N2759" s="10"/>
      <c r="O2759" s="10"/>
      <c r="P2759" s="10"/>
      <c r="Q2759" s="10"/>
      <c r="R2759" s="10"/>
      <c r="S2759" s="10"/>
      <c r="T2759" s="10"/>
      <c r="BK2759" s="51">
        <v>2843000</v>
      </c>
      <c r="BL2759" s="52">
        <v>3.92828598190256</v>
      </c>
    </row>
    <row r="2760" spans="1:64" ht="25.5" customHeight="1" thickTop="1" thickBot="1" x14ac:dyDescent="0.25">
      <c r="A2760" s="20" t="str">
        <f t="shared" si="135"/>
        <v>2535BROUGHTON</v>
      </c>
      <c r="B2760" s="20">
        <v>2535</v>
      </c>
      <c r="C2760" s="20" t="s">
        <v>3262</v>
      </c>
      <c r="D2760" s="21" t="s">
        <v>800</v>
      </c>
      <c r="E2760" s="22">
        <v>1365.96400024436</v>
      </c>
      <c r="F2760" s="22">
        <f t="shared" si="136"/>
        <v>1502.5604002687962</v>
      </c>
      <c r="G2760" s="22">
        <f t="shared" si="137"/>
        <v>1775.7532003176682</v>
      </c>
      <c r="I2760" s="10"/>
      <c r="J2760" s="10"/>
      <c r="K2760" s="10"/>
      <c r="L2760" s="10"/>
      <c r="M2760" s="10"/>
      <c r="N2760" s="10"/>
      <c r="O2760" s="10"/>
      <c r="P2760" s="10"/>
      <c r="Q2760" s="10"/>
      <c r="R2760" s="10"/>
      <c r="S2760" s="10"/>
      <c r="T2760" s="10"/>
      <c r="BK2760" s="63">
        <v>2844000</v>
      </c>
      <c r="BL2760" s="64">
        <v>3.9295452180353601</v>
      </c>
    </row>
    <row r="2761" spans="1:64" ht="25.5" customHeight="1" thickTop="1" thickBot="1" x14ac:dyDescent="0.25">
      <c r="A2761" s="20" t="str">
        <f t="shared" si="135"/>
        <v>2535BROUGHTON VALE</v>
      </c>
      <c r="B2761" s="37">
        <v>2535</v>
      </c>
      <c r="C2761" s="37" t="s">
        <v>3263</v>
      </c>
      <c r="D2761" s="38" t="s">
        <v>800</v>
      </c>
      <c r="E2761" s="39">
        <v>1365.96400024436</v>
      </c>
      <c r="F2761" s="39">
        <f t="shared" si="136"/>
        <v>1502.5604002687962</v>
      </c>
      <c r="G2761" s="39">
        <f t="shared" si="137"/>
        <v>1775.7532003176682</v>
      </c>
      <c r="I2761" s="10"/>
      <c r="J2761" s="10"/>
      <c r="K2761" s="10"/>
      <c r="L2761" s="10"/>
      <c r="M2761" s="10"/>
      <c r="N2761" s="10"/>
      <c r="O2761" s="10"/>
      <c r="P2761" s="10"/>
      <c r="Q2761" s="10"/>
      <c r="R2761" s="10"/>
      <c r="S2761" s="10"/>
      <c r="T2761" s="10"/>
      <c r="BK2761" s="51">
        <v>2845000</v>
      </c>
      <c r="BL2761" s="52">
        <v>3.9308044541681602</v>
      </c>
    </row>
    <row r="2762" spans="1:64" ht="25.5" customHeight="1" thickTop="1" thickBot="1" x14ac:dyDescent="0.25">
      <c r="A2762" s="20" t="str">
        <f t="shared" si="135"/>
        <v>2535BUNDEWALLAH</v>
      </c>
      <c r="B2762" s="20">
        <v>2535</v>
      </c>
      <c r="C2762" s="20" t="s">
        <v>3264</v>
      </c>
      <c r="D2762" s="21" t="s">
        <v>800</v>
      </c>
      <c r="E2762" s="22">
        <v>1365.96400024436</v>
      </c>
      <c r="F2762" s="22">
        <f t="shared" si="136"/>
        <v>1502.5604002687962</v>
      </c>
      <c r="G2762" s="22">
        <f t="shared" si="137"/>
        <v>1775.7532003176682</v>
      </c>
      <c r="I2762" s="10"/>
      <c r="J2762" s="10"/>
      <c r="K2762" s="10"/>
      <c r="L2762" s="10"/>
      <c r="M2762" s="10"/>
      <c r="N2762" s="10"/>
      <c r="O2762" s="10"/>
      <c r="P2762" s="10"/>
      <c r="Q2762" s="10"/>
      <c r="R2762" s="10"/>
      <c r="S2762" s="10"/>
      <c r="T2762" s="10"/>
      <c r="BK2762" s="63">
        <v>2846000</v>
      </c>
      <c r="BL2762" s="64">
        <v>3.9320636903009598</v>
      </c>
    </row>
    <row r="2763" spans="1:64" ht="25.5" customHeight="1" thickTop="1" thickBot="1" x14ac:dyDescent="0.25">
      <c r="A2763" s="20" t="str">
        <f t="shared" si="135"/>
        <v>2535COOLANGATTA</v>
      </c>
      <c r="B2763" s="37">
        <v>2535</v>
      </c>
      <c r="C2763" s="37" t="s">
        <v>3265</v>
      </c>
      <c r="D2763" s="38" t="s">
        <v>800</v>
      </c>
      <c r="E2763" s="39">
        <v>1365.96400024436</v>
      </c>
      <c r="F2763" s="39">
        <f t="shared" si="136"/>
        <v>1502.5604002687962</v>
      </c>
      <c r="G2763" s="39">
        <f t="shared" si="137"/>
        <v>1775.7532003176682</v>
      </c>
      <c r="I2763" s="10"/>
      <c r="J2763" s="10"/>
      <c r="K2763" s="10"/>
      <c r="L2763" s="10"/>
      <c r="M2763" s="10"/>
      <c r="N2763" s="10"/>
      <c r="O2763" s="10"/>
      <c r="P2763" s="10"/>
      <c r="Q2763" s="10"/>
      <c r="R2763" s="10"/>
      <c r="S2763" s="10"/>
      <c r="T2763" s="10"/>
      <c r="BK2763" s="51">
        <v>2847000</v>
      </c>
      <c r="BL2763" s="52">
        <v>3.9333229264337599</v>
      </c>
    </row>
    <row r="2764" spans="1:64" ht="25.5" customHeight="1" thickTop="1" thickBot="1" x14ac:dyDescent="0.25">
      <c r="A2764" s="20" t="str">
        <f t="shared" si="135"/>
        <v>2535FAR MEADOW</v>
      </c>
      <c r="B2764" s="20">
        <v>2535</v>
      </c>
      <c r="C2764" s="20" t="s">
        <v>3266</v>
      </c>
      <c r="D2764" s="21" t="s">
        <v>800</v>
      </c>
      <c r="E2764" s="22">
        <v>1365.96400024436</v>
      </c>
      <c r="F2764" s="22">
        <f t="shared" si="136"/>
        <v>1502.5604002687962</v>
      </c>
      <c r="G2764" s="22">
        <f t="shared" si="137"/>
        <v>1775.7532003176682</v>
      </c>
      <c r="I2764" s="10"/>
      <c r="J2764" s="10"/>
      <c r="K2764" s="10"/>
      <c r="L2764" s="10"/>
      <c r="M2764" s="10"/>
      <c r="N2764" s="10"/>
      <c r="O2764" s="10"/>
      <c r="P2764" s="10"/>
      <c r="Q2764" s="10"/>
      <c r="R2764" s="10"/>
      <c r="S2764" s="10"/>
      <c r="T2764" s="10"/>
      <c r="BK2764" s="63">
        <v>2848000</v>
      </c>
      <c r="BL2764" s="64">
        <v>3.93458216256656</v>
      </c>
    </row>
    <row r="2765" spans="1:64" ht="25.5" customHeight="1" thickTop="1" thickBot="1" x14ac:dyDescent="0.25">
      <c r="A2765" s="20" t="str">
        <f t="shared" si="135"/>
        <v>2535JASPERS BRUSH</v>
      </c>
      <c r="B2765" s="37">
        <v>2535</v>
      </c>
      <c r="C2765" s="37" t="s">
        <v>3267</v>
      </c>
      <c r="D2765" s="38" t="s">
        <v>800</v>
      </c>
      <c r="E2765" s="39">
        <v>1365.96400024436</v>
      </c>
      <c r="F2765" s="39">
        <f t="shared" si="136"/>
        <v>1502.5604002687962</v>
      </c>
      <c r="G2765" s="39">
        <f t="shared" si="137"/>
        <v>1775.7532003176682</v>
      </c>
      <c r="I2765" s="10"/>
      <c r="J2765" s="10"/>
      <c r="K2765" s="10"/>
      <c r="L2765" s="10"/>
      <c r="M2765" s="10"/>
      <c r="N2765" s="10"/>
      <c r="O2765" s="10"/>
      <c r="P2765" s="10"/>
      <c r="Q2765" s="10"/>
      <c r="R2765" s="10"/>
      <c r="S2765" s="10"/>
      <c r="T2765" s="10"/>
      <c r="BK2765" s="51">
        <v>2849000</v>
      </c>
      <c r="BL2765" s="52">
        <v>3.9358413986993601</v>
      </c>
    </row>
    <row r="2766" spans="1:64" ht="25.5" customHeight="1" thickTop="1" thickBot="1" x14ac:dyDescent="0.25">
      <c r="A2766" s="20" t="str">
        <f t="shared" si="135"/>
        <v>2535SHOALHAVEN HEADS</v>
      </c>
      <c r="B2766" s="20">
        <v>2535</v>
      </c>
      <c r="C2766" s="20" t="s">
        <v>3268</v>
      </c>
      <c r="D2766" s="21" t="s">
        <v>800</v>
      </c>
      <c r="E2766" s="22">
        <v>1365.96400024436</v>
      </c>
      <c r="F2766" s="22">
        <f t="shared" si="136"/>
        <v>1502.5604002687962</v>
      </c>
      <c r="G2766" s="22">
        <f t="shared" si="137"/>
        <v>1775.7532003176682</v>
      </c>
      <c r="I2766" s="10"/>
      <c r="J2766" s="10"/>
      <c r="K2766" s="10"/>
      <c r="L2766" s="10"/>
      <c r="M2766" s="10"/>
      <c r="N2766" s="10"/>
      <c r="O2766" s="10"/>
      <c r="P2766" s="10"/>
      <c r="Q2766" s="10"/>
      <c r="R2766" s="10"/>
      <c r="S2766" s="10"/>
      <c r="T2766" s="10"/>
      <c r="BK2766" s="63">
        <v>2850000</v>
      </c>
      <c r="BL2766" s="64">
        <v>3.9371006348321602</v>
      </c>
    </row>
    <row r="2767" spans="1:64" ht="25.5" customHeight="1" thickTop="1" thickBot="1" x14ac:dyDescent="0.25">
      <c r="A2767" s="20" t="str">
        <f t="shared" si="135"/>
        <v>2535WATTAMOLLA</v>
      </c>
      <c r="B2767" s="37">
        <v>2535</v>
      </c>
      <c r="C2767" s="37" t="s">
        <v>3269</v>
      </c>
      <c r="D2767" s="38" t="s">
        <v>800</v>
      </c>
      <c r="E2767" s="39">
        <v>1365.96400024436</v>
      </c>
      <c r="F2767" s="39">
        <f t="shared" si="136"/>
        <v>1502.5604002687962</v>
      </c>
      <c r="G2767" s="39">
        <f t="shared" si="137"/>
        <v>1775.7532003176682</v>
      </c>
      <c r="I2767" s="10"/>
      <c r="J2767" s="10"/>
      <c r="K2767" s="10"/>
      <c r="L2767" s="10"/>
      <c r="M2767" s="10"/>
      <c r="N2767" s="10"/>
      <c r="O2767" s="10"/>
      <c r="P2767" s="10"/>
      <c r="Q2767" s="10"/>
      <c r="R2767" s="10"/>
      <c r="S2767" s="10"/>
      <c r="T2767" s="10"/>
      <c r="BK2767" s="51">
        <v>2851000</v>
      </c>
      <c r="BL2767" s="52">
        <v>3.9383598709649599</v>
      </c>
    </row>
    <row r="2768" spans="1:64" ht="25.5" customHeight="1" thickTop="1" thickBot="1" x14ac:dyDescent="0.25">
      <c r="A2768" s="20" t="str">
        <f t="shared" si="135"/>
        <v>2535WOODHILL</v>
      </c>
      <c r="B2768" s="20">
        <v>2535</v>
      </c>
      <c r="C2768" s="20" t="s">
        <v>3270</v>
      </c>
      <c r="D2768" s="21" t="s">
        <v>800</v>
      </c>
      <c r="E2768" s="22">
        <v>1365.96400024436</v>
      </c>
      <c r="F2768" s="22">
        <f t="shared" si="136"/>
        <v>1502.5604002687962</v>
      </c>
      <c r="G2768" s="22">
        <f t="shared" si="137"/>
        <v>1775.7532003176682</v>
      </c>
      <c r="I2768" s="10"/>
      <c r="J2768" s="10"/>
      <c r="K2768" s="10"/>
      <c r="L2768" s="10"/>
      <c r="M2768" s="10"/>
      <c r="N2768" s="10"/>
      <c r="O2768" s="10"/>
      <c r="P2768" s="10"/>
      <c r="Q2768" s="10"/>
      <c r="R2768" s="10"/>
      <c r="S2768" s="10"/>
      <c r="T2768" s="10"/>
      <c r="BK2768" s="63">
        <v>2852000</v>
      </c>
      <c r="BL2768" s="64">
        <v>3.93961910709776</v>
      </c>
    </row>
    <row r="2769" spans="1:64" ht="25.5" customHeight="1" thickTop="1" thickBot="1" x14ac:dyDescent="0.25">
      <c r="A2769" s="20" t="str">
        <f t="shared" si="135"/>
        <v>2536BATEHAVEN</v>
      </c>
      <c r="B2769" s="37">
        <v>2536</v>
      </c>
      <c r="C2769" s="37" t="s">
        <v>3271</v>
      </c>
      <c r="D2769" s="38" t="s">
        <v>800</v>
      </c>
      <c r="E2769" s="39">
        <v>1209.9499997480721</v>
      </c>
      <c r="F2769" s="39">
        <f t="shared" si="136"/>
        <v>1330.9449997228794</v>
      </c>
      <c r="G2769" s="39">
        <f t="shared" si="137"/>
        <v>1572.9349996724936</v>
      </c>
      <c r="I2769" s="10"/>
      <c r="J2769" s="10"/>
      <c r="K2769" s="10"/>
      <c r="L2769" s="10"/>
      <c r="M2769" s="10"/>
      <c r="N2769" s="10"/>
      <c r="O2769" s="10"/>
      <c r="P2769" s="10"/>
      <c r="Q2769" s="10"/>
      <c r="R2769" s="10"/>
      <c r="S2769" s="10"/>
      <c r="T2769" s="10"/>
      <c r="BK2769" s="51">
        <v>2853000</v>
      </c>
      <c r="BL2769" s="52">
        <v>3.9408783432305601</v>
      </c>
    </row>
    <row r="2770" spans="1:64" ht="25.5" customHeight="1" thickTop="1" thickBot="1" x14ac:dyDescent="0.25">
      <c r="A2770" s="20" t="str">
        <f t="shared" si="135"/>
        <v>2536BATEMANS BAY</v>
      </c>
      <c r="B2770" s="20">
        <v>2536</v>
      </c>
      <c r="C2770" s="20" t="s">
        <v>3272</v>
      </c>
      <c r="D2770" s="21" t="s">
        <v>800</v>
      </c>
      <c r="E2770" s="22">
        <v>1209.9499997480721</v>
      </c>
      <c r="F2770" s="22">
        <f t="shared" si="136"/>
        <v>1330.9449997228794</v>
      </c>
      <c r="G2770" s="22">
        <f t="shared" si="137"/>
        <v>1572.9349996724936</v>
      </c>
      <c r="I2770" s="10"/>
      <c r="J2770" s="10"/>
      <c r="K2770" s="10"/>
      <c r="L2770" s="10"/>
      <c r="M2770" s="10"/>
      <c r="N2770" s="10"/>
      <c r="O2770" s="10"/>
      <c r="P2770" s="10"/>
      <c r="Q2770" s="10"/>
      <c r="R2770" s="10"/>
      <c r="S2770" s="10"/>
      <c r="T2770" s="10"/>
      <c r="BK2770" s="63">
        <v>2854000</v>
      </c>
      <c r="BL2770" s="64">
        <v>3.9421375793633602</v>
      </c>
    </row>
    <row r="2771" spans="1:64" ht="25.5" customHeight="1" thickTop="1" thickBot="1" x14ac:dyDescent="0.25">
      <c r="A2771" s="20" t="str">
        <f t="shared" si="135"/>
        <v>2536BENANDARAH</v>
      </c>
      <c r="B2771" s="37">
        <v>2536</v>
      </c>
      <c r="C2771" s="37" t="s">
        <v>3273</v>
      </c>
      <c r="D2771" s="38" t="s">
        <v>800</v>
      </c>
      <c r="E2771" s="39">
        <v>1209.9499997480721</v>
      </c>
      <c r="F2771" s="39">
        <f t="shared" si="136"/>
        <v>1330.9449997228794</v>
      </c>
      <c r="G2771" s="39">
        <f t="shared" si="137"/>
        <v>1572.9349996724936</v>
      </c>
      <c r="I2771" s="10"/>
      <c r="J2771" s="10"/>
      <c r="K2771" s="10"/>
      <c r="L2771" s="10"/>
      <c r="M2771" s="10"/>
      <c r="N2771" s="10"/>
      <c r="O2771" s="10"/>
      <c r="P2771" s="10"/>
      <c r="Q2771" s="10"/>
      <c r="R2771" s="10"/>
      <c r="S2771" s="10"/>
      <c r="T2771" s="10"/>
      <c r="BK2771" s="51">
        <v>2855000</v>
      </c>
      <c r="BL2771" s="52">
        <v>3.9433968154961598</v>
      </c>
    </row>
    <row r="2772" spans="1:64" ht="25.5" customHeight="1" thickTop="1" thickBot="1" x14ac:dyDescent="0.25">
      <c r="A2772" s="20" t="str">
        <f t="shared" si="135"/>
        <v>2536BIMBIMBIE</v>
      </c>
      <c r="B2772" s="20">
        <v>2536</v>
      </c>
      <c r="C2772" s="20" t="s">
        <v>3274</v>
      </c>
      <c r="D2772" s="21" t="s">
        <v>800</v>
      </c>
      <c r="E2772" s="22">
        <v>1209.9499997480721</v>
      </c>
      <c r="F2772" s="22">
        <f t="shared" si="136"/>
        <v>1330.9449997228794</v>
      </c>
      <c r="G2772" s="22">
        <f t="shared" si="137"/>
        <v>1572.9349996724936</v>
      </c>
      <c r="I2772" s="10"/>
      <c r="J2772" s="10"/>
      <c r="K2772" s="10"/>
      <c r="L2772" s="10"/>
      <c r="M2772" s="10"/>
      <c r="N2772" s="10"/>
      <c r="O2772" s="10"/>
      <c r="P2772" s="10"/>
      <c r="Q2772" s="10"/>
      <c r="R2772" s="10"/>
      <c r="S2772" s="10"/>
      <c r="T2772" s="10"/>
      <c r="BK2772" s="63">
        <v>2856000</v>
      </c>
      <c r="BL2772" s="64">
        <v>3.9446560516289599</v>
      </c>
    </row>
    <row r="2773" spans="1:64" ht="25.5" customHeight="1" thickTop="1" thickBot="1" x14ac:dyDescent="0.25">
      <c r="A2773" s="20" t="str">
        <f t="shared" si="135"/>
        <v>2536BUCKENBOWRA</v>
      </c>
      <c r="B2773" s="37">
        <v>2536</v>
      </c>
      <c r="C2773" s="37" t="s">
        <v>3275</v>
      </c>
      <c r="D2773" s="38" t="s">
        <v>800</v>
      </c>
      <c r="E2773" s="39">
        <v>1209.9499997480721</v>
      </c>
      <c r="F2773" s="39">
        <f t="shared" si="136"/>
        <v>1330.9449997228794</v>
      </c>
      <c r="G2773" s="39">
        <f t="shared" si="137"/>
        <v>1572.9349996724936</v>
      </c>
      <c r="I2773" s="10"/>
      <c r="J2773" s="10"/>
      <c r="K2773" s="10"/>
      <c r="L2773" s="10"/>
      <c r="M2773" s="10"/>
      <c r="N2773" s="10"/>
      <c r="O2773" s="10"/>
      <c r="P2773" s="10"/>
      <c r="Q2773" s="10"/>
      <c r="R2773" s="10"/>
      <c r="S2773" s="10"/>
      <c r="T2773" s="10"/>
      <c r="BK2773" s="51">
        <v>2857000</v>
      </c>
      <c r="BL2773" s="52">
        <v>3.94591528776176</v>
      </c>
    </row>
    <row r="2774" spans="1:64" ht="25.5" customHeight="1" thickTop="1" thickBot="1" x14ac:dyDescent="0.25">
      <c r="A2774" s="20" t="str">
        <f t="shared" si="135"/>
        <v>2536CATALINA</v>
      </c>
      <c r="B2774" s="20">
        <v>2536</v>
      </c>
      <c r="C2774" s="20" t="s">
        <v>3276</v>
      </c>
      <c r="D2774" s="21" t="s">
        <v>800</v>
      </c>
      <c r="E2774" s="22">
        <v>1209.9499997480721</v>
      </c>
      <c r="F2774" s="22">
        <f t="shared" si="136"/>
        <v>1330.9449997228794</v>
      </c>
      <c r="G2774" s="22">
        <f t="shared" si="137"/>
        <v>1572.9349996724936</v>
      </c>
      <c r="I2774" s="10"/>
      <c r="J2774" s="10"/>
      <c r="K2774" s="10"/>
      <c r="L2774" s="10"/>
      <c r="M2774" s="10"/>
      <c r="N2774" s="10"/>
      <c r="O2774" s="10"/>
      <c r="P2774" s="10"/>
      <c r="Q2774" s="10"/>
      <c r="R2774" s="10"/>
      <c r="S2774" s="10"/>
      <c r="T2774" s="10"/>
      <c r="BK2774" s="63">
        <v>2858000</v>
      </c>
      <c r="BL2774" s="64">
        <v>3.9471745238945601</v>
      </c>
    </row>
    <row r="2775" spans="1:64" ht="25.5" customHeight="1" thickTop="1" thickBot="1" x14ac:dyDescent="0.25">
      <c r="A2775" s="20" t="str">
        <f t="shared" si="135"/>
        <v>2536CURROWAN</v>
      </c>
      <c r="B2775" s="37">
        <v>2536</v>
      </c>
      <c r="C2775" s="37" t="s">
        <v>3277</v>
      </c>
      <c r="D2775" s="38" t="s">
        <v>800</v>
      </c>
      <c r="E2775" s="39">
        <v>1209.9499997480721</v>
      </c>
      <c r="F2775" s="39">
        <f t="shared" si="136"/>
        <v>1330.9449997228794</v>
      </c>
      <c r="G2775" s="39">
        <f t="shared" si="137"/>
        <v>1572.9349996724936</v>
      </c>
      <c r="I2775" s="10"/>
      <c r="J2775" s="10"/>
      <c r="K2775" s="10"/>
      <c r="L2775" s="10"/>
      <c r="M2775" s="10"/>
      <c r="N2775" s="10"/>
      <c r="O2775" s="10"/>
      <c r="P2775" s="10"/>
      <c r="Q2775" s="10"/>
      <c r="R2775" s="10"/>
      <c r="S2775" s="10"/>
      <c r="T2775" s="10"/>
      <c r="BK2775" s="51">
        <v>2859000</v>
      </c>
      <c r="BL2775" s="52">
        <v>3.9484337600273598</v>
      </c>
    </row>
    <row r="2776" spans="1:64" ht="25.5" customHeight="1" thickTop="1" thickBot="1" x14ac:dyDescent="0.25">
      <c r="A2776" s="20" t="str">
        <f t="shared" si="135"/>
        <v>2536DENHAMS BEACH</v>
      </c>
      <c r="B2776" s="20">
        <v>2536</v>
      </c>
      <c r="C2776" s="20" t="s">
        <v>3278</v>
      </c>
      <c r="D2776" s="21" t="s">
        <v>800</v>
      </c>
      <c r="E2776" s="22">
        <v>1209.9499997480721</v>
      </c>
      <c r="F2776" s="22">
        <f t="shared" si="136"/>
        <v>1330.9449997228794</v>
      </c>
      <c r="G2776" s="22">
        <f t="shared" si="137"/>
        <v>1572.9349996724936</v>
      </c>
      <c r="I2776" s="10"/>
      <c r="J2776" s="10"/>
      <c r="K2776" s="10"/>
      <c r="L2776" s="10"/>
      <c r="M2776" s="10"/>
      <c r="N2776" s="10"/>
      <c r="O2776" s="10"/>
      <c r="P2776" s="10"/>
      <c r="Q2776" s="10"/>
      <c r="R2776" s="10"/>
      <c r="S2776" s="10"/>
      <c r="T2776" s="10"/>
      <c r="BK2776" s="63">
        <v>2860000</v>
      </c>
      <c r="BL2776" s="64">
        <v>3.9496929961601599</v>
      </c>
    </row>
    <row r="2777" spans="1:64" ht="25.5" customHeight="1" thickTop="1" thickBot="1" x14ac:dyDescent="0.25">
      <c r="A2777" s="20" t="str">
        <f t="shared" si="135"/>
        <v>2536DEPOT BEACH</v>
      </c>
      <c r="B2777" s="37">
        <v>2536</v>
      </c>
      <c r="C2777" s="37" t="s">
        <v>3279</v>
      </c>
      <c r="D2777" s="38" t="s">
        <v>800</v>
      </c>
      <c r="E2777" s="39">
        <v>1209.9499997480721</v>
      </c>
      <c r="F2777" s="39">
        <f t="shared" si="136"/>
        <v>1330.9449997228794</v>
      </c>
      <c r="G2777" s="39">
        <f t="shared" si="137"/>
        <v>1572.9349996724936</v>
      </c>
      <c r="I2777" s="10"/>
      <c r="J2777" s="10"/>
      <c r="K2777" s="10"/>
      <c r="L2777" s="10"/>
      <c r="M2777" s="10"/>
      <c r="N2777" s="10"/>
      <c r="O2777" s="10"/>
      <c r="P2777" s="10"/>
      <c r="Q2777" s="10"/>
      <c r="R2777" s="10"/>
      <c r="S2777" s="10"/>
      <c r="T2777" s="10"/>
      <c r="BK2777" s="51">
        <v>2861000</v>
      </c>
      <c r="BL2777" s="52">
        <v>3.95095223229296</v>
      </c>
    </row>
    <row r="2778" spans="1:64" ht="25.5" customHeight="1" thickTop="1" thickBot="1" x14ac:dyDescent="0.25">
      <c r="A2778" s="20" t="str">
        <f t="shared" si="135"/>
        <v>2536DURRAS NORTH</v>
      </c>
      <c r="B2778" s="20">
        <v>2536</v>
      </c>
      <c r="C2778" s="20" t="s">
        <v>3280</v>
      </c>
      <c r="D2778" s="21" t="s">
        <v>800</v>
      </c>
      <c r="E2778" s="22">
        <v>1209.9499997480721</v>
      </c>
      <c r="F2778" s="22">
        <f t="shared" si="136"/>
        <v>1330.9449997228794</v>
      </c>
      <c r="G2778" s="22">
        <f t="shared" si="137"/>
        <v>1572.9349996724936</v>
      </c>
      <c r="I2778" s="10"/>
      <c r="J2778" s="10"/>
      <c r="K2778" s="10"/>
      <c r="L2778" s="10"/>
      <c r="M2778" s="10"/>
      <c r="N2778" s="10"/>
      <c r="O2778" s="10"/>
      <c r="P2778" s="10"/>
      <c r="Q2778" s="10"/>
      <c r="R2778" s="10"/>
      <c r="S2778" s="10"/>
      <c r="T2778" s="10"/>
      <c r="BK2778" s="63">
        <v>2862000</v>
      </c>
      <c r="BL2778" s="64">
        <v>3.9522114684257601</v>
      </c>
    </row>
    <row r="2779" spans="1:64" ht="25.5" customHeight="1" thickTop="1" thickBot="1" x14ac:dyDescent="0.25">
      <c r="A2779" s="20" t="str">
        <f t="shared" si="135"/>
        <v>2536EAST LYNNE</v>
      </c>
      <c r="B2779" s="37">
        <v>2536</v>
      </c>
      <c r="C2779" s="37" t="s">
        <v>3281</v>
      </c>
      <c r="D2779" s="38" t="s">
        <v>800</v>
      </c>
      <c r="E2779" s="39">
        <v>1209.9499997480721</v>
      </c>
      <c r="F2779" s="39">
        <f t="shared" si="136"/>
        <v>1330.9449997228794</v>
      </c>
      <c r="G2779" s="39">
        <f t="shared" si="137"/>
        <v>1572.9349996724936</v>
      </c>
      <c r="I2779" s="10"/>
      <c r="J2779" s="10"/>
      <c r="K2779" s="10"/>
      <c r="L2779" s="10"/>
      <c r="M2779" s="10"/>
      <c r="N2779" s="10"/>
      <c r="O2779" s="10"/>
      <c r="P2779" s="10"/>
      <c r="Q2779" s="10"/>
      <c r="R2779" s="10"/>
      <c r="S2779" s="10"/>
      <c r="T2779" s="10"/>
      <c r="BK2779" s="51">
        <v>2863000</v>
      </c>
      <c r="BL2779" s="52">
        <v>3.9534707045585602</v>
      </c>
    </row>
    <row r="2780" spans="1:64" ht="25.5" customHeight="1" thickTop="1" thickBot="1" x14ac:dyDescent="0.25">
      <c r="A2780" s="20" t="str">
        <f t="shared" si="135"/>
        <v>2536GUERILLA BAY</v>
      </c>
      <c r="B2780" s="20">
        <v>2536</v>
      </c>
      <c r="C2780" s="20" t="s">
        <v>3282</v>
      </c>
      <c r="D2780" s="21" t="s">
        <v>800</v>
      </c>
      <c r="E2780" s="22">
        <v>1209.9499997480721</v>
      </c>
      <c r="F2780" s="22">
        <f t="shared" si="136"/>
        <v>1330.9449997228794</v>
      </c>
      <c r="G2780" s="22">
        <f t="shared" si="137"/>
        <v>1572.9349996724936</v>
      </c>
      <c r="I2780" s="10"/>
      <c r="J2780" s="10"/>
      <c r="K2780" s="10"/>
      <c r="L2780" s="10"/>
      <c r="M2780" s="10"/>
      <c r="N2780" s="10"/>
      <c r="O2780" s="10"/>
      <c r="P2780" s="10"/>
      <c r="Q2780" s="10"/>
      <c r="R2780" s="10"/>
      <c r="S2780" s="10"/>
      <c r="T2780" s="10"/>
      <c r="BK2780" s="63">
        <v>2864000</v>
      </c>
      <c r="BL2780" s="64">
        <v>3.9547299406913599</v>
      </c>
    </row>
    <row r="2781" spans="1:64" ht="25.5" customHeight="1" thickTop="1" thickBot="1" x14ac:dyDescent="0.25">
      <c r="A2781" s="20" t="str">
        <f t="shared" si="135"/>
        <v>2536JEREMADRA</v>
      </c>
      <c r="B2781" s="37">
        <v>2536</v>
      </c>
      <c r="C2781" s="37" t="s">
        <v>3283</v>
      </c>
      <c r="D2781" s="38" t="s">
        <v>800</v>
      </c>
      <c r="E2781" s="39">
        <v>1209.9499997480721</v>
      </c>
      <c r="F2781" s="39">
        <f t="shared" si="136"/>
        <v>1330.9449997228794</v>
      </c>
      <c r="G2781" s="39">
        <f t="shared" si="137"/>
        <v>1572.9349996724936</v>
      </c>
      <c r="I2781" s="10"/>
      <c r="J2781" s="10"/>
      <c r="K2781" s="10"/>
      <c r="L2781" s="10"/>
      <c r="M2781" s="10"/>
      <c r="N2781" s="10"/>
      <c r="O2781" s="10"/>
      <c r="P2781" s="10"/>
      <c r="Q2781" s="10"/>
      <c r="R2781" s="10"/>
      <c r="S2781" s="10"/>
      <c r="T2781" s="10"/>
      <c r="BK2781" s="51">
        <v>2865000</v>
      </c>
      <c r="BL2781" s="52">
        <v>3.95598917682416</v>
      </c>
    </row>
    <row r="2782" spans="1:64" ht="25.5" customHeight="1" thickTop="1" thickBot="1" x14ac:dyDescent="0.25">
      <c r="A2782" s="20" t="str">
        <f t="shared" si="135"/>
        <v>2536LILLI PILLI</v>
      </c>
      <c r="B2782" s="20">
        <v>2536</v>
      </c>
      <c r="C2782" s="20" t="s">
        <v>1281</v>
      </c>
      <c r="D2782" s="21" t="s">
        <v>800</v>
      </c>
      <c r="E2782" s="22">
        <v>1209.9499997480721</v>
      </c>
      <c r="F2782" s="22">
        <f t="shared" si="136"/>
        <v>1330.9449997228794</v>
      </c>
      <c r="G2782" s="22">
        <f t="shared" si="137"/>
        <v>1572.9349996724936</v>
      </c>
      <c r="I2782" s="10"/>
      <c r="J2782" s="10"/>
      <c r="K2782" s="10"/>
      <c r="L2782" s="10"/>
      <c r="M2782" s="10"/>
      <c r="N2782" s="10"/>
      <c r="O2782" s="10"/>
      <c r="P2782" s="10"/>
      <c r="Q2782" s="10"/>
      <c r="R2782" s="10"/>
      <c r="S2782" s="10"/>
      <c r="T2782" s="10"/>
      <c r="BK2782" s="63">
        <v>2866000</v>
      </c>
      <c r="BL2782" s="64">
        <v>3.9572484129569601</v>
      </c>
    </row>
    <row r="2783" spans="1:64" ht="25.5" customHeight="1" thickTop="1" thickBot="1" x14ac:dyDescent="0.25">
      <c r="A2783" s="20" t="str">
        <f t="shared" si="135"/>
        <v>2536LONG BEACH</v>
      </c>
      <c r="B2783" s="37">
        <v>2536</v>
      </c>
      <c r="C2783" s="37" t="s">
        <v>3284</v>
      </c>
      <c r="D2783" s="38" t="s">
        <v>800</v>
      </c>
      <c r="E2783" s="39">
        <v>1209.9499997480721</v>
      </c>
      <c r="F2783" s="39">
        <f t="shared" si="136"/>
        <v>1330.9449997228794</v>
      </c>
      <c r="G2783" s="39">
        <f t="shared" si="137"/>
        <v>1572.9349996724936</v>
      </c>
      <c r="I2783" s="10"/>
      <c r="J2783" s="10"/>
      <c r="K2783" s="10"/>
      <c r="L2783" s="10"/>
      <c r="M2783" s="10"/>
      <c r="N2783" s="10"/>
      <c r="O2783" s="10"/>
      <c r="P2783" s="10"/>
      <c r="Q2783" s="10"/>
      <c r="R2783" s="10"/>
      <c r="S2783" s="10"/>
      <c r="T2783" s="10"/>
      <c r="BK2783" s="51">
        <v>2867000</v>
      </c>
      <c r="BL2783" s="52">
        <v>3.9585076490897602</v>
      </c>
    </row>
    <row r="2784" spans="1:64" ht="25.5" customHeight="1" thickTop="1" thickBot="1" x14ac:dyDescent="0.25">
      <c r="A2784" s="20" t="str">
        <f t="shared" si="135"/>
        <v>2536MALONEYS BEACH</v>
      </c>
      <c r="B2784" s="20">
        <v>2536</v>
      </c>
      <c r="C2784" s="20" t="s">
        <v>3285</v>
      </c>
      <c r="D2784" s="21" t="s">
        <v>800</v>
      </c>
      <c r="E2784" s="22">
        <v>1209.9499997480721</v>
      </c>
      <c r="F2784" s="22">
        <f t="shared" si="136"/>
        <v>1330.9449997228794</v>
      </c>
      <c r="G2784" s="22">
        <f t="shared" si="137"/>
        <v>1572.9349996724936</v>
      </c>
      <c r="I2784" s="10"/>
      <c r="J2784" s="10"/>
      <c r="K2784" s="10"/>
      <c r="L2784" s="10"/>
      <c r="M2784" s="10"/>
      <c r="N2784" s="10"/>
      <c r="O2784" s="10"/>
      <c r="P2784" s="10"/>
      <c r="Q2784" s="10"/>
      <c r="R2784" s="10"/>
      <c r="S2784" s="10"/>
      <c r="T2784" s="10"/>
      <c r="BK2784" s="63">
        <v>2868000</v>
      </c>
      <c r="BL2784" s="64">
        <v>3.9597668852225598</v>
      </c>
    </row>
    <row r="2785" spans="1:64" ht="25.5" customHeight="1" thickTop="1" thickBot="1" x14ac:dyDescent="0.25">
      <c r="A2785" s="20" t="str">
        <f t="shared" si="135"/>
        <v>2536MALUA BAY</v>
      </c>
      <c r="B2785" s="37">
        <v>2536</v>
      </c>
      <c r="C2785" s="37" t="s">
        <v>3286</v>
      </c>
      <c r="D2785" s="38" t="s">
        <v>800</v>
      </c>
      <c r="E2785" s="39">
        <v>1209.9499997480721</v>
      </c>
      <c r="F2785" s="39">
        <f t="shared" si="136"/>
        <v>1330.9449997228794</v>
      </c>
      <c r="G2785" s="39">
        <f t="shared" si="137"/>
        <v>1572.9349996724936</v>
      </c>
      <c r="I2785" s="10"/>
      <c r="J2785" s="10"/>
      <c r="K2785" s="10"/>
      <c r="L2785" s="10"/>
      <c r="M2785" s="10"/>
      <c r="N2785" s="10"/>
      <c r="O2785" s="10"/>
      <c r="P2785" s="10"/>
      <c r="Q2785" s="10"/>
      <c r="R2785" s="10"/>
      <c r="S2785" s="10"/>
      <c r="T2785" s="10"/>
      <c r="BK2785" s="51">
        <v>2869000</v>
      </c>
      <c r="BL2785" s="52">
        <v>3.9610261213553599</v>
      </c>
    </row>
    <row r="2786" spans="1:64" ht="25.5" customHeight="1" thickTop="1" thickBot="1" x14ac:dyDescent="0.25">
      <c r="A2786" s="20" t="str">
        <f t="shared" si="135"/>
        <v>2536MOGO</v>
      </c>
      <c r="B2786" s="20">
        <v>2536</v>
      </c>
      <c r="C2786" s="20" t="s">
        <v>3287</v>
      </c>
      <c r="D2786" s="21" t="s">
        <v>800</v>
      </c>
      <c r="E2786" s="22">
        <v>1209.9499997480721</v>
      </c>
      <c r="F2786" s="22">
        <f t="shared" si="136"/>
        <v>1330.9449997228794</v>
      </c>
      <c r="G2786" s="22">
        <f t="shared" si="137"/>
        <v>1572.9349996724936</v>
      </c>
      <c r="I2786" s="10"/>
      <c r="J2786" s="10"/>
      <c r="K2786" s="10"/>
      <c r="L2786" s="10"/>
      <c r="M2786" s="10"/>
      <c r="N2786" s="10"/>
      <c r="O2786" s="10"/>
      <c r="P2786" s="10"/>
      <c r="Q2786" s="10"/>
      <c r="R2786" s="10"/>
      <c r="S2786" s="10"/>
      <c r="T2786" s="10"/>
      <c r="BK2786" s="63">
        <v>2870000</v>
      </c>
      <c r="BL2786" s="64">
        <v>3.96228535748816</v>
      </c>
    </row>
    <row r="2787" spans="1:64" ht="25.5" customHeight="1" thickTop="1" thickBot="1" x14ac:dyDescent="0.25">
      <c r="A2787" s="20" t="str">
        <f t="shared" si="135"/>
        <v>2536NELLIGEN</v>
      </c>
      <c r="B2787" s="37">
        <v>2536</v>
      </c>
      <c r="C2787" s="37" t="s">
        <v>3288</v>
      </c>
      <c r="D2787" s="38" t="s">
        <v>800</v>
      </c>
      <c r="E2787" s="39">
        <v>1209.9499997480721</v>
      </c>
      <c r="F2787" s="39">
        <f t="shared" si="136"/>
        <v>1330.9449997228794</v>
      </c>
      <c r="G2787" s="39">
        <f t="shared" si="137"/>
        <v>1572.9349996724936</v>
      </c>
      <c r="I2787" s="10"/>
      <c r="J2787" s="10"/>
      <c r="K2787" s="10"/>
      <c r="L2787" s="10"/>
      <c r="M2787" s="10"/>
      <c r="N2787" s="10"/>
      <c r="O2787" s="10"/>
      <c r="P2787" s="10"/>
      <c r="Q2787" s="10"/>
      <c r="R2787" s="10"/>
      <c r="S2787" s="10"/>
      <c r="T2787" s="10"/>
      <c r="BK2787" s="51">
        <v>2871000</v>
      </c>
      <c r="BL2787" s="52">
        <v>3.9635445936209601</v>
      </c>
    </row>
    <row r="2788" spans="1:64" ht="25.5" customHeight="1" thickTop="1" thickBot="1" x14ac:dyDescent="0.25">
      <c r="A2788" s="20" t="str">
        <f t="shared" si="135"/>
        <v>2536NORTH BATEMANS BAY</v>
      </c>
      <c r="B2788" s="20">
        <v>2536</v>
      </c>
      <c r="C2788" s="20" t="s">
        <v>3289</v>
      </c>
      <c r="D2788" s="21" t="s">
        <v>800</v>
      </c>
      <c r="E2788" s="22">
        <v>1209.9499997480721</v>
      </c>
      <c r="F2788" s="22">
        <f t="shared" si="136"/>
        <v>1330.9449997228794</v>
      </c>
      <c r="G2788" s="22">
        <f t="shared" si="137"/>
        <v>1572.9349996724936</v>
      </c>
      <c r="I2788" s="10"/>
      <c r="J2788" s="10"/>
      <c r="K2788" s="10"/>
      <c r="L2788" s="10"/>
      <c r="M2788" s="10"/>
      <c r="N2788" s="10"/>
      <c r="O2788" s="10"/>
      <c r="P2788" s="10"/>
      <c r="Q2788" s="10"/>
      <c r="R2788" s="10"/>
      <c r="S2788" s="10"/>
      <c r="T2788" s="10"/>
      <c r="BK2788" s="63">
        <v>2872000</v>
      </c>
      <c r="BL2788" s="64">
        <v>3.9648038297537598</v>
      </c>
    </row>
    <row r="2789" spans="1:64" ht="25.5" customHeight="1" thickTop="1" thickBot="1" x14ac:dyDescent="0.25">
      <c r="A2789" s="20" t="str">
        <f t="shared" si="135"/>
        <v>2536ROSEDALE</v>
      </c>
      <c r="B2789" s="37">
        <v>2536</v>
      </c>
      <c r="C2789" s="37" t="s">
        <v>3290</v>
      </c>
      <c r="D2789" s="38" t="s">
        <v>800</v>
      </c>
      <c r="E2789" s="39">
        <v>1209.9499997480721</v>
      </c>
      <c r="F2789" s="39">
        <f t="shared" si="136"/>
        <v>1330.9449997228794</v>
      </c>
      <c r="G2789" s="39">
        <f t="shared" si="137"/>
        <v>1572.9349996724936</v>
      </c>
      <c r="I2789" s="10"/>
      <c r="J2789" s="10"/>
      <c r="K2789" s="10"/>
      <c r="L2789" s="10"/>
      <c r="M2789" s="10"/>
      <c r="N2789" s="10"/>
      <c r="O2789" s="10"/>
      <c r="P2789" s="10"/>
      <c r="Q2789" s="10"/>
      <c r="R2789" s="10"/>
      <c r="S2789" s="10"/>
      <c r="T2789" s="10"/>
      <c r="BK2789" s="51">
        <v>2873000</v>
      </c>
      <c r="BL2789" s="52">
        <v>3.9660630658865599</v>
      </c>
    </row>
    <row r="2790" spans="1:64" ht="25.5" customHeight="1" thickTop="1" thickBot="1" x14ac:dyDescent="0.25">
      <c r="A2790" s="20" t="str">
        <f t="shared" si="135"/>
        <v>2536RUNNYFORD</v>
      </c>
      <c r="B2790" s="20">
        <v>2536</v>
      </c>
      <c r="C2790" s="20" t="s">
        <v>3291</v>
      </c>
      <c r="D2790" s="21" t="s">
        <v>800</v>
      </c>
      <c r="E2790" s="22">
        <v>1209.9499997480721</v>
      </c>
      <c r="F2790" s="22">
        <f t="shared" si="136"/>
        <v>1330.9449997228794</v>
      </c>
      <c r="G2790" s="22">
        <f t="shared" si="137"/>
        <v>1572.9349996724936</v>
      </c>
      <c r="I2790" s="10"/>
      <c r="J2790" s="10"/>
      <c r="K2790" s="10"/>
      <c r="L2790" s="10"/>
      <c r="M2790" s="10"/>
      <c r="N2790" s="10"/>
      <c r="O2790" s="10"/>
      <c r="P2790" s="10"/>
      <c r="Q2790" s="10"/>
      <c r="R2790" s="10"/>
      <c r="S2790" s="10"/>
      <c r="T2790" s="10"/>
      <c r="BK2790" s="63">
        <v>2874000</v>
      </c>
      <c r="BL2790" s="64">
        <v>3.96732230201936</v>
      </c>
    </row>
    <row r="2791" spans="1:64" ht="25.5" customHeight="1" thickTop="1" thickBot="1" x14ac:dyDescent="0.25">
      <c r="A2791" s="20" t="str">
        <f t="shared" si="135"/>
        <v>2536SOUTH DURRAS</v>
      </c>
      <c r="B2791" s="37">
        <v>2536</v>
      </c>
      <c r="C2791" s="37" t="s">
        <v>3292</v>
      </c>
      <c r="D2791" s="38" t="s">
        <v>800</v>
      </c>
      <c r="E2791" s="39">
        <v>1209.9499997480721</v>
      </c>
      <c r="F2791" s="39">
        <f t="shared" si="136"/>
        <v>1330.9449997228794</v>
      </c>
      <c r="G2791" s="39">
        <f t="shared" si="137"/>
        <v>1572.9349996724936</v>
      </c>
      <c r="I2791" s="10"/>
      <c r="J2791" s="10"/>
      <c r="K2791" s="10"/>
      <c r="L2791" s="10"/>
      <c r="M2791" s="10"/>
      <c r="N2791" s="10"/>
      <c r="O2791" s="10"/>
      <c r="P2791" s="10"/>
      <c r="Q2791" s="10"/>
      <c r="R2791" s="10"/>
      <c r="S2791" s="10"/>
      <c r="T2791" s="10"/>
      <c r="BK2791" s="51">
        <v>2875000</v>
      </c>
      <c r="BL2791" s="52">
        <v>3.9685815381521601</v>
      </c>
    </row>
    <row r="2792" spans="1:64" ht="25.5" customHeight="1" thickTop="1" thickBot="1" x14ac:dyDescent="0.25">
      <c r="A2792" s="20" t="str">
        <f t="shared" si="135"/>
        <v>2536SUNSHINE BAY</v>
      </c>
      <c r="B2792" s="20">
        <v>2536</v>
      </c>
      <c r="C2792" s="20" t="s">
        <v>3293</v>
      </c>
      <c r="D2792" s="21" t="s">
        <v>800</v>
      </c>
      <c r="E2792" s="22">
        <v>1209.9499997480721</v>
      </c>
      <c r="F2792" s="22">
        <f t="shared" si="136"/>
        <v>1330.9449997228794</v>
      </c>
      <c r="G2792" s="22">
        <f t="shared" si="137"/>
        <v>1572.9349996724936</v>
      </c>
      <c r="I2792" s="10"/>
      <c r="J2792" s="10"/>
      <c r="K2792" s="10"/>
      <c r="L2792" s="10"/>
      <c r="M2792" s="10"/>
      <c r="N2792" s="10"/>
      <c r="O2792" s="10"/>
      <c r="P2792" s="10"/>
      <c r="Q2792" s="10"/>
      <c r="R2792" s="10"/>
      <c r="S2792" s="10"/>
      <c r="T2792" s="10"/>
      <c r="BK2792" s="63">
        <v>2876000</v>
      </c>
      <c r="BL2792" s="64">
        <v>3.9698407742849602</v>
      </c>
    </row>
    <row r="2793" spans="1:64" ht="25.5" customHeight="1" thickTop="1" thickBot="1" x14ac:dyDescent="0.25">
      <c r="A2793" s="20" t="str">
        <f t="shared" si="135"/>
        <v>2536SURF BEACH</v>
      </c>
      <c r="B2793" s="37">
        <v>2536</v>
      </c>
      <c r="C2793" s="37" t="s">
        <v>3294</v>
      </c>
      <c r="D2793" s="38" t="s">
        <v>800</v>
      </c>
      <c r="E2793" s="39">
        <v>1209.9499997480721</v>
      </c>
      <c r="F2793" s="39">
        <f t="shared" si="136"/>
        <v>1330.9449997228794</v>
      </c>
      <c r="G2793" s="39">
        <f t="shared" si="137"/>
        <v>1572.9349996724936</v>
      </c>
      <c r="I2793" s="10"/>
      <c r="J2793" s="10"/>
      <c r="K2793" s="10"/>
      <c r="L2793" s="10"/>
      <c r="M2793" s="10"/>
      <c r="N2793" s="10"/>
      <c r="O2793" s="10"/>
      <c r="P2793" s="10"/>
      <c r="Q2793" s="10"/>
      <c r="R2793" s="10"/>
      <c r="S2793" s="10"/>
      <c r="T2793" s="10"/>
      <c r="BK2793" s="51">
        <v>2877000</v>
      </c>
      <c r="BL2793" s="52">
        <v>3.9711000104177598</v>
      </c>
    </row>
    <row r="2794" spans="1:64" ht="25.5" customHeight="1" thickTop="1" thickBot="1" x14ac:dyDescent="0.25">
      <c r="A2794" s="20" t="str">
        <f t="shared" si="135"/>
        <v>2536SURFSIDE</v>
      </c>
      <c r="B2794" s="20">
        <v>2536</v>
      </c>
      <c r="C2794" s="20" t="s">
        <v>3295</v>
      </c>
      <c r="D2794" s="21" t="s">
        <v>800</v>
      </c>
      <c r="E2794" s="22">
        <v>1209.9499997480721</v>
      </c>
      <c r="F2794" s="22">
        <f t="shared" si="136"/>
        <v>1330.9449997228794</v>
      </c>
      <c r="G2794" s="22">
        <f t="shared" si="137"/>
        <v>1572.9349996724936</v>
      </c>
      <c r="I2794" s="10"/>
      <c r="J2794" s="10"/>
      <c r="K2794" s="10"/>
      <c r="L2794" s="10"/>
      <c r="M2794" s="10"/>
      <c r="N2794" s="10"/>
      <c r="O2794" s="10"/>
      <c r="P2794" s="10"/>
      <c r="Q2794" s="10"/>
      <c r="R2794" s="10"/>
      <c r="S2794" s="10"/>
      <c r="T2794" s="10"/>
      <c r="BK2794" s="63">
        <v>2878000</v>
      </c>
      <c r="BL2794" s="64">
        <v>3.9723592465505599</v>
      </c>
    </row>
    <row r="2795" spans="1:64" ht="25.5" customHeight="1" thickTop="1" thickBot="1" x14ac:dyDescent="0.25">
      <c r="A2795" s="20" t="str">
        <f t="shared" si="135"/>
        <v>2536WOODLANDS</v>
      </c>
      <c r="B2795" s="37">
        <v>2536</v>
      </c>
      <c r="C2795" s="37" t="s">
        <v>3296</v>
      </c>
      <c r="D2795" s="38" t="s">
        <v>800</v>
      </c>
      <c r="E2795" s="39">
        <v>1209.9499997480721</v>
      </c>
      <c r="F2795" s="39">
        <f t="shared" si="136"/>
        <v>1330.9449997228794</v>
      </c>
      <c r="G2795" s="39">
        <f t="shared" si="137"/>
        <v>1572.9349996724936</v>
      </c>
      <c r="I2795" s="10"/>
      <c r="J2795" s="10"/>
      <c r="K2795" s="10"/>
      <c r="L2795" s="10"/>
      <c r="M2795" s="10"/>
      <c r="N2795" s="10"/>
      <c r="O2795" s="10"/>
      <c r="P2795" s="10"/>
      <c r="Q2795" s="10"/>
      <c r="R2795" s="10"/>
      <c r="S2795" s="10"/>
      <c r="T2795" s="10"/>
      <c r="BK2795" s="51">
        <v>2879000</v>
      </c>
      <c r="BL2795" s="52">
        <v>3.97361848268336</v>
      </c>
    </row>
    <row r="2796" spans="1:64" ht="25.5" customHeight="1" thickTop="1" thickBot="1" x14ac:dyDescent="0.25">
      <c r="A2796" s="20" t="str">
        <f t="shared" si="135"/>
        <v>2537BERGALIA</v>
      </c>
      <c r="B2796" s="20">
        <v>2537</v>
      </c>
      <c r="C2796" s="20" t="s">
        <v>3297</v>
      </c>
      <c r="D2796" s="21" t="s">
        <v>800</v>
      </c>
      <c r="E2796" s="22">
        <v>1123.7980006599282</v>
      </c>
      <c r="F2796" s="22">
        <f t="shared" si="136"/>
        <v>1236.1778007259211</v>
      </c>
      <c r="G2796" s="22">
        <f t="shared" si="137"/>
        <v>1460.9374008579068</v>
      </c>
      <c r="I2796" s="10"/>
      <c r="J2796" s="10"/>
      <c r="K2796" s="10"/>
      <c r="L2796" s="10"/>
      <c r="M2796" s="10"/>
      <c r="N2796" s="10"/>
      <c r="O2796" s="10"/>
      <c r="P2796" s="10"/>
      <c r="Q2796" s="10"/>
      <c r="R2796" s="10"/>
      <c r="S2796" s="10"/>
      <c r="T2796" s="10"/>
      <c r="BK2796" s="63">
        <v>2880000</v>
      </c>
      <c r="BL2796" s="64">
        <v>3.9748777188161601</v>
      </c>
    </row>
    <row r="2797" spans="1:64" ht="25.5" customHeight="1" thickTop="1" thickBot="1" x14ac:dyDescent="0.25">
      <c r="A2797" s="20" t="str">
        <f t="shared" si="135"/>
        <v>2537BINGIE</v>
      </c>
      <c r="B2797" s="37">
        <v>2537</v>
      </c>
      <c r="C2797" s="37" t="s">
        <v>3298</v>
      </c>
      <c r="D2797" s="38" t="s">
        <v>800</v>
      </c>
      <c r="E2797" s="39">
        <v>1123.7980006599282</v>
      </c>
      <c r="F2797" s="39">
        <f t="shared" si="136"/>
        <v>1236.1778007259211</v>
      </c>
      <c r="G2797" s="39">
        <f t="shared" si="137"/>
        <v>1460.9374008579068</v>
      </c>
      <c r="I2797" s="10"/>
      <c r="J2797" s="10"/>
      <c r="K2797" s="10"/>
      <c r="L2797" s="10"/>
      <c r="M2797" s="10"/>
      <c r="N2797" s="10"/>
      <c r="O2797" s="10"/>
      <c r="P2797" s="10"/>
      <c r="Q2797" s="10"/>
      <c r="R2797" s="10"/>
      <c r="S2797" s="10"/>
      <c r="T2797" s="10"/>
      <c r="BK2797" s="51">
        <v>2881000</v>
      </c>
      <c r="BL2797" s="52">
        <v>3.9761369549489598</v>
      </c>
    </row>
    <row r="2798" spans="1:64" ht="25.5" customHeight="1" thickTop="1" thickBot="1" x14ac:dyDescent="0.25">
      <c r="A2798" s="20" t="str">
        <f t="shared" si="135"/>
        <v>2537BROULEE</v>
      </c>
      <c r="B2798" s="20">
        <v>2537</v>
      </c>
      <c r="C2798" s="20" t="s">
        <v>3299</v>
      </c>
      <c r="D2798" s="21" t="s">
        <v>800</v>
      </c>
      <c r="E2798" s="22">
        <v>1123.7980006599282</v>
      </c>
      <c r="F2798" s="22">
        <f t="shared" si="136"/>
        <v>1236.1778007259211</v>
      </c>
      <c r="G2798" s="22">
        <f t="shared" si="137"/>
        <v>1460.9374008579068</v>
      </c>
      <c r="I2798" s="10"/>
      <c r="J2798" s="10"/>
      <c r="K2798" s="10"/>
      <c r="L2798" s="10"/>
      <c r="M2798" s="10"/>
      <c r="N2798" s="10"/>
      <c r="O2798" s="10"/>
      <c r="P2798" s="10"/>
      <c r="Q2798" s="10"/>
      <c r="R2798" s="10"/>
      <c r="S2798" s="10"/>
      <c r="T2798" s="10"/>
      <c r="BK2798" s="63">
        <v>2882000</v>
      </c>
      <c r="BL2798" s="64">
        <v>3.9773961910817599</v>
      </c>
    </row>
    <row r="2799" spans="1:64" ht="25.5" customHeight="1" thickTop="1" thickBot="1" x14ac:dyDescent="0.25">
      <c r="A2799" s="20" t="str">
        <f t="shared" si="135"/>
        <v>2537COILA</v>
      </c>
      <c r="B2799" s="37">
        <v>2537</v>
      </c>
      <c r="C2799" s="37" t="s">
        <v>3300</v>
      </c>
      <c r="D2799" s="38" t="s">
        <v>800</v>
      </c>
      <c r="E2799" s="39">
        <v>1123.7980006599282</v>
      </c>
      <c r="F2799" s="39">
        <f t="shared" si="136"/>
        <v>1236.1778007259211</v>
      </c>
      <c r="G2799" s="39">
        <f t="shared" si="137"/>
        <v>1460.9374008579068</v>
      </c>
      <c r="I2799" s="10"/>
      <c r="J2799" s="10"/>
      <c r="K2799" s="10"/>
      <c r="L2799" s="10"/>
      <c r="M2799" s="10"/>
      <c r="N2799" s="10"/>
      <c r="O2799" s="10"/>
      <c r="P2799" s="10"/>
      <c r="Q2799" s="10"/>
      <c r="R2799" s="10"/>
      <c r="S2799" s="10"/>
      <c r="T2799" s="10"/>
      <c r="BK2799" s="51">
        <v>2883000</v>
      </c>
      <c r="BL2799" s="52">
        <v>3.97865542721456</v>
      </c>
    </row>
    <row r="2800" spans="1:64" ht="25.5" customHeight="1" thickTop="1" thickBot="1" x14ac:dyDescent="0.25">
      <c r="A2800" s="20" t="str">
        <f t="shared" si="135"/>
        <v>2537CONGO</v>
      </c>
      <c r="B2800" s="20">
        <v>2537</v>
      </c>
      <c r="C2800" s="20" t="s">
        <v>3301</v>
      </c>
      <c r="D2800" s="21" t="s">
        <v>800</v>
      </c>
      <c r="E2800" s="22">
        <v>1123.7980006599282</v>
      </c>
      <c r="F2800" s="22">
        <f t="shared" si="136"/>
        <v>1236.1778007259211</v>
      </c>
      <c r="G2800" s="22">
        <f t="shared" si="137"/>
        <v>1460.9374008579068</v>
      </c>
      <c r="I2800" s="10"/>
      <c r="J2800" s="10"/>
      <c r="K2800" s="10"/>
      <c r="L2800" s="10"/>
      <c r="M2800" s="10"/>
      <c r="N2800" s="10"/>
      <c r="O2800" s="10"/>
      <c r="P2800" s="10"/>
      <c r="Q2800" s="10"/>
      <c r="R2800" s="10"/>
      <c r="S2800" s="10"/>
      <c r="T2800" s="10"/>
      <c r="BK2800" s="63">
        <v>2884000</v>
      </c>
      <c r="BL2800" s="64">
        <v>3.9799146633473601</v>
      </c>
    </row>
    <row r="2801" spans="1:64" ht="25.5" customHeight="1" thickTop="1" thickBot="1" x14ac:dyDescent="0.25">
      <c r="A2801" s="20" t="str">
        <f t="shared" si="135"/>
        <v>2537DEUA RIVER VALLEY</v>
      </c>
      <c r="B2801" s="37">
        <v>2537</v>
      </c>
      <c r="C2801" s="37" t="s">
        <v>3302</v>
      </c>
      <c r="D2801" s="38" t="s">
        <v>800</v>
      </c>
      <c r="E2801" s="39">
        <v>1123.7980006599282</v>
      </c>
      <c r="F2801" s="39">
        <f t="shared" si="136"/>
        <v>1236.1778007259211</v>
      </c>
      <c r="G2801" s="39">
        <f t="shared" si="137"/>
        <v>1460.9374008579068</v>
      </c>
      <c r="I2801" s="10"/>
      <c r="J2801" s="10"/>
      <c r="K2801" s="10"/>
      <c r="L2801" s="10"/>
      <c r="M2801" s="10"/>
      <c r="N2801" s="10"/>
      <c r="O2801" s="10"/>
      <c r="P2801" s="10"/>
      <c r="Q2801" s="10"/>
      <c r="R2801" s="10"/>
      <c r="S2801" s="10"/>
      <c r="T2801" s="10"/>
      <c r="BK2801" s="51">
        <v>2885000</v>
      </c>
      <c r="BL2801" s="52">
        <v>3.9811738994801602</v>
      </c>
    </row>
    <row r="2802" spans="1:64" ht="25.5" customHeight="1" thickTop="1" thickBot="1" x14ac:dyDescent="0.25">
      <c r="A2802" s="20" t="str">
        <f t="shared" si="135"/>
        <v>2537KIORA</v>
      </c>
      <c r="B2802" s="20">
        <v>2537</v>
      </c>
      <c r="C2802" s="20" t="s">
        <v>3303</v>
      </c>
      <c r="D2802" s="21" t="s">
        <v>800</v>
      </c>
      <c r="E2802" s="22">
        <v>1123.7980006599282</v>
      </c>
      <c r="F2802" s="22">
        <f t="shared" si="136"/>
        <v>1236.1778007259211</v>
      </c>
      <c r="G2802" s="22">
        <f t="shared" si="137"/>
        <v>1460.9374008579068</v>
      </c>
      <c r="I2802" s="10"/>
      <c r="J2802" s="10"/>
      <c r="K2802" s="10"/>
      <c r="L2802" s="10"/>
      <c r="M2802" s="10"/>
      <c r="N2802" s="10"/>
      <c r="O2802" s="10"/>
      <c r="P2802" s="10"/>
      <c r="Q2802" s="10"/>
      <c r="R2802" s="10"/>
      <c r="S2802" s="10"/>
      <c r="T2802" s="10"/>
      <c r="BK2802" s="63">
        <v>2886000</v>
      </c>
      <c r="BL2802" s="64">
        <v>3.9824331356129599</v>
      </c>
    </row>
    <row r="2803" spans="1:64" ht="25.5" customHeight="1" thickTop="1" thickBot="1" x14ac:dyDescent="0.25">
      <c r="A2803" s="20" t="str">
        <f t="shared" si="135"/>
        <v>2537MERINGO</v>
      </c>
      <c r="B2803" s="37">
        <v>2537</v>
      </c>
      <c r="C2803" s="37" t="s">
        <v>3304</v>
      </c>
      <c r="D2803" s="38" t="s">
        <v>800</v>
      </c>
      <c r="E2803" s="39">
        <v>1123.7980006599282</v>
      </c>
      <c r="F2803" s="39">
        <f t="shared" si="136"/>
        <v>1236.1778007259211</v>
      </c>
      <c r="G2803" s="39">
        <f t="shared" si="137"/>
        <v>1460.9374008579068</v>
      </c>
      <c r="I2803" s="10"/>
      <c r="J2803" s="10"/>
      <c r="K2803" s="10"/>
      <c r="L2803" s="10"/>
      <c r="M2803" s="10"/>
      <c r="N2803" s="10"/>
      <c r="O2803" s="10"/>
      <c r="P2803" s="10"/>
      <c r="Q2803" s="10"/>
      <c r="R2803" s="10"/>
      <c r="S2803" s="10"/>
      <c r="T2803" s="10"/>
      <c r="BK2803" s="51">
        <v>2887000</v>
      </c>
      <c r="BL2803" s="52">
        <v>3.98369237174576</v>
      </c>
    </row>
    <row r="2804" spans="1:64" ht="25.5" customHeight="1" thickTop="1" thickBot="1" x14ac:dyDescent="0.25">
      <c r="A2804" s="20" t="str">
        <f t="shared" si="135"/>
        <v>2537MOGENDOURA</v>
      </c>
      <c r="B2804" s="20">
        <v>2537</v>
      </c>
      <c r="C2804" s="20" t="s">
        <v>3305</v>
      </c>
      <c r="D2804" s="21" t="s">
        <v>800</v>
      </c>
      <c r="E2804" s="22">
        <v>1123.7980006599282</v>
      </c>
      <c r="F2804" s="22">
        <f t="shared" si="136"/>
        <v>1236.1778007259211</v>
      </c>
      <c r="G2804" s="22">
        <f t="shared" si="137"/>
        <v>1460.9374008579068</v>
      </c>
      <c r="I2804" s="10"/>
      <c r="J2804" s="10"/>
      <c r="K2804" s="10"/>
      <c r="L2804" s="10"/>
      <c r="M2804" s="10"/>
      <c r="N2804" s="10"/>
      <c r="O2804" s="10"/>
      <c r="P2804" s="10"/>
      <c r="Q2804" s="10"/>
      <c r="R2804" s="10"/>
      <c r="S2804" s="10"/>
      <c r="T2804" s="10"/>
      <c r="BK2804" s="63">
        <v>2888000</v>
      </c>
      <c r="BL2804" s="64">
        <v>3.9849516078785601</v>
      </c>
    </row>
    <row r="2805" spans="1:64" ht="25.5" customHeight="1" thickTop="1" thickBot="1" x14ac:dyDescent="0.25">
      <c r="A2805" s="20" t="str">
        <f t="shared" si="135"/>
        <v>2537MORUYA</v>
      </c>
      <c r="B2805" s="37">
        <v>2537</v>
      </c>
      <c r="C2805" s="37" t="s">
        <v>3306</v>
      </c>
      <c r="D2805" s="38" t="s">
        <v>800</v>
      </c>
      <c r="E2805" s="39">
        <v>1123.7980006599282</v>
      </c>
      <c r="F2805" s="39">
        <f t="shared" si="136"/>
        <v>1236.1778007259211</v>
      </c>
      <c r="G2805" s="39">
        <f t="shared" si="137"/>
        <v>1460.9374008579068</v>
      </c>
      <c r="I2805" s="10"/>
      <c r="J2805" s="10"/>
      <c r="K2805" s="10"/>
      <c r="L2805" s="10"/>
      <c r="M2805" s="10"/>
      <c r="N2805" s="10"/>
      <c r="O2805" s="10"/>
      <c r="P2805" s="10"/>
      <c r="Q2805" s="10"/>
      <c r="R2805" s="10"/>
      <c r="S2805" s="10"/>
      <c r="T2805" s="10"/>
      <c r="BK2805" s="51">
        <v>2889000</v>
      </c>
      <c r="BL2805" s="52">
        <v>3.9862108440113602</v>
      </c>
    </row>
    <row r="2806" spans="1:64" ht="25.5" customHeight="1" thickTop="1" thickBot="1" x14ac:dyDescent="0.25">
      <c r="A2806" s="20" t="str">
        <f t="shared" si="135"/>
        <v>2537MORUYA HEADS</v>
      </c>
      <c r="B2806" s="20">
        <v>2537</v>
      </c>
      <c r="C2806" s="20" t="s">
        <v>3307</v>
      </c>
      <c r="D2806" s="21" t="s">
        <v>800</v>
      </c>
      <c r="E2806" s="22">
        <v>1123.7980006599282</v>
      </c>
      <c r="F2806" s="22">
        <f t="shared" si="136"/>
        <v>1236.1778007259211</v>
      </c>
      <c r="G2806" s="22">
        <f t="shared" si="137"/>
        <v>1460.9374008579068</v>
      </c>
      <c r="I2806" s="10"/>
      <c r="J2806" s="10"/>
      <c r="K2806" s="10"/>
      <c r="L2806" s="10"/>
      <c r="M2806" s="10"/>
      <c r="N2806" s="10"/>
      <c r="O2806" s="10"/>
      <c r="P2806" s="10"/>
      <c r="Q2806" s="10"/>
      <c r="R2806" s="10"/>
      <c r="S2806" s="10"/>
      <c r="T2806" s="10"/>
      <c r="BK2806" s="63">
        <v>2890000</v>
      </c>
      <c r="BL2806" s="64">
        <v>3.9874700801441598</v>
      </c>
    </row>
    <row r="2807" spans="1:64" ht="25.5" customHeight="1" thickTop="1" thickBot="1" x14ac:dyDescent="0.25">
      <c r="A2807" s="20" t="str">
        <f t="shared" si="135"/>
        <v>2537MOSSY POINT</v>
      </c>
      <c r="B2807" s="37">
        <v>2537</v>
      </c>
      <c r="C2807" s="37" t="s">
        <v>3308</v>
      </c>
      <c r="D2807" s="38" t="s">
        <v>800</v>
      </c>
      <c r="E2807" s="39">
        <v>1123.7980006599282</v>
      </c>
      <c r="F2807" s="39">
        <f t="shared" si="136"/>
        <v>1236.1778007259211</v>
      </c>
      <c r="G2807" s="39">
        <f t="shared" si="137"/>
        <v>1460.9374008579068</v>
      </c>
      <c r="I2807" s="10"/>
      <c r="J2807" s="10"/>
      <c r="K2807" s="10"/>
      <c r="L2807" s="10"/>
      <c r="M2807" s="10"/>
      <c r="N2807" s="10"/>
      <c r="O2807" s="10"/>
      <c r="P2807" s="10"/>
      <c r="Q2807" s="10"/>
      <c r="R2807" s="10"/>
      <c r="S2807" s="10"/>
      <c r="T2807" s="10"/>
      <c r="BK2807" s="51">
        <v>2891000</v>
      </c>
      <c r="BL2807" s="52">
        <v>3.9887293162769599</v>
      </c>
    </row>
    <row r="2808" spans="1:64" ht="25.5" customHeight="1" thickTop="1" thickBot="1" x14ac:dyDescent="0.25">
      <c r="A2808" s="20" t="str">
        <f t="shared" si="135"/>
        <v>2537TOMAKIN</v>
      </c>
      <c r="B2808" s="20">
        <v>2537</v>
      </c>
      <c r="C2808" s="20" t="s">
        <v>3309</v>
      </c>
      <c r="D2808" s="21" t="s">
        <v>800</v>
      </c>
      <c r="E2808" s="22">
        <v>1123.7980006599282</v>
      </c>
      <c r="F2808" s="22">
        <f t="shared" si="136"/>
        <v>1236.1778007259211</v>
      </c>
      <c r="G2808" s="22">
        <f t="shared" si="137"/>
        <v>1460.9374008579068</v>
      </c>
      <c r="I2808" s="10"/>
      <c r="J2808" s="10"/>
      <c r="K2808" s="10"/>
      <c r="L2808" s="10"/>
      <c r="M2808" s="10"/>
      <c r="N2808" s="10"/>
      <c r="O2808" s="10"/>
      <c r="P2808" s="10"/>
      <c r="Q2808" s="10"/>
      <c r="R2808" s="10"/>
      <c r="S2808" s="10"/>
      <c r="T2808" s="10"/>
      <c r="BK2808" s="63">
        <v>2892000</v>
      </c>
      <c r="BL2808" s="64">
        <v>3.98998855240976</v>
      </c>
    </row>
    <row r="2809" spans="1:64" ht="25.5" customHeight="1" thickTop="1" thickBot="1" x14ac:dyDescent="0.25">
      <c r="A2809" s="20" t="str">
        <f t="shared" si="135"/>
        <v>2537TURLINJAH</v>
      </c>
      <c r="B2809" s="37">
        <v>2537</v>
      </c>
      <c r="C2809" s="37" t="s">
        <v>3310</v>
      </c>
      <c r="D2809" s="38" t="s">
        <v>800</v>
      </c>
      <c r="E2809" s="39">
        <v>1123.7980006599282</v>
      </c>
      <c r="F2809" s="39">
        <f t="shared" si="136"/>
        <v>1236.1778007259211</v>
      </c>
      <c r="G2809" s="39">
        <f t="shared" si="137"/>
        <v>1460.9374008579068</v>
      </c>
      <c r="I2809" s="10"/>
      <c r="J2809" s="10"/>
      <c r="K2809" s="10"/>
      <c r="L2809" s="10"/>
      <c r="M2809" s="10"/>
      <c r="N2809" s="10"/>
      <c r="O2809" s="10"/>
      <c r="P2809" s="10"/>
      <c r="Q2809" s="10"/>
      <c r="R2809" s="10"/>
      <c r="S2809" s="10"/>
      <c r="T2809" s="10"/>
      <c r="BK2809" s="51">
        <v>2893000</v>
      </c>
      <c r="BL2809" s="52">
        <v>3.9912477885425601</v>
      </c>
    </row>
    <row r="2810" spans="1:64" ht="25.5" customHeight="1" thickTop="1" thickBot="1" x14ac:dyDescent="0.25">
      <c r="A2810" s="20" t="str">
        <f t="shared" si="135"/>
        <v>2537TUROSS HEAD</v>
      </c>
      <c r="B2810" s="20">
        <v>2537</v>
      </c>
      <c r="C2810" s="20" t="s">
        <v>3311</v>
      </c>
      <c r="D2810" s="21" t="s">
        <v>800</v>
      </c>
      <c r="E2810" s="22">
        <v>1123.7980006599282</v>
      </c>
      <c r="F2810" s="22">
        <f t="shared" si="136"/>
        <v>1236.1778007259211</v>
      </c>
      <c r="G2810" s="22">
        <f t="shared" si="137"/>
        <v>1460.9374008579068</v>
      </c>
      <c r="I2810" s="10"/>
      <c r="J2810" s="10"/>
      <c r="K2810" s="10"/>
      <c r="L2810" s="10"/>
      <c r="M2810" s="10"/>
      <c r="N2810" s="10"/>
      <c r="O2810" s="10"/>
      <c r="P2810" s="10"/>
      <c r="Q2810" s="10"/>
      <c r="R2810" s="10"/>
      <c r="S2810" s="10"/>
      <c r="T2810" s="10"/>
      <c r="BK2810" s="63">
        <v>2894000</v>
      </c>
      <c r="BL2810" s="64">
        <v>3.9925070246753598</v>
      </c>
    </row>
    <row r="2811" spans="1:64" ht="25.5" customHeight="1" thickTop="1" thickBot="1" x14ac:dyDescent="0.25">
      <c r="A2811" s="20" t="str">
        <f t="shared" si="135"/>
        <v>2537WAMBAN</v>
      </c>
      <c r="B2811" s="37">
        <v>2537</v>
      </c>
      <c r="C2811" s="37" t="s">
        <v>3312</v>
      </c>
      <c r="D2811" s="38" t="s">
        <v>800</v>
      </c>
      <c r="E2811" s="39">
        <v>1123.7980006599282</v>
      </c>
      <c r="F2811" s="39">
        <f t="shared" si="136"/>
        <v>1236.1778007259211</v>
      </c>
      <c r="G2811" s="39">
        <f t="shared" si="137"/>
        <v>1460.9374008579068</v>
      </c>
      <c r="I2811" s="10"/>
      <c r="J2811" s="10"/>
      <c r="K2811" s="10"/>
      <c r="L2811" s="10"/>
      <c r="M2811" s="10"/>
      <c r="N2811" s="10"/>
      <c r="O2811" s="10"/>
      <c r="P2811" s="10"/>
      <c r="Q2811" s="10"/>
      <c r="R2811" s="10"/>
      <c r="S2811" s="10"/>
      <c r="T2811" s="10"/>
      <c r="BK2811" s="51">
        <v>2895000</v>
      </c>
      <c r="BL2811" s="52">
        <v>3.9937662608081599</v>
      </c>
    </row>
    <row r="2812" spans="1:64" ht="25.5" customHeight="1" thickTop="1" thickBot="1" x14ac:dyDescent="0.25">
      <c r="A2812" s="20" t="str">
        <f t="shared" si="135"/>
        <v>2538BROOMAN</v>
      </c>
      <c r="B2812" s="20">
        <v>2538</v>
      </c>
      <c r="C2812" s="20" t="s">
        <v>3313</v>
      </c>
      <c r="D2812" s="21" t="s">
        <v>800</v>
      </c>
      <c r="E2812" s="22">
        <v>1280.8279997521361</v>
      </c>
      <c r="F2812" s="22">
        <f t="shared" si="136"/>
        <v>1408.9107997273497</v>
      </c>
      <c r="G2812" s="22">
        <f t="shared" si="137"/>
        <v>1665.0763996777769</v>
      </c>
      <c r="I2812" s="10"/>
      <c r="J2812" s="10"/>
      <c r="K2812" s="10"/>
      <c r="L2812" s="10"/>
      <c r="M2812" s="10"/>
      <c r="N2812" s="10"/>
      <c r="O2812" s="10"/>
      <c r="P2812" s="10"/>
      <c r="Q2812" s="10"/>
      <c r="R2812" s="10"/>
      <c r="S2812" s="10"/>
      <c r="T2812" s="10"/>
      <c r="BK2812" s="63">
        <v>2896000</v>
      </c>
      <c r="BL2812" s="64">
        <v>3.99502549694096</v>
      </c>
    </row>
    <row r="2813" spans="1:64" ht="25.5" customHeight="1" thickTop="1" thickBot="1" x14ac:dyDescent="0.25">
      <c r="A2813" s="20" t="str">
        <f t="shared" si="135"/>
        <v>2538LITTLE FOREST</v>
      </c>
      <c r="B2813" s="37">
        <v>2538</v>
      </c>
      <c r="C2813" s="37" t="s">
        <v>3314</v>
      </c>
      <c r="D2813" s="38" t="s">
        <v>800</v>
      </c>
      <c r="E2813" s="39">
        <v>1280.8279997521361</v>
      </c>
      <c r="F2813" s="39">
        <f t="shared" si="136"/>
        <v>1408.9107997273497</v>
      </c>
      <c r="G2813" s="39">
        <f t="shared" si="137"/>
        <v>1665.0763996777769</v>
      </c>
      <c r="I2813" s="10"/>
      <c r="J2813" s="10"/>
      <c r="K2813" s="10"/>
      <c r="L2813" s="10"/>
      <c r="M2813" s="10"/>
      <c r="N2813" s="10"/>
      <c r="O2813" s="10"/>
      <c r="P2813" s="10"/>
      <c r="Q2813" s="10"/>
      <c r="R2813" s="10"/>
      <c r="S2813" s="10"/>
      <c r="T2813" s="10"/>
      <c r="BK2813" s="51">
        <v>2897000</v>
      </c>
      <c r="BL2813" s="52">
        <v>3.9962847330737601</v>
      </c>
    </row>
    <row r="2814" spans="1:64" ht="25.5" customHeight="1" thickTop="1" thickBot="1" x14ac:dyDescent="0.25">
      <c r="A2814" s="20" t="str">
        <f t="shared" si="135"/>
        <v>2538MILTON</v>
      </c>
      <c r="B2814" s="20">
        <v>2538</v>
      </c>
      <c r="C2814" s="20" t="s">
        <v>3315</v>
      </c>
      <c r="D2814" s="21" t="s">
        <v>800</v>
      </c>
      <c r="E2814" s="22">
        <v>1280.8279997521361</v>
      </c>
      <c r="F2814" s="22">
        <f t="shared" si="136"/>
        <v>1408.9107997273497</v>
      </c>
      <c r="G2814" s="22">
        <f t="shared" si="137"/>
        <v>1665.0763996777769</v>
      </c>
      <c r="I2814" s="10"/>
      <c r="J2814" s="10"/>
      <c r="K2814" s="10"/>
      <c r="L2814" s="10"/>
      <c r="M2814" s="10"/>
      <c r="N2814" s="10"/>
      <c r="O2814" s="10"/>
      <c r="P2814" s="10"/>
      <c r="Q2814" s="10"/>
      <c r="R2814" s="10"/>
      <c r="S2814" s="10"/>
      <c r="T2814" s="10"/>
      <c r="BK2814" s="63">
        <v>2898000</v>
      </c>
      <c r="BL2814" s="64">
        <v>3.9975439692065602</v>
      </c>
    </row>
    <row r="2815" spans="1:64" ht="25.5" customHeight="1" thickTop="1" thickBot="1" x14ac:dyDescent="0.25">
      <c r="A2815" s="20" t="str">
        <f t="shared" si="135"/>
        <v>2538MOGOOD</v>
      </c>
      <c r="B2815" s="37">
        <v>2538</v>
      </c>
      <c r="C2815" s="37" t="s">
        <v>3316</v>
      </c>
      <c r="D2815" s="38" t="s">
        <v>800</v>
      </c>
      <c r="E2815" s="39">
        <v>1280.8279997521361</v>
      </c>
      <c r="F2815" s="39">
        <f t="shared" si="136"/>
        <v>1408.9107997273497</v>
      </c>
      <c r="G2815" s="39">
        <f t="shared" si="137"/>
        <v>1665.0763996777769</v>
      </c>
      <c r="I2815" s="10"/>
      <c r="J2815" s="10"/>
      <c r="K2815" s="10"/>
      <c r="L2815" s="10"/>
      <c r="M2815" s="10"/>
      <c r="N2815" s="10"/>
      <c r="O2815" s="10"/>
      <c r="P2815" s="10"/>
      <c r="Q2815" s="10"/>
      <c r="R2815" s="10"/>
      <c r="S2815" s="10"/>
      <c r="T2815" s="10"/>
      <c r="BK2815" s="51">
        <v>2899000</v>
      </c>
      <c r="BL2815" s="52">
        <v>3.9988032053393598</v>
      </c>
    </row>
    <row r="2816" spans="1:64" ht="25.5" customHeight="1" thickTop="1" thickBot="1" x14ac:dyDescent="0.25">
      <c r="A2816" s="20" t="str">
        <f t="shared" si="135"/>
        <v>2538MORTON</v>
      </c>
      <c r="B2816" s="20">
        <v>2538</v>
      </c>
      <c r="C2816" s="20" t="s">
        <v>3317</v>
      </c>
      <c r="D2816" s="21" t="s">
        <v>800</v>
      </c>
      <c r="E2816" s="22">
        <v>1280.8279997521361</v>
      </c>
      <c r="F2816" s="22">
        <f t="shared" si="136"/>
        <v>1408.9107997273497</v>
      </c>
      <c r="G2816" s="22">
        <f t="shared" si="137"/>
        <v>1665.0763996777769</v>
      </c>
      <c r="I2816" s="10"/>
      <c r="J2816" s="10"/>
      <c r="K2816" s="10"/>
      <c r="L2816" s="10"/>
      <c r="M2816" s="10"/>
      <c r="N2816" s="10"/>
      <c r="O2816" s="10"/>
      <c r="P2816" s="10"/>
      <c r="Q2816" s="10"/>
      <c r="R2816" s="10"/>
      <c r="S2816" s="10"/>
      <c r="T2816" s="10"/>
      <c r="BK2816" s="63">
        <v>2900000</v>
      </c>
      <c r="BL2816" s="64">
        <v>4.0000624414721599</v>
      </c>
    </row>
    <row r="2817" spans="1:64" ht="25.5" customHeight="1" thickTop="1" thickBot="1" x14ac:dyDescent="0.25">
      <c r="A2817" s="20" t="str">
        <f t="shared" si="135"/>
        <v>2538WOODBURN</v>
      </c>
      <c r="B2817" s="37">
        <v>2538</v>
      </c>
      <c r="C2817" s="37" t="s">
        <v>2876</v>
      </c>
      <c r="D2817" s="38" t="s">
        <v>800</v>
      </c>
      <c r="E2817" s="39">
        <v>1280.8279997521361</v>
      </c>
      <c r="F2817" s="39">
        <f t="shared" si="136"/>
        <v>1408.9107997273497</v>
      </c>
      <c r="G2817" s="39">
        <f t="shared" si="137"/>
        <v>1665.0763996777769</v>
      </c>
      <c r="I2817" s="10"/>
      <c r="J2817" s="10"/>
      <c r="K2817" s="10"/>
      <c r="L2817" s="10"/>
      <c r="M2817" s="10"/>
      <c r="N2817" s="10"/>
      <c r="O2817" s="10"/>
      <c r="P2817" s="10"/>
      <c r="Q2817" s="10"/>
      <c r="R2817" s="10"/>
      <c r="S2817" s="10"/>
      <c r="T2817" s="10"/>
      <c r="BK2817" s="51">
        <v>2901000</v>
      </c>
      <c r="BL2817" s="52">
        <v>4.0013216776049596</v>
      </c>
    </row>
    <row r="2818" spans="1:64" ht="25.5" customHeight="1" thickTop="1" thickBot="1" x14ac:dyDescent="0.25">
      <c r="A2818" s="20" t="str">
        <f t="shared" si="135"/>
        <v>2538WOODSTOCK</v>
      </c>
      <c r="B2818" s="20">
        <v>2538</v>
      </c>
      <c r="C2818" s="20" t="s">
        <v>2064</v>
      </c>
      <c r="D2818" s="21" t="s">
        <v>800</v>
      </c>
      <c r="E2818" s="22">
        <v>1280.8279997521361</v>
      </c>
      <c r="F2818" s="22">
        <f t="shared" si="136"/>
        <v>1408.9107997273497</v>
      </c>
      <c r="G2818" s="22">
        <f t="shared" si="137"/>
        <v>1665.0763996777769</v>
      </c>
      <c r="I2818" s="10"/>
      <c r="J2818" s="10"/>
      <c r="K2818" s="10"/>
      <c r="L2818" s="10"/>
      <c r="M2818" s="10"/>
      <c r="N2818" s="10"/>
      <c r="O2818" s="10"/>
      <c r="P2818" s="10"/>
      <c r="Q2818" s="10"/>
      <c r="R2818" s="10"/>
      <c r="S2818" s="10"/>
      <c r="T2818" s="10"/>
      <c r="BK2818" s="63">
        <v>2902000</v>
      </c>
      <c r="BL2818" s="64">
        <v>4.0025809137377601</v>
      </c>
    </row>
    <row r="2819" spans="1:64" ht="25.5" customHeight="1" thickTop="1" thickBot="1" x14ac:dyDescent="0.25">
      <c r="A2819" s="20" t="str">
        <f t="shared" si="135"/>
        <v>2539BAWLEY POINT</v>
      </c>
      <c r="B2819" s="37">
        <v>2539</v>
      </c>
      <c r="C2819" s="37" t="s">
        <v>3318</v>
      </c>
      <c r="D2819" s="38" t="s">
        <v>800</v>
      </c>
      <c r="E2819" s="39">
        <v>1358.592000515288</v>
      </c>
      <c r="F2819" s="39">
        <f t="shared" si="136"/>
        <v>1494.4512005668169</v>
      </c>
      <c r="G2819" s="39">
        <f t="shared" si="137"/>
        <v>1766.1696006698744</v>
      </c>
      <c r="I2819" s="10"/>
      <c r="J2819" s="10"/>
      <c r="K2819" s="10"/>
      <c r="L2819" s="10"/>
      <c r="M2819" s="10"/>
      <c r="N2819" s="10"/>
      <c r="O2819" s="10"/>
      <c r="P2819" s="10"/>
      <c r="Q2819" s="10"/>
      <c r="R2819" s="10"/>
      <c r="S2819" s="10"/>
      <c r="T2819" s="10"/>
      <c r="BK2819" s="51">
        <v>2903000</v>
      </c>
      <c r="BL2819" s="52">
        <v>4.0038401498705598</v>
      </c>
    </row>
    <row r="2820" spans="1:64" ht="25.5" customHeight="1" thickTop="1" thickBot="1" x14ac:dyDescent="0.25">
      <c r="A2820" s="20" t="str">
        <f t="shared" si="135"/>
        <v>2539BENDALONG</v>
      </c>
      <c r="B2820" s="20">
        <v>2539</v>
      </c>
      <c r="C2820" s="20" t="s">
        <v>3319</v>
      </c>
      <c r="D2820" s="21" t="s">
        <v>800</v>
      </c>
      <c r="E2820" s="22">
        <v>1358.592000515288</v>
      </c>
      <c r="F2820" s="22">
        <f t="shared" si="136"/>
        <v>1494.4512005668169</v>
      </c>
      <c r="G2820" s="22">
        <f t="shared" si="137"/>
        <v>1766.1696006698744</v>
      </c>
      <c r="I2820" s="10"/>
      <c r="J2820" s="10"/>
      <c r="K2820" s="10"/>
      <c r="L2820" s="10"/>
      <c r="M2820" s="10"/>
      <c r="N2820" s="10"/>
      <c r="O2820" s="10"/>
      <c r="P2820" s="10"/>
      <c r="Q2820" s="10"/>
      <c r="R2820" s="10"/>
      <c r="S2820" s="10"/>
      <c r="T2820" s="10"/>
      <c r="BK2820" s="63">
        <v>2904000</v>
      </c>
      <c r="BL2820" s="64">
        <v>4.0050993860033604</v>
      </c>
    </row>
    <row r="2821" spans="1:64" ht="25.5" customHeight="1" thickTop="1" thickBot="1" x14ac:dyDescent="0.25">
      <c r="A2821" s="20" t="str">
        <f t="shared" ref="A2821:A2884" si="138">CONCATENATE(B2821,C2821)</f>
        <v>2539BERRINGER LAKE</v>
      </c>
      <c r="B2821" s="37">
        <v>2539</v>
      </c>
      <c r="C2821" s="37" t="s">
        <v>3320</v>
      </c>
      <c r="D2821" s="38" t="s">
        <v>800</v>
      </c>
      <c r="E2821" s="39">
        <v>1358.592000515288</v>
      </c>
      <c r="F2821" s="39">
        <f t="shared" ref="F2821:F2884" si="139">1.1*E2821</f>
        <v>1494.4512005668169</v>
      </c>
      <c r="G2821" s="39">
        <f t="shared" ref="G2821:G2884" si="140">1.3*E2821</f>
        <v>1766.1696006698744</v>
      </c>
      <c r="I2821" s="10"/>
      <c r="J2821" s="10"/>
      <c r="K2821" s="10"/>
      <c r="L2821" s="10"/>
      <c r="M2821" s="10"/>
      <c r="N2821" s="10"/>
      <c r="O2821" s="10"/>
      <c r="P2821" s="10"/>
      <c r="Q2821" s="10"/>
      <c r="R2821" s="10"/>
      <c r="S2821" s="10"/>
      <c r="T2821" s="10"/>
      <c r="BK2821" s="51">
        <v>2905000</v>
      </c>
      <c r="BL2821" s="52">
        <v>4.00635862213616</v>
      </c>
    </row>
    <row r="2822" spans="1:64" ht="25.5" customHeight="1" thickTop="1" thickBot="1" x14ac:dyDescent="0.25">
      <c r="A2822" s="20" t="str">
        <f t="shared" si="138"/>
        <v>2539BURRILL LAKE</v>
      </c>
      <c r="B2822" s="20">
        <v>2539</v>
      </c>
      <c r="C2822" s="20" t="s">
        <v>3321</v>
      </c>
      <c r="D2822" s="21" t="s">
        <v>800</v>
      </c>
      <c r="E2822" s="22">
        <v>1358.592000515288</v>
      </c>
      <c r="F2822" s="22">
        <f t="shared" si="139"/>
        <v>1494.4512005668169</v>
      </c>
      <c r="G2822" s="22">
        <f t="shared" si="140"/>
        <v>1766.1696006698744</v>
      </c>
      <c r="I2822" s="10"/>
      <c r="J2822" s="10"/>
      <c r="K2822" s="10"/>
      <c r="L2822" s="10"/>
      <c r="M2822" s="10"/>
      <c r="N2822" s="10"/>
      <c r="O2822" s="10"/>
      <c r="P2822" s="10"/>
      <c r="Q2822" s="10"/>
      <c r="R2822" s="10"/>
      <c r="S2822" s="10"/>
      <c r="T2822" s="10"/>
      <c r="BK2822" s="63">
        <v>2906000</v>
      </c>
      <c r="BL2822" s="64">
        <v>4.0076178582689597</v>
      </c>
    </row>
    <row r="2823" spans="1:64" ht="25.5" customHeight="1" thickTop="1" thickBot="1" x14ac:dyDescent="0.25">
      <c r="A2823" s="20" t="str">
        <f t="shared" si="138"/>
        <v>2539COCKWHY</v>
      </c>
      <c r="B2823" s="37">
        <v>2539</v>
      </c>
      <c r="C2823" s="37" t="s">
        <v>3322</v>
      </c>
      <c r="D2823" s="38" t="s">
        <v>800</v>
      </c>
      <c r="E2823" s="39">
        <v>1358.592000515288</v>
      </c>
      <c r="F2823" s="39">
        <f t="shared" si="139"/>
        <v>1494.4512005668169</v>
      </c>
      <c r="G2823" s="39">
        <f t="shared" si="140"/>
        <v>1766.1696006698744</v>
      </c>
      <c r="I2823" s="10"/>
      <c r="J2823" s="10"/>
      <c r="K2823" s="10"/>
      <c r="L2823" s="10"/>
      <c r="M2823" s="10"/>
      <c r="N2823" s="10"/>
      <c r="O2823" s="10"/>
      <c r="P2823" s="10"/>
      <c r="Q2823" s="10"/>
      <c r="R2823" s="10"/>
      <c r="S2823" s="10"/>
      <c r="T2823" s="10"/>
      <c r="BK2823" s="51">
        <v>2907000</v>
      </c>
      <c r="BL2823" s="52">
        <v>4.0088770944017602</v>
      </c>
    </row>
    <row r="2824" spans="1:64" ht="25.5" customHeight="1" thickTop="1" thickBot="1" x14ac:dyDescent="0.25">
      <c r="A2824" s="20" t="str">
        <f t="shared" si="138"/>
        <v>2539CONJOLA</v>
      </c>
      <c r="B2824" s="20">
        <v>2539</v>
      </c>
      <c r="C2824" s="20" t="s">
        <v>3323</v>
      </c>
      <c r="D2824" s="21" t="s">
        <v>800</v>
      </c>
      <c r="E2824" s="22">
        <v>1358.592000515288</v>
      </c>
      <c r="F2824" s="22">
        <f t="shared" si="139"/>
        <v>1494.4512005668169</v>
      </c>
      <c r="G2824" s="22">
        <f t="shared" si="140"/>
        <v>1766.1696006698744</v>
      </c>
      <c r="I2824" s="10"/>
      <c r="J2824" s="10"/>
      <c r="K2824" s="10"/>
      <c r="L2824" s="10"/>
      <c r="M2824" s="10"/>
      <c r="N2824" s="10"/>
      <c r="O2824" s="10"/>
      <c r="P2824" s="10"/>
      <c r="Q2824" s="10"/>
      <c r="R2824" s="10"/>
      <c r="S2824" s="10"/>
      <c r="T2824" s="10"/>
      <c r="BK2824" s="63">
        <v>2908000</v>
      </c>
      <c r="BL2824" s="64">
        <v>4.0101363305345599</v>
      </c>
    </row>
    <row r="2825" spans="1:64" ht="25.5" customHeight="1" thickTop="1" thickBot="1" x14ac:dyDescent="0.25">
      <c r="A2825" s="20" t="str">
        <f t="shared" si="138"/>
        <v>2539CONJOLA PARK</v>
      </c>
      <c r="B2825" s="37">
        <v>2539</v>
      </c>
      <c r="C2825" s="37" t="s">
        <v>3324</v>
      </c>
      <c r="D2825" s="38" t="s">
        <v>800</v>
      </c>
      <c r="E2825" s="39">
        <v>1358.592000515288</v>
      </c>
      <c r="F2825" s="39">
        <f t="shared" si="139"/>
        <v>1494.4512005668169</v>
      </c>
      <c r="G2825" s="39">
        <f t="shared" si="140"/>
        <v>1766.1696006698744</v>
      </c>
      <c r="I2825" s="10"/>
      <c r="J2825" s="10"/>
      <c r="K2825" s="10"/>
      <c r="L2825" s="10"/>
      <c r="M2825" s="10"/>
      <c r="N2825" s="10"/>
      <c r="O2825" s="10"/>
      <c r="P2825" s="10"/>
      <c r="Q2825" s="10"/>
      <c r="R2825" s="10"/>
      <c r="S2825" s="10"/>
      <c r="T2825" s="10"/>
      <c r="BK2825" s="51">
        <v>2909000</v>
      </c>
      <c r="BL2825" s="52">
        <v>4.0113955666673604</v>
      </c>
    </row>
    <row r="2826" spans="1:64" ht="25.5" customHeight="1" thickTop="1" thickBot="1" x14ac:dyDescent="0.25">
      <c r="A2826" s="20" t="str">
        <f t="shared" si="138"/>
        <v>2539CROOBYAR</v>
      </c>
      <c r="B2826" s="20">
        <v>2539</v>
      </c>
      <c r="C2826" s="20" t="s">
        <v>3325</v>
      </c>
      <c r="D2826" s="21" t="s">
        <v>800</v>
      </c>
      <c r="E2826" s="22">
        <v>1358.592000515288</v>
      </c>
      <c r="F2826" s="22">
        <f t="shared" si="139"/>
        <v>1494.4512005668169</v>
      </c>
      <c r="G2826" s="22">
        <f t="shared" si="140"/>
        <v>1766.1696006698744</v>
      </c>
      <c r="I2826" s="10"/>
      <c r="J2826" s="10"/>
      <c r="K2826" s="10"/>
      <c r="L2826" s="10"/>
      <c r="M2826" s="10"/>
      <c r="N2826" s="10"/>
      <c r="O2826" s="10"/>
      <c r="P2826" s="10"/>
      <c r="Q2826" s="10"/>
      <c r="R2826" s="10"/>
      <c r="S2826" s="10"/>
      <c r="T2826" s="10"/>
      <c r="BK2826" s="63">
        <v>2910000</v>
      </c>
      <c r="BL2826" s="64">
        <v>4.0126548028001601</v>
      </c>
    </row>
    <row r="2827" spans="1:64" ht="25.5" customHeight="1" thickTop="1" thickBot="1" x14ac:dyDescent="0.25">
      <c r="A2827" s="20" t="str">
        <f t="shared" si="138"/>
        <v>2539CUNJURONG POINT</v>
      </c>
      <c r="B2827" s="37">
        <v>2539</v>
      </c>
      <c r="C2827" s="37" t="s">
        <v>3326</v>
      </c>
      <c r="D2827" s="38" t="s">
        <v>800</v>
      </c>
      <c r="E2827" s="39">
        <v>1358.592000515288</v>
      </c>
      <c r="F2827" s="39">
        <f t="shared" si="139"/>
        <v>1494.4512005668169</v>
      </c>
      <c r="G2827" s="39">
        <f t="shared" si="140"/>
        <v>1766.1696006698744</v>
      </c>
      <c r="I2827" s="10"/>
      <c r="J2827" s="10"/>
      <c r="K2827" s="10"/>
      <c r="L2827" s="10"/>
      <c r="M2827" s="10"/>
      <c r="N2827" s="10"/>
      <c r="O2827" s="10"/>
      <c r="P2827" s="10"/>
      <c r="Q2827" s="10"/>
      <c r="R2827" s="10"/>
      <c r="S2827" s="10"/>
      <c r="T2827" s="10"/>
      <c r="BK2827" s="51">
        <v>2911000</v>
      </c>
      <c r="BL2827" s="52">
        <v>4.0139140389329597</v>
      </c>
    </row>
    <row r="2828" spans="1:64" ht="25.5" customHeight="1" thickTop="1" thickBot="1" x14ac:dyDescent="0.25">
      <c r="A2828" s="20" t="str">
        <f t="shared" si="138"/>
        <v>2539DOLPHIN POINT</v>
      </c>
      <c r="B2828" s="20">
        <v>2539</v>
      </c>
      <c r="C2828" s="20" t="s">
        <v>3327</v>
      </c>
      <c r="D2828" s="21" t="s">
        <v>800</v>
      </c>
      <c r="E2828" s="22">
        <v>1358.592000515288</v>
      </c>
      <c r="F2828" s="22">
        <f t="shared" si="139"/>
        <v>1494.4512005668169</v>
      </c>
      <c r="G2828" s="22">
        <f t="shared" si="140"/>
        <v>1766.1696006698744</v>
      </c>
      <c r="I2828" s="10"/>
      <c r="J2828" s="10"/>
      <c r="K2828" s="10"/>
      <c r="L2828" s="10"/>
      <c r="M2828" s="10"/>
      <c r="N2828" s="10"/>
      <c r="O2828" s="10"/>
      <c r="P2828" s="10"/>
      <c r="Q2828" s="10"/>
      <c r="R2828" s="10"/>
      <c r="S2828" s="10"/>
      <c r="T2828" s="10"/>
      <c r="BK2828" s="63">
        <v>2912000</v>
      </c>
      <c r="BL2828" s="64">
        <v>4.0151732750657603</v>
      </c>
    </row>
    <row r="2829" spans="1:64" ht="25.5" customHeight="1" thickTop="1" thickBot="1" x14ac:dyDescent="0.25">
      <c r="A2829" s="20" t="str">
        <f t="shared" si="138"/>
        <v>2539FISHERMANS PARADISE</v>
      </c>
      <c r="B2829" s="37">
        <v>2539</v>
      </c>
      <c r="C2829" s="37" t="s">
        <v>3328</v>
      </c>
      <c r="D2829" s="38" t="s">
        <v>800</v>
      </c>
      <c r="E2829" s="39">
        <v>1358.592000515288</v>
      </c>
      <c r="F2829" s="39">
        <f t="shared" si="139"/>
        <v>1494.4512005668169</v>
      </c>
      <c r="G2829" s="39">
        <f t="shared" si="140"/>
        <v>1766.1696006698744</v>
      </c>
      <c r="I2829" s="10"/>
      <c r="J2829" s="10"/>
      <c r="K2829" s="10"/>
      <c r="L2829" s="10"/>
      <c r="M2829" s="10"/>
      <c r="N2829" s="10"/>
      <c r="O2829" s="10"/>
      <c r="P2829" s="10"/>
      <c r="Q2829" s="10"/>
      <c r="R2829" s="10"/>
      <c r="S2829" s="10"/>
      <c r="T2829" s="10"/>
      <c r="BK2829" s="51">
        <v>2913000</v>
      </c>
      <c r="BL2829" s="52">
        <v>4.0164325111985599</v>
      </c>
    </row>
    <row r="2830" spans="1:64" ht="25.5" customHeight="1" thickTop="1" thickBot="1" x14ac:dyDescent="0.25">
      <c r="A2830" s="20" t="str">
        <f t="shared" si="138"/>
        <v>2539KINGS POINT</v>
      </c>
      <c r="B2830" s="20">
        <v>2539</v>
      </c>
      <c r="C2830" s="20" t="s">
        <v>3329</v>
      </c>
      <c r="D2830" s="21" t="s">
        <v>800</v>
      </c>
      <c r="E2830" s="22">
        <v>1358.592000515288</v>
      </c>
      <c r="F2830" s="22">
        <f t="shared" si="139"/>
        <v>1494.4512005668169</v>
      </c>
      <c r="G2830" s="22">
        <f t="shared" si="140"/>
        <v>1766.1696006698744</v>
      </c>
      <c r="I2830" s="10"/>
      <c r="J2830" s="10"/>
      <c r="K2830" s="10"/>
      <c r="L2830" s="10"/>
      <c r="M2830" s="10"/>
      <c r="N2830" s="10"/>
      <c r="O2830" s="10"/>
      <c r="P2830" s="10"/>
      <c r="Q2830" s="10"/>
      <c r="R2830" s="10"/>
      <c r="S2830" s="10"/>
      <c r="T2830" s="10"/>
      <c r="BK2830" s="63">
        <v>2914000</v>
      </c>
      <c r="BL2830" s="64">
        <v>4.0176917473313596</v>
      </c>
    </row>
    <row r="2831" spans="1:64" ht="25.5" customHeight="1" thickTop="1" thickBot="1" x14ac:dyDescent="0.25">
      <c r="A2831" s="20" t="str">
        <f t="shared" si="138"/>
        <v>2539KIOLOA</v>
      </c>
      <c r="B2831" s="37">
        <v>2539</v>
      </c>
      <c r="C2831" s="37" t="s">
        <v>3330</v>
      </c>
      <c r="D2831" s="38" t="s">
        <v>800</v>
      </c>
      <c r="E2831" s="39">
        <v>1358.592000515288</v>
      </c>
      <c r="F2831" s="39">
        <f t="shared" si="139"/>
        <v>1494.4512005668169</v>
      </c>
      <c r="G2831" s="39">
        <f t="shared" si="140"/>
        <v>1766.1696006698744</v>
      </c>
      <c r="I2831" s="10"/>
      <c r="J2831" s="10"/>
      <c r="K2831" s="10"/>
      <c r="L2831" s="10"/>
      <c r="M2831" s="10"/>
      <c r="N2831" s="10"/>
      <c r="O2831" s="10"/>
      <c r="P2831" s="10"/>
      <c r="Q2831" s="10"/>
      <c r="R2831" s="10"/>
      <c r="S2831" s="10"/>
      <c r="T2831" s="10"/>
      <c r="BK2831" s="51">
        <v>2915000</v>
      </c>
      <c r="BL2831" s="52">
        <v>4.0189509834641601</v>
      </c>
    </row>
    <row r="2832" spans="1:64" ht="25.5" customHeight="1" thickTop="1" thickBot="1" x14ac:dyDescent="0.25">
      <c r="A2832" s="20" t="str">
        <f t="shared" si="138"/>
        <v>2539LAKE CONJOLA</v>
      </c>
      <c r="B2832" s="20">
        <v>2539</v>
      </c>
      <c r="C2832" s="20" t="s">
        <v>3331</v>
      </c>
      <c r="D2832" s="21" t="s">
        <v>800</v>
      </c>
      <c r="E2832" s="22">
        <v>1358.592000515288</v>
      </c>
      <c r="F2832" s="22">
        <f t="shared" si="139"/>
        <v>1494.4512005668169</v>
      </c>
      <c r="G2832" s="22">
        <f t="shared" si="140"/>
        <v>1766.1696006698744</v>
      </c>
      <c r="I2832" s="10"/>
      <c r="J2832" s="10"/>
      <c r="K2832" s="10"/>
      <c r="L2832" s="10"/>
      <c r="M2832" s="10"/>
      <c r="N2832" s="10"/>
      <c r="O2832" s="10"/>
      <c r="P2832" s="10"/>
      <c r="Q2832" s="10"/>
      <c r="R2832" s="10"/>
      <c r="S2832" s="10"/>
      <c r="T2832" s="10"/>
      <c r="BK2832" s="63">
        <v>2916000</v>
      </c>
      <c r="BL2832" s="64">
        <v>4.0202102195969598</v>
      </c>
    </row>
    <row r="2833" spans="1:64" ht="25.5" customHeight="1" thickTop="1" thickBot="1" x14ac:dyDescent="0.25">
      <c r="A2833" s="20" t="str">
        <f t="shared" si="138"/>
        <v>2539LAKE TABOURIE</v>
      </c>
      <c r="B2833" s="37">
        <v>2539</v>
      </c>
      <c r="C2833" s="37" t="s">
        <v>3332</v>
      </c>
      <c r="D2833" s="38" t="s">
        <v>800</v>
      </c>
      <c r="E2833" s="39">
        <v>1358.592000515288</v>
      </c>
      <c r="F2833" s="39">
        <f t="shared" si="139"/>
        <v>1494.4512005668169</v>
      </c>
      <c r="G2833" s="39">
        <f t="shared" si="140"/>
        <v>1766.1696006698744</v>
      </c>
      <c r="I2833" s="10"/>
      <c r="J2833" s="10"/>
      <c r="K2833" s="10"/>
      <c r="L2833" s="10"/>
      <c r="M2833" s="10"/>
      <c r="N2833" s="10"/>
      <c r="O2833" s="10"/>
      <c r="P2833" s="10"/>
      <c r="Q2833" s="10"/>
      <c r="R2833" s="10"/>
      <c r="S2833" s="10"/>
      <c r="T2833" s="10"/>
      <c r="BK2833" s="51">
        <v>2917000</v>
      </c>
      <c r="BL2833" s="52">
        <v>4.0214694557297603</v>
      </c>
    </row>
    <row r="2834" spans="1:64" ht="25.5" customHeight="1" thickTop="1" thickBot="1" x14ac:dyDescent="0.25">
      <c r="A2834" s="20" t="str">
        <f t="shared" si="138"/>
        <v>2539MANYANA</v>
      </c>
      <c r="B2834" s="20">
        <v>2539</v>
      </c>
      <c r="C2834" s="20" t="s">
        <v>3333</v>
      </c>
      <c r="D2834" s="21" t="s">
        <v>800</v>
      </c>
      <c r="E2834" s="22">
        <v>1358.592000515288</v>
      </c>
      <c r="F2834" s="22">
        <f t="shared" si="139"/>
        <v>1494.4512005668169</v>
      </c>
      <c r="G2834" s="22">
        <f t="shared" si="140"/>
        <v>1766.1696006698744</v>
      </c>
      <c r="I2834" s="10"/>
      <c r="J2834" s="10"/>
      <c r="K2834" s="10"/>
      <c r="L2834" s="10"/>
      <c r="M2834" s="10"/>
      <c r="N2834" s="10"/>
      <c r="O2834" s="10"/>
      <c r="P2834" s="10"/>
      <c r="Q2834" s="10"/>
      <c r="R2834" s="10"/>
      <c r="S2834" s="10"/>
      <c r="T2834" s="10"/>
      <c r="BK2834" s="63">
        <v>2918000</v>
      </c>
      <c r="BL2834" s="64">
        <v>4.02272869186256</v>
      </c>
    </row>
    <row r="2835" spans="1:64" ht="25.5" customHeight="1" thickTop="1" thickBot="1" x14ac:dyDescent="0.25">
      <c r="A2835" s="20" t="str">
        <f t="shared" si="138"/>
        <v>2539MOLLYMOOK</v>
      </c>
      <c r="B2835" s="37">
        <v>2539</v>
      </c>
      <c r="C2835" s="37" t="s">
        <v>3334</v>
      </c>
      <c r="D2835" s="38" t="s">
        <v>800</v>
      </c>
      <c r="E2835" s="39">
        <v>1358.592000515288</v>
      </c>
      <c r="F2835" s="39">
        <f t="shared" si="139"/>
        <v>1494.4512005668169</v>
      </c>
      <c r="G2835" s="39">
        <f t="shared" si="140"/>
        <v>1766.1696006698744</v>
      </c>
      <c r="I2835" s="10"/>
      <c r="J2835" s="10"/>
      <c r="K2835" s="10"/>
      <c r="L2835" s="10"/>
      <c r="M2835" s="10"/>
      <c r="N2835" s="10"/>
      <c r="O2835" s="10"/>
      <c r="P2835" s="10"/>
      <c r="Q2835" s="10"/>
      <c r="R2835" s="10"/>
      <c r="S2835" s="10"/>
      <c r="T2835" s="10"/>
      <c r="BK2835" s="51">
        <v>2919000</v>
      </c>
      <c r="BL2835" s="52">
        <v>4.0239879279953596</v>
      </c>
    </row>
    <row r="2836" spans="1:64" ht="25.5" customHeight="1" thickTop="1" thickBot="1" x14ac:dyDescent="0.25">
      <c r="A2836" s="20" t="str">
        <f t="shared" si="138"/>
        <v>2539MOLLYMOOK BEACH</v>
      </c>
      <c r="B2836" s="20">
        <v>2539</v>
      </c>
      <c r="C2836" s="20" t="s">
        <v>3335</v>
      </c>
      <c r="D2836" s="21" t="s">
        <v>800</v>
      </c>
      <c r="E2836" s="22">
        <v>1358.592000515288</v>
      </c>
      <c r="F2836" s="22">
        <f t="shared" si="139"/>
        <v>1494.4512005668169</v>
      </c>
      <c r="G2836" s="22">
        <f t="shared" si="140"/>
        <v>1766.1696006698744</v>
      </c>
      <c r="I2836" s="10"/>
      <c r="J2836" s="10"/>
      <c r="K2836" s="10"/>
      <c r="L2836" s="10"/>
      <c r="M2836" s="10"/>
      <c r="N2836" s="10"/>
      <c r="O2836" s="10"/>
      <c r="P2836" s="10"/>
      <c r="Q2836" s="10"/>
      <c r="R2836" s="10"/>
      <c r="S2836" s="10"/>
      <c r="T2836" s="10"/>
      <c r="BK2836" s="63">
        <v>2920000</v>
      </c>
      <c r="BL2836" s="64">
        <v>4.0252471641281602</v>
      </c>
    </row>
    <row r="2837" spans="1:64" ht="25.5" customHeight="1" thickTop="1" thickBot="1" x14ac:dyDescent="0.25">
      <c r="A2837" s="20" t="str">
        <f t="shared" si="138"/>
        <v>2539MOUNT KINGIMAN</v>
      </c>
      <c r="B2837" s="37">
        <v>2539</v>
      </c>
      <c r="C2837" s="37" t="s">
        <v>3336</v>
      </c>
      <c r="D2837" s="38" t="s">
        <v>800</v>
      </c>
      <c r="E2837" s="39">
        <v>1358.592000515288</v>
      </c>
      <c r="F2837" s="39">
        <f t="shared" si="139"/>
        <v>1494.4512005668169</v>
      </c>
      <c r="G2837" s="39">
        <f t="shared" si="140"/>
        <v>1766.1696006698744</v>
      </c>
      <c r="I2837" s="10"/>
      <c r="J2837" s="10"/>
      <c r="K2837" s="10"/>
      <c r="L2837" s="10"/>
      <c r="M2837" s="10"/>
      <c r="N2837" s="10"/>
      <c r="O2837" s="10"/>
      <c r="P2837" s="10"/>
      <c r="Q2837" s="10"/>
      <c r="R2837" s="10"/>
      <c r="S2837" s="10"/>
      <c r="T2837" s="10"/>
      <c r="BK2837" s="51">
        <v>2921000</v>
      </c>
      <c r="BL2837" s="52">
        <v>4.0265064002609599</v>
      </c>
    </row>
    <row r="2838" spans="1:64" ht="25.5" customHeight="1" thickTop="1" thickBot="1" x14ac:dyDescent="0.25">
      <c r="A2838" s="20" t="str">
        <f t="shared" si="138"/>
        <v>2539NARRAWALLEE</v>
      </c>
      <c r="B2838" s="20">
        <v>2539</v>
      </c>
      <c r="C2838" s="20" t="s">
        <v>3337</v>
      </c>
      <c r="D2838" s="21" t="s">
        <v>800</v>
      </c>
      <c r="E2838" s="22">
        <v>1358.592000515288</v>
      </c>
      <c r="F2838" s="22">
        <f t="shared" si="139"/>
        <v>1494.4512005668169</v>
      </c>
      <c r="G2838" s="22">
        <f t="shared" si="140"/>
        <v>1766.1696006698744</v>
      </c>
      <c r="I2838" s="10"/>
      <c r="J2838" s="10"/>
      <c r="K2838" s="10"/>
      <c r="L2838" s="10"/>
      <c r="M2838" s="10"/>
      <c r="N2838" s="10"/>
      <c r="O2838" s="10"/>
      <c r="P2838" s="10"/>
      <c r="Q2838" s="10"/>
      <c r="R2838" s="10"/>
      <c r="S2838" s="10"/>
      <c r="T2838" s="10"/>
      <c r="BK2838" s="63">
        <v>2922000</v>
      </c>
      <c r="BL2838" s="64">
        <v>4.0277656363937604</v>
      </c>
    </row>
    <row r="2839" spans="1:64" ht="25.5" customHeight="1" thickTop="1" thickBot="1" x14ac:dyDescent="0.25">
      <c r="A2839" s="20" t="str">
        <f t="shared" si="138"/>
        <v>2539POINTER MOUNTAIN</v>
      </c>
      <c r="B2839" s="37">
        <v>2539</v>
      </c>
      <c r="C2839" s="37" t="s">
        <v>3338</v>
      </c>
      <c r="D2839" s="38" t="s">
        <v>800</v>
      </c>
      <c r="E2839" s="39">
        <v>1358.592000515288</v>
      </c>
      <c r="F2839" s="39">
        <f t="shared" si="139"/>
        <v>1494.4512005668169</v>
      </c>
      <c r="G2839" s="39">
        <f t="shared" si="140"/>
        <v>1766.1696006698744</v>
      </c>
      <c r="I2839" s="10"/>
      <c r="J2839" s="10"/>
      <c r="K2839" s="10"/>
      <c r="L2839" s="10"/>
      <c r="M2839" s="10"/>
      <c r="N2839" s="10"/>
      <c r="O2839" s="10"/>
      <c r="P2839" s="10"/>
      <c r="Q2839" s="10"/>
      <c r="R2839" s="10"/>
      <c r="S2839" s="10"/>
      <c r="T2839" s="10"/>
      <c r="BK2839" s="51">
        <v>2923000</v>
      </c>
      <c r="BL2839" s="52">
        <v>4.0290248725265601</v>
      </c>
    </row>
    <row r="2840" spans="1:64" ht="25.5" customHeight="1" thickTop="1" thickBot="1" x14ac:dyDescent="0.25">
      <c r="A2840" s="20" t="str">
        <f t="shared" si="138"/>
        <v>2539TERMEIL</v>
      </c>
      <c r="B2840" s="20">
        <v>2539</v>
      </c>
      <c r="C2840" s="20" t="s">
        <v>3339</v>
      </c>
      <c r="D2840" s="21" t="s">
        <v>800</v>
      </c>
      <c r="E2840" s="22">
        <v>1358.592000515288</v>
      </c>
      <c r="F2840" s="22">
        <f t="shared" si="139"/>
        <v>1494.4512005668169</v>
      </c>
      <c r="G2840" s="22">
        <f t="shared" si="140"/>
        <v>1766.1696006698744</v>
      </c>
      <c r="I2840" s="10"/>
      <c r="J2840" s="10"/>
      <c r="K2840" s="10"/>
      <c r="L2840" s="10"/>
      <c r="M2840" s="10"/>
      <c r="N2840" s="10"/>
      <c r="O2840" s="10"/>
      <c r="P2840" s="10"/>
      <c r="Q2840" s="10"/>
      <c r="R2840" s="10"/>
      <c r="S2840" s="10"/>
      <c r="T2840" s="10"/>
      <c r="BK2840" s="63">
        <v>2924000</v>
      </c>
      <c r="BL2840" s="64">
        <v>4.0302841086593597</v>
      </c>
    </row>
    <row r="2841" spans="1:64" ht="25.5" customHeight="1" thickTop="1" thickBot="1" x14ac:dyDescent="0.25">
      <c r="A2841" s="20" t="str">
        <f t="shared" si="138"/>
        <v>2539ULLADULLA</v>
      </c>
      <c r="B2841" s="37">
        <v>2539</v>
      </c>
      <c r="C2841" s="37" t="s">
        <v>3340</v>
      </c>
      <c r="D2841" s="38" t="s">
        <v>800</v>
      </c>
      <c r="E2841" s="39">
        <v>1358.592000515288</v>
      </c>
      <c r="F2841" s="39">
        <f t="shared" si="139"/>
        <v>1494.4512005668169</v>
      </c>
      <c r="G2841" s="39">
        <f t="shared" si="140"/>
        <v>1766.1696006698744</v>
      </c>
      <c r="I2841" s="10"/>
      <c r="J2841" s="10"/>
      <c r="K2841" s="10"/>
      <c r="L2841" s="10"/>
      <c r="M2841" s="10"/>
      <c r="N2841" s="10"/>
      <c r="O2841" s="10"/>
      <c r="P2841" s="10"/>
      <c r="Q2841" s="10"/>
      <c r="R2841" s="10"/>
      <c r="S2841" s="10"/>
      <c r="T2841" s="10"/>
      <c r="BK2841" s="51">
        <v>2925000</v>
      </c>
      <c r="BL2841" s="52">
        <v>4.0315433447921603</v>
      </c>
    </row>
    <row r="2842" spans="1:64" ht="25.5" customHeight="1" thickTop="1" thickBot="1" x14ac:dyDescent="0.25">
      <c r="A2842" s="20" t="str">
        <f t="shared" si="138"/>
        <v>2539YADBORO</v>
      </c>
      <c r="B2842" s="20">
        <v>2539</v>
      </c>
      <c r="C2842" s="20" t="s">
        <v>3341</v>
      </c>
      <c r="D2842" s="21" t="s">
        <v>800</v>
      </c>
      <c r="E2842" s="22">
        <v>1358.592000515288</v>
      </c>
      <c r="F2842" s="22">
        <f t="shared" si="139"/>
        <v>1494.4512005668169</v>
      </c>
      <c r="G2842" s="22">
        <f t="shared" si="140"/>
        <v>1766.1696006698744</v>
      </c>
      <c r="I2842" s="10"/>
      <c r="J2842" s="10"/>
      <c r="K2842" s="10"/>
      <c r="L2842" s="10"/>
      <c r="M2842" s="10"/>
      <c r="N2842" s="10"/>
      <c r="O2842" s="10"/>
      <c r="P2842" s="10"/>
      <c r="Q2842" s="10"/>
      <c r="R2842" s="10"/>
      <c r="S2842" s="10"/>
      <c r="T2842" s="10"/>
      <c r="BK2842" s="63">
        <v>2926000</v>
      </c>
      <c r="BL2842" s="64">
        <v>4.0328025809249599</v>
      </c>
    </row>
    <row r="2843" spans="1:64" ht="25.5" customHeight="1" thickTop="1" thickBot="1" x14ac:dyDescent="0.25">
      <c r="A2843" s="20" t="str">
        <f t="shared" si="138"/>
        <v>2539YATTE YATTAH</v>
      </c>
      <c r="B2843" s="37">
        <v>2539</v>
      </c>
      <c r="C2843" s="37" t="s">
        <v>3342</v>
      </c>
      <c r="D2843" s="38" t="s">
        <v>800</v>
      </c>
      <c r="E2843" s="39">
        <v>1358.592000515288</v>
      </c>
      <c r="F2843" s="39">
        <f t="shared" si="139"/>
        <v>1494.4512005668169</v>
      </c>
      <c r="G2843" s="39">
        <f t="shared" si="140"/>
        <v>1766.1696006698744</v>
      </c>
      <c r="I2843" s="10"/>
      <c r="J2843" s="10"/>
      <c r="K2843" s="10"/>
      <c r="L2843" s="10"/>
      <c r="M2843" s="10"/>
      <c r="N2843" s="10"/>
      <c r="O2843" s="10"/>
      <c r="P2843" s="10"/>
      <c r="Q2843" s="10"/>
      <c r="R2843" s="10"/>
      <c r="S2843" s="10"/>
      <c r="T2843" s="10"/>
      <c r="BK2843" s="51">
        <v>2927000</v>
      </c>
      <c r="BL2843" s="52">
        <v>4.0340618170577596</v>
      </c>
    </row>
    <row r="2844" spans="1:64" ht="25.5" customHeight="1" thickTop="1" thickBot="1" x14ac:dyDescent="0.25">
      <c r="A2844" s="20" t="str">
        <f t="shared" si="138"/>
        <v>2540BAMARANG</v>
      </c>
      <c r="B2844" s="20">
        <v>2540</v>
      </c>
      <c r="C2844" s="20" t="s">
        <v>3343</v>
      </c>
      <c r="D2844" s="21" t="s">
        <v>800</v>
      </c>
      <c r="E2844" s="22">
        <v>1299.3959994029519</v>
      </c>
      <c r="F2844" s="22">
        <f t="shared" si="139"/>
        <v>1429.3355993432472</v>
      </c>
      <c r="G2844" s="22">
        <f t="shared" si="140"/>
        <v>1689.2147992238376</v>
      </c>
      <c r="I2844" s="10"/>
      <c r="J2844" s="10"/>
      <c r="K2844" s="10"/>
      <c r="L2844" s="10"/>
      <c r="M2844" s="10"/>
      <c r="N2844" s="10"/>
      <c r="O2844" s="10"/>
      <c r="P2844" s="10"/>
      <c r="Q2844" s="10"/>
      <c r="R2844" s="10"/>
      <c r="S2844" s="10"/>
      <c r="T2844" s="10"/>
      <c r="BK2844" s="63">
        <v>2928000</v>
      </c>
      <c r="BL2844" s="64">
        <v>4.0353210531905601</v>
      </c>
    </row>
    <row r="2845" spans="1:64" ht="25.5" customHeight="1" thickTop="1" thickBot="1" x14ac:dyDescent="0.25">
      <c r="A2845" s="20" t="str">
        <f t="shared" si="138"/>
        <v>2540BARRINGELLA</v>
      </c>
      <c r="B2845" s="37">
        <v>2540</v>
      </c>
      <c r="C2845" s="37" t="s">
        <v>3344</v>
      </c>
      <c r="D2845" s="38" t="s">
        <v>800</v>
      </c>
      <c r="E2845" s="39">
        <v>1299.3959994029519</v>
      </c>
      <c r="F2845" s="39">
        <f t="shared" si="139"/>
        <v>1429.3355993432472</v>
      </c>
      <c r="G2845" s="39">
        <f t="shared" si="140"/>
        <v>1689.2147992238376</v>
      </c>
      <c r="I2845" s="10"/>
      <c r="J2845" s="10"/>
      <c r="K2845" s="10"/>
      <c r="L2845" s="10"/>
      <c r="M2845" s="10"/>
      <c r="N2845" s="10"/>
      <c r="O2845" s="10"/>
      <c r="P2845" s="10"/>
      <c r="Q2845" s="10"/>
      <c r="R2845" s="10"/>
      <c r="S2845" s="10"/>
      <c r="T2845" s="10"/>
      <c r="BK2845" s="51">
        <v>2929000</v>
      </c>
      <c r="BL2845" s="52">
        <v>4.0365802893233598</v>
      </c>
    </row>
    <row r="2846" spans="1:64" ht="25.5" customHeight="1" thickTop="1" thickBot="1" x14ac:dyDescent="0.25">
      <c r="A2846" s="20" t="str">
        <f t="shared" si="138"/>
        <v>2540BASIN VIEW</v>
      </c>
      <c r="B2846" s="20">
        <v>2540</v>
      </c>
      <c r="C2846" s="20" t="s">
        <v>3345</v>
      </c>
      <c r="D2846" s="21" t="s">
        <v>800</v>
      </c>
      <c r="E2846" s="22">
        <v>1299.3959994029519</v>
      </c>
      <c r="F2846" s="22">
        <f t="shared" si="139"/>
        <v>1429.3355993432472</v>
      </c>
      <c r="G2846" s="22">
        <f t="shared" si="140"/>
        <v>1689.2147992238376</v>
      </c>
      <c r="I2846" s="10"/>
      <c r="J2846" s="10"/>
      <c r="K2846" s="10"/>
      <c r="L2846" s="10"/>
      <c r="M2846" s="10"/>
      <c r="N2846" s="10"/>
      <c r="O2846" s="10"/>
      <c r="P2846" s="10"/>
      <c r="Q2846" s="10"/>
      <c r="R2846" s="10"/>
      <c r="S2846" s="10"/>
      <c r="T2846" s="10"/>
      <c r="BK2846" s="63">
        <v>2930000</v>
      </c>
      <c r="BL2846" s="64">
        <v>4.0378395254561603</v>
      </c>
    </row>
    <row r="2847" spans="1:64" ht="25.5" customHeight="1" thickTop="1" thickBot="1" x14ac:dyDescent="0.25">
      <c r="A2847" s="20" t="str">
        <f t="shared" si="138"/>
        <v>2540BERRARA</v>
      </c>
      <c r="B2847" s="37">
        <v>2540</v>
      </c>
      <c r="C2847" s="37" t="s">
        <v>3346</v>
      </c>
      <c r="D2847" s="38" t="s">
        <v>800</v>
      </c>
      <c r="E2847" s="39">
        <v>1299.3959994029519</v>
      </c>
      <c r="F2847" s="39">
        <f t="shared" si="139"/>
        <v>1429.3355993432472</v>
      </c>
      <c r="G2847" s="39">
        <f t="shared" si="140"/>
        <v>1689.2147992238376</v>
      </c>
      <c r="I2847" s="10"/>
      <c r="J2847" s="10"/>
      <c r="K2847" s="10"/>
      <c r="L2847" s="10"/>
      <c r="M2847" s="10"/>
      <c r="N2847" s="10"/>
      <c r="O2847" s="10"/>
      <c r="P2847" s="10"/>
      <c r="Q2847" s="10"/>
      <c r="R2847" s="10"/>
      <c r="S2847" s="10"/>
      <c r="T2847" s="10"/>
      <c r="BK2847" s="51">
        <v>2931000</v>
      </c>
      <c r="BL2847" s="52">
        <v>4.03909876158896</v>
      </c>
    </row>
    <row r="2848" spans="1:64" ht="25.5" customHeight="1" thickTop="1" thickBot="1" x14ac:dyDescent="0.25">
      <c r="A2848" s="20" t="str">
        <f t="shared" si="138"/>
        <v>2540BEWONG</v>
      </c>
      <c r="B2848" s="20">
        <v>2540</v>
      </c>
      <c r="C2848" s="20" t="s">
        <v>3347</v>
      </c>
      <c r="D2848" s="21" t="s">
        <v>800</v>
      </c>
      <c r="E2848" s="22">
        <v>1299.3959994029519</v>
      </c>
      <c r="F2848" s="22">
        <f t="shared" si="139"/>
        <v>1429.3355993432472</v>
      </c>
      <c r="G2848" s="22">
        <f t="shared" si="140"/>
        <v>1689.2147992238376</v>
      </c>
      <c r="I2848" s="10"/>
      <c r="J2848" s="10"/>
      <c r="K2848" s="10"/>
      <c r="L2848" s="10"/>
      <c r="M2848" s="10"/>
      <c r="N2848" s="10"/>
      <c r="O2848" s="10"/>
      <c r="P2848" s="10"/>
      <c r="Q2848" s="10"/>
      <c r="R2848" s="10"/>
      <c r="S2848" s="10"/>
      <c r="T2848" s="10"/>
      <c r="BK2848" s="63">
        <v>2932000</v>
      </c>
      <c r="BL2848" s="64">
        <v>4.0403579977217596</v>
      </c>
    </row>
    <row r="2849" spans="1:64" ht="25.5" customHeight="1" thickTop="1" thickBot="1" x14ac:dyDescent="0.25">
      <c r="A2849" s="20" t="str">
        <f t="shared" si="138"/>
        <v>2540BOLONG</v>
      </c>
      <c r="B2849" s="37">
        <v>2540</v>
      </c>
      <c r="C2849" s="37" t="s">
        <v>3348</v>
      </c>
      <c r="D2849" s="38" t="s">
        <v>800</v>
      </c>
      <c r="E2849" s="39">
        <v>1299.3959994029519</v>
      </c>
      <c r="F2849" s="39">
        <f t="shared" si="139"/>
        <v>1429.3355993432472</v>
      </c>
      <c r="G2849" s="39">
        <f t="shared" si="140"/>
        <v>1689.2147992238376</v>
      </c>
      <c r="I2849" s="10"/>
      <c r="J2849" s="10"/>
      <c r="K2849" s="10"/>
      <c r="L2849" s="10"/>
      <c r="M2849" s="10"/>
      <c r="N2849" s="10"/>
      <c r="O2849" s="10"/>
      <c r="P2849" s="10"/>
      <c r="Q2849" s="10"/>
      <c r="R2849" s="10"/>
      <c r="S2849" s="10"/>
      <c r="T2849" s="10"/>
      <c r="BK2849" s="51">
        <v>2933000</v>
      </c>
      <c r="BL2849" s="52">
        <v>4.0416172338545602</v>
      </c>
    </row>
    <row r="2850" spans="1:64" ht="25.5" customHeight="1" thickTop="1" thickBot="1" x14ac:dyDescent="0.25">
      <c r="A2850" s="20" t="str">
        <f t="shared" si="138"/>
        <v>2540BREAM BEACH</v>
      </c>
      <c r="B2850" s="20">
        <v>2540</v>
      </c>
      <c r="C2850" s="20" t="s">
        <v>3349</v>
      </c>
      <c r="D2850" s="21" t="s">
        <v>800</v>
      </c>
      <c r="E2850" s="22">
        <v>1299.3959994029519</v>
      </c>
      <c r="F2850" s="22">
        <f t="shared" si="139"/>
        <v>1429.3355993432472</v>
      </c>
      <c r="G2850" s="22">
        <f t="shared" si="140"/>
        <v>1689.2147992238376</v>
      </c>
      <c r="I2850" s="10"/>
      <c r="J2850" s="10"/>
      <c r="K2850" s="10"/>
      <c r="L2850" s="10"/>
      <c r="M2850" s="10"/>
      <c r="N2850" s="10"/>
      <c r="O2850" s="10"/>
      <c r="P2850" s="10"/>
      <c r="Q2850" s="10"/>
      <c r="R2850" s="10"/>
      <c r="S2850" s="10"/>
      <c r="T2850" s="10"/>
      <c r="BK2850" s="63">
        <v>2934000</v>
      </c>
      <c r="BL2850" s="64">
        <v>4.0428764699873598</v>
      </c>
    </row>
    <row r="2851" spans="1:64" ht="25.5" customHeight="1" thickTop="1" thickBot="1" x14ac:dyDescent="0.25">
      <c r="A2851" s="20" t="str">
        <f t="shared" si="138"/>
        <v>2540BROWNS MOUNTAIN</v>
      </c>
      <c r="B2851" s="37">
        <v>2540</v>
      </c>
      <c r="C2851" s="37" t="s">
        <v>3350</v>
      </c>
      <c r="D2851" s="38" t="s">
        <v>800</v>
      </c>
      <c r="E2851" s="39">
        <v>1299.3959994029519</v>
      </c>
      <c r="F2851" s="39">
        <f t="shared" si="139"/>
        <v>1429.3355993432472</v>
      </c>
      <c r="G2851" s="39">
        <f t="shared" si="140"/>
        <v>1689.2147992238376</v>
      </c>
      <c r="I2851" s="10"/>
      <c r="J2851" s="10"/>
      <c r="K2851" s="10"/>
      <c r="L2851" s="10"/>
      <c r="M2851" s="10"/>
      <c r="N2851" s="10"/>
      <c r="O2851" s="10"/>
      <c r="P2851" s="10"/>
      <c r="Q2851" s="10"/>
      <c r="R2851" s="10"/>
      <c r="S2851" s="10"/>
      <c r="T2851" s="10"/>
      <c r="BK2851" s="51">
        <v>2935000</v>
      </c>
      <c r="BL2851" s="52">
        <v>4.0441357061201604</v>
      </c>
    </row>
    <row r="2852" spans="1:64" ht="25.5" customHeight="1" thickTop="1" thickBot="1" x14ac:dyDescent="0.25">
      <c r="A2852" s="20" t="str">
        <f t="shared" si="138"/>
        <v>2540BRUNDEE</v>
      </c>
      <c r="B2852" s="20">
        <v>2540</v>
      </c>
      <c r="C2852" s="20" t="s">
        <v>3351</v>
      </c>
      <c r="D2852" s="21" t="s">
        <v>800</v>
      </c>
      <c r="E2852" s="22">
        <v>1299.3959994029519</v>
      </c>
      <c r="F2852" s="22">
        <f t="shared" si="139"/>
        <v>1429.3355993432472</v>
      </c>
      <c r="G2852" s="22">
        <f t="shared" si="140"/>
        <v>1689.2147992238376</v>
      </c>
      <c r="I2852" s="10"/>
      <c r="J2852" s="10"/>
      <c r="K2852" s="10"/>
      <c r="L2852" s="10"/>
      <c r="M2852" s="10"/>
      <c r="N2852" s="10"/>
      <c r="O2852" s="10"/>
      <c r="P2852" s="10"/>
      <c r="Q2852" s="10"/>
      <c r="R2852" s="10"/>
      <c r="S2852" s="10"/>
      <c r="T2852" s="10"/>
      <c r="BK2852" s="63">
        <v>2936000</v>
      </c>
      <c r="BL2852" s="64">
        <v>4.04539494225296</v>
      </c>
    </row>
    <row r="2853" spans="1:64" ht="25.5" customHeight="1" thickTop="1" thickBot="1" x14ac:dyDescent="0.25">
      <c r="A2853" s="20" t="str">
        <f t="shared" si="138"/>
        <v>2540BUANGLA</v>
      </c>
      <c r="B2853" s="37">
        <v>2540</v>
      </c>
      <c r="C2853" s="37" t="s">
        <v>3352</v>
      </c>
      <c r="D2853" s="38" t="s">
        <v>800</v>
      </c>
      <c r="E2853" s="39">
        <v>1299.3959994029519</v>
      </c>
      <c r="F2853" s="39">
        <f t="shared" si="139"/>
        <v>1429.3355993432472</v>
      </c>
      <c r="G2853" s="39">
        <f t="shared" si="140"/>
        <v>1689.2147992238376</v>
      </c>
      <c r="I2853" s="10"/>
      <c r="J2853" s="10"/>
      <c r="K2853" s="10"/>
      <c r="L2853" s="10"/>
      <c r="M2853" s="10"/>
      <c r="N2853" s="10"/>
      <c r="O2853" s="10"/>
      <c r="P2853" s="10"/>
      <c r="Q2853" s="10"/>
      <c r="R2853" s="10"/>
      <c r="S2853" s="10"/>
      <c r="T2853" s="10"/>
      <c r="BK2853" s="51">
        <v>2937000</v>
      </c>
      <c r="BL2853" s="52">
        <v>4.0466541783857597</v>
      </c>
    </row>
    <row r="2854" spans="1:64" ht="25.5" customHeight="1" thickTop="1" thickBot="1" x14ac:dyDescent="0.25">
      <c r="A2854" s="20" t="str">
        <f t="shared" si="138"/>
        <v>2540BURRIER</v>
      </c>
      <c r="B2854" s="20">
        <v>2540</v>
      </c>
      <c r="C2854" s="20" t="s">
        <v>3353</v>
      </c>
      <c r="D2854" s="21" t="s">
        <v>800</v>
      </c>
      <c r="E2854" s="22">
        <v>1299.3959994029519</v>
      </c>
      <c r="F2854" s="22">
        <f t="shared" si="139"/>
        <v>1429.3355993432472</v>
      </c>
      <c r="G2854" s="22">
        <f t="shared" si="140"/>
        <v>1689.2147992238376</v>
      </c>
      <c r="I2854" s="10"/>
      <c r="J2854" s="10"/>
      <c r="K2854" s="10"/>
      <c r="L2854" s="10"/>
      <c r="M2854" s="10"/>
      <c r="N2854" s="10"/>
      <c r="O2854" s="10"/>
      <c r="P2854" s="10"/>
      <c r="Q2854" s="10"/>
      <c r="R2854" s="10"/>
      <c r="S2854" s="10"/>
      <c r="T2854" s="10"/>
      <c r="BK2854" s="63">
        <v>2938000</v>
      </c>
      <c r="BL2854" s="64">
        <v>4.0479134145185602</v>
      </c>
    </row>
    <row r="2855" spans="1:64" ht="25.5" customHeight="1" thickTop="1" thickBot="1" x14ac:dyDescent="0.25">
      <c r="A2855" s="20" t="str">
        <f t="shared" si="138"/>
        <v>2540CALLALA BAY</v>
      </c>
      <c r="B2855" s="37">
        <v>2540</v>
      </c>
      <c r="C2855" s="37" t="s">
        <v>3354</v>
      </c>
      <c r="D2855" s="38" t="s">
        <v>800</v>
      </c>
      <c r="E2855" s="39">
        <v>1299.3959994029519</v>
      </c>
      <c r="F2855" s="39">
        <f t="shared" si="139"/>
        <v>1429.3355993432472</v>
      </c>
      <c r="G2855" s="39">
        <f t="shared" si="140"/>
        <v>1689.2147992238376</v>
      </c>
      <c r="I2855" s="10"/>
      <c r="J2855" s="10"/>
      <c r="K2855" s="10"/>
      <c r="L2855" s="10"/>
      <c r="M2855" s="10"/>
      <c r="N2855" s="10"/>
      <c r="O2855" s="10"/>
      <c r="P2855" s="10"/>
      <c r="Q2855" s="10"/>
      <c r="R2855" s="10"/>
      <c r="S2855" s="10"/>
      <c r="T2855" s="10"/>
      <c r="BK2855" s="51">
        <v>2939000</v>
      </c>
      <c r="BL2855" s="52">
        <v>4.0491726506513599</v>
      </c>
    </row>
    <row r="2856" spans="1:64" ht="25.5" customHeight="1" thickTop="1" thickBot="1" x14ac:dyDescent="0.25">
      <c r="A2856" s="20" t="str">
        <f t="shared" si="138"/>
        <v>2540CALLALA BEACH</v>
      </c>
      <c r="B2856" s="20">
        <v>2540</v>
      </c>
      <c r="C2856" s="20" t="s">
        <v>3355</v>
      </c>
      <c r="D2856" s="21" t="s">
        <v>800</v>
      </c>
      <c r="E2856" s="22">
        <v>1299.3959994029519</v>
      </c>
      <c r="F2856" s="22">
        <f t="shared" si="139"/>
        <v>1429.3355993432472</v>
      </c>
      <c r="G2856" s="22">
        <f t="shared" si="140"/>
        <v>1689.2147992238376</v>
      </c>
      <c r="I2856" s="10"/>
      <c r="J2856" s="10"/>
      <c r="K2856" s="10"/>
      <c r="L2856" s="10"/>
      <c r="M2856" s="10"/>
      <c r="N2856" s="10"/>
      <c r="O2856" s="10"/>
      <c r="P2856" s="10"/>
      <c r="Q2856" s="10"/>
      <c r="R2856" s="10"/>
      <c r="S2856" s="10"/>
      <c r="T2856" s="10"/>
      <c r="BK2856" s="63">
        <v>2940000</v>
      </c>
      <c r="BL2856" s="64">
        <v>4.0504318867841604</v>
      </c>
    </row>
    <row r="2857" spans="1:64" ht="25.5" customHeight="1" thickTop="1" thickBot="1" x14ac:dyDescent="0.25">
      <c r="A2857" s="20" t="str">
        <f t="shared" si="138"/>
        <v>2540CAMBEWARRA</v>
      </c>
      <c r="B2857" s="37">
        <v>2540</v>
      </c>
      <c r="C2857" s="37" t="s">
        <v>3356</v>
      </c>
      <c r="D2857" s="38" t="s">
        <v>800</v>
      </c>
      <c r="E2857" s="39">
        <v>1299.3959994029519</v>
      </c>
      <c r="F2857" s="39">
        <f t="shared" si="139"/>
        <v>1429.3355993432472</v>
      </c>
      <c r="G2857" s="39">
        <f t="shared" si="140"/>
        <v>1689.2147992238376</v>
      </c>
      <c r="I2857" s="10"/>
      <c r="J2857" s="10"/>
      <c r="K2857" s="10"/>
      <c r="L2857" s="10"/>
      <c r="M2857" s="10"/>
      <c r="N2857" s="10"/>
      <c r="O2857" s="10"/>
      <c r="P2857" s="10"/>
      <c r="Q2857" s="10"/>
      <c r="R2857" s="10"/>
      <c r="S2857" s="10"/>
      <c r="T2857" s="10"/>
      <c r="BK2857" s="51">
        <v>2941000</v>
      </c>
      <c r="BL2857" s="52">
        <v>4.0516911229169601</v>
      </c>
    </row>
    <row r="2858" spans="1:64" ht="25.5" customHeight="1" thickTop="1" thickBot="1" x14ac:dyDescent="0.25">
      <c r="A2858" s="20" t="str">
        <f t="shared" si="138"/>
        <v>2540CAMBEWARRA VILLAGE</v>
      </c>
      <c r="B2858" s="20">
        <v>2540</v>
      </c>
      <c r="C2858" s="20" t="s">
        <v>3357</v>
      </c>
      <c r="D2858" s="21" t="s">
        <v>800</v>
      </c>
      <c r="E2858" s="22">
        <v>1299.3959994029519</v>
      </c>
      <c r="F2858" s="22">
        <f t="shared" si="139"/>
        <v>1429.3355993432472</v>
      </c>
      <c r="G2858" s="22">
        <f t="shared" si="140"/>
        <v>1689.2147992238376</v>
      </c>
      <c r="I2858" s="10"/>
      <c r="J2858" s="10"/>
      <c r="K2858" s="10"/>
      <c r="L2858" s="10"/>
      <c r="M2858" s="10"/>
      <c r="N2858" s="10"/>
      <c r="O2858" s="10"/>
      <c r="P2858" s="10"/>
      <c r="Q2858" s="10"/>
      <c r="R2858" s="10"/>
      <c r="S2858" s="10"/>
      <c r="T2858" s="10"/>
      <c r="BK2858" s="63">
        <v>2942000</v>
      </c>
      <c r="BL2858" s="64">
        <v>4.0529503590497704</v>
      </c>
    </row>
    <row r="2859" spans="1:64" ht="25.5" customHeight="1" thickTop="1" thickBot="1" x14ac:dyDescent="0.25">
      <c r="A2859" s="20" t="str">
        <f t="shared" si="138"/>
        <v>2540COMBERTON</v>
      </c>
      <c r="B2859" s="37">
        <v>2540</v>
      </c>
      <c r="C2859" s="37" t="s">
        <v>3358</v>
      </c>
      <c r="D2859" s="38" t="s">
        <v>800</v>
      </c>
      <c r="E2859" s="39">
        <v>1299.3959994029519</v>
      </c>
      <c r="F2859" s="39">
        <f t="shared" si="139"/>
        <v>1429.3355993432472</v>
      </c>
      <c r="G2859" s="39">
        <f t="shared" si="140"/>
        <v>1689.2147992238376</v>
      </c>
      <c r="I2859" s="10"/>
      <c r="J2859" s="10"/>
      <c r="K2859" s="10"/>
      <c r="L2859" s="10"/>
      <c r="M2859" s="10"/>
      <c r="N2859" s="10"/>
      <c r="O2859" s="10"/>
      <c r="P2859" s="10"/>
      <c r="Q2859" s="10"/>
      <c r="R2859" s="10"/>
      <c r="S2859" s="10"/>
      <c r="T2859" s="10"/>
      <c r="BK2859" s="51">
        <v>2943000</v>
      </c>
      <c r="BL2859" s="52">
        <v>4.0542095951825701</v>
      </c>
    </row>
    <row r="2860" spans="1:64" ht="25.5" customHeight="1" thickTop="1" thickBot="1" x14ac:dyDescent="0.25">
      <c r="A2860" s="20" t="str">
        <f t="shared" si="138"/>
        <v>2540COMERONG ISLAND</v>
      </c>
      <c r="B2860" s="20">
        <v>2540</v>
      </c>
      <c r="C2860" s="20" t="s">
        <v>3359</v>
      </c>
      <c r="D2860" s="21" t="s">
        <v>800</v>
      </c>
      <c r="E2860" s="22">
        <v>1299.3959994029519</v>
      </c>
      <c r="F2860" s="22">
        <f t="shared" si="139"/>
        <v>1429.3355993432472</v>
      </c>
      <c r="G2860" s="22">
        <f t="shared" si="140"/>
        <v>1689.2147992238376</v>
      </c>
      <c r="I2860" s="10"/>
      <c r="J2860" s="10"/>
      <c r="K2860" s="10"/>
      <c r="L2860" s="10"/>
      <c r="M2860" s="10"/>
      <c r="N2860" s="10"/>
      <c r="O2860" s="10"/>
      <c r="P2860" s="10"/>
      <c r="Q2860" s="10"/>
      <c r="R2860" s="10"/>
      <c r="S2860" s="10"/>
      <c r="T2860" s="10"/>
      <c r="BK2860" s="63">
        <v>2944000</v>
      </c>
      <c r="BL2860" s="64">
        <v>4.0554688313153697</v>
      </c>
    </row>
    <row r="2861" spans="1:64" ht="25.5" customHeight="1" thickTop="1" thickBot="1" x14ac:dyDescent="0.25">
      <c r="A2861" s="20" t="str">
        <f t="shared" si="138"/>
        <v>2540CUDMIRRAH</v>
      </c>
      <c r="B2861" s="37">
        <v>2540</v>
      </c>
      <c r="C2861" s="37" t="s">
        <v>3360</v>
      </c>
      <c r="D2861" s="38" t="s">
        <v>800</v>
      </c>
      <c r="E2861" s="39">
        <v>1299.3959994029519</v>
      </c>
      <c r="F2861" s="39">
        <f t="shared" si="139"/>
        <v>1429.3355993432472</v>
      </c>
      <c r="G2861" s="39">
        <f t="shared" si="140"/>
        <v>1689.2147992238376</v>
      </c>
      <c r="I2861" s="10"/>
      <c r="J2861" s="10"/>
      <c r="K2861" s="10"/>
      <c r="L2861" s="10"/>
      <c r="M2861" s="10"/>
      <c r="N2861" s="10"/>
      <c r="O2861" s="10"/>
      <c r="P2861" s="10"/>
      <c r="Q2861" s="10"/>
      <c r="R2861" s="10"/>
      <c r="S2861" s="10"/>
      <c r="T2861" s="10"/>
      <c r="BK2861" s="51">
        <v>2945000</v>
      </c>
      <c r="BL2861" s="52">
        <v>4.0567280674481703</v>
      </c>
    </row>
    <row r="2862" spans="1:64" ht="25.5" customHeight="1" thickTop="1" thickBot="1" x14ac:dyDescent="0.25">
      <c r="A2862" s="20" t="str">
        <f t="shared" si="138"/>
        <v>2540CULBURRA BEACH</v>
      </c>
      <c r="B2862" s="20">
        <v>2540</v>
      </c>
      <c r="C2862" s="20" t="s">
        <v>3361</v>
      </c>
      <c r="D2862" s="21" t="s">
        <v>800</v>
      </c>
      <c r="E2862" s="22">
        <v>1299.3959994029519</v>
      </c>
      <c r="F2862" s="22">
        <f t="shared" si="139"/>
        <v>1429.3355993432472</v>
      </c>
      <c r="G2862" s="22">
        <f t="shared" si="140"/>
        <v>1689.2147992238376</v>
      </c>
      <c r="I2862" s="10"/>
      <c r="J2862" s="10"/>
      <c r="K2862" s="10"/>
      <c r="L2862" s="10"/>
      <c r="M2862" s="10"/>
      <c r="N2862" s="10"/>
      <c r="O2862" s="10"/>
      <c r="P2862" s="10"/>
      <c r="Q2862" s="10"/>
      <c r="R2862" s="10"/>
      <c r="S2862" s="10"/>
      <c r="T2862" s="10"/>
      <c r="BK2862" s="63">
        <v>2946000</v>
      </c>
      <c r="BL2862" s="64">
        <v>4.0579873035809699</v>
      </c>
    </row>
    <row r="2863" spans="1:64" ht="25.5" customHeight="1" thickTop="1" thickBot="1" x14ac:dyDescent="0.25">
      <c r="A2863" s="20" t="str">
        <f t="shared" si="138"/>
        <v>2540CURRARONG</v>
      </c>
      <c r="B2863" s="37">
        <v>2540</v>
      </c>
      <c r="C2863" s="37" t="s">
        <v>3362</v>
      </c>
      <c r="D2863" s="38" t="s">
        <v>800</v>
      </c>
      <c r="E2863" s="39">
        <v>1299.3959994029519</v>
      </c>
      <c r="F2863" s="39">
        <f t="shared" si="139"/>
        <v>1429.3355993432472</v>
      </c>
      <c r="G2863" s="39">
        <f t="shared" si="140"/>
        <v>1689.2147992238376</v>
      </c>
      <c r="I2863" s="10"/>
      <c r="J2863" s="10"/>
      <c r="K2863" s="10"/>
      <c r="L2863" s="10"/>
      <c r="M2863" s="10"/>
      <c r="N2863" s="10"/>
      <c r="O2863" s="10"/>
      <c r="P2863" s="10"/>
      <c r="Q2863" s="10"/>
      <c r="R2863" s="10"/>
      <c r="S2863" s="10"/>
      <c r="T2863" s="10"/>
      <c r="BK2863" s="51">
        <v>2947000</v>
      </c>
      <c r="BL2863" s="52">
        <v>4.0592465397137696</v>
      </c>
    </row>
    <row r="2864" spans="1:64" ht="25.5" customHeight="1" thickTop="1" thickBot="1" x14ac:dyDescent="0.25">
      <c r="A2864" s="20" t="str">
        <f t="shared" si="138"/>
        <v>2540EROWAL BAY</v>
      </c>
      <c r="B2864" s="20">
        <v>2540</v>
      </c>
      <c r="C2864" s="20" t="s">
        <v>3363</v>
      </c>
      <c r="D2864" s="21" t="s">
        <v>800</v>
      </c>
      <c r="E2864" s="22">
        <v>1299.3959994029519</v>
      </c>
      <c r="F2864" s="22">
        <f t="shared" si="139"/>
        <v>1429.3355993432472</v>
      </c>
      <c r="G2864" s="22">
        <f t="shared" si="140"/>
        <v>1689.2147992238376</v>
      </c>
      <c r="I2864" s="10"/>
      <c r="J2864" s="10"/>
      <c r="K2864" s="10"/>
      <c r="L2864" s="10"/>
      <c r="M2864" s="10"/>
      <c r="N2864" s="10"/>
      <c r="O2864" s="10"/>
      <c r="P2864" s="10"/>
      <c r="Q2864" s="10"/>
      <c r="R2864" s="10"/>
      <c r="S2864" s="10"/>
      <c r="T2864" s="10"/>
      <c r="BK2864" s="63">
        <v>2948000</v>
      </c>
      <c r="BL2864" s="64">
        <v>4.0605057758465701</v>
      </c>
    </row>
    <row r="2865" spans="1:64" ht="25.5" customHeight="1" thickTop="1" thickBot="1" x14ac:dyDescent="0.25">
      <c r="A2865" s="20" t="str">
        <f t="shared" si="138"/>
        <v>2540FALLS CREEK</v>
      </c>
      <c r="B2865" s="37">
        <v>2540</v>
      </c>
      <c r="C2865" s="37" t="s">
        <v>3364</v>
      </c>
      <c r="D2865" s="38" t="s">
        <v>800</v>
      </c>
      <c r="E2865" s="39">
        <v>1299.3959994029519</v>
      </c>
      <c r="F2865" s="39">
        <f t="shared" si="139"/>
        <v>1429.3355993432472</v>
      </c>
      <c r="G2865" s="39">
        <f t="shared" si="140"/>
        <v>1689.2147992238376</v>
      </c>
      <c r="I2865" s="10"/>
      <c r="J2865" s="10"/>
      <c r="K2865" s="10"/>
      <c r="L2865" s="10"/>
      <c r="M2865" s="10"/>
      <c r="N2865" s="10"/>
      <c r="O2865" s="10"/>
      <c r="P2865" s="10"/>
      <c r="Q2865" s="10"/>
      <c r="R2865" s="10"/>
      <c r="S2865" s="10"/>
      <c r="T2865" s="10"/>
      <c r="BK2865" s="51">
        <v>2949000</v>
      </c>
      <c r="BL2865" s="52">
        <v>4.0617650119793698</v>
      </c>
    </row>
    <row r="2866" spans="1:64" ht="25.5" customHeight="1" thickTop="1" thickBot="1" x14ac:dyDescent="0.25">
      <c r="A2866" s="20" t="str">
        <f t="shared" si="138"/>
        <v>2540GREENWELL POINT</v>
      </c>
      <c r="B2866" s="20">
        <v>2540</v>
      </c>
      <c r="C2866" s="20" t="s">
        <v>3365</v>
      </c>
      <c r="D2866" s="21" t="s">
        <v>800</v>
      </c>
      <c r="E2866" s="22">
        <v>1299.3959994029519</v>
      </c>
      <c r="F2866" s="22">
        <f t="shared" si="139"/>
        <v>1429.3355993432472</v>
      </c>
      <c r="G2866" s="22">
        <f t="shared" si="140"/>
        <v>1689.2147992238376</v>
      </c>
      <c r="I2866" s="10"/>
      <c r="J2866" s="10"/>
      <c r="K2866" s="10"/>
      <c r="L2866" s="10"/>
      <c r="M2866" s="10"/>
      <c r="N2866" s="10"/>
      <c r="O2866" s="10"/>
      <c r="P2866" s="10"/>
      <c r="Q2866" s="10"/>
      <c r="R2866" s="10"/>
      <c r="S2866" s="10"/>
      <c r="T2866" s="10"/>
      <c r="BK2866" s="63">
        <v>2950000</v>
      </c>
      <c r="BL2866" s="64">
        <v>4.0630242481121703</v>
      </c>
    </row>
    <row r="2867" spans="1:64" ht="25.5" customHeight="1" thickTop="1" thickBot="1" x14ac:dyDescent="0.25">
      <c r="A2867" s="20" t="str">
        <f t="shared" si="138"/>
        <v>2540HUSKISSON</v>
      </c>
      <c r="B2867" s="37">
        <v>2540</v>
      </c>
      <c r="C2867" s="37" t="s">
        <v>3366</v>
      </c>
      <c r="D2867" s="38" t="s">
        <v>800</v>
      </c>
      <c r="E2867" s="39">
        <v>1299.3959994029519</v>
      </c>
      <c r="F2867" s="39">
        <f t="shared" si="139"/>
        <v>1429.3355993432472</v>
      </c>
      <c r="G2867" s="39">
        <f t="shared" si="140"/>
        <v>1689.2147992238376</v>
      </c>
      <c r="I2867" s="10"/>
      <c r="J2867" s="10"/>
      <c r="K2867" s="10"/>
      <c r="L2867" s="10"/>
      <c r="M2867" s="10"/>
      <c r="N2867" s="10"/>
      <c r="O2867" s="10"/>
      <c r="P2867" s="10"/>
      <c r="Q2867" s="10"/>
      <c r="R2867" s="10"/>
      <c r="S2867" s="10"/>
      <c r="T2867" s="10"/>
      <c r="BK2867" s="51">
        <v>2951000</v>
      </c>
      <c r="BL2867" s="52">
        <v>4.06428348424497</v>
      </c>
    </row>
    <row r="2868" spans="1:64" ht="25.5" customHeight="1" thickTop="1" thickBot="1" x14ac:dyDescent="0.25">
      <c r="A2868" s="20" t="str">
        <f t="shared" si="138"/>
        <v>2540HYAMS BEACH</v>
      </c>
      <c r="B2868" s="20">
        <v>2540</v>
      </c>
      <c r="C2868" s="20" t="s">
        <v>3367</v>
      </c>
      <c r="D2868" s="21" t="s">
        <v>800</v>
      </c>
      <c r="E2868" s="22">
        <v>1299.3959994029519</v>
      </c>
      <c r="F2868" s="22">
        <f t="shared" si="139"/>
        <v>1429.3355993432472</v>
      </c>
      <c r="G2868" s="22">
        <f t="shared" si="140"/>
        <v>1689.2147992238376</v>
      </c>
      <c r="I2868" s="10"/>
      <c r="J2868" s="10"/>
      <c r="K2868" s="10"/>
      <c r="L2868" s="10"/>
      <c r="M2868" s="10"/>
      <c r="N2868" s="10"/>
      <c r="O2868" s="10"/>
      <c r="P2868" s="10"/>
      <c r="Q2868" s="10"/>
      <c r="R2868" s="10"/>
      <c r="S2868" s="10"/>
      <c r="T2868" s="10"/>
      <c r="BK2868" s="63">
        <v>2952000</v>
      </c>
      <c r="BL2868" s="64">
        <v>4.0655427203777696</v>
      </c>
    </row>
    <row r="2869" spans="1:64" ht="25.5" customHeight="1" thickTop="1" thickBot="1" x14ac:dyDescent="0.25">
      <c r="A2869" s="20" t="str">
        <f t="shared" si="138"/>
        <v>2540ILLAROO</v>
      </c>
      <c r="B2869" s="37">
        <v>2540</v>
      </c>
      <c r="C2869" s="37" t="s">
        <v>3368</v>
      </c>
      <c r="D2869" s="38" t="s">
        <v>800</v>
      </c>
      <c r="E2869" s="39">
        <v>1299.3959994029519</v>
      </c>
      <c r="F2869" s="39">
        <f t="shared" si="139"/>
        <v>1429.3355993432472</v>
      </c>
      <c r="G2869" s="39">
        <f t="shared" si="140"/>
        <v>1689.2147992238376</v>
      </c>
      <c r="I2869" s="10"/>
      <c r="J2869" s="10"/>
      <c r="K2869" s="10"/>
      <c r="L2869" s="10"/>
      <c r="M2869" s="10"/>
      <c r="N2869" s="10"/>
      <c r="O2869" s="10"/>
      <c r="P2869" s="10"/>
      <c r="Q2869" s="10"/>
      <c r="R2869" s="10"/>
      <c r="S2869" s="10"/>
      <c r="T2869" s="10"/>
      <c r="BK2869" s="51">
        <v>2953000</v>
      </c>
      <c r="BL2869" s="52">
        <v>4.0668019565105702</v>
      </c>
    </row>
    <row r="2870" spans="1:64" ht="25.5" customHeight="1" thickTop="1" thickBot="1" x14ac:dyDescent="0.25">
      <c r="A2870" s="20" t="str">
        <f t="shared" si="138"/>
        <v>2540JERRAWANGALA</v>
      </c>
      <c r="B2870" s="20">
        <v>2540</v>
      </c>
      <c r="C2870" s="20" t="s">
        <v>3369</v>
      </c>
      <c r="D2870" s="21" t="s">
        <v>800</v>
      </c>
      <c r="E2870" s="22">
        <v>1299.3959994029519</v>
      </c>
      <c r="F2870" s="22">
        <f t="shared" si="139"/>
        <v>1429.3355993432472</v>
      </c>
      <c r="G2870" s="22">
        <f t="shared" si="140"/>
        <v>1689.2147992238376</v>
      </c>
      <c r="I2870" s="10"/>
      <c r="J2870" s="10"/>
      <c r="K2870" s="10"/>
      <c r="L2870" s="10"/>
      <c r="M2870" s="10"/>
      <c r="N2870" s="10"/>
      <c r="O2870" s="10"/>
      <c r="P2870" s="10"/>
      <c r="Q2870" s="10"/>
      <c r="R2870" s="10"/>
      <c r="S2870" s="10"/>
      <c r="T2870" s="10"/>
      <c r="BK2870" s="63">
        <v>2954000</v>
      </c>
      <c r="BL2870" s="64">
        <v>4.0680611926433698</v>
      </c>
    </row>
    <row r="2871" spans="1:64" ht="25.5" customHeight="1" thickTop="1" thickBot="1" x14ac:dyDescent="0.25">
      <c r="A2871" s="20" t="str">
        <f t="shared" si="138"/>
        <v>2540LONGREACH</v>
      </c>
      <c r="B2871" s="37">
        <v>2540</v>
      </c>
      <c r="C2871" s="37" t="s">
        <v>3370</v>
      </c>
      <c r="D2871" s="38" t="s">
        <v>800</v>
      </c>
      <c r="E2871" s="39">
        <v>1299.3959994029519</v>
      </c>
      <c r="F2871" s="39">
        <f t="shared" si="139"/>
        <v>1429.3355993432472</v>
      </c>
      <c r="G2871" s="39">
        <f t="shared" si="140"/>
        <v>1689.2147992238376</v>
      </c>
      <c r="I2871" s="10"/>
      <c r="J2871" s="10"/>
      <c r="K2871" s="10"/>
      <c r="L2871" s="10"/>
      <c r="M2871" s="10"/>
      <c r="N2871" s="10"/>
      <c r="O2871" s="10"/>
      <c r="P2871" s="10"/>
      <c r="Q2871" s="10"/>
      <c r="R2871" s="10"/>
      <c r="S2871" s="10"/>
      <c r="T2871" s="10"/>
      <c r="BK2871" s="51">
        <v>2955000</v>
      </c>
      <c r="BL2871" s="52">
        <v>4.0693204287761704</v>
      </c>
    </row>
    <row r="2872" spans="1:64" ht="25.5" customHeight="1" thickTop="1" thickBot="1" x14ac:dyDescent="0.25">
      <c r="A2872" s="20" t="str">
        <f t="shared" si="138"/>
        <v>2540MAYFIELD</v>
      </c>
      <c r="B2872" s="20">
        <v>2540</v>
      </c>
      <c r="C2872" s="20" t="s">
        <v>1572</v>
      </c>
      <c r="D2872" s="21" t="s">
        <v>800</v>
      </c>
      <c r="E2872" s="22">
        <v>1299.3959994029519</v>
      </c>
      <c r="F2872" s="22">
        <f t="shared" si="139"/>
        <v>1429.3355993432472</v>
      </c>
      <c r="G2872" s="22">
        <f t="shared" si="140"/>
        <v>1689.2147992238376</v>
      </c>
      <c r="I2872" s="10"/>
      <c r="J2872" s="10"/>
      <c r="K2872" s="10"/>
      <c r="L2872" s="10"/>
      <c r="M2872" s="10"/>
      <c r="N2872" s="10"/>
      <c r="O2872" s="10"/>
      <c r="P2872" s="10"/>
      <c r="Q2872" s="10"/>
      <c r="R2872" s="10"/>
      <c r="S2872" s="10"/>
      <c r="T2872" s="10"/>
      <c r="BK2872" s="63">
        <v>2956000</v>
      </c>
      <c r="BL2872" s="64">
        <v>4.0705796649089701</v>
      </c>
    </row>
    <row r="2873" spans="1:64" ht="25.5" customHeight="1" thickTop="1" thickBot="1" x14ac:dyDescent="0.25">
      <c r="A2873" s="20" t="str">
        <f t="shared" si="138"/>
        <v>2540MEROO MEADOW</v>
      </c>
      <c r="B2873" s="37">
        <v>2540</v>
      </c>
      <c r="C2873" s="37" t="s">
        <v>3371</v>
      </c>
      <c r="D2873" s="38" t="s">
        <v>800</v>
      </c>
      <c r="E2873" s="39">
        <v>1299.3959994029519</v>
      </c>
      <c r="F2873" s="39">
        <f t="shared" si="139"/>
        <v>1429.3355993432472</v>
      </c>
      <c r="G2873" s="39">
        <f t="shared" si="140"/>
        <v>1689.2147992238376</v>
      </c>
      <c r="I2873" s="10"/>
      <c r="J2873" s="10"/>
      <c r="K2873" s="10"/>
      <c r="L2873" s="10"/>
      <c r="M2873" s="10"/>
      <c r="N2873" s="10"/>
      <c r="O2873" s="10"/>
      <c r="P2873" s="10"/>
      <c r="Q2873" s="10"/>
      <c r="R2873" s="10"/>
      <c r="S2873" s="10"/>
      <c r="T2873" s="10"/>
      <c r="BK2873" s="51">
        <v>2957000</v>
      </c>
      <c r="BL2873" s="52">
        <v>4.0718389010417697</v>
      </c>
    </row>
    <row r="2874" spans="1:64" ht="25.5" customHeight="1" thickTop="1" thickBot="1" x14ac:dyDescent="0.25">
      <c r="A2874" s="20" t="str">
        <f t="shared" si="138"/>
        <v>2540MONDAYONG</v>
      </c>
      <c r="B2874" s="20">
        <v>2540</v>
      </c>
      <c r="C2874" s="20" t="s">
        <v>3372</v>
      </c>
      <c r="D2874" s="21" t="s">
        <v>800</v>
      </c>
      <c r="E2874" s="22">
        <v>1299.3959994029519</v>
      </c>
      <c r="F2874" s="22">
        <f t="shared" si="139"/>
        <v>1429.3355993432472</v>
      </c>
      <c r="G2874" s="22">
        <f t="shared" si="140"/>
        <v>1689.2147992238376</v>
      </c>
      <c r="I2874" s="10"/>
      <c r="J2874" s="10"/>
      <c r="K2874" s="10"/>
      <c r="L2874" s="10"/>
      <c r="M2874" s="10"/>
      <c r="N2874" s="10"/>
      <c r="O2874" s="10"/>
      <c r="P2874" s="10"/>
      <c r="Q2874" s="10"/>
      <c r="R2874" s="10"/>
      <c r="S2874" s="10"/>
      <c r="T2874" s="10"/>
      <c r="BK2874" s="63">
        <v>2958000</v>
      </c>
      <c r="BL2874" s="64">
        <v>4.0730981371745703</v>
      </c>
    </row>
    <row r="2875" spans="1:64" ht="25.5" customHeight="1" thickTop="1" thickBot="1" x14ac:dyDescent="0.25">
      <c r="A2875" s="20" t="str">
        <f t="shared" si="138"/>
        <v>2540MOOLLATTOO</v>
      </c>
      <c r="B2875" s="37">
        <v>2540</v>
      </c>
      <c r="C2875" s="37" t="s">
        <v>3373</v>
      </c>
      <c r="D2875" s="38" t="s">
        <v>800</v>
      </c>
      <c r="E2875" s="39">
        <v>1299.3959994029519</v>
      </c>
      <c r="F2875" s="39">
        <f t="shared" si="139"/>
        <v>1429.3355993432472</v>
      </c>
      <c r="G2875" s="39">
        <f t="shared" si="140"/>
        <v>1689.2147992238376</v>
      </c>
      <c r="I2875" s="10"/>
      <c r="J2875" s="10"/>
      <c r="K2875" s="10"/>
      <c r="L2875" s="10"/>
      <c r="M2875" s="10"/>
      <c r="N2875" s="10"/>
      <c r="O2875" s="10"/>
      <c r="P2875" s="10"/>
      <c r="Q2875" s="10"/>
      <c r="R2875" s="10"/>
      <c r="S2875" s="10"/>
      <c r="T2875" s="10"/>
      <c r="BK2875" s="51">
        <v>2959000</v>
      </c>
      <c r="BL2875" s="52">
        <v>4.0743573733073699</v>
      </c>
    </row>
    <row r="2876" spans="1:64" ht="25.5" customHeight="1" thickTop="1" thickBot="1" x14ac:dyDescent="0.25">
      <c r="A2876" s="20" t="str">
        <f t="shared" si="138"/>
        <v>2540MUNDAMIA</v>
      </c>
      <c r="B2876" s="20">
        <v>2540</v>
      </c>
      <c r="C2876" s="20" t="s">
        <v>3374</v>
      </c>
      <c r="D2876" s="21" t="s">
        <v>800</v>
      </c>
      <c r="E2876" s="22">
        <v>1299.3959994029519</v>
      </c>
      <c r="F2876" s="22">
        <f t="shared" si="139"/>
        <v>1429.3355993432472</v>
      </c>
      <c r="G2876" s="22">
        <f t="shared" si="140"/>
        <v>1689.2147992238376</v>
      </c>
      <c r="I2876" s="10"/>
      <c r="J2876" s="10"/>
      <c r="K2876" s="10"/>
      <c r="L2876" s="10"/>
      <c r="M2876" s="10"/>
      <c r="N2876" s="10"/>
      <c r="O2876" s="10"/>
      <c r="P2876" s="10"/>
      <c r="Q2876" s="10"/>
      <c r="R2876" s="10"/>
      <c r="S2876" s="10"/>
      <c r="T2876" s="10"/>
      <c r="BK2876" s="63">
        <v>2960000</v>
      </c>
      <c r="BL2876" s="64">
        <v>4.0756166094401696</v>
      </c>
    </row>
    <row r="2877" spans="1:64" ht="25.5" customHeight="1" thickTop="1" thickBot="1" x14ac:dyDescent="0.25">
      <c r="A2877" s="20" t="str">
        <f t="shared" si="138"/>
        <v>2540MYOLA</v>
      </c>
      <c r="B2877" s="37">
        <v>2540</v>
      </c>
      <c r="C2877" s="37" t="s">
        <v>3375</v>
      </c>
      <c r="D2877" s="38" t="s">
        <v>800</v>
      </c>
      <c r="E2877" s="39">
        <v>1299.3959994029519</v>
      </c>
      <c r="F2877" s="39">
        <f t="shared" si="139"/>
        <v>1429.3355993432472</v>
      </c>
      <c r="G2877" s="39">
        <f t="shared" si="140"/>
        <v>1689.2147992238376</v>
      </c>
      <c r="I2877" s="10"/>
      <c r="J2877" s="10"/>
      <c r="K2877" s="10"/>
      <c r="L2877" s="10"/>
      <c r="M2877" s="10"/>
      <c r="N2877" s="10"/>
      <c r="O2877" s="10"/>
      <c r="P2877" s="10"/>
      <c r="Q2877" s="10"/>
      <c r="R2877" s="10"/>
      <c r="S2877" s="10"/>
      <c r="T2877" s="10"/>
      <c r="BK2877" s="51">
        <v>2961000</v>
      </c>
      <c r="BL2877" s="52">
        <v>4.0768758455729701</v>
      </c>
    </row>
    <row r="2878" spans="1:64" ht="25.5" customHeight="1" thickTop="1" thickBot="1" x14ac:dyDescent="0.25">
      <c r="A2878" s="20" t="str">
        <f t="shared" si="138"/>
        <v>2540NOWRA HILL</v>
      </c>
      <c r="B2878" s="20">
        <v>2540</v>
      </c>
      <c r="C2878" s="20" t="s">
        <v>3376</v>
      </c>
      <c r="D2878" s="21" t="s">
        <v>800</v>
      </c>
      <c r="E2878" s="22">
        <v>1299.3959994029519</v>
      </c>
      <c r="F2878" s="22">
        <f t="shared" si="139"/>
        <v>1429.3355993432472</v>
      </c>
      <c r="G2878" s="22">
        <f t="shared" si="140"/>
        <v>1689.2147992238376</v>
      </c>
      <c r="I2878" s="10"/>
      <c r="J2878" s="10"/>
      <c r="K2878" s="10"/>
      <c r="L2878" s="10"/>
      <c r="M2878" s="10"/>
      <c r="N2878" s="10"/>
      <c r="O2878" s="10"/>
      <c r="P2878" s="10"/>
      <c r="Q2878" s="10"/>
      <c r="R2878" s="10"/>
      <c r="S2878" s="10"/>
      <c r="T2878" s="10"/>
      <c r="BK2878" s="63">
        <v>2962000</v>
      </c>
      <c r="BL2878" s="64">
        <v>4.0781350817057698</v>
      </c>
    </row>
    <row r="2879" spans="1:64" ht="25.5" customHeight="1" thickTop="1" thickBot="1" x14ac:dyDescent="0.25">
      <c r="A2879" s="20" t="str">
        <f t="shared" si="138"/>
        <v>2540NUMBAA</v>
      </c>
      <c r="B2879" s="37">
        <v>2540</v>
      </c>
      <c r="C2879" s="37" t="s">
        <v>3377</v>
      </c>
      <c r="D2879" s="38" t="s">
        <v>800</v>
      </c>
      <c r="E2879" s="39">
        <v>1299.3959994029519</v>
      </c>
      <c r="F2879" s="39">
        <f t="shared" si="139"/>
        <v>1429.3355993432472</v>
      </c>
      <c r="G2879" s="39">
        <f t="shared" si="140"/>
        <v>1689.2147992238376</v>
      </c>
      <c r="I2879" s="10"/>
      <c r="J2879" s="10"/>
      <c r="K2879" s="10"/>
      <c r="L2879" s="10"/>
      <c r="M2879" s="10"/>
      <c r="N2879" s="10"/>
      <c r="O2879" s="10"/>
      <c r="P2879" s="10"/>
      <c r="Q2879" s="10"/>
      <c r="R2879" s="10"/>
      <c r="S2879" s="10"/>
      <c r="T2879" s="10"/>
      <c r="BK2879" s="51">
        <v>2963000</v>
      </c>
      <c r="BL2879" s="52">
        <v>4.0793943178385703</v>
      </c>
    </row>
    <row r="2880" spans="1:64" ht="25.5" customHeight="1" thickTop="1" thickBot="1" x14ac:dyDescent="0.25">
      <c r="A2880" s="20" t="str">
        <f t="shared" si="138"/>
        <v>2540OLD EROWAL BAY</v>
      </c>
      <c r="B2880" s="20">
        <v>2540</v>
      </c>
      <c r="C2880" s="20" t="s">
        <v>3378</v>
      </c>
      <c r="D2880" s="21" t="s">
        <v>800</v>
      </c>
      <c r="E2880" s="22">
        <v>1299.3959994029519</v>
      </c>
      <c r="F2880" s="22">
        <f t="shared" si="139"/>
        <v>1429.3355993432472</v>
      </c>
      <c r="G2880" s="22">
        <f t="shared" si="140"/>
        <v>1689.2147992238376</v>
      </c>
      <c r="I2880" s="10"/>
      <c r="J2880" s="10"/>
      <c r="K2880" s="10"/>
      <c r="L2880" s="10"/>
      <c r="M2880" s="10"/>
      <c r="N2880" s="10"/>
      <c r="O2880" s="10"/>
      <c r="P2880" s="10"/>
      <c r="Q2880" s="10"/>
      <c r="R2880" s="10"/>
      <c r="S2880" s="10"/>
      <c r="T2880" s="10"/>
      <c r="BK2880" s="63">
        <v>2964000</v>
      </c>
      <c r="BL2880" s="64">
        <v>4.08065355397137</v>
      </c>
    </row>
    <row r="2881" spans="1:64" ht="25.5" customHeight="1" thickTop="1" thickBot="1" x14ac:dyDescent="0.25">
      <c r="A2881" s="20" t="str">
        <f t="shared" si="138"/>
        <v>2540ORIENT POINT</v>
      </c>
      <c r="B2881" s="37">
        <v>2540</v>
      </c>
      <c r="C2881" s="37" t="s">
        <v>3379</v>
      </c>
      <c r="D2881" s="38" t="s">
        <v>800</v>
      </c>
      <c r="E2881" s="39">
        <v>1299.3959994029519</v>
      </c>
      <c r="F2881" s="39">
        <f t="shared" si="139"/>
        <v>1429.3355993432472</v>
      </c>
      <c r="G2881" s="39">
        <f t="shared" si="140"/>
        <v>1689.2147992238376</v>
      </c>
      <c r="I2881" s="10"/>
      <c r="J2881" s="10"/>
      <c r="K2881" s="10"/>
      <c r="L2881" s="10"/>
      <c r="M2881" s="10"/>
      <c r="N2881" s="10"/>
      <c r="O2881" s="10"/>
      <c r="P2881" s="10"/>
      <c r="Q2881" s="10"/>
      <c r="R2881" s="10"/>
      <c r="S2881" s="10"/>
      <c r="T2881" s="10"/>
      <c r="BK2881" s="51">
        <v>2965000</v>
      </c>
      <c r="BL2881" s="52">
        <v>4.0819127901041696</v>
      </c>
    </row>
    <row r="2882" spans="1:64" ht="25.5" customHeight="1" thickTop="1" thickBot="1" x14ac:dyDescent="0.25">
      <c r="A2882" s="20" t="str">
        <f t="shared" si="138"/>
        <v>2540PARMA</v>
      </c>
      <c r="B2882" s="20">
        <v>2540</v>
      </c>
      <c r="C2882" s="20" t="s">
        <v>3380</v>
      </c>
      <c r="D2882" s="21" t="s">
        <v>800</v>
      </c>
      <c r="E2882" s="22">
        <v>1299.3959994029519</v>
      </c>
      <c r="F2882" s="22">
        <f t="shared" si="139"/>
        <v>1429.3355993432472</v>
      </c>
      <c r="G2882" s="22">
        <f t="shared" si="140"/>
        <v>1689.2147992238376</v>
      </c>
      <c r="I2882" s="10"/>
      <c r="J2882" s="10"/>
      <c r="K2882" s="10"/>
      <c r="L2882" s="10"/>
      <c r="M2882" s="10"/>
      <c r="N2882" s="10"/>
      <c r="O2882" s="10"/>
      <c r="P2882" s="10"/>
      <c r="Q2882" s="10"/>
      <c r="R2882" s="10"/>
      <c r="S2882" s="10"/>
      <c r="T2882" s="10"/>
      <c r="BK2882" s="63">
        <v>2966000</v>
      </c>
      <c r="BL2882" s="64">
        <v>4.0831720262369702</v>
      </c>
    </row>
    <row r="2883" spans="1:64" ht="25.5" customHeight="1" thickTop="1" thickBot="1" x14ac:dyDescent="0.25">
      <c r="A2883" s="20" t="str">
        <f t="shared" si="138"/>
        <v>2540PYREE</v>
      </c>
      <c r="B2883" s="37">
        <v>2540</v>
      </c>
      <c r="C2883" s="37" t="s">
        <v>3381</v>
      </c>
      <c r="D2883" s="38" t="s">
        <v>800</v>
      </c>
      <c r="E2883" s="39">
        <v>1299.3959994029519</v>
      </c>
      <c r="F2883" s="39">
        <f t="shared" si="139"/>
        <v>1429.3355993432472</v>
      </c>
      <c r="G2883" s="39">
        <f t="shared" si="140"/>
        <v>1689.2147992238376</v>
      </c>
      <c r="I2883" s="10"/>
      <c r="J2883" s="10"/>
      <c r="K2883" s="10"/>
      <c r="L2883" s="10"/>
      <c r="M2883" s="10"/>
      <c r="N2883" s="10"/>
      <c r="O2883" s="10"/>
      <c r="P2883" s="10"/>
      <c r="Q2883" s="10"/>
      <c r="R2883" s="10"/>
      <c r="S2883" s="10"/>
      <c r="T2883" s="10"/>
      <c r="BK2883" s="51">
        <v>2967000</v>
      </c>
      <c r="BL2883" s="52">
        <v>4.0844312623697698</v>
      </c>
    </row>
    <row r="2884" spans="1:64" ht="25.5" customHeight="1" thickTop="1" thickBot="1" x14ac:dyDescent="0.25">
      <c r="A2884" s="20" t="str">
        <f t="shared" si="138"/>
        <v>2540SANCTUARY POINT</v>
      </c>
      <c r="B2884" s="20">
        <v>2540</v>
      </c>
      <c r="C2884" s="20" t="s">
        <v>3382</v>
      </c>
      <c r="D2884" s="21" t="s">
        <v>800</v>
      </c>
      <c r="E2884" s="22">
        <v>1299.3959994029519</v>
      </c>
      <c r="F2884" s="22">
        <f t="shared" si="139"/>
        <v>1429.3355993432472</v>
      </c>
      <c r="G2884" s="22">
        <f t="shared" si="140"/>
        <v>1689.2147992238376</v>
      </c>
      <c r="I2884" s="10"/>
      <c r="J2884" s="10"/>
      <c r="K2884" s="10"/>
      <c r="L2884" s="10"/>
      <c r="M2884" s="10"/>
      <c r="N2884" s="10"/>
      <c r="O2884" s="10"/>
      <c r="P2884" s="10"/>
      <c r="Q2884" s="10"/>
      <c r="R2884" s="10"/>
      <c r="S2884" s="10"/>
      <c r="T2884" s="10"/>
      <c r="BK2884" s="63">
        <v>2968000</v>
      </c>
      <c r="BL2884" s="64">
        <v>4.0856904985025704</v>
      </c>
    </row>
    <row r="2885" spans="1:64" ht="25.5" customHeight="1" thickTop="1" thickBot="1" x14ac:dyDescent="0.25">
      <c r="A2885" s="20" t="str">
        <f t="shared" ref="A2885:A2948" si="141">CONCATENATE(B2885,C2885)</f>
        <v>2540ST GEORGES BASIN</v>
      </c>
      <c r="B2885" s="37">
        <v>2540</v>
      </c>
      <c r="C2885" s="37" t="s">
        <v>3383</v>
      </c>
      <c r="D2885" s="38" t="s">
        <v>800</v>
      </c>
      <c r="E2885" s="39">
        <v>1299.3959994029519</v>
      </c>
      <c r="F2885" s="39">
        <f t="shared" ref="F2885:F2948" si="142">1.1*E2885</f>
        <v>1429.3355993432472</v>
      </c>
      <c r="G2885" s="39">
        <f t="shared" ref="G2885:G2948" si="143">1.3*E2885</f>
        <v>1689.2147992238376</v>
      </c>
      <c r="I2885" s="10"/>
      <c r="J2885" s="10"/>
      <c r="K2885" s="10"/>
      <c r="L2885" s="10"/>
      <c r="M2885" s="10"/>
      <c r="N2885" s="10"/>
      <c r="O2885" s="10"/>
      <c r="P2885" s="10"/>
      <c r="Q2885" s="10"/>
      <c r="R2885" s="10"/>
      <c r="S2885" s="10"/>
      <c r="T2885" s="10"/>
      <c r="BK2885" s="51">
        <v>2969000</v>
      </c>
      <c r="BL2885" s="52">
        <v>4.08694973463537</v>
      </c>
    </row>
    <row r="2886" spans="1:64" ht="25.5" customHeight="1" thickTop="1" thickBot="1" x14ac:dyDescent="0.25">
      <c r="A2886" s="20" t="str">
        <f t="shared" si="141"/>
        <v>2540SUSSEX INLET</v>
      </c>
      <c r="B2886" s="20">
        <v>2540</v>
      </c>
      <c r="C2886" s="20" t="s">
        <v>3384</v>
      </c>
      <c r="D2886" s="21" t="s">
        <v>800</v>
      </c>
      <c r="E2886" s="22">
        <v>1299.3959994029519</v>
      </c>
      <c r="F2886" s="22">
        <f t="shared" si="142"/>
        <v>1429.3355993432472</v>
      </c>
      <c r="G2886" s="22">
        <f t="shared" si="143"/>
        <v>1689.2147992238376</v>
      </c>
      <c r="I2886" s="10"/>
      <c r="J2886" s="10"/>
      <c r="K2886" s="10"/>
      <c r="L2886" s="10"/>
      <c r="M2886" s="10"/>
      <c r="N2886" s="10"/>
      <c r="O2886" s="10"/>
      <c r="P2886" s="10"/>
      <c r="Q2886" s="10"/>
      <c r="R2886" s="10"/>
      <c r="S2886" s="10"/>
      <c r="T2886" s="10"/>
      <c r="BK2886" s="63">
        <v>2970000</v>
      </c>
      <c r="BL2886" s="64">
        <v>4.0882089707681697</v>
      </c>
    </row>
    <row r="2887" spans="1:64" ht="25.5" customHeight="1" thickTop="1" thickBot="1" x14ac:dyDescent="0.25">
      <c r="A2887" s="20" t="str">
        <f t="shared" si="141"/>
        <v>2540SWANHAVEN</v>
      </c>
      <c r="B2887" s="37">
        <v>2540</v>
      </c>
      <c r="C2887" s="37" t="s">
        <v>3385</v>
      </c>
      <c r="D2887" s="38" t="s">
        <v>800</v>
      </c>
      <c r="E2887" s="39">
        <v>1299.3959994029519</v>
      </c>
      <c r="F2887" s="39">
        <f t="shared" si="142"/>
        <v>1429.3355993432472</v>
      </c>
      <c r="G2887" s="39">
        <f t="shared" si="143"/>
        <v>1689.2147992238376</v>
      </c>
      <c r="I2887" s="10"/>
      <c r="J2887" s="10"/>
      <c r="K2887" s="10"/>
      <c r="L2887" s="10"/>
      <c r="M2887" s="10"/>
      <c r="N2887" s="10"/>
      <c r="O2887" s="10"/>
      <c r="P2887" s="10"/>
      <c r="Q2887" s="10"/>
      <c r="R2887" s="10"/>
      <c r="S2887" s="10"/>
      <c r="T2887" s="10"/>
      <c r="BK2887" s="51">
        <v>2971000</v>
      </c>
      <c r="BL2887" s="52">
        <v>4.0894682069009702</v>
      </c>
    </row>
    <row r="2888" spans="1:64" ht="25.5" customHeight="1" thickTop="1" thickBot="1" x14ac:dyDescent="0.25">
      <c r="A2888" s="20" t="str">
        <f t="shared" si="141"/>
        <v>2540TAPITALLEE</v>
      </c>
      <c r="B2888" s="20">
        <v>2540</v>
      </c>
      <c r="C2888" s="20" t="s">
        <v>3386</v>
      </c>
      <c r="D2888" s="21" t="s">
        <v>800</v>
      </c>
      <c r="E2888" s="22">
        <v>1299.3959994029519</v>
      </c>
      <c r="F2888" s="22">
        <f t="shared" si="142"/>
        <v>1429.3355993432472</v>
      </c>
      <c r="G2888" s="22">
        <f t="shared" si="143"/>
        <v>1689.2147992238376</v>
      </c>
      <c r="I2888" s="10"/>
      <c r="J2888" s="10"/>
      <c r="K2888" s="10"/>
      <c r="L2888" s="10"/>
      <c r="M2888" s="10"/>
      <c r="N2888" s="10"/>
      <c r="O2888" s="10"/>
      <c r="P2888" s="10"/>
      <c r="Q2888" s="10"/>
      <c r="R2888" s="10"/>
      <c r="S2888" s="10"/>
      <c r="T2888" s="10"/>
      <c r="BK2888" s="63">
        <v>2972000</v>
      </c>
      <c r="BL2888" s="64">
        <v>4.0907274430337699</v>
      </c>
    </row>
    <row r="2889" spans="1:64" ht="25.5" customHeight="1" thickTop="1" thickBot="1" x14ac:dyDescent="0.25">
      <c r="A2889" s="20" t="str">
        <f t="shared" si="141"/>
        <v>2540TERARA</v>
      </c>
      <c r="B2889" s="37">
        <v>2540</v>
      </c>
      <c r="C2889" s="37" t="s">
        <v>3387</v>
      </c>
      <c r="D2889" s="38" t="s">
        <v>800</v>
      </c>
      <c r="E2889" s="39">
        <v>1299.3959994029519</v>
      </c>
      <c r="F2889" s="39">
        <f t="shared" si="142"/>
        <v>1429.3355993432472</v>
      </c>
      <c r="G2889" s="39">
        <f t="shared" si="143"/>
        <v>1689.2147992238376</v>
      </c>
      <c r="I2889" s="10"/>
      <c r="J2889" s="10"/>
      <c r="K2889" s="10"/>
      <c r="L2889" s="10"/>
      <c r="M2889" s="10"/>
      <c r="N2889" s="10"/>
      <c r="O2889" s="10"/>
      <c r="P2889" s="10"/>
      <c r="Q2889" s="10"/>
      <c r="R2889" s="10"/>
      <c r="S2889" s="10"/>
      <c r="T2889" s="10"/>
      <c r="BK2889" s="51">
        <v>2973000</v>
      </c>
      <c r="BL2889" s="52">
        <v>4.0919866791665704</v>
      </c>
    </row>
    <row r="2890" spans="1:64" ht="25.5" customHeight="1" thickTop="1" thickBot="1" x14ac:dyDescent="0.25">
      <c r="A2890" s="20" t="str">
        <f t="shared" si="141"/>
        <v>2540TOMERONG</v>
      </c>
      <c r="B2890" s="20">
        <v>2540</v>
      </c>
      <c r="C2890" s="20" t="s">
        <v>3388</v>
      </c>
      <c r="D2890" s="21" t="s">
        <v>800</v>
      </c>
      <c r="E2890" s="22">
        <v>1299.3959994029519</v>
      </c>
      <c r="F2890" s="22">
        <f t="shared" si="142"/>
        <v>1429.3355993432472</v>
      </c>
      <c r="G2890" s="22">
        <f t="shared" si="143"/>
        <v>1689.2147992238376</v>
      </c>
      <c r="I2890" s="10"/>
      <c r="J2890" s="10"/>
      <c r="K2890" s="10"/>
      <c r="L2890" s="10"/>
      <c r="M2890" s="10"/>
      <c r="N2890" s="10"/>
      <c r="O2890" s="10"/>
      <c r="P2890" s="10"/>
      <c r="Q2890" s="10"/>
      <c r="R2890" s="10"/>
      <c r="S2890" s="10"/>
      <c r="T2890" s="10"/>
      <c r="BK2890" s="63">
        <v>2974000</v>
      </c>
      <c r="BL2890" s="64">
        <v>4.0932459152993701</v>
      </c>
    </row>
    <row r="2891" spans="1:64" ht="25.5" customHeight="1" thickTop="1" thickBot="1" x14ac:dyDescent="0.25">
      <c r="A2891" s="20" t="str">
        <f t="shared" si="141"/>
        <v>2540TULLARWALLA</v>
      </c>
      <c r="B2891" s="37">
        <v>2540</v>
      </c>
      <c r="C2891" s="37" t="s">
        <v>3389</v>
      </c>
      <c r="D2891" s="38" t="s">
        <v>800</v>
      </c>
      <c r="E2891" s="39">
        <v>1299.3959994029519</v>
      </c>
      <c r="F2891" s="39">
        <f t="shared" si="142"/>
        <v>1429.3355993432472</v>
      </c>
      <c r="G2891" s="39">
        <f t="shared" si="143"/>
        <v>1689.2147992238376</v>
      </c>
      <c r="I2891" s="10"/>
      <c r="J2891" s="10"/>
      <c r="K2891" s="10"/>
      <c r="L2891" s="10"/>
      <c r="M2891" s="10"/>
      <c r="N2891" s="10"/>
      <c r="O2891" s="10"/>
      <c r="P2891" s="10"/>
      <c r="Q2891" s="10"/>
      <c r="R2891" s="10"/>
      <c r="S2891" s="10"/>
      <c r="T2891" s="10"/>
      <c r="BK2891" s="51">
        <v>2975000</v>
      </c>
      <c r="BL2891" s="52">
        <v>4.0945051514321698</v>
      </c>
    </row>
    <row r="2892" spans="1:64" ht="25.5" customHeight="1" thickTop="1" thickBot="1" x14ac:dyDescent="0.25">
      <c r="A2892" s="20" t="str">
        <f t="shared" si="141"/>
        <v>2540VINCENTIA</v>
      </c>
      <c r="B2892" s="20">
        <v>2540</v>
      </c>
      <c r="C2892" s="20" t="s">
        <v>3390</v>
      </c>
      <c r="D2892" s="21" t="s">
        <v>800</v>
      </c>
      <c r="E2892" s="22">
        <v>1299.3959994029519</v>
      </c>
      <c r="F2892" s="22">
        <f t="shared" si="142"/>
        <v>1429.3355993432472</v>
      </c>
      <c r="G2892" s="22">
        <f t="shared" si="143"/>
        <v>1689.2147992238376</v>
      </c>
      <c r="I2892" s="10"/>
      <c r="J2892" s="10"/>
      <c r="K2892" s="10"/>
      <c r="L2892" s="10"/>
      <c r="M2892" s="10"/>
      <c r="N2892" s="10"/>
      <c r="O2892" s="10"/>
      <c r="P2892" s="10"/>
      <c r="Q2892" s="10"/>
      <c r="R2892" s="10"/>
      <c r="S2892" s="10"/>
      <c r="T2892" s="10"/>
      <c r="BK2892" s="63">
        <v>2976000</v>
      </c>
      <c r="BL2892" s="64">
        <v>4.0957643875649703</v>
      </c>
    </row>
    <row r="2893" spans="1:64" ht="25.5" customHeight="1" thickTop="1" thickBot="1" x14ac:dyDescent="0.25">
      <c r="A2893" s="20" t="str">
        <f t="shared" si="141"/>
        <v>2540WANDANDIAN</v>
      </c>
      <c r="B2893" s="37">
        <v>2540</v>
      </c>
      <c r="C2893" s="37" t="s">
        <v>3391</v>
      </c>
      <c r="D2893" s="38" t="s">
        <v>800</v>
      </c>
      <c r="E2893" s="39">
        <v>1299.3959994029519</v>
      </c>
      <c r="F2893" s="39">
        <f t="shared" si="142"/>
        <v>1429.3355993432472</v>
      </c>
      <c r="G2893" s="39">
        <f t="shared" si="143"/>
        <v>1689.2147992238376</v>
      </c>
      <c r="I2893" s="10"/>
      <c r="J2893" s="10"/>
      <c r="K2893" s="10"/>
      <c r="L2893" s="10"/>
      <c r="M2893" s="10"/>
      <c r="N2893" s="10"/>
      <c r="O2893" s="10"/>
      <c r="P2893" s="10"/>
      <c r="Q2893" s="10"/>
      <c r="R2893" s="10"/>
      <c r="S2893" s="10"/>
      <c r="T2893" s="10"/>
      <c r="BK2893" s="51">
        <v>2977000</v>
      </c>
      <c r="BL2893" s="52">
        <v>4.09702362369777</v>
      </c>
    </row>
    <row r="2894" spans="1:64" ht="25.5" customHeight="1" thickTop="1" thickBot="1" x14ac:dyDescent="0.25">
      <c r="A2894" s="20" t="str">
        <f t="shared" si="141"/>
        <v>2540WATERSLEIGH</v>
      </c>
      <c r="B2894" s="20">
        <v>2540</v>
      </c>
      <c r="C2894" s="20" t="s">
        <v>3392</v>
      </c>
      <c r="D2894" s="21" t="s">
        <v>800</v>
      </c>
      <c r="E2894" s="22">
        <v>1299.3959994029519</v>
      </c>
      <c r="F2894" s="22">
        <f t="shared" si="142"/>
        <v>1429.3355993432472</v>
      </c>
      <c r="G2894" s="22">
        <f t="shared" si="143"/>
        <v>1689.2147992238376</v>
      </c>
      <c r="I2894" s="10"/>
      <c r="J2894" s="10"/>
      <c r="K2894" s="10"/>
      <c r="L2894" s="10"/>
      <c r="M2894" s="10"/>
      <c r="N2894" s="10"/>
      <c r="O2894" s="10"/>
      <c r="P2894" s="10"/>
      <c r="Q2894" s="10"/>
      <c r="R2894" s="10"/>
      <c r="S2894" s="10"/>
      <c r="T2894" s="10"/>
      <c r="BK2894" s="63">
        <v>2978000</v>
      </c>
      <c r="BL2894" s="64">
        <v>4.0982828598305696</v>
      </c>
    </row>
    <row r="2895" spans="1:64" ht="25.5" customHeight="1" thickTop="1" thickBot="1" x14ac:dyDescent="0.25">
      <c r="A2895" s="20" t="str">
        <f t="shared" si="141"/>
        <v>2540WOLLUMBOOLA</v>
      </c>
      <c r="B2895" s="37">
        <v>2540</v>
      </c>
      <c r="C2895" s="37" t="s">
        <v>3393</v>
      </c>
      <c r="D2895" s="38" t="s">
        <v>800</v>
      </c>
      <c r="E2895" s="39">
        <v>1299.3959994029519</v>
      </c>
      <c r="F2895" s="39">
        <f t="shared" si="142"/>
        <v>1429.3355993432472</v>
      </c>
      <c r="G2895" s="39">
        <f t="shared" si="143"/>
        <v>1689.2147992238376</v>
      </c>
      <c r="I2895" s="10"/>
      <c r="J2895" s="10"/>
      <c r="K2895" s="10"/>
      <c r="L2895" s="10"/>
      <c r="M2895" s="10"/>
      <c r="N2895" s="10"/>
      <c r="O2895" s="10"/>
      <c r="P2895" s="10"/>
      <c r="Q2895" s="10"/>
      <c r="R2895" s="10"/>
      <c r="S2895" s="10"/>
      <c r="T2895" s="10"/>
      <c r="BK2895" s="51">
        <v>2979000</v>
      </c>
      <c r="BL2895" s="52">
        <v>4.0995420959633702</v>
      </c>
    </row>
    <row r="2896" spans="1:64" ht="25.5" customHeight="1" thickTop="1" thickBot="1" x14ac:dyDescent="0.25">
      <c r="A2896" s="20" t="str">
        <f t="shared" si="141"/>
        <v>2540WOOLLAMIA</v>
      </c>
      <c r="B2896" s="20">
        <v>2540</v>
      </c>
      <c r="C2896" s="20" t="s">
        <v>3394</v>
      </c>
      <c r="D2896" s="21" t="s">
        <v>800</v>
      </c>
      <c r="E2896" s="22">
        <v>1299.3959994029519</v>
      </c>
      <c r="F2896" s="22">
        <f t="shared" si="142"/>
        <v>1429.3355993432472</v>
      </c>
      <c r="G2896" s="22">
        <f t="shared" si="143"/>
        <v>1689.2147992238376</v>
      </c>
      <c r="I2896" s="10"/>
      <c r="J2896" s="10"/>
      <c r="K2896" s="10"/>
      <c r="L2896" s="10"/>
      <c r="M2896" s="10"/>
      <c r="N2896" s="10"/>
      <c r="O2896" s="10"/>
      <c r="P2896" s="10"/>
      <c r="Q2896" s="10"/>
      <c r="R2896" s="10"/>
      <c r="S2896" s="10"/>
      <c r="T2896" s="10"/>
      <c r="BK2896" s="63">
        <v>2980000</v>
      </c>
      <c r="BL2896" s="64">
        <v>4.1008013320961698</v>
      </c>
    </row>
    <row r="2897" spans="1:64" ht="25.5" customHeight="1" thickTop="1" thickBot="1" x14ac:dyDescent="0.25">
      <c r="A2897" s="20" t="str">
        <f t="shared" si="141"/>
        <v>2540WORRIGEE</v>
      </c>
      <c r="B2897" s="37">
        <v>2540</v>
      </c>
      <c r="C2897" s="37" t="s">
        <v>3395</v>
      </c>
      <c r="D2897" s="38" t="s">
        <v>800</v>
      </c>
      <c r="E2897" s="39">
        <v>1299.3959994029519</v>
      </c>
      <c r="F2897" s="39">
        <f t="shared" si="142"/>
        <v>1429.3355993432472</v>
      </c>
      <c r="G2897" s="39">
        <f t="shared" si="143"/>
        <v>1689.2147992238376</v>
      </c>
      <c r="I2897" s="10"/>
      <c r="J2897" s="10"/>
      <c r="K2897" s="10"/>
      <c r="L2897" s="10"/>
      <c r="M2897" s="10"/>
      <c r="N2897" s="10"/>
      <c r="O2897" s="10"/>
      <c r="P2897" s="10"/>
      <c r="Q2897" s="10"/>
      <c r="R2897" s="10"/>
      <c r="S2897" s="10"/>
      <c r="T2897" s="10"/>
      <c r="BK2897" s="51">
        <v>2981000</v>
      </c>
      <c r="BL2897" s="52">
        <v>4.1020605682289704</v>
      </c>
    </row>
    <row r="2898" spans="1:64" ht="25.5" customHeight="1" thickTop="1" thickBot="1" x14ac:dyDescent="0.25">
      <c r="A2898" s="20" t="str">
        <f t="shared" si="141"/>
        <v>2540WORROWING HEIGHTS</v>
      </c>
      <c r="B2898" s="20">
        <v>2540</v>
      </c>
      <c r="C2898" s="20" t="s">
        <v>3396</v>
      </c>
      <c r="D2898" s="21" t="s">
        <v>800</v>
      </c>
      <c r="E2898" s="22">
        <v>1299.3959994029519</v>
      </c>
      <c r="F2898" s="22">
        <f t="shared" si="142"/>
        <v>1429.3355993432472</v>
      </c>
      <c r="G2898" s="22">
        <f t="shared" si="143"/>
        <v>1689.2147992238376</v>
      </c>
      <c r="I2898" s="10"/>
      <c r="J2898" s="10"/>
      <c r="K2898" s="10"/>
      <c r="L2898" s="10"/>
      <c r="M2898" s="10"/>
      <c r="N2898" s="10"/>
      <c r="O2898" s="10"/>
      <c r="P2898" s="10"/>
      <c r="Q2898" s="10"/>
      <c r="R2898" s="10"/>
      <c r="S2898" s="10"/>
      <c r="T2898" s="10"/>
      <c r="BK2898" s="63">
        <v>2982000</v>
      </c>
      <c r="BL2898" s="64">
        <v>4.10331980436177</v>
      </c>
    </row>
    <row r="2899" spans="1:64" ht="25.5" customHeight="1" thickTop="1" thickBot="1" x14ac:dyDescent="0.25">
      <c r="A2899" s="20" t="str">
        <f t="shared" si="141"/>
        <v>2540WRIGHTS BEACH</v>
      </c>
      <c r="B2899" s="37">
        <v>2540</v>
      </c>
      <c r="C2899" s="37" t="s">
        <v>3397</v>
      </c>
      <c r="D2899" s="38" t="s">
        <v>800</v>
      </c>
      <c r="E2899" s="39">
        <v>1299.3959994029519</v>
      </c>
      <c r="F2899" s="39">
        <f t="shared" si="142"/>
        <v>1429.3355993432472</v>
      </c>
      <c r="G2899" s="39">
        <f t="shared" si="143"/>
        <v>1689.2147992238376</v>
      </c>
      <c r="I2899" s="10"/>
      <c r="J2899" s="10"/>
      <c r="K2899" s="10"/>
      <c r="L2899" s="10"/>
      <c r="M2899" s="10"/>
      <c r="N2899" s="10"/>
      <c r="O2899" s="10"/>
      <c r="P2899" s="10"/>
      <c r="Q2899" s="10"/>
      <c r="R2899" s="10"/>
      <c r="S2899" s="10"/>
      <c r="T2899" s="10"/>
      <c r="BK2899" s="51">
        <v>2983000</v>
      </c>
      <c r="BL2899" s="52">
        <v>4.1045790404945697</v>
      </c>
    </row>
    <row r="2900" spans="1:64" ht="25.5" customHeight="1" thickTop="1" thickBot="1" x14ac:dyDescent="0.25">
      <c r="A2900" s="20" t="str">
        <f t="shared" si="141"/>
        <v>2540YALWAL</v>
      </c>
      <c r="B2900" s="20">
        <v>2540</v>
      </c>
      <c r="C2900" s="20" t="s">
        <v>3398</v>
      </c>
      <c r="D2900" s="21" t="s">
        <v>800</v>
      </c>
      <c r="E2900" s="22">
        <v>1299.3959994029519</v>
      </c>
      <c r="F2900" s="22">
        <f t="shared" si="142"/>
        <v>1429.3355993432472</v>
      </c>
      <c r="G2900" s="22">
        <f t="shared" si="143"/>
        <v>1689.2147992238376</v>
      </c>
      <c r="I2900" s="10"/>
      <c r="J2900" s="10"/>
      <c r="K2900" s="10"/>
      <c r="L2900" s="10"/>
      <c r="M2900" s="10"/>
      <c r="N2900" s="10"/>
      <c r="O2900" s="10"/>
      <c r="P2900" s="10"/>
      <c r="Q2900" s="10"/>
      <c r="R2900" s="10"/>
      <c r="S2900" s="10"/>
      <c r="T2900" s="10"/>
      <c r="BK2900" s="63">
        <v>2984000</v>
      </c>
      <c r="BL2900" s="64">
        <v>4.1058382766273702</v>
      </c>
    </row>
    <row r="2901" spans="1:64" ht="25.5" customHeight="1" thickTop="1" thickBot="1" x14ac:dyDescent="0.25">
      <c r="A2901" s="20" t="str">
        <f t="shared" si="141"/>
        <v>2540YERRIYONG</v>
      </c>
      <c r="B2901" s="37">
        <v>2540</v>
      </c>
      <c r="C2901" s="37" t="s">
        <v>3399</v>
      </c>
      <c r="D2901" s="38" t="s">
        <v>800</v>
      </c>
      <c r="E2901" s="39">
        <v>1299.3959994029519</v>
      </c>
      <c r="F2901" s="39">
        <f t="shared" si="142"/>
        <v>1429.3355993432472</v>
      </c>
      <c r="G2901" s="39">
        <f t="shared" si="143"/>
        <v>1689.2147992238376</v>
      </c>
      <c r="I2901" s="10"/>
      <c r="J2901" s="10"/>
      <c r="K2901" s="10"/>
      <c r="L2901" s="10"/>
      <c r="M2901" s="10"/>
      <c r="N2901" s="10"/>
      <c r="O2901" s="10"/>
      <c r="P2901" s="10"/>
      <c r="Q2901" s="10"/>
      <c r="R2901" s="10"/>
      <c r="S2901" s="10"/>
      <c r="T2901" s="10"/>
      <c r="BK2901" s="51">
        <v>2985000</v>
      </c>
      <c r="BL2901" s="52">
        <v>4.1070975127601699</v>
      </c>
    </row>
    <row r="2902" spans="1:64" ht="25.5" customHeight="1" thickTop="1" thickBot="1" x14ac:dyDescent="0.25">
      <c r="A2902" s="20" t="str">
        <f t="shared" si="141"/>
        <v>2540JERVIS BAY</v>
      </c>
      <c r="B2902" s="20">
        <v>2540</v>
      </c>
      <c r="C2902" s="20" t="s">
        <v>3400</v>
      </c>
      <c r="D2902" s="21" t="s">
        <v>800</v>
      </c>
      <c r="E2902" s="22">
        <v>1299.3959994029519</v>
      </c>
      <c r="F2902" s="22">
        <f t="shared" si="142"/>
        <v>1429.3355993432472</v>
      </c>
      <c r="G2902" s="22">
        <f t="shared" si="143"/>
        <v>1689.2147992238376</v>
      </c>
      <c r="I2902" s="10"/>
      <c r="J2902" s="10"/>
      <c r="K2902" s="10"/>
      <c r="L2902" s="10"/>
      <c r="M2902" s="10"/>
      <c r="N2902" s="10"/>
      <c r="O2902" s="10"/>
      <c r="P2902" s="10"/>
      <c r="Q2902" s="10"/>
      <c r="R2902" s="10"/>
      <c r="S2902" s="10"/>
      <c r="T2902" s="10"/>
      <c r="BK2902" s="63">
        <v>2986000</v>
      </c>
      <c r="BL2902" s="64">
        <v>4.1083567488929704</v>
      </c>
    </row>
    <row r="2903" spans="1:64" ht="25.5" customHeight="1" thickTop="1" thickBot="1" x14ac:dyDescent="0.25">
      <c r="A2903" s="20" t="str">
        <f t="shared" si="141"/>
        <v>2541BANGALEE</v>
      </c>
      <c r="B2903" s="37">
        <v>2541</v>
      </c>
      <c r="C2903" s="37" t="s">
        <v>3401</v>
      </c>
      <c r="D2903" s="38" t="s">
        <v>800</v>
      </c>
      <c r="E2903" s="39">
        <v>1621.213999612592</v>
      </c>
      <c r="F2903" s="39">
        <f t="shared" si="142"/>
        <v>1783.3353995738514</v>
      </c>
      <c r="G2903" s="39">
        <f t="shared" si="143"/>
        <v>2107.5781994963695</v>
      </c>
      <c r="I2903" s="10"/>
      <c r="J2903" s="10"/>
      <c r="K2903" s="10"/>
      <c r="L2903" s="10"/>
      <c r="M2903" s="10"/>
      <c r="N2903" s="10"/>
      <c r="O2903" s="10"/>
      <c r="P2903" s="10"/>
      <c r="Q2903" s="10"/>
      <c r="R2903" s="10"/>
      <c r="S2903" s="10"/>
      <c r="T2903" s="10"/>
      <c r="BK2903" s="51">
        <v>2987000</v>
      </c>
      <c r="BL2903" s="52">
        <v>4.1096159850257701</v>
      </c>
    </row>
    <row r="2904" spans="1:64" ht="25.5" customHeight="1" thickTop="1" thickBot="1" x14ac:dyDescent="0.25">
      <c r="A2904" s="20" t="str">
        <f t="shared" si="141"/>
        <v>2541BOMADERRY</v>
      </c>
      <c r="B2904" s="20">
        <v>2541</v>
      </c>
      <c r="C2904" s="20" t="s">
        <v>3402</v>
      </c>
      <c r="D2904" s="21" t="s">
        <v>800</v>
      </c>
      <c r="E2904" s="22">
        <v>1621.213999612592</v>
      </c>
      <c r="F2904" s="22">
        <f t="shared" si="142"/>
        <v>1783.3353995738514</v>
      </c>
      <c r="G2904" s="22">
        <f t="shared" si="143"/>
        <v>2107.5781994963695</v>
      </c>
      <c r="I2904" s="10"/>
      <c r="J2904" s="10"/>
      <c r="K2904" s="10"/>
      <c r="L2904" s="10"/>
      <c r="M2904" s="10"/>
      <c r="N2904" s="10"/>
      <c r="O2904" s="10"/>
      <c r="P2904" s="10"/>
      <c r="Q2904" s="10"/>
      <c r="R2904" s="10"/>
      <c r="S2904" s="10"/>
      <c r="T2904" s="10"/>
      <c r="BK2904" s="63">
        <v>2988000</v>
      </c>
      <c r="BL2904" s="64">
        <v>4.1108752211585697</v>
      </c>
    </row>
    <row r="2905" spans="1:64" ht="25.5" customHeight="1" thickTop="1" thickBot="1" x14ac:dyDescent="0.25">
      <c r="A2905" s="20" t="str">
        <f t="shared" si="141"/>
        <v>2541NORTH NOWRA</v>
      </c>
      <c r="B2905" s="37">
        <v>2541</v>
      </c>
      <c r="C2905" s="37" t="s">
        <v>3403</v>
      </c>
      <c r="D2905" s="38" t="s">
        <v>800</v>
      </c>
      <c r="E2905" s="39">
        <v>1621.213999612592</v>
      </c>
      <c r="F2905" s="39">
        <f t="shared" si="142"/>
        <v>1783.3353995738514</v>
      </c>
      <c r="G2905" s="39">
        <f t="shared" si="143"/>
        <v>2107.5781994963695</v>
      </c>
      <c r="I2905" s="10"/>
      <c r="J2905" s="10"/>
      <c r="K2905" s="10"/>
      <c r="L2905" s="10"/>
      <c r="M2905" s="10"/>
      <c r="N2905" s="10"/>
      <c r="O2905" s="10"/>
      <c r="P2905" s="10"/>
      <c r="Q2905" s="10"/>
      <c r="R2905" s="10"/>
      <c r="S2905" s="10"/>
      <c r="T2905" s="10"/>
      <c r="BK2905" s="51">
        <v>2989000</v>
      </c>
      <c r="BL2905" s="52">
        <v>4.1121344572913703</v>
      </c>
    </row>
    <row r="2906" spans="1:64" ht="25.5" customHeight="1" thickTop="1" thickBot="1" x14ac:dyDescent="0.25">
      <c r="A2906" s="20" t="str">
        <f t="shared" si="141"/>
        <v>2541NOWRA</v>
      </c>
      <c r="B2906" s="20">
        <v>2541</v>
      </c>
      <c r="C2906" s="20" t="s">
        <v>3404</v>
      </c>
      <c r="D2906" s="21" t="s">
        <v>800</v>
      </c>
      <c r="E2906" s="22">
        <v>1621.213999612592</v>
      </c>
      <c r="F2906" s="22">
        <f t="shared" si="142"/>
        <v>1783.3353995738514</v>
      </c>
      <c r="G2906" s="22">
        <f t="shared" si="143"/>
        <v>2107.5781994963695</v>
      </c>
      <c r="I2906" s="10"/>
      <c r="J2906" s="10"/>
      <c r="K2906" s="10"/>
      <c r="L2906" s="10"/>
      <c r="M2906" s="10"/>
      <c r="N2906" s="10"/>
      <c r="O2906" s="10"/>
      <c r="P2906" s="10"/>
      <c r="Q2906" s="10"/>
      <c r="R2906" s="10"/>
      <c r="S2906" s="10"/>
      <c r="T2906" s="10"/>
      <c r="BK2906" s="63">
        <v>2990000</v>
      </c>
      <c r="BL2906" s="64">
        <v>4.1133936934241699</v>
      </c>
    </row>
    <row r="2907" spans="1:64" ht="25.5" customHeight="1" thickTop="1" thickBot="1" x14ac:dyDescent="0.25">
      <c r="A2907" s="20" t="str">
        <f t="shared" si="141"/>
        <v>2541SOUTH NOWRA</v>
      </c>
      <c r="B2907" s="37">
        <v>2541</v>
      </c>
      <c r="C2907" s="37" t="s">
        <v>3405</v>
      </c>
      <c r="D2907" s="38" t="s">
        <v>800</v>
      </c>
      <c r="E2907" s="39">
        <v>1621.213999612592</v>
      </c>
      <c r="F2907" s="39">
        <f t="shared" si="142"/>
        <v>1783.3353995738514</v>
      </c>
      <c r="G2907" s="39">
        <f t="shared" si="143"/>
        <v>2107.5781994963695</v>
      </c>
      <c r="I2907" s="10"/>
      <c r="J2907" s="10"/>
      <c r="K2907" s="10"/>
      <c r="L2907" s="10"/>
      <c r="M2907" s="10"/>
      <c r="N2907" s="10"/>
      <c r="O2907" s="10"/>
      <c r="P2907" s="10"/>
      <c r="Q2907" s="10"/>
      <c r="R2907" s="10"/>
      <c r="S2907" s="10"/>
      <c r="T2907" s="10"/>
      <c r="BK2907" s="51">
        <v>2991000</v>
      </c>
      <c r="BL2907" s="52">
        <v>4.1146529295569696</v>
      </c>
    </row>
    <row r="2908" spans="1:64" ht="25.5" customHeight="1" thickTop="1" thickBot="1" x14ac:dyDescent="0.25">
      <c r="A2908" s="20" t="str">
        <f t="shared" si="141"/>
        <v>2541WEST NOWRA</v>
      </c>
      <c r="B2908" s="20">
        <v>2541</v>
      </c>
      <c r="C2908" s="20" t="s">
        <v>3406</v>
      </c>
      <c r="D2908" s="21" t="s">
        <v>800</v>
      </c>
      <c r="E2908" s="22">
        <v>1621.213999612592</v>
      </c>
      <c r="F2908" s="22">
        <f t="shared" si="142"/>
        <v>1783.3353995738514</v>
      </c>
      <c r="G2908" s="22">
        <f t="shared" si="143"/>
        <v>2107.5781994963695</v>
      </c>
      <c r="I2908" s="10"/>
      <c r="J2908" s="10"/>
      <c r="K2908" s="10"/>
      <c r="L2908" s="10"/>
      <c r="M2908" s="10"/>
      <c r="N2908" s="10"/>
      <c r="O2908" s="10"/>
      <c r="P2908" s="10"/>
      <c r="Q2908" s="10"/>
      <c r="R2908" s="10"/>
      <c r="S2908" s="10"/>
      <c r="T2908" s="10"/>
      <c r="BK2908" s="63">
        <v>2992000</v>
      </c>
      <c r="BL2908" s="64">
        <v>4.1159121656897701</v>
      </c>
    </row>
    <row r="2909" spans="1:64" ht="25.5" customHeight="1" thickTop="1" thickBot="1" x14ac:dyDescent="0.25">
      <c r="A2909" s="20" t="str">
        <f t="shared" si="141"/>
        <v>2545BELOWRA</v>
      </c>
      <c r="B2909" s="37">
        <v>2545</v>
      </c>
      <c r="C2909" s="37" t="s">
        <v>3407</v>
      </c>
      <c r="D2909" s="38" t="s">
        <v>800</v>
      </c>
      <c r="E2909" s="39">
        <v>1211.7380002190321</v>
      </c>
      <c r="F2909" s="39">
        <f t="shared" si="142"/>
        <v>1332.9118002409355</v>
      </c>
      <c r="G2909" s="39">
        <f t="shared" si="143"/>
        <v>1575.2594002847418</v>
      </c>
      <c r="I2909" s="10"/>
      <c r="J2909" s="10"/>
      <c r="K2909" s="10"/>
      <c r="L2909" s="10"/>
      <c r="M2909" s="10"/>
      <c r="N2909" s="10"/>
      <c r="O2909" s="10"/>
      <c r="P2909" s="10"/>
      <c r="Q2909" s="10"/>
      <c r="R2909" s="10"/>
      <c r="S2909" s="10"/>
      <c r="T2909" s="10"/>
      <c r="BK2909" s="51">
        <v>2993000</v>
      </c>
      <c r="BL2909" s="52">
        <v>4.1171714018225698</v>
      </c>
    </row>
    <row r="2910" spans="1:64" ht="25.5" customHeight="1" thickTop="1" thickBot="1" x14ac:dyDescent="0.25">
      <c r="A2910" s="20" t="str">
        <f t="shared" si="141"/>
        <v>2545BODALLA</v>
      </c>
      <c r="B2910" s="20">
        <v>2545</v>
      </c>
      <c r="C2910" s="20" t="s">
        <v>3408</v>
      </c>
      <c r="D2910" s="21" t="s">
        <v>800</v>
      </c>
      <c r="E2910" s="22">
        <v>1211.7380002190321</v>
      </c>
      <c r="F2910" s="22">
        <f t="shared" si="142"/>
        <v>1332.9118002409355</v>
      </c>
      <c r="G2910" s="22">
        <f t="shared" si="143"/>
        <v>1575.2594002847418</v>
      </c>
      <c r="I2910" s="10"/>
      <c r="J2910" s="10"/>
      <c r="K2910" s="10"/>
      <c r="L2910" s="10"/>
      <c r="M2910" s="10"/>
      <c r="N2910" s="10"/>
      <c r="O2910" s="10"/>
      <c r="P2910" s="10"/>
      <c r="Q2910" s="10"/>
      <c r="R2910" s="10"/>
      <c r="S2910" s="10"/>
      <c r="T2910" s="10"/>
      <c r="BK2910" s="63">
        <v>2994000</v>
      </c>
      <c r="BL2910" s="64">
        <v>4.1184306379553703</v>
      </c>
    </row>
    <row r="2911" spans="1:64" ht="25.5" customHeight="1" thickTop="1" thickBot="1" x14ac:dyDescent="0.25">
      <c r="A2911" s="20" t="str">
        <f t="shared" si="141"/>
        <v>2545CADGEE</v>
      </c>
      <c r="B2911" s="37">
        <v>2545</v>
      </c>
      <c r="C2911" s="37" t="s">
        <v>3409</v>
      </c>
      <c r="D2911" s="38" t="s">
        <v>800</v>
      </c>
      <c r="E2911" s="39">
        <v>1211.7380002190321</v>
      </c>
      <c r="F2911" s="39">
        <f t="shared" si="142"/>
        <v>1332.9118002409355</v>
      </c>
      <c r="G2911" s="39">
        <f t="shared" si="143"/>
        <v>1575.2594002847418</v>
      </c>
      <c r="I2911" s="10"/>
      <c r="J2911" s="10"/>
      <c r="K2911" s="10"/>
      <c r="L2911" s="10"/>
      <c r="M2911" s="10"/>
      <c r="N2911" s="10"/>
      <c r="O2911" s="10"/>
      <c r="P2911" s="10"/>
      <c r="Q2911" s="10"/>
      <c r="R2911" s="10"/>
      <c r="S2911" s="10"/>
      <c r="T2911" s="10"/>
      <c r="BK2911" s="51">
        <v>2995000</v>
      </c>
      <c r="BL2911" s="52">
        <v>4.11968987408817</v>
      </c>
    </row>
    <row r="2912" spans="1:64" ht="25.5" customHeight="1" thickTop="1" thickBot="1" x14ac:dyDescent="0.25">
      <c r="A2912" s="20" t="str">
        <f t="shared" si="141"/>
        <v>2545EUROBODALLA</v>
      </c>
      <c r="B2912" s="20">
        <v>2545</v>
      </c>
      <c r="C2912" s="20" t="s">
        <v>3410</v>
      </c>
      <c r="D2912" s="21" t="s">
        <v>800</v>
      </c>
      <c r="E2912" s="22">
        <v>1211.7380002190321</v>
      </c>
      <c r="F2912" s="22">
        <f t="shared" si="142"/>
        <v>1332.9118002409355</v>
      </c>
      <c r="G2912" s="22">
        <f t="shared" si="143"/>
        <v>1575.2594002847418</v>
      </c>
      <c r="I2912" s="10"/>
      <c r="J2912" s="10"/>
      <c r="K2912" s="10"/>
      <c r="L2912" s="10"/>
      <c r="M2912" s="10"/>
      <c r="N2912" s="10"/>
      <c r="O2912" s="10"/>
      <c r="P2912" s="10"/>
      <c r="Q2912" s="10"/>
      <c r="R2912" s="10"/>
      <c r="S2912" s="10"/>
      <c r="T2912" s="10"/>
      <c r="BK2912" s="63">
        <v>2996000</v>
      </c>
      <c r="BL2912" s="64">
        <v>4.1209491102209697</v>
      </c>
    </row>
    <row r="2913" spans="1:64" ht="25.5" customHeight="1" thickTop="1" thickBot="1" x14ac:dyDescent="0.25">
      <c r="A2913" s="20" t="str">
        <f t="shared" si="141"/>
        <v>2545NERRIGUNDAH</v>
      </c>
      <c r="B2913" s="37">
        <v>2545</v>
      </c>
      <c r="C2913" s="37" t="s">
        <v>3411</v>
      </c>
      <c r="D2913" s="38" t="s">
        <v>800</v>
      </c>
      <c r="E2913" s="39">
        <v>1211.7380002190321</v>
      </c>
      <c r="F2913" s="39">
        <f t="shared" si="142"/>
        <v>1332.9118002409355</v>
      </c>
      <c r="G2913" s="39">
        <f t="shared" si="143"/>
        <v>1575.2594002847418</v>
      </c>
      <c r="I2913" s="10"/>
      <c r="J2913" s="10"/>
      <c r="K2913" s="10"/>
      <c r="L2913" s="10"/>
      <c r="M2913" s="10"/>
      <c r="N2913" s="10"/>
      <c r="O2913" s="10"/>
      <c r="P2913" s="10"/>
      <c r="Q2913" s="10"/>
      <c r="R2913" s="10"/>
      <c r="S2913" s="10"/>
      <c r="T2913" s="10"/>
      <c r="BK2913" s="51">
        <v>2997000</v>
      </c>
      <c r="BL2913" s="52">
        <v>4.1222083463537702</v>
      </c>
    </row>
    <row r="2914" spans="1:64" ht="25.5" customHeight="1" thickTop="1" thickBot="1" x14ac:dyDescent="0.25">
      <c r="A2914" s="20" t="str">
        <f t="shared" si="141"/>
        <v>2545POTATO POINT</v>
      </c>
      <c r="B2914" s="20">
        <v>2545</v>
      </c>
      <c r="C2914" s="20" t="s">
        <v>3412</v>
      </c>
      <c r="D2914" s="21" t="s">
        <v>800</v>
      </c>
      <c r="E2914" s="22">
        <v>1211.7380002190321</v>
      </c>
      <c r="F2914" s="22">
        <f t="shared" si="142"/>
        <v>1332.9118002409355</v>
      </c>
      <c r="G2914" s="22">
        <f t="shared" si="143"/>
        <v>1575.2594002847418</v>
      </c>
      <c r="I2914" s="10"/>
      <c r="J2914" s="10"/>
      <c r="K2914" s="10"/>
      <c r="L2914" s="10"/>
      <c r="M2914" s="10"/>
      <c r="N2914" s="10"/>
      <c r="O2914" s="10"/>
      <c r="P2914" s="10"/>
      <c r="Q2914" s="10"/>
      <c r="R2914" s="10"/>
      <c r="S2914" s="10"/>
      <c r="T2914" s="10"/>
      <c r="BK2914" s="63">
        <v>2998000</v>
      </c>
      <c r="BL2914" s="64">
        <v>4.1234675824865699</v>
      </c>
    </row>
    <row r="2915" spans="1:64" ht="25.5" customHeight="1" thickTop="1" thickBot="1" x14ac:dyDescent="0.25">
      <c r="A2915" s="20" t="str">
        <f t="shared" si="141"/>
        <v>2546AKOLELE</v>
      </c>
      <c r="B2915" s="37">
        <v>2546</v>
      </c>
      <c r="C2915" s="37" t="s">
        <v>3413</v>
      </c>
      <c r="D2915" s="38" t="s">
        <v>800</v>
      </c>
      <c r="E2915" s="39">
        <v>1136.411999365544</v>
      </c>
      <c r="F2915" s="39">
        <f t="shared" si="142"/>
        <v>1250.0531993020986</v>
      </c>
      <c r="G2915" s="39">
        <f t="shared" si="143"/>
        <v>1477.3355991752073</v>
      </c>
      <c r="I2915" s="10"/>
      <c r="J2915" s="10"/>
      <c r="K2915" s="10"/>
      <c r="L2915" s="10"/>
      <c r="M2915" s="10"/>
      <c r="N2915" s="10"/>
      <c r="O2915" s="10"/>
      <c r="P2915" s="10"/>
      <c r="Q2915" s="10"/>
      <c r="R2915" s="10"/>
      <c r="S2915" s="10"/>
      <c r="T2915" s="10"/>
      <c r="BK2915" s="51">
        <v>2999000</v>
      </c>
      <c r="BL2915" s="52">
        <v>4.1247268186193704</v>
      </c>
    </row>
    <row r="2916" spans="1:64" ht="25.5" customHeight="1" thickTop="1" thickBot="1" x14ac:dyDescent="0.25">
      <c r="A2916" s="20" t="str">
        <f t="shared" si="141"/>
        <v>2546BARRAGGA BAY</v>
      </c>
      <c r="B2916" s="20">
        <v>2546</v>
      </c>
      <c r="C2916" s="20" t="s">
        <v>3414</v>
      </c>
      <c r="D2916" s="21" t="s">
        <v>800</v>
      </c>
      <c r="E2916" s="22">
        <v>1136.411999365544</v>
      </c>
      <c r="F2916" s="22">
        <f t="shared" si="142"/>
        <v>1250.0531993020986</v>
      </c>
      <c r="G2916" s="22">
        <f t="shared" si="143"/>
        <v>1477.3355991752073</v>
      </c>
      <c r="I2916" s="10"/>
      <c r="J2916" s="10"/>
      <c r="K2916" s="10"/>
      <c r="L2916" s="10"/>
      <c r="M2916" s="10"/>
      <c r="N2916" s="10"/>
      <c r="O2916" s="10"/>
      <c r="P2916" s="10"/>
      <c r="Q2916" s="10"/>
      <c r="R2916" s="10"/>
      <c r="S2916" s="10"/>
      <c r="T2916" s="10"/>
      <c r="BK2916" s="63">
        <v>3000000</v>
      </c>
      <c r="BL2916" s="64">
        <v>4.1259860547521701</v>
      </c>
    </row>
    <row r="2917" spans="1:64" ht="25.5" customHeight="1" thickTop="1" thickBot="1" x14ac:dyDescent="0.25">
      <c r="A2917" s="20" t="str">
        <f t="shared" si="141"/>
        <v>2546BERMAGUI</v>
      </c>
      <c r="B2917" s="37">
        <v>2546</v>
      </c>
      <c r="C2917" s="37" t="s">
        <v>3415</v>
      </c>
      <c r="D2917" s="38" t="s">
        <v>800</v>
      </c>
      <c r="E2917" s="39">
        <v>1136.411999365544</v>
      </c>
      <c r="F2917" s="39">
        <f t="shared" si="142"/>
        <v>1250.0531993020986</v>
      </c>
      <c r="G2917" s="39">
        <f t="shared" si="143"/>
        <v>1477.3355991752073</v>
      </c>
      <c r="I2917" s="10"/>
      <c r="J2917" s="10"/>
      <c r="K2917" s="10"/>
      <c r="L2917" s="10"/>
      <c r="M2917" s="10"/>
      <c r="N2917" s="10"/>
      <c r="O2917" s="10"/>
      <c r="P2917" s="10"/>
      <c r="Q2917" s="10"/>
      <c r="R2917" s="10"/>
      <c r="S2917" s="10"/>
      <c r="T2917" s="10"/>
      <c r="BK2917" s="51">
        <v>3001000</v>
      </c>
      <c r="BL2917" s="52">
        <v>4.1272452908849697</v>
      </c>
    </row>
    <row r="2918" spans="1:64" ht="25.5" customHeight="1" thickTop="1" thickBot="1" x14ac:dyDescent="0.25">
      <c r="A2918" s="20" t="str">
        <f t="shared" si="141"/>
        <v>2546CENTRAL TILBA</v>
      </c>
      <c r="B2918" s="20">
        <v>2546</v>
      </c>
      <c r="C2918" s="20" t="s">
        <v>3416</v>
      </c>
      <c r="D2918" s="21" t="s">
        <v>800</v>
      </c>
      <c r="E2918" s="22">
        <v>1136.411999365544</v>
      </c>
      <c r="F2918" s="22">
        <f t="shared" si="142"/>
        <v>1250.0531993020986</v>
      </c>
      <c r="G2918" s="22">
        <f t="shared" si="143"/>
        <v>1477.3355991752073</v>
      </c>
      <c r="I2918" s="10"/>
      <c r="J2918" s="10"/>
      <c r="K2918" s="10"/>
      <c r="L2918" s="10"/>
      <c r="M2918" s="10"/>
      <c r="N2918" s="10"/>
      <c r="O2918" s="10"/>
      <c r="P2918" s="10"/>
      <c r="Q2918" s="10"/>
      <c r="R2918" s="10"/>
      <c r="S2918" s="10"/>
      <c r="T2918" s="10"/>
      <c r="BK2918" s="63">
        <v>3002000</v>
      </c>
      <c r="BL2918" s="64">
        <v>4.1285045270177703</v>
      </c>
    </row>
    <row r="2919" spans="1:64" ht="25.5" customHeight="1" thickTop="1" thickBot="1" x14ac:dyDescent="0.25">
      <c r="A2919" s="20" t="str">
        <f t="shared" si="141"/>
        <v>2546CORUNNA</v>
      </c>
      <c r="B2919" s="37">
        <v>2546</v>
      </c>
      <c r="C2919" s="37" t="s">
        <v>3417</v>
      </c>
      <c r="D2919" s="38" t="s">
        <v>800</v>
      </c>
      <c r="E2919" s="39">
        <v>1136.411999365544</v>
      </c>
      <c r="F2919" s="39">
        <f t="shared" si="142"/>
        <v>1250.0531993020986</v>
      </c>
      <c r="G2919" s="39">
        <f t="shared" si="143"/>
        <v>1477.3355991752073</v>
      </c>
      <c r="I2919" s="10"/>
      <c r="J2919" s="10"/>
      <c r="K2919" s="10"/>
      <c r="L2919" s="10"/>
      <c r="M2919" s="10"/>
      <c r="N2919" s="10"/>
      <c r="O2919" s="10"/>
      <c r="P2919" s="10"/>
      <c r="Q2919" s="10"/>
      <c r="R2919" s="10"/>
      <c r="S2919" s="10"/>
      <c r="T2919" s="10"/>
      <c r="BK2919" s="51">
        <v>3003000</v>
      </c>
      <c r="BL2919" s="52">
        <v>4.1297637631505699</v>
      </c>
    </row>
    <row r="2920" spans="1:64" ht="25.5" customHeight="1" thickTop="1" thickBot="1" x14ac:dyDescent="0.25">
      <c r="A2920" s="20" t="str">
        <f t="shared" si="141"/>
        <v>2546CUTTAGEE</v>
      </c>
      <c r="B2920" s="20">
        <v>2546</v>
      </c>
      <c r="C2920" s="20" t="s">
        <v>3418</v>
      </c>
      <c r="D2920" s="21" t="s">
        <v>800</v>
      </c>
      <c r="E2920" s="22">
        <v>1136.411999365544</v>
      </c>
      <c r="F2920" s="22">
        <f t="shared" si="142"/>
        <v>1250.0531993020986</v>
      </c>
      <c r="G2920" s="22">
        <f t="shared" si="143"/>
        <v>1477.3355991752073</v>
      </c>
      <c r="I2920" s="10"/>
      <c r="J2920" s="10"/>
      <c r="K2920" s="10"/>
      <c r="L2920" s="10"/>
      <c r="M2920" s="10"/>
      <c r="N2920" s="10"/>
      <c r="O2920" s="10"/>
      <c r="P2920" s="10"/>
      <c r="Q2920" s="10"/>
      <c r="R2920" s="10"/>
      <c r="S2920" s="10"/>
      <c r="T2920" s="10"/>
      <c r="BK2920" s="63">
        <v>3004000</v>
      </c>
      <c r="BL2920" s="64">
        <v>4.1310229992833696</v>
      </c>
    </row>
    <row r="2921" spans="1:64" ht="25.5" customHeight="1" thickTop="1" thickBot="1" x14ac:dyDescent="0.25">
      <c r="A2921" s="20" t="str">
        <f t="shared" si="141"/>
        <v>2546DALMENY</v>
      </c>
      <c r="B2921" s="37">
        <v>2546</v>
      </c>
      <c r="C2921" s="37" t="s">
        <v>3419</v>
      </c>
      <c r="D2921" s="38" t="s">
        <v>800</v>
      </c>
      <c r="E2921" s="39">
        <v>1136.411999365544</v>
      </c>
      <c r="F2921" s="39">
        <f t="shared" si="142"/>
        <v>1250.0531993020986</v>
      </c>
      <c r="G2921" s="39">
        <f t="shared" si="143"/>
        <v>1477.3355991752073</v>
      </c>
      <c r="I2921" s="10"/>
      <c r="J2921" s="10"/>
      <c r="K2921" s="10"/>
      <c r="L2921" s="10"/>
      <c r="M2921" s="10"/>
      <c r="N2921" s="10"/>
      <c r="O2921" s="10"/>
      <c r="P2921" s="10"/>
      <c r="Q2921" s="10"/>
      <c r="R2921" s="10"/>
      <c r="S2921" s="10"/>
      <c r="T2921" s="10"/>
      <c r="BK2921" s="51">
        <v>3005000</v>
      </c>
      <c r="BL2921" s="52">
        <v>4.1322822354161701</v>
      </c>
    </row>
    <row r="2922" spans="1:64" ht="25.5" customHeight="1" thickTop="1" thickBot="1" x14ac:dyDescent="0.25">
      <c r="A2922" s="20" t="str">
        <f t="shared" si="141"/>
        <v>2546DIGNAMS CREEK</v>
      </c>
      <c r="B2922" s="20">
        <v>2546</v>
      </c>
      <c r="C2922" s="20" t="s">
        <v>3420</v>
      </c>
      <c r="D2922" s="21" t="s">
        <v>800</v>
      </c>
      <c r="E2922" s="22">
        <v>1136.411999365544</v>
      </c>
      <c r="F2922" s="22">
        <f t="shared" si="142"/>
        <v>1250.0531993020986</v>
      </c>
      <c r="G2922" s="22">
        <f t="shared" si="143"/>
        <v>1477.3355991752073</v>
      </c>
      <c r="I2922" s="10"/>
      <c r="J2922" s="10"/>
      <c r="K2922" s="10"/>
      <c r="L2922" s="10"/>
      <c r="M2922" s="10"/>
      <c r="N2922" s="10"/>
      <c r="O2922" s="10"/>
      <c r="P2922" s="10"/>
      <c r="Q2922" s="10"/>
      <c r="R2922" s="10"/>
      <c r="S2922" s="10"/>
      <c r="T2922" s="10"/>
      <c r="BK2922" s="63">
        <v>3006000</v>
      </c>
      <c r="BL2922" s="64">
        <v>4.1335414715489698</v>
      </c>
    </row>
    <row r="2923" spans="1:64" ht="25.5" customHeight="1" thickTop="1" thickBot="1" x14ac:dyDescent="0.25">
      <c r="A2923" s="20" t="str">
        <f t="shared" si="141"/>
        <v>2546KIANGA</v>
      </c>
      <c r="B2923" s="37">
        <v>2546</v>
      </c>
      <c r="C2923" s="37" t="s">
        <v>3421</v>
      </c>
      <c r="D2923" s="38" t="s">
        <v>800</v>
      </c>
      <c r="E2923" s="39">
        <v>1136.411999365544</v>
      </c>
      <c r="F2923" s="39">
        <f t="shared" si="142"/>
        <v>1250.0531993020986</v>
      </c>
      <c r="G2923" s="39">
        <f t="shared" si="143"/>
        <v>1477.3355991752073</v>
      </c>
      <c r="I2923" s="10"/>
      <c r="J2923" s="10"/>
      <c r="K2923" s="10"/>
      <c r="L2923" s="10"/>
      <c r="M2923" s="10"/>
      <c r="N2923" s="10"/>
      <c r="O2923" s="10"/>
      <c r="P2923" s="10"/>
      <c r="Q2923" s="10"/>
      <c r="R2923" s="10"/>
      <c r="S2923" s="10"/>
      <c r="T2923" s="10"/>
      <c r="BK2923" s="51">
        <v>3007000</v>
      </c>
      <c r="BL2923" s="52">
        <v>4.1348007076817703</v>
      </c>
    </row>
    <row r="2924" spans="1:64" ht="25.5" customHeight="1" thickTop="1" thickBot="1" x14ac:dyDescent="0.25">
      <c r="A2924" s="20" t="str">
        <f t="shared" si="141"/>
        <v>2546MURRAH</v>
      </c>
      <c r="B2924" s="20">
        <v>2546</v>
      </c>
      <c r="C2924" s="20" t="s">
        <v>3422</v>
      </c>
      <c r="D2924" s="21" t="s">
        <v>800</v>
      </c>
      <c r="E2924" s="22">
        <v>1136.411999365544</v>
      </c>
      <c r="F2924" s="22">
        <f t="shared" si="142"/>
        <v>1250.0531993020986</v>
      </c>
      <c r="G2924" s="22">
        <f t="shared" si="143"/>
        <v>1477.3355991752073</v>
      </c>
      <c r="I2924" s="10"/>
      <c r="J2924" s="10"/>
      <c r="K2924" s="10"/>
      <c r="L2924" s="10"/>
      <c r="M2924" s="10"/>
      <c r="N2924" s="10"/>
      <c r="O2924" s="10"/>
      <c r="P2924" s="10"/>
      <c r="Q2924" s="10"/>
      <c r="R2924" s="10"/>
      <c r="S2924" s="10"/>
      <c r="T2924" s="10"/>
      <c r="BK2924" s="63">
        <v>3008000</v>
      </c>
      <c r="BL2924" s="64">
        <v>4.13605994381457</v>
      </c>
    </row>
    <row r="2925" spans="1:64" ht="25.5" customHeight="1" thickTop="1" thickBot="1" x14ac:dyDescent="0.25">
      <c r="A2925" s="20" t="str">
        <f t="shared" si="141"/>
        <v>2546MYSTERY BAY</v>
      </c>
      <c r="B2925" s="37">
        <v>2546</v>
      </c>
      <c r="C2925" s="37" t="s">
        <v>3423</v>
      </c>
      <c r="D2925" s="38" t="s">
        <v>800</v>
      </c>
      <c r="E2925" s="39">
        <v>1136.411999365544</v>
      </c>
      <c r="F2925" s="39">
        <f t="shared" si="142"/>
        <v>1250.0531993020986</v>
      </c>
      <c r="G2925" s="39">
        <f t="shared" si="143"/>
        <v>1477.3355991752073</v>
      </c>
      <c r="I2925" s="10"/>
      <c r="J2925" s="10"/>
      <c r="K2925" s="10"/>
      <c r="L2925" s="10"/>
      <c r="M2925" s="10"/>
      <c r="N2925" s="10"/>
      <c r="O2925" s="10"/>
      <c r="P2925" s="10"/>
      <c r="Q2925" s="10"/>
      <c r="R2925" s="10"/>
      <c r="S2925" s="10"/>
      <c r="T2925" s="10"/>
      <c r="BK2925" s="51">
        <v>3009000</v>
      </c>
      <c r="BL2925" s="52">
        <v>4.1373191799473696</v>
      </c>
    </row>
    <row r="2926" spans="1:64" ht="25.5" customHeight="1" thickTop="1" thickBot="1" x14ac:dyDescent="0.25">
      <c r="A2926" s="20" t="str">
        <f t="shared" si="141"/>
        <v>2546NAROOMA</v>
      </c>
      <c r="B2926" s="20">
        <v>2546</v>
      </c>
      <c r="C2926" s="20" t="s">
        <v>3424</v>
      </c>
      <c r="D2926" s="21" t="s">
        <v>800</v>
      </c>
      <c r="E2926" s="22">
        <v>1136.411999365544</v>
      </c>
      <c r="F2926" s="22">
        <f t="shared" si="142"/>
        <v>1250.0531993020986</v>
      </c>
      <c r="G2926" s="22">
        <f t="shared" si="143"/>
        <v>1477.3355991752073</v>
      </c>
      <c r="I2926" s="10"/>
      <c r="J2926" s="10"/>
      <c r="K2926" s="10"/>
      <c r="L2926" s="10"/>
      <c r="M2926" s="10"/>
      <c r="N2926" s="10"/>
      <c r="O2926" s="10"/>
      <c r="P2926" s="10"/>
      <c r="Q2926" s="10"/>
      <c r="R2926" s="10"/>
      <c r="S2926" s="10"/>
      <c r="T2926" s="10"/>
      <c r="BK2926" s="63">
        <v>3010000</v>
      </c>
      <c r="BL2926" s="64">
        <v>4.1385784160801702</v>
      </c>
    </row>
    <row r="2927" spans="1:64" ht="25.5" customHeight="1" thickTop="1" thickBot="1" x14ac:dyDescent="0.25">
      <c r="A2927" s="20" t="str">
        <f t="shared" si="141"/>
        <v>2546NORTH NAROOMA</v>
      </c>
      <c r="B2927" s="37">
        <v>2546</v>
      </c>
      <c r="C2927" s="37" t="s">
        <v>3425</v>
      </c>
      <c r="D2927" s="38" t="s">
        <v>800</v>
      </c>
      <c r="E2927" s="39">
        <v>1136.411999365544</v>
      </c>
      <c r="F2927" s="39">
        <f t="shared" si="142"/>
        <v>1250.0531993020986</v>
      </c>
      <c r="G2927" s="39">
        <f t="shared" si="143"/>
        <v>1477.3355991752073</v>
      </c>
      <c r="I2927" s="10"/>
      <c r="J2927" s="10"/>
      <c r="K2927" s="10"/>
      <c r="L2927" s="10"/>
      <c r="M2927" s="10"/>
      <c r="N2927" s="10"/>
      <c r="O2927" s="10"/>
      <c r="P2927" s="10"/>
      <c r="Q2927" s="10"/>
      <c r="R2927" s="10"/>
      <c r="S2927" s="10"/>
      <c r="T2927" s="10"/>
      <c r="BK2927" s="51">
        <v>3011000</v>
      </c>
      <c r="BL2927" s="52">
        <v>4.1398376522129698</v>
      </c>
    </row>
    <row r="2928" spans="1:64" ht="25.5" customHeight="1" thickTop="1" thickBot="1" x14ac:dyDescent="0.25">
      <c r="A2928" s="20" t="str">
        <f t="shared" si="141"/>
        <v>2546TILBA TILBA</v>
      </c>
      <c r="B2928" s="20">
        <v>2546</v>
      </c>
      <c r="C2928" s="20" t="s">
        <v>3426</v>
      </c>
      <c r="D2928" s="21" t="s">
        <v>800</v>
      </c>
      <c r="E2928" s="22">
        <v>1136.411999365544</v>
      </c>
      <c r="F2928" s="22">
        <f t="shared" si="142"/>
        <v>1250.0531993020986</v>
      </c>
      <c r="G2928" s="22">
        <f t="shared" si="143"/>
        <v>1477.3355991752073</v>
      </c>
      <c r="I2928" s="10"/>
      <c r="J2928" s="10"/>
      <c r="K2928" s="10"/>
      <c r="L2928" s="10"/>
      <c r="M2928" s="10"/>
      <c r="N2928" s="10"/>
      <c r="O2928" s="10"/>
      <c r="P2928" s="10"/>
      <c r="Q2928" s="10"/>
      <c r="R2928" s="10"/>
      <c r="S2928" s="10"/>
      <c r="T2928" s="10"/>
      <c r="BK2928" s="63">
        <v>3012000</v>
      </c>
      <c r="BL2928" s="64">
        <v>4.1410968883457704</v>
      </c>
    </row>
    <row r="2929" spans="1:64" ht="25.5" customHeight="1" thickTop="1" thickBot="1" x14ac:dyDescent="0.25">
      <c r="A2929" s="20" t="str">
        <f t="shared" si="141"/>
        <v>2546TINPOT</v>
      </c>
      <c r="B2929" s="37">
        <v>2546</v>
      </c>
      <c r="C2929" s="37" t="s">
        <v>3427</v>
      </c>
      <c r="D2929" s="38" t="s">
        <v>800</v>
      </c>
      <c r="E2929" s="39">
        <v>1136.411999365544</v>
      </c>
      <c r="F2929" s="39">
        <f t="shared" si="142"/>
        <v>1250.0531993020986</v>
      </c>
      <c r="G2929" s="39">
        <f t="shared" si="143"/>
        <v>1477.3355991752073</v>
      </c>
      <c r="I2929" s="10"/>
      <c r="J2929" s="10"/>
      <c r="K2929" s="10"/>
      <c r="L2929" s="10"/>
      <c r="M2929" s="10"/>
      <c r="N2929" s="10"/>
      <c r="O2929" s="10"/>
      <c r="P2929" s="10"/>
      <c r="Q2929" s="10"/>
      <c r="R2929" s="10"/>
      <c r="S2929" s="10"/>
      <c r="T2929" s="10"/>
      <c r="BK2929" s="51">
        <v>3013000</v>
      </c>
      <c r="BL2929" s="52">
        <v>4.14235612447857</v>
      </c>
    </row>
    <row r="2930" spans="1:64" ht="25.5" customHeight="1" thickTop="1" thickBot="1" x14ac:dyDescent="0.25">
      <c r="A2930" s="20" t="str">
        <f t="shared" si="141"/>
        <v>2546WALLAGA LAKE</v>
      </c>
      <c r="B2930" s="20">
        <v>2546</v>
      </c>
      <c r="C2930" s="20" t="s">
        <v>3428</v>
      </c>
      <c r="D2930" s="21" t="s">
        <v>800</v>
      </c>
      <c r="E2930" s="22">
        <v>1136.411999365544</v>
      </c>
      <c r="F2930" s="22">
        <f t="shared" si="142"/>
        <v>1250.0531993020986</v>
      </c>
      <c r="G2930" s="22">
        <f t="shared" si="143"/>
        <v>1477.3355991752073</v>
      </c>
      <c r="I2930" s="10"/>
      <c r="J2930" s="10"/>
      <c r="K2930" s="10"/>
      <c r="L2930" s="10"/>
      <c r="M2930" s="10"/>
      <c r="N2930" s="10"/>
      <c r="O2930" s="10"/>
      <c r="P2930" s="10"/>
      <c r="Q2930" s="10"/>
      <c r="R2930" s="10"/>
      <c r="S2930" s="10"/>
      <c r="T2930" s="10"/>
      <c r="BK2930" s="63">
        <v>3014000</v>
      </c>
      <c r="BL2930" s="64">
        <v>4.1436153606113697</v>
      </c>
    </row>
    <row r="2931" spans="1:64" ht="25.5" customHeight="1" thickTop="1" thickBot="1" x14ac:dyDescent="0.25">
      <c r="A2931" s="20" t="str">
        <f t="shared" si="141"/>
        <v>2548BERRAMBOOL</v>
      </c>
      <c r="B2931" s="37">
        <v>2548</v>
      </c>
      <c r="C2931" s="37" t="s">
        <v>3429</v>
      </c>
      <c r="D2931" s="38" t="s">
        <v>800</v>
      </c>
      <c r="E2931" s="39">
        <v>1104.2320002112961</v>
      </c>
      <c r="F2931" s="39">
        <f t="shared" si="142"/>
        <v>1214.6552002324258</v>
      </c>
      <c r="G2931" s="39">
        <f t="shared" si="143"/>
        <v>1435.501600274685</v>
      </c>
      <c r="I2931" s="10"/>
      <c r="J2931" s="10"/>
      <c r="K2931" s="10"/>
      <c r="L2931" s="10"/>
      <c r="M2931" s="10"/>
      <c r="N2931" s="10"/>
      <c r="O2931" s="10"/>
      <c r="P2931" s="10"/>
      <c r="Q2931" s="10"/>
      <c r="R2931" s="10"/>
      <c r="S2931" s="10"/>
      <c r="T2931" s="10"/>
      <c r="BK2931" s="51">
        <v>3015000</v>
      </c>
      <c r="BL2931" s="52">
        <v>4.1448745967441702</v>
      </c>
    </row>
    <row r="2932" spans="1:64" ht="25.5" customHeight="1" thickTop="1" thickBot="1" x14ac:dyDescent="0.25">
      <c r="A2932" s="20" t="str">
        <f t="shared" si="141"/>
        <v>2548BOURNDA</v>
      </c>
      <c r="B2932" s="20">
        <v>2548</v>
      </c>
      <c r="C2932" s="20" t="s">
        <v>3430</v>
      </c>
      <c r="D2932" s="21" t="s">
        <v>800</v>
      </c>
      <c r="E2932" s="22">
        <v>1104.2320002112961</v>
      </c>
      <c r="F2932" s="22">
        <f t="shared" si="142"/>
        <v>1214.6552002324258</v>
      </c>
      <c r="G2932" s="22">
        <f t="shared" si="143"/>
        <v>1435.501600274685</v>
      </c>
      <c r="I2932" s="10"/>
      <c r="J2932" s="10"/>
      <c r="K2932" s="10"/>
      <c r="L2932" s="10"/>
      <c r="M2932" s="10"/>
      <c r="N2932" s="10"/>
      <c r="O2932" s="10"/>
      <c r="P2932" s="10"/>
      <c r="Q2932" s="10"/>
      <c r="R2932" s="10"/>
      <c r="S2932" s="10"/>
      <c r="T2932" s="10"/>
      <c r="BK2932" s="63">
        <v>3016000</v>
      </c>
      <c r="BL2932" s="64">
        <v>4.1461338328769699</v>
      </c>
    </row>
    <row r="2933" spans="1:64" ht="25.5" customHeight="1" thickTop="1" thickBot="1" x14ac:dyDescent="0.25">
      <c r="A2933" s="20" t="str">
        <f t="shared" si="141"/>
        <v>2548MERIMBULA</v>
      </c>
      <c r="B2933" s="37">
        <v>2548</v>
      </c>
      <c r="C2933" s="37" t="s">
        <v>3431</v>
      </c>
      <c r="D2933" s="38" t="s">
        <v>800</v>
      </c>
      <c r="E2933" s="39">
        <v>1104.2320002112961</v>
      </c>
      <c r="F2933" s="39">
        <f t="shared" si="142"/>
        <v>1214.6552002324258</v>
      </c>
      <c r="G2933" s="39">
        <f t="shared" si="143"/>
        <v>1435.501600274685</v>
      </c>
      <c r="I2933" s="10"/>
      <c r="J2933" s="10"/>
      <c r="K2933" s="10"/>
      <c r="L2933" s="10"/>
      <c r="M2933" s="10"/>
      <c r="N2933" s="10"/>
      <c r="O2933" s="10"/>
      <c r="P2933" s="10"/>
      <c r="Q2933" s="10"/>
      <c r="R2933" s="10"/>
      <c r="S2933" s="10"/>
      <c r="T2933" s="10"/>
      <c r="BK2933" s="51">
        <v>3017000</v>
      </c>
      <c r="BL2933" s="52">
        <v>4.1473930690097696</v>
      </c>
    </row>
    <row r="2934" spans="1:64" ht="25.5" customHeight="1" thickTop="1" thickBot="1" x14ac:dyDescent="0.25">
      <c r="A2934" s="20" t="str">
        <f t="shared" si="141"/>
        <v>2548MIRADOR</v>
      </c>
      <c r="B2934" s="20">
        <v>2548</v>
      </c>
      <c r="C2934" s="20" t="s">
        <v>3432</v>
      </c>
      <c r="D2934" s="21" t="s">
        <v>800</v>
      </c>
      <c r="E2934" s="22">
        <v>1104.2320002112961</v>
      </c>
      <c r="F2934" s="22">
        <f t="shared" si="142"/>
        <v>1214.6552002324258</v>
      </c>
      <c r="G2934" s="22">
        <f t="shared" si="143"/>
        <v>1435.501600274685</v>
      </c>
      <c r="I2934" s="10"/>
      <c r="J2934" s="10"/>
      <c r="K2934" s="10"/>
      <c r="L2934" s="10"/>
      <c r="M2934" s="10"/>
      <c r="N2934" s="10"/>
      <c r="O2934" s="10"/>
      <c r="P2934" s="10"/>
      <c r="Q2934" s="10"/>
      <c r="R2934" s="10"/>
      <c r="S2934" s="10"/>
      <c r="T2934" s="10"/>
      <c r="BK2934" s="63">
        <v>3018000</v>
      </c>
      <c r="BL2934" s="64">
        <v>4.1486523051425701</v>
      </c>
    </row>
    <row r="2935" spans="1:64" ht="25.5" customHeight="1" thickTop="1" thickBot="1" x14ac:dyDescent="0.25">
      <c r="A2935" s="20" t="str">
        <f t="shared" si="141"/>
        <v>2548TURA BEACH</v>
      </c>
      <c r="B2935" s="37">
        <v>2548</v>
      </c>
      <c r="C2935" s="37" t="s">
        <v>3433</v>
      </c>
      <c r="D2935" s="38" t="s">
        <v>800</v>
      </c>
      <c r="E2935" s="39">
        <v>1104.2320002112961</v>
      </c>
      <c r="F2935" s="39">
        <f t="shared" si="142"/>
        <v>1214.6552002324258</v>
      </c>
      <c r="G2935" s="39">
        <f t="shared" si="143"/>
        <v>1435.501600274685</v>
      </c>
      <c r="I2935" s="10"/>
      <c r="J2935" s="10"/>
      <c r="K2935" s="10"/>
      <c r="L2935" s="10"/>
      <c r="M2935" s="10"/>
      <c r="N2935" s="10"/>
      <c r="O2935" s="10"/>
      <c r="P2935" s="10"/>
      <c r="Q2935" s="10"/>
      <c r="R2935" s="10"/>
      <c r="S2935" s="10"/>
      <c r="T2935" s="10"/>
      <c r="BK2935" s="51">
        <v>3019000</v>
      </c>
      <c r="BL2935" s="52">
        <v>4.1499115412753698</v>
      </c>
    </row>
    <row r="2936" spans="1:64" ht="25.5" customHeight="1" thickTop="1" thickBot="1" x14ac:dyDescent="0.25">
      <c r="A2936" s="20" t="str">
        <f t="shared" si="141"/>
        <v>2548YELLOW PINCH</v>
      </c>
      <c r="B2936" s="20">
        <v>2548</v>
      </c>
      <c r="C2936" s="20" t="s">
        <v>3434</v>
      </c>
      <c r="D2936" s="21" t="s">
        <v>800</v>
      </c>
      <c r="E2936" s="22">
        <v>1104.2320002112961</v>
      </c>
      <c r="F2936" s="22">
        <f t="shared" si="142"/>
        <v>1214.6552002324258</v>
      </c>
      <c r="G2936" s="22">
        <f t="shared" si="143"/>
        <v>1435.501600274685</v>
      </c>
      <c r="I2936" s="10"/>
      <c r="J2936" s="10"/>
      <c r="K2936" s="10"/>
      <c r="L2936" s="10"/>
      <c r="M2936" s="10"/>
      <c r="N2936" s="10"/>
      <c r="O2936" s="10"/>
      <c r="P2936" s="10"/>
      <c r="Q2936" s="10"/>
      <c r="R2936" s="10"/>
      <c r="S2936" s="10"/>
      <c r="T2936" s="10"/>
      <c r="BK2936" s="63">
        <v>3020000</v>
      </c>
      <c r="BL2936" s="64">
        <v>4.1511707774081703</v>
      </c>
    </row>
    <row r="2937" spans="1:64" ht="25.5" customHeight="1" thickTop="1" thickBot="1" x14ac:dyDescent="0.25">
      <c r="A2937" s="20" t="str">
        <f t="shared" si="141"/>
        <v>2549BALD HILLS</v>
      </c>
      <c r="B2937" s="37">
        <v>2549</v>
      </c>
      <c r="C2937" s="37" t="s">
        <v>3435</v>
      </c>
      <c r="D2937" s="38" t="s">
        <v>800</v>
      </c>
      <c r="E2937" s="39">
        <v>1082.3839993378722</v>
      </c>
      <c r="F2937" s="39">
        <f t="shared" si="142"/>
        <v>1190.6223992716596</v>
      </c>
      <c r="G2937" s="39">
        <f t="shared" si="143"/>
        <v>1407.0991991392339</v>
      </c>
      <c r="I2937" s="10"/>
      <c r="J2937" s="10"/>
      <c r="K2937" s="10"/>
      <c r="L2937" s="10"/>
      <c r="M2937" s="10"/>
      <c r="N2937" s="10"/>
      <c r="O2937" s="10"/>
      <c r="P2937" s="10"/>
      <c r="Q2937" s="10"/>
      <c r="R2937" s="10"/>
      <c r="S2937" s="10"/>
      <c r="T2937" s="10"/>
      <c r="BK2937" s="51">
        <v>3021000</v>
      </c>
      <c r="BL2937" s="52">
        <v>4.15243001354097</v>
      </c>
    </row>
    <row r="2938" spans="1:64" ht="25.5" customHeight="1" thickTop="1" thickBot="1" x14ac:dyDescent="0.25">
      <c r="A2938" s="20" t="str">
        <f t="shared" si="141"/>
        <v>2549BROADWATER</v>
      </c>
      <c r="B2938" s="20">
        <v>2549</v>
      </c>
      <c r="C2938" s="20" t="s">
        <v>2870</v>
      </c>
      <c r="D2938" s="21" t="s">
        <v>800</v>
      </c>
      <c r="E2938" s="22">
        <v>1082.3839993378722</v>
      </c>
      <c r="F2938" s="22">
        <f t="shared" si="142"/>
        <v>1190.6223992716596</v>
      </c>
      <c r="G2938" s="22">
        <f t="shared" si="143"/>
        <v>1407.0991991392339</v>
      </c>
      <c r="I2938" s="10"/>
      <c r="J2938" s="10"/>
      <c r="K2938" s="10"/>
      <c r="L2938" s="10"/>
      <c r="M2938" s="10"/>
      <c r="N2938" s="10"/>
      <c r="O2938" s="10"/>
      <c r="P2938" s="10"/>
      <c r="Q2938" s="10"/>
      <c r="R2938" s="10"/>
      <c r="S2938" s="10"/>
      <c r="T2938" s="10"/>
      <c r="BK2938" s="63">
        <v>3022000</v>
      </c>
      <c r="BL2938" s="64">
        <v>4.1536892496737696</v>
      </c>
    </row>
    <row r="2939" spans="1:64" ht="25.5" customHeight="1" thickTop="1" thickBot="1" x14ac:dyDescent="0.25">
      <c r="A2939" s="20" t="str">
        <f t="shared" si="141"/>
        <v>2549GREIGS FLAT</v>
      </c>
      <c r="B2939" s="37">
        <v>2549</v>
      </c>
      <c r="C2939" s="37" t="s">
        <v>3436</v>
      </c>
      <c r="D2939" s="38" t="s">
        <v>800</v>
      </c>
      <c r="E2939" s="39">
        <v>1082.3839993378722</v>
      </c>
      <c r="F2939" s="39">
        <f t="shared" si="142"/>
        <v>1190.6223992716596</v>
      </c>
      <c r="G2939" s="39">
        <f t="shared" si="143"/>
        <v>1407.0991991392339</v>
      </c>
      <c r="I2939" s="10"/>
      <c r="J2939" s="10"/>
      <c r="K2939" s="10"/>
      <c r="L2939" s="10"/>
      <c r="M2939" s="10"/>
      <c r="N2939" s="10"/>
      <c r="O2939" s="10"/>
      <c r="P2939" s="10"/>
      <c r="Q2939" s="10"/>
      <c r="R2939" s="10"/>
      <c r="S2939" s="10"/>
      <c r="T2939" s="10"/>
      <c r="BK2939" s="51">
        <v>3023000</v>
      </c>
      <c r="BL2939" s="52">
        <v>4.1549484858065702</v>
      </c>
    </row>
    <row r="2940" spans="1:64" ht="25.5" customHeight="1" thickTop="1" thickBot="1" x14ac:dyDescent="0.25">
      <c r="A2940" s="20" t="str">
        <f t="shared" si="141"/>
        <v>2549LOCHIEL</v>
      </c>
      <c r="B2940" s="20">
        <v>2549</v>
      </c>
      <c r="C2940" s="20" t="s">
        <v>3437</v>
      </c>
      <c r="D2940" s="21" t="s">
        <v>800</v>
      </c>
      <c r="E2940" s="22">
        <v>1082.3839993378722</v>
      </c>
      <c r="F2940" s="22">
        <f t="shared" si="142"/>
        <v>1190.6223992716596</v>
      </c>
      <c r="G2940" s="22">
        <f t="shared" si="143"/>
        <v>1407.0991991392339</v>
      </c>
      <c r="I2940" s="10"/>
      <c r="J2940" s="10"/>
      <c r="K2940" s="10"/>
      <c r="L2940" s="10"/>
      <c r="M2940" s="10"/>
      <c r="N2940" s="10"/>
      <c r="O2940" s="10"/>
      <c r="P2940" s="10"/>
      <c r="Q2940" s="10"/>
      <c r="R2940" s="10"/>
      <c r="S2940" s="10"/>
      <c r="T2940" s="10"/>
      <c r="BK2940" s="63">
        <v>3024000</v>
      </c>
      <c r="BL2940" s="64">
        <v>4.1562077219393698</v>
      </c>
    </row>
    <row r="2941" spans="1:64" ht="25.5" customHeight="1" thickTop="1" thickBot="1" x14ac:dyDescent="0.25">
      <c r="A2941" s="20" t="str">
        <f t="shared" si="141"/>
        <v>2549MILLINGANDI</v>
      </c>
      <c r="B2941" s="37">
        <v>2549</v>
      </c>
      <c r="C2941" s="37" t="s">
        <v>3438</v>
      </c>
      <c r="D2941" s="38" t="s">
        <v>800</v>
      </c>
      <c r="E2941" s="39">
        <v>1082.3839993378722</v>
      </c>
      <c r="F2941" s="39">
        <f t="shared" si="142"/>
        <v>1190.6223992716596</v>
      </c>
      <c r="G2941" s="39">
        <f t="shared" si="143"/>
        <v>1407.0991991392339</v>
      </c>
      <c r="I2941" s="10"/>
      <c r="J2941" s="10"/>
      <c r="K2941" s="10"/>
      <c r="L2941" s="10"/>
      <c r="M2941" s="10"/>
      <c r="N2941" s="10"/>
      <c r="O2941" s="10"/>
      <c r="P2941" s="10"/>
      <c r="Q2941" s="10"/>
      <c r="R2941" s="10"/>
      <c r="S2941" s="10"/>
      <c r="T2941" s="10"/>
      <c r="BK2941" s="51">
        <v>3025000</v>
      </c>
      <c r="BL2941" s="52">
        <v>4.1574669580721704</v>
      </c>
    </row>
    <row r="2942" spans="1:64" ht="25.5" customHeight="1" thickTop="1" thickBot="1" x14ac:dyDescent="0.25">
      <c r="A2942" s="20" t="str">
        <f t="shared" si="141"/>
        <v>2549NETHERCOTE</v>
      </c>
      <c r="B2942" s="20">
        <v>2549</v>
      </c>
      <c r="C2942" s="20" t="s">
        <v>3439</v>
      </c>
      <c r="D2942" s="21" t="s">
        <v>800</v>
      </c>
      <c r="E2942" s="22">
        <v>1082.3839993378722</v>
      </c>
      <c r="F2942" s="22">
        <f t="shared" si="142"/>
        <v>1190.6223992716596</v>
      </c>
      <c r="G2942" s="22">
        <f t="shared" si="143"/>
        <v>1407.0991991392339</v>
      </c>
      <c r="I2942" s="10"/>
      <c r="J2942" s="10"/>
      <c r="K2942" s="10"/>
      <c r="L2942" s="10"/>
      <c r="M2942" s="10"/>
      <c r="N2942" s="10"/>
      <c r="O2942" s="10"/>
      <c r="P2942" s="10"/>
      <c r="Q2942" s="10"/>
      <c r="R2942" s="10"/>
      <c r="S2942" s="10"/>
      <c r="T2942" s="10"/>
      <c r="BK2942" s="63">
        <v>3026000</v>
      </c>
      <c r="BL2942" s="64">
        <v>4.15872619420497</v>
      </c>
    </row>
    <row r="2943" spans="1:64" ht="25.5" customHeight="1" thickTop="1" thickBot="1" x14ac:dyDescent="0.25">
      <c r="A2943" s="20" t="str">
        <f t="shared" si="141"/>
        <v>2549PAMBULA</v>
      </c>
      <c r="B2943" s="37">
        <v>2549</v>
      </c>
      <c r="C2943" s="37" t="s">
        <v>3440</v>
      </c>
      <c r="D2943" s="38" t="s">
        <v>800</v>
      </c>
      <c r="E2943" s="39">
        <v>1082.3839993378722</v>
      </c>
      <c r="F2943" s="39">
        <f t="shared" si="142"/>
        <v>1190.6223992716596</v>
      </c>
      <c r="G2943" s="39">
        <f t="shared" si="143"/>
        <v>1407.0991991392339</v>
      </c>
      <c r="I2943" s="10"/>
      <c r="J2943" s="10"/>
      <c r="K2943" s="10"/>
      <c r="L2943" s="10"/>
      <c r="M2943" s="10"/>
      <c r="N2943" s="10"/>
      <c r="O2943" s="10"/>
      <c r="P2943" s="10"/>
      <c r="Q2943" s="10"/>
      <c r="R2943" s="10"/>
      <c r="S2943" s="10"/>
      <c r="T2943" s="10"/>
      <c r="BK2943" s="51">
        <v>3027000</v>
      </c>
      <c r="BL2943" s="52">
        <v>4.1599854303377697</v>
      </c>
    </row>
    <row r="2944" spans="1:64" ht="25.5" customHeight="1" thickTop="1" thickBot="1" x14ac:dyDescent="0.25">
      <c r="A2944" s="20" t="str">
        <f t="shared" si="141"/>
        <v>2549PAMBULA BEACH</v>
      </c>
      <c r="B2944" s="20">
        <v>2549</v>
      </c>
      <c r="C2944" s="20" t="s">
        <v>3441</v>
      </c>
      <c r="D2944" s="21" t="s">
        <v>800</v>
      </c>
      <c r="E2944" s="22">
        <v>1082.3839993378722</v>
      </c>
      <c r="F2944" s="22">
        <f t="shared" si="142"/>
        <v>1190.6223992716596</v>
      </c>
      <c r="G2944" s="22">
        <f t="shared" si="143"/>
        <v>1407.0991991392339</v>
      </c>
      <c r="I2944" s="10"/>
      <c r="J2944" s="10"/>
      <c r="K2944" s="10"/>
      <c r="L2944" s="10"/>
      <c r="M2944" s="10"/>
      <c r="N2944" s="10"/>
      <c r="O2944" s="10"/>
      <c r="P2944" s="10"/>
      <c r="Q2944" s="10"/>
      <c r="R2944" s="10"/>
      <c r="S2944" s="10"/>
      <c r="T2944" s="10"/>
      <c r="BK2944" s="63">
        <v>3028000</v>
      </c>
      <c r="BL2944" s="64">
        <v>4.1612446664705702</v>
      </c>
    </row>
    <row r="2945" spans="1:64" ht="25.5" customHeight="1" thickTop="1" thickBot="1" x14ac:dyDescent="0.25">
      <c r="A2945" s="20" t="str">
        <f t="shared" si="141"/>
        <v>2549SOUTH PAMBULA</v>
      </c>
      <c r="B2945" s="37">
        <v>2549</v>
      </c>
      <c r="C2945" s="37" t="s">
        <v>3442</v>
      </c>
      <c r="D2945" s="38" t="s">
        <v>800</v>
      </c>
      <c r="E2945" s="39">
        <v>1082.3839993378722</v>
      </c>
      <c r="F2945" s="39">
        <f t="shared" si="142"/>
        <v>1190.6223992716596</v>
      </c>
      <c r="G2945" s="39">
        <f t="shared" si="143"/>
        <v>1407.0991991392339</v>
      </c>
      <c r="I2945" s="10"/>
      <c r="J2945" s="10"/>
      <c r="K2945" s="10"/>
      <c r="L2945" s="10"/>
      <c r="M2945" s="10"/>
      <c r="N2945" s="10"/>
      <c r="O2945" s="10"/>
      <c r="P2945" s="10"/>
      <c r="Q2945" s="10"/>
      <c r="R2945" s="10"/>
      <c r="S2945" s="10"/>
      <c r="T2945" s="10"/>
      <c r="BK2945" s="51">
        <v>3029000</v>
      </c>
      <c r="BL2945" s="52">
        <v>4.1625039026033699</v>
      </c>
    </row>
    <row r="2946" spans="1:64" ht="25.5" customHeight="1" thickTop="1" thickBot="1" x14ac:dyDescent="0.25">
      <c r="A2946" s="20" t="str">
        <f t="shared" si="141"/>
        <v>2550ANGLEDALE</v>
      </c>
      <c r="B2946" s="20">
        <v>2550</v>
      </c>
      <c r="C2946" s="20" t="s">
        <v>3443</v>
      </c>
      <c r="D2946" s="21" t="s">
        <v>800</v>
      </c>
      <c r="E2946" s="22">
        <v>1189.675999860656</v>
      </c>
      <c r="F2946" s="22">
        <f t="shared" si="142"/>
        <v>1308.6435998467218</v>
      </c>
      <c r="G2946" s="22">
        <f t="shared" si="143"/>
        <v>1546.578799818853</v>
      </c>
      <c r="I2946" s="10"/>
      <c r="J2946" s="10"/>
      <c r="K2946" s="10"/>
      <c r="L2946" s="10"/>
      <c r="M2946" s="10"/>
      <c r="N2946" s="10"/>
      <c r="O2946" s="10"/>
      <c r="P2946" s="10"/>
      <c r="Q2946" s="10"/>
      <c r="R2946" s="10"/>
      <c r="S2946" s="10"/>
      <c r="T2946" s="10"/>
      <c r="BK2946" s="63">
        <v>3030000</v>
      </c>
      <c r="BL2946" s="64">
        <v>4.1637631387361704</v>
      </c>
    </row>
    <row r="2947" spans="1:64" ht="25.5" customHeight="1" thickTop="1" thickBot="1" x14ac:dyDescent="0.25">
      <c r="A2947" s="20" t="str">
        <f t="shared" si="141"/>
        <v>2550BEGA</v>
      </c>
      <c r="B2947" s="37">
        <v>2550</v>
      </c>
      <c r="C2947" s="37" t="s">
        <v>3444</v>
      </c>
      <c r="D2947" s="38" t="s">
        <v>800</v>
      </c>
      <c r="E2947" s="39">
        <v>1189.675999860656</v>
      </c>
      <c r="F2947" s="39">
        <f t="shared" si="142"/>
        <v>1308.6435998467218</v>
      </c>
      <c r="G2947" s="39">
        <f t="shared" si="143"/>
        <v>1546.578799818853</v>
      </c>
      <c r="I2947" s="10"/>
      <c r="J2947" s="10"/>
      <c r="K2947" s="10"/>
      <c r="L2947" s="10"/>
      <c r="M2947" s="10"/>
      <c r="N2947" s="10"/>
      <c r="O2947" s="10"/>
      <c r="P2947" s="10"/>
      <c r="Q2947" s="10"/>
      <c r="R2947" s="10"/>
      <c r="S2947" s="10"/>
      <c r="T2947" s="10"/>
      <c r="BK2947" s="51">
        <v>3031000</v>
      </c>
      <c r="BL2947" s="52">
        <v>4.1650223748689701</v>
      </c>
    </row>
    <row r="2948" spans="1:64" ht="25.5" customHeight="1" thickTop="1" thickBot="1" x14ac:dyDescent="0.25">
      <c r="A2948" s="20" t="str">
        <f t="shared" si="141"/>
        <v>2550BEMBOKA</v>
      </c>
      <c r="B2948" s="20">
        <v>2550</v>
      </c>
      <c r="C2948" s="20" t="s">
        <v>3445</v>
      </c>
      <c r="D2948" s="21" t="s">
        <v>800</v>
      </c>
      <c r="E2948" s="22">
        <v>1189.675999860656</v>
      </c>
      <c r="F2948" s="22">
        <f t="shared" si="142"/>
        <v>1308.6435998467218</v>
      </c>
      <c r="G2948" s="22">
        <f t="shared" si="143"/>
        <v>1546.578799818853</v>
      </c>
      <c r="I2948" s="10"/>
      <c r="J2948" s="10"/>
      <c r="K2948" s="10"/>
      <c r="L2948" s="10"/>
      <c r="M2948" s="10"/>
      <c r="N2948" s="10"/>
      <c r="O2948" s="10"/>
      <c r="P2948" s="10"/>
      <c r="Q2948" s="10"/>
      <c r="R2948" s="10"/>
      <c r="S2948" s="10"/>
      <c r="T2948" s="10"/>
      <c r="BK2948" s="63">
        <v>3032000</v>
      </c>
      <c r="BL2948" s="64">
        <v>4.1662816110017697</v>
      </c>
    </row>
    <row r="2949" spans="1:64" ht="25.5" customHeight="1" thickTop="1" thickBot="1" x14ac:dyDescent="0.25">
      <c r="A2949" s="20" t="str">
        <f t="shared" ref="A2949:A3012" si="144">CONCATENATE(B2949,C2949)</f>
        <v>2550BLACK RANGE</v>
      </c>
      <c r="B2949" s="37">
        <v>2550</v>
      </c>
      <c r="C2949" s="37" t="s">
        <v>3446</v>
      </c>
      <c r="D2949" s="38" t="s">
        <v>800</v>
      </c>
      <c r="E2949" s="39">
        <v>1189.675999860656</v>
      </c>
      <c r="F2949" s="39">
        <f t="shared" ref="F2949:F3012" si="145">1.1*E2949</f>
        <v>1308.6435998467218</v>
      </c>
      <c r="G2949" s="39">
        <f t="shared" ref="G2949:G3012" si="146">1.3*E2949</f>
        <v>1546.578799818853</v>
      </c>
      <c r="I2949" s="10"/>
      <c r="J2949" s="10"/>
      <c r="K2949" s="10"/>
      <c r="L2949" s="10"/>
      <c r="M2949" s="10"/>
      <c r="N2949" s="10"/>
      <c r="O2949" s="10"/>
      <c r="P2949" s="10"/>
      <c r="Q2949" s="10"/>
      <c r="R2949" s="10"/>
      <c r="S2949" s="10"/>
      <c r="T2949" s="10"/>
      <c r="BK2949" s="51">
        <v>3033000</v>
      </c>
      <c r="BL2949" s="52">
        <v>4.1675408471345703</v>
      </c>
    </row>
    <row r="2950" spans="1:64" ht="25.5" customHeight="1" thickTop="1" thickBot="1" x14ac:dyDescent="0.25">
      <c r="A2950" s="20" t="str">
        <f t="shared" si="144"/>
        <v>2550BROGO</v>
      </c>
      <c r="B2950" s="20">
        <v>2550</v>
      </c>
      <c r="C2950" s="20" t="s">
        <v>3447</v>
      </c>
      <c r="D2950" s="21" t="s">
        <v>800</v>
      </c>
      <c r="E2950" s="22">
        <v>1189.675999860656</v>
      </c>
      <c r="F2950" s="22">
        <f t="shared" si="145"/>
        <v>1308.6435998467218</v>
      </c>
      <c r="G2950" s="22">
        <f t="shared" si="146"/>
        <v>1546.578799818853</v>
      </c>
      <c r="I2950" s="10"/>
      <c r="J2950" s="10"/>
      <c r="K2950" s="10"/>
      <c r="L2950" s="10"/>
      <c r="M2950" s="10"/>
      <c r="N2950" s="10"/>
      <c r="O2950" s="10"/>
      <c r="P2950" s="10"/>
      <c r="Q2950" s="10"/>
      <c r="R2950" s="10"/>
      <c r="S2950" s="10"/>
      <c r="T2950" s="10"/>
      <c r="BK2950" s="63">
        <v>3034000</v>
      </c>
      <c r="BL2950" s="64">
        <v>4.1688000832673699</v>
      </c>
    </row>
    <row r="2951" spans="1:64" ht="25.5" customHeight="1" thickTop="1" thickBot="1" x14ac:dyDescent="0.25">
      <c r="A2951" s="20" t="str">
        <f t="shared" si="144"/>
        <v>2550BUCKAJO</v>
      </c>
      <c r="B2951" s="37">
        <v>2550</v>
      </c>
      <c r="C2951" s="37" t="s">
        <v>3448</v>
      </c>
      <c r="D2951" s="38" t="s">
        <v>800</v>
      </c>
      <c r="E2951" s="39">
        <v>1189.675999860656</v>
      </c>
      <c r="F2951" s="39">
        <f t="shared" si="145"/>
        <v>1308.6435998467218</v>
      </c>
      <c r="G2951" s="39">
        <f t="shared" si="146"/>
        <v>1546.578799818853</v>
      </c>
      <c r="I2951" s="10"/>
      <c r="J2951" s="10"/>
      <c r="K2951" s="10"/>
      <c r="L2951" s="10"/>
      <c r="M2951" s="10"/>
      <c r="N2951" s="10"/>
      <c r="O2951" s="10"/>
      <c r="P2951" s="10"/>
      <c r="Q2951" s="10"/>
      <c r="R2951" s="10"/>
      <c r="S2951" s="10"/>
      <c r="T2951" s="10"/>
      <c r="BK2951" s="51">
        <v>3035000</v>
      </c>
      <c r="BL2951" s="52">
        <v>4.1700593194001696</v>
      </c>
    </row>
    <row r="2952" spans="1:64" ht="25.5" customHeight="1" thickTop="1" thickBot="1" x14ac:dyDescent="0.25">
      <c r="A2952" s="20" t="str">
        <f t="shared" si="144"/>
        <v>2550BURRAGATE</v>
      </c>
      <c r="B2952" s="20">
        <v>2550</v>
      </c>
      <c r="C2952" s="20" t="s">
        <v>3449</v>
      </c>
      <c r="D2952" s="21" t="s">
        <v>800</v>
      </c>
      <c r="E2952" s="22">
        <v>1189.675999860656</v>
      </c>
      <c r="F2952" s="22">
        <f t="shared" si="145"/>
        <v>1308.6435998467218</v>
      </c>
      <c r="G2952" s="22">
        <f t="shared" si="146"/>
        <v>1546.578799818853</v>
      </c>
      <c r="I2952" s="10"/>
      <c r="J2952" s="10"/>
      <c r="K2952" s="10"/>
      <c r="L2952" s="10"/>
      <c r="M2952" s="10"/>
      <c r="N2952" s="10"/>
      <c r="O2952" s="10"/>
      <c r="P2952" s="10"/>
      <c r="Q2952" s="10"/>
      <c r="R2952" s="10"/>
      <c r="S2952" s="10"/>
      <c r="T2952" s="10"/>
      <c r="BK2952" s="63">
        <v>3036000</v>
      </c>
      <c r="BL2952" s="64">
        <v>4.1713185555329702</v>
      </c>
    </row>
    <row r="2953" spans="1:64" ht="25.5" customHeight="1" thickTop="1" thickBot="1" x14ac:dyDescent="0.25">
      <c r="A2953" s="20" t="str">
        <f t="shared" si="144"/>
        <v>2550CANDELO</v>
      </c>
      <c r="B2953" s="37">
        <v>2550</v>
      </c>
      <c r="C2953" s="37" t="s">
        <v>3450</v>
      </c>
      <c r="D2953" s="38" t="s">
        <v>800</v>
      </c>
      <c r="E2953" s="39">
        <v>1189.675999860656</v>
      </c>
      <c r="F2953" s="39">
        <f t="shared" si="145"/>
        <v>1308.6435998467218</v>
      </c>
      <c r="G2953" s="39">
        <f t="shared" si="146"/>
        <v>1546.578799818853</v>
      </c>
      <c r="I2953" s="10"/>
      <c r="J2953" s="10"/>
      <c r="K2953" s="10"/>
      <c r="L2953" s="10"/>
      <c r="M2953" s="10"/>
      <c r="N2953" s="10"/>
      <c r="O2953" s="10"/>
      <c r="P2953" s="10"/>
      <c r="Q2953" s="10"/>
      <c r="R2953" s="10"/>
      <c r="S2953" s="10"/>
      <c r="T2953" s="10"/>
      <c r="BK2953" s="51">
        <v>3037000</v>
      </c>
      <c r="BL2953" s="52">
        <v>4.1725777916657698</v>
      </c>
    </row>
    <row r="2954" spans="1:64" ht="25.5" customHeight="1" thickTop="1" thickBot="1" x14ac:dyDescent="0.25">
      <c r="A2954" s="20" t="str">
        <f t="shared" si="144"/>
        <v>2550CHINNOCK</v>
      </c>
      <c r="B2954" s="20">
        <v>2550</v>
      </c>
      <c r="C2954" s="20" t="s">
        <v>3451</v>
      </c>
      <c r="D2954" s="21" t="s">
        <v>800</v>
      </c>
      <c r="E2954" s="22">
        <v>1189.675999860656</v>
      </c>
      <c r="F2954" s="22">
        <f t="shared" si="145"/>
        <v>1308.6435998467218</v>
      </c>
      <c r="G2954" s="22">
        <f t="shared" si="146"/>
        <v>1546.578799818853</v>
      </c>
      <c r="I2954" s="10"/>
      <c r="J2954" s="10"/>
      <c r="K2954" s="10"/>
      <c r="L2954" s="10"/>
      <c r="M2954" s="10"/>
      <c r="N2954" s="10"/>
      <c r="O2954" s="10"/>
      <c r="P2954" s="10"/>
      <c r="Q2954" s="10"/>
      <c r="R2954" s="10"/>
      <c r="S2954" s="10"/>
      <c r="T2954" s="10"/>
      <c r="BK2954" s="63">
        <v>3038000</v>
      </c>
      <c r="BL2954" s="64">
        <v>4.1738370277985704</v>
      </c>
    </row>
    <row r="2955" spans="1:64" ht="25.5" customHeight="1" thickTop="1" thickBot="1" x14ac:dyDescent="0.25">
      <c r="A2955" s="20" t="str">
        <f t="shared" si="144"/>
        <v>2550COBARGO</v>
      </c>
      <c r="B2955" s="37">
        <v>2550</v>
      </c>
      <c r="C2955" s="37" t="s">
        <v>3452</v>
      </c>
      <c r="D2955" s="38" t="s">
        <v>800</v>
      </c>
      <c r="E2955" s="39">
        <v>1189.675999860656</v>
      </c>
      <c r="F2955" s="39">
        <f t="shared" si="145"/>
        <v>1308.6435998467218</v>
      </c>
      <c r="G2955" s="39">
        <f t="shared" si="146"/>
        <v>1546.578799818853</v>
      </c>
      <c r="I2955" s="10"/>
      <c r="J2955" s="10"/>
      <c r="K2955" s="10"/>
      <c r="L2955" s="10"/>
      <c r="M2955" s="10"/>
      <c r="N2955" s="10"/>
      <c r="O2955" s="10"/>
      <c r="P2955" s="10"/>
      <c r="Q2955" s="10"/>
      <c r="R2955" s="10"/>
      <c r="S2955" s="10"/>
      <c r="T2955" s="10"/>
      <c r="BK2955" s="51">
        <v>3039000</v>
      </c>
      <c r="BL2955" s="52">
        <v>4.17509626393137</v>
      </c>
    </row>
    <row r="2956" spans="1:64" ht="25.5" customHeight="1" thickTop="1" thickBot="1" x14ac:dyDescent="0.25">
      <c r="A2956" s="20" t="str">
        <f t="shared" si="144"/>
        <v>2550COOLAGOLITE</v>
      </c>
      <c r="B2956" s="20">
        <v>2550</v>
      </c>
      <c r="C2956" s="20" t="s">
        <v>3453</v>
      </c>
      <c r="D2956" s="21" t="s">
        <v>800</v>
      </c>
      <c r="E2956" s="22">
        <v>1189.675999860656</v>
      </c>
      <c r="F2956" s="22">
        <f t="shared" si="145"/>
        <v>1308.6435998467218</v>
      </c>
      <c r="G2956" s="22">
        <f t="shared" si="146"/>
        <v>1546.578799818853</v>
      </c>
      <c r="I2956" s="10"/>
      <c r="J2956" s="10"/>
      <c r="K2956" s="10"/>
      <c r="L2956" s="10"/>
      <c r="M2956" s="10"/>
      <c r="N2956" s="10"/>
      <c r="O2956" s="10"/>
      <c r="P2956" s="10"/>
      <c r="Q2956" s="10"/>
      <c r="R2956" s="10"/>
      <c r="S2956" s="10"/>
      <c r="T2956" s="10"/>
      <c r="BK2956" s="63">
        <v>3040000</v>
      </c>
      <c r="BL2956" s="64">
        <v>4.1763555000641697</v>
      </c>
    </row>
    <row r="2957" spans="1:64" ht="25.5" customHeight="1" thickTop="1" thickBot="1" x14ac:dyDescent="0.25">
      <c r="A2957" s="20" t="str">
        <f t="shared" si="144"/>
        <v>2550COOPERS GULLY</v>
      </c>
      <c r="B2957" s="37">
        <v>2550</v>
      </c>
      <c r="C2957" s="37" t="s">
        <v>3454</v>
      </c>
      <c r="D2957" s="38" t="s">
        <v>800</v>
      </c>
      <c r="E2957" s="39">
        <v>1189.675999860656</v>
      </c>
      <c r="F2957" s="39">
        <f t="shared" si="145"/>
        <v>1308.6435998467218</v>
      </c>
      <c r="G2957" s="39">
        <f t="shared" si="146"/>
        <v>1546.578799818853</v>
      </c>
      <c r="I2957" s="10"/>
      <c r="J2957" s="10"/>
      <c r="K2957" s="10"/>
      <c r="L2957" s="10"/>
      <c r="M2957" s="10"/>
      <c r="N2957" s="10"/>
      <c r="O2957" s="10"/>
      <c r="P2957" s="10"/>
      <c r="Q2957" s="10"/>
      <c r="R2957" s="10"/>
      <c r="S2957" s="10"/>
      <c r="T2957" s="10"/>
      <c r="BK2957" s="51">
        <v>3041000</v>
      </c>
      <c r="BL2957" s="52">
        <v>4.17761473619698</v>
      </c>
    </row>
    <row r="2958" spans="1:64" ht="25.5" customHeight="1" thickTop="1" thickBot="1" x14ac:dyDescent="0.25">
      <c r="A2958" s="20" t="str">
        <f t="shared" si="144"/>
        <v>2550DEVILS HOLE</v>
      </c>
      <c r="B2958" s="20">
        <v>2550</v>
      </c>
      <c r="C2958" s="20" t="s">
        <v>3455</v>
      </c>
      <c r="D2958" s="21" t="s">
        <v>800</v>
      </c>
      <c r="E2958" s="22">
        <v>1189.675999860656</v>
      </c>
      <c r="F2958" s="22">
        <f t="shared" si="145"/>
        <v>1308.6435998467218</v>
      </c>
      <c r="G2958" s="22">
        <f t="shared" si="146"/>
        <v>1546.578799818853</v>
      </c>
      <c r="I2958" s="10"/>
      <c r="J2958" s="10"/>
      <c r="K2958" s="10"/>
      <c r="L2958" s="10"/>
      <c r="M2958" s="10"/>
      <c r="N2958" s="10"/>
      <c r="O2958" s="10"/>
      <c r="P2958" s="10"/>
      <c r="Q2958" s="10"/>
      <c r="R2958" s="10"/>
      <c r="S2958" s="10"/>
      <c r="T2958" s="10"/>
      <c r="BK2958" s="63">
        <v>3042000</v>
      </c>
      <c r="BL2958" s="64">
        <v>4.1788739723297796</v>
      </c>
    </row>
    <row r="2959" spans="1:64" ht="25.5" customHeight="1" thickTop="1" thickBot="1" x14ac:dyDescent="0.25">
      <c r="A2959" s="20" t="str">
        <f t="shared" si="144"/>
        <v>2550DOCTOR GEORGE MOUNTAIN</v>
      </c>
      <c r="B2959" s="37">
        <v>2550</v>
      </c>
      <c r="C2959" s="37" t="s">
        <v>3456</v>
      </c>
      <c r="D2959" s="38" t="s">
        <v>800</v>
      </c>
      <c r="E2959" s="39">
        <v>1189.675999860656</v>
      </c>
      <c r="F2959" s="39">
        <f t="shared" si="145"/>
        <v>1308.6435998467218</v>
      </c>
      <c r="G2959" s="39">
        <f t="shared" si="146"/>
        <v>1546.578799818853</v>
      </c>
      <c r="I2959" s="10"/>
      <c r="J2959" s="10"/>
      <c r="K2959" s="10"/>
      <c r="L2959" s="10"/>
      <c r="M2959" s="10"/>
      <c r="N2959" s="10"/>
      <c r="O2959" s="10"/>
      <c r="P2959" s="10"/>
      <c r="Q2959" s="10"/>
      <c r="R2959" s="10"/>
      <c r="S2959" s="10"/>
      <c r="T2959" s="10"/>
      <c r="BK2959" s="51">
        <v>3043000</v>
      </c>
      <c r="BL2959" s="52">
        <v>4.1801332084625802</v>
      </c>
    </row>
    <row r="2960" spans="1:64" ht="25.5" customHeight="1" thickTop="1" thickBot="1" x14ac:dyDescent="0.25">
      <c r="A2960" s="20" t="str">
        <f t="shared" si="144"/>
        <v>2550FROGS HOLLOW</v>
      </c>
      <c r="B2960" s="20">
        <v>2550</v>
      </c>
      <c r="C2960" s="20" t="s">
        <v>3457</v>
      </c>
      <c r="D2960" s="21" t="s">
        <v>800</v>
      </c>
      <c r="E2960" s="22">
        <v>1189.675999860656</v>
      </c>
      <c r="F2960" s="22">
        <f t="shared" si="145"/>
        <v>1308.6435998467218</v>
      </c>
      <c r="G2960" s="22">
        <f t="shared" si="146"/>
        <v>1546.578799818853</v>
      </c>
      <c r="I2960" s="10"/>
      <c r="J2960" s="10"/>
      <c r="K2960" s="10"/>
      <c r="L2960" s="10"/>
      <c r="M2960" s="10"/>
      <c r="N2960" s="10"/>
      <c r="O2960" s="10"/>
      <c r="P2960" s="10"/>
      <c r="Q2960" s="10"/>
      <c r="R2960" s="10"/>
      <c r="S2960" s="10"/>
      <c r="T2960" s="10"/>
      <c r="BK2960" s="63">
        <v>3044000</v>
      </c>
      <c r="BL2960" s="64">
        <v>4.1813924445953798</v>
      </c>
    </row>
    <row r="2961" spans="1:64" ht="25.5" customHeight="1" thickTop="1" thickBot="1" x14ac:dyDescent="0.25">
      <c r="A2961" s="20" t="str">
        <f t="shared" si="144"/>
        <v>2550GREENDALE</v>
      </c>
      <c r="B2961" s="37">
        <v>2550</v>
      </c>
      <c r="C2961" s="37" t="s">
        <v>3458</v>
      </c>
      <c r="D2961" s="38" t="s">
        <v>800</v>
      </c>
      <c r="E2961" s="39">
        <v>1189.675999860656</v>
      </c>
      <c r="F2961" s="39">
        <f t="shared" si="145"/>
        <v>1308.6435998467218</v>
      </c>
      <c r="G2961" s="39">
        <f t="shared" si="146"/>
        <v>1546.578799818853</v>
      </c>
      <c r="I2961" s="10"/>
      <c r="J2961" s="10"/>
      <c r="K2961" s="10"/>
      <c r="L2961" s="10"/>
      <c r="M2961" s="10"/>
      <c r="N2961" s="10"/>
      <c r="O2961" s="10"/>
      <c r="P2961" s="10"/>
      <c r="Q2961" s="10"/>
      <c r="R2961" s="10"/>
      <c r="S2961" s="10"/>
      <c r="T2961" s="10"/>
      <c r="BK2961" s="51">
        <v>3045000</v>
      </c>
      <c r="BL2961" s="52">
        <v>4.1826516807281804</v>
      </c>
    </row>
    <row r="2962" spans="1:64" ht="25.5" customHeight="1" thickTop="1" thickBot="1" x14ac:dyDescent="0.25">
      <c r="A2962" s="20" t="str">
        <f t="shared" si="144"/>
        <v>2550JELLAT JELLAT</v>
      </c>
      <c r="B2962" s="20">
        <v>2550</v>
      </c>
      <c r="C2962" s="20" t="s">
        <v>3459</v>
      </c>
      <c r="D2962" s="21" t="s">
        <v>800</v>
      </c>
      <c r="E2962" s="22">
        <v>1189.675999860656</v>
      </c>
      <c r="F2962" s="22">
        <f t="shared" si="145"/>
        <v>1308.6435998467218</v>
      </c>
      <c r="G2962" s="22">
        <f t="shared" si="146"/>
        <v>1546.578799818853</v>
      </c>
      <c r="I2962" s="10"/>
      <c r="J2962" s="10"/>
      <c r="K2962" s="10"/>
      <c r="L2962" s="10"/>
      <c r="M2962" s="10"/>
      <c r="N2962" s="10"/>
      <c r="O2962" s="10"/>
      <c r="P2962" s="10"/>
      <c r="Q2962" s="10"/>
      <c r="R2962" s="10"/>
      <c r="S2962" s="10"/>
      <c r="T2962" s="10"/>
      <c r="BK2962" s="63">
        <v>3046000</v>
      </c>
      <c r="BL2962" s="64">
        <v>4.18391091686098</v>
      </c>
    </row>
    <row r="2963" spans="1:64" ht="25.5" customHeight="1" thickTop="1" thickBot="1" x14ac:dyDescent="0.25">
      <c r="A2963" s="20" t="str">
        <f t="shared" si="144"/>
        <v>2550KALARU</v>
      </c>
      <c r="B2963" s="37">
        <v>2550</v>
      </c>
      <c r="C2963" s="37" t="s">
        <v>3460</v>
      </c>
      <c r="D2963" s="38" t="s">
        <v>800</v>
      </c>
      <c r="E2963" s="39">
        <v>1189.675999860656</v>
      </c>
      <c r="F2963" s="39">
        <f t="shared" si="145"/>
        <v>1308.6435998467218</v>
      </c>
      <c r="G2963" s="39">
        <f t="shared" si="146"/>
        <v>1546.578799818853</v>
      </c>
      <c r="I2963" s="10"/>
      <c r="J2963" s="10"/>
      <c r="K2963" s="10"/>
      <c r="L2963" s="10"/>
      <c r="M2963" s="10"/>
      <c r="N2963" s="10"/>
      <c r="O2963" s="10"/>
      <c r="P2963" s="10"/>
      <c r="Q2963" s="10"/>
      <c r="R2963" s="10"/>
      <c r="S2963" s="10"/>
      <c r="T2963" s="10"/>
      <c r="BK2963" s="51">
        <v>3047000</v>
      </c>
      <c r="BL2963" s="52">
        <v>4.1851701529937797</v>
      </c>
    </row>
    <row r="2964" spans="1:64" ht="25.5" customHeight="1" thickTop="1" thickBot="1" x14ac:dyDescent="0.25">
      <c r="A2964" s="20" t="str">
        <f t="shared" si="144"/>
        <v>2550KAMERUKA</v>
      </c>
      <c r="B2964" s="20">
        <v>2550</v>
      </c>
      <c r="C2964" s="20" t="s">
        <v>3461</v>
      </c>
      <c r="D2964" s="21" t="s">
        <v>800</v>
      </c>
      <c r="E2964" s="22">
        <v>1189.675999860656</v>
      </c>
      <c r="F2964" s="22">
        <f t="shared" si="145"/>
        <v>1308.6435998467218</v>
      </c>
      <c r="G2964" s="22">
        <f t="shared" si="146"/>
        <v>1546.578799818853</v>
      </c>
      <c r="I2964" s="10"/>
      <c r="J2964" s="10"/>
      <c r="K2964" s="10"/>
      <c r="L2964" s="10"/>
      <c r="M2964" s="10"/>
      <c r="N2964" s="10"/>
      <c r="O2964" s="10"/>
      <c r="P2964" s="10"/>
      <c r="Q2964" s="10"/>
      <c r="R2964" s="10"/>
      <c r="S2964" s="10"/>
      <c r="T2964" s="10"/>
      <c r="BK2964" s="63">
        <v>3048000</v>
      </c>
      <c r="BL2964" s="64">
        <v>4.1864293891265802</v>
      </c>
    </row>
    <row r="2965" spans="1:64" ht="25.5" customHeight="1" thickTop="1" thickBot="1" x14ac:dyDescent="0.25">
      <c r="A2965" s="20" t="str">
        <f t="shared" si="144"/>
        <v>2550KANOONA</v>
      </c>
      <c r="B2965" s="37">
        <v>2550</v>
      </c>
      <c r="C2965" s="37" t="s">
        <v>3462</v>
      </c>
      <c r="D2965" s="38" t="s">
        <v>800</v>
      </c>
      <c r="E2965" s="39">
        <v>1189.675999860656</v>
      </c>
      <c r="F2965" s="39">
        <f t="shared" si="145"/>
        <v>1308.6435998467218</v>
      </c>
      <c r="G2965" s="39">
        <f t="shared" si="146"/>
        <v>1546.578799818853</v>
      </c>
      <c r="I2965" s="10"/>
      <c r="J2965" s="10"/>
      <c r="K2965" s="10"/>
      <c r="L2965" s="10"/>
      <c r="M2965" s="10"/>
      <c r="N2965" s="10"/>
      <c r="O2965" s="10"/>
      <c r="P2965" s="10"/>
      <c r="Q2965" s="10"/>
      <c r="R2965" s="10"/>
      <c r="S2965" s="10"/>
      <c r="T2965" s="10"/>
      <c r="BK2965" s="51">
        <v>3049000</v>
      </c>
      <c r="BL2965" s="52">
        <v>4.1876886252593799</v>
      </c>
    </row>
    <row r="2966" spans="1:64" ht="25.5" customHeight="1" thickTop="1" thickBot="1" x14ac:dyDescent="0.25">
      <c r="A2966" s="20" t="str">
        <f t="shared" si="144"/>
        <v>2550KINGSWOOD</v>
      </c>
      <c r="B2966" s="20">
        <v>2550</v>
      </c>
      <c r="C2966" s="20" t="s">
        <v>1908</v>
      </c>
      <c r="D2966" s="21" t="s">
        <v>800</v>
      </c>
      <c r="E2966" s="22">
        <v>1189.675999860656</v>
      </c>
      <c r="F2966" s="22">
        <f t="shared" si="145"/>
        <v>1308.6435998467218</v>
      </c>
      <c r="G2966" s="22">
        <f t="shared" si="146"/>
        <v>1546.578799818853</v>
      </c>
      <c r="I2966" s="10"/>
      <c r="J2966" s="10"/>
      <c r="K2966" s="10"/>
      <c r="L2966" s="10"/>
      <c r="M2966" s="10"/>
      <c r="N2966" s="10"/>
      <c r="O2966" s="10"/>
      <c r="P2966" s="10"/>
      <c r="Q2966" s="10"/>
      <c r="R2966" s="10"/>
      <c r="S2966" s="10"/>
      <c r="T2966" s="10"/>
      <c r="BK2966" s="63">
        <v>3050000</v>
      </c>
      <c r="BL2966" s="64">
        <v>4.1889478613921796</v>
      </c>
    </row>
    <row r="2967" spans="1:64" ht="25.5" customHeight="1" thickTop="1" thickBot="1" x14ac:dyDescent="0.25">
      <c r="A2967" s="20" t="str">
        <f t="shared" si="144"/>
        <v>2550MOGAREEKA</v>
      </c>
      <c r="B2967" s="37">
        <v>2550</v>
      </c>
      <c r="C2967" s="37" t="s">
        <v>3463</v>
      </c>
      <c r="D2967" s="38" t="s">
        <v>800</v>
      </c>
      <c r="E2967" s="39">
        <v>1189.675999860656</v>
      </c>
      <c r="F2967" s="39">
        <f t="shared" si="145"/>
        <v>1308.6435998467218</v>
      </c>
      <c r="G2967" s="39">
        <f t="shared" si="146"/>
        <v>1546.578799818853</v>
      </c>
      <c r="I2967" s="10"/>
      <c r="J2967" s="10"/>
      <c r="K2967" s="10"/>
      <c r="L2967" s="10"/>
      <c r="M2967" s="10"/>
      <c r="N2967" s="10"/>
      <c r="O2967" s="10"/>
      <c r="P2967" s="10"/>
      <c r="Q2967" s="10"/>
      <c r="R2967" s="10"/>
      <c r="S2967" s="10"/>
      <c r="T2967" s="10"/>
      <c r="BK2967" s="51">
        <v>3051000</v>
      </c>
      <c r="BL2967" s="52">
        <v>4.1902070975249801</v>
      </c>
    </row>
    <row r="2968" spans="1:64" ht="25.5" customHeight="1" thickTop="1" thickBot="1" x14ac:dyDescent="0.25">
      <c r="A2968" s="20" t="str">
        <f t="shared" si="144"/>
        <v>2550MOGILLA</v>
      </c>
      <c r="B2968" s="20">
        <v>2550</v>
      </c>
      <c r="C2968" s="20" t="s">
        <v>3464</v>
      </c>
      <c r="D2968" s="21" t="s">
        <v>800</v>
      </c>
      <c r="E2968" s="22">
        <v>1189.675999860656</v>
      </c>
      <c r="F2968" s="22">
        <f t="shared" si="145"/>
        <v>1308.6435998467218</v>
      </c>
      <c r="G2968" s="22">
        <f t="shared" si="146"/>
        <v>1546.578799818853</v>
      </c>
      <c r="I2968" s="10"/>
      <c r="J2968" s="10"/>
      <c r="K2968" s="10"/>
      <c r="L2968" s="10"/>
      <c r="M2968" s="10"/>
      <c r="N2968" s="10"/>
      <c r="O2968" s="10"/>
      <c r="P2968" s="10"/>
      <c r="Q2968" s="10"/>
      <c r="R2968" s="10"/>
      <c r="S2968" s="10"/>
      <c r="T2968" s="10"/>
      <c r="BK2968" s="63">
        <v>3052000</v>
      </c>
      <c r="BL2968" s="64">
        <v>4.1914663336577798</v>
      </c>
    </row>
    <row r="2969" spans="1:64" ht="25.5" customHeight="1" thickTop="1" thickBot="1" x14ac:dyDescent="0.25">
      <c r="A2969" s="20" t="str">
        <f t="shared" si="144"/>
        <v>2550MORANS CROSSING</v>
      </c>
      <c r="B2969" s="37">
        <v>2550</v>
      </c>
      <c r="C2969" s="37" t="s">
        <v>3465</v>
      </c>
      <c r="D2969" s="38" t="s">
        <v>800</v>
      </c>
      <c r="E2969" s="39">
        <v>1189.675999860656</v>
      </c>
      <c r="F2969" s="39">
        <f t="shared" si="145"/>
        <v>1308.6435998467218</v>
      </c>
      <c r="G2969" s="39">
        <f t="shared" si="146"/>
        <v>1546.578799818853</v>
      </c>
      <c r="I2969" s="10"/>
      <c r="J2969" s="10"/>
      <c r="K2969" s="10"/>
      <c r="L2969" s="10"/>
      <c r="M2969" s="10"/>
      <c r="N2969" s="10"/>
      <c r="O2969" s="10"/>
      <c r="P2969" s="10"/>
      <c r="Q2969" s="10"/>
      <c r="R2969" s="10"/>
      <c r="S2969" s="10"/>
      <c r="T2969" s="10"/>
      <c r="BK2969" s="51">
        <v>3053000</v>
      </c>
      <c r="BL2969" s="52">
        <v>4.1927255697905803</v>
      </c>
    </row>
    <row r="2970" spans="1:64" ht="25.5" customHeight="1" thickTop="1" thickBot="1" x14ac:dyDescent="0.25">
      <c r="A2970" s="20" t="str">
        <f t="shared" si="144"/>
        <v>2550MYRTLE MOUNTAIN</v>
      </c>
      <c r="B2970" s="20">
        <v>2550</v>
      </c>
      <c r="C2970" s="20" t="s">
        <v>3466</v>
      </c>
      <c r="D2970" s="21" t="s">
        <v>800</v>
      </c>
      <c r="E2970" s="22">
        <v>1189.675999860656</v>
      </c>
      <c r="F2970" s="22">
        <f t="shared" si="145"/>
        <v>1308.6435998467218</v>
      </c>
      <c r="G2970" s="22">
        <f t="shared" si="146"/>
        <v>1546.578799818853</v>
      </c>
      <c r="I2970" s="10"/>
      <c r="J2970" s="10"/>
      <c r="K2970" s="10"/>
      <c r="L2970" s="10"/>
      <c r="M2970" s="10"/>
      <c r="N2970" s="10"/>
      <c r="O2970" s="10"/>
      <c r="P2970" s="10"/>
      <c r="Q2970" s="10"/>
      <c r="R2970" s="10"/>
      <c r="S2970" s="10"/>
      <c r="T2970" s="10"/>
      <c r="BK2970" s="63">
        <v>3054000</v>
      </c>
      <c r="BL2970" s="64">
        <v>4.19398480592338</v>
      </c>
    </row>
    <row r="2971" spans="1:64" ht="25.5" customHeight="1" thickTop="1" thickBot="1" x14ac:dyDescent="0.25">
      <c r="A2971" s="20" t="str">
        <f t="shared" si="144"/>
        <v>2550NELSON</v>
      </c>
      <c r="B2971" s="37">
        <v>2550</v>
      </c>
      <c r="C2971" s="37" t="s">
        <v>3467</v>
      </c>
      <c r="D2971" s="38" t="s">
        <v>800</v>
      </c>
      <c r="E2971" s="39">
        <v>1189.675999860656</v>
      </c>
      <c r="F2971" s="39">
        <f t="shared" si="145"/>
        <v>1308.6435998467218</v>
      </c>
      <c r="G2971" s="39">
        <f t="shared" si="146"/>
        <v>1546.578799818853</v>
      </c>
      <c r="I2971" s="10"/>
      <c r="J2971" s="10"/>
      <c r="K2971" s="10"/>
      <c r="L2971" s="10"/>
      <c r="M2971" s="10"/>
      <c r="N2971" s="10"/>
      <c r="O2971" s="10"/>
      <c r="P2971" s="10"/>
      <c r="Q2971" s="10"/>
      <c r="R2971" s="10"/>
      <c r="S2971" s="10"/>
      <c r="T2971" s="10"/>
      <c r="BK2971" s="51">
        <v>3055000</v>
      </c>
      <c r="BL2971" s="52">
        <v>4.1952440420561796</v>
      </c>
    </row>
    <row r="2972" spans="1:64" ht="25.5" customHeight="1" thickTop="1" thickBot="1" x14ac:dyDescent="0.25">
      <c r="A2972" s="20" t="str">
        <f t="shared" si="144"/>
        <v>2550NEW BUILDINGS</v>
      </c>
      <c r="B2972" s="20">
        <v>2550</v>
      </c>
      <c r="C2972" s="20" t="s">
        <v>3468</v>
      </c>
      <c r="D2972" s="21" t="s">
        <v>800</v>
      </c>
      <c r="E2972" s="22">
        <v>1189.675999860656</v>
      </c>
      <c r="F2972" s="22">
        <f t="shared" si="145"/>
        <v>1308.6435998467218</v>
      </c>
      <c r="G2972" s="22">
        <f t="shared" si="146"/>
        <v>1546.578799818853</v>
      </c>
      <c r="I2972" s="10"/>
      <c r="J2972" s="10"/>
      <c r="K2972" s="10"/>
      <c r="L2972" s="10"/>
      <c r="M2972" s="10"/>
      <c r="N2972" s="10"/>
      <c r="O2972" s="10"/>
      <c r="P2972" s="10"/>
      <c r="Q2972" s="10"/>
      <c r="R2972" s="10"/>
      <c r="S2972" s="10"/>
      <c r="T2972" s="10"/>
      <c r="BK2972" s="63">
        <v>3056000</v>
      </c>
      <c r="BL2972" s="64">
        <v>4.1965032781889802</v>
      </c>
    </row>
    <row r="2973" spans="1:64" ht="25.5" customHeight="1" thickTop="1" thickBot="1" x14ac:dyDescent="0.25">
      <c r="A2973" s="20" t="str">
        <f t="shared" si="144"/>
        <v>2550NUMBUGGA</v>
      </c>
      <c r="B2973" s="37">
        <v>2550</v>
      </c>
      <c r="C2973" s="37" t="s">
        <v>3469</v>
      </c>
      <c r="D2973" s="38" t="s">
        <v>800</v>
      </c>
      <c r="E2973" s="39">
        <v>1189.675999860656</v>
      </c>
      <c r="F2973" s="39">
        <f t="shared" si="145"/>
        <v>1308.6435998467218</v>
      </c>
      <c r="G2973" s="39">
        <f t="shared" si="146"/>
        <v>1546.578799818853</v>
      </c>
      <c r="I2973" s="10"/>
      <c r="J2973" s="10"/>
      <c r="K2973" s="10"/>
      <c r="L2973" s="10"/>
      <c r="M2973" s="10"/>
      <c r="N2973" s="10"/>
      <c r="O2973" s="10"/>
      <c r="P2973" s="10"/>
      <c r="Q2973" s="10"/>
      <c r="R2973" s="10"/>
      <c r="S2973" s="10"/>
      <c r="T2973" s="10"/>
      <c r="BK2973" s="51">
        <v>3057000</v>
      </c>
      <c r="BL2973" s="52">
        <v>4.1977625143217798</v>
      </c>
    </row>
    <row r="2974" spans="1:64" ht="25.5" customHeight="1" thickTop="1" thickBot="1" x14ac:dyDescent="0.25">
      <c r="A2974" s="20" t="str">
        <f t="shared" si="144"/>
        <v>2550PERICOE</v>
      </c>
      <c r="B2974" s="20">
        <v>2550</v>
      </c>
      <c r="C2974" s="20" t="s">
        <v>3470</v>
      </c>
      <c r="D2974" s="21" t="s">
        <v>800</v>
      </c>
      <c r="E2974" s="22">
        <v>1189.675999860656</v>
      </c>
      <c r="F2974" s="22">
        <f t="shared" si="145"/>
        <v>1308.6435998467218</v>
      </c>
      <c r="G2974" s="22">
        <f t="shared" si="146"/>
        <v>1546.578799818853</v>
      </c>
      <c r="I2974" s="10"/>
      <c r="J2974" s="10"/>
      <c r="K2974" s="10"/>
      <c r="L2974" s="10"/>
      <c r="M2974" s="10"/>
      <c r="N2974" s="10"/>
      <c r="O2974" s="10"/>
      <c r="P2974" s="10"/>
      <c r="Q2974" s="10"/>
      <c r="R2974" s="10"/>
      <c r="S2974" s="10"/>
      <c r="T2974" s="10"/>
      <c r="BK2974" s="63">
        <v>3058000</v>
      </c>
      <c r="BL2974" s="64">
        <v>4.1990217504545804</v>
      </c>
    </row>
    <row r="2975" spans="1:64" ht="25.5" customHeight="1" thickTop="1" thickBot="1" x14ac:dyDescent="0.25">
      <c r="A2975" s="20" t="str">
        <f t="shared" si="144"/>
        <v>2550QUAAMA</v>
      </c>
      <c r="B2975" s="37">
        <v>2550</v>
      </c>
      <c r="C2975" s="37" t="s">
        <v>3471</v>
      </c>
      <c r="D2975" s="38" t="s">
        <v>800</v>
      </c>
      <c r="E2975" s="39">
        <v>1189.675999860656</v>
      </c>
      <c r="F2975" s="39">
        <f t="shared" si="145"/>
        <v>1308.6435998467218</v>
      </c>
      <c r="G2975" s="39">
        <f t="shared" si="146"/>
        <v>1546.578799818853</v>
      </c>
      <c r="I2975" s="10"/>
      <c r="J2975" s="10"/>
      <c r="K2975" s="10"/>
      <c r="L2975" s="10"/>
      <c r="M2975" s="10"/>
      <c r="N2975" s="10"/>
      <c r="O2975" s="10"/>
      <c r="P2975" s="10"/>
      <c r="Q2975" s="10"/>
      <c r="R2975" s="10"/>
      <c r="S2975" s="10"/>
      <c r="T2975" s="10"/>
      <c r="BK2975" s="51">
        <v>3059000</v>
      </c>
      <c r="BL2975" s="52">
        <v>4.20028098658738</v>
      </c>
    </row>
    <row r="2976" spans="1:64" ht="25.5" customHeight="1" thickTop="1" thickBot="1" x14ac:dyDescent="0.25">
      <c r="A2976" s="20" t="str">
        <f t="shared" si="144"/>
        <v>2550REEDY SWAMP</v>
      </c>
      <c r="B2976" s="20">
        <v>2550</v>
      </c>
      <c r="C2976" s="20" t="s">
        <v>3472</v>
      </c>
      <c r="D2976" s="21" t="s">
        <v>800</v>
      </c>
      <c r="E2976" s="22">
        <v>1189.675999860656</v>
      </c>
      <c r="F2976" s="22">
        <f t="shared" si="145"/>
        <v>1308.6435998467218</v>
      </c>
      <c r="G2976" s="22">
        <f t="shared" si="146"/>
        <v>1546.578799818853</v>
      </c>
      <c r="I2976" s="10"/>
      <c r="J2976" s="10"/>
      <c r="K2976" s="10"/>
      <c r="L2976" s="10"/>
      <c r="M2976" s="10"/>
      <c r="N2976" s="10"/>
      <c r="O2976" s="10"/>
      <c r="P2976" s="10"/>
      <c r="Q2976" s="10"/>
      <c r="R2976" s="10"/>
      <c r="S2976" s="10"/>
      <c r="T2976" s="10"/>
      <c r="BK2976" s="63">
        <v>3060000</v>
      </c>
      <c r="BL2976" s="64">
        <v>4.2015402227201797</v>
      </c>
    </row>
    <row r="2977" spans="1:64" ht="25.5" customHeight="1" thickTop="1" thickBot="1" x14ac:dyDescent="0.25">
      <c r="A2977" s="20" t="str">
        <f t="shared" si="144"/>
        <v>2550ROCKY HALL</v>
      </c>
      <c r="B2977" s="37">
        <v>2550</v>
      </c>
      <c r="C2977" s="37" t="s">
        <v>3473</v>
      </c>
      <c r="D2977" s="38" t="s">
        <v>800</v>
      </c>
      <c r="E2977" s="39">
        <v>1189.675999860656</v>
      </c>
      <c r="F2977" s="39">
        <f t="shared" si="145"/>
        <v>1308.6435998467218</v>
      </c>
      <c r="G2977" s="39">
        <f t="shared" si="146"/>
        <v>1546.578799818853</v>
      </c>
      <c r="I2977" s="10"/>
      <c r="J2977" s="10"/>
      <c r="K2977" s="10"/>
      <c r="L2977" s="10"/>
      <c r="M2977" s="10"/>
      <c r="N2977" s="10"/>
      <c r="O2977" s="10"/>
      <c r="P2977" s="10"/>
      <c r="Q2977" s="10"/>
      <c r="R2977" s="10"/>
      <c r="S2977" s="10"/>
      <c r="T2977" s="10"/>
      <c r="BK2977" s="51">
        <v>3061000</v>
      </c>
      <c r="BL2977" s="52">
        <v>4.2027994588529802</v>
      </c>
    </row>
    <row r="2978" spans="1:64" ht="25.5" customHeight="1" thickTop="1" thickBot="1" x14ac:dyDescent="0.25">
      <c r="A2978" s="20" t="str">
        <f t="shared" si="144"/>
        <v>2550SOUTH WOLUMLA</v>
      </c>
      <c r="B2978" s="20">
        <v>2550</v>
      </c>
      <c r="C2978" s="20" t="s">
        <v>3474</v>
      </c>
      <c r="D2978" s="21" t="s">
        <v>800</v>
      </c>
      <c r="E2978" s="22">
        <v>1189.675999860656</v>
      </c>
      <c r="F2978" s="22">
        <f t="shared" si="145"/>
        <v>1308.6435998467218</v>
      </c>
      <c r="G2978" s="22">
        <f t="shared" si="146"/>
        <v>1546.578799818853</v>
      </c>
      <c r="I2978" s="10"/>
      <c r="J2978" s="10"/>
      <c r="K2978" s="10"/>
      <c r="L2978" s="10"/>
      <c r="M2978" s="10"/>
      <c r="N2978" s="10"/>
      <c r="O2978" s="10"/>
      <c r="P2978" s="10"/>
      <c r="Q2978" s="10"/>
      <c r="R2978" s="10"/>
      <c r="S2978" s="10"/>
      <c r="T2978" s="10"/>
      <c r="BK2978" s="63">
        <v>3062000</v>
      </c>
      <c r="BL2978" s="64">
        <v>4.2040586949857799</v>
      </c>
    </row>
    <row r="2979" spans="1:64" ht="25.5" customHeight="1" thickTop="1" thickBot="1" x14ac:dyDescent="0.25">
      <c r="A2979" s="20" t="str">
        <f t="shared" si="144"/>
        <v>2550STONY CREEK</v>
      </c>
      <c r="B2979" s="37">
        <v>2550</v>
      </c>
      <c r="C2979" s="37" t="s">
        <v>3475</v>
      </c>
      <c r="D2979" s="38" t="s">
        <v>800</v>
      </c>
      <c r="E2979" s="39">
        <v>1189.675999860656</v>
      </c>
      <c r="F2979" s="39">
        <f t="shared" si="145"/>
        <v>1308.6435998467218</v>
      </c>
      <c r="G2979" s="39">
        <f t="shared" si="146"/>
        <v>1546.578799818853</v>
      </c>
      <c r="I2979" s="10"/>
      <c r="J2979" s="10"/>
      <c r="K2979" s="10"/>
      <c r="L2979" s="10"/>
      <c r="M2979" s="10"/>
      <c r="N2979" s="10"/>
      <c r="O2979" s="10"/>
      <c r="P2979" s="10"/>
      <c r="Q2979" s="10"/>
      <c r="R2979" s="10"/>
      <c r="S2979" s="10"/>
      <c r="T2979" s="10"/>
      <c r="BK2979" s="51">
        <v>3063000</v>
      </c>
      <c r="BL2979" s="52">
        <v>4.2053179311185804</v>
      </c>
    </row>
    <row r="2980" spans="1:64" ht="25.5" customHeight="1" thickTop="1" thickBot="1" x14ac:dyDescent="0.25">
      <c r="A2980" s="20" t="str">
        <f t="shared" si="144"/>
        <v>2550TANJA</v>
      </c>
      <c r="B2980" s="20">
        <v>2550</v>
      </c>
      <c r="C2980" s="20" t="s">
        <v>3476</v>
      </c>
      <c r="D2980" s="21" t="s">
        <v>800</v>
      </c>
      <c r="E2980" s="22">
        <v>1189.675999860656</v>
      </c>
      <c r="F2980" s="22">
        <f t="shared" si="145"/>
        <v>1308.6435998467218</v>
      </c>
      <c r="G2980" s="22">
        <f t="shared" si="146"/>
        <v>1546.578799818853</v>
      </c>
      <c r="I2980" s="10"/>
      <c r="J2980" s="10"/>
      <c r="K2980" s="10"/>
      <c r="L2980" s="10"/>
      <c r="M2980" s="10"/>
      <c r="N2980" s="10"/>
      <c r="O2980" s="10"/>
      <c r="P2980" s="10"/>
      <c r="Q2980" s="10"/>
      <c r="R2980" s="10"/>
      <c r="S2980" s="10"/>
      <c r="T2980" s="10"/>
      <c r="BK2980" s="63">
        <v>3064000</v>
      </c>
      <c r="BL2980" s="64">
        <v>4.2065771672513801</v>
      </c>
    </row>
    <row r="2981" spans="1:64" ht="25.5" customHeight="1" thickTop="1" thickBot="1" x14ac:dyDescent="0.25">
      <c r="A2981" s="20" t="str">
        <f t="shared" si="144"/>
        <v>2550TANTAWANGALO</v>
      </c>
      <c r="B2981" s="37">
        <v>2550</v>
      </c>
      <c r="C2981" s="37" t="s">
        <v>3477</v>
      </c>
      <c r="D2981" s="38" t="s">
        <v>800</v>
      </c>
      <c r="E2981" s="39">
        <v>1189.675999860656</v>
      </c>
      <c r="F2981" s="39">
        <f t="shared" si="145"/>
        <v>1308.6435998467218</v>
      </c>
      <c r="G2981" s="39">
        <f t="shared" si="146"/>
        <v>1546.578799818853</v>
      </c>
      <c r="I2981" s="10"/>
      <c r="J2981" s="10"/>
      <c r="K2981" s="10"/>
      <c r="L2981" s="10"/>
      <c r="M2981" s="10"/>
      <c r="N2981" s="10"/>
      <c r="O2981" s="10"/>
      <c r="P2981" s="10"/>
      <c r="Q2981" s="10"/>
      <c r="R2981" s="10"/>
      <c r="S2981" s="10"/>
      <c r="T2981" s="10"/>
      <c r="BK2981" s="51">
        <v>3065000</v>
      </c>
      <c r="BL2981" s="52">
        <v>4.2078364033841797</v>
      </c>
    </row>
    <row r="2982" spans="1:64" ht="25.5" customHeight="1" thickTop="1" thickBot="1" x14ac:dyDescent="0.25">
      <c r="A2982" s="20" t="str">
        <f t="shared" si="144"/>
        <v>2550TARRAGANDA</v>
      </c>
      <c r="B2982" s="20">
        <v>2550</v>
      </c>
      <c r="C2982" s="20" t="s">
        <v>3478</v>
      </c>
      <c r="D2982" s="21" t="s">
        <v>800</v>
      </c>
      <c r="E2982" s="22">
        <v>1189.675999860656</v>
      </c>
      <c r="F2982" s="22">
        <f t="shared" si="145"/>
        <v>1308.6435998467218</v>
      </c>
      <c r="G2982" s="22">
        <f t="shared" si="146"/>
        <v>1546.578799818853</v>
      </c>
      <c r="I2982" s="10"/>
      <c r="J2982" s="10"/>
      <c r="K2982" s="10"/>
      <c r="L2982" s="10"/>
      <c r="M2982" s="10"/>
      <c r="N2982" s="10"/>
      <c r="O2982" s="10"/>
      <c r="P2982" s="10"/>
      <c r="Q2982" s="10"/>
      <c r="R2982" s="10"/>
      <c r="S2982" s="10"/>
      <c r="T2982" s="10"/>
      <c r="BK2982" s="63">
        <v>3066000</v>
      </c>
      <c r="BL2982" s="64">
        <v>4.2090956395169803</v>
      </c>
    </row>
    <row r="2983" spans="1:64" ht="25.5" customHeight="1" thickTop="1" thickBot="1" x14ac:dyDescent="0.25">
      <c r="A2983" s="20" t="str">
        <f t="shared" si="144"/>
        <v>2550TATHRA</v>
      </c>
      <c r="B2983" s="37">
        <v>2550</v>
      </c>
      <c r="C2983" s="37" t="s">
        <v>3479</v>
      </c>
      <c r="D2983" s="38" t="s">
        <v>800</v>
      </c>
      <c r="E2983" s="39">
        <v>1189.675999860656</v>
      </c>
      <c r="F2983" s="39">
        <f t="shared" si="145"/>
        <v>1308.6435998467218</v>
      </c>
      <c r="G2983" s="39">
        <f t="shared" si="146"/>
        <v>1546.578799818853</v>
      </c>
      <c r="I2983" s="10"/>
      <c r="J2983" s="10"/>
      <c r="K2983" s="10"/>
      <c r="L2983" s="10"/>
      <c r="M2983" s="10"/>
      <c r="N2983" s="10"/>
      <c r="O2983" s="10"/>
      <c r="P2983" s="10"/>
      <c r="Q2983" s="10"/>
      <c r="R2983" s="10"/>
      <c r="S2983" s="10"/>
      <c r="T2983" s="10"/>
      <c r="BK2983" s="51">
        <v>3067000</v>
      </c>
      <c r="BL2983" s="52">
        <v>4.2103548756497799</v>
      </c>
    </row>
    <row r="2984" spans="1:64" ht="25.5" customHeight="1" thickTop="1" thickBot="1" x14ac:dyDescent="0.25">
      <c r="A2984" s="20" t="str">
        <f t="shared" si="144"/>
        <v>2550TOOTHDALE</v>
      </c>
      <c r="B2984" s="20">
        <v>2550</v>
      </c>
      <c r="C2984" s="20" t="s">
        <v>3480</v>
      </c>
      <c r="D2984" s="21" t="s">
        <v>800</v>
      </c>
      <c r="E2984" s="22">
        <v>1189.675999860656</v>
      </c>
      <c r="F2984" s="22">
        <f t="shared" si="145"/>
        <v>1308.6435998467218</v>
      </c>
      <c r="G2984" s="22">
        <f t="shared" si="146"/>
        <v>1546.578799818853</v>
      </c>
      <c r="I2984" s="10"/>
      <c r="J2984" s="10"/>
      <c r="K2984" s="10"/>
      <c r="L2984" s="10"/>
      <c r="M2984" s="10"/>
      <c r="N2984" s="10"/>
      <c r="O2984" s="10"/>
      <c r="P2984" s="10"/>
      <c r="Q2984" s="10"/>
      <c r="R2984" s="10"/>
      <c r="S2984" s="10"/>
      <c r="T2984" s="10"/>
      <c r="BK2984" s="63">
        <v>3068000</v>
      </c>
      <c r="BL2984" s="64">
        <v>4.2116141117825796</v>
      </c>
    </row>
    <row r="2985" spans="1:64" ht="25.5" customHeight="1" thickTop="1" thickBot="1" x14ac:dyDescent="0.25">
      <c r="A2985" s="20" t="str">
        <f t="shared" si="144"/>
        <v>2550TOWAMBA</v>
      </c>
      <c r="B2985" s="37">
        <v>2550</v>
      </c>
      <c r="C2985" s="37" t="s">
        <v>3481</v>
      </c>
      <c r="D2985" s="38" t="s">
        <v>800</v>
      </c>
      <c r="E2985" s="39">
        <v>1189.675999860656</v>
      </c>
      <c r="F2985" s="39">
        <f t="shared" si="145"/>
        <v>1308.6435998467218</v>
      </c>
      <c r="G2985" s="39">
        <f t="shared" si="146"/>
        <v>1546.578799818853</v>
      </c>
      <c r="I2985" s="10"/>
      <c r="J2985" s="10"/>
      <c r="K2985" s="10"/>
      <c r="L2985" s="10"/>
      <c r="M2985" s="10"/>
      <c r="N2985" s="10"/>
      <c r="O2985" s="10"/>
      <c r="P2985" s="10"/>
      <c r="Q2985" s="10"/>
      <c r="R2985" s="10"/>
      <c r="S2985" s="10"/>
      <c r="T2985" s="10"/>
      <c r="BK2985" s="51">
        <v>3069000</v>
      </c>
      <c r="BL2985" s="52">
        <v>4.2128733479153802</v>
      </c>
    </row>
    <row r="2986" spans="1:64" ht="25.5" customHeight="1" thickTop="1" thickBot="1" x14ac:dyDescent="0.25">
      <c r="A2986" s="20" t="str">
        <f t="shared" si="144"/>
        <v>2550VERONA</v>
      </c>
      <c r="B2986" s="20">
        <v>2550</v>
      </c>
      <c r="C2986" s="20" t="s">
        <v>3482</v>
      </c>
      <c r="D2986" s="21" t="s">
        <v>800</v>
      </c>
      <c r="E2986" s="22">
        <v>1189.675999860656</v>
      </c>
      <c r="F2986" s="22">
        <f t="shared" si="145"/>
        <v>1308.6435998467218</v>
      </c>
      <c r="G2986" s="22">
        <f t="shared" si="146"/>
        <v>1546.578799818853</v>
      </c>
      <c r="I2986" s="10"/>
      <c r="J2986" s="10"/>
      <c r="K2986" s="10"/>
      <c r="L2986" s="10"/>
      <c r="M2986" s="10"/>
      <c r="N2986" s="10"/>
      <c r="O2986" s="10"/>
      <c r="P2986" s="10"/>
      <c r="Q2986" s="10"/>
      <c r="R2986" s="10"/>
      <c r="S2986" s="10"/>
      <c r="T2986" s="10"/>
      <c r="BK2986" s="63">
        <v>3070000</v>
      </c>
      <c r="BL2986" s="64">
        <v>4.2141325840481798</v>
      </c>
    </row>
    <row r="2987" spans="1:64" ht="25.5" customHeight="1" thickTop="1" thickBot="1" x14ac:dyDescent="0.25">
      <c r="A2987" s="20" t="str">
        <f t="shared" si="144"/>
        <v>2550WALLAGOOT</v>
      </c>
      <c r="B2987" s="37">
        <v>2550</v>
      </c>
      <c r="C2987" s="37" t="s">
        <v>3483</v>
      </c>
      <c r="D2987" s="38" t="s">
        <v>800</v>
      </c>
      <c r="E2987" s="39">
        <v>1189.675999860656</v>
      </c>
      <c r="F2987" s="39">
        <f t="shared" si="145"/>
        <v>1308.6435998467218</v>
      </c>
      <c r="G2987" s="39">
        <f t="shared" si="146"/>
        <v>1546.578799818853</v>
      </c>
      <c r="I2987" s="10"/>
      <c r="J2987" s="10"/>
      <c r="K2987" s="10"/>
      <c r="L2987" s="10"/>
      <c r="M2987" s="10"/>
      <c r="N2987" s="10"/>
      <c r="O2987" s="10"/>
      <c r="P2987" s="10"/>
      <c r="Q2987" s="10"/>
      <c r="R2987" s="10"/>
      <c r="S2987" s="10"/>
      <c r="T2987" s="10"/>
      <c r="BK2987" s="51">
        <v>3071000</v>
      </c>
      <c r="BL2987" s="52">
        <v>4.2153918201809804</v>
      </c>
    </row>
    <row r="2988" spans="1:64" ht="25.5" customHeight="1" thickTop="1" thickBot="1" x14ac:dyDescent="0.25">
      <c r="A2988" s="20" t="str">
        <f t="shared" si="144"/>
        <v>2550WANDELLA</v>
      </c>
      <c r="B2988" s="20">
        <v>2550</v>
      </c>
      <c r="C2988" s="20" t="s">
        <v>3484</v>
      </c>
      <c r="D2988" s="21" t="s">
        <v>800</v>
      </c>
      <c r="E2988" s="22">
        <v>1189.675999860656</v>
      </c>
      <c r="F2988" s="22">
        <f t="shared" si="145"/>
        <v>1308.6435998467218</v>
      </c>
      <c r="G2988" s="22">
        <f t="shared" si="146"/>
        <v>1546.578799818853</v>
      </c>
      <c r="I2988" s="10"/>
      <c r="J2988" s="10"/>
      <c r="K2988" s="10"/>
      <c r="L2988" s="10"/>
      <c r="M2988" s="10"/>
      <c r="N2988" s="10"/>
      <c r="O2988" s="10"/>
      <c r="P2988" s="10"/>
      <c r="Q2988" s="10"/>
      <c r="R2988" s="10"/>
      <c r="S2988" s="10"/>
      <c r="T2988" s="10"/>
      <c r="BK2988" s="63">
        <v>3072000</v>
      </c>
      <c r="BL2988" s="64">
        <v>4.21665105631378</v>
      </c>
    </row>
    <row r="2989" spans="1:64" ht="25.5" customHeight="1" thickTop="1" thickBot="1" x14ac:dyDescent="0.25">
      <c r="A2989" s="20" t="str">
        <f t="shared" si="144"/>
        <v>2550WAPENGO</v>
      </c>
      <c r="B2989" s="37">
        <v>2550</v>
      </c>
      <c r="C2989" s="37" t="s">
        <v>3485</v>
      </c>
      <c r="D2989" s="38" t="s">
        <v>800</v>
      </c>
      <c r="E2989" s="39">
        <v>1189.675999860656</v>
      </c>
      <c r="F2989" s="39">
        <f t="shared" si="145"/>
        <v>1308.6435998467218</v>
      </c>
      <c r="G2989" s="39">
        <f t="shared" si="146"/>
        <v>1546.578799818853</v>
      </c>
      <c r="I2989" s="10"/>
      <c r="J2989" s="10"/>
      <c r="K2989" s="10"/>
      <c r="L2989" s="10"/>
      <c r="M2989" s="10"/>
      <c r="N2989" s="10"/>
      <c r="O2989" s="10"/>
      <c r="P2989" s="10"/>
      <c r="Q2989" s="10"/>
      <c r="R2989" s="10"/>
      <c r="S2989" s="10"/>
      <c r="T2989" s="10"/>
      <c r="BK2989" s="51">
        <v>3073000</v>
      </c>
      <c r="BL2989" s="52">
        <v>4.2179102924465797</v>
      </c>
    </row>
    <row r="2990" spans="1:64" ht="25.5" customHeight="1" thickTop="1" thickBot="1" x14ac:dyDescent="0.25">
      <c r="A2990" s="20" t="str">
        <f t="shared" si="144"/>
        <v>2550WOLUMLA</v>
      </c>
      <c r="B2990" s="20">
        <v>2550</v>
      </c>
      <c r="C2990" s="20" t="s">
        <v>3486</v>
      </c>
      <c r="D2990" s="21" t="s">
        <v>800</v>
      </c>
      <c r="E2990" s="22">
        <v>1189.675999860656</v>
      </c>
      <c r="F2990" s="22">
        <f t="shared" si="145"/>
        <v>1308.6435998467218</v>
      </c>
      <c r="G2990" s="22">
        <f t="shared" si="146"/>
        <v>1546.578799818853</v>
      </c>
      <c r="I2990" s="10"/>
      <c r="J2990" s="10"/>
      <c r="K2990" s="10"/>
      <c r="L2990" s="10"/>
      <c r="M2990" s="10"/>
      <c r="N2990" s="10"/>
      <c r="O2990" s="10"/>
      <c r="P2990" s="10"/>
      <c r="Q2990" s="10"/>
      <c r="R2990" s="10"/>
      <c r="S2990" s="10"/>
      <c r="T2990" s="10"/>
      <c r="BK2990" s="63">
        <v>3074000</v>
      </c>
      <c r="BL2990" s="64">
        <v>4.2191695285793802</v>
      </c>
    </row>
    <row r="2991" spans="1:64" ht="25.5" customHeight="1" thickTop="1" thickBot="1" x14ac:dyDescent="0.25">
      <c r="A2991" s="20" t="str">
        <f t="shared" si="144"/>
        <v>2550WYNDHAM</v>
      </c>
      <c r="B2991" s="37">
        <v>2550</v>
      </c>
      <c r="C2991" s="37" t="s">
        <v>3487</v>
      </c>
      <c r="D2991" s="38" t="s">
        <v>800</v>
      </c>
      <c r="E2991" s="39">
        <v>1189.675999860656</v>
      </c>
      <c r="F2991" s="39">
        <f t="shared" si="145"/>
        <v>1308.6435998467218</v>
      </c>
      <c r="G2991" s="39">
        <f t="shared" si="146"/>
        <v>1546.578799818853</v>
      </c>
      <c r="I2991" s="10"/>
      <c r="J2991" s="10"/>
      <c r="K2991" s="10"/>
      <c r="L2991" s="10"/>
      <c r="M2991" s="10"/>
      <c r="N2991" s="10"/>
      <c r="O2991" s="10"/>
      <c r="P2991" s="10"/>
      <c r="Q2991" s="10"/>
      <c r="R2991" s="10"/>
      <c r="S2991" s="10"/>
      <c r="T2991" s="10"/>
      <c r="BK2991" s="51">
        <v>3075000</v>
      </c>
      <c r="BL2991" s="52">
        <v>4.2204287647121799</v>
      </c>
    </row>
    <row r="2992" spans="1:64" ht="25.5" customHeight="1" thickTop="1" thickBot="1" x14ac:dyDescent="0.25">
      <c r="A2992" s="20" t="str">
        <f t="shared" si="144"/>
        <v>2550YOWRIE</v>
      </c>
      <c r="B2992" s="20">
        <v>2550</v>
      </c>
      <c r="C2992" s="20" t="s">
        <v>3488</v>
      </c>
      <c r="D2992" s="21" t="s">
        <v>800</v>
      </c>
      <c r="E2992" s="22">
        <v>1189.675999860656</v>
      </c>
      <c r="F2992" s="22">
        <f t="shared" si="145"/>
        <v>1308.6435998467218</v>
      </c>
      <c r="G2992" s="22">
        <f t="shared" si="146"/>
        <v>1546.578799818853</v>
      </c>
      <c r="I2992" s="10"/>
      <c r="J2992" s="10"/>
      <c r="K2992" s="10"/>
      <c r="L2992" s="10"/>
      <c r="M2992" s="10"/>
      <c r="N2992" s="10"/>
      <c r="O2992" s="10"/>
      <c r="P2992" s="10"/>
      <c r="Q2992" s="10"/>
      <c r="R2992" s="10"/>
      <c r="S2992" s="10"/>
      <c r="T2992" s="10"/>
      <c r="BK2992" s="63">
        <v>3076000</v>
      </c>
      <c r="BL2992" s="64">
        <v>4.2216880008449804</v>
      </c>
    </row>
    <row r="2993" spans="1:64" ht="25.5" customHeight="1" thickTop="1" thickBot="1" x14ac:dyDescent="0.25">
      <c r="A2993" s="20" t="str">
        <f t="shared" si="144"/>
        <v>2551BOYDTOWN</v>
      </c>
      <c r="B2993" s="37">
        <v>2551</v>
      </c>
      <c r="C2993" s="37" t="s">
        <v>3489</v>
      </c>
      <c r="D2993" s="38" t="s">
        <v>800</v>
      </c>
      <c r="E2993" s="39">
        <v>1155.4899995792562</v>
      </c>
      <c r="F2993" s="39">
        <f t="shared" si="145"/>
        <v>1271.0389995371818</v>
      </c>
      <c r="G2993" s="39">
        <f t="shared" si="146"/>
        <v>1502.136999453033</v>
      </c>
      <c r="I2993" s="10"/>
      <c r="J2993" s="10"/>
      <c r="K2993" s="10"/>
      <c r="L2993" s="10"/>
      <c r="M2993" s="10"/>
      <c r="N2993" s="10"/>
      <c r="O2993" s="10"/>
      <c r="P2993" s="10"/>
      <c r="Q2993" s="10"/>
      <c r="R2993" s="10"/>
      <c r="S2993" s="10"/>
      <c r="T2993" s="10"/>
      <c r="BK2993" s="51">
        <v>3077000</v>
      </c>
      <c r="BL2993" s="52">
        <v>4.2229472369777801</v>
      </c>
    </row>
    <row r="2994" spans="1:64" ht="25.5" customHeight="1" thickTop="1" thickBot="1" x14ac:dyDescent="0.25">
      <c r="A2994" s="20" t="str">
        <f t="shared" si="144"/>
        <v>2551EDEN</v>
      </c>
      <c r="B2994" s="20">
        <v>2551</v>
      </c>
      <c r="C2994" s="20" t="s">
        <v>3490</v>
      </c>
      <c r="D2994" s="21" t="s">
        <v>800</v>
      </c>
      <c r="E2994" s="22">
        <v>1155.4899995792562</v>
      </c>
      <c r="F2994" s="22">
        <f t="shared" si="145"/>
        <v>1271.0389995371818</v>
      </c>
      <c r="G2994" s="22">
        <f t="shared" si="146"/>
        <v>1502.136999453033</v>
      </c>
      <c r="I2994" s="10"/>
      <c r="J2994" s="10"/>
      <c r="K2994" s="10"/>
      <c r="L2994" s="10"/>
      <c r="M2994" s="10"/>
      <c r="N2994" s="10"/>
      <c r="O2994" s="10"/>
      <c r="P2994" s="10"/>
      <c r="Q2994" s="10"/>
      <c r="R2994" s="10"/>
      <c r="S2994" s="10"/>
      <c r="T2994" s="10"/>
      <c r="BK2994" s="63">
        <v>3078000</v>
      </c>
      <c r="BL2994" s="64">
        <v>4.2242064731105797</v>
      </c>
    </row>
    <row r="2995" spans="1:64" ht="25.5" customHeight="1" thickTop="1" thickBot="1" x14ac:dyDescent="0.25">
      <c r="A2995" s="20" t="str">
        <f t="shared" si="144"/>
        <v>2551EDROM</v>
      </c>
      <c r="B2995" s="37">
        <v>2551</v>
      </c>
      <c r="C2995" s="37" t="s">
        <v>3491</v>
      </c>
      <c r="D2995" s="38" t="s">
        <v>800</v>
      </c>
      <c r="E2995" s="39">
        <v>1155.4899995792562</v>
      </c>
      <c r="F2995" s="39">
        <f t="shared" si="145"/>
        <v>1271.0389995371818</v>
      </c>
      <c r="G2995" s="39">
        <f t="shared" si="146"/>
        <v>1502.136999453033</v>
      </c>
      <c r="I2995" s="10"/>
      <c r="J2995" s="10"/>
      <c r="K2995" s="10"/>
      <c r="L2995" s="10"/>
      <c r="M2995" s="10"/>
      <c r="N2995" s="10"/>
      <c r="O2995" s="10"/>
      <c r="P2995" s="10"/>
      <c r="Q2995" s="10"/>
      <c r="R2995" s="10"/>
      <c r="S2995" s="10"/>
      <c r="T2995" s="10"/>
      <c r="BK2995" s="51">
        <v>3079000</v>
      </c>
      <c r="BL2995" s="52">
        <v>4.2254657092433803</v>
      </c>
    </row>
    <row r="2996" spans="1:64" ht="25.5" customHeight="1" thickTop="1" thickBot="1" x14ac:dyDescent="0.25">
      <c r="A2996" s="20" t="str">
        <f t="shared" si="144"/>
        <v>2551KIAH</v>
      </c>
      <c r="B2996" s="20">
        <v>2551</v>
      </c>
      <c r="C2996" s="20" t="s">
        <v>3492</v>
      </c>
      <c r="D2996" s="21" t="s">
        <v>800</v>
      </c>
      <c r="E2996" s="22">
        <v>1155.4899995792562</v>
      </c>
      <c r="F2996" s="22">
        <f t="shared" si="145"/>
        <v>1271.0389995371818</v>
      </c>
      <c r="G2996" s="22">
        <f t="shared" si="146"/>
        <v>1502.136999453033</v>
      </c>
      <c r="I2996" s="10"/>
      <c r="J2996" s="10"/>
      <c r="K2996" s="10"/>
      <c r="L2996" s="10"/>
      <c r="M2996" s="10"/>
      <c r="N2996" s="10"/>
      <c r="O2996" s="10"/>
      <c r="P2996" s="10"/>
      <c r="Q2996" s="10"/>
      <c r="R2996" s="10"/>
      <c r="S2996" s="10"/>
      <c r="T2996" s="10"/>
      <c r="BK2996" s="63">
        <v>3080000</v>
      </c>
      <c r="BL2996" s="64">
        <v>4.2267249453761799</v>
      </c>
    </row>
    <row r="2997" spans="1:64" ht="25.5" customHeight="1" thickTop="1" thickBot="1" x14ac:dyDescent="0.25">
      <c r="A2997" s="20" t="str">
        <f t="shared" si="144"/>
        <v>2551NARRABARBA</v>
      </c>
      <c r="B2997" s="37">
        <v>2551</v>
      </c>
      <c r="C2997" s="37" t="s">
        <v>3493</v>
      </c>
      <c r="D2997" s="38" t="s">
        <v>800</v>
      </c>
      <c r="E2997" s="39">
        <v>1155.4899995792562</v>
      </c>
      <c r="F2997" s="39">
        <f t="shared" si="145"/>
        <v>1271.0389995371818</v>
      </c>
      <c r="G2997" s="39">
        <f t="shared" si="146"/>
        <v>1502.136999453033</v>
      </c>
      <c r="I2997" s="10"/>
      <c r="J2997" s="10"/>
      <c r="K2997" s="10"/>
      <c r="L2997" s="10"/>
      <c r="M2997" s="10"/>
      <c r="N2997" s="10"/>
      <c r="O2997" s="10"/>
      <c r="P2997" s="10"/>
      <c r="Q2997" s="10"/>
      <c r="R2997" s="10"/>
      <c r="S2997" s="10"/>
      <c r="T2997" s="10"/>
      <c r="BK2997" s="51">
        <v>3081000</v>
      </c>
      <c r="BL2997" s="52">
        <v>4.2279841815089796</v>
      </c>
    </row>
    <row r="2998" spans="1:64" ht="25.5" customHeight="1" thickTop="1" thickBot="1" x14ac:dyDescent="0.25">
      <c r="A2998" s="20" t="str">
        <f t="shared" si="144"/>
        <v>2551NULLICA</v>
      </c>
      <c r="B2998" s="20">
        <v>2551</v>
      </c>
      <c r="C2998" s="20" t="s">
        <v>3494</v>
      </c>
      <c r="D2998" s="21" t="s">
        <v>800</v>
      </c>
      <c r="E2998" s="22">
        <v>1155.4899995792562</v>
      </c>
      <c r="F2998" s="22">
        <f t="shared" si="145"/>
        <v>1271.0389995371818</v>
      </c>
      <c r="G2998" s="22">
        <f t="shared" si="146"/>
        <v>1502.136999453033</v>
      </c>
      <c r="I2998" s="10"/>
      <c r="J2998" s="10"/>
      <c r="K2998" s="10"/>
      <c r="L2998" s="10"/>
      <c r="M2998" s="10"/>
      <c r="N2998" s="10"/>
      <c r="O2998" s="10"/>
      <c r="P2998" s="10"/>
      <c r="Q2998" s="10"/>
      <c r="R2998" s="10"/>
      <c r="S2998" s="10"/>
      <c r="T2998" s="10"/>
      <c r="BK2998" s="63">
        <v>3082000</v>
      </c>
      <c r="BL2998" s="64">
        <v>4.2292434176417801</v>
      </c>
    </row>
    <row r="2999" spans="1:64" ht="25.5" customHeight="1" thickTop="1" thickBot="1" x14ac:dyDescent="0.25">
      <c r="A2999" s="20" t="str">
        <f t="shared" si="144"/>
        <v>2551NUNGATTA</v>
      </c>
      <c r="B2999" s="37">
        <v>2551</v>
      </c>
      <c r="C2999" s="37" t="s">
        <v>3495</v>
      </c>
      <c r="D2999" s="38" t="s">
        <v>800</v>
      </c>
      <c r="E2999" s="39">
        <v>1155.4899995792562</v>
      </c>
      <c r="F2999" s="39">
        <f t="shared" si="145"/>
        <v>1271.0389995371818</v>
      </c>
      <c r="G2999" s="39">
        <f t="shared" si="146"/>
        <v>1502.136999453033</v>
      </c>
      <c r="I2999" s="10"/>
      <c r="J2999" s="10"/>
      <c r="K2999" s="10"/>
      <c r="L2999" s="10"/>
      <c r="M2999" s="10"/>
      <c r="N2999" s="10"/>
      <c r="O2999" s="10"/>
      <c r="P2999" s="10"/>
      <c r="Q2999" s="10"/>
      <c r="R2999" s="10"/>
      <c r="S2999" s="10"/>
      <c r="T2999" s="10"/>
      <c r="BK2999" s="51">
        <v>3083000</v>
      </c>
      <c r="BL2999" s="52">
        <v>4.2305026537745798</v>
      </c>
    </row>
    <row r="3000" spans="1:64" ht="25.5" customHeight="1" thickTop="1" thickBot="1" x14ac:dyDescent="0.25">
      <c r="A3000" s="20" t="str">
        <f t="shared" si="144"/>
        <v>2551TIMBILLICA</v>
      </c>
      <c r="B3000" s="20">
        <v>2551</v>
      </c>
      <c r="C3000" s="20" t="s">
        <v>3496</v>
      </c>
      <c r="D3000" s="21" t="s">
        <v>800</v>
      </c>
      <c r="E3000" s="22">
        <v>1155.4899995792562</v>
      </c>
      <c r="F3000" s="22">
        <f t="shared" si="145"/>
        <v>1271.0389995371818</v>
      </c>
      <c r="G3000" s="22">
        <f t="shared" si="146"/>
        <v>1502.136999453033</v>
      </c>
      <c r="I3000" s="10"/>
      <c r="J3000" s="10"/>
      <c r="K3000" s="10"/>
      <c r="L3000" s="10"/>
      <c r="M3000" s="10"/>
      <c r="N3000" s="10"/>
      <c r="O3000" s="10"/>
      <c r="P3000" s="10"/>
      <c r="Q3000" s="10"/>
      <c r="R3000" s="10"/>
      <c r="S3000" s="10"/>
      <c r="T3000" s="10"/>
      <c r="BK3000" s="63">
        <v>3084000</v>
      </c>
      <c r="BL3000" s="64">
        <v>4.2317618899073803</v>
      </c>
    </row>
    <row r="3001" spans="1:64" ht="25.5" customHeight="1" thickTop="1" thickBot="1" x14ac:dyDescent="0.25">
      <c r="A3001" s="20" t="str">
        <f t="shared" si="144"/>
        <v>2551WONBOYN</v>
      </c>
      <c r="B3001" s="37">
        <v>2551</v>
      </c>
      <c r="C3001" s="37" t="s">
        <v>3497</v>
      </c>
      <c r="D3001" s="38" t="s">
        <v>800</v>
      </c>
      <c r="E3001" s="39">
        <v>1155.4899995792562</v>
      </c>
      <c r="F3001" s="39">
        <f t="shared" si="145"/>
        <v>1271.0389995371818</v>
      </c>
      <c r="G3001" s="39">
        <f t="shared" si="146"/>
        <v>1502.136999453033</v>
      </c>
      <c r="I3001" s="10"/>
      <c r="J3001" s="10"/>
      <c r="K3001" s="10"/>
      <c r="L3001" s="10"/>
      <c r="M3001" s="10"/>
      <c r="N3001" s="10"/>
      <c r="O3001" s="10"/>
      <c r="P3001" s="10"/>
      <c r="Q3001" s="10"/>
      <c r="R3001" s="10"/>
      <c r="S3001" s="10"/>
      <c r="T3001" s="10"/>
      <c r="BK3001" s="51">
        <v>3085000</v>
      </c>
      <c r="BL3001" s="52">
        <v>4.23302112604018</v>
      </c>
    </row>
    <row r="3002" spans="1:64" ht="25.5" customHeight="1" thickTop="1" thickBot="1" x14ac:dyDescent="0.25">
      <c r="A3002" s="20" t="str">
        <f t="shared" si="144"/>
        <v>2551WONBOYN NORTH</v>
      </c>
      <c r="B3002" s="20">
        <v>2551</v>
      </c>
      <c r="C3002" s="20" t="s">
        <v>3498</v>
      </c>
      <c r="D3002" s="21" t="s">
        <v>800</v>
      </c>
      <c r="E3002" s="22">
        <v>1155.4899995792562</v>
      </c>
      <c r="F3002" s="22">
        <f t="shared" si="145"/>
        <v>1271.0389995371818</v>
      </c>
      <c r="G3002" s="22">
        <f t="shared" si="146"/>
        <v>1502.136999453033</v>
      </c>
      <c r="I3002" s="10"/>
      <c r="J3002" s="10"/>
      <c r="K3002" s="10"/>
      <c r="L3002" s="10"/>
      <c r="M3002" s="10"/>
      <c r="N3002" s="10"/>
      <c r="O3002" s="10"/>
      <c r="P3002" s="10"/>
      <c r="Q3002" s="10"/>
      <c r="R3002" s="10"/>
      <c r="S3002" s="10"/>
      <c r="T3002" s="10"/>
      <c r="BK3002" s="63">
        <v>3086000</v>
      </c>
      <c r="BL3002" s="64">
        <v>4.2342803621729797</v>
      </c>
    </row>
    <row r="3003" spans="1:64" ht="25.5" customHeight="1" thickTop="1" thickBot="1" x14ac:dyDescent="0.25">
      <c r="A3003" s="20" t="str">
        <f t="shared" si="144"/>
        <v>2555BADGERYS CREEK</v>
      </c>
      <c r="B3003" s="37">
        <v>2555</v>
      </c>
      <c r="C3003" s="37" t="s">
        <v>3499</v>
      </c>
      <c r="D3003" s="38" t="s">
        <v>800</v>
      </c>
      <c r="E3003" s="39">
        <v>1432.4819993522719</v>
      </c>
      <c r="F3003" s="39">
        <f t="shared" si="145"/>
        <v>1575.7301992874993</v>
      </c>
      <c r="G3003" s="39">
        <f t="shared" si="146"/>
        <v>1862.2265991579536</v>
      </c>
      <c r="I3003" s="10"/>
      <c r="J3003" s="10"/>
      <c r="K3003" s="10"/>
      <c r="L3003" s="10"/>
      <c r="M3003" s="10"/>
      <c r="N3003" s="10"/>
      <c r="O3003" s="10"/>
      <c r="P3003" s="10"/>
      <c r="Q3003" s="10"/>
      <c r="R3003" s="10"/>
      <c r="S3003" s="10"/>
      <c r="T3003" s="10"/>
      <c r="BK3003" s="51">
        <v>3087000</v>
      </c>
      <c r="BL3003" s="52">
        <v>4.2355395983057802</v>
      </c>
    </row>
    <row r="3004" spans="1:64" ht="25.5" customHeight="1" thickTop="1" thickBot="1" x14ac:dyDescent="0.25">
      <c r="A3004" s="20" t="str">
        <f t="shared" si="144"/>
        <v>2556BRINGELLY</v>
      </c>
      <c r="B3004" s="20">
        <v>2556</v>
      </c>
      <c r="C3004" s="20" t="s">
        <v>3500</v>
      </c>
      <c r="D3004" s="21" t="s">
        <v>800</v>
      </c>
      <c r="E3004" s="22">
        <v>1596.5520001407679</v>
      </c>
      <c r="F3004" s="22">
        <f t="shared" si="145"/>
        <v>1756.2072001548447</v>
      </c>
      <c r="G3004" s="22">
        <f t="shared" si="146"/>
        <v>2075.5176001829982</v>
      </c>
      <c r="I3004" s="10"/>
      <c r="J3004" s="10"/>
      <c r="K3004" s="10"/>
      <c r="L3004" s="10"/>
      <c r="M3004" s="10"/>
      <c r="N3004" s="10"/>
      <c r="O3004" s="10"/>
      <c r="P3004" s="10"/>
      <c r="Q3004" s="10"/>
      <c r="R3004" s="10"/>
      <c r="S3004" s="10"/>
      <c r="T3004" s="10"/>
      <c r="BK3004" s="63">
        <v>3088000</v>
      </c>
      <c r="BL3004" s="64">
        <v>4.2367988344385799</v>
      </c>
    </row>
    <row r="3005" spans="1:64" ht="25.5" customHeight="1" thickTop="1" thickBot="1" x14ac:dyDescent="0.25">
      <c r="A3005" s="20" t="str">
        <f t="shared" si="144"/>
        <v>2557CATHERINE FIELD</v>
      </c>
      <c r="B3005" s="37">
        <v>2557</v>
      </c>
      <c r="C3005" s="37" t="s">
        <v>3501</v>
      </c>
      <c r="D3005" s="38" t="s">
        <v>800</v>
      </c>
      <c r="E3005" s="39">
        <v>1577.6640005363599</v>
      </c>
      <c r="F3005" s="39">
        <f t="shared" si="145"/>
        <v>1735.430400589996</v>
      </c>
      <c r="G3005" s="39">
        <f t="shared" si="146"/>
        <v>2050.9632006972679</v>
      </c>
      <c r="I3005" s="10"/>
      <c r="J3005" s="10"/>
      <c r="K3005" s="10"/>
      <c r="L3005" s="10"/>
      <c r="M3005" s="10"/>
      <c r="N3005" s="10"/>
      <c r="O3005" s="10"/>
      <c r="P3005" s="10"/>
      <c r="Q3005" s="10"/>
      <c r="R3005" s="10"/>
      <c r="S3005" s="10"/>
      <c r="T3005" s="10"/>
      <c r="BK3005" s="51">
        <v>3089000</v>
      </c>
      <c r="BL3005" s="52">
        <v>4.2380580705713804</v>
      </c>
    </row>
    <row r="3006" spans="1:64" ht="25.5" customHeight="1" thickTop="1" thickBot="1" x14ac:dyDescent="0.25">
      <c r="A3006" s="20" t="str">
        <f t="shared" si="144"/>
        <v>2557GLEDSWOOD HILLS</v>
      </c>
      <c r="B3006" s="20">
        <v>2557</v>
      </c>
      <c r="C3006" s="20" t="s">
        <v>3502</v>
      </c>
      <c r="D3006" s="21" t="s">
        <v>800</v>
      </c>
      <c r="E3006" s="22">
        <v>1577.6640005363599</v>
      </c>
      <c r="F3006" s="22">
        <f t="shared" si="145"/>
        <v>1735.430400589996</v>
      </c>
      <c r="G3006" s="22">
        <f t="shared" si="146"/>
        <v>2050.9632006972679</v>
      </c>
      <c r="I3006" s="10"/>
      <c r="J3006" s="10"/>
      <c r="K3006" s="10"/>
      <c r="L3006" s="10"/>
      <c r="M3006" s="10"/>
      <c r="N3006" s="10"/>
      <c r="O3006" s="10"/>
      <c r="P3006" s="10"/>
      <c r="Q3006" s="10"/>
      <c r="R3006" s="10"/>
      <c r="S3006" s="10"/>
      <c r="T3006" s="10"/>
      <c r="BK3006" s="63">
        <v>3090000</v>
      </c>
      <c r="BL3006" s="64">
        <v>4.2393173067041801</v>
      </c>
    </row>
    <row r="3007" spans="1:64" ht="25.5" customHeight="1" thickTop="1" thickBot="1" x14ac:dyDescent="0.25">
      <c r="A3007" s="20" t="str">
        <f t="shared" si="144"/>
        <v>2557GREGORY HILLS</v>
      </c>
      <c r="B3007" s="37">
        <v>2557</v>
      </c>
      <c r="C3007" s="37" t="s">
        <v>3503</v>
      </c>
      <c r="D3007" s="38" t="s">
        <v>800</v>
      </c>
      <c r="E3007" s="39">
        <v>1577.6640005363599</v>
      </c>
      <c r="F3007" s="39">
        <f t="shared" si="145"/>
        <v>1735.430400589996</v>
      </c>
      <c r="G3007" s="39">
        <f t="shared" si="146"/>
        <v>2050.9632006972679</v>
      </c>
      <c r="I3007" s="10"/>
      <c r="J3007" s="10"/>
      <c r="K3007" s="10"/>
      <c r="L3007" s="10"/>
      <c r="M3007" s="10"/>
      <c r="N3007" s="10"/>
      <c r="O3007" s="10"/>
      <c r="P3007" s="10"/>
      <c r="Q3007" s="10"/>
      <c r="R3007" s="10"/>
      <c r="S3007" s="10"/>
      <c r="T3007" s="10"/>
      <c r="BK3007" s="51">
        <v>3091000</v>
      </c>
      <c r="BL3007" s="52">
        <v>4.2405765428369797</v>
      </c>
    </row>
    <row r="3008" spans="1:64" ht="25.5" customHeight="1" thickTop="1" thickBot="1" x14ac:dyDescent="0.25">
      <c r="A3008" s="20" t="str">
        <f t="shared" si="144"/>
        <v>2557ROSSMORE</v>
      </c>
      <c r="B3008" s="20">
        <v>2557</v>
      </c>
      <c r="C3008" s="20" t="s">
        <v>3504</v>
      </c>
      <c r="D3008" s="21" t="s">
        <v>800</v>
      </c>
      <c r="E3008" s="22">
        <v>1577.6640005363599</v>
      </c>
      <c r="F3008" s="22">
        <f t="shared" si="145"/>
        <v>1735.430400589996</v>
      </c>
      <c r="G3008" s="22">
        <f t="shared" si="146"/>
        <v>2050.9632006972679</v>
      </c>
      <c r="I3008" s="10"/>
      <c r="J3008" s="10"/>
      <c r="K3008" s="10"/>
      <c r="L3008" s="10"/>
      <c r="M3008" s="10"/>
      <c r="N3008" s="10"/>
      <c r="O3008" s="10"/>
      <c r="P3008" s="10"/>
      <c r="Q3008" s="10"/>
      <c r="R3008" s="10"/>
      <c r="S3008" s="10"/>
      <c r="T3008" s="10"/>
      <c r="BK3008" s="63">
        <v>3092000</v>
      </c>
      <c r="BL3008" s="64">
        <v>4.2418357789697803</v>
      </c>
    </row>
    <row r="3009" spans="1:64" ht="25.5" customHeight="1" thickTop="1" thickBot="1" x14ac:dyDescent="0.25">
      <c r="A3009" s="20" t="str">
        <f t="shared" si="144"/>
        <v>2558EAGLE VALE</v>
      </c>
      <c r="B3009" s="37">
        <v>2558</v>
      </c>
      <c r="C3009" s="37" t="s">
        <v>3505</v>
      </c>
      <c r="D3009" s="38" t="s">
        <v>800</v>
      </c>
      <c r="E3009" s="39">
        <v>1183.4419998052081</v>
      </c>
      <c r="F3009" s="39">
        <f t="shared" si="145"/>
        <v>1301.786199785729</v>
      </c>
      <c r="G3009" s="39">
        <f t="shared" si="146"/>
        <v>1538.4745997467705</v>
      </c>
      <c r="I3009" s="10"/>
      <c r="J3009" s="10"/>
      <c r="K3009" s="10"/>
      <c r="L3009" s="10"/>
      <c r="M3009" s="10"/>
      <c r="N3009" s="10"/>
      <c r="O3009" s="10"/>
      <c r="P3009" s="10"/>
      <c r="Q3009" s="10"/>
      <c r="R3009" s="10"/>
      <c r="S3009" s="10"/>
      <c r="T3009" s="10"/>
      <c r="BK3009" s="51">
        <v>3093000</v>
      </c>
      <c r="BL3009" s="52">
        <v>4.2430950151025799</v>
      </c>
    </row>
    <row r="3010" spans="1:64" ht="25.5" customHeight="1" thickTop="1" thickBot="1" x14ac:dyDescent="0.25">
      <c r="A3010" s="20" t="str">
        <f t="shared" si="144"/>
        <v>2558ESCHOL PARK</v>
      </c>
      <c r="B3010" s="20">
        <v>2558</v>
      </c>
      <c r="C3010" s="20" t="s">
        <v>3506</v>
      </c>
      <c r="D3010" s="21" t="s">
        <v>800</v>
      </c>
      <c r="E3010" s="22">
        <v>1183.4419998052081</v>
      </c>
      <c r="F3010" s="22">
        <f t="shared" si="145"/>
        <v>1301.786199785729</v>
      </c>
      <c r="G3010" s="22">
        <f t="shared" si="146"/>
        <v>1538.4745997467705</v>
      </c>
      <c r="I3010" s="10"/>
      <c r="J3010" s="10"/>
      <c r="K3010" s="10"/>
      <c r="L3010" s="10"/>
      <c r="M3010" s="10"/>
      <c r="N3010" s="10"/>
      <c r="O3010" s="10"/>
      <c r="P3010" s="10"/>
      <c r="Q3010" s="10"/>
      <c r="R3010" s="10"/>
      <c r="S3010" s="10"/>
      <c r="T3010" s="10"/>
      <c r="BK3010" s="63">
        <v>3094000</v>
      </c>
      <c r="BL3010" s="64">
        <v>4.2443542512353796</v>
      </c>
    </row>
    <row r="3011" spans="1:64" ht="25.5" customHeight="1" thickTop="1" thickBot="1" x14ac:dyDescent="0.25">
      <c r="A3011" s="20" t="str">
        <f t="shared" si="144"/>
        <v>2558KEARNS</v>
      </c>
      <c r="B3011" s="37">
        <v>2558</v>
      </c>
      <c r="C3011" s="37" t="s">
        <v>3507</v>
      </c>
      <c r="D3011" s="38" t="s">
        <v>800</v>
      </c>
      <c r="E3011" s="39">
        <v>1183.4419998052081</v>
      </c>
      <c r="F3011" s="39">
        <f t="shared" si="145"/>
        <v>1301.786199785729</v>
      </c>
      <c r="G3011" s="39">
        <f t="shared" si="146"/>
        <v>1538.4745997467705</v>
      </c>
      <c r="I3011" s="10"/>
      <c r="J3011" s="10"/>
      <c r="K3011" s="10"/>
      <c r="L3011" s="10"/>
      <c r="M3011" s="10"/>
      <c r="N3011" s="10"/>
      <c r="O3011" s="10"/>
      <c r="P3011" s="10"/>
      <c r="Q3011" s="10"/>
      <c r="R3011" s="10"/>
      <c r="S3011" s="10"/>
      <c r="T3011" s="10"/>
      <c r="BK3011" s="51">
        <v>3095000</v>
      </c>
      <c r="BL3011" s="52">
        <v>4.2456134873681801</v>
      </c>
    </row>
    <row r="3012" spans="1:64" ht="25.5" customHeight="1" thickTop="1" thickBot="1" x14ac:dyDescent="0.25">
      <c r="A3012" s="20" t="str">
        <f t="shared" si="144"/>
        <v>2559BLAIRMOUNT</v>
      </c>
      <c r="B3012" s="20">
        <v>2559</v>
      </c>
      <c r="C3012" s="20" t="s">
        <v>3508</v>
      </c>
      <c r="D3012" s="21" t="s">
        <v>800</v>
      </c>
      <c r="E3012" s="22">
        <v>1371.8740005336081</v>
      </c>
      <c r="F3012" s="22">
        <f t="shared" si="145"/>
        <v>1509.0614005869691</v>
      </c>
      <c r="G3012" s="22">
        <f t="shared" si="146"/>
        <v>1783.4362006936906</v>
      </c>
      <c r="I3012" s="10"/>
      <c r="J3012" s="10"/>
      <c r="K3012" s="10"/>
      <c r="L3012" s="10"/>
      <c r="M3012" s="10"/>
      <c r="N3012" s="10"/>
      <c r="O3012" s="10"/>
      <c r="P3012" s="10"/>
      <c r="Q3012" s="10"/>
      <c r="R3012" s="10"/>
      <c r="S3012" s="10"/>
      <c r="T3012" s="10"/>
      <c r="BK3012" s="63">
        <v>3096000</v>
      </c>
      <c r="BL3012" s="64">
        <v>4.2468727235009798</v>
      </c>
    </row>
    <row r="3013" spans="1:64" ht="25.5" customHeight="1" thickTop="1" thickBot="1" x14ac:dyDescent="0.25">
      <c r="A3013" s="20" t="str">
        <f t="shared" ref="A3013:A3076" si="147">CONCATENATE(B3013,C3013)</f>
        <v>2559CLAYMORE</v>
      </c>
      <c r="B3013" s="37">
        <v>2559</v>
      </c>
      <c r="C3013" s="37" t="s">
        <v>3509</v>
      </c>
      <c r="D3013" s="38" t="s">
        <v>800</v>
      </c>
      <c r="E3013" s="39">
        <v>1371.8740005336081</v>
      </c>
      <c r="F3013" s="39">
        <f t="shared" ref="F3013:F3076" si="148">1.1*E3013</f>
        <v>1509.0614005869691</v>
      </c>
      <c r="G3013" s="39">
        <f t="shared" ref="G3013:G3076" si="149">1.3*E3013</f>
        <v>1783.4362006936906</v>
      </c>
      <c r="I3013" s="10"/>
      <c r="J3013" s="10"/>
      <c r="K3013" s="10"/>
      <c r="L3013" s="10"/>
      <c r="M3013" s="10"/>
      <c r="N3013" s="10"/>
      <c r="O3013" s="10"/>
      <c r="P3013" s="10"/>
      <c r="Q3013" s="10"/>
      <c r="R3013" s="10"/>
      <c r="S3013" s="10"/>
      <c r="T3013" s="10"/>
      <c r="BK3013" s="51">
        <v>3097000</v>
      </c>
      <c r="BL3013" s="52">
        <v>4.2481319596337803</v>
      </c>
    </row>
    <row r="3014" spans="1:64" ht="25.5" customHeight="1" thickTop="1" thickBot="1" x14ac:dyDescent="0.25">
      <c r="A3014" s="20" t="str">
        <f t="shared" si="147"/>
        <v>2560AIRDS</v>
      </c>
      <c r="B3014" s="20">
        <v>2560</v>
      </c>
      <c r="C3014" s="20" t="s">
        <v>3510</v>
      </c>
      <c r="D3014" s="21" t="s">
        <v>800</v>
      </c>
      <c r="E3014" s="22">
        <v>1281.991999566344</v>
      </c>
      <c r="F3014" s="22">
        <f t="shared" si="148"/>
        <v>1410.1911995229786</v>
      </c>
      <c r="G3014" s="22">
        <f t="shared" si="149"/>
        <v>1666.5895994362472</v>
      </c>
      <c r="I3014" s="10"/>
      <c r="J3014" s="10"/>
      <c r="K3014" s="10"/>
      <c r="L3014" s="10"/>
      <c r="M3014" s="10"/>
      <c r="N3014" s="10"/>
      <c r="O3014" s="10"/>
      <c r="P3014" s="10"/>
      <c r="Q3014" s="10"/>
      <c r="R3014" s="10"/>
      <c r="S3014" s="10"/>
      <c r="T3014" s="10"/>
      <c r="BK3014" s="63">
        <v>3098000</v>
      </c>
      <c r="BL3014" s="64">
        <v>4.24939119576658</v>
      </c>
    </row>
    <row r="3015" spans="1:64" ht="25.5" customHeight="1" thickTop="1" thickBot="1" x14ac:dyDescent="0.25">
      <c r="A3015" s="20" t="str">
        <f t="shared" si="147"/>
        <v>2560AMBARVALE</v>
      </c>
      <c r="B3015" s="37">
        <v>2560</v>
      </c>
      <c r="C3015" s="37" t="s">
        <v>3511</v>
      </c>
      <c r="D3015" s="38" t="s">
        <v>800</v>
      </c>
      <c r="E3015" s="39">
        <v>1281.991999566344</v>
      </c>
      <c r="F3015" s="39">
        <f t="shared" si="148"/>
        <v>1410.1911995229786</v>
      </c>
      <c r="G3015" s="39">
        <f t="shared" si="149"/>
        <v>1666.5895994362472</v>
      </c>
      <c r="I3015" s="10"/>
      <c r="J3015" s="10"/>
      <c r="K3015" s="10"/>
      <c r="L3015" s="10"/>
      <c r="M3015" s="10"/>
      <c r="N3015" s="10"/>
      <c r="O3015" s="10"/>
      <c r="P3015" s="10"/>
      <c r="Q3015" s="10"/>
      <c r="R3015" s="10"/>
      <c r="S3015" s="10"/>
      <c r="T3015" s="10"/>
      <c r="BK3015" s="51">
        <v>3099000</v>
      </c>
      <c r="BL3015" s="52">
        <v>4.2506504318993796</v>
      </c>
    </row>
    <row r="3016" spans="1:64" ht="25.5" customHeight="1" thickTop="1" thickBot="1" x14ac:dyDescent="0.25">
      <c r="A3016" s="20" t="str">
        <f t="shared" si="147"/>
        <v>2560APPIN</v>
      </c>
      <c r="B3016" s="20">
        <v>2560</v>
      </c>
      <c r="C3016" s="20" t="s">
        <v>3512</v>
      </c>
      <c r="D3016" s="21" t="s">
        <v>800</v>
      </c>
      <c r="E3016" s="22">
        <v>1281.991999566344</v>
      </c>
      <c r="F3016" s="22">
        <f t="shared" si="148"/>
        <v>1410.1911995229786</v>
      </c>
      <c r="G3016" s="22">
        <f t="shared" si="149"/>
        <v>1666.5895994362472</v>
      </c>
      <c r="I3016" s="10"/>
      <c r="J3016" s="10"/>
      <c r="K3016" s="10"/>
      <c r="L3016" s="10"/>
      <c r="M3016" s="10"/>
      <c r="N3016" s="10"/>
      <c r="O3016" s="10"/>
      <c r="P3016" s="10"/>
      <c r="Q3016" s="10"/>
      <c r="R3016" s="10"/>
      <c r="S3016" s="10"/>
      <c r="T3016" s="10"/>
      <c r="BK3016" s="63">
        <v>3100000</v>
      </c>
      <c r="BL3016" s="64">
        <v>4.2519096680321802</v>
      </c>
    </row>
    <row r="3017" spans="1:64" ht="25.5" customHeight="1" thickTop="1" thickBot="1" x14ac:dyDescent="0.25">
      <c r="A3017" s="20" t="str">
        <f t="shared" si="147"/>
        <v>2560BLAIR ATHOL</v>
      </c>
      <c r="B3017" s="37">
        <v>2560</v>
      </c>
      <c r="C3017" s="37" t="s">
        <v>3513</v>
      </c>
      <c r="D3017" s="38" t="s">
        <v>800</v>
      </c>
      <c r="E3017" s="39">
        <v>1281.991999566344</v>
      </c>
      <c r="F3017" s="39">
        <f t="shared" si="148"/>
        <v>1410.1911995229786</v>
      </c>
      <c r="G3017" s="39">
        <f t="shared" si="149"/>
        <v>1666.5895994362472</v>
      </c>
      <c r="I3017" s="10"/>
      <c r="J3017" s="10"/>
      <c r="K3017" s="10"/>
      <c r="L3017" s="10"/>
      <c r="M3017" s="10"/>
      <c r="N3017" s="10"/>
      <c r="O3017" s="10"/>
      <c r="P3017" s="10"/>
      <c r="Q3017" s="10"/>
      <c r="R3017" s="10"/>
      <c r="S3017" s="10"/>
      <c r="T3017" s="10"/>
      <c r="BK3017" s="51">
        <v>3101000</v>
      </c>
      <c r="BL3017" s="52">
        <v>4.2531689041649798</v>
      </c>
    </row>
    <row r="3018" spans="1:64" ht="25.5" customHeight="1" thickTop="1" thickBot="1" x14ac:dyDescent="0.25">
      <c r="A3018" s="20" t="str">
        <f t="shared" si="147"/>
        <v>2560BRADBURY</v>
      </c>
      <c r="B3018" s="20">
        <v>2560</v>
      </c>
      <c r="C3018" s="20" t="s">
        <v>3514</v>
      </c>
      <c r="D3018" s="21" t="s">
        <v>800</v>
      </c>
      <c r="E3018" s="22">
        <v>1281.991999566344</v>
      </c>
      <c r="F3018" s="22">
        <f t="shared" si="148"/>
        <v>1410.1911995229786</v>
      </c>
      <c r="G3018" s="22">
        <f t="shared" si="149"/>
        <v>1666.5895994362472</v>
      </c>
      <c r="I3018" s="10"/>
      <c r="J3018" s="10"/>
      <c r="K3018" s="10"/>
      <c r="L3018" s="10"/>
      <c r="M3018" s="10"/>
      <c r="N3018" s="10"/>
      <c r="O3018" s="10"/>
      <c r="P3018" s="10"/>
      <c r="Q3018" s="10"/>
      <c r="R3018" s="10"/>
      <c r="S3018" s="10"/>
      <c r="T3018" s="10"/>
      <c r="BK3018" s="63">
        <v>3102000</v>
      </c>
      <c r="BL3018" s="64">
        <v>4.2544281402977804</v>
      </c>
    </row>
    <row r="3019" spans="1:64" ht="25.5" customHeight="1" thickTop="1" thickBot="1" x14ac:dyDescent="0.25">
      <c r="A3019" s="20" t="str">
        <f t="shared" si="147"/>
        <v>2560CAMPBELLTOWN</v>
      </c>
      <c r="B3019" s="37">
        <v>2560</v>
      </c>
      <c r="C3019" s="37" t="s">
        <v>3515</v>
      </c>
      <c r="D3019" s="38" t="s">
        <v>800</v>
      </c>
      <c r="E3019" s="39">
        <v>1281.991999566344</v>
      </c>
      <c r="F3019" s="39">
        <f t="shared" si="148"/>
        <v>1410.1911995229786</v>
      </c>
      <c r="G3019" s="39">
        <f t="shared" si="149"/>
        <v>1666.5895994362472</v>
      </c>
      <c r="I3019" s="10"/>
      <c r="J3019" s="10"/>
      <c r="K3019" s="10"/>
      <c r="L3019" s="10"/>
      <c r="M3019" s="10"/>
      <c r="N3019" s="10"/>
      <c r="O3019" s="10"/>
      <c r="P3019" s="10"/>
      <c r="Q3019" s="10"/>
      <c r="R3019" s="10"/>
      <c r="S3019" s="10"/>
      <c r="T3019" s="10"/>
      <c r="BK3019" s="51">
        <v>3103000</v>
      </c>
      <c r="BL3019" s="52">
        <v>4.25568737643058</v>
      </c>
    </row>
    <row r="3020" spans="1:64" ht="25.5" customHeight="1" thickTop="1" thickBot="1" x14ac:dyDescent="0.25">
      <c r="A3020" s="20" t="str">
        <f t="shared" si="147"/>
        <v>2560ENGLORIE PARK</v>
      </c>
      <c r="B3020" s="20">
        <v>2560</v>
      </c>
      <c r="C3020" s="20" t="s">
        <v>3516</v>
      </c>
      <c r="D3020" s="21" t="s">
        <v>800</v>
      </c>
      <c r="E3020" s="22">
        <v>1281.991999566344</v>
      </c>
      <c r="F3020" s="22">
        <f t="shared" si="148"/>
        <v>1410.1911995229786</v>
      </c>
      <c r="G3020" s="22">
        <f t="shared" si="149"/>
        <v>1666.5895994362472</v>
      </c>
      <c r="I3020" s="10"/>
      <c r="J3020" s="10"/>
      <c r="K3020" s="10"/>
      <c r="L3020" s="10"/>
      <c r="M3020" s="10"/>
      <c r="N3020" s="10"/>
      <c r="O3020" s="10"/>
      <c r="P3020" s="10"/>
      <c r="Q3020" s="10"/>
      <c r="R3020" s="10"/>
      <c r="S3020" s="10"/>
      <c r="T3020" s="10"/>
      <c r="BK3020" s="63">
        <v>3104000</v>
      </c>
      <c r="BL3020" s="64">
        <v>4.2569466125633797</v>
      </c>
    </row>
    <row r="3021" spans="1:64" ht="25.5" customHeight="1" thickTop="1" thickBot="1" x14ac:dyDescent="0.25">
      <c r="A3021" s="20" t="str">
        <f t="shared" si="147"/>
        <v>2560GILEAD</v>
      </c>
      <c r="B3021" s="37">
        <v>2560</v>
      </c>
      <c r="C3021" s="37" t="s">
        <v>3517</v>
      </c>
      <c r="D3021" s="38" t="s">
        <v>800</v>
      </c>
      <c r="E3021" s="39">
        <v>1281.991999566344</v>
      </c>
      <c r="F3021" s="39">
        <f t="shared" si="148"/>
        <v>1410.1911995229786</v>
      </c>
      <c r="G3021" s="39">
        <f t="shared" si="149"/>
        <v>1666.5895994362472</v>
      </c>
      <c r="I3021" s="10"/>
      <c r="J3021" s="10"/>
      <c r="K3021" s="10"/>
      <c r="L3021" s="10"/>
      <c r="M3021" s="10"/>
      <c r="N3021" s="10"/>
      <c r="O3021" s="10"/>
      <c r="P3021" s="10"/>
      <c r="Q3021" s="10"/>
      <c r="R3021" s="10"/>
      <c r="S3021" s="10"/>
      <c r="T3021" s="10"/>
      <c r="BK3021" s="51">
        <v>3105000</v>
      </c>
      <c r="BL3021" s="52">
        <v>4.2582058486961802</v>
      </c>
    </row>
    <row r="3022" spans="1:64" ht="25.5" customHeight="1" thickTop="1" thickBot="1" x14ac:dyDescent="0.25">
      <c r="A3022" s="20" t="str">
        <f t="shared" si="147"/>
        <v>2560GLEN ALPINE</v>
      </c>
      <c r="B3022" s="20">
        <v>2560</v>
      </c>
      <c r="C3022" s="20" t="s">
        <v>3518</v>
      </c>
      <c r="D3022" s="21" t="s">
        <v>800</v>
      </c>
      <c r="E3022" s="22">
        <v>1281.991999566344</v>
      </c>
      <c r="F3022" s="22">
        <f t="shared" si="148"/>
        <v>1410.1911995229786</v>
      </c>
      <c r="G3022" s="22">
        <f t="shared" si="149"/>
        <v>1666.5895994362472</v>
      </c>
      <c r="I3022" s="10"/>
      <c r="J3022" s="10"/>
      <c r="K3022" s="10"/>
      <c r="L3022" s="10"/>
      <c r="M3022" s="10"/>
      <c r="N3022" s="10"/>
      <c r="O3022" s="10"/>
      <c r="P3022" s="10"/>
      <c r="Q3022" s="10"/>
      <c r="R3022" s="10"/>
      <c r="S3022" s="10"/>
      <c r="T3022" s="10"/>
      <c r="BK3022" s="63">
        <v>3106000</v>
      </c>
      <c r="BL3022" s="64">
        <v>4.2594650848289799</v>
      </c>
    </row>
    <row r="3023" spans="1:64" ht="25.5" customHeight="1" thickTop="1" thickBot="1" x14ac:dyDescent="0.25">
      <c r="A3023" s="20" t="str">
        <f t="shared" si="147"/>
        <v>2560KENTLYN</v>
      </c>
      <c r="B3023" s="37">
        <v>2560</v>
      </c>
      <c r="C3023" s="37" t="s">
        <v>3519</v>
      </c>
      <c r="D3023" s="38" t="s">
        <v>800</v>
      </c>
      <c r="E3023" s="39">
        <v>1281.991999566344</v>
      </c>
      <c r="F3023" s="39">
        <f t="shared" si="148"/>
        <v>1410.1911995229786</v>
      </c>
      <c r="G3023" s="39">
        <f t="shared" si="149"/>
        <v>1666.5895994362472</v>
      </c>
      <c r="I3023" s="10"/>
      <c r="J3023" s="10"/>
      <c r="K3023" s="10"/>
      <c r="L3023" s="10"/>
      <c r="M3023" s="10"/>
      <c r="N3023" s="10"/>
      <c r="O3023" s="10"/>
      <c r="P3023" s="10"/>
      <c r="Q3023" s="10"/>
      <c r="R3023" s="10"/>
      <c r="S3023" s="10"/>
      <c r="T3023" s="10"/>
      <c r="BK3023" s="51">
        <v>3107000</v>
      </c>
      <c r="BL3023" s="52">
        <v>4.2607243209617804</v>
      </c>
    </row>
    <row r="3024" spans="1:64" ht="25.5" customHeight="1" thickTop="1" thickBot="1" x14ac:dyDescent="0.25">
      <c r="A3024" s="20" t="str">
        <f t="shared" si="147"/>
        <v>2560LEUMEAH</v>
      </c>
      <c r="B3024" s="20">
        <v>2560</v>
      </c>
      <c r="C3024" s="20" t="s">
        <v>3520</v>
      </c>
      <c r="D3024" s="21" t="s">
        <v>800</v>
      </c>
      <c r="E3024" s="22">
        <v>1281.991999566344</v>
      </c>
      <c r="F3024" s="22">
        <f t="shared" si="148"/>
        <v>1410.1911995229786</v>
      </c>
      <c r="G3024" s="22">
        <f t="shared" si="149"/>
        <v>1666.5895994362472</v>
      </c>
      <c r="I3024" s="10"/>
      <c r="J3024" s="10"/>
      <c r="K3024" s="10"/>
      <c r="L3024" s="10"/>
      <c r="M3024" s="10"/>
      <c r="N3024" s="10"/>
      <c r="O3024" s="10"/>
      <c r="P3024" s="10"/>
      <c r="Q3024" s="10"/>
      <c r="R3024" s="10"/>
      <c r="S3024" s="10"/>
      <c r="T3024" s="10"/>
      <c r="BK3024" s="63">
        <v>3108000</v>
      </c>
      <c r="BL3024" s="64">
        <v>4.2619835570945801</v>
      </c>
    </row>
    <row r="3025" spans="1:64" ht="25.5" customHeight="1" thickTop="1" thickBot="1" x14ac:dyDescent="0.25">
      <c r="A3025" s="20" t="str">
        <f t="shared" si="147"/>
        <v>2560ROSEMEADOW</v>
      </c>
      <c r="B3025" s="37">
        <v>2560</v>
      </c>
      <c r="C3025" s="37" t="s">
        <v>3521</v>
      </c>
      <c r="D3025" s="38" t="s">
        <v>800</v>
      </c>
      <c r="E3025" s="39">
        <v>1281.991999566344</v>
      </c>
      <c r="F3025" s="39">
        <f t="shared" si="148"/>
        <v>1410.1911995229786</v>
      </c>
      <c r="G3025" s="39">
        <f t="shared" si="149"/>
        <v>1666.5895994362472</v>
      </c>
      <c r="I3025" s="10"/>
      <c r="J3025" s="10"/>
      <c r="K3025" s="10"/>
      <c r="L3025" s="10"/>
      <c r="M3025" s="10"/>
      <c r="N3025" s="10"/>
      <c r="O3025" s="10"/>
      <c r="P3025" s="10"/>
      <c r="Q3025" s="10"/>
      <c r="R3025" s="10"/>
      <c r="S3025" s="10"/>
      <c r="T3025" s="10"/>
      <c r="BK3025" s="51">
        <v>3109000</v>
      </c>
      <c r="BL3025" s="52">
        <v>4.2632427932273798</v>
      </c>
    </row>
    <row r="3026" spans="1:64" ht="25.5" customHeight="1" thickTop="1" thickBot="1" x14ac:dyDescent="0.25">
      <c r="A3026" s="20" t="str">
        <f t="shared" si="147"/>
        <v>2560RUSE</v>
      </c>
      <c r="B3026" s="20">
        <v>2560</v>
      </c>
      <c r="C3026" s="20" t="s">
        <v>3522</v>
      </c>
      <c r="D3026" s="21" t="s">
        <v>800</v>
      </c>
      <c r="E3026" s="22">
        <v>1281.991999566344</v>
      </c>
      <c r="F3026" s="22">
        <f t="shared" si="148"/>
        <v>1410.1911995229786</v>
      </c>
      <c r="G3026" s="22">
        <f t="shared" si="149"/>
        <v>1666.5895994362472</v>
      </c>
      <c r="I3026" s="10"/>
      <c r="J3026" s="10"/>
      <c r="K3026" s="10"/>
      <c r="L3026" s="10"/>
      <c r="M3026" s="10"/>
      <c r="N3026" s="10"/>
      <c r="O3026" s="10"/>
      <c r="P3026" s="10"/>
      <c r="Q3026" s="10"/>
      <c r="R3026" s="10"/>
      <c r="S3026" s="10"/>
      <c r="T3026" s="10"/>
      <c r="BK3026" s="63">
        <v>3110000</v>
      </c>
      <c r="BL3026" s="64">
        <v>4.2645020293601803</v>
      </c>
    </row>
    <row r="3027" spans="1:64" ht="25.5" customHeight="1" thickTop="1" thickBot="1" x14ac:dyDescent="0.25">
      <c r="A3027" s="20" t="str">
        <f t="shared" si="147"/>
        <v>2560ST HELENS PARK</v>
      </c>
      <c r="B3027" s="37">
        <v>2560</v>
      </c>
      <c r="C3027" s="37" t="s">
        <v>3523</v>
      </c>
      <c r="D3027" s="38" t="s">
        <v>800</v>
      </c>
      <c r="E3027" s="39">
        <v>1281.991999566344</v>
      </c>
      <c r="F3027" s="39">
        <f t="shared" si="148"/>
        <v>1410.1911995229786</v>
      </c>
      <c r="G3027" s="39">
        <f t="shared" si="149"/>
        <v>1666.5895994362472</v>
      </c>
      <c r="I3027" s="10"/>
      <c r="J3027" s="10"/>
      <c r="K3027" s="10"/>
      <c r="L3027" s="10"/>
      <c r="M3027" s="10"/>
      <c r="N3027" s="10"/>
      <c r="O3027" s="10"/>
      <c r="P3027" s="10"/>
      <c r="Q3027" s="10"/>
      <c r="R3027" s="10"/>
      <c r="S3027" s="10"/>
      <c r="T3027" s="10"/>
      <c r="BK3027" s="51">
        <v>3111000</v>
      </c>
      <c r="BL3027" s="52">
        <v>4.26576126549298</v>
      </c>
    </row>
    <row r="3028" spans="1:64" ht="25.5" customHeight="1" thickTop="1" thickBot="1" x14ac:dyDescent="0.25">
      <c r="A3028" s="20" t="str">
        <f t="shared" si="147"/>
        <v>2560WEDDERBURN</v>
      </c>
      <c r="B3028" s="20">
        <v>2560</v>
      </c>
      <c r="C3028" s="20" t="s">
        <v>3524</v>
      </c>
      <c r="D3028" s="21" t="s">
        <v>800</v>
      </c>
      <c r="E3028" s="22">
        <v>1281.991999566344</v>
      </c>
      <c r="F3028" s="22">
        <f t="shared" si="148"/>
        <v>1410.1911995229786</v>
      </c>
      <c r="G3028" s="22">
        <f t="shared" si="149"/>
        <v>1666.5895994362472</v>
      </c>
      <c r="I3028" s="10"/>
      <c r="J3028" s="10"/>
      <c r="K3028" s="10"/>
      <c r="L3028" s="10"/>
      <c r="M3028" s="10"/>
      <c r="N3028" s="10"/>
      <c r="O3028" s="10"/>
      <c r="P3028" s="10"/>
      <c r="Q3028" s="10"/>
      <c r="R3028" s="10"/>
      <c r="S3028" s="10"/>
      <c r="T3028" s="10"/>
      <c r="BK3028" s="63">
        <v>3112000</v>
      </c>
      <c r="BL3028" s="64">
        <v>4.2670205016257796</v>
      </c>
    </row>
    <row r="3029" spans="1:64" ht="25.5" customHeight="1" thickTop="1" thickBot="1" x14ac:dyDescent="0.25">
      <c r="A3029" s="20" t="str">
        <f t="shared" si="147"/>
        <v>2560WOODBINE</v>
      </c>
      <c r="B3029" s="37">
        <v>2560</v>
      </c>
      <c r="C3029" s="37" t="s">
        <v>3525</v>
      </c>
      <c r="D3029" s="38" t="s">
        <v>800</v>
      </c>
      <c r="E3029" s="39">
        <v>1281.991999566344</v>
      </c>
      <c r="F3029" s="39">
        <f t="shared" si="148"/>
        <v>1410.1911995229786</v>
      </c>
      <c r="G3029" s="39">
        <f t="shared" si="149"/>
        <v>1666.5895994362472</v>
      </c>
      <c r="I3029" s="10"/>
      <c r="J3029" s="10"/>
      <c r="K3029" s="10"/>
      <c r="L3029" s="10"/>
      <c r="M3029" s="10"/>
      <c r="N3029" s="10"/>
      <c r="O3029" s="10"/>
      <c r="P3029" s="10"/>
      <c r="Q3029" s="10"/>
      <c r="R3029" s="10"/>
      <c r="S3029" s="10"/>
      <c r="T3029" s="10"/>
      <c r="BK3029" s="51">
        <v>3113000</v>
      </c>
      <c r="BL3029" s="52">
        <v>4.2682797377585802</v>
      </c>
    </row>
    <row r="3030" spans="1:64" ht="25.5" customHeight="1" thickTop="1" thickBot="1" x14ac:dyDescent="0.25">
      <c r="A3030" s="20" t="str">
        <f t="shared" si="147"/>
        <v>2563MENANGLE PARK</v>
      </c>
      <c r="B3030" s="20">
        <v>2563</v>
      </c>
      <c r="C3030" s="20" t="s">
        <v>3526</v>
      </c>
      <c r="D3030" s="21" t="s">
        <v>800</v>
      </c>
      <c r="E3030" s="22">
        <v>1350.4859998482161</v>
      </c>
      <c r="F3030" s="22">
        <f t="shared" si="148"/>
        <v>1485.5345998330379</v>
      </c>
      <c r="G3030" s="22">
        <f t="shared" si="149"/>
        <v>1755.6317998026809</v>
      </c>
      <c r="I3030" s="10"/>
      <c r="J3030" s="10"/>
      <c r="K3030" s="10"/>
      <c r="L3030" s="10"/>
      <c r="M3030" s="10"/>
      <c r="N3030" s="10"/>
      <c r="O3030" s="10"/>
      <c r="P3030" s="10"/>
      <c r="Q3030" s="10"/>
      <c r="R3030" s="10"/>
      <c r="S3030" s="10"/>
      <c r="T3030" s="10"/>
      <c r="BK3030" s="63">
        <v>3114000</v>
      </c>
      <c r="BL3030" s="64">
        <v>4.2695389738913798</v>
      </c>
    </row>
    <row r="3031" spans="1:64" ht="25.5" customHeight="1" thickTop="1" thickBot="1" x14ac:dyDescent="0.25">
      <c r="A3031" s="20" t="str">
        <f t="shared" si="147"/>
        <v>2564LONG POINT</v>
      </c>
      <c r="B3031" s="37">
        <v>2564</v>
      </c>
      <c r="C3031" s="37" t="s">
        <v>1789</v>
      </c>
      <c r="D3031" s="38" t="s">
        <v>800</v>
      </c>
      <c r="E3031" s="39">
        <v>1260.937999537304</v>
      </c>
      <c r="F3031" s="39">
        <f t="shared" si="148"/>
        <v>1387.0317994910345</v>
      </c>
      <c r="G3031" s="39">
        <f t="shared" si="149"/>
        <v>1639.2193993984952</v>
      </c>
      <c r="I3031" s="10"/>
      <c r="J3031" s="10"/>
      <c r="K3031" s="10"/>
      <c r="L3031" s="10"/>
      <c r="M3031" s="10"/>
      <c r="N3031" s="10"/>
      <c r="O3031" s="10"/>
      <c r="P3031" s="10"/>
      <c r="Q3031" s="10"/>
      <c r="R3031" s="10"/>
      <c r="S3031" s="10"/>
      <c r="T3031" s="10"/>
      <c r="BK3031" s="51">
        <v>3115000</v>
      </c>
      <c r="BL3031" s="52">
        <v>4.2707982100241804</v>
      </c>
    </row>
    <row r="3032" spans="1:64" ht="25.5" customHeight="1" thickTop="1" thickBot="1" x14ac:dyDescent="0.25">
      <c r="A3032" s="20" t="str">
        <f t="shared" si="147"/>
        <v>2564MACQUARIE FIELDS</v>
      </c>
      <c r="B3032" s="20">
        <v>2564</v>
      </c>
      <c r="C3032" s="20" t="s">
        <v>3527</v>
      </c>
      <c r="D3032" s="21" t="s">
        <v>800</v>
      </c>
      <c r="E3032" s="22">
        <v>1260.937999537304</v>
      </c>
      <c r="F3032" s="22">
        <f t="shared" si="148"/>
        <v>1387.0317994910345</v>
      </c>
      <c r="G3032" s="22">
        <f t="shared" si="149"/>
        <v>1639.2193993984952</v>
      </c>
      <c r="I3032" s="10"/>
      <c r="J3032" s="10"/>
      <c r="K3032" s="10"/>
      <c r="L3032" s="10"/>
      <c r="M3032" s="10"/>
      <c r="N3032" s="10"/>
      <c r="O3032" s="10"/>
      <c r="P3032" s="10"/>
      <c r="Q3032" s="10"/>
      <c r="R3032" s="10"/>
      <c r="S3032" s="10"/>
      <c r="T3032" s="10"/>
      <c r="BK3032" s="63">
        <v>3116000</v>
      </c>
      <c r="BL3032" s="64">
        <v>4.27205744615698</v>
      </c>
    </row>
    <row r="3033" spans="1:64" ht="25.5" customHeight="1" thickTop="1" thickBot="1" x14ac:dyDescent="0.25">
      <c r="A3033" s="20" t="str">
        <f t="shared" si="147"/>
        <v>2565BARDIA</v>
      </c>
      <c r="B3033" s="37">
        <v>2565</v>
      </c>
      <c r="C3033" s="37" t="s">
        <v>3528</v>
      </c>
      <c r="D3033" s="38" t="s">
        <v>800</v>
      </c>
      <c r="E3033" s="39">
        <v>1259.7159997230162</v>
      </c>
      <c r="F3033" s="39">
        <f t="shared" si="148"/>
        <v>1385.6875996953179</v>
      </c>
      <c r="G3033" s="39">
        <f t="shared" si="149"/>
        <v>1637.6307996399212</v>
      </c>
      <c r="I3033" s="10"/>
      <c r="J3033" s="10"/>
      <c r="K3033" s="10"/>
      <c r="L3033" s="10"/>
      <c r="M3033" s="10"/>
      <c r="N3033" s="10"/>
      <c r="O3033" s="10"/>
      <c r="P3033" s="10"/>
      <c r="Q3033" s="10"/>
      <c r="R3033" s="10"/>
      <c r="S3033" s="10"/>
      <c r="T3033" s="10"/>
      <c r="BK3033" s="51">
        <v>3117000</v>
      </c>
      <c r="BL3033" s="52">
        <v>4.2733166822897797</v>
      </c>
    </row>
    <row r="3034" spans="1:64" ht="25.5" customHeight="1" thickTop="1" thickBot="1" x14ac:dyDescent="0.25">
      <c r="A3034" s="20" t="str">
        <f t="shared" si="147"/>
        <v>2565DENHAM COURT</v>
      </c>
      <c r="B3034" s="20">
        <v>2565</v>
      </c>
      <c r="C3034" s="20" t="s">
        <v>3529</v>
      </c>
      <c r="D3034" s="21" t="s">
        <v>800</v>
      </c>
      <c r="E3034" s="22">
        <v>1259.7159997230162</v>
      </c>
      <c r="F3034" s="22">
        <f t="shared" si="148"/>
        <v>1385.6875996953179</v>
      </c>
      <c r="G3034" s="22">
        <f t="shared" si="149"/>
        <v>1637.6307996399212</v>
      </c>
      <c r="I3034" s="10"/>
      <c r="J3034" s="10"/>
      <c r="K3034" s="10"/>
      <c r="L3034" s="10"/>
      <c r="M3034" s="10"/>
      <c r="N3034" s="10"/>
      <c r="O3034" s="10"/>
      <c r="P3034" s="10"/>
      <c r="Q3034" s="10"/>
      <c r="R3034" s="10"/>
      <c r="S3034" s="10"/>
      <c r="T3034" s="10"/>
      <c r="BK3034" s="63">
        <v>3118000</v>
      </c>
      <c r="BL3034" s="64">
        <v>4.2745759184225802</v>
      </c>
    </row>
    <row r="3035" spans="1:64" ht="25.5" customHeight="1" thickTop="1" thickBot="1" x14ac:dyDescent="0.25">
      <c r="A3035" s="20" t="str">
        <f t="shared" si="147"/>
        <v>2565INGLEBURN</v>
      </c>
      <c r="B3035" s="37">
        <v>2565</v>
      </c>
      <c r="C3035" s="37" t="s">
        <v>3530</v>
      </c>
      <c r="D3035" s="38" t="s">
        <v>800</v>
      </c>
      <c r="E3035" s="39">
        <v>1259.7159997230162</v>
      </c>
      <c r="F3035" s="39">
        <f t="shared" si="148"/>
        <v>1385.6875996953179</v>
      </c>
      <c r="G3035" s="39">
        <f t="shared" si="149"/>
        <v>1637.6307996399212</v>
      </c>
      <c r="I3035" s="10"/>
      <c r="J3035" s="10"/>
      <c r="K3035" s="10"/>
      <c r="L3035" s="10"/>
      <c r="M3035" s="10"/>
      <c r="N3035" s="10"/>
      <c r="O3035" s="10"/>
      <c r="P3035" s="10"/>
      <c r="Q3035" s="10"/>
      <c r="R3035" s="10"/>
      <c r="S3035" s="10"/>
      <c r="T3035" s="10"/>
      <c r="BK3035" s="51">
        <v>3119000</v>
      </c>
      <c r="BL3035" s="52">
        <v>4.2758351545553799</v>
      </c>
    </row>
    <row r="3036" spans="1:64" ht="25.5" customHeight="1" thickTop="1" thickBot="1" x14ac:dyDescent="0.25">
      <c r="A3036" s="20" t="str">
        <f t="shared" si="147"/>
        <v>2565MACQUARIE LINKS</v>
      </c>
      <c r="B3036" s="20">
        <v>2565</v>
      </c>
      <c r="C3036" s="20" t="s">
        <v>3531</v>
      </c>
      <c r="D3036" s="21" t="s">
        <v>800</v>
      </c>
      <c r="E3036" s="22">
        <v>1259.7159997230162</v>
      </c>
      <c r="F3036" s="22">
        <f t="shared" si="148"/>
        <v>1385.6875996953179</v>
      </c>
      <c r="G3036" s="22">
        <f t="shared" si="149"/>
        <v>1637.6307996399212</v>
      </c>
      <c r="I3036" s="10"/>
      <c r="J3036" s="10"/>
      <c r="K3036" s="10"/>
      <c r="L3036" s="10"/>
      <c r="M3036" s="10"/>
      <c r="N3036" s="10"/>
      <c r="O3036" s="10"/>
      <c r="P3036" s="10"/>
      <c r="Q3036" s="10"/>
      <c r="R3036" s="10"/>
      <c r="S3036" s="10"/>
      <c r="T3036" s="10"/>
      <c r="BK3036" s="63">
        <v>3120000</v>
      </c>
      <c r="BL3036" s="64">
        <v>4.2770943906881804</v>
      </c>
    </row>
    <row r="3037" spans="1:64" ht="25.5" customHeight="1" thickTop="1" thickBot="1" x14ac:dyDescent="0.25">
      <c r="A3037" s="20" t="str">
        <f t="shared" si="147"/>
        <v>2566BOW BOWING</v>
      </c>
      <c r="B3037" s="37">
        <v>2566</v>
      </c>
      <c r="C3037" s="37" t="s">
        <v>3532</v>
      </c>
      <c r="D3037" s="38" t="s">
        <v>800</v>
      </c>
      <c r="E3037" s="39">
        <v>1239.7319998359999</v>
      </c>
      <c r="F3037" s="39">
        <f t="shared" si="148"/>
        <v>1363.7051998196</v>
      </c>
      <c r="G3037" s="39">
        <f t="shared" si="149"/>
        <v>1611.6515997867998</v>
      </c>
      <c r="I3037" s="10"/>
      <c r="J3037" s="10"/>
      <c r="K3037" s="10"/>
      <c r="L3037" s="10"/>
      <c r="M3037" s="10"/>
      <c r="N3037" s="10"/>
      <c r="O3037" s="10"/>
      <c r="P3037" s="10"/>
      <c r="Q3037" s="10"/>
      <c r="R3037" s="10"/>
      <c r="S3037" s="10"/>
      <c r="T3037" s="10"/>
      <c r="BK3037" s="51">
        <v>3121000</v>
      </c>
      <c r="BL3037" s="52">
        <v>4.2783536268209801</v>
      </c>
    </row>
    <row r="3038" spans="1:64" ht="25.5" customHeight="1" thickTop="1" thickBot="1" x14ac:dyDescent="0.25">
      <c r="A3038" s="20" t="str">
        <f t="shared" si="147"/>
        <v>2566MINTO</v>
      </c>
      <c r="B3038" s="20">
        <v>2566</v>
      </c>
      <c r="C3038" s="20" t="s">
        <v>3533</v>
      </c>
      <c r="D3038" s="21" t="s">
        <v>800</v>
      </c>
      <c r="E3038" s="22">
        <v>1239.7319998359999</v>
      </c>
      <c r="F3038" s="22">
        <f t="shared" si="148"/>
        <v>1363.7051998196</v>
      </c>
      <c r="G3038" s="22">
        <f t="shared" si="149"/>
        <v>1611.6515997867998</v>
      </c>
      <c r="I3038" s="10"/>
      <c r="J3038" s="10"/>
      <c r="K3038" s="10"/>
      <c r="L3038" s="10"/>
      <c r="M3038" s="10"/>
      <c r="N3038" s="10"/>
      <c r="O3038" s="10"/>
      <c r="P3038" s="10"/>
      <c r="Q3038" s="10"/>
      <c r="R3038" s="10"/>
      <c r="S3038" s="10"/>
      <c r="T3038" s="10"/>
      <c r="BK3038" s="63">
        <v>3122000</v>
      </c>
      <c r="BL3038" s="64">
        <v>4.2796128629537797</v>
      </c>
    </row>
    <row r="3039" spans="1:64" ht="25.5" customHeight="1" thickTop="1" thickBot="1" x14ac:dyDescent="0.25">
      <c r="A3039" s="20" t="str">
        <f t="shared" si="147"/>
        <v>2566MINTO HEIGHTS</v>
      </c>
      <c r="B3039" s="37">
        <v>2566</v>
      </c>
      <c r="C3039" s="37" t="s">
        <v>3534</v>
      </c>
      <c r="D3039" s="38" t="s">
        <v>800</v>
      </c>
      <c r="E3039" s="39">
        <v>1239.7319998359999</v>
      </c>
      <c r="F3039" s="39">
        <f t="shared" si="148"/>
        <v>1363.7051998196</v>
      </c>
      <c r="G3039" s="39">
        <f t="shared" si="149"/>
        <v>1611.6515997867998</v>
      </c>
      <c r="I3039" s="10"/>
      <c r="J3039" s="10"/>
      <c r="K3039" s="10"/>
      <c r="L3039" s="10"/>
      <c r="M3039" s="10"/>
      <c r="N3039" s="10"/>
      <c r="O3039" s="10"/>
      <c r="P3039" s="10"/>
      <c r="Q3039" s="10"/>
      <c r="R3039" s="10"/>
      <c r="S3039" s="10"/>
      <c r="T3039" s="10"/>
      <c r="BK3039" s="51">
        <v>3123000</v>
      </c>
      <c r="BL3039" s="52">
        <v>4.2808720990865803</v>
      </c>
    </row>
    <row r="3040" spans="1:64" ht="25.5" customHeight="1" thickTop="1" thickBot="1" x14ac:dyDescent="0.25">
      <c r="A3040" s="20" t="str">
        <f t="shared" si="147"/>
        <v>2566RABY</v>
      </c>
      <c r="B3040" s="20">
        <v>2566</v>
      </c>
      <c r="C3040" s="20" t="s">
        <v>3535</v>
      </c>
      <c r="D3040" s="21" t="s">
        <v>800</v>
      </c>
      <c r="E3040" s="22">
        <v>1239.7319998359999</v>
      </c>
      <c r="F3040" s="22">
        <f t="shared" si="148"/>
        <v>1363.7051998196</v>
      </c>
      <c r="G3040" s="22">
        <f t="shared" si="149"/>
        <v>1611.6515997867998</v>
      </c>
      <c r="I3040" s="10"/>
      <c r="J3040" s="10"/>
      <c r="K3040" s="10"/>
      <c r="L3040" s="10"/>
      <c r="M3040" s="10"/>
      <c r="N3040" s="10"/>
      <c r="O3040" s="10"/>
      <c r="P3040" s="10"/>
      <c r="Q3040" s="10"/>
      <c r="R3040" s="10"/>
      <c r="S3040" s="10"/>
      <c r="T3040" s="10"/>
      <c r="BK3040" s="63">
        <v>3124000</v>
      </c>
      <c r="BL3040" s="64">
        <v>4.2821313352193799</v>
      </c>
    </row>
    <row r="3041" spans="1:64" ht="25.5" customHeight="1" thickTop="1" thickBot="1" x14ac:dyDescent="0.25">
      <c r="A3041" s="20" t="str">
        <f t="shared" si="147"/>
        <v>2566ST ANDREWS</v>
      </c>
      <c r="B3041" s="37">
        <v>2566</v>
      </c>
      <c r="C3041" s="37" t="s">
        <v>3536</v>
      </c>
      <c r="D3041" s="38" t="s">
        <v>800</v>
      </c>
      <c r="E3041" s="39">
        <v>1239.7319998359999</v>
      </c>
      <c r="F3041" s="39">
        <f t="shared" si="148"/>
        <v>1363.7051998196</v>
      </c>
      <c r="G3041" s="39">
        <f t="shared" si="149"/>
        <v>1611.6515997867998</v>
      </c>
      <c r="I3041" s="10"/>
      <c r="J3041" s="10"/>
      <c r="K3041" s="10"/>
      <c r="L3041" s="10"/>
      <c r="M3041" s="10"/>
      <c r="N3041" s="10"/>
      <c r="O3041" s="10"/>
      <c r="P3041" s="10"/>
      <c r="Q3041" s="10"/>
      <c r="R3041" s="10"/>
      <c r="S3041" s="10"/>
      <c r="T3041" s="10"/>
      <c r="BK3041" s="51">
        <v>3125000</v>
      </c>
      <c r="BL3041" s="52">
        <v>4.2833905713521796</v>
      </c>
    </row>
    <row r="3042" spans="1:64" ht="25.5" customHeight="1" thickTop="1" thickBot="1" x14ac:dyDescent="0.25">
      <c r="A3042" s="20" t="str">
        <f t="shared" si="147"/>
        <v>2566VARROVILLE</v>
      </c>
      <c r="B3042" s="20">
        <v>2566</v>
      </c>
      <c r="C3042" s="20" t="s">
        <v>3537</v>
      </c>
      <c r="D3042" s="21" t="s">
        <v>800</v>
      </c>
      <c r="E3042" s="22">
        <v>1239.7319998359999</v>
      </c>
      <c r="F3042" s="22">
        <f t="shared" si="148"/>
        <v>1363.7051998196</v>
      </c>
      <c r="G3042" s="22">
        <f t="shared" si="149"/>
        <v>1611.6515997867998</v>
      </c>
      <c r="I3042" s="10"/>
      <c r="J3042" s="10"/>
      <c r="K3042" s="10"/>
      <c r="L3042" s="10"/>
      <c r="M3042" s="10"/>
      <c r="N3042" s="10"/>
      <c r="O3042" s="10"/>
      <c r="P3042" s="10"/>
      <c r="Q3042" s="10"/>
      <c r="R3042" s="10"/>
      <c r="S3042" s="10"/>
      <c r="T3042" s="10"/>
      <c r="BK3042" s="63">
        <v>3126000</v>
      </c>
      <c r="BL3042" s="64">
        <v>4.2846498074849801</v>
      </c>
    </row>
    <row r="3043" spans="1:64" ht="25.5" customHeight="1" thickTop="1" thickBot="1" x14ac:dyDescent="0.25">
      <c r="A3043" s="20" t="str">
        <f t="shared" si="147"/>
        <v>2567CURRANS HILL</v>
      </c>
      <c r="B3043" s="37">
        <v>2567</v>
      </c>
      <c r="C3043" s="37" t="s">
        <v>3538</v>
      </c>
      <c r="D3043" s="38" t="s">
        <v>800</v>
      </c>
      <c r="E3043" s="39">
        <v>1253.7419997147761</v>
      </c>
      <c r="F3043" s="39">
        <f t="shared" si="148"/>
        <v>1379.1161996862538</v>
      </c>
      <c r="G3043" s="39">
        <f t="shared" si="149"/>
        <v>1629.8645996292089</v>
      </c>
      <c r="I3043" s="10"/>
      <c r="J3043" s="10"/>
      <c r="K3043" s="10"/>
      <c r="L3043" s="10"/>
      <c r="M3043" s="10"/>
      <c r="N3043" s="10"/>
      <c r="O3043" s="10"/>
      <c r="P3043" s="10"/>
      <c r="Q3043" s="10"/>
      <c r="R3043" s="10"/>
      <c r="S3043" s="10"/>
      <c r="T3043" s="10"/>
      <c r="BK3043" s="51">
        <v>3127000</v>
      </c>
      <c r="BL3043" s="52">
        <v>4.2859090436177798</v>
      </c>
    </row>
    <row r="3044" spans="1:64" ht="25.5" customHeight="1" thickTop="1" thickBot="1" x14ac:dyDescent="0.25">
      <c r="A3044" s="20" t="str">
        <f t="shared" si="147"/>
        <v>2567HARRINGTON PARK</v>
      </c>
      <c r="B3044" s="20">
        <v>2567</v>
      </c>
      <c r="C3044" s="20" t="s">
        <v>3539</v>
      </c>
      <c r="D3044" s="21" t="s">
        <v>800</v>
      </c>
      <c r="E3044" s="22">
        <v>1253.7419997147761</v>
      </c>
      <c r="F3044" s="22">
        <f t="shared" si="148"/>
        <v>1379.1161996862538</v>
      </c>
      <c r="G3044" s="22">
        <f t="shared" si="149"/>
        <v>1629.8645996292089</v>
      </c>
      <c r="I3044" s="10"/>
      <c r="J3044" s="10"/>
      <c r="K3044" s="10"/>
      <c r="L3044" s="10"/>
      <c r="M3044" s="10"/>
      <c r="N3044" s="10"/>
      <c r="O3044" s="10"/>
      <c r="P3044" s="10"/>
      <c r="Q3044" s="10"/>
      <c r="R3044" s="10"/>
      <c r="S3044" s="10"/>
      <c r="T3044" s="10"/>
      <c r="BK3044" s="63">
        <v>3128000</v>
      </c>
      <c r="BL3044" s="64">
        <v>4.2871682797505803</v>
      </c>
    </row>
    <row r="3045" spans="1:64" ht="25.5" customHeight="1" thickTop="1" thickBot="1" x14ac:dyDescent="0.25">
      <c r="A3045" s="20" t="str">
        <f t="shared" si="147"/>
        <v>2567MOUNT ANNAN</v>
      </c>
      <c r="B3045" s="37">
        <v>2567</v>
      </c>
      <c r="C3045" s="37" t="s">
        <v>3540</v>
      </c>
      <c r="D3045" s="38" t="s">
        <v>800</v>
      </c>
      <c r="E3045" s="39">
        <v>1253.7419997147761</v>
      </c>
      <c r="F3045" s="39">
        <f t="shared" si="148"/>
        <v>1379.1161996862538</v>
      </c>
      <c r="G3045" s="39">
        <f t="shared" si="149"/>
        <v>1629.8645996292089</v>
      </c>
      <c r="I3045" s="10"/>
      <c r="J3045" s="10"/>
      <c r="K3045" s="10"/>
      <c r="L3045" s="10"/>
      <c r="M3045" s="10"/>
      <c r="N3045" s="10"/>
      <c r="O3045" s="10"/>
      <c r="P3045" s="10"/>
      <c r="Q3045" s="10"/>
      <c r="R3045" s="10"/>
      <c r="S3045" s="10"/>
      <c r="T3045" s="10"/>
      <c r="BK3045" s="51">
        <v>3129000</v>
      </c>
      <c r="BL3045" s="52">
        <v>4.28842751588338</v>
      </c>
    </row>
    <row r="3046" spans="1:64" ht="25.5" customHeight="1" thickTop="1" thickBot="1" x14ac:dyDescent="0.25">
      <c r="A3046" s="20" t="str">
        <f t="shared" si="147"/>
        <v>2567NARELLAN</v>
      </c>
      <c r="B3046" s="20">
        <v>2567</v>
      </c>
      <c r="C3046" s="20" t="s">
        <v>3541</v>
      </c>
      <c r="D3046" s="21" t="s">
        <v>800</v>
      </c>
      <c r="E3046" s="22">
        <v>1253.7419997147761</v>
      </c>
      <c r="F3046" s="22">
        <f t="shared" si="148"/>
        <v>1379.1161996862538</v>
      </c>
      <c r="G3046" s="22">
        <f t="shared" si="149"/>
        <v>1629.8645996292089</v>
      </c>
      <c r="I3046" s="10"/>
      <c r="J3046" s="10"/>
      <c r="K3046" s="10"/>
      <c r="L3046" s="10"/>
      <c r="M3046" s="10"/>
      <c r="N3046" s="10"/>
      <c r="O3046" s="10"/>
      <c r="P3046" s="10"/>
      <c r="Q3046" s="10"/>
      <c r="R3046" s="10"/>
      <c r="S3046" s="10"/>
      <c r="T3046" s="10"/>
      <c r="BK3046" s="63">
        <v>3130000</v>
      </c>
      <c r="BL3046" s="64">
        <v>4.2896867520161797</v>
      </c>
    </row>
    <row r="3047" spans="1:64" ht="25.5" customHeight="1" thickTop="1" thickBot="1" x14ac:dyDescent="0.25">
      <c r="A3047" s="20" t="str">
        <f t="shared" si="147"/>
        <v>2567NARELLAN VALE</v>
      </c>
      <c r="B3047" s="37">
        <v>2567</v>
      </c>
      <c r="C3047" s="37" t="s">
        <v>3542</v>
      </c>
      <c r="D3047" s="38" t="s">
        <v>800</v>
      </c>
      <c r="E3047" s="39">
        <v>1253.7419997147761</v>
      </c>
      <c r="F3047" s="39">
        <f t="shared" si="148"/>
        <v>1379.1161996862538</v>
      </c>
      <c r="G3047" s="39">
        <f t="shared" si="149"/>
        <v>1629.8645996292089</v>
      </c>
      <c r="I3047" s="10"/>
      <c r="J3047" s="10"/>
      <c r="K3047" s="10"/>
      <c r="L3047" s="10"/>
      <c r="M3047" s="10"/>
      <c r="N3047" s="10"/>
      <c r="O3047" s="10"/>
      <c r="P3047" s="10"/>
      <c r="Q3047" s="10"/>
      <c r="R3047" s="10"/>
      <c r="S3047" s="10"/>
      <c r="T3047" s="10"/>
      <c r="BK3047" s="51">
        <v>3131000</v>
      </c>
      <c r="BL3047" s="52">
        <v>4.2909459881489802</v>
      </c>
    </row>
    <row r="3048" spans="1:64" ht="25.5" customHeight="1" thickTop="1" thickBot="1" x14ac:dyDescent="0.25">
      <c r="A3048" s="20" t="str">
        <f t="shared" si="147"/>
        <v>2567SMEATON GRANGE</v>
      </c>
      <c r="B3048" s="20">
        <v>2567</v>
      </c>
      <c r="C3048" s="20" t="s">
        <v>3543</v>
      </c>
      <c r="D3048" s="21" t="s">
        <v>800</v>
      </c>
      <c r="E3048" s="22">
        <v>1253.7419997147761</v>
      </c>
      <c r="F3048" s="22">
        <f t="shared" si="148"/>
        <v>1379.1161996862538</v>
      </c>
      <c r="G3048" s="22">
        <f t="shared" si="149"/>
        <v>1629.8645996292089</v>
      </c>
      <c r="I3048" s="10"/>
      <c r="J3048" s="10"/>
      <c r="K3048" s="10"/>
      <c r="L3048" s="10"/>
      <c r="M3048" s="10"/>
      <c r="N3048" s="10"/>
      <c r="O3048" s="10"/>
      <c r="P3048" s="10"/>
      <c r="Q3048" s="10"/>
      <c r="R3048" s="10"/>
      <c r="S3048" s="10"/>
      <c r="T3048" s="10"/>
      <c r="BK3048" s="63">
        <v>3132000</v>
      </c>
      <c r="BL3048" s="64">
        <v>4.2922052242817799</v>
      </c>
    </row>
    <row r="3049" spans="1:64" ht="25.5" customHeight="1" thickTop="1" thickBot="1" x14ac:dyDescent="0.25">
      <c r="A3049" s="20" t="str">
        <f t="shared" si="147"/>
        <v>2568MENANGLE</v>
      </c>
      <c r="B3049" s="37">
        <v>2568</v>
      </c>
      <c r="C3049" s="37" t="s">
        <v>3544</v>
      </c>
      <c r="D3049" s="38" t="s">
        <v>800</v>
      </c>
      <c r="E3049" s="39">
        <v>1369.71000001528</v>
      </c>
      <c r="F3049" s="39">
        <f t="shared" si="148"/>
        <v>1506.6810000168082</v>
      </c>
      <c r="G3049" s="39">
        <f t="shared" si="149"/>
        <v>1780.6230000198641</v>
      </c>
      <c r="I3049" s="10"/>
      <c r="J3049" s="10"/>
      <c r="K3049" s="10"/>
      <c r="L3049" s="10"/>
      <c r="M3049" s="10"/>
      <c r="N3049" s="10"/>
      <c r="O3049" s="10"/>
      <c r="P3049" s="10"/>
      <c r="Q3049" s="10"/>
      <c r="R3049" s="10"/>
      <c r="S3049" s="10"/>
      <c r="T3049" s="10"/>
      <c r="BK3049" s="51">
        <v>3133000</v>
      </c>
      <c r="BL3049" s="52">
        <v>4.2934644604145804</v>
      </c>
    </row>
    <row r="3050" spans="1:64" ht="25.5" customHeight="1" thickTop="1" thickBot="1" x14ac:dyDescent="0.25">
      <c r="A3050" s="20" t="str">
        <f t="shared" si="147"/>
        <v>2569DOUGLAS PARK</v>
      </c>
      <c r="B3050" s="20">
        <v>2569</v>
      </c>
      <c r="C3050" s="20" t="s">
        <v>3545</v>
      </c>
      <c r="D3050" s="21" t="s">
        <v>800</v>
      </c>
      <c r="E3050" s="22">
        <v>1325.0380005158561</v>
      </c>
      <c r="F3050" s="22">
        <f t="shared" si="148"/>
        <v>1457.5418005674419</v>
      </c>
      <c r="G3050" s="22">
        <f t="shared" si="149"/>
        <v>1722.5494006706131</v>
      </c>
      <c r="I3050" s="10"/>
      <c r="J3050" s="10"/>
      <c r="K3050" s="10"/>
      <c r="L3050" s="10"/>
      <c r="M3050" s="10"/>
      <c r="N3050" s="10"/>
      <c r="O3050" s="10"/>
      <c r="P3050" s="10"/>
      <c r="Q3050" s="10"/>
      <c r="R3050" s="10"/>
      <c r="S3050" s="10"/>
      <c r="T3050" s="10"/>
      <c r="BK3050" s="63">
        <v>3134000</v>
      </c>
      <c r="BL3050" s="64">
        <v>4.2947236965473801</v>
      </c>
    </row>
    <row r="3051" spans="1:64" ht="25.5" customHeight="1" thickTop="1" thickBot="1" x14ac:dyDescent="0.25">
      <c r="A3051" s="20" t="str">
        <f t="shared" si="147"/>
        <v>2570BELIMBLA PARK</v>
      </c>
      <c r="B3051" s="37">
        <v>2570</v>
      </c>
      <c r="C3051" s="37" t="s">
        <v>3546</v>
      </c>
      <c r="D3051" s="38" t="s">
        <v>800</v>
      </c>
      <c r="E3051" s="39">
        <v>1456.0199998532321</v>
      </c>
      <c r="F3051" s="39">
        <f t="shared" si="148"/>
        <v>1601.6219998385554</v>
      </c>
      <c r="G3051" s="39">
        <f t="shared" si="149"/>
        <v>1892.8259998092017</v>
      </c>
      <c r="I3051" s="10"/>
      <c r="J3051" s="10"/>
      <c r="K3051" s="10"/>
      <c r="L3051" s="10"/>
      <c r="M3051" s="10"/>
      <c r="N3051" s="10"/>
      <c r="O3051" s="10"/>
      <c r="P3051" s="10"/>
      <c r="Q3051" s="10"/>
      <c r="R3051" s="10"/>
      <c r="S3051" s="10"/>
      <c r="T3051" s="10"/>
      <c r="BK3051" s="51">
        <v>3135000</v>
      </c>
      <c r="BL3051" s="52">
        <v>4.2959829326801797</v>
      </c>
    </row>
    <row r="3052" spans="1:64" ht="25.5" customHeight="1" thickTop="1" thickBot="1" x14ac:dyDescent="0.25">
      <c r="A3052" s="20" t="str">
        <f t="shared" si="147"/>
        <v>2570BICKLEY VALE</v>
      </c>
      <c r="B3052" s="20">
        <v>2570</v>
      </c>
      <c r="C3052" s="20" t="s">
        <v>3547</v>
      </c>
      <c r="D3052" s="21" t="s">
        <v>800</v>
      </c>
      <c r="E3052" s="22">
        <v>1456.0199998532321</v>
      </c>
      <c r="F3052" s="22">
        <f t="shared" si="148"/>
        <v>1601.6219998385554</v>
      </c>
      <c r="G3052" s="22">
        <f t="shared" si="149"/>
        <v>1892.8259998092017</v>
      </c>
      <c r="I3052" s="10"/>
      <c r="J3052" s="10"/>
      <c r="K3052" s="10"/>
      <c r="L3052" s="10"/>
      <c r="M3052" s="10"/>
      <c r="N3052" s="10"/>
      <c r="O3052" s="10"/>
      <c r="P3052" s="10"/>
      <c r="Q3052" s="10"/>
      <c r="R3052" s="10"/>
      <c r="S3052" s="10"/>
      <c r="T3052" s="10"/>
      <c r="BK3052" s="63">
        <v>3136000</v>
      </c>
      <c r="BL3052" s="64">
        <v>4.2972421688129803</v>
      </c>
    </row>
    <row r="3053" spans="1:64" ht="25.5" customHeight="1" thickTop="1" thickBot="1" x14ac:dyDescent="0.25">
      <c r="A3053" s="20" t="str">
        <f t="shared" si="147"/>
        <v>2570BROWNLOW HILL</v>
      </c>
      <c r="B3053" s="37">
        <v>2570</v>
      </c>
      <c r="C3053" s="37" t="s">
        <v>3548</v>
      </c>
      <c r="D3053" s="38" t="s">
        <v>800</v>
      </c>
      <c r="E3053" s="39">
        <v>1456.0199998532321</v>
      </c>
      <c r="F3053" s="39">
        <f t="shared" si="148"/>
        <v>1601.6219998385554</v>
      </c>
      <c r="G3053" s="39">
        <f t="shared" si="149"/>
        <v>1892.8259998092017</v>
      </c>
      <c r="I3053" s="10"/>
      <c r="J3053" s="10"/>
      <c r="K3053" s="10"/>
      <c r="L3053" s="10"/>
      <c r="M3053" s="10"/>
      <c r="N3053" s="10"/>
      <c r="O3053" s="10"/>
      <c r="P3053" s="10"/>
      <c r="Q3053" s="10"/>
      <c r="R3053" s="10"/>
      <c r="S3053" s="10"/>
      <c r="T3053" s="10"/>
      <c r="BK3053" s="51">
        <v>3137000</v>
      </c>
      <c r="BL3053" s="52">
        <v>4.2985014049457799</v>
      </c>
    </row>
    <row r="3054" spans="1:64" ht="25.5" customHeight="1" thickTop="1" thickBot="1" x14ac:dyDescent="0.25">
      <c r="A3054" s="20" t="str">
        <f t="shared" si="147"/>
        <v>2570CAMDEN</v>
      </c>
      <c r="B3054" s="20">
        <v>2570</v>
      </c>
      <c r="C3054" s="20" t="s">
        <v>3549</v>
      </c>
      <c r="D3054" s="21" t="s">
        <v>800</v>
      </c>
      <c r="E3054" s="22">
        <v>1456.0199998532321</v>
      </c>
      <c r="F3054" s="22">
        <f t="shared" si="148"/>
        <v>1601.6219998385554</v>
      </c>
      <c r="G3054" s="22">
        <f t="shared" si="149"/>
        <v>1892.8259998092017</v>
      </c>
      <c r="I3054" s="10"/>
      <c r="J3054" s="10"/>
      <c r="K3054" s="10"/>
      <c r="L3054" s="10"/>
      <c r="M3054" s="10"/>
      <c r="N3054" s="10"/>
      <c r="O3054" s="10"/>
      <c r="P3054" s="10"/>
      <c r="Q3054" s="10"/>
      <c r="R3054" s="10"/>
      <c r="S3054" s="10"/>
      <c r="T3054" s="10"/>
      <c r="BK3054" s="63">
        <v>3138000</v>
      </c>
      <c r="BL3054" s="64">
        <v>4.2997606410785796</v>
      </c>
    </row>
    <row r="3055" spans="1:64" ht="25.5" customHeight="1" thickTop="1" thickBot="1" x14ac:dyDescent="0.25">
      <c r="A3055" s="20" t="str">
        <f t="shared" si="147"/>
        <v>2570CAMDEN PARK</v>
      </c>
      <c r="B3055" s="37">
        <v>2570</v>
      </c>
      <c r="C3055" s="37" t="s">
        <v>3550</v>
      </c>
      <c r="D3055" s="38" t="s">
        <v>800</v>
      </c>
      <c r="E3055" s="39">
        <v>1456.0199998532321</v>
      </c>
      <c r="F3055" s="39">
        <f t="shared" si="148"/>
        <v>1601.6219998385554</v>
      </c>
      <c r="G3055" s="39">
        <f t="shared" si="149"/>
        <v>1892.8259998092017</v>
      </c>
      <c r="I3055" s="10"/>
      <c r="J3055" s="10"/>
      <c r="K3055" s="10"/>
      <c r="L3055" s="10"/>
      <c r="M3055" s="10"/>
      <c r="N3055" s="10"/>
      <c r="O3055" s="10"/>
      <c r="P3055" s="10"/>
      <c r="Q3055" s="10"/>
      <c r="R3055" s="10"/>
      <c r="S3055" s="10"/>
      <c r="T3055" s="10"/>
      <c r="BK3055" s="51">
        <v>3139000</v>
      </c>
      <c r="BL3055" s="52">
        <v>4.3010198772113801</v>
      </c>
    </row>
    <row r="3056" spans="1:64" ht="25.5" customHeight="1" thickTop="1" thickBot="1" x14ac:dyDescent="0.25">
      <c r="A3056" s="20" t="str">
        <f t="shared" si="147"/>
        <v>2570CAMDEN SOUTH</v>
      </c>
      <c r="B3056" s="20">
        <v>2570</v>
      </c>
      <c r="C3056" s="20" t="s">
        <v>3551</v>
      </c>
      <c r="D3056" s="21" t="s">
        <v>800</v>
      </c>
      <c r="E3056" s="22">
        <v>1456.0199998532321</v>
      </c>
      <c r="F3056" s="22">
        <f t="shared" si="148"/>
        <v>1601.6219998385554</v>
      </c>
      <c r="G3056" s="22">
        <f t="shared" si="149"/>
        <v>1892.8259998092017</v>
      </c>
      <c r="I3056" s="10"/>
      <c r="J3056" s="10"/>
      <c r="K3056" s="10"/>
      <c r="L3056" s="10"/>
      <c r="M3056" s="10"/>
      <c r="N3056" s="10"/>
      <c r="O3056" s="10"/>
      <c r="P3056" s="10"/>
      <c r="Q3056" s="10"/>
      <c r="R3056" s="10"/>
      <c r="S3056" s="10"/>
      <c r="T3056" s="10"/>
      <c r="BK3056" s="63">
        <v>3140000</v>
      </c>
      <c r="BL3056" s="64">
        <v>4.3022791133441904</v>
      </c>
    </row>
    <row r="3057" spans="1:64" ht="25.5" customHeight="1" thickTop="1" thickBot="1" x14ac:dyDescent="0.25">
      <c r="A3057" s="20" t="str">
        <f t="shared" si="147"/>
        <v>2570CAWDOR</v>
      </c>
      <c r="B3057" s="37">
        <v>2570</v>
      </c>
      <c r="C3057" s="37" t="s">
        <v>3552</v>
      </c>
      <c r="D3057" s="38" t="s">
        <v>800</v>
      </c>
      <c r="E3057" s="39">
        <v>1456.0199998532321</v>
      </c>
      <c r="F3057" s="39">
        <f t="shared" si="148"/>
        <v>1601.6219998385554</v>
      </c>
      <c r="G3057" s="39">
        <f t="shared" si="149"/>
        <v>1892.8259998092017</v>
      </c>
      <c r="I3057" s="10"/>
      <c r="J3057" s="10"/>
      <c r="K3057" s="10"/>
      <c r="L3057" s="10"/>
      <c r="M3057" s="10"/>
      <c r="N3057" s="10"/>
      <c r="O3057" s="10"/>
      <c r="P3057" s="10"/>
      <c r="Q3057" s="10"/>
      <c r="R3057" s="10"/>
      <c r="S3057" s="10"/>
      <c r="T3057" s="10"/>
      <c r="BK3057" s="51">
        <v>3141000</v>
      </c>
      <c r="BL3057" s="52">
        <v>4.3035383494769901</v>
      </c>
    </row>
    <row r="3058" spans="1:64" ht="25.5" customHeight="1" thickTop="1" thickBot="1" x14ac:dyDescent="0.25">
      <c r="A3058" s="20" t="str">
        <f t="shared" si="147"/>
        <v>2570COBBITTY</v>
      </c>
      <c r="B3058" s="20">
        <v>2570</v>
      </c>
      <c r="C3058" s="20" t="s">
        <v>3553</v>
      </c>
      <c r="D3058" s="21" t="s">
        <v>800</v>
      </c>
      <c r="E3058" s="22">
        <v>1456.0199998532321</v>
      </c>
      <c r="F3058" s="22">
        <f t="shared" si="148"/>
        <v>1601.6219998385554</v>
      </c>
      <c r="G3058" s="22">
        <f t="shared" si="149"/>
        <v>1892.8259998092017</v>
      </c>
      <c r="I3058" s="10"/>
      <c r="J3058" s="10"/>
      <c r="K3058" s="10"/>
      <c r="L3058" s="10"/>
      <c r="M3058" s="10"/>
      <c r="N3058" s="10"/>
      <c r="O3058" s="10"/>
      <c r="P3058" s="10"/>
      <c r="Q3058" s="10"/>
      <c r="R3058" s="10"/>
      <c r="S3058" s="10"/>
      <c r="T3058" s="10"/>
      <c r="BK3058" s="63">
        <v>3142000</v>
      </c>
      <c r="BL3058" s="64">
        <v>4.3047975856097898</v>
      </c>
    </row>
    <row r="3059" spans="1:64" ht="25.5" customHeight="1" thickTop="1" thickBot="1" x14ac:dyDescent="0.25">
      <c r="A3059" s="20" t="str">
        <f t="shared" si="147"/>
        <v>2570ELDERSLIE</v>
      </c>
      <c r="B3059" s="37">
        <v>2570</v>
      </c>
      <c r="C3059" s="37" t="s">
        <v>1835</v>
      </c>
      <c r="D3059" s="38" t="s">
        <v>800</v>
      </c>
      <c r="E3059" s="39">
        <v>1456.0199998532321</v>
      </c>
      <c r="F3059" s="39">
        <f t="shared" si="148"/>
        <v>1601.6219998385554</v>
      </c>
      <c r="G3059" s="39">
        <f t="shared" si="149"/>
        <v>1892.8259998092017</v>
      </c>
      <c r="I3059" s="10"/>
      <c r="J3059" s="10"/>
      <c r="K3059" s="10"/>
      <c r="L3059" s="10"/>
      <c r="M3059" s="10"/>
      <c r="N3059" s="10"/>
      <c r="O3059" s="10"/>
      <c r="P3059" s="10"/>
      <c r="Q3059" s="10"/>
      <c r="R3059" s="10"/>
      <c r="S3059" s="10"/>
      <c r="T3059" s="10"/>
      <c r="BK3059" s="51">
        <v>3143000</v>
      </c>
      <c r="BL3059" s="52">
        <v>4.3060568217425903</v>
      </c>
    </row>
    <row r="3060" spans="1:64" ht="25.5" customHeight="1" thickTop="1" thickBot="1" x14ac:dyDescent="0.25">
      <c r="A3060" s="20" t="str">
        <f t="shared" si="147"/>
        <v>2570ELLIS LANE</v>
      </c>
      <c r="B3060" s="20">
        <v>2570</v>
      </c>
      <c r="C3060" s="20" t="s">
        <v>3554</v>
      </c>
      <c r="D3060" s="21" t="s">
        <v>800</v>
      </c>
      <c r="E3060" s="22">
        <v>1456.0199998532321</v>
      </c>
      <c r="F3060" s="22">
        <f t="shared" si="148"/>
        <v>1601.6219998385554</v>
      </c>
      <c r="G3060" s="22">
        <f t="shared" si="149"/>
        <v>1892.8259998092017</v>
      </c>
      <c r="I3060" s="10"/>
      <c r="J3060" s="10"/>
      <c r="K3060" s="10"/>
      <c r="L3060" s="10"/>
      <c r="M3060" s="10"/>
      <c r="N3060" s="10"/>
      <c r="O3060" s="10"/>
      <c r="P3060" s="10"/>
      <c r="Q3060" s="10"/>
      <c r="R3060" s="10"/>
      <c r="S3060" s="10"/>
      <c r="T3060" s="10"/>
      <c r="BK3060" s="63">
        <v>3144000</v>
      </c>
      <c r="BL3060" s="64">
        <v>4.30731605787539</v>
      </c>
    </row>
    <row r="3061" spans="1:64" ht="25.5" customHeight="1" thickTop="1" thickBot="1" x14ac:dyDescent="0.25">
      <c r="A3061" s="20" t="str">
        <f t="shared" si="147"/>
        <v>2570GLENMORE</v>
      </c>
      <c r="B3061" s="37">
        <v>2570</v>
      </c>
      <c r="C3061" s="37" t="s">
        <v>3555</v>
      </c>
      <c r="D3061" s="38" t="s">
        <v>800</v>
      </c>
      <c r="E3061" s="39">
        <v>1456.0199998532321</v>
      </c>
      <c r="F3061" s="39">
        <f t="shared" si="148"/>
        <v>1601.6219998385554</v>
      </c>
      <c r="G3061" s="39">
        <f t="shared" si="149"/>
        <v>1892.8259998092017</v>
      </c>
      <c r="I3061" s="10"/>
      <c r="J3061" s="10"/>
      <c r="K3061" s="10"/>
      <c r="L3061" s="10"/>
      <c r="M3061" s="10"/>
      <c r="N3061" s="10"/>
      <c r="O3061" s="10"/>
      <c r="P3061" s="10"/>
      <c r="Q3061" s="10"/>
      <c r="R3061" s="10"/>
      <c r="S3061" s="10"/>
      <c r="T3061" s="10"/>
      <c r="BK3061" s="51">
        <v>3145000</v>
      </c>
      <c r="BL3061" s="52">
        <v>4.3085752940081896</v>
      </c>
    </row>
    <row r="3062" spans="1:64" ht="25.5" customHeight="1" thickTop="1" thickBot="1" x14ac:dyDescent="0.25">
      <c r="A3062" s="20" t="str">
        <f t="shared" si="147"/>
        <v>2570GRASMERE</v>
      </c>
      <c r="B3062" s="20">
        <v>2570</v>
      </c>
      <c r="C3062" s="20" t="s">
        <v>3556</v>
      </c>
      <c r="D3062" s="21" t="s">
        <v>800</v>
      </c>
      <c r="E3062" s="22">
        <v>1456.0199998532321</v>
      </c>
      <c r="F3062" s="22">
        <f t="shared" si="148"/>
        <v>1601.6219998385554</v>
      </c>
      <c r="G3062" s="22">
        <f t="shared" si="149"/>
        <v>1892.8259998092017</v>
      </c>
      <c r="I3062" s="10"/>
      <c r="J3062" s="10"/>
      <c r="K3062" s="10"/>
      <c r="L3062" s="10"/>
      <c r="M3062" s="10"/>
      <c r="N3062" s="10"/>
      <c r="O3062" s="10"/>
      <c r="P3062" s="10"/>
      <c r="Q3062" s="10"/>
      <c r="R3062" s="10"/>
      <c r="S3062" s="10"/>
      <c r="T3062" s="10"/>
      <c r="BK3062" s="63">
        <v>3146000</v>
      </c>
      <c r="BL3062" s="64">
        <v>4.3098345301409902</v>
      </c>
    </row>
    <row r="3063" spans="1:64" ht="25.5" customHeight="1" thickTop="1" thickBot="1" x14ac:dyDescent="0.25">
      <c r="A3063" s="20" t="str">
        <f t="shared" si="147"/>
        <v>2570KIRKHAM</v>
      </c>
      <c r="B3063" s="37">
        <v>2570</v>
      </c>
      <c r="C3063" s="37" t="s">
        <v>3557</v>
      </c>
      <c r="D3063" s="38" t="s">
        <v>800</v>
      </c>
      <c r="E3063" s="39">
        <v>1456.0199998532321</v>
      </c>
      <c r="F3063" s="39">
        <f t="shared" si="148"/>
        <v>1601.6219998385554</v>
      </c>
      <c r="G3063" s="39">
        <f t="shared" si="149"/>
        <v>1892.8259998092017</v>
      </c>
      <c r="I3063" s="10"/>
      <c r="J3063" s="10"/>
      <c r="K3063" s="10"/>
      <c r="L3063" s="10"/>
      <c r="M3063" s="10"/>
      <c r="N3063" s="10"/>
      <c r="O3063" s="10"/>
      <c r="P3063" s="10"/>
      <c r="Q3063" s="10"/>
      <c r="R3063" s="10"/>
      <c r="S3063" s="10"/>
      <c r="T3063" s="10"/>
      <c r="BK3063" s="51">
        <v>3147000</v>
      </c>
      <c r="BL3063" s="52">
        <v>4.3110937662737898</v>
      </c>
    </row>
    <row r="3064" spans="1:64" ht="25.5" customHeight="1" thickTop="1" thickBot="1" x14ac:dyDescent="0.25">
      <c r="A3064" s="20" t="str">
        <f t="shared" si="147"/>
        <v>2570MOUNT HUNTER</v>
      </c>
      <c r="B3064" s="20">
        <v>2570</v>
      </c>
      <c r="C3064" s="20" t="s">
        <v>3558</v>
      </c>
      <c r="D3064" s="21" t="s">
        <v>800</v>
      </c>
      <c r="E3064" s="22">
        <v>1456.0199998532321</v>
      </c>
      <c r="F3064" s="22">
        <f t="shared" si="148"/>
        <v>1601.6219998385554</v>
      </c>
      <c r="G3064" s="22">
        <f t="shared" si="149"/>
        <v>1892.8259998092017</v>
      </c>
      <c r="I3064" s="10"/>
      <c r="J3064" s="10"/>
      <c r="K3064" s="10"/>
      <c r="L3064" s="10"/>
      <c r="M3064" s="10"/>
      <c r="N3064" s="10"/>
      <c r="O3064" s="10"/>
      <c r="P3064" s="10"/>
      <c r="Q3064" s="10"/>
      <c r="R3064" s="10"/>
      <c r="S3064" s="10"/>
      <c r="T3064" s="10"/>
      <c r="BK3064" s="63">
        <v>3148000</v>
      </c>
      <c r="BL3064" s="64">
        <v>4.3123530024065904</v>
      </c>
    </row>
    <row r="3065" spans="1:64" ht="25.5" customHeight="1" thickTop="1" thickBot="1" x14ac:dyDescent="0.25">
      <c r="A3065" s="20" t="str">
        <f t="shared" si="147"/>
        <v>2570NATTAI</v>
      </c>
      <c r="B3065" s="37">
        <v>2570</v>
      </c>
      <c r="C3065" s="37" t="s">
        <v>3559</v>
      </c>
      <c r="D3065" s="38" t="s">
        <v>800</v>
      </c>
      <c r="E3065" s="39">
        <v>1456.0199998532321</v>
      </c>
      <c r="F3065" s="39">
        <f t="shared" si="148"/>
        <v>1601.6219998385554</v>
      </c>
      <c r="G3065" s="39">
        <f t="shared" si="149"/>
        <v>1892.8259998092017</v>
      </c>
      <c r="I3065" s="10"/>
      <c r="J3065" s="10"/>
      <c r="K3065" s="10"/>
      <c r="L3065" s="10"/>
      <c r="M3065" s="10"/>
      <c r="N3065" s="10"/>
      <c r="O3065" s="10"/>
      <c r="P3065" s="10"/>
      <c r="Q3065" s="10"/>
      <c r="R3065" s="10"/>
      <c r="S3065" s="10"/>
      <c r="T3065" s="10"/>
      <c r="BK3065" s="51">
        <v>3149000</v>
      </c>
      <c r="BL3065" s="52">
        <v>4.31361223853939</v>
      </c>
    </row>
    <row r="3066" spans="1:64" ht="25.5" customHeight="1" thickTop="1" thickBot="1" x14ac:dyDescent="0.25">
      <c r="A3066" s="20" t="str">
        <f t="shared" si="147"/>
        <v>2570OAKDALE</v>
      </c>
      <c r="B3066" s="20">
        <v>2570</v>
      </c>
      <c r="C3066" s="20" t="s">
        <v>3560</v>
      </c>
      <c r="D3066" s="21" t="s">
        <v>800</v>
      </c>
      <c r="E3066" s="22">
        <v>1456.0199998532321</v>
      </c>
      <c r="F3066" s="22">
        <f t="shared" si="148"/>
        <v>1601.6219998385554</v>
      </c>
      <c r="G3066" s="22">
        <f t="shared" si="149"/>
        <v>1892.8259998092017</v>
      </c>
      <c r="I3066" s="10"/>
      <c r="J3066" s="10"/>
      <c r="K3066" s="10"/>
      <c r="L3066" s="10"/>
      <c r="M3066" s="10"/>
      <c r="N3066" s="10"/>
      <c r="O3066" s="10"/>
      <c r="P3066" s="10"/>
      <c r="Q3066" s="10"/>
      <c r="R3066" s="10"/>
      <c r="S3066" s="10"/>
      <c r="T3066" s="10"/>
      <c r="BK3066" s="63">
        <v>3150000</v>
      </c>
      <c r="BL3066" s="64">
        <v>4.3148714746721897</v>
      </c>
    </row>
    <row r="3067" spans="1:64" ht="25.5" customHeight="1" thickTop="1" thickBot="1" x14ac:dyDescent="0.25">
      <c r="A3067" s="20" t="str">
        <f t="shared" si="147"/>
        <v>2570ORAN PARK</v>
      </c>
      <c r="B3067" s="37">
        <v>2570</v>
      </c>
      <c r="C3067" s="37" t="s">
        <v>3561</v>
      </c>
      <c r="D3067" s="38" t="s">
        <v>800</v>
      </c>
      <c r="E3067" s="39">
        <v>1456.0199998532321</v>
      </c>
      <c r="F3067" s="39">
        <f t="shared" si="148"/>
        <v>1601.6219998385554</v>
      </c>
      <c r="G3067" s="39">
        <f t="shared" si="149"/>
        <v>1892.8259998092017</v>
      </c>
      <c r="I3067" s="10"/>
      <c r="J3067" s="10"/>
      <c r="K3067" s="10"/>
      <c r="L3067" s="10"/>
      <c r="M3067" s="10"/>
      <c r="N3067" s="10"/>
      <c r="O3067" s="10"/>
      <c r="P3067" s="10"/>
      <c r="Q3067" s="10"/>
      <c r="R3067" s="10"/>
      <c r="S3067" s="10"/>
      <c r="T3067" s="10"/>
      <c r="BK3067" s="51">
        <v>3151000</v>
      </c>
      <c r="BL3067" s="52">
        <v>4.3161307108049902</v>
      </c>
    </row>
    <row r="3068" spans="1:64" ht="25.5" customHeight="1" thickTop="1" thickBot="1" x14ac:dyDescent="0.25">
      <c r="A3068" s="20" t="str">
        <f t="shared" si="147"/>
        <v>2570ORANGEVILLE</v>
      </c>
      <c r="B3068" s="20">
        <v>2570</v>
      </c>
      <c r="C3068" s="20" t="s">
        <v>3562</v>
      </c>
      <c r="D3068" s="21" t="s">
        <v>800</v>
      </c>
      <c r="E3068" s="22">
        <v>1456.0199998532321</v>
      </c>
      <c r="F3068" s="22">
        <f t="shared" si="148"/>
        <v>1601.6219998385554</v>
      </c>
      <c r="G3068" s="22">
        <f t="shared" si="149"/>
        <v>1892.8259998092017</v>
      </c>
      <c r="I3068" s="10"/>
      <c r="J3068" s="10"/>
      <c r="K3068" s="10"/>
      <c r="L3068" s="10"/>
      <c r="M3068" s="10"/>
      <c r="N3068" s="10"/>
      <c r="O3068" s="10"/>
      <c r="P3068" s="10"/>
      <c r="Q3068" s="10"/>
      <c r="R3068" s="10"/>
      <c r="S3068" s="10"/>
      <c r="T3068" s="10"/>
      <c r="BK3068" s="63">
        <v>3152000</v>
      </c>
      <c r="BL3068" s="64">
        <v>4.3173899469377899</v>
      </c>
    </row>
    <row r="3069" spans="1:64" ht="25.5" customHeight="1" thickTop="1" thickBot="1" x14ac:dyDescent="0.25">
      <c r="A3069" s="20" t="str">
        <f t="shared" si="147"/>
        <v>2570SPRING FARM</v>
      </c>
      <c r="B3069" s="37">
        <v>2570</v>
      </c>
      <c r="C3069" s="37" t="s">
        <v>3563</v>
      </c>
      <c r="D3069" s="38" t="s">
        <v>800</v>
      </c>
      <c r="E3069" s="39">
        <v>1456.0199998532321</v>
      </c>
      <c r="F3069" s="39">
        <f t="shared" si="148"/>
        <v>1601.6219998385554</v>
      </c>
      <c r="G3069" s="39">
        <f t="shared" si="149"/>
        <v>1892.8259998092017</v>
      </c>
      <c r="I3069" s="10"/>
      <c r="J3069" s="10"/>
      <c r="K3069" s="10"/>
      <c r="L3069" s="10"/>
      <c r="M3069" s="10"/>
      <c r="N3069" s="10"/>
      <c r="O3069" s="10"/>
      <c r="P3069" s="10"/>
      <c r="Q3069" s="10"/>
      <c r="R3069" s="10"/>
      <c r="S3069" s="10"/>
      <c r="T3069" s="10"/>
      <c r="BK3069" s="51">
        <v>3153000</v>
      </c>
      <c r="BL3069" s="52">
        <v>4.3186491830705904</v>
      </c>
    </row>
    <row r="3070" spans="1:64" ht="25.5" customHeight="1" thickTop="1" thickBot="1" x14ac:dyDescent="0.25">
      <c r="A3070" s="20" t="str">
        <f t="shared" si="147"/>
        <v>2570THE OAKS</v>
      </c>
      <c r="B3070" s="20">
        <v>2570</v>
      </c>
      <c r="C3070" s="20" t="s">
        <v>3564</v>
      </c>
      <c r="D3070" s="21" t="s">
        <v>800</v>
      </c>
      <c r="E3070" s="22">
        <v>1456.0199998532321</v>
      </c>
      <c r="F3070" s="22">
        <f t="shared" si="148"/>
        <v>1601.6219998385554</v>
      </c>
      <c r="G3070" s="22">
        <f t="shared" si="149"/>
        <v>1892.8259998092017</v>
      </c>
      <c r="I3070" s="10"/>
      <c r="J3070" s="10"/>
      <c r="K3070" s="10"/>
      <c r="L3070" s="10"/>
      <c r="M3070" s="10"/>
      <c r="N3070" s="10"/>
      <c r="O3070" s="10"/>
      <c r="P3070" s="10"/>
      <c r="Q3070" s="10"/>
      <c r="R3070" s="10"/>
      <c r="S3070" s="10"/>
      <c r="T3070" s="10"/>
      <c r="BK3070" s="63">
        <v>3154000</v>
      </c>
      <c r="BL3070" s="64">
        <v>4.3199084192033901</v>
      </c>
    </row>
    <row r="3071" spans="1:64" ht="25.5" customHeight="1" thickTop="1" thickBot="1" x14ac:dyDescent="0.25">
      <c r="A3071" s="20" t="str">
        <f t="shared" si="147"/>
        <v>2570THERESA PARK</v>
      </c>
      <c r="B3071" s="37">
        <v>2570</v>
      </c>
      <c r="C3071" s="37" t="s">
        <v>3565</v>
      </c>
      <c r="D3071" s="38" t="s">
        <v>800</v>
      </c>
      <c r="E3071" s="39">
        <v>1456.0199998532321</v>
      </c>
      <c r="F3071" s="39">
        <f t="shared" si="148"/>
        <v>1601.6219998385554</v>
      </c>
      <c r="G3071" s="39">
        <f t="shared" si="149"/>
        <v>1892.8259998092017</v>
      </c>
      <c r="I3071" s="10"/>
      <c r="J3071" s="10"/>
      <c r="K3071" s="10"/>
      <c r="L3071" s="10"/>
      <c r="M3071" s="10"/>
      <c r="N3071" s="10"/>
      <c r="O3071" s="10"/>
      <c r="P3071" s="10"/>
      <c r="Q3071" s="10"/>
      <c r="R3071" s="10"/>
      <c r="S3071" s="10"/>
      <c r="T3071" s="10"/>
      <c r="BK3071" s="51">
        <v>3155000</v>
      </c>
      <c r="BL3071" s="52">
        <v>4.3211676553361897</v>
      </c>
    </row>
    <row r="3072" spans="1:64" ht="25.5" customHeight="1" thickTop="1" thickBot="1" x14ac:dyDescent="0.25">
      <c r="A3072" s="20" t="str">
        <f t="shared" si="147"/>
        <v>2570WEROMBI</v>
      </c>
      <c r="B3072" s="20">
        <v>2570</v>
      </c>
      <c r="C3072" s="20" t="s">
        <v>3566</v>
      </c>
      <c r="D3072" s="21" t="s">
        <v>800</v>
      </c>
      <c r="E3072" s="22">
        <v>1456.0199998532321</v>
      </c>
      <c r="F3072" s="22">
        <f t="shared" si="148"/>
        <v>1601.6219998385554</v>
      </c>
      <c r="G3072" s="22">
        <f t="shared" si="149"/>
        <v>1892.8259998092017</v>
      </c>
      <c r="I3072" s="10"/>
      <c r="J3072" s="10"/>
      <c r="K3072" s="10"/>
      <c r="L3072" s="10"/>
      <c r="M3072" s="10"/>
      <c r="N3072" s="10"/>
      <c r="O3072" s="10"/>
      <c r="P3072" s="10"/>
      <c r="Q3072" s="10"/>
      <c r="R3072" s="10"/>
      <c r="S3072" s="10"/>
      <c r="T3072" s="10"/>
      <c r="BK3072" s="63">
        <v>3156000</v>
      </c>
      <c r="BL3072" s="64">
        <v>4.3224268914689903</v>
      </c>
    </row>
    <row r="3073" spans="1:64" ht="25.5" customHeight="1" thickTop="1" thickBot="1" x14ac:dyDescent="0.25">
      <c r="A3073" s="20" t="str">
        <f t="shared" si="147"/>
        <v>2571BALMORAL</v>
      </c>
      <c r="B3073" s="37">
        <v>2571</v>
      </c>
      <c r="C3073" s="37" t="s">
        <v>1491</v>
      </c>
      <c r="D3073" s="38" t="s">
        <v>800</v>
      </c>
      <c r="E3073" s="39">
        <v>1365.7459995881679</v>
      </c>
      <c r="F3073" s="39">
        <f t="shared" si="148"/>
        <v>1502.3205995469848</v>
      </c>
      <c r="G3073" s="39">
        <f t="shared" si="149"/>
        <v>1775.4697994646183</v>
      </c>
      <c r="I3073" s="10"/>
      <c r="J3073" s="10"/>
      <c r="K3073" s="10"/>
      <c r="L3073" s="10"/>
      <c r="M3073" s="10"/>
      <c r="N3073" s="10"/>
      <c r="O3073" s="10"/>
      <c r="P3073" s="10"/>
      <c r="Q3073" s="10"/>
      <c r="R3073" s="10"/>
      <c r="S3073" s="10"/>
      <c r="T3073" s="10"/>
      <c r="BK3073" s="51">
        <v>3157000</v>
      </c>
      <c r="BL3073" s="52">
        <v>4.3236861276017899</v>
      </c>
    </row>
    <row r="3074" spans="1:64" ht="25.5" customHeight="1" thickTop="1" thickBot="1" x14ac:dyDescent="0.25">
      <c r="A3074" s="20" t="str">
        <f t="shared" si="147"/>
        <v>2571BUXTON</v>
      </c>
      <c r="B3074" s="20">
        <v>2571</v>
      </c>
      <c r="C3074" s="20" t="s">
        <v>3567</v>
      </c>
      <c r="D3074" s="21" t="s">
        <v>800</v>
      </c>
      <c r="E3074" s="22">
        <v>1365.7459995881679</v>
      </c>
      <c r="F3074" s="22">
        <f t="shared" si="148"/>
        <v>1502.3205995469848</v>
      </c>
      <c r="G3074" s="22">
        <f t="shared" si="149"/>
        <v>1775.4697994646183</v>
      </c>
      <c r="I3074" s="10"/>
      <c r="J3074" s="10"/>
      <c r="K3074" s="10"/>
      <c r="L3074" s="10"/>
      <c r="M3074" s="10"/>
      <c r="N3074" s="10"/>
      <c r="O3074" s="10"/>
      <c r="P3074" s="10"/>
      <c r="Q3074" s="10"/>
      <c r="R3074" s="10"/>
      <c r="S3074" s="10"/>
      <c r="T3074" s="10"/>
      <c r="BK3074" s="63">
        <v>3158000</v>
      </c>
      <c r="BL3074" s="64">
        <v>4.3249453637345896</v>
      </c>
    </row>
    <row r="3075" spans="1:64" ht="25.5" customHeight="1" thickTop="1" thickBot="1" x14ac:dyDescent="0.25">
      <c r="A3075" s="20" t="str">
        <f t="shared" si="147"/>
        <v>2571COURIDJAH</v>
      </c>
      <c r="B3075" s="37">
        <v>2571</v>
      </c>
      <c r="C3075" s="37" t="s">
        <v>3568</v>
      </c>
      <c r="D3075" s="38" t="s">
        <v>800</v>
      </c>
      <c r="E3075" s="39">
        <v>1365.7459995881679</v>
      </c>
      <c r="F3075" s="39">
        <f t="shared" si="148"/>
        <v>1502.3205995469848</v>
      </c>
      <c r="G3075" s="39">
        <f t="shared" si="149"/>
        <v>1775.4697994646183</v>
      </c>
      <c r="I3075" s="10"/>
      <c r="J3075" s="10"/>
      <c r="K3075" s="10"/>
      <c r="L3075" s="10"/>
      <c r="M3075" s="10"/>
      <c r="N3075" s="10"/>
      <c r="O3075" s="10"/>
      <c r="P3075" s="10"/>
      <c r="Q3075" s="10"/>
      <c r="R3075" s="10"/>
      <c r="S3075" s="10"/>
      <c r="T3075" s="10"/>
      <c r="BK3075" s="51">
        <v>3159000</v>
      </c>
      <c r="BL3075" s="52">
        <v>4.3262045998673901</v>
      </c>
    </row>
    <row r="3076" spans="1:64" ht="25.5" customHeight="1" thickTop="1" thickBot="1" x14ac:dyDescent="0.25">
      <c r="A3076" s="20" t="str">
        <f t="shared" si="147"/>
        <v>2571MALDON</v>
      </c>
      <c r="B3076" s="20">
        <v>2571</v>
      </c>
      <c r="C3076" s="20" t="s">
        <v>3569</v>
      </c>
      <c r="D3076" s="21" t="s">
        <v>800</v>
      </c>
      <c r="E3076" s="22">
        <v>1365.7459995881679</v>
      </c>
      <c r="F3076" s="22">
        <f t="shared" si="148"/>
        <v>1502.3205995469848</v>
      </c>
      <c r="G3076" s="22">
        <f t="shared" si="149"/>
        <v>1775.4697994646183</v>
      </c>
      <c r="I3076" s="10"/>
      <c r="J3076" s="10"/>
      <c r="K3076" s="10"/>
      <c r="L3076" s="10"/>
      <c r="M3076" s="10"/>
      <c r="N3076" s="10"/>
      <c r="O3076" s="10"/>
      <c r="P3076" s="10"/>
      <c r="Q3076" s="10"/>
      <c r="R3076" s="10"/>
      <c r="S3076" s="10"/>
      <c r="T3076" s="10"/>
      <c r="BK3076" s="63">
        <v>3160000</v>
      </c>
      <c r="BL3076" s="64">
        <v>4.3274638360001898</v>
      </c>
    </row>
    <row r="3077" spans="1:64" ht="25.5" customHeight="1" thickTop="1" thickBot="1" x14ac:dyDescent="0.25">
      <c r="A3077" s="20" t="str">
        <f t="shared" ref="A3077:A3140" si="150">CONCATENATE(B3077,C3077)</f>
        <v>2571MOWBRAY PARK</v>
      </c>
      <c r="B3077" s="37">
        <v>2571</v>
      </c>
      <c r="C3077" s="37" t="s">
        <v>3570</v>
      </c>
      <c r="D3077" s="38" t="s">
        <v>800</v>
      </c>
      <c r="E3077" s="39">
        <v>1365.7459995881679</v>
      </c>
      <c r="F3077" s="39">
        <f t="shared" ref="F3077:F3140" si="151">1.1*E3077</f>
        <v>1502.3205995469848</v>
      </c>
      <c r="G3077" s="39">
        <f t="shared" ref="G3077:G3140" si="152">1.3*E3077</f>
        <v>1775.4697994646183</v>
      </c>
      <c r="I3077" s="10"/>
      <c r="J3077" s="10"/>
      <c r="K3077" s="10"/>
      <c r="L3077" s="10"/>
      <c r="M3077" s="10"/>
      <c r="N3077" s="10"/>
      <c r="O3077" s="10"/>
      <c r="P3077" s="10"/>
      <c r="Q3077" s="10"/>
      <c r="R3077" s="10"/>
      <c r="S3077" s="10"/>
      <c r="T3077" s="10"/>
      <c r="BK3077" s="51">
        <v>3161000</v>
      </c>
      <c r="BL3077" s="52">
        <v>4.3287230721329903</v>
      </c>
    </row>
    <row r="3078" spans="1:64" ht="25.5" customHeight="1" thickTop="1" thickBot="1" x14ac:dyDescent="0.25">
      <c r="A3078" s="20" t="str">
        <f t="shared" si="150"/>
        <v>2571PICTON</v>
      </c>
      <c r="B3078" s="20">
        <v>2571</v>
      </c>
      <c r="C3078" s="20" t="s">
        <v>3571</v>
      </c>
      <c r="D3078" s="21" t="s">
        <v>800</v>
      </c>
      <c r="E3078" s="22">
        <v>1365.7459995881679</v>
      </c>
      <c r="F3078" s="22">
        <f t="shared" si="151"/>
        <v>1502.3205995469848</v>
      </c>
      <c r="G3078" s="22">
        <f t="shared" si="152"/>
        <v>1775.4697994646183</v>
      </c>
      <c r="I3078" s="10"/>
      <c r="J3078" s="10"/>
      <c r="K3078" s="10"/>
      <c r="L3078" s="10"/>
      <c r="M3078" s="10"/>
      <c r="N3078" s="10"/>
      <c r="O3078" s="10"/>
      <c r="P3078" s="10"/>
      <c r="Q3078" s="10"/>
      <c r="R3078" s="10"/>
      <c r="S3078" s="10"/>
      <c r="T3078" s="10"/>
      <c r="BK3078" s="63">
        <v>3162000</v>
      </c>
      <c r="BL3078" s="64">
        <v>4.32998230826579</v>
      </c>
    </row>
    <row r="3079" spans="1:64" ht="25.5" customHeight="1" thickTop="1" thickBot="1" x14ac:dyDescent="0.25">
      <c r="A3079" s="20" t="str">
        <f t="shared" si="150"/>
        <v>2571RAZORBACK</v>
      </c>
      <c r="B3079" s="37">
        <v>2571</v>
      </c>
      <c r="C3079" s="37" t="s">
        <v>3572</v>
      </c>
      <c r="D3079" s="38" t="s">
        <v>800</v>
      </c>
      <c r="E3079" s="39">
        <v>1365.7459995881679</v>
      </c>
      <c r="F3079" s="39">
        <f t="shared" si="151"/>
        <v>1502.3205995469848</v>
      </c>
      <c r="G3079" s="39">
        <f t="shared" si="152"/>
        <v>1775.4697994646183</v>
      </c>
      <c r="I3079" s="10"/>
      <c r="J3079" s="10"/>
      <c r="K3079" s="10"/>
      <c r="L3079" s="10"/>
      <c r="M3079" s="10"/>
      <c r="N3079" s="10"/>
      <c r="O3079" s="10"/>
      <c r="P3079" s="10"/>
      <c r="Q3079" s="10"/>
      <c r="R3079" s="10"/>
      <c r="S3079" s="10"/>
      <c r="T3079" s="10"/>
      <c r="BK3079" s="51">
        <v>3163000</v>
      </c>
      <c r="BL3079" s="52">
        <v>4.3312415443985897</v>
      </c>
    </row>
    <row r="3080" spans="1:64" ht="25.5" customHeight="1" thickTop="1" thickBot="1" x14ac:dyDescent="0.25">
      <c r="A3080" s="20" t="str">
        <f t="shared" si="150"/>
        <v>2571WILTON</v>
      </c>
      <c r="B3080" s="20">
        <v>2571</v>
      </c>
      <c r="C3080" s="20" t="s">
        <v>3573</v>
      </c>
      <c r="D3080" s="21" t="s">
        <v>800</v>
      </c>
      <c r="E3080" s="22">
        <v>1365.7459995881679</v>
      </c>
      <c r="F3080" s="22">
        <f t="shared" si="151"/>
        <v>1502.3205995469848</v>
      </c>
      <c r="G3080" s="22">
        <f t="shared" si="152"/>
        <v>1775.4697994646183</v>
      </c>
      <c r="I3080" s="10"/>
      <c r="J3080" s="10"/>
      <c r="K3080" s="10"/>
      <c r="L3080" s="10"/>
      <c r="M3080" s="10"/>
      <c r="N3080" s="10"/>
      <c r="O3080" s="10"/>
      <c r="P3080" s="10"/>
      <c r="Q3080" s="10"/>
      <c r="R3080" s="10"/>
      <c r="S3080" s="10"/>
      <c r="T3080" s="10"/>
      <c r="BK3080" s="63">
        <v>3164000</v>
      </c>
      <c r="BL3080" s="64">
        <v>4.3325007805313902</v>
      </c>
    </row>
    <row r="3081" spans="1:64" ht="25.5" customHeight="1" thickTop="1" thickBot="1" x14ac:dyDescent="0.25">
      <c r="A3081" s="20" t="str">
        <f t="shared" si="150"/>
        <v>2572LAKESLAND</v>
      </c>
      <c r="B3081" s="37">
        <v>2572</v>
      </c>
      <c r="C3081" s="37" t="s">
        <v>3574</v>
      </c>
      <c r="D3081" s="38" t="s">
        <v>800</v>
      </c>
      <c r="E3081" s="39">
        <v>1269.7600006270081</v>
      </c>
      <c r="F3081" s="39">
        <f t="shared" si="151"/>
        <v>1396.736000689709</v>
      </c>
      <c r="G3081" s="39">
        <f t="shared" si="152"/>
        <v>1650.6880008151106</v>
      </c>
      <c r="I3081" s="10"/>
      <c r="J3081" s="10"/>
      <c r="K3081" s="10"/>
      <c r="L3081" s="10"/>
      <c r="M3081" s="10"/>
      <c r="N3081" s="10"/>
      <c r="O3081" s="10"/>
      <c r="P3081" s="10"/>
      <c r="Q3081" s="10"/>
      <c r="R3081" s="10"/>
      <c r="S3081" s="10"/>
      <c r="T3081" s="10"/>
      <c r="BK3081" s="51">
        <v>3165000</v>
      </c>
      <c r="BL3081" s="52">
        <v>4.3337600166641899</v>
      </c>
    </row>
    <row r="3082" spans="1:64" ht="25.5" customHeight="1" thickTop="1" thickBot="1" x14ac:dyDescent="0.25">
      <c r="A3082" s="20" t="str">
        <f t="shared" si="150"/>
        <v>2572THIRLMERE</v>
      </c>
      <c r="B3082" s="20">
        <v>2572</v>
      </c>
      <c r="C3082" s="20" t="s">
        <v>3575</v>
      </c>
      <c r="D3082" s="21" t="s">
        <v>800</v>
      </c>
      <c r="E3082" s="22">
        <v>1269.7600006270081</v>
      </c>
      <c r="F3082" s="22">
        <f t="shared" si="151"/>
        <v>1396.736000689709</v>
      </c>
      <c r="G3082" s="22">
        <f t="shared" si="152"/>
        <v>1650.6880008151106</v>
      </c>
      <c r="I3082" s="10"/>
      <c r="J3082" s="10"/>
      <c r="K3082" s="10"/>
      <c r="L3082" s="10"/>
      <c r="M3082" s="10"/>
      <c r="N3082" s="10"/>
      <c r="O3082" s="10"/>
      <c r="P3082" s="10"/>
      <c r="Q3082" s="10"/>
      <c r="R3082" s="10"/>
      <c r="S3082" s="10"/>
      <c r="T3082" s="10"/>
      <c r="BK3082" s="63">
        <v>3166000</v>
      </c>
      <c r="BL3082" s="64">
        <v>4.3350192527969904</v>
      </c>
    </row>
    <row r="3083" spans="1:64" ht="25.5" customHeight="1" thickTop="1" thickBot="1" x14ac:dyDescent="0.25">
      <c r="A3083" s="20" t="str">
        <f t="shared" si="150"/>
        <v>2573TAHMOOR</v>
      </c>
      <c r="B3083" s="37">
        <v>2573</v>
      </c>
      <c r="C3083" s="37" t="s">
        <v>3576</v>
      </c>
      <c r="D3083" s="38" t="s">
        <v>800</v>
      </c>
      <c r="E3083" s="39">
        <v>1172.9759996502241</v>
      </c>
      <c r="F3083" s="39">
        <f t="shared" si="151"/>
        <v>1290.2735996152467</v>
      </c>
      <c r="G3083" s="39">
        <f t="shared" si="152"/>
        <v>1524.8687995452915</v>
      </c>
      <c r="I3083" s="10"/>
      <c r="J3083" s="10"/>
      <c r="K3083" s="10"/>
      <c r="L3083" s="10"/>
      <c r="M3083" s="10"/>
      <c r="N3083" s="10"/>
      <c r="O3083" s="10"/>
      <c r="P3083" s="10"/>
      <c r="Q3083" s="10"/>
      <c r="R3083" s="10"/>
      <c r="S3083" s="10"/>
      <c r="T3083" s="10"/>
      <c r="BK3083" s="51">
        <v>3167000</v>
      </c>
      <c r="BL3083" s="52">
        <v>4.3362784889297901</v>
      </c>
    </row>
    <row r="3084" spans="1:64" ht="25.5" customHeight="1" thickTop="1" thickBot="1" x14ac:dyDescent="0.25">
      <c r="A3084" s="20" t="str">
        <f t="shared" si="150"/>
        <v>2574BARGO</v>
      </c>
      <c r="B3084" s="20">
        <v>2574</v>
      </c>
      <c r="C3084" s="20" t="s">
        <v>3577</v>
      </c>
      <c r="D3084" s="21" t="s">
        <v>800</v>
      </c>
      <c r="E3084" s="22">
        <v>1431.9259995857519</v>
      </c>
      <c r="F3084" s="22">
        <f t="shared" si="151"/>
        <v>1575.1185995443273</v>
      </c>
      <c r="G3084" s="22">
        <f t="shared" si="152"/>
        <v>1861.5037994614775</v>
      </c>
      <c r="I3084" s="10"/>
      <c r="J3084" s="10"/>
      <c r="K3084" s="10"/>
      <c r="L3084" s="10"/>
      <c r="M3084" s="10"/>
      <c r="N3084" s="10"/>
      <c r="O3084" s="10"/>
      <c r="P3084" s="10"/>
      <c r="Q3084" s="10"/>
      <c r="R3084" s="10"/>
      <c r="S3084" s="10"/>
      <c r="T3084" s="10"/>
      <c r="BK3084" s="63">
        <v>3168000</v>
      </c>
      <c r="BL3084" s="64">
        <v>4.3375377250625897</v>
      </c>
    </row>
    <row r="3085" spans="1:64" ht="25.5" customHeight="1" thickTop="1" thickBot="1" x14ac:dyDescent="0.25">
      <c r="A3085" s="20" t="str">
        <f t="shared" si="150"/>
        <v>2574PHEASANTS NEST</v>
      </c>
      <c r="B3085" s="37">
        <v>2574</v>
      </c>
      <c r="C3085" s="37" t="s">
        <v>3578</v>
      </c>
      <c r="D3085" s="38" t="s">
        <v>800</v>
      </c>
      <c r="E3085" s="39">
        <v>1431.9259995857519</v>
      </c>
      <c r="F3085" s="39">
        <f t="shared" si="151"/>
        <v>1575.1185995443273</v>
      </c>
      <c r="G3085" s="39">
        <f t="shared" si="152"/>
        <v>1861.5037994614775</v>
      </c>
      <c r="I3085" s="10"/>
      <c r="J3085" s="10"/>
      <c r="K3085" s="10"/>
      <c r="L3085" s="10"/>
      <c r="M3085" s="10"/>
      <c r="N3085" s="10"/>
      <c r="O3085" s="10"/>
      <c r="P3085" s="10"/>
      <c r="Q3085" s="10"/>
      <c r="R3085" s="10"/>
      <c r="S3085" s="10"/>
      <c r="T3085" s="10"/>
      <c r="BK3085" s="51">
        <v>3169000</v>
      </c>
      <c r="BL3085" s="52">
        <v>4.3387969611953903</v>
      </c>
    </row>
    <row r="3086" spans="1:64" ht="25.5" customHeight="1" thickTop="1" thickBot="1" x14ac:dyDescent="0.25">
      <c r="A3086" s="20" t="str">
        <f t="shared" si="150"/>
        <v>2574YANDERRA</v>
      </c>
      <c r="B3086" s="20">
        <v>2574</v>
      </c>
      <c r="C3086" s="20" t="s">
        <v>3579</v>
      </c>
      <c r="D3086" s="21" t="s">
        <v>800</v>
      </c>
      <c r="E3086" s="22">
        <v>1431.9259995857519</v>
      </c>
      <c r="F3086" s="22">
        <f t="shared" si="151"/>
        <v>1575.1185995443273</v>
      </c>
      <c r="G3086" s="22">
        <f t="shared" si="152"/>
        <v>1861.5037994614775</v>
      </c>
      <c r="I3086" s="10"/>
      <c r="J3086" s="10"/>
      <c r="K3086" s="10"/>
      <c r="L3086" s="10"/>
      <c r="M3086" s="10"/>
      <c r="N3086" s="10"/>
      <c r="O3086" s="10"/>
      <c r="P3086" s="10"/>
      <c r="Q3086" s="10"/>
      <c r="R3086" s="10"/>
      <c r="S3086" s="10"/>
      <c r="T3086" s="10"/>
      <c r="BK3086" s="63">
        <v>3170000</v>
      </c>
      <c r="BL3086" s="64">
        <v>4.3400561973281899</v>
      </c>
    </row>
    <row r="3087" spans="1:64" ht="25.5" customHeight="1" thickTop="1" thickBot="1" x14ac:dyDescent="0.25">
      <c r="A3087" s="20" t="str">
        <f t="shared" si="150"/>
        <v>2575ALPINE</v>
      </c>
      <c r="B3087" s="37">
        <v>2575</v>
      </c>
      <c r="C3087" s="37" t="s">
        <v>3580</v>
      </c>
      <c r="D3087" s="38" t="s">
        <v>800</v>
      </c>
      <c r="E3087" s="39">
        <v>1753.7539993269122</v>
      </c>
      <c r="F3087" s="39">
        <f t="shared" si="151"/>
        <v>1929.1293992596036</v>
      </c>
      <c r="G3087" s="39">
        <f t="shared" si="152"/>
        <v>2279.8801991249861</v>
      </c>
      <c r="I3087" s="10"/>
      <c r="J3087" s="10"/>
      <c r="K3087" s="10"/>
      <c r="L3087" s="10"/>
      <c r="M3087" s="10"/>
      <c r="N3087" s="10"/>
      <c r="O3087" s="10"/>
      <c r="P3087" s="10"/>
      <c r="Q3087" s="10"/>
      <c r="R3087" s="10"/>
      <c r="S3087" s="10"/>
      <c r="T3087" s="10"/>
      <c r="BK3087" s="51">
        <v>3171000</v>
      </c>
      <c r="BL3087" s="52">
        <v>4.3413154334609896</v>
      </c>
    </row>
    <row r="3088" spans="1:64" ht="25.5" customHeight="1" thickTop="1" thickBot="1" x14ac:dyDescent="0.25">
      <c r="A3088" s="20" t="str">
        <f t="shared" si="150"/>
        <v>2575AYLMERTON</v>
      </c>
      <c r="B3088" s="20">
        <v>2575</v>
      </c>
      <c r="C3088" s="20" t="s">
        <v>3581</v>
      </c>
      <c r="D3088" s="21" t="s">
        <v>800</v>
      </c>
      <c r="E3088" s="22">
        <v>1753.7539993269122</v>
      </c>
      <c r="F3088" s="22">
        <f t="shared" si="151"/>
        <v>1929.1293992596036</v>
      </c>
      <c r="G3088" s="22">
        <f t="shared" si="152"/>
        <v>2279.8801991249861</v>
      </c>
      <c r="I3088" s="10"/>
      <c r="J3088" s="10"/>
      <c r="K3088" s="10"/>
      <c r="L3088" s="10"/>
      <c r="M3088" s="10"/>
      <c r="N3088" s="10"/>
      <c r="O3088" s="10"/>
      <c r="P3088" s="10"/>
      <c r="Q3088" s="10"/>
      <c r="R3088" s="10"/>
      <c r="S3088" s="10"/>
      <c r="T3088" s="10"/>
      <c r="BK3088" s="63">
        <v>3172000</v>
      </c>
      <c r="BL3088" s="64">
        <v>4.3425746695937901</v>
      </c>
    </row>
    <row r="3089" spans="1:64" ht="25.5" customHeight="1" thickTop="1" thickBot="1" x14ac:dyDescent="0.25">
      <c r="A3089" s="20" t="str">
        <f t="shared" si="150"/>
        <v>2575BALACLAVA</v>
      </c>
      <c r="B3089" s="37">
        <v>2575</v>
      </c>
      <c r="C3089" s="37" t="s">
        <v>3582</v>
      </c>
      <c r="D3089" s="38" t="s">
        <v>800</v>
      </c>
      <c r="E3089" s="39">
        <v>1753.7539993269122</v>
      </c>
      <c r="F3089" s="39">
        <f t="shared" si="151"/>
        <v>1929.1293992596036</v>
      </c>
      <c r="G3089" s="39">
        <f t="shared" si="152"/>
        <v>2279.8801991249861</v>
      </c>
      <c r="I3089" s="10"/>
      <c r="J3089" s="10"/>
      <c r="K3089" s="10"/>
      <c r="L3089" s="10"/>
      <c r="M3089" s="10"/>
      <c r="N3089" s="10"/>
      <c r="O3089" s="10"/>
      <c r="P3089" s="10"/>
      <c r="Q3089" s="10"/>
      <c r="R3089" s="10"/>
      <c r="S3089" s="10"/>
      <c r="T3089" s="10"/>
      <c r="BK3089" s="51">
        <v>3173000</v>
      </c>
      <c r="BL3089" s="52">
        <v>4.3438339057265898</v>
      </c>
    </row>
    <row r="3090" spans="1:64" ht="25.5" customHeight="1" thickTop="1" thickBot="1" x14ac:dyDescent="0.25">
      <c r="A3090" s="20" t="str">
        <f t="shared" si="150"/>
        <v>2575BRAEMAR</v>
      </c>
      <c r="B3090" s="20">
        <v>2575</v>
      </c>
      <c r="C3090" s="20" t="s">
        <v>3583</v>
      </c>
      <c r="D3090" s="21" t="s">
        <v>800</v>
      </c>
      <c r="E3090" s="22">
        <v>1753.7539993269122</v>
      </c>
      <c r="F3090" s="22">
        <f t="shared" si="151"/>
        <v>1929.1293992596036</v>
      </c>
      <c r="G3090" s="22">
        <f t="shared" si="152"/>
        <v>2279.8801991249861</v>
      </c>
      <c r="I3090" s="10"/>
      <c r="J3090" s="10"/>
      <c r="K3090" s="10"/>
      <c r="L3090" s="10"/>
      <c r="M3090" s="10"/>
      <c r="N3090" s="10"/>
      <c r="O3090" s="10"/>
      <c r="P3090" s="10"/>
      <c r="Q3090" s="10"/>
      <c r="R3090" s="10"/>
      <c r="S3090" s="10"/>
      <c r="T3090" s="10"/>
      <c r="BK3090" s="63">
        <v>3174000</v>
      </c>
      <c r="BL3090" s="64">
        <v>4.3450931418593903</v>
      </c>
    </row>
    <row r="3091" spans="1:64" ht="25.5" customHeight="1" thickTop="1" thickBot="1" x14ac:dyDescent="0.25">
      <c r="A3091" s="20" t="str">
        <f t="shared" si="150"/>
        <v>2575BULLIO</v>
      </c>
      <c r="B3091" s="37">
        <v>2575</v>
      </c>
      <c r="C3091" s="37" t="s">
        <v>3584</v>
      </c>
      <c r="D3091" s="38" t="s">
        <v>800</v>
      </c>
      <c r="E3091" s="39">
        <v>1753.7539993269122</v>
      </c>
      <c r="F3091" s="39">
        <f t="shared" si="151"/>
        <v>1929.1293992596036</v>
      </c>
      <c r="G3091" s="39">
        <f t="shared" si="152"/>
        <v>2279.8801991249861</v>
      </c>
      <c r="I3091" s="10"/>
      <c r="J3091" s="10"/>
      <c r="K3091" s="10"/>
      <c r="L3091" s="10"/>
      <c r="M3091" s="10"/>
      <c r="N3091" s="10"/>
      <c r="O3091" s="10"/>
      <c r="P3091" s="10"/>
      <c r="Q3091" s="10"/>
      <c r="R3091" s="10"/>
      <c r="S3091" s="10"/>
      <c r="T3091" s="10"/>
      <c r="BK3091" s="51">
        <v>3175000</v>
      </c>
      <c r="BL3091" s="52">
        <v>4.34635237799219</v>
      </c>
    </row>
    <row r="3092" spans="1:64" ht="25.5" customHeight="1" thickTop="1" thickBot="1" x14ac:dyDescent="0.25">
      <c r="A3092" s="20" t="str">
        <f t="shared" si="150"/>
        <v>2575COLO VALE</v>
      </c>
      <c r="B3092" s="20">
        <v>2575</v>
      </c>
      <c r="C3092" s="20" t="s">
        <v>3585</v>
      </c>
      <c r="D3092" s="21" t="s">
        <v>800</v>
      </c>
      <c r="E3092" s="22">
        <v>1753.7539993269122</v>
      </c>
      <c r="F3092" s="22">
        <f t="shared" si="151"/>
        <v>1929.1293992596036</v>
      </c>
      <c r="G3092" s="22">
        <f t="shared" si="152"/>
        <v>2279.8801991249861</v>
      </c>
      <c r="I3092" s="10"/>
      <c r="J3092" s="10"/>
      <c r="K3092" s="10"/>
      <c r="L3092" s="10"/>
      <c r="M3092" s="10"/>
      <c r="N3092" s="10"/>
      <c r="O3092" s="10"/>
      <c r="P3092" s="10"/>
      <c r="Q3092" s="10"/>
      <c r="R3092" s="10"/>
      <c r="S3092" s="10"/>
      <c r="T3092" s="10"/>
      <c r="BK3092" s="63">
        <v>3176000</v>
      </c>
      <c r="BL3092" s="64">
        <v>4.3476116141249896</v>
      </c>
    </row>
    <row r="3093" spans="1:64" ht="25.5" customHeight="1" thickTop="1" thickBot="1" x14ac:dyDescent="0.25">
      <c r="A3093" s="20" t="str">
        <f t="shared" si="150"/>
        <v>2575GOODMANS FORD</v>
      </c>
      <c r="B3093" s="37">
        <v>2575</v>
      </c>
      <c r="C3093" s="37" t="s">
        <v>3586</v>
      </c>
      <c r="D3093" s="38" t="s">
        <v>800</v>
      </c>
      <c r="E3093" s="39">
        <v>1753.7539993269122</v>
      </c>
      <c r="F3093" s="39">
        <f t="shared" si="151"/>
        <v>1929.1293992596036</v>
      </c>
      <c r="G3093" s="39">
        <f t="shared" si="152"/>
        <v>2279.8801991249861</v>
      </c>
      <c r="I3093" s="10"/>
      <c r="J3093" s="10"/>
      <c r="K3093" s="10"/>
      <c r="L3093" s="10"/>
      <c r="M3093" s="10"/>
      <c r="N3093" s="10"/>
      <c r="O3093" s="10"/>
      <c r="P3093" s="10"/>
      <c r="Q3093" s="10"/>
      <c r="R3093" s="10"/>
      <c r="S3093" s="10"/>
      <c r="T3093" s="10"/>
      <c r="BK3093" s="51">
        <v>3177000</v>
      </c>
      <c r="BL3093" s="52">
        <v>4.3488708502577902</v>
      </c>
    </row>
    <row r="3094" spans="1:64" ht="25.5" customHeight="1" thickTop="1" thickBot="1" x14ac:dyDescent="0.25">
      <c r="A3094" s="20" t="str">
        <f t="shared" si="150"/>
        <v>2575HIGH RANGE</v>
      </c>
      <c r="B3094" s="20">
        <v>2575</v>
      </c>
      <c r="C3094" s="20" t="s">
        <v>3587</v>
      </c>
      <c r="D3094" s="21" t="s">
        <v>800</v>
      </c>
      <c r="E3094" s="22">
        <v>1753.7539993269122</v>
      </c>
      <c r="F3094" s="22">
        <f t="shared" si="151"/>
        <v>1929.1293992596036</v>
      </c>
      <c r="G3094" s="22">
        <f t="shared" si="152"/>
        <v>2279.8801991249861</v>
      </c>
      <c r="I3094" s="10"/>
      <c r="J3094" s="10"/>
      <c r="K3094" s="10"/>
      <c r="L3094" s="10"/>
      <c r="M3094" s="10"/>
      <c r="N3094" s="10"/>
      <c r="O3094" s="10"/>
      <c r="P3094" s="10"/>
      <c r="Q3094" s="10"/>
      <c r="R3094" s="10"/>
      <c r="S3094" s="10"/>
      <c r="T3094" s="10"/>
      <c r="BK3094" s="63">
        <v>3178000</v>
      </c>
      <c r="BL3094" s="64">
        <v>4.3501300863905898</v>
      </c>
    </row>
    <row r="3095" spans="1:64" ht="25.5" customHeight="1" thickTop="1" thickBot="1" x14ac:dyDescent="0.25">
      <c r="A3095" s="20" t="str">
        <f t="shared" si="150"/>
        <v>2575HILL TOP</v>
      </c>
      <c r="B3095" s="37">
        <v>2575</v>
      </c>
      <c r="C3095" s="37" t="s">
        <v>3588</v>
      </c>
      <c r="D3095" s="38" t="s">
        <v>800</v>
      </c>
      <c r="E3095" s="39">
        <v>1753.7539993269122</v>
      </c>
      <c r="F3095" s="39">
        <f t="shared" si="151"/>
        <v>1929.1293992596036</v>
      </c>
      <c r="G3095" s="39">
        <f t="shared" si="152"/>
        <v>2279.8801991249861</v>
      </c>
      <c r="I3095" s="10"/>
      <c r="J3095" s="10"/>
      <c r="K3095" s="10"/>
      <c r="L3095" s="10"/>
      <c r="M3095" s="10"/>
      <c r="N3095" s="10"/>
      <c r="O3095" s="10"/>
      <c r="P3095" s="10"/>
      <c r="Q3095" s="10"/>
      <c r="R3095" s="10"/>
      <c r="S3095" s="10"/>
      <c r="T3095" s="10"/>
      <c r="BK3095" s="51">
        <v>3179000</v>
      </c>
      <c r="BL3095" s="52">
        <v>4.3513893225233904</v>
      </c>
    </row>
    <row r="3096" spans="1:64" ht="25.5" customHeight="1" thickTop="1" thickBot="1" x14ac:dyDescent="0.25">
      <c r="A3096" s="20" t="str">
        <f t="shared" si="150"/>
        <v>2575JOADJA</v>
      </c>
      <c r="B3096" s="20">
        <v>2575</v>
      </c>
      <c r="C3096" s="20" t="s">
        <v>3589</v>
      </c>
      <c r="D3096" s="21" t="s">
        <v>800</v>
      </c>
      <c r="E3096" s="22">
        <v>1753.7539993269122</v>
      </c>
      <c r="F3096" s="22">
        <f t="shared" si="151"/>
        <v>1929.1293992596036</v>
      </c>
      <c r="G3096" s="22">
        <f t="shared" si="152"/>
        <v>2279.8801991249861</v>
      </c>
      <c r="I3096" s="10"/>
      <c r="J3096" s="10"/>
      <c r="K3096" s="10"/>
      <c r="L3096" s="10"/>
      <c r="M3096" s="10"/>
      <c r="N3096" s="10"/>
      <c r="O3096" s="10"/>
      <c r="P3096" s="10"/>
      <c r="Q3096" s="10"/>
      <c r="R3096" s="10"/>
      <c r="S3096" s="10"/>
      <c r="T3096" s="10"/>
      <c r="BK3096" s="63">
        <v>3180000</v>
      </c>
      <c r="BL3096" s="64">
        <v>4.35264855865619</v>
      </c>
    </row>
    <row r="3097" spans="1:64" ht="25.5" customHeight="1" thickTop="1" thickBot="1" x14ac:dyDescent="0.25">
      <c r="A3097" s="20" t="str">
        <f t="shared" si="150"/>
        <v>2575MANDEMAR</v>
      </c>
      <c r="B3097" s="37">
        <v>2575</v>
      </c>
      <c r="C3097" s="37" t="s">
        <v>3590</v>
      </c>
      <c r="D3097" s="38" t="s">
        <v>800</v>
      </c>
      <c r="E3097" s="39">
        <v>1753.7539993269122</v>
      </c>
      <c r="F3097" s="39">
        <f t="shared" si="151"/>
        <v>1929.1293992596036</v>
      </c>
      <c r="G3097" s="39">
        <f t="shared" si="152"/>
        <v>2279.8801991249861</v>
      </c>
      <c r="I3097" s="10"/>
      <c r="J3097" s="10"/>
      <c r="K3097" s="10"/>
      <c r="L3097" s="10"/>
      <c r="M3097" s="10"/>
      <c r="N3097" s="10"/>
      <c r="O3097" s="10"/>
      <c r="P3097" s="10"/>
      <c r="Q3097" s="10"/>
      <c r="R3097" s="10"/>
      <c r="S3097" s="10"/>
      <c r="T3097" s="10"/>
      <c r="BK3097" s="51">
        <v>3181000</v>
      </c>
      <c r="BL3097" s="52">
        <v>4.3539077947889897</v>
      </c>
    </row>
    <row r="3098" spans="1:64" ht="25.5" customHeight="1" thickTop="1" thickBot="1" x14ac:dyDescent="0.25">
      <c r="A3098" s="20" t="str">
        <f t="shared" si="150"/>
        <v>2575MITTAGONG</v>
      </c>
      <c r="B3098" s="20">
        <v>2575</v>
      </c>
      <c r="C3098" s="20" t="s">
        <v>3591</v>
      </c>
      <c r="D3098" s="21" t="s">
        <v>800</v>
      </c>
      <c r="E3098" s="22">
        <v>1753.7539993269122</v>
      </c>
      <c r="F3098" s="22">
        <f t="shared" si="151"/>
        <v>1929.1293992596036</v>
      </c>
      <c r="G3098" s="22">
        <f t="shared" si="152"/>
        <v>2279.8801991249861</v>
      </c>
      <c r="I3098" s="10"/>
      <c r="J3098" s="10"/>
      <c r="K3098" s="10"/>
      <c r="L3098" s="10"/>
      <c r="M3098" s="10"/>
      <c r="N3098" s="10"/>
      <c r="O3098" s="10"/>
      <c r="P3098" s="10"/>
      <c r="Q3098" s="10"/>
      <c r="R3098" s="10"/>
      <c r="S3098" s="10"/>
      <c r="T3098" s="10"/>
      <c r="BK3098" s="63">
        <v>3182000</v>
      </c>
      <c r="BL3098" s="64">
        <v>4.3551670309217902</v>
      </c>
    </row>
    <row r="3099" spans="1:64" ht="25.5" customHeight="1" thickTop="1" thickBot="1" x14ac:dyDescent="0.25">
      <c r="A3099" s="20" t="str">
        <f t="shared" si="150"/>
        <v>2575RENWICK</v>
      </c>
      <c r="B3099" s="37">
        <v>2575</v>
      </c>
      <c r="C3099" s="37" t="s">
        <v>3592</v>
      </c>
      <c r="D3099" s="38" t="s">
        <v>800</v>
      </c>
      <c r="E3099" s="39">
        <v>1753.7539993269122</v>
      </c>
      <c r="F3099" s="39">
        <f t="shared" si="151"/>
        <v>1929.1293992596036</v>
      </c>
      <c r="G3099" s="39">
        <f t="shared" si="152"/>
        <v>2279.8801991249861</v>
      </c>
      <c r="I3099" s="10"/>
      <c r="J3099" s="10"/>
      <c r="K3099" s="10"/>
      <c r="L3099" s="10"/>
      <c r="M3099" s="10"/>
      <c r="N3099" s="10"/>
      <c r="O3099" s="10"/>
      <c r="P3099" s="10"/>
      <c r="Q3099" s="10"/>
      <c r="R3099" s="10"/>
      <c r="S3099" s="10"/>
      <c r="T3099" s="10"/>
      <c r="BK3099" s="51">
        <v>3183000</v>
      </c>
      <c r="BL3099" s="52">
        <v>4.3564262670545899</v>
      </c>
    </row>
    <row r="3100" spans="1:64" ht="25.5" customHeight="1" thickTop="1" thickBot="1" x14ac:dyDescent="0.25">
      <c r="A3100" s="20" t="str">
        <f t="shared" si="150"/>
        <v>2575WELBY</v>
      </c>
      <c r="B3100" s="20">
        <v>2575</v>
      </c>
      <c r="C3100" s="20" t="s">
        <v>3593</v>
      </c>
      <c r="D3100" s="21" t="s">
        <v>800</v>
      </c>
      <c r="E3100" s="22">
        <v>1753.7539993269122</v>
      </c>
      <c r="F3100" s="22">
        <f t="shared" si="151"/>
        <v>1929.1293992596036</v>
      </c>
      <c r="G3100" s="22">
        <f t="shared" si="152"/>
        <v>2279.8801991249861</v>
      </c>
      <c r="I3100" s="10"/>
      <c r="J3100" s="10"/>
      <c r="K3100" s="10"/>
      <c r="L3100" s="10"/>
      <c r="M3100" s="10"/>
      <c r="N3100" s="10"/>
      <c r="O3100" s="10"/>
      <c r="P3100" s="10"/>
      <c r="Q3100" s="10"/>
      <c r="R3100" s="10"/>
      <c r="S3100" s="10"/>
      <c r="T3100" s="10"/>
      <c r="BK3100" s="63">
        <v>3184000</v>
      </c>
      <c r="BL3100" s="64">
        <v>4.3576855031873896</v>
      </c>
    </row>
    <row r="3101" spans="1:64" ht="25.5" customHeight="1" thickTop="1" thickBot="1" x14ac:dyDescent="0.25">
      <c r="A3101" s="20" t="str">
        <f t="shared" si="150"/>
        <v>2575WILLOW VALE</v>
      </c>
      <c r="B3101" s="37">
        <v>2575</v>
      </c>
      <c r="C3101" s="37" t="s">
        <v>3256</v>
      </c>
      <c r="D3101" s="38" t="s">
        <v>800</v>
      </c>
      <c r="E3101" s="39">
        <v>1753.7539993269122</v>
      </c>
      <c r="F3101" s="39">
        <f t="shared" si="151"/>
        <v>1929.1293992596036</v>
      </c>
      <c r="G3101" s="39">
        <f t="shared" si="152"/>
        <v>2279.8801991249861</v>
      </c>
      <c r="I3101" s="10"/>
      <c r="J3101" s="10"/>
      <c r="K3101" s="10"/>
      <c r="L3101" s="10"/>
      <c r="M3101" s="10"/>
      <c r="N3101" s="10"/>
      <c r="O3101" s="10"/>
      <c r="P3101" s="10"/>
      <c r="Q3101" s="10"/>
      <c r="R3101" s="10"/>
      <c r="S3101" s="10"/>
      <c r="T3101" s="10"/>
      <c r="BK3101" s="51">
        <v>3185000</v>
      </c>
      <c r="BL3101" s="52">
        <v>4.3589447393201901</v>
      </c>
    </row>
    <row r="3102" spans="1:64" ht="25.5" customHeight="1" thickTop="1" thickBot="1" x14ac:dyDescent="0.25">
      <c r="A3102" s="20" t="str">
        <f t="shared" si="150"/>
        <v>2575WOODLANDS</v>
      </c>
      <c r="B3102" s="20">
        <v>2575</v>
      </c>
      <c r="C3102" s="20" t="s">
        <v>3296</v>
      </c>
      <c r="D3102" s="21" t="s">
        <v>800</v>
      </c>
      <c r="E3102" s="22">
        <v>1753.7539993269122</v>
      </c>
      <c r="F3102" s="22">
        <f t="shared" si="151"/>
        <v>1929.1293992596036</v>
      </c>
      <c r="G3102" s="22">
        <f t="shared" si="152"/>
        <v>2279.8801991249861</v>
      </c>
      <c r="I3102" s="10"/>
      <c r="J3102" s="10"/>
      <c r="K3102" s="10"/>
      <c r="L3102" s="10"/>
      <c r="M3102" s="10"/>
      <c r="N3102" s="10"/>
      <c r="O3102" s="10"/>
      <c r="P3102" s="10"/>
      <c r="Q3102" s="10"/>
      <c r="R3102" s="10"/>
      <c r="S3102" s="10"/>
      <c r="T3102" s="10"/>
      <c r="BK3102" s="63">
        <v>3186000</v>
      </c>
      <c r="BL3102" s="64">
        <v>4.3602039754529898</v>
      </c>
    </row>
    <row r="3103" spans="1:64" ht="25.5" customHeight="1" thickTop="1" thickBot="1" x14ac:dyDescent="0.25">
      <c r="A3103" s="20" t="str">
        <f t="shared" si="150"/>
        <v>2575YERRINBOOL</v>
      </c>
      <c r="B3103" s="37">
        <v>2575</v>
      </c>
      <c r="C3103" s="37" t="s">
        <v>3594</v>
      </c>
      <c r="D3103" s="38" t="s">
        <v>800</v>
      </c>
      <c r="E3103" s="39">
        <v>1753.7539993269122</v>
      </c>
      <c r="F3103" s="39">
        <f t="shared" si="151"/>
        <v>1929.1293992596036</v>
      </c>
      <c r="G3103" s="39">
        <f t="shared" si="152"/>
        <v>2279.8801991249861</v>
      </c>
      <c r="I3103" s="10"/>
      <c r="J3103" s="10"/>
      <c r="K3103" s="10"/>
      <c r="L3103" s="10"/>
      <c r="M3103" s="10"/>
      <c r="N3103" s="10"/>
      <c r="O3103" s="10"/>
      <c r="P3103" s="10"/>
      <c r="Q3103" s="10"/>
      <c r="R3103" s="10"/>
      <c r="S3103" s="10"/>
      <c r="T3103" s="10"/>
      <c r="BK3103" s="51">
        <v>3187000</v>
      </c>
      <c r="BL3103" s="52">
        <v>4.3614632115857903</v>
      </c>
    </row>
    <row r="3104" spans="1:64" ht="25.5" customHeight="1" thickTop="1" thickBot="1" x14ac:dyDescent="0.25">
      <c r="A3104" s="20" t="str">
        <f t="shared" si="150"/>
        <v>2576BOWRAL</v>
      </c>
      <c r="B3104" s="20">
        <v>2576</v>
      </c>
      <c r="C3104" s="20" t="s">
        <v>3595</v>
      </c>
      <c r="D3104" s="21" t="s">
        <v>800</v>
      </c>
      <c r="E3104" s="22">
        <v>1439.9100005337521</v>
      </c>
      <c r="F3104" s="22">
        <f t="shared" si="151"/>
        <v>1583.9010005871273</v>
      </c>
      <c r="G3104" s="22">
        <f t="shared" si="152"/>
        <v>1871.8830006938776</v>
      </c>
      <c r="I3104" s="10"/>
      <c r="J3104" s="10"/>
      <c r="K3104" s="10"/>
      <c r="L3104" s="10"/>
      <c r="M3104" s="10"/>
      <c r="N3104" s="10"/>
      <c r="O3104" s="10"/>
      <c r="P3104" s="10"/>
      <c r="Q3104" s="10"/>
      <c r="R3104" s="10"/>
      <c r="S3104" s="10"/>
      <c r="T3104" s="10"/>
      <c r="BK3104" s="63">
        <v>3188000</v>
      </c>
      <c r="BL3104" s="64">
        <v>4.36272244771859</v>
      </c>
    </row>
    <row r="3105" spans="1:64" ht="25.5" customHeight="1" thickTop="1" thickBot="1" x14ac:dyDescent="0.25">
      <c r="A3105" s="20" t="str">
        <f t="shared" si="150"/>
        <v>2576BURRADOO</v>
      </c>
      <c r="B3105" s="37">
        <v>2576</v>
      </c>
      <c r="C3105" s="37" t="s">
        <v>3596</v>
      </c>
      <c r="D3105" s="38" t="s">
        <v>800</v>
      </c>
      <c r="E3105" s="39">
        <v>1439.9100005337521</v>
      </c>
      <c r="F3105" s="39">
        <f t="shared" si="151"/>
        <v>1583.9010005871273</v>
      </c>
      <c r="G3105" s="39">
        <f t="shared" si="152"/>
        <v>1871.8830006938776</v>
      </c>
      <c r="I3105" s="10"/>
      <c r="J3105" s="10"/>
      <c r="K3105" s="10"/>
      <c r="L3105" s="10"/>
      <c r="M3105" s="10"/>
      <c r="N3105" s="10"/>
      <c r="O3105" s="10"/>
      <c r="P3105" s="10"/>
      <c r="Q3105" s="10"/>
      <c r="R3105" s="10"/>
      <c r="S3105" s="10"/>
      <c r="T3105" s="10"/>
      <c r="BK3105" s="51">
        <v>3189000</v>
      </c>
      <c r="BL3105" s="52">
        <v>4.3639816838513896</v>
      </c>
    </row>
    <row r="3106" spans="1:64" ht="25.5" customHeight="1" thickTop="1" thickBot="1" x14ac:dyDescent="0.25">
      <c r="A3106" s="20" t="str">
        <f t="shared" si="150"/>
        <v>2576EAST KANGALOON</v>
      </c>
      <c r="B3106" s="20">
        <v>2576</v>
      </c>
      <c r="C3106" s="20" t="s">
        <v>3597</v>
      </c>
      <c r="D3106" s="21" t="s">
        <v>800</v>
      </c>
      <c r="E3106" s="22">
        <v>1439.9100005337521</v>
      </c>
      <c r="F3106" s="22">
        <f t="shared" si="151"/>
        <v>1583.9010005871273</v>
      </c>
      <c r="G3106" s="22">
        <f t="shared" si="152"/>
        <v>1871.8830006938776</v>
      </c>
      <c r="I3106" s="10"/>
      <c r="J3106" s="10"/>
      <c r="K3106" s="10"/>
      <c r="L3106" s="10"/>
      <c r="M3106" s="10"/>
      <c r="N3106" s="10"/>
      <c r="O3106" s="10"/>
      <c r="P3106" s="10"/>
      <c r="Q3106" s="10"/>
      <c r="R3106" s="10"/>
      <c r="S3106" s="10"/>
      <c r="T3106" s="10"/>
      <c r="BK3106" s="63">
        <v>3190000</v>
      </c>
      <c r="BL3106" s="64">
        <v>4.3652409199841902</v>
      </c>
    </row>
    <row r="3107" spans="1:64" ht="25.5" customHeight="1" thickTop="1" thickBot="1" x14ac:dyDescent="0.25">
      <c r="A3107" s="20" t="str">
        <f t="shared" si="150"/>
        <v>2576GLENQUARRY</v>
      </c>
      <c r="B3107" s="37">
        <v>2576</v>
      </c>
      <c r="C3107" s="37" t="s">
        <v>3598</v>
      </c>
      <c r="D3107" s="38" t="s">
        <v>800</v>
      </c>
      <c r="E3107" s="39">
        <v>1439.9100005337521</v>
      </c>
      <c r="F3107" s="39">
        <f t="shared" si="151"/>
        <v>1583.9010005871273</v>
      </c>
      <c r="G3107" s="39">
        <f t="shared" si="152"/>
        <v>1871.8830006938776</v>
      </c>
      <c r="I3107" s="10"/>
      <c r="J3107" s="10"/>
      <c r="K3107" s="10"/>
      <c r="L3107" s="10"/>
      <c r="M3107" s="10"/>
      <c r="N3107" s="10"/>
      <c r="O3107" s="10"/>
      <c r="P3107" s="10"/>
      <c r="Q3107" s="10"/>
      <c r="R3107" s="10"/>
      <c r="S3107" s="10"/>
      <c r="T3107" s="10"/>
      <c r="BK3107" s="51">
        <v>3191000</v>
      </c>
      <c r="BL3107" s="52">
        <v>4.3665001561169898</v>
      </c>
    </row>
    <row r="3108" spans="1:64" ht="25.5" customHeight="1" thickTop="1" thickBot="1" x14ac:dyDescent="0.25">
      <c r="A3108" s="20" t="str">
        <f t="shared" si="150"/>
        <v>2576KANGALOON</v>
      </c>
      <c r="B3108" s="20">
        <v>2576</v>
      </c>
      <c r="C3108" s="20" t="s">
        <v>3599</v>
      </c>
      <c r="D3108" s="21" t="s">
        <v>800</v>
      </c>
      <c r="E3108" s="22">
        <v>1439.9100005337521</v>
      </c>
      <c r="F3108" s="22">
        <f t="shared" si="151"/>
        <v>1583.9010005871273</v>
      </c>
      <c r="G3108" s="22">
        <f t="shared" si="152"/>
        <v>1871.8830006938776</v>
      </c>
      <c r="I3108" s="10"/>
      <c r="J3108" s="10"/>
      <c r="K3108" s="10"/>
      <c r="L3108" s="10"/>
      <c r="M3108" s="10"/>
      <c r="N3108" s="10"/>
      <c r="O3108" s="10"/>
      <c r="P3108" s="10"/>
      <c r="Q3108" s="10"/>
      <c r="R3108" s="10"/>
      <c r="S3108" s="10"/>
      <c r="T3108" s="10"/>
      <c r="BK3108" s="63">
        <v>3192000</v>
      </c>
      <c r="BL3108" s="64">
        <v>4.3677593922497904</v>
      </c>
    </row>
    <row r="3109" spans="1:64" ht="25.5" customHeight="1" thickTop="1" thickBot="1" x14ac:dyDescent="0.25">
      <c r="A3109" s="20" t="str">
        <f t="shared" si="150"/>
        <v>2577AVOCA</v>
      </c>
      <c r="B3109" s="37">
        <v>2577</v>
      </c>
      <c r="C3109" s="37" t="s">
        <v>3600</v>
      </c>
      <c r="D3109" s="38" t="s">
        <v>800</v>
      </c>
      <c r="E3109" s="39">
        <v>1404.0660004843121</v>
      </c>
      <c r="F3109" s="39">
        <f t="shared" si="151"/>
        <v>1544.4726005327434</v>
      </c>
      <c r="G3109" s="39">
        <f t="shared" si="152"/>
        <v>1825.2858006296058</v>
      </c>
      <c r="I3109" s="10"/>
      <c r="J3109" s="10"/>
      <c r="K3109" s="10"/>
      <c r="L3109" s="10"/>
      <c r="M3109" s="10"/>
      <c r="N3109" s="10"/>
      <c r="O3109" s="10"/>
      <c r="P3109" s="10"/>
      <c r="Q3109" s="10"/>
      <c r="R3109" s="10"/>
      <c r="S3109" s="10"/>
      <c r="T3109" s="10"/>
      <c r="BK3109" s="51">
        <v>3193000</v>
      </c>
      <c r="BL3109" s="52">
        <v>4.36901862838259</v>
      </c>
    </row>
    <row r="3110" spans="1:64" ht="25.5" customHeight="1" thickTop="1" thickBot="1" x14ac:dyDescent="0.25">
      <c r="A3110" s="20" t="str">
        <f t="shared" si="150"/>
        <v>2577BARREN GROUNDS</v>
      </c>
      <c r="B3110" s="20">
        <v>2577</v>
      </c>
      <c r="C3110" s="20" t="s">
        <v>3601</v>
      </c>
      <c r="D3110" s="21" t="s">
        <v>800</v>
      </c>
      <c r="E3110" s="22">
        <v>1404.0660004843121</v>
      </c>
      <c r="F3110" s="22">
        <f t="shared" si="151"/>
        <v>1544.4726005327434</v>
      </c>
      <c r="G3110" s="22">
        <f t="shared" si="152"/>
        <v>1825.2858006296058</v>
      </c>
      <c r="I3110" s="10"/>
      <c r="J3110" s="10"/>
      <c r="K3110" s="10"/>
      <c r="L3110" s="10"/>
      <c r="M3110" s="10"/>
      <c r="N3110" s="10"/>
      <c r="O3110" s="10"/>
      <c r="P3110" s="10"/>
      <c r="Q3110" s="10"/>
      <c r="R3110" s="10"/>
      <c r="S3110" s="10"/>
      <c r="T3110" s="10"/>
      <c r="BK3110" s="63">
        <v>3194000</v>
      </c>
      <c r="BL3110" s="64">
        <v>4.3702778645153897</v>
      </c>
    </row>
    <row r="3111" spans="1:64" ht="25.5" customHeight="1" thickTop="1" thickBot="1" x14ac:dyDescent="0.25">
      <c r="A3111" s="20" t="str">
        <f t="shared" si="150"/>
        <v>2577BARRENGARRY</v>
      </c>
      <c r="B3111" s="37">
        <v>2577</v>
      </c>
      <c r="C3111" s="37" t="s">
        <v>3602</v>
      </c>
      <c r="D3111" s="38" t="s">
        <v>800</v>
      </c>
      <c r="E3111" s="39">
        <v>1404.0660004843121</v>
      </c>
      <c r="F3111" s="39">
        <f t="shared" si="151"/>
        <v>1544.4726005327434</v>
      </c>
      <c r="G3111" s="39">
        <f t="shared" si="152"/>
        <v>1825.2858006296058</v>
      </c>
      <c r="I3111" s="10"/>
      <c r="J3111" s="10"/>
      <c r="K3111" s="10"/>
      <c r="L3111" s="10"/>
      <c r="M3111" s="10"/>
      <c r="N3111" s="10"/>
      <c r="O3111" s="10"/>
      <c r="P3111" s="10"/>
      <c r="Q3111" s="10"/>
      <c r="R3111" s="10"/>
      <c r="S3111" s="10"/>
      <c r="T3111" s="10"/>
      <c r="BK3111" s="51">
        <v>3195000</v>
      </c>
      <c r="BL3111" s="52">
        <v>4.3715371006481902</v>
      </c>
    </row>
    <row r="3112" spans="1:64" ht="25.5" customHeight="1" thickTop="1" thickBot="1" x14ac:dyDescent="0.25">
      <c r="A3112" s="20" t="str">
        <f t="shared" si="150"/>
        <v>2577BEAUMONT</v>
      </c>
      <c r="B3112" s="20">
        <v>2577</v>
      </c>
      <c r="C3112" s="20" t="s">
        <v>3603</v>
      </c>
      <c r="D3112" s="21" t="s">
        <v>800</v>
      </c>
      <c r="E3112" s="22">
        <v>1404.0660004843121</v>
      </c>
      <c r="F3112" s="22">
        <f t="shared" si="151"/>
        <v>1544.4726005327434</v>
      </c>
      <c r="G3112" s="22">
        <f t="shared" si="152"/>
        <v>1825.2858006296058</v>
      </c>
      <c r="I3112" s="10"/>
      <c r="J3112" s="10"/>
      <c r="K3112" s="10"/>
      <c r="L3112" s="10"/>
      <c r="M3112" s="10"/>
      <c r="N3112" s="10"/>
      <c r="O3112" s="10"/>
      <c r="P3112" s="10"/>
      <c r="Q3112" s="10"/>
      <c r="R3112" s="10"/>
      <c r="S3112" s="10"/>
      <c r="T3112" s="10"/>
      <c r="BK3112" s="63">
        <v>3196000</v>
      </c>
      <c r="BL3112" s="64">
        <v>4.3727963367809899</v>
      </c>
    </row>
    <row r="3113" spans="1:64" ht="25.5" customHeight="1" thickTop="1" thickBot="1" x14ac:dyDescent="0.25">
      <c r="A3113" s="20" t="str">
        <f t="shared" si="150"/>
        <v>2577BELANGLO</v>
      </c>
      <c r="B3113" s="37">
        <v>2577</v>
      </c>
      <c r="C3113" s="37" t="s">
        <v>3604</v>
      </c>
      <c r="D3113" s="38" t="s">
        <v>800</v>
      </c>
      <c r="E3113" s="39">
        <v>1404.0660004843121</v>
      </c>
      <c r="F3113" s="39">
        <f t="shared" si="151"/>
        <v>1544.4726005327434</v>
      </c>
      <c r="G3113" s="39">
        <f t="shared" si="152"/>
        <v>1825.2858006296058</v>
      </c>
      <c r="I3113" s="10"/>
      <c r="J3113" s="10"/>
      <c r="K3113" s="10"/>
      <c r="L3113" s="10"/>
      <c r="M3113" s="10"/>
      <c r="N3113" s="10"/>
      <c r="O3113" s="10"/>
      <c r="P3113" s="10"/>
      <c r="Q3113" s="10"/>
      <c r="R3113" s="10"/>
      <c r="S3113" s="10"/>
      <c r="T3113" s="10"/>
      <c r="BK3113" s="51">
        <v>3197000</v>
      </c>
      <c r="BL3113" s="52">
        <v>4.3740555729137904</v>
      </c>
    </row>
    <row r="3114" spans="1:64" ht="25.5" customHeight="1" thickTop="1" thickBot="1" x14ac:dyDescent="0.25">
      <c r="A3114" s="20" t="str">
        <f t="shared" si="150"/>
        <v>2577BERRIMA</v>
      </c>
      <c r="B3114" s="20">
        <v>2577</v>
      </c>
      <c r="C3114" s="20" t="s">
        <v>3605</v>
      </c>
      <c r="D3114" s="21" t="s">
        <v>800</v>
      </c>
      <c r="E3114" s="22">
        <v>1404.0660004843121</v>
      </c>
      <c r="F3114" s="22">
        <f t="shared" si="151"/>
        <v>1544.4726005327434</v>
      </c>
      <c r="G3114" s="22">
        <f t="shared" si="152"/>
        <v>1825.2858006296058</v>
      </c>
      <c r="I3114" s="10"/>
      <c r="J3114" s="10"/>
      <c r="K3114" s="10"/>
      <c r="L3114" s="10"/>
      <c r="M3114" s="10"/>
      <c r="N3114" s="10"/>
      <c r="O3114" s="10"/>
      <c r="P3114" s="10"/>
      <c r="Q3114" s="10"/>
      <c r="R3114" s="10"/>
      <c r="S3114" s="10"/>
      <c r="T3114" s="10"/>
      <c r="BK3114" s="63">
        <v>3198000</v>
      </c>
      <c r="BL3114" s="64">
        <v>4.3753148090465901</v>
      </c>
    </row>
    <row r="3115" spans="1:64" ht="25.5" customHeight="1" thickTop="1" thickBot="1" x14ac:dyDescent="0.25">
      <c r="A3115" s="20" t="str">
        <f t="shared" si="150"/>
        <v>2577BUDGONG</v>
      </c>
      <c r="B3115" s="37">
        <v>2577</v>
      </c>
      <c r="C3115" s="37" t="s">
        <v>3606</v>
      </c>
      <c r="D3115" s="38" t="s">
        <v>800</v>
      </c>
      <c r="E3115" s="39">
        <v>1404.0660004843121</v>
      </c>
      <c r="F3115" s="39">
        <f t="shared" si="151"/>
        <v>1544.4726005327434</v>
      </c>
      <c r="G3115" s="39">
        <f t="shared" si="152"/>
        <v>1825.2858006296058</v>
      </c>
      <c r="I3115" s="10"/>
      <c r="J3115" s="10"/>
      <c r="K3115" s="10"/>
      <c r="L3115" s="10"/>
      <c r="M3115" s="10"/>
      <c r="N3115" s="10"/>
      <c r="O3115" s="10"/>
      <c r="P3115" s="10"/>
      <c r="Q3115" s="10"/>
      <c r="R3115" s="10"/>
      <c r="S3115" s="10"/>
      <c r="T3115" s="10"/>
      <c r="BK3115" s="51">
        <v>3199000</v>
      </c>
      <c r="BL3115" s="52">
        <v>4.3765740451793897</v>
      </c>
    </row>
    <row r="3116" spans="1:64" ht="25.5" customHeight="1" thickTop="1" thickBot="1" x14ac:dyDescent="0.25">
      <c r="A3116" s="20" t="str">
        <f t="shared" si="150"/>
        <v>2577BURRAWANG</v>
      </c>
      <c r="B3116" s="20">
        <v>2577</v>
      </c>
      <c r="C3116" s="20" t="s">
        <v>3607</v>
      </c>
      <c r="D3116" s="21" t="s">
        <v>800</v>
      </c>
      <c r="E3116" s="22">
        <v>1404.0660004843121</v>
      </c>
      <c r="F3116" s="22">
        <f t="shared" si="151"/>
        <v>1544.4726005327434</v>
      </c>
      <c r="G3116" s="22">
        <f t="shared" si="152"/>
        <v>1825.2858006296058</v>
      </c>
      <c r="I3116" s="10"/>
      <c r="J3116" s="10"/>
      <c r="K3116" s="10"/>
      <c r="L3116" s="10"/>
      <c r="M3116" s="10"/>
      <c r="N3116" s="10"/>
      <c r="O3116" s="10"/>
      <c r="P3116" s="10"/>
      <c r="Q3116" s="10"/>
      <c r="R3116" s="10"/>
      <c r="S3116" s="10"/>
      <c r="T3116" s="10"/>
      <c r="BK3116" s="63">
        <v>3200000</v>
      </c>
      <c r="BL3116" s="64">
        <v>4.3778332813121903</v>
      </c>
    </row>
    <row r="3117" spans="1:64" ht="25.5" customHeight="1" thickTop="1" thickBot="1" x14ac:dyDescent="0.25">
      <c r="A3117" s="20" t="str">
        <f t="shared" si="150"/>
        <v>2577CANYONLEIGH</v>
      </c>
      <c r="B3117" s="37">
        <v>2577</v>
      </c>
      <c r="C3117" s="37" t="s">
        <v>3608</v>
      </c>
      <c r="D3117" s="38" t="s">
        <v>800</v>
      </c>
      <c r="E3117" s="39">
        <v>1404.0660004843121</v>
      </c>
      <c r="F3117" s="39">
        <f t="shared" si="151"/>
        <v>1544.4726005327434</v>
      </c>
      <c r="G3117" s="39">
        <f t="shared" si="152"/>
        <v>1825.2858006296058</v>
      </c>
      <c r="I3117" s="10"/>
      <c r="J3117" s="10"/>
      <c r="K3117" s="10"/>
      <c r="L3117" s="10"/>
      <c r="M3117" s="10"/>
      <c r="N3117" s="10"/>
      <c r="O3117" s="10"/>
      <c r="P3117" s="10"/>
      <c r="Q3117" s="10"/>
      <c r="R3117" s="10"/>
      <c r="S3117" s="10"/>
      <c r="T3117" s="10"/>
      <c r="BK3117" s="51">
        <v>3201000</v>
      </c>
      <c r="BL3117" s="52">
        <v>4.37909251744499</v>
      </c>
    </row>
    <row r="3118" spans="1:64" ht="25.5" customHeight="1" thickTop="1" thickBot="1" x14ac:dyDescent="0.25">
      <c r="A3118" s="20" t="str">
        <f t="shared" si="150"/>
        <v>2577CARRINGTON FALLS</v>
      </c>
      <c r="B3118" s="20">
        <v>2577</v>
      </c>
      <c r="C3118" s="20" t="s">
        <v>3609</v>
      </c>
      <c r="D3118" s="21" t="s">
        <v>800</v>
      </c>
      <c r="E3118" s="22">
        <v>1404.0660004843121</v>
      </c>
      <c r="F3118" s="22">
        <f t="shared" si="151"/>
        <v>1544.4726005327434</v>
      </c>
      <c r="G3118" s="22">
        <f t="shared" si="152"/>
        <v>1825.2858006296058</v>
      </c>
      <c r="I3118" s="10"/>
      <c r="J3118" s="10"/>
      <c r="K3118" s="10"/>
      <c r="L3118" s="10"/>
      <c r="M3118" s="10"/>
      <c r="N3118" s="10"/>
      <c r="O3118" s="10"/>
      <c r="P3118" s="10"/>
      <c r="Q3118" s="10"/>
      <c r="R3118" s="10"/>
      <c r="S3118" s="10"/>
      <c r="T3118" s="10"/>
      <c r="BK3118" s="63">
        <v>3202000</v>
      </c>
      <c r="BL3118" s="64">
        <v>4.3803517535777896</v>
      </c>
    </row>
    <row r="3119" spans="1:64" ht="25.5" customHeight="1" thickTop="1" thickBot="1" x14ac:dyDescent="0.25">
      <c r="A3119" s="20" t="str">
        <f t="shared" si="150"/>
        <v>2577FITZROY FALLS</v>
      </c>
      <c r="B3119" s="37">
        <v>2577</v>
      </c>
      <c r="C3119" s="37" t="s">
        <v>3610</v>
      </c>
      <c r="D3119" s="38" t="s">
        <v>800</v>
      </c>
      <c r="E3119" s="39">
        <v>1404.0660004843121</v>
      </c>
      <c r="F3119" s="39">
        <f t="shared" si="151"/>
        <v>1544.4726005327434</v>
      </c>
      <c r="G3119" s="39">
        <f t="shared" si="152"/>
        <v>1825.2858006296058</v>
      </c>
      <c r="I3119" s="10"/>
      <c r="J3119" s="10"/>
      <c r="K3119" s="10"/>
      <c r="L3119" s="10"/>
      <c r="M3119" s="10"/>
      <c r="N3119" s="10"/>
      <c r="O3119" s="10"/>
      <c r="P3119" s="10"/>
      <c r="Q3119" s="10"/>
      <c r="R3119" s="10"/>
      <c r="S3119" s="10"/>
      <c r="T3119" s="10"/>
      <c r="BK3119" s="51">
        <v>3203000</v>
      </c>
      <c r="BL3119" s="52">
        <v>4.3816109897105902</v>
      </c>
    </row>
    <row r="3120" spans="1:64" ht="25.5" customHeight="1" thickTop="1" thickBot="1" x14ac:dyDescent="0.25">
      <c r="A3120" s="20" t="str">
        <f t="shared" si="150"/>
        <v>2577KANGAROO VALLEY</v>
      </c>
      <c r="B3120" s="20">
        <v>2577</v>
      </c>
      <c r="C3120" s="20" t="s">
        <v>3611</v>
      </c>
      <c r="D3120" s="21" t="s">
        <v>800</v>
      </c>
      <c r="E3120" s="22">
        <v>1404.0660004843121</v>
      </c>
      <c r="F3120" s="22">
        <f t="shared" si="151"/>
        <v>1544.4726005327434</v>
      </c>
      <c r="G3120" s="22">
        <f t="shared" si="152"/>
        <v>1825.2858006296058</v>
      </c>
      <c r="I3120" s="10"/>
      <c r="J3120" s="10"/>
      <c r="K3120" s="10"/>
      <c r="L3120" s="10"/>
      <c r="M3120" s="10"/>
      <c r="N3120" s="10"/>
      <c r="O3120" s="10"/>
      <c r="P3120" s="10"/>
      <c r="Q3120" s="10"/>
      <c r="R3120" s="10"/>
      <c r="S3120" s="10"/>
      <c r="T3120" s="10"/>
      <c r="BK3120" s="63">
        <v>3204000</v>
      </c>
      <c r="BL3120" s="64">
        <v>4.3828702258433898</v>
      </c>
    </row>
    <row r="3121" spans="1:64" ht="25.5" customHeight="1" thickTop="1" thickBot="1" x14ac:dyDescent="0.25">
      <c r="A3121" s="20" t="str">
        <f t="shared" si="150"/>
        <v>2577KNIGHTS HILL</v>
      </c>
      <c r="B3121" s="37">
        <v>2577</v>
      </c>
      <c r="C3121" s="37" t="s">
        <v>3612</v>
      </c>
      <c r="D3121" s="38" t="s">
        <v>800</v>
      </c>
      <c r="E3121" s="39">
        <v>1404.0660004843121</v>
      </c>
      <c r="F3121" s="39">
        <f t="shared" si="151"/>
        <v>1544.4726005327434</v>
      </c>
      <c r="G3121" s="39">
        <f t="shared" si="152"/>
        <v>1825.2858006296058</v>
      </c>
      <c r="I3121" s="10"/>
      <c r="J3121" s="10"/>
      <c r="K3121" s="10"/>
      <c r="L3121" s="10"/>
      <c r="M3121" s="10"/>
      <c r="N3121" s="10"/>
      <c r="O3121" s="10"/>
      <c r="P3121" s="10"/>
      <c r="Q3121" s="10"/>
      <c r="R3121" s="10"/>
      <c r="S3121" s="10"/>
      <c r="T3121" s="10"/>
      <c r="BK3121" s="51">
        <v>3205000</v>
      </c>
      <c r="BL3121" s="52">
        <v>4.3841294619761904</v>
      </c>
    </row>
    <row r="3122" spans="1:64" ht="25.5" customHeight="1" thickTop="1" thickBot="1" x14ac:dyDescent="0.25">
      <c r="A3122" s="20" t="str">
        <f t="shared" si="150"/>
        <v>2577MACQUARIE PASS</v>
      </c>
      <c r="B3122" s="20">
        <v>2577</v>
      </c>
      <c r="C3122" s="20" t="s">
        <v>3613</v>
      </c>
      <c r="D3122" s="21" t="s">
        <v>800</v>
      </c>
      <c r="E3122" s="22">
        <v>1404.0660004843121</v>
      </c>
      <c r="F3122" s="22">
        <f t="shared" si="151"/>
        <v>1544.4726005327434</v>
      </c>
      <c r="G3122" s="22">
        <f t="shared" si="152"/>
        <v>1825.2858006296058</v>
      </c>
      <c r="I3122" s="10"/>
      <c r="J3122" s="10"/>
      <c r="K3122" s="10"/>
      <c r="L3122" s="10"/>
      <c r="M3122" s="10"/>
      <c r="N3122" s="10"/>
      <c r="O3122" s="10"/>
      <c r="P3122" s="10"/>
      <c r="Q3122" s="10"/>
      <c r="R3122" s="10"/>
      <c r="S3122" s="10"/>
      <c r="T3122" s="10"/>
      <c r="BK3122" s="63">
        <v>3206000</v>
      </c>
      <c r="BL3122" s="64">
        <v>4.38538869810899</v>
      </c>
    </row>
    <row r="3123" spans="1:64" ht="25.5" customHeight="1" thickTop="1" thickBot="1" x14ac:dyDescent="0.25">
      <c r="A3123" s="20" t="str">
        <f t="shared" si="150"/>
        <v>2577MANCHESTER SQUARE</v>
      </c>
      <c r="B3123" s="37">
        <v>2577</v>
      </c>
      <c r="C3123" s="37" t="s">
        <v>3614</v>
      </c>
      <c r="D3123" s="38" t="s">
        <v>800</v>
      </c>
      <c r="E3123" s="39">
        <v>1404.0660004843121</v>
      </c>
      <c r="F3123" s="39">
        <f t="shared" si="151"/>
        <v>1544.4726005327434</v>
      </c>
      <c r="G3123" s="39">
        <f t="shared" si="152"/>
        <v>1825.2858006296058</v>
      </c>
      <c r="I3123" s="10"/>
      <c r="J3123" s="10"/>
      <c r="K3123" s="10"/>
      <c r="L3123" s="10"/>
      <c r="M3123" s="10"/>
      <c r="N3123" s="10"/>
      <c r="O3123" s="10"/>
      <c r="P3123" s="10"/>
      <c r="Q3123" s="10"/>
      <c r="R3123" s="10"/>
      <c r="S3123" s="10"/>
      <c r="T3123" s="10"/>
      <c r="BK3123" s="51">
        <v>3207000</v>
      </c>
      <c r="BL3123" s="52">
        <v>4.3866479342417897</v>
      </c>
    </row>
    <row r="3124" spans="1:64" ht="25.5" customHeight="1" thickTop="1" thickBot="1" x14ac:dyDescent="0.25">
      <c r="A3124" s="20" t="str">
        <f t="shared" si="150"/>
        <v>2577MEDWAY</v>
      </c>
      <c r="B3124" s="20">
        <v>2577</v>
      </c>
      <c r="C3124" s="20" t="s">
        <v>3615</v>
      </c>
      <c r="D3124" s="21" t="s">
        <v>800</v>
      </c>
      <c r="E3124" s="22">
        <v>1404.0660004843121</v>
      </c>
      <c r="F3124" s="22">
        <f t="shared" si="151"/>
        <v>1544.4726005327434</v>
      </c>
      <c r="G3124" s="22">
        <f t="shared" si="152"/>
        <v>1825.2858006296058</v>
      </c>
      <c r="I3124" s="10"/>
      <c r="J3124" s="10"/>
      <c r="K3124" s="10"/>
      <c r="L3124" s="10"/>
      <c r="M3124" s="10"/>
      <c r="N3124" s="10"/>
      <c r="O3124" s="10"/>
      <c r="P3124" s="10"/>
      <c r="Q3124" s="10"/>
      <c r="R3124" s="10"/>
      <c r="S3124" s="10"/>
      <c r="T3124" s="10"/>
      <c r="BK3124" s="63">
        <v>3208000</v>
      </c>
      <c r="BL3124" s="64">
        <v>4.3879071703745902</v>
      </c>
    </row>
    <row r="3125" spans="1:64" ht="25.5" customHeight="1" thickTop="1" thickBot="1" x14ac:dyDescent="0.25">
      <c r="A3125" s="20" t="str">
        <f t="shared" si="150"/>
        <v>2577MERYLA</v>
      </c>
      <c r="B3125" s="37">
        <v>2577</v>
      </c>
      <c r="C3125" s="37" t="s">
        <v>3616</v>
      </c>
      <c r="D3125" s="38" t="s">
        <v>800</v>
      </c>
      <c r="E3125" s="39">
        <v>1404.0660004843121</v>
      </c>
      <c r="F3125" s="39">
        <f t="shared" si="151"/>
        <v>1544.4726005327434</v>
      </c>
      <c r="G3125" s="39">
        <f t="shared" si="152"/>
        <v>1825.2858006296058</v>
      </c>
      <c r="I3125" s="10"/>
      <c r="J3125" s="10"/>
      <c r="K3125" s="10"/>
      <c r="L3125" s="10"/>
      <c r="M3125" s="10"/>
      <c r="N3125" s="10"/>
      <c r="O3125" s="10"/>
      <c r="P3125" s="10"/>
      <c r="Q3125" s="10"/>
      <c r="R3125" s="10"/>
      <c r="S3125" s="10"/>
      <c r="T3125" s="10"/>
      <c r="BK3125" s="51">
        <v>3209000</v>
      </c>
      <c r="BL3125" s="52">
        <v>4.3891664065073899</v>
      </c>
    </row>
    <row r="3126" spans="1:64" ht="25.5" customHeight="1" thickTop="1" thickBot="1" x14ac:dyDescent="0.25">
      <c r="A3126" s="20" t="str">
        <f t="shared" si="150"/>
        <v>2577MOSS VALE</v>
      </c>
      <c r="B3126" s="20">
        <v>2577</v>
      </c>
      <c r="C3126" s="20" t="s">
        <v>3617</v>
      </c>
      <c r="D3126" s="21" t="s">
        <v>800</v>
      </c>
      <c r="E3126" s="22">
        <v>1404.0660004843121</v>
      </c>
      <c r="F3126" s="22">
        <f t="shared" si="151"/>
        <v>1544.4726005327434</v>
      </c>
      <c r="G3126" s="22">
        <f t="shared" si="152"/>
        <v>1825.2858006296058</v>
      </c>
      <c r="I3126" s="10"/>
      <c r="J3126" s="10"/>
      <c r="K3126" s="10"/>
      <c r="L3126" s="10"/>
      <c r="M3126" s="10"/>
      <c r="N3126" s="10"/>
      <c r="O3126" s="10"/>
      <c r="P3126" s="10"/>
      <c r="Q3126" s="10"/>
      <c r="R3126" s="10"/>
      <c r="S3126" s="10"/>
      <c r="T3126" s="10"/>
      <c r="BK3126" s="63">
        <v>3210000</v>
      </c>
      <c r="BL3126" s="64">
        <v>4.3904256426401904</v>
      </c>
    </row>
    <row r="3127" spans="1:64" ht="25.5" customHeight="1" thickTop="1" thickBot="1" x14ac:dyDescent="0.25">
      <c r="A3127" s="20" t="str">
        <f t="shared" si="150"/>
        <v>2577MOUNT MURRAY</v>
      </c>
      <c r="B3127" s="37">
        <v>2577</v>
      </c>
      <c r="C3127" s="37" t="s">
        <v>3618</v>
      </c>
      <c r="D3127" s="38" t="s">
        <v>800</v>
      </c>
      <c r="E3127" s="39">
        <v>1404.0660004843121</v>
      </c>
      <c r="F3127" s="39">
        <f t="shared" si="151"/>
        <v>1544.4726005327434</v>
      </c>
      <c r="G3127" s="39">
        <f t="shared" si="152"/>
        <v>1825.2858006296058</v>
      </c>
      <c r="I3127" s="10"/>
      <c r="J3127" s="10"/>
      <c r="K3127" s="10"/>
      <c r="L3127" s="10"/>
      <c r="M3127" s="10"/>
      <c r="N3127" s="10"/>
      <c r="O3127" s="10"/>
      <c r="P3127" s="10"/>
      <c r="Q3127" s="10"/>
      <c r="R3127" s="10"/>
      <c r="S3127" s="10"/>
      <c r="T3127" s="10"/>
      <c r="BK3127" s="51">
        <v>3211000</v>
      </c>
      <c r="BL3127" s="52">
        <v>4.3916848787729901</v>
      </c>
    </row>
    <row r="3128" spans="1:64" ht="25.5" customHeight="1" thickTop="1" thickBot="1" x14ac:dyDescent="0.25">
      <c r="A3128" s="20" t="str">
        <f t="shared" si="150"/>
        <v>2577NEW BERRIMA</v>
      </c>
      <c r="B3128" s="20">
        <v>2577</v>
      </c>
      <c r="C3128" s="20" t="s">
        <v>3619</v>
      </c>
      <c r="D3128" s="21" t="s">
        <v>800</v>
      </c>
      <c r="E3128" s="22">
        <v>1404.0660004843121</v>
      </c>
      <c r="F3128" s="22">
        <f t="shared" si="151"/>
        <v>1544.4726005327434</v>
      </c>
      <c r="G3128" s="22">
        <f t="shared" si="152"/>
        <v>1825.2858006296058</v>
      </c>
      <c r="I3128" s="10"/>
      <c r="J3128" s="10"/>
      <c r="K3128" s="10"/>
      <c r="L3128" s="10"/>
      <c r="M3128" s="10"/>
      <c r="N3128" s="10"/>
      <c r="O3128" s="10"/>
      <c r="P3128" s="10"/>
      <c r="Q3128" s="10"/>
      <c r="R3128" s="10"/>
      <c r="S3128" s="10"/>
      <c r="T3128" s="10"/>
      <c r="BK3128" s="63">
        <v>3212000</v>
      </c>
      <c r="BL3128" s="64">
        <v>4.3929441149057897</v>
      </c>
    </row>
    <row r="3129" spans="1:64" ht="25.5" customHeight="1" thickTop="1" thickBot="1" x14ac:dyDescent="0.25">
      <c r="A3129" s="20" t="str">
        <f t="shared" si="150"/>
        <v>2577PADDYS RIVER</v>
      </c>
      <c r="B3129" s="37">
        <v>2577</v>
      </c>
      <c r="C3129" s="37" t="s">
        <v>3620</v>
      </c>
      <c r="D3129" s="38" t="s">
        <v>800</v>
      </c>
      <c r="E3129" s="39">
        <v>1404.0660004843121</v>
      </c>
      <c r="F3129" s="39">
        <f t="shared" si="151"/>
        <v>1544.4726005327434</v>
      </c>
      <c r="G3129" s="39">
        <f t="shared" si="152"/>
        <v>1825.2858006296058</v>
      </c>
      <c r="I3129" s="10"/>
      <c r="J3129" s="10"/>
      <c r="K3129" s="10"/>
      <c r="L3129" s="10"/>
      <c r="M3129" s="10"/>
      <c r="N3129" s="10"/>
      <c r="O3129" s="10"/>
      <c r="P3129" s="10"/>
      <c r="Q3129" s="10"/>
      <c r="R3129" s="10"/>
      <c r="S3129" s="10"/>
      <c r="T3129" s="10"/>
      <c r="BK3129" s="51">
        <v>3213000</v>
      </c>
      <c r="BL3129" s="52">
        <v>4.3942033510385903</v>
      </c>
    </row>
    <row r="3130" spans="1:64" ht="25.5" customHeight="1" thickTop="1" thickBot="1" x14ac:dyDescent="0.25">
      <c r="A3130" s="20" t="str">
        <f t="shared" si="150"/>
        <v>2577RED ROCKS</v>
      </c>
      <c r="B3130" s="20">
        <v>2577</v>
      </c>
      <c r="C3130" s="20" t="s">
        <v>3621</v>
      </c>
      <c r="D3130" s="21" t="s">
        <v>800</v>
      </c>
      <c r="E3130" s="22">
        <v>1404.0660004843121</v>
      </c>
      <c r="F3130" s="22">
        <f t="shared" si="151"/>
        <v>1544.4726005327434</v>
      </c>
      <c r="G3130" s="22">
        <f t="shared" si="152"/>
        <v>1825.2858006296058</v>
      </c>
      <c r="I3130" s="10"/>
      <c r="J3130" s="10"/>
      <c r="K3130" s="10"/>
      <c r="L3130" s="10"/>
      <c r="M3130" s="10"/>
      <c r="N3130" s="10"/>
      <c r="O3130" s="10"/>
      <c r="P3130" s="10"/>
      <c r="Q3130" s="10"/>
      <c r="R3130" s="10"/>
      <c r="S3130" s="10"/>
      <c r="T3130" s="10"/>
      <c r="BK3130" s="63">
        <v>3214000</v>
      </c>
      <c r="BL3130" s="64">
        <v>4.3954625871713899</v>
      </c>
    </row>
    <row r="3131" spans="1:64" ht="25.5" customHeight="1" thickTop="1" thickBot="1" x14ac:dyDescent="0.25">
      <c r="A3131" s="20" t="str">
        <f t="shared" si="150"/>
        <v>2577ROBERTSON</v>
      </c>
      <c r="B3131" s="37">
        <v>2577</v>
      </c>
      <c r="C3131" s="37" t="s">
        <v>3622</v>
      </c>
      <c r="D3131" s="38" t="s">
        <v>800</v>
      </c>
      <c r="E3131" s="39">
        <v>1404.0660004843121</v>
      </c>
      <c r="F3131" s="39">
        <f t="shared" si="151"/>
        <v>1544.4726005327434</v>
      </c>
      <c r="G3131" s="39">
        <f t="shared" si="152"/>
        <v>1825.2858006296058</v>
      </c>
      <c r="I3131" s="10"/>
      <c r="J3131" s="10"/>
      <c r="K3131" s="10"/>
      <c r="L3131" s="10"/>
      <c r="M3131" s="10"/>
      <c r="N3131" s="10"/>
      <c r="O3131" s="10"/>
      <c r="P3131" s="10"/>
      <c r="Q3131" s="10"/>
      <c r="R3131" s="10"/>
      <c r="S3131" s="10"/>
      <c r="T3131" s="10"/>
      <c r="BK3131" s="51">
        <v>3215000</v>
      </c>
      <c r="BL3131" s="52">
        <v>4.3967218233041896</v>
      </c>
    </row>
    <row r="3132" spans="1:64" ht="25.5" customHeight="1" thickTop="1" thickBot="1" x14ac:dyDescent="0.25">
      <c r="A3132" s="20" t="str">
        <f t="shared" si="150"/>
        <v>2577SUTTON FOREST</v>
      </c>
      <c r="B3132" s="20">
        <v>2577</v>
      </c>
      <c r="C3132" s="20" t="s">
        <v>3623</v>
      </c>
      <c r="D3132" s="21" t="s">
        <v>800</v>
      </c>
      <c r="E3132" s="22">
        <v>1404.0660004843121</v>
      </c>
      <c r="F3132" s="22">
        <f t="shared" si="151"/>
        <v>1544.4726005327434</v>
      </c>
      <c r="G3132" s="22">
        <f t="shared" si="152"/>
        <v>1825.2858006296058</v>
      </c>
      <c r="I3132" s="10"/>
      <c r="J3132" s="10"/>
      <c r="K3132" s="10"/>
      <c r="L3132" s="10"/>
      <c r="M3132" s="10"/>
      <c r="N3132" s="10"/>
      <c r="O3132" s="10"/>
      <c r="P3132" s="10"/>
      <c r="Q3132" s="10"/>
      <c r="R3132" s="10"/>
      <c r="S3132" s="10"/>
      <c r="T3132" s="10"/>
      <c r="BK3132" s="63">
        <v>3216000</v>
      </c>
      <c r="BL3132" s="64">
        <v>4.3979810594369901</v>
      </c>
    </row>
    <row r="3133" spans="1:64" ht="25.5" customHeight="1" thickTop="1" thickBot="1" x14ac:dyDescent="0.25">
      <c r="A3133" s="20" t="str">
        <f t="shared" si="150"/>
        <v>2577UPPER KANGAROO RIVER</v>
      </c>
      <c r="B3133" s="37">
        <v>2577</v>
      </c>
      <c r="C3133" s="37" t="s">
        <v>3624</v>
      </c>
      <c r="D3133" s="38" t="s">
        <v>800</v>
      </c>
      <c r="E3133" s="39">
        <v>1404.0660004843121</v>
      </c>
      <c r="F3133" s="39">
        <f t="shared" si="151"/>
        <v>1544.4726005327434</v>
      </c>
      <c r="G3133" s="39">
        <f t="shared" si="152"/>
        <v>1825.2858006296058</v>
      </c>
      <c r="I3133" s="10"/>
      <c r="J3133" s="10"/>
      <c r="K3133" s="10"/>
      <c r="L3133" s="10"/>
      <c r="M3133" s="10"/>
      <c r="N3133" s="10"/>
      <c r="O3133" s="10"/>
      <c r="P3133" s="10"/>
      <c r="Q3133" s="10"/>
      <c r="R3133" s="10"/>
      <c r="S3133" s="10"/>
      <c r="T3133" s="10"/>
      <c r="BK3133" s="51">
        <v>3217000</v>
      </c>
      <c r="BL3133" s="52">
        <v>4.3992402955697898</v>
      </c>
    </row>
    <row r="3134" spans="1:64" ht="25.5" customHeight="1" thickTop="1" thickBot="1" x14ac:dyDescent="0.25">
      <c r="A3134" s="20" t="str">
        <f t="shared" si="150"/>
        <v>2577UPPER KANGAROO VALLEY</v>
      </c>
      <c r="B3134" s="20">
        <v>2577</v>
      </c>
      <c r="C3134" s="20" t="s">
        <v>3625</v>
      </c>
      <c r="D3134" s="21" t="s">
        <v>800</v>
      </c>
      <c r="E3134" s="22">
        <v>1404.0660004843121</v>
      </c>
      <c r="F3134" s="22">
        <f t="shared" si="151"/>
        <v>1544.4726005327434</v>
      </c>
      <c r="G3134" s="22">
        <f t="shared" si="152"/>
        <v>1825.2858006296058</v>
      </c>
      <c r="I3134" s="10"/>
      <c r="J3134" s="10"/>
      <c r="K3134" s="10"/>
      <c r="L3134" s="10"/>
      <c r="M3134" s="10"/>
      <c r="N3134" s="10"/>
      <c r="O3134" s="10"/>
      <c r="P3134" s="10"/>
      <c r="Q3134" s="10"/>
      <c r="R3134" s="10"/>
      <c r="S3134" s="10"/>
      <c r="T3134" s="10"/>
      <c r="BK3134" s="63">
        <v>3218000</v>
      </c>
      <c r="BL3134" s="64">
        <v>4.4004995317025903</v>
      </c>
    </row>
    <row r="3135" spans="1:64" ht="25.5" customHeight="1" thickTop="1" thickBot="1" x14ac:dyDescent="0.25">
      <c r="A3135" s="20" t="str">
        <f t="shared" si="150"/>
        <v>2577WERAI</v>
      </c>
      <c r="B3135" s="37">
        <v>2577</v>
      </c>
      <c r="C3135" s="37" t="s">
        <v>3626</v>
      </c>
      <c r="D3135" s="38" t="s">
        <v>800</v>
      </c>
      <c r="E3135" s="39">
        <v>1404.0660004843121</v>
      </c>
      <c r="F3135" s="39">
        <f t="shared" si="151"/>
        <v>1544.4726005327434</v>
      </c>
      <c r="G3135" s="39">
        <f t="shared" si="152"/>
        <v>1825.2858006296058</v>
      </c>
      <c r="I3135" s="10"/>
      <c r="J3135" s="10"/>
      <c r="K3135" s="10"/>
      <c r="L3135" s="10"/>
      <c r="M3135" s="10"/>
      <c r="N3135" s="10"/>
      <c r="O3135" s="10"/>
      <c r="P3135" s="10"/>
      <c r="Q3135" s="10"/>
      <c r="R3135" s="10"/>
      <c r="S3135" s="10"/>
      <c r="T3135" s="10"/>
      <c r="BK3135" s="51">
        <v>3219000</v>
      </c>
      <c r="BL3135" s="52">
        <v>4.40175876783539</v>
      </c>
    </row>
    <row r="3136" spans="1:64" ht="25.5" customHeight="1" thickTop="1" thickBot="1" x14ac:dyDescent="0.25">
      <c r="A3136" s="20" t="str">
        <f t="shared" si="150"/>
        <v>2577WILDES MEADOW</v>
      </c>
      <c r="B3136" s="20">
        <v>2577</v>
      </c>
      <c r="C3136" s="20" t="s">
        <v>3627</v>
      </c>
      <c r="D3136" s="21" t="s">
        <v>800</v>
      </c>
      <c r="E3136" s="22">
        <v>1404.0660004843121</v>
      </c>
      <c r="F3136" s="22">
        <f t="shared" si="151"/>
        <v>1544.4726005327434</v>
      </c>
      <c r="G3136" s="22">
        <f t="shared" si="152"/>
        <v>1825.2858006296058</v>
      </c>
      <c r="I3136" s="10"/>
      <c r="J3136" s="10"/>
      <c r="K3136" s="10"/>
      <c r="L3136" s="10"/>
      <c r="M3136" s="10"/>
      <c r="N3136" s="10"/>
      <c r="O3136" s="10"/>
      <c r="P3136" s="10"/>
      <c r="Q3136" s="10"/>
      <c r="R3136" s="10"/>
      <c r="S3136" s="10"/>
      <c r="T3136" s="10"/>
      <c r="BK3136" s="63">
        <v>3220000</v>
      </c>
      <c r="BL3136" s="64">
        <v>4.4030180039681897</v>
      </c>
    </row>
    <row r="3137" spans="1:64" ht="25.5" customHeight="1" thickTop="1" thickBot="1" x14ac:dyDescent="0.25">
      <c r="A3137" s="20" t="str">
        <f t="shared" si="150"/>
        <v>2578BUNDANOON</v>
      </c>
      <c r="B3137" s="37">
        <v>2578</v>
      </c>
      <c r="C3137" s="37" t="s">
        <v>3628</v>
      </c>
      <c r="D3137" s="38" t="s">
        <v>800</v>
      </c>
      <c r="E3137" s="39">
        <v>1384.3780003166082</v>
      </c>
      <c r="F3137" s="39">
        <f t="shared" si="151"/>
        <v>1522.8158003482692</v>
      </c>
      <c r="G3137" s="39">
        <f t="shared" si="152"/>
        <v>1799.6914004115908</v>
      </c>
      <c r="I3137" s="10"/>
      <c r="J3137" s="10"/>
      <c r="K3137" s="10"/>
      <c r="L3137" s="10"/>
      <c r="M3137" s="10"/>
      <c r="N3137" s="10"/>
      <c r="O3137" s="10"/>
      <c r="P3137" s="10"/>
      <c r="Q3137" s="10"/>
      <c r="R3137" s="10"/>
      <c r="S3137" s="10"/>
      <c r="T3137" s="10"/>
      <c r="BK3137" s="51">
        <v>3221000</v>
      </c>
      <c r="BL3137" s="52">
        <v>4.4042772401009902</v>
      </c>
    </row>
    <row r="3138" spans="1:64" ht="25.5" customHeight="1" thickTop="1" thickBot="1" x14ac:dyDescent="0.25">
      <c r="A3138" s="20" t="str">
        <f t="shared" si="150"/>
        <v>2579BIG HILL</v>
      </c>
      <c r="B3138" s="20">
        <v>2579</v>
      </c>
      <c r="C3138" s="20" t="s">
        <v>3629</v>
      </c>
      <c r="D3138" s="21" t="s">
        <v>800</v>
      </c>
      <c r="E3138" s="22">
        <v>1178.708000126624</v>
      </c>
      <c r="F3138" s="22">
        <f t="shared" si="151"/>
        <v>1296.5788001392866</v>
      </c>
      <c r="G3138" s="22">
        <f t="shared" si="152"/>
        <v>1532.3204001646113</v>
      </c>
      <c r="I3138" s="10"/>
      <c r="J3138" s="10"/>
      <c r="K3138" s="10"/>
      <c r="L3138" s="10"/>
      <c r="M3138" s="10"/>
      <c r="N3138" s="10"/>
      <c r="O3138" s="10"/>
      <c r="P3138" s="10"/>
      <c r="Q3138" s="10"/>
      <c r="R3138" s="10"/>
      <c r="S3138" s="10"/>
      <c r="T3138" s="10"/>
      <c r="BK3138" s="63">
        <v>3222000</v>
      </c>
      <c r="BL3138" s="64">
        <v>4.4055364762337899</v>
      </c>
    </row>
    <row r="3139" spans="1:64" ht="25.5" customHeight="1" thickTop="1" thickBot="1" x14ac:dyDescent="0.25">
      <c r="A3139" s="20" t="str">
        <f t="shared" si="150"/>
        <v>2579BRAYTON</v>
      </c>
      <c r="B3139" s="37">
        <v>2579</v>
      </c>
      <c r="C3139" s="37" t="s">
        <v>3630</v>
      </c>
      <c r="D3139" s="38" t="s">
        <v>800</v>
      </c>
      <c r="E3139" s="39">
        <v>1178.708000126624</v>
      </c>
      <c r="F3139" s="39">
        <f t="shared" si="151"/>
        <v>1296.5788001392866</v>
      </c>
      <c r="G3139" s="39">
        <f t="shared" si="152"/>
        <v>1532.3204001646113</v>
      </c>
      <c r="I3139" s="10"/>
      <c r="J3139" s="10"/>
      <c r="K3139" s="10"/>
      <c r="L3139" s="10"/>
      <c r="M3139" s="10"/>
      <c r="N3139" s="10"/>
      <c r="O3139" s="10"/>
      <c r="P3139" s="10"/>
      <c r="Q3139" s="10"/>
      <c r="R3139" s="10"/>
      <c r="S3139" s="10"/>
      <c r="T3139" s="10"/>
      <c r="BK3139" s="51">
        <v>3223000</v>
      </c>
      <c r="BL3139" s="52">
        <v>4.4067957123665904</v>
      </c>
    </row>
    <row r="3140" spans="1:64" ht="25.5" customHeight="1" thickTop="1" thickBot="1" x14ac:dyDescent="0.25">
      <c r="A3140" s="20" t="str">
        <f t="shared" si="150"/>
        <v>2579EXETER</v>
      </c>
      <c r="B3140" s="20">
        <v>2579</v>
      </c>
      <c r="C3140" s="20" t="s">
        <v>3631</v>
      </c>
      <c r="D3140" s="21" t="s">
        <v>800</v>
      </c>
      <c r="E3140" s="22">
        <v>1178.708000126624</v>
      </c>
      <c r="F3140" s="22">
        <f t="shared" si="151"/>
        <v>1296.5788001392866</v>
      </c>
      <c r="G3140" s="22">
        <f t="shared" si="152"/>
        <v>1532.3204001646113</v>
      </c>
      <c r="I3140" s="10"/>
      <c r="J3140" s="10"/>
      <c r="K3140" s="10"/>
      <c r="L3140" s="10"/>
      <c r="M3140" s="10"/>
      <c r="N3140" s="10"/>
      <c r="O3140" s="10"/>
      <c r="P3140" s="10"/>
      <c r="Q3140" s="10"/>
      <c r="R3140" s="10"/>
      <c r="S3140" s="10"/>
      <c r="T3140" s="10"/>
      <c r="BK3140" s="63">
        <v>3224000</v>
      </c>
      <c r="BL3140" s="64">
        <v>4.4080549484993901</v>
      </c>
    </row>
    <row r="3141" spans="1:64" ht="25.5" customHeight="1" thickTop="1" thickBot="1" x14ac:dyDescent="0.25">
      <c r="A3141" s="20" t="str">
        <f t="shared" ref="A3141:A3204" si="153">CONCATENATE(B3141,C3141)</f>
        <v>2579MARULAN</v>
      </c>
      <c r="B3141" s="37">
        <v>2579</v>
      </c>
      <c r="C3141" s="37" t="s">
        <v>3632</v>
      </c>
      <c r="D3141" s="38" t="s">
        <v>800</v>
      </c>
      <c r="E3141" s="39">
        <v>1178.708000126624</v>
      </c>
      <c r="F3141" s="39">
        <f t="shared" ref="F3141:F3204" si="154">1.1*E3141</f>
        <v>1296.5788001392866</v>
      </c>
      <c r="G3141" s="39">
        <f t="shared" ref="G3141:G3204" si="155">1.3*E3141</f>
        <v>1532.3204001646113</v>
      </c>
      <c r="I3141" s="10"/>
      <c r="J3141" s="10"/>
      <c r="K3141" s="10"/>
      <c r="L3141" s="10"/>
      <c r="M3141" s="10"/>
      <c r="N3141" s="10"/>
      <c r="O3141" s="10"/>
      <c r="P3141" s="10"/>
      <c r="Q3141" s="10"/>
      <c r="R3141" s="10"/>
      <c r="S3141" s="10"/>
      <c r="T3141" s="10"/>
      <c r="BK3141" s="51">
        <v>3225000</v>
      </c>
      <c r="BL3141" s="52">
        <v>4.4093141846321897</v>
      </c>
    </row>
    <row r="3142" spans="1:64" ht="25.5" customHeight="1" thickTop="1" thickBot="1" x14ac:dyDescent="0.25">
      <c r="A3142" s="20" t="str">
        <f t="shared" si="153"/>
        <v>2579PENROSE</v>
      </c>
      <c r="B3142" s="20">
        <v>2579</v>
      </c>
      <c r="C3142" s="20" t="s">
        <v>3633</v>
      </c>
      <c r="D3142" s="21" t="s">
        <v>800</v>
      </c>
      <c r="E3142" s="22">
        <v>1178.708000126624</v>
      </c>
      <c r="F3142" s="22">
        <f t="shared" si="154"/>
        <v>1296.5788001392866</v>
      </c>
      <c r="G3142" s="22">
        <f t="shared" si="155"/>
        <v>1532.3204001646113</v>
      </c>
      <c r="I3142" s="10"/>
      <c r="J3142" s="10"/>
      <c r="K3142" s="10"/>
      <c r="L3142" s="10"/>
      <c r="M3142" s="10"/>
      <c r="N3142" s="10"/>
      <c r="O3142" s="10"/>
      <c r="P3142" s="10"/>
      <c r="Q3142" s="10"/>
      <c r="R3142" s="10"/>
      <c r="S3142" s="10"/>
      <c r="T3142" s="10"/>
      <c r="BK3142" s="63">
        <v>3226000</v>
      </c>
      <c r="BL3142" s="64">
        <v>4.4105734207649903</v>
      </c>
    </row>
    <row r="3143" spans="1:64" ht="25.5" customHeight="1" thickTop="1" thickBot="1" x14ac:dyDescent="0.25">
      <c r="A3143" s="20" t="str">
        <f t="shared" si="153"/>
        <v>2579TALLONG</v>
      </c>
      <c r="B3143" s="37">
        <v>2579</v>
      </c>
      <c r="C3143" s="37" t="s">
        <v>3634</v>
      </c>
      <c r="D3143" s="38" t="s">
        <v>800</v>
      </c>
      <c r="E3143" s="39">
        <v>1178.708000126624</v>
      </c>
      <c r="F3143" s="39">
        <f t="shared" si="154"/>
        <v>1296.5788001392866</v>
      </c>
      <c r="G3143" s="39">
        <f t="shared" si="155"/>
        <v>1532.3204001646113</v>
      </c>
      <c r="I3143" s="10"/>
      <c r="J3143" s="10"/>
      <c r="K3143" s="10"/>
      <c r="L3143" s="10"/>
      <c r="M3143" s="10"/>
      <c r="N3143" s="10"/>
      <c r="O3143" s="10"/>
      <c r="P3143" s="10"/>
      <c r="Q3143" s="10"/>
      <c r="R3143" s="10"/>
      <c r="S3143" s="10"/>
      <c r="T3143" s="10"/>
      <c r="BK3143" s="51">
        <v>3227000</v>
      </c>
      <c r="BL3143" s="52">
        <v>4.4118326568977899</v>
      </c>
    </row>
    <row r="3144" spans="1:64" ht="25.5" customHeight="1" thickTop="1" thickBot="1" x14ac:dyDescent="0.25">
      <c r="A3144" s="20" t="str">
        <f t="shared" si="153"/>
        <v>2579WINGELLO</v>
      </c>
      <c r="B3144" s="20">
        <v>2579</v>
      </c>
      <c r="C3144" s="20" t="s">
        <v>3635</v>
      </c>
      <c r="D3144" s="21" t="s">
        <v>800</v>
      </c>
      <c r="E3144" s="22">
        <v>1178.708000126624</v>
      </c>
      <c r="F3144" s="22">
        <f t="shared" si="154"/>
        <v>1296.5788001392866</v>
      </c>
      <c r="G3144" s="22">
        <f t="shared" si="155"/>
        <v>1532.3204001646113</v>
      </c>
      <c r="I3144" s="10"/>
      <c r="J3144" s="10"/>
      <c r="K3144" s="10"/>
      <c r="L3144" s="10"/>
      <c r="M3144" s="10"/>
      <c r="N3144" s="10"/>
      <c r="O3144" s="10"/>
      <c r="P3144" s="10"/>
      <c r="Q3144" s="10"/>
      <c r="R3144" s="10"/>
      <c r="S3144" s="10"/>
      <c r="T3144" s="10"/>
      <c r="BK3144" s="63">
        <v>3228000</v>
      </c>
      <c r="BL3144" s="64">
        <v>4.4130918930305896</v>
      </c>
    </row>
    <row r="3145" spans="1:64" ht="25.5" customHeight="1" thickTop="1" thickBot="1" x14ac:dyDescent="0.25">
      <c r="A3145" s="20" t="str">
        <f t="shared" si="153"/>
        <v>2580BANNABY</v>
      </c>
      <c r="B3145" s="37">
        <v>2580</v>
      </c>
      <c r="C3145" s="37" t="s">
        <v>3636</v>
      </c>
      <c r="D3145" s="38" t="s">
        <v>800</v>
      </c>
      <c r="E3145" s="39">
        <v>1171.3579993668961</v>
      </c>
      <c r="F3145" s="39">
        <f t="shared" si="154"/>
        <v>1288.4937993035858</v>
      </c>
      <c r="G3145" s="39">
        <f t="shared" si="155"/>
        <v>1522.765399176965</v>
      </c>
      <c r="I3145" s="10"/>
      <c r="J3145" s="10"/>
      <c r="K3145" s="10"/>
      <c r="L3145" s="10"/>
      <c r="M3145" s="10"/>
      <c r="N3145" s="10"/>
      <c r="O3145" s="10"/>
      <c r="P3145" s="10"/>
      <c r="Q3145" s="10"/>
      <c r="R3145" s="10"/>
      <c r="S3145" s="10"/>
      <c r="T3145" s="10"/>
      <c r="BK3145" s="51">
        <v>3229000</v>
      </c>
      <c r="BL3145" s="52">
        <v>4.4143511291633901</v>
      </c>
    </row>
    <row r="3146" spans="1:64" ht="25.5" customHeight="1" thickTop="1" thickBot="1" x14ac:dyDescent="0.25">
      <c r="A3146" s="20" t="str">
        <f t="shared" si="153"/>
        <v>2580BANNISTER</v>
      </c>
      <c r="B3146" s="20">
        <v>2580</v>
      </c>
      <c r="C3146" s="20" t="s">
        <v>3637</v>
      </c>
      <c r="D3146" s="21" t="s">
        <v>800</v>
      </c>
      <c r="E3146" s="22">
        <v>1171.3579993668961</v>
      </c>
      <c r="F3146" s="22">
        <f t="shared" si="154"/>
        <v>1288.4937993035858</v>
      </c>
      <c r="G3146" s="22">
        <f t="shared" si="155"/>
        <v>1522.765399176965</v>
      </c>
      <c r="I3146" s="10"/>
      <c r="J3146" s="10"/>
      <c r="K3146" s="10"/>
      <c r="L3146" s="10"/>
      <c r="M3146" s="10"/>
      <c r="N3146" s="10"/>
      <c r="O3146" s="10"/>
      <c r="P3146" s="10"/>
      <c r="Q3146" s="10"/>
      <c r="R3146" s="10"/>
      <c r="S3146" s="10"/>
      <c r="T3146" s="10"/>
      <c r="BK3146" s="63">
        <v>3230000</v>
      </c>
      <c r="BL3146" s="64">
        <v>4.4156103652961898</v>
      </c>
    </row>
    <row r="3147" spans="1:64" ht="25.5" customHeight="1" thickTop="1" thickBot="1" x14ac:dyDescent="0.25">
      <c r="A3147" s="20" t="str">
        <f t="shared" si="153"/>
        <v>2580BAW BAW</v>
      </c>
      <c r="B3147" s="37">
        <v>2580</v>
      </c>
      <c r="C3147" s="37" t="s">
        <v>3638</v>
      </c>
      <c r="D3147" s="38" t="s">
        <v>800</v>
      </c>
      <c r="E3147" s="39">
        <v>1171.3579993668961</v>
      </c>
      <c r="F3147" s="39">
        <f t="shared" si="154"/>
        <v>1288.4937993035858</v>
      </c>
      <c r="G3147" s="39">
        <f t="shared" si="155"/>
        <v>1522.765399176965</v>
      </c>
      <c r="I3147" s="10"/>
      <c r="J3147" s="10"/>
      <c r="K3147" s="10"/>
      <c r="L3147" s="10"/>
      <c r="M3147" s="10"/>
      <c r="N3147" s="10"/>
      <c r="O3147" s="10"/>
      <c r="P3147" s="10"/>
      <c r="Q3147" s="10"/>
      <c r="R3147" s="10"/>
      <c r="S3147" s="10"/>
      <c r="T3147" s="10"/>
      <c r="BK3147" s="51">
        <v>3231000</v>
      </c>
      <c r="BL3147" s="52">
        <v>4.4168696014289903</v>
      </c>
    </row>
    <row r="3148" spans="1:64" ht="25.5" customHeight="1" thickTop="1" thickBot="1" x14ac:dyDescent="0.25">
      <c r="A3148" s="20" t="str">
        <f t="shared" si="153"/>
        <v>2580BOXERS CREEK</v>
      </c>
      <c r="B3148" s="20">
        <v>2580</v>
      </c>
      <c r="C3148" s="20" t="s">
        <v>3639</v>
      </c>
      <c r="D3148" s="21" t="s">
        <v>800</v>
      </c>
      <c r="E3148" s="22">
        <v>1171.3579993668961</v>
      </c>
      <c r="F3148" s="22">
        <f t="shared" si="154"/>
        <v>1288.4937993035858</v>
      </c>
      <c r="G3148" s="22">
        <f t="shared" si="155"/>
        <v>1522.765399176965</v>
      </c>
      <c r="I3148" s="10"/>
      <c r="J3148" s="10"/>
      <c r="K3148" s="10"/>
      <c r="L3148" s="10"/>
      <c r="M3148" s="10"/>
      <c r="N3148" s="10"/>
      <c r="O3148" s="10"/>
      <c r="P3148" s="10"/>
      <c r="Q3148" s="10"/>
      <c r="R3148" s="10"/>
      <c r="S3148" s="10"/>
      <c r="T3148" s="10"/>
      <c r="BK3148" s="63">
        <v>3232000</v>
      </c>
      <c r="BL3148" s="64">
        <v>4.41812883756179</v>
      </c>
    </row>
    <row r="3149" spans="1:64" ht="25.5" customHeight="1" thickTop="1" thickBot="1" x14ac:dyDescent="0.25">
      <c r="A3149" s="20" t="str">
        <f t="shared" si="153"/>
        <v>2580BRISBANE GROVE</v>
      </c>
      <c r="B3149" s="37">
        <v>2580</v>
      </c>
      <c r="C3149" s="37" t="s">
        <v>3640</v>
      </c>
      <c r="D3149" s="38" t="s">
        <v>800</v>
      </c>
      <c r="E3149" s="39">
        <v>1171.3579993668961</v>
      </c>
      <c r="F3149" s="39">
        <f t="shared" si="154"/>
        <v>1288.4937993035858</v>
      </c>
      <c r="G3149" s="39">
        <f t="shared" si="155"/>
        <v>1522.765399176965</v>
      </c>
      <c r="I3149" s="10"/>
      <c r="J3149" s="10"/>
      <c r="K3149" s="10"/>
      <c r="L3149" s="10"/>
      <c r="M3149" s="10"/>
      <c r="N3149" s="10"/>
      <c r="O3149" s="10"/>
      <c r="P3149" s="10"/>
      <c r="Q3149" s="10"/>
      <c r="R3149" s="10"/>
      <c r="S3149" s="10"/>
      <c r="T3149" s="10"/>
      <c r="BK3149" s="51">
        <v>3233000</v>
      </c>
      <c r="BL3149" s="52">
        <v>4.4193880736945896</v>
      </c>
    </row>
    <row r="3150" spans="1:64" ht="25.5" customHeight="1" thickTop="1" thickBot="1" x14ac:dyDescent="0.25">
      <c r="A3150" s="20" t="str">
        <f t="shared" si="153"/>
        <v>2580BUNGONIA</v>
      </c>
      <c r="B3150" s="20">
        <v>2580</v>
      </c>
      <c r="C3150" s="20" t="s">
        <v>3641</v>
      </c>
      <c r="D3150" s="21" t="s">
        <v>800</v>
      </c>
      <c r="E3150" s="22">
        <v>1171.3579993668961</v>
      </c>
      <c r="F3150" s="22">
        <f t="shared" si="154"/>
        <v>1288.4937993035858</v>
      </c>
      <c r="G3150" s="22">
        <f t="shared" si="155"/>
        <v>1522.765399176965</v>
      </c>
      <c r="I3150" s="10"/>
      <c r="J3150" s="10"/>
      <c r="K3150" s="10"/>
      <c r="L3150" s="10"/>
      <c r="M3150" s="10"/>
      <c r="N3150" s="10"/>
      <c r="O3150" s="10"/>
      <c r="P3150" s="10"/>
      <c r="Q3150" s="10"/>
      <c r="R3150" s="10"/>
      <c r="S3150" s="10"/>
      <c r="T3150" s="10"/>
      <c r="BK3150" s="63">
        <v>3234000</v>
      </c>
      <c r="BL3150" s="64">
        <v>4.4206473098273902</v>
      </c>
    </row>
    <row r="3151" spans="1:64" ht="25.5" customHeight="1" thickTop="1" thickBot="1" x14ac:dyDescent="0.25">
      <c r="A3151" s="20" t="str">
        <f t="shared" si="153"/>
        <v>2580CARRICK</v>
      </c>
      <c r="B3151" s="37">
        <v>2580</v>
      </c>
      <c r="C3151" s="37" t="s">
        <v>3642</v>
      </c>
      <c r="D3151" s="38" t="s">
        <v>800</v>
      </c>
      <c r="E3151" s="39">
        <v>1171.3579993668961</v>
      </c>
      <c r="F3151" s="39">
        <f t="shared" si="154"/>
        <v>1288.4937993035858</v>
      </c>
      <c r="G3151" s="39">
        <f t="shared" si="155"/>
        <v>1522.765399176965</v>
      </c>
      <c r="I3151" s="10"/>
      <c r="J3151" s="10"/>
      <c r="K3151" s="10"/>
      <c r="L3151" s="10"/>
      <c r="M3151" s="10"/>
      <c r="N3151" s="10"/>
      <c r="O3151" s="10"/>
      <c r="P3151" s="10"/>
      <c r="Q3151" s="10"/>
      <c r="R3151" s="10"/>
      <c r="S3151" s="10"/>
      <c r="T3151" s="10"/>
      <c r="BK3151" s="51">
        <v>3235000</v>
      </c>
      <c r="BL3151" s="52">
        <v>4.4219065459601898</v>
      </c>
    </row>
    <row r="3152" spans="1:64" ht="25.5" customHeight="1" thickTop="1" thickBot="1" x14ac:dyDescent="0.25">
      <c r="A3152" s="20" t="str">
        <f t="shared" si="153"/>
        <v>2580CHATSBURY</v>
      </c>
      <c r="B3152" s="20">
        <v>2580</v>
      </c>
      <c r="C3152" s="20" t="s">
        <v>3643</v>
      </c>
      <c r="D3152" s="21" t="s">
        <v>800</v>
      </c>
      <c r="E3152" s="22">
        <v>1171.3579993668961</v>
      </c>
      <c r="F3152" s="22">
        <f t="shared" si="154"/>
        <v>1288.4937993035858</v>
      </c>
      <c r="G3152" s="22">
        <f t="shared" si="155"/>
        <v>1522.765399176965</v>
      </c>
      <c r="I3152" s="10"/>
      <c r="J3152" s="10"/>
      <c r="K3152" s="10"/>
      <c r="L3152" s="10"/>
      <c r="M3152" s="10"/>
      <c r="N3152" s="10"/>
      <c r="O3152" s="10"/>
      <c r="P3152" s="10"/>
      <c r="Q3152" s="10"/>
      <c r="R3152" s="10"/>
      <c r="S3152" s="10"/>
      <c r="T3152" s="10"/>
      <c r="BK3152" s="63">
        <v>3236000</v>
      </c>
      <c r="BL3152" s="64">
        <v>4.4231657820929904</v>
      </c>
    </row>
    <row r="3153" spans="1:64" ht="25.5" customHeight="1" thickTop="1" thickBot="1" x14ac:dyDescent="0.25">
      <c r="A3153" s="20" t="str">
        <f t="shared" si="153"/>
        <v>2580CURRAWANG</v>
      </c>
      <c r="B3153" s="37">
        <v>2580</v>
      </c>
      <c r="C3153" s="37" t="s">
        <v>3644</v>
      </c>
      <c r="D3153" s="38" t="s">
        <v>800</v>
      </c>
      <c r="E3153" s="39">
        <v>1171.3579993668961</v>
      </c>
      <c r="F3153" s="39">
        <f t="shared" si="154"/>
        <v>1288.4937993035858</v>
      </c>
      <c r="G3153" s="39">
        <f t="shared" si="155"/>
        <v>1522.765399176965</v>
      </c>
      <c r="I3153" s="10"/>
      <c r="J3153" s="10"/>
      <c r="K3153" s="10"/>
      <c r="L3153" s="10"/>
      <c r="M3153" s="10"/>
      <c r="N3153" s="10"/>
      <c r="O3153" s="10"/>
      <c r="P3153" s="10"/>
      <c r="Q3153" s="10"/>
      <c r="R3153" s="10"/>
      <c r="S3153" s="10"/>
      <c r="T3153" s="10"/>
      <c r="BK3153" s="51">
        <v>3237000</v>
      </c>
      <c r="BL3153" s="52">
        <v>4.42442501822579</v>
      </c>
    </row>
    <row r="3154" spans="1:64" ht="25.5" customHeight="1" thickTop="1" thickBot="1" x14ac:dyDescent="0.25">
      <c r="A3154" s="20" t="str">
        <f t="shared" si="153"/>
        <v>2580CURRAWEELA</v>
      </c>
      <c r="B3154" s="20">
        <v>2580</v>
      </c>
      <c r="C3154" s="20" t="s">
        <v>3645</v>
      </c>
      <c r="D3154" s="21" t="s">
        <v>800</v>
      </c>
      <c r="E3154" s="22">
        <v>1171.3579993668961</v>
      </c>
      <c r="F3154" s="22">
        <f t="shared" si="154"/>
        <v>1288.4937993035858</v>
      </c>
      <c r="G3154" s="22">
        <f t="shared" si="155"/>
        <v>1522.765399176965</v>
      </c>
      <c r="I3154" s="10"/>
      <c r="J3154" s="10"/>
      <c r="K3154" s="10"/>
      <c r="L3154" s="10"/>
      <c r="M3154" s="10"/>
      <c r="N3154" s="10"/>
      <c r="O3154" s="10"/>
      <c r="P3154" s="10"/>
      <c r="Q3154" s="10"/>
      <c r="R3154" s="10"/>
      <c r="S3154" s="10"/>
      <c r="T3154" s="10"/>
      <c r="BK3154" s="63">
        <v>3238000</v>
      </c>
      <c r="BL3154" s="64">
        <v>4.4256842543586004</v>
      </c>
    </row>
    <row r="3155" spans="1:64" ht="25.5" customHeight="1" thickTop="1" thickBot="1" x14ac:dyDescent="0.25">
      <c r="A3155" s="20" t="str">
        <f t="shared" si="153"/>
        <v>2580GOLSPIE</v>
      </c>
      <c r="B3155" s="37">
        <v>2580</v>
      </c>
      <c r="C3155" s="37" t="s">
        <v>3646</v>
      </c>
      <c r="D3155" s="38" t="s">
        <v>800</v>
      </c>
      <c r="E3155" s="39">
        <v>1171.3579993668961</v>
      </c>
      <c r="F3155" s="39">
        <f t="shared" si="154"/>
        <v>1288.4937993035858</v>
      </c>
      <c r="G3155" s="39">
        <f t="shared" si="155"/>
        <v>1522.765399176965</v>
      </c>
      <c r="I3155" s="10"/>
      <c r="J3155" s="10"/>
      <c r="K3155" s="10"/>
      <c r="L3155" s="10"/>
      <c r="M3155" s="10"/>
      <c r="N3155" s="10"/>
      <c r="O3155" s="10"/>
      <c r="P3155" s="10"/>
      <c r="Q3155" s="10"/>
      <c r="R3155" s="10"/>
      <c r="S3155" s="10"/>
      <c r="T3155" s="10"/>
      <c r="BK3155" s="51">
        <v>3239000</v>
      </c>
      <c r="BL3155" s="52">
        <v>4.4269434904914</v>
      </c>
    </row>
    <row r="3156" spans="1:64" ht="25.5" customHeight="1" thickTop="1" thickBot="1" x14ac:dyDescent="0.25">
      <c r="A3156" s="20" t="str">
        <f t="shared" si="153"/>
        <v>2580GOULBURN</v>
      </c>
      <c r="B3156" s="20">
        <v>2580</v>
      </c>
      <c r="C3156" s="20" t="s">
        <v>3647</v>
      </c>
      <c r="D3156" s="21" t="s">
        <v>800</v>
      </c>
      <c r="E3156" s="22">
        <v>1171.3579993668961</v>
      </c>
      <c r="F3156" s="22">
        <f t="shared" si="154"/>
        <v>1288.4937993035858</v>
      </c>
      <c r="G3156" s="22">
        <f t="shared" si="155"/>
        <v>1522.765399176965</v>
      </c>
      <c r="I3156" s="10"/>
      <c r="J3156" s="10"/>
      <c r="K3156" s="10"/>
      <c r="L3156" s="10"/>
      <c r="M3156" s="10"/>
      <c r="N3156" s="10"/>
      <c r="O3156" s="10"/>
      <c r="P3156" s="10"/>
      <c r="Q3156" s="10"/>
      <c r="R3156" s="10"/>
      <c r="S3156" s="10"/>
      <c r="T3156" s="10"/>
    </row>
    <row r="3157" spans="1:64" ht="25.5" customHeight="1" thickTop="1" thickBot="1" x14ac:dyDescent="0.25">
      <c r="A3157" s="20" t="str">
        <f t="shared" si="153"/>
        <v>2580GREENWICH PARK</v>
      </c>
      <c r="B3157" s="37">
        <v>2580</v>
      </c>
      <c r="C3157" s="37" t="s">
        <v>3648</v>
      </c>
      <c r="D3157" s="38" t="s">
        <v>800</v>
      </c>
      <c r="E3157" s="39">
        <v>1171.3579993668961</v>
      </c>
      <c r="F3157" s="39">
        <f t="shared" si="154"/>
        <v>1288.4937993035858</v>
      </c>
      <c r="G3157" s="39">
        <f t="shared" si="155"/>
        <v>1522.765399176965</v>
      </c>
      <c r="I3157" s="10"/>
      <c r="J3157" s="10"/>
      <c r="K3157" s="10"/>
      <c r="L3157" s="10"/>
      <c r="M3157" s="10"/>
      <c r="N3157" s="10"/>
      <c r="O3157" s="10"/>
      <c r="P3157" s="10"/>
      <c r="Q3157" s="10"/>
      <c r="R3157" s="10"/>
      <c r="S3157" s="10"/>
      <c r="T3157" s="10"/>
    </row>
    <row r="3158" spans="1:64" ht="25.5" customHeight="1" thickTop="1" thickBot="1" x14ac:dyDescent="0.25">
      <c r="A3158" s="20" t="str">
        <f t="shared" si="153"/>
        <v>2580GUNDARY</v>
      </c>
      <c r="B3158" s="20">
        <v>2580</v>
      </c>
      <c r="C3158" s="20" t="s">
        <v>3649</v>
      </c>
      <c r="D3158" s="21" t="s">
        <v>800</v>
      </c>
      <c r="E3158" s="22">
        <v>1171.3579993668961</v>
      </c>
      <c r="F3158" s="22">
        <f t="shared" si="154"/>
        <v>1288.4937993035858</v>
      </c>
      <c r="G3158" s="22">
        <f t="shared" si="155"/>
        <v>1522.765399176965</v>
      </c>
      <c r="I3158" s="10"/>
      <c r="J3158" s="10"/>
      <c r="K3158" s="10"/>
      <c r="L3158" s="10"/>
      <c r="M3158" s="10"/>
      <c r="N3158" s="10"/>
      <c r="O3158" s="10"/>
      <c r="P3158" s="10"/>
      <c r="Q3158" s="10"/>
      <c r="R3158" s="10"/>
      <c r="S3158" s="10"/>
      <c r="T3158" s="10"/>
    </row>
    <row r="3159" spans="1:64" ht="25.5" customHeight="1" thickTop="1" thickBot="1" x14ac:dyDescent="0.25">
      <c r="A3159" s="20" t="str">
        <f t="shared" si="153"/>
        <v>2580JERRONG</v>
      </c>
      <c r="B3159" s="37">
        <v>2580</v>
      </c>
      <c r="C3159" s="37" t="s">
        <v>3650</v>
      </c>
      <c r="D3159" s="38" t="s">
        <v>800</v>
      </c>
      <c r="E3159" s="39">
        <v>1171.3579993668961</v>
      </c>
      <c r="F3159" s="39">
        <f t="shared" si="154"/>
        <v>1288.4937993035858</v>
      </c>
      <c r="G3159" s="39">
        <f t="shared" si="155"/>
        <v>1522.765399176965</v>
      </c>
      <c r="I3159" s="10"/>
      <c r="J3159" s="10"/>
      <c r="K3159" s="10"/>
      <c r="L3159" s="10"/>
      <c r="M3159" s="10"/>
      <c r="N3159" s="10"/>
      <c r="O3159" s="10"/>
      <c r="P3159" s="10"/>
      <c r="Q3159" s="10"/>
      <c r="R3159" s="10"/>
      <c r="S3159" s="10"/>
      <c r="T3159" s="10"/>
    </row>
    <row r="3160" spans="1:64" ht="25.5" customHeight="1" thickTop="1" thickBot="1" x14ac:dyDescent="0.25">
      <c r="A3160" s="20" t="str">
        <f t="shared" si="153"/>
        <v>2580KINGSDALE</v>
      </c>
      <c r="B3160" s="20">
        <v>2580</v>
      </c>
      <c r="C3160" s="20" t="s">
        <v>3651</v>
      </c>
      <c r="D3160" s="21" t="s">
        <v>800</v>
      </c>
      <c r="E3160" s="22">
        <v>1171.3579993668961</v>
      </c>
      <c r="F3160" s="22">
        <f t="shared" si="154"/>
        <v>1288.4937993035858</v>
      </c>
      <c r="G3160" s="22">
        <f t="shared" si="155"/>
        <v>1522.765399176965</v>
      </c>
      <c r="I3160" s="10"/>
      <c r="J3160" s="10"/>
      <c r="K3160" s="10"/>
      <c r="L3160" s="10"/>
      <c r="M3160" s="10"/>
      <c r="N3160" s="10"/>
      <c r="O3160" s="10"/>
      <c r="P3160" s="10"/>
      <c r="Q3160" s="10"/>
      <c r="R3160" s="10"/>
      <c r="S3160" s="10"/>
      <c r="T3160" s="10"/>
    </row>
    <row r="3161" spans="1:64" ht="25.5" customHeight="1" thickTop="1" thickBot="1" x14ac:dyDescent="0.25">
      <c r="A3161" s="20" t="str">
        <f t="shared" si="153"/>
        <v>2580LAKE BATHURST</v>
      </c>
      <c r="B3161" s="37">
        <v>2580</v>
      </c>
      <c r="C3161" s="37" t="s">
        <v>3652</v>
      </c>
      <c r="D3161" s="38" t="s">
        <v>800</v>
      </c>
      <c r="E3161" s="39">
        <v>1171.3579993668961</v>
      </c>
      <c r="F3161" s="39">
        <f t="shared" si="154"/>
        <v>1288.4937993035858</v>
      </c>
      <c r="G3161" s="39">
        <f t="shared" si="155"/>
        <v>1522.765399176965</v>
      </c>
      <c r="I3161" s="10"/>
      <c r="J3161" s="10"/>
      <c r="K3161" s="10"/>
      <c r="L3161" s="10"/>
      <c r="M3161" s="10"/>
      <c r="N3161" s="10"/>
      <c r="O3161" s="10"/>
      <c r="P3161" s="10"/>
      <c r="Q3161" s="10"/>
      <c r="R3161" s="10"/>
      <c r="S3161" s="10"/>
      <c r="T3161" s="10"/>
    </row>
    <row r="3162" spans="1:64" ht="25.5" customHeight="1" thickTop="1" thickBot="1" x14ac:dyDescent="0.25">
      <c r="A3162" s="20" t="str">
        <f t="shared" si="153"/>
        <v>2580LOWER BORO</v>
      </c>
      <c r="B3162" s="20">
        <v>2580</v>
      </c>
      <c r="C3162" s="20" t="s">
        <v>3653</v>
      </c>
      <c r="D3162" s="21" t="s">
        <v>800</v>
      </c>
      <c r="E3162" s="22">
        <v>1171.3579993668961</v>
      </c>
      <c r="F3162" s="22">
        <f t="shared" si="154"/>
        <v>1288.4937993035858</v>
      </c>
      <c r="G3162" s="22">
        <f t="shared" si="155"/>
        <v>1522.765399176965</v>
      </c>
      <c r="I3162" s="10"/>
      <c r="J3162" s="10"/>
      <c r="K3162" s="10"/>
      <c r="L3162" s="10"/>
      <c r="M3162" s="10"/>
      <c r="N3162" s="10"/>
      <c r="O3162" s="10"/>
      <c r="P3162" s="10"/>
      <c r="Q3162" s="10"/>
      <c r="R3162" s="10"/>
      <c r="S3162" s="10"/>
      <c r="T3162" s="10"/>
    </row>
    <row r="3163" spans="1:64" ht="25.5" customHeight="1" thickTop="1" thickBot="1" x14ac:dyDescent="0.25">
      <c r="A3163" s="20" t="str">
        <f t="shared" si="153"/>
        <v>2580MAYFIELD</v>
      </c>
      <c r="B3163" s="37">
        <v>2580</v>
      </c>
      <c r="C3163" s="37" t="s">
        <v>1572</v>
      </c>
      <c r="D3163" s="38" t="s">
        <v>800</v>
      </c>
      <c r="E3163" s="39">
        <v>1171.3579993668961</v>
      </c>
      <c r="F3163" s="39">
        <f t="shared" si="154"/>
        <v>1288.4937993035858</v>
      </c>
      <c r="G3163" s="39">
        <f t="shared" si="155"/>
        <v>1522.765399176965</v>
      </c>
      <c r="I3163" s="10"/>
      <c r="J3163" s="10"/>
      <c r="K3163" s="10"/>
      <c r="L3163" s="10"/>
      <c r="M3163" s="10"/>
      <c r="N3163" s="10"/>
      <c r="O3163" s="10"/>
      <c r="P3163" s="10"/>
      <c r="Q3163" s="10"/>
      <c r="R3163" s="10"/>
      <c r="S3163" s="10"/>
      <c r="T3163" s="10"/>
    </row>
    <row r="3164" spans="1:64" ht="25.5" customHeight="1" thickTop="1" thickBot="1" x14ac:dyDescent="0.25">
      <c r="A3164" s="20" t="str">
        <f t="shared" si="153"/>
        <v>2580MIDDLE ARM</v>
      </c>
      <c r="B3164" s="20">
        <v>2580</v>
      </c>
      <c r="C3164" s="20" t="s">
        <v>3654</v>
      </c>
      <c r="D3164" s="21" t="s">
        <v>800</v>
      </c>
      <c r="E3164" s="22">
        <v>1171.3579993668961</v>
      </c>
      <c r="F3164" s="22">
        <f t="shared" si="154"/>
        <v>1288.4937993035858</v>
      </c>
      <c r="G3164" s="22">
        <f t="shared" si="155"/>
        <v>1522.765399176965</v>
      </c>
      <c r="I3164" s="10"/>
      <c r="J3164" s="10"/>
      <c r="K3164" s="10"/>
      <c r="L3164" s="10"/>
      <c r="M3164" s="10"/>
      <c r="N3164" s="10"/>
      <c r="O3164" s="10"/>
      <c r="P3164" s="10"/>
      <c r="Q3164" s="10"/>
      <c r="R3164" s="10"/>
      <c r="S3164" s="10"/>
      <c r="T3164" s="10"/>
    </row>
    <row r="3165" spans="1:64" ht="25.5" customHeight="1" thickTop="1" thickBot="1" x14ac:dyDescent="0.25">
      <c r="A3165" s="20" t="str">
        <f t="shared" si="153"/>
        <v>2580MOUNT FAIRY</v>
      </c>
      <c r="B3165" s="37">
        <v>2580</v>
      </c>
      <c r="C3165" s="37" t="s">
        <v>3655</v>
      </c>
      <c r="D3165" s="38" t="s">
        <v>800</v>
      </c>
      <c r="E3165" s="39">
        <v>1171.3579993668961</v>
      </c>
      <c r="F3165" s="39">
        <f t="shared" si="154"/>
        <v>1288.4937993035858</v>
      </c>
      <c r="G3165" s="39">
        <f t="shared" si="155"/>
        <v>1522.765399176965</v>
      </c>
      <c r="I3165" s="10"/>
      <c r="J3165" s="10"/>
      <c r="K3165" s="10"/>
      <c r="L3165" s="10"/>
      <c r="M3165" s="10"/>
      <c r="N3165" s="10"/>
      <c r="O3165" s="10"/>
      <c r="P3165" s="10"/>
      <c r="Q3165" s="10"/>
      <c r="R3165" s="10"/>
      <c r="S3165" s="10"/>
      <c r="T3165" s="10"/>
    </row>
    <row r="3166" spans="1:64" ht="25.5" customHeight="1" thickTop="1" thickBot="1" x14ac:dyDescent="0.25">
      <c r="A3166" s="20" t="str">
        <f t="shared" si="153"/>
        <v>2580MUMMEL</v>
      </c>
      <c r="B3166" s="20">
        <v>2580</v>
      </c>
      <c r="C3166" s="20" t="s">
        <v>3656</v>
      </c>
      <c r="D3166" s="21" t="s">
        <v>800</v>
      </c>
      <c r="E3166" s="22">
        <v>1171.3579993668961</v>
      </c>
      <c r="F3166" s="22">
        <f t="shared" si="154"/>
        <v>1288.4937993035858</v>
      </c>
      <c r="G3166" s="22">
        <f t="shared" si="155"/>
        <v>1522.765399176965</v>
      </c>
      <c r="I3166" s="10"/>
      <c r="J3166" s="10"/>
      <c r="K3166" s="10"/>
      <c r="L3166" s="10"/>
      <c r="M3166" s="10"/>
      <c r="N3166" s="10"/>
      <c r="O3166" s="10"/>
      <c r="P3166" s="10"/>
      <c r="Q3166" s="10"/>
      <c r="R3166" s="10"/>
      <c r="S3166" s="10"/>
      <c r="T3166" s="10"/>
    </row>
    <row r="3167" spans="1:64" ht="25.5" customHeight="1" thickTop="1" thickBot="1" x14ac:dyDescent="0.25">
      <c r="A3167" s="20" t="str">
        <f t="shared" si="153"/>
        <v>2580MYRTLEVILLE</v>
      </c>
      <c r="B3167" s="37">
        <v>2580</v>
      </c>
      <c r="C3167" s="37" t="s">
        <v>3657</v>
      </c>
      <c r="D3167" s="38" t="s">
        <v>800</v>
      </c>
      <c r="E3167" s="39">
        <v>1171.3579993668961</v>
      </c>
      <c r="F3167" s="39">
        <f t="shared" si="154"/>
        <v>1288.4937993035858</v>
      </c>
      <c r="G3167" s="39">
        <f t="shared" si="155"/>
        <v>1522.765399176965</v>
      </c>
      <c r="I3167" s="10"/>
      <c r="J3167" s="10"/>
      <c r="K3167" s="10"/>
      <c r="L3167" s="10"/>
      <c r="M3167" s="10"/>
      <c r="N3167" s="10"/>
      <c r="O3167" s="10"/>
      <c r="P3167" s="10"/>
      <c r="Q3167" s="10"/>
      <c r="R3167" s="10"/>
      <c r="S3167" s="10"/>
      <c r="T3167" s="10"/>
    </row>
    <row r="3168" spans="1:64" ht="25.5" customHeight="1" thickTop="1" thickBot="1" x14ac:dyDescent="0.25">
      <c r="A3168" s="20" t="str">
        <f t="shared" si="153"/>
        <v>2580PALING YARDS</v>
      </c>
      <c r="B3168" s="20">
        <v>2580</v>
      </c>
      <c r="C3168" s="20" t="s">
        <v>3658</v>
      </c>
      <c r="D3168" s="21" t="s">
        <v>800</v>
      </c>
      <c r="E3168" s="22">
        <v>1171.3579993668961</v>
      </c>
      <c r="F3168" s="22">
        <f t="shared" si="154"/>
        <v>1288.4937993035858</v>
      </c>
      <c r="G3168" s="22">
        <f t="shared" si="155"/>
        <v>1522.765399176965</v>
      </c>
      <c r="I3168" s="10"/>
      <c r="J3168" s="10"/>
      <c r="K3168" s="10"/>
      <c r="L3168" s="10"/>
      <c r="M3168" s="10"/>
      <c r="N3168" s="10"/>
      <c r="O3168" s="10"/>
      <c r="P3168" s="10"/>
      <c r="Q3168" s="10"/>
      <c r="R3168" s="10"/>
      <c r="S3168" s="10"/>
      <c r="T3168" s="10"/>
    </row>
    <row r="3169" spans="1:20" ht="25.5" customHeight="1" thickTop="1" thickBot="1" x14ac:dyDescent="0.25">
      <c r="A3169" s="20" t="str">
        <f t="shared" si="153"/>
        <v>2580PARKESBOURNE</v>
      </c>
      <c r="B3169" s="37">
        <v>2580</v>
      </c>
      <c r="C3169" s="37" t="s">
        <v>3659</v>
      </c>
      <c r="D3169" s="38" t="s">
        <v>800</v>
      </c>
      <c r="E3169" s="39">
        <v>1171.3579993668961</v>
      </c>
      <c r="F3169" s="39">
        <f t="shared" si="154"/>
        <v>1288.4937993035858</v>
      </c>
      <c r="G3169" s="39">
        <f t="shared" si="155"/>
        <v>1522.765399176965</v>
      </c>
      <c r="I3169" s="10"/>
      <c r="J3169" s="10"/>
      <c r="K3169" s="10"/>
      <c r="L3169" s="10"/>
      <c r="M3169" s="10"/>
      <c r="N3169" s="10"/>
      <c r="O3169" s="10"/>
      <c r="P3169" s="10"/>
      <c r="Q3169" s="10"/>
      <c r="R3169" s="10"/>
      <c r="S3169" s="10"/>
      <c r="T3169" s="10"/>
    </row>
    <row r="3170" spans="1:20" ht="25.5" customHeight="1" thickTop="1" thickBot="1" x14ac:dyDescent="0.25">
      <c r="A3170" s="20" t="str">
        <f t="shared" si="153"/>
        <v>2580POMEROY</v>
      </c>
      <c r="B3170" s="20">
        <v>2580</v>
      </c>
      <c r="C3170" s="20" t="s">
        <v>3660</v>
      </c>
      <c r="D3170" s="21" t="s">
        <v>800</v>
      </c>
      <c r="E3170" s="22">
        <v>1171.3579993668961</v>
      </c>
      <c r="F3170" s="22">
        <f t="shared" si="154"/>
        <v>1288.4937993035858</v>
      </c>
      <c r="G3170" s="22">
        <f t="shared" si="155"/>
        <v>1522.765399176965</v>
      </c>
      <c r="I3170" s="10"/>
      <c r="J3170" s="10"/>
      <c r="K3170" s="10"/>
      <c r="L3170" s="10"/>
      <c r="M3170" s="10"/>
      <c r="N3170" s="10"/>
      <c r="O3170" s="10"/>
      <c r="P3170" s="10"/>
      <c r="Q3170" s="10"/>
      <c r="R3170" s="10"/>
      <c r="S3170" s="10"/>
      <c r="T3170" s="10"/>
    </row>
    <row r="3171" spans="1:20" ht="25.5" customHeight="1" thickTop="1" thickBot="1" x14ac:dyDescent="0.25">
      <c r="A3171" s="20" t="str">
        <f t="shared" si="153"/>
        <v>2580QUIALIGO</v>
      </c>
      <c r="B3171" s="37">
        <v>2580</v>
      </c>
      <c r="C3171" s="37" t="s">
        <v>3661</v>
      </c>
      <c r="D3171" s="38" t="s">
        <v>800</v>
      </c>
      <c r="E3171" s="39">
        <v>1171.3579993668961</v>
      </c>
      <c r="F3171" s="39">
        <f t="shared" si="154"/>
        <v>1288.4937993035858</v>
      </c>
      <c r="G3171" s="39">
        <f t="shared" si="155"/>
        <v>1522.765399176965</v>
      </c>
      <c r="I3171" s="10"/>
      <c r="J3171" s="10"/>
      <c r="K3171" s="10"/>
      <c r="L3171" s="10"/>
      <c r="M3171" s="10"/>
      <c r="N3171" s="10"/>
      <c r="O3171" s="10"/>
      <c r="P3171" s="10"/>
      <c r="Q3171" s="10"/>
      <c r="R3171" s="10"/>
      <c r="S3171" s="10"/>
      <c r="T3171" s="10"/>
    </row>
    <row r="3172" spans="1:20" ht="25.5" customHeight="1" thickTop="1" thickBot="1" x14ac:dyDescent="0.25">
      <c r="A3172" s="20" t="str">
        <f t="shared" si="153"/>
        <v>2580RICHLANDS</v>
      </c>
      <c r="B3172" s="20">
        <v>2580</v>
      </c>
      <c r="C3172" s="20" t="s">
        <v>3662</v>
      </c>
      <c r="D3172" s="21" t="s">
        <v>800</v>
      </c>
      <c r="E3172" s="22">
        <v>1171.3579993668961</v>
      </c>
      <c r="F3172" s="22">
        <f t="shared" si="154"/>
        <v>1288.4937993035858</v>
      </c>
      <c r="G3172" s="22">
        <f t="shared" si="155"/>
        <v>1522.765399176965</v>
      </c>
      <c r="I3172" s="10"/>
      <c r="J3172" s="10"/>
      <c r="K3172" s="10"/>
      <c r="L3172" s="10"/>
      <c r="M3172" s="10"/>
      <c r="N3172" s="10"/>
      <c r="O3172" s="10"/>
      <c r="P3172" s="10"/>
      <c r="Q3172" s="10"/>
      <c r="R3172" s="10"/>
      <c r="S3172" s="10"/>
      <c r="T3172" s="10"/>
    </row>
    <row r="3173" spans="1:20" ht="25.5" customHeight="1" thickTop="1" thickBot="1" x14ac:dyDescent="0.25">
      <c r="A3173" s="20" t="str">
        <f t="shared" si="153"/>
        <v>2580ROSLYN</v>
      </c>
      <c r="B3173" s="37">
        <v>2580</v>
      </c>
      <c r="C3173" s="37" t="s">
        <v>3663</v>
      </c>
      <c r="D3173" s="38" t="s">
        <v>800</v>
      </c>
      <c r="E3173" s="39">
        <v>1171.3579993668961</v>
      </c>
      <c r="F3173" s="39">
        <f t="shared" si="154"/>
        <v>1288.4937993035858</v>
      </c>
      <c r="G3173" s="39">
        <f t="shared" si="155"/>
        <v>1522.765399176965</v>
      </c>
      <c r="I3173" s="10"/>
      <c r="J3173" s="10"/>
      <c r="K3173" s="10"/>
      <c r="L3173" s="10"/>
      <c r="M3173" s="10"/>
      <c r="N3173" s="10"/>
      <c r="O3173" s="10"/>
      <c r="P3173" s="10"/>
      <c r="Q3173" s="10"/>
      <c r="R3173" s="10"/>
      <c r="S3173" s="10"/>
      <c r="T3173" s="10"/>
    </row>
    <row r="3174" spans="1:20" ht="25.5" customHeight="1" thickTop="1" thickBot="1" x14ac:dyDescent="0.25">
      <c r="A3174" s="20" t="str">
        <f t="shared" si="153"/>
        <v>2580RUN-O-WATERS</v>
      </c>
      <c r="B3174" s="20">
        <v>2580</v>
      </c>
      <c r="C3174" s="20" t="s">
        <v>3664</v>
      </c>
      <c r="D3174" s="21" t="s">
        <v>800</v>
      </c>
      <c r="E3174" s="22">
        <v>1171.3579993668961</v>
      </c>
      <c r="F3174" s="22">
        <f t="shared" si="154"/>
        <v>1288.4937993035858</v>
      </c>
      <c r="G3174" s="22">
        <f t="shared" si="155"/>
        <v>1522.765399176965</v>
      </c>
      <c r="I3174" s="10"/>
      <c r="J3174" s="10"/>
      <c r="K3174" s="10"/>
      <c r="L3174" s="10"/>
      <c r="M3174" s="10"/>
      <c r="N3174" s="10"/>
      <c r="O3174" s="10"/>
      <c r="P3174" s="10"/>
      <c r="Q3174" s="10"/>
      <c r="R3174" s="10"/>
      <c r="S3174" s="10"/>
      <c r="T3174" s="10"/>
    </row>
    <row r="3175" spans="1:20" ht="25.5" customHeight="1" thickTop="1" thickBot="1" x14ac:dyDescent="0.25">
      <c r="A3175" s="20" t="str">
        <f t="shared" si="153"/>
        <v>2580STONEQUARRY</v>
      </c>
      <c r="B3175" s="37">
        <v>2580</v>
      </c>
      <c r="C3175" s="37" t="s">
        <v>3665</v>
      </c>
      <c r="D3175" s="38" t="s">
        <v>800</v>
      </c>
      <c r="E3175" s="39">
        <v>1171.3579993668961</v>
      </c>
      <c r="F3175" s="39">
        <f t="shared" si="154"/>
        <v>1288.4937993035858</v>
      </c>
      <c r="G3175" s="39">
        <f t="shared" si="155"/>
        <v>1522.765399176965</v>
      </c>
      <c r="I3175" s="10"/>
      <c r="J3175" s="10"/>
      <c r="K3175" s="10"/>
      <c r="L3175" s="10"/>
      <c r="M3175" s="10"/>
      <c r="N3175" s="10"/>
      <c r="O3175" s="10"/>
      <c r="P3175" s="10"/>
      <c r="Q3175" s="10"/>
      <c r="R3175" s="10"/>
      <c r="S3175" s="10"/>
      <c r="T3175" s="10"/>
    </row>
    <row r="3176" spans="1:20" ht="25.5" customHeight="1" thickTop="1" thickBot="1" x14ac:dyDescent="0.25">
      <c r="A3176" s="20" t="str">
        <f t="shared" si="153"/>
        <v>2580TARAGO</v>
      </c>
      <c r="B3176" s="20">
        <v>2580</v>
      </c>
      <c r="C3176" s="20" t="s">
        <v>3666</v>
      </c>
      <c r="D3176" s="21" t="s">
        <v>800</v>
      </c>
      <c r="E3176" s="22">
        <v>1171.3579993668961</v>
      </c>
      <c r="F3176" s="22">
        <f t="shared" si="154"/>
        <v>1288.4937993035858</v>
      </c>
      <c r="G3176" s="22">
        <f t="shared" si="155"/>
        <v>1522.765399176965</v>
      </c>
      <c r="I3176" s="10"/>
      <c r="J3176" s="10"/>
      <c r="K3176" s="10"/>
      <c r="L3176" s="10"/>
      <c r="M3176" s="10"/>
      <c r="N3176" s="10"/>
      <c r="O3176" s="10"/>
      <c r="P3176" s="10"/>
      <c r="Q3176" s="10"/>
      <c r="R3176" s="10"/>
      <c r="S3176" s="10"/>
      <c r="T3176" s="10"/>
    </row>
    <row r="3177" spans="1:20" ht="25.5" customHeight="1" thickTop="1" thickBot="1" x14ac:dyDescent="0.25">
      <c r="A3177" s="20" t="str">
        <f t="shared" si="153"/>
        <v>2580TARALGA</v>
      </c>
      <c r="B3177" s="37">
        <v>2580</v>
      </c>
      <c r="C3177" s="37" t="s">
        <v>3667</v>
      </c>
      <c r="D3177" s="38" t="s">
        <v>800</v>
      </c>
      <c r="E3177" s="39">
        <v>1171.3579993668961</v>
      </c>
      <c r="F3177" s="39">
        <f t="shared" si="154"/>
        <v>1288.4937993035858</v>
      </c>
      <c r="G3177" s="39">
        <f t="shared" si="155"/>
        <v>1522.765399176965</v>
      </c>
      <c r="I3177" s="10"/>
      <c r="J3177" s="10"/>
      <c r="K3177" s="10"/>
      <c r="L3177" s="10"/>
      <c r="M3177" s="10"/>
      <c r="N3177" s="10"/>
      <c r="O3177" s="10"/>
      <c r="P3177" s="10"/>
      <c r="Q3177" s="10"/>
      <c r="R3177" s="10"/>
      <c r="S3177" s="10"/>
      <c r="T3177" s="10"/>
    </row>
    <row r="3178" spans="1:20" ht="25.5" customHeight="1" thickTop="1" thickBot="1" x14ac:dyDescent="0.25">
      <c r="A3178" s="20" t="str">
        <f t="shared" si="153"/>
        <v>2580TARLO</v>
      </c>
      <c r="B3178" s="20">
        <v>2580</v>
      </c>
      <c r="C3178" s="20" t="s">
        <v>3668</v>
      </c>
      <c r="D3178" s="21" t="s">
        <v>800</v>
      </c>
      <c r="E3178" s="22">
        <v>1171.3579993668961</v>
      </c>
      <c r="F3178" s="22">
        <f t="shared" si="154"/>
        <v>1288.4937993035858</v>
      </c>
      <c r="G3178" s="22">
        <f t="shared" si="155"/>
        <v>1522.765399176965</v>
      </c>
      <c r="I3178" s="10"/>
      <c r="J3178" s="10"/>
      <c r="K3178" s="10"/>
      <c r="L3178" s="10"/>
      <c r="M3178" s="10"/>
      <c r="N3178" s="10"/>
      <c r="O3178" s="10"/>
      <c r="P3178" s="10"/>
      <c r="Q3178" s="10"/>
      <c r="R3178" s="10"/>
      <c r="S3178" s="10"/>
      <c r="T3178" s="10"/>
    </row>
    <row r="3179" spans="1:20" ht="25.5" customHeight="1" thickTop="1" thickBot="1" x14ac:dyDescent="0.25">
      <c r="A3179" s="20" t="str">
        <f t="shared" si="153"/>
        <v>2580TIRRANNAVILLE</v>
      </c>
      <c r="B3179" s="37">
        <v>2580</v>
      </c>
      <c r="C3179" s="37" t="s">
        <v>3669</v>
      </c>
      <c r="D3179" s="38" t="s">
        <v>800</v>
      </c>
      <c r="E3179" s="39">
        <v>1171.3579993668961</v>
      </c>
      <c r="F3179" s="39">
        <f t="shared" si="154"/>
        <v>1288.4937993035858</v>
      </c>
      <c r="G3179" s="39">
        <f t="shared" si="155"/>
        <v>1522.765399176965</v>
      </c>
      <c r="I3179" s="10"/>
      <c r="J3179" s="10"/>
      <c r="K3179" s="10"/>
      <c r="L3179" s="10"/>
      <c r="M3179" s="10"/>
      <c r="N3179" s="10"/>
      <c r="O3179" s="10"/>
      <c r="P3179" s="10"/>
      <c r="Q3179" s="10"/>
      <c r="R3179" s="10"/>
      <c r="S3179" s="10"/>
      <c r="T3179" s="10"/>
    </row>
    <row r="3180" spans="1:20" ht="25.5" customHeight="1" thickTop="1" thickBot="1" x14ac:dyDescent="0.25">
      <c r="A3180" s="20" t="str">
        <f t="shared" si="153"/>
        <v>2580TOWRANG</v>
      </c>
      <c r="B3180" s="20">
        <v>2580</v>
      </c>
      <c r="C3180" s="20" t="s">
        <v>3670</v>
      </c>
      <c r="D3180" s="21" t="s">
        <v>800</v>
      </c>
      <c r="E3180" s="22">
        <v>1171.3579993668961</v>
      </c>
      <c r="F3180" s="22">
        <f t="shared" si="154"/>
        <v>1288.4937993035858</v>
      </c>
      <c r="G3180" s="22">
        <f t="shared" si="155"/>
        <v>1522.765399176965</v>
      </c>
      <c r="I3180" s="10"/>
      <c r="J3180" s="10"/>
      <c r="K3180" s="10"/>
      <c r="L3180" s="10"/>
      <c r="M3180" s="10"/>
      <c r="N3180" s="10"/>
      <c r="O3180" s="10"/>
      <c r="P3180" s="10"/>
      <c r="Q3180" s="10"/>
      <c r="R3180" s="10"/>
      <c r="S3180" s="10"/>
      <c r="T3180" s="10"/>
    </row>
    <row r="3181" spans="1:20" ht="25.5" customHeight="1" thickTop="1" thickBot="1" x14ac:dyDescent="0.25">
      <c r="A3181" s="20" t="str">
        <f t="shared" si="153"/>
        <v>2580WAYO</v>
      </c>
      <c r="B3181" s="37">
        <v>2580</v>
      </c>
      <c r="C3181" s="37" t="s">
        <v>3671</v>
      </c>
      <c r="D3181" s="38" t="s">
        <v>800</v>
      </c>
      <c r="E3181" s="39">
        <v>1171.3579993668961</v>
      </c>
      <c r="F3181" s="39">
        <f t="shared" si="154"/>
        <v>1288.4937993035858</v>
      </c>
      <c r="G3181" s="39">
        <f t="shared" si="155"/>
        <v>1522.765399176965</v>
      </c>
      <c r="I3181" s="10"/>
      <c r="J3181" s="10"/>
      <c r="K3181" s="10"/>
      <c r="L3181" s="10"/>
      <c r="M3181" s="10"/>
      <c r="N3181" s="10"/>
      <c r="O3181" s="10"/>
      <c r="P3181" s="10"/>
      <c r="Q3181" s="10"/>
      <c r="R3181" s="10"/>
      <c r="S3181" s="10"/>
      <c r="T3181" s="10"/>
    </row>
    <row r="3182" spans="1:20" ht="25.5" customHeight="1" thickTop="1" thickBot="1" x14ac:dyDescent="0.25">
      <c r="A3182" s="20" t="str">
        <f t="shared" si="153"/>
        <v>2580WIARBOROUGH</v>
      </c>
      <c r="B3182" s="20">
        <v>2580</v>
      </c>
      <c r="C3182" s="20" t="s">
        <v>3672</v>
      </c>
      <c r="D3182" s="21" t="s">
        <v>800</v>
      </c>
      <c r="E3182" s="22">
        <v>1171.3579993668961</v>
      </c>
      <c r="F3182" s="22">
        <f t="shared" si="154"/>
        <v>1288.4937993035858</v>
      </c>
      <c r="G3182" s="22">
        <f t="shared" si="155"/>
        <v>1522.765399176965</v>
      </c>
      <c r="I3182" s="10"/>
      <c r="J3182" s="10"/>
      <c r="K3182" s="10"/>
      <c r="L3182" s="10"/>
      <c r="M3182" s="10"/>
      <c r="N3182" s="10"/>
      <c r="O3182" s="10"/>
      <c r="P3182" s="10"/>
      <c r="Q3182" s="10"/>
      <c r="R3182" s="10"/>
      <c r="S3182" s="10"/>
      <c r="T3182" s="10"/>
    </row>
    <row r="3183" spans="1:20" ht="25.5" customHeight="1" thickTop="1" thickBot="1" x14ac:dyDescent="0.25">
      <c r="A3183" s="20" t="str">
        <f t="shared" si="153"/>
        <v>2580WINDELLAMA</v>
      </c>
      <c r="B3183" s="37">
        <v>2580</v>
      </c>
      <c r="C3183" s="37" t="s">
        <v>3673</v>
      </c>
      <c r="D3183" s="38" t="s">
        <v>800</v>
      </c>
      <c r="E3183" s="39">
        <v>1171.3579993668961</v>
      </c>
      <c r="F3183" s="39">
        <f t="shared" si="154"/>
        <v>1288.4937993035858</v>
      </c>
      <c r="G3183" s="39">
        <f t="shared" si="155"/>
        <v>1522.765399176965</v>
      </c>
      <c r="I3183" s="10"/>
      <c r="J3183" s="10"/>
      <c r="K3183" s="10"/>
      <c r="L3183" s="10"/>
      <c r="M3183" s="10"/>
      <c r="N3183" s="10"/>
      <c r="O3183" s="10"/>
      <c r="P3183" s="10"/>
      <c r="Q3183" s="10"/>
      <c r="R3183" s="10"/>
      <c r="S3183" s="10"/>
      <c r="T3183" s="10"/>
    </row>
    <row r="3184" spans="1:20" ht="25.5" customHeight="1" thickTop="1" thickBot="1" x14ac:dyDescent="0.25">
      <c r="A3184" s="20" t="str">
        <f t="shared" si="153"/>
        <v>2580WOMBEYAN CAVES</v>
      </c>
      <c r="B3184" s="20">
        <v>2580</v>
      </c>
      <c r="C3184" s="20" t="s">
        <v>3674</v>
      </c>
      <c r="D3184" s="21" t="s">
        <v>800</v>
      </c>
      <c r="E3184" s="22">
        <v>1171.3579993668961</v>
      </c>
      <c r="F3184" s="22">
        <f t="shared" si="154"/>
        <v>1288.4937993035858</v>
      </c>
      <c r="G3184" s="22">
        <f t="shared" si="155"/>
        <v>1522.765399176965</v>
      </c>
      <c r="I3184" s="10"/>
      <c r="J3184" s="10"/>
      <c r="K3184" s="10"/>
      <c r="L3184" s="10"/>
      <c r="M3184" s="10"/>
      <c r="N3184" s="10"/>
      <c r="O3184" s="10"/>
      <c r="P3184" s="10"/>
      <c r="Q3184" s="10"/>
      <c r="R3184" s="10"/>
      <c r="S3184" s="10"/>
      <c r="T3184" s="10"/>
    </row>
    <row r="3185" spans="1:20" ht="25.5" customHeight="1" thickTop="1" thickBot="1" x14ac:dyDescent="0.25">
      <c r="A3185" s="20" t="str">
        <f t="shared" si="153"/>
        <v>2580WOODHOUSELEE</v>
      </c>
      <c r="B3185" s="37">
        <v>2580</v>
      </c>
      <c r="C3185" s="37" t="s">
        <v>3675</v>
      </c>
      <c r="D3185" s="38" t="s">
        <v>800</v>
      </c>
      <c r="E3185" s="39">
        <v>1171.3579993668961</v>
      </c>
      <c r="F3185" s="39">
        <f t="shared" si="154"/>
        <v>1288.4937993035858</v>
      </c>
      <c r="G3185" s="39">
        <f t="shared" si="155"/>
        <v>1522.765399176965</v>
      </c>
      <c r="I3185" s="10"/>
      <c r="J3185" s="10"/>
      <c r="K3185" s="10"/>
      <c r="L3185" s="10"/>
      <c r="M3185" s="10"/>
      <c r="N3185" s="10"/>
      <c r="O3185" s="10"/>
      <c r="P3185" s="10"/>
      <c r="Q3185" s="10"/>
      <c r="R3185" s="10"/>
      <c r="S3185" s="10"/>
      <c r="T3185" s="10"/>
    </row>
    <row r="3186" spans="1:20" ht="25.5" customHeight="1" thickTop="1" thickBot="1" x14ac:dyDescent="0.25">
      <c r="A3186" s="20" t="str">
        <f t="shared" si="153"/>
        <v>2580YALBRAITH</v>
      </c>
      <c r="B3186" s="20">
        <v>2580</v>
      </c>
      <c r="C3186" s="20" t="s">
        <v>3676</v>
      </c>
      <c r="D3186" s="21" t="s">
        <v>800</v>
      </c>
      <c r="E3186" s="22">
        <v>1171.3579993668961</v>
      </c>
      <c r="F3186" s="22">
        <f t="shared" si="154"/>
        <v>1288.4937993035858</v>
      </c>
      <c r="G3186" s="22">
        <f t="shared" si="155"/>
        <v>1522.765399176965</v>
      </c>
      <c r="I3186" s="10"/>
      <c r="J3186" s="10"/>
      <c r="K3186" s="10"/>
      <c r="L3186" s="10"/>
      <c r="M3186" s="10"/>
      <c r="N3186" s="10"/>
      <c r="O3186" s="10"/>
      <c r="P3186" s="10"/>
      <c r="Q3186" s="10"/>
      <c r="R3186" s="10"/>
      <c r="S3186" s="10"/>
      <c r="T3186" s="10"/>
    </row>
    <row r="3187" spans="1:20" ht="25.5" customHeight="1" thickTop="1" thickBot="1" x14ac:dyDescent="0.25">
      <c r="A3187" s="20" t="str">
        <f t="shared" si="153"/>
        <v>2580YARRA</v>
      </c>
      <c r="B3187" s="37">
        <v>2580</v>
      </c>
      <c r="C3187" s="37" t="s">
        <v>3677</v>
      </c>
      <c r="D3187" s="38" t="s">
        <v>800</v>
      </c>
      <c r="E3187" s="39">
        <v>1171.3579993668961</v>
      </c>
      <c r="F3187" s="39">
        <f t="shared" si="154"/>
        <v>1288.4937993035858</v>
      </c>
      <c r="G3187" s="39">
        <f t="shared" si="155"/>
        <v>1522.765399176965</v>
      </c>
      <c r="I3187" s="10"/>
      <c r="J3187" s="10"/>
      <c r="K3187" s="10"/>
      <c r="L3187" s="10"/>
      <c r="M3187" s="10"/>
      <c r="N3187" s="10"/>
      <c r="O3187" s="10"/>
      <c r="P3187" s="10"/>
      <c r="Q3187" s="10"/>
      <c r="R3187" s="10"/>
      <c r="S3187" s="10"/>
      <c r="T3187" s="10"/>
    </row>
    <row r="3188" spans="1:20" ht="25.5" customHeight="1" thickTop="1" thickBot="1" x14ac:dyDescent="0.25">
      <c r="A3188" s="20" t="str">
        <f t="shared" si="153"/>
        <v>2581BELLMOUNT FOREST</v>
      </c>
      <c r="B3188" s="20">
        <v>2581</v>
      </c>
      <c r="C3188" s="20" t="s">
        <v>3678</v>
      </c>
      <c r="D3188" s="21" t="s">
        <v>800</v>
      </c>
      <c r="E3188" s="22">
        <v>1477.1699994607602</v>
      </c>
      <c r="F3188" s="22">
        <f t="shared" si="154"/>
        <v>1624.8869994068364</v>
      </c>
      <c r="G3188" s="22">
        <f t="shared" si="155"/>
        <v>1920.3209992989882</v>
      </c>
      <c r="I3188" s="10"/>
      <c r="J3188" s="10"/>
      <c r="K3188" s="10"/>
      <c r="L3188" s="10"/>
      <c r="M3188" s="10"/>
      <c r="N3188" s="10"/>
      <c r="O3188" s="10"/>
      <c r="P3188" s="10"/>
      <c r="Q3188" s="10"/>
      <c r="R3188" s="10"/>
      <c r="S3188" s="10"/>
      <c r="T3188" s="10"/>
    </row>
    <row r="3189" spans="1:20" ht="25.5" customHeight="1" thickTop="1" thickBot="1" x14ac:dyDescent="0.25">
      <c r="A3189" s="20" t="str">
        <f t="shared" si="153"/>
        <v>2581BEVENDALE</v>
      </c>
      <c r="B3189" s="37">
        <v>2581</v>
      </c>
      <c r="C3189" s="37" t="s">
        <v>3679</v>
      </c>
      <c r="D3189" s="38" t="s">
        <v>800</v>
      </c>
      <c r="E3189" s="39">
        <v>1477.1699994607602</v>
      </c>
      <c r="F3189" s="39">
        <f t="shared" si="154"/>
        <v>1624.8869994068364</v>
      </c>
      <c r="G3189" s="39">
        <f t="shared" si="155"/>
        <v>1920.3209992989882</v>
      </c>
      <c r="I3189" s="10"/>
      <c r="J3189" s="10"/>
      <c r="K3189" s="10"/>
      <c r="L3189" s="10"/>
      <c r="M3189" s="10"/>
      <c r="N3189" s="10"/>
      <c r="O3189" s="10"/>
      <c r="P3189" s="10"/>
      <c r="Q3189" s="10"/>
      <c r="R3189" s="10"/>
      <c r="S3189" s="10"/>
      <c r="T3189" s="10"/>
    </row>
    <row r="3190" spans="1:20" ht="25.5" customHeight="1" thickTop="1" thickBot="1" x14ac:dyDescent="0.25">
      <c r="A3190" s="20" t="str">
        <f t="shared" si="153"/>
        <v>2581BIALA</v>
      </c>
      <c r="B3190" s="20">
        <v>2581</v>
      </c>
      <c r="C3190" s="20" t="s">
        <v>3680</v>
      </c>
      <c r="D3190" s="21" t="s">
        <v>800</v>
      </c>
      <c r="E3190" s="22">
        <v>1477.1699994607602</v>
      </c>
      <c r="F3190" s="22">
        <f t="shared" si="154"/>
        <v>1624.8869994068364</v>
      </c>
      <c r="G3190" s="22">
        <f t="shared" si="155"/>
        <v>1920.3209992989882</v>
      </c>
      <c r="I3190" s="10"/>
      <c r="J3190" s="10"/>
      <c r="K3190" s="10"/>
      <c r="L3190" s="10"/>
      <c r="M3190" s="10"/>
      <c r="N3190" s="10"/>
      <c r="O3190" s="10"/>
      <c r="P3190" s="10"/>
      <c r="Q3190" s="10"/>
      <c r="R3190" s="10"/>
      <c r="S3190" s="10"/>
      <c r="T3190" s="10"/>
    </row>
    <row r="3191" spans="1:20" ht="25.5" customHeight="1" thickTop="1" thickBot="1" x14ac:dyDescent="0.25">
      <c r="A3191" s="20" t="str">
        <f t="shared" si="153"/>
        <v>2581BLAKNEY CREEK</v>
      </c>
      <c r="B3191" s="37">
        <v>2581</v>
      </c>
      <c r="C3191" s="37" t="s">
        <v>3681</v>
      </c>
      <c r="D3191" s="38" t="s">
        <v>800</v>
      </c>
      <c r="E3191" s="39">
        <v>1477.1699994607602</v>
      </c>
      <c r="F3191" s="39">
        <f t="shared" si="154"/>
        <v>1624.8869994068364</v>
      </c>
      <c r="G3191" s="39">
        <f t="shared" si="155"/>
        <v>1920.3209992989882</v>
      </c>
      <c r="I3191" s="10"/>
      <c r="J3191" s="10"/>
      <c r="K3191" s="10"/>
      <c r="L3191" s="10"/>
      <c r="M3191" s="10"/>
      <c r="N3191" s="10"/>
      <c r="O3191" s="10"/>
      <c r="P3191" s="10"/>
      <c r="Q3191" s="10"/>
      <c r="R3191" s="10"/>
      <c r="S3191" s="10"/>
      <c r="T3191" s="10"/>
    </row>
    <row r="3192" spans="1:20" ht="25.5" customHeight="1" thickTop="1" thickBot="1" x14ac:dyDescent="0.25">
      <c r="A3192" s="20" t="str">
        <f t="shared" si="153"/>
        <v>2581BREADALBANE</v>
      </c>
      <c r="B3192" s="20">
        <v>2581</v>
      </c>
      <c r="C3192" s="20" t="s">
        <v>3682</v>
      </c>
      <c r="D3192" s="21" t="s">
        <v>800</v>
      </c>
      <c r="E3192" s="22">
        <v>1477.1699994607602</v>
      </c>
      <c r="F3192" s="22">
        <f t="shared" si="154"/>
        <v>1624.8869994068364</v>
      </c>
      <c r="G3192" s="22">
        <f t="shared" si="155"/>
        <v>1920.3209992989882</v>
      </c>
      <c r="I3192" s="10"/>
      <c r="J3192" s="10"/>
      <c r="K3192" s="10"/>
      <c r="L3192" s="10"/>
      <c r="M3192" s="10"/>
      <c r="N3192" s="10"/>
      <c r="O3192" s="10"/>
      <c r="P3192" s="10"/>
      <c r="Q3192" s="10"/>
      <c r="R3192" s="10"/>
      <c r="S3192" s="10"/>
      <c r="T3192" s="10"/>
    </row>
    <row r="3193" spans="1:20" ht="25.5" customHeight="1" thickTop="1" thickBot="1" x14ac:dyDescent="0.25">
      <c r="A3193" s="20" t="str">
        <f t="shared" si="153"/>
        <v>2581BROADWAY</v>
      </c>
      <c r="B3193" s="37">
        <v>2581</v>
      </c>
      <c r="C3193" s="37" t="s">
        <v>3683</v>
      </c>
      <c r="D3193" s="38" t="s">
        <v>800</v>
      </c>
      <c r="E3193" s="39">
        <v>1477.1699994607602</v>
      </c>
      <c r="F3193" s="39">
        <f t="shared" si="154"/>
        <v>1624.8869994068364</v>
      </c>
      <c r="G3193" s="39">
        <f t="shared" si="155"/>
        <v>1920.3209992989882</v>
      </c>
      <c r="I3193" s="10"/>
      <c r="J3193" s="10"/>
      <c r="K3193" s="10"/>
      <c r="L3193" s="10"/>
      <c r="M3193" s="10"/>
      <c r="N3193" s="10"/>
      <c r="O3193" s="10"/>
      <c r="P3193" s="10"/>
      <c r="Q3193" s="10"/>
      <c r="R3193" s="10"/>
      <c r="S3193" s="10"/>
      <c r="T3193" s="10"/>
    </row>
    <row r="3194" spans="1:20" ht="25.5" customHeight="1" thickTop="1" thickBot="1" x14ac:dyDescent="0.25">
      <c r="A3194" s="20" t="str">
        <f t="shared" si="153"/>
        <v>2581COLLECTOR</v>
      </c>
      <c r="B3194" s="20">
        <v>2581</v>
      </c>
      <c r="C3194" s="20" t="s">
        <v>3684</v>
      </c>
      <c r="D3194" s="21" t="s">
        <v>800</v>
      </c>
      <c r="E3194" s="22">
        <v>1477.1699994607602</v>
      </c>
      <c r="F3194" s="22">
        <f t="shared" si="154"/>
        <v>1624.8869994068364</v>
      </c>
      <c r="G3194" s="22">
        <f t="shared" si="155"/>
        <v>1920.3209992989882</v>
      </c>
      <c r="I3194" s="10"/>
      <c r="J3194" s="10"/>
      <c r="K3194" s="10"/>
      <c r="L3194" s="10"/>
      <c r="M3194" s="10"/>
      <c r="N3194" s="10"/>
      <c r="O3194" s="10"/>
      <c r="P3194" s="10"/>
      <c r="Q3194" s="10"/>
      <c r="R3194" s="10"/>
      <c r="S3194" s="10"/>
      <c r="T3194" s="10"/>
    </row>
    <row r="3195" spans="1:20" ht="25.5" customHeight="1" thickTop="1" thickBot="1" x14ac:dyDescent="0.25">
      <c r="A3195" s="20" t="str">
        <f t="shared" si="153"/>
        <v>2581CULLERIN</v>
      </c>
      <c r="B3195" s="37">
        <v>2581</v>
      </c>
      <c r="C3195" s="37" t="s">
        <v>3685</v>
      </c>
      <c r="D3195" s="38" t="s">
        <v>800</v>
      </c>
      <c r="E3195" s="39">
        <v>1477.1699994607602</v>
      </c>
      <c r="F3195" s="39">
        <f t="shared" si="154"/>
        <v>1624.8869994068364</v>
      </c>
      <c r="G3195" s="39">
        <f t="shared" si="155"/>
        <v>1920.3209992989882</v>
      </c>
      <c r="I3195" s="10"/>
      <c r="J3195" s="10"/>
      <c r="K3195" s="10"/>
      <c r="L3195" s="10"/>
      <c r="M3195" s="10"/>
      <c r="N3195" s="10"/>
      <c r="O3195" s="10"/>
      <c r="P3195" s="10"/>
      <c r="Q3195" s="10"/>
      <c r="R3195" s="10"/>
      <c r="S3195" s="10"/>
      <c r="T3195" s="10"/>
    </row>
    <row r="3196" spans="1:20" ht="25.5" customHeight="1" thickTop="1" thickBot="1" x14ac:dyDescent="0.25">
      <c r="A3196" s="20" t="str">
        <f t="shared" si="153"/>
        <v>2581DALTON</v>
      </c>
      <c r="B3196" s="20">
        <v>2581</v>
      </c>
      <c r="C3196" s="20" t="s">
        <v>3686</v>
      </c>
      <c r="D3196" s="21" t="s">
        <v>800</v>
      </c>
      <c r="E3196" s="22">
        <v>1477.1699994607602</v>
      </c>
      <c r="F3196" s="22">
        <f t="shared" si="154"/>
        <v>1624.8869994068364</v>
      </c>
      <c r="G3196" s="22">
        <f t="shared" si="155"/>
        <v>1920.3209992989882</v>
      </c>
      <c r="I3196" s="10"/>
      <c r="J3196" s="10"/>
      <c r="K3196" s="10"/>
      <c r="L3196" s="10"/>
      <c r="M3196" s="10"/>
      <c r="N3196" s="10"/>
      <c r="O3196" s="10"/>
      <c r="P3196" s="10"/>
      <c r="Q3196" s="10"/>
      <c r="R3196" s="10"/>
      <c r="S3196" s="10"/>
      <c r="T3196" s="10"/>
    </row>
    <row r="3197" spans="1:20" ht="25.5" customHeight="1" thickTop="1" thickBot="1" x14ac:dyDescent="0.25">
      <c r="A3197" s="20" t="str">
        <f t="shared" si="153"/>
        <v>2581GUNNING</v>
      </c>
      <c r="B3197" s="37">
        <v>2581</v>
      </c>
      <c r="C3197" s="37" t="s">
        <v>3687</v>
      </c>
      <c r="D3197" s="38" t="s">
        <v>800</v>
      </c>
      <c r="E3197" s="39">
        <v>1477.1699994607602</v>
      </c>
      <c r="F3197" s="39">
        <f t="shared" si="154"/>
        <v>1624.8869994068364</v>
      </c>
      <c r="G3197" s="39">
        <f t="shared" si="155"/>
        <v>1920.3209992989882</v>
      </c>
      <c r="I3197" s="10"/>
      <c r="J3197" s="10"/>
      <c r="K3197" s="10"/>
      <c r="L3197" s="10"/>
      <c r="M3197" s="10"/>
      <c r="N3197" s="10"/>
      <c r="O3197" s="10"/>
      <c r="P3197" s="10"/>
      <c r="Q3197" s="10"/>
      <c r="R3197" s="10"/>
      <c r="S3197" s="10"/>
      <c r="T3197" s="10"/>
    </row>
    <row r="3198" spans="1:20" ht="25.5" customHeight="1" thickTop="1" thickBot="1" x14ac:dyDescent="0.25">
      <c r="A3198" s="20" t="str">
        <f t="shared" si="153"/>
        <v>2581GURRUNDAH</v>
      </c>
      <c r="B3198" s="20">
        <v>2581</v>
      </c>
      <c r="C3198" s="20" t="s">
        <v>3688</v>
      </c>
      <c r="D3198" s="21" t="s">
        <v>800</v>
      </c>
      <c r="E3198" s="22">
        <v>1477.1699994607602</v>
      </c>
      <c r="F3198" s="22">
        <f t="shared" si="154"/>
        <v>1624.8869994068364</v>
      </c>
      <c r="G3198" s="22">
        <f t="shared" si="155"/>
        <v>1920.3209992989882</v>
      </c>
      <c r="I3198" s="10"/>
      <c r="J3198" s="10"/>
      <c r="K3198" s="10"/>
      <c r="L3198" s="10"/>
      <c r="M3198" s="10"/>
      <c r="N3198" s="10"/>
      <c r="O3198" s="10"/>
      <c r="P3198" s="10"/>
      <c r="Q3198" s="10"/>
      <c r="R3198" s="10"/>
      <c r="S3198" s="10"/>
      <c r="T3198" s="10"/>
    </row>
    <row r="3199" spans="1:20" ht="25.5" customHeight="1" thickTop="1" thickBot="1" x14ac:dyDescent="0.25">
      <c r="A3199" s="20" t="str">
        <f t="shared" si="153"/>
        <v>2581LADE VALE</v>
      </c>
      <c r="B3199" s="37">
        <v>2581</v>
      </c>
      <c r="C3199" s="37" t="s">
        <v>3689</v>
      </c>
      <c r="D3199" s="38" t="s">
        <v>800</v>
      </c>
      <c r="E3199" s="39">
        <v>1477.1699994607602</v>
      </c>
      <c r="F3199" s="39">
        <f t="shared" si="154"/>
        <v>1624.8869994068364</v>
      </c>
      <c r="G3199" s="39">
        <f t="shared" si="155"/>
        <v>1920.3209992989882</v>
      </c>
      <c r="I3199" s="10"/>
      <c r="J3199" s="10"/>
      <c r="K3199" s="10"/>
      <c r="L3199" s="10"/>
      <c r="M3199" s="10"/>
      <c r="N3199" s="10"/>
      <c r="O3199" s="10"/>
      <c r="P3199" s="10"/>
      <c r="Q3199" s="10"/>
      <c r="R3199" s="10"/>
      <c r="S3199" s="10"/>
      <c r="T3199" s="10"/>
    </row>
    <row r="3200" spans="1:20" ht="25.5" customHeight="1" thickTop="1" thickBot="1" x14ac:dyDescent="0.25">
      <c r="A3200" s="20" t="str">
        <f t="shared" si="153"/>
        <v>2581LAKE GEORGE</v>
      </c>
      <c r="B3200" s="20">
        <v>2581</v>
      </c>
      <c r="C3200" s="20" t="s">
        <v>3690</v>
      </c>
      <c r="D3200" s="21" t="s">
        <v>800</v>
      </c>
      <c r="E3200" s="22">
        <v>1477.1699994607602</v>
      </c>
      <c r="F3200" s="22">
        <f t="shared" si="154"/>
        <v>1624.8869994068364</v>
      </c>
      <c r="G3200" s="22">
        <f t="shared" si="155"/>
        <v>1920.3209992989882</v>
      </c>
      <c r="I3200" s="10"/>
      <c r="J3200" s="10"/>
      <c r="K3200" s="10"/>
      <c r="L3200" s="10"/>
      <c r="M3200" s="10"/>
      <c r="N3200" s="10"/>
      <c r="O3200" s="10"/>
      <c r="P3200" s="10"/>
      <c r="Q3200" s="10"/>
      <c r="R3200" s="10"/>
      <c r="S3200" s="10"/>
      <c r="T3200" s="10"/>
    </row>
    <row r="3201" spans="1:20" ht="25.5" customHeight="1" thickTop="1" thickBot="1" x14ac:dyDescent="0.25">
      <c r="A3201" s="20" t="str">
        <f t="shared" si="153"/>
        <v>2581LERIDA</v>
      </c>
      <c r="B3201" s="37">
        <v>2581</v>
      </c>
      <c r="C3201" s="37" t="s">
        <v>3691</v>
      </c>
      <c r="D3201" s="38" t="s">
        <v>800</v>
      </c>
      <c r="E3201" s="39">
        <v>1477.1699994607602</v>
      </c>
      <c r="F3201" s="39">
        <f t="shared" si="154"/>
        <v>1624.8869994068364</v>
      </c>
      <c r="G3201" s="39">
        <f t="shared" si="155"/>
        <v>1920.3209992989882</v>
      </c>
      <c r="I3201" s="10"/>
      <c r="J3201" s="10"/>
      <c r="K3201" s="10"/>
      <c r="L3201" s="10"/>
      <c r="M3201" s="10"/>
      <c r="N3201" s="10"/>
      <c r="O3201" s="10"/>
      <c r="P3201" s="10"/>
      <c r="Q3201" s="10"/>
      <c r="R3201" s="10"/>
      <c r="S3201" s="10"/>
      <c r="T3201" s="10"/>
    </row>
    <row r="3202" spans="1:20" ht="25.5" customHeight="1" thickTop="1" thickBot="1" x14ac:dyDescent="0.25">
      <c r="A3202" s="20" t="str">
        <f t="shared" si="153"/>
        <v>2581MERRILL</v>
      </c>
      <c r="B3202" s="20">
        <v>2581</v>
      </c>
      <c r="C3202" s="20" t="s">
        <v>3692</v>
      </c>
      <c r="D3202" s="21" t="s">
        <v>800</v>
      </c>
      <c r="E3202" s="22">
        <v>1477.1699994607602</v>
      </c>
      <c r="F3202" s="22">
        <f t="shared" si="154"/>
        <v>1624.8869994068364</v>
      </c>
      <c r="G3202" s="22">
        <f t="shared" si="155"/>
        <v>1920.3209992989882</v>
      </c>
      <c r="I3202" s="10"/>
      <c r="J3202" s="10"/>
      <c r="K3202" s="10"/>
      <c r="L3202" s="10"/>
      <c r="M3202" s="10"/>
      <c r="N3202" s="10"/>
      <c r="O3202" s="10"/>
      <c r="P3202" s="10"/>
      <c r="Q3202" s="10"/>
      <c r="R3202" s="10"/>
      <c r="S3202" s="10"/>
      <c r="T3202" s="10"/>
    </row>
    <row r="3203" spans="1:20" ht="25.5" customHeight="1" thickTop="1" thickBot="1" x14ac:dyDescent="0.25">
      <c r="A3203" s="20" t="str">
        <f t="shared" si="153"/>
        <v>2581OOLONG</v>
      </c>
      <c r="B3203" s="37">
        <v>2581</v>
      </c>
      <c r="C3203" s="37" t="s">
        <v>3693</v>
      </c>
      <c r="D3203" s="38" t="s">
        <v>800</v>
      </c>
      <c r="E3203" s="39">
        <v>1477.1699994607602</v>
      </c>
      <c r="F3203" s="39">
        <f t="shared" si="154"/>
        <v>1624.8869994068364</v>
      </c>
      <c r="G3203" s="39">
        <f t="shared" si="155"/>
        <v>1920.3209992989882</v>
      </c>
      <c r="I3203" s="10"/>
      <c r="J3203" s="10"/>
      <c r="K3203" s="10"/>
      <c r="L3203" s="10"/>
      <c r="M3203" s="10"/>
      <c r="N3203" s="10"/>
      <c r="O3203" s="10"/>
      <c r="P3203" s="10"/>
      <c r="Q3203" s="10"/>
      <c r="R3203" s="10"/>
      <c r="S3203" s="10"/>
      <c r="T3203" s="10"/>
    </row>
    <row r="3204" spans="1:20" ht="25.5" customHeight="1" thickTop="1" thickBot="1" x14ac:dyDescent="0.25">
      <c r="A3204" s="20" t="str">
        <f t="shared" si="153"/>
        <v>2581WOLLOGORANG</v>
      </c>
      <c r="B3204" s="20">
        <v>2581</v>
      </c>
      <c r="C3204" s="20" t="s">
        <v>3694</v>
      </c>
      <c r="D3204" s="21" t="s">
        <v>800</v>
      </c>
      <c r="E3204" s="22">
        <v>1477.1699994607602</v>
      </c>
      <c r="F3204" s="22">
        <f t="shared" si="154"/>
        <v>1624.8869994068364</v>
      </c>
      <c r="G3204" s="22">
        <f t="shared" si="155"/>
        <v>1920.3209992989882</v>
      </c>
      <c r="I3204" s="10"/>
      <c r="J3204" s="10"/>
      <c r="K3204" s="10"/>
      <c r="L3204" s="10"/>
      <c r="M3204" s="10"/>
      <c r="N3204" s="10"/>
      <c r="O3204" s="10"/>
      <c r="P3204" s="10"/>
      <c r="Q3204" s="10"/>
      <c r="R3204" s="10"/>
      <c r="S3204" s="10"/>
      <c r="T3204" s="10"/>
    </row>
    <row r="3205" spans="1:20" ht="25.5" customHeight="1" thickTop="1" thickBot="1" x14ac:dyDescent="0.25">
      <c r="A3205" s="20" t="str">
        <f t="shared" ref="A3205:A3268" si="156">CONCATENATE(B3205,C3205)</f>
        <v>2582BANGO</v>
      </c>
      <c r="B3205" s="37">
        <v>2582</v>
      </c>
      <c r="C3205" s="37" t="s">
        <v>3695</v>
      </c>
      <c r="D3205" s="38" t="s">
        <v>800</v>
      </c>
      <c r="E3205" s="39">
        <v>1418.9879997553041</v>
      </c>
      <c r="F3205" s="39">
        <f t="shared" ref="F3205:F3268" si="157">1.1*E3205</f>
        <v>1560.8867997308346</v>
      </c>
      <c r="G3205" s="39">
        <f t="shared" ref="G3205:G3268" si="158">1.3*E3205</f>
        <v>1844.6843996818955</v>
      </c>
      <c r="I3205" s="10"/>
      <c r="J3205" s="10"/>
      <c r="K3205" s="10"/>
      <c r="L3205" s="10"/>
      <c r="M3205" s="10"/>
      <c r="N3205" s="10"/>
      <c r="O3205" s="10"/>
      <c r="P3205" s="10"/>
      <c r="Q3205" s="10"/>
      <c r="R3205" s="10"/>
      <c r="S3205" s="10"/>
      <c r="T3205" s="10"/>
    </row>
    <row r="3206" spans="1:20" ht="25.5" customHeight="1" thickTop="1" thickBot="1" x14ac:dyDescent="0.25">
      <c r="A3206" s="20" t="str">
        <f t="shared" si="156"/>
        <v>2582BERREMANGRA</v>
      </c>
      <c r="B3206" s="20">
        <v>2582</v>
      </c>
      <c r="C3206" s="20" t="s">
        <v>3696</v>
      </c>
      <c r="D3206" s="21" t="s">
        <v>800</v>
      </c>
      <c r="E3206" s="22">
        <v>1418.9879997553041</v>
      </c>
      <c r="F3206" s="22">
        <f t="shared" si="157"/>
        <v>1560.8867997308346</v>
      </c>
      <c r="G3206" s="22">
        <f t="shared" si="158"/>
        <v>1844.6843996818955</v>
      </c>
      <c r="I3206" s="10"/>
      <c r="J3206" s="10"/>
      <c r="K3206" s="10"/>
      <c r="L3206" s="10"/>
      <c r="M3206" s="10"/>
      <c r="N3206" s="10"/>
      <c r="O3206" s="10"/>
      <c r="P3206" s="10"/>
      <c r="Q3206" s="10"/>
      <c r="R3206" s="10"/>
      <c r="S3206" s="10"/>
      <c r="T3206" s="10"/>
    </row>
    <row r="3207" spans="1:20" ht="25.5" customHeight="1" thickTop="1" thickBot="1" x14ac:dyDescent="0.25">
      <c r="A3207" s="20" t="str">
        <f t="shared" si="156"/>
        <v>2582BOAMBOLO</v>
      </c>
      <c r="B3207" s="37">
        <v>2582</v>
      </c>
      <c r="C3207" s="37" t="s">
        <v>3697</v>
      </c>
      <c r="D3207" s="38" t="s">
        <v>800</v>
      </c>
      <c r="E3207" s="39">
        <v>1418.9879997553041</v>
      </c>
      <c r="F3207" s="39">
        <f t="shared" si="157"/>
        <v>1560.8867997308346</v>
      </c>
      <c r="G3207" s="39">
        <f t="shared" si="158"/>
        <v>1844.6843996818955</v>
      </c>
      <c r="I3207" s="10"/>
      <c r="J3207" s="10"/>
      <c r="K3207" s="10"/>
      <c r="L3207" s="10"/>
      <c r="M3207" s="10"/>
      <c r="N3207" s="10"/>
      <c r="O3207" s="10"/>
      <c r="P3207" s="10"/>
      <c r="Q3207" s="10"/>
      <c r="R3207" s="10"/>
      <c r="S3207" s="10"/>
      <c r="T3207" s="10"/>
    </row>
    <row r="3208" spans="1:20" ht="25.5" customHeight="1" thickTop="1" thickBot="1" x14ac:dyDescent="0.25">
      <c r="A3208" s="20" t="str">
        <f t="shared" si="156"/>
        <v>2582BOOKHAM</v>
      </c>
      <c r="B3208" s="20">
        <v>2582</v>
      </c>
      <c r="C3208" s="20" t="s">
        <v>3698</v>
      </c>
      <c r="D3208" s="21" t="s">
        <v>800</v>
      </c>
      <c r="E3208" s="22">
        <v>1418.9879997553041</v>
      </c>
      <c r="F3208" s="22">
        <f t="shared" si="157"/>
        <v>1560.8867997308346</v>
      </c>
      <c r="G3208" s="22">
        <f t="shared" si="158"/>
        <v>1844.6843996818955</v>
      </c>
      <c r="I3208" s="10"/>
      <c r="J3208" s="10"/>
      <c r="K3208" s="10"/>
      <c r="L3208" s="10"/>
      <c r="M3208" s="10"/>
      <c r="N3208" s="10"/>
      <c r="O3208" s="10"/>
      <c r="P3208" s="10"/>
      <c r="Q3208" s="10"/>
      <c r="R3208" s="10"/>
      <c r="S3208" s="10"/>
      <c r="T3208" s="10"/>
    </row>
    <row r="3209" spans="1:20" ht="25.5" customHeight="1" thickTop="1" thickBot="1" x14ac:dyDescent="0.25">
      <c r="A3209" s="20" t="str">
        <f t="shared" si="156"/>
        <v>2582BOWNING</v>
      </c>
      <c r="B3209" s="37">
        <v>2582</v>
      </c>
      <c r="C3209" s="37" t="s">
        <v>3699</v>
      </c>
      <c r="D3209" s="38" t="s">
        <v>800</v>
      </c>
      <c r="E3209" s="39">
        <v>1418.9879997553041</v>
      </c>
      <c r="F3209" s="39">
        <f t="shared" si="157"/>
        <v>1560.8867997308346</v>
      </c>
      <c r="G3209" s="39">
        <f t="shared" si="158"/>
        <v>1844.6843996818955</v>
      </c>
      <c r="I3209" s="10"/>
      <c r="J3209" s="10"/>
      <c r="K3209" s="10"/>
      <c r="L3209" s="10"/>
      <c r="M3209" s="10"/>
      <c r="N3209" s="10"/>
      <c r="O3209" s="10"/>
      <c r="P3209" s="10"/>
      <c r="Q3209" s="10"/>
      <c r="R3209" s="10"/>
      <c r="S3209" s="10"/>
      <c r="T3209" s="10"/>
    </row>
    <row r="3210" spans="1:20" ht="25.5" customHeight="1" thickTop="1" thickBot="1" x14ac:dyDescent="0.25">
      <c r="A3210" s="20" t="str">
        <f t="shared" si="156"/>
        <v>2582BURRINJUCK</v>
      </c>
      <c r="B3210" s="20">
        <v>2582</v>
      </c>
      <c r="C3210" s="20" t="s">
        <v>3700</v>
      </c>
      <c r="D3210" s="21" t="s">
        <v>800</v>
      </c>
      <c r="E3210" s="22">
        <v>1418.9879997553041</v>
      </c>
      <c r="F3210" s="22">
        <f t="shared" si="157"/>
        <v>1560.8867997308346</v>
      </c>
      <c r="G3210" s="22">
        <f t="shared" si="158"/>
        <v>1844.6843996818955</v>
      </c>
      <c r="I3210" s="10"/>
      <c r="J3210" s="10"/>
      <c r="K3210" s="10"/>
      <c r="L3210" s="10"/>
      <c r="M3210" s="10"/>
      <c r="N3210" s="10"/>
      <c r="O3210" s="10"/>
      <c r="P3210" s="10"/>
      <c r="Q3210" s="10"/>
      <c r="R3210" s="10"/>
      <c r="S3210" s="10"/>
      <c r="T3210" s="10"/>
    </row>
    <row r="3211" spans="1:20" ht="25.5" customHeight="1" thickTop="1" thickBot="1" x14ac:dyDescent="0.25">
      <c r="A3211" s="20" t="str">
        <f t="shared" si="156"/>
        <v>2582CAVAN</v>
      </c>
      <c r="B3211" s="37">
        <v>2582</v>
      </c>
      <c r="C3211" s="37" t="s">
        <v>3701</v>
      </c>
      <c r="D3211" s="38" t="s">
        <v>800</v>
      </c>
      <c r="E3211" s="39">
        <v>1418.9879997553041</v>
      </c>
      <c r="F3211" s="39">
        <f t="shared" si="157"/>
        <v>1560.8867997308346</v>
      </c>
      <c r="G3211" s="39">
        <f t="shared" si="158"/>
        <v>1844.6843996818955</v>
      </c>
      <c r="I3211" s="10"/>
      <c r="J3211" s="10"/>
      <c r="K3211" s="10"/>
      <c r="L3211" s="10"/>
      <c r="M3211" s="10"/>
      <c r="N3211" s="10"/>
      <c r="O3211" s="10"/>
      <c r="P3211" s="10"/>
      <c r="Q3211" s="10"/>
      <c r="R3211" s="10"/>
      <c r="S3211" s="10"/>
      <c r="T3211" s="10"/>
    </row>
    <row r="3212" spans="1:20" ht="25.5" customHeight="1" thickTop="1" thickBot="1" x14ac:dyDescent="0.25">
      <c r="A3212" s="20" t="str">
        <f t="shared" si="156"/>
        <v>2582GOOD HOPE</v>
      </c>
      <c r="B3212" s="20">
        <v>2582</v>
      </c>
      <c r="C3212" s="20" t="s">
        <v>3702</v>
      </c>
      <c r="D3212" s="21" t="s">
        <v>800</v>
      </c>
      <c r="E3212" s="22">
        <v>1418.9879997553041</v>
      </c>
      <c r="F3212" s="22">
        <f t="shared" si="157"/>
        <v>1560.8867997308346</v>
      </c>
      <c r="G3212" s="22">
        <f t="shared" si="158"/>
        <v>1844.6843996818955</v>
      </c>
      <c r="I3212" s="10"/>
      <c r="J3212" s="10"/>
      <c r="K3212" s="10"/>
      <c r="L3212" s="10"/>
      <c r="M3212" s="10"/>
      <c r="N3212" s="10"/>
      <c r="O3212" s="10"/>
      <c r="P3212" s="10"/>
      <c r="Q3212" s="10"/>
      <c r="R3212" s="10"/>
      <c r="S3212" s="10"/>
      <c r="T3212" s="10"/>
    </row>
    <row r="3213" spans="1:20" ht="25.5" customHeight="1" thickTop="1" thickBot="1" x14ac:dyDescent="0.25">
      <c r="A3213" s="20" t="str">
        <f t="shared" si="156"/>
        <v>2582JEIR</v>
      </c>
      <c r="B3213" s="37">
        <v>2582</v>
      </c>
      <c r="C3213" s="37" t="s">
        <v>3703</v>
      </c>
      <c r="D3213" s="38" t="s">
        <v>800</v>
      </c>
      <c r="E3213" s="39">
        <v>1418.9879997553041</v>
      </c>
      <c r="F3213" s="39">
        <f t="shared" si="157"/>
        <v>1560.8867997308346</v>
      </c>
      <c r="G3213" s="39">
        <f t="shared" si="158"/>
        <v>1844.6843996818955</v>
      </c>
      <c r="I3213" s="10"/>
      <c r="J3213" s="10"/>
      <c r="K3213" s="10"/>
      <c r="L3213" s="10"/>
      <c r="M3213" s="10"/>
      <c r="N3213" s="10"/>
      <c r="O3213" s="10"/>
      <c r="P3213" s="10"/>
      <c r="Q3213" s="10"/>
      <c r="R3213" s="10"/>
      <c r="S3213" s="10"/>
      <c r="T3213" s="10"/>
    </row>
    <row r="3214" spans="1:20" ht="25.5" customHeight="1" thickTop="1" thickBot="1" x14ac:dyDescent="0.25">
      <c r="A3214" s="20" t="str">
        <f t="shared" si="156"/>
        <v>2582JERRAWA</v>
      </c>
      <c r="B3214" s="20">
        <v>2582</v>
      </c>
      <c r="C3214" s="20" t="s">
        <v>3704</v>
      </c>
      <c r="D3214" s="21" t="s">
        <v>800</v>
      </c>
      <c r="E3214" s="22">
        <v>1418.9879997553041</v>
      </c>
      <c r="F3214" s="22">
        <f t="shared" si="157"/>
        <v>1560.8867997308346</v>
      </c>
      <c r="G3214" s="22">
        <f t="shared" si="158"/>
        <v>1844.6843996818955</v>
      </c>
      <c r="I3214" s="10"/>
      <c r="J3214" s="10"/>
      <c r="K3214" s="10"/>
      <c r="L3214" s="10"/>
      <c r="M3214" s="10"/>
      <c r="N3214" s="10"/>
      <c r="O3214" s="10"/>
      <c r="P3214" s="10"/>
      <c r="Q3214" s="10"/>
      <c r="R3214" s="10"/>
      <c r="S3214" s="10"/>
      <c r="T3214" s="10"/>
    </row>
    <row r="3215" spans="1:20" ht="25.5" customHeight="1" thickTop="1" thickBot="1" x14ac:dyDescent="0.25">
      <c r="A3215" s="20" t="str">
        <f t="shared" si="156"/>
        <v>2582KANGIARA</v>
      </c>
      <c r="B3215" s="37">
        <v>2582</v>
      </c>
      <c r="C3215" s="37" t="s">
        <v>3705</v>
      </c>
      <c r="D3215" s="38" t="s">
        <v>800</v>
      </c>
      <c r="E3215" s="39">
        <v>1418.9879997553041</v>
      </c>
      <c r="F3215" s="39">
        <f t="shared" si="157"/>
        <v>1560.8867997308346</v>
      </c>
      <c r="G3215" s="39">
        <f t="shared" si="158"/>
        <v>1844.6843996818955</v>
      </c>
      <c r="I3215" s="10"/>
      <c r="J3215" s="10"/>
      <c r="K3215" s="10"/>
      <c r="L3215" s="10"/>
      <c r="M3215" s="10"/>
      <c r="N3215" s="10"/>
      <c r="O3215" s="10"/>
      <c r="P3215" s="10"/>
      <c r="Q3215" s="10"/>
      <c r="R3215" s="10"/>
      <c r="S3215" s="10"/>
      <c r="T3215" s="10"/>
    </row>
    <row r="3216" spans="1:20" ht="25.5" customHeight="1" thickTop="1" thickBot="1" x14ac:dyDescent="0.25">
      <c r="A3216" s="20" t="str">
        <f t="shared" si="156"/>
        <v>2582LAVERSTOCK</v>
      </c>
      <c r="B3216" s="20">
        <v>2582</v>
      </c>
      <c r="C3216" s="20" t="s">
        <v>3706</v>
      </c>
      <c r="D3216" s="21" t="s">
        <v>800</v>
      </c>
      <c r="E3216" s="22">
        <v>1418.9879997553041</v>
      </c>
      <c r="F3216" s="22">
        <f t="shared" si="157"/>
        <v>1560.8867997308346</v>
      </c>
      <c r="G3216" s="22">
        <f t="shared" si="158"/>
        <v>1844.6843996818955</v>
      </c>
      <c r="I3216" s="10"/>
      <c r="J3216" s="10"/>
      <c r="K3216" s="10"/>
      <c r="L3216" s="10"/>
      <c r="M3216" s="10"/>
      <c r="N3216" s="10"/>
      <c r="O3216" s="10"/>
      <c r="P3216" s="10"/>
      <c r="Q3216" s="10"/>
      <c r="R3216" s="10"/>
      <c r="S3216" s="10"/>
      <c r="T3216" s="10"/>
    </row>
    <row r="3217" spans="1:20" ht="25.5" customHeight="1" thickTop="1" thickBot="1" x14ac:dyDescent="0.25">
      <c r="A3217" s="20" t="str">
        <f t="shared" si="156"/>
        <v>2582MANTON</v>
      </c>
      <c r="B3217" s="37">
        <v>2582</v>
      </c>
      <c r="C3217" s="37" t="s">
        <v>609</v>
      </c>
      <c r="D3217" s="38" t="s">
        <v>800</v>
      </c>
      <c r="E3217" s="39">
        <v>1418.9879997553041</v>
      </c>
      <c r="F3217" s="39">
        <f t="shared" si="157"/>
        <v>1560.8867997308346</v>
      </c>
      <c r="G3217" s="39">
        <f t="shared" si="158"/>
        <v>1844.6843996818955</v>
      </c>
      <c r="I3217" s="10"/>
      <c r="J3217" s="10"/>
      <c r="K3217" s="10"/>
      <c r="L3217" s="10"/>
      <c r="M3217" s="10"/>
      <c r="N3217" s="10"/>
      <c r="O3217" s="10"/>
      <c r="P3217" s="10"/>
      <c r="Q3217" s="10"/>
      <c r="R3217" s="10"/>
      <c r="S3217" s="10"/>
      <c r="T3217" s="10"/>
    </row>
    <row r="3218" spans="1:20" ht="25.5" customHeight="1" thickTop="1" thickBot="1" x14ac:dyDescent="0.25">
      <c r="A3218" s="20" t="str">
        <f t="shared" si="156"/>
        <v>2582MARCHMONT</v>
      </c>
      <c r="B3218" s="20">
        <v>2582</v>
      </c>
      <c r="C3218" s="20" t="s">
        <v>3707</v>
      </c>
      <c r="D3218" s="21" t="s">
        <v>800</v>
      </c>
      <c r="E3218" s="22">
        <v>1418.9879997553041</v>
      </c>
      <c r="F3218" s="22">
        <f t="shared" si="157"/>
        <v>1560.8867997308346</v>
      </c>
      <c r="G3218" s="22">
        <f t="shared" si="158"/>
        <v>1844.6843996818955</v>
      </c>
      <c r="I3218" s="10"/>
      <c r="J3218" s="10"/>
      <c r="K3218" s="10"/>
      <c r="L3218" s="10"/>
      <c r="M3218" s="10"/>
      <c r="N3218" s="10"/>
      <c r="O3218" s="10"/>
      <c r="P3218" s="10"/>
      <c r="Q3218" s="10"/>
      <c r="R3218" s="10"/>
      <c r="S3218" s="10"/>
      <c r="T3218" s="10"/>
    </row>
    <row r="3219" spans="1:20" ht="25.5" customHeight="1" thickTop="1" thickBot="1" x14ac:dyDescent="0.25">
      <c r="A3219" s="20" t="str">
        <f t="shared" si="156"/>
        <v>2582MULLION</v>
      </c>
      <c r="B3219" s="37">
        <v>2582</v>
      </c>
      <c r="C3219" s="37" t="s">
        <v>3708</v>
      </c>
      <c r="D3219" s="38" t="s">
        <v>800</v>
      </c>
      <c r="E3219" s="39">
        <v>1418.9879997553041</v>
      </c>
      <c r="F3219" s="39">
        <f t="shared" si="157"/>
        <v>1560.8867997308346</v>
      </c>
      <c r="G3219" s="39">
        <f t="shared" si="158"/>
        <v>1844.6843996818955</v>
      </c>
      <c r="I3219" s="10"/>
      <c r="J3219" s="10"/>
      <c r="K3219" s="10"/>
      <c r="L3219" s="10"/>
      <c r="M3219" s="10"/>
      <c r="N3219" s="10"/>
      <c r="O3219" s="10"/>
      <c r="P3219" s="10"/>
      <c r="Q3219" s="10"/>
      <c r="R3219" s="10"/>
      <c r="S3219" s="10"/>
      <c r="T3219" s="10"/>
    </row>
    <row r="3220" spans="1:20" ht="25.5" customHeight="1" thickTop="1" thickBot="1" x14ac:dyDescent="0.25">
      <c r="A3220" s="20" t="str">
        <f t="shared" si="156"/>
        <v>2582MURRUMBATEMAN</v>
      </c>
      <c r="B3220" s="20">
        <v>2582</v>
      </c>
      <c r="C3220" s="20" t="s">
        <v>3709</v>
      </c>
      <c r="D3220" s="21" t="s">
        <v>800</v>
      </c>
      <c r="E3220" s="22">
        <v>1418.9879997553041</v>
      </c>
      <c r="F3220" s="22">
        <f t="shared" si="157"/>
        <v>1560.8867997308346</v>
      </c>
      <c r="G3220" s="22">
        <f t="shared" si="158"/>
        <v>1844.6843996818955</v>
      </c>
      <c r="I3220" s="10"/>
      <c r="J3220" s="10"/>
      <c r="K3220" s="10"/>
      <c r="L3220" s="10"/>
      <c r="M3220" s="10"/>
      <c r="N3220" s="10"/>
      <c r="O3220" s="10"/>
      <c r="P3220" s="10"/>
      <c r="Q3220" s="10"/>
      <c r="R3220" s="10"/>
      <c r="S3220" s="10"/>
      <c r="T3220" s="10"/>
    </row>
    <row r="3221" spans="1:20" ht="25.5" customHeight="1" thickTop="1" thickBot="1" x14ac:dyDescent="0.25">
      <c r="A3221" s="20" t="str">
        <f t="shared" si="156"/>
        <v>2582NANIMA</v>
      </c>
      <c r="B3221" s="37">
        <v>2582</v>
      </c>
      <c r="C3221" s="37" t="s">
        <v>3710</v>
      </c>
      <c r="D3221" s="38" t="s">
        <v>800</v>
      </c>
      <c r="E3221" s="39">
        <v>1418.9879997553041</v>
      </c>
      <c r="F3221" s="39">
        <f t="shared" si="157"/>
        <v>1560.8867997308346</v>
      </c>
      <c r="G3221" s="39">
        <f t="shared" si="158"/>
        <v>1844.6843996818955</v>
      </c>
      <c r="I3221" s="10"/>
      <c r="J3221" s="10"/>
      <c r="K3221" s="10"/>
      <c r="L3221" s="10"/>
      <c r="M3221" s="10"/>
      <c r="N3221" s="10"/>
      <c r="O3221" s="10"/>
      <c r="P3221" s="10"/>
      <c r="Q3221" s="10"/>
      <c r="R3221" s="10"/>
      <c r="S3221" s="10"/>
      <c r="T3221" s="10"/>
    </row>
    <row r="3222" spans="1:20" ht="25.5" customHeight="1" thickTop="1" thickBot="1" x14ac:dyDescent="0.25">
      <c r="A3222" s="20" t="str">
        <f t="shared" si="156"/>
        <v>2582NARRANGULLEN</v>
      </c>
      <c r="B3222" s="20">
        <v>2582</v>
      </c>
      <c r="C3222" s="20" t="s">
        <v>3711</v>
      </c>
      <c r="D3222" s="21" t="s">
        <v>800</v>
      </c>
      <c r="E3222" s="22">
        <v>1418.9879997553041</v>
      </c>
      <c r="F3222" s="22">
        <f t="shared" si="157"/>
        <v>1560.8867997308346</v>
      </c>
      <c r="G3222" s="22">
        <f t="shared" si="158"/>
        <v>1844.6843996818955</v>
      </c>
      <c r="I3222" s="10"/>
      <c r="J3222" s="10"/>
      <c r="K3222" s="10"/>
      <c r="L3222" s="10"/>
      <c r="M3222" s="10"/>
      <c r="N3222" s="10"/>
      <c r="O3222" s="10"/>
      <c r="P3222" s="10"/>
      <c r="Q3222" s="10"/>
      <c r="R3222" s="10"/>
      <c r="S3222" s="10"/>
      <c r="T3222" s="10"/>
    </row>
    <row r="3223" spans="1:20" ht="25.5" customHeight="1" thickTop="1" thickBot="1" x14ac:dyDescent="0.25">
      <c r="A3223" s="20" t="str">
        <f t="shared" si="156"/>
        <v>2582WEE JASPER</v>
      </c>
      <c r="B3223" s="37">
        <v>2582</v>
      </c>
      <c r="C3223" s="37" t="s">
        <v>3712</v>
      </c>
      <c r="D3223" s="38" t="s">
        <v>800</v>
      </c>
      <c r="E3223" s="39">
        <v>1418.9879997553041</v>
      </c>
      <c r="F3223" s="39">
        <f t="shared" si="157"/>
        <v>1560.8867997308346</v>
      </c>
      <c r="G3223" s="39">
        <f t="shared" si="158"/>
        <v>1844.6843996818955</v>
      </c>
      <c r="I3223" s="10"/>
      <c r="J3223" s="10"/>
      <c r="K3223" s="10"/>
      <c r="L3223" s="10"/>
      <c r="M3223" s="10"/>
      <c r="N3223" s="10"/>
      <c r="O3223" s="10"/>
      <c r="P3223" s="10"/>
      <c r="Q3223" s="10"/>
      <c r="R3223" s="10"/>
      <c r="S3223" s="10"/>
      <c r="T3223" s="10"/>
    </row>
    <row r="3224" spans="1:20" ht="25.5" customHeight="1" thickTop="1" thickBot="1" x14ac:dyDescent="0.25">
      <c r="A3224" s="20" t="str">
        <f t="shared" si="156"/>
        <v>2582WOOLGARLO</v>
      </c>
      <c r="B3224" s="20">
        <v>2582</v>
      </c>
      <c r="C3224" s="20" t="s">
        <v>3713</v>
      </c>
      <c r="D3224" s="21" t="s">
        <v>800</v>
      </c>
      <c r="E3224" s="22">
        <v>1418.9879997553041</v>
      </c>
      <c r="F3224" s="22">
        <f t="shared" si="157"/>
        <v>1560.8867997308346</v>
      </c>
      <c r="G3224" s="22">
        <f t="shared" si="158"/>
        <v>1844.6843996818955</v>
      </c>
      <c r="I3224" s="10"/>
      <c r="J3224" s="10"/>
      <c r="K3224" s="10"/>
      <c r="L3224" s="10"/>
      <c r="M3224" s="10"/>
      <c r="N3224" s="10"/>
      <c r="O3224" s="10"/>
      <c r="P3224" s="10"/>
      <c r="Q3224" s="10"/>
      <c r="R3224" s="10"/>
      <c r="S3224" s="10"/>
      <c r="T3224" s="10"/>
    </row>
    <row r="3225" spans="1:20" ht="25.5" customHeight="1" thickTop="1" thickBot="1" x14ac:dyDescent="0.25">
      <c r="A3225" s="20" t="str">
        <f t="shared" si="156"/>
        <v>2582YASS</v>
      </c>
      <c r="B3225" s="37">
        <v>2582</v>
      </c>
      <c r="C3225" s="37" t="s">
        <v>3714</v>
      </c>
      <c r="D3225" s="38" t="s">
        <v>800</v>
      </c>
      <c r="E3225" s="39">
        <v>1418.9879997553041</v>
      </c>
      <c r="F3225" s="39">
        <f t="shared" si="157"/>
        <v>1560.8867997308346</v>
      </c>
      <c r="G3225" s="39">
        <f t="shared" si="158"/>
        <v>1844.6843996818955</v>
      </c>
      <c r="I3225" s="10"/>
      <c r="J3225" s="10"/>
      <c r="K3225" s="10"/>
      <c r="L3225" s="10"/>
      <c r="M3225" s="10"/>
      <c r="N3225" s="10"/>
      <c r="O3225" s="10"/>
      <c r="P3225" s="10"/>
      <c r="Q3225" s="10"/>
      <c r="R3225" s="10"/>
      <c r="S3225" s="10"/>
      <c r="T3225" s="10"/>
    </row>
    <row r="3226" spans="1:20" ht="25.5" customHeight="1" thickTop="1" thickBot="1" x14ac:dyDescent="0.25">
      <c r="A3226" s="20" t="str">
        <f t="shared" si="156"/>
        <v>2582YASS RIVER</v>
      </c>
      <c r="B3226" s="20">
        <v>2582</v>
      </c>
      <c r="C3226" s="20" t="s">
        <v>3715</v>
      </c>
      <c r="D3226" s="21" t="s">
        <v>800</v>
      </c>
      <c r="E3226" s="22">
        <v>1418.9879997553041</v>
      </c>
      <c r="F3226" s="22">
        <f t="shared" si="157"/>
        <v>1560.8867997308346</v>
      </c>
      <c r="G3226" s="22">
        <f t="shared" si="158"/>
        <v>1844.6843996818955</v>
      </c>
      <c r="I3226" s="10"/>
      <c r="J3226" s="10"/>
      <c r="K3226" s="10"/>
      <c r="L3226" s="10"/>
      <c r="M3226" s="10"/>
      <c r="N3226" s="10"/>
      <c r="O3226" s="10"/>
      <c r="P3226" s="10"/>
      <c r="Q3226" s="10"/>
      <c r="R3226" s="10"/>
      <c r="S3226" s="10"/>
      <c r="T3226" s="10"/>
    </row>
    <row r="3227" spans="1:20" ht="25.5" customHeight="1" thickTop="1" thickBot="1" x14ac:dyDescent="0.25">
      <c r="A3227" s="20" t="str">
        <f t="shared" si="156"/>
        <v>2583BIGGA</v>
      </c>
      <c r="B3227" s="37">
        <v>2583</v>
      </c>
      <c r="C3227" s="37" t="s">
        <v>3716</v>
      </c>
      <c r="D3227" s="38" t="s">
        <v>800</v>
      </c>
      <c r="E3227" s="39">
        <v>1220.236000183904</v>
      </c>
      <c r="F3227" s="39">
        <f t="shared" si="157"/>
        <v>1342.2596002022945</v>
      </c>
      <c r="G3227" s="39">
        <f t="shared" si="158"/>
        <v>1586.3068002390753</v>
      </c>
      <c r="I3227" s="10"/>
      <c r="J3227" s="10"/>
      <c r="K3227" s="10"/>
      <c r="L3227" s="10"/>
      <c r="M3227" s="10"/>
      <c r="N3227" s="10"/>
      <c r="O3227" s="10"/>
      <c r="P3227" s="10"/>
      <c r="Q3227" s="10"/>
      <c r="R3227" s="10"/>
      <c r="S3227" s="10"/>
      <c r="T3227" s="10"/>
    </row>
    <row r="3228" spans="1:20" ht="25.5" customHeight="1" thickTop="1" thickBot="1" x14ac:dyDescent="0.25">
      <c r="A3228" s="20" t="str">
        <f t="shared" si="156"/>
        <v>2583BINDA</v>
      </c>
      <c r="B3228" s="20">
        <v>2583</v>
      </c>
      <c r="C3228" s="20" t="s">
        <v>3717</v>
      </c>
      <c r="D3228" s="21" t="s">
        <v>800</v>
      </c>
      <c r="E3228" s="22">
        <v>1220.236000183904</v>
      </c>
      <c r="F3228" s="22">
        <f t="shared" si="157"/>
        <v>1342.2596002022945</v>
      </c>
      <c r="G3228" s="22">
        <f t="shared" si="158"/>
        <v>1586.3068002390753</v>
      </c>
      <c r="I3228" s="10"/>
      <c r="J3228" s="10"/>
      <c r="K3228" s="10"/>
      <c r="L3228" s="10"/>
      <c r="M3228" s="10"/>
      <c r="N3228" s="10"/>
      <c r="O3228" s="10"/>
      <c r="P3228" s="10"/>
      <c r="Q3228" s="10"/>
      <c r="R3228" s="10"/>
      <c r="S3228" s="10"/>
      <c r="T3228" s="10"/>
    </row>
    <row r="3229" spans="1:20" ht="25.5" customHeight="1" thickTop="1" thickBot="1" x14ac:dyDescent="0.25">
      <c r="A3229" s="20" t="str">
        <f t="shared" si="156"/>
        <v>2583CROOKED CORNER</v>
      </c>
      <c r="B3229" s="37">
        <v>2583</v>
      </c>
      <c r="C3229" s="37" t="s">
        <v>3718</v>
      </c>
      <c r="D3229" s="38" t="s">
        <v>800</v>
      </c>
      <c r="E3229" s="39">
        <v>1220.236000183904</v>
      </c>
      <c r="F3229" s="39">
        <f t="shared" si="157"/>
        <v>1342.2596002022945</v>
      </c>
      <c r="G3229" s="39">
        <f t="shared" si="158"/>
        <v>1586.3068002390753</v>
      </c>
      <c r="I3229" s="10"/>
      <c r="J3229" s="10"/>
      <c r="K3229" s="10"/>
      <c r="L3229" s="10"/>
      <c r="M3229" s="10"/>
      <c r="N3229" s="10"/>
      <c r="O3229" s="10"/>
      <c r="P3229" s="10"/>
      <c r="Q3229" s="10"/>
      <c r="R3229" s="10"/>
      <c r="S3229" s="10"/>
      <c r="T3229" s="10"/>
    </row>
    <row r="3230" spans="1:20" ht="25.5" customHeight="1" thickTop="1" thickBot="1" x14ac:dyDescent="0.25">
      <c r="A3230" s="20" t="str">
        <f t="shared" si="156"/>
        <v>2583CROOKWELL</v>
      </c>
      <c r="B3230" s="20">
        <v>2583</v>
      </c>
      <c r="C3230" s="20" t="s">
        <v>3719</v>
      </c>
      <c r="D3230" s="21" t="s">
        <v>800</v>
      </c>
      <c r="E3230" s="22">
        <v>1220.236000183904</v>
      </c>
      <c r="F3230" s="22">
        <f t="shared" si="157"/>
        <v>1342.2596002022945</v>
      </c>
      <c r="G3230" s="22">
        <f t="shared" si="158"/>
        <v>1586.3068002390753</v>
      </c>
      <c r="I3230" s="10"/>
      <c r="J3230" s="10"/>
      <c r="K3230" s="10"/>
      <c r="L3230" s="10"/>
      <c r="M3230" s="10"/>
      <c r="N3230" s="10"/>
      <c r="O3230" s="10"/>
      <c r="P3230" s="10"/>
      <c r="Q3230" s="10"/>
      <c r="R3230" s="10"/>
      <c r="S3230" s="10"/>
      <c r="T3230" s="10"/>
    </row>
    <row r="3231" spans="1:20" ht="25.5" customHeight="1" thickTop="1" thickBot="1" x14ac:dyDescent="0.25">
      <c r="A3231" s="20" t="str">
        <f t="shared" si="156"/>
        <v>2583FULLERTON</v>
      </c>
      <c r="B3231" s="37">
        <v>2583</v>
      </c>
      <c r="C3231" s="37" t="s">
        <v>3720</v>
      </c>
      <c r="D3231" s="38" t="s">
        <v>800</v>
      </c>
      <c r="E3231" s="39">
        <v>1220.236000183904</v>
      </c>
      <c r="F3231" s="39">
        <f t="shared" si="157"/>
        <v>1342.2596002022945</v>
      </c>
      <c r="G3231" s="39">
        <f t="shared" si="158"/>
        <v>1586.3068002390753</v>
      </c>
      <c r="I3231" s="10"/>
      <c r="J3231" s="10"/>
      <c r="K3231" s="10"/>
      <c r="L3231" s="10"/>
      <c r="M3231" s="10"/>
      <c r="N3231" s="10"/>
      <c r="O3231" s="10"/>
      <c r="P3231" s="10"/>
      <c r="Q3231" s="10"/>
      <c r="R3231" s="10"/>
      <c r="S3231" s="10"/>
      <c r="T3231" s="10"/>
    </row>
    <row r="3232" spans="1:20" ht="25.5" customHeight="1" thickTop="1" thickBot="1" x14ac:dyDescent="0.25">
      <c r="A3232" s="20" t="str">
        <f t="shared" si="156"/>
        <v>2583GRABBEN GULLEN</v>
      </c>
      <c r="B3232" s="20">
        <v>2583</v>
      </c>
      <c r="C3232" s="20" t="s">
        <v>3721</v>
      </c>
      <c r="D3232" s="21" t="s">
        <v>800</v>
      </c>
      <c r="E3232" s="22">
        <v>1220.236000183904</v>
      </c>
      <c r="F3232" s="22">
        <f t="shared" si="157"/>
        <v>1342.2596002022945</v>
      </c>
      <c r="G3232" s="22">
        <f t="shared" si="158"/>
        <v>1586.3068002390753</v>
      </c>
      <c r="I3232" s="10"/>
      <c r="J3232" s="10"/>
      <c r="K3232" s="10"/>
      <c r="L3232" s="10"/>
      <c r="M3232" s="10"/>
      <c r="N3232" s="10"/>
      <c r="O3232" s="10"/>
      <c r="P3232" s="10"/>
      <c r="Q3232" s="10"/>
      <c r="R3232" s="10"/>
      <c r="S3232" s="10"/>
      <c r="T3232" s="10"/>
    </row>
    <row r="3233" spans="1:20" ht="25.5" customHeight="1" thickTop="1" thickBot="1" x14ac:dyDescent="0.25">
      <c r="A3233" s="20" t="str">
        <f t="shared" si="156"/>
        <v>2583LAGGAN</v>
      </c>
      <c r="B3233" s="37">
        <v>2583</v>
      </c>
      <c r="C3233" s="37" t="s">
        <v>3722</v>
      </c>
      <c r="D3233" s="38" t="s">
        <v>800</v>
      </c>
      <c r="E3233" s="39">
        <v>1220.236000183904</v>
      </c>
      <c r="F3233" s="39">
        <f t="shared" si="157"/>
        <v>1342.2596002022945</v>
      </c>
      <c r="G3233" s="39">
        <f t="shared" si="158"/>
        <v>1586.3068002390753</v>
      </c>
      <c r="I3233" s="10"/>
      <c r="J3233" s="10"/>
      <c r="K3233" s="10"/>
      <c r="L3233" s="10"/>
      <c r="M3233" s="10"/>
      <c r="N3233" s="10"/>
      <c r="O3233" s="10"/>
      <c r="P3233" s="10"/>
      <c r="Q3233" s="10"/>
      <c r="R3233" s="10"/>
      <c r="S3233" s="10"/>
      <c r="T3233" s="10"/>
    </row>
    <row r="3234" spans="1:20" ht="25.5" customHeight="1" thickTop="1" thickBot="1" x14ac:dyDescent="0.25">
      <c r="A3234" s="20" t="str">
        <f t="shared" si="156"/>
        <v>2583LIMERICK</v>
      </c>
      <c r="B3234" s="20">
        <v>2583</v>
      </c>
      <c r="C3234" s="20" t="s">
        <v>3723</v>
      </c>
      <c r="D3234" s="21" t="s">
        <v>800</v>
      </c>
      <c r="E3234" s="22">
        <v>1220.236000183904</v>
      </c>
      <c r="F3234" s="22">
        <f t="shared" si="157"/>
        <v>1342.2596002022945</v>
      </c>
      <c r="G3234" s="22">
        <f t="shared" si="158"/>
        <v>1586.3068002390753</v>
      </c>
      <c r="I3234" s="10"/>
      <c r="J3234" s="10"/>
      <c r="K3234" s="10"/>
      <c r="L3234" s="10"/>
      <c r="M3234" s="10"/>
      <c r="N3234" s="10"/>
      <c r="O3234" s="10"/>
      <c r="P3234" s="10"/>
      <c r="Q3234" s="10"/>
      <c r="R3234" s="10"/>
      <c r="S3234" s="10"/>
      <c r="T3234" s="10"/>
    </row>
    <row r="3235" spans="1:20" ht="25.5" customHeight="1" thickTop="1" thickBot="1" x14ac:dyDescent="0.25">
      <c r="A3235" s="20" t="str">
        <f t="shared" si="156"/>
        <v>2583LOST RIVER</v>
      </c>
      <c r="B3235" s="37">
        <v>2583</v>
      </c>
      <c r="C3235" s="37" t="s">
        <v>3724</v>
      </c>
      <c r="D3235" s="38" t="s">
        <v>800</v>
      </c>
      <c r="E3235" s="39">
        <v>1220.236000183904</v>
      </c>
      <c r="F3235" s="39">
        <f t="shared" si="157"/>
        <v>1342.2596002022945</v>
      </c>
      <c r="G3235" s="39">
        <f t="shared" si="158"/>
        <v>1586.3068002390753</v>
      </c>
      <c r="I3235" s="10"/>
      <c r="J3235" s="10"/>
      <c r="K3235" s="10"/>
      <c r="L3235" s="10"/>
      <c r="M3235" s="10"/>
      <c r="N3235" s="10"/>
      <c r="O3235" s="10"/>
      <c r="P3235" s="10"/>
      <c r="Q3235" s="10"/>
      <c r="R3235" s="10"/>
      <c r="S3235" s="10"/>
      <c r="T3235" s="10"/>
    </row>
    <row r="3236" spans="1:20" ht="25.5" customHeight="1" thickTop="1" thickBot="1" x14ac:dyDescent="0.25">
      <c r="A3236" s="20" t="str">
        <f t="shared" si="156"/>
        <v>2583NARRAWA</v>
      </c>
      <c r="B3236" s="20">
        <v>2583</v>
      </c>
      <c r="C3236" s="20" t="s">
        <v>3725</v>
      </c>
      <c r="D3236" s="21" t="s">
        <v>800</v>
      </c>
      <c r="E3236" s="22">
        <v>1220.236000183904</v>
      </c>
      <c r="F3236" s="22">
        <f t="shared" si="157"/>
        <v>1342.2596002022945</v>
      </c>
      <c r="G3236" s="22">
        <f t="shared" si="158"/>
        <v>1586.3068002390753</v>
      </c>
      <c r="I3236" s="10"/>
      <c r="J3236" s="10"/>
      <c r="K3236" s="10"/>
      <c r="L3236" s="10"/>
      <c r="M3236" s="10"/>
      <c r="N3236" s="10"/>
      <c r="O3236" s="10"/>
      <c r="P3236" s="10"/>
      <c r="Q3236" s="10"/>
      <c r="R3236" s="10"/>
      <c r="S3236" s="10"/>
      <c r="T3236" s="10"/>
    </row>
    <row r="3237" spans="1:20" ht="25.5" customHeight="1" thickTop="1" thickBot="1" x14ac:dyDescent="0.25">
      <c r="A3237" s="20" t="str">
        <f t="shared" si="156"/>
        <v>2583PEELWOOD</v>
      </c>
      <c r="B3237" s="37">
        <v>2583</v>
      </c>
      <c r="C3237" s="37" t="s">
        <v>3726</v>
      </c>
      <c r="D3237" s="38" t="s">
        <v>800</v>
      </c>
      <c r="E3237" s="39">
        <v>1220.236000183904</v>
      </c>
      <c r="F3237" s="39">
        <f t="shared" si="157"/>
        <v>1342.2596002022945</v>
      </c>
      <c r="G3237" s="39">
        <f t="shared" si="158"/>
        <v>1586.3068002390753</v>
      </c>
      <c r="I3237" s="10"/>
      <c r="J3237" s="10"/>
      <c r="K3237" s="10"/>
      <c r="L3237" s="10"/>
      <c r="M3237" s="10"/>
      <c r="N3237" s="10"/>
      <c r="O3237" s="10"/>
      <c r="P3237" s="10"/>
      <c r="Q3237" s="10"/>
      <c r="R3237" s="10"/>
      <c r="S3237" s="10"/>
      <c r="T3237" s="10"/>
    </row>
    <row r="3238" spans="1:20" ht="25.5" customHeight="1" thickTop="1" thickBot="1" x14ac:dyDescent="0.25">
      <c r="A3238" s="20" t="str">
        <f t="shared" si="156"/>
        <v>2583PEJAR</v>
      </c>
      <c r="B3238" s="20">
        <v>2583</v>
      </c>
      <c r="C3238" s="20" t="s">
        <v>3727</v>
      </c>
      <c r="D3238" s="21" t="s">
        <v>800</v>
      </c>
      <c r="E3238" s="22">
        <v>1220.236000183904</v>
      </c>
      <c r="F3238" s="22">
        <f t="shared" si="157"/>
        <v>1342.2596002022945</v>
      </c>
      <c r="G3238" s="22">
        <f t="shared" si="158"/>
        <v>1586.3068002390753</v>
      </c>
      <c r="I3238" s="10"/>
      <c r="J3238" s="10"/>
      <c r="K3238" s="10"/>
      <c r="L3238" s="10"/>
      <c r="M3238" s="10"/>
      <c r="N3238" s="10"/>
      <c r="O3238" s="10"/>
      <c r="P3238" s="10"/>
      <c r="Q3238" s="10"/>
      <c r="R3238" s="10"/>
      <c r="S3238" s="10"/>
      <c r="T3238" s="10"/>
    </row>
    <row r="3239" spans="1:20" ht="25.5" customHeight="1" thickTop="1" thickBot="1" x14ac:dyDescent="0.25">
      <c r="A3239" s="20" t="str">
        <f t="shared" si="156"/>
        <v>2583RUGBY</v>
      </c>
      <c r="B3239" s="37">
        <v>2583</v>
      </c>
      <c r="C3239" s="37" t="s">
        <v>3728</v>
      </c>
      <c r="D3239" s="38" t="s">
        <v>800</v>
      </c>
      <c r="E3239" s="39">
        <v>1220.236000183904</v>
      </c>
      <c r="F3239" s="39">
        <f t="shared" si="157"/>
        <v>1342.2596002022945</v>
      </c>
      <c r="G3239" s="39">
        <f t="shared" si="158"/>
        <v>1586.3068002390753</v>
      </c>
      <c r="I3239" s="10"/>
      <c r="J3239" s="10"/>
      <c r="K3239" s="10"/>
      <c r="L3239" s="10"/>
      <c r="M3239" s="10"/>
      <c r="N3239" s="10"/>
      <c r="O3239" s="10"/>
      <c r="P3239" s="10"/>
      <c r="Q3239" s="10"/>
      <c r="R3239" s="10"/>
      <c r="S3239" s="10"/>
      <c r="T3239" s="10"/>
    </row>
    <row r="3240" spans="1:20" ht="25.5" customHeight="1" thickTop="1" thickBot="1" x14ac:dyDescent="0.25">
      <c r="A3240" s="20" t="str">
        <f t="shared" si="156"/>
        <v>2583TUENA</v>
      </c>
      <c r="B3240" s="20">
        <v>2583</v>
      </c>
      <c r="C3240" s="20" t="s">
        <v>3729</v>
      </c>
      <c r="D3240" s="21" t="s">
        <v>800</v>
      </c>
      <c r="E3240" s="22">
        <v>1220.236000183904</v>
      </c>
      <c r="F3240" s="22">
        <f t="shared" si="157"/>
        <v>1342.2596002022945</v>
      </c>
      <c r="G3240" s="22">
        <f t="shared" si="158"/>
        <v>1586.3068002390753</v>
      </c>
      <c r="I3240" s="10"/>
      <c r="J3240" s="10"/>
      <c r="K3240" s="10"/>
      <c r="L3240" s="10"/>
      <c r="M3240" s="10"/>
      <c r="N3240" s="10"/>
      <c r="O3240" s="10"/>
      <c r="P3240" s="10"/>
      <c r="Q3240" s="10"/>
      <c r="R3240" s="10"/>
      <c r="S3240" s="10"/>
      <c r="T3240" s="10"/>
    </row>
    <row r="3241" spans="1:20" ht="25.5" customHeight="1" thickTop="1" thickBot="1" x14ac:dyDescent="0.25">
      <c r="A3241" s="20" t="str">
        <f t="shared" si="156"/>
        <v>2583WHEEO</v>
      </c>
      <c r="B3241" s="37">
        <v>2583</v>
      </c>
      <c r="C3241" s="37" t="s">
        <v>3730</v>
      </c>
      <c r="D3241" s="38" t="s">
        <v>800</v>
      </c>
      <c r="E3241" s="39">
        <v>1220.236000183904</v>
      </c>
      <c r="F3241" s="39">
        <f t="shared" si="157"/>
        <v>1342.2596002022945</v>
      </c>
      <c r="G3241" s="39">
        <f t="shared" si="158"/>
        <v>1586.3068002390753</v>
      </c>
      <c r="I3241" s="10"/>
      <c r="J3241" s="10"/>
      <c r="K3241" s="10"/>
      <c r="L3241" s="10"/>
      <c r="M3241" s="10"/>
      <c r="N3241" s="10"/>
      <c r="O3241" s="10"/>
      <c r="P3241" s="10"/>
      <c r="Q3241" s="10"/>
      <c r="R3241" s="10"/>
      <c r="S3241" s="10"/>
      <c r="T3241" s="10"/>
    </row>
    <row r="3242" spans="1:20" ht="25.5" customHeight="1" thickTop="1" thickBot="1" x14ac:dyDescent="0.25">
      <c r="A3242" s="20" t="str">
        <f t="shared" si="156"/>
        <v>2584BINALONG</v>
      </c>
      <c r="B3242" s="20">
        <v>2584</v>
      </c>
      <c r="C3242" s="20" t="s">
        <v>3731</v>
      </c>
      <c r="D3242" s="21" t="s">
        <v>800</v>
      </c>
      <c r="E3242" s="22">
        <v>1289.175999951048</v>
      </c>
      <c r="F3242" s="22">
        <f t="shared" si="157"/>
        <v>1418.0935999461528</v>
      </c>
      <c r="G3242" s="22">
        <f t="shared" si="158"/>
        <v>1675.9287999363623</v>
      </c>
      <c r="I3242" s="10"/>
      <c r="J3242" s="10"/>
      <c r="K3242" s="10"/>
      <c r="L3242" s="10"/>
      <c r="M3242" s="10"/>
      <c r="N3242" s="10"/>
      <c r="O3242" s="10"/>
      <c r="P3242" s="10"/>
      <c r="Q3242" s="10"/>
      <c r="R3242" s="10"/>
      <c r="S3242" s="10"/>
      <c r="T3242" s="10"/>
    </row>
    <row r="3243" spans="1:20" ht="25.5" customHeight="1" thickTop="1" thickBot="1" x14ac:dyDescent="0.25">
      <c r="A3243" s="20" t="str">
        <f t="shared" si="156"/>
        <v>2585GALONG</v>
      </c>
      <c r="B3243" s="37">
        <v>2585</v>
      </c>
      <c r="C3243" s="37" t="s">
        <v>3732</v>
      </c>
      <c r="D3243" s="38" t="s">
        <v>800</v>
      </c>
      <c r="E3243" s="39">
        <v>1371.16000001728</v>
      </c>
      <c r="F3243" s="39">
        <f t="shared" si="157"/>
        <v>1508.2760000190081</v>
      </c>
      <c r="G3243" s="39">
        <f t="shared" si="158"/>
        <v>1782.5080000224641</v>
      </c>
      <c r="I3243" s="10"/>
      <c r="J3243" s="10"/>
      <c r="K3243" s="10"/>
      <c r="L3243" s="10"/>
      <c r="M3243" s="10"/>
      <c r="N3243" s="10"/>
      <c r="O3243" s="10"/>
      <c r="P3243" s="10"/>
      <c r="Q3243" s="10"/>
      <c r="R3243" s="10"/>
      <c r="S3243" s="10"/>
      <c r="T3243" s="10"/>
    </row>
    <row r="3244" spans="1:20" ht="25.5" customHeight="1" thickTop="1" thickBot="1" x14ac:dyDescent="0.25">
      <c r="A3244" s="20" t="str">
        <f t="shared" si="156"/>
        <v>2586BOOROWA</v>
      </c>
      <c r="B3244" s="20">
        <v>2586</v>
      </c>
      <c r="C3244" s="20" t="s">
        <v>3733</v>
      </c>
      <c r="D3244" s="21" t="s">
        <v>800</v>
      </c>
      <c r="E3244" s="22">
        <v>1311.5199993259762</v>
      </c>
      <c r="F3244" s="22">
        <f t="shared" si="157"/>
        <v>1442.671999258574</v>
      </c>
      <c r="G3244" s="22">
        <f t="shared" si="158"/>
        <v>1704.975999123769</v>
      </c>
      <c r="I3244" s="10"/>
      <c r="J3244" s="10"/>
      <c r="K3244" s="10"/>
      <c r="L3244" s="10"/>
      <c r="M3244" s="10"/>
      <c r="N3244" s="10"/>
      <c r="O3244" s="10"/>
      <c r="P3244" s="10"/>
      <c r="Q3244" s="10"/>
      <c r="R3244" s="10"/>
      <c r="S3244" s="10"/>
      <c r="T3244" s="10"/>
    </row>
    <row r="3245" spans="1:20" ht="25.5" customHeight="1" thickTop="1" thickBot="1" x14ac:dyDescent="0.25">
      <c r="A3245" s="20" t="str">
        <f t="shared" si="156"/>
        <v>2586FROGMORE</v>
      </c>
      <c r="B3245" s="37">
        <v>2586</v>
      </c>
      <c r="C3245" s="37" t="s">
        <v>3734</v>
      </c>
      <c r="D3245" s="38" t="s">
        <v>800</v>
      </c>
      <c r="E3245" s="39">
        <v>1311.5199993259762</v>
      </c>
      <c r="F3245" s="39">
        <f t="shared" si="157"/>
        <v>1442.671999258574</v>
      </c>
      <c r="G3245" s="39">
        <f t="shared" si="158"/>
        <v>1704.975999123769</v>
      </c>
      <c r="I3245" s="10"/>
      <c r="J3245" s="10"/>
      <c r="K3245" s="10"/>
      <c r="L3245" s="10"/>
      <c r="M3245" s="10"/>
      <c r="N3245" s="10"/>
      <c r="O3245" s="10"/>
      <c r="P3245" s="10"/>
      <c r="Q3245" s="10"/>
      <c r="R3245" s="10"/>
      <c r="S3245" s="10"/>
      <c r="T3245" s="10"/>
    </row>
    <row r="3246" spans="1:20" ht="25.5" customHeight="1" thickTop="1" thickBot="1" x14ac:dyDescent="0.25">
      <c r="A3246" s="20" t="str">
        <f t="shared" si="156"/>
        <v>2586GODFREYS CREEK</v>
      </c>
      <c r="B3246" s="20">
        <v>2586</v>
      </c>
      <c r="C3246" s="20" t="s">
        <v>3735</v>
      </c>
      <c r="D3246" s="21" t="s">
        <v>800</v>
      </c>
      <c r="E3246" s="22">
        <v>1311.5199993259762</v>
      </c>
      <c r="F3246" s="22">
        <f t="shared" si="157"/>
        <v>1442.671999258574</v>
      </c>
      <c r="G3246" s="22">
        <f t="shared" si="158"/>
        <v>1704.975999123769</v>
      </c>
      <c r="I3246" s="10"/>
      <c r="J3246" s="10"/>
      <c r="K3246" s="10"/>
      <c r="L3246" s="10"/>
      <c r="M3246" s="10"/>
      <c r="N3246" s="10"/>
      <c r="O3246" s="10"/>
      <c r="P3246" s="10"/>
      <c r="Q3246" s="10"/>
      <c r="R3246" s="10"/>
      <c r="S3246" s="10"/>
      <c r="T3246" s="10"/>
    </row>
    <row r="3247" spans="1:20" ht="25.5" customHeight="1" thickTop="1" thickBot="1" x14ac:dyDescent="0.25">
      <c r="A3247" s="20" t="str">
        <f t="shared" si="156"/>
        <v>2586MURRINGO</v>
      </c>
      <c r="B3247" s="37">
        <v>2586</v>
      </c>
      <c r="C3247" s="37" t="s">
        <v>3736</v>
      </c>
      <c r="D3247" s="38" t="s">
        <v>800</v>
      </c>
      <c r="E3247" s="39">
        <v>1311.5199993259762</v>
      </c>
      <c r="F3247" s="39">
        <f t="shared" si="157"/>
        <v>1442.671999258574</v>
      </c>
      <c r="G3247" s="39">
        <f t="shared" si="158"/>
        <v>1704.975999123769</v>
      </c>
      <c r="I3247" s="10"/>
      <c r="J3247" s="10"/>
      <c r="K3247" s="10"/>
      <c r="L3247" s="10"/>
      <c r="M3247" s="10"/>
      <c r="N3247" s="10"/>
      <c r="O3247" s="10"/>
      <c r="P3247" s="10"/>
      <c r="Q3247" s="10"/>
      <c r="R3247" s="10"/>
      <c r="S3247" s="10"/>
      <c r="T3247" s="10"/>
    </row>
    <row r="3248" spans="1:20" ht="25.5" customHeight="1" thickTop="1" thickBot="1" x14ac:dyDescent="0.25">
      <c r="A3248" s="20" t="str">
        <f t="shared" si="156"/>
        <v>2586REIDS FLAT</v>
      </c>
      <c r="B3248" s="20">
        <v>2586</v>
      </c>
      <c r="C3248" s="20" t="s">
        <v>3737</v>
      </c>
      <c r="D3248" s="21" t="s">
        <v>800</v>
      </c>
      <c r="E3248" s="22">
        <v>1311.5199993259762</v>
      </c>
      <c r="F3248" s="22">
        <f t="shared" si="157"/>
        <v>1442.671999258574</v>
      </c>
      <c r="G3248" s="22">
        <f t="shared" si="158"/>
        <v>1704.975999123769</v>
      </c>
      <c r="I3248" s="10"/>
      <c r="J3248" s="10"/>
      <c r="K3248" s="10"/>
      <c r="L3248" s="10"/>
      <c r="M3248" s="10"/>
      <c r="N3248" s="10"/>
      <c r="O3248" s="10"/>
      <c r="P3248" s="10"/>
      <c r="Q3248" s="10"/>
      <c r="R3248" s="10"/>
      <c r="S3248" s="10"/>
      <c r="T3248" s="10"/>
    </row>
    <row r="3249" spans="1:20" ht="25.5" customHeight="1" thickTop="1" thickBot="1" x14ac:dyDescent="0.25">
      <c r="A3249" s="20" t="str">
        <f t="shared" si="156"/>
        <v>2586RYE PARK</v>
      </c>
      <c r="B3249" s="37">
        <v>2586</v>
      </c>
      <c r="C3249" s="37" t="s">
        <v>3738</v>
      </c>
      <c r="D3249" s="38" t="s">
        <v>800</v>
      </c>
      <c r="E3249" s="39">
        <v>1311.5199993259762</v>
      </c>
      <c r="F3249" s="39">
        <f t="shared" si="157"/>
        <v>1442.671999258574</v>
      </c>
      <c r="G3249" s="39">
        <f t="shared" si="158"/>
        <v>1704.975999123769</v>
      </c>
      <c r="I3249" s="10"/>
      <c r="J3249" s="10"/>
      <c r="K3249" s="10"/>
      <c r="L3249" s="10"/>
      <c r="M3249" s="10"/>
      <c r="N3249" s="10"/>
      <c r="O3249" s="10"/>
      <c r="P3249" s="10"/>
      <c r="Q3249" s="10"/>
      <c r="R3249" s="10"/>
      <c r="S3249" s="10"/>
      <c r="T3249" s="10"/>
    </row>
    <row r="3250" spans="1:20" ht="25.5" customHeight="1" thickTop="1" thickBot="1" x14ac:dyDescent="0.25">
      <c r="A3250" s="20" t="str">
        <f t="shared" si="156"/>
        <v>2586TAYLORS FLAT</v>
      </c>
      <c r="B3250" s="20">
        <v>2586</v>
      </c>
      <c r="C3250" s="20" t="s">
        <v>3739</v>
      </c>
      <c r="D3250" s="21" t="s">
        <v>800</v>
      </c>
      <c r="E3250" s="22">
        <v>1311.5199993259762</v>
      </c>
      <c r="F3250" s="22">
        <f t="shared" si="157"/>
        <v>1442.671999258574</v>
      </c>
      <c r="G3250" s="22">
        <f t="shared" si="158"/>
        <v>1704.975999123769</v>
      </c>
      <c r="I3250" s="10"/>
      <c r="J3250" s="10"/>
      <c r="K3250" s="10"/>
      <c r="L3250" s="10"/>
      <c r="M3250" s="10"/>
      <c r="N3250" s="10"/>
      <c r="O3250" s="10"/>
      <c r="P3250" s="10"/>
      <c r="Q3250" s="10"/>
      <c r="R3250" s="10"/>
      <c r="S3250" s="10"/>
      <c r="T3250" s="10"/>
    </row>
    <row r="3251" spans="1:20" ht="25.5" customHeight="1" thickTop="1" thickBot="1" x14ac:dyDescent="0.25">
      <c r="A3251" s="20" t="str">
        <f t="shared" si="156"/>
        <v>2587BEGGAN BEGGAN</v>
      </c>
      <c r="B3251" s="37">
        <v>2587</v>
      </c>
      <c r="C3251" s="37" t="s">
        <v>3740</v>
      </c>
      <c r="D3251" s="38" t="s">
        <v>800</v>
      </c>
      <c r="E3251" s="39">
        <v>1335.4979995932961</v>
      </c>
      <c r="F3251" s="39">
        <f t="shared" si="157"/>
        <v>1469.0477995526257</v>
      </c>
      <c r="G3251" s="39">
        <f t="shared" si="158"/>
        <v>1736.1473994712849</v>
      </c>
      <c r="I3251" s="10"/>
      <c r="J3251" s="10"/>
      <c r="K3251" s="10"/>
      <c r="L3251" s="10"/>
      <c r="M3251" s="10"/>
      <c r="N3251" s="10"/>
      <c r="O3251" s="10"/>
      <c r="P3251" s="10"/>
      <c r="Q3251" s="10"/>
      <c r="R3251" s="10"/>
      <c r="S3251" s="10"/>
      <c r="T3251" s="10"/>
    </row>
    <row r="3252" spans="1:20" ht="25.5" customHeight="1" thickTop="1" thickBot="1" x14ac:dyDescent="0.25">
      <c r="A3252" s="20" t="str">
        <f t="shared" si="156"/>
        <v>2587CUNNINGAR</v>
      </c>
      <c r="B3252" s="20">
        <v>2587</v>
      </c>
      <c r="C3252" s="20" t="s">
        <v>3741</v>
      </c>
      <c r="D3252" s="21" t="s">
        <v>800</v>
      </c>
      <c r="E3252" s="22">
        <v>1335.4979995932961</v>
      </c>
      <c r="F3252" s="22">
        <f t="shared" si="157"/>
        <v>1469.0477995526257</v>
      </c>
      <c r="G3252" s="22">
        <f t="shared" si="158"/>
        <v>1736.1473994712849</v>
      </c>
      <c r="I3252" s="10"/>
      <c r="J3252" s="10"/>
      <c r="K3252" s="10"/>
      <c r="L3252" s="10"/>
      <c r="M3252" s="10"/>
      <c r="N3252" s="10"/>
      <c r="O3252" s="10"/>
      <c r="P3252" s="10"/>
      <c r="Q3252" s="10"/>
      <c r="R3252" s="10"/>
      <c r="S3252" s="10"/>
      <c r="T3252" s="10"/>
    </row>
    <row r="3253" spans="1:20" ht="25.5" customHeight="1" thickTop="1" thickBot="1" x14ac:dyDescent="0.25">
      <c r="A3253" s="20" t="str">
        <f t="shared" si="156"/>
        <v>2587HARDEN</v>
      </c>
      <c r="B3253" s="37">
        <v>2587</v>
      </c>
      <c r="C3253" s="37" t="s">
        <v>3742</v>
      </c>
      <c r="D3253" s="38" t="s">
        <v>800</v>
      </c>
      <c r="E3253" s="39">
        <v>1335.4979995932961</v>
      </c>
      <c r="F3253" s="39">
        <f t="shared" si="157"/>
        <v>1469.0477995526257</v>
      </c>
      <c r="G3253" s="39">
        <f t="shared" si="158"/>
        <v>1736.1473994712849</v>
      </c>
      <c r="I3253" s="10"/>
      <c r="J3253" s="10"/>
      <c r="K3253" s="10"/>
      <c r="L3253" s="10"/>
      <c r="M3253" s="10"/>
      <c r="N3253" s="10"/>
      <c r="O3253" s="10"/>
      <c r="P3253" s="10"/>
      <c r="Q3253" s="10"/>
      <c r="R3253" s="10"/>
      <c r="S3253" s="10"/>
      <c r="T3253" s="10"/>
    </row>
    <row r="3254" spans="1:20" ht="25.5" customHeight="1" thickTop="1" thickBot="1" x14ac:dyDescent="0.25">
      <c r="A3254" s="20" t="str">
        <f t="shared" si="156"/>
        <v>2587KINGSVALE</v>
      </c>
      <c r="B3254" s="20">
        <v>2587</v>
      </c>
      <c r="C3254" s="20" t="s">
        <v>3743</v>
      </c>
      <c r="D3254" s="21" t="s">
        <v>800</v>
      </c>
      <c r="E3254" s="22">
        <v>1335.4979995932961</v>
      </c>
      <c r="F3254" s="22">
        <f t="shared" si="157"/>
        <v>1469.0477995526257</v>
      </c>
      <c r="G3254" s="22">
        <f t="shared" si="158"/>
        <v>1736.1473994712849</v>
      </c>
      <c r="I3254" s="10"/>
      <c r="J3254" s="10"/>
      <c r="K3254" s="10"/>
      <c r="L3254" s="10"/>
      <c r="M3254" s="10"/>
      <c r="N3254" s="10"/>
      <c r="O3254" s="10"/>
      <c r="P3254" s="10"/>
      <c r="Q3254" s="10"/>
      <c r="R3254" s="10"/>
      <c r="S3254" s="10"/>
      <c r="T3254" s="10"/>
    </row>
    <row r="3255" spans="1:20" ht="25.5" customHeight="1" thickTop="1" thickBot="1" x14ac:dyDescent="0.25">
      <c r="A3255" s="20" t="str">
        <f t="shared" si="156"/>
        <v>2587MCMAHONS REEF</v>
      </c>
      <c r="B3255" s="37">
        <v>2587</v>
      </c>
      <c r="C3255" s="37" t="s">
        <v>3744</v>
      </c>
      <c r="D3255" s="38" t="s">
        <v>800</v>
      </c>
      <c r="E3255" s="39">
        <v>1335.4979995932961</v>
      </c>
      <c r="F3255" s="39">
        <f t="shared" si="157"/>
        <v>1469.0477995526257</v>
      </c>
      <c r="G3255" s="39">
        <f t="shared" si="158"/>
        <v>1736.1473994712849</v>
      </c>
      <c r="I3255" s="10"/>
      <c r="J3255" s="10"/>
      <c r="K3255" s="10"/>
      <c r="L3255" s="10"/>
      <c r="M3255" s="10"/>
      <c r="N3255" s="10"/>
      <c r="O3255" s="10"/>
      <c r="P3255" s="10"/>
      <c r="Q3255" s="10"/>
      <c r="R3255" s="10"/>
      <c r="S3255" s="10"/>
      <c r="T3255" s="10"/>
    </row>
    <row r="3256" spans="1:20" ht="25.5" customHeight="1" thickTop="1" thickBot="1" x14ac:dyDescent="0.25">
      <c r="A3256" s="20" t="str">
        <f t="shared" si="156"/>
        <v>2587MURRUMBURRAH</v>
      </c>
      <c r="B3256" s="20">
        <v>2587</v>
      </c>
      <c r="C3256" s="20" t="s">
        <v>3745</v>
      </c>
      <c r="D3256" s="21" t="s">
        <v>800</v>
      </c>
      <c r="E3256" s="22">
        <v>1335.4979995932961</v>
      </c>
      <c r="F3256" s="22">
        <f t="shared" si="157"/>
        <v>1469.0477995526257</v>
      </c>
      <c r="G3256" s="22">
        <f t="shared" si="158"/>
        <v>1736.1473994712849</v>
      </c>
      <c r="I3256" s="10"/>
      <c r="J3256" s="10"/>
      <c r="K3256" s="10"/>
      <c r="L3256" s="10"/>
      <c r="M3256" s="10"/>
      <c r="N3256" s="10"/>
      <c r="O3256" s="10"/>
      <c r="P3256" s="10"/>
      <c r="Q3256" s="10"/>
      <c r="R3256" s="10"/>
      <c r="S3256" s="10"/>
      <c r="T3256" s="10"/>
    </row>
    <row r="3257" spans="1:20" ht="25.5" customHeight="1" thickTop="1" thickBot="1" x14ac:dyDescent="0.25">
      <c r="A3257" s="20" t="str">
        <f t="shared" si="156"/>
        <v>2587NUBBA</v>
      </c>
      <c r="B3257" s="37">
        <v>2587</v>
      </c>
      <c r="C3257" s="37" t="s">
        <v>3746</v>
      </c>
      <c r="D3257" s="38" t="s">
        <v>800</v>
      </c>
      <c r="E3257" s="39">
        <v>1335.4979995932961</v>
      </c>
      <c r="F3257" s="39">
        <f t="shared" si="157"/>
        <v>1469.0477995526257</v>
      </c>
      <c r="G3257" s="39">
        <f t="shared" si="158"/>
        <v>1736.1473994712849</v>
      </c>
      <c r="I3257" s="10"/>
      <c r="J3257" s="10"/>
      <c r="K3257" s="10"/>
      <c r="L3257" s="10"/>
      <c r="M3257" s="10"/>
      <c r="N3257" s="10"/>
      <c r="O3257" s="10"/>
      <c r="P3257" s="10"/>
      <c r="Q3257" s="10"/>
      <c r="R3257" s="10"/>
      <c r="S3257" s="10"/>
      <c r="T3257" s="10"/>
    </row>
    <row r="3258" spans="1:20" ht="25.5" customHeight="1" thickTop="1" thickBot="1" x14ac:dyDescent="0.25">
      <c r="A3258" s="20" t="str">
        <f t="shared" si="156"/>
        <v>2587WOMBAT</v>
      </c>
      <c r="B3258" s="20">
        <v>2587</v>
      </c>
      <c r="C3258" s="20" t="s">
        <v>3747</v>
      </c>
      <c r="D3258" s="21" t="s">
        <v>800</v>
      </c>
      <c r="E3258" s="22">
        <v>1335.4979995932961</v>
      </c>
      <c r="F3258" s="22">
        <f t="shared" si="157"/>
        <v>1469.0477995526257</v>
      </c>
      <c r="G3258" s="22">
        <f t="shared" si="158"/>
        <v>1736.1473994712849</v>
      </c>
      <c r="I3258" s="10"/>
      <c r="J3258" s="10"/>
      <c r="K3258" s="10"/>
      <c r="L3258" s="10"/>
      <c r="M3258" s="10"/>
      <c r="N3258" s="10"/>
      <c r="O3258" s="10"/>
      <c r="P3258" s="10"/>
      <c r="Q3258" s="10"/>
      <c r="R3258" s="10"/>
      <c r="S3258" s="10"/>
      <c r="T3258" s="10"/>
    </row>
    <row r="3259" spans="1:20" ht="25.5" customHeight="1" thickTop="1" thickBot="1" x14ac:dyDescent="0.25">
      <c r="A3259" s="20" t="str">
        <f t="shared" si="156"/>
        <v>2588WALLENDBEEN</v>
      </c>
      <c r="B3259" s="37">
        <v>2588</v>
      </c>
      <c r="C3259" s="37" t="s">
        <v>3748</v>
      </c>
      <c r="D3259" s="38" t="s">
        <v>800</v>
      </c>
      <c r="E3259" s="39">
        <v>1347.0180006398721</v>
      </c>
      <c r="F3259" s="39">
        <f t="shared" si="157"/>
        <v>1481.7198007038594</v>
      </c>
      <c r="G3259" s="39">
        <f t="shared" si="158"/>
        <v>1751.1234008318338</v>
      </c>
      <c r="I3259" s="10"/>
      <c r="J3259" s="10"/>
      <c r="K3259" s="10"/>
      <c r="L3259" s="10"/>
      <c r="M3259" s="10"/>
      <c r="N3259" s="10"/>
      <c r="O3259" s="10"/>
      <c r="P3259" s="10"/>
      <c r="Q3259" s="10"/>
      <c r="R3259" s="10"/>
      <c r="S3259" s="10"/>
      <c r="T3259" s="10"/>
    </row>
    <row r="3260" spans="1:20" ht="25.5" customHeight="1" thickTop="1" thickBot="1" x14ac:dyDescent="0.25">
      <c r="A3260" s="20" t="str">
        <f t="shared" si="156"/>
        <v>2590BETHUNGRA</v>
      </c>
      <c r="B3260" s="20">
        <v>2590</v>
      </c>
      <c r="C3260" s="20" t="s">
        <v>3749</v>
      </c>
      <c r="D3260" s="21" t="s">
        <v>800</v>
      </c>
      <c r="E3260" s="22">
        <v>1183.527999852176</v>
      </c>
      <c r="F3260" s="22">
        <f t="shared" si="157"/>
        <v>1301.8807998373936</v>
      </c>
      <c r="G3260" s="22">
        <f t="shared" si="158"/>
        <v>1538.5863998078289</v>
      </c>
      <c r="I3260" s="10"/>
      <c r="J3260" s="10"/>
      <c r="K3260" s="10"/>
      <c r="L3260" s="10"/>
      <c r="M3260" s="10"/>
      <c r="N3260" s="10"/>
      <c r="O3260" s="10"/>
      <c r="P3260" s="10"/>
      <c r="Q3260" s="10"/>
      <c r="R3260" s="10"/>
      <c r="S3260" s="10"/>
      <c r="T3260" s="10"/>
    </row>
    <row r="3261" spans="1:20" ht="25.5" customHeight="1" thickTop="1" thickBot="1" x14ac:dyDescent="0.25">
      <c r="A3261" s="20" t="str">
        <f t="shared" si="156"/>
        <v>2590COOTAMUNDRA</v>
      </c>
      <c r="B3261" s="37">
        <v>2590</v>
      </c>
      <c r="C3261" s="37" t="s">
        <v>3750</v>
      </c>
      <c r="D3261" s="38" t="s">
        <v>800</v>
      </c>
      <c r="E3261" s="39">
        <v>1183.527999852176</v>
      </c>
      <c r="F3261" s="39">
        <f t="shared" si="157"/>
        <v>1301.8807998373936</v>
      </c>
      <c r="G3261" s="39">
        <f t="shared" si="158"/>
        <v>1538.5863998078289</v>
      </c>
      <c r="I3261" s="10"/>
      <c r="J3261" s="10"/>
      <c r="K3261" s="10"/>
      <c r="L3261" s="10"/>
      <c r="M3261" s="10"/>
      <c r="N3261" s="10"/>
      <c r="O3261" s="10"/>
      <c r="P3261" s="10"/>
      <c r="Q3261" s="10"/>
      <c r="R3261" s="10"/>
      <c r="S3261" s="10"/>
      <c r="T3261" s="10"/>
    </row>
    <row r="3262" spans="1:20" ht="25.5" customHeight="1" thickTop="1" thickBot="1" x14ac:dyDescent="0.25">
      <c r="A3262" s="20" t="str">
        <f t="shared" si="156"/>
        <v>2590ILLABO</v>
      </c>
      <c r="B3262" s="20">
        <v>2590</v>
      </c>
      <c r="C3262" s="20" t="s">
        <v>3751</v>
      </c>
      <c r="D3262" s="21" t="s">
        <v>800</v>
      </c>
      <c r="E3262" s="22">
        <v>1183.527999852176</v>
      </c>
      <c r="F3262" s="22">
        <f t="shared" si="157"/>
        <v>1301.8807998373936</v>
      </c>
      <c r="G3262" s="22">
        <f t="shared" si="158"/>
        <v>1538.5863998078289</v>
      </c>
      <c r="I3262" s="10"/>
      <c r="J3262" s="10"/>
      <c r="K3262" s="10"/>
      <c r="L3262" s="10"/>
      <c r="M3262" s="10"/>
      <c r="N3262" s="10"/>
      <c r="O3262" s="10"/>
      <c r="P3262" s="10"/>
      <c r="Q3262" s="10"/>
      <c r="R3262" s="10"/>
      <c r="S3262" s="10"/>
      <c r="T3262" s="10"/>
    </row>
    <row r="3263" spans="1:20" ht="25.5" customHeight="1" thickTop="1" thickBot="1" x14ac:dyDescent="0.25">
      <c r="A3263" s="20" t="str">
        <f t="shared" si="156"/>
        <v>2594BARWANG</v>
      </c>
      <c r="B3263" s="37">
        <v>2594</v>
      </c>
      <c r="C3263" s="37" t="s">
        <v>3752</v>
      </c>
      <c r="D3263" s="38" t="s">
        <v>800</v>
      </c>
      <c r="E3263" s="39">
        <v>1248.0839998475201</v>
      </c>
      <c r="F3263" s="39">
        <f t="shared" si="157"/>
        <v>1372.8923998322723</v>
      </c>
      <c r="G3263" s="39">
        <f t="shared" si="158"/>
        <v>1622.5091998017763</v>
      </c>
      <c r="I3263" s="10"/>
      <c r="J3263" s="10"/>
      <c r="K3263" s="10"/>
      <c r="L3263" s="10"/>
      <c r="M3263" s="10"/>
      <c r="N3263" s="10"/>
      <c r="O3263" s="10"/>
      <c r="P3263" s="10"/>
      <c r="Q3263" s="10"/>
      <c r="R3263" s="10"/>
      <c r="S3263" s="10"/>
      <c r="T3263" s="10"/>
    </row>
    <row r="3264" spans="1:20" ht="25.5" customHeight="1" thickTop="1" thickBot="1" x14ac:dyDescent="0.25">
      <c r="A3264" s="20" t="str">
        <f t="shared" si="156"/>
        <v>2594BERTHONG</v>
      </c>
      <c r="B3264" s="20">
        <v>2594</v>
      </c>
      <c r="C3264" s="20" t="s">
        <v>3753</v>
      </c>
      <c r="D3264" s="21" t="s">
        <v>800</v>
      </c>
      <c r="E3264" s="22">
        <v>1248.0839998475201</v>
      </c>
      <c r="F3264" s="22">
        <f t="shared" si="157"/>
        <v>1372.8923998322723</v>
      </c>
      <c r="G3264" s="22">
        <f t="shared" si="158"/>
        <v>1622.5091998017763</v>
      </c>
      <c r="I3264" s="10"/>
      <c r="J3264" s="10"/>
      <c r="K3264" s="10"/>
      <c r="L3264" s="10"/>
      <c r="M3264" s="10"/>
      <c r="N3264" s="10"/>
      <c r="O3264" s="10"/>
      <c r="P3264" s="10"/>
      <c r="Q3264" s="10"/>
      <c r="R3264" s="10"/>
      <c r="S3264" s="10"/>
      <c r="T3264" s="10"/>
    </row>
    <row r="3265" spans="1:20" ht="25.5" customHeight="1" thickTop="1" thickBot="1" x14ac:dyDescent="0.25">
      <c r="A3265" s="20" t="str">
        <f t="shared" si="156"/>
        <v>2594BRIBBAREE</v>
      </c>
      <c r="B3265" s="37">
        <v>2594</v>
      </c>
      <c r="C3265" s="37" t="s">
        <v>3754</v>
      </c>
      <c r="D3265" s="38" t="s">
        <v>800</v>
      </c>
      <c r="E3265" s="39">
        <v>1248.0839998475201</v>
      </c>
      <c r="F3265" s="39">
        <f t="shared" si="157"/>
        <v>1372.8923998322723</v>
      </c>
      <c r="G3265" s="39">
        <f t="shared" si="158"/>
        <v>1622.5091998017763</v>
      </c>
      <c r="I3265" s="10"/>
      <c r="J3265" s="10"/>
      <c r="K3265" s="10"/>
      <c r="L3265" s="10"/>
      <c r="M3265" s="10"/>
      <c r="N3265" s="10"/>
      <c r="O3265" s="10"/>
      <c r="P3265" s="10"/>
      <c r="Q3265" s="10"/>
      <c r="R3265" s="10"/>
      <c r="S3265" s="10"/>
      <c r="T3265" s="10"/>
    </row>
    <row r="3266" spans="1:20" ht="25.5" customHeight="1" thickTop="1" thickBot="1" x14ac:dyDescent="0.25">
      <c r="A3266" s="20" t="str">
        <f t="shared" si="156"/>
        <v>2594BULLA CREEK</v>
      </c>
      <c r="B3266" s="20">
        <v>2594</v>
      </c>
      <c r="C3266" s="20" t="s">
        <v>3755</v>
      </c>
      <c r="D3266" s="21" t="s">
        <v>800</v>
      </c>
      <c r="E3266" s="22">
        <v>1248.0839998475201</v>
      </c>
      <c r="F3266" s="22">
        <f t="shared" si="157"/>
        <v>1372.8923998322723</v>
      </c>
      <c r="G3266" s="22">
        <f t="shared" si="158"/>
        <v>1622.5091998017763</v>
      </c>
      <c r="I3266" s="10"/>
      <c r="J3266" s="10"/>
      <c r="K3266" s="10"/>
      <c r="L3266" s="10"/>
      <c r="M3266" s="10"/>
      <c r="N3266" s="10"/>
      <c r="O3266" s="10"/>
      <c r="P3266" s="10"/>
      <c r="Q3266" s="10"/>
      <c r="R3266" s="10"/>
      <c r="S3266" s="10"/>
      <c r="T3266" s="10"/>
    </row>
    <row r="3267" spans="1:20" ht="25.5" customHeight="1" thickTop="1" thickBot="1" x14ac:dyDescent="0.25">
      <c r="A3267" s="20" t="str">
        <f t="shared" si="156"/>
        <v>2594BURRANGONG</v>
      </c>
      <c r="B3267" s="37">
        <v>2594</v>
      </c>
      <c r="C3267" s="37" t="s">
        <v>3756</v>
      </c>
      <c r="D3267" s="38" t="s">
        <v>800</v>
      </c>
      <c r="E3267" s="39">
        <v>1248.0839998475201</v>
      </c>
      <c r="F3267" s="39">
        <f t="shared" si="157"/>
        <v>1372.8923998322723</v>
      </c>
      <c r="G3267" s="39">
        <f t="shared" si="158"/>
        <v>1622.5091998017763</v>
      </c>
      <c r="I3267" s="10"/>
      <c r="J3267" s="10"/>
      <c r="K3267" s="10"/>
      <c r="L3267" s="10"/>
      <c r="M3267" s="10"/>
      <c r="N3267" s="10"/>
      <c r="O3267" s="10"/>
      <c r="P3267" s="10"/>
      <c r="Q3267" s="10"/>
      <c r="R3267" s="10"/>
      <c r="S3267" s="10"/>
      <c r="T3267" s="10"/>
    </row>
    <row r="3268" spans="1:20" ht="25.5" customHeight="1" thickTop="1" thickBot="1" x14ac:dyDescent="0.25">
      <c r="A3268" s="20" t="str">
        <f t="shared" si="156"/>
        <v>2594KIKIAMAH</v>
      </c>
      <c r="B3268" s="20">
        <v>2594</v>
      </c>
      <c r="C3268" s="20" t="s">
        <v>3757</v>
      </c>
      <c r="D3268" s="21" t="s">
        <v>800</v>
      </c>
      <c r="E3268" s="22">
        <v>1248.0839998475201</v>
      </c>
      <c r="F3268" s="22">
        <f t="shared" si="157"/>
        <v>1372.8923998322723</v>
      </c>
      <c r="G3268" s="22">
        <f t="shared" si="158"/>
        <v>1622.5091998017763</v>
      </c>
      <c r="I3268" s="10"/>
      <c r="J3268" s="10"/>
      <c r="K3268" s="10"/>
      <c r="L3268" s="10"/>
      <c r="M3268" s="10"/>
      <c r="N3268" s="10"/>
      <c r="O3268" s="10"/>
      <c r="P3268" s="10"/>
      <c r="Q3268" s="10"/>
      <c r="R3268" s="10"/>
      <c r="S3268" s="10"/>
      <c r="T3268" s="10"/>
    </row>
    <row r="3269" spans="1:20" ht="25.5" customHeight="1" thickTop="1" thickBot="1" x14ac:dyDescent="0.25">
      <c r="A3269" s="20" t="str">
        <f t="shared" ref="A3269:A3332" si="159">CONCATENATE(B3269,C3269)</f>
        <v>2594MAIMURU</v>
      </c>
      <c r="B3269" s="37">
        <v>2594</v>
      </c>
      <c r="C3269" s="37" t="s">
        <v>3758</v>
      </c>
      <c r="D3269" s="38" t="s">
        <v>800</v>
      </c>
      <c r="E3269" s="39">
        <v>1248.0839998475201</v>
      </c>
      <c r="F3269" s="39">
        <f t="shared" ref="F3269:F3332" si="160">1.1*E3269</f>
        <v>1372.8923998322723</v>
      </c>
      <c r="G3269" s="39">
        <f t="shared" ref="G3269:G3332" si="161">1.3*E3269</f>
        <v>1622.5091998017763</v>
      </c>
      <c r="I3269" s="10"/>
      <c r="J3269" s="10"/>
      <c r="K3269" s="10"/>
      <c r="L3269" s="10"/>
      <c r="M3269" s="10"/>
      <c r="N3269" s="10"/>
      <c r="O3269" s="10"/>
      <c r="P3269" s="10"/>
      <c r="Q3269" s="10"/>
      <c r="R3269" s="10"/>
      <c r="S3269" s="10"/>
      <c r="T3269" s="10"/>
    </row>
    <row r="3270" spans="1:20" ht="25.5" customHeight="1" thickTop="1" thickBot="1" x14ac:dyDescent="0.25">
      <c r="A3270" s="20" t="str">
        <f t="shared" si="159"/>
        <v>2594MEMAGONG</v>
      </c>
      <c r="B3270" s="20">
        <v>2594</v>
      </c>
      <c r="C3270" s="20" t="s">
        <v>3759</v>
      </c>
      <c r="D3270" s="21" t="s">
        <v>800</v>
      </c>
      <c r="E3270" s="22">
        <v>1248.0839998475201</v>
      </c>
      <c r="F3270" s="22">
        <f t="shared" si="160"/>
        <v>1372.8923998322723</v>
      </c>
      <c r="G3270" s="22">
        <f t="shared" si="161"/>
        <v>1622.5091998017763</v>
      </c>
      <c r="I3270" s="10"/>
      <c r="J3270" s="10"/>
      <c r="K3270" s="10"/>
      <c r="L3270" s="10"/>
      <c r="M3270" s="10"/>
      <c r="N3270" s="10"/>
      <c r="O3270" s="10"/>
      <c r="P3270" s="10"/>
      <c r="Q3270" s="10"/>
      <c r="R3270" s="10"/>
      <c r="S3270" s="10"/>
      <c r="T3270" s="10"/>
    </row>
    <row r="3271" spans="1:20" ht="25.5" customHeight="1" thickTop="1" thickBot="1" x14ac:dyDescent="0.25">
      <c r="A3271" s="20" t="str">
        <f t="shared" si="159"/>
        <v>2594MILVALE</v>
      </c>
      <c r="B3271" s="37">
        <v>2594</v>
      </c>
      <c r="C3271" s="37" t="s">
        <v>3760</v>
      </c>
      <c r="D3271" s="38" t="s">
        <v>800</v>
      </c>
      <c r="E3271" s="39">
        <v>1248.0839998475201</v>
      </c>
      <c r="F3271" s="39">
        <f t="shared" si="160"/>
        <v>1372.8923998322723</v>
      </c>
      <c r="G3271" s="39">
        <f t="shared" si="161"/>
        <v>1622.5091998017763</v>
      </c>
      <c r="I3271" s="10"/>
      <c r="J3271" s="10"/>
      <c r="K3271" s="10"/>
      <c r="L3271" s="10"/>
      <c r="M3271" s="10"/>
      <c r="N3271" s="10"/>
      <c r="O3271" s="10"/>
      <c r="P3271" s="10"/>
      <c r="Q3271" s="10"/>
      <c r="R3271" s="10"/>
      <c r="S3271" s="10"/>
      <c r="T3271" s="10"/>
    </row>
    <row r="3272" spans="1:20" ht="25.5" customHeight="1" thickTop="1" thickBot="1" x14ac:dyDescent="0.25">
      <c r="A3272" s="20" t="str">
        <f t="shared" si="159"/>
        <v>2594MONTEAGLE</v>
      </c>
      <c r="B3272" s="20">
        <v>2594</v>
      </c>
      <c r="C3272" s="20" t="s">
        <v>3761</v>
      </c>
      <c r="D3272" s="21" t="s">
        <v>800</v>
      </c>
      <c r="E3272" s="22">
        <v>1248.0839998475201</v>
      </c>
      <c r="F3272" s="22">
        <f t="shared" si="160"/>
        <v>1372.8923998322723</v>
      </c>
      <c r="G3272" s="22">
        <f t="shared" si="161"/>
        <v>1622.5091998017763</v>
      </c>
      <c r="I3272" s="10"/>
      <c r="J3272" s="10"/>
      <c r="K3272" s="10"/>
      <c r="L3272" s="10"/>
      <c r="M3272" s="10"/>
      <c r="N3272" s="10"/>
      <c r="O3272" s="10"/>
      <c r="P3272" s="10"/>
      <c r="Q3272" s="10"/>
      <c r="R3272" s="10"/>
      <c r="S3272" s="10"/>
      <c r="T3272" s="10"/>
    </row>
    <row r="3273" spans="1:20" ht="25.5" customHeight="1" thickTop="1" thickBot="1" x14ac:dyDescent="0.25">
      <c r="A3273" s="20" t="str">
        <f t="shared" si="159"/>
        <v>2594THUDDUNGRA</v>
      </c>
      <c r="B3273" s="37">
        <v>2594</v>
      </c>
      <c r="C3273" s="37" t="s">
        <v>3762</v>
      </c>
      <c r="D3273" s="38" t="s">
        <v>800</v>
      </c>
      <c r="E3273" s="39">
        <v>1248.0839998475201</v>
      </c>
      <c r="F3273" s="39">
        <f t="shared" si="160"/>
        <v>1372.8923998322723</v>
      </c>
      <c r="G3273" s="39">
        <f t="shared" si="161"/>
        <v>1622.5091998017763</v>
      </c>
      <c r="I3273" s="10"/>
      <c r="J3273" s="10"/>
      <c r="K3273" s="10"/>
      <c r="L3273" s="10"/>
      <c r="M3273" s="10"/>
      <c r="N3273" s="10"/>
      <c r="O3273" s="10"/>
      <c r="P3273" s="10"/>
      <c r="Q3273" s="10"/>
      <c r="R3273" s="10"/>
      <c r="S3273" s="10"/>
      <c r="T3273" s="10"/>
    </row>
    <row r="3274" spans="1:20" ht="25.5" customHeight="1" thickTop="1" thickBot="1" x14ac:dyDescent="0.25">
      <c r="A3274" s="20" t="str">
        <f t="shared" si="159"/>
        <v>2594TUBBUL</v>
      </c>
      <c r="B3274" s="20">
        <v>2594</v>
      </c>
      <c r="C3274" s="20" t="s">
        <v>3763</v>
      </c>
      <c r="D3274" s="21" t="s">
        <v>800</v>
      </c>
      <c r="E3274" s="22">
        <v>1248.0839998475201</v>
      </c>
      <c r="F3274" s="22">
        <f t="shared" si="160"/>
        <v>1372.8923998322723</v>
      </c>
      <c r="G3274" s="22">
        <f t="shared" si="161"/>
        <v>1622.5091998017763</v>
      </c>
      <c r="I3274" s="10"/>
      <c r="J3274" s="10"/>
      <c r="K3274" s="10"/>
      <c r="L3274" s="10"/>
      <c r="M3274" s="10"/>
      <c r="N3274" s="10"/>
      <c r="O3274" s="10"/>
      <c r="P3274" s="10"/>
      <c r="Q3274" s="10"/>
      <c r="R3274" s="10"/>
      <c r="S3274" s="10"/>
      <c r="T3274" s="10"/>
    </row>
    <row r="3275" spans="1:20" ht="25.5" customHeight="1" thickTop="1" thickBot="1" x14ac:dyDescent="0.25">
      <c r="A3275" s="20" t="str">
        <f t="shared" si="159"/>
        <v>2594WEEDALLION</v>
      </c>
      <c r="B3275" s="37">
        <v>2594</v>
      </c>
      <c r="C3275" s="37" t="s">
        <v>3764</v>
      </c>
      <c r="D3275" s="38" t="s">
        <v>800</v>
      </c>
      <c r="E3275" s="39">
        <v>1248.0839998475201</v>
      </c>
      <c r="F3275" s="39">
        <f t="shared" si="160"/>
        <v>1372.8923998322723</v>
      </c>
      <c r="G3275" s="39">
        <f t="shared" si="161"/>
        <v>1622.5091998017763</v>
      </c>
      <c r="I3275" s="10"/>
      <c r="J3275" s="10"/>
      <c r="K3275" s="10"/>
      <c r="L3275" s="10"/>
      <c r="M3275" s="10"/>
      <c r="N3275" s="10"/>
      <c r="O3275" s="10"/>
      <c r="P3275" s="10"/>
      <c r="Q3275" s="10"/>
      <c r="R3275" s="10"/>
      <c r="S3275" s="10"/>
      <c r="T3275" s="10"/>
    </row>
    <row r="3276" spans="1:20" ht="25.5" customHeight="1" thickTop="1" thickBot="1" x14ac:dyDescent="0.25">
      <c r="A3276" s="20" t="str">
        <f t="shared" si="159"/>
        <v>2594YOUNG</v>
      </c>
      <c r="B3276" s="20">
        <v>2594</v>
      </c>
      <c r="C3276" s="20" t="s">
        <v>3765</v>
      </c>
      <c r="D3276" s="21" t="s">
        <v>800</v>
      </c>
      <c r="E3276" s="22">
        <v>1248.0839998475201</v>
      </c>
      <c r="F3276" s="22">
        <f t="shared" si="160"/>
        <v>1372.8923998322723</v>
      </c>
      <c r="G3276" s="22">
        <f t="shared" si="161"/>
        <v>1622.5091998017763</v>
      </c>
      <c r="I3276" s="10"/>
      <c r="J3276" s="10"/>
      <c r="K3276" s="10"/>
      <c r="L3276" s="10"/>
      <c r="M3276" s="10"/>
      <c r="N3276" s="10"/>
      <c r="O3276" s="10"/>
      <c r="P3276" s="10"/>
      <c r="Q3276" s="10"/>
      <c r="R3276" s="10"/>
      <c r="S3276" s="10"/>
      <c r="T3276" s="10"/>
    </row>
    <row r="3277" spans="1:20" ht="25.5" customHeight="1" thickTop="1" thickBot="1" x14ac:dyDescent="0.25">
      <c r="A3277" s="20" t="str">
        <f t="shared" si="159"/>
        <v>2600BARTON</v>
      </c>
      <c r="B3277" s="37">
        <v>2600</v>
      </c>
      <c r="C3277" s="37" t="s">
        <v>3766</v>
      </c>
      <c r="D3277" s="38" t="s">
        <v>10</v>
      </c>
      <c r="E3277" s="39">
        <v>1005.7300004386319</v>
      </c>
      <c r="F3277" s="39">
        <f t="shared" si="160"/>
        <v>1106.3030004824952</v>
      </c>
      <c r="G3277" s="39">
        <f t="shared" si="161"/>
        <v>1307.4490005702216</v>
      </c>
      <c r="I3277" s="10"/>
      <c r="J3277" s="10"/>
      <c r="K3277" s="10"/>
      <c r="L3277" s="10"/>
      <c r="M3277" s="10"/>
      <c r="N3277" s="10"/>
      <c r="O3277" s="10"/>
      <c r="P3277" s="10"/>
      <c r="Q3277" s="10"/>
      <c r="R3277" s="10"/>
      <c r="S3277" s="10"/>
      <c r="T3277" s="10"/>
    </row>
    <row r="3278" spans="1:20" ht="25.5" customHeight="1" thickTop="1" thickBot="1" x14ac:dyDescent="0.25">
      <c r="A3278" s="20" t="str">
        <f t="shared" si="159"/>
        <v>2600CAPITAL HILL</v>
      </c>
      <c r="B3278" s="20">
        <v>2600</v>
      </c>
      <c r="C3278" s="20" t="s">
        <v>3767</v>
      </c>
      <c r="D3278" s="21" t="s">
        <v>10</v>
      </c>
      <c r="E3278" s="22">
        <v>1005.7300004386319</v>
      </c>
      <c r="F3278" s="22">
        <f t="shared" si="160"/>
        <v>1106.3030004824952</v>
      </c>
      <c r="G3278" s="22">
        <f t="shared" si="161"/>
        <v>1307.4490005702216</v>
      </c>
      <c r="I3278" s="10"/>
      <c r="J3278" s="10"/>
      <c r="K3278" s="10"/>
      <c r="L3278" s="10"/>
      <c r="M3278" s="10"/>
      <c r="N3278" s="10"/>
      <c r="O3278" s="10"/>
      <c r="P3278" s="10"/>
      <c r="Q3278" s="10"/>
      <c r="R3278" s="10"/>
      <c r="S3278" s="10"/>
      <c r="T3278" s="10"/>
    </row>
    <row r="3279" spans="1:20" ht="25.5" customHeight="1" thickTop="1" thickBot="1" x14ac:dyDescent="0.25">
      <c r="A3279" s="20" t="str">
        <f t="shared" si="159"/>
        <v>2600DEAKIN</v>
      </c>
      <c r="B3279" s="37">
        <v>2600</v>
      </c>
      <c r="C3279" s="37" t="s">
        <v>3768</v>
      </c>
      <c r="D3279" s="38" t="s">
        <v>10</v>
      </c>
      <c r="E3279" s="39">
        <v>1005.7300004386319</v>
      </c>
      <c r="F3279" s="39">
        <f t="shared" si="160"/>
        <v>1106.3030004824952</v>
      </c>
      <c r="G3279" s="39">
        <f t="shared" si="161"/>
        <v>1307.4490005702216</v>
      </c>
      <c r="I3279" s="10"/>
      <c r="J3279" s="10"/>
      <c r="K3279" s="10"/>
      <c r="L3279" s="10"/>
      <c r="M3279" s="10"/>
      <c r="N3279" s="10"/>
      <c r="O3279" s="10"/>
      <c r="P3279" s="10"/>
      <c r="Q3279" s="10"/>
      <c r="R3279" s="10"/>
      <c r="S3279" s="10"/>
      <c r="T3279" s="10"/>
    </row>
    <row r="3280" spans="1:20" ht="25.5" customHeight="1" thickTop="1" thickBot="1" x14ac:dyDescent="0.25">
      <c r="A3280" s="20" t="str">
        <f t="shared" si="159"/>
        <v>2600JERRABOMBERRA</v>
      </c>
      <c r="B3280" s="20">
        <v>2600</v>
      </c>
      <c r="C3280" s="20" t="s">
        <v>3769</v>
      </c>
      <c r="D3280" s="21" t="s">
        <v>10</v>
      </c>
      <c r="E3280" s="22">
        <v>1005.7300004386319</v>
      </c>
      <c r="F3280" s="22">
        <f t="shared" si="160"/>
        <v>1106.3030004824952</v>
      </c>
      <c r="G3280" s="22">
        <f t="shared" si="161"/>
        <v>1307.4490005702216</v>
      </c>
      <c r="I3280" s="10"/>
      <c r="J3280" s="10"/>
      <c r="K3280" s="10"/>
      <c r="L3280" s="10"/>
      <c r="M3280" s="10"/>
      <c r="N3280" s="10"/>
      <c r="O3280" s="10"/>
      <c r="P3280" s="10"/>
      <c r="Q3280" s="10"/>
      <c r="R3280" s="10"/>
      <c r="S3280" s="10"/>
      <c r="T3280" s="10"/>
    </row>
    <row r="3281" spans="1:20" ht="25.5" customHeight="1" thickTop="1" thickBot="1" x14ac:dyDescent="0.25">
      <c r="A3281" s="20" t="str">
        <f t="shared" si="159"/>
        <v>2600PARKES</v>
      </c>
      <c r="B3281" s="37">
        <v>2600</v>
      </c>
      <c r="C3281" s="37" t="s">
        <v>3770</v>
      </c>
      <c r="D3281" s="38" t="s">
        <v>10</v>
      </c>
      <c r="E3281" s="39">
        <v>1005.7300004386319</v>
      </c>
      <c r="F3281" s="39">
        <f t="shared" si="160"/>
        <v>1106.3030004824952</v>
      </c>
      <c r="G3281" s="39">
        <f t="shared" si="161"/>
        <v>1307.4490005702216</v>
      </c>
      <c r="I3281" s="10"/>
      <c r="J3281" s="10"/>
      <c r="K3281" s="10"/>
      <c r="L3281" s="10"/>
      <c r="M3281" s="10"/>
      <c r="N3281" s="10"/>
      <c r="O3281" s="10"/>
      <c r="P3281" s="10"/>
      <c r="Q3281" s="10"/>
      <c r="R3281" s="10"/>
      <c r="S3281" s="10"/>
      <c r="T3281" s="10"/>
    </row>
    <row r="3282" spans="1:20" ht="25.5" customHeight="1" thickTop="1" thickBot="1" x14ac:dyDescent="0.25">
      <c r="A3282" s="20" t="str">
        <f t="shared" si="159"/>
        <v>2600RUSSELL</v>
      </c>
      <c r="B3282" s="20">
        <v>2600</v>
      </c>
      <c r="C3282" s="20" t="s">
        <v>3771</v>
      </c>
      <c r="D3282" s="21" t="s">
        <v>10</v>
      </c>
      <c r="E3282" s="22">
        <v>1005.7300004386319</v>
      </c>
      <c r="F3282" s="22">
        <f t="shared" si="160"/>
        <v>1106.3030004824952</v>
      </c>
      <c r="G3282" s="22">
        <f t="shared" si="161"/>
        <v>1307.4490005702216</v>
      </c>
      <c r="I3282" s="10"/>
      <c r="J3282" s="10"/>
      <c r="K3282" s="10"/>
      <c r="L3282" s="10"/>
      <c r="M3282" s="10"/>
      <c r="N3282" s="10"/>
      <c r="O3282" s="10"/>
      <c r="P3282" s="10"/>
      <c r="Q3282" s="10"/>
      <c r="R3282" s="10"/>
      <c r="S3282" s="10"/>
      <c r="T3282" s="10"/>
    </row>
    <row r="3283" spans="1:20" ht="25.5" customHeight="1" thickTop="1" thickBot="1" x14ac:dyDescent="0.25">
      <c r="A3283" s="20" t="str">
        <f t="shared" si="159"/>
        <v>2600YARRALUMLA</v>
      </c>
      <c r="B3283" s="37">
        <v>2600</v>
      </c>
      <c r="C3283" s="37" t="s">
        <v>3772</v>
      </c>
      <c r="D3283" s="38" t="s">
        <v>10</v>
      </c>
      <c r="E3283" s="39">
        <v>1005.7300004386319</v>
      </c>
      <c r="F3283" s="39">
        <f t="shared" si="160"/>
        <v>1106.3030004824952</v>
      </c>
      <c r="G3283" s="39">
        <f t="shared" si="161"/>
        <v>1307.4490005702216</v>
      </c>
      <c r="I3283" s="10"/>
      <c r="J3283" s="10"/>
      <c r="K3283" s="10"/>
      <c r="L3283" s="10"/>
      <c r="M3283" s="10"/>
      <c r="N3283" s="10"/>
      <c r="O3283" s="10"/>
      <c r="P3283" s="10"/>
      <c r="Q3283" s="10"/>
      <c r="R3283" s="10"/>
      <c r="S3283" s="10"/>
      <c r="T3283" s="10"/>
    </row>
    <row r="3284" spans="1:20" ht="25.5" customHeight="1" thickTop="1" thickBot="1" x14ac:dyDescent="0.25">
      <c r="A3284" s="20" t="str">
        <f t="shared" si="159"/>
        <v>2601ACTON</v>
      </c>
      <c r="B3284" s="20">
        <v>2601</v>
      </c>
      <c r="C3284" s="20" t="s">
        <v>3773</v>
      </c>
      <c r="D3284" s="21" t="s">
        <v>10</v>
      </c>
      <c r="E3284" s="22">
        <v>1055.2000004925121</v>
      </c>
      <c r="F3284" s="22">
        <f t="shared" si="160"/>
        <v>1160.7200005417635</v>
      </c>
      <c r="G3284" s="22">
        <f t="shared" si="161"/>
        <v>1371.7600006402658</v>
      </c>
      <c r="I3284" s="10"/>
      <c r="J3284" s="10"/>
      <c r="K3284" s="10"/>
      <c r="L3284" s="10"/>
      <c r="M3284" s="10"/>
      <c r="N3284" s="10"/>
      <c r="O3284" s="10"/>
      <c r="P3284" s="10"/>
      <c r="Q3284" s="10"/>
      <c r="R3284" s="10"/>
      <c r="S3284" s="10"/>
      <c r="T3284" s="10"/>
    </row>
    <row r="3285" spans="1:20" ht="25.5" customHeight="1" thickTop="1" thickBot="1" x14ac:dyDescent="0.25">
      <c r="A3285" s="20" t="str">
        <f t="shared" si="159"/>
        <v>2601CANBERRA CENTRAL</v>
      </c>
      <c r="B3285" s="37">
        <v>2601</v>
      </c>
      <c r="C3285" s="37" t="s">
        <v>3774</v>
      </c>
      <c r="D3285" s="38" t="s">
        <v>10</v>
      </c>
      <c r="E3285" s="39">
        <v>1055.2000004925121</v>
      </c>
      <c r="F3285" s="39">
        <f t="shared" si="160"/>
        <v>1160.7200005417635</v>
      </c>
      <c r="G3285" s="39">
        <f t="shared" si="161"/>
        <v>1371.7600006402658</v>
      </c>
      <c r="I3285" s="10"/>
      <c r="J3285" s="10"/>
      <c r="K3285" s="10"/>
      <c r="L3285" s="10"/>
      <c r="M3285" s="10"/>
      <c r="N3285" s="10"/>
      <c r="O3285" s="10"/>
      <c r="P3285" s="10"/>
      <c r="Q3285" s="10"/>
      <c r="R3285" s="10"/>
      <c r="S3285" s="10"/>
      <c r="T3285" s="10"/>
    </row>
    <row r="3286" spans="1:20" ht="25.5" customHeight="1" thickTop="1" thickBot="1" x14ac:dyDescent="0.25">
      <c r="A3286" s="20" t="str">
        <f t="shared" si="159"/>
        <v>2601CITY</v>
      </c>
      <c r="B3286" s="20">
        <v>2601</v>
      </c>
      <c r="C3286" s="20" t="s">
        <v>3775</v>
      </c>
      <c r="D3286" s="21" t="s">
        <v>10</v>
      </c>
      <c r="E3286" s="22">
        <v>1055.2000004925121</v>
      </c>
      <c r="F3286" s="22">
        <f t="shared" si="160"/>
        <v>1160.7200005417635</v>
      </c>
      <c r="G3286" s="22">
        <f t="shared" si="161"/>
        <v>1371.7600006402658</v>
      </c>
      <c r="I3286" s="10"/>
      <c r="J3286" s="10"/>
      <c r="K3286" s="10"/>
      <c r="L3286" s="10"/>
      <c r="M3286" s="10"/>
      <c r="N3286" s="10"/>
      <c r="O3286" s="10"/>
      <c r="P3286" s="10"/>
      <c r="Q3286" s="10"/>
      <c r="R3286" s="10"/>
      <c r="S3286" s="10"/>
      <c r="T3286" s="10"/>
    </row>
    <row r="3287" spans="1:20" ht="25.5" customHeight="1" thickTop="1" thickBot="1" x14ac:dyDescent="0.25">
      <c r="A3287" s="20" t="str">
        <f t="shared" si="159"/>
        <v>2602AINSLIE</v>
      </c>
      <c r="B3287" s="37">
        <v>2602</v>
      </c>
      <c r="C3287" s="37" t="s">
        <v>3776</v>
      </c>
      <c r="D3287" s="38" t="s">
        <v>10</v>
      </c>
      <c r="E3287" s="39">
        <v>1154.0520004521479</v>
      </c>
      <c r="F3287" s="39">
        <f t="shared" si="160"/>
        <v>1269.4572004973629</v>
      </c>
      <c r="G3287" s="39">
        <f t="shared" si="161"/>
        <v>1500.2676005877925</v>
      </c>
      <c r="I3287" s="10"/>
      <c r="J3287" s="10"/>
      <c r="K3287" s="10"/>
      <c r="L3287" s="10"/>
      <c r="M3287" s="10"/>
      <c r="N3287" s="10"/>
      <c r="O3287" s="10"/>
      <c r="P3287" s="10"/>
      <c r="Q3287" s="10"/>
      <c r="R3287" s="10"/>
      <c r="S3287" s="10"/>
      <c r="T3287" s="10"/>
    </row>
    <row r="3288" spans="1:20" ht="25.5" customHeight="1" thickTop="1" thickBot="1" x14ac:dyDescent="0.25">
      <c r="A3288" s="20" t="str">
        <f t="shared" si="159"/>
        <v>2602DICKSON</v>
      </c>
      <c r="B3288" s="20">
        <v>2602</v>
      </c>
      <c r="C3288" s="20" t="s">
        <v>3777</v>
      </c>
      <c r="D3288" s="21" t="s">
        <v>10</v>
      </c>
      <c r="E3288" s="22">
        <v>1154.0520004521479</v>
      </c>
      <c r="F3288" s="22">
        <f t="shared" si="160"/>
        <v>1269.4572004973629</v>
      </c>
      <c r="G3288" s="22">
        <f t="shared" si="161"/>
        <v>1500.2676005877925</v>
      </c>
      <c r="I3288" s="10"/>
      <c r="J3288" s="10"/>
      <c r="K3288" s="10"/>
      <c r="L3288" s="10"/>
      <c r="M3288" s="10"/>
      <c r="N3288" s="10"/>
      <c r="O3288" s="10"/>
      <c r="P3288" s="10"/>
      <c r="Q3288" s="10"/>
      <c r="R3288" s="10"/>
      <c r="S3288" s="10"/>
      <c r="T3288" s="10"/>
    </row>
    <row r="3289" spans="1:20" ht="25.5" customHeight="1" thickTop="1" thickBot="1" x14ac:dyDescent="0.25">
      <c r="A3289" s="20" t="str">
        <f t="shared" si="159"/>
        <v>2602DOWNER</v>
      </c>
      <c r="B3289" s="37">
        <v>2602</v>
      </c>
      <c r="C3289" s="37" t="s">
        <v>3778</v>
      </c>
      <c r="D3289" s="38" t="s">
        <v>10</v>
      </c>
      <c r="E3289" s="39">
        <v>1154.0520004521479</v>
      </c>
      <c r="F3289" s="39">
        <f t="shared" si="160"/>
        <v>1269.4572004973629</v>
      </c>
      <c r="G3289" s="39">
        <f t="shared" si="161"/>
        <v>1500.2676005877925</v>
      </c>
      <c r="I3289" s="10"/>
      <c r="J3289" s="10"/>
      <c r="K3289" s="10"/>
      <c r="L3289" s="10"/>
      <c r="M3289" s="10"/>
      <c r="N3289" s="10"/>
      <c r="O3289" s="10"/>
      <c r="P3289" s="10"/>
      <c r="Q3289" s="10"/>
      <c r="R3289" s="10"/>
      <c r="S3289" s="10"/>
      <c r="T3289" s="10"/>
    </row>
    <row r="3290" spans="1:20" ht="25.5" customHeight="1" thickTop="1" thickBot="1" x14ac:dyDescent="0.25">
      <c r="A3290" s="20" t="str">
        <f t="shared" si="159"/>
        <v>2602HACKETT</v>
      </c>
      <c r="B3290" s="20">
        <v>2602</v>
      </c>
      <c r="C3290" s="20" t="s">
        <v>3779</v>
      </c>
      <c r="D3290" s="21" t="s">
        <v>10</v>
      </c>
      <c r="E3290" s="22">
        <v>1154.0520004521479</v>
      </c>
      <c r="F3290" s="22">
        <f t="shared" si="160"/>
        <v>1269.4572004973629</v>
      </c>
      <c r="G3290" s="22">
        <f t="shared" si="161"/>
        <v>1500.2676005877925</v>
      </c>
      <c r="I3290" s="10"/>
      <c r="J3290" s="10"/>
      <c r="K3290" s="10"/>
      <c r="L3290" s="10"/>
      <c r="M3290" s="10"/>
      <c r="N3290" s="10"/>
      <c r="O3290" s="10"/>
      <c r="P3290" s="10"/>
      <c r="Q3290" s="10"/>
      <c r="R3290" s="10"/>
      <c r="S3290" s="10"/>
      <c r="T3290" s="10"/>
    </row>
    <row r="3291" spans="1:20" ht="25.5" customHeight="1" thickTop="1" thickBot="1" x14ac:dyDescent="0.25">
      <c r="A3291" s="20" t="str">
        <f t="shared" si="159"/>
        <v>2602LYNEHAM</v>
      </c>
      <c r="B3291" s="37">
        <v>2602</v>
      </c>
      <c r="C3291" s="37" t="s">
        <v>3780</v>
      </c>
      <c r="D3291" s="38" t="s">
        <v>10</v>
      </c>
      <c r="E3291" s="39">
        <v>1154.0520004521479</v>
      </c>
      <c r="F3291" s="39">
        <f t="shared" si="160"/>
        <v>1269.4572004973629</v>
      </c>
      <c r="G3291" s="39">
        <f t="shared" si="161"/>
        <v>1500.2676005877925</v>
      </c>
      <c r="I3291" s="10"/>
      <c r="J3291" s="10"/>
      <c r="K3291" s="10"/>
      <c r="L3291" s="10"/>
      <c r="M3291" s="10"/>
      <c r="N3291" s="10"/>
      <c r="O3291" s="10"/>
      <c r="P3291" s="10"/>
      <c r="Q3291" s="10"/>
      <c r="R3291" s="10"/>
      <c r="S3291" s="10"/>
      <c r="T3291" s="10"/>
    </row>
    <row r="3292" spans="1:20" ht="25.5" customHeight="1" thickTop="1" thickBot="1" x14ac:dyDescent="0.25">
      <c r="A3292" s="20" t="str">
        <f t="shared" si="159"/>
        <v>2602O'CONNOR</v>
      </c>
      <c r="B3292" s="20">
        <v>2602</v>
      </c>
      <c r="C3292" s="20" t="s">
        <v>3781</v>
      </c>
      <c r="D3292" s="21" t="s">
        <v>10</v>
      </c>
      <c r="E3292" s="22">
        <v>1154.0520004521479</v>
      </c>
      <c r="F3292" s="22">
        <f t="shared" si="160"/>
        <v>1269.4572004973629</v>
      </c>
      <c r="G3292" s="22">
        <f t="shared" si="161"/>
        <v>1500.2676005877925</v>
      </c>
      <c r="I3292" s="10"/>
      <c r="J3292" s="10"/>
      <c r="K3292" s="10"/>
      <c r="L3292" s="10"/>
      <c r="M3292" s="10"/>
      <c r="N3292" s="10"/>
      <c r="O3292" s="10"/>
      <c r="P3292" s="10"/>
      <c r="Q3292" s="10"/>
      <c r="R3292" s="10"/>
      <c r="S3292" s="10"/>
      <c r="T3292" s="10"/>
    </row>
    <row r="3293" spans="1:20" ht="25.5" customHeight="1" thickTop="1" thickBot="1" x14ac:dyDescent="0.25">
      <c r="A3293" s="20" t="str">
        <f t="shared" si="159"/>
        <v>2602WATSON</v>
      </c>
      <c r="B3293" s="37">
        <v>2602</v>
      </c>
      <c r="C3293" s="37" t="s">
        <v>3782</v>
      </c>
      <c r="D3293" s="38" t="s">
        <v>10</v>
      </c>
      <c r="E3293" s="39">
        <v>1154.0520004521479</v>
      </c>
      <c r="F3293" s="39">
        <f t="shared" si="160"/>
        <v>1269.4572004973629</v>
      </c>
      <c r="G3293" s="39">
        <f t="shared" si="161"/>
        <v>1500.2676005877925</v>
      </c>
      <c r="I3293" s="10"/>
      <c r="J3293" s="10"/>
      <c r="K3293" s="10"/>
      <c r="L3293" s="10"/>
      <c r="M3293" s="10"/>
      <c r="N3293" s="10"/>
      <c r="O3293" s="10"/>
      <c r="P3293" s="10"/>
      <c r="Q3293" s="10"/>
      <c r="R3293" s="10"/>
      <c r="S3293" s="10"/>
      <c r="T3293" s="10"/>
    </row>
    <row r="3294" spans="1:20" ht="25.5" customHeight="1" thickTop="1" thickBot="1" x14ac:dyDescent="0.25">
      <c r="A3294" s="20" t="str">
        <f t="shared" si="159"/>
        <v>2603FORREST</v>
      </c>
      <c r="B3294" s="20">
        <v>2603</v>
      </c>
      <c r="C3294" s="20" t="s">
        <v>3783</v>
      </c>
      <c r="D3294" s="21" t="s">
        <v>10</v>
      </c>
      <c r="E3294" s="22">
        <v>1065.932</v>
      </c>
      <c r="F3294" s="22">
        <f t="shared" si="160"/>
        <v>1172.5252</v>
      </c>
      <c r="G3294" s="22">
        <f t="shared" si="161"/>
        <v>1385.7116000000001</v>
      </c>
      <c r="I3294" s="10"/>
      <c r="J3294" s="10"/>
      <c r="K3294" s="10"/>
      <c r="L3294" s="10"/>
      <c r="M3294" s="10"/>
      <c r="N3294" s="10"/>
      <c r="O3294" s="10"/>
      <c r="P3294" s="10"/>
      <c r="Q3294" s="10"/>
      <c r="R3294" s="10"/>
      <c r="S3294" s="10"/>
      <c r="T3294" s="10"/>
    </row>
    <row r="3295" spans="1:20" ht="25.5" customHeight="1" thickTop="1" thickBot="1" x14ac:dyDescent="0.25">
      <c r="A3295" s="20" t="str">
        <f t="shared" si="159"/>
        <v>2603GRIFFITH</v>
      </c>
      <c r="B3295" s="37">
        <v>2603</v>
      </c>
      <c r="C3295" s="37" t="s">
        <v>3784</v>
      </c>
      <c r="D3295" s="38" t="s">
        <v>10</v>
      </c>
      <c r="E3295" s="39">
        <v>1065.932</v>
      </c>
      <c r="F3295" s="39">
        <f t="shared" si="160"/>
        <v>1172.5252</v>
      </c>
      <c r="G3295" s="39">
        <f t="shared" si="161"/>
        <v>1385.7116000000001</v>
      </c>
      <c r="I3295" s="10"/>
      <c r="J3295" s="10"/>
      <c r="K3295" s="10"/>
      <c r="L3295" s="10"/>
      <c r="M3295" s="10"/>
      <c r="N3295" s="10"/>
      <c r="O3295" s="10"/>
      <c r="P3295" s="10"/>
      <c r="Q3295" s="10"/>
      <c r="R3295" s="10"/>
      <c r="S3295" s="10"/>
      <c r="T3295" s="10"/>
    </row>
    <row r="3296" spans="1:20" ht="25.5" customHeight="1" thickTop="1" thickBot="1" x14ac:dyDescent="0.25">
      <c r="A3296" s="20" t="str">
        <f t="shared" si="159"/>
        <v>2603RED HILL</v>
      </c>
      <c r="B3296" s="20">
        <v>2603</v>
      </c>
      <c r="C3296" s="20" t="s">
        <v>1969</v>
      </c>
      <c r="D3296" s="21" t="s">
        <v>10</v>
      </c>
      <c r="E3296" s="22">
        <v>1065.932</v>
      </c>
      <c r="F3296" s="22">
        <f t="shared" si="160"/>
        <v>1172.5252</v>
      </c>
      <c r="G3296" s="22">
        <f t="shared" si="161"/>
        <v>1385.7116000000001</v>
      </c>
      <c r="I3296" s="10"/>
      <c r="J3296" s="10"/>
      <c r="K3296" s="10"/>
      <c r="L3296" s="10"/>
      <c r="M3296" s="10"/>
      <c r="N3296" s="10"/>
      <c r="O3296" s="10"/>
      <c r="P3296" s="10"/>
      <c r="Q3296" s="10"/>
      <c r="R3296" s="10"/>
      <c r="S3296" s="10"/>
      <c r="T3296" s="10"/>
    </row>
    <row r="3297" spans="1:20" ht="25.5" customHeight="1" thickTop="1" thickBot="1" x14ac:dyDescent="0.25">
      <c r="A3297" s="20" t="str">
        <f t="shared" si="159"/>
        <v>2604KINGSTON</v>
      </c>
      <c r="B3297" s="37">
        <v>2604</v>
      </c>
      <c r="C3297" s="37" t="s">
        <v>3785</v>
      </c>
      <c r="D3297" s="38" t="s">
        <v>10</v>
      </c>
      <c r="E3297" s="39">
        <v>1034.4659996780761</v>
      </c>
      <c r="F3297" s="39">
        <f t="shared" si="160"/>
        <v>1137.9125996458838</v>
      </c>
      <c r="G3297" s="39">
        <f t="shared" si="161"/>
        <v>1344.8057995814988</v>
      </c>
      <c r="I3297" s="10"/>
      <c r="J3297" s="10"/>
      <c r="K3297" s="10"/>
      <c r="L3297" s="10"/>
      <c r="M3297" s="10"/>
      <c r="N3297" s="10"/>
      <c r="O3297" s="10"/>
      <c r="P3297" s="10"/>
      <c r="Q3297" s="10"/>
      <c r="R3297" s="10"/>
      <c r="S3297" s="10"/>
      <c r="T3297" s="10"/>
    </row>
    <row r="3298" spans="1:20" ht="25.5" customHeight="1" thickTop="1" thickBot="1" x14ac:dyDescent="0.25">
      <c r="A3298" s="20" t="str">
        <f t="shared" si="159"/>
        <v>2604NARRABUNDAH</v>
      </c>
      <c r="B3298" s="20">
        <v>2604</v>
      </c>
      <c r="C3298" s="20" t="s">
        <v>3786</v>
      </c>
      <c r="D3298" s="21" t="s">
        <v>10</v>
      </c>
      <c r="E3298" s="22">
        <v>1034.4659996780761</v>
      </c>
      <c r="F3298" s="22">
        <f t="shared" si="160"/>
        <v>1137.9125996458838</v>
      </c>
      <c r="G3298" s="22">
        <f t="shared" si="161"/>
        <v>1344.8057995814988</v>
      </c>
      <c r="I3298" s="10"/>
      <c r="J3298" s="10"/>
      <c r="K3298" s="10"/>
      <c r="L3298" s="10"/>
      <c r="M3298" s="10"/>
      <c r="N3298" s="10"/>
      <c r="O3298" s="10"/>
      <c r="P3298" s="10"/>
      <c r="Q3298" s="10"/>
      <c r="R3298" s="10"/>
      <c r="S3298" s="10"/>
      <c r="T3298" s="10"/>
    </row>
    <row r="3299" spans="1:20" ht="25.5" customHeight="1" thickTop="1" thickBot="1" x14ac:dyDescent="0.25">
      <c r="A3299" s="20" t="str">
        <f t="shared" si="159"/>
        <v>2605CURTIN</v>
      </c>
      <c r="B3299" s="37">
        <v>2605</v>
      </c>
      <c r="C3299" s="37" t="s">
        <v>3787</v>
      </c>
      <c r="D3299" s="38" t="s">
        <v>10</v>
      </c>
      <c r="E3299" s="39">
        <v>1053.0260002005521</v>
      </c>
      <c r="F3299" s="39">
        <f t="shared" si="160"/>
        <v>1158.3286002206073</v>
      </c>
      <c r="G3299" s="39">
        <f t="shared" si="161"/>
        <v>1368.9338002607178</v>
      </c>
      <c r="I3299" s="10"/>
      <c r="J3299" s="10"/>
      <c r="K3299" s="10"/>
      <c r="L3299" s="10"/>
      <c r="M3299" s="10"/>
      <c r="N3299" s="10"/>
      <c r="O3299" s="10"/>
      <c r="P3299" s="10"/>
      <c r="Q3299" s="10"/>
      <c r="R3299" s="10"/>
      <c r="S3299" s="10"/>
      <c r="T3299" s="10"/>
    </row>
    <row r="3300" spans="1:20" ht="25.5" customHeight="1" thickTop="1" thickBot="1" x14ac:dyDescent="0.25">
      <c r="A3300" s="20" t="str">
        <f t="shared" si="159"/>
        <v>2605GARRAN</v>
      </c>
      <c r="B3300" s="20">
        <v>2605</v>
      </c>
      <c r="C3300" s="20" t="s">
        <v>3788</v>
      </c>
      <c r="D3300" s="21" t="s">
        <v>10</v>
      </c>
      <c r="E3300" s="22">
        <v>1053.0260002005521</v>
      </c>
      <c r="F3300" s="22">
        <f t="shared" si="160"/>
        <v>1158.3286002206073</v>
      </c>
      <c r="G3300" s="22">
        <f t="shared" si="161"/>
        <v>1368.9338002607178</v>
      </c>
      <c r="I3300" s="10"/>
      <c r="J3300" s="10"/>
      <c r="K3300" s="10"/>
      <c r="L3300" s="10"/>
      <c r="M3300" s="10"/>
      <c r="N3300" s="10"/>
      <c r="O3300" s="10"/>
      <c r="P3300" s="10"/>
      <c r="Q3300" s="10"/>
      <c r="R3300" s="10"/>
      <c r="S3300" s="10"/>
      <c r="T3300" s="10"/>
    </row>
    <row r="3301" spans="1:20" ht="25.5" customHeight="1" thickTop="1" thickBot="1" x14ac:dyDescent="0.25">
      <c r="A3301" s="20" t="str">
        <f t="shared" si="159"/>
        <v>2605HUGHES</v>
      </c>
      <c r="B3301" s="37">
        <v>2605</v>
      </c>
      <c r="C3301" s="37" t="s">
        <v>483</v>
      </c>
      <c r="D3301" s="38" t="s">
        <v>10</v>
      </c>
      <c r="E3301" s="39">
        <v>1053.0260002005521</v>
      </c>
      <c r="F3301" s="39">
        <f t="shared" si="160"/>
        <v>1158.3286002206073</v>
      </c>
      <c r="G3301" s="39">
        <f t="shared" si="161"/>
        <v>1368.9338002607178</v>
      </c>
      <c r="I3301" s="10"/>
      <c r="J3301" s="10"/>
      <c r="K3301" s="10"/>
      <c r="L3301" s="10"/>
      <c r="M3301" s="10"/>
      <c r="N3301" s="10"/>
      <c r="O3301" s="10"/>
      <c r="P3301" s="10"/>
      <c r="Q3301" s="10"/>
      <c r="R3301" s="10"/>
      <c r="S3301" s="10"/>
      <c r="T3301" s="10"/>
    </row>
    <row r="3302" spans="1:20" ht="25.5" customHeight="1" thickTop="1" thickBot="1" x14ac:dyDescent="0.25">
      <c r="A3302" s="20" t="str">
        <f t="shared" si="159"/>
        <v>2606CHIFLEY</v>
      </c>
      <c r="B3302" s="20">
        <v>2606</v>
      </c>
      <c r="C3302" s="20" t="s">
        <v>856</v>
      </c>
      <c r="D3302" s="21" t="s">
        <v>10</v>
      </c>
      <c r="E3302" s="22">
        <v>1176.33200025922</v>
      </c>
      <c r="F3302" s="22">
        <f t="shared" si="160"/>
        <v>1293.9652002851421</v>
      </c>
      <c r="G3302" s="22">
        <f t="shared" si="161"/>
        <v>1529.231600336986</v>
      </c>
      <c r="I3302" s="10"/>
      <c r="J3302" s="10"/>
      <c r="K3302" s="10"/>
      <c r="L3302" s="10"/>
      <c r="M3302" s="10"/>
      <c r="N3302" s="10"/>
      <c r="O3302" s="10"/>
      <c r="P3302" s="10"/>
      <c r="Q3302" s="10"/>
      <c r="R3302" s="10"/>
      <c r="S3302" s="10"/>
      <c r="T3302" s="10"/>
    </row>
    <row r="3303" spans="1:20" ht="25.5" customHeight="1" thickTop="1" thickBot="1" x14ac:dyDescent="0.25">
      <c r="A3303" s="20" t="str">
        <f t="shared" si="159"/>
        <v>2606LYONS</v>
      </c>
      <c r="B3303" s="37">
        <v>2606</v>
      </c>
      <c r="C3303" s="37" t="s">
        <v>324</v>
      </c>
      <c r="D3303" s="38" t="s">
        <v>10</v>
      </c>
      <c r="E3303" s="39">
        <v>1176.33200025922</v>
      </c>
      <c r="F3303" s="39">
        <f t="shared" si="160"/>
        <v>1293.9652002851421</v>
      </c>
      <c r="G3303" s="39">
        <f t="shared" si="161"/>
        <v>1529.231600336986</v>
      </c>
      <c r="I3303" s="10"/>
      <c r="J3303" s="10"/>
      <c r="K3303" s="10"/>
      <c r="L3303" s="10"/>
      <c r="M3303" s="10"/>
      <c r="N3303" s="10"/>
      <c r="O3303" s="10"/>
      <c r="P3303" s="10"/>
      <c r="Q3303" s="10"/>
      <c r="R3303" s="10"/>
      <c r="S3303" s="10"/>
      <c r="T3303" s="10"/>
    </row>
    <row r="3304" spans="1:20" ht="25.5" customHeight="1" thickTop="1" thickBot="1" x14ac:dyDescent="0.25">
      <c r="A3304" s="20" t="str">
        <f t="shared" si="159"/>
        <v>2606O'MALLEY</v>
      </c>
      <c r="B3304" s="20">
        <v>2606</v>
      </c>
      <c r="C3304" s="20" t="s">
        <v>3789</v>
      </c>
      <c r="D3304" s="21" t="s">
        <v>10</v>
      </c>
      <c r="E3304" s="22">
        <v>1176.33200025922</v>
      </c>
      <c r="F3304" s="22">
        <f t="shared" si="160"/>
        <v>1293.9652002851421</v>
      </c>
      <c r="G3304" s="22">
        <f t="shared" si="161"/>
        <v>1529.231600336986</v>
      </c>
      <c r="I3304" s="10"/>
      <c r="J3304" s="10"/>
      <c r="K3304" s="10"/>
      <c r="L3304" s="10"/>
      <c r="M3304" s="10"/>
      <c r="N3304" s="10"/>
      <c r="O3304" s="10"/>
      <c r="P3304" s="10"/>
      <c r="Q3304" s="10"/>
      <c r="R3304" s="10"/>
      <c r="S3304" s="10"/>
      <c r="T3304" s="10"/>
    </row>
    <row r="3305" spans="1:20" ht="25.5" customHeight="1" thickTop="1" thickBot="1" x14ac:dyDescent="0.25">
      <c r="A3305" s="20" t="str">
        <f t="shared" si="159"/>
        <v>2606PHILLIP</v>
      </c>
      <c r="B3305" s="37">
        <v>2606</v>
      </c>
      <c r="C3305" s="37" t="s">
        <v>3790</v>
      </c>
      <c r="D3305" s="38" t="s">
        <v>10</v>
      </c>
      <c r="E3305" s="39">
        <v>1176.33200025922</v>
      </c>
      <c r="F3305" s="39">
        <f t="shared" si="160"/>
        <v>1293.9652002851421</v>
      </c>
      <c r="G3305" s="39">
        <f t="shared" si="161"/>
        <v>1529.231600336986</v>
      </c>
      <c r="I3305" s="10"/>
      <c r="J3305" s="10"/>
      <c r="K3305" s="10"/>
      <c r="L3305" s="10"/>
      <c r="M3305" s="10"/>
      <c r="N3305" s="10"/>
      <c r="O3305" s="10"/>
      <c r="P3305" s="10"/>
      <c r="Q3305" s="10"/>
      <c r="R3305" s="10"/>
      <c r="S3305" s="10"/>
      <c r="T3305" s="10"/>
    </row>
    <row r="3306" spans="1:20" ht="25.5" customHeight="1" thickTop="1" thickBot="1" x14ac:dyDescent="0.25">
      <c r="A3306" s="20" t="str">
        <f t="shared" si="159"/>
        <v>2607FARRER</v>
      </c>
      <c r="B3306" s="20">
        <v>2607</v>
      </c>
      <c r="C3306" s="20" t="s">
        <v>3791</v>
      </c>
      <c r="D3306" s="21" t="s">
        <v>10</v>
      </c>
      <c r="E3306" s="22">
        <v>1049.994000329764</v>
      </c>
      <c r="F3306" s="22">
        <f t="shared" si="160"/>
        <v>1154.9934003627407</v>
      </c>
      <c r="G3306" s="22">
        <f t="shared" si="161"/>
        <v>1364.9922004286934</v>
      </c>
      <c r="I3306" s="10"/>
      <c r="J3306" s="10"/>
      <c r="K3306" s="10"/>
      <c r="L3306" s="10"/>
      <c r="M3306" s="10"/>
      <c r="N3306" s="10"/>
      <c r="O3306" s="10"/>
      <c r="P3306" s="10"/>
      <c r="Q3306" s="10"/>
      <c r="R3306" s="10"/>
      <c r="S3306" s="10"/>
      <c r="T3306" s="10"/>
    </row>
    <row r="3307" spans="1:20" ht="25.5" customHeight="1" thickTop="1" thickBot="1" x14ac:dyDescent="0.25">
      <c r="A3307" s="20" t="str">
        <f t="shared" si="159"/>
        <v>2607ISAACS</v>
      </c>
      <c r="B3307" s="37">
        <v>2607</v>
      </c>
      <c r="C3307" s="37" t="s">
        <v>3792</v>
      </c>
      <c r="D3307" s="38" t="s">
        <v>10</v>
      </c>
      <c r="E3307" s="39">
        <v>1049.994000329764</v>
      </c>
      <c r="F3307" s="39">
        <f t="shared" si="160"/>
        <v>1154.9934003627407</v>
      </c>
      <c r="G3307" s="39">
        <f t="shared" si="161"/>
        <v>1364.9922004286934</v>
      </c>
      <c r="I3307" s="10"/>
      <c r="J3307" s="10"/>
      <c r="K3307" s="10"/>
      <c r="L3307" s="10"/>
      <c r="M3307" s="10"/>
      <c r="N3307" s="10"/>
      <c r="O3307" s="10"/>
      <c r="P3307" s="10"/>
      <c r="Q3307" s="10"/>
      <c r="R3307" s="10"/>
      <c r="S3307" s="10"/>
      <c r="T3307" s="10"/>
    </row>
    <row r="3308" spans="1:20" ht="25.5" customHeight="1" thickTop="1" thickBot="1" x14ac:dyDescent="0.25">
      <c r="A3308" s="20" t="str">
        <f t="shared" si="159"/>
        <v>2607MAWSON</v>
      </c>
      <c r="B3308" s="20">
        <v>2607</v>
      </c>
      <c r="C3308" s="20" t="s">
        <v>3793</v>
      </c>
      <c r="D3308" s="21" t="s">
        <v>10</v>
      </c>
      <c r="E3308" s="22">
        <v>1049.994000329764</v>
      </c>
      <c r="F3308" s="22">
        <f t="shared" si="160"/>
        <v>1154.9934003627407</v>
      </c>
      <c r="G3308" s="22">
        <f t="shared" si="161"/>
        <v>1364.9922004286934</v>
      </c>
      <c r="I3308" s="10"/>
      <c r="J3308" s="10"/>
      <c r="K3308" s="10"/>
      <c r="L3308" s="10"/>
      <c r="M3308" s="10"/>
      <c r="N3308" s="10"/>
      <c r="O3308" s="10"/>
      <c r="P3308" s="10"/>
      <c r="Q3308" s="10"/>
      <c r="R3308" s="10"/>
      <c r="S3308" s="10"/>
      <c r="T3308" s="10"/>
    </row>
    <row r="3309" spans="1:20" ht="25.5" customHeight="1" thickTop="1" thickBot="1" x14ac:dyDescent="0.25">
      <c r="A3309" s="20" t="str">
        <f t="shared" si="159"/>
        <v>2607PEARCE</v>
      </c>
      <c r="B3309" s="37">
        <v>2607</v>
      </c>
      <c r="C3309" s="37" t="s">
        <v>3794</v>
      </c>
      <c r="D3309" s="38" t="s">
        <v>10</v>
      </c>
      <c r="E3309" s="39">
        <v>1049.994000329764</v>
      </c>
      <c r="F3309" s="39">
        <f t="shared" si="160"/>
        <v>1154.9934003627407</v>
      </c>
      <c r="G3309" s="39">
        <f t="shared" si="161"/>
        <v>1364.9922004286934</v>
      </c>
      <c r="I3309" s="10"/>
      <c r="J3309" s="10"/>
      <c r="K3309" s="10"/>
      <c r="L3309" s="10"/>
      <c r="M3309" s="10"/>
      <c r="N3309" s="10"/>
      <c r="O3309" s="10"/>
      <c r="P3309" s="10"/>
      <c r="Q3309" s="10"/>
      <c r="R3309" s="10"/>
      <c r="S3309" s="10"/>
      <c r="T3309" s="10"/>
    </row>
    <row r="3310" spans="1:20" ht="25.5" customHeight="1" thickTop="1" thickBot="1" x14ac:dyDescent="0.25">
      <c r="A3310" s="20" t="str">
        <f t="shared" si="159"/>
        <v>2607TORRENS</v>
      </c>
      <c r="B3310" s="20">
        <v>2607</v>
      </c>
      <c r="C3310" s="20" t="s">
        <v>3795</v>
      </c>
      <c r="D3310" s="21" t="s">
        <v>10</v>
      </c>
      <c r="E3310" s="22">
        <v>1049.994000329764</v>
      </c>
      <c r="F3310" s="22">
        <f t="shared" si="160"/>
        <v>1154.9934003627407</v>
      </c>
      <c r="G3310" s="22">
        <f t="shared" si="161"/>
        <v>1364.9922004286934</v>
      </c>
      <c r="I3310" s="10"/>
      <c r="J3310" s="10"/>
      <c r="K3310" s="10"/>
      <c r="L3310" s="10"/>
      <c r="M3310" s="10"/>
      <c r="N3310" s="10"/>
      <c r="O3310" s="10"/>
      <c r="P3310" s="10"/>
      <c r="Q3310" s="10"/>
      <c r="R3310" s="10"/>
      <c r="S3310" s="10"/>
      <c r="T3310" s="10"/>
    </row>
    <row r="3311" spans="1:20" ht="25.5" customHeight="1" thickTop="1" thickBot="1" x14ac:dyDescent="0.25">
      <c r="A3311" s="20" t="str">
        <f t="shared" si="159"/>
        <v>2609CANBERRA AIRPORT</v>
      </c>
      <c r="B3311" s="37">
        <v>2609</v>
      </c>
      <c r="C3311" s="37" t="s">
        <v>3796</v>
      </c>
      <c r="D3311" s="38" t="s">
        <v>10</v>
      </c>
      <c r="E3311" s="39">
        <v>1125.5960002304639</v>
      </c>
      <c r="F3311" s="39">
        <f t="shared" si="160"/>
        <v>1238.1556002535103</v>
      </c>
      <c r="G3311" s="39">
        <f t="shared" si="161"/>
        <v>1463.2748002996032</v>
      </c>
      <c r="I3311" s="10"/>
      <c r="J3311" s="10"/>
      <c r="K3311" s="10"/>
      <c r="L3311" s="10"/>
      <c r="M3311" s="10"/>
      <c r="N3311" s="10"/>
      <c r="O3311" s="10"/>
      <c r="P3311" s="10"/>
      <c r="Q3311" s="10"/>
      <c r="R3311" s="10"/>
      <c r="S3311" s="10"/>
      <c r="T3311" s="10"/>
    </row>
    <row r="3312" spans="1:20" ht="25.5" customHeight="1" thickTop="1" thickBot="1" x14ac:dyDescent="0.25">
      <c r="A3312" s="20" t="str">
        <f t="shared" si="159"/>
        <v>2609FYSHWICK</v>
      </c>
      <c r="B3312" s="20">
        <v>2609</v>
      </c>
      <c r="C3312" s="20" t="s">
        <v>3797</v>
      </c>
      <c r="D3312" s="21" t="s">
        <v>10</v>
      </c>
      <c r="E3312" s="22">
        <v>1125.5960002304639</v>
      </c>
      <c r="F3312" s="22">
        <f t="shared" si="160"/>
        <v>1238.1556002535103</v>
      </c>
      <c r="G3312" s="22">
        <f t="shared" si="161"/>
        <v>1463.2748002996032</v>
      </c>
      <c r="I3312" s="10"/>
      <c r="J3312" s="10"/>
      <c r="K3312" s="10"/>
      <c r="L3312" s="10"/>
      <c r="M3312" s="10"/>
      <c r="N3312" s="10"/>
      <c r="O3312" s="10"/>
      <c r="P3312" s="10"/>
      <c r="Q3312" s="10"/>
      <c r="R3312" s="10"/>
      <c r="S3312" s="10"/>
      <c r="T3312" s="10"/>
    </row>
    <row r="3313" spans="1:20" ht="25.5" customHeight="1" thickTop="1" thickBot="1" x14ac:dyDescent="0.25">
      <c r="A3313" s="20" t="str">
        <f t="shared" si="159"/>
        <v>2609MAJURA</v>
      </c>
      <c r="B3313" s="37">
        <v>2609</v>
      </c>
      <c r="C3313" s="37" t="s">
        <v>3798</v>
      </c>
      <c r="D3313" s="38" t="s">
        <v>10</v>
      </c>
      <c r="E3313" s="39">
        <v>1125.5960002304639</v>
      </c>
      <c r="F3313" s="39">
        <f t="shared" si="160"/>
        <v>1238.1556002535103</v>
      </c>
      <c r="G3313" s="39">
        <f t="shared" si="161"/>
        <v>1463.2748002996032</v>
      </c>
      <c r="I3313" s="10"/>
      <c r="J3313" s="10"/>
      <c r="K3313" s="10"/>
      <c r="L3313" s="10"/>
      <c r="M3313" s="10"/>
      <c r="N3313" s="10"/>
      <c r="O3313" s="10"/>
      <c r="P3313" s="10"/>
      <c r="Q3313" s="10"/>
      <c r="R3313" s="10"/>
      <c r="S3313" s="10"/>
      <c r="T3313" s="10"/>
    </row>
    <row r="3314" spans="1:20" ht="25.5" customHeight="1" thickTop="1" thickBot="1" x14ac:dyDescent="0.25">
      <c r="A3314" s="20" t="str">
        <f t="shared" si="159"/>
        <v>2609PIALLIGO</v>
      </c>
      <c r="B3314" s="20">
        <v>2609</v>
      </c>
      <c r="C3314" s="20" t="s">
        <v>3799</v>
      </c>
      <c r="D3314" s="21" t="s">
        <v>10</v>
      </c>
      <c r="E3314" s="22">
        <v>1125.5960002304639</v>
      </c>
      <c r="F3314" s="22">
        <f t="shared" si="160"/>
        <v>1238.1556002535103</v>
      </c>
      <c r="G3314" s="22">
        <f t="shared" si="161"/>
        <v>1463.2748002996032</v>
      </c>
      <c r="I3314" s="10"/>
      <c r="J3314" s="10"/>
      <c r="K3314" s="10"/>
      <c r="L3314" s="10"/>
      <c r="M3314" s="10"/>
      <c r="N3314" s="10"/>
      <c r="O3314" s="10"/>
      <c r="P3314" s="10"/>
      <c r="Q3314" s="10"/>
      <c r="R3314" s="10"/>
      <c r="S3314" s="10"/>
      <c r="T3314" s="10"/>
    </row>
    <row r="3315" spans="1:20" ht="25.5" customHeight="1" thickTop="1" thickBot="1" x14ac:dyDescent="0.25">
      <c r="A3315" s="20" t="str">
        <f t="shared" si="159"/>
        <v>2609SYMONSTON</v>
      </c>
      <c r="B3315" s="37">
        <v>2609</v>
      </c>
      <c r="C3315" s="37" t="s">
        <v>3800</v>
      </c>
      <c r="D3315" s="38" t="s">
        <v>10</v>
      </c>
      <c r="E3315" s="39">
        <v>1125.5960002304639</v>
      </c>
      <c r="F3315" s="39">
        <f t="shared" si="160"/>
        <v>1238.1556002535103</v>
      </c>
      <c r="G3315" s="39">
        <f t="shared" si="161"/>
        <v>1463.2748002996032</v>
      </c>
      <c r="I3315" s="10"/>
      <c r="J3315" s="10"/>
      <c r="K3315" s="10"/>
      <c r="L3315" s="10"/>
      <c r="M3315" s="10"/>
      <c r="N3315" s="10"/>
      <c r="O3315" s="10"/>
      <c r="P3315" s="10"/>
      <c r="Q3315" s="10"/>
      <c r="R3315" s="10"/>
      <c r="S3315" s="10"/>
      <c r="T3315" s="10"/>
    </row>
    <row r="3316" spans="1:20" ht="25.5" customHeight="1" thickTop="1" thickBot="1" x14ac:dyDescent="0.25">
      <c r="A3316" s="20" t="str">
        <f t="shared" si="159"/>
        <v>2611CHAPMAN</v>
      </c>
      <c r="B3316" s="20">
        <v>2611</v>
      </c>
      <c r="C3316" s="20" t="s">
        <v>3801</v>
      </c>
      <c r="D3316" s="21" t="s">
        <v>10</v>
      </c>
      <c r="E3316" s="22">
        <v>1109.3720003453079</v>
      </c>
      <c r="F3316" s="22">
        <f t="shared" si="160"/>
        <v>1220.3092003798388</v>
      </c>
      <c r="G3316" s="22">
        <f t="shared" si="161"/>
        <v>1442.1836004489003</v>
      </c>
      <c r="I3316" s="10"/>
      <c r="J3316" s="10"/>
      <c r="K3316" s="10"/>
      <c r="L3316" s="10"/>
      <c r="M3316" s="10"/>
      <c r="N3316" s="10"/>
      <c r="O3316" s="10"/>
      <c r="P3316" s="10"/>
      <c r="Q3316" s="10"/>
      <c r="R3316" s="10"/>
      <c r="S3316" s="10"/>
      <c r="T3316" s="10"/>
    </row>
    <row r="3317" spans="1:20" ht="25.5" customHeight="1" thickTop="1" thickBot="1" x14ac:dyDescent="0.25">
      <c r="A3317" s="20" t="str">
        <f t="shared" si="159"/>
        <v>2611COOMBS</v>
      </c>
      <c r="B3317" s="37">
        <v>2611</v>
      </c>
      <c r="C3317" s="37" t="s">
        <v>3802</v>
      </c>
      <c r="D3317" s="38" t="s">
        <v>10</v>
      </c>
      <c r="E3317" s="39">
        <v>1109.3720003453079</v>
      </c>
      <c r="F3317" s="39">
        <f t="shared" si="160"/>
        <v>1220.3092003798388</v>
      </c>
      <c r="G3317" s="39">
        <f t="shared" si="161"/>
        <v>1442.1836004489003</v>
      </c>
      <c r="I3317" s="10"/>
      <c r="J3317" s="10"/>
      <c r="K3317" s="10"/>
      <c r="L3317" s="10"/>
      <c r="M3317" s="10"/>
      <c r="N3317" s="10"/>
      <c r="O3317" s="10"/>
      <c r="P3317" s="10"/>
      <c r="Q3317" s="10"/>
      <c r="R3317" s="10"/>
      <c r="S3317" s="10"/>
      <c r="T3317" s="10"/>
    </row>
    <row r="3318" spans="1:20" ht="25.5" customHeight="1" thickTop="1" thickBot="1" x14ac:dyDescent="0.25">
      <c r="A3318" s="20" t="str">
        <f t="shared" si="159"/>
        <v>2611COREE</v>
      </c>
      <c r="B3318" s="20">
        <v>2611</v>
      </c>
      <c r="C3318" s="20" t="s">
        <v>3803</v>
      </c>
      <c r="D3318" s="21" t="s">
        <v>10</v>
      </c>
      <c r="E3318" s="22">
        <v>1109.3720003453079</v>
      </c>
      <c r="F3318" s="22">
        <f t="shared" si="160"/>
        <v>1220.3092003798388</v>
      </c>
      <c r="G3318" s="22">
        <f t="shared" si="161"/>
        <v>1442.1836004489003</v>
      </c>
      <c r="I3318" s="10"/>
      <c r="J3318" s="10"/>
      <c r="K3318" s="10"/>
      <c r="L3318" s="10"/>
      <c r="M3318" s="10"/>
      <c r="N3318" s="10"/>
      <c r="O3318" s="10"/>
      <c r="P3318" s="10"/>
      <c r="Q3318" s="10"/>
      <c r="R3318" s="10"/>
      <c r="S3318" s="10"/>
      <c r="T3318" s="10"/>
    </row>
    <row r="3319" spans="1:20" ht="25.5" customHeight="1" thickTop="1" thickBot="1" x14ac:dyDescent="0.25">
      <c r="A3319" s="20" t="str">
        <f t="shared" si="159"/>
        <v>2611DENMAN PROSPECT</v>
      </c>
      <c r="B3319" s="37">
        <v>2611</v>
      </c>
      <c r="C3319" s="37" t="s">
        <v>3804</v>
      </c>
      <c r="D3319" s="38" t="s">
        <v>10</v>
      </c>
      <c r="E3319" s="39">
        <v>1109.3720003453079</v>
      </c>
      <c r="F3319" s="39">
        <f t="shared" si="160"/>
        <v>1220.3092003798388</v>
      </c>
      <c r="G3319" s="39">
        <f t="shared" si="161"/>
        <v>1442.1836004489003</v>
      </c>
      <c r="I3319" s="10"/>
      <c r="J3319" s="10"/>
      <c r="K3319" s="10"/>
      <c r="L3319" s="10"/>
      <c r="M3319" s="10"/>
      <c r="N3319" s="10"/>
      <c r="O3319" s="10"/>
      <c r="P3319" s="10"/>
      <c r="Q3319" s="10"/>
      <c r="R3319" s="10"/>
      <c r="S3319" s="10"/>
      <c r="T3319" s="10"/>
    </row>
    <row r="3320" spans="1:20" ht="25.5" customHeight="1" thickTop="1" thickBot="1" x14ac:dyDescent="0.25">
      <c r="A3320" s="20" t="str">
        <f t="shared" si="159"/>
        <v>2611DUFFY</v>
      </c>
      <c r="B3320" s="20">
        <v>2611</v>
      </c>
      <c r="C3320" s="20" t="s">
        <v>3805</v>
      </c>
      <c r="D3320" s="21" t="s">
        <v>10</v>
      </c>
      <c r="E3320" s="22">
        <v>1109.3720003453079</v>
      </c>
      <c r="F3320" s="22">
        <f t="shared" si="160"/>
        <v>1220.3092003798388</v>
      </c>
      <c r="G3320" s="22">
        <f t="shared" si="161"/>
        <v>1442.1836004489003</v>
      </c>
      <c r="I3320" s="10"/>
      <c r="J3320" s="10"/>
      <c r="K3320" s="10"/>
      <c r="L3320" s="10"/>
      <c r="M3320" s="10"/>
      <c r="N3320" s="10"/>
      <c r="O3320" s="10"/>
      <c r="P3320" s="10"/>
      <c r="Q3320" s="10"/>
      <c r="R3320" s="10"/>
      <c r="S3320" s="10"/>
      <c r="T3320" s="10"/>
    </row>
    <row r="3321" spans="1:20" ht="25.5" customHeight="1" thickTop="1" thickBot="1" x14ac:dyDescent="0.25">
      <c r="A3321" s="20" t="str">
        <f t="shared" si="159"/>
        <v>2611FISHER</v>
      </c>
      <c r="B3321" s="37">
        <v>2611</v>
      </c>
      <c r="C3321" s="37" t="s">
        <v>3806</v>
      </c>
      <c r="D3321" s="38" t="s">
        <v>10</v>
      </c>
      <c r="E3321" s="39">
        <v>1109.3720003453079</v>
      </c>
      <c r="F3321" s="39">
        <f t="shared" si="160"/>
        <v>1220.3092003798388</v>
      </c>
      <c r="G3321" s="39">
        <f t="shared" si="161"/>
        <v>1442.1836004489003</v>
      </c>
      <c r="I3321" s="10"/>
      <c r="J3321" s="10"/>
      <c r="K3321" s="10"/>
      <c r="L3321" s="10"/>
      <c r="M3321" s="10"/>
      <c r="N3321" s="10"/>
      <c r="O3321" s="10"/>
      <c r="P3321" s="10"/>
      <c r="Q3321" s="10"/>
      <c r="R3321" s="10"/>
      <c r="S3321" s="10"/>
      <c r="T3321" s="10"/>
    </row>
    <row r="3322" spans="1:20" ht="25.5" customHeight="1" thickTop="1" thickBot="1" x14ac:dyDescent="0.25">
      <c r="A3322" s="20" t="str">
        <f t="shared" si="159"/>
        <v>2611HOLDER</v>
      </c>
      <c r="B3322" s="20">
        <v>2611</v>
      </c>
      <c r="C3322" s="20" t="s">
        <v>3807</v>
      </c>
      <c r="D3322" s="21" t="s">
        <v>10</v>
      </c>
      <c r="E3322" s="22">
        <v>1109.3720003453079</v>
      </c>
      <c r="F3322" s="22">
        <f t="shared" si="160"/>
        <v>1220.3092003798388</v>
      </c>
      <c r="G3322" s="22">
        <f t="shared" si="161"/>
        <v>1442.1836004489003</v>
      </c>
      <c r="I3322" s="10"/>
      <c r="J3322" s="10"/>
      <c r="K3322" s="10"/>
      <c r="L3322" s="10"/>
      <c r="M3322" s="10"/>
      <c r="N3322" s="10"/>
      <c r="O3322" s="10"/>
      <c r="P3322" s="10"/>
      <c r="Q3322" s="10"/>
      <c r="R3322" s="10"/>
      <c r="S3322" s="10"/>
      <c r="T3322" s="10"/>
    </row>
    <row r="3323" spans="1:20" ht="25.5" customHeight="1" thickTop="1" thickBot="1" x14ac:dyDescent="0.25">
      <c r="A3323" s="20" t="str">
        <f t="shared" si="159"/>
        <v>2611RIVETT</v>
      </c>
      <c r="B3323" s="37">
        <v>2611</v>
      </c>
      <c r="C3323" s="37" t="s">
        <v>3808</v>
      </c>
      <c r="D3323" s="38" t="s">
        <v>10</v>
      </c>
      <c r="E3323" s="39">
        <v>1109.3720003453079</v>
      </c>
      <c r="F3323" s="39">
        <f t="shared" si="160"/>
        <v>1220.3092003798388</v>
      </c>
      <c r="G3323" s="39">
        <f t="shared" si="161"/>
        <v>1442.1836004489003</v>
      </c>
      <c r="I3323" s="10"/>
      <c r="J3323" s="10"/>
      <c r="K3323" s="10"/>
      <c r="L3323" s="10"/>
      <c r="M3323" s="10"/>
      <c r="N3323" s="10"/>
      <c r="O3323" s="10"/>
      <c r="P3323" s="10"/>
      <c r="Q3323" s="10"/>
      <c r="R3323" s="10"/>
      <c r="S3323" s="10"/>
      <c r="T3323" s="10"/>
    </row>
    <row r="3324" spans="1:20" ht="25.5" customHeight="1" thickTop="1" thickBot="1" x14ac:dyDescent="0.25">
      <c r="A3324" s="20" t="str">
        <f t="shared" si="159"/>
        <v>2611STIRLING</v>
      </c>
      <c r="B3324" s="20">
        <v>2611</v>
      </c>
      <c r="C3324" s="20" t="s">
        <v>3809</v>
      </c>
      <c r="D3324" s="21" t="s">
        <v>10</v>
      </c>
      <c r="E3324" s="22">
        <v>1109.3720003453079</v>
      </c>
      <c r="F3324" s="22">
        <f t="shared" si="160"/>
        <v>1220.3092003798388</v>
      </c>
      <c r="G3324" s="22">
        <f t="shared" si="161"/>
        <v>1442.1836004489003</v>
      </c>
      <c r="I3324" s="10"/>
      <c r="J3324" s="10"/>
      <c r="K3324" s="10"/>
      <c r="L3324" s="10"/>
      <c r="M3324" s="10"/>
      <c r="N3324" s="10"/>
      <c r="O3324" s="10"/>
      <c r="P3324" s="10"/>
      <c r="Q3324" s="10"/>
      <c r="R3324" s="10"/>
      <c r="S3324" s="10"/>
      <c r="T3324" s="10"/>
    </row>
    <row r="3325" spans="1:20" ht="25.5" customHeight="1" thickTop="1" thickBot="1" x14ac:dyDescent="0.25">
      <c r="A3325" s="20" t="str">
        <f t="shared" si="159"/>
        <v>2611STROMLO</v>
      </c>
      <c r="B3325" s="37">
        <v>2611</v>
      </c>
      <c r="C3325" s="37" t="s">
        <v>3810</v>
      </c>
      <c r="D3325" s="38" t="s">
        <v>10</v>
      </c>
      <c r="E3325" s="39">
        <v>1109.3720003453079</v>
      </c>
      <c r="F3325" s="39">
        <f t="shared" si="160"/>
        <v>1220.3092003798388</v>
      </c>
      <c r="G3325" s="39">
        <f t="shared" si="161"/>
        <v>1442.1836004489003</v>
      </c>
      <c r="I3325" s="10"/>
      <c r="J3325" s="10"/>
      <c r="K3325" s="10"/>
      <c r="L3325" s="10"/>
      <c r="M3325" s="10"/>
      <c r="N3325" s="10"/>
      <c r="O3325" s="10"/>
      <c r="P3325" s="10"/>
      <c r="Q3325" s="10"/>
      <c r="R3325" s="10"/>
      <c r="S3325" s="10"/>
      <c r="T3325" s="10"/>
    </row>
    <row r="3326" spans="1:20" ht="25.5" customHeight="1" thickTop="1" thickBot="1" x14ac:dyDescent="0.25">
      <c r="A3326" s="20" t="str">
        <f t="shared" si="159"/>
        <v>2611URIARRA VILLAGE</v>
      </c>
      <c r="B3326" s="20">
        <v>2611</v>
      </c>
      <c r="C3326" s="20" t="s">
        <v>3811</v>
      </c>
      <c r="D3326" s="21" t="s">
        <v>10</v>
      </c>
      <c r="E3326" s="22">
        <v>1109.3720003453079</v>
      </c>
      <c r="F3326" s="22">
        <f t="shared" si="160"/>
        <v>1220.3092003798388</v>
      </c>
      <c r="G3326" s="22">
        <f t="shared" si="161"/>
        <v>1442.1836004489003</v>
      </c>
      <c r="I3326" s="10"/>
      <c r="J3326" s="10"/>
      <c r="K3326" s="10"/>
      <c r="L3326" s="10"/>
      <c r="M3326" s="10"/>
      <c r="N3326" s="10"/>
      <c r="O3326" s="10"/>
      <c r="P3326" s="10"/>
      <c r="Q3326" s="10"/>
      <c r="R3326" s="10"/>
      <c r="S3326" s="10"/>
      <c r="T3326" s="10"/>
    </row>
    <row r="3327" spans="1:20" ht="25.5" customHeight="1" thickTop="1" thickBot="1" x14ac:dyDescent="0.25">
      <c r="A3327" s="20" t="str">
        <f t="shared" si="159"/>
        <v>2611WARAMANGA</v>
      </c>
      <c r="B3327" s="37">
        <v>2611</v>
      </c>
      <c r="C3327" s="37" t="s">
        <v>3812</v>
      </c>
      <c r="D3327" s="38" t="s">
        <v>10</v>
      </c>
      <c r="E3327" s="39">
        <v>1109.3720003453079</v>
      </c>
      <c r="F3327" s="39">
        <f t="shared" si="160"/>
        <v>1220.3092003798388</v>
      </c>
      <c r="G3327" s="39">
        <f t="shared" si="161"/>
        <v>1442.1836004489003</v>
      </c>
      <c r="I3327" s="10"/>
      <c r="J3327" s="10"/>
      <c r="K3327" s="10"/>
      <c r="L3327" s="10"/>
      <c r="M3327" s="10"/>
      <c r="N3327" s="10"/>
      <c r="O3327" s="10"/>
      <c r="P3327" s="10"/>
      <c r="Q3327" s="10"/>
      <c r="R3327" s="10"/>
      <c r="S3327" s="10"/>
      <c r="T3327" s="10"/>
    </row>
    <row r="3328" spans="1:20" ht="25.5" customHeight="1" thickTop="1" thickBot="1" x14ac:dyDescent="0.25">
      <c r="A3328" s="20" t="str">
        <f t="shared" si="159"/>
        <v>2611WESTON</v>
      </c>
      <c r="B3328" s="20">
        <v>2611</v>
      </c>
      <c r="C3328" s="20" t="s">
        <v>1741</v>
      </c>
      <c r="D3328" s="21" t="s">
        <v>10</v>
      </c>
      <c r="E3328" s="22">
        <v>1109.3720003453079</v>
      </c>
      <c r="F3328" s="22">
        <f t="shared" si="160"/>
        <v>1220.3092003798388</v>
      </c>
      <c r="G3328" s="22">
        <f t="shared" si="161"/>
        <v>1442.1836004489003</v>
      </c>
      <c r="I3328" s="10"/>
      <c r="J3328" s="10"/>
      <c r="K3328" s="10"/>
      <c r="L3328" s="10"/>
      <c r="M3328" s="10"/>
      <c r="N3328" s="10"/>
      <c r="O3328" s="10"/>
      <c r="P3328" s="10"/>
      <c r="Q3328" s="10"/>
      <c r="R3328" s="10"/>
      <c r="S3328" s="10"/>
      <c r="T3328" s="10"/>
    </row>
    <row r="3329" spans="1:20" ht="25.5" customHeight="1" thickTop="1" thickBot="1" x14ac:dyDescent="0.25">
      <c r="A3329" s="20" t="str">
        <f t="shared" si="159"/>
        <v>2611WESTON CREEK</v>
      </c>
      <c r="B3329" s="37">
        <v>2611</v>
      </c>
      <c r="C3329" s="37" t="s">
        <v>3813</v>
      </c>
      <c r="D3329" s="38" t="s">
        <v>10</v>
      </c>
      <c r="E3329" s="39">
        <v>1109.3720003453079</v>
      </c>
      <c r="F3329" s="39">
        <f t="shared" si="160"/>
        <v>1220.3092003798388</v>
      </c>
      <c r="G3329" s="39">
        <f t="shared" si="161"/>
        <v>1442.1836004489003</v>
      </c>
      <c r="I3329" s="10"/>
      <c r="J3329" s="10"/>
      <c r="K3329" s="10"/>
      <c r="L3329" s="10"/>
      <c r="M3329" s="10"/>
      <c r="N3329" s="10"/>
      <c r="O3329" s="10"/>
      <c r="P3329" s="10"/>
      <c r="Q3329" s="10"/>
      <c r="R3329" s="10"/>
      <c r="S3329" s="10"/>
      <c r="T3329" s="10"/>
    </row>
    <row r="3330" spans="1:20" ht="25.5" customHeight="1" thickTop="1" thickBot="1" x14ac:dyDescent="0.25">
      <c r="A3330" s="20" t="str">
        <f t="shared" si="159"/>
        <v>2611WRIGHT</v>
      </c>
      <c r="B3330" s="20">
        <v>2611</v>
      </c>
      <c r="C3330" s="20" t="s">
        <v>3814</v>
      </c>
      <c r="D3330" s="21" t="s">
        <v>10</v>
      </c>
      <c r="E3330" s="22">
        <v>1109.3720003453079</v>
      </c>
      <c r="F3330" s="22">
        <f t="shared" si="160"/>
        <v>1220.3092003798388</v>
      </c>
      <c r="G3330" s="22">
        <f t="shared" si="161"/>
        <v>1442.1836004489003</v>
      </c>
      <c r="I3330" s="10"/>
      <c r="J3330" s="10"/>
      <c r="K3330" s="10"/>
      <c r="L3330" s="10"/>
      <c r="M3330" s="10"/>
      <c r="N3330" s="10"/>
      <c r="O3330" s="10"/>
      <c r="P3330" s="10"/>
      <c r="Q3330" s="10"/>
      <c r="R3330" s="10"/>
      <c r="S3330" s="10"/>
      <c r="T3330" s="10"/>
    </row>
    <row r="3331" spans="1:20" ht="25.5" customHeight="1" thickTop="1" thickBot="1" x14ac:dyDescent="0.25">
      <c r="A3331" s="20" t="str">
        <f t="shared" si="159"/>
        <v>2611BRINDABELLA</v>
      </c>
      <c r="B3331" s="37">
        <v>2611</v>
      </c>
      <c r="C3331" s="37" t="s">
        <v>3815</v>
      </c>
      <c r="D3331" s="38" t="s">
        <v>10</v>
      </c>
      <c r="E3331" s="39">
        <v>1109.3720003453079</v>
      </c>
      <c r="F3331" s="39">
        <f t="shared" si="160"/>
        <v>1220.3092003798388</v>
      </c>
      <c r="G3331" s="39">
        <f t="shared" si="161"/>
        <v>1442.1836004489003</v>
      </c>
      <c r="I3331" s="10"/>
      <c r="J3331" s="10"/>
      <c r="K3331" s="10"/>
      <c r="L3331" s="10"/>
      <c r="M3331" s="10"/>
      <c r="N3331" s="10"/>
      <c r="O3331" s="10"/>
      <c r="P3331" s="10"/>
      <c r="Q3331" s="10"/>
      <c r="R3331" s="10"/>
      <c r="S3331" s="10"/>
      <c r="T3331" s="10"/>
    </row>
    <row r="3332" spans="1:20" ht="25.5" customHeight="1" thickTop="1" thickBot="1" x14ac:dyDescent="0.25">
      <c r="A3332" s="20" t="str">
        <f t="shared" si="159"/>
        <v>2611URIARRA</v>
      </c>
      <c r="B3332" s="20">
        <v>2611</v>
      </c>
      <c r="C3332" s="20" t="s">
        <v>3816</v>
      </c>
      <c r="D3332" s="21" t="s">
        <v>10</v>
      </c>
      <c r="E3332" s="22">
        <v>1109.3720003453079</v>
      </c>
      <c r="F3332" s="22">
        <f t="shared" si="160"/>
        <v>1220.3092003798388</v>
      </c>
      <c r="G3332" s="22">
        <f t="shared" si="161"/>
        <v>1442.1836004489003</v>
      </c>
      <c r="I3332" s="10"/>
      <c r="J3332" s="10"/>
      <c r="K3332" s="10"/>
      <c r="L3332" s="10"/>
      <c r="M3332" s="10"/>
      <c r="N3332" s="10"/>
      <c r="O3332" s="10"/>
      <c r="P3332" s="10"/>
      <c r="Q3332" s="10"/>
      <c r="R3332" s="10"/>
      <c r="S3332" s="10"/>
      <c r="T3332" s="10"/>
    </row>
    <row r="3333" spans="1:20" ht="25.5" customHeight="1" thickTop="1" thickBot="1" x14ac:dyDescent="0.25">
      <c r="A3333" s="20" t="str">
        <f t="shared" ref="A3333:A3396" si="162">CONCATENATE(B3333,C3333)</f>
        <v>2612BRADDON</v>
      </c>
      <c r="B3333" s="37">
        <v>2612</v>
      </c>
      <c r="C3333" s="37" t="s">
        <v>3817</v>
      </c>
      <c r="D3333" s="38" t="s">
        <v>10</v>
      </c>
      <c r="E3333" s="39">
        <v>982.85000029994399</v>
      </c>
      <c r="F3333" s="39">
        <f t="shared" ref="F3333:F3396" si="163">1.1*E3333</f>
        <v>1081.1350003299385</v>
      </c>
      <c r="G3333" s="39">
        <f t="shared" ref="G3333:G3396" si="164">1.3*E3333</f>
        <v>1277.7050003899271</v>
      </c>
      <c r="I3333" s="10"/>
      <c r="J3333" s="10"/>
      <c r="K3333" s="10"/>
      <c r="L3333" s="10"/>
      <c r="M3333" s="10"/>
      <c r="N3333" s="10"/>
      <c r="O3333" s="10"/>
      <c r="P3333" s="10"/>
      <c r="Q3333" s="10"/>
      <c r="R3333" s="10"/>
      <c r="S3333" s="10"/>
      <c r="T3333" s="10"/>
    </row>
    <row r="3334" spans="1:20" ht="25.5" customHeight="1" thickTop="1" thickBot="1" x14ac:dyDescent="0.25">
      <c r="A3334" s="20" t="str">
        <f t="shared" si="162"/>
        <v>2612CAMPBELL</v>
      </c>
      <c r="B3334" s="20">
        <v>2612</v>
      </c>
      <c r="C3334" s="20" t="s">
        <v>3818</v>
      </c>
      <c r="D3334" s="21" t="s">
        <v>10</v>
      </c>
      <c r="E3334" s="22">
        <v>982.85000029994399</v>
      </c>
      <c r="F3334" s="22">
        <f t="shared" si="163"/>
        <v>1081.1350003299385</v>
      </c>
      <c r="G3334" s="22">
        <f t="shared" si="164"/>
        <v>1277.7050003899271</v>
      </c>
      <c r="I3334" s="10"/>
      <c r="J3334" s="10"/>
      <c r="K3334" s="10"/>
      <c r="L3334" s="10"/>
      <c r="M3334" s="10"/>
      <c r="N3334" s="10"/>
      <c r="O3334" s="10"/>
      <c r="P3334" s="10"/>
      <c r="Q3334" s="10"/>
      <c r="R3334" s="10"/>
      <c r="S3334" s="10"/>
      <c r="T3334" s="10"/>
    </row>
    <row r="3335" spans="1:20" ht="25.5" customHeight="1" thickTop="1" thickBot="1" x14ac:dyDescent="0.25">
      <c r="A3335" s="20" t="str">
        <f t="shared" si="162"/>
        <v>2612REID</v>
      </c>
      <c r="B3335" s="37">
        <v>2612</v>
      </c>
      <c r="C3335" s="37" t="s">
        <v>3819</v>
      </c>
      <c r="D3335" s="38" t="s">
        <v>10</v>
      </c>
      <c r="E3335" s="39">
        <v>982.85000029994399</v>
      </c>
      <c r="F3335" s="39">
        <f t="shared" si="163"/>
        <v>1081.1350003299385</v>
      </c>
      <c r="G3335" s="39">
        <f t="shared" si="164"/>
        <v>1277.7050003899271</v>
      </c>
      <c r="I3335" s="10"/>
      <c r="J3335" s="10"/>
      <c r="K3335" s="10"/>
      <c r="L3335" s="10"/>
      <c r="M3335" s="10"/>
      <c r="N3335" s="10"/>
      <c r="O3335" s="10"/>
      <c r="P3335" s="10"/>
      <c r="Q3335" s="10"/>
      <c r="R3335" s="10"/>
      <c r="S3335" s="10"/>
      <c r="T3335" s="10"/>
    </row>
    <row r="3336" spans="1:20" ht="25.5" customHeight="1" thickTop="1" thickBot="1" x14ac:dyDescent="0.25">
      <c r="A3336" s="20" t="str">
        <f t="shared" si="162"/>
        <v>2612TURNER</v>
      </c>
      <c r="B3336" s="20">
        <v>2612</v>
      </c>
      <c r="C3336" s="20" t="s">
        <v>3820</v>
      </c>
      <c r="D3336" s="21" t="s">
        <v>10</v>
      </c>
      <c r="E3336" s="22">
        <v>982.85000029994399</v>
      </c>
      <c r="F3336" s="22">
        <f t="shared" si="163"/>
        <v>1081.1350003299385</v>
      </c>
      <c r="G3336" s="22">
        <f t="shared" si="164"/>
        <v>1277.7050003899271</v>
      </c>
      <c r="I3336" s="10"/>
      <c r="J3336" s="10"/>
      <c r="K3336" s="10"/>
      <c r="L3336" s="10"/>
      <c r="M3336" s="10"/>
      <c r="N3336" s="10"/>
      <c r="O3336" s="10"/>
      <c r="P3336" s="10"/>
      <c r="Q3336" s="10"/>
      <c r="R3336" s="10"/>
      <c r="S3336" s="10"/>
      <c r="T3336" s="10"/>
    </row>
    <row r="3337" spans="1:20" ht="25.5" customHeight="1" thickTop="1" thickBot="1" x14ac:dyDescent="0.25">
      <c r="A3337" s="20" t="str">
        <f t="shared" si="162"/>
        <v>2614ARANDA</v>
      </c>
      <c r="B3337" s="37">
        <v>2614</v>
      </c>
      <c r="C3337" s="37" t="s">
        <v>3821</v>
      </c>
      <c r="D3337" s="38" t="s">
        <v>10</v>
      </c>
      <c r="E3337" s="39">
        <v>1089.5619994872761</v>
      </c>
      <c r="F3337" s="39">
        <f t="shared" si="163"/>
        <v>1198.5181994360039</v>
      </c>
      <c r="G3337" s="39">
        <f t="shared" si="164"/>
        <v>1416.430599333459</v>
      </c>
      <c r="I3337" s="10"/>
      <c r="J3337" s="10"/>
      <c r="K3337" s="10"/>
      <c r="L3337" s="10"/>
      <c r="M3337" s="10"/>
      <c r="N3337" s="10"/>
      <c r="O3337" s="10"/>
      <c r="P3337" s="10"/>
      <c r="Q3337" s="10"/>
      <c r="R3337" s="10"/>
      <c r="S3337" s="10"/>
      <c r="T3337" s="10"/>
    </row>
    <row r="3338" spans="1:20" ht="25.5" customHeight="1" thickTop="1" thickBot="1" x14ac:dyDescent="0.25">
      <c r="A3338" s="20" t="str">
        <f t="shared" si="162"/>
        <v>2614COOK</v>
      </c>
      <c r="B3338" s="20">
        <v>2614</v>
      </c>
      <c r="C3338" s="20" t="s">
        <v>3822</v>
      </c>
      <c r="D3338" s="21" t="s">
        <v>10</v>
      </c>
      <c r="E3338" s="22">
        <v>1089.5619994872761</v>
      </c>
      <c r="F3338" s="22">
        <f t="shared" si="163"/>
        <v>1198.5181994360039</v>
      </c>
      <c r="G3338" s="22">
        <f t="shared" si="164"/>
        <v>1416.430599333459</v>
      </c>
      <c r="I3338" s="10"/>
      <c r="J3338" s="10"/>
      <c r="K3338" s="10"/>
      <c r="L3338" s="10"/>
      <c r="M3338" s="10"/>
      <c r="N3338" s="10"/>
      <c r="O3338" s="10"/>
      <c r="P3338" s="10"/>
      <c r="Q3338" s="10"/>
      <c r="R3338" s="10"/>
      <c r="S3338" s="10"/>
      <c r="T3338" s="10"/>
    </row>
    <row r="3339" spans="1:20" ht="25.5" customHeight="1" thickTop="1" thickBot="1" x14ac:dyDescent="0.25">
      <c r="A3339" s="20" t="str">
        <f t="shared" si="162"/>
        <v>2614HAWKER</v>
      </c>
      <c r="B3339" s="37">
        <v>2614</v>
      </c>
      <c r="C3339" s="37" t="s">
        <v>3823</v>
      </c>
      <c r="D3339" s="38" t="s">
        <v>10</v>
      </c>
      <c r="E3339" s="39">
        <v>1089.5619994872761</v>
      </c>
      <c r="F3339" s="39">
        <f t="shared" si="163"/>
        <v>1198.5181994360039</v>
      </c>
      <c r="G3339" s="39">
        <f t="shared" si="164"/>
        <v>1416.430599333459</v>
      </c>
      <c r="I3339" s="10"/>
      <c r="J3339" s="10"/>
      <c r="K3339" s="10"/>
      <c r="L3339" s="10"/>
      <c r="M3339" s="10"/>
      <c r="N3339" s="10"/>
      <c r="O3339" s="10"/>
      <c r="P3339" s="10"/>
      <c r="Q3339" s="10"/>
      <c r="R3339" s="10"/>
      <c r="S3339" s="10"/>
      <c r="T3339" s="10"/>
    </row>
    <row r="3340" spans="1:20" ht="25.5" customHeight="1" thickTop="1" thickBot="1" x14ac:dyDescent="0.25">
      <c r="A3340" s="20" t="str">
        <f t="shared" si="162"/>
        <v>2614MACQUARIE</v>
      </c>
      <c r="B3340" s="20">
        <v>2614</v>
      </c>
      <c r="C3340" s="20" t="s">
        <v>3824</v>
      </c>
      <c r="D3340" s="21" t="s">
        <v>10</v>
      </c>
      <c r="E3340" s="22">
        <v>1089.5619994872761</v>
      </c>
      <c r="F3340" s="22">
        <f t="shared" si="163"/>
        <v>1198.5181994360039</v>
      </c>
      <c r="G3340" s="22">
        <f t="shared" si="164"/>
        <v>1416.430599333459</v>
      </c>
      <c r="I3340" s="10"/>
      <c r="J3340" s="10"/>
      <c r="K3340" s="10"/>
      <c r="L3340" s="10"/>
      <c r="M3340" s="10"/>
      <c r="N3340" s="10"/>
      <c r="O3340" s="10"/>
      <c r="P3340" s="10"/>
      <c r="Q3340" s="10"/>
      <c r="R3340" s="10"/>
      <c r="S3340" s="10"/>
      <c r="T3340" s="10"/>
    </row>
    <row r="3341" spans="1:20" ht="25.5" customHeight="1" thickTop="1" thickBot="1" x14ac:dyDescent="0.25">
      <c r="A3341" s="20" t="str">
        <f t="shared" si="162"/>
        <v>2614PAGE</v>
      </c>
      <c r="B3341" s="37">
        <v>2614</v>
      </c>
      <c r="C3341" s="37" t="s">
        <v>3825</v>
      </c>
      <c r="D3341" s="38" t="s">
        <v>10</v>
      </c>
      <c r="E3341" s="39">
        <v>1089.5619994872761</v>
      </c>
      <c r="F3341" s="39">
        <f t="shared" si="163"/>
        <v>1198.5181994360039</v>
      </c>
      <c r="G3341" s="39">
        <f t="shared" si="164"/>
        <v>1416.430599333459</v>
      </c>
      <c r="I3341" s="10"/>
      <c r="J3341" s="10"/>
      <c r="K3341" s="10"/>
      <c r="L3341" s="10"/>
      <c r="M3341" s="10"/>
      <c r="N3341" s="10"/>
      <c r="O3341" s="10"/>
      <c r="P3341" s="10"/>
      <c r="Q3341" s="10"/>
      <c r="R3341" s="10"/>
      <c r="S3341" s="10"/>
      <c r="T3341" s="10"/>
    </row>
    <row r="3342" spans="1:20" ht="25.5" customHeight="1" thickTop="1" thickBot="1" x14ac:dyDescent="0.25">
      <c r="A3342" s="20" t="str">
        <f t="shared" si="162"/>
        <v>2614SCULLIN</v>
      </c>
      <c r="B3342" s="20">
        <v>2614</v>
      </c>
      <c r="C3342" s="20" t="s">
        <v>3826</v>
      </c>
      <c r="D3342" s="21" t="s">
        <v>10</v>
      </c>
      <c r="E3342" s="22">
        <v>1089.5619994872761</v>
      </c>
      <c r="F3342" s="22">
        <f t="shared" si="163"/>
        <v>1198.5181994360039</v>
      </c>
      <c r="G3342" s="22">
        <f t="shared" si="164"/>
        <v>1416.430599333459</v>
      </c>
      <c r="I3342" s="10"/>
      <c r="J3342" s="10"/>
      <c r="K3342" s="10"/>
      <c r="L3342" s="10"/>
      <c r="M3342" s="10"/>
      <c r="N3342" s="10"/>
      <c r="O3342" s="10"/>
      <c r="P3342" s="10"/>
      <c r="Q3342" s="10"/>
      <c r="R3342" s="10"/>
      <c r="S3342" s="10"/>
      <c r="T3342" s="10"/>
    </row>
    <row r="3343" spans="1:20" ht="25.5" customHeight="1" thickTop="1" thickBot="1" x14ac:dyDescent="0.25">
      <c r="A3343" s="20" t="str">
        <f t="shared" si="162"/>
        <v>2614WEETANGERA</v>
      </c>
      <c r="B3343" s="37">
        <v>2614</v>
      </c>
      <c r="C3343" s="37" t="s">
        <v>3827</v>
      </c>
      <c r="D3343" s="38" t="s">
        <v>10</v>
      </c>
      <c r="E3343" s="39">
        <v>1089.5619994872761</v>
      </c>
      <c r="F3343" s="39">
        <f t="shared" si="163"/>
        <v>1198.5181994360039</v>
      </c>
      <c r="G3343" s="39">
        <f t="shared" si="164"/>
        <v>1416.430599333459</v>
      </c>
      <c r="I3343" s="10"/>
      <c r="J3343" s="10"/>
      <c r="K3343" s="10"/>
      <c r="L3343" s="10"/>
      <c r="M3343" s="10"/>
      <c r="N3343" s="10"/>
      <c r="O3343" s="10"/>
      <c r="P3343" s="10"/>
      <c r="Q3343" s="10"/>
      <c r="R3343" s="10"/>
      <c r="S3343" s="10"/>
      <c r="T3343" s="10"/>
    </row>
    <row r="3344" spans="1:20" ht="25.5" customHeight="1" thickTop="1" thickBot="1" x14ac:dyDescent="0.25">
      <c r="A3344" s="20" t="str">
        <f t="shared" si="162"/>
        <v>2615BELCONNEN</v>
      </c>
      <c r="B3344" s="20">
        <v>2615</v>
      </c>
      <c r="C3344" s="20" t="s">
        <v>3828</v>
      </c>
      <c r="D3344" s="21" t="s">
        <v>10</v>
      </c>
      <c r="E3344" s="22">
        <v>1032.8379996026119</v>
      </c>
      <c r="F3344" s="22">
        <f t="shared" si="163"/>
        <v>1136.1217995628733</v>
      </c>
      <c r="G3344" s="22">
        <f t="shared" si="164"/>
        <v>1342.6893994833956</v>
      </c>
      <c r="I3344" s="10"/>
      <c r="J3344" s="10"/>
      <c r="K3344" s="10"/>
      <c r="L3344" s="10"/>
      <c r="M3344" s="10"/>
      <c r="N3344" s="10"/>
      <c r="O3344" s="10"/>
      <c r="P3344" s="10"/>
      <c r="Q3344" s="10"/>
      <c r="R3344" s="10"/>
      <c r="S3344" s="10"/>
      <c r="T3344" s="10"/>
    </row>
    <row r="3345" spans="1:20" ht="25.5" customHeight="1" thickTop="1" thickBot="1" x14ac:dyDescent="0.25">
      <c r="A3345" s="20" t="str">
        <f t="shared" si="162"/>
        <v>2615CHARNWOOD</v>
      </c>
      <c r="B3345" s="37">
        <v>2615</v>
      </c>
      <c r="C3345" s="37" t="s">
        <v>3829</v>
      </c>
      <c r="D3345" s="38" t="s">
        <v>10</v>
      </c>
      <c r="E3345" s="39">
        <v>1032.8379996026119</v>
      </c>
      <c r="F3345" s="39">
        <f t="shared" si="163"/>
        <v>1136.1217995628733</v>
      </c>
      <c r="G3345" s="39">
        <f t="shared" si="164"/>
        <v>1342.6893994833956</v>
      </c>
      <c r="I3345" s="10"/>
      <c r="J3345" s="10"/>
      <c r="K3345" s="10"/>
      <c r="L3345" s="10"/>
      <c r="M3345" s="10"/>
      <c r="N3345" s="10"/>
      <c r="O3345" s="10"/>
      <c r="P3345" s="10"/>
      <c r="Q3345" s="10"/>
      <c r="R3345" s="10"/>
      <c r="S3345" s="10"/>
      <c r="T3345" s="10"/>
    </row>
    <row r="3346" spans="1:20" ht="25.5" customHeight="1" thickTop="1" thickBot="1" x14ac:dyDescent="0.25">
      <c r="A3346" s="20" t="str">
        <f t="shared" si="162"/>
        <v>2615DUNLOP</v>
      </c>
      <c r="B3346" s="20">
        <v>2615</v>
      </c>
      <c r="C3346" s="20" t="s">
        <v>3830</v>
      </c>
      <c r="D3346" s="21" t="s">
        <v>10</v>
      </c>
      <c r="E3346" s="22">
        <v>1032.8379996026119</v>
      </c>
      <c r="F3346" s="22">
        <f t="shared" si="163"/>
        <v>1136.1217995628733</v>
      </c>
      <c r="G3346" s="22">
        <f t="shared" si="164"/>
        <v>1342.6893994833956</v>
      </c>
      <c r="I3346" s="10"/>
      <c r="J3346" s="10"/>
      <c r="K3346" s="10"/>
      <c r="L3346" s="10"/>
      <c r="M3346" s="10"/>
      <c r="N3346" s="10"/>
      <c r="O3346" s="10"/>
      <c r="P3346" s="10"/>
      <c r="Q3346" s="10"/>
      <c r="R3346" s="10"/>
      <c r="S3346" s="10"/>
      <c r="T3346" s="10"/>
    </row>
    <row r="3347" spans="1:20" ht="25.5" customHeight="1" thickTop="1" thickBot="1" x14ac:dyDescent="0.25">
      <c r="A3347" s="20" t="str">
        <f t="shared" si="162"/>
        <v>2615FLOREY</v>
      </c>
      <c r="B3347" s="37">
        <v>2615</v>
      </c>
      <c r="C3347" s="37" t="s">
        <v>3831</v>
      </c>
      <c r="D3347" s="38" t="s">
        <v>10</v>
      </c>
      <c r="E3347" s="39">
        <v>1032.8379996026119</v>
      </c>
      <c r="F3347" s="39">
        <f t="shared" si="163"/>
        <v>1136.1217995628733</v>
      </c>
      <c r="G3347" s="39">
        <f t="shared" si="164"/>
        <v>1342.6893994833956</v>
      </c>
      <c r="I3347" s="10"/>
      <c r="J3347" s="10"/>
      <c r="K3347" s="10"/>
      <c r="L3347" s="10"/>
      <c r="M3347" s="10"/>
      <c r="N3347" s="10"/>
      <c r="O3347" s="10"/>
      <c r="P3347" s="10"/>
      <c r="Q3347" s="10"/>
      <c r="R3347" s="10"/>
      <c r="S3347" s="10"/>
      <c r="T3347" s="10"/>
    </row>
    <row r="3348" spans="1:20" ht="25.5" customHeight="1" thickTop="1" thickBot="1" x14ac:dyDescent="0.25">
      <c r="A3348" s="20" t="str">
        <f t="shared" si="162"/>
        <v>2615FLYNN</v>
      </c>
      <c r="B3348" s="20">
        <v>2615</v>
      </c>
      <c r="C3348" s="20" t="s">
        <v>792</v>
      </c>
      <c r="D3348" s="21" t="s">
        <v>10</v>
      </c>
      <c r="E3348" s="22">
        <v>1032.8379996026119</v>
      </c>
      <c r="F3348" s="22">
        <f t="shared" si="163"/>
        <v>1136.1217995628733</v>
      </c>
      <c r="G3348" s="22">
        <f t="shared" si="164"/>
        <v>1342.6893994833956</v>
      </c>
      <c r="I3348" s="10"/>
      <c r="J3348" s="10"/>
      <c r="K3348" s="10"/>
      <c r="L3348" s="10"/>
      <c r="M3348" s="10"/>
      <c r="N3348" s="10"/>
      <c r="O3348" s="10"/>
      <c r="P3348" s="10"/>
      <c r="Q3348" s="10"/>
      <c r="R3348" s="10"/>
      <c r="S3348" s="10"/>
      <c r="T3348" s="10"/>
    </row>
    <row r="3349" spans="1:20" ht="25.5" customHeight="1" thickTop="1" thickBot="1" x14ac:dyDescent="0.25">
      <c r="A3349" s="20" t="str">
        <f t="shared" si="162"/>
        <v>2615FRASER</v>
      </c>
      <c r="B3349" s="37">
        <v>2615</v>
      </c>
      <c r="C3349" s="37" t="s">
        <v>3832</v>
      </c>
      <c r="D3349" s="38" t="s">
        <v>10</v>
      </c>
      <c r="E3349" s="39">
        <v>1032.8379996026119</v>
      </c>
      <c r="F3349" s="39">
        <f t="shared" si="163"/>
        <v>1136.1217995628733</v>
      </c>
      <c r="G3349" s="39">
        <f t="shared" si="164"/>
        <v>1342.6893994833956</v>
      </c>
      <c r="I3349" s="10"/>
      <c r="J3349" s="10"/>
      <c r="K3349" s="10"/>
      <c r="L3349" s="10"/>
      <c r="M3349" s="10"/>
      <c r="N3349" s="10"/>
      <c r="O3349" s="10"/>
      <c r="P3349" s="10"/>
      <c r="Q3349" s="10"/>
      <c r="R3349" s="10"/>
      <c r="S3349" s="10"/>
      <c r="T3349" s="10"/>
    </row>
    <row r="3350" spans="1:20" ht="25.5" customHeight="1" thickTop="1" thickBot="1" x14ac:dyDescent="0.25">
      <c r="A3350" s="20" t="str">
        <f t="shared" si="162"/>
        <v>2615HIGGINS</v>
      </c>
      <c r="B3350" s="20">
        <v>2615</v>
      </c>
      <c r="C3350" s="20" t="s">
        <v>3833</v>
      </c>
      <c r="D3350" s="21" t="s">
        <v>10</v>
      </c>
      <c r="E3350" s="22">
        <v>1032.8379996026119</v>
      </c>
      <c r="F3350" s="22">
        <f t="shared" si="163"/>
        <v>1136.1217995628733</v>
      </c>
      <c r="G3350" s="22">
        <f t="shared" si="164"/>
        <v>1342.6893994833956</v>
      </c>
      <c r="I3350" s="10"/>
      <c r="J3350" s="10"/>
      <c r="K3350" s="10"/>
      <c r="L3350" s="10"/>
      <c r="M3350" s="10"/>
      <c r="N3350" s="10"/>
      <c r="O3350" s="10"/>
      <c r="P3350" s="10"/>
      <c r="Q3350" s="10"/>
      <c r="R3350" s="10"/>
      <c r="S3350" s="10"/>
      <c r="T3350" s="10"/>
    </row>
    <row r="3351" spans="1:20" ht="25.5" customHeight="1" thickTop="1" thickBot="1" x14ac:dyDescent="0.25">
      <c r="A3351" s="20" t="str">
        <f t="shared" si="162"/>
        <v>2615HOLT</v>
      </c>
      <c r="B3351" s="37">
        <v>2615</v>
      </c>
      <c r="C3351" s="37" t="s">
        <v>3834</v>
      </c>
      <c r="D3351" s="38" t="s">
        <v>10</v>
      </c>
      <c r="E3351" s="39">
        <v>1032.8379996026119</v>
      </c>
      <c r="F3351" s="39">
        <f t="shared" si="163"/>
        <v>1136.1217995628733</v>
      </c>
      <c r="G3351" s="39">
        <f t="shared" si="164"/>
        <v>1342.6893994833956</v>
      </c>
      <c r="I3351" s="10"/>
      <c r="J3351" s="10"/>
      <c r="K3351" s="10"/>
      <c r="L3351" s="10"/>
      <c r="M3351" s="10"/>
      <c r="N3351" s="10"/>
      <c r="O3351" s="10"/>
      <c r="P3351" s="10"/>
      <c r="Q3351" s="10"/>
      <c r="R3351" s="10"/>
      <c r="S3351" s="10"/>
      <c r="T3351" s="10"/>
    </row>
    <row r="3352" spans="1:20" ht="25.5" customHeight="1" thickTop="1" thickBot="1" x14ac:dyDescent="0.25">
      <c r="A3352" s="20" t="str">
        <f t="shared" si="162"/>
        <v>2615LATHAM</v>
      </c>
      <c r="B3352" s="20">
        <v>2615</v>
      </c>
      <c r="C3352" s="20" t="s">
        <v>3835</v>
      </c>
      <c r="D3352" s="21" t="s">
        <v>10</v>
      </c>
      <c r="E3352" s="22">
        <v>1032.8379996026119</v>
      </c>
      <c r="F3352" s="22">
        <f t="shared" si="163"/>
        <v>1136.1217995628733</v>
      </c>
      <c r="G3352" s="22">
        <f t="shared" si="164"/>
        <v>1342.6893994833956</v>
      </c>
      <c r="I3352" s="10"/>
      <c r="J3352" s="10"/>
      <c r="K3352" s="10"/>
      <c r="L3352" s="10"/>
      <c r="M3352" s="10"/>
      <c r="N3352" s="10"/>
      <c r="O3352" s="10"/>
      <c r="P3352" s="10"/>
      <c r="Q3352" s="10"/>
      <c r="R3352" s="10"/>
      <c r="S3352" s="10"/>
      <c r="T3352" s="10"/>
    </row>
    <row r="3353" spans="1:20" ht="25.5" customHeight="1" thickTop="1" thickBot="1" x14ac:dyDescent="0.25">
      <c r="A3353" s="20" t="str">
        <f t="shared" si="162"/>
        <v>2615MACGREGOR</v>
      </c>
      <c r="B3353" s="37">
        <v>2615</v>
      </c>
      <c r="C3353" s="37" t="s">
        <v>3836</v>
      </c>
      <c r="D3353" s="38" t="s">
        <v>10</v>
      </c>
      <c r="E3353" s="39">
        <v>1032.8379996026119</v>
      </c>
      <c r="F3353" s="39">
        <f t="shared" si="163"/>
        <v>1136.1217995628733</v>
      </c>
      <c r="G3353" s="39">
        <f t="shared" si="164"/>
        <v>1342.6893994833956</v>
      </c>
      <c r="I3353" s="10"/>
      <c r="J3353" s="10"/>
      <c r="K3353" s="10"/>
      <c r="L3353" s="10"/>
      <c r="M3353" s="10"/>
      <c r="N3353" s="10"/>
      <c r="O3353" s="10"/>
      <c r="P3353" s="10"/>
      <c r="Q3353" s="10"/>
      <c r="R3353" s="10"/>
      <c r="S3353" s="10"/>
      <c r="T3353" s="10"/>
    </row>
    <row r="3354" spans="1:20" ht="25.5" customHeight="1" thickTop="1" thickBot="1" x14ac:dyDescent="0.25">
      <c r="A3354" s="20" t="str">
        <f t="shared" si="162"/>
        <v>2615MELBA</v>
      </c>
      <c r="B3354" s="20">
        <v>2615</v>
      </c>
      <c r="C3354" s="20" t="s">
        <v>3837</v>
      </c>
      <c r="D3354" s="21" t="s">
        <v>10</v>
      </c>
      <c r="E3354" s="22">
        <v>1032.8379996026119</v>
      </c>
      <c r="F3354" s="22">
        <f t="shared" si="163"/>
        <v>1136.1217995628733</v>
      </c>
      <c r="G3354" s="22">
        <f t="shared" si="164"/>
        <v>1342.6893994833956</v>
      </c>
      <c r="I3354" s="10"/>
      <c r="J3354" s="10"/>
      <c r="K3354" s="10"/>
      <c r="L3354" s="10"/>
      <c r="M3354" s="10"/>
      <c r="N3354" s="10"/>
      <c r="O3354" s="10"/>
      <c r="P3354" s="10"/>
      <c r="Q3354" s="10"/>
      <c r="R3354" s="10"/>
      <c r="S3354" s="10"/>
      <c r="T3354" s="10"/>
    </row>
    <row r="3355" spans="1:20" ht="25.5" customHeight="1" thickTop="1" thickBot="1" x14ac:dyDescent="0.25">
      <c r="A3355" s="20" t="str">
        <f t="shared" si="162"/>
        <v>2615SPENCE</v>
      </c>
      <c r="B3355" s="37">
        <v>2615</v>
      </c>
      <c r="C3355" s="37" t="s">
        <v>3838</v>
      </c>
      <c r="D3355" s="38" t="s">
        <v>10</v>
      </c>
      <c r="E3355" s="39">
        <v>1032.8379996026119</v>
      </c>
      <c r="F3355" s="39">
        <f t="shared" si="163"/>
        <v>1136.1217995628733</v>
      </c>
      <c r="G3355" s="39">
        <f t="shared" si="164"/>
        <v>1342.6893994833956</v>
      </c>
      <c r="I3355" s="10"/>
      <c r="J3355" s="10"/>
      <c r="K3355" s="10"/>
      <c r="L3355" s="10"/>
      <c r="M3355" s="10"/>
      <c r="N3355" s="10"/>
      <c r="O3355" s="10"/>
      <c r="P3355" s="10"/>
      <c r="Q3355" s="10"/>
      <c r="R3355" s="10"/>
      <c r="S3355" s="10"/>
      <c r="T3355" s="10"/>
    </row>
    <row r="3356" spans="1:20" ht="25.5" customHeight="1" thickTop="1" thickBot="1" x14ac:dyDescent="0.25">
      <c r="A3356" s="20" t="str">
        <f t="shared" si="162"/>
        <v>2615STRATHNAIRN</v>
      </c>
      <c r="B3356" s="20">
        <v>2615</v>
      </c>
      <c r="C3356" s="20" t="s">
        <v>3839</v>
      </c>
      <c r="D3356" s="21" t="s">
        <v>10</v>
      </c>
      <c r="E3356" s="22">
        <v>1032.8379996026119</v>
      </c>
      <c r="F3356" s="22">
        <f t="shared" si="163"/>
        <v>1136.1217995628733</v>
      </c>
      <c r="G3356" s="22">
        <f t="shared" si="164"/>
        <v>1342.6893994833956</v>
      </c>
      <c r="I3356" s="10"/>
      <c r="J3356" s="10"/>
      <c r="K3356" s="10"/>
      <c r="L3356" s="10"/>
      <c r="M3356" s="10"/>
      <c r="N3356" s="10"/>
      <c r="O3356" s="10"/>
      <c r="P3356" s="10"/>
      <c r="Q3356" s="10"/>
      <c r="R3356" s="10"/>
      <c r="S3356" s="10"/>
      <c r="T3356" s="10"/>
    </row>
    <row r="3357" spans="1:20" ht="25.5" customHeight="1" thickTop="1" thickBot="1" x14ac:dyDescent="0.25">
      <c r="A3357" s="20" t="str">
        <f t="shared" si="162"/>
        <v>2617BELCONNEN</v>
      </c>
      <c r="B3357" s="37">
        <v>2617</v>
      </c>
      <c r="C3357" s="37" t="s">
        <v>3828</v>
      </c>
      <c r="D3357" s="38" t="s">
        <v>10</v>
      </c>
      <c r="E3357" s="39">
        <v>968.67599977125599</v>
      </c>
      <c r="F3357" s="39">
        <f t="shared" si="163"/>
        <v>1065.5435997483817</v>
      </c>
      <c r="G3357" s="39">
        <f t="shared" si="164"/>
        <v>1259.2787997026328</v>
      </c>
      <c r="I3357" s="10"/>
      <c r="J3357" s="10"/>
      <c r="K3357" s="10"/>
      <c r="L3357" s="10"/>
      <c r="M3357" s="10"/>
      <c r="N3357" s="10"/>
      <c r="O3357" s="10"/>
      <c r="P3357" s="10"/>
      <c r="Q3357" s="10"/>
      <c r="R3357" s="10"/>
      <c r="S3357" s="10"/>
      <c r="T3357" s="10"/>
    </row>
    <row r="3358" spans="1:20" ht="25.5" customHeight="1" thickTop="1" thickBot="1" x14ac:dyDescent="0.25">
      <c r="A3358" s="20" t="str">
        <f t="shared" si="162"/>
        <v>2617BRUCE</v>
      </c>
      <c r="B3358" s="20">
        <v>2617</v>
      </c>
      <c r="C3358" s="20" t="s">
        <v>3840</v>
      </c>
      <c r="D3358" s="21" t="s">
        <v>10</v>
      </c>
      <c r="E3358" s="22">
        <v>968.67599977125599</v>
      </c>
      <c r="F3358" s="22">
        <f t="shared" si="163"/>
        <v>1065.5435997483817</v>
      </c>
      <c r="G3358" s="22">
        <f t="shared" si="164"/>
        <v>1259.2787997026328</v>
      </c>
      <c r="I3358" s="10"/>
      <c r="J3358" s="10"/>
      <c r="K3358" s="10"/>
      <c r="L3358" s="10"/>
      <c r="M3358" s="10"/>
      <c r="N3358" s="10"/>
      <c r="O3358" s="10"/>
      <c r="P3358" s="10"/>
      <c r="Q3358" s="10"/>
      <c r="R3358" s="10"/>
      <c r="S3358" s="10"/>
      <c r="T3358" s="10"/>
    </row>
    <row r="3359" spans="1:20" ht="25.5" customHeight="1" thickTop="1" thickBot="1" x14ac:dyDescent="0.25">
      <c r="A3359" s="20" t="str">
        <f t="shared" si="162"/>
        <v>2617EVATT</v>
      </c>
      <c r="B3359" s="37">
        <v>2617</v>
      </c>
      <c r="C3359" s="37" t="s">
        <v>3841</v>
      </c>
      <c r="D3359" s="38" t="s">
        <v>10</v>
      </c>
      <c r="E3359" s="39">
        <v>968.67599977125599</v>
      </c>
      <c r="F3359" s="39">
        <f t="shared" si="163"/>
        <v>1065.5435997483817</v>
      </c>
      <c r="G3359" s="39">
        <f t="shared" si="164"/>
        <v>1259.2787997026328</v>
      </c>
      <c r="I3359" s="10"/>
      <c r="J3359" s="10"/>
      <c r="K3359" s="10"/>
      <c r="L3359" s="10"/>
      <c r="M3359" s="10"/>
      <c r="N3359" s="10"/>
      <c r="O3359" s="10"/>
      <c r="P3359" s="10"/>
      <c r="Q3359" s="10"/>
      <c r="R3359" s="10"/>
      <c r="S3359" s="10"/>
      <c r="T3359" s="10"/>
    </row>
    <row r="3360" spans="1:20" ht="25.5" customHeight="1" thickTop="1" thickBot="1" x14ac:dyDescent="0.25">
      <c r="A3360" s="20" t="str">
        <f t="shared" si="162"/>
        <v>2617GIRALANG</v>
      </c>
      <c r="B3360" s="20">
        <v>2617</v>
      </c>
      <c r="C3360" s="20" t="s">
        <v>3842</v>
      </c>
      <c r="D3360" s="21" t="s">
        <v>10</v>
      </c>
      <c r="E3360" s="22">
        <v>968.67599977125599</v>
      </c>
      <c r="F3360" s="22">
        <f t="shared" si="163"/>
        <v>1065.5435997483817</v>
      </c>
      <c r="G3360" s="22">
        <f t="shared" si="164"/>
        <v>1259.2787997026328</v>
      </c>
      <c r="I3360" s="10"/>
      <c r="J3360" s="10"/>
      <c r="K3360" s="10"/>
      <c r="L3360" s="10"/>
      <c r="M3360" s="10"/>
      <c r="N3360" s="10"/>
      <c r="O3360" s="10"/>
      <c r="P3360" s="10"/>
      <c r="Q3360" s="10"/>
      <c r="R3360" s="10"/>
      <c r="S3360" s="10"/>
      <c r="T3360" s="10"/>
    </row>
    <row r="3361" spans="1:20" ht="25.5" customHeight="1" thickTop="1" thickBot="1" x14ac:dyDescent="0.25">
      <c r="A3361" s="20" t="str">
        <f t="shared" si="162"/>
        <v>2617KALEEN</v>
      </c>
      <c r="B3361" s="37">
        <v>2617</v>
      </c>
      <c r="C3361" s="37" t="s">
        <v>3843</v>
      </c>
      <c r="D3361" s="38" t="s">
        <v>10</v>
      </c>
      <c r="E3361" s="39">
        <v>968.67599977125599</v>
      </c>
      <c r="F3361" s="39">
        <f t="shared" si="163"/>
        <v>1065.5435997483817</v>
      </c>
      <c r="G3361" s="39">
        <f t="shared" si="164"/>
        <v>1259.2787997026328</v>
      </c>
      <c r="I3361" s="10"/>
      <c r="J3361" s="10"/>
      <c r="K3361" s="10"/>
      <c r="L3361" s="10"/>
      <c r="M3361" s="10"/>
      <c r="N3361" s="10"/>
      <c r="O3361" s="10"/>
      <c r="P3361" s="10"/>
      <c r="Q3361" s="10"/>
      <c r="R3361" s="10"/>
      <c r="S3361" s="10"/>
      <c r="T3361" s="10"/>
    </row>
    <row r="3362" spans="1:20" ht="25.5" customHeight="1" thickTop="1" thickBot="1" x14ac:dyDescent="0.25">
      <c r="A3362" s="20" t="str">
        <f t="shared" si="162"/>
        <v>2617LAWSON</v>
      </c>
      <c r="B3362" s="20">
        <v>2617</v>
      </c>
      <c r="C3362" s="20" t="s">
        <v>3844</v>
      </c>
      <c r="D3362" s="21" t="s">
        <v>10</v>
      </c>
      <c r="E3362" s="22">
        <v>968.67599977125599</v>
      </c>
      <c r="F3362" s="22">
        <f t="shared" si="163"/>
        <v>1065.5435997483817</v>
      </c>
      <c r="G3362" s="22">
        <f t="shared" si="164"/>
        <v>1259.2787997026328</v>
      </c>
      <c r="I3362" s="10"/>
      <c r="J3362" s="10"/>
      <c r="K3362" s="10"/>
      <c r="L3362" s="10"/>
      <c r="M3362" s="10"/>
      <c r="N3362" s="10"/>
      <c r="O3362" s="10"/>
      <c r="P3362" s="10"/>
      <c r="Q3362" s="10"/>
      <c r="R3362" s="10"/>
      <c r="S3362" s="10"/>
      <c r="T3362" s="10"/>
    </row>
    <row r="3363" spans="1:20" ht="25.5" customHeight="1" thickTop="1" thickBot="1" x14ac:dyDescent="0.25">
      <c r="A3363" s="20" t="str">
        <f t="shared" si="162"/>
        <v>2617MCKELLAR</v>
      </c>
      <c r="B3363" s="37">
        <v>2617</v>
      </c>
      <c r="C3363" s="37" t="s">
        <v>3845</v>
      </c>
      <c r="D3363" s="38" t="s">
        <v>10</v>
      </c>
      <c r="E3363" s="39">
        <v>968.67599977125599</v>
      </c>
      <c r="F3363" s="39">
        <f t="shared" si="163"/>
        <v>1065.5435997483817</v>
      </c>
      <c r="G3363" s="39">
        <f t="shared" si="164"/>
        <v>1259.2787997026328</v>
      </c>
      <c r="I3363" s="10"/>
      <c r="J3363" s="10"/>
      <c r="K3363" s="10"/>
      <c r="L3363" s="10"/>
      <c r="M3363" s="10"/>
      <c r="N3363" s="10"/>
      <c r="O3363" s="10"/>
      <c r="P3363" s="10"/>
      <c r="Q3363" s="10"/>
      <c r="R3363" s="10"/>
      <c r="S3363" s="10"/>
      <c r="T3363" s="10"/>
    </row>
    <row r="3364" spans="1:20" ht="25.5" customHeight="1" thickTop="1" thickBot="1" x14ac:dyDescent="0.25">
      <c r="A3364" s="20" t="str">
        <f t="shared" si="162"/>
        <v>2617MOLONGLO VALLEY</v>
      </c>
      <c r="B3364" s="20">
        <v>2617</v>
      </c>
      <c r="C3364" s="20" t="s">
        <v>3846</v>
      </c>
      <c r="D3364" s="21" t="s">
        <v>10</v>
      </c>
      <c r="E3364" s="22">
        <v>968.67599977125599</v>
      </c>
      <c r="F3364" s="22">
        <f t="shared" si="163"/>
        <v>1065.5435997483817</v>
      </c>
      <c r="G3364" s="22">
        <f t="shared" si="164"/>
        <v>1259.2787997026328</v>
      </c>
      <c r="I3364" s="10"/>
      <c r="J3364" s="10"/>
      <c r="K3364" s="10"/>
      <c r="L3364" s="10"/>
      <c r="M3364" s="10"/>
      <c r="N3364" s="10"/>
      <c r="O3364" s="10"/>
      <c r="P3364" s="10"/>
      <c r="Q3364" s="10"/>
      <c r="R3364" s="10"/>
      <c r="S3364" s="10"/>
      <c r="T3364" s="10"/>
    </row>
    <row r="3365" spans="1:20" ht="25.5" customHeight="1" thickTop="1" thickBot="1" x14ac:dyDescent="0.25">
      <c r="A3365" s="20" t="str">
        <f t="shared" si="162"/>
        <v>2618HALL</v>
      </c>
      <c r="B3365" s="37">
        <v>2618</v>
      </c>
      <c r="C3365" s="37" t="s">
        <v>3847</v>
      </c>
      <c r="D3365" s="38" t="s">
        <v>800</v>
      </c>
      <c r="E3365" s="39">
        <v>1540.881999595488</v>
      </c>
      <c r="F3365" s="39">
        <f t="shared" si="163"/>
        <v>1694.970199555037</v>
      </c>
      <c r="G3365" s="39">
        <f t="shared" si="164"/>
        <v>2003.1465994741345</v>
      </c>
      <c r="I3365" s="10"/>
      <c r="J3365" s="10"/>
      <c r="K3365" s="10"/>
      <c r="L3365" s="10"/>
      <c r="M3365" s="10"/>
      <c r="N3365" s="10"/>
      <c r="O3365" s="10"/>
      <c r="P3365" s="10"/>
      <c r="Q3365" s="10"/>
      <c r="R3365" s="10"/>
      <c r="S3365" s="10"/>
      <c r="T3365" s="10"/>
    </row>
    <row r="3366" spans="1:20" ht="25.5" customHeight="1" thickTop="1" thickBot="1" x14ac:dyDescent="0.25">
      <c r="A3366" s="20" t="str">
        <f t="shared" si="162"/>
        <v>2618SPRINGRANGE</v>
      </c>
      <c r="B3366" s="20">
        <v>2618</v>
      </c>
      <c r="C3366" s="20" t="s">
        <v>3848</v>
      </c>
      <c r="D3366" s="21" t="s">
        <v>800</v>
      </c>
      <c r="E3366" s="22">
        <v>1540.881999595488</v>
      </c>
      <c r="F3366" s="22">
        <f t="shared" si="163"/>
        <v>1694.970199555037</v>
      </c>
      <c r="G3366" s="22">
        <f t="shared" si="164"/>
        <v>2003.1465994741345</v>
      </c>
      <c r="I3366" s="10"/>
      <c r="J3366" s="10"/>
      <c r="K3366" s="10"/>
      <c r="L3366" s="10"/>
      <c r="M3366" s="10"/>
      <c r="N3366" s="10"/>
      <c r="O3366" s="10"/>
      <c r="P3366" s="10"/>
      <c r="Q3366" s="10"/>
      <c r="R3366" s="10"/>
      <c r="S3366" s="10"/>
      <c r="T3366" s="10"/>
    </row>
    <row r="3367" spans="1:20" ht="25.5" customHeight="1" thickTop="1" thickBot="1" x14ac:dyDescent="0.25">
      <c r="A3367" s="20" t="str">
        <f t="shared" si="162"/>
        <v>2618WALLAROO</v>
      </c>
      <c r="B3367" s="37">
        <v>2618</v>
      </c>
      <c r="C3367" s="37" t="s">
        <v>3849</v>
      </c>
      <c r="D3367" s="38" t="s">
        <v>800</v>
      </c>
      <c r="E3367" s="39">
        <v>1540.881999595488</v>
      </c>
      <c r="F3367" s="39">
        <f t="shared" si="163"/>
        <v>1694.970199555037</v>
      </c>
      <c r="G3367" s="39">
        <f t="shared" si="164"/>
        <v>2003.1465994741345</v>
      </c>
      <c r="I3367" s="10"/>
      <c r="J3367" s="10"/>
      <c r="K3367" s="10"/>
      <c r="L3367" s="10"/>
      <c r="M3367" s="10"/>
      <c r="N3367" s="10"/>
      <c r="O3367" s="10"/>
      <c r="P3367" s="10"/>
      <c r="Q3367" s="10"/>
      <c r="R3367" s="10"/>
      <c r="S3367" s="10"/>
      <c r="T3367" s="10"/>
    </row>
    <row r="3368" spans="1:20" ht="25.5" customHeight="1" thickTop="1" thickBot="1" x14ac:dyDescent="0.25">
      <c r="A3368" s="20" t="str">
        <f t="shared" si="162"/>
        <v>2619JERRABOMBERRA</v>
      </c>
      <c r="B3368" s="20">
        <v>2619</v>
      </c>
      <c r="C3368" s="20" t="s">
        <v>3769</v>
      </c>
      <c r="D3368" s="21" t="s">
        <v>800</v>
      </c>
      <c r="E3368" s="22">
        <v>1335.9319996407442</v>
      </c>
      <c r="F3368" s="22">
        <f t="shared" si="163"/>
        <v>1469.5251996048187</v>
      </c>
      <c r="G3368" s="22">
        <f t="shared" si="164"/>
        <v>1736.7115995329675</v>
      </c>
      <c r="I3368" s="10"/>
      <c r="J3368" s="10"/>
      <c r="K3368" s="10"/>
      <c r="L3368" s="10"/>
      <c r="M3368" s="10"/>
      <c r="N3368" s="10"/>
      <c r="O3368" s="10"/>
      <c r="P3368" s="10"/>
      <c r="Q3368" s="10"/>
      <c r="R3368" s="10"/>
      <c r="S3368" s="10"/>
      <c r="T3368" s="10"/>
    </row>
    <row r="3369" spans="1:20" ht="25.5" customHeight="1" thickTop="1" thickBot="1" x14ac:dyDescent="0.25">
      <c r="A3369" s="20" t="str">
        <f t="shared" si="162"/>
        <v>2620BEARD</v>
      </c>
      <c r="B3369" s="37">
        <v>2620</v>
      </c>
      <c r="C3369" s="37" t="s">
        <v>3850</v>
      </c>
      <c r="D3369" s="38" t="s">
        <v>800</v>
      </c>
      <c r="E3369" s="39">
        <v>1288.3600001373202</v>
      </c>
      <c r="F3369" s="39">
        <f t="shared" si="163"/>
        <v>1417.1960001510524</v>
      </c>
      <c r="G3369" s="39">
        <f t="shared" si="164"/>
        <v>1674.8680001785162</v>
      </c>
      <c r="I3369" s="10"/>
      <c r="J3369" s="10"/>
      <c r="K3369" s="10"/>
      <c r="L3369" s="10"/>
      <c r="M3369" s="10"/>
      <c r="N3369" s="10"/>
      <c r="O3369" s="10"/>
      <c r="P3369" s="10"/>
      <c r="Q3369" s="10"/>
      <c r="R3369" s="10"/>
      <c r="S3369" s="10"/>
      <c r="T3369" s="10"/>
    </row>
    <row r="3370" spans="1:20" ht="25.5" customHeight="1" thickTop="1" thickBot="1" x14ac:dyDescent="0.25">
      <c r="A3370" s="20" t="str">
        <f t="shared" si="162"/>
        <v>2620BOOTH</v>
      </c>
      <c r="B3370" s="20">
        <v>2620</v>
      </c>
      <c r="C3370" s="20" t="s">
        <v>3851</v>
      </c>
      <c r="D3370" s="21" t="s">
        <v>800</v>
      </c>
      <c r="E3370" s="22">
        <v>1288.3600001373202</v>
      </c>
      <c r="F3370" s="22">
        <f t="shared" si="163"/>
        <v>1417.1960001510524</v>
      </c>
      <c r="G3370" s="22">
        <f t="shared" si="164"/>
        <v>1674.8680001785162</v>
      </c>
      <c r="I3370" s="10"/>
      <c r="J3370" s="10"/>
      <c r="K3370" s="10"/>
      <c r="L3370" s="10"/>
      <c r="M3370" s="10"/>
      <c r="N3370" s="10"/>
      <c r="O3370" s="10"/>
      <c r="P3370" s="10"/>
      <c r="Q3370" s="10"/>
      <c r="R3370" s="10"/>
      <c r="S3370" s="10"/>
      <c r="T3370" s="10"/>
    </row>
    <row r="3371" spans="1:20" ht="25.5" customHeight="1" thickTop="1" thickBot="1" x14ac:dyDescent="0.25">
      <c r="A3371" s="20" t="str">
        <f t="shared" si="162"/>
        <v>2620HUME</v>
      </c>
      <c r="B3371" s="37">
        <v>2620</v>
      </c>
      <c r="C3371" s="37" t="s">
        <v>3852</v>
      </c>
      <c r="D3371" s="38" t="s">
        <v>800</v>
      </c>
      <c r="E3371" s="39">
        <v>1288.3600001373202</v>
      </c>
      <c r="F3371" s="39">
        <f t="shared" si="163"/>
        <v>1417.1960001510524</v>
      </c>
      <c r="G3371" s="39">
        <f t="shared" si="164"/>
        <v>1674.8680001785162</v>
      </c>
      <c r="I3371" s="10"/>
      <c r="J3371" s="10"/>
      <c r="K3371" s="10"/>
      <c r="L3371" s="10"/>
      <c r="M3371" s="10"/>
      <c r="N3371" s="10"/>
      <c r="O3371" s="10"/>
      <c r="P3371" s="10"/>
      <c r="Q3371" s="10"/>
      <c r="R3371" s="10"/>
      <c r="S3371" s="10"/>
      <c r="T3371" s="10"/>
    </row>
    <row r="3372" spans="1:20" ht="25.5" customHeight="1" thickTop="1" thickBot="1" x14ac:dyDescent="0.25">
      <c r="A3372" s="20" t="str">
        <f t="shared" si="162"/>
        <v>2620KOWEN</v>
      </c>
      <c r="B3372" s="20">
        <v>2620</v>
      </c>
      <c r="C3372" s="20" t="s">
        <v>3853</v>
      </c>
      <c r="D3372" s="21" t="s">
        <v>800</v>
      </c>
      <c r="E3372" s="22">
        <v>1288.3600001373202</v>
      </c>
      <c r="F3372" s="22">
        <f t="shared" si="163"/>
        <v>1417.1960001510524</v>
      </c>
      <c r="G3372" s="22">
        <f t="shared" si="164"/>
        <v>1674.8680001785162</v>
      </c>
      <c r="I3372" s="10"/>
      <c r="J3372" s="10"/>
      <c r="K3372" s="10"/>
      <c r="L3372" s="10"/>
      <c r="M3372" s="10"/>
      <c r="N3372" s="10"/>
      <c r="O3372" s="10"/>
      <c r="P3372" s="10"/>
      <c r="Q3372" s="10"/>
      <c r="R3372" s="10"/>
      <c r="S3372" s="10"/>
      <c r="T3372" s="10"/>
    </row>
    <row r="3373" spans="1:20" ht="25.5" customHeight="1" thickTop="1" thickBot="1" x14ac:dyDescent="0.25">
      <c r="A3373" s="20" t="str">
        <f t="shared" si="162"/>
        <v>2620OAKS ESTATE</v>
      </c>
      <c r="B3373" s="37">
        <v>2620</v>
      </c>
      <c r="C3373" s="37" t="s">
        <v>3854</v>
      </c>
      <c r="D3373" s="38" t="s">
        <v>800</v>
      </c>
      <c r="E3373" s="39">
        <v>1288.3600001373202</v>
      </c>
      <c r="F3373" s="39">
        <f t="shared" si="163"/>
        <v>1417.1960001510524</v>
      </c>
      <c r="G3373" s="39">
        <f t="shared" si="164"/>
        <v>1674.8680001785162</v>
      </c>
      <c r="I3373" s="10"/>
      <c r="J3373" s="10"/>
      <c r="K3373" s="10"/>
      <c r="L3373" s="10"/>
      <c r="M3373" s="10"/>
      <c r="N3373" s="10"/>
      <c r="O3373" s="10"/>
      <c r="P3373" s="10"/>
      <c r="Q3373" s="10"/>
      <c r="R3373" s="10"/>
      <c r="S3373" s="10"/>
      <c r="T3373" s="10"/>
    </row>
    <row r="3374" spans="1:20" ht="25.5" customHeight="1" thickTop="1" thickBot="1" x14ac:dyDescent="0.25">
      <c r="A3374" s="20" t="str">
        <f t="shared" si="162"/>
        <v>2620PADDYS RIVER</v>
      </c>
      <c r="B3374" s="20">
        <v>2620</v>
      </c>
      <c r="C3374" s="20" t="s">
        <v>3620</v>
      </c>
      <c r="D3374" s="21" t="s">
        <v>800</v>
      </c>
      <c r="E3374" s="22">
        <v>1288.3600001373202</v>
      </c>
      <c r="F3374" s="22">
        <f t="shared" si="163"/>
        <v>1417.1960001510524</v>
      </c>
      <c r="G3374" s="22">
        <f t="shared" si="164"/>
        <v>1674.8680001785162</v>
      </c>
      <c r="I3374" s="10"/>
      <c r="J3374" s="10"/>
      <c r="K3374" s="10"/>
      <c r="L3374" s="10"/>
      <c r="M3374" s="10"/>
      <c r="N3374" s="10"/>
      <c r="O3374" s="10"/>
      <c r="P3374" s="10"/>
      <c r="Q3374" s="10"/>
      <c r="R3374" s="10"/>
      <c r="S3374" s="10"/>
      <c r="T3374" s="10"/>
    </row>
    <row r="3375" spans="1:20" ht="25.5" customHeight="1" thickTop="1" thickBot="1" x14ac:dyDescent="0.25">
      <c r="A3375" s="20" t="str">
        <f t="shared" si="162"/>
        <v>2620TENNENT</v>
      </c>
      <c r="B3375" s="37">
        <v>2620</v>
      </c>
      <c r="C3375" s="37" t="s">
        <v>3855</v>
      </c>
      <c r="D3375" s="38" t="s">
        <v>800</v>
      </c>
      <c r="E3375" s="39">
        <v>1288.3600001373202</v>
      </c>
      <c r="F3375" s="39">
        <f t="shared" si="163"/>
        <v>1417.1960001510524</v>
      </c>
      <c r="G3375" s="39">
        <f t="shared" si="164"/>
        <v>1674.8680001785162</v>
      </c>
      <c r="I3375" s="10"/>
      <c r="J3375" s="10"/>
      <c r="K3375" s="10"/>
      <c r="L3375" s="10"/>
      <c r="M3375" s="10"/>
      <c r="N3375" s="10"/>
      <c r="O3375" s="10"/>
      <c r="P3375" s="10"/>
      <c r="Q3375" s="10"/>
      <c r="R3375" s="10"/>
      <c r="S3375" s="10"/>
      <c r="T3375" s="10"/>
    </row>
    <row r="3376" spans="1:20" ht="25.5" customHeight="1" thickTop="1" thickBot="1" x14ac:dyDescent="0.25">
      <c r="A3376" s="20" t="str">
        <f t="shared" si="162"/>
        <v>2620THARWA</v>
      </c>
      <c r="B3376" s="20">
        <v>2620</v>
      </c>
      <c r="C3376" s="20" t="s">
        <v>3856</v>
      </c>
      <c r="D3376" s="21" t="s">
        <v>800</v>
      </c>
      <c r="E3376" s="22">
        <v>1288.3600001373202</v>
      </c>
      <c r="F3376" s="22">
        <f t="shared" si="163"/>
        <v>1417.1960001510524</v>
      </c>
      <c r="G3376" s="22">
        <f t="shared" si="164"/>
        <v>1674.8680001785162</v>
      </c>
      <c r="I3376" s="10"/>
      <c r="J3376" s="10"/>
      <c r="K3376" s="10"/>
      <c r="L3376" s="10"/>
      <c r="M3376" s="10"/>
      <c r="N3376" s="10"/>
      <c r="O3376" s="10"/>
      <c r="P3376" s="10"/>
      <c r="Q3376" s="10"/>
      <c r="R3376" s="10"/>
      <c r="S3376" s="10"/>
      <c r="T3376" s="10"/>
    </row>
    <row r="3377" spans="1:20" ht="25.5" customHeight="1" thickTop="1" thickBot="1" x14ac:dyDescent="0.25">
      <c r="A3377" s="20" t="str">
        <f t="shared" si="162"/>
        <v>2620BURRA</v>
      </c>
      <c r="B3377" s="37">
        <v>2620</v>
      </c>
      <c r="C3377" s="37" t="s">
        <v>3857</v>
      </c>
      <c r="D3377" s="38" t="s">
        <v>800</v>
      </c>
      <c r="E3377" s="39">
        <v>1288.3600001373202</v>
      </c>
      <c r="F3377" s="39">
        <f t="shared" si="163"/>
        <v>1417.1960001510524</v>
      </c>
      <c r="G3377" s="39">
        <f t="shared" si="164"/>
        <v>1674.8680001785162</v>
      </c>
      <c r="I3377" s="10"/>
      <c r="J3377" s="10"/>
      <c r="K3377" s="10"/>
      <c r="L3377" s="10"/>
      <c r="M3377" s="10"/>
      <c r="N3377" s="10"/>
      <c r="O3377" s="10"/>
      <c r="P3377" s="10"/>
      <c r="Q3377" s="10"/>
      <c r="R3377" s="10"/>
      <c r="S3377" s="10"/>
      <c r="T3377" s="10"/>
    </row>
    <row r="3378" spans="1:20" ht="25.5" customHeight="1" thickTop="1" thickBot="1" x14ac:dyDescent="0.25">
      <c r="A3378" s="20" t="str">
        <f t="shared" si="162"/>
        <v>2620CARWOOLA</v>
      </c>
      <c r="B3378" s="20">
        <v>2620</v>
      </c>
      <c r="C3378" s="20" t="s">
        <v>3858</v>
      </c>
      <c r="D3378" s="21" t="s">
        <v>800</v>
      </c>
      <c r="E3378" s="22">
        <v>1288.3600001373202</v>
      </c>
      <c r="F3378" s="22">
        <f t="shared" si="163"/>
        <v>1417.1960001510524</v>
      </c>
      <c r="G3378" s="22">
        <f t="shared" si="164"/>
        <v>1674.8680001785162</v>
      </c>
      <c r="I3378" s="10"/>
      <c r="J3378" s="10"/>
      <c r="K3378" s="10"/>
      <c r="L3378" s="10"/>
      <c r="M3378" s="10"/>
      <c r="N3378" s="10"/>
      <c r="O3378" s="10"/>
      <c r="P3378" s="10"/>
      <c r="Q3378" s="10"/>
      <c r="R3378" s="10"/>
      <c r="S3378" s="10"/>
      <c r="T3378" s="10"/>
    </row>
    <row r="3379" spans="1:20" ht="25.5" customHeight="1" thickTop="1" thickBot="1" x14ac:dyDescent="0.25">
      <c r="A3379" s="20" t="str">
        <f t="shared" si="162"/>
        <v>2620CLEAR RANGE</v>
      </c>
      <c r="B3379" s="37">
        <v>2620</v>
      </c>
      <c r="C3379" s="37" t="s">
        <v>3859</v>
      </c>
      <c r="D3379" s="38" t="s">
        <v>800</v>
      </c>
      <c r="E3379" s="39">
        <v>1288.3600001373202</v>
      </c>
      <c r="F3379" s="39">
        <f t="shared" si="163"/>
        <v>1417.1960001510524</v>
      </c>
      <c r="G3379" s="39">
        <f t="shared" si="164"/>
        <v>1674.8680001785162</v>
      </c>
      <c r="I3379" s="10"/>
      <c r="J3379" s="10"/>
      <c r="K3379" s="10"/>
      <c r="L3379" s="10"/>
      <c r="M3379" s="10"/>
      <c r="N3379" s="10"/>
      <c r="O3379" s="10"/>
      <c r="P3379" s="10"/>
      <c r="Q3379" s="10"/>
      <c r="R3379" s="10"/>
      <c r="S3379" s="10"/>
      <c r="T3379" s="10"/>
    </row>
    <row r="3380" spans="1:20" ht="25.5" customHeight="1" thickTop="1" thickBot="1" x14ac:dyDescent="0.25">
      <c r="A3380" s="20" t="str">
        <f t="shared" si="162"/>
        <v>2620CRESTWOOD</v>
      </c>
      <c r="B3380" s="20">
        <v>2620</v>
      </c>
      <c r="C3380" s="20" t="s">
        <v>3860</v>
      </c>
      <c r="D3380" s="21" t="s">
        <v>800</v>
      </c>
      <c r="E3380" s="22">
        <v>1288.3600001373202</v>
      </c>
      <c r="F3380" s="22">
        <f t="shared" si="163"/>
        <v>1417.1960001510524</v>
      </c>
      <c r="G3380" s="22">
        <f t="shared" si="164"/>
        <v>1674.8680001785162</v>
      </c>
      <c r="I3380" s="10"/>
      <c r="J3380" s="10"/>
      <c r="K3380" s="10"/>
      <c r="L3380" s="10"/>
      <c r="M3380" s="10"/>
      <c r="N3380" s="10"/>
      <c r="O3380" s="10"/>
      <c r="P3380" s="10"/>
      <c r="Q3380" s="10"/>
      <c r="R3380" s="10"/>
      <c r="S3380" s="10"/>
      <c r="T3380" s="10"/>
    </row>
    <row r="3381" spans="1:20" ht="25.5" customHeight="1" thickTop="1" thickBot="1" x14ac:dyDescent="0.25">
      <c r="A3381" s="20" t="str">
        <f t="shared" si="162"/>
        <v>2620ENVIRONA</v>
      </c>
      <c r="B3381" s="37">
        <v>2620</v>
      </c>
      <c r="C3381" s="37" t="s">
        <v>3861</v>
      </c>
      <c r="D3381" s="38" t="s">
        <v>800</v>
      </c>
      <c r="E3381" s="39">
        <v>1288.3600001373202</v>
      </c>
      <c r="F3381" s="39">
        <f t="shared" si="163"/>
        <v>1417.1960001510524</v>
      </c>
      <c r="G3381" s="39">
        <f t="shared" si="164"/>
        <v>1674.8680001785162</v>
      </c>
      <c r="I3381" s="10"/>
      <c r="J3381" s="10"/>
      <c r="K3381" s="10"/>
      <c r="L3381" s="10"/>
      <c r="M3381" s="10"/>
      <c r="N3381" s="10"/>
      <c r="O3381" s="10"/>
      <c r="P3381" s="10"/>
      <c r="Q3381" s="10"/>
      <c r="R3381" s="10"/>
      <c r="S3381" s="10"/>
      <c r="T3381" s="10"/>
    </row>
    <row r="3382" spans="1:20" ht="25.5" customHeight="1" thickTop="1" thickBot="1" x14ac:dyDescent="0.25">
      <c r="A3382" s="20" t="str">
        <f t="shared" si="162"/>
        <v>2620GOOGONG</v>
      </c>
      <c r="B3382" s="20">
        <v>2620</v>
      </c>
      <c r="C3382" s="20" t="s">
        <v>3862</v>
      </c>
      <c r="D3382" s="21" t="s">
        <v>800</v>
      </c>
      <c r="E3382" s="22">
        <v>1288.3600001373202</v>
      </c>
      <c r="F3382" s="22">
        <f t="shared" si="163"/>
        <v>1417.1960001510524</v>
      </c>
      <c r="G3382" s="22">
        <f t="shared" si="164"/>
        <v>1674.8680001785162</v>
      </c>
      <c r="I3382" s="10"/>
      <c r="J3382" s="10"/>
      <c r="K3382" s="10"/>
      <c r="L3382" s="10"/>
      <c r="M3382" s="10"/>
      <c r="N3382" s="10"/>
      <c r="O3382" s="10"/>
      <c r="P3382" s="10"/>
      <c r="Q3382" s="10"/>
      <c r="R3382" s="10"/>
      <c r="S3382" s="10"/>
      <c r="T3382" s="10"/>
    </row>
    <row r="3383" spans="1:20" ht="25.5" customHeight="1" thickTop="1" thickBot="1" x14ac:dyDescent="0.25">
      <c r="A3383" s="20" t="str">
        <f t="shared" si="162"/>
        <v>2620GREENLEIGH</v>
      </c>
      <c r="B3383" s="37">
        <v>2620</v>
      </c>
      <c r="C3383" s="37" t="s">
        <v>3863</v>
      </c>
      <c r="D3383" s="38" t="s">
        <v>800</v>
      </c>
      <c r="E3383" s="39">
        <v>1288.3600001373202</v>
      </c>
      <c r="F3383" s="39">
        <f t="shared" si="163"/>
        <v>1417.1960001510524</v>
      </c>
      <c r="G3383" s="39">
        <f t="shared" si="164"/>
        <v>1674.8680001785162</v>
      </c>
      <c r="I3383" s="10"/>
      <c r="J3383" s="10"/>
      <c r="K3383" s="10"/>
      <c r="L3383" s="10"/>
      <c r="M3383" s="10"/>
      <c r="N3383" s="10"/>
      <c r="O3383" s="10"/>
      <c r="P3383" s="10"/>
      <c r="Q3383" s="10"/>
      <c r="R3383" s="10"/>
      <c r="S3383" s="10"/>
      <c r="T3383" s="10"/>
    </row>
    <row r="3384" spans="1:20" ht="25.5" customHeight="1" thickTop="1" thickBot="1" x14ac:dyDescent="0.25">
      <c r="A3384" s="20" t="str">
        <f t="shared" si="162"/>
        <v>2620GUNDAROO</v>
      </c>
      <c r="B3384" s="20">
        <v>2620</v>
      </c>
      <c r="C3384" s="20" t="s">
        <v>3864</v>
      </c>
      <c r="D3384" s="21" t="s">
        <v>800</v>
      </c>
      <c r="E3384" s="22">
        <v>1288.3600001373202</v>
      </c>
      <c r="F3384" s="22">
        <f t="shared" si="163"/>
        <v>1417.1960001510524</v>
      </c>
      <c r="G3384" s="22">
        <f t="shared" si="164"/>
        <v>1674.8680001785162</v>
      </c>
      <c r="I3384" s="10"/>
      <c r="J3384" s="10"/>
      <c r="K3384" s="10"/>
      <c r="L3384" s="10"/>
      <c r="M3384" s="10"/>
      <c r="N3384" s="10"/>
      <c r="O3384" s="10"/>
      <c r="P3384" s="10"/>
      <c r="Q3384" s="10"/>
      <c r="R3384" s="10"/>
      <c r="S3384" s="10"/>
      <c r="T3384" s="10"/>
    </row>
    <row r="3385" spans="1:20" ht="25.5" customHeight="1" thickTop="1" thickBot="1" x14ac:dyDescent="0.25">
      <c r="A3385" s="20" t="str">
        <f t="shared" si="162"/>
        <v>2620KARABAR</v>
      </c>
      <c r="B3385" s="37">
        <v>2620</v>
      </c>
      <c r="C3385" s="37" t="s">
        <v>3865</v>
      </c>
      <c r="D3385" s="38" t="s">
        <v>800</v>
      </c>
      <c r="E3385" s="39">
        <v>1288.3600001373202</v>
      </c>
      <c r="F3385" s="39">
        <f t="shared" si="163"/>
        <v>1417.1960001510524</v>
      </c>
      <c r="G3385" s="39">
        <f t="shared" si="164"/>
        <v>1674.8680001785162</v>
      </c>
      <c r="I3385" s="10"/>
      <c r="J3385" s="10"/>
      <c r="K3385" s="10"/>
      <c r="L3385" s="10"/>
      <c r="M3385" s="10"/>
      <c r="N3385" s="10"/>
      <c r="O3385" s="10"/>
      <c r="P3385" s="10"/>
      <c r="Q3385" s="10"/>
      <c r="R3385" s="10"/>
      <c r="S3385" s="10"/>
      <c r="T3385" s="10"/>
    </row>
    <row r="3386" spans="1:20" ht="25.5" customHeight="1" thickTop="1" thickBot="1" x14ac:dyDescent="0.25">
      <c r="A3386" s="20" t="str">
        <f t="shared" si="162"/>
        <v>2620MICHELAGO</v>
      </c>
      <c r="B3386" s="20">
        <v>2620</v>
      </c>
      <c r="C3386" s="20" t="s">
        <v>3866</v>
      </c>
      <c r="D3386" s="21" t="s">
        <v>800</v>
      </c>
      <c r="E3386" s="22">
        <v>1288.3600001373202</v>
      </c>
      <c r="F3386" s="22">
        <f t="shared" si="163"/>
        <v>1417.1960001510524</v>
      </c>
      <c r="G3386" s="22">
        <f t="shared" si="164"/>
        <v>1674.8680001785162</v>
      </c>
      <c r="I3386" s="10"/>
      <c r="J3386" s="10"/>
      <c r="K3386" s="10"/>
      <c r="L3386" s="10"/>
      <c r="M3386" s="10"/>
      <c r="N3386" s="10"/>
      <c r="O3386" s="10"/>
      <c r="P3386" s="10"/>
      <c r="Q3386" s="10"/>
      <c r="R3386" s="10"/>
      <c r="S3386" s="10"/>
      <c r="T3386" s="10"/>
    </row>
    <row r="3387" spans="1:20" ht="25.5" customHeight="1" thickTop="1" thickBot="1" x14ac:dyDescent="0.25">
      <c r="A3387" s="20" t="str">
        <f t="shared" si="162"/>
        <v>2620QUEANBEYAN</v>
      </c>
      <c r="B3387" s="37">
        <v>2620</v>
      </c>
      <c r="C3387" s="37" t="s">
        <v>3867</v>
      </c>
      <c r="D3387" s="38" t="s">
        <v>800</v>
      </c>
      <c r="E3387" s="39">
        <v>1288.3600001373202</v>
      </c>
      <c r="F3387" s="39">
        <f t="shared" si="163"/>
        <v>1417.1960001510524</v>
      </c>
      <c r="G3387" s="39">
        <f t="shared" si="164"/>
        <v>1674.8680001785162</v>
      </c>
      <c r="I3387" s="10"/>
      <c r="J3387" s="10"/>
      <c r="K3387" s="10"/>
      <c r="L3387" s="10"/>
      <c r="M3387" s="10"/>
      <c r="N3387" s="10"/>
      <c r="O3387" s="10"/>
      <c r="P3387" s="10"/>
      <c r="Q3387" s="10"/>
      <c r="R3387" s="10"/>
      <c r="S3387" s="10"/>
      <c r="T3387" s="10"/>
    </row>
    <row r="3388" spans="1:20" ht="25.5" customHeight="1" thickTop="1" thickBot="1" x14ac:dyDescent="0.25">
      <c r="A3388" s="20" t="str">
        <f t="shared" si="162"/>
        <v>2620QUEANBEYAN EAST</v>
      </c>
      <c r="B3388" s="20">
        <v>2620</v>
      </c>
      <c r="C3388" s="20" t="s">
        <v>3868</v>
      </c>
      <c r="D3388" s="21" t="s">
        <v>800</v>
      </c>
      <c r="E3388" s="22">
        <v>1288.3600001373202</v>
      </c>
      <c r="F3388" s="22">
        <f t="shared" si="163"/>
        <v>1417.1960001510524</v>
      </c>
      <c r="G3388" s="22">
        <f t="shared" si="164"/>
        <v>1674.8680001785162</v>
      </c>
      <c r="I3388" s="10"/>
      <c r="J3388" s="10"/>
      <c r="K3388" s="10"/>
      <c r="L3388" s="10"/>
      <c r="M3388" s="10"/>
      <c r="N3388" s="10"/>
      <c r="O3388" s="10"/>
      <c r="P3388" s="10"/>
      <c r="Q3388" s="10"/>
      <c r="R3388" s="10"/>
      <c r="S3388" s="10"/>
      <c r="T3388" s="10"/>
    </row>
    <row r="3389" spans="1:20" ht="25.5" customHeight="1" thickTop="1" thickBot="1" x14ac:dyDescent="0.25">
      <c r="A3389" s="20" t="str">
        <f t="shared" si="162"/>
        <v>2620QUEANBEYAN WEST</v>
      </c>
      <c r="B3389" s="37">
        <v>2620</v>
      </c>
      <c r="C3389" s="37" t="s">
        <v>3869</v>
      </c>
      <c r="D3389" s="38" t="s">
        <v>800</v>
      </c>
      <c r="E3389" s="39">
        <v>1288.3600001373202</v>
      </c>
      <c r="F3389" s="39">
        <f t="shared" si="163"/>
        <v>1417.1960001510524</v>
      </c>
      <c r="G3389" s="39">
        <f t="shared" si="164"/>
        <v>1674.8680001785162</v>
      </c>
      <c r="I3389" s="10"/>
      <c r="J3389" s="10"/>
      <c r="K3389" s="10"/>
      <c r="L3389" s="10"/>
      <c r="M3389" s="10"/>
      <c r="N3389" s="10"/>
      <c r="O3389" s="10"/>
      <c r="P3389" s="10"/>
      <c r="Q3389" s="10"/>
      <c r="R3389" s="10"/>
      <c r="S3389" s="10"/>
      <c r="T3389" s="10"/>
    </row>
    <row r="3390" spans="1:20" ht="25.5" customHeight="1" thickTop="1" thickBot="1" x14ac:dyDescent="0.25">
      <c r="A3390" s="20" t="str">
        <f t="shared" si="162"/>
        <v>2620ROYALLA</v>
      </c>
      <c r="B3390" s="20">
        <v>2620</v>
      </c>
      <c r="C3390" s="20" t="s">
        <v>3870</v>
      </c>
      <c r="D3390" s="21" t="s">
        <v>800</v>
      </c>
      <c r="E3390" s="22">
        <v>1288.3600001373202</v>
      </c>
      <c r="F3390" s="22">
        <f t="shared" si="163"/>
        <v>1417.1960001510524</v>
      </c>
      <c r="G3390" s="22">
        <f t="shared" si="164"/>
        <v>1674.8680001785162</v>
      </c>
      <c r="I3390" s="10"/>
      <c r="J3390" s="10"/>
      <c r="K3390" s="10"/>
      <c r="L3390" s="10"/>
      <c r="M3390" s="10"/>
      <c r="N3390" s="10"/>
      <c r="O3390" s="10"/>
      <c r="P3390" s="10"/>
      <c r="Q3390" s="10"/>
      <c r="R3390" s="10"/>
      <c r="S3390" s="10"/>
      <c r="T3390" s="10"/>
    </row>
    <row r="3391" spans="1:20" ht="25.5" customHeight="1" thickTop="1" thickBot="1" x14ac:dyDescent="0.25">
      <c r="A3391" s="20" t="str">
        <f t="shared" si="162"/>
        <v>2620SUTTON</v>
      </c>
      <c r="B3391" s="37">
        <v>2620</v>
      </c>
      <c r="C3391" s="37" t="s">
        <v>3871</v>
      </c>
      <c r="D3391" s="38" t="s">
        <v>800</v>
      </c>
      <c r="E3391" s="39">
        <v>1288.3600001373202</v>
      </c>
      <c r="F3391" s="39">
        <f t="shared" si="163"/>
        <v>1417.1960001510524</v>
      </c>
      <c r="G3391" s="39">
        <f t="shared" si="164"/>
        <v>1674.8680001785162</v>
      </c>
      <c r="I3391" s="10"/>
      <c r="J3391" s="10"/>
      <c r="K3391" s="10"/>
      <c r="L3391" s="10"/>
      <c r="M3391" s="10"/>
      <c r="N3391" s="10"/>
      <c r="O3391" s="10"/>
      <c r="P3391" s="10"/>
      <c r="Q3391" s="10"/>
      <c r="R3391" s="10"/>
      <c r="S3391" s="10"/>
      <c r="T3391" s="10"/>
    </row>
    <row r="3392" spans="1:20" ht="25.5" customHeight="1" thickTop="1" thickBot="1" x14ac:dyDescent="0.25">
      <c r="A3392" s="20" t="str">
        <f t="shared" si="162"/>
        <v>2620THE ANGLE</v>
      </c>
      <c r="B3392" s="20">
        <v>2620</v>
      </c>
      <c r="C3392" s="20" t="s">
        <v>3872</v>
      </c>
      <c r="D3392" s="21" t="s">
        <v>800</v>
      </c>
      <c r="E3392" s="22">
        <v>1288.3600001373202</v>
      </c>
      <c r="F3392" s="22">
        <f t="shared" si="163"/>
        <v>1417.1960001510524</v>
      </c>
      <c r="G3392" s="22">
        <f t="shared" si="164"/>
        <v>1674.8680001785162</v>
      </c>
      <c r="I3392" s="10"/>
      <c r="J3392" s="10"/>
      <c r="K3392" s="10"/>
      <c r="L3392" s="10"/>
      <c r="M3392" s="10"/>
      <c r="N3392" s="10"/>
      <c r="O3392" s="10"/>
      <c r="P3392" s="10"/>
      <c r="Q3392" s="10"/>
      <c r="R3392" s="10"/>
      <c r="S3392" s="10"/>
      <c r="T3392" s="10"/>
    </row>
    <row r="3393" spans="1:20" ht="25.5" customHeight="1" thickTop="1" thickBot="1" x14ac:dyDescent="0.25">
      <c r="A3393" s="20" t="str">
        <f t="shared" si="162"/>
        <v>2620THE RIDGEWAY</v>
      </c>
      <c r="B3393" s="37">
        <v>2620</v>
      </c>
      <c r="C3393" s="37" t="s">
        <v>3873</v>
      </c>
      <c r="D3393" s="38" t="s">
        <v>800</v>
      </c>
      <c r="E3393" s="39">
        <v>1288.3600001373202</v>
      </c>
      <c r="F3393" s="39">
        <f t="shared" si="163"/>
        <v>1417.1960001510524</v>
      </c>
      <c r="G3393" s="39">
        <f t="shared" si="164"/>
        <v>1674.8680001785162</v>
      </c>
      <c r="I3393" s="10"/>
      <c r="J3393" s="10"/>
      <c r="K3393" s="10"/>
      <c r="L3393" s="10"/>
      <c r="M3393" s="10"/>
      <c r="N3393" s="10"/>
      <c r="O3393" s="10"/>
      <c r="P3393" s="10"/>
      <c r="Q3393" s="10"/>
      <c r="R3393" s="10"/>
      <c r="S3393" s="10"/>
      <c r="T3393" s="10"/>
    </row>
    <row r="3394" spans="1:20" ht="25.5" customHeight="1" thickTop="1" thickBot="1" x14ac:dyDescent="0.25">
      <c r="A3394" s="20" t="str">
        <f t="shared" si="162"/>
        <v>2620TINDERRY</v>
      </c>
      <c r="B3394" s="20">
        <v>2620</v>
      </c>
      <c r="C3394" s="20" t="s">
        <v>3874</v>
      </c>
      <c r="D3394" s="21" t="s">
        <v>800</v>
      </c>
      <c r="E3394" s="22">
        <v>1288.3600001373202</v>
      </c>
      <c r="F3394" s="22">
        <f t="shared" si="163"/>
        <v>1417.1960001510524</v>
      </c>
      <c r="G3394" s="22">
        <f t="shared" si="164"/>
        <v>1674.8680001785162</v>
      </c>
      <c r="I3394" s="10"/>
      <c r="J3394" s="10"/>
      <c r="K3394" s="10"/>
      <c r="L3394" s="10"/>
      <c r="M3394" s="10"/>
      <c r="N3394" s="10"/>
      <c r="O3394" s="10"/>
      <c r="P3394" s="10"/>
      <c r="Q3394" s="10"/>
      <c r="R3394" s="10"/>
      <c r="S3394" s="10"/>
      <c r="T3394" s="10"/>
    </row>
    <row r="3395" spans="1:20" ht="25.5" customHeight="1" thickTop="1" thickBot="1" x14ac:dyDescent="0.25">
      <c r="A3395" s="20" t="str">
        <f t="shared" si="162"/>
        <v>2620TRALEE</v>
      </c>
      <c r="B3395" s="37">
        <v>2620</v>
      </c>
      <c r="C3395" s="37" t="s">
        <v>3875</v>
      </c>
      <c r="D3395" s="38" t="s">
        <v>800</v>
      </c>
      <c r="E3395" s="39">
        <v>1288.3600001373202</v>
      </c>
      <c r="F3395" s="39">
        <f t="shared" si="163"/>
        <v>1417.1960001510524</v>
      </c>
      <c r="G3395" s="39">
        <f t="shared" si="164"/>
        <v>1674.8680001785162</v>
      </c>
      <c r="I3395" s="10"/>
      <c r="J3395" s="10"/>
      <c r="K3395" s="10"/>
      <c r="L3395" s="10"/>
      <c r="M3395" s="10"/>
      <c r="N3395" s="10"/>
      <c r="O3395" s="10"/>
      <c r="P3395" s="10"/>
      <c r="Q3395" s="10"/>
      <c r="R3395" s="10"/>
      <c r="S3395" s="10"/>
      <c r="T3395" s="10"/>
    </row>
    <row r="3396" spans="1:20" ht="25.5" customHeight="1" thickTop="1" thickBot="1" x14ac:dyDescent="0.25">
      <c r="A3396" s="20" t="str">
        <f t="shared" si="162"/>
        <v>2620URILA</v>
      </c>
      <c r="B3396" s="20">
        <v>2620</v>
      </c>
      <c r="C3396" s="20" t="s">
        <v>3876</v>
      </c>
      <c r="D3396" s="21" t="s">
        <v>800</v>
      </c>
      <c r="E3396" s="22">
        <v>1288.3600001373202</v>
      </c>
      <c r="F3396" s="22">
        <f t="shared" si="163"/>
        <v>1417.1960001510524</v>
      </c>
      <c r="G3396" s="22">
        <f t="shared" si="164"/>
        <v>1674.8680001785162</v>
      </c>
      <c r="I3396" s="10"/>
      <c r="J3396" s="10"/>
      <c r="K3396" s="10"/>
      <c r="L3396" s="10"/>
      <c r="M3396" s="10"/>
      <c r="N3396" s="10"/>
      <c r="O3396" s="10"/>
      <c r="P3396" s="10"/>
      <c r="Q3396" s="10"/>
      <c r="R3396" s="10"/>
      <c r="S3396" s="10"/>
      <c r="T3396" s="10"/>
    </row>
    <row r="3397" spans="1:20" ht="25.5" customHeight="1" thickTop="1" thickBot="1" x14ac:dyDescent="0.25">
      <c r="A3397" s="20" t="str">
        <f t="shared" ref="A3397:A3460" si="165">CONCATENATE(B3397,C3397)</f>
        <v>2620WAMBOIN</v>
      </c>
      <c r="B3397" s="37">
        <v>2620</v>
      </c>
      <c r="C3397" s="37" t="s">
        <v>3877</v>
      </c>
      <c r="D3397" s="38" t="s">
        <v>800</v>
      </c>
      <c r="E3397" s="39">
        <v>1288.3600001373202</v>
      </c>
      <c r="F3397" s="39">
        <f t="shared" ref="F3397:F3460" si="166">1.1*E3397</f>
        <v>1417.1960001510524</v>
      </c>
      <c r="G3397" s="39">
        <f t="shared" ref="G3397:G3460" si="167">1.3*E3397</f>
        <v>1674.8680001785162</v>
      </c>
      <c r="I3397" s="10"/>
      <c r="J3397" s="10"/>
      <c r="K3397" s="10"/>
      <c r="L3397" s="10"/>
      <c r="M3397" s="10"/>
      <c r="N3397" s="10"/>
      <c r="O3397" s="10"/>
      <c r="P3397" s="10"/>
      <c r="Q3397" s="10"/>
      <c r="R3397" s="10"/>
      <c r="S3397" s="10"/>
      <c r="T3397" s="10"/>
    </row>
    <row r="3398" spans="1:20" ht="25.5" customHeight="1" thickTop="1" thickBot="1" x14ac:dyDescent="0.25">
      <c r="A3398" s="20" t="str">
        <f t="shared" si="165"/>
        <v>2620WILLIAMSDALE</v>
      </c>
      <c r="B3398" s="20">
        <v>2620</v>
      </c>
      <c r="C3398" s="20" t="s">
        <v>3878</v>
      </c>
      <c r="D3398" s="21" t="s">
        <v>800</v>
      </c>
      <c r="E3398" s="22">
        <v>1288.3600001373202</v>
      </c>
      <c r="F3398" s="22">
        <f t="shared" si="166"/>
        <v>1417.1960001510524</v>
      </c>
      <c r="G3398" s="22">
        <f t="shared" si="167"/>
        <v>1674.8680001785162</v>
      </c>
      <c r="I3398" s="10"/>
      <c r="J3398" s="10"/>
      <c r="K3398" s="10"/>
      <c r="L3398" s="10"/>
      <c r="M3398" s="10"/>
      <c r="N3398" s="10"/>
      <c r="O3398" s="10"/>
      <c r="P3398" s="10"/>
      <c r="Q3398" s="10"/>
      <c r="R3398" s="10"/>
      <c r="S3398" s="10"/>
      <c r="T3398" s="10"/>
    </row>
    <row r="3399" spans="1:20" ht="25.5" customHeight="1" thickTop="1" thickBot="1" x14ac:dyDescent="0.25">
      <c r="A3399" s="20" t="str">
        <f t="shared" si="165"/>
        <v>2620YARROW</v>
      </c>
      <c r="B3399" s="37">
        <v>2620</v>
      </c>
      <c r="C3399" s="37" t="s">
        <v>3879</v>
      </c>
      <c r="D3399" s="38" t="s">
        <v>800</v>
      </c>
      <c r="E3399" s="39">
        <v>1288.3600001373202</v>
      </c>
      <c r="F3399" s="39">
        <f t="shared" si="166"/>
        <v>1417.1960001510524</v>
      </c>
      <c r="G3399" s="39">
        <f t="shared" si="167"/>
        <v>1674.8680001785162</v>
      </c>
      <c r="I3399" s="10"/>
      <c r="J3399" s="10"/>
      <c r="K3399" s="10"/>
      <c r="L3399" s="10"/>
      <c r="M3399" s="10"/>
      <c r="N3399" s="10"/>
      <c r="O3399" s="10"/>
      <c r="P3399" s="10"/>
      <c r="Q3399" s="10"/>
      <c r="R3399" s="10"/>
      <c r="S3399" s="10"/>
      <c r="T3399" s="10"/>
    </row>
    <row r="3400" spans="1:20" ht="25.5" customHeight="1" thickTop="1" thickBot="1" x14ac:dyDescent="0.25">
      <c r="A3400" s="20" t="str">
        <f t="shared" si="165"/>
        <v>2621ANEMBO</v>
      </c>
      <c r="B3400" s="20">
        <v>2621</v>
      </c>
      <c r="C3400" s="20" t="s">
        <v>3880</v>
      </c>
      <c r="D3400" s="21" t="s">
        <v>800</v>
      </c>
      <c r="E3400" s="22">
        <v>1409.9979997429041</v>
      </c>
      <c r="F3400" s="22">
        <f t="shared" si="166"/>
        <v>1550.9977997171945</v>
      </c>
      <c r="G3400" s="22">
        <f t="shared" si="167"/>
        <v>1832.9973996657754</v>
      </c>
      <c r="I3400" s="10"/>
      <c r="J3400" s="10"/>
      <c r="K3400" s="10"/>
      <c r="L3400" s="10"/>
      <c r="M3400" s="10"/>
      <c r="N3400" s="10"/>
      <c r="O3400" s="10"/>
      <c r="P3400" s="10"/>
      <c r="Q3400" s="10"/>
      <c r="R3400" s="10"/>
      <c r="S3400" s="10"/>
      <c r="T3400" s="10"/>
    </row>
    <row r="3401" spans="1:20" ht="25.5" customHeight="1" thickTop="1" thickBot="1" x14ac:dyDescent="0.25">
      <c r="A3401" s="20" t="str">
        <f t="shared" si="165"/>
        <v>2621BUNGENDORE</v>
      </c>
      <c r="B3401" s="37">
        <v>2621</v>
      </c>
      <c r="C3401" s="37" t="s">
        <v>3881</v>
      </c>
      <c r="D3401" s="38" t="s">
        <v>800</v>
      </c>
      <c r="E3401" s="39">
        <v>1409.9979997429041</v>
      </c>
      <c r="F3401" s="39">
        <f t="shared" si="166"/>
        <v>1550.9977997171945</v>
      </c>
      <c r="G3401" s="39">
        <f t="shared" si="167"/>
        <v>1832.9973996657754</v>
      </c>
      <c r="I3401" s="10"/>
      <c r="J3401" s="10"/>
      <c r="K3401" s="10"/>
      <c r="L3401" s="10"/>
      <c r="M3401" s="10"/>
      <c r="N3401" s="10"/>
      <c r="O3401" s="10"/>
      <c r="P3401" s="10"/>
      <c r="Q3401" s="10"/>
      <c r="R3401" s="10"/>
      <c r="S3401" s="10"/>
      <c r="T3401" s="10"/>
    </row>
    <row r="3402" spans="1:20" ht="25.5" customHeight="1" thickTop="1" thickBot="1" x14ac:dyDescent="0.25">
      <c r="A3402" s="20" t="str">
        <f t="shared" si="165"/>
        <v>2621BYWONG</v>
      </c>
      <c r="B3402" s="20">
        <v>2621</v>
      </c>
      <c r="C3402" s="20" t="s">
        <v>3882</v>
      </c>
      <c r="D3402" s="21" t="s">
        <v>800</v>
      </c>
      <c r="E3402" s="22">
        <v>1409.9979997429041</v>
      </c>
      <c r="F3402" s="22">
        <f t="shared" si="166"/>
        <v>1550.9977997171945</v>
      </c>
      <c r="G3402" s="22">
        <f t="shared" si="167"/>
        <v>1832.9973996657754</v>
      </c>
      <c r="I3402" s="10"/>
      <c r="J3402" s="10"/>
      <c r="K3402" s="10"/>
      <c r="L3402" s="10"/>
      <c r="M3402" s="10"/>
      <c r="N3402" s="10"/>
      <c r="O3402" s="10"/>
      <c r="P3402" s="10"/>
      <c r="Q3402" s="10"/>
      <c r="R3402" s="10"/>
      <c r="S3402" s="10"/>
      <c r="T3402" s="10"/>
    </row>
    <row r="3403" spans="1:20" ht="25.5" customHeight="1" thickTop="1" thickBot="1" x14ac:dyDescent="0.25">
      <c r="A3403" s="20" t="str">
        <f t="shared" si="165"/>
        <v>2621FORBES CREEK</v>
      </c>
      <c r="B3403" s="37">
        <v>2621</v>
      </c>
      <c r="C3403" s="37" t="s">
        <v>3883</v>
      </c>
      <c r="D3403" s="38" t="s">
        <v>800</v>
      </c>
      <c r="E3403" s="39">
        <v>1409.9979997429041</v>
      </c>
      <c r="F3403" s="39">
        <f t="shared" si="166"/>
        <v>1550.9977997171945</v>
      </c>
      <c r="G3403" s="39">
        <f t="shared" si="167"/>
        <v>1832.9973996657754</v>
      </c>
      <c r="I3403" s="10"/>
      <c r="J3403" s="10"/>
      <c r="K3403" s="10"/>
      <c r="L3403" s="10"/>
      <c r="M3403" s="10"/>
      <c r="N3403" s="10"/>
      <c r="O3403" s="10"/>
      <c r="P3403" s="10"/>
      <c r="Q3403" s="10"/>
      <c r="R3403" s="10"/>
      <c r="S3403" s="10"/>
      <c r="T3403" s="10"/>
    </row>
    <row r="3404" spans="1:20" ht="25.5" customHeight="1" thickTop="1" thickBot="1" x14ac:dyDescent="0.25">
      <c r="A3404" s="20" t="str">
        <f t="shared" si="165"/>
        <v>2621HOSKINSTOWN</v>
      </c>
      <c r="B3404" s="20">
        <v>2621</v>
      </c>
      <c r="C3404" s="20" t="s">
        <v>3884</v>
      </c>
      <c r="D3404" s="21" t="s">
        <v>800</v>
      </c>
      <c r="E3404" s="22">
        <v>1409.9979997429041</v>
      </c>
      <c r="F3404" s="22">
        <f t="shared" si="166"/>
        <v>1550.9977997171945</v>
      </c>
      <c r="G3404" s="22">
        <f t="shared" si="167"/>
        <v>1832.9973996657754</v>
      </c>
      <c r="I3404" s="10"/>
      <c r="J3404" s="10"/>
      <c r="K3404" s="10"/>
      <c r="L3404" s="10"/>
      <c r="M3404" s="10"/>
      <c r="N3404" s="10"/>
      <c r="O3404" s="10"/>
      <c r="P3404" s="10"/>
      <c r="Q3404" s="10"/>
      <c r="R3404" s="10"/>
      <c r="S3404" s="10"/>
      <c r="T3404" s="10"/>
    </row>
    <row r="3405" spans="1:20" ht="25.5" customHeight="1" thickTop="1" thickBot="1" x14ac:dyDescent="0.25">
      <c r="A3405" s="20" t="str">
        <f t="shared" si="165"/>
        <v>2621PRIMROSE VALLEY</v>
      </c>
      <c r="B3405" s="37">
        <v>2621</v>
      </c>
      <c r="C3405" s="37" t="s">
        <v>3885</v>
      </c>
      <c r="D3405" s="38" t="s">
        <v>800</v>
      </c>
      <c r="E3405" s="39">
        <v>1409.9979997429041</v>
      </c>
      <c r="F3405" s="39">
        <f t="shared" si="166"/>
        <v>1550.9977997171945</v>
      </c>
      <c r="G3405" s="39">
        <f t="shared" si="167"/>
        <v>1832.9973996657754</v>
      </c>
      <c r="I3405" s="10"/>
      <c r="J3405" s="10"/>
      <c r="K3405" s="10"/>
      <c r="L3405" s="10"/>
      <c r="M3405" s="10"/>
      <c r="N3405" s="10"/>
      <c r="O3405" s="10"/>
      <c r="P3405" s="10"/>
      <c r="Q3405" s="10"/>
      <c r="R3405" s="10"/>
      <c r="S3405" s="10"/>
      <c r="T3405" s="10"/>
    </row>
    <row r="3406" spans="1:20" ht="25.5" customHeight="1" thickTop="1" thickBot="1" x14ac:dyDescent="0.25">
      <c r="A3406" s="20" t="str">
        <f t="shared" si="165"/>
        <v>2621ROSSI</v>
      </c>
      <c r="B3406" s="20">
        <v>2621</v>
      </c>
      <c r="C3406" s="20" t="s">
        <v>3886</v>
      </c>
      <c r="D3406" s="21" t="s">
        <v>800</v>
      </c>
      <c r="E3406" s="22">
        <v>1409.9979997429041</v>
      </c>
      <c r="F3406" s="22">
        <f t="shared" si="166"/>
        <v>1550.9977997171945</v>
      </c>
      <c r="G3406" s="22">
        <f t="shared" si="167"/>
        <v>1832.9973996657754</v>
      </c>
      <c r="I3406" s="10"/>
      <c r="J3406" s="10"/>
      <c r="K3406" s="10"/>
      <c r="L3406" s="10"/>
      <c r="M3406" s="10"/>
      <c r="N3406" s="10"/>
      <c r="O3406" s="10"/>
      <c r="P3406" s="10"/>
      <c r="Q3406" s="10"/>
      <c r="R3406" s="10"/>
      <c r="S3406" s="10"/>
      <c r="T3406" s="10"/>
    </row>
    <row r="3407" spans="1:20" ht="25.5" customHeight="1" thickTop="1" thickBot="1" x14ac:dyDescent="0.25">
      <c r="A3407" s="20" t="str">
        <f t="shared" si="165"/>
        <v>2622ARALUEN</v>
      </c>
      <c r="B3407" s="37">
        <v>2622</v>
      </c>
      <c r="C3407" s="37" t="s">
        <v>711</v>
      </c>
      <c r="D3407" s="38" t="s">
        <v>800</v>
      </c>
      <c r="E3407" s="39">
        <v>1186.9980003254561</v>
      </c>
      <c r="F3407" s="39">
        <f t="shared" si="166"/>
        <v>1305.6978003580018</v>
      </c>
      <c r="G3407" s="39">
        <f t="shared" si="167"/>
        <v>1543.0974004230929</v>
      </c>
      <c r="I3407" s="10"/>
      <c r="J3407" s="10"/>
      <c r="K3407" s="10"/>
      <c r="L3407" s="10"/>
      <c r="M3407" s="10"/>
      <c r="N3407" s="10"/>
      <c r="O3407" s="10"/>
      <c r="P3407" s="10"/>
      <c r="Q3407" s="10"/>
      <c r="R3407" s="10"/>
      <c r="S3407" s="10"/>
      <c r="T3407" s="10"/>
    </row>
    <row r="3408" spans="1:20" ht="25.5" customHeight="1" thickTop="1" thickBot="1" x14ac:dyDescent="0.25">
      <c r="A3408" s="20" t="str">
        <f t="shared" si="165"/>
        <v>2622BACK CREEK</v>
      </c>
      <c r="B3408" s="20">
        <v>2622</v>
      </c>
      <c r="C3408" s="20" t="s">
        <v>2125</v>
      </c>
      <c r="D3408" s="21" t="s">
        <v>800</v>
      </c>
      <c r="E3408" s="22">
        <v>1186.9980003254561</v>
      </c>
      <c r="F3408" s="22">
        <f t="shared" si="166"/>
        <v>1305.6978003580018</v>
      </c>
      <c r="G3408" s="22">
        <f t="shared" si="167"/>
        <v>1543.0974004230929</v>
      </c>
      <c r="I3408" s="10"/>
      <c r="J3408" s="10"/>
      <c r="K3408" s="10"/>
      <c r="L3408" s="10"/>
      <c r="M3408" s="10"/>
      <c r="N3408" s="10"/>
      <c r="O3408" s="10"/>
      <c r="P3408" s="10"/>
      <c r="Q3408" s="10"/>
      <c r="R3408" s="10"/>
      <c r="S3408" s="10"/>
      <c r="T3408" s="10"/>
    </row>
    <row r="3409" spans="1:20" ht="25.5" customHeight="1" thickTop="1" thickBot="1" x14ac:dyDescent="0.25">
      <c r="A3409" s="20" t="str">
        <f t="shared" si="165"/>
        <v>2622BALLALABA</v>
      </c>
      <c r="B3409" s="37">
        <v>2622</v>
      </c>
      <c r="C3409" s="37" t="s">
        <v>3887</v>
      </c>
      <c r="D3409" s="38" t="s">
        <v>800</v>
      </c>
      <c r="E3409" s="39">
        <v>1186.9980003254561</v>
      </c>
      <c r="F3409" s="39">
        <f t="shared" si="166"/>
        <v>1305.6978003580018</v>
      </c>
      <c r="G3409" s="39">
        <f t="shared" si="167"/>
        <v>1543.0974004230929</v>
      </c>
      <c r="I3409" s="10"/>
      <c r="J3409" s="10"/>
      <c r="K3409" s="10"/>
      <c r="L3409" s="10"/>
      <c r="M3409" s="10"/>
      <c r="N3409" s="10"/>
      <c r="O3409" s="10"/>
      <c r="P3409" s="10"/>
      <c r="Q3409" s="10"/>
      <c r="R3409" s="10"/>
      <c r="S3409" s="10"/>
      <c r="T3409" s="10"/>
    </row>
    <row r="3410" spans="1:20" ht="25.5" customHeight="1" thickTop="1" thickBot="1" x14ac:dyDescent="0.25">
      <c r="A3410" s="20" t="str">
        <f t="shared" si="165"/>
        <v>2622BENDOURA</v>
      </c>
      <c r="B3410" s="20">
        <v>2622</v>
      </c>
      <c r="C3410" s="20" t="s">
        <v>3888</v>
      </c>
      <c r="D3410" s="21" t="s">
        <v>800</v>
      </c>
      <c r="E3410" s="22">
        <v>1186.9980003254561</v>
      </c>
      <c r="F3410" s="22">
        <f t="shared" si="166"/>
        <v>1305.6978003580018</v>
      </c>
      <c r="G3410" s="22">
        <f t="shared" si="167"/>
        <v>1543.0974004230929</v>
      </c>
      <c r="I3410" s="10"/>
      <c r="J3410" s="10"/>
      <c r="K3410" s="10"/>
      <c r="L3410" s="10"/>
      <c r="M3410" s="10"/>
      <c r="N3410" s="10"/>
      <c r="O3410" s="10"/>
      <c r="P3410" s="10"/>
      <c r="Q3410" s="10"/>
      <c r="R3410" s="10"/>
      <c r="S3410" s="10"/>
      <c r="T3410" s="10"/>
    </row>
    <row r="3411" spans="1:20" ht="25.5" customHeight="1" thickTop="1" thickBot="1" x14ac:dyDescent="0.25">
      <c r="A3411" s="20" t="str">
        <f t="shared" si="165"/>
        <v>2622BERLANG</v>
      </c>
      <c r="B3411" s="37">
        <v>2622</v>
      </c>
      <c r="C3411" s="37" t="s">
        <v>3889</v>
      </c>
      <c r="D3411" s="38" t="s">
        <v>800</v>
      </c>
      <c r="E3411" s="39">
        <v>1186.9980003254561</v>
      </c>
      <c r="F3411" s="39">
        <f t="shared" si="166"/>
        <v>1305.6978003580018</v>
      </c>
      <c r="G3411" s="39">
        <f t="shared" si="167"/>
        <v>1543.0974004230929</v>
      </c>
      <c r="I3411" s="10"/>
      <c r="J3411" s="10"/>
      <c r="K3411" s="10"/>
      <c r="L3411" s="10"/>
      <c r="M3411" s="10"/>
      <c r="N3411" s="10"/>
      <c r="O3411" s="10"/>
      <c r="P3411" s="10"/>
      <c r="Q3411" s="10"/>
      <c r="R3411" s="10"/>
      <c r="S3411" s="10"/>
      <c r="T3411" s="10"/>
    </row>
    <row r="3412" spans="1:20" ht="25.5" customHeight="1" thickTop="1" thickBot="1" x14ac:dyDescent="0.25">
      <c r="A3412" s="20" t="str">
        <f t="shared" si="165"/>
        <v>2622BOMBAY</v>
      </c>
      <c r="B3412" s="20">
        <v>2622</v>
      </c>
      <c r="C3412" s="20" t="s">
        <v>3890</v>
      </c>
      <c r="D3412" s="21" t="s">
        <v>800</v>
      </c>
      <c r="E3412" s="22">
        <v>1186.9980003254561</v>
      </c>
      <c r="F3412" s="22">
        <f t="shared" si="166"/>
        <v>1305.6978003580018</v>
      </c>
      <c r="G3412" s="22">
        <f t="shared" si="167"/>
        <v>1543.0974004230929</v>
      </c>
      <c r="I3412" s="10"/>
      <c r="J3412" s="10"/>
      <c r="K3412" s="10"/>
      <c r="L3412" s="10"/>
      <c r="M3412" s="10"/>
      <c r="N3412" s="10"/>
      <c r="O3412" s="10"/>
      <c r="P3412" s="10"/>
      <c r="Q3412" s="10"/>
      <c r="R3412" s="10"/>
      <c r="S3412" s="10"/>
      <c r="T3412" s="10"/>
    </row>
    <row r="3413" spans="1:20" ht="25.5" customHeight="1" thickTop="1" thickBot="1" x14ac:dyDescent="0.25">
      <c r="A3413" s="20" t="str">
        <f t="shared" si="165"/>
        <v>2622BORO</v>
      </c>
      <c r="B3413" s="37">
        <v>2622</v>
      </c>
      <c r="C3413" s="37" t="s">
        <v>3891</v>
      </c>
      <c r="D3413" s="38" t="s">
        <v>800</v>
      </c>
      <c r="E3413" s="39">
        <v>1186.9980003254561</v>
      </c>
      <c r="F3413" s="39">
        <f t="shared" si="166"/>
        <v>1305.6978003580018</v>
      </c>
      <c r="G3413" s="39">
        <f t="shared" si="167"/>
        <v>1543.0974004230929</v>
      </c>
      <c r="I3413" s="10"/>
      <c r="J3413" s="10"/>
      <c r="K3413" s="10"/>
      <c r="L3413" s="10"/>
      <c r="M3413" s="10"/>
      <c r="N3413" s="10"/>
      <c r="O3413" s="10"/>
      <c r="P3413" s="10"/>
      <c r="Q3413" s="10"/>
      <c r="R3413" s="10"/>
      <c r="S3413" s="10"/>
      <c r="T3413" s="10"/>
    </row>
    <row r="3414" spans="1:20" ht="25.5" customHeight="1" thickTop="1" thickBot="1" x14ac:dyDescent="0.25">
      <c r="A3414" s="20" t="str">
        <f t="shared" si="165"/>
        <v>2622BRAIDWOOD</v>
      </c>
      <c r="B3414" s="20">
        <v>2622</v>
      </c>
      <c r="C3414" s="20" t="s">
        <v>3892</v>
      </c>
      <c r="D3414" s="21" t="s">
        <v>800</v>
      </c>
      <c r="E3414" s="22">
        <v>1186.9980003254561</v>
      </c>
      <c r="F3414" s="22">
        <f t="shared" si="166"/>
        <v>1305.6978003580018</v>
      </c>
      <c r="G3414" s="22">
        <f t="shared" si="167"/>
        <v>1543.0974004230929</v>
      </c>
      <c r="I3414" s="10"/>
      <c r="J3414" s="10"/>
      <c r="K3414" s="10"/>
      <c r="L3414" s="10"/>
      <c r="M3414" s="10"/>
      <c r="N3414" s="10"/>
      <c r="O3414" s="10"/>
      <c r="P3414" s="10"/>
      <c r="Q3414" s="10"/>
      <c r="R3414" s="10"/>
      <c r="S3414" s="10"/>
      <c r="T3414" s="10"/>
    </row>
    <row r="3415" spans="1:20" ht="25.5" customHeight="1" thickTop="1" thickBot="1" x14ac:dyDescent="0.25">
      <c r="A3415" s="20" t="str">
        <f t="shared" si="165"/>
        <v>2622BUDAWANG</v>
      </c>
      <c r="B3415" s="37">
        <v>2622</v>
      </c>
      <c r="C3415" s="37" t="s">
        <v>3893</v>
      </c>
      <c r="D3415" s="38" t="s">
        <v>800</v>
      </c>
      <c r="E3415" s="39">
        <v>1186.9980003254561</v>
      </c>
      <c r="F3415" s="39">
        <f t="shared" si="166"/>
        <v>1305.6978003580018</v>
      </c>
      <c r="G3415" s="39">
        <f t="shared" si="167"/>
        <v>1543.0974004230929</v>
      </c>
      <c r="I3415" s="10"/>
      <c r="J3415" s="10"/>
      <c r="K3415" s="10"/>
      <c r="L3415" s="10"/>
      <c r="M3415" s="10"/>
      <c r="N3415" s="10"/>
      <c r="O3415" s="10"/>
      <c r="P3415" s="10"/>
      <c r="Q3415" s="10"/>
      <c r="R3415" s="10"/>
      <c r="S3415" s="10"/>
      <c r="T3415" s="10"/>
    </row>
    <row r="3416" spans="1:20" ht="25.5" customHeight="1" thickTop="1" thickBot="1" x14ac:dyDescent="0.25">
      <c r="A3416" s="20" t="str">
        <f t="shared" si="165"/>
        <v>2622CHARLEYS FOREST</v>
      </c>
      <c r="B3416" s="20">
        <v>2622</v>
      </c>
      <c r="C3416" s="20" t="s">
        <v>3894</v>
      </c>
      <c r="D3416" s="21" t="s">
        <v>800</v>
      </c>
      <c r="E3416" s="22">
        <v>1186.9980003254561</v>
      </c>
      <c r="F3416" s="22">
        <f t="shared" si="166"/>
        <v>1305.6978003580018</v>
      </c>
      <c r="G3416" s="22">
        <f t="shared" si="167"/>
        <v>1543.0974004230929</v>
      </c>
      <c r="I3416" s="10"/>
      <c r="J3416" s="10"/>
      <c r="K3416" s="10"/>
      <c r="L3416" s="10"/>
      <c r="M3416" s="10"/>
      <c r="N3416" s="10"/>
      <c r="O3416" s="10"/>
      <c r="P3416" s="10"/>
      <c r="Q3416" s="10"/>
      <c r="R3416" s="10"/>
      <c r="S3416" s="10"/>
      <c r="T3416" s="10"/>
    </row>
    <row r="3417" spans="1:20" ht="25.5" customHeight="1" thickTop="1" thickBot="1" x14ac:dyDescent="0.25">
      <c r="A3417" s="20" t="str">
        <f t="shared" si="165"/>
        <v>2622COOLUMBURRA</v>
      </c>
      <c r="B3417" s="37">
        <v>2622</v>
      </c>
      <c r="C3417" s="37" t="s">
        <v>3895</v>
      </c>
      <c r="D3417" s="38" t="s">
        <v>800</v>
      </c>
      <c r="E3417" s="39">
        <v>1186.9980003254561</v>
      </c>
      <c r="F3417" s="39">
        <f t="shared" si="166"/>
        <v>1305.6978003580018</v>
      </c>
      <c r="G3417" s="39">
        <f t="shared" si="167"/>
        <v>1543.0974004230929</v>
      </c>
      <c r="I3417" s="10"/>
      <c r="J3417" s="10"/>
      <c r="K3417" s="10"/>
      <c r="L3417" s="10"/>
      <c r="M3417" s="10"/>
      <c r="N3417" s="10"/>
      <c r="O3417" s="10"/>
      <c r="P3417" s="10"/>
      <c r="Q3417" s="10"/>
      <c r="R3417" s="10"/>
      <c r="S3417" s="10"/>
      <c r="T3417" s="10"/>
    </row>
    <row r="3418" spans="1:20" ht="25.5" customHeight="1" thickTop="1" thickBot="1" x14ac:dyDescent="0.25">
      <c r="A3418" s="20" t="str">
        <f t="shared" si="165"/>
        <v>2622CORANG</v>
      </c>
      <c r="B3418" s="20">
        <v>2622</v>
      </c>
      <c r="C3418" s="20" t="s">
        <v>3896</v>
      </c>
      <c r="D3418" s="21" t="s">
        <v>800</v>
      </c>
      <c r="E3418" s="22">
        <v>1186.9980003254561</v>
      </c>
      <c r="F3418" s="22">
        <f t="shared" si="166"/>
        <v>1305.6978003580018</v>
      </c>
      <c r="G3418" s="22">
        <f t="shared" si="167"/>
        <v>1543.0974004230929</v>
      </c>
      <c r="I3418" s="10"/>
      <c r="J3418" s="10"/>
      <c r="K3418" s="10"/>
      <c r="L3418" s="10"/>
      <c r="M3418" s="10"/>
      <c r="N3418" s="10"/>
      <c r="O3418" s="10"/>
      <c r="P3418" s="10"/>
      <c r="Q3418" s="10"/>
      <c r="R3418" s="10"/>
      <c r="S3418" s="10"/>
      <c r="T3418" s="10"/>
    </row>
    <row r="3419" spans="1:20" ht="25.5" customHeight="1" thickTop="1" thickBot="1" x14ac:dyDescent="0.25">
      <c r="A3419" s="20" t="str">
        <f t="shared" si="165"/>
        <v>2622DURRAN DURRA</v>
      </c>
      <c r="B3419" s="37">
        <v>2622</v>
      </c>
      <c r="C3419" s="37" t="s">
        <v>3897</v>
      </c>
      <c r="D3419" s="38" t="s">
        <v>800</v>
      </c>
      <c r="E3419" s="39">
        <v>1186.9980003254561</v>
      </c>
      <c r="F3419" s="39">
        <f t="shared" si="166"/>
        <v>1305.6978003580018</v>
      </c>
      <c r="G3419" s="39">
        <f t="shared" si="167"/>
        <v>1543.0974004230929</v>
      </c>
      <c r="I3419" s="10"/>
      <c r="J3419" s="10"/>
      <c r="K3419" s="10"/>
      <c r="L3419" s="10"/>
      <c r="M3419" s="10"/>
      <c r="N3419" s="10"/>
      <c r="O3419" s="10"/>
      <c r="P3419" s="10"/>
      <c r="Q3419" s="10"/>
      <c r="R3419" s="10"/>
      <c r="S3419" s="10"/>
      <c r="T3419" s="10"/>
    </row>
    <row r="3420" spans="1:20" ht="25.5" customHeight="1" thickTop="1" thickBot="1" x14ac:dyDescent="0.25">
      <c r="A3420" s="20" t="str">
        <f t="shared" si="165"/>
        <v>2622FARRINGDON</v>
      </c>
      <c r="B3420" s="20">
        <v>2622</v>
      </c>
      <c r="C3420" s="20" t="s">
        <v>3898</v>
      </c>
      <c r="D3420" s="21" t="s">
        <v>800</v>
      </c>
      <c r="E3420" s="22">
        <v>1186.9980003254561</v>
      </c>
      <c r="F3420" s="22">
        <f t="shared" si="166"/>
        <v>1305.6978003580018</v>
      </c>
      <c r="G3420" s="22">
        <f t="shared" si="167"/>
        <v>1543.0974004230929</v>
      </c>
      <c r="I3420" s="10"/>
      <c r="J3420" s="10"/>
      <c r="K3420" s="10"/>
      <c r="L3420" s="10"/>
      <c r="M3420" s="10"/>
      <c r="N3420" s="10"/>
      <c r="O3420" s="10"/>
      <c r="P3420" s="10"/>
      <c r="Q3420" s="10"/>
      <c r="R3420" s="10"/>
      <c r="S3420" s="10"/>
      <c r="T3420" s="10"/>
    </row>
    <row r="3421" spans="1:20" ht="25.5" customHeight="1" thickTop="1" thickBot="1" x14ac:dyDescent="0.25">
      <c r="A3421" s="20" t="str">
        <f t="shared" si="165"/>
        <v>2622HAROLDS CROSS</v>
      </c>
      <c r="B3421" s="37">
        <v>2622</v>
      </c>
      <c r="C3421" s="37" t="s">
        <v>3899</v>
      </c>
      <c r="D3421" s="38" t="s">
        <v>800</v>
      </c>
      <c r="E3421" s="39">
        <v>1186.9980003254561</v>
      </c>
      <c r="F3421" s="39">
        <f t="shared" si="166"/>
        <v>1305.6978003580018</v>
      </c>
      <c r="G3421" s="39">
        <f t="shared" si="167"/>
        <v>1543.0974004230929</v>
      </c>
      <c r="I3421" s="10"/>
      <c r="J3421" s="10"/>
      <c r="K3421" s="10"/>
      <c r="L3421" s="10"/>
      <c r="M3421" s="10"/>
      <c r="N3421" s="10"/>
      <c r="O3421" s="10"/>
      <c r="P3421" s="10"/>
      <c r="Q3421" s="10"/>
      <c r="R3421" s="10"/>
      <c r="S3421" s="10"/>
      <c r="T3421" s="10"/>
    </row>
    <row r="3422" spans="1:20" ht="25.5" customHeight="1" thickTop="1" thickBot="1" x14ac:dyDescent="0.25">
      <c r="A3422" s="20" t="str">
        <f t="shared" si="165"/>
        <v>2622HEREFORD HALL</v>
      </c>
      <c r="B3422" s="20">
        <v>2622</v>
      </c>
      <c r="C3422" s="20" t="s">
        <v>3900</v>
      </c>
      <c r="D3422" s="21" t="s">
        <v>800</v>
      </c>
      <c r="E3422" s="22">
        <v>1186.9980003254561</v>
      </c>
      <c r="F3422" s="22">
        <f t="shared" si="166"/>
        <v>1305.6978003580018</v>
      </c>
      <c r="G3422" s="22">
        <f t="shared" si="167"/>
        <v>1543.0974004230929</v>
      </c>
      <c r="I3422" s="10"/>
      <c r="J3422" s="10"/>
      <c r="K3422" s="10"/>
      <c r="L3422" s="10"/>
      <c r="M3422" s="10"/>
      <c r="N3422" s="10"/>
      <c r="O3422" s="10"/>
      <c r="P3422" s="10"/>
      <c r="Q3422" s="10"/>
      <c r="R3422" s="10"/>
      <c r="S3422" s="10"/>
      <c r="T3422" s="10"/>
    </row>
    <row r="3423" spans="1:20" ht="25.5" customHeight="1" thickTop="1" thickBot="1" x14ac:dyDescent="0.25">
      <c r="A3423" s="20" t="str">
        <f t="shared" si="165"/>
        <v>2622JEMBAICUMBENE</v>
      </c>
      <c r="B3423" s="37">
        <v>2622</v>
      </c>
      <c r="C3423" s="37" t="s">
        <v>3901</v>
      </c>
      <c r="D3423" s="38" t="s">
        <v>800</v>
      </c>
      <c r="E3423" s="39">
        <v>1186.9980003254561</v>
      </c>
      <c r="F3423" s="39">
        <f t="shared" si="166"/>
        <v>1305.6978003580018</v>
      </c>
      <c r="G3423" s="39">
        <f t="shared" si="167"/>
        <v>1543.0974004230929</v>
      </c>
      <c r="I3423" s="10"/>
      <c r="J3423" s="10"/>
      <c r="K3423" s="10"/>
      <c r="L3423" s="10"/>
      <c r="M3423" s="10"/>
      <c r="N3423" s="10"/>
      <c r="O3423" s="10"/>
      <c r="P3423" s="10"/>
      <c r="Q3423" s="10"/>
      <c r="R3423" s="10"/>
      <c r="S3423" s="10"/>
      <c r="T3423" s="10"/>
    </row>
    <row r="3424" spans="1:20" ht="25.5" customHeight="1" thickTop="1" thickBot="1" x14ac:dyDescent="0.25">
      <c r="A3424" s="20" t="str">
        <f t="shared" si="165"/>
        <v>2622JERRABATTGULLA</v>
      </c>
      <c r="B3424" s="20">
        <v>2622</v>
      </c>
      <c r="C3424" s="20" t="s">
        <v>3902</v>
      </c>
      <c r="D3424" s="21" t="s">
        <v>800</v>
      </c>
      <c r="E3424" s="22">
        <v>1186.9980003254561</v>
      </c>
      <c r="F3424" s="22">
        <f t="shared" si="166"/>
        <v>1305.6978003580018</v>
      </c>
      <c r="G3424" s="22">
        <f t="shared" si="167"/>
        <v>1543.0974004230929</v>
      </c>
      <c r="I3424" s="10"/>
      <c r="J3424" s="10"/>
      <c r="K3424" s="10"/>
      <c r="L3424" s="10"/>
      <c r="M3424" s="10"/>
      <c r="N3424" s="10"/>
      <c r="O3424" s="10"/>
      <c r="P3424" s="10"/>
      <c r="Q3424" s="10"/>
      <c r="R3424" s="10"/>
      <c r="S3424" s="10"/>
      <c r="T3424" s="10"/>
    </row>
    <row r="3425" spans="1:20" ht="25.5" customHeight="1" thickTop="1" thickBot="1" x14ac:dyDescent="0.25">
      <c r="A3425" s="20" t="str">
        <f t="shared" si="165"/>
        <v>2622JINDEN</v>
      </c>
      <c r="B3425" s="37">
        <v>2622</v>
      </c>
      <c r="C3425" s="37" t="s">
        <v>3903</v>
      </c>
      <c r="D3425" s="38" t="s">
        <v>800</v>
      </c>
      <c r="E3425" s="39">
        <v>1186.9980003254561</v>
      </c>
      <c r="F3425" s="39">
        <f t="shared" si="166"/>
        <v>1305.6978003580018</v>
      </c>
      <c r="G3425" s="39">
        <f t="shared" si="167"/>
        <v>1543.0974004230929</v>
      </c>
      <c r="I3425" s="10"/>
      <c r="J3425" s="10"/>
      <c r="K3425" s="10"/>
      <c r="L3425" s="10"/>
      <c r="M3425" s="10"/>
      <c r="N3425" s="10"/>
      <c r="O3425" s="10"/>
      <c r="P3425" s="10"/>
      <c r="Q3425" s="10"/>
      <c r="R3425" s="10"/>
      <c r="S3425" s="10"/>
      <c r="T3425" s="10"/>
    </row>
    <row r="3426" spans="1:20" ht="25.5" customHeight="1" thickTop="1" thickBot="1" x14ac:dyDescent="0.25">
      <c r="A3426" s="20" t="str">
        <f t="shared" si="165"/>
        <v>2622JINGERA</v>
      </c>
      <c r="B3426" s="20">
        <v>2622</v>
      </c>
      <c r="C3426" s="20" t="s">
        <v>3904</v>
      </c>
      <c r="D3426" s="21" t="s">
        <v>800</v>
      </c>
      <c r="E3426" s="22">
        <v>1186.9980003254561</v>
      </c>
      <c r="F3426" s="22">
        <f t="shared" si="166"/>
        <v>1305.6978003580018</v>
      </c>
      <c r="G3426" s="22">
        <f t="shared" si="167"/>
        <v>1543.0974004230929</v>
      </c>
      <c r="I3426" s="10"/>
      <c r="J3426" s="10"/>
      <c r="K3426" s="10"/>
      <c r="L3426" s="10"/>
      <c r="M3426" s="10"/>
      <c r="N3426" s="10"/>
      <c r="O3426" s="10"/>
      <c r="P3426" s="10"/>
      <c r="Q3426" s="10"/>
      <c r="R3426" s="10"/>
      <c r="S3426" s="10"/>
      <c r="T3426" s="10"/>
    </row>
    <row r="3427" spans="1:20" ht="25.5" customHeight="1" thickTop="1" thickBot="1" x14ac:dyDescent="0.25">
      <c r="A3427" s="20" t="str">
        <f t="shared" si="165"/>
        <v>2622KINDERVALE</v>
      </c>
      <c r="B3427" s="37">
        <v>2622</v>
      </c>
      <c r="C3427" s="37" t="s">
        <v>3905</v>
      </c>
      <c r="D3427" s="38" t="s">
        <v>800</v>
      </c>
      <c r="E3427" s="39">
        <v>1186.9980003254561</v>
      </c>
      <c r="F3427" s="39">
        <f t="shared" si="166"/>
        <v>1305.6978003580018</v>
      </c>
      <c r="G3427" s="39">
        <f t="shared" si="167"/>
        <v>1543.0974004230929</v>
      </c>
      <c r="I3427" s="10"/>
      <c r="J3427" s="10"/>
      <c r="K3427" s="10"/>
      <c r="L3427" s="10"/>
      <c r="M3427" s="10"/>
      <c r="N3427" s="10"/>
      <c r="O3427" s="10"/>
      <c r="P3427" s="10"/>
      <c r="Q3427" s="10"/>
      <c r="R3427" s="10"/>
      <c r="S3427" s="10"/>
      <c r="T3427" s="10"/>
    </row>
    <row r="3428" spans="1:20" ht="25.5" customHeight="1" thickTop="1" thickBot="1" x14ac:dyDescent="0.25">
      <c r="A3428" s="20" t="str">
        <f t="shared" si="165"/>
        <v>2622KRAWARREE</v>
      </c>
      <c r="B3428" s="20">
        <v>2622</v>
      </c>
      <c r="C3428" s="20" t="s">
        <v>3906</v>
      </c>
      <c r="D3428" s="21" t="s">
        <v>800</v>
      </c>
      <c r="E3428" s="22">
        <v>1186.9980003254561</v>
      </c>
      <c r="F3428" s="22">
        <f t="shared" si="166"/>
        <v>1305.6978003580018</v>
      </c>
      <c r="G3428" s="22">
        <f t="shared" si="167"/>
        <v>1543.0974004230929</v>
      </c>
      <c r="I3428" s="10"/>
      <c r="J3428" s="10"/>
      <c r="K3428" s="10"/>
      <c r="L3428" s="10"/>
      <c r="M3428" s="10"/>
      <c r="N3428" s="10"/>
      <c r="O3428" s="10"/>
      <c r="P3428" s="10"/>
      <c r="Q3428" s="10"/>
      <c r="R3428" s="10"/>
      <c r="S3428" s="10"/>
      <c r="T3428" s="10"/>
    </row>
    <row r="3429" spans="1:20" ht="25.5" customHeight="1" thickTop="1" thickBot="1" x14ac:dyDescent="0.25">
      <c r="A3429" s="20" t="str">
        <f t="shared" si="165"/>
        <v>2622LARBERT</v>
      </c>
      <c r="B3429" s="37">
        <v>2622</v>
      </c>
      <c r="C3429" s="37" t="s">
        <v>3907</v>
      </c>
      <c r="D3429" s="38" t="s">
        <v>800</v>
      </c>
      <c r="E3429" s="39">
        <v>1186.9980003254561</v>
      </c>
      <c r="F3429" s="39">
        <f t="shared" si="166"/>
        <v>1305.6978003580018</v>
      </c>
      <c r="G3429" s="39">
        <f t="shared" si="167"/>
        <v>1543.0974004230929</v>
      </c>
      <c r="I3429" s="10"/>
      <c r="J3429" s="10"/>
      <c r="K3429" s="10"/>
      <c r="L3429" s="10"/>
      <c r="M3429" s="10"/>
      <c r="N3429" s="10"/>
      <c r="O3429" s="10"/>
      <c r="P3429" s="10"/>
      <c r="Q3429" s="10"/>
      <c r="R3429" s="10"/>
      <c r="S3429" s="10"/>
      <c r="T3429" s="10"/>
    </row>
    <row r="3430" spans="1:20" ht="25.5" customHeight="1" thickTop="1" thickBot="1" x14ac:dyDescent="0.25">
      <c r="A3430" s="20" t="str">
        <f t="shared" si="165"/>
        <v>2622MAJORS CREEK</v>
      </c>
      <c r="B3430" s="20">
        <v>2622</v>
      </c>
      <c r="C3430" s="20" t="s">
        <v>3908</v>
      </c>
      <c r="D3430" s="21" t="s">
        <v>800</v>
      </c>
      <c r="E3430" s="22">
        <v>1186.9980003254561</v>
      </c>
      <c r="F3430" s="22">
        <f t="shared" si="166"/>
        <v>1305.6978003580018</v>
      </c>
      <c r="G3430" s="22">
        <f t="shared" si="167"/>
        <v>1543.0974004230929</v>
      </c>
      <c r="I3430" s="10"/>
      <c r="J3430" s="10"/>
      <c r="K3430" s="10"/>
      <c r="L3430" s="10"/>
      <c r="M3430" s="10"/>
      <c r="N3430" s="10"/>
      <c r="O3430" s="10"/>
      <c r="P3430" s="10"/>
      <c r="Q3430" s="10"/>
      <c r="R3430" s="10"/>
      <c r="S3430" s="10"/>
      <c r="T3430" s="10"/>
    </row>
    <row r="3431" spans="1:20" ht="25.5" customHeight="1" thickTop="1" thickBot="1" x14ac:dyDescent="0.25">
      <c r="A3431" s="20" t="str">
        <f t="shared" si="165"/>
        <v>2622MANAR</v>
      </c>
      <c r="B3431" s="37">
        <v>2622</v>
      </c>
      <c r="C3431" s="37" t="s">
        <v>3909</v>
      </c>
      <c r="D3431" s="38" t="s">
        <v>800</v>
      </c>
      <c r="E3431" s="39">
        <v>1186.9980003254561</v>
      </c>
      <c r="F3431" s="39">
        <f t="shared" si="166"/>
        <v>1305.6978003580018</v>
      </c>
      <c r="G3431" s="39">
        <f t="shared" si="167"/>
        <v>1543.0974004230929</v>
      </c>
      <c r="I3431" s="10"/>
      <c r="J3431" s="10"/>
      <c r="K3431" s="10"/>
      <c r="L3431" s="10"/>
      <c r="M3431" s="10"/>
      <c r="N3431" s="10"/>
      <c r="O3431" s="10"/>
      <c r="P3431" s="10"/>
      <c r="Q3431" s="10"/>
      <c r="R3431" s="10"/>
      <c r="S3431" s="10"/>
      <c r="T3431" s="10"/>
    </row>
    <row r="3432" spans="1:20" ht="25.5" customHeight="1" thickTop="1" thickBot="1" x14ac:dyDescent="0.25">
      <c r="A3432" s="20" t="str">
        <f t="shared" si="165"/>
        <v>2622MARLOWE</v>
      </c>
      <c r="B3432" s="20">
        <v>2622</v>
      </c>
      <c r="C3432" s="20" t="s">
        <v>3910</v>
      </c>
      <c r="D3432" s="21" t="s">
        <v>800</v>
      </c>
      <c r="E3432" s="22">
        <v>1186.9980003254561</v>
      </c>
      <c r="F3432" s="22">
        <f t="shared" si="166"/>
        <v>1305.6978003580018</v>
      </c>
      <c r="G3432" s="22">
        <f t="shared" si="167"/>
        <v>1543.0974004230929</v>
      </c>
      <c r="I3432" s="10"/>
      <c r="J3432" s="10"/>
      <c r="K3432" s="10"/>
      <c r="L3432" s="10"/>
      <c r="M3432" s="10"/>
      <c r="N3432" s="10"/>
      <c r="O3432" s="10"/>
      <c r="P3432" s="10"/>
      <c r="Q3432" s="10"/>
      <c r="R3432" s="10"/>
      <c r="S3432" s="10"/>
      <c r="T3432" s="10"/>
    </row>
    <row r="3433" spans="1:20" ht="25.5" customHeight="1" thickTop="1" thickBot="1" x14ac:dyDescent="0.25">
      <c r="A3433" s="20" t="str">
        <f t="shared" si="165"/>
        <v>2622MERRICUMBENE</v>
      </c>
      <c r="B3433" s="37">
        <v>2622</v>
      </c>
      <c r="C3433" s="37" t="s">
        <v>3911</v>
      </c>
      <c r="D3433" s="38" t="s">
        <v>800</v>
      </c>
      <c r="E3433" s="39">
        <v>1186.9980003254561</v>
      </c>
      <c r="F3433" s="39">
        <f t="shared" si="166"/>
        <v>1305.6978003580018</v>
      </c>
      <c r="G3433" s="39">
        <f t="shared" si="167"/>
        <v>1543.0974004230929</v>
      </c>
      <c r="I3433" s="10"/>
      <c r="J3433" s="10"/>
      <c r="K3433" s="10"/>
      <c r="L3433" s="10"/>
      <c r="M3433" s="10"/>
      <c r="N3433" s="10"/>
      <c r="O3433" s="10"/>
      <c r="P3433" s="10"/>
      <c r="Q3433" s="10"/>
      <c r="R3433" s="10"/>
      <c r="S3433" s="10"/>
      <c r="T3433" s="10"/>
    </row>
    <row r="3434" spans="1:20" ht="25.5" customHeight="1" thickTop="1" thickBot="1" x14ac:dyDescent="0.25">
      <c r="A3434" s="20" t="str">
        <f t="shared" si="165"/>
        <v>2622MONGA</v>
      </c>
      <c r="B3434" s="20">
        <v>2622</v>
      </c>
      <c r="C3434" s="20" t="s">
        <v>3912</v>
      </c>
      <c r="D3434" s="21" t="s">
        <v>800</v>
      </c>
      <c r="E3434" s="22">
        <v>1186.9980003254561</v>
      </c>
      <c r="F3434" s="22">
        <f t="shared" si="166"/>
        <v>1305.6978003580018</v>
      </c>
      <c r="G3434" s="22">
        <f t="shared" si="167"/>
        <v>1543.0974004230929</v>
      </c>
      <c r="I3434" s="10"/>
      <c r="J3434" s="10"/>
      <c r="K3434" s="10"/>
      <c r="L3434" s="10"/>
      <c r="M3434" s="10"/>
      <c r="N3434" s="10"/>
      <c r="O3434" s="10"/>
      <c r="P3434" s="10"/>
      <c r="Q3434" s="10"/>
      <c r="R3434" s="10"/>
      <c r="S3434" s="10"/>
      <c r="T3434" s="10"/>
    </row>
    <row r="3435" spans="1:20" ht="25.5" customHeight="1" thickTop="1" thickBot="1" x14ac:dyDescent="0.25">
      <c r="A3435" s="20" t="str">
        <f t="shared" si="165"/>
        <v>2622MONGARLOWE</v>
      </c>
      <c r="B3435" s="37">
        <v>2622</v>
      </c>
      <c r="C3435" s="37" t="s">
        <v>3913</v>
      </c>
      <c r="D3435" s="38" t="s">
        <v>800</v>
      </c>
      <c r="E3435" s="39">
        <v>1186.9980003254561</v>
      </c>
      <c r="F3435" s="39">
        <f t="shared" si="166"/>
        <v>1305.6978003580018</v>
      </c>
      <c r="G3435" s="39">
        <f t="shared" si="167"/>
        <v>1543.0974004230929</v>
      </c>
      <c r="I3435" s="10"/>
      <c r="J3435" s="10"/>
      <c r="K3435" s="10"/>
      <c r="L3435" s="10"/>
      <c r="M3435" s="10"/>
      <c r="N3435" s="10"/>
      <c r="O3435" s="10"/>
      <c r="P3435" s="10"/>
      <c r="Q3435" s="10"/>
      <c r="R3435" s="10"/>
      <c r="S3435" s="10"/>
      <c r="T3435" s="10"/>
    </row>
    <row r="3436" spans="1:20" ht="25.5" customHeight="1" thickTop="1" thickBot="1" x14ac:dyDescent="0.25">
      <c r="A3436" s="20" t="str">
        <f t="shared" si="165"/>
        <v>2622MULLOON</v>
      </c>
      <c r="B3436" s="20">
        <v>2622</v>
      </c>
      <c r="C3436" s="20" t="s">
        <v>3914</v>
      </c>
      <c r="D3436" s="21" t="s">
        <v>800</v>
      </c>
      <c r="E3436" s="22">
        <v>1186.9980003254561</v>
      </c>
      <c r="F3436" s="22">
        <f t="shared" si="166"/>
        <v>1305.6978003580018</v>
      </c>
      <c r="G3436" s="22">
        <f t="shared" si="167"/>
        <v>1543.0974004230929</v>
      </c>
      <c r="I3436" s="10"/>
      <c r="J3436" s="10"/>
      <c r="K3436" s="10"/>
      <c r="L3436" s="10"/>
      <c r="M3436" s="10"/>
      <c r="N3436" s="10"/>
      <c r="O3436" s="10"/>
      <c r="P3436" s="10"/>
      <c r="Q3436" s="10"/>
      <c r="R3436" s="10"/>
      <c r="S3436" s="10"/>
      <c r="T3436" s="10"/>
    </row>
    <row r="3437" spans="1:20" ht="25.5" customHeight="1" thickTop="1" thickBot="1" x14ac:dyDescent="0.25">
      <c r="A3437" s="20" t="str">
        <f t="shared" si="165"/>
        <v>2622MURRENGENBURG</v>
      </c>
      <c r="B3437" s="37">
        <v>2622</v>
      </c>
      <c r="C3437" s="37" t="s">
        <v>3915</v>
      </c>
      <c r="D3437" s="38" t="s">
        <v>800</v>
      </c>
      <c r="E3437" s="39">
        <v>1186.9980003254561</v>
      </c>
      <c r="F3437" s="39">
        <f t="shared" si="166"/>
        <v>1305.6978003580018</v>
      </c>
      <c r="G3437" s="39">
        <f t="shared" si="167"/>
        <v>1543.0974004230929</v>
      </c>
      <c r="I3437" s="10"/>
      <c r="J3437" s="10"/>
      <c r="K3437" s="10"/>
      <c r="L3437" s="10"/>
      <c r="M3437" s="10"/>
      <c r="N3437" s="10"/>
      <c r="O3437" s="10"/>
      <c r="P3437" s="10"/>
      <c r="Q3437" s="10"/>
      <c r="R3437" s="10"/>
      <c r="S3437" s="10"/>
      <c r="T3437" s="10"/>
    </row>
    <row r="3438" spans="1:20" ht="25.5" customHeight="1" thickTop="1" thickBot="1" x14ac:dyDescent="0.25">
      <c r="A3438" s="20" t="str">
        <f t="shared" si="165"/>
        <v>2622NERINGLA</v>
      </c>
      <c r="B3438" s="20">
        <v>2622</v>
      </c>
      <c r="C3438" s="20" t="s">
        <v>3916</v>
      </c>
      <c r="D3438" s="21" t="s">
        <v>800</v>
      </c>
      <c r="E3438" s="22">
        <v>1186.9980003254561</v>
      </c>
      <c r="F3438" s="22">
        <f t="shared" si="166"/>
        <v>1305.6978003580018</v>
      </c>
      <c r="G3438" s="22">
        <f t="shared" si="167"/>
        <v>1543.0974004230929</v>
      </c>
      <c r="I3438" s="10"/>
      <c r="J3438" s="10"/>
      <c r="K3438" s="10"/>
      <c r="L3438" s="10"/>
      <c r="M3438" s="10"/>
      <c r="N3438" s="10"/>
      <c r="O3438" s="10"/>
      <c r="P3438" s="10"/>
      <c r="Q3438" s="10"/>
      <c r="R3438" s="10"/>
      <c r="S3438" s="10"/>
      <c r="T3438" s="10"/>
    </row>
    <row r="3439" spans="1:20" ht="25.5" customHeight="1" thickTop="1" thickBot="1" x14ac:dyDescent="0.25">
      <c r="A3439" s="20" t="str">
        <f t="shared" si="165"/>
        <v>2622NERRIGA</v>
      </c>
      <c r="B3439" s="37">
        <v>2622</v>
      </c>
      <c r="C3439" s="37" t="s">
        <v>3917</v>
      </c>
      <c r="D3439" s="38" t="s">
        <v>800</v>
      </c>
      <c r="E3439" s="39">
        <v>1186.9980003254561</v>
      </c>
      <c r="F3439" s="39">
        <f t="shared" si="166"/>
        <v>1305.6978003580018</v>
      </c>
      <c r="G3439" s="39">
        <f t="shared" si="167"/>
        <v>1543.0974004230929</v>
      </c>
      <c r="I3439" s="10"/>
      <c r="J3439" s="10"/>
      <c r="K3439" s="10"/>
      <c r="L3439" s="10"/>
      <c r="M3439" s="10"/>
      <c r="N3439" s="10"/>
      <c r="O3439" s="10"/>
      <c r="P3439" s="10"/>
      <c r="Q3439" s="10"/>
      <c r="R3439" s="10"/>
      <c r="S3439" s="10"/>
      <c r="T3439" s="10"/>
    </row>
    <row r="3440" spans="1:20" ht="25.5" customHeight="1" thickTop="1" thickBot="1" x14ac:dyDescent="0.25">
      <c r="A3440" s="20" t="str">
        <f t="shared" si="165"/>
        <v>2622NORTHANGERA</v>
      </c>
      <c r="B3440" s="20">
        <v>2622</v>
      </c>
      <c r="C3440" s="20" t="s">
        <v>3918</v>
      </c>
      <c r="D3440" s="21" t="s">
        <v>800</v>
      </c>
      <c r="E3440" s="22">
        <v>1186.9980003254561</v>
      </c>
      <c r="F3440" s="22">
        <f t="shared" si="166"/>
        <v>1305.6978003580018</v>
      </c>
      <c r="G3440" s="22">
        <f t="shared" si="167"/>
        <v>1543.0974004230929</v>
      </c>
      <c r="I3440" s="10"/>
      <c r="J3440" s="10"/>
      <c r="K3440" s="10"/>
      <c r="L3440" s="10"/>
      <c r="M3440" s="10"/>
      <c r="N3440" s="10"/>
      <c r="O3440" s="10"/>
      <c r="P3440" s="10"/>
      <c r="Q3440" s="10"/>
      <c r="R3440" s="10"/>
      <c r="S3440" s="10"/>
      <c r="T3440" s="10"/>
    </row>
    <row r="3441" spans="1:20" ht="25.5" customHeight="1" thickTop="1" thickBot="1" x14ac:dyDescent="0.25">
      <c r="A3441" s="20" t="str">
        <f t="shared" si="165"/>
        <v>2622OALLEN</v>
      </c>
      <c r="B3441" s="37">
        <v>2622</v>
      </c>
      <c r="C3441" s="37" t="s">
        <v>3919</v>
      </c>
      <c r="D3441" s="38" t="s">
        <v>800</v>
      </c>
      <c r="E3441" s="39">
        <v>1186.9980003254561</v>
      </c>
      <c r="F3441" s="39">
        <f t="shared" si="166"/>
        <v>1305.6978003580018</v>
      </c>
      <c r="G3441" s="39">
        <f t="shared" si="167"/>
        <v>1543.0974004230929</v>
      </c>
      <c r="I3441" s="10"/>
      <c r="J3441" s="10"/>
      <c r="K3441" s="10"/>
      <c r="L3441" s="10"/>
      <c r="M3441" s="10"/>
      <c r="N3441" s="10"/>
      <c r="O3441" s="10"/>
      <c r="P3441" s="10"/>
      <c r="Q3441" s="10"/>
      <c r="R3441" s="10"/>
      <c r="S3441" s="10"/>
      <c r="T3441" s="10"/>
    </row>
    <row r="3442" spans="1:20" ht="25.5" customHeight="1" thickTop="1" thickBot="1" x14ac:dyDescent="0.25">
      <c r="A3442" s="20" t="str">
        <f t="shared" si="165"/>
        <v>2622REIDSDALE</v>
      </c>
      <c r="B3442" s="20">
        <v>2622</v>
      </c>
      <c r="C3442" s="20" t="s">
        <v>3920</v>
      </c>
      <c r="D3442" s="21" t="s">
        <v>800</v>
      </c>
      <c r="E3442" s="22">
        <v>1186.9980003254561</v>
      </c>
      <c r="F3442" s="22">
        <f t="shared" si="166"/>
        <v>1305.6978003580018</v>
      </c>
      <c r="G3442" s="22">
        <f t="shared" si="167"/>
        <v>1543.0974004230929</v>
      </c>
      <c r="I3442" s="10"/>
      <c r="J3442" s="10"/>
      <c r="K3442" s="10"/>
      <c r="L3442" s="10"/>
      <c r="M3442" s="10"/>
      <c r="N3442" s="10"/>
      <c r="O3442" s="10"/>
      <c r="P3442" s="10"/>
      <c r="Q3442" s="10"/>
      <c r="R3442" s="10"/>
      <c r="S3442" s="10"/>
      <c r="T3442" s="10"/>
    </row>
    <row r="3443" spans="1:20" ht="25.5" customHeight="1" thickTop="1" thickBot="1" x14ac:dyDescent="0.25">
      <c r="A3443" s="20" t="str">
        <f t="shared" si="165"/>
        <v>2622SASSAFRAS</v>
      </c>
      <c r="B3443" s="37">
        <v>2622</v>
      </c>
      <c r="C3443" s="37" t="s">
        <v>3921</v>
      </c>
      <c r="D3443" s="38" t="s">
        <v>800</v>
      </c>
      <c r="E3443" s="39">
        <v>1186.9980003254561</v>
      </c>
      <c r="F3443" s="39">
        <f t="shared" si="166"/>
        <v>1305.6978003580018</v>
      </c>
      <c r="G3443" s="39">
        <f t="shared" si="167"/>
        <v>1543.0974004230929</v>
      </c>
      <c r="I3443" s="10"/>
      <c r="J3443" s="10"/>
      <c r="K3443" s="10"/>
      <c r="L3443" s="10"/>
      <c r="M3443" s="10"/>
      <c r="N3443" s="10"/>
      <c r="O3443" s="10"/>
      <c r="P3443" s="10"/>
      <c r="Q3443" s="10"/>
      <c r="R3443" s="10"/>
      <c r="S3443" s="10"/>
      <c r="T3443" s="10"/>
    </row>
    <row r="3444" spans="1:20" ht="25.5" customHeight="1" thickTop="1" thickBot="1" x14ac:dyDescent="0.25">
      <c r="A3444" s="20" t="str">
        <f t="shared" si="165"/>
        <v>2622SNOWBALL</v>
      </c>
      <c r="B3444" s="20">
        <v>2622</v>
      </c>
      <c r="C3444" s="20" t="s">
        <v>3922</v>
      </c>
      <c r="D3444" s="21" t="s">
        <v>800</v>
      </c>
      <c r="E3444" s="22">
        <v>1186.9980003254561</v>
      </c>
      <c r="F3444" s="22">
        <f t="shared" si="166"/>
        <v>1305.6978003580018</v>
      </c>
      <c r="G3444" s="22">
        <f t="shared" si="167"/>
        <v>1543.0974004230929</v>
      </c>
      <c r="I3444" s="10"/>
      <c r="J3444" s="10"/>
      <c r="K3444" s="10"/>
      <c r="L3444" s="10"/>
      <c r="M3444" s="10"/>
      <c r="N3444" s="10"/>
      <c r="O3444" s="10"/>
      <c r="P3444" s="10"/>
      <c r="Q3444" s="10"/>
      <c r="R3444" s="10"/>
      <c r="S3444" s="10"/>
      <c r="T3444" s="10"/>
    </row>
    <row r="3445" spans="1:20" ht="25.5" customHeight="1" thickTop="1" thickBot="1" x14ac:dyDescent="0.25">
      <c r="A3445" s="20" t="str">
        <f t="shared" si="165"/>
        <v>2622ST GEORGE</v>
      </c>
      <c r="B3445" s="37">
        <v>2622</v>
      </c>
      <c r="C3445" s="37" t="s">
        <v>3923</v>
      </c>
      <c r="D3445" s="38" t="s">
        <v>800</v>
      </c>
      <c r="E3445" s="39">
        <v>1186.9980003254561</v>
      </c>
      <c r="F3445" s="39">
        <f t="shared" si="166"/>
        <v>1305.6978003580018</v>
      </c>
      <c r="G3445" s="39">
        <f t="shared" si="167"/>
        <v>1543.0974004230929</v>
      </c>
      <c r="I3445" s="10"/>
      <c r="J3445" s="10"/>
      <c r="K3445" s="10"/>
      <c r="L3445" s="10"/>
      <c r="M3445" s="10"/>
      <c r="N3445" s="10"/>
      <c r="O3445" s="10"/>
      <c r="P3445" s="10"/>
      <c r="Q3445" s="10"/>
      <c r="R3445" s="10"/>
      <c r="S3445" s="10"/>
      <c r="T3445" s="10"/>
    </row>
    <row r="3446" spans="1:20" ht="25.5" customHeight="1" thickTop="1" thickBot="1" x14ac:dyDescent="0.25">
      <c r="A3446" s="20" t="str">
        <f t="shared" si="165"/>
        <v>2622TIANJARA</v>
      </c>
      <c r="B3446" s="20">
        <v>2622</v>
      </c>
      <c r="C3446" s="20" t="s">
        <v>3924</v>
      </c>
      <c r="D3446" s="21" t="s">
        <v>800</v>
      </c>
      <c r="E3446" s="22">
        <v>1186.9980003254561</v>
      </c>
      <c r="F3446" s="22">
        <f t="shared" si="166"/>
        <v>1305.6978003580018</v>
      </c>
      <c r="G3446" s="22">
        <f t="shared" si="167"/>
        <v>1543.0974004230929</v>
      </c>
      <c r="I3446" s="10"/>
      <c r="J3446" s="10"/>
      <c r="K3446" s="10"/>
      <c r="L3446" s="10"/>
      <c r="M3446" s="10"/>
      <c r="N3446" s="10"/>
      <c r="O3446" s="10"/>
      <c r="P3446" s="10"/>
      <c r="Q3446" s="10"/>
      <c r="R3446" s="10"/>
      <c r="S3446" s="10"/>
      <c r="T3446" s="10"/>
    </row>
    <row r="3447" spans="1:20" ht="25.5" customHeight="1" thickTop="1" thickBot="1" x14ac:dyDescent="0.25">
      <c r="A3447" s="20" t="str">
        <f t="shared" si="165"/>
        <v>2622TOMBOYE</v>
      </c>
      <c r="B3447" s="37">
        <v>2622</v>
      </c>
      <c r="C3447" s="37" t="s">
        <v>3925</v>
      </c>
      <c r="D3447" s="38" t="s">
        <v>800</v>
      </c>
      <c r="E3447" s="39">
        <v>1186.9980003254561</v>
      </c>
      <c r="F3447" s="39">
        <f t="shared" si="166"/>
        <v>1305.6978003580018</v>
      </c>
      <c r="G3447" s="39">
        <f t="shared" si="167"/>
        <v>1543.0974004230929</v>
      </c>
      <c r="I3447" s="10"/>
      <c r="J3447" s="10"/>
      <c r="K3447" s="10"/>
      <c r="L3447" s="10"/>
      <c r="M3447" s="10"/>
      <c r="N3447" s="10"/>
      <c r="O3447" s="10"/>
      <c r="P3447" s="10"/>
      <c r="Q3447" s="10"/>
      <c r="R3447" s="10"/>
      <c r="S3447" s="10"/>
      <c r="T3447" s="10"/>
    </row>
    <row r="3448" spans="1:20" ht="25.5" customHeight="1" thickTop="1" thickBot="1" x14ac:dyDescent="0.25">
      <c r="A3448" s="20" t="str">
        <f t="shared" si="165"/>
        <v>2622WARRI</v>
      </c>
      <c r="B3448" s="20">
        <v>2622</v>
      </c>
      <c r="C3448" s="20" t="s">
        <v>3926</v>
      </c>
      <c r="D3448" s="21" t="s">
        <v>800</v>
      </c>
      <c r="E3448" s="22">
        <v>1186.9980003254561</v>
      </c>
      <c r="F3448" s="22">
        <f t="shared" si="166"/>
        <v>1305.6978003580018</v>
      </c>
      <c r="G3448" s="22">
        <f t="shared" si="167"/>
        <v>1543.0974004230929</v>
      </c>
      <c r="I3448" s="10"/>
      <c r="J3448" s="10"/>
      <c r="K3448" s="10"/>
      <c r="L3448" s="10"/>
      <c r="M3448" s="10"/>
      <c r="N3448" s="10"/>
      <c r="O3448" s="10"/>
      <c r="P3448" s="10"/>
      <c r="Q3448" s="10"/>
      <c r="R3448" s="10"/>
      <c r="S3448" s="10"/>
      <c r="T3448" s="10"/>
    </row>
    <row r="3449" spans="1:20" ht="25.5" customHeight="1" thickTop="1" thickBot="1" x14ac:dyDescent="0.25">
      <c r="A3449" s="20" t="str">
        <f t="shared" si="165"/>
        <v>2622WOG WOG</v>
      </c>
      <c r="B3449" s="37">
        <v>2622</v>
      </c>
      <c r="C3449" s="37" t="s">
        <v>3927</v>
      </c>
      <c r="D3449" s="38" t="s">
        <v>800</v>
      </c>
      <c r="E3449" s="39">
        <v>1186.9980003254561</v>
      </c>
      <c r="F3449" s="39">
        <f t="shared" si="166"/>
        <v>1305.6978003580018</v>
      </c>
      <c r="G3449" s="39">
        <f t="shared" si="167"/>
        <v>1543.0974004230929</v>
      </c>
      <c r="I3449" s="10"/>
      <c r="J3449" s="10"/>
      <c r="K3449" s="10"/>
      <c r="L3449" s="10"/>
      <c r="M3449" s="10"/>
      <c r="N3449" s="10"/>
      <c r="O3449" s="10"/>
      <c r="P3449" s="10"/>
      <c r="Q3449" s="10"/>
      <c r="R3449" s="10"/>
      <c r="S3449" s="10"/>
      <c r="T3449" s="10"/>
    </row>
    <row r="3450" spans="1:20" ht="25.5" customHeight="1" thickTop="1" thickBot="1" x14ac:dyDescent="0.25">
      <c r="A3450" s="20" t="str">
        <f t="shared" si="165"/>
        <v>2622WYANBENE</v>
      </c>
      <c r="B3450" s="20">
        <v>2622</v>
      </c>
      <c r="C3450" s="20" t="s">
        <v>3928</v>
      </c>
      <c r="D3450" s="21" t="s">
        <v>800</v>
      </c>
      <c r="E3450" s="22">
        <v>1186.9980003254561</v>
      </c>
      <c r="F3450" s="22">
        <f t="shared" si="166"/>
        <v>1305.6978003580018</v>
      </c>
      <c r="G3450" s="22">
        <f t="shared" si="167"/>
        <v>1543.0974004230929</v>
      </c>
      <c r="I3450" s="10"/>
      <c r="J3450" s="10"/>
      <c r="K3450" s="10"/>
      <c r="L3450" s="10"/>
      <c r="M3450" s="10"/>
      <c r="N3450" s="10"/>
      <c r="O3450" s="10"/>
      <c r="P3450" s="10"/>
      <c r="Q3450" s="10"/>
      <c r="R3450" s="10"/>
      <c r="S3450" s="10"/>
      <c r="T3450" s="10"/>
    </row>
    <row r="3451" spans="1:20" ht="25.5" customHeight="1" thickTop="1" thickBot="1" x14ac:dyDescent="0.25">
      <c r="A3451" s="20" t="str">
        <f t="shared" si="165"/>
        <v>2623CAPTAINS FLAT</v>
      </c>
      <c r="B3451" s="37">
        <v>2623</v>
      </c>
      <c r="C3451" s="37" t="s">
        <v>3929</v>
      </c>
      <c r="D3451" s="38" t="s">
        <v>800</v>
      </c>
      <c r="E3451" s="39">
        <v>1347.8479997977281</v>
      </c>
      <c r="F3451" s="39">
        <f t="shared" si="166"/>
        <v>1482.6327997775011</v>
      </c>
      <c r="G3451" s="39">
        <f t="shared" si="167"/>
        <v>1752.2023997370466</v>
      </c>
      <c r="I3451" s="10"/>
      <c r="J3451" s="10"/>
      <c r="K3451" s="10"/>
      <c r="L3451" s="10"/>
      <c r="M3451" s="10"/>
      <c r="N3451" s="10"/>
      <c r="O3451" s="10"/>
      <c r="P3451" s="10"/>
      <c r="Q3451" s="10"/>
      <c r="R3451" s="10"/>
      <c r="S3451" s="10"/>
      <c r="T3451" s="10"/>
    </row>
    <row r="3452" spans="1:20" ht="25.5" customHeight="1" thickTop="1" thickBot="1" x14ac:dyDescent="0.25">
      <c r="A3452" s="20" t="str">
        <f t="shared" si="165"/>
        <v>2625KOSCIUSZKO NATIONAL PARK</v>
      </c>
      <c r="B3452" s="20">
        <v>2625</v>
      </c>
      <c r="C3452" s="20" t="s">
        <v>3930</v>
      </c>
      <c r="D3452" s="21" t="s">
        <v>800</v>
      </c>
      <c r="E3452" s="22">
        <v>2717.2640000000001</v>
      </c>
      <c r="F3452" s="22">
        <f t="shared" si="166"/>
        <v>2988.9904000000006</v>
      </c>
      <c r="G3452" s="22">
        <f t="shared" si="167"/>
        <v>3532.4432000000002</v>
      </c>
      <c r="I3452" s="10"/>
      <c r="J3452" s="10"/>
      <c r="K3452" s="10"/>
      <c r="L3452" s="10"/>
      <c r="M3452" s="10"/>
      <c r="N3452" s="10"/>
      <c r="O3452" s="10"/>
      <c r="P3452" s="10"/>
      <c r="Q3452" s="10"/>
      <c r="R3452" s="10"/>
      <c r="S3452" s="10"/>
      <c r="T3452" s="10"/>
    </row>
    <row r="3453" spans="1:20" ht="25.5" customHeight="1" thickTop="1" thickBot="1" x14ac:dyDescent="0.25">
      <c r="A3453" s="20" t="str">
        <f t="shared" si="165"/>
        <v>2626BREDBO</v>
      </c>
      <c r="B3453" s="37">
        <v>2626</v>
      </c>
      <c r="C3453" s="37" t="s">
        <v>3931</v>
      </c>
      <c r="D3453" s="38" t="s">
        <v>800</v>
      </c>
      <c r="E3453" s="39">
        <v>1789.170000406448</v>
      </c>
      <c r="F3453" s="39">
        <f t="shared" si="166"/>
        <v>1968.087000447093</v>
      </c>
      <c r="G3453" s="39">
        <f t="shared" si="167"/>
        <v>2325.9210005283826</v>
      </c>
      <c r="I3453" s="10"/>
      <c r="J3453" s="10"/>
      <c r="K3453" s="10"/>
      <c r="L3453" s="10"/>
      <c r="M3453" s="10"/>
      <c r="N3453" s="10"/>
      <c r="O3453" s="10"/>
      <c r="P3453" s="10"/>
      <c r="Q3453" s="10"/>
      <c r="R3453" s="10"/>
      <c r="S3453" s="10"/>
      <c r="T3453" s="10"/>
    </row>
    <row r="3454" spans="1:20" ht="25.5" customHeight="1" thickTop="1" thickBot="1" x14ac:dyDescent="0.25">
      <c r="A3454" s="20" t="str">
        <f t="shared" si="165"/>
        <v>2626BUMBALONG</v>
      </c>
      <c r="B3454" s="20">
        <v>2626</v>
      </c>
      <c r="C3454" s="20" t="s">
        <v>3932</v>
      </c>
      <c r="D3454" s="21" t="s">
        <v>800</v>
      </c>
      <c r="E3454" s="22">
        <v>1789.170000406448</v>
      </c>
      <c r="F3454" s="22">
        <f t="shared" si="166"/>
        <v>1968.087000447093</v>
      </c>
      <c r="G3454" s="22">
        <f t="shared" si="167"/>
        <v>2325.9210005283826</v>
      </c>
      <c r="I3454" s="10"/>
      <c r="J3454" s="10"/>
      <c r="K3454" s="10"/>
      <c r="L3454" s="10"/>
      <c r="M3454" s="10"/>
      <c r="N3454" s="10"/>
      <c r="O3454" s="10"/>
      <c r="P3454" s="10"/>
      <c r="Q3454" s="10"/>
      <c r="R3454" s="10"/>
      <c r="S3454" s="10"/>
      <c r="T3454" s="10"/>
    </row>
    <row r="3455" spans="1:20" ht="25.5" customHeight="1" thickTop="1" thickBot="1" x14ac:dyDescent="0.25">
      <c r="A3455" s="20" t="str">
        <f t="shared" si="165"/>
        <v>2626COLINTON</v>
      </c>
      <c r="B3455" s="37">
        <v>2626</v>
      </c>
      <c r="C3455" s="37" t="s">
        <v>3933</v>
      </c>
      <c r="D3455" s="38" t="s">
        <v>800</v>
      </c>
      <c r="E3455" s="39">
        <v>1789.170000406448</v>
      </c>
      <c r="F3455" s="39">
        <f t="shared" si="166"/>
        <v>1968.087000447093</v>
      </c>
      <c r="G3455" s="39">
        <f t="shared" si="167"/>
        <v>2325.9210005283826</v>
      </c>
      <c r="I3455" s="10"/>
      <c r="J3455" s="10"/>
      <c r="K3455" s="10"/>
      <c r="L3455" s="10"/>
      <c r="M3455" s="10"/>
      <c r="N3455" s="10"/>
      <c r="O3455" s="10"/>
      <c r="P3455" s="10"/>
      <c r="Q3455" s="10"/>
      <c r="R3455" s="10"/>
      <c r="S3455" s="10"/>
      <c r="T3455" s="10"/>
    </row>
    <row r="3456" spans="1:20" ht="25.5" customHeight="1" thickTop="1" thickBot="1" x14ac:dyDescent="0.25">
      <c r="A3456" s="20" t="str">
        <f t="shared" si="165"/>
        <v>2627CRACKENBACK</v>
      </c>
      <c r="B3456" s="20">
        <v>2627</v>
      </c>
      <c r="C3456" s="20" t="s">
        <v>3934</v>
      </c>
      <c r="D3456" s="21" t="s">
        <v>800</v>
      </c>
      <c r="E3456" s="22">
        <v>1508.3459994569121</v>
      </c>
      <c r="F3456" s="22">
        <f t="shared" si="166"/>
        <v>1659.1805994026033</v>
      </c>
      <c r="G3456" s="22">
        <f t="shared" si="167"/>
        <v>1960.8497992939858</v>
      </c>
      <c r="I3456" s="10"/>
      <c r="J3456" s="10"/>
      <c r="K3456" s="10"/>
      <c r="L3456" s="10"/>
      <c r="M3456" s="10"/>
      <c r="N3456" s="10"/>
      <c r="O3456" s="10"/>
      <c r="P3456" s="10"/>
      <c r="Q3456" s="10"/>
      <c r="R3456" s="10"/>
      <c r="S3456" s="10"/>
      <c r="T3456" s="10"/>
    </row>
    <row r="3457" spans="1:20" ht="25.5" customHeight="1" thickTop="1" thickBot="1" x14ac:dyDescent="0.25">
      <c r="A3457" s="20" t="str">
        <f t="shared" si="165"/>
        <v>2627EAST JINDABYNE</v>
      </c>
      <c r="B3457" s="37">
        <v>2627</v>
      </c>
      <c r="C3457" s="37" t="s">
        <v>3935</v>
      </c>
      <c r="D3457" s="38" t="s">
        <v>800</v>
      </c>
      <c r="E3457" s="39">
        <v>1508.3459994569121</v>
      </c>
      <c r="F3457" s="39">
        <f t="shared" si="166"/>
        <v>1659.1805994026033</v>
      </c>
      <c r="G3457" s="39">
        <f t="shared" si="167"/>
        <v>1960.8497992939858</v>
      </c>
      <c r="I3457" s="10"/>
      <c r="J3457" s="10"/>
      <c r="K3457" s="10"/>
      <c r="L3457" s="10"/>
      <c r="M3457" s="10"/>
      <c r="N3457" s="10"/>
      <c r="O3457" s="10"/>
      <c r="P3457" s="10"/>
      <c r="Q3457" s="10"/>
      <c r="R3457" s="10"/>
      <c r="S3457" s="10"/>
      <c r="T3457" s="10"/>
    </row>
    <row r="3458" spans="1:20" ht="25.5" customHeight="1" thickTop="1" thickBot="1" x14ac:dyDescent="0.25">
      <c r="A3458" s="20" t="str">
        <f t="shared" si="165"/>
        <v>2627GROSSES PLAIN</v>
      </c>
      <c r="B3458" s="20">
        <v>2627</v>
      </c>
      <c r="C3458" s="20" t="s">
        <v>3936</v>
      </c>
      <c r="D3458" s="21" t="s">
        <v>800</v>
      </c>
      <c r="E3458" s="22">
        <v>1508.3459994569121</v>
      </c>
      <c r="F3458" s="22">
        <f t="shared" si="166"/>
        <v>1659.1805994026033</v>
      </c>
      <c r="G3458" s="22">
        <f t="shared" si="167"/>
        <v>1960.8497992939858</v>
      </c>
      <c r="I3458" s="10"/>
      <c r="J3458" s="10"/>
      <c r="K3458" s="10"/>
      <c r="L3458" s="10"/>
      <c r="M3458" s="10"/>
      <c r="N3458" s="10"/>
      <c r="O3458" s="10"/>
      <c r="P3458" s="10"/>
      <c r="Q3458" s="10"/>
      <c r="R3458" s="10"/>
      <c r="S3458" s="10"/>
      <c r="T3458" s="10"/>
    </row>
    <row r="3459" spans="1:20" ht="25.5" customHeight="1" thickTop="1" thickBot="1" x14ac:dyDescent="0.25">
      <c r="A3459" s="20" t="str">
        <f t="shared" si="165"/>
        <v>2627INGEBIRAH</v>
      </c>
      <c r="B3459" s="37">
        <v>2627</v>
      </c>
      <c r="C3459" s="37" t="s">
        <v>3937</v>
      </c>
      <c r="D3459" s="38" t="s">
        <v>800</v>
      </c>
      <c r="E3459" s="39">
        <v>1508.3459994569121</v>
      </c>
      <c r="F3459" s="39">
        <f t="shared" si="166"/>
        <v>1659.1805994026033</v>
      </c>
      <c r="G3459" s="39">
        <f t="shared" si="167"/>
        <v>1960.8497992939858</v>
      </c>
      <c r="I3459" s="10"/>
      <c r="J3459" s="10"/>
      <c r="K3459" s="10"/>
      <c r="L3459" s="10"/>
      <c r="M3459" s="10"/>
      <c r="N3459" s="10"/>
      <c r="O3459" s="10"/>
      <c r="P3459" s="10"/>
      <c r="Q3459" s="10"/>
      <c r="R3459" s="10"/>
      <c r="S3459" s="10"/>
      <c r="T3459" s="10"/>
    </row>
    <row r="3460" spans="1:20" ht="25.5" customHeight="1" thickTop="1" thickBot="1" x14ac:dyDescent="0.25">
      <c r="A3460" s="20" t="str">
        <f t="shared" si="165"/>
        <v>2627JINDABYNE</v>
      </c>
      <c r="B3460" s="20">
        <v>2627</v>
      </c>
      <c r="C3460" s="20" t="s">
        <v>3938</v>
      </c>
      <c r="D3460" s="21" t="s">
        <v>800</v>
      </c>
      <c r="E3460" s="22">
        <v>1508.3459994569121</v>
      </c>
      <c r="F3460" s="22">
        <f t="shared" si="166"/>
        <v>1659.1805994026033</v>
      </c>
      <c r="G3460" s="22">
        <f t="shared" si="167"/>
        <v>1960.8497992939858</v>
      </c>
      <c r="I3460" s="10"/>
      <c r="J3460" s="10"/>
      <c r="K3460" s="10"/>
      <c r="L3460" s="10"/>
      <c r="M3460" s="10"/>
      <c r="N3460" s="10"/>
      <c r="O3460" s="10"/>
      <c r="P3460" s="10"/>
      <c r="Q3460" s="10"/>
      <c r="R3460" s="10"/>
      <c r="S3460" s="10"/>
      <c r="T3460" s="10"/>
    </row>
    <row r="3461" spans="1:20" ht="25.5" customHeight="1" thickTop="1" thickBot="1" x14ac:dyDescent="0.25">
      <c r="A3461" s="20" t="str">
        <f t="shared" ref="A3461:A3524" si="168">CONCATENATE(B3461,C3461)</f>
        <v>2627KALKITE</v>
      </c>
      <c r="B3461" s="37">
        <v>2627</v>
      </c>
      <c r="C3461" s="37" t="s">
        <v>3939</v>
      </c>
      <c r="D3461" s="38" t="s">
        <v>800</v>
      </c>
      <c r="E3461" s="39">
        <v>1508.3459994569121</v>
      </c>
      <c r="F3461" s="39">
        <f t="shared" ref="F3461:F3524" si="169">1.1*E3461</f>
        <v>1659.1805994026033</v>
      </c>
      <c r="G3461" s="39">
        <f t="shared" ref="G3461:G3524" si="170">1.3*E3461</f>
        <v>1960.8497992939858</v>
      </c>
      <c r="I3461" s="10"/>
      <c r="J3461" s="10"/>
      <c r="K3461" s="10"/>
      <c r="L3461" s="10"/>
      <c r="M3461" s="10"/>
      <c r="N3461" s="10"/>
      <c r="O3461" s="10"/>
      <c r="P3461" s="10"/>
      <c r="Q3461" s="10"/>
      <c r="R3461" s="10"/>
      <c r="S3461" s="10"/>
      <c r="T3461" s="10"/>
    </row>
    <row r="3462" spans="1:20" ht="25.5" customHeight="1" thickTop="1" thickBot="1" x14ac:dyDescent="0.25">
      <c r="A3462" s="20" t="str">
        <f t="shared" si="168"/>
        <v>2627MOONBAH</v>
      </c>
      <c r="B3462" s="20">
        <v>2627</v>
      </c>
      <c r="C3462" s="20" t="s">
        <v>3940</v>
      </c>
      <c r="D3462" s="21" t="s">
        <v>800</v>
      </c>
      <c r="E3462" s="22">
        <v>1508.3459994569121</v>
      </c>
      <c r="F3462" s="22">
        <f t="shared" si="169"/>
        <v>1659.1805994026033</v>
      </c>
      <c r="G3462" s="22">
        <f t="shared" si="170"/>
        <v>1960.8497992939858</v>
      </c>
      <c r="I3462" s="10"/>
      <c r="J3462" s="10"/>
      <c r="K3462" s="10"/>
      <c r="L3462" s="10"/>
      <c r="M3462" s="10"/>
      <c r="N3462" s="10"/>
      <c r="O3462" s="10"/>
      <c r="P3462" s="10"/>
      <c r="Q3462" s="10"/>
      <c r="R3462" s="10"/>
      <c r="S3462" s="10"/>
      <c r="T3462" s="10"/>
    </row>
    <row r="3463" spans="1:20" ht="25.5" customHeight="1" thickTop="1" thickBot="1" x14ac:dyDescent="0.25">
      <c r="A3463" s="20" t="str">
        <f t="shared" si="168"/>
        <v>2628AVONSIDE</v>
      </c>
      <c r="B3463" s="37">
        <v>2628</v>
      </c>
      <c r="C3463" s="37" t="s">
        <v>3941</v>
      </c>
      <c r="D3463" s="38" t="s">
        <v>800</v>
      </c>
      <c r="E3463" s="39">
        <v>1356.770000278528</v>
      </c>
      <c r="F3463" s="39">
        <f t="shared" si="169"/>
        <v>1492.4470003063809</v>
      </c>
      <c r="G3463" s="39">
        <f t="shared" si="170"/>
        <v>1763.8010003620864</v>
      </c>
      <c r="I3463" s="10"/>
      <c r="J3463" s="10"/>
      <c r="K3463" s="10"/>
      <c r="L3463" s="10"/>
      <c r="M3463" s="10"/>
      <c r="N3463" s="10"/>
      <c r="O3463" s="10"/>
      <c r="P3463" s="10"/>
      <c r="Q3463" s="10"/>
      <c r="R3463" s="10"/>
      <c r="S3463" s="10"/>
      <c r="T3463" s="10"/>
    </row>
    <row r="3464" spans="1:20" ht="25.5" customHeight="1" thickTop="1" thickBot="1" x14ac:dyDescent="0.25">
      <c r="A3464" s="20" t="str">
        <f t="shared" si="168"/>
        <v>2628BELOKA</v>
      </c>
      <c r="B3464" s="20">
        <v>2628</v>
      </c>
      <c r="C3464" s="20" t="s">
        <v>3942</v>
      </c>
      <c r="D3464" s="21" t="s">
        <v>800</v>
      </c>
      <c r="E3464" s="22">
        <v>1356.770000278528</v>
      </c>
      <c r="F3464" s="22">
        <f t="shared" si="169"/>
        <v>1492.4470003063809</v>
      </c>
      <c r="G3464" s="22">
        <f t="shared" si="170"/>
        <v>1763.8010003620864</v>
      </c>
      <c r="I3464" s="10"/>
      <c r="J3464" s="10"/>
      <c r="K3464" s="10"/>
      <c r="L3464" s="10"/>
      <c r="M3464" s="10"/>
      <c r="N3464" s="10"/>
      <c r="O3464" s="10"/>
      <c r="P3464" s="10"/>
      <c r="Q3464" s="10"/>
      <c r="R3464" s="10"/>
      <c r="S3464" s="10"/>
      <c r="T3464" s="10"/>
    </row>
    <row r="3465" spans="1:20" ht="25.5" customHeight="1" thickTop="1" thickBot="1" x14ac:dyDescent="0.25">
      <c r="A3465" s="20" t="str">
        <f t="shared" si="168"/>
        <v>2628BERRIDALE</v>
      </c>
      <c r="B3465" s="37">
        <v>2628</v>
      </c>
      <c r="C3465" s="37" t="s">
        <v>3943</v>
      </c>
      <c r="D3465" s="38" t="s">
        <v>800</v>
      </c>
      <c r="E3465" s="39">
        <v>1356.770000278528</v>
      </c>
      <c r="F3465" s="39">
        <f t="shared" si="169"/>
        <v>1492.4470003063809</v>
      </c>
      <c r="G3465" s="39">
        <f t="shared" si="170"/>
        <v>1763.8010003620864</v>
      </c>
      <c r="I3465" s="10"/>
      <c r="J3465" s="10"/>
      <c r="K3465" s="10"/>
      <c r="L3465" s="10"/>
      <c r="M3465" s="10"/>
      <c r="N3465" s="10"/>
      <c r="O3465" s="10"/>
      <c r="P3465" s="10"/>
      <c r="Q3465" s="10"/>
      <c r="R3465" s="10"/>
      <c r="S3465" s="10"/>
      <c r="T3465" s="10"/>
    </row>
    <row r="3466" spans="1:20" ht="25.5" customHeight="1" thickTop="1" thickBot="1" x14ac:dyDescent="0.25">
      <c r="A3466" s="20" t="str">
        <f t="shared" si="168"/>
        <v>2628BRAEMAR BAY</v>
      </c>
      <c r="B3466" s="20">
        <v>2628</v>
      </c>
      <c r="C3466" s="20" t="s">
        <v>3944</v>
      </c>
      <c r="D3466" s="21" t="s">
        <v>800</v>
      </c>
      <c r="E3466" s="22">
        <v>1356.770000278528</v>
      </c>
      <c r="F3466" s="22">
        <f t="shared" si="169"/>
        <v>1492.4470003063809</v>
      </c>
      <c r="G3466" s="22">
        <f t="shared" si="170"/>
        <v>1763.8010003620864</v>
      </c>
      <c r="I3466" s="10"/>
      <c r="J3466" s="10"/>
      <c r="K3466" s="10"/>
      <c r="L3466" s="10"/>
      <c r="M3466" s="10"/>
      <c r="N3466" s="10"/>
      <c r="O3466" s="10"/>
      <c r="P3466" s="10"/>
      <c r="Q3466" s="10"/>
      <c r="R3466" s="10"/>
      <c r="S3466" s="10"/>
      <c r="T3466" s="10"/>
    </row>
    <row r="3467" spans="1:20" ht="25.5" customHeight="1" thickTop="1" thickBot="1" x14ac:dyDescent="0.25">
      <c r="A3467" s="20" t="str">
        <f t="shared" si="168"/>
        <v>2628COOTRALANTRA</v>
      </c>
      <c r="B3467" s="37">
        <v>2628</v>
      </c>
      <c r="C3467" s="37" t="s">
        <v>3945</v>
      </c>
      <c r="D3467" s="38" t="s">
        <v>800</v>
      </c>
      <c r="E3467" s="39">
        <v>1356.770000278528</v>
      </c>
      <c r="F3467" s="39">
        <f t="shared" si="169"/>
        <v>1492.4470003063809</v>
      </c>
      <c r="G3467" s="39">
        <f t="shared" si="170"/>
        <v>1763.8010003620864</v>
      </c>
      <c r="I3467" s="10"/>
      <c r="J3467" s="10"/>
      <c r="K3467" s="10"/>
      <c r="L3467" s="10"/>
      <c r="M3467" s="10"/>
      <c r="N3467" s="10"/>
      <c r="O3467" s="10"/>
      <c r="P3467" s="10"/>
      <c r="Q3467" s="10"/>
      <c r="R3467" s="10"/>
      <c r="S3467" s="10"/>
      <c r="T3467" s="10"/>
    </row>
    <row r="3468" spans="1:20" ht="25.5" customHeight="1" thickTop="1" thickBot="1" x14ac:dyDescent="0.25">
      <c r="A3468" s="20" t="str">
        <f t="shared" si="168"/>
        <v>2628DALGETY</v>
      </c>
      <c r="B3468" s="20">
        <v>2628</v>
      </c>
      <c r="C3468" s="20" t="s">
        <v>3946</v>
      </c>
      <c r="D3468" s="21" t="s">
        <v>800</v>
      </c>
      <c r="E3468" s="22">
        <v>1356.770000278528</v>
      </c>
      <c r="F3468" s="22">
        <f t="shared" si="169"/>
        <v>1492.4470003063809</v>
      </c>
      <c r="G3468" s="22">
        <f t="shared" si="170"/>
        <v>1763.8010003620864</v>
      </c>
      <c r="I3468" s="10"/>
      <c r="J3468" s="10"/>
      <c r="K3468" s="10"/>
      <c r="L3468" s="10"/>
      <c r="M3468" s="10"/>
      <c r="N3468" s="10"/>
      <c r="O3468" s="10"/>
      <c r="P3468" s="10"/>
      <c r="Q3468" s="10"/>
      <c r="R3468" s="10"/>
      <c r="S3468" s="10"/>
      <c r="T3468" s="10"/>
    </row>
    <row r="3469" spans="1:20" ht="25.5" customHeight="1" thickTop="1" thickBot="1" x14ac:dyDescent="0.25">
      <c r="A3469" s="20" t="str">
        <f t="shared" si="168"/>
        <v>2628EUCUMBENE</v>
      </c>
      <c r="B3469" s="37">
        <v>2628</v>
      </c>
      <c r="C3469" s="37" t="s">
        <v>3947</v>
      </c>
      <c r="D3469" s="38" t="s">
        <v>800</v>
      </c>
      <c r="E3469" s="39">
        <v>1356.770000278528</v>
      </c>
      <c r="F3469" s="39">
        <f t="shared" si="169"/>
        <v>1492.4470003063809</v>
      </c>
      <c r="G3469" s="39">
        <f t="shared" si="170"/>
        <v>1763.8010003620864</v>
      </c>
      <c r="I3469" s="10"/>
      <c r="J3469" s="10"/>
      <c r="K3469" s="10"/>
      <c r="L3469" s="10"/>
      <c r="M3469" s="10"/>
      <c r="N3469" s="10"/>
      <c r="O3469" s="10"/>
      <c r="P3469" s="10"/>
      <c r="Q3469" s="10"/>
      <c r="R3469" s="10"/>
      <c r="S3469" s="10"/>
      <c r="T3469" s="10"/>
    </row>
    <row r="3470" spans="1:20" ht="25.5" customHeight="1" thickTop="1" thickBot="1" x14ac:dyDescent="0.25">
      <c r="A3470" s="20" t="str">
        <f t="shared" si="168"/>
        <v>2628HILL TOP</v>
      </c>
      <c r="B3470" s="20">
        <v>2628</v>
      </c>
      <c r="C3470" s="20" t="s">
        <v>3588</v>
      </c>
      <c r="D3470" s="21" t="s">
        <v>800</v>
      </c>
      <c r="E3470" s="22">
        <v>1356.770000278528</v>
      </c>
      <c r="F3470" s="22">
        <f t="shared" si="169"/>
        <v>1492.4470003063809</v>
      </c>
      <c r="G3470" s="22">
        <f t="shared" si="170"/>
        <v>1763.8010003620864</v>
      </c>
      <c r="I3470" s="10"/>
      <c r="J3470" s="10"/>
      <c r="K3470" s="10"/>
      <c r="L3470" s="10"/>
      <c r="M3470" s="10"/>
      <c r="N3470" s="10"/>
      <c r="O3470" s="10"/>
      <c r="P3470" s="10"/>
      <c r="Q3470" s="10"/>
      <c r="R3470" s="10"/>
      <c r="S3470" s="10"/>
      <c r="T3470" s="10"/>
    </row>
    <row r="3471" spans="1:20" ht="25.5" customHeight="1" thickTop="1" thickBot="1" x14ac:dyDescent="0.25">
      <c r="A3471" s="20" t="str">
        <f t="shared" si="168"/>
        <v>2628JIMENBUEN</v>
      </c>
      <c r="B3471" s="37">
        <v>2628</v>
      </c>
      <c r="C3471" s="37" t="s">
        <v>3948</v>
      </c>
      <c r="D3471" s="38" t="s">
        <v>800</v>
      </c>
      <c r="E3471" s="39">
        <v>1356.770000278528</v>
      </c>
      <c r="F3471" s="39">
        <f t="shared" si="169"/>
        <v>1492.4470003063809</v>
      </c>
      <c r="G3471" s="39">
        <f t="shared" si="170"/>
        <v>1763.8010003620864</v>
      </c>
      <c r="I3471" s="10"/>
      <c r="J3471" s="10"/>
      <c r="K3471" s="10"/>
      <c r="L3471" s="10"/>
      <c r="M3471" s="10"/>
      <c r="N3471" s="10"/>
      <c r="O3471" s="10"/>
      <c r="P3471" s="10"/>
      <c r="Q3471" s="10"/>
      <c r="R3471" s="10"/>
      <c r="S3471" s="10"/>
      <c r="T3471" s="10"/>
    </row>
    <row r="3472" spans="1:20" ht="25.5" customHeight="1" thickTop="1" thickBot="1" x14ac:dyDescent="0.25">
      <c r="A3472" s="20" t="str">
        <f t="shared" si="168"/>
        <v>2628NIMMO</v>
      </c>
      <c r="B3472" s="20">
        <v>2628</v>
      </c>
      <c r="C3472" s="20" t="s">
        <v>3949</v>
      </c>
      <c r="D3472" s="21" t="s">
        <v>800</v>
      </c>
      <c r="E3472" s="22">
        <v>1356.770000278528</v>
      </c>
      <c r="F3472" s="22">
        <f t="shared" si="169"/>
        <v>1492.4470003063809</v>
      </c>
      <c r="G3472" s="22">
        <f t="shared" si="170"/>
        <v>1763.8010003620864</v>
      </c>
      <c r="I3472" s="10"/>
      <c r="J3472" s="10"/>
      <c r="K3472" s="10"/>
      <c r="L3472" s="10"/>
      <c r="M3472" s="10"/>
      <c r="N3472" s="10"/>
      <c r="O3472" s="10"/>
      <c r="P3472" s="10"/>
      <c r="Q3472" s="10"/>
      <c r="R3472" s="10"/>
      <c r="S3472" s="10"/>
      <c r="T3472" s="10"/>
    </row>
    <row r="3473" spans="1:20" ht="25.5" customHeight="1" thickTop="1" thickBot="1" x14ac:dyDescent="0.25">
      <c r="A3473" s="20" t="str">
        <f t="shared" si="168"/>
        <v>2628NUMBLA VALE</v>
      </c>
      <c r="B3473" s="37">
        <v>2628</v>
      </c>
      <c r="C3473" s="37" t="s">
        <v>3950</v>
      </c>
      <c r="D3473" s="38" t="s">
        <v>800</v>
      </c>
      <c r="E3473" s="39">
        <v>1356.770000278528</v>
      </c>
      <c r="F3473" s="39">
        <f t="shared" si="169"/>
        <v>1492.4470003063809</v>
      </c>
      <c r="G3473" s="39">
        <f t="shared" si="170"/>
        <v>1763.8010003620864</v>
      </c>
      <c r="I3473" s="10"/>
      <c r="J3473" s="10"/>
      <c r="K3473" s="10"/>
      <c r="L3473" s="10"/>
      <c r="M3473" s="10"/>
      <c r="N3473" s="10"/>
      <c r="O3473" s="10"/>
      <c r="P3473" s="10"/>
      <c r="Q3473" s="10"/>
      <c r="R3473" s="10"/>
      <c r="S3473" s="10"/>
      <c r="T3473" s="10"/>
    </row>
    <row r="3474" spans="1:20" ht="25.5" customHeight="1" thickTop="1" thickBot="1" x14ac:dyDescent="0.25">
      <c r="A3474" s="20" t="str">
        <f t="shared" si="168"/>
        <v>2628PAUPONG</v>
      </c>
      <c r="B3474" s="20">
        <v>2628</v>
      </c>
      <c r="C3474" s="20" t="s">
        <v>3951</v>
      </c>
      <c r="D3474" s="21" t="s">
        <v>800</v>
      </c>
      <c r="E3474" s="22">
        <v>1356.770000278528</v>
      </c>
      <c r="F3474" s="22">
        <f t="shared" si="169"/>
        <v>1492.4470003063809</v>
      </c>
      <c r="G3474" s="22">
        <f t="shared" si="170"/>
        <v>1763.8010003620864</v>
      </c>
      <c r="I3474" s="10"/>
      <c r="J3474" s="10"/>
      <c r="K3474" s="10"/>
      <c r="L3474" s="10"/>
      <c r="M3474" s="10"/>
      <c r="N3474" s="10"/>
      <c r="O3474" s="10"/>
      <c r="P3474" s="10"/>
      <c r="Q3474" s="10"/>
      <c r="R3474" s="10"/>
      <c r="S3474" s="10"/>
      <c r="T3474" s="10"/>
    </row>
    <row r="3475" spans="1:20" ht="25.5" customHeight="1" thickTop="1" thickBot="1" x14ac:dyDescent="0.25">
      <c r="A3475" s="20" t="str">
        <f t="shared" si="168"/>
        <v>2628ROCKY PLAIN</v>
      </c>
      <c r="B3475" s="37">
        <v>2628</v>
      </c>
      <c r="C3475" s="37" t="s">
        <v>3952</v>
      </c>
      <c r="D3475" s="38" t="s">
        <v>800</v>
      </c>
      <c r="E3475" s="39">
        <v>1356.770000278528</v>
      </c>
      <c r="F3475" s="39">
        <f t="shared" si="169"/>
        <v>1492.4470003063809</v>
      </c>
      <c r="G3475" s="39">
        <f t="shared" si="170"/>
        <v>1763.8010003620864</v>
      </c>
      <c r="I3475" s="10"/>
      <c r="J3475" s="10"/>
      <c r="K3475" s="10"/>
      <c r="L3475" s="10"/>
      <c r="M3475" s="10"/>
      <c r="N3475" s="10"/>
      <c r="O3475" s="10"/>
      <c r="P3475" s="10"/>
      <c r="Q3475" s="10"/>
      <c r="R3475" s="10"/>
      <c r="S3475" s="10"/>
      <c r="T3475" s="10"/>
    </row>
    <row r="3476" spans="1:20" ht="25.5" customHeight="1" thickTop="1" thickBot="1" x14ac:dyDescent="0.25">
      <c r="A3476" s="20" t="str">
        <f t="shared" si="168"/>
        <v>2629ADAMINABY</v>
      </c>
      <c r="B3476" s="20">
        <v>2629</v>
      </c>
      <c r="C3476" s="20" t="s">
        <v>3953</v>
      </c>
      <c r="D3476" s="21" t="s">
        <v>800</v>
      </c>
      <c r="E3476" s="22">
        <v>2201.0859996159761</v>
      </c>
      <c r="F3476" s="22">
        <f t="shared" si="169"/>
        <v>2421.1945995775741</v>
      </c>
      <c r="G3476" s="22">
        <f t="shared" si="170"/>
        <v>2861.4117995007691</v>
      </c>
      <c r="I3476" s="10"/>
      <c r="J3476" s="10"/>
      <c r="K3476" s="10"/>
      <c r="L3476" s="10"/>
      <c r="M3476" s="10"/>
      <c r="N3476" s="10"/>
      <c r="O3476" s="10"/>
      <c r="P3476" s="10"/>
      <c r="Q3476" s="10"/>
      <c r="R3476" s="10"/>
      <c r="S3476" s="10"/>
      <c r="T3476" s="10"/>
    </row>
    <row r="3477" spans="1:20" ht="25.5" customHeight="1" thickTop="1" thickBot="1" x14ac:dyDescent="0.25">
      <c r="A3477" s="20" t="str">
        <f t="shared" si="168"/>
        <v>2629ANGLERS REACH</v>
      </c>
      <c r="B3477" s="37">
        <v>2629</v>
      </c>
      <c r="C3477" s="37" t="s">
        <v>3954</v>
      </c>
      <c r="D3477" s="38" t="s">
        <v>800</v>
      </c>
      <c r="E3477" s="39">
        <v>2201.0859996159761</v>
      </c>
      <c r="F3477" s="39">
        <f t="shared" si="169"/>
        <v>2421.1945995775741</v>
      </c>
      <c r="G3477" s="39">
        <f t="shared" si="170"/>
        <v>2861.4117995007691</v>
      </c>
      <c r="I3477" s="10"/>
      <c r="J3477" s="10"/>
      <c r="K3477" s="10"/>
      <c r="L3477" s="10"/>
      <c r="M3477" s="10"/>
      <c r="N3477" s="10"/>
      <c r="O3477" s="10"/>
      <c r="P3477" s="10"/>
      <c r="Q3477" s="10"/>
      <c r="R3477" s="10"/>
      <c r="S3477" s="10"/>
      <c r="T3477" s="10"/>
    </row>
    <row r="3478" spans="1:20" ht="25.5" customHeight="1" thickTop="1" thickBot="1" x14ac:dyDescent="0.25">
      <c r="A3478" s="20" t="str">
        <f t="shared" si="168"/>
        <v>2629BOLARO</v>
      </c>
      <c r="B3478" s="20">
        <v>2629</v>
      </c>
      <c r="C3478" s="20" t="s">
        <v>3955</v>
      </c>
      <c r="D3478" s="21" t="s">
        <v>800</v>
      </c>
      <c r="E3478" s="22">
        <v>2201.0859996159761</v>
      </c>
      <c r="F3478" s="22">
        <f t="shared" si="169"/>
        <v>2421.1945995775741</v>
      </c>
      <c r="G3478" s="22">
        <f t="shared" si="170"/>
        <v>2861.4117995007691</v>
      </c>
      <c r="I3478" s="10"/>
      <c r="J3478" s="10"/>
      <c r="K3478" s="10"/>
      <c r="L3478" s="10"/>
      <c r="M3478" s="10"/>
      <c r="N3478" s="10"/>
      <c r="O3478" s="10"/>
      <c r="P3478" s="10"/>
      <c r="Q3478" s="10"/>
      <c r="R3478" s="10"/>
      <c r="S3478" s="10"/>
      <c r="T3478" s="10"/>
    </row>
    <row r="3479" spans="1:20" ht="25.5" customHeight="1" thickTop="1" thickBot="1" x14ac:dyDescent="0.25">
      <c r="A3479" s="20" t="str">
        <f t="shared" si="168"/>
        <v>2629CABRAMURRA</v>
      </c>
      <c r="B3479" s="37">
        <v>2629</v>
      </c>
      <c r="C3479" s="37" t="s">
        <v>3956</v>
      </c>
      <c r="D3479" s="38" t="s">
        <v>800</v>
      </c>
      <c r="E3479" s="39">
        <v>2201.0859996159761</v>
      </c>
      <c r="F3479" s="39">
        <f t="shared" si="169"/>
        <v>2421.1945995775741</v>
      </c>
      <c r="G3479" s="39">
        <f t="shared" si="170"/>
        <v>2861.4117995007691</v>
      </c>
      <c r="I3479" s="10"/>
      <c r="J3479" s="10"/>
      <c r="K3479" s="10"/>
      <c r="L3479" s="10"/>
      <c r="M3479" s="10"/>
      <c r="N3479" s="10"/>
      <c r="O3479" s="10"/>
      <c r="P3479" s="10"/>
      <c r="Q3479" s="10"/>
      <c r="R3479" s="10"/>
      <c r="S3479" s="10"/>
      <c r="T3479" s="10"/>
    </row>
    <row r="3480" spans="1:20" ht="25.5" customHeight="1" thickTop="1" thickBot="1" x14ac:dyDescent="0.25">
      <c r="A3480" s="20" t="str">
        <f t="shared" si="168"/>
        <v>2629OLD ADAMINABY</v>
      </c>
      <c r="B3480" s="20">
        <v>2629</v>
      </c>
      <c r="C3480" s="20" t="s">
        <v>3957</v>
      </c>
      <c r="D3480" s="21" t="s">
        <v>800</v>
      </c>
      <c r="E3480" s="22">
        <v>2201.0859996159761</v>
      </c>
      <c r="F3480" s="22">
        <f t="shared" si="169"/>
        <v>2421.1945995775741</v>
      </c>
      <c r="G3480" s="22">
        <f t="shared" si="170"/>
        <v>2861.4117995007691</v>
      </c>
      <c r="I3480" s="10"/>
      <c r="J3480" s="10"/>
      <c r="K3480" s="10"/>
      <c r="L3480" s="10"/>
      <c r="M3480" s="10"/>
      <c r="N3480" s="10"/>
      <c r="O3480" s="10"/>
      <c r="P3480" s="10"/>
      <c r="Q3480" s="10"/>
      <c r="R3480" s="10"/>
      <c r="S3480" s="10"/>
      <c r="T3480" s="10"/>
    </row>
    <row r="3481" spans="1:20" ht="25.5" customHeight="1" thickTop="1" thickBot="1" x14ac:dyDescent="0.25">
      <c r="A3481" s="20" t="str">
        <f t="shared" si="168"/>
        <v>2629PROVIDENCE PORTAL</v>
      </c>
      <c r="B3481" s="37">
        <v>2629</v>
      </c>
      <c r="C3481" s="37" t="s">
        <v>3958</v>
      </c>
      <c r="D3481" s="38" t="s">
        <v>800</v>
      </c>
      <c r="E3481" s="39">
        <v>2201.0859996159761</v>
      </c>
      <c r="F3481" s="39">
        <f t="shared" si="169"/>
        <v>2421.1945995775741</v>
      </c>
      <c r="G3481" s="39">
        <f t="shared" si="170"/>
        <v>2861.4117995007691</v>
      </c>
      <c r="I3481" s="10"/>
      <c r="J3481" s="10"/>
      <c r="K3481" s="10"/>
      <c r="L3481" s="10"/>
      <c r="M3481" s="10"/>
      <c r="N3481" s="10"/>
      <c r="O3481" s="10"/>
      <c r="P3481" s="10"/>
      <c r="Q3481" s="10"/>
      <c r="R3481" s="10"/>
      <c r="S3481" s="10"/>
      <c r="T3481" s="10"/>
    </row>
    <row r="3482" spans="1:20" ht="25.5" customHeight="1" thickTop="1" thickBot="1" x14ac:dyDescent="0.25">
      <c r="A3482" s="20" t="str">
        <f t="shared" si="168"/>
        <v>2629YAOUK</v>
      </c>
      <c r="B3482" s="20">
        <v>2629</v>
      </c>
      <c r="C3482" s="20" t="s">
        <v>3959</v>
      </c>
      <c r="D3482" s="21" t="s">
        <v>800</v>
      </c>
      <c r="E3482" s="22">
        <v>2201.0859996159761</v>
      </c>
      <c r="F3482" s="22">
        <f t="shared" si="169"/>
        <v>2421.1945995775741</v>
      </c>
      <c r="G3482" s="22">
        <f t="shared" si="170"/>
        <v>2861.4117995007691</v>
      </c>
      <c r="I3482" s="10"/>
      <c r="J3482" s="10"/>
      <c r="K3482" s="10"/>
      <c r="L3482" s="10"/>
      <c r="M3482" s="10"/>
      <c r="N3482" s="10"/>
      <c r="O3482" s="10"/>
      <c r="P3482" s="10"/>
      <c r="Q3482" s="10"/>
      <c r="R3482" s="10"/>
      <c r="S3482" s="10"/>
      <c r="T3482" s="10"/>
    </row>
    <row r="3483" spans="1:20" ht="25.5" customHeight="1" thickTop="1" thickBot="1" x14ac:dyDescent="0.25">
      <c r="A3483" s="20" t="str">
        <f t="shared" si="168"/>
        <v>2630ARABLE</v>
      </c>
      <c r="B3483" s="37">
        <v>2630</v>
      </c>
      <c r="C3483" s="37" t="s">
        <v>3960</v>
      </c>
      <c r="D3483" s="38" t="s">
        <v>800</v>
      </c>
      <c r="E3483" s="39">
        <v>1289.2979996701201</v>
      </c>
      <c r="F3483" s="39">
        <f t="shared" si="169"/>
        <v>1418.2277996371322</v>
      </c>
      <c r="G3483" s="39">
        <f t="shared" si="170"/>
        <v>1676.0873995711563</v>
      </c>
      <c r="I3483" s="10"/>
      <c r="J3483" s="10"/>
      <c r="K3483" s="10"/>
      <c r="L3483" s="10"/>
      <c r="M3483" s="10"/>
      <c r="N3483" s="10"/>
      <c r="O3483" s="10"/>
      <c r="P3483" s="10"/>
      <c r="Q3483" s="10"/>
      <c r="R3483" s="10"/>
      <c r="S3483" s="10"/>
      <c r="T3483" s="10"/>
    </row>
    <row r="3484" spans="1:20" ht="25.5" customHeight="1" thickTop="1" thickBot="1" x14ac:dyDescent="0.25">
      <c r="A3484" s="20" t="str">
        <f t="shared" si="168"/>
        <v>2630BADJA</v>
      </c>
      <c r="B3484" s="20">
        <v>2630</v>
      </c>
      <c r="C3484" s="20" t="s">
        <v>3961</v>
      </c>
      <c r="D3484" s="21" t="s">
        <v>800</v>
      </c>
      <c r="E3484" s="22">
        <v>1289.2979996701201</v>
      </c>
      <c r="F3484" s="22">
        <f t="shared" si="169"/>
        <v>1418.2277996371322</v>
      </c>
      <c r="G3484" s="22">
        <f t="shared" si="170"/>
        <v>1676.0873995711563</v>
      </c>
      <c r="I3484" s="10"/>
      <c r="J3484" s="10"/>
      <c r="K3484" s="10"/>
      <c r="L3484" s="10"/>
      <c r="M3484" s="10"/>
      <c r="N3484" s="10"/>
      <c r="O3484" s="10"/>
      <c r="P3484" s="10"/>
      <c r="Q3484" s="10"/>
      <c r="R3484" s="10"/>
      <c r="S3484" s="10"/>
      <c r="T3484" s="10"/>
    </row>
    <row r="3485" spans="1:20" ht="25.5" customHeight="1" thickTop="1" thickBot="1" x14ac:dyDescent="0.25">
      <c r="A3485" s="20" t="str">
        <f t="shared" si="168"/>
        <v>2630BILLILINGRA</v>
      </c>
      <c r="B3485" s="37">
        <v>2630</v>
      </c>
      <c r="C3485" s="37" t="s">
        <v>3962</v>
      </c>
      <c r="D3485" s="38" t="s">
        <v>800</v>
      </c>
      <c r="E3485" s="39">
        <v>1289.2979996701201</v>
      </c>
      <c r="F3485" s="39">
        <f t="shared" si="169"/>
        <v>1418.2277996371322</v>
      </c>
      <c r="G3485" s="39">
        <f t="shared" si="170"/>
        <v>1676.0873995711563</v>
      </c>
      <c r="I3485" s="10"/>
      <c r="J3485" s="10"/>
      <c r="K3485" s="10"/>
      <c r="L3485" s="10"/>
      <c r="M3485" s="10"/>
      <c r="N3485" s="10"/>
      <c r="O3485" s="10"/>
      <c r="P3485" s="10"/>
      <c r="Q3485" s="10"/>
      <c r="R3485" s="10"/>
      <c r="S3485" s="10"/>
      <c r="T3485" s="10"/>
    </row>
    <row r="3486" spans="1:20" ht="25.5" customHeight="1" thickTop="1" thickBot="1" x14ac:dyDescent="0.25">
      <c r="A3486" s="20" t="str">
        <f t="shared" si="168"/>
        <v>2630BINJURA</v>
      </c>
      <c r="B3486" s="20">
        <v>2630</v>
      </c>
      <c r="C3486" s="20" t="s">
        <v>3963</v>
      </c>
      <c r="D3486" s="21" t="s">
        <v>800</v>
      </c>
      <c r="E3486" s="22">
        <v>1289.2979996701201</v>
      </c>
      <c r="F3486" s="22">
        <f t="shared" si="169"/>
        <v>1418.2277996371322</v>
      </c>
      <c r="G3486" s="22">
        <f t="shared" si="170"/>
        <v>1676.0873995711563</v>
      </c>
      <c r="I3486" s="10"/>
      <c r="J3486" s="10"/>
      <c r="K3486" s="10"/>
      <c r="L3486" s="10"/>
      <c r="M3486" s="10"/>
      <c r="N3486" s="10"/>
      <c r="O3486" s="10"/>
      <c r="P3486" s="10"/>
      <c r="Q3486" s="10"/>
      <c r="R3486" s="10"/>
      <c r="S3486" s="10"/>
      <c r="T3486" s="10"/>
    </row>
    <row r="3487" spans="1:20" ht="25.5" customHeight="1" thickTop="1" thickBot="1" x14ac:dyDescent="0.25">
      <c r="A3487" s="20" t="str">
        <f t="shared" si="168"/>
        <v>2630BOBUNDARA</v>
      </c>
      <c r="B3487" s="37">
        <v>2630</v>
      </c>
      <c r="C3487" s="37" t="s">
        <v>3964</v>
      </c>
      <c r="D3487" s="38" t="s">
        <v>800</v>
      </c>
      <c r="E3487" s="39">
        <v>1289.2979996701201</v>
      </c>
      <c r="F3487" s="39">
        <f t="shared" si="169"/>
        <v>1418.2277996371322</v>
      </c>
      <c r="G3487" s="39">
        <f t="shared" si="170"/>
        <v>1676.0873995711563</v>
      </c>
      <c r="I3487" s="10"/>
      <c r="J3487" s="10"/>
      <c r="K3487" s="10"/>
      <c r="L3487" s="10"/>
      <c r="M3487" s="10"/>
      <c r="N3487" s="10"/>
      <c r="O3487" s="10"/>
      <c r="P3487" s="10"/>
      <c r="Q3487" s="10"/>
      <c r="R3487" s="10"/>
      <c r="S3487" s="10"/>
      <c r="T3487" s="10"/>
    </row>
    <row r="3488" spans="1:20" ht="25.5" customHeight="1" thickTop="1" thickBot="1" x14ac:dyDescent="0.25">
      <c r="A3488" s="20" t="str">
        <f t="shared" si="168"/>
        <v>2630BUCKENDERRA</v>
      </c>
      <c r="B3488" s="20">
        <v>2630</v>
      </c>
      <c r="C3488" s="20" t="s">
        <v>3965</v>
      </c>
      <c r="D3488" s="21" t="s">
        <v>800</v>
      </c>
      <c r="E3488" s="22">
        <v>1289.2979996701201</v>
      </c>
      <c r="F3488" s="22">
        <f t="shared" si="169"/>
        <v>1418.2277996371322</v>
      </c>
      <c r="G3488" s="22">
        <f t="shared" si="170"/>
        <v>1676.0873995711563</v>
      </c>
      <c r="I3488" s="10"/>
      <c r="J3488" s="10"/>
      <c r="K3488" s="10"/>
      <c r="L3488" s="10"/>
      <c r="M3488" s="10"/>
      <c r="N3488" s="10"/>
      <c r="O3488" s="10"/>
      <c r="P3488" s="10"/>
      <c r="Q3488" s="10"/>
      <c r="R3488" s="10"/>
      <c r="S3488" s="10"/>
      <c r="T3488" s="10"/>
    </row>
    <row r="3489" spans="1:20" ht="25.5" customHeight="1" thickTop="1" thickBot="1" x14ac:dyDescent="0.25">
      <c r="A3489" s="20" t="str">
        <f t="shared" si="168"/>
        <v>2630BUNGARBY</v>
      </c>
      <c r="B3489" s="37">
        <v>2630</v>
      </c>
      <c r="C3489" s="37" t="s">
        <v>3966</v>
      </c>
      <c r="D3489" s="38" t="s">
        <v>800</v>
      </c>
      <c r="E3489" s="39">
        <v>1289.2979996701201</v>
      </c>
      <c r="F3489" s="39">
        <f t="shared" si="169"/>
        <v>1418.2277996371322</v>
      </c>
      <c r="G3489" s="39">
        <f t="shared" si="170"/>
        <v>1676.0873995711563</v>
      </c>
      <c r="I3489" s="10"/>
      <c r="J3489" s="10"/>
      <c r="K3489" s="10"/>
      <c r="L3489" s="10"/>
      <c r="M3489" s="10"/>
      <c r="N3489" s="10"/>
      <c r="O3489" s="10"/>
      <c r="P3489" s="10"/>
      <c r="Q3489" s="10"/>
      <c r="R3489" s="10"/>
      <c r="S3489" s="10"/>
      <c r="T3489" s="10"/>
    </row>
    <row r="3490" spans="1:20" ht="25.5" customHeight="1" thickTop="1" thickBot="1" x14ac:dyDescent="0.25">
      <c r="A3490" s="20" t="str">
        <f t="shared" si="168"/>
        <v>2630BUNYAN</v>
      </c>
      <c r="B3490" s="20">
        <v>2630</v>
      </c>
      <c r="C3490" s="20" t="s">
        <v>3967</v>
      </c>
      <c r="D3490" s="21" t="s">
        <v>800</v>
      </c>
      <c r="E3490" s="22">
        <v>1289.2979996701201</v>
      </c>
      <c r="F3490" s="22">
        <f t="shared" si="169"/>
        <v>1418.2277996371322</v>
      </c>
      <c r="G3490" s="22">
        <f t="shared" si="170"/>
        <v>1676.0873995711563</v>
      </c>
      <c r="I3490" s="10"/>
      <c r="J3490" s="10"/>
      <c r="K3490" s="10"/>
      <c r="L3490" s="10"/>
      <c r="M3490" s="10"/>
      <c r="N3490" s="10"/>
      <c r="O3490" s="10"/>
      <c r="P3490" s="10"/>
      <c r="Q3490" s="10"/>
      <c r="R3490" s="10"/>
      <c r="S3490" s="10"/>
      <c r="T3490" s="10"/>
    </row>
    <row r="3491" spans="1:20" ht="25.5" customHeight="1" thickTop="1" thickBot="1" x14ac:dyDescent="0.25">
      <c r="A3491" s="20" t="str">
        <f t="shared" si="168"/>
        <v>2630CARLAMINDA</v>
      </c>
      <c r="B3491" s="37">
        <v>2630</v>
      </c>
      <c r="C3491" s="37" t="s">
        <v>3968</v>
      </c>
      <c r="D3491" s="38" t="s">
        <v>800</v>
      </c>
      <c r="E3491" s="39">
        <v>1289.2979996701201</v>
      </c>
      <c r="F3491" s="39">
        <f t="shared" si="169"/>
        <v>1418.2277996371322</v>
      </c>
      <c r="G3491" s="39">
        <f t="shared" si="170"/>
        <v>1676.0873995711563</v>
      </c>
      <c r="I3491" s="10"/>
      <c r="J3491" s="10"/>
      <c r="K3491" s="10"/>
      <c r="L3491" s="10"/>
      <c r="M3491" s="10"/>
      <c r="N3491" s="10"/>
      <c r="O3491" s="10"/>
      <c r="P3491" s="10"/>
      <c r="Q3491" s="10"/>
      <c r="R3491" s="10"/>
      <c r="S3491" s="10"/>
      <c r="T3491" s="10"/>
    </row>
    <row r="3492" spans="1:20" ht="25.5" customHeight="1" thickTop="1" thickBot="1" x14ac:dyDescent="0.25">
      <c r="A3492" s="20" t="str">
        <f t="shared" si="168"/>
        <v>2630CHAKOLA</v>
      </c>
      <c r="B3492" s="20">
        <v>2630</v>
      </c>
      <c r="C3492" s="20" t="s">
        <v>3969</v>
      </c>
      <c r="D3492" s="21" t="s">
        <v>800</v>
      </c>
      <c r="E3492" s="22">
        <v>1289.2979996701201</v>
      </c>
      <c r="F3492" s="22">
        <f t="shared" si="169"/>
        <v>1418.2277996371322</v>
      </c>
      <c r="G3492" s="22">
        <f t="shared" si="170"/>
        <v>1676.0873995711563</v>
      </c>
      <c r="I3492" s="10"/>
      <c r="J3492" s="10"/>
      <c r="K3492" s="10"/>
      <c r="L3492" s="10"/>
      <c r="M3492" s="10"/>
      <c r="N3492" s="10"/>
      <c r="O3492" s="10"/>
      <c r="P3492" s="10"/>
      <c r="Q3492" s="10"/>
      <c r="R3492" s="10"/>
      <c r="S3492" s="10"/>
      <c r="T3492" s="10"/>
    </row>
    <row r="3493" spans="1:20" ht="25.5" customHeight="1" thickTop="1" thickBot="1" x14ac:dyDescent="0.25">
      <c r="A3493" s="20" t="str">
        <f t="shared" si="168"/>
        <v>2630COOLRINGDON</v>
      </c>
      <c r="B3493" s="37">
        <v>2630</v>
      </c>
      <c r="C3493" s="37" t="s">
        <v>3970</v>
      </c>
      <c r="D3493" s="38" t="s">
        <v>800</v>
      </c>
      <c r="E3493" s="39">
        <v>1289.2979996701201</v>
      </c>
      <c r="F3493" s="39">
        <f t="shared" si="169"/>
        <v>1418.2277996371322</v>
      </c>
      <c r="G3493" s="39">
        <f t="shared" si="170"/>
        <v>1676.0873995711563</v>
      </c>
      <c r="I3493" s="10"/>
      <c r="J3493" s="10"/>
      <c r="K3493" s="10"/>
      <c r="L3493" s="10"/>
      <c r="M3493" s="10"/>
      <c r="N3493" s="10"/>
      <c r="O3493" s="10"/>
      <c r="P3493" s="10"/>
      <c r="Q3493" s="10"/>
      <c r="R3493" s="10"/>
      <c r="S3493" s="10"/>
      <c r="T3493" s="10"/>
    </row>
    <row r="3494" spans="1:20" ht="25.5" customHeight="1" thickTop="1" thickBot="1" x14ac:dyDescent="0.25">
      <c r="A3494" s="20" t="str">
        <f t="shared" si="168"/>
        <v>2630COOMA</v>
      </c>
      <c r="B3494" s="20">
        <v>2630</v>
      </c>
      <c r="C3494" s="20" t="s">
        <v>3971</v>
      </c>
      <c r="D3494" s="21" t="s">
        <v>800</v>
      </c>
      <c r="E3494" s="22">
        <v>1289.2979996701201</v>
      </c>
      <c r="F3494" s="22">
        <f t="shared" si="169"/>
        <v>1418.2277996371322</v>
      </c>
      <c r="G3494" s="22">
        <f t="shared" si="170"/>
        <v>1676.0873995711563</v>
      </c>
      <c r="I3494" s="10"/>
      <c r="J3494" s="10"/>
      <c r="K3494" s="10"/>
      <c r="L3494" s="10"/>
      <c r="M3494" s="10"/>
      <c r="N3494" s="10"/>
      <c r="O3494" s="10"/>
      <c r="P3494" s="10"/>
      <c r="Q3494" s="10"/>
      <c r="R3494" s="10"/>
      <c r="S3494" s="10"/>
      <c r="T3494" s="10"/>
    </row>
    <row r="3495" spans="1:20" ht="25.5" customHeight="1" thickTop="1" thickBot="1" x14ac:dyDescent="0.25">
      <c r="A3495" s="20" t="str">
        <f t="shared" si="168"/>
        <v>2630COUNTEGANY</v>
      </c>
      <c r="B3495" s="37">
        <v>2630</v>
      </c>
      <c r="C3495" s="37" t="s">
        <v>3972</v>
      </c>
      <c r="D3495" s="38" t="s">
        <v>800</v>
      </c>
      <c r="E3495" s="39">
        <v>1289.2979996701201</v>
      </c>
      <c r="F3495" s="39">
        <f t="shared" si="169"/>
        <v>1418.2277996371322</v>
      </c>
      <c r="G3495" s="39">
        <f t="shared" si="170"/>
        <v>1676.0873995711563</v>
      </c>
      <c r="I3495" s="10"/>
      <c r="J3495" s="10"/>
      <c r="K3495" s="10"/>
      <c r="L3495" s="10"/>
      <c r="M3495" s="10"/>
      <c r="N3495" s="10"/>
      <c r="O3495" s="10"/>
      <c r="P3495" s="10"/>
      <c r="Q3495" s="10"/>
      <c r="R3495" s="10"/>
      <c r="S3495" s="10"/>
      <c r="T3495" s="10"/>
    </row>
    <row r="3496" spans="1:20" ht="25.5" customHeight="1" thickTop="1" thickBot="1" x14ac:dyDescent="0.25">
      <c r="A3496" s="20" t="str">
        <f t="shared" si="168"/>
        <v>2630DAIRYMANS PLAINS</v>
      </c>
      <c r="B3496" s="20">
        <v>2630</v>
      </c>
      <c r="C3496" s="20" t="s">
        <v>3973</v>
      </c>
      <c r="D3496" s="21" t="s">
        <v>800</v>
      </c>
      <c r="E3496" s="22">
        <v>1289.2979996701201</v>
      </c>
      <c r="F3496" s="22">
        <f t="shared" si="169"/>
        <v>1418.2277996371322</v>
      </c>
      <c r="G3496" s="22">
        <f t="shared" si="170"/>
        <v>1676.0873995711563</v>
      </c>
      <c r="I3496" s="10"/>
      <c r="J3496" s="10"/>
      <c r="K3496" s="10"/>
      <c r="L3496" s="10"/>
      <c r="M3496" s="10"/>
      <c r="N3496" s="10"/>
      <c r="O3496" s="10"/>
      <c r="P3496" s="10"/>
      <c r="Q3496" s="10"/>
      <c r="R3496" s="10"/>
      <c r="S3496" s="10"/>
      <c r="T3496" s="10"/>
    </row>
    <row r="3497" spans="1:20" ht="25.5" customHeight="1" thickTop="1" thickBot="1" x14ac:dyDescent="0.25">
      <c r="A3497" s="20" t="str">
        <f t="shared" si="168"/>
        <v>2630DANGELONG</v>
      </c>
      <c r="B3497" s="37">
        <v>2630</v>
      </c>
      <c r="C3497" s="37" t="s">
        <v>3974</v>
      </c>
      <c r="D3497" s="38" t="s">
        <v>800</v>
      </c>
      <c r="E3497" s="39">
        <v>1289.2979996701201</v>
      </c>
      <c r="F3497" s="39">
        <f t="shared" si="169"/>
        <v>1418.2277996371322</v>
      </c>
      <c r="G3497" s="39">
        <f t="shared" si="170"/>
        <v>1676.0873995711563</v>
      </c>
      <c r="I3497" s="10"/>
      <c r="J3497" s="10"/>
      <c r="K3497" s="10"/>
      <c r="L3497" s="10"/>
      <c r="M3497" s="10"/>
      <c r="N3497" s="10"/>
      <c r="O3497" s="10"/>
      <c r="P3497" s="10"/>
      <c r="Q3497" s="10"/>
      <c r="R3497" s="10"/>
      <c r="S3497" s="10"/>
      <c r="T3497" s="10"/>
    </row>
    <row r="3498" spans="1:20" ht="25.5" customHeight="1" thickTop="1" thickBot="1" x14ac:dyDescent="0.25">
      <c r="A3498" s="20" t="str">
        <f t="shared" si="168"/>
        <v>2630DRY PLAIN</v>
      </c>
      <c r="B3498" s="20">
        <v>2630</v>
      </c>
      <c r="C3498" s="20" t="s">
        <v>3975</v>
      </c>
      <c r="D3498" s="21" t="s">
        <v>800</v>
      </c>
      <c r="E3498" s="22">
        <v>1289.2979996701201</v>
      </c>
      <c r="F3498" s="22">
        <f t="shared" si="169"/>
        <v>1418.2277996371322</v>
      </c>
      <c r="G3498" s="22">
        <f t="shared" si="170"/>
        <v>1676.0873995711563</v>
      </c>
      <c r="I3498" s="10"/>
      <c r="J3498" s="10"/>
      <c r="K3498" s="10"/>
      <c r="L3498" s="10"/>
      <c r="M3498" s="10"/>
      <c r="N3498" s="10"/>
      <c r="O3498" s="10"/>
      <c r="P3498" s="10"/>
      <c r="Q3498" s="10"/>
      <c r="R3498" s="10"/>
      <c r="S3498" s="10"/>
      <c r="T3498" s="10"/>
    </row>
    <row r="3499" spans="1:20" ht="25.5" customHeight="1" thickTop="1" thickBot="1" x14ac:dyDescent="0.25">
      <c r="A3499" s="20" t="str">
        <f t="shared" si="168"/>
        <v>2630FRYING PAN</v>
      </c>
      <c r="B3499" s="37">
        <v>2630</v>
      </c>
      <c r="C3499" s="37" t="s">
        <v>3976</v>
      </c>
      <c r="D3499" s="38" t="s">
        <v>800</v>
      </c>
      <c r="E3499" s="39">
        <v>1289.2979996701201</v>
      </c>
      <c r="F3499" s="39">
        <f t="shared" si="169"/>
        <v>1418.2277996371322</v>
      </c>
      <c r="G3499" s="39">
        <f t="shared" si="170"/>
        <v>1676.0873995711563</v>
      </c>
      <c r="I3499" s="10"/>
      <c r="J3499" s="10"/>
      <c r="K3499" s="10"/>
      <c r="L3499" s="10"/>
      <c r="M3499" s="10"/>
      <c r="N3499" s="10"/>
      <c r="O3499" s="10"/>
      <c r="P3499" s="10"/>
      <c r="Q3499" s="10"/>
      <c r="R3499" s="10"/>
      <c r="S3499" s="10"/>
      <c r="T3499" s="10"/>
    </row>
    <row r="3500" spans="1:20" ht="25.5" customHeight="1" thickTop="1" thickBot="1" x14ac:dyDescent="0.25">
      <c r="A3500" s="20" t="str">
        <f t="shared" si="168"/>
        <v>2630GLEN FERGUS</v>
      </c>
      <c r="B3500" s="20">
        <v>2630</v>
      </c>
      <c r="C3500" s="20" t="s">
        <v>3977</v>
      </c>
      <c r="D3500" s="21" t="s">
        <v>800</v>
      </c>
      <c r="E3500" s="22">
        <v>1289.2979996701201</v>
      </c>
      <c r="F3500" s="22">
        <f t="shared" si="169"/>
        <v>1418.2277996371322</v>
      </c>
      <c r="G3500" s="22">
        <f t="shared" si="170"/>
        <v>1676.0873995711563</v>
      </c>
      <c r="I3500" s="10"/>
      <c r="J3500" s="10"/>
      <c r="K3500" s="10"/>
      <c r="L3500" s="10"/>
      <c r="M3500" s="10"/>
      <c r="N3500" s="10"/>
      <c r="O3500" s="10"/>
      <c r="P3500" s="10"/>
      <c r="Q3500" s="10"/>
      <c r="R3500" s="10"/>
      <c r="S3500" s="10"/>
      <c r="T3500" s="10"/>
    </row>
    <row r="3501" spans="1:20" ht="25.5" customHeight="1" thickTop="1" thickBot="1" x14ac:dyDescent="0.25">
      <c r="A3501" s="20" t="str">
        <f t="shared" si="168"/>
        <v>2630IRONMUNGY</v>
      </c>
      <c r="B3501" s="37">
        <v>2630</v>
      </c>
      <c r="C3501" s="37" t="s">
        <v>3978</v>
      </c>
      <c r="D3501" s="38" t="s">
        <v>800</v>
      </c>
      <c r="E3501" s="39">
        <v>1289.2979996701201</v>
      </c>
      <c r="F3501" s="39">
        <f t="shared" si="169"/>
        <v>1418.2277996371322</v>
      </c>
      <c r="G3501" s="39">
        <f t="shared" si="170"/>
        <v>1676.0873995711563</v>
      </c>
      <c r="I3501" s="10"/>
      <c r="J3501" s="10"/>
      <c r="K3501" s="10"/>
      <c r="L3501" s="10"/>
      <c r="M3501" s="10"/>
      <c r="N3501" s="10"/>
      <c r="O3501" s="10"/>
      <c r="P3501" s="10"/>
      <c r="Q3501" s="10"/>
      <c r="R3501" s="10"/>
      <c r="S3501" s="10"/>
      <c r="T3501" s="10"/>
    </row>
    <row r="3502" spans="1:20" ht="25.5" customHeight="1" thickTop="1" thickBot="1" x14ac:dyDescent="0.25">
      <c r="A3502" s="20" t="str">
        <f t="shared" si="168"/>
        <v>2630JERANGLE</v>
      </c>
      <c r="B3502" s="20">
        <v>2630</v>
      </c>
      <c r="C3502" s="20" t="s">
        <v>3979</v>
      </c>
      <c r="D3502" s="21" t="s">
        <v>800</v>
      </c>
      <c r="E3502" s="22">
        <v>1289.2979996701201</v>
      </c>
      <c r="F3502" s="22">
        <f t="shared" si="169"/>
        <v>1418.2277996371322</v>
      </c>
      <c r="G3502" s="22">
        <f t="shared" si="170"/>
        <v>1676.0873995711563</v>
      </c>
      <c r="I3502" s="10"/>
      <c r="J3502" s="10"/>
      <c r="K3502" s="10"/>
      <c r="L3502" s="10"/>
      <c r="M3502" s="10"/>
      <c r="N3502" s="10"/>
      <c r="O3502" s="10"/>
      <c r="P3502" s="10"/>
      <c r="Q3502" s="10"/>
      <c r="R3502" s="10"/>
      <c r="S3502" s="10"/>
      <c r="T3502" s="10"/>
    </row>
    <row r="3503" spans="1:20" ht="25.5" customHeight="1" thickTop="1" thickBot="1" x14ac:dyDescent="0.25">
      <c r="A3503" s="20" t="str">
        <f t="shared" si="168"/>
        <v>2630MAFFRA</v>
      </c>
      <c r="B3503" s="37">
        <v>2630</v>
      </c>
      <c r="C3503" s="37" t="s">
        <v>3980</v>
      </c>
      <c r="D3503" s="38" t="s">
        <v>800</v>
      </c>
      <c r="E3503" s="39">
        <v>1289.2979996701201</v>
      </c>
      <c r="F3503" s="39">
        <f t="shared" si="169"/>
        <v>1418.2277996371322</v>
      </c>
      <c r="G3503" s="39">
        <f t="shared" si="170"/>
        <v>1676.0873995711563</v>
      </c>
      <c r="I3503" s="10"/>
      <c r="J3503" s="10"/>
      <c r="K3503" s="10"/>
      <c r="L3503" s="10"/>
      <c r="M3503" s="10"/>
      <c r="N3503" s="10"/>
      <c r="O3503" s="10"/>
      <c r="P3503" s="10"/>
      <c r="Q3503" s="10"/>
      <c r="R3503" s="10"/>
      <c r="S3503" s="10"/>
      <c r="T3503" s="10"/>
    </row>
    <row r="3504" spans="1:20" ht="25.5" customHeight="1" thickTop="1" thickBot="1" x14ac:dyDescent="0.25">
      <c r="A3504" s="20" t="str">
        <f t="shared" si="168"/>
        <v>2630MIDDLE FLAT</v>
      </c>
      <c r="B3504" s="20">
        <v>2630</v>
      </c>
      <c r="C3504" s="20" t="s">
        <v>3981</v>
      </c>
      <c r="D3504" s="21" t="s">
        <v>800</v>
      </c>
      <c r="E3504" s="22">
        <v>1289.2979996701201</v>
      </c>
      <c r="F3504" s="22">
        <f t="shared" si="169"/>
        <v>1418.2277996371322</v>
      </c>
      <c r="G3504" s="22">
        <f t="shared" si="170"/>
        <v>1676.0873995711563</v>
      </c>
      <c r="I3504" s="10"/>
      <c r="J3504" s="10"/>
      <c r="K3504" s="10"/>
      <c r="L3504" s="10"/>
      <c r="M3504" s="10"/>
      <c r="N3504" s="10"/>
      <c r="O3504" s="10"/>
      <c r="P3504" s="10"/>
      <c r="Q3504" s="10"/>
      <c r="R3504" s="10"/>
      <c r="S3504" s="10"/>
      <c r="T3504" s="10"/>
    </row>
    <row r="3505" spans="1:20" ht="25.5" customHeight="1" thickTop="1" thickBot="1" x14ac:dyDescent="0.25">
      <c r="A3505" s="20" t="str">
        <f t="shared" si="168"/>
        <v>2630MIDDLINGBANK</v>
      </c>
      <c r="B3505" s="37">
        <v>2630</v>
      </c>
      <c r="C3505" s="37" t="s">
        <v>3982</v>
      </c>
      <c r="D3505" s="38" t="s">
        <v>800</v>
      </c>
      <c r="E3505" s="39">
        <v>1289.2979996701201</v>
      </c>
      <c r="F3505" s="39">
        <f t="shared" si="169"/>
        <v>1418.2277996371322</v>
      </c>
      <c r="G3505" s="39">
        <f t="shared" si="170"/>
        <v>1676.0873995711563</v>
      </c>
      <c r="I3505" s="10"/>
      <c r="J3505" s="10"/>
      <c r="K3505" s="10"/>
      <c r="L3505" s="10"/>
      <c r="M3505" s="10"/>
      <c r="N3505" s="10"/>
      <c r="O3505" s="10"/>
      <c r="P3505" s="10"/>
      <c r="Q3505" s="10"/>
      <c r="R3505" s="10"/>
      <c r="S3505" s="10"/>
      <c r="T3505" s="10"/>
    </row>
    <row r="3506" spans="1:20" ht="25.5" customHeight="1" thickTop="1" thickBot="1" x14ac:dyDescent="0.25">
      <c r="A3506" s="20" t="str">
        <f t="shared" si="168"/>
        <v>2630MURRUMBUCCA</v>
      </c>
      <c r="B3506" s="20">
        <v>2630</v>
      </c>
      <c r="C3506" s="20" t="s">
        <v>3983</v>
      </c>
      <c r="D3506" s="21" t="s">
        <v>800</v>
      </c>
      <c r="E3506" s="22">
        <v>1289.2979996701201</v>
      </c>
      <c r="F3506" s="22">
        <f t="shared" si="169"/>
        <v>1418.2277996371322</v>
      </c>
      <c r="G3506" s="22">
        <f t="shared" si="170"/>
        <v>1676.0873995711563</v>
      </c>
      <c r="I3506" s="10"/>
      <c r="J3506" s="10"/>
      <c r="K3506" s="10"/>
      <c r="L3506" s="10"/>
      <c r="M3506" s="10"/>
      <c r="N3506" s="10"/>
      <c r="O3506" s="10"/>
      <c r="P3506" s="10"/>
      <c r="Q3506" s="10"/>
      <c r="R3506" s="10"/>
      <c r="S3506" s="10"/>
      <c r="T3506" s="10"/>
    </row>
    <row r="3507" spans="1:20" ht="25.5" customHeight="1" thickTop="1" thickBot="1" x14ac:dyDescent="0.25">
      <c r="A3507" s="20" t="str">
        <f t="shared" si="168"/>
        <v>2630MYALLA</v>
      </c>
      <c r="B3507" s="37">
        <v>2630</v>
      </c>
      <c r="C3507" s="37" t="s">
        <v>3984</v>
      </c>
      <c r="D3507" s="38" t="s">
        <v>800</v>
      </c>
      <c r="E3507" s="39">
        <v>1289.2979996701201</v>
      </c>
      <c r="F3507" s="39">
        <f t="shared" si="169"/>
        <v>1418.2277996371322</v>
      </c>
      <c r="G3507" s="39">
        <f t="shared" si="170"/>
        <v>1676.0873995711563</v>
      </c>
      <c r="I3507" s="10"/>
      <c r="J3507" s="10"/>
      <c r="K3507" s="10"/>
      <c r="L3507" s="10"/>
      <c r="M3507" s="10"/>
      <c r="N3507" s="10"/>
      <c r="O3507" s="10"/>
      <c r="P3507" s="10"/>
      <c r="Q3507" s="10"/>
      <c r="R3507" s="10"/>
      <c r="S3507" s="10"/>
      <c r="T3507" s="10"/>
    </row>
    <row r="3508" spans="1:20" ht="25.5" customHeight="1" thickTop="1" thickBot="1" x14ac:dyDescent="0.25">
      <c r="A3508" s="20" t="str">
        <f t="shared" si="168"/>
        <v>2630NUMERALLA</v>
      </c>
      <c r="B3508" s="20">
        <v>2630</v>
      </c>
      <c r="C3508" s="20" t="s">
        <v>3985</v>
      </c>
      <c r="D3508" s="21" t="s">
        <v>800</v>
      </c>
      <c r="E3508" s="22">
        <v>1289.2979996701201</v>
      </c>
      <c r="F3508" s="22">
        <f t="shared" si="169"/>
        <v>1418.2277996371322</v>
      </c>
      <c r="G3508" s="22">
        <f t="shared" si="170"/>
        <v>1676.0873995711563</v>
      </c>
      <c r="I3508" s="10"/>
      <c r="J3508" s="10"/>
      <c r="K3508" s="10"/>
      <c r="L3508" s="10"/>
      <c r="M3508" s="10"/>
      <c r="N3508" s="10"/>
      <c r="O3508" s="10"/>
      <c r="P3508" s="10"/>
      <c r="Q3508" s="10"/>
      <c r="R3508" s="10"/>
      <c r="S3508" s="10"/>
      <c r="T3508" s="10"/>
    </row>
    <row r="3509" spans="1:20" ht="25.5" customHeight="1" thickTop="1" thickBot="1" x14ac:dyDescent="0.25">
      <c r="A3509" s="20" t="str">
        <f t="shared" si="168"/>
        <v>2630PEAK VIEW</v>
      </c>
      <c r="B3509" s="37">
        <v>2630</v>
      </c>
      <c r="C3509" s="37" t="s">
        <v>3986</v>
      </c>
      <c r="D3509" s="38" t="s">
        <v>800</v>
      </c>
      <c r="E3509" s="39">
        <v>1289.2979996701201</v>
      </c>
      <c r="F3509" s="39">
        <f t="shared" si="169"/>
        <v>1418.2277996371322</v>
      </c>
      <c r="G3509" s="39">
        <f t="shared" si="170"/>
        <v>1676.0873995711563</v>
      </c>
      <c r="I3509" s="10"/>
      <c r="J3509" s="10"/>
      <c r="K3509" s="10"/>
      <c r="L3509" s="10"/>
      <c r="M3509" s="10"/>
      <c r="N3509" s="10"/>
      <c r="O3509" s="10"/>
      <c r="P3509" s="10"/>
      <c r="Q3509" s="10"/>
      <c r="R3509" s="10"/>
      <c r="S3509" s="10"/>
      <c r="T3509" s="10"/>
    </row>
    <row r="3510" spans="1:20" ht="25.5" customHeight="1" thickTop="1" thickBot="1" x14ac:dyDescent="0.25">
      <c r="A3510" s="20" t="str">
        <f t="shared" si="168"/>
        <v>2630PINE VALLEY</v>
      </c>
      <c r="B3510" s="20">
        <v>2630</v>
      </c>
      <c r="C3510" s="20" t="s">
        <v>3987</v>
      </c>
      <c r="D3510" s="21" t="s">
        <v>800</v>
      </c>
      <c r="E3510" s="22">
        <v>1289.2979996701201</v>
      </c>
      <c r="F3510" s="22">
        <f t="shared" si="169"/>
        <v>1418.2277996371322</v>
      </c>
      <c r="G3510" s="22">
        <f t="shared" si="170"/>
        <v>1676.0873995711563</v>
      </c>
      <c r="I3510" s="10"/>
      <c r="J3510" s="10"/>
      <c r="K3510" s="10"/>
      <c r="L3510" s="10"/>
      <c r="M3510" s="10"/>
      <c r="N3510" s="10"/>
      <c r="O3510" s="10"/>
      <c r="P3510" s="10"/>
      <c r="Q3510" s="10"/>
      <c r="R3510" s="10"/>
      <c r="S3510" s="10"/>
      <c r="T3510" s="10"/>
    </row>
    <row r="3511" spans="1:20" ht="25.5" customHeight="1" thickTop="1" thickBot="1" x14ac:dyDescent="0.25">
      <c r="A3511" s="20" t="str">
        <f t="shared" si="168"/>
        <v>2630POLO FLAT</v>
      </c>
      <c r="B3511" s="37">
        <v>2630</v>
      </c>
      <c r="C3511" s="37" t="s">
        <v>3988</v>
      </c>
      <c r="D3511" s="38" t="s">
        <v>800</v>
      </c>
      <c r="E3511" s="39">
        <v>1289.2979996701201</v>
      </c>
      <c r="F3511" s="39">
        <f t="shared" si="169"/>
        <v>1418.2277996371322</v>
      </c>
      <c r="G3511" s="39">
        <f t="shared" si="170"/>
        <v>1676.0873995711563</v>
      </c>
      <c r="I3511" s="10"/>
      <c r="J3511" s="10"/>
      <c r="K3511" s="10"/>
      <c r="L3511" s="10"/>
      <c r="M3511" s="10"/>
      <c r="N3511" s="10"/>
      <c r="O3511" s="10"/>
      <c r="P3511" s="10"/>
      <c r="Q3511" s="10"/>
      <c r="R3511" s="10"/>
      <c r="S3511" s="10"/>
      <c r="T3511" s="10"/>
    </row>
    <row r="3512" spans="1:20" ht="25.5" customHeight="1" thickTop="1" thickBot="1" x14ac:dyDescent="0.25">
      <c r="A3512" s="20" t="str">
        <f t="shared" si="168"/>
        <v>2630RHINE FALLS</v>
      </c>
      <c r="B3512" s="20">
        <v>2630</v>
      </c>
      <c r="C3512" s="20" t="s">
        <v>3989</v>
      </c>
      <c r="D3512" s="21" t="s">
        <v>800</v>
      </c>
      <c r="E3512" s="22">
        <v>1289.2979996701201</v>
      </c>
      <c r="F3512" s="22">
        <f t="shared" si="169"/>
        <v>1418.2277996371322</v>
      </c>
      <c r="G3512" s="22">
        <f t="shared" si="170"/>
        <v>1676.0873995711563</v>
      </c>
      <c r="I3512" s="10"/>
      <c r="J3512" s="10"/>
      <c r="K3512" s="10"/>
      <c r="L3512" s="10"/>
      <c r="M3512" s="10"/>
      <c r="N3512" s="10"/>
      <c r="O3512" s="10"/>
      <c r="P3512" s="10"/>
      <c r="Q3512" s="10"/>
      <c r="R3512" s="10"/>
      <c r="S3512" s="10"/>
      <c r="T3512" s="10"/>
    </row>
    <row r="3513" spans="1:20" ht="25.5" customHeight="1" thickTop="1" thickBot="1" x14ac:dyDescent="0.25">
      <c r="A3513" s="20" t="str">
        <f t="shared" si="168"/>
        <v>2630ROCK FLAT</v>
      </c>
      <c r="B3513" s="37">
        <v>2630</v>
      </c>
      <c r="C3513" s="37" t="s">
        <v>3990</v>
      </c>
      <c r="D3513" s="38" t="s">
        <v>800</v>
      </c>
      <c r="E3513" s="39">
        <v>1289.2979996701201</v>
      </c>
      <c r="F3513" s="39">
        <f t="shared" si="169"/>
        <v>1418.2277996371322</v>
      </c>
      <c r="G3513" s="39">
        <f t="shared" si="170"/>
        <v>1676.0873995711563</v>
      </c>
      <c r="I3513" s="10"/>
      <c r="J3513" s="10"/>
      <c r="K3513" s="10"/>
      <c r="L3513" s="10"/>
      <c r="M3513" s="10"/>
      <c r="N3513" s="10"/>
      <c r="O3513" s="10"/>
      <c r="P3513" s="10"/>
      <c r="Q3513" s="10"/>
      <c r="R3513" s="10"/>
      <c r="S3513" s="10"/>
      <c r="T3513" s="10"/>
    </row>
    <row r="3514" spans="1:20" ht="25.5" customHeight="1" thickTop="1" thickBot="1" x14ac:dyDescent="0.25">
      <c r="A3514" s="20" t="str">
        <f t="shared" si="168"/>
        <v>2630ROSE VALLEY</v>
      </c>
      <c r="B3514" s="20">
        <v>2630</v>
      </c>
      <c r="C3514" s="20" t="s">
        <v>3253</v>
      </c>
      <c r="D3514" s="21" t="s">
        <v>800</v>
      </c>
      <c r="E3514" s="22">
        <v>1289.2979996701201</v>
      </c>
      <c r="F3514" s="22">
        <f t="shared" si="169"/>
        <v>1418.2277996371322</v>
      </c>
      <c r="G3514" s="22">
        <f t="shared" si="170"/>
        <v>1676.0873995711563</v>
      </c>
      <c r="I3514" s="10"/>
      <c r="J3514" s="10"/>
      <c r="K3514" s="10"/>
      <c r="L3514" s="10"/>
      <c r="M3514" s="10"/>
      <c r="N3514" s="10"/>
      <c r="O3514" s="10"/>
      <c r="P3514" s="10"/>
      <c r="Q3514" s="10"/>
      <c r="R3514" s="10"/>
      <c r="S3514" s="10"/>
      <c r="T3514" s="10"/>
    </row>
    <row r="3515" spans="1:20" ht="25.5" customHeight="1" thickTop="1" thickBot="1" x14ac:dyDescent="0.25">
      <c r="A3515" s="20" t="str">
        <f t="shared" si="168"/>
        <v>2630SHANNONS FLAT</v>
      </c>
      <c r="B3515" s="37">
        <v>2630</v>
      </c>
      <c r="C3515" s="37" t="s">
        <v>3991</v>
      </c>
      <c r="D3515" s="38" t="s">
        <v>800</v>
      </c>
      <c r="E3515" s="39">
        <v>1289.2979996701201</v>
      </c>
      <c r="F3515" s="39">
        <f t="shared" si="169"/>
        <v>1418.2277996371322</v>
      </c>
      <c r="G3515" s="39">
        <f t="shared" si="170"/>
        <v>1676.0873995711563</v>
      </c>
      <c r="I3515" s="10"/>
      <c r="J3515" s="10"/>
      <c r="K3515" s="10"/>
      <c r="L3515" s="10"/>
      <c r="M3515" s="10"/>
      <c r="N3515" s="10"/>
      <c r="O3515" s="10"/>
      <c r="P3515" s="10"/>
      <c r="Q3515" s="10"/>
      <c r="R3515" s="10"/>
      <c r="S3515" s="10"/>
      <c r="T3515" s="10"/>
    </row>
    <row r="3516" spans="1:20" ht="25.5" customHeight="1" thickTop="1" thickBot="1" x14ac:dyDescent="0.25">
      <c r="A3516" s="20" t="str">
        <f t="shared" si="168"/>
        <v>2630SPRINGFIELD</v>
      </c>
      <c r="B3516" s="20">
        <v>2630</v>
      </c>
      <c r="C3516" s="20" t="s">
        <v>1335</v>
      </c>
      <c r="D3516" s="21" t="s">
        <v>800</v>
      </c>
      <c r="E3516" s="22">
        <v>1289.2979996701201</v>
      </c>
      <c r="F3516" s="22">
        <f t="shared" si="169"/>
        <v>1418.2277996371322</v>
      </c>
      <c r="G3516" s="22">
        <f t="shared" si="170"/>
        <v>1676.0873995711563</v>
      </c>
      <c r="I3516" s="10"/>
      <c r="J3516" s="10"/>
      <c r="K3516" s="10"/>
      <c r="L3516" s="10"/>
      <c r="M3516" s="10"/>
      <c r="N3516" s="10"/>
      <c r="O3516" s="10"/>
      <c r="P3516" s="10"/>
      <c r="Q3516" s="10"/>
      <c r="R3516" s="10"/>
      <c r="S3516" s="10"/>
      <c r="T3516" s="10"/>
    </row>
    <row r="3517" spans="1:20" ht="25.5" customHeight="1" thickTop="1" thickBot="1" x14ac:dyDescent="0.25">
      <c r="A3517" s="20" t="str">
        <f t="shared" si="168"/>
        <v>2630THE BROTHERS</v>
      </c>
      <c r="B3517" s="37">
        <v>2630</v>
      </c>
      <c r="C3517" s="37" t="s">
        <v>3992</v>
      </c>
      <c r="D3517" s="38" t="s">
        <v>800</v>
      </c>
      <c r="E3517" s="39">
        <v>1289.2979996701201</v>
      </c>
      <c r="F3517" s="39">
        <f t="shared" si="169"/>
        <v>1418.2277996371322</v>
      </c>
      <c r="G3517" s="39">
        <f t="shared" si="170"/>
        <v>1676.0873995711563</v>
      </c>
      <c r="I3517" s="10"/>
      <c r="J3517" s="10"/>
      <c r="K3517" s="10"/>
      <c r="L3517" s="10"/>
      <c r="M3517" s="10"/>
      <c r="N3517" s="10"/>
      <c r="O3517" s="10"/>
      <c r="P3517" s="10"/>
      <c r="Q3517" s="10"/>
      <c r="R3517" s="10"/>
      <c r="S3517" s="10"/>
      <c r="T3517" s="10"/>
    </row>
    <row r="3518" spans="1:20" ht="25.5" customHeight="1" thickTop="1" thickBot="1" x14ac:dyDescent="0.25">
      <c r="A3518" s="20" t="str">
        <f t="shared" si="168"/>
        <v>2630TUROSS</v>
      </c>
      <c r="B3518" s="20">
        <v>2630</v>
      </c>
      <c r="C3518" s="20" t="s">
        <v>3993</v>
      </c>
      <c r="D3518" s="21" t="s">
        <v>800</v>
      </c>
      <c r="E3518" s="22">
        <v>1289.2979996701201</v>
      </c>
      <c r="F3518" s="22">
        <f t="shared" si="169"/>
        <v>1418.2277996371322</v>
      </c>
      <c r="G3518" s="22">
        <f t="shared" si="170"/>
        <v>1676.0873995711563</v>
      </c>
      <c r="I3518" s="10"/>
      <c r="J3518" s="10"/>
      <c r="K3518" s="10"/>
      <c r="L3518" s="10"/>
      <c r="M3518" s="10"/>
      <c r="N3518" s="10"/>
      <c r="O3518" s="10"/>
      <c r="P3518" s="10"/>
      <c r="Q3518" s="10"/>
      <c r="R3518" s="10"/>
      <c r="S3518" s="10"/>
      <c r="T3518" s="10"/>
    </row>
    <row r="3519" spans="1:20" ht="25.5" customHeight="1" thickTop="1" thickBot="1" x14ac:dyDescent="0.25">
      <c r="A3519" s="20" t="str">
        <f t="shared" si="168"/>
        <v>2630WAMBROOK</v>
      </c>
      <c r="B3519" s="37">
        <v>2630</v>
      </c>
      <c r="C3519" s="37" t="s">
        <v>3994</v>
      </c>
      <c r="D3519" s="38" t="s">
        <v>800</v>
      </c>
      <c r="E3519" s="39">
        <v>1289.2979996701201</v>
      </c>
      <c r="F3519" s="39">
        <f t="shared" si="169"/>
        <v>1418.2277996371322</v>
      </c>
      <c r="G3519" s="39">
        <f t="shared" si="170"/>
        <v>1676.0873995711563</v>
      </c>
      <c r="I3519" s="10"/>
      <c r="J3519" s="10"/>
      <c r="K3519" s="10"/>
      <c r="L3519" s="10"/>
      <c r="M3519" s="10"/>
      <c r="N3519" s="10"/>
      <c r="O3519" s="10"/>
      <c r="P3519" s="10"/>
      <c r="Q3519" s="10"/>
      <c r="R3519" s="10"/>
      <c r="S3519" s="10"/>
      <c r="T3519" s="10"/>
    </row>
    <row r="3520" spans="1:20" ht="25.5" customHeight="1" thickTop="1" thickBot="1" x14ac:dyDescent="0.25">
      <c r="A3520" s="20" t="str">
        <f t="shared" si="168"/>
        <v>2631ANDO</v>
      </c>
      <c r="B3520" s="20">
        <v>2631</v>
      </c>
      <c r="C3520" s="20" t="s">
        <v>3995</v>
      </c>
      <c r="D3520" s="21" t="s">
        <v>800</v>
      </c>
      <c r="E3520" s="22">
        <v>1128.7499996360721</v>
      </c>
      <c r="F3520" s="22">
        <f t="shared" si="169"/>
        <v>1241.6249995996793</v>
      </c>
      <c r="G3520" s="22">
        <f t="shared" si="170"/>
        <v>1467.3749995268938</v>
      </c>
      <c r="I3520" s="10"/>
      <c r="J3520" s="10"/>
      <c r="K3520" s="10"/>
      <c r="L3520" s="10"/>
      <c r="M3520" s="10"/>
      <c r="N3520" s="10"/>
      <c r="O3520" s="10"/>
      <c r="P3520" s="10"/>
      <c r="Q3520" s="10"/>
      <c r="R3520" s="10"/>
      <c r="S3520" s="10"/>
      <c r="T3520" s="10"/>
    </row>
    <row r="3521" spans="1:20" ht="25.5" customHeight="1" thickTop="1" thickBot="1" x14ac:dyDescent="0.25">
      <c r="A3521" s="20" t="str">
        <f t="shared" si="168"/>
        <v>2631BOCO</v>
      </c>
      <c r="B3521" s="37">
        <v>2631</v>
      </c>
      <c r="C3521" s="37" t="s">
        <v>3996</v>
      </c>
      <c r="D3521" s="38" t="s">
        <v>800</v>
      </c>
      <c r="E3521" s="39">
        <v>1128.7499996360721</v>
      </c>
      <c r="F3521" s="39">
        <f t="shared" si="169"/>
        <v>1241.6249995996793</v>
      </c>
      <c r="G3521" s="39">
        <f t="shared" si="170"/>
        <v>1467.3749995268938</v>
      </c>
      <c r="I3521" s="10"/>
      <c r="J3521" s="10"/>
      <c r="K3521" s="10"/>
      <c r="L3521" s="10"/>
      <c r="M3521" s="10"/>
      <c r="N3521" s="10"/>
      <c r="O3521" s="10"/>
      <c r="P3521" s="10"/>
      <c r="Q3521" s="10"/>
      <c r="R3521" s="10"/>
      <c r="S3521" s="10"/>
      <c r="T3521" s="10"/>
    </row>
    <row r="3522" spans="1:20" ht="25.5" customHeight="1" thickTop="1" thickBot="1" x14ac:dyDescent="0.25">
      <c r="A3522" s="20" t="str">
        <f t="shared" si="168"/>
        <v>2631CREEWAH</v>
      </c>
      <c r="B3522" s="20">
        <v>2631</v>
      </c>
      <c r="C3522" s="20" t="s">
        <v>3997</v>
      </c>
      <c r="D3522" s="21" t="s">
        <v>800</v>
      </c>
      <c r="E3522" s="22">
        <v>1128.7499996360721</v>
      </c>
      <c r="F3522" s="22">
        <f t="shared" si="169"/>
        <v>1241.6249995996793</v>
      </c>
      <c r="G3522" s="22">
        <f t="shared" si="170"/>
        <v>1467.3749995268938</v>
      </c>
      <c r="I3522" s="10"/>
      <c r="J3522" s="10"/>
      <c r="K3522" s="10"/>
      <c r="L3522" s="10"/>
      <c r="M3522" s="10"/>
      <c r="N3522" s="10"/>
      <c r="O3522" s="10"/>
      <c r="P3522" s="10"/>
      <c r="Q3522" s="10"/>
      <c r="R3522" s="10"/>
      <c r="S3522" s="10"/>
      <c r="T3522" s="10"/>
    </row>
    <row r="3523" spans="1:20" ht="25.5" customHeight="1" thickTop="1" thickBot="1" x14ac:dyDescent="0.25">
      <c r="A3523" s="20" t="str">
        <f t="shared" si="168"/>
        <v>2631GLEN ALLEN</v>
      </c>
      <c r="B3523" s="37">
        <v>2631</v>
      </c>
      <c r="C3523" s="37" t="s">
        <v>3998</v>
      </c>
      <c r="D3523" s="38" t="s">
        <v>800</v>
      </c>
      <c r="E3523" s="39">
        <v>1128.7499996360721</v>
      </c>
      <c r="F3523" s="39">
        <f t="shared" si="169"/>
        <v>1241.6249995996793</v>
      </c>
      <c r="G3523" s="39">
        <f t="shared" si="170"/>
        <v>1467.3749995268938</v>
      </c>
      <c r="I3523" s="10"/>
      <c r="J3523" s="10"/>
      <c r="K3523" s="10"/>
      <c r="L3523" s="10"/>
      <c r="M3523" s="10"/>
      <c r="N3523" s="10"/>
      <c r="O3523" s="10"/>
      <c r="P3523" s="10"/>
      <c r="Q3523" s="10"/>
      <c r="R3523" s="10"/>
      <c r="S3523" s="10"/>
      <c r="T3523" s="10"/>
    </row>
    <row r="3524" spans="1:20" ht="25.5" customHeight="1" thickTop="1" thickBot="1" x14ac:dyDescent="0.25">
      <c r="A3524" s="20" t="str">
        <f t="shared" si="168"/>
        <v>2631GREENLANDS</v>
      </c>
      <c r="B3524" s="20">
        <v>2631</v>
      </c>
      <c r="C3524" s="20" t="s">
        <v>1782</v>
      </c>
      <c r="D3524" s="21" t="s">
        <v>800</v>
      </c>
      <c r="E3524" s="22">
        <v>1128.7499996360721</v>
      </c>
      <c r="F3524" s="22">
        <f t="shared" si="169"/>
        <v>1241.6249995996793</v>
      </c>
      <c r="G3524" s="22">
        <f t="shared" si="170"/>
        <v>1467.3749995268938</v>
      </c>
      <c r="I3524" s="10"/>
      <c r="J3524" s="10"/>
      <c r="K3524" s="10"/>
      <c r="L3524" s="10"/>
      <c r="M3524" s="10"/>
      <c r="N3524" s="10"/>
      <c r="O3524" s="10"/>
      <c r="P3524" s="10"/>
      <c r="Q3524" s="10"/>
      <c r="R3524" s="10"/>
      <c r="S3524" s="10"/>
      <c r="T3524" s="10"/>
    </row>
    <row r="3525" spans="1:20" ht="25.5" customHeight="1" thickTop="1" thickBot="1" x14ac:dyDescent="0.25">
      <c r="A3525" s="20" t="str">
        <f t="shared" ref="A3525:A3588" si="171">CONCATENATE(B3525,C3525)</f>
        <v>2631KYBEYAN</v>
      </c>
      <c r="B3525" s="37">
        <v>2631</v>
      </c>
      <c r="C3525" s="37" t="s">
        <v>3999</v>
      </c>
      <c r="D3525" s="38" t="s">
        <v>800</v>
      </c>
      <c r="E3525" s="39">
        <v>1128.7499996360721</v>
      </c>
      <c r="F3525" s="39">
        <f t="shared" ref="F3525:F3588" si="172">1.1*E3525</f>
        <v>1241.6249995996793</v>
      </c>
      <c r="G3525" s="39">
        <f t="shared" ref="G3525:G3588" si="173">1.3*E3525</f>
        <v>1467.3749995268938</v>
      </c>
      <c r="I3525" s="10"/>
      <c r="J3525" s="10"/>
      <c r="K3525" s="10"/>
      <c r="L3525" s="10"/>
      <c r="M3525" s="10"/>
      <c r="N3525" s="10"/>
      <c r="O3525" s="10"/>
      <c r="P3525" s="10"/>
      <c r="Q3525" s="10"/>
      <c r="R3525" s="10"/>
      <c r="S3525" s="10"/>
      <c r="T3525" s="10"/>
    </row>
    <row r="3526" spans="1:20" ht="25.5" customHeight="1" thickTop="1" thickBot="1" x14ac:dyDescent="0.25">
      <c r="A3526" s="20" t="str">
        <f t="shared" si="171"/>
        <v>2631NIMMITABEL</v>
      </c>
      <c r="B3526" s="20">
        <v>2631</v>
      </c>
      <c r="C3526" s="20" t="s">
        <v>4000</v>
      </c>
      <c r="D3526" s="21" t="s">
        <v>800</v>
      </c>
      <c r="E3526" s="22">
        <v>1128.7499996360721</v>
      </c>
      <c r="F3526" s="22">
        <f t="shared" si="172"/>
        <v>1241.6249995996793</v>
      </c>
      <c r="G3526" s="22">
        <f t="shared" si="173"/>
        <v>1467.3749995268938</v>
      </c>
      <c r="I3526" s="10"/>
      <c r="J3526" s="10"/>
      <c r="K3526" s="10"/>
      <c r="L3526" s="10"/>
      <c r="M3526" s="10"/>
      <c r="N3526" s="10"/>
      <c r="O3526" s="10"/>
      <c r="P3526" s="10"/>
      <c r="Q3526" s="10"/>
      <c r="R3526" s="10"/>
      <c r="S3526" s="10"/>
      <c r="T3526" s="10"/>
    </row>
    <row r="3527" spans="1:20" ht="25.5" customHeight="1" thickTop="1" thickBot="1" x14ac:dyDescent="0.25">
      <c r="A3527" s="20" t="str">
        <f t="shared" si="171"/>
        <v>2631STEEPLE FLAT</v>
      </c>
      <c r="B3527" s="37">
        <v>2631</v>
      </c>
      <c r="C3527" s="37" t="s">
        <v>4001</v>
      </c>
      <c r="D3527" s="38" t="s">
        <v>800</v>
      </c>
      <c r="E3527" s="39">
        <v>1128.7499996360721</v>
      </c>
      <c r="F3527" s="39">
        <f t="shared" si="172"/>
        <v>1241.6249995996793</v>
      </c>
      <c r="G3527" s="39">
        <f t="shared" si="173"/>
        <v>1467.3749995268938</v>
      </c>
      <c r="I3527" s="10"/>
      <c r="J3527" s="10"/>
      <c r="K3527" s="10"/>
      <c r="L3527" s="10"/>
      <c r="M3527" s="10"/>
      <c r="N3527" s="10"/>
      <c r="O3527" s="10"/>
      <c r="P3527" s="10"/>
      <c r="Q3527" s="10"/>
      <c r="R3527" s="10"/>
      <c r="S3527" s="10"/>
      <c r="T3527" s="10"/>
    </row>
    <row r="3528" spans="1:20" ht="25.5" customHeight="1" thickTop="1" thickBot="1" x14ac:dyDescent="0.25">
      <c r="A3528" s="20" t="str">
        <f t="shared" si="171"/>
        <v>2631WINIFRED</v>
      </c>
      <c r="B3528" s="20">
        <v>2631</v>
      </c>
      <c r="C3528" s="20" t="s">
        <v>4002</v>
      </c>
      <c r="D3528" s="21" t="s">
        <v>800</v>
      </c>
      <c r="E3528" s="22">
        <v>1128.7499996360721</v>
      </c>
      <c r="F3528" s="22">
        <f t="shared" si="172"/>
        <v>1241.6249995996793</v>
      </c>
      <c r="G3528" s="22">
        <f t="shared" si="173"/>
        <v>1467.3749995268938</v>
      </c>
      <c r="I3528" s="10"/>
      <c r="J3528" s="10"/>
      <c r="K3528" s="10"/>
      <c r="L3528" s="10"/>
      <c r="M3528" s="10"/>
      <c r="N3528" s="10"/>
      <c r="O3528" s="10"/>
      <c r="P3528" s="10"/>
      <c r="Q3528" s="10"/>
      <c r="R3528" s="10"/>
      <c r="S3528" s="10"/>
      <c r="T3528" s="10"/>
    </row>
    <row r="3529" spans="1:20" ht="25.5" customHeight="1" thickTop="1" thickBot="1" x14ac:dyDescent="0.25">
      <c r="A3529" s="20" t="str">
        <f t="shared" si="171"/>
        <v>2632BIBBENLUKE</v>
      </c>
      <c r="B3529" s="37">
        <v>2632</v>
      </c>
      <c r="C3529" s="37" t="s">
        <v>4003</v>
      </c>
      <c r="D3529" s="38" t="s">
        <v>800</v>
      </c>
      <c r="E3529" s="39">
        <v>1087.376000515992</v>
      </c>
      <c r="F3529" s="39">
        <f t="shared" si="172"/>
        <v>1196.1136005675912</v>
      </c>
      <c r="G3529" s="39">
        <f t="shared" si="173"/>
        <v>1413.5888006707896</v>
      </c>
      <c r="I3529" s="10"/>
      <c r="J3529" s="10"/>
      <c r="K3529" s="10"/>
      <c r="L3529" s="10"/>
      <c r="M3529" s="10"/>
      <c r="N3529" s="10"/>
      <c r="O3529" s="10"/>
      <c r="P3529" s="10"/>
      <c r="Q3529" s="10"/>
      <c r="R3529" s="10"/>
      <c r="S3529" s="10"/>
      <c r="T3529" s="10"/>
    </row>
    <row r="3530" spans="1:20" ht="25.5" customHeight="1" thickTop="1" thickBot="1" x14ac:dyDescent="0.25">
      <c r="A3530" s="20" t="str">
        <f t="shared" si="171"/>
        <v>2632BOMBALA</v>
      </c>
      <c r="B3530" s="20">
        <v>2632</v>
      </c>
      <c r="C3530" s="20" t="s">
        <v>4004</v>
      </c>
      <c r="D3530" s="21" t="s">
        <v>800</v>
      </c>
      <c r="E3530" s="22">
        <v>1087.376000515992</v>
      </c>
      <c r="F3530" s="22">
        <f t="shared" si="172"/>
        <v>1196.1136005675912</v>
      </c>
      <c r="G3530" s="22">
        <f t="shared" si="173"/>
        <v>1413.5888006707896</v>
      </c>
      <c r="I3530" s="10"/>
      <c r="J3530" s="10"/>
      <c r="K3530" s="10"/>
      <c r="L3530" s="10"/>
      <c r="M3530" s="10"/>
      <c r="N3530" s="10"/>
      <c r="O3530" s="10"/>
      <c r="P3530" s="10"/>
      <c r="Q3530" s="10"/>
      <c r="R3530" s="10"/>
      <c r="S3530" s="10"/>
      <c r="T3530" s="10"/>
    </row>
    <row r="3531" spans="1:20" ht="25.5" customHeight="1" thickTop="1" thickBot="1" x14ac:dyDescent="0.25">
      <c r="A3531" s="20" t="str">
        <f t="shared" si="171"/>
        <v>2632CAMBALONG</v>
      </c>
      <c r="B3531" s="37">
        <v>2632</v>
      </c>
      <c r="C3531" s="37" t="s">
        <v>4005</v>
      </c>
      <c r="D3531" s="38" t="s">
        <v>800</v>
      </c>
      <c r="E3531" s="39">
        <v>1087.376000515992</v>
      </c>
      <c r="F3531" s="39">
        <f t="shared" si="172"/>
        <v>1196.1136005675912</v>
      </c>
      <c r="G3531" s="39">
        <f t="shared" si="173"/>
        <v>1413.5888006707896</v>
      </c>
      <c r="I3531" s="10"/>
      <c r="J3531" s="10"/>
      <c r="K3531" s="10"/>
      <c r="L3531" s="10"/>
      <c r="M3531" s="10"/>
      <c r="N3531" s="10"/>
      <c r="O3531" s="10"/>
      <c r="P3531" s="10"/>
      <c r="Q3531" s="10"/>
      <c r="R3531" s="10"/>
      <c r="S3531" s="10"/>
      <c r="T3531" s="10"/>
    </row>
    <row r="3532" spans="1:20" ht="25.5" customHeight="1" thickTop="1" thickBot="1" x14ac:dyDescent="0.25">
      <c r="A3532" s="20" t="str">
        <f t="shared" si="171"/>
        <v>2632CATHCART</v>
      </c>
      <c r="B3532" s="20">
        <v>2632</v>
      </c>
      <c r="C3532" s="20" t="s">
        <v>4006</v>
      </c>
      <c r="D3532" s="21" t="s">
        <v>800</v>
      </c>
      <c r="E3532" s="22">
        <v>1087.376000515992</v>
      </c>
      <c r="F3532" s="22">
        <f t="shared" si="172"/>
        <v>1196.1136005675912</v>
      </c>
      <c r="G3532" s="22">
        <f t="shared" si="173"/>
        <v>1413.5888006707896</v>
      </c>
      <c r="I3532" s="10"/>
      <c r="J3532" s="10"/>
      <c r="K3532" s="10"/>
      <c r="L3532" s="10"/>
      <c r="M3532" s="10"/>
      <c r="N3532" s="10"/>
      <c r="O3532" s="10"/>
      <c r="P3532" s="10"/>
      <c r="Q3532" s="10"/>
      <c r="R3532" s="10"/>
      <c r="S3532" s="10"/>
      <c r="T3532" s="10"/>
    </row>
    <row r="3533" spans="1:20" ht="25.5" customHeight="1" thickTop="1" thickBot="1" x14ac:dyDescent="0.25">
      <c r="A3533" s="20" t="str">
        <f t="shared" si="171"/>
        <v>2632COOLUMBOOKA</v>
      </c>
      <c r="B3533" s="37">
        <v>2632</v>
      </c>
      <c r="C3533" s="37" t="s">
        <v>4007</v>
      </c>
      <c r="D3533" s="38" t="s">
        <v>800</v>
      </c>
      <c r="E3533" s="39">
        <v>1087.376000515992</v>
      </c>
      <c r="F3533" s="39">
        <f t="shared" si="172"/>
        <v>1196.1136005675912</v>
      </c>
      <c r="G3533" s="39">
        <f t="shared" si="173"/>
        <v>1413.5888006707896</v>
      </c>
      <c r="I3533" s="10"/>
      <c r="J3533" s="10"/>
      <c r="K3533" s="10"/>
      <c r="L3533" s="10"/>
      <c r="M3533" s="10"/>
      <c r="N3533" s="10"/>
      <c r="O3533" s="10"/>
      <c r="P3533" s="10"/>
      <c r="Q3533" s="10"/>
      <c r="R3533" s="10"/>
      <c r="S3533" s="10"/>
      <c r="T3533" s="10"/>
    </row>
    <row r="3534" spans="1:20" ht="25.5" customHeight="1" thickTop="1" thickBot="1" x14ac:dyDescent="0.25">
      <c r="A3534" s="20" t="str">
        <f t="shared" si="171"/>
        <v>2632CRAIGIE</v>
      </c>
      <c r="B3534" s="20">
        <v>2632</v>
      </c>
      <c r="C3534" s="20" t="s">
        <v>4008</v>
      </c>
      <c r="D3534" s="21" t="s">
        <v>800</v>
      </c>
      <c r="E3534" s="22">
        <v>1087.376000515992</v>
      </c>
      <c r="F3534" s="22">
        <f t="shared" si="172"/>
        <v>1196.1136005675912</v>
      </c>
      <c r="G3534" s="22">
        <f t="shared" si="173"/>
        <v>1413.5888006707896</v>
      </c>
      <c r="I3534" s="10"/>
      <c r="J3534" s="10"/>
      <c r="K3534" s="10"/>
      <c r="L3534" s="10"/>
      <c r="M3534" s="10"/>
      <c r="N3534" s="10"/>
      <c r="O3534" s="10"/>
      <c r="P3534" s="10"/>
      <c r="Q3534" s="10"/>
      <c r="R3534" s="10"/>
      <c r="S3534" s="10"/>
      <c r="T3534" s="10"/>
    </row>
    <row r="3535" spans="1:20" ht="25.5" customHeight="1" thickTop="1" thickBot="1" x14ac:dyDescent="0.25">
      <c r="A3535" s="20" t="str">
        <f t="shared" si="171"/>
        <v>2632LORDS HILL</v>
      </c>
      <c r="B3535" s="37">
        <v>2632</v>
      </c>
      <c r="C3535" s="37" t="s">
        <v>4009</v>
      </c>
      <c r="D3535" s="38" t="s">
        <v>800</v>
      </c>
      <c r="E3535" s="39">
        <v>1087.376000515992</v>
      </c>
      <c r="F3535" s="39">
        <f t="shared" si="172"/>
        <v>1196.1136005675912</v>
      </c>
      <c r="G3535" s="39">
        <f t="shared" si="173"/>
        <v>1413.5888006707896</v>
      </c>
      <c r="I3535" s="10"/>
      <c r="J3535" s="10"/>
      <c r="K3535" s="10"/>
      <c r="L3535" s="10"/>
      <c r="M3535" s="10"/>
      <c r="N3535" s="10"/>
      <c r="O3535" s="10"/>
      <c r="P3535" s="10"/>
      <c r="Q3535" s="10"/>
      <c r="R3535" s="10"/>
      <c r="S3535" s="10"/>
      <c r="T3535" s="10"/>
    </row>
    <row r="3536" spans="1:20" ht="25.5" customHeight="1" thickTop="1" thickBot="1" x14ac:dyDescent="0.25">
      <c r="A3536" s="20" t="str">
        <f t="shared" si="171"/>
        <v>2632MERRIANGAAH</v>
      </c>
      <c r="B3536" s="20">
        <v>2632</v>
      </c>
      <c r="C3536" s="20" t="s">
        <v>4010</v>
      </c>
      <c r="D3536" s="21" t="s">
        <v>800</v>
      </c>
      <c r="E3536" s="22">
        <v>1087.376000515992</v>
      </c>
      <c r="F3536" s="22">
        <f t="shared" si="172"/>
        <v>1196.1136005675912</v>
      </c>
      <c r="G3536" s="22">
        <f t="shared" si="173"/>
        <v>1413.5888006707896</v>
      </c>
      <c r="I3536" s="10"/>
      <c r="J3536" s="10"/>
      <c r="K3536" s="10"/>
      <c r="L3536" s="10"/>
      <c r="M3536" s="10"/>
      <c r="N3536" s="10"/>
      <c r="O3536" s="10"/>
      <c r="P3536" s="10"/>
      <c r="Q3536" s="10"/>
      <c r="R3536" s="10"/>
      <c r="S3536" s="10"/>
      <c r="T3536" s="10"/>
    </row>
    <row r="3537" spans="1:20" ht="25.5" customHeight="1" thickTop="1" thickBot="1" x14ac:dyDescent="0.25">
      <c r="A3537" s="20" t="str">
        <f t="shared" si="171"/>
        <v>2632MILA</v>
      </c>
      <c r="B3537" s="37">
        <v>2632</v>
      </c>
      <c r="C3537" s="37" t="s">
        <v>4011</v>
      </c>
      <c r="D3537" s="38" t="s">
        <v>800</v>
      </c>
      <c r="E3537" s="39">
        <v>1087.376000515992</v>
      </c>
      <c r="F3537" s="39">
        <f t="shared" si="172"/>
        <v>1196.1136005675912</v>
      </c>
      <c r="G3537" s="39">
        <f t="shared" si="173"/>
        <v>1413.5888006707896</v>
      </c>
      <c r="I3537" s="10"/>
      <c r="J3537" s="10"/>
      <c r="K3537" s="10"/>
      <c r="L3537" s="10"/>
      <c r="M3537" s="10"/>
      <c r="N3537" s="10"/>
      <c r="O3537" s="10"/>
      <c r="P3537" s="10"/>
      <c r="Q3537" s="10"/>
      <c r="R3537" s="10"/>
      <c r="S3537" s="10"/>
      <c r="T3537" s="10"/>
    </row>
    <row r="3538" spans="1:20" ht="25.5" customHeight="1" thickTop="1" thickBot="1" x14ac:dyDescent="0.25">
      <c r="A3538" s="20" t="str">
        <f t="shared" si="171"/>
        <v>2632MOUNT DARRAGH</v>
      </c>
      <c r="B3538" s="20">
        <v>2632</v>
      </c>
      <c r="C3538" s="20" t="s">
        <v>4012</v>
      </c>
      <c r="D3538" s="21" t="s">
        <v>800</v>
      </c>
      <c r="E3538" s="22">
        <v>1087.376000515992</v>
      </c>
      <c r="F3538" s="22">
        <f t="shared" si="172"/>
        <v>1196.1136005675912</v>
      </c>
      <c r="G3538" s="22">
        <f t="shared" si="173"/>
        <v>1413.5888006707896</v>
      </c>
      <c r="I3538" s="10"/>
      <c r="J3538" s="10"/>
      <c r="K3538" s="10"/>
      <c r="L3538" s="10"/>
      <c r="M3538" s="10"/>
      <c r="N3538" s="10"/>
      <c r="O3538" s="10"/>
      <c r="P3538" s="10"/>
      <c r="Q3538" s="10"/>
      <c r="R3538" s="10"/>
      <c r="S3538" s="10"/>
      <c r="T3538" s="10"/>
    </row>
    <row r="3539" spans="1:20" ht="25.5" customHeight="1" thickTop="1" thickBot="1" x14ac:dyDescent="0.25">
      <c r="A3539" s="20" t="str">
        <f t="shared" si="171"/>
        <v>2632PALARANG</v>
      </c>
      <c r="B3539" s="37">
        <v>2632</v>
      </c>
      <c r="C3539" s="37" t="s">
        <v>4013</v>
      </c>
      <c r="D3539" s="38" t="s">
        <v>800</v>
      </c>
      <c r="E3539" s="39">
        <v>1087.376000515992</v>
      </c>
      <c r="F3539" s="39">
        <f t="shared" si="172"/>
        <v>1196.1136005675912</v>
      </c>
      <c r="G3539" s="39">
        <f t="shared" si="173"/>
        <v>1413.5888006707896</v>
      </c>
      <c r="I3539" s="10"/>
      <c r="J3539" s="10"/>
      <c r="K3539" s="10"/>
      <c r="L3539" s="10"/>
      <c r="M3539" s="10"/>
      <c r="N3539" s="10"/>
      <c r="O3539" s="10"/>
      <c r="P3539" s="10"/>
      <c r="Q3539" s="10"/>
      <c r="R3539" s="10"/>
      <c r="S3539" s="10"/>
      <c r="T3539" s="10"/>
    </row>
    <row r="3540" spans="1:20" ht="25.5" customHeight="1" thickTop="1" thickBot="1" x14ac:dyDescent="0.25">
      <c r="A3540" s="20" t="str">
        <f t="shared" si="171"/>
        <v>2632QUIDONG</v>
      </c>
      <c r="B3540" s="20">
        <v>2632</v>
      </c>
      <c r="C3540" s="20" t="s">
        <v>4014</v>
      </c>
      <c r="D3540" s="21" t="s">
        <v>800</v>
      </c>
      <c r="E3540" s="22">
        <v>1087.376000515992</v>
      </c>
      <c r="F3540" s="22">
        <f t="shared" si="172"/>
        <v>1196.1136005675912</v>
      </c>
      <c r="G3540" s="22">
        <f t="shared" si="173"/>
        <v>1413.5888006707896</v>
      </c>
      <c r="I3540" s="10"/>
      <c r="J3540" s="10"/>
      <c r="K3540" s="10"/>
      <c r="L3540" s="10"/>
      <c r="M3540" s="10"/>
      <c r="N3540" s="10"/>
      <c r="O3540" s="10"/>
      <c r="P3540" s="10"/>
      <c r="Q3540" s="10"/>
      <c r="R3540" s="10"/>
      <c r="S3540" s="10"/>
      <c r="T3540" s="10"/>
    </row>
    <row r="3541" spans="1:20" ht="25.5" customHeight="1" thickTop="1" thickBot="1" x14ac:dyDescent="0.25">
      <c r="A3541" s="20" t="str">
        <f t="shared" si="171"/>
        <v>2632ROCKTON</v>
      </c>
      <c r="B3541" s="37">
        <v>2632</v>
      </c>
      <c r="C3541" s="37" t="s">
        <v>4015</v>
      </c>
      <c r="D3541" s="38" t="s">
        <v>800</v>
      </c>
      <c r="E3541" s="39">
        <v>1087.376000515992</v>
      </c>
      <c r="F3541" s="39">
        <f t="shared" si="172"/>
        <v>1196.1136005675912</v>
      </c>
      <c r="G3541" s="39">
        <f t="shared" si="173"/>
        <v>1413.5888006707896</v>
      </c>
      <c r="I3541" s="10"/>
      <c r="J3541" s="10"/>
      <c r="K3541" s="10"/>
      <c r="L3541" s="10"/>
      <c r="M3541" s="10"/>
      <c r="N3541" s="10"/>
      <c r="O3541" s="10"/>
      <c r="P3541" s="10"/>
      <c r="Q3541" s="10"/>
      <c r="R3541" s="10"/>
      <c r="S3541" s="10"/>
      <c r="T3541" s="10"/>
    </row>
    <row r="3542" spans="1:20" ht="25.5" customHeight="1" thickTop="1" thickBot="1" x14ac:dyDescent="0.25">
      <c r="A3542" s="20" t="str">
        <f t="shared" si="171"/>
        <v>2632ROSEMEATH</v>
      </c>
      <c r="B3542" s="20">
        <v>2632</v>
      </c>
      <c r="C3542" s="20" t="s">
        <v>4016</v>
      </c>
      <c r="D3542" s="21" t="s">
        <v>800</v>
      </c>
      <c r="E3542" s="22">
        <v>1087.376000515992</v>
      </c>
      <c r="F3542" s="22">
        <f t="shared" si="172"/>
        <v>1196.1136005675912</v>
      </c>
      <c r="G3542" s="22">
        <f t="shared" si="173"/>
        <v>1413.5888006707896</v>
      </c>
      <c r="I3542" s="10"/>
      <c r="J3542" s="10"/>
      <c r="K3542" s="10"/>
      <c r="L3542" s="10"/>
      <c r="M3542" s="10"/>
      <c r="N3542" s="10"/>
      <c r="O3542" s="10"/>
      <c r="P3542" s="10"/>
      <c r="Q3542" s="10"/>
      <c r="R3542" s="10"/>
      <c r="S3542" s="10"/>
      <c r="T3542" s="10"/>
    </row>
    <row r="3543" spans="1:20" ht="25.5" customHeight="1" thickTop="1" thickBot="1" x14ac:dyDescent="0.25">
      <c r="A3543" s="20" t="str">
        <f t="shared" si="171"/>
        <v>2633CORROWONG</v>
      </c>
      <c r="B3543" s="37">
        <v>2633</v>
      </c>
      <c r="C3543" s="37" t="s">
        <v>4017</v>
      </c>
      <c r="D3543" s="38" t="s">
        <v>800</v>
      </c>
      <c r="E3543" s="39">
        <v>1181.6199995684481</v>
      </c>
      <c r="F3543" s="39">
        <f t="shared" si="172"/>
        <v>1299.781999525293</v>
      </c>
      <c r="G3543" s="39">
        <f t="shared" si="173"/>
        <v>1536.1059994389825</v>
      </c>
      <c r="I3543" s="10"/>
      <c r="J3543" s="10"/>
      <c r="K3543" s="10"/>
      <c r="L3543" s="10"/>
      <c r="M3543" s="10"/>
      <c r="N3543" s="10"/>
      <c r="O3543" s="10"/>
      <c r="P3543" s="10"/>
      <c r="Q3543" s="10"/>
      <c r="R3543" s="10"/>
      <c r="S3543" s="10"/>
      <c r="T3543" s="10"/>
    </row>
    <row r="3544" spans="1:20" ht="25.5" customHeight="1" thickTop="1" thickBot="1" x14ac:dyDescent="0.25">
      <c r="A3544" s="20" t="str">
        <f t="shared" si="171"/>
        <v>2633DELEGATE</v>
      </c>
      <c r="B3544" s="20">
        <v>2633</v>
      </c>
      <c r="C3544" s="20" t="s">
        <v>4018</v>
      </c>
      <c r="D3544" s="21" t="s">
        <v>800</v>
      </c>
      <c r="E3544" s="22">
        <v>1181.6199995684481</v>
      </c>
      <c r="F3544" s="22">
        <f t="shared" si="172"/>
        <v>1299.781999525293</v>
      </c>
      <c r="G3544" s="22">
        <f t="shared" si="173"/>
        <v>1536.1059994389825</v>
      </c>
      <c r="I3544" s="10"/>
      <c r="J3544" s="10"/>
      <c r="K3544" s="10"/>
      <c r="L3544" s="10"/>
      <c r="M3544" s="10"/>
      <c r="N3544" s="10"/>
      <c r="O3544" s="10"/>
      <c r="P3544" s="10"/>
      <c r="Q3544" s="10"/>
      <c r="R3544" s="10"/>
      <c r="S3544" s="10"/>
      <c r="T3544" s="10"/>
    </row>
    <row r="3545" spans="1:20" ht="25.5" customHeight="1" thickTop="1" thickBot="1" x14ac:dyDescent="0.25">
      <c r="A3545" s="20" t="str">
        <f t="shared" si="171"/>
        <v>2633TOMBONG</v>
      </c>
      <c r="B3545" s="37">
        <v>2633</v>
      </c>
      <c r="C3545" s="37" t="s">
        <v>4019</v>
      </c>
      <c r="D3545" s="38" t="s">
        <v>800</v>
      </c>
      <c r="E3545" s="39">
        <v>1181.6199995684481</v>
      </c>
      <c r="F3545" s="39">
        <f t="shared" si="172"/>
        <v>1299.781999525293</v>
      </c>
      <c r="G3545" s="39">
        <f t="shared" si="173"/>
        <v>1536.1059994389825</v>
      </c>
      <c r="I3545" s="10"/>
      <c r="J3545" s="10"/>
      <c r="K3545" s="10"/>
      <c r="L3545" s="10"/>
      <c r="M3545" s="10"/>
      <c r="N3545" s="10"/>
      <c r="O3545" s="10"/>
      <c r="P3545" s="10"/>
      <c r="Q3545" s="10"/>
      <c r="R3545" s="10"/>
      <c r="S3545" s="10"/>
      <c r="T3545" s="10"/>
    </row>
    <row r="3546" spans="1:20" ht="25.5" customHeight="1" thickTop="1" thickBot="1" x14ac:dyDescent="0.25">
      <c r="A3546" s="20" t="str">
        <f t="shared" si="171"/>
        <v>2640ALBURY</v>
      </c>
      <c r="B3546" s="20">
        <v>2640</v>
      </c>
      <c r="C3546" s="20" t="s">
        <v>4020</v>
      </c>
      <c r="D3546" s="21" t="s">
        <v>800</v>
      </c>
      <c r="E3546" s="22">
        <v>935.54599965068007</v>
      </c>
      <c r="F3546" s="22">
        <f t="shared" si="172"/>
        <v>1029.1005996157483</v>
      </c>
      <c r="G3546" s="22">
        <f t="shared" si="173"/>
        <v>1216.2097995458842</v>
      </c>
      <c r="I3546" s="10"/>
      <c r="J3546" s="10"/>
      <c r="K3546" s="10"/>
      <c r="L3546" s="10"/>
      <c r="M3546" s="10"/>
      <c r="N3546" s="10"/>
      <c r="O3546" s="10"/>
      <c r="P3546" s="10"/>
      <c r="Q3546" s="10"/>
      <c r="R3546" s="10"/>
      <c r="S3546" s="10"/>
      <c r="T3546" s="10"/>
    </row>
    <row r="3547" spans="1:20" ht="25.5" customHeight="1" thickTop="1" thickBot="1" x14ac:dyDescent="0.25">
      <c r="A3547" s="20" t="str">
        <f t="shared" si="171"/>
        <v>2640BUNGOWANNAH</v>
      </c>
      <c r="B3547" s="37">
        <v>2640</v>
      </c>
      <c r="C3547" s="37" t="s">
        <v>4021</v>
      </c>
      <c r="D3547" s="38" t="s">
        <v>800</v>
      </c>
      <c r="E3547" s="39">
        <v>935.54599965068007</v>
      </c>
      <c r="F3547" s="39">
        <f t="shared" si="172"/>
        <v>1029.1005996157483</v>
      </c>
      <c r="G3547" s="39">
        <f t="shared" si="173"/>
        <v>1216.2097995458842</v>
      </c>
      <c r="I3547" s="10"/>
      <c r="J3547" s="10"/>
      <c r="K3547" s="10"/>
      <c r="L3547" s="10"/>
      <c r="M3547" s="10"/>
      <c r="N3547" s="10"/>
      <c r="O3547" s="10"/>
      <c r="P3547" s="10"/>
      <c r="Q3547" s="10"/>
      <c r="R3547" s="10"/>
      <c r="S3547" s="10"/>
      <c r="T3547" s="10"/>
    </row>
    <row r="3548" spans="1:20" ht="25.5" customHeight="1" thickTop="1" thickBot="1" x14ac:dyDescent="0.25">
      <c r="A3548" s="20" t="str">
        <f t="shared" si="171"/>
        <v>2640EAST ALBURY</v>
      </c>
      <c r="B3548" s="20">
        <v>2640</v>
      </c>
      <c r="C3548" s="20" t="s">
        <v>4022</v>
      </c>
      <c r="D3548" s="21" t="s">
        <v>800</v>
      </c>
      <c r="E3548" s="22">
        <v>935.54599965068007</v>
      </c>
      <c r="F3548" s="22">
        <f t="shared" si="172"/>
        <v>1029.1005996157483</v>
      </c>
      <c r="G3548" s="22">
        <f t="shared" si="173"/>
        <v>1216.2097995458842</v>
      </c>
      <c r="I3548" s="10"/>
      <c r="J3548" s="10"/>
      <c r="K3548" s="10"/>
      <c r="L3548" s="10"/>
      <c r="M3548" s="10"/>
      <c r="N3548" s="10"/>
      <c r="O3548" s="10"/>
      <c r="P3548" s="10"/>
      <c r="Q3548" s="10"/>
      <c r="R3548" s="10"/>
      <c r="S3548" s="10"/>
      <c r="T3548" s="10"/>
    </row>
    <row r="3549" spans="1:20" ht="25.5" customHeight="1" thickTop="1" thickBot="1" x14ac:dyDescent="0.25">
      <c r="A3549" s="20" t="str">
        <f t="shared" si="171"/>
        <v>2640ETTAMOGAH</v>
      </c>
      <c r="B3549" s="37">
        <v>2640</v>
      </c>
      <c r="C3549" s="37" t="s">
        <v>4023</v>
      </c>
      <c r="D3549" s="38" t="s">
        <v>800</v>
      </c>
      <c r="E3549" s="39">
        <v>935.54599965068007</v>
      </c>
      <c r="F3549" s="39">
        <f t="shared" si="172"/>
        <v>1029.1005996157483</v>
      </c>
      <c r="G3549" s="39">
        <f t="shared" si="173"/>
        <v>1216.2097995458842</v>
      </c>
      <c r="I3549" s="10"/>
      <c r="J3549" s="10"/>
      <c r="K3549" s="10"/>
      <c r="L3549" s="10"/>
      <c r="M3549" s="10"/>
      <c r="N3549" s="10"/>
      <c r="O3549" s="10"/>
      <c r="P3549" s="10"/>
      <c r="Q3549" s="10"/>
      <c r="R3549" s="10"/>
      <c r="S3549" s="10"/>
      <c r="T3549" s="10"/>
    </row>
    <row r="3550" spans="1:20" ht="25.5" customHeight="1" thickTop="1" thickBot="1" x14ac:dyDescent="0.25">
      <c r="A3550" s="20" t="str">
        <f t="shared" si="171"/>
        <v>2640GLENROY</v>
      </c>
      <c r="B3550" s="20">
        <v>2640</v>
      </c>
      <c r="C3550" s="20" t="s">
        <v>4024</v>
      </c>
      <c r="D3550" s="21" t="s">
        <v>800</v>
      </c>
      <c r="E3550" s="22">
        <v>935.54599965068007</v>
      </c>
      <c r="F3550" s="22">
        <f t="shared" si="172"/>
        <v>1029.1005996157483</v>
      </c>
      <c r="G3550" s="22">
        <f t="shared" si="173"/>
        <v>1216.2097995458842</v>
      </c>
      <c r="I3550" s="10"/>
      <c r="J3550" s="10"/>
      <c r="K3550" s="10"/>
      <c r="L3550" s="10"/>
      <c r="M3550" s="10"/>
      <c r="N3550" s="10"/>
      <c r="O3550" s="10"/>
      <c r="P3550" s="10"/>
      <c r="Q3550" s="10"/>
      <c r="R3550" s="10"/>
      <c r="S3550" s="10"/>
      <c r="T3550" s="10"/>
    </row>
    <row r="3551" spans="1:20" ht="25.5" customHeight="1" thickTop="1" thickBot="1" x14ac:dyDescent="0.25">
      <c r="A3551" s="20" t="str">
        <f t="shared" si="171"/>
        <v>2640MOORWATHA</v>
      </c>
      <c r="B3551" s="37">
        <v>2640</v>
      </c>
      <c r="C3551" s="37" t="s">
        <v>4025</v>
      </c>
      <c r="D3551" s="38" t="s">
        <v>800</v>
      </c>
      <c r="E3551" s="39">
        <v>935.54599965068007</v>
      </c>
      <c r="F3551" s="39">
        <f t="shared" si="172"/>
        <v>1029.1005996157483</v>
      </c>
      <c r="G3551" s="39">
        <f t="shared" si="173"/>
        <v>1216.2097995458842</v>
      </c>
      <c r="I3551" s="10"/>
      <c r="J3551" s="10"/>
      <c r="K3551" s="10"/>
      <c r="L3551" s="10"/>
      <c r="M3551" s="10"/>
      <c r="N3551" s="10"/>
      <c r="O3551" s="10"/>
      <c r="P3551" s="10"/>
      <c r="Q3551" s="10"/>
      <c r="R3551" s="10"/>
      <c r="S3551" s="10"/>
      <c r="T3551" s="10"/>
    </row>
    <row r="3552" spans="1:20" ht="25.5" customHeight="1" thickTop="1" thickBot="1" x14ac:dyDescent="0.25">
      <c r="A3552" s="20" t="str">
        <f t="shared" si="171"/>
        <v>2640NORTH ALBURY</v>
      </c>
      <c r="B3552" s="20">
        <v>2640</v>
      </c>
      <c r="C3552" s="20" t="s">
        <v>4026</v>
      </c>
      <c r="D3552" s="21" t="s">
        <v>800</v>
      </c>
      <c r="E3552" s="22">
        <v>935.54599965068007</v>
      </c>
      <c r="F3552" s="22">
        <f t="shared" si="172"/>
        <v>1029.1005996157483</v>
      </c>
      <c r="G3552" s="22">
        <f t="shared" si="173"/>
        <v>1216.2097995458842</v>
      </c>
      <c r="I3552" s="10"/>
      <c r="J3552" s="10"/>
      <c r="K3552" s="10"/>
      <c r="L3552" s="10"/>
      <c r="M3552" s="10"/>
      <c r="N3552" s="10"/>
      <c r="O3552" s="10"/>
      <c r="P3552" s="10"/>
      <c r="Q3552" s="10"/>
      <c r="R3552" s="10"/>
      <c r="S3552" s="10"/>
      <c r="T3552" s="10"/>
    </row>
    <row r="3553" spans="1:20" ht="25.5" customHeight="1" thickTop="1" thickBot="1" x14ac:dyDescent="0.25">
      <c r="A3553" s="20" t="str">
        <f t="shared" si="171"/>
        <v>2640OURNIE</v>
      </c>
      <c r="B3553" s="37">
        <v>2640</v>
      </c>
      <c r="C3553" s="37" t="s">
        <v>4027</v>
      </c>
      <c r="D3553" s="38" t="s">
        <v>800</v>
      </c>
      <c r="E3553" s="39">
        <v>935.54599965068007</v>
      </c>
      <c r="F3553" s="39">
        <f t="shared" si="172"/>
        <v>1029.1005996157483</v>
      </c>
      <c r="G3553" s="39">
        <f t="shared" si="173"/>
        <v>1216.2097995458842</v>
      </c>
      <c r="I3553" s="10"/>
      <c r="J3553" s="10"/>
      <c r="K3553" s="10"/>
      <c r="L3553" s="10"/>
      <c r="M3553" s="10"/>
      <c r="N3553" s="10"/>
      <c r="O3553" s="10"/>
      <c r="P3553" s="10"/>
      <c r="Q3553" s="10"/>
      <c r="R3553" s="10"/>
      <c r="S3553" s="10"/>
      <c r="T3553" s="10"/>
    </row>
    <row r="3554" spans="1:20" ht="25.5" customHeight="1" thickTop="1" thickBot="1" x14ac:dyDescent="0.25">
      <c r="A3554" s="20" t="str">
        <f t="shared" si="171"/>
        <v>2640SOUTH ALBURY</v>
      </c>
      <c r="B3554" s="20">
        <v>2640</v>
      </c>
      <c r="C3554" s="20" t="s">
        <v>4028</v>
      </c>
      <c r="D3554" s="21" t="s">
        <v>800</v>
      </c>
      <c r="E3554" s="22">
        <v>935.54599965068007</v>
      </c>
      <c r="F3554" s="22">
        <f t="shared" si="172"/>
        <v>1029.1005996157483</v>
      </c>
      <c r="G3554" s="22">
        <f t="shared" si="173"/>
        <v>1216.2097995458842</v>
      </c>
      <c r="I3554" s="10"/>
      <c r="J3554" s="10"/>
      <c r="K3554" s="10"/>
      <c r="L3554" s="10"/>
      <c r="M3554" s="10"/>
      <c r="N3554" s="10"/>
      <c r="O3554" s="10"/>
      <c r="P3554" s="10"/>
      <c r="Q3554" s="10"/>
      <c r="R3554" s="10"/>
      <c r="S3554" s="10"/>
      <c r="T3554" s="10"/>
    </row>
    <row r="3555" spans="1:20" ht="25.5" customHeight="1" thickTop="1" thickBot="1" x14ac:dyDescent="0.25">
      <c r="A3555" s="20" t="str">
        <f t="shared" si="171"/>
        <v>2640SPLITTERS CREEK</v>
      </c>
      <c r="B3555" s="37">
        <v>2640</v>
      </c>
      <c r="C3555" s="37" t="s">
        <v>4029</v>
      </c>
      <c r="D3555" s="38" t="s">
        <v>800</v>
      </c>
      <c r="E3555" s="39">
        <v>935.54599965068007</v>
      </c>
      <c r="F3555" s="39">
        <f t="shared" si="172"/>
        <v>1029.1005996157483</v>
      </c>
      <c r="G3555" s="39">
        <f t="shared" si="173"/>
        <v>1216.2097995458842</v>
      </c>
      <c r="I3555" s="10"/>
      <c r="J3555" s="10"/>
      <c r="K3555" s="10"/>
      <c r="L3555" s="10"/>
      <c r="M3555" s="10"/>
      <c r="N3555" s="10"/>
      <c r="O3555" s="10"/>
      <c r="P3555" s="10"/>
      <c r="Q3555" s="10"/>
      <c r="R3555" s="10"/>
      <c r="S3555" s="10"/>
      <c r="T3555" s="10"/>
    </row>
    <row r="3556" spans="1:20" ht="25.5" customHeight="1" thickTop="1" thickBot="1" x14ac:dyDescent="0.25">
      <c r="A3556" s="20" t="str">
        <f t="shared" si="171"/>
        <v>2640TABLE TOP</v>
      </c>
      <c r="B3556" s="20">
        <v>2640</v>
      </c>
      <c r="C3556" s="20" t="s">
        <v>4030</v>
      </c>
      <c r="D3556" s="21" t="s">
        <v>800</v>
      </c>
      <c r="E3556" s="22">
        <v>935.54599965068007</v>
      </c>
      <c r="F3556" s="22">
        <f t="shared" si="172"/>
        <v>1029.1005996157483</v>
      </c>
      <c r="G3556" s="22">
        <f t="shared" si="173"/>
        <v>1216.2097995458842</v>
      </c>
      <c r="I3556" s="10"/>
      <c r="J3556" s="10"/>
      <c r="K3556" s="10"/>
      <c r="L3556" s="10"/>
      <c r="M3556" s="10"/>
      <c r="N3556" s="10"/>
      <c r="O3556" s="10"/>
      <c r="P3556" s="10"/>
      <c r="Q3556" s="10"/>
      <c r="R3556" s="10"/>
      <c r="S3556" s="10"/>
      <c r="T3556" s="10"/>
    </row>
    <row r="3557" spans="1:20" ht="25.5" customHeight="1" thickTop="1" thickBot="1" x14ac:dyDescent="0.25">
      <c r="A3557" s="20" t="str">
        <f t="shared" si="171"/>
        <v>2640TALMALMO</v>
      </c>
      <c r="B3557" s="37">
        <v>2640</v>
      </c>
      <c r="C3557" s="37" t="s">
        <v>4031</v>
      </c>
      <c r="D3557" s="38" t="s">
        <v>800</v>
      </c>
      <c r="E3557" s="39">
        <v>935.54599965068007</v>
      </c>
      <c r="F3557" s="39">
        <f t="shared" si="172"/>
        <v>1029.1005996157483</v>
      </c>
      <c r="G3557" s="39">
        <f t="shared" si="173"/>
        <v>1216.2097995458842</v>
      </c>
      <c r="I3557" s="10"/>
      <c r="J3557" s="10"/>
      <c r="K3557" s="10"/>
      <c r="L3557" s="10"/>
      <c r="M3557" s="10"/>
      <c r="N3557" s="10"/>
      <c r="O3557" s="10"/>
      <c r="P3557" s="10"/>
      <c r="Q3557" s="10"/>
      <c r="R3557" s="10"/>
      <c r="S3557" s="10"/>
      <c r="T3557" s="10"/>
    </row>
    <row r="3558" spans="1:20" ht="25.5" customHeight="1" thickTop="1" thickBot="1" x14ac:dyDescent="0.25">
      <c r="A3558" s="20" t="str">
        <f t="shared" si="171"/>
        <v>2640THURGOONA</v>
      </c>
      <c r="B3558" s="20">
        <v>2640</v>
      </c>
      <c r="C3558" s="20" t="s">
        <v>4032</v>
      </c>
      <c r="D3558" s="21" t="s">
        <v>800</v>
      </c>
      <c r="E3558" s="22">
        <v>935.54599965068007</v>
      </c>
      <c r="F3558" s="22">
        <f t="shared" si="172"/>
        <v>1029.1005996157483</v>
      </c>
      <c r="G3558" s="22">
        <f t="shared" si="173"/>
        <v>1216.2097995458842</v>
      </c>
      <c r="I3558" s="10"/>
      <c r="J3558" s="10"/>
      <c r="K3558" s="10"/>
      <c r="L3558" s="10"/>
      <c r="M3558" s="10"/>
      <c r="N3558" s="10"/>
      <c r="O3558" s="10"/>
      <c r="P3558" s="10"/>
      <c r="Q3558" s="10"/>
      <c r="R3558" s="10"/>
      <c r="S3558" s="10"/>
      <c r="T3558" s="10"/>
    </row>
    <row r="3559" spans="1:20" ht="25.5" customHeight="1" thickTop="1" thickBot="1" x14ac:dyDescent="0.25">
      <c r="A3559" s="20" t="str">
        <f t="shared" si="171"/>
        <v>2640WEST ALBURY</v>
      </c>
      <c r="B3559" s="37">
        <v>2640</v>
      </c>
      <c r="C3559" s="37" t="s">
        <v>4033</v>
      </c>
      <c r="D3559" s="38" t="s">
        <v>800</v>
      </c>
      <c r="E3559" s="39">
        <v>935.54599965068007</v>
      </c>
      <c r="F3559" s="39">
        <f t="shared" si="172"/>
        <v>1029.1005996157483</v>
      </c>
      <c r="G3559" s="39">
        <f t="shared" si="173"/>
        <v>1216.2097995458842</v>
      </c>
      <c r="I3559" s="10"/>
      <c r="J3559" s="10"/>
      <c r="K3559" s="10"/>
      <c r="L3559" s="10"/>
      <c r="M3559" s="10"/>
      <c r="N3559" s="10"/>
      <c r="O3559" s="10"/>
      <c r="P3559" s="10"/>
      <c r="Q3559" s="10"/>
      <c r="R3559" s="10"/>
      <c r="S3559" s="10"/>
      <c r="T3559" s="10"/>
    </row>
    <row r="3560" spans="1:20" ht="25.5" customHeight="1" thickTop="1" thickBot="1" x14ac:dyDescent="0.25">
      <c r="A3560" s="20" t="str">
        <f t="shared" si="171"/>
        <v>2640WIRLINGA</v>
      </c>
      <c r="B3560" s="20">
        <v>2640</v>
      </c>
      <c r="C3560" s="20" t="s">
        <v>4034</v>
      </c>
      <c r="D3560" s="21" t="s">
        <v>800</v>
      </c>
      <c r="E3560" s="22">
        <v>935.54599965068007</v>
      </c>
      <c r="F3560" s="22">
        <f t="shared" si="172"/>
        <v>1029.1005996157483</v>
      </c>
      <c r="G3560" s="22">
        <f t="shared" si="173"/>
        <v>1216.2097995458842</v>
      </c>
      <c r="I3560" s="10"/>
      <c r="J3560" s="10"/>
      <c r="K3560" s="10"/>
      <c r="L3560" s="10"/>
      <c r="M3560" s="10"/>
      <c r="N3560" s="10"/>
      <c r="O3560" s="10"/>
      <c r="P3560" s="10"/>
      <c r="Q3560" s="10"/>
      <c r="R3560" s="10"/>
      <c r="S3560" s="10"/>
      <c r="T3560" s="10"/>
    </row>
    <row r="3561" spans="1:20" ht="25.5" customHeight="1" thickTop="1" thickBot="1" x14ac:dyDescent="0.25">
      <c r="A3561" s="20" t="str">
        <f t="shared" si="171"/>
        <v>2640WYMAH</v>
      </c>
      <c r="B3561" s="37">
        <v>2640</v>
      </c>
      <c r="C3561" s="37" t="s">
        <v>4035</v>
      </c>
      <c r="D3561" s="38" t="s">
        <v>800</v>
      </c>
      <c r="E3561" s="39">
        <v>935.54599965068007</v>
      </c>
      <c r="F3561" s="39">
        <f t="shared" si="172"/>
        <v>1029.1005996157483</v>
      </c>
      <c r="G3561" s="39">
        <f t="shared" si="173"/>
        <v>1216.2097995458842</v>
      </c>
      <c r="I3561" s="10"/>
      <c r="J3561" s="10"/>
      <c r="K3561" s="10"/>
      <c r="L3561" s="10"/>
      <c r="M3561" s="10"/>
      <c r="N3561" s="10"/>
      <c r="O3561" s="10"/>
      <c r="P3561" s="10"/>
      <c r="Q3561" s="10"/>
      <c r="R3561" s="10"/>
      <c r="S3561" s="10"/>
      <c r="T3561" s="10"/>
    </row>
    <row r="3562" spans="1:20" ht="25.5" customHeight="1" thickTop="1" thickBot="1" x14ac:dyDescent="0.25">
      <c r="A3562" s="20" t="str">
        <f t="shared" si="171"/>
        <v>2641HAMILTON VALLEY</v>
      </c>
      <c r="B3562" s="20">
        <v>2641</v>
      </c>
      <c r="C3562" s="20" t="s">
        <v>4036</v>
      </c>
      <c r="D3562" s="21" t="s">
        <v>800</v>
      </c>
      <c r="E3562" s="22">
        <v>1049.968000370696</v>
      </c>
      <c r="F3562" s="22">
        <f t="shared" si="172"/>
        <v>1154.9648004077658</v>
      </c>
      <c r="G3562" s="22">
        <f t="shared" si="173"/>
        <v>1364.9584004819048</v>
      </c>
      <c r="I3562" s="10"/>
      <c r="J3562" s="10"/>
      <c r="K3562" s="10"/>
      <c r="L3562" s="10"/>
      <c r="M3562" s="10"/>
      <c r="N3562" s="10"/>
      <c r="O3562" s="10"/>
      <c r="P3562" s="10"/>
      <c r="Q3562" s="10"/>
      <c r="R3562" s="10"/>
      <c r="S3562" s="10"/>
      <c r="T3562" s="10"/>
    </row>
    <row r="3563" spans="1:20" ht="25.5" customHeight="1" thickTop="1" thickBot="1" x14ac:dyDescent="0.25">
      <c r="A3563" s="20" t="str">
        <f t="shared" si="171"/>
        <v>2641LAVINGTON</v>
      </c>
      <c r="B3563" s="37">
        <v>2641</v>
      </c>
      <c r="C3563" s="37" t="s">
        <v>4037</v>
      </c>
      <c r="D3563" s="38" t="s">
        <v>800</v>
      </c>
      <c r="E3563" s="39">
        <v>1049.968000370696</v>
      </c>
      <c r="F3563" s="39">
        <f t="shared" si="172"/>
        <v>1154.9648004077658</v>
      </c>
      <c r="G3563" s="39">
        <f t="shared" si="173"/>
        <v>1364.9584004819048</v>
      </c>
      <c r="I3563" s="10"/>
      <c r="J3563" s="10"/>
      <c r="K3563" s="10"/>
      <c r="L3563" s="10"/>
      <c r="M3563" s="10"/>
      <c r="N3563" s="10"/>
      <c r="O3563" s="10"/>
      <c r="P3563" s="10"/>
      <c r="Q3563" s="10"/>
      <c r="R3563" s="10"/>
      <c r="S3563" s="10"/>
      <c r="T3563" s="10"/>
    </row>
    <row r="3564" spans="1:20" ht="25.5" customHeight="1" thickTop="1" thickBot="1" x14ac:dyDescent="0.25">
      <c r="A3564" s="20" t="str">
        <f t="shared" si="171"/>
        <v>2641SPRINGDALE HEIGHTS</v>
      </c>
      <c r="B3564" s="20">
        <v>2641</v>
      </c>
      <c r="C3564" s="20" t="s">
        <v>4038</v>
      </c>
      <c r="D3564" s="21" t="s">
        <v>800</v>
      </c>
      <c r="E3564" s="22">
        <v>1049.968000370696</v>
      </c>
      <c r="F3564" s="22">
        <f t="shared" si="172"/>
        <v>1154.9648004077658</v>
      </c>
      <c r="G3564" s="22">
        <f t="shared" si="173"/>
        <v>1364.9584004819048</v>
      </c>
      <c r="I3564" s="10"/>
      <c r="J3564" s="10"/>
      <c r="K3564" s="10"/>
      <c r="L3564" s="10"/>
      <c r="M3564" s="10"/>
      <c r="N3564" s="10"/>
      <c r="O3564" s="10"/>
      <c r="P3564" s="10"/>
      <c r="Q3564" s="10"/>
      <c r="R3564" s="10"/>
      <c r="S3564" s="10"/>
      <c r="T3564" s="10"/>
    </row>
    <row r="3565" spans="1:20" ht="25.5" customHeight="1" thickTop="1" thickBot="1" x14ac:dyDescent="0.25">
      <c r="A3565" s="20" t="str">
        <f t="shared" si="171"/>
        <v>2642BIDGEEMIA</v>
      </c>
      <c r="B3565" s="37">
        <v>2642</v>
      </c>
      <c r="C3565" s="37" t="s">
        <v>4039</v>
      </c>
      <c r="D3565" s="38" t="s">
        <v>800</v>
      </c>
      <c r="E3565" s="39">
        <v>1125.4920001000719</v>
      </c>
      <c r="F3565" s="39">
        <f t="shared" si="172"/>
        <v>1238.0412001100792</v>
      </c>
      <c r="G3565" s="39">
        <f t="shared" si="173"/>
        <v>1463.1396001300934</v>
      </c>
      <c r="I3565" s="10"/>
      <c r="J3565" s="10"/>
      <c r="K3565" s="10"/>
      <c r="L3565" s="10"/>
      <c r="M3565" s="10"/>
      <c r="N3565" s="10"/>
      <c r="O3565" s="10"/>
      <c r="P3565" s="10"/>
      <c r="Q3565" s="10"/>
      <c r="R3565" s="10"/>
      <c r="S3565" s="10"/>
      <c r="T3565" s="10"/>
    </row>
    <row r="3566" spans="1:20" ht="25.5" customHeight="1" thickTop="1" thickBot="1" x14ac:dyDescent="0.25">
      <c r="A3566" s="20" t="str">
        <f t="shared" si="171"/>
        <v>2642BROCKLESBY</v>
      </c>
      <c r="B3566" s="20">
        <v>2642</v>
      </c>
      <c r="C3566" s="20" t="s">
        <v>4040</v>
      </c>
      <c r="D3566" s="21" t="s">
        <v>800</v>
      </c>
      <c r="E3566" s="22">
        <v>1125.4920001000719</v>
      </c>
      <c r="F3566" s="22">
        <f t="shared" si="172"/>
        <v>1238.0412001100792</v>
      </c>
      <c r="G3566" s="22">
        <f t="shared" si="173"/>
        <v>1463.1396001300934</v>
      </c>
      <c r="I3566" s="10"/>
      <c r="J3566" s="10"/>
      <c r="K3566" s="10"/>
      <c r="L3566" s="10"/>
      <c r="M3566" s="10"/>
      <c r="N3566" s="10"/>
      <c r="O3566" s="10"/>
      <c r="P3566" s="10"/>
      <c r="Q3566" s="10"/>
      <c r="R3566" s="10"/>
      <c r="S3566" s="10"/>
      <c r="T3566" s="10"/>
    </row>
    <row r="3567" spans="1:20" ht="25.5" customHeight="1" thickTop="1" thickBot="1" x14ac:dyDescent="0.25">
      <c r="A3567" s="20" t="str">
        <f t="shared" si="171"/>
        <v>2642BURRUMBUTTOCK</v>
      </c>
      <c r="B3567" s="37">
        <v>2642</v>
      </c>
      <c r="C3567" s="37" t="s">
        <v>4041</v>
      </c>
      <c r="D3567" s="38" t="s">
        <v>800</v>
      </c>
      <c r="E3567" s="39">
        <v>1125.4920001000719</v>
      </c>
      <c r="F3567" s="39">
        <f t="shared" si="172"/>
        <v>1238.0412001100792</v>
      </c>
      <c r="G3567" s="39">
        <f t="shared" si="173"/>
        <v>1463.1396001300934</v>
      </c>
      <c r="I3567" s="10"/>
      <c r="J3567" s="10"/>
      <c r="K3567" s="10"/>
      <c r="L3567" s="10"/>
      <c r="M3567" s="10"/>
      <c r="N3567" s="10"/>
      <c r="O3567" s="10"/>
      <c r="P3567" s="10"/>
      <c r="Q3567" s="10"/>
      <c r="R3567" s="10"/>
      <c r="S3567" s="10"/>
      <c r="T3567" s="10"/>
    </row>
    <row r="3568" spans="1:20" ht="25.5" customHeight="1" thickTop="1" thickBot="1" x14ac:dyDescent="0.25">
      <c r="A3568" s="20" t="str">
        <f t="shared" si="171"/>
        <v>2642GEROGERY</v>
      </c>
      <c r="B3568" s="20">
        <v>2642</v>
      </c>
      <c r="C3568" s="20" t="s">
        <v>4042</v>
      </c>
      <c r="D3568" s="21" t="s">
        <v>800</v>
      </c>
      <c r="E3568" s="22">
        <v>1125.4920001000719</v>
      </c>
      <c r="F3568" s="22">
        <f t="shared" si="172"/>
        <v>1238.0412001100792</v>
      </c>
      <c r="G3568" s="22">
        <f t="shared" si="173"/>
        <v>1463.1396001300934</v>
      </c>
      <c r="I3568" s="10"/>
      <c r="J3568" s="10"/>
      <c r="K3568" s="10"/>
      <c r="L3568" s="10"/>
      <c r="M3568" s="10"/>
      <c r="N3568" s="10"/>
      <c r="O3568" s="10"/>
      <c r="P3568" s="10"/>
      <c r="Q3568" s="10"/>
      <c r="R3568" s="10"/>
      <c r="S3568" s="10"/>
      <c r="T3568" s="10"/>
    </row>
    <row r="3569" spans="1:20" ht="25.5" customHeight="1" thickTop="1" thickBot="1" x14ac:dyDescent="0.25">
      <c r="A3569" s="20" t="str">
        <f t="shared" si="171"/>
        <v>2642GLENELLEN</v>
      </c>
      <c r="B3569" s="37">
        <v>2642</v>
      </c>
      <c r="C3569" s="37" t="s">
        <v>4043</v>
      </c>
      <c r="D3569" s="38" t="s">
        <v>800</v>
      </c>
      <c r="E3569" s="39">
        <v>1125.4920001000719</v>
      </c>
      <c r="F3569" s="39">
        <f t="shared" si="172"/>
        <v>1238.0412001100792</v>
      </c>
      <c r="G3569" s="39">
        <f t="shared" si="173"/>
        <v>1463.1396001300934</v>
      </c>
      <c r="I3569" s="10"/>
      <c r="J3569" s="10"/>
      <c r="K3569" s="10"/>
      <c r="L3569" s="10"/>
      <c r="M3569" s="10"/>
      <c r="N3569" s="10"/>
      <c r="O3569" s="10"/>
      <c r="P3569" s="10"/>
      <c r="Q3569" s="10"/>
      <c r="R3569" s="10"/>
      <c r="S3569" s="10"/>
      <c r="T3569" s="10"/>
    </row>
    <row r="3570" spans="1:20" ht="25.5" customHeight="1" thickTop="1" thickBot="1" x14ac:dyDescent="0.25">
      <c r="A3570" s="20" t="str">
        <f t="shared" si="171"/>
        <v>2642GREG GREG</v>
      </c>
      <c r="B3570" s="20">
        <v>2642</v>
      </c>
      <c r="C3570" s="20" t="s">
        <v>4044</v>
      </c>
      <c r="D3570" s="21" t="s">
        <v>800</v>
      </c>
      <c r="E3570" s="22">
        <v>1125.4920001000719</v>
      </c>
      <c r="F3570" s="22">
        <f t="shared" si="172"/>
        <v>1238.0412001100792</v>
      </c>
      <c r="G3570" s="22">
        <f t="shared" si="173"/>
        <v>1463.1396001300934</v>
      </c>
      <c r="I3570" s="10"/>
      <c r="J3570" s="10"/>
      <c r="K3570" s="10"/>
      <c r="L3570" s="10"/>
      <c r="M3570" s="10"/>
      <c r="N3570" s="10"/>
      <c r="O3570" s="10"/>
      <c r="P3570" s="10"/>
      <c r="Q3570" s="10"/>
      <c r="R3570" s="10"/>
      <c r="S3570" s="10"/>
      <c r="T3570" s="10"/>
    </row>
    <row r="3571" spans="1:20" ht="25.5" customHeight="1" thickTop="1" thickBot="1" x14ac:dyDescent="0.25">
      <c r="A3571" s="20" t="str">
        <f t="shared" si="171"/>
        <v>2642INDI</v>
      </c>
      <c r="B3571" s="37">
        <v>2642</v>
      </c>
      <c r="C3571" s="37" t="s">
        <v>4045</v>
      </c>
      <c r="D3571" s="38" t="s">
        <v>800</v>
      </c>
      <c r="E3571" s="39">
        <v>1125.4920001000719</v>
      </c>
      <c r="F3571" s="39">
        <f t="shared" si="172"/>
        <v>1238.0412001100792</v>
      </c>
      <c r="G3571" s="39">
        <f t="shared" si="173"/>
        <v>1463.1396001300934</v>
      </c>
      <c r="I3571" s="10"/>
      <c r="J3571" s="10"/>
      <c r="K3571" s="10"/>
      <c r="L3571" s="10"/>
      <c r="M3571" s="10"/>
      <c r="N3571" s="10"/>
      <c r="O3571" s="10"/>
      <c r="P3571" s="10"/>
      <c r="Q3571" s="10"/>
      <c r="R3571" s="10"/>
      <c r="S3571" s="10"/>
      <c r="T3571" s="10"/>
    </row>
    <row r="3572" spans="1:20" ht="25.5" customHeight="1" thickTop="1" thickBot="1" x14ac:dyDescent="0.25">
      <c r="A3572" s="20" t="str">
        <f t="shared" si="171"/>
        <v>2642JINDERA</v>
      </c>
      <c r="B3572" s="20">
        <v>2642</v>
      </c>
      <c r="C3572" s="20" t="s">
        <v>4046</v>
      </c>
      <c r="D3572" s="21" t="s">
        <v>800</v>
      </c>
      <c r="E3572" s="22">
        <v>1125.4920001000719</v>
      </c>
      <c r="F3572" s="22">
        <f t="shared" si="172"/>
        <v>1238.0412001100792</v>
      </c>
      <c r="G3572" s="22">
        <f t="shared" si="173"/>
        <v>1463.1396001300934</v>
      </c>
      <c r="I3572" s="10"/>
      <c r="J3572" s="10"/>
      <c r="K3572" s="10"/>
      <c r="L3572" s="10"/>
      <c r="M3572" s="10"/>
      <c r="N3572" s="10"/>
      <c r="O3572" s="10"/>
      <c r="P3572" s="10"/>
      <c r="Q3572" s="10"/>
      <c r="R3572" s="10"/>
      <c r="S3572" s="10"/>
      <c r="T3572" s="10"/>
    </row>
    <row r="3573" spans="1:20" ht="25.5" customHeight="1" thickTop="1" thickBot="1" x14ac:dyDescent="0.25">
      <c r="A3573" s="20" t="str">
        <f t="shared" si="171"/>
        <v>2642JINGELLIC</v>
      </c>
      <c r="B3573" s="37">
        <v>2642</v>
      </c>
      <c r="C3573" s="37" t="s">
        <v>4047</v>
      </c>
      <c r="D3573" s="38" t="s">
        <v>800</v>
      </c>
      <c r="E3573" s="39">
        <v>1125.4920001000719</v>
      </c>
      <c r="F3573" s="39">
        <f t="shared" si="172"/>
        <v>1238.0412001100792</v>
      </c>
      <c r="G3573" s="39">
        <f t="shared" si="173"/>
        <v>1463.1396001300934</v>
      </c>
      <c r="I3573" s="10"/>
      <c r="J3573" s="10"/>
      <c r="K3573" s="10"/>
      <c r="L3573" s="10"/>
      <c r="M3573" s="10"/>
      <c r="N3573" s="10"/>
      <c r="O3573" s="10"/>
      <c r="P3573" s="10"/>
      <c r="Q3573" s="10"/>
      <c r="R3573" s="10"/>
      <c r="S3573" s="10"/>
      <c r="T3573" s="10"/>
    </row>
    <row r="3574" spans="1:20" ht="25.5" customHeight="1" thickTop="1" thickBot="1" x14ac:dyDescent="0.25">
      <c r="A3574" s="20" t="str">
        <f t="shared" si="171"/>
        <v>2642KHANCOBAN</v>
      </c>
      <c r="B3574" s="20">
        <v>2642</v>
      </c>
      <c r="C3574" s="20" t="s">
        <v>4048</v>
      </c>
      <c r="D3574" s="21" t="s">
        <v>800</v>
      </c>
      <c r="E3574" s="22">
        <v>1125.4920001000719</v>
      </c>
      <c r="F3574" s="22">
        <f t="shared" si="172"/>
        <v>1238.0412001100792</v>
      </c>
      <c r="G3574" s="22">
        <f t="shared" si="173"/>
        <v>1463.1396001300934</v>
      </c>
      <c r="I3574" s="10"/>
      <c r="J3574" s="10"/>
      <c r="K3574" s="10"/>
      <c r="L3574" s="10"/>
      <c r="M3574" s="10"/>
      <c r="N3574" s="10"/>
      <c r="O3574" s="10"/>
      <c r="P3574" s="10"/>
      <c r="Q3574" s="10"/>
      <c r="R3574" s="10"/>
      <c r="S3574" s="10"/>
      <c r="T3574" s="10"/>
    </row>
    <row r="3575" spans="1:20" ht="25.5" customHeight="1" thickTop="1" thickBot="1" x14ac:dyDescent="0.25">
      <c r="A3575" s="20" t="str">
        <f t="shared" si="171"/>
        <v>2642RAND</v>
      </c>
      <c r="B3575" s="37">
        <v>2642</v>
      </c>
      <c r="C3575" s="37" t="s">
        <v>4049</v>
      </c>
      <c r="D3575" s="38" t="s">
        <v>800</v>
      </c>
      <c r="E3575" s="39">
        <v>1125.4920001000719</v>
      </c>
      <c r="F3575" s="39">
        <f t="shared" si="172"/>
        <v>1238.0412001100792</v>
      </c>
      <c r="G3575" s="39">
        <f t="shared" si="173"/>
        <v>1463.1396001300934</v>
      </c>
      <c r="I3575" s="10"/>
      <c r="J3575" s="10"/>
      <c r="K3575" s="10"/>
      <c r="L3575" s="10"/>
      <c r="M3575" s="10"/>
      <c r="N3575" s="10"/>
      <c r="O3575" s="10"/>
      <c r="P3575" s="10"/>
      <c r="Q3575" s="10"/>
      <c r="R3575" s="10"/>
      <c r="S3575" s="10"/>
      <c r="T3575" s="10"/>
    </row>
    <row r="3576" spans="1:20" ht="25.5" customHeight="1" thickTop="1" thickBot="1" x14ac:dyDescent="0.25">
      <c r="A3576" s="20" t="str">
        <f t="shared" si="171"/>
        <v>2642TOOMA</v>
      </c>
      <c r="B3576" s="20">
        <v>2642</v>
      </c>
      <c r="C3576" s="20" t="s">
        <v>4050</v>
      </c>
      <c r="D3576" s="21" t="s">
        <v>800</v>
      </c>
      <c r="E3576" s="22">
        <v>1125.4920001000719</v>
      </c>
      <c r="F3576" s="22">
        <f t="shared" si="172"/>
        <v>1238.0412001100792</v>
      </c>
      <c r="G3576" s="22">
        <f t="shared" si="173"/>
        <v>1463.1396001300934</v>
      </c>
      <c r="I3576" s="10"/>
      <c r="J3576" s="10"/>
      <c r="K3576" s="10"/>
      <c r="L3576" s="10"/>
      <c r="M3576" s="10"/>
      <c r="N3576" s="10"/>
      <c r="O3576" s="10"/>
      <c r="P3576" s="10"/>
      <c r="Q3576" s="10"/>
      <c r="R3576" s="10"/>
      <c r="S3576" s="10"/>
      <c r="T3576" s="10"/>
    </row>
    <row r="3577" spans="1:20" ht="25.5" customHeight="1" thickTop="1" thickBot="1" x14ac:dyDescent="0.25">
      <c r="A3577" s="20" t="str">
        <f t="shared" si="171"/>
        <v>2642WALBUNDRIE</v>
      </c>
      <c r="B3577" s="37">
        <v>2642</v>
      </c>
      <c r="C3577" s="37" t="s">
        <v>4051</v>
      </c>
      <c r="D3577" s="38" t="s">
        <v>800</v>
      </c>
      <c r="E3577" s="39">
        <v>1125.4920001000719</v>
      </c>
      <c r="F3577" s="39">
        <f t="shared" si="172"/>
        <v>1238.0412001100792</v>
      </c>
      <c r="G3577" s="39">
        <f t="shared" si="173"/>
        <v>1463.1396001300934</v>
      </c>
      <c r="I3577" s="10"/>
      <c r="J3577" s="10"/>
      <c r="K3577" s="10"/>
      <c r="L3577" s="10"/>
      <c r="M3577" s="10"/>
      <c r="N3577" s="10"/>
      <c r="O3577" s="10"/>
      <c r="P3577" s="10"/>
      <c r="Q3577" s="10"/>
      <c r="R3577" s="10"/>
      <c r="S3577" s="10"/>
      <c r="T3577" s="10"/>
    </row>
    <row r="3578" spans="1:20" ht="25.5" customHeight="1" thickTop="1" thickBot="1" x14ac:dyDescent="0.25">
      <c r="A3578" s="20" t="str">
        <f t="shared" si="171"/>
        <v>2642WELAREGANG</v>
      </c>
      <c r="B3578" s="20">
        <v>2642</v>
      </c>
      <c r="C3578" s="20" t="s">
        <v>4052</v>
      </c>
      <c r="D3578" s="21" t="s">
        <v>800</v>
      </c>
      <c r="E3578" s="22">
        <v>1125.4920001000719</v>
      </c>
      <c r="F3578" s="22">
        <f t="shared" si="172"/>
        <v>1238.0412001100792</v>
      </c>
      <c r="G3578" s="22">
        <f t="shared" si="173"/>
        <v>1463.1396001300934</v>
      </c>
      <c r="I3578" s="10"/>
      <c r="J3578" s="10"/>
      <c r="K3578" s="10"/>
      <c r="L3578" s="10"/>
      <c r="M3578" s="10"/>
      <c r="N3578" s="10"/>
      <c r="O3578" s="10"/>
      <c r="P3578" s="10"/>
      <c r="Q3578" s="10"/>
      <c r="R3578" s="10"/>
      <c r="S3578" s="10"/>
      <c r="T3578" s="10"/>
    </row>
    <row r="3579" spans="1:20" ht="25.5" customHeight="1" thickTop="1" thickBot="1" x14ac:dyDescent="0.25">
      <c r="A3579" s="20" t="str">
        <f t="shared" si="171"/>
        <v>2642WRATHALL</v>
      </c>
      <c r="B3579" s="37">
        <v>2642</v>
      </c>
      <c r="C3579" s="37" t="s">
        <v>4053</v>
      </c>
      <c r="D3579" s="38" t="s">
        <v>800</v>
      </c>
      <c r="E3579" s="39">
        <v>1125.4920001000719</v>
      </c>
      <c r="F3579" s="39">
        <f t="shared" si="172"/>
        <v>1238.0412001100792</v>
      </c>
      <c r="G3579" s="39">
        <f t="shared" si="173"/>
        <v>1463.1396001300934</v>
      </c>
      <c r="I3579" s="10"/>
      <c r="J3579" s="10"/>
      <c r="K3579" s="10"/>
      <c r="L3579" s="10"/>
      <c r="M3579" s="10"/>
      <c r="N3579" s="10"/>
      <c r="O3579" s="10"/>
      <c r="P3579" s="10"/>
      <c r="Q3579" s="10"/>
      <c r="R3579" s="10"/>
      <c r="S3579" s="10"/>
      <c r="T3579" s="10"/>
    </row>
    <row r="3580" spans="1:20" ht="25.5" customHeight="1" thickTop="1" thickBot="1" x14ac:dyDescent="0.25">
      <c r="A3580" s="20" t="str">
        <f t="shared" si="171"/>
        <v>2642YERONG CREEK</v>
      </c>
      <c r="B3580" s="20">
        <v>2642</v>
      </c>
      <c r="C3580" s="20" t="s">
        <v>4054</v>
      </c>
      <c r="D3580" s="21" t="s">
        <v>800</v>
      </c>
      <c r="E3580" s="22">
        <v>1125.4920001000719</v>
      </c>
      <c r="F3580" s="22">
        <f t="shared" si="172"/>
        <v>1238.0412001100792</v>
      </c>
      <c r="G3580" s="22">
        <f t="shared" si="173"/>
        <v>1463.1396001300934</v>
      </c>
      <c r="I3580" s="10"/>
      <c r="J3580" s="10"/>
      <c r="K3580" s="10"/>
      <c r="L3580" s="10"/>
      <c r="M3580" s="10"/>
      <c r="N3580" s="10"/>
      <c r="O3580" s="10"/>
      <c r="P3580" s="10"/>
      <c r="Q3580" s="10"/>
      <c r="R3580" s="10"/>
      <c r="S3580" s="10"/>
      <c r="T3580" s="10"/>
    </row>
    <row r="3581" spans="1:20" ht="25.5" customHeight="1" thickTop="1" thickBot="1" x14ac:dyDescent="0.25">
      <c r="A3581" s="20" t="str">
        <f t="shared" si="171"/>
        <v>2643HOWLONG</v>
      </c>
      <c r="B3581" s="37">
        <v>2643</v>
      </c>
      <c r="C3581" s="37" t="s">
        <v>4055</v>
      </c>
      <c r="D3581" s="38" t="s">
        <v>800</v>
      </c>
      <c r="E3581" s="39">
        <v>1126.822000289304</v>
      </c>
      <c r="F3581" s="39">
        <f t="shared" si="172"/>
        <v>1239.5042003182346</v>
      </c>
      <c r="G3581" s="39">
        <f t="shared" si="173"/>
        <v>1464.8686003760952</v>
      </c>
      <c r="I3581" s="10"/>
      <c r="J3581" s="10"/>
      <c r="K3581" s="10"/>
      <c r="L3581" s="10"/>
      <c r="M3581" s="10"/>
      <c r="N3581" s="10"/>
      <c r="O3581" s="10"/>
      <c r="P3581" s="10"/>
      <c r="Q3581" s="10"/>
      <c r="R3581" s="10"/>
      <c r="S3581" s="10"/>
      <c r="T3581" s="10"/>
    </row>
    <row r="3582" spans="1:20" ht="25.5" customHeight="1" thickTop="1" thickBot="1" x14ac:dyDescent="0.25">
      <c r="A3582" s="20" t="str">
        <f t="shared" si="171"/>
        <v>2644BOWNA</v>
      </c>
      <c r="B3582" s="20">
        <v>2644</v>
      </c>
      <c r="C3582" s="20" t="s">
        <v>4056</v>
      </c>
      <c r="D3582" s="21" t="s">
        <v>800</v>
      </c>
      <c r="E3582" s="22">
        <v>1002.8039994155041</v>
      </c>
      <c r="F3582" s="22">
        <f t="shared" si="172"/>
        <v>1103.0843993570545</v>
      </c>
      <c r="G3582" s="22">
        <f t="shared" si="173"/>
        <v>1303.6451992401553</v>
      </c>
      <c r="I3582" s="10"/>
      <c r="J3582" s="10"/>
      <c r="K3582" s="10"/>
      <c r="L3582" s="10"/>
      <c r="M3582" s="10"/>
      <c r="N3582" s="10"/>
      <c r="O3582" s="10"/>
      <c r="P3582" s="10"/>
      <c r="Q3582" s="10"/>
      <c r="R3582" s="10"/>
      <c r="S3582" s="10"/>
      <c r="T3582" s="10"/>
    </row>
    <row r="3583" spans="1:20" ht="25.5" customHeight="1" thickTop="1" thickBot="1" x14ac:dyDescent="0.25">
      <c r="A3583" s="20" t="str">
        <f t="shared" si="171"/>
        <v>2644COPPABELLA</v>
      </c>
      <c r="B3583" s="37">
        <v>2644</v>
      </c>
      <c r="C3583" s="37" t="s">
        <v>4057</v>
      </c>
      <c r="D3583" s="38" t="s">
        <v>800</v>
      </c>
      <c r="E3583" s="39">
        <v>1002.8039994155041</v>
      </c>
      <c r="F3583" s="39">
        <f t="shared" si="172"/>
        <v>1103.0843993570545</v>
      </c>
      <c r="G3583" s="39">
        <f t="shared" si="173"/>
        <v>1303.6451992401553</v>
      </c>
      <c r="I3583" s="10"/>
      <c r="J3583" s="10"/>
      <c r="K3583" s="10"/>
      <c r="L3583" s="10"/>
      <c r="M3583" s="10"/>
      <c r="N3583" s="10"/>
      <c r="O3583" s="10"/>
      <c r="P3583" s="10"/>
      <c r="Q3583" s="10"/>
      <c r="R3583" s="10"/>
      <c r="S3583" s="10"/>
      <c r="T3583" s="10"/>
    </row>
    <row r="3584" spans="1:20" ht="25.5" customHeight="1" thickTop="1" thickBot="1" x14ac:dyDescent="0.25">
      <c r="A3584" s="20" t="str">
        <f t="shared" si="171"/>
        <v>2644HOLBROOK</v>
      </c>
      <c r="B3584" s="20">
        <v>2644</v>
      </c>
      <c r="C3584" s="20" t="s">
        <v>4058</v>
      </c>
      <c r="D3584" s="21" t="s">
        <v>800</v>
      </c>
      <c r="E3584" s="22">
        <v>1002.8039994155041</v>
      </c>
      <c r="F3584" s="22">
        <f t="shared" si="172"/>
        <v>1103.0843993570545</v>
      </c>
      <c r="G3584" s="22">
        <f t="shared" si="173"/>
        <v>1303.6451992401553</v>
      </c>
      <c r="I3584" s="10"/>
      <c r="J3584" s="10"/>
      <c r="K3584" s="10"/>
      <c r="L3584" s="10"/>
      <c r="M3584" s="10"/>
      <c r="N3584" s="10"/>
      <c r="O3584" s="10"/>
      <c r="P3584" s="10"/>
      <c r="Q3584" s="10"/>
      <c r="R3584" s="10"/>
      <c r="S3584" s="10"/>
      <c r="T3584" s="10"/>
    </row>
    <row r="3585" spans="1:20" ht="25.5" customHeight="1" thickTop="1" thickBot="1" x14ac:dyDescent="0.25">
      <c r="A3585" s="20" t="str">
        <f t="shared" si="171"/>
        <v>2644LANKEYS CREEK</v>
      </c>
      <c r="B3585" s="37">
        <v>2644</v>
      </c>
      <c r="C3585" s="37" t="s">
        <v>4059</v>
      </c>
      <c r="D3585" s="38" t="s">
        <v>800</v>
      </c>
      <c r="E3585" s="39">
        <v>1002.8039994155041</v>
      </c>
      <c r="F3585" s="39">
        <f t="shared" si="172"/>
        <v>1103.0843993570545</v>
      </c>
      <c r="G3585" s="39">
        <f t="shared" si="173"/>
        <v>1303.6451992401553</v>
      </c>
      <c r="I3585" s="10"/>
      <c r="J3585" s="10"/>
      <c r="K3585" s="10"/>
      <c r="L3585" s="10"/>
      <c r="M3585" s="10"/>
      <c r="N3585" s="10"/>
      <c r="O3585" s="10"/>
      <c r="P3585" s="10"/>
      <c r="Q3585" s="10"/>
      <c r="R3585" s="10"/>
      <c r="S3585" s="10"/>
      <c r="T3585" s="10"/>
    </row>
    <row r="3586" spans="1:20" ht="25.5" customHeight="1" thickTop="1" thickBot="1" x14ac:dyDescent="0.25">
      <c r="A3586" s="20" t="str">
        <f t="shared" si="171"/>
        <v>2644LITTLE BILLABONG</v>
      </c>
      <c r="B3586" s="20">
        <v>2644</v>
      </c>
      <c r="C3586" s="20" t="s">
        <v>4060</v>
      </c>
      <c r="D3586" s="21" t="s">
        <v>800</v>
      </c>
      <c r="E3586" s="22">
        <v>1002.8039994155041</v>
      </c>
      <c r="F3586" s="22">
        <f t="shared" si="172"/>
        <v>1103.0843993570545</v>
      </c>
      <c r="G3586" s="22">
        <f t="shared" si="173"/>
        <v>1303.6451992401553</v>
      </c>
      <c r="I3586" s="10"/>
      <c r="J3586" s="10"/>
      <c r="K3586" s="10"/>
      <c r="L3586" s="10"/>
      <c r="M3586" s="10"/>
      <c r="N3586" s="10"/>
      <c r="O3586" s="10"/>
      <c r="P3586" s="10"/>
      <c r="Q3586" s="10"/>
      <c r="R3586" s="10"/>
      <c r="S3586" s="10"/>
      <c r="T3586" s="10"/>
    </row>
    <row r="3587" spans="1:20" ht="25.5" customHeight="1" thickTop="1" thickBot="1" x14ac:dyDescent="0.25">
      <c r="A3587" s="20" t="str">
        <f t="shared" si="171"/>
        <v>2644MOUNTAIN CREEK</v>
      </c>
      <c r="B3587" s="37">
        <v>2644</v>
      </c>
      <c r="C3587" s="37" t="s">
        <v>4061</v>
      </c>
      <c r="D3587" s="38" t="s">
        <v>800</v>
      </c>
      <c r="E3587" s="39">
        <v>1002.8039994155041</v>
      </c>
      <c r="F3587" s="39">
        <f t="shared" si="172"/>
        <v>1103.0843993570545</v>
      </c>
      <c r="G3587" s="39">
        <f t="shared" si="173"/>
        <v>1303.6451992401553</v>
      </c>
      <c r="I3587" s="10"/>
      <c r="J3587" s="10"/>
      <c r="K3587" s="10"/>
      <c r="L3587" s="10"/>
      <c r="M3587" s="10"/>
      <c r="N3587" s="10"/>
      <c r="O3587" s="10"/>
      <c r="P3587" s="10"/>
      <c r="Q3587" s="10"/>
      <c r="R3587" s="10"/>
      <c r="S3587" s="10"/>
      <c r="T3587" s="10"/>
    </row>
    <row r="3588" spans="1:20" ht="25.5" customHeight="1" thickTop="1" thickBot="1" x14ac:dyDescent="0.25">
      <c r="A3588" s="20" t="str">
        <f t="shared" si="171"/>
        <v>2644MULLENGANDRA</v>
      </c>
      <c r="B3588" s="20">
        <v>2644</v>
      </c>
      <c r="C3588" s="20" t="s">
        <v>4062</v>
      </c>
      <c r="D3588" s="21" t="s">
        <v>800</v>
      </c>
      <c r="E3588" s="22">
        <v>1002.8039994155041</v>
      </c>
      <c r="F3588" s="22">
        <f t="shared" si="172"/>
        <v>1103.0843993570545</v>
      </c>
      <c r="G3588" s="22">
        <f t="shared" si="173"/>
        <v>1303.6451992401553</v>
      </c>
      <c r="I3588" s="10"/>
      <c r="J3588" s="10"/>
      <c r="K3588" s="10"/>
      <c r="L3588" s="10"/>
      <c r="M3588" s="10"/>
      <c r="N3588" s="10"/>
      <c r="O3588" s="10"/>
      <c r="P3588" s="10"/>
      <c r="Q3588" s="10"/>
      <c r="R3588" s="10"/>
      <c r="S3588" s="10"/>
      <c r="T3588" s="10"/>
    </row>
    <row r="3589" spans="1:20" ht="25.5" customHeight="1" thickTop="1" thickBot="1" x14ac:dyDescent="0.25">
      <c r="A3589" s="20" t="str">
        <f t="shared" ref="A3589:A3652" si="174">CONCATENATE(B3589,C3589)</f>
        <v>2644WANTAGONG</v>
      </c>
      <c r="B3589" s="37">
        <v>2644</v>
      </c>
      <c r="C3589" s="37" t="s">
        <v>4063</v>
      </c>
      <c r="D3589" s="38" t="s">
        <v>800</v>
      </c>
      <c r="E3589" s="39">
        <v>1002.8039994155041</v>
      </c>
      <c r="F3589" s="39">
        <f t="shared" ref="F3589:F3652" si="175">1.1*E3589</f>
        <v>1103.0843993570545</v>
      </c>
      <c r="G3589" s="39">
        <f t="shared" ref="G3589:G3652" si="176">1.3*E3589</f>
        <v>1303.6451992401553</v>
      </c>
      <c r="I3589" s="10"/>
      <c r="J3589" s="10"/>
      <c r="K3589" s="10"/>
      <c r="L3589" s="10"/>
      <c r="M3589" s="10"/>
      <c r="N3589" s="10"/>
      <c r="O3589" s="10"/>
      <c r="P3589" s="10"/>
      <c r="Q3589" s="10"/>
      <c r="R3589" s="10"/>
      <c r="S3589" s="10"/>
      <c r="T3589" s="10"/>
    </row>
    <row r="3590" spans="1:20" ht="25.5" customHeight="1" thickTop="1" thickBot="1" x14ac:dyDescent="0.25">
      <c r="A3590" s="20" t="str">
        <f t="shared" si="174"/>
        <v>2644WOOMARGAMA</v>
      </c>
      <c r="B3590" s="20">
        <v>2644</v>
      </c>
      <c r="C3590" s="20" t="s">
        <v>4064</v>
      </c>
      <c r="D3590" s="21" t="s">
        <v>800</v>
      </c>
      <c r="E3590" s="22">
        <v>1002.8039994155041</v>
      </c>
      <c r="F3590" s="22">
        <f t="shared" si="175"/>
        <v>1103.0843993570545</v>
      </c>
      <c r="G3590" s="22">
        <f t="shared" si="176"/>
        <v>1303.6451992401553</v>
      </c>
      <c r="I3590" s="10"/>
      <c r="J3590" s="10"/>
      <c r="K3590" s="10"/>
      <c r="L3590" s="10"/>
      <c r="M3590" s="10"/>
      <c r="N3590" s="10"/>
      <c r="O3590" s="10"/>
      <c r="P3590" s="10"/>
      <c r="Q3590" s="10"/>
      <c r="R3590" s="10"/>
      <c r="S3590" s="10"/>
      <c r="T3590" s="10"/>
    </row>
    <row r="3591" spans="1:20" ht="25.5" customHeight="1" thickTop="1" thickBot="1" x14ac:dyDescent="0.25">
      <c r="A3591" s="20" t="str">
        <f t="shared" si="174"/>
        <v>2644YARARA</v>
      </c>
      <c r="B3591" s="37">
        <v>2644</v>
      </c>
      <c r="C3591" s="37" t="s">
        <v>4065</v>
      </c>
      <c r="D3591" s="38" t="s">
        <v>800</v>
      </c>
      <c r="E3591" s="39">
        <v>1002.8039994155041</v>
      </c>
      <c r="F3591" s="39">
        <f t="shared" si="175"/>
        <v>1103.0843993570545</v>
      </c>
      <c r="G3591" s="39">
        <f t="shared" si="176"/>
        <v>1303.6451992401553</v>
      </c>
      <c r="I3591" s="10"/>
      <c r="J3591" s="10"/>
      <c r="K3591" s="10"/>
      <c r="L3591" s="10"/>
      <c r="M3591" s="10"/>
      <c r="N3591" s="10"/>
      <c r="O3591" s="10"/>
      <c r="P3591" s="10"/>
      <c r="Q3591" s="10"/>
      <c r="R3591" s="10"/>
      <c r="S3591" s="10"/>
      <c r="T3591" s="10"/>
    </row>
    <row r="3592" spans="1:20" ht="25.5" customHeight="1" thickTop="1" thickBot="1" x14ac:dyDescent="0.25">
      <c r="A3592" s="20" t="str">
        <f t="shared" si="174"/>
        <v>2645CULLIVEL</v>
      </c>
      <c r="B3592" s="20">
        <v>2645</v>
      </c>
      <c r="C3592" s="20" t="s">
        <v>4066</v>
      </c>
      <c r="D3592" s="21" t="s">
        <v>800</v>
      </c>
      <c r="E3592" s="22">
        <v>1425.3939999046881</v>
      </c>
      <c r="F3592" s="22">
        <f t="shared" si="175"/>
        <v>1567.933399895157</v>
      </c>
      <c r="G3592" s="22">
        <f t="shared" si="176"/>
        <v>1853.0121998760947</v>
      </c>
      <c r="I3592" s="10"/>
      <c r="J3592" s="10"/>
      <c r="K3592" s="10"/>
      <c r="L3592" s="10"/>
      <c r="M3592" s="10"/>
      <c r="N3592" s="10"/>
      <c r="O3592" s="10"/>
      <c r="P3592" s="10"/>
      <c r="Q3592" s="10"/>
      <c r="R3592" s="10"/>
      <c r="S3592" s="10"/>
      <c r="T3592" s="10"/>
    </row>
    <row r="3593" spans="1:20" ht="25.5" customHeight="1" thickTop="1" thickBot="1" x14ac:dyDescent="0.25">
      <c r="A3593" s="20" t="str">
        <f t="shared" si="174"/>
        <v>2645URANA</v>
      </c>
      <c r="B3593" s="37">
        <v>2645</v>
      </c>
      <c r="C3593" s="37" t="s">
        <v>4067</v>
      </c>
      <c r="D3593" s="38" t="s">
        <v>800</v>
      </c>
      <c r="E3593" s="39">
        <v>1425.3939999046881</v>
      </c>
      <c r="F3593" s="39">
        <f t="shared" si="175"/>
        <v>1567.933399895157</v>
      </c>
      <c r="G3593" s="39">
        <f t="shared" si="176"/>
        <v>1853.0121998760947</v>
      </c>
      <c r="I3593" s="10"/>
      <c r="J3593" s="10"/>
      <c r="K3593" s="10"/>
      <c r="L3593" s="10"/>
      <c r="M3593" s="10"/>
      <c r="N3593" s="10"/>
      <c r="O3593" s="10"/>
      <c r="P3593" s="10"/>
      <c r="Q3593" s="10"/>
      <c r="R3593" s="10"/>
      <c r="S3593" s="10"/>
      <c r="T3593" s="10"/>
    </row>
    <row r="3594" spans="1:20" ht="25.5" customHeight="1" thickTop="1" thickBot="1" x14ac:dyDescent="0.25">
      <c r="A3594" s="20" t="str">
        <f t="shared" si="174"/>
        <v>2646BALLDALE</v>
      </c>
      <c r="B3594" s="20">
        <v>2646</v>
      </c>
      <c r="C3594" s="20" t="s">
        <v>4068</v>
      </c>
      <c r="D3594" s="21" t="s">
        <v>800</v>
      </c>
      <c r="E3594" s="22">
        <v>1161.356000571184</v>
      </c>
      <c r="F3594" s="22">
        <f t="shared" si="175"/>
        <v>1277.4916006283026</v>
      </c>
      <c r="G3594" s="22">
        <f t="shared" si="176"/>
        <v>1509.7628007425394</v>
      </c>
      <c r="I3594" s="10"/>
      <c r="J3594" s="10"/>
      <c r="K3594" s="10"/>
      <c r="L3594" s="10"/>
      <c r="M3594" s="10"/>
      <c r="N3594" s="10"/>
      <c r="O3594" s="10"/>
      <c r="P3594" s="10"/>
      <c r="Q3594" s="10"/>
      <c r="R3594" s="10"/>
      <c r="S3594" s="10"/>
      <c r="T3594" s="10"/>
    </row>
    <row r="3595" spans="1:20" ht="25.5" customHeight="1" thickTop="1" thickBot="1" x14ac:dyDescent="0.25">
      <c r="A3595" s="20" t="str">
        <f t="shared" si="174"/>
        <v>2646COLLENDINA</v>
      </c>
      <c r="B3595" s="37">
        <v>2646</v>
      </c>
      <c r="C3595" s="37" t="s">
        <v>4069</v>
      </c>
      <c r="D3595" s="38" t="s">
        <v>800</v>
      </c>
      <c r="E3595" s="39">
        <v>1161.356000571184</v>
      </c>
      <c r="F3595" s="39">
        <f t="shared" si="175"/>
        <v>1277.4916006283026</v>
      </c>
      <c r="G3595" s="39">
        <f t="shared" si="176"/>
        <v>1509.7628007425394</v>
      </c>
      <c r="I3595" s="10"/>
      <c r="J3595" s="10"/>
      <c r="K3595" s="10"/>
      <c r="L3595" s="10"/>
      <c r="M3595" s="10"/>
      <c r="N3595" s="10"/>
      <c r="O3595" s="10"/>
      <c r="P3595" s="10"/>
      <c r="Q3595" s="10"/>
      <c r="R3595" s="10"/>
      <c r="S3595" s="10"/>
      <c r="T3595" s="10"/>
    </row>
    <row r="3596" spans="1:20" ht="25.5" customHeight="1" thickTop="1" thickBot="1" x14ac:dyDescent="0.25">
      <c r="A3596" s="20" t="str">
        <f t="shared" si="174"/>
        <v>2646COREEN</v>
      </c>
      <c r="B3596" s="20">
        <v>2646</v>
      </c>
      <c r="C3596" s="20" t="s">
        <v>4070</v>
      </c>
      <c r="D3596" s="21" t="s">
        <v>800</v>
      </c>
      <c r="E3596" s="22">
        <v>1161.356000571184</v>
      </c>
      <c r="F3596" s="22">
        <f t="shared" si="175"/>
        <v>1277.4916006283026</v>
      </c>
      <c r="G3596" s="22">
        <f t="shared" si="176"/>
        <v>1509.7628007425394</v>
      </c>
      <c r="I3596" s="10"/>
      <c r="J3596" s="10"/>
      <c r="K3596" s="10"/>
      <c r="L3596" s="10"/>
      <c r="M3596" s="10"/>
      <c r="N3596" s="10"/>
      <c r="O3596" s="10"/>
      <c r="P3596" s="10"/>
      <c r="Q3596" s="10"/>
      <c r="R3596" s="10"/>
      <c r="S3596" s="10"/>
      <c r="T3596" s="10"/>
    </row>
    <row r="3597" spans="1:20" ht="25.5" customHeight="1" thickTop="1" thickBot="1" x14ac:dyDescent="0.25">
      <c r="A3597" s="20" t="str">
        <f t="shared" si="174"/>
        <v>2646COROWA</v>
      </c>
      <c r="B3597" s="37">
        <v>2646</v>
      </c>
      <c r="C3597" s="37" t="s">
        <v>4071</v>
      </c>
      <c r="D3597" s="38" t="s">
        <v>800</v>
      </c>
      <c r="E3597" s="39">
        <v>1161.356000571184</v>
      </c>
      <c r="F3597" s="39">
        <f t="shared" si="175"/>
        <v>1277.4916006283026</v>
      </c>
      <c r="G3597" s="39">
        <f t="shared" si="176"/>
        <v>1509.7628007425394</v>
      </c>
      <c r="I3597" s="10"/>
      <c r="J3597" s="10"/>
      <c r="K3597" s="10"/>
      <c r="L3597" s="10"/>
      <c r="M3597" s="10"/>
      <c r="N3597" s="10"/>
      <c r="O3597" s="10"/>
      <c r="P3597" s="10"/>
      <c r="Q3597" s="10"/>
      <c r="R3597" s="10"/>
      <c r="S3597" s="10"/>
      <c r="T3597" s="10"/>
    </row>
    <row r="3598" spans="1:20" ht="25.5" customHeight="1" thickTop="1" thickBot="1" x14ac:dyDescent="0.25">
      <c r="A3598" s="20" t="str">
        <f t="shared" si="174"/>
        <v>2646DAYSDALE</v>
      </c>
      <c r="B3598" s="20">
        <v>2646</v>
      </c>
      <c r="C3598" s="20" t="s">
        <v>4072</v>
      </c>
      <c r="D3598" s="21" t="s">
        <v>800</v>
      </c>
      <c r="E3598" s="22">
        <v>1161.356000571184</v>
      </c>
      <c r="F3598" s="22">
        <f t="shared" si="175"/>
        <v>1277.4916006283026</v>
      </c>
      <c r="G3598" s="22">
        <f t="shared" si="176"/>
        <v>1509.7628007425394</v>
      </c>
      <c r="I3598" s="10"/>
      <c r="J3598" s="10"/>
      <c r="K3598" s="10"/>
      <c r="L3598" s="10"/>
      <c r="M3598" s="10"/>
      <c r="N3598" s="10"/>
      <c r="O3598" s="10"/>
      <c r="P3598" s="10"/>
      <c r="Q3598" s="10"/>
      <c r="R3598" s="10"/>
      <c r="S3598" s="10"/>
      <c r="T3598" s="10"/>
    </row>
    <row r="3599" spans="1:20" ht="25.5" customHeight="1" thickTop="1" thickBot="1" x14ac:dyDescent="0.25">
      <c r="A3599" s="20" t="str">
        <f t="shared" si="174"/>
        <v>2646GOOMBARGANA</v>
      </c>
      <c r="B3599" s="37">
        <v>2646</v>
      </c>
      <c r="C3599" s="37" t="s">
        <v>4073</v>
      </c>
      <c r="D3599" s="38" t="s">
        <v>800</v>
      </c>
      <c r="E3599" s="39">
        <v>1161.356000571184</v>
      </c>
      <c r="F3599" s="39">
        <f t="shared" si="175"/>
        <v>1277.4916006283026</v>
      </c>
      <c r="G3599" s="39">
        <f t="shared" si="176"/>
        <v>1509.7628007425394</v>
      </c>
      <c r="I3599" s="10"/>
      <c r="J3599" s="10"/>
      <c r="K3599" s="10"/>
      <c r="L3599" s="10"/>
      <c r="M3599" s="10"/>
      <c r="N3599" s="10"/>
      <c r="O3599" s="10"/>
      <c r="P3599" s="10"/>
      <c r="Q3599" s="10"/>
      <c r="R3599" s="10"/>
      <c r="S3599" s="10"/>
      <c r="T3599" s="10"/>
    </row>
    <row r="3600" spans="1:20" ht="25.5" customHeight="1" thickTop="1" thickBot="1" x14ac:dyDescent="0.25">
      <c r="A3600" s="20" t="str">
        <f t="shared" si="174"/>
        <v>2646HOPEFIELD</v>
      </c>
      <c r="B3600" s="20">
        <v>2646</v>
      </c>
      <c r="C3600" s="20" t="s">
        <v>4074</v>
      </c>
      <c r="D3600" s="21" t="s">
        <v>800</v>
      </c>
      <c r="E3600" s="22">
        <v>1161.356000571184</v>
      </c>
      <c r="F3600" s="22">
        <f t="shared" si="175"/>
        <v>1277.4916006283026</v>
      </c>
      <c r="G3600" s="22">
        <f t="shared" si="176"/>
        <v>1509.7628007425394</v>
      </c>
      <c r="I3600" s="10"/>
      <c r="J3600" s="10"/>
      <c r="K3600" s="10"/>
      <c r="L3600" s="10"/>
      <c r="M3600" s="10"/>
      <c r="N3600" s="10"/>
      <c r="O3600" s="10"/>
      <c r="P3600" s="10"/>
      <c r="Q3600" s="10"/>
      <c r="R3600" s="10"/>
      <c r="S3600" s="10"/>
      <c r="T3600" s="10"/>
    </row>
    <row r="3601" spans="1:20" ht="25.5" customHeight="1" thickTop="1" thickBot="1" x14ac:dyDescent="0.25">
      <c r="A3601" s="20" t="str">
        <f t="shared" si="174"/>
        <v>2646LOWESDALE</v>
      </c>
      <c r="B3601" s="37">
        <v>2646</v>
      </c>
      <c r="C3601" s="37" t="s">
        <v>4075</v>
      </c>
      <c r="D3601" s="38" t="s">
        <v>800</v>
      </c>
      <c r="E3601" s="39">
        <v>1161.356000571184</v>
      </c>
      <c r="F3601" s="39">
        <f t="shared" si="175"/>
        <v>1277.4916006283026</v>
      </c>
      <c r="G3601" s="39">
        <f t="shared" si="176"/>
        <v>1509.7628007425394</v>
      </c>
      <c r="I3601" s="10"/>
      <c r="J3601" s="10"/>
      <c r="K3601" s="10"/>
      <c r="L3601" s="10"/>
      <c r="M3601" s="10"/>
      <c r="N3601" s="10"/>
      <c r="O3601" s="10"/>
      <c r="P3601" s="10"/>
      <c r="Q3601" s="10"/>
      <c r="R3601" s="10"/>
      <c r="S3601" s="10"/>
      <c r="T3601" s="10"/>
    </row>
    <row r="3602" spans="1:20" ht="25.5" customHeight="1" thickTop="1" thickBot="1" x14ac:dyDescent="0.25">
      <c r="A3602" s="20" t="str">
        <f t="shared" si="174"/>
        <v>2646NYORA</v>
      </c>
      <c r="B3602" s="20">
        <v>2646</v>
      </c>
      <c r="C3602" s="20" t="s">
        <v>4076</v>
      </c>
      <c r="D3602" s="21" t="s">
        <v>800</v>
      </c>
      <c r="E3602" s="22">
        <v>1161.356000571184</v>
      </c>
      <c r="F3602" s="22">
        <f t="shared" si="175"/>
        <v>1277.4916006283026</v>
      </c>
      <c r="G3602" s="22">
        <f t="shared" si="176"/>
        <v>1509.7628007425394</v>
      </c>
      <c r="I3602" s="10"/>
      <c r="J3602" s="10"/>
      <c r="K3602" s="10"/>
      <c r="L3602" s="10"/>
      <c r="M3602" s="10"/>
      <c r="N3602" s="10"/>
      <c r="O3602" s="10"/>
      <c r="P3602" s="10"/>
      <c r="Q3602" s="10"/>
      <c r="R3602" s="10"/>
      <c r="S3602" s="10"/>
      <c r="T3602" s="10"/>
    </row>
    <row r="3603" spans="1:20" ht="25.5" customHeight="1" thickTop="1" thickBot="1" x14ac:dyDescent="0.25">
      <c r="A3603" s="20" t="str">
        <f t="shared" si="174"/>
        <v>2646OAKLANDS</v>
      </c>
      <c r="B3603" s="37">
        <v>2646</v>
      </c>
      <c r="C3603" s="37" t="s">
        <v>4077</v>
      </c>
      <c r="D3603" s="38" t="s">
        <v>800</v>
      </c>
      <c r="E3603" s="39">
        <v>1161.356000571184</v>
      </c>
      <c r="F3603" s="39">
        <f t="shared" si="175"/>
        <v>1277.4916006283026</v>
      </c>
      <c r="G3603" s="39">
        <f t="shared" si="176"/>
        <v>1509.7628007425394</v>
      </c>
      <c r="I3603" s="10"/>
      <c r="J3603" s="10"/>
      <c r="K3603" s="10"/>
      <c r="L3603" s="10"/>
      <c r="M3603" s="10"/>
      <c r="N3603" s="10"/>
      <c r="O3603" s="10"/>
      <c r="P3603" s="10"/>
      <c r="Q3603" s="10"/>
      <c r="R3603" s="10"/>
      <c r="S3603" s="10"/>
      <c r="T3603" s="10"/>
    </row>
    <row r="3604" spans="1:20" ht="25.5" customHeight="1" thickTop="1" thickBot="1" x14ac:dyDescent="0.25">
      <c r="A3604" s="20" t="str">
        <f t="shared" si="174"/>
        <v>2646REDLANDS</v>
      </c>
      <c r="B3604" s="20">
        <v>2646</v>
      </c>
      <c r="C3604" s="20" t="s">
        <v>4078</v>
      </c>
      <c r="D3604" s="21" t="s">
        <v>800</v>
      </c>
      <c r="E3604" s="22">
        <v>1161.356000571184</v>
      </c>
      <c r="F3604" s="22">
        <f t="shared" si="175"/>
        <v>1277.4916006283026</v>
      </c>
      <c r="G3604" s="22">
        <f t="shared" si="176"/>
        <v>1509.7628007425394</v>
      </c>
      <c r="I3604" s="10"/>
      <c r="J3604" s="10"/>
      <c r="K3604" s="10"/>
      <c r="L3604" s="10"/>
      <c r="M3604" s="10"/>
      <c r="N3604" s="10"/>
      <c r="O3604" s="10"/>
      <c r="P3604" s="10"/>
      <c r="Q3604" s="10"/>
      <c r="R3604" s="10"/>
      <c r="S3604" s="10"/>
      <c r="T3604" s="10"/>
    </row>
    <row r="3605" spans="1:20" ht="25.5" customHeight="1" thickTop="1" thickBot="1" x14ac:dyDescent="0.25">
      <c r="A3605" s="20" t="str">
        <f t="shared" si="174"/>
        <v>2646RENNIE</v>
      </c>
      <c r="B3605" s="37">
        <v>2646</v>
      </c>
      <c r="C3605" s="37" t="s">
        <v>4079</v>
      </c>
      <c r="D3605" s="38" t="s">
        <v>800</v>
      </c>
      <c r="E3605" s="39">
        <v>1161.356000571184</v>
      </c>
      <c r="F3605" s="39">
        <f t="shared" si="175"/>
        <v>1277.4916006283026</v>
      </c>
      <c r="G3605" s="39">
        <f t="shared" si="176"/>
        <v>1509.7628007425394</v>
      </c>
      <c r="I3605" s="10"/>
      <c r="J3605" s="10"/>
      <c r="K3605" s="10"/>
      <c r="L3605" s="10"/>
      <c r="M3605" s="10"/>
      <c r="N3605" s="10"/>
      <c r="O3605" s="10"/>
      <c r="P3605" s="10"/>
      <c r="Q3605" s="10"/>
      <c r="R3605" s="10"/>
      <c r="S3605" s="10"/>
      <c r="T3605" s="10"/>
    </row>
    <row r="3606" spans="1:20" ht="25.5" customHeight="1" thickTop="1" thickBot="1" x14ac:dyDescent="0.25">
      <c r="A3606" s="20" t="str">
        <f t="shared" si="174"/>
        <v>2646RINGWOOD</v>
      </c>
      <c r="B3606" s="20">
        <v>2646</v>
      </c>
      <c r="C3606" s="20" t="s">
        <v>4080</v>
      </c>
      <c r="D3606" s="21" t="s">
        <v>800</v>
      </c>
      <c r="E3606" s="22">
        <v>1161.356000571184</v>
      </c>
      <c r="F3606" s="22">
        <f t="shared" si="175"/>
        <v>1277.4916006283026</v>
      </c>
      <c r="G3606" s="22">
        <f t="shared" si="176"/>
        <v>1509.7628007425394</v>
      </c>
      <c r="I3606" s="10"/>
      <c r="J3606" s="10"/>
      <c r="K3606" s="10"/>
      <c r="L3606" s="10"/>
      <c r="M3606" s="10"/>
      <c r="N3606" s="10"/>
      <c r="O3606" s="10"/>
      <c r="P3606" s="10"/>
      <c r="Q3606" s="10"/>
      <c r="R3606" s="10"/>
      <c r="S3606" s="10"/>
      <c r="T3606" s="10"/>
    </row>
    <row r="3607" spans="1:20" ht="25.5" customHeight="1" thickTop="1" thickBot="1" x14ac:dyDescent="0.25">
      <c r="A3607" s="20" t="str">
        <f t="shared" si="174"/>
        <v>2646SANGER</v>
      </c>
      <c r="B3607" s="37">
        <v>2646</v>
      </c>
      <c r="C3607" s="37" t="s">
        <v>4081</v>
      </c>
      <c r="D3607" s="38" t="s">
        <v>800</v>
      </c>
      <c r="E3607" s="39">
        <v>1161.356000571184</v>
      </c>
      <c r="F3607" s="39">
        <f t="shared" si="175"/>
        <v>1277.4916006283026</v>
      </c>
      <c r="G3607" s="39">
        <f t="shared" si="176"/>
        <v>1509.7628007425394</v>
      </c>
      <c r="I3607" s="10"/>
      <c r="J3607" s="10"/>
      <c r="K3607" s="10"/>
      <c r="L3607" s="10"/>
      <c r="M3607" s="10"/>
      <c r="N3607" s="10"/>
      <c r="O3607" s="10"/>
      <c r="P3607" s="10"/>
      <c r="Q3607" s="10"/>
      <c r="R3607" s="10"/>
      <c r="S3607" s="10"/>
      <c r="T3607" s="10"/>
    </row>
    <row r="3608" spans="1:20" ht="25.5" customHeight="1" thickTop="1" thickBot="1" x14ac:dyDescent="0.25">
      <c r="A3608" s="20" t="str">
        <f t="shared" si="174"/>
        <v>2646SAVERNAKE</v>
      </c>
      <c r="B3608" s="20">
        <v>2646</v>
      </c>
      <c r="C3608" s="20" t="s">
        <v>4082</v>
      </c>
      <c r="D3608" s="21" t="s">
        <v>800</v>
      </c>
      <c r="E3608" s="22">
        <v>1161.356000571184</v>
      </c>
      <c r="F3608" s="22">
        <f t="shared" si="175"/>
        <v>1277.4916006283026</v>
      </c>
      <c r="G3608" s="22">
        <f t="shared" si="176"/>
        <v>1509.7628007425394</v>
      </c>
      <c r="I3608" s="10"/>
      <c r="J3608" s="10"/>
      <c r="K3608" s="10"/>
      <c r="L3608" s="10"/>
      <c r="M3608" s="10"/>
      <c r="N3608" s="10"/>
      <c r="O3608" s="10"/>
      <c r="P3608" s="10"/>
      <c r="Q3608" s="10"/>
      <c r="R3608" s="10"/>
      <c r="S3608" s="10"/>
      <c r="T3608" s="10"/>
    </row>
    <row r="3609" spans="1:20" ht="25.5" customHeight="1" thickTop="1" thickBot="1" x14ac:dyDescent="0.25">
      <c r="A3609" s="20" t="str">
        <f t="shared" si="174"/>
        <v>2647MULWALA</v>
      </c>
      <c r="B3609" s="37">
        <v>2647</v>
      </c>
      <c r="C3609" s="37" t="s">
        <v>4083</v>
      </c>
      <c r="D3609" s="38" t="s">
        <v>800</v>
      </c>
      <c r="E3609" s="39">
        <v>1409.1279997417041</v>
      </c>
      <c r="F3609" s="39">
        <f t="shared" si="175"/>
        <v>1550.0407997158748</v>
      </c>
      <c r="G3609" s="39">
        <f t="shared" si="176"/>
        <v>1831.8663996642154</v>
      </c>
      <c r="I3609" s="10"/>
      <c r="J3609" s="10"/>
      <c r="K3609" s="10"/>
      <c r="L3609" s="10"/>
      <c r="M3609" s="10"/>
      <c r="N3609" s="10"/>
      <c r="O3609" s="10"/>
      <c r="P3609" s="10"/>
      <c r="Q3609" s="10"/>
      <c r="R3609" s="10"/>
      <c r="S3609" s="10"/>
      <c r="T3609" s="10"/>
    </row>
    <row r="3610" spans="1:20" ht="25.5" customHeight="1" thickTop="1" thickBot="1" x14ac:dyDescent="0.25">
      <c r="A3610" s="20" t="str">
        <f t="shared" si="174"/>
        <v>2648ANABRANCH NORTH</v>
      </c>
      <c r="B3610" s="20">
        <v>2648</v>
      </c>
      <c r="C3610" s="20" t="s">
        <v>4084</v>
      </c>
      <c r="D3610" s="21" t="s">
        <v>800</v>
      </c>
      <c r="E3610" s="22">
        <v>1000.200000489448</v>
      </c>
      <c r="F3610" s="22">
        <f t="shared" si="175"/>
        <v>1100.2200005383929</v>
      </c>
      <c r="G3610" s="22">
        <f t="shared" si="176"/>
        <v>1300.2600006362825</v>
      </c>
      <c r="I3610" s="10"/>
      <c r="J3610" s="10"/>
      <c r="K3610" s="10"/>
      <c r="L3610" s="10"/>
      <c r="M3610" s="10"/>
      <c r="N3610" s="10"/>
      <c r="O3610" s="10"/>
      <c r="P3610" s="10"/>
      <c r="Q3610" s="10"/>
      <c r="R3610" s="10"/>
      <c r="S3610" s="10"/>
      <c r="T3610" s="10"/>
    </row>
    <row r="3611" spans="1:20" ht="25.5" customHeight="1" thickTop="1" thickBot="1" x14ac:dyDescent="0.25">
      <c r="A3611" s="20" t="str">
        <f t="shared" si="174"/>
        <v>2648ANABRANCH SOUTH</v>
      </c>
      <c r="B3611" s="37">
        <v>2648</v>
      </c>
      <c r="C3611" s="37" t="s">
        <v>4085</v>
      </c>
      <c r="D3611" s="38" t="s">
        <v>800</v>
      </c>
      <c r="E3611" s="39">
        <v>1000.200000489448</v>
      </c>
      <c r="F3611" s="39">
        <f t="shared" si="175"/>
        <v>1100.2200005383929</v>
      </c>
      <c r="G3611" s="39">
        <f t="shared" si="176"/>
        <v>1300.2600006362825</v>
      </c>
      <c r="I3611" s="10"/>
      <c r="J3611" s="10"/>
      <c r="K3611" s="10"/>
      <c r="L3611" s="10"/>
      <c r="M3611" s="10"/>
      <c r="N3611" s="10"/>
      <c r="O3611" s="10"/>
      <c r="P3611" s="10"/>
      <c r="Q3611" s="10"/>
      <c r="R3611" s="10"/>
      <c r="S3611" s="10"/>
      <c r="T3611" s="10"/>
    </row>
    <row r="3612" spans="1:20" ht="25.5" customHeight="1" thickTop="1" thickBot="1" x14ac:dyDescent="0.25">
      <c r="A3612" s="20" t="str">
        <f t="shared" si="174"/>
        <v>2648CURLWAA</v>
      </c>
      <c r="B3612" s="20">
        <v>2648</v>
      </c>
      <c r="C3612" s="20" t="s">
        <v>4086</v>
      </c>
      <c r="D3612" s="21" t="s">
        <v>800</v>
      </c>
      <c r="E3612" s="22">
        <v>1000.200000489448</v>
      </c>
      <c r="F3612" s="22">
        <f t="shared" si="175"/>
        <v>1100.2200005383929</v>
      </c>
      <c r="G3612" s="22">
        <f t="shared" si="176"/>
        <v>1300.2600006362825</v>
      </c>
      <c r="I3612" s="10"/>
      <c r="J3612" s="10"/>
      <c r="K3612" s="10"/>
      <c r="L3612" s="10"/>
      <c r="M3612" s="10"/>
      <c r="N3612" s="10"/>
      <c r="O3612" s="10"/>
      <c r="P3612" s="10"/>
      <c r="Q3612" s="10"/>
      <c r="R3612" s="10"/>
      <c r="S3612" s="10"/>
      <c r="T3612" s="10"/>
    </row>
    <row r="3613" spans="1:20" ht="25.5" customHeight="1" thickTop="1" thickBot="1" x14ac:dyDescent="0.25">
      <c r="A3613" s="20" t="str">
        <f t="shared" si="174"/>
        <v>2648ELLERSLIE</v>
      </c>
      <c r="B3613" s="37">
        <v>2648</v>
      </c>
      <c r="C3613" s="37" t="s">
        <v>4087</v>
      </c>
      <c r="D3613" s="38" t="s">
        <v>800</v>
      </c>
      <c r="E3613" s="39">
        <v>1000.200000489448</v>
      </c>
      <c r="F3613" s="39">
        <f t="shared" si="175"/>
        <v>1100.2200005383929</v>
      </c>
      <c r="G3613" s="39">
        <f t="shared" si="176"/>
        <v>1300.2600006362825</v>
      </c>
      <c r="I3613" s="10"/>
      <c r="J3613" s="10"/>
      <c r="K3613" s="10"/>
      <c r="L3613" s="10"/>
      <c r="M3613" s="10"/>
      <c r="N3613" s="10"/>
      <c r="O3613" s="10"/>
      <c r="P3613" s="10"/>
      <c r="Q3613" s="10"/>
      <c r="R3613" s="10"/>
      <c r="S3613" s="10"/>
      <c r="T3613" s="10"/>
    </row>
    <row r="3614" spans="1:20" ht="25.5" customHeight="1" thickTop="1" thickBot="1" x14ac:dyDescent="0.25">
      <c r="A3614" s="20" t="str">
        <f t="shared" si="174"/>
        <v>2648MOORARA</v>
      </c>
      <c r="B3614" s="20">
        <v>2648</v>
      </c>
      <c r="C3614" s="20" t="s">
        <v>4088</v>
      </c>
      <c r="D3614" s="21" t="s">
        <v>800</v>
      </c>
      <c r="E3614" s="22">
        <v>1000.200000489448</v>
      </c>
      <c r="F3614" s="22">
        <f t="shared" si="175"/>
        <v>1100.2200005383929</v>
      </c>
      <c r="G3614" s="22">
        <f t="shared" si="176"/>
        <v>1300.2600006362825</v>
      </c>
      <c r="I3614" s="10"/>
      <c r="J3614" s="10"/>
      <c r="K3614" s="10"/>
      <c r="L3614" s="10"/>
      <c r="M3614" s="10"/>
      <c r="N3614" s="10"/>
      <c r="O3614" s="10"/>
      <c r="P3614" s="10"/>
      <c r="Q3614" s="10"/>
      <c r="R3614" s="10"/>
      <c r="S3614" s="10"/>
      <c r="T3614" s="10"/>
    </row>
    <row r="3615" spans="1:20" ht="25.5" customHeight="1" thickTop="1" thickBot="1" x14ac:dyDescent="0.25">
      <c r="A3615" s="20" t="str">
        <f t="shared" si="174"/>
        <v>2648PAN BAN</v>
      </c>
      <c r="B3615" s="37">
        <v>2648</v>
      </c>
      <c r="C3615" s="37" t="s">
        <v>4089</v>
      </c>
      <c r="D3615" s="38" t="s">
        <v>800</v>
      </c>
      <c r="E3615" s="39">
        <v>1000.200000489448</v>
      </c>
      <c r="F3615" s="39">
        <f t="shared" si="175"/>
        <v>1100.2200005383929</v>
      </c>
      <c r="G3615" s="39">
        <f t="shared" si="176"/>
        <v>1300.2600006362825</v>
      </c>
      <c r="I3615" s="10"/>
      <c r="J3615" s="10"/>
      <c r="K3615" s="10"/>
      <c r="L3615" s="10"/>
      <c r="M3615" s="10"/>
      <c r="N3615" s="10"/>
      <c r="O3615" s="10"/>
      <c r="P3615" s="10"/>
      <c r="Q3615" s="10"/>
      <c r="R3615" s="10"/>
      <c r="S3615" s="10"/>
      <c r="T3615" s="10"/>
    </row>
    <row r="3616" spans="1:20" ht="25.5" customHeight="1" thickTop="1" thickBot="1" x14ac:dyDescent="0.25">
      <c r="A3616" s="20" t="str">
        <f t="shared" si="174"/>
        <v>2648PARA</v>
      </c>
      <c r="B3616" s="20">
        <v>2648</v>
      </c>
      <c r="C3616" s="20" t="s">
        <v>4090</v>
      </c>
      <c r="D3616" s="21" t="s">
        <v>800</v>
      </c>
      <c r="E3616" s="22">
        <v>1000.200000489448</v>
      </c>
      <c r="F3616" s="22">
        <f t="shared" si="175"/>
        <v>1100.2200005383929</v>
      </c>
      <c r="G3616" s="22">
        <f t="shared" si="176"/>
        <v>1300.2600006362825</v>
      </c>
      <c r="I3616" s="10"/>
      <c r="J3616" s="10"/>
      <c r="K3616" s="10"/>
      <c r="L3616" s="10"/>
      <c r="M3616" s="10"/>
      <c r="N3616" s="10"/>
      <c r="O3616" s="10"/>
      <c r="P3616" s="10"/>
      <c r="Q3616" s="10"/>
      <c r="R3616" s="10"/>
      <c r="S3616" s="10"/>
      <c r="T3616" s="10"/>
    </row>
    <row r="3617" spans="1:20" ht="25.5" customHeight="1" thickTop="1" thickBot="1" x14ac:dyDescent="0.25">
      <c r="A3617" s="20" t="str">
        <f t="shared" si="174"/>
        <v>2648PINE CAMP</v>
      </c>
      <c r="B3617" s="37">
        <v>2648</v>
      </c>
      <c r="C3617" s="37" t="s">
        <v>4091</v>
      </c>
      <c r="D3617" s="38" t="s">
        <v>800</v>
      </c>
      <c r="E3617" s="39">
        <v>1000.200000489448</v>
      </c>
      <c r="F3617" s="39">
        <f t="shared" si="175"/>
        <v>1100.2200005383929</v>
      </c>
      <c r="G3617" s="39">
        <f t="shared" si="176"/>
        <v>1300.2600006362825</v>
      </c>
      <c r="I3617" s="10"/>
      <c r="J3617" s="10"/>
      <c r="K3617" s="10"/>
      <c r="L3617" s="10"/>
      <c r="M3617" s="10"/>
      <c r="N3617" s="10"/>
      <c r="O3617" s="10"/>
      <c r="P3617" s="10"/>
      <c r="Q3617" s="10"/>
      <c r="R3617" s="10"/>
      <c r="S3617" s="10"/>
      <c r="T3617" s="10"/>
    </row>
    <row r="3618" spans="1:20" ht="25.5" customHeight="1" thickTop="1" thickBot="1" x14ac:dyDescent="0.25">
      <c r="A3618" s="20" t="str">
        <f t="shared" si="174"/>
        <v>2648POMONA</v>
      </c>
      <c r="B3618" s="20">
        <v>2648</v>
      </c>
      <c r="C3618" s="20" t="s">
        <v>4092</v>
      </c>
      <c r="D3618" s="21" t="s">
        <v>800</v>
      </c>
      <c r="E3618" s="22">
        <v>1000.200000489448</v>
      </c>
      <c r="F3618" s="22">
        <f t="shared" si="175"/>
        <v>1100.2200005383929</v>
      </c>
      <c r="G3618" s="22">
        <f t="shared" si="176"/>
        <v>1300.2600006362825</v>
      </c>
      <c r="I3618" s="10"/>
      <c r="J3618" s="10"/>
      <c r="K3618" s="10"/>
      <c r="L3618" s="10"/>
      <c r="M3618" s="10"/>
      <c r="N3618" s="10"/>
      <c r="O3618" s="10"/>
      <c r="P3618" s="10"/>
      <c r="Q3618" s="10"/>
      <c r="R3618" s="10"/>
      <c r="S3618" s="10"/>
      <c r="T3618" s="10"/>
    </row>
    <row r="3619" spans="1:20" ht="25.5" customHeight="1" thickTop="1" thickBot="1" x14ac:dyDescent="0.25">
      <c r="A3619" s="20" t="str">
        <f t="shared" si="174"/>
        <v>2648POONCARIE</v>
      </c>
      <c r="B3619" s="37">
        <v>2648</v>
      </c>
      <c r="C3619" s="37" t="s">
        <v>4093</v>
      </c>
      <c r="D3619" s="38" t="s">
        <v>800</v>
      </c>
      <c r="E3619" s="39">
        <v>1000.200000489448</v>
      </c>
      <c r="F3619" s="39">
        <f t="shared" si="175"/>
        <v>1100.2200005383929</v>
      </c>
      <c r="G3619" s="39">
        <f t="shared" si="176"/>
        <v>1300.2600006362825</v>
      </c>
      <c r="I3619" s="10"/>
      <c r="J3619" s="10"/>
      <c r="K3619" s="10"/>
      <c r="L3619" s="10"/>
      <c r="M3619" s="10"/>
      <c r="N3619" s="10"/>
      <c r="O3619" s="10"/>
      <c r="P3619" s="10"/>
      <c r="Q3619" s="10"/>
      <c r="R3619" s="10"/>
      <c r="S3619" s="10"/>
      <c r="T3619" s="10"/>
    </row>
    <row r="3620" spans="1:20" ht="25.5" customHeight="1" thickTop="1" thickBot="1" x14ac:dyDescent="0.25">
      <c r="A3620" s="20" t="str">
        <f t="shared" si="174"/>
        <v>2648RUFUS</v>
      </c>
      <c r="B3620" s="20">
        <v>2648</v>
      </c>
      <c r="C3620" s="20" t="s">
        <v>4094</v>
      </c>
      <c r="D3620" s="21" t="s">
        <v>800</v>
      </c>
      <c r="E3620" s="22">
        <v>1000.200000489448</v>
      </c>
      <c r="F3620" s="22">
        <f t="shared" si="175"/>
        <v>1100.2200005383929</v>
      </c>
      <c r="G3620" s="22">
        <f t="shared" si="176"/>
        <v>1300.2600006362825</v>
      </c>
      <c r="I3620" s="10"/>
      <c r="J3620" s="10"/>
      <c r="K3620" s="10"/>
      <c r="L3620" s="10"/>
      <c r="M3620" s="10"/>
      <c r="N3620" s="10"/>
      <c r="O3620" s="10"/>
      <c r="P3620" s="10"/>
      <c r="Q3620" s="10"/>
      <c r="R3620" s="10"/>
      <c r="S3620" s="10"/>
      <c r="T3620" s="10"/>
    </row>
    <row r="3621" spans="1:20" ht="25.5" customHeight="1" thickTop="1" thickBot="1" x14ac:dyDescent="0.25">
      <c r="A3621" s="20" t="str">
        <f t="shared" si="174"/>
        <v>2648SCOTIA</v>
      </c>
      <c r="B3621" s="37">
        <v>2648</v>
      </c>
      <c r="C3621" s="37" t="s">
        <v>4095</v>
      </c>
      <c r="D3621" s="38" t="s">
        <v>800</v>
      </c>
      <c r="E3621" s="39">
        <v>1000.200000489448</v>
      </c>
      <c r="F3621" s="39">
        <f t="shared" si="175"/>
        <v>1100.2200005383929</v>
      </c>
      <c r="G3621" s="39">
        <f t="shared" si="176"/>
        <v>1300.2600006362825</v>
      </c>
      <c r="I3621" s="10"/>
      <c r="J3621" s="10"/>
      <c r="K3621" s="10"/>
      <c r="L3621" s="10"/>
      <c r="M3621" s="10"/>
      <c r="N3621" s="10"/>
      <c r="O3621" s="10"/>
      <c r="P3621" s="10"/>
      <c r="Q3621" s="10"/>
      <c r="R3621" s="10"/>
      <c r="S3621" s="10"/>
      <c r="T3621" s="10"/>
    </row>
    <row r="3622" spans="1:20" ht="25.5" customHeight="1" thickTop="1" thickBot="1" x14ac:dyDescent="0.25">
      <c r="A3622" s="20" t="str">
        <f t="shared" si="174"/>
        <v>2648WENTWORTH</v>
      </c>
      <c r="B3622" s="20">
        <v>2648</v>
      </c>
      <c r="C3622" s="20" t="s">
        <v>4096</v>
      </c>
      <c r="D3622" s="21" t="s">
        <v>800</v>
      </c>
      <c r="E3622" s="22">
        <v>1000.200000489448</v>
      </c>
      <c r="F3622" s="22">
        <f t="shared" si="175"/>
        <v>1100.2200005383929</v>
      </c>
      <c r="G3622" s="22">
        <f t="shared" si="176"/>
        <v>1300.2600006362825</v>
      </c>
      <c r="I3622" s="10"/>
      <c r="J3622" s="10"/>
      <c r="K3622" s="10"/>
      <c r="L3622" s="10"/>
      <c r="M3622" s="10"/>
      <c r="N3622" s="10"/>
      <c r="O3622" s="10"/>
      <c r="P3622" s="10"/>
      <c r="Q3622" s="10"/>
      <c r="R3622" s="10"/>
      <c r="S3622" s="10"/>
      <c r="T3622" s="10"/>
    </row>
    <row r="3623" spans="1:20" ht="25.5" customHeight="1" thickTop="1" thickBot="1" x14ac:dyDescent="0.25">
      <c r="A3623" s="20" t="str">
        <f t="shared" si="174"/>
        <v>2649LAUREL HILL</v>
      </c>
      <c r="B3623" s="37">
        <v>2649</v>
      </c>
      <c r="C3623" s="37" t="s">
        <v>4097</v>
      </c>
      <c r="D3623" s="38" t="s">
        <v>800</v>
      </c>
      <c r="E3623" s="39">
        <v>1317.54399970908</v>
      </c>
      <c r="F3623" s="39">
        <f t="shared" si="175"/>
        <v>1449.2983996799881</v>
      </c>
      <c r="G3623" s="39">
        <f t="shared" si="176"/>
        <v>1712.8071996218041</v>
      </c>
      <c r="I3623" s="10"/>
      <c r="J3623" s="10"/>
      <c r="K3623" s="10"/>
      <c r="L3623" s="10"/>
      <c r="M3623" s="10"/>
      <c r="N3623" s="10"/>
      <c r="O3623" s="10"/>
      <c r="P3623" s="10"/>
      <c r="Q3623" s="10"/>
      <c r="R3623" s="10"/>
      <c r="S3623" s="10"/>
      <c r="T3623" s="10"/>
    </row>
    <row r="3624" spans="1:20" ht="25.5" customHeight="1" thickTop="1" thickBot="1" x14ac:dyDescent="0.25">
      <c r="A3624" s="20" t="str">
        <f t="shared" si="174"/>
        <v>2649NURENMERENMONG</v>
      </c>
      <c r="B3624" s="20">
        <v>2649</v>
      </c>
      <c r="C3624" s="20" t="s">
        <v>4098</v>
      </c>
      <c r="D3624" s="21" t="s">
        <v>800</v>
      </c>
      <c r="E3624" s="22">
        <v>1317.54399970908</v>
      </c>
      <c r="F3624" s="22">
        <f t="shared" si="175"/>
        <v>1449.2983996799881</v>
      </c>
      <c r="G3624" s="22">
        <f t="shared" si="176"/>
        <v>1712.8071996218041</v>
      </c>
      <c r="I3624" s="10"/>
      <c r="J3624" s="10"/>
      <c r="K3624" s="10"/>
      <c r="L3624" s="10"/>
      <c r="M3624" s="10"/>
      <c r="N3624" s="10"/>
      <c r="O3624" s="10"/>
      <c r="P3624" s="10"/>
      <c r="Q3624" s="10"/>
      <c r="R3624" s="10"/>
      <c r="S3624" s="10"/>
      <c r="T3624" s="10"/>
    </row>
    <row r="3625" spans="1:20" ht="25.5" customHeight="1" thickTop="1" thickBot="1" x14ac:dyDescent="0.25">
      <c r="A3625" s="20" t="str">
        <f t="shared" si="174"/>
        <v>2650ALFREDTOWN</v>
      </c>
      <c r="B3625" s="37">
        <v>2650</v>
      </c>
      <c r="C3625" s="37" t="s">
        <v>4099</v>
      </c>
      <c r="D3625" s="38" t="s">
        <v>800</v>
      </c>
      <c r="E3625" s="39">
        <v>1121.5539998135441</v>
      </c>
      <c r="F3625" s="39">
        <f t="shared" si="175"/>
        <v>1233.7093997948987</v>
      </c>
      <c r="G3625" s="39">
        <f t="shared" si="176"/>
        <v>1458.0201997576073</v>
      </c>
      <c r="I3625" s="10"/>
      <c r="J3625" s="10"/>
      <c r="K3625" s="10"/>
      <c r="L3625" s="10"/>
      <c r="M3625" s="10"/>
      <c r="N3625" s="10"/>
      <c r="O3625" s="10"/>
      <c r="P3625" s="10"/>
      <c r="Q3625" s="10"/>
      <c r="R3625" s="10"/>
      <c r="S3625" s="10"/>
      <c r="T3625" s="10"/>
    </row>
    <row r="3626" spans="1:20" ht="25.5" customHeight="1" thickTop="1" thickBot="1" x14ac:dyDescent="0.25">
      <c r="A3626" s="20" t="str">
        <f t="shared" si="174"/>
        <v>2650ASHMONT</v>
      </c>
      <c r="B3626" s="20">
        <v>2650</v>
      </c>
      <c r="C3626" s="20" t="s">
        <v>4100</v>
      </c>
      <c r="D3626" s="21" t="s">
        <v>800</v>
      </c>
      <c r="E3626" s="22">
        <v>1121.5539998135441</v>
      </c>
      <c r="F3626" s="22">
        <f t="shared" si="175"/>
        <v>1233.7093997948987</v>
      </c>
      <c r="G3626" s="22">
        <f t="shared" si="176"/>
        <v>1458.0201997576073</v>
      </c>
      <c r="I3626" s="10"/>
      <c r="J3626" s="10"/>
      <c r="K3626" s="10"/>
      <c r="L3626" s="10"/>
      <c r="M3626" s="10"/>
      <c r="N3626" s="10"/>
      <c r="O3626" s="10"/>
      <c r="P3626" s="10"/>
      <c r="Q3626" s="10"/>
      <c r="R3626" s="10"/>
      <c r="S3626" s="10"/>
      <c r="T3626" s="10"/>
    </row>
    <row r="3627" spans="1:20" ht="25.5" customHeight="1" thickTop="1" thickBot="1" x14ac:dyDescent="0.25">
      <c r="A3627" s="20" t="str">
        <f t="shared" si="174"/>
        <v>2650BELFRAYDEN</v>
      </c>
      <c r="B3627" s="37">
        <v>2650</v>
      </c>
      <c r="C3627" s="37" t="s">
        <v>4101</v>
      </c>
      <c r="D3627" s="38" t="s">
        <v>800</v>
      </c>
      <c r="E3627" s="39">
        <v>1121.5539998135441</v>
      </c>
      <c r="F3627" s="39">
        <f t="shared" si="175"/>
        <v>1233.7093997948987</v>
      </c>
      <c r="G3627" s="39">
        <f t="shared" si="176"/>
        <v>1458.0201997576073</v>
      </c>
      <c r="I3627" s="10"/>
      <c r="J3627" s="10"/>
      <c r="K3627" s="10"/>
      <c r="L3627" s="10"/>
      <c r="M3627" s="10"/>
      <c r="N3627" s="10"/>
      <c r="O3627" s="10"/>
      <c r="P3627" s="10"/>
      <c r="Q3627" s="10"/>
      <c r="R3627" s="10"/>
      <c r="S3627" s="10"/>
      <c r="T3627" s="10"/>
    </row>
    <row r="3628" spans="1:20" ht="25.5" customHeight="1" thickTop="1" thickBot="1" x14ac:dyDescent="0.25">
      <c r="A3628" s="20" t="str">
        <f t="shared" si="174"/>
        <v>2650BIG SPRINGS</v>
      </c>
      <c r="B3628" s="20">
        <v>2650</v>
      </c>
      <c r="C3628" s="20" t="s">
        <v>4102</v>
      </c>
      <c r="D3628" s="21" t="s">
        <v>800</v>
      </c>
      <c r="E3628" s="22">
        <v>1121.5539998135441</v>
      </c>
      <c r="F3628" s="22">
        <f t="shared" si="175"/>
        <v>1233.7093997948987</v>
      </c>
      <c r="G3628" s="22">
        <f t="shared" si="176"/>
        <v>1458.0201997576073</v>
      </c>
      <c r="I3628" s="10"/>
      <c r="J3628" s="10"/>
      <c r="K3628" s="10"/>
      <c r="L3628" s="10"/>
      <c r="M3628" s="10"/>
      <c r="N3628" s="10"/>
      <c r="O3628" s="10"/>
      <c r="P3628" s="10"/>
      <c r="Q3628" s="10"/>
      <c r="R3628" s="10"/>
      <c r="S3628" s="10"/>
      <c r="T3628" s="10"/>
    </row>
    <row r="3629" spans="1:20" ht="25.5" customHeight="1" thickTop="1" thickBot="1" x14ac:dyDescent="0.25">
      <c r="A3629" s="20" t="str">
        <f t="shared" si="174"/>
        <v>2650BOMEN</v>
      </c>
      <c r="B3629" s="37">
        <v>2650</v>
      </c>
      <c r="C3629" s="37" t="s">
        <v>4103</v>
      </c>
      <c r="D3629" s="38" t="s">
        <v>800</v>
      </c>
      <c r="E3629" s="39">
        <v>1121.5539998135441</v>
      </c>
      <c r="F3629" s="39">
        <f t="shared" si="175"/>
        <v>1233.7093997948987</v>
      </c>
      <c r="G3629" s="39">
        <f t="shared" si="176"/>
        <v>1458.0201997576073</v>
      </c>
      <c r="I3629" s="10"/>
      <c r="J3629" s="10"/>
      <c r="K3629" s="10"/>
      <c r="L3629" s="10"/>
      <c r="M3629" s="10"/>
      <c r="N3629" s="10"/>
      <c r="O3629" s="10"/>
      <c r="P3629" s="10"/>
      <c r="Q3629" s="10"/>
      <c r="R3629" s="10"/>
      <c r="S3629" s="10"/>
      <c r="T3629" s="10"/>
    </row>
    <row r="3630" spans="1:20" ht="25.5" customHeight="1" thickTop="1" thickBot="1" x14ac:dyDescent="0.25">
      <c r="A3630" s="20" t="str">
        <f t="shared" si="174"/>
        <v>2650BOOK BOOK</v>
      </c>
      <c r="B3630" s="20">
        <v>2650</v>
      </c>
      <c r="C3630" s="20" t="s">
        <v>4104</v>
      </c>
      <c r="D3630" s="21" t="s">
        <v>800</v>
      </c>
      <c r="E3630" s="22">
        <v>1121.5539998135441</v>
      </c>
      <c r="F3630" s="22">
        <f t="shared" si="175"/>
        <v>1233.7093997948987</v>
      </c>
      <c r="G3630" s="22">
        <f t="shared" si="176"/>
        <v>1458.0201997576073</v>
      </c>
      <c r="I3630" s="10"/>
      <c r="J3630" s="10"/>
      <c r="K3630" s="10"/>
      <c r="L3630" s="10"/>
      <c r="M3630" s="10"/>
      <c r="N3630" s="10"/>
      <c r="O3630" s="10"/>
      <c r="P3630" s="10"/>
      <c r="Q3630" s="10"/>
      <c r="R3630" s="10"/>
      <c r="S3630" s="10"/>
      <c r="T3630" s="10"/>
    </row>
    <row r="3631" spans="1:20" ht="25.5" customHeight="1" thickTop="1" thickBot="1" x14ac:dyDescent="0.25">
      <c r="A3631" s="20" t="str">
        <f t="shared" si="174"/>
        <v>2650BOOROOMA</v>
      </c>
      <c r="B3631" s="37">
        <v>2650</v>
      </c>
      <c r="C3631" s="37" t="s">
        <v>4105</v>
      </c>
      <c r="D3631" s="38" t="s">
        <v>800</v>
      </c>
      <c r="E3631" s="39">
        <v>1121.5539998135441</v>
      </c>
      <c r="F3631" s="39">
        <f t="shared" si="175"/>
        <v>1233.7093997948987</v>
      </c>
      <c r="G3631" s="39">
        <f t="shared" si="176"/>
        <v>1458.0201997576073</v>
      </c>
      <c r="I3631" s="10"/>
      <c r="J3631" s="10"/>
      <c r="K3631" s="10"/>
      <c r="L3631" s="10"/>
      <c r="M3631" s="10"/>
      <c r="N3631" s="10"/>
      <c r="O3631" s="10"/>
      <c r="P3631" s="10"/>
      <c r="Q3631" s="10"/>
      <c r="R3631" s="10"/>
      <c r="S3631" s="10"/>
      <c r="T3631" s="10"/>
    </row>
    <row r="3632" spans="1:20" ht="25.5" customHeight="1" thickTop="1" thickBot="1" x14ac:dyDescent="0.25">
      <c r="A3632" s="20" t="str">
        <f t="shared" si="174"/>
        <v>2650BORAMBOLA</v>
      </c>
      <c r="B3632" s="20">
        <v>2650</v>
      </c>
      <c r="C3632" s="20" t="s">
        <v>4106</v>
      </c>
      <c r="D3632" s="21" t="s">
        <v>800</v>
      </c>
      <c r="E3632" s="22">
        <v>1121.5539998135441</v>
      </c>
      <c r="F3632" s="22">
        <f t="shared" si="175"/>
        <v>1233.7093997948987</v>
      </c>
      <c r="G3632" s="22">
        <f t="shared" si="176"/>
        <v>1458.0201997576073</v>
      </c>
      <c r="I3632" s="10"/>
      <c r="J3632" s="10"/>
      <c r="K3632" s="10"/>
      <c r="L3632" s="10"/>
      <c r="M3632" s="10"/>
      <c r="N3632" s="10"/>
      <c r="O3632" s="10"/>
      <c r="P3632" s="10"/>
      <c r="Q3632" s="10"/>
      <c r="R3632" s="10"/>
      <c r="S3632" s="10"/>
      <c r="T3632" s="10"/>
    </row>
    <row r="3633" spans="1:20" ht="25.5" customHeight="1" thickTop="1" thickBot="1" x14ac:dyDescent="0.25">
      <c r="A3633" s="20" t="str">
        <f t="shared" si="174"/>
        <v>2650BOURKELANDS</v>
      </c>
      <c r="B3633" s="37">
        <v>2650</v>
      </c>
      <c r="C3633" s="37" t="s">
        <v>4107</v>
      </c>
      <c r="D3633" s="38" t="s">
        <v>800</v>
      </c>
      <c r="E3633" s="39">
        <v>1121.5539998135441</v>
      </c>
      <c r="F3633" s="39">
        <f t="shared" si="175"/>
        <v>1233.7093997948987</v>
      </c>
      <c r="G3633" s="39">
        <f t="shared" si="176"/>
        <v>1458.0201997576073</v>
      </c>
      <c r="I3633" s="10"/>
      <c r="J3633" s="10"/>
      <c r="K3633" s="10"/>
      <c r="L3633" s="10"/>
      <c r="M3633" s="10"/>
      <c r="N3633" s="10"/>
      <c r="O3633" s="10"/>
      <c r="P3633" s="10"/>
      <c r="Q3633" s="10"/>
      <c r="R3633" s="10"/>
      <c r="S3633" s="10"/>
      <c r="T3633" s="10"/>
    </row>
    <row r="3634" spans="1:20" ht="25.5" customHeight="1" thickTop="1" thickBot="1" x14ac:dyDescent="0.25">
      <c r="A3634" s="20" t="str">
        <f t="shared" si="174"/>
        <v>2650BRUCEDALE</v>
      </c>
      <c r="B3634" s="20">
        <v>2650</v>
      </c>
      <c r="C3634" s="20" t="s">
        <v>4108</v>
      </c>
      <c r="D3634" s="21" t="s">
        <v>800</v>
      </c>
      <c r="E3634" s="22">
        <v>1121.5539998135441</v>
      </c>
      <c r="F3634" s="22">
        <f t="shared" si="175"/>
        <v>1233.7093997948987</v>
      </c>
      <c r="G3634" s="22">
        <f t="shared" si="176"/>
        <v>1458.0201997576073</v>
      </c>
      <c r="I3634" s="10"/>
      <c r="J3634" s="10"/>
      <c r="K3634" s="10"/>
      <c r="L3634" s="10"/>
      <c r="M3634" s="10"/>
      <c r="N3634" s="10"/>
      <c r="O3634" s="10"/>
      <c r="P3634" s="10"/>
      <c r="Q3634" s="10"/>
      <c r="R3634" s="10"/>
      <c r="S3634" s="10"/>
      <c r="T3634" s="10"/>
    </row>
    <row r="3635" spans="1:20" ht="25.5" customHeight="1" thickTop="1" thickBot="1" x14ac:dyDescent="0.25">
      <c r="A3635" s="20" t="str">
        <f t="shared" si="174"/>
        <v>2650BULGARY</v>
      </c>
      <c r="B3635" s="37">
        <v>2650</v>
      </c>
      <c r="C3635" s="37" t="s">
        <v>4109</v>
      </c>
      <c r="D3635" s="38" t="s">
        <v>800</v>
      </c>
      <c r="E3635" s="39">
        <v>1121.5539998135441</v>
      </c>
      <c r="F3635" s="39">
        <f t="shared" si="175"/>
        <v>1233.7093997948987</v>
      </c>
      <c r="G3635" s="39">
        <f t="shared" si="176"/>
        <v>1458.0201997576073</v>
      </c>
      <c r="I3635" s="10"/>
      <c r="J3635" s="10"/>
      <c r="K3635" s="10"/>
      <c r="L3635" s="10"/>
      <c r="M3635" s="10"/>
      <c r="N3635" s="10"/>
      <c r="O3635" s="10"/>
      <c r="P3635" s="10"/>
      <c r="Q3635" s="10"/>
      <c r="R3635" s="10"/>
      <c r="S3635" s="10"/>
      <c r="T3635" s="10"/>
    </row>
    <row r="3636" spans="1:20" ht="25.5" customHeight="1" thickTop="1" thickBot="1" x14ac:dyDescent="0.25">
      <c r="A3636" s="20" t="str">
        <f t="shared" si="174"/>
        <v>2650BURRANDANA</v>
      </c>
      <c r="B3636" s="20">
        <v>2650</v>
      </c>
      <c r="C3636" s="20" t="s">
        <v>4110</v>
      </c>
      <c r="D3636" s="21" t="s">
        <v>800</v>
      </c>
      <c r="E3636" s="22">
        <v>1121.5539998135441</v>
      </c>
      <c r="F3636" s="22">
        <f t="shared" si="175"/>
        <v>1233.7093997948987</v>
      </c>
      <c r="G3636" s="22">
        <f t="shared" si="176"/>
        <v>1458.0201997576073</v>
      </c>
      <c r="I3636" s="10"/>
      <c r="J3636" s="10"/>
      <c r="K3636" s="10"/>
      <c r="L3636" s="10"/>
      <c r="M3636" s="10"/>
      <c r="N3636" s="10"/>
      <c r="O3636" s="10"/>
      <c r="P3636" s="10"/>
      <c r="Q3636" s="10"/>
      <c r="R3636" s="10"/>
      <c r="S3636" s="10"/>
      <c r="T3636" s="10"/>
    </row>
    <row r="3637" spans="1:20" ht="25.5" customHeight="1" thickTop="1" thickBot="1" x14ac:dyDescent="0.25">
      <c r="A3637" s="20" t="str">
        <f t="shared" si="174"/>
        <v>2650CARABOST</v>
      </c>
      <c r="B3637" s="37">
        <v>2650</v>
      </c>
      <c r="C3637" s="37" t="s">
        <v>4111</v>
      </c>
      <c r="D3637" s="38" t="s">
        <v>800</v>
      </c>
      <c r="E3637" s="39">
        <v>1121.5539998135441</v>
      </c>
      <c r="F3637" s="39">
        <f t="shared" si="175"/>
        <v>1233.7093997948987</v>
      </c>
      <c r="G3637" s="39">
        <f t="shared" si="176"/>
        <v>1458.0201997576073</v>
      </c>
      <c r="I3637" s="10"/>
      <c r="J3637" s="10"/>
      <c r="K3637" s="10"/>
      <c r="L3637" s="10"/>
      <c r="M3637" s="10"/>
      <c r="N3637" s="10"/>
      <c r="O3637" s="10"/>
      <c r="P3637" s="10"/>
      <c r="Q3637" s="10"/>
      <c r="R3637" s="10"/>
      <c r="S3637" s="10"/>
      <c r="T3637" s="10"/>
    </row>
    <row r="3638" spans="1:20" ht="25.5" customHeight="1" thickTop="1" thickBot="1" x14ac:dyDescent="0.25">
      <c r="A3638" s="20" t="str">
        <f t="shared" si="174"/>
        <v>2650CARTWRIGHTS HILL</v>
      </c>
      <c r="B3638" s="20">
        <v>2650</v>
      </c>
      <c r="C3638" s="20" t="s">
        <v>4112</v>
      </c>
      <c r="D3638" s="21" t="s">
        <v>800</v>
      </c>
      <c r="E3638" s="22">
        <v>1121.5539998135441</v>
      </c>
      <c r="F3638" s="22">
        <f t="shared" si="175"/>
        <v>1233.7093997948987</v>
      </c>
      <c r="G3638" s="22">
        <f t="shared" si="176"/>
        <v>1458.0201997576073</v>
      </c>
      <c r="I3638" s="10"/>
      <c r="J3638" s="10"/>
      <c r="K3638" s="10"/>
      <c r="L3638" s="10"/>
      <c r="M3638" s="10"/>
      <c r="N3638" s="10"/>
      <c r="O3638" s="10"/>
      <c r="P3638" s="10"/>
      <c r="Q3638" s="10"/>
      <c r="R3638" s="10"/>
      <c r="S3638" s="10"/>
      <c r="T3638" s="10"/>
    </row>
    <row r="3639" spans="1:20" ht="25.5" customHeight="1" thickTop="1" thickBot="1" x14ac:dyDescent="0.25">
      <c r="A3639" s="20" t="str">
        <f t="shared" si="174"/>
        <v>2650COLLINGULLIE</v>
      </c>
      <c r="B3639" s="37">
        <v>2650</v>
      </c>
      <c r="C3639" s="37" t="s">
        <v>4113</v>
      </c>
      <c r="D3639" s="38" t="s">
        <v>800</v>
      </c>
      <c r="E3639" s="39">
        <v>1121.5539998135441</v>
      </c>
      <c r="F3639" s="39">
        <f t="shared" si="175"/>
        <v>1233.7093997948987</v>
      </c>
      <c r="G3639" s="39">
        <f t="shared" si="176"/>
        <v>1458.0201997576073</v>
      </c>
      <c r="I3639" s="10"/>
      <c r="J3639" s="10"/>
      <c r="K3639" s="10"/>
      <c r="L3639" s="10"/>
      <c r="M3639" s="10"/>
      <c r="N3639" s="10"/>
      <c r="O3639" s="10"/>
      <c r="P3639" s="10"/>
      <c r="Q3639" s="10"/>
      <c r="R3639" s="10"/>
      <c r="S3639" s="10"/>
      <c r="T3639" s="10"/>
    </row>
    <row r="3640" spans="1:20" ht="25.5" customHeight="1" thickTop="1" thickBot="1" x14ac:dyDescent="0.25">
      <c r="A3640" s="20" t="str">
        <f t="shared" si="174"/>
        <v>2650COOKARDINIA</v>
      </c>
      <c r="B3640" s="20">
        <v>2650</v>
      </c>
      <c r="C3640" s="20" t="s">
        <v>4114</v>
      </c>
      <c r="D3640" s="21" t="s">
        <v>800</v>
      </c>
      <c r="E3640" s="22">
        <v>1121.5539998135441</v>
      </c>
      <c r="F3640" s="22">
        <f t="shared" si="175"/>
        <v>1233.7093997948987</v>
      </c>
      <c r="G3640" s="22">
        <f t="shared" si="176"/>
        <v>1458.0201997576073</v>
      </c>
      <c r="I3640" s="10"/>
      <c r="J3640" s="10"/>
      <c r="K3640" s="10"/>
      <c r="L3640" s="10"/>
      <c r="M3640" s="10"/>
      <c r="N3640" s="10"/>
      <c r="O3640" s="10"/>
      <c r="P3640" s="10"/>
      <c r="Q3640" s="10"/>
      <c r="R3640" s="10"/>
      <c r="S3640" s="10"/>
      <c r="T3640" s="10"/>
    </row>
    <row r="3641" spans="1:20" ht="25.5" customHeight="1" thickTop="1" thickBot="1" x14ac:dyDescent="0.25">
      <c r="A3641" s="20" t="str">
        <f t="shared" si="174"/>
        <v>2650CURRAWARNA</v>
      </c>
      <c r="B3641" s="37">
        <v>2650</v>
      </c>
      <c r="C3641" s="37" t="s">
        <v>4115</v>
      </c>
      <c r="D3641" s="38" t="s">
        <v>800</v>
      </c>
      <c r="E3641" s="39">
        <v>1121.5539998135441</v>
      </c>
      <c r="F3641" s="39">
        <f t="shared" si="175"/>
        <v>1233.7093997948987</v>
      </c>
      <c r="G3641" s="39">
        <f t="shared" si="176"/>
        <v>1458.0201997576073</v>
      </c>
      <c r="I3641" s="10"/>
      <c r="J3641" s="10"/>
      <c r="K3641" s="10"/>
      <c r="L3641" s="10"/>
      <c r="M3641" s="10"/>
      <c r="N3641" s="10"/>
      <c r="O3641" s="10"/>
      <c r="P3641" s="10"/>
      <c r="Q3641" s="10"/>
      <c r="R3641" s="10"/>
      <c r="S3641" s="10"/>
      <c r="T3641" s="10"/>
    </row>
    <row r="3642" spans="1:20" ht="25.5" customHeight="1" thickTop="1" thickBot="1" x14ac:dyDescent="0.25">
      <c r="A3642" s="20" t="str">
        <f t="shared" si="174"/>
        <v>2650DHULURA</v>
      </c>
      <c r="B3642" s="20">
        <v>2650</v>
      </c>
      <c r="C3642" s="20" t="s">
        <v>4116</v>
      </c>
      <c r="D3642" s="21" t="s">
        <v>800</v>
      </c>
      <c r="E3642" s="22">
        <v>1121.5539998135441</v>
      </c>
      <c r="F3642" s="22">
        <f t="shared" si="175"/>
        <v>1233.7093997948987</v>
      </c>
      <c r="G3642" s="22">
        <f t="shared" si="176"/>
        <v>1458.0201997576073</v>
      </c>
      <c r="I3642" s="10"/>
      <c r="J3642" s="10"/>
      <c r="K3642" s="10"/>
      <c r="L3642" s="10"/>
      <c r="M3642" s="10"/>
      <c r="N3642" s="10"/>
      <c r="O3642" s="10"/>
      <c r="P3642" s="10"/>
      <c r="Q3642" s="10"/>
      <c r="R3642" s="10"/>
      <c r="S3642" s="10"/>
      <c r="T3642" s="10"/>
    </row>
    <row r="3643" spans="1:20" ht="25.5" customHeight="1" thickTop="1" thickBot="1" x14ac:dyDescent="0.25">
      <c r="A3643" s="20" t="str">
        <f t="shared" si="174"/>
        <v>2650DOWNSIDE</v>
      </c>
      <c r="B3643" s="37">
        <v>2650</v>
      </c>
      <c r="C3643" s="37" t="s">
        <v>4117</v>
      </c>
      <c r="D3643" s="38" t="s">
        <v>800</v>
      </c>
      <c r="E3643" s="39">
        <v>1121.5539998135441</v>
      </c>
      <c r="F3643" s="39">
        <f t="shared" si="175"/>
        <v>1233.7093997948987</v>
      </c>
      <c r="G3643" s="39">
        <f t="shared" si="176"/>
        <v>1458.0201997576073</v>
      </c>
      <c r="I3643" s="10"/>
      <c r="J3643" s="10"/>
      <c r="K3643" s="10"/>
      <c r="L3643" s="10"/>
      <c r="M3643" s="10"/>
      <c r="N3643" s="10"/>
      <c r="O3643" s="10"/>
      <c r="P3643" s="10"/>
      <c r="Q3643" s="10"/>
      <c r="R3643" s="10"/>
      <c r="S3643" s="10"/>
      <c r="T3643" s="10"/>
    </row>
    <row r="3644" spans="1:20" ht="25.5" customHeight="1" thickTop="1" thickBot="1" x14ac:dyDescent="0.25">
      <c r="A3644" s="20" t="str">
        <f t="shared" si="174"/>
        <v>2650EAST WAGGA WAGGA</v>
      </c>
      <c r="B3644" s="20">
        <v>2650</v>
      </c>
      <c r="C3644" s="20" t="s">
        <v>4118</v>
      </c>
      <c r="D3644" s="21" t="s">
        <v>800</v>
      </c>
      <c r="E3644" s="22">
        <v>1121.5539998135441</v>
      </c>
      <c r="F3644" s="22">
        <f t="shared" si="175"/>
        <v>1233.7093997948987</v>
      </c>
      <c r="G3644" s="22">
        <f t="shared" si="176"/>
        <v>1458.0201997576073</v>
      </c>
      <c r="I3644" s="10"/>
      <c r="J3644" s="10"/>
      <c r="K3644" s="10"/>
      <c r="L3644" s="10"/>
      <c r="M3644" s="10"/>
      <c r="N3644" s="10"/>
      <c r="O3644" s="10"/>
      <c r="P3644" s="10"/>
      <c r="Q3644" s="10"/>
      <c r="R3644" s="10"/>
      <c r="S3644" s="10"/>
      <c r="T3644" s="10"/>
    </row>
    <row r="3645" spans="1:20" ht="25.5" customHeight="1" thickTop="1" thickBot="1" x14ac:dyDescent="0.25">
      <c r="A3645" s="20" t="str">
        <f t="shared" si="174"/>
        <v>2650ESTELLA</v>
      </c>
      <c r="B3645" s="37">
        <v>2650</v>
      </c>
      <c r="C3645" s="37" t="s">
        <v>4119</v>
      </c>
      <c r="D3645" s="38" t="s">
        <v>800</v>
      </c>
      <c r="E3645" s="39">
        <v>1121.5539998135441</v>
      </c>
      <c r="F3645" s="39">
        <f t="shared" si="175"/>
        <v>1233.7093997948987</v>
      </c>
      <c r="G3645" s="39">
        <f t="shared" si="176"/>
        <v>1458.0201997576073</v>
      </c>
      <c r="I3645" s="10"/>
      <c r="J3645" s="10"/>
      <c r="K3645" s="10"/>
      <c r="L3645" s="10"/>
      <c r="M3645" s="10"/>
      <c r="N3645" s="10"/>
      <c r="O3645" s="10"/>
      <c r="P3645" s="10"/>
      <c r="Q3645" s="10"/>
      <c r="R3645" s="10"/>
      <c r="S3645" s="10"/>
      <c r="T3645" s="10"/>
    </row>
    <row r="3646" spans="1:20" ht="25.5" customHeight="1" thickTop="1" thickBot="1" x14ac:dyDescent="0.25">
      <c r="A3646" s="20" t="str">
        <f t="shared" si="174"/>
        <v>2650EUBERTA</v>
      </c>
      <c r="B3646" s="20">
        <v>2650</v>
      </c>
      <c r="C3646" s="20" t="s">
        <v>4120</v>
      </c>
      <c r="D3646" s="21" t="s">
        <v>800</v>
      </c>
      <c r="E3646" s="22">
        <v>1121.5539998135441</v>
      </c>
      <c r="F3646" s="22">
        <f t="shared" si="175"/>
        <v>1233.7093997948987</v>
      </c>
      <c r="G3646" s="22">
        <f t="shared" si="176"/>
        <v>1458.0201997576073</v>
      </c>
      <c r="I3646" s="10"/>
      <c r="J3646" s="10"/>
      <c r="K3646" s="10"/>
      <c r="L3646" s="10"/>
      <c r="M3646" s="10"/>
      <c r="N3646" s="10"/>
      <c r="O3646" s="10"/>
      <c r="P3646" s="10"/>
      <c r="Q3646" s="10"/>
      <c r="R3646" s="10"/>
      <c r="S3646" s="10"/>
      <c r="T3646" s="10"/>
    </row>
    <row r="3647" spans="1:20" ht="25.5" customHeight="1" thickTop="1" thickBot="1" x14ac:dyDescent="0.25">
      <c r="A3647" s="20" t="str">
        <f t="shared" si="174"/>
        <v>2650EUNANOREENYA</v>
      </c>
      <c r="B3647" s="37">
        <v>2650</v>
      </c>
      <c r="C3647" s="37" t="s">
        <v>4121</v>
      </c>
      <c r="D3647" s="38" t="s">
        <v>800</v>
      </c>
      <c r="E3647" s="39">
        <v>1121.5539998135441</v>
      </c>
      <c r="F3647" s="39">
        <f t="shared" si="175"/>
        <v>1233.7093997948987</v>
      </c>
      <c r="G3647" s="39">
        <f t="shared" si="176"/>
        <v>1458.0201997576073</v>
      </c>
      <c r="I3647" s="10"/>
      <c r="J3647" s="10"/>
      <c r="K3647" s="10"/>
      <c r="L3647" s="10"/>
      <c r="M3647" s="10"/>
      <c r="N3647" s="10"/>
      <c r="O3647" s="10"/>
      <c r="P3647" s="10"/>
      <c r="Q3647" s="10"/>
      <c r="R3647" s="10"/>
      <c r="S3647" s="10"/>
      <c r="T3647" s="10"/>
    </row>
    <row r="3648" spans="1:20" ht="25.5" customHeight="1" thickTop="1" thickBot="1" x14ac:dyDescent="0.25">
      <c r="A3648" s="20" t="str">
        <f t="shared" si="174"/>
        <v>2650GALORE</v>
      </c>
      <c r="B3648" s="20">
        <v>2650</v>
      </c>
      <c r="C3648" s="20" t="s">
        <v>4122</v>
      </c>
      <c r="D3648" s="21" t="s">
        <v>800</v>
      </c>
      <c r="E3648" s="22">
        <v>1121.5539998135441</v>
      </c>
      <c r="F3648" s="22">
        <f t="shared" si="175"/>
        <v>1233.7093997948987</v>
      </c>
      <c r="G3648" s="22">
        <f t="shared" si="176"/>
        <v>1458.0201997576073</v>
      </c>
      <c r="I3648" s="10"/>
      <c r="J3648" s="10"/>
      <c r="K3648" s="10"/>
      <c r="L3648" s="10"/>
      <c r="M3648" s="10"/>
      <c r="N3648" s="10"/>
      <c r="O3648" s="10"/>
      <c r="P3648" s="10"/>
      <c r="Q3648" s="10"/>
      <c r="R3648" s="10"/>
      <c r="S3648" s="10"/>
      <c r="T3648" s="10"/>
    </row>
    <row r="3649" spans="1:20" ht="25.5" customHeight="1" thickTop="1" thickBot="1" x14ac:dyDescent="0.25">
      <c r="A3649" s="20" t="str">
        <f t="shared" si="174"/>
        <v>2650GELSTON PARK</v>
      </c>
      <c r="B3649" s="37">
        <v>2650</v>
      </c>
      <c r="C3649" s="37" t="s">
        <v>4123</v>
      </c>
      <c r="D3649" s="38" t="s">
        <v>800</v>
      </c>
      <c r="E3649" s="39">
        <v>1121.5539998135441</v>
      </c>
      <c r="F3649" s="39">
        <f t="shared" si="175"/>
        <v>1233.7093997948987</v>
      </c>
      <c r="G3649" s="39">
        <f t="shared" si="176"/>
        <v>1458.0201997576073</v>
      </c>
      <c r="I3649" s="10"/>
      <c r="J3649" s="10"/>
      <c r="K3649" s="10"/>
      <c r="L3649" s="10"/>
      <c r="M3649" s="10"/>
      <c r="N3649" s="10"/>
      <c r="O3649" s="10"/>
      <c r="P3649" s="10"/>
      <c r="Q3649" s="10"/>
      <c r="R3649" s="10"/>
      <c r="S3649" s="10"/>
      <c r="T3649" s="10"/>
    </row>
    <row r="3650" spans="1:20" ht="25.5" customHeight="1" thickTop="1" thickBot="1" x14ac:dyDescent="0.25">
      <c r="A3650" s="20" t="str">
        <f t="shared" si="174"/>
        <v>2650GLENFIELD PARK</v>
      </c>
      <c r="B3650" s="20">
        <v>2650</v>
      </c>
      <c r="C3650" s="20" t="s">
        <v>4124</v>
      </c>
      <c r="D3650" s="21" t="s">
        <v>800</v>
      </c>
      <c r="E3650" s="22">
        <v>1121.5539998135441</v>
      </c>
      <c r="F3650" s="22">
        <f t="shared" si="175"/>
        <v>1233.7093997948987</v>
      </c>
      <c r="G3650" s="22">
        <f t="shared" si="176"/>
        <v>1458.0201997576073</v>
      </c>
      <c r="I3650" s="10"/>
      <c r="J3650" s="10"/>
      <c r="K3650" s="10"/>
      <c r="L3650" s="10"/>
      <c r="M3650" s="10"/>
      <c r="N3650" s="10"/>
      <c r="O3650" s="10"/>
      <c r="P3650" s="10"/>
      <c r="Q3650" s="10"/>
      <c r="R3650" s="10"/>
      <c r="S3650" s="10"/>
      <c r="T3650" s="10"/>
    </row>
    <row r="3651" spans="1:20" ht="25.5" customHeight="1" thickTop="1" thickBot="1" x14ac:dyDescent="0.25">
      <c r="A3651" s="20" t="str">
        <f t="shared" si="174"/>
        <v>2650GOBBAGOMBALIN</v>
      </c>
      <c r="B3651" s="37">
        <v>2650</v>
      </c>
      <c r="C3651" s="37" t="s">
        <v>4125</v>
      </c>
      <c r="D3651" s="38" t="s">
        <v>800</v>
      </c>
      <c r="E3651" s="39">
        <v>1121.5539998135441</v>
      </c>
      <c r="F3651" s="39">
        <f t="shared" si="175"/>
        <v>1233.7093997948987</v>
      </c>
      <c r="G3651" s="39">
        <f t="shared" si="176"/>
        <v>1458.0201997576073</v>
      </c>
      <c r="I3651" s="10"/>
      <c r="J3651" s="10"/>
      <c r="K3651" s="10"/>
      <c r="L3651" s="10"/>
      <c r="M3651" s="10"/>
      <c r="N3651" s="10"/>
      <c r="O3651" s="10"/>
      <c r="P3651" s="10"/>
      <c r="Q3651" s="10"/>
      <c r="R3651" s="10"/>
      <c r="S3651" s="10"/>
      <c r="T3651" s="10"/>
    </row>
    <row r="3652" spans="1:20" ht="25.5" customHeight="1" thickTop="1" thickBot="1" x14ac:dyDescent="0.25">
      <c r="A3652" s="20" t="str">
        <f t="shared" si="174"/>
        <v>2650GREGADOO</v>
      </c>
      <c r="B3652" s="20">
        <v>2650</v>
      </c>
      <c r="C3652" s="20" t="s">
        <v>4126</v>
      </c>
      <c r="D3652" s="21" t="s">
        <v>800</v>
      </c>
      <c r="E3652" s="22">
        <v>1121.5539998135441</v>
      </c>
      <c r="F3652" s="22">
        <f t="shared" si="175"/>
        <v>1233.7093997948987</v>
      </c>
      <c r="G3652" s="22">
        <f t="shared" si="176"/>
        <v>1458.0201997576073</v>
      </c>
      <c r="I3652" s="10"/>
      <c r="J3652" s="10"/>
      <c r="K3652" s="10"/>
      <c r="L3652" s="10"/>
      <c r="M3652" s="10"/>
      <c r="N3652" s="10"/>
      <c r="O3652" s="10"/>
      <c r="P3652" s="10"/>
      <c r="Q3652" s="10"/>
      <c r="R3652" s="10"/>
      <c r="S3652" s="10"/>
      <c r="T3652" s="10"/>
    </row>
    <row r="3653" spans="1:20" ht="25.5" customHeight="1" thickTop="1" thickBot="1" x14ac:dyDescent="0.25">
      <c r="A3653" s="20" t="str">
        <f t="shared" ref="A3653:A3716" si="177">CONCATENATE(B3653,C3653)</f>
        <v>2650HAREFIELD</v>
      </c>
      <c r="B3653" s="37">
        <v>2650</v>
      </c>
      <c r="C3653" s="37" t="s">
        <v>4127</v>
      </c>
      <c r="D3653" s="38" t="s">
        <v>800</v>
      </c>
      <c r="E3653" s="39">
        <v>1121.5539998135441</v>
      </c>
      <c r="F3653" s="39">
        <f t="shared" ref="F3653:F3716" si="178">1.1*E3653</f>
        <v>1233.7093997948987</v>
      </c>
      <c r="G3653" s="39">
        <f t="shared" ref="G3653:G3716" si="179">1.3*E3653</f>
        <v>1458.0201997576073</v>
      </c>
      <c r="I3653" s="10"/>
      <c r="J3653" s="10"/>
      <c r="K3653" s="10"/>
      <c r="L3653" s="10"/>
      <c r="M3653" s="10"/>
      <c r="N3653" s="10"/>
      <c r="O3653" s="10"/>
      <c r="P3653" s="10"/>
      <c r="Q3653" s="10"/>
      <c r="R3653" s="10"/>
      <c r="S3653" s="10"/>
      <c r="T3653" s="10"/>
    </row>
    <row r="3654" spans="1:20" ht="25.5" customHeight="1" thickTop="1" thickBot="1" x14ac:dyDescent="0.25">
      <c r="A3654" s="20" t="str">
        <f t="shared" si="177"/>
        <v>2650HILLGROVE</v>
      </c>
      <c r="B3654" s="20">
        <v>2650</v>
      </c>
      <c r="C3654" s="20" t="s">
        <v>1982</v>
      </c>
      <c r="D3654" s="21" t="s">
        <v>800</v>
      </c>
      <c r="E3654" s="22">
        <v>1121.5539998135441</v>
      </c>
      <c r="F3654" s="22">
        <f t="shared" si="178"/>
        <v>1233.7093997948987</v>
      </c>
      <c r="G3654" s="22">
        <f t="shared" si="179"/>
        <v>1458.0201997576073</v>
      </c>
      <c r="I3654" s="10"/>
      <c r="J3654" s="10"/>
      <c r="K3654" s="10"/>
      <c r="L3654" s="10"/>
      <c r="M3654" s="10"/>
      <c r="N3654" s="10"/>
      <c r="O3654" s="10"/>
      <c r="P3654" s="10"/>
      <c r="Q3654" s="10"/>
      <c r="R3654" s="10"/>
      <c r="S3654" s="10"/>
      <c r="T3654" s="10"/>
    </row>
    <row r="3655" spans="1:20" ht="25.5" customHeight="1" thickTop="1" thickBot="1" x14ac:dyDescent="0.25">
      <c r="A3655" s="20" t="str">
        <f t="shared" si="177"/>
        <v>2650KOORINGAL</v>
      </c>
      <c r="B3655" s="37">
        <v>2650</v>
      </c>
      <c r="C3655" s="37" t="s">
        <v>4128</v>
      </c>
      <c r="D3655" s="38" t="s">
        <v>800</v>
      </c>
      <c r="E3655" s="39">
        <v>1121.5539998135441</v>
      </c>
      <c r="F3655" s="39">
        <f t="shared" si="178"/>
        <v>1233.7093997948987</v>
      </c>
      <c r="G3655" s="39">
        <f t="shared" si="179"/>
        <v>1458.0201997576073</v>
      </c>
      <c r="I3655" s="10"/>
      <c r="J3655" s="10"/>
      <c r="K3655" s="10"/>
      <c r="L3655" s="10"/>
      <c r="M3655" s="10"/>
      <c r="N3655" s="10"/>
      <c r="O3655" s="10"/>
      <c r="P3655" s="10"/>
      <c r="Q3655" s="10"/>
      <c r="R3655" s="10"/>
      <c r="S3655" s="10"/>
      <c r="T3655" s="10"/>
    </row>
    <row r="3656" spans="1:20" ht="25.5" customHeight="1" thickTop="1" thickBot="1" x14ac:dyDescent="0.25">
      <c r="A3656" s="20" t="str">
        <f t="shared" si="177"/>
        <v>2650KYEAMBA</v>
      </c>
      <c r="B3656" s="20">
        <v>2650</v>
      </c>
      <c r="C3656" s="20" t="s">
        <v>4129</v>
      </c>
      <c r="D3656" s="21" t="s">
        <v>800</v>
      </c>
      <c r="E3656" s="22">
        <v>1121.5539998135441</v>
      </c>
      <c r="F3656" s="22">
        <f t="shared" si="178"/>
        <v>1233.7093997948987</v>
      </c>
      <c r="G3656" s="22">
        <f t="shared" si="179"/>
        <v>1458.0201997576073</v>
      </c>
      <c r="I3656" s="10"/>
      <c r="J3656" s="10"/>
      <c r="K3656" s="10"/>
      <c r="L3656" s="10"/>
      <c r="M3656" s="10"/>
      <c r="N3656" s="10"/>
      <c r="O3656" s="10"/>
      <c r="P3656" s="10"/>
      <c r="Q3656" s="10"/>
      <c r="R3656" s="10"/>
      <c r="S3656" s="10"/>
      <c r="T3656" s="10"/>
    </row>
    <row r="3657" spans="1:20" ht="25.5" customHeight="1" thickTop="1" thickBot="1" x14ac:dyDescent="0.25">
      <c r="A3657" s="20" t="str">
        <f t="shared" si="177"/>
        <v>2650LAKE ALBERT</v>
      </c>
      <c r="B3657" s="37">
        <v>2650</v>
      </c>
      <c r="C3657" s="37" t="s">
        <v>4130</v>
      </c>
      <c r="D3657" s="38" t="s">
        <v>800</v>
      </c>
      <c r="E3657" s="39">
        <v>1121.5539998135441</v>
      </c>
      <c r="F3657" s="39">
        <f t="shared" si="178"/>
        <v>1233.7093997948987</v>
      </c>
      <c r="G3657" s="39">
        <f t="shared" si="179"/>
        <v>1458.0201997576073</v>
      </c>
      <c r="I3657" s="10"/>
      <c r="J3657" s="10"/>
      <c r="K3657" s="10"/>
      <c r="L3657" s="10"/>
      <c r="M3657" s="10"/>
      <c r="N3657" s="10"/>
      <c r="O3657" s="10"/>
      <c r="P3657" s="10"/>
      <c r="Q3657" s="10"/>
      <c r="R3657" s="10"/>
      <c r="S3657" s="10"/>
      <c r="T3657" s="10"/>
    </row>
    <row r="3658" spans="1:20" ht="25.5" customHeight="1" thickTop="1" thickBot="1" x14ac:dyDescent="0.25">
      <c r="A3658" s="20" t="str">
        <f t="shared" si="177"/>
        <v>2650LLOYD</v>
      </c>
      <c r="B3658" s="20">
        <v>2650</v>
      </c>
      <c r="C3658" s="20" t="s">
        <v>4131</v>
      </c>
      <c r="D3658" s="21" t="s">
        <v>800</v>
      </c>
      <c r="E3658" s="22">
        <v>1121.5539998135441</v>
      </c>
      <c r="F3658" s="22">
        <f t="shared" si="178"/>
        <v>1233.7093997948987</v>
      </c>
      <c r="G3658" s="22">
        <f t="shared" si="179"/>
        <v>1458.0201997576073</v>
      </c>
      <c r="I3658" s="10"/>
      <c r="J3658" s="10"/>
      <c r="K3658" s="10"/>
      <c r="L3658" s="10"/>
      <c r="M3658" s="10"/>
      <c r="N3658" s="10"/>
      <c r="O3658" s="10"/>
      <c r="P3658" s="10"/>
      <c r="Q3658" s="10"/>
      <c r="R3658" s="10"/>
      <c r="S3658" s="10"/>
      <c r="T3658" s="10"/>
    </row>
    <row r="3659" spans="1:20" ht="25.5" customHeight="1" thickTop="1" thickBot="1" x14ac:dyDescent="0.25">
      <c r="A3659" s="20" t="str">
        <f t="shared" si="177"/>
        <v>2650MAXWELL</v>
      </c>
      <c r="B3659" s="37">
        <v>2650</v>
      </c>
      <c r="C3659" s="37" t="s">
        <v>4132</v>
      </c>
      <c r="D3659" s="38" t="s">
        <v>800</v>
      </c>
      <c r="E3659" s="39">
        <v>1121.5539998135441</v>
      </c>
      <c r="F3659" s="39">
        <f t="shared" si="178"/>
        <v>1233.7093997948987</v>
      </c>
      <c r="G3659" s="39">
        <f t="shared" si="179"/>
        <v>1458.0201997576073</v>
      </c>
      <c r="I3659" s="10"/>
      <c r="J3659" s="10"/>
      <c r="K3659" s="10"/>
      <c r="L3659" s="10"/>
      <c r="M3659" s="10"/>
      <c r="N3659" s="10"/>
      <c r="O3659" s="10"/>
      <c r="P3659" s="10"/>
      <c r="Q3659" s="10"/>
      <c r="R3659" s="10"/>
      <c r="S3659" s="10"/>
      <c r="T3659" s="10"/>
    </row>
    <row r="3660" spans="1:20" ht="25.5" customHeight="1" thickTop="1" thickBot="1" x14ac:dyDescent="0.25">
      <c r="A3660" s="20" t="str">
        <f t="shared" si="177"/>
        <v>2650MOORONG</v>
      </c>
      <c r="B3660" s="20">
        <v>2650</v>
      </c>
      <c r="C3660" s="20" t="s">
        <v>4133</v>
      </c>
      <c r="D3660" s="21" t="s">
        <v>800</v>
      </c>
      <c r="E3660" s="22">
        <v>1121.5539998135441</v>
      </c>
      <c r="F3660" s="22">
        <f t="shared" si="178"/>
        <v>1233.7093997948987</v>
      </c>
      <c r="G3660" s="22">
        <f t="shared" si="179"/>
        <v>1458.0201997576073</v>
      </c>
      <c r="I3660" s="10"/>
      <c r="J3660" s="10"/>
      <c r="K3660" s="10"/>
      <c r="L3660" s="10"/>
      <c r="M3660" s="10"/>
      <c r="N3660" s="10"/>
      <c r="O3660" s="10"/>
      <c r="P3660" s="10"/>
      <c r="Q3660" s="10"/>
      <c r="R3660" s="10"/>
      <c r="S3660" s="10"/>
      <c r="T3660" s="10"/>
    </row>
    <row r="3661" spans="1:20" ht="25.5" customHeight="1" thickTop="1" thickBot="1" x14ac:dyDescent="0.25">
      <c r="A3661" s="20" t="str">
        <f t="shared" si="177"/>
        <v>2650MOUNT AUSTIN</v>
      </c>
      <c r="B3661" s="37">
        <v>2650</v>
      </c>
      <c r="C3661" s="37" t="s">
        <v>4134</v>
      </c>
      <c r="D3661" s="38" t="s">
        <v>800</v>
      </c>
      <c r="E3661" s="39">
        <v>1121.5539998135441</v>
      </c>
      <c r="F3661" s="39">
        <f t="shared" si="178"/>
        <v>1233.7093997948987</v>
      </c>
      <c r="G3661" s="39">
        <f t="shared" si="179"/>
        <v>1458.0201997576073</v>
      </c>
      <c r="I3661" s="10"/>
      <c r="J3661" s="10"/>
      <c r="K3661" s="10"/>
      <c r="L3661" s="10"/>
      <c r="M3661" s="10"/>
      <c r="N3661" s="10"/>
      <c r="O3661" s="10"/>
      <c r="P3661" s="10"/>
      <c r="Q3661" s="10"/>
      <c r="R3661" s="10"/>
      <c r="S3661" s="10"/>
      <c r="T3661" s="10"/>
    </row>
    <row r="3662" spans="1:20" ht="25.5" customHeight="1" thickTop="1" thickBot="1" x14ac:dyDescent="0.25">
      <c r="A3662" s="20" t="str">
        <f t="shared" si="177"/>
        <v>2650NORTH WAGGA WAGGA</v>
      </c>
      <c r="B3662" s="20">
        <v>2650</v>
      </c>
      <c r="C3662" s="20" t="s">
        <v>4135</v>
      </c>
      <c r="D3662" s="21" t="s">
        <v>800</v>
      </c>
      <c r="E3662" s="22">
        <v>1121.5539998135441</v>
      </c>
      <c r="F3662" s="22">
        <f t="shared" si="178"/>
        <v>1233.7093997948987</v>
      </c>
      <c r="G3662" s="22">
        <f t="shared" si="179"/>
        <v>1458.0201997576073</v>
      </c>
      <c r="I3662" s="10"/>
      <c r="J3662" s="10"/>
      <c r="K3662" s="10"/>
      <c r="L3662" s="10"/>
      <c r="M3662" s="10"/>
      <c r="N3662" s="10"/>
      <c r="O3662" s="10"/>
      <c r="P3662" s="10"/>
      <c r="Q3662" s="10"/>
      <c r="R3662" s="10"/>
      <c r="S3662" s="10"/>
      <c r="T3662" s="10"/>
    </row>
    <row r="3663" spans="1:20" ht="25.5" customHeight="1" thickTop="1" thickBot="1" x14ac:dyDescent="0.25">
      <c r="A3663" s="20" t="str">
        <f t="shared" si="177"/>
        <v>2650OBERNE CREEK</v>
      </c>
      <c r="B3663" s="37">
        <v>2650</v>
      </c>
      <c r="C3663" s="37" t="s">
        <v>4136</v>
      </c>
      <c r="D3663" s="38" t="s">
        <v>800</v>
      </c>
      <c r="E3663" s="39">
        <v>1121.5539998135441</v>
      </c>
      <c r="F3663" s="39">
        <f t="shared" si="178"/>
        <v>1233.7093997948987</v>
      </c>
      <c r="G3663" s="39">
        <f t="shared" si="179"/>
        <v>1458.0201997576073</v>
      </c>
      <c r="I3663" s="10"/>
      <c r="J3663" s="10"/>
      <c r="K3663" s="10"/>
      <c r="L3663" s="10"/>
      <c r="M3663" s="10"/>
      <c r="N3663" s="10"/>
      <c r="O3663" s="10"/>
      <c r="P3663" s="10"/>
      <c r="Q3663" s="10"/>
      <c r="R3663" s="10"/>
      <c r="S3663" s="10"/>
      <c r="T3663" s="10"/>
    </row>
    <row r="3664" spans="1:20" ht="25.5" customHeight="1" thickTop="1" thickBot="1" x14ac:dyDescent="0.25">
      <c r="A3664" s="20" t="str">
        <f t="shared" si="177"/>
        <v>2650OURA</v>
      </c>
      <c r="B3664" s="20">
        <v>2650</v>
      </c>
      <c r="C3664" s="20" t="s">
        <v>4137</v>
      </c>
      <c r="D3664" s="21" t="s">
        <v>800</v>
      </c>
      <c r="E3664" s="22">
        <v>1121.5539998135441</v>
      </c>
      <c r="F3664" s="22">
        <f t="shared" si="178"/>
        <v>1233.7093997948987</v>
      </c>
      <c r="G3664" s="22">
        <f t="shared" si="179"/>
        <v>1458.0201997576073</v>
      </c>
      <c r="I3664" s="10"/>
      <c r="J3664" s="10"/>
      <c r="K3664" s="10"/>
      <c r="L3664" s="10"/>
      <c r="M3664" s="10"/>
      <c r="N3664" s="10"/>
      <c r="O3664" s="10"/>
      <c r="P3664" s="10"/>
      <c r="Q3664" s="10"/>
      <c r="R3664" s="10"/>
      <c r="S3664" s="10"/>
      <c r="T3664" s="10"/>
    </row>
    <row r="3665" spans="1:20" ht="25.5" customHeight="1" thickTop="1" thickBot="1" x14ac:dyDescent="0.25">
      <c r="A3665" s="20" t="str">
        <f t="shared" si="177"/>
        <v>2650PULLETOP</v>
      </c>
      <c r="B3665" s="37">
        <v>2650</v>
      </c>
      <c r="C3665" s="37" t="s">
        <v>4138</v>
      </c>
      <c r="D3665" s="38" t="s">
        <v>800</v>
      </c>
      <c r="E3665" s="39">
        <v>1121.5539998135441</v>
      </c>
      <c r="F3665" s="39">
        <f t="shared" si="178"/>
        <v>1233.7093997948987</v>
      </c>
      <c r="G3665" s="39">
        <f t="shared" si="179"/>
        <v>1458.0201997576073</v>
      </c>
      <c r="I3665" s="10"/>
      <c r="J3665" s="10"/>
      <c r="K3665" s="10"/>
      <c r="L3665" s="10"/>
      <c r="M3665" s="10"/>
      <c r="N3665" s="10"/>
      <c r="O3665" s="10"/>
      <c r="P3665" s="10"/>
      <c r="Q3665" s="10"/>
      <c r="R3665" s="10"/>
      <c r="S3665" s="10"/>
      <c r="T3665" s="10"/>
    </row>
    <row r="3666" spans="1:20" ht="25.5" customHeight="1" thickTop="1" thickBot="1" x14ac:dyDescent="0.25">
      <c r="A3666" s="20" t="str">
        <f t="shared" si="177"/>
        <v>2650ROWAN</v>
      </c>
      <c r="B3666" s="20">
        <v>2650</v>
      </c>
      <c r="C3666" s="20" t="s">
        <v>4139</v>
      </c>
      <c r="D3666" s="21" t="s">
        <v>800</v>
      </c>
      <c r="E3666" s="22">
        <v>1121.5539998135441</v>
      </c>
      <c r="F3666" s="22">
        <f t="shared" si="178"/>
        <v>1233.7093997948987</v>
      </c>
      <c r="G3666" s="22">
        <f t="shared" si="179"/>
        <v>1458.0201997576073</v>
      </c>
      <c r="I3666" s="10"/>
      <c r="J3666" s="10"/>
      <c r="K3666" s="10"/>
      <c r="L3666" s="10"/>
      <c r="M3666" s="10"/>
      <c r="N3666" s="10"/>
      <c r="O3666" s="10"/>
      <c r="P3666" s="10"/>
      <c r="Q3666" s="10"/>
      <c r="R3666" s="10"/>
      <c r="S3666" s="10"/>
      <c r="T3666" s="10"/>
    </row>
    <row r="3667" spans="1:20" ht="25.5" customHeight="1" thickTop="1" thickBot="1" x14ac:dyDescent="0.25">
      <c r="A3667" s="20" t="str">
        <f t="shared" si="177"/>
        <v>2650SAN ISIDORE</v>
      </c>
      <c r="B3667" s="37">
        <v>2650</v>
      </c>
      <c r="C3667" s="37" t="s">
        <v>4140</v>
      </c>
      <c r="D3667" s="38" t="s">
        <v>800</v>
      </c>
      <c r="E3667" s="39">
        <v>1121.5539998135441</v>
      </c>
      <c r="F3667" s="39">
        <f t="shared" si="178"/>
        <v>1233.7093997948987</v>
      </c>
      <c r="G3667" s="39">
        <f t="shared" si="179"/>
        <v>1458.0201997576073</v>
      </c>
      <c r="I3667" s="10"/>
      <c r="J3667" s="10"/>
      <c r="K3667" s="10"/>
      <c r="L3667" s="10"/>
      <c r="M3667" s="10"/>
      <c r="N3667" s="10"/>
      <c r="O3667" s="10"/>
      <c r="P3667" s="10"/>
      <c r="Q3667" s="10"/>
      <c r="R3667" s="10"/>
      <c r="S3667" s="10"/>
      <c r="T3667" s="10"/>
    </row>
    <row r="3668" spans="1:20" ht="25.5" customHeight="1" thickTop="1" thickBot="1" x14ac:dyDescent="0.25">
      <c r="A3668" s="20" t="str">
        <f t="shared" si="177"/>
        <v>2650SPRINGVALE</v>
      </c>
      <c r="B3668" s="20">
        <v>2650</v>
      </c>
      <c r="C3668" s="20" t="s">
        <v>4141</v>
      </c>
      <c r="D3668" s="21" t="s">
        <v>800</v>
      </c>
      <c r="E3668" s="22">
        <v>1121.5539998135441</v>
      </c>
      <c r="F3668" s="22">
        <f t="shared" si="178"/>
        <v>1233.7093997948987</v>
      </c>
      <c r="G3668" s="22">
        <f t="shared" si="179"/>
        <v>1458.0201997576073</v>
      </c>
      <c r="I3668" s="10"/>
      <c r="J3668" s="10"/>
      <c r="K3668" s="10"/>
      <c r="L3668" s="10"/>
      <c r="M3668" s="10"/>
      <c r="N3668" s="10"/>
      <c r="O3668" s="10"/>
      <c r="P3668" s="10"/>
      <c r="Q3668" s="10"/>
      <c r="R3668" s="10"/>
      <c r="S3668" s="10"/>
      <c r="T3668" s="10"/>
    </row>
    <row r="3669" spans="1:20" ht="25.5" customHeight="1" thickTop="1" thickBot="1" x14ac:dyDescent="0.25">
      <c r="A3669" s="20" t="str">
        <f t="shared" si="177"/>
        <v>2650TATTON</v>
      </c>
      <c r="B3669" s="37">
        <v>2650</v>
      </c>
      <c r="C3669" s="37" t="s">
        <v>4142</v>
      </c>
      <c r="D3669" s="38" t="s">
        <v>800</v>
      </c>
      <c r="E3669" s="39">
        <v>1121.5539998135441</v>
      </c>
      <c r="F3669" s="39">
        <f t="shared" si="178"/>
        <v>1233.7093997948987</v>
      </c>
      <c r="G3669" s="39">
        <f t="shared" si="179"/>
        <v>1458.0201997576073</v>
      </c>
      <c r="I3669" s="10"/>
      <c r="J3669" s="10"/>
      <c r="K3669" s="10"/>
      <c r="L3669" s="10"/>
      <c r="M3669" s="10"/>
      <c r="N3669" s="10"/>
      <c r="O3669" s="10"/>
      <c r="P3669" s="10"/>
      <c r="Q3669" s="10"/>
      <c r="R3669" s="10"/>
      <c r="S3669" s="10"/>
      <c r="T3669" s="10"/>
    </row>
    <row r="3670" spans="1:20" ht="25.5" customHeight="1" thickTop="1" thickBot="1" x14ac:dyDescent="0.25">
      <c r="A3670" s="20" t="str">
        <f t="shared" si="177"/>
        <v>2650THE GAP</v>
      </c>
      <c r="B3670" s="20">
        <v>2650</v>
      </c>
      <c r="C3670" s="20" t="s">
        <v>727</v>
      </c>
      <c r="D3670" s="21" t="s">
        <v>800</v>
      </c>
      <c r="E3670" s="22">
        <v>1121.5539998135441</v>
      </c>
      <c r="F3670" s="22">
        <f t="shared" si="178"/>
        <v>1233.7093997948987</v>
      </c>
      <c r="G3670" s="22">
        <f t="shared" si="179"/>
        <v>1458.0201997576073</v>
      </c>
      <c r="I3670" s="10"/>
      <c r="J3670" s="10"/>
      <c r="K3670" s="10"/>
      <c r="L3670" s="10"/>
      <c r="M3670" s="10"/>
      <c r="N3670" s="10"/>
      <c r="O3670" s="10"/>
      <c r="P3670" s="10"/>
      <c r="Q3670" s="10"/>
      <c r="R3670" s="10"/>
      <c r="S3670" s="10"/>
      <c r="T3670" s="10"/>
    </row>
    <row r="3671" spans="1:20" ht="25.5" customHeight="1" thickTop="1" thickBot="1" x14ac:dyDescent="0.25">
      <c r="A3671" s="20" t="str">
        <f t="shared" si="177"/>
        <v>2650TOLLAND</v>
      </c>
      <c r="B3671" s="37">
        <v>2650</v>
      </c>
      <c r="C3671" s="37" t="s">
        <v>4143</v>
      </c>
      <c r="D3671" s="38" t="s">
        <v>800</v>
      </c>
      <c r="E3671" s="39">
        <v>1121.5539998135441</v>
      </c>
      <c r="F3671" s="39">
        <f t="shared" si="178"/>
        <v>1233.7093997948987</v>
      </c>
      <c r="G3671" s="39">
        <f t="shared" si="179"/>
        <v>1458.0201997576073</v>
      </c>
      <c r="I3671" s="10"/>
      <c r="J3671" s="10"/>
      <c r="K3671" s="10"/>
      <c r="L3671" s="10"/>
      <c r="M3671" s="10"/>
      <c r="N3671" s="10"/>
      <c r="O3671" s="10"/>
      <c r="P3671" s="10"/>
      <c r="Q3671" s="10"/>
      <c r="R3671" s="10"/>
      <c r="S3671" s="10"/>
      <c r="T3671" s="10"/>
    </row>
    <row r="3672" spans="1:20" ht="25.5" customHeight="1" thickTop="1" thickBot="1" x14ac:dyDescent="0.25">
      <c r="A3672" s="20" t="str">
        <f t="shared" si="177"/>
        <v>2650TURVEY PARK</v>
      </c>
      <c r="B3672" s="20">
        <v>2650</v>
      </c>
      <c r="C3672" s="20" t="s">
        <v>4144</v>
      </c>
      <c r="D3672" s="21" t="s">
        <v>800</v>
      </c>
      <c r="E3672" s="22">
        <v>1121.5539998135441</v>
      </c>
      <c r="F3672" s="22">
        <f t="shared" si="178"/>
        <v>1233.7093997948987</v>
      </c>
      <c r="G3672" s="22">
        <f t="shared" si="179"/>
        <v>1458.0201997576073</v>
      </c>
      <c r="I3672" s="10"/>
      <c r="J3672" s="10"/>
      <c r="K3672" s="10"/>
      <c r="L3672" s="10"/>
      <c r="M3672" s="10"/>
      <c r="N3672" s="10"/>
      <c r="O3672" s="10"/>
      <c r="P3672" s="10"/>
      <c r="Q3672" s="10"/>
      <c r="R3672" s="10"/>
      <c r="S3672" s="10"/>
      <c r="T3672" s="10"/>
    </row>
    <row r="3673" spans="1:20" ht="25.5" customHeight="1" thickTop="1" thickBot="1" x14ac:dyDescent="0.25">
      <c r="A3673" s="20" t="str">
        <f t="shared" si="177"/>
        <v>2650WAGGA WAGGA</v>
      </c>
      <c r="B3673" s="37">
        <v>2650</v>
      </c>
      <c r="C3673" s="37" t="s">
        <v>4145</v>
      </c>
      <c r="D3673" s="38" t="s">
        <v>800</v>
      </c>
      <c r="E3673" s="39">
        <v>1121.5539998135441</v>
      </c>
      <c r="F3673" s="39">
        <f t="shared" si="178"/>
        <v>1233.7093997948987</v>
      </c>
      <c r="G3673" s="39">
        <f t="shared" si="179"/>
        <v>1458.0201997576073</v>
      </c>
      <c r="I3673" s="10"/>
      <c r="J3673" s="10"/>
      <c r="K3673" s="10"/>
      <c r="L3673" s="10"/>
      <c r="M3673" s="10"/>
      <c r="N3673" s="10"/>
      <c r="O3673" s="10"/>
      <c r="P3673" s="10"/>
      <c r="Q3673" s="10"/>
      <c r="R3673" s="10"/>
      <c r="S3673" s="10"/>
      <c r="T3673" s="10"/>
    </row>
    <row r="3674" spans="1:20" ht="25.5" customHeight="1" thickTop="1" thickBot="1" x14ac:dyDescent="0.25">
      <c r="A3674" s="20" t="str">
        <f t="shared" si="177"/>
        <v>2650WALLACETOWN</v>
      </c>
      <c r="B3674" s="20">
        <v>2650</v>
      </c>
      <c r="C3674" s="20" t="s">
        <v>4146</v>
      </c>
      <c r="D3674" s="21" t="s">
        <v>800</v>
      </c>
      <c r="E3674" s="22">
        <v>1121.5539998135441</v>
      </c>
      <c r="F3674" s="22">
        <f t="shared" si="178"/>
        <v>1233.7093997948987</v>
      </c>
      <c r="G3674" s="22">
        <f t="shared" si="179"/>
        <v>1458.0201997576073</v>
      </c>
      <c r="I3674" s="10"/>
      <c r="J3674" s="10"/>
      <c r="K3674" s="10"/>
      <c r="L3674" s="10"/>
      <c r="M3674" s="10"/>
      <c r="N3674" s="10"/>
      <c r="O3674" s="10"/>
      <c r="P3674" s="10"/>
      <c r="Q3674" s="10"/>
      <c r="R3674" s="10"/>
      <c r="S3674" s="10"/>
      <c r="T3674" s="10"/>
    </row>
    <row r="3675" spans="1:20" ht="25.5" customHeight="1" thickTop="1" thickBot="1" x14ac:dyDescent="0.25">
      <c r="A3675" s="20" t="str">
        <f t="shared" si="177"/>
        <v>2650WANTABADGERY</v>
      </c>
      <c r="B3675" s="37">
        <v>2650</v>
      </c>
      <c r="C3675" s="37" t="s">
        <v>4147</v>
      </c>
      <c r="D3675" s="38" t="s">
        <v>800</v>
      </c>
      <c r="E3675" s="39">
        <v>1121.5539998135441</v>
      </c>
      <c r="F3675" s="39">
        <f t="shared" si="178"/>
        <v>1233.7093997948987</v>
      </c>
      <c r="G3675" s="39">
        <f t="shared" si="179"/>
        <v>1458.0201997576073</v>
      </c>
      <c r="I3675" s="10"/>
      <c r="J3675" s="10"/>
      <c r="K3675" s="10"/>
      <c r="L3675" s="10"/>
      <c r="M3675" s="10"/>
      <c r="N3675" s="10"/>
      <c r="O3675" s="10"/>
      <c r="P3675" s="10"/>
      <c r="Q3675" s="10"/>
      <c r="R3675" s="10"/>
      <c r="S3675" s="10"/>
      <c r="T3675" s="10"/>
    </row>
    <row r="3676" spans="1:20" ht="25.5" customHeight="1" thickTop="1" thickBot="1" x14ac:dyDescent="0.25">
      <c r="A3676" s="20" t="str">
        <f t="shared" si="177"/>
        <v>2650YARRAGUNDRY</v>
      </c>
      <c r="B3676" s="20">
        <v>2650</v>
      </c>
      <c r="C3676" s="20" t="s">
        <v>4148</v>
      </c>
      <c r="D3676" s="21" t="s">
        <v>800</v>
      </c>
      <c r="E3676" s="22">
        <v>1121.5539998135441</v>
      </c>
      <c r="F3676" s="22">
        <f t="shared" si="178"/>
        <v>1233.7093997948987</v>
      </c>
      <c r="G3676" s="22">
        <f t="shared" si="179"/>
        <v>1458.0201997576073</v>
      </c>
      <c r="I3676" s="10"/>
      <c r="J3676" s="10"/>
      <c r="K3676" s="10"/>
      <c r="L3676" s="10"/>
      <c r="M3676" s="10"/>
      <c r="N3676" s="10"/>
      <c r="O3676" s="10"/>
      <c r="P3676" s="10"/>
      <c r="Q3676" s="10"/>
      <c r="R3676" s="10"/>
      <c r="S3676" s="10"/>
      <c r="T3676" s="10"/>
    </row>
    <row r="3677" spans="1:20" ht="25.5" customHeight="1" thickTop="1" thickBot="1" x14ac:dyDescent="0.25">
      <c r="A3677" s="20" t="str">
        <f t="shared" si="177"/>
        <v>2650YATHELLA</v>
      </c>
      <c r="B3677" s="37">
        <v>2650</v>
      </c>
      <c r="C3677" s="37" t="s">
        <v>4149</v>
      </c>
      <c r="D3677" s="38" t="s">
        <v>800</v>
      </c>
      <c r="E3677" s="39">
        <v>1121.5539998135441</v>
      </c>
      <c r="F3677" s="39">
        <f t="shared" si="178"/>
        <v>1233.7093997948987</v>
      </c>
      <c r="G3677" s="39">
        <f t="shared" si="179"/>
        <v>1458.0201997576073</v>
      </c>
      <c r="I3677" s="10"/>
      <c r="J3677" s="10"/>
      <c r="K3677" s="10"/>
      <c r="L3677" s="10"/>
      <c r="M3677" s="10"/>
      <c r="N3677" s="10"/>
      <c r="O3677" s="10"/>
      <c r="P3677" s="10"/>
      <c r="Q3677" s="10"/>
      <c r="R3677" s="10"/>
      <c r="S3677" s="10"/>
      <c r="T3677" s="10"/>
    </row>
    <row r="3678" spans="1:20" ht="25.5" customHeight="1" thickTop="1" thickBot="1" x14ac:dyDescent="0.25">
      <c r="A3678" s="20" t="str">
        <f t="shared" si="177"/>
        <v>2651FOREST HILL</v>
      </c>
      <c r="B3678" s="20">
        <v>2651</v>
      </c>
      <c r="C3678" s="20" t="s">
        <v>4150</v>
      </c>
      <c r="D3678" s="21" t="s">
        <v>800</v>
      </c>
      <c r="E3678" s="22">
        <v>1032.345999877896</v>
      </c>
      <c r="F3678" s="22">
        <f t="shared" si="178"/>
        <v>1135.5805998656858</v>
      </c>
      <c r="G3678" s="22">
        <f t="shared" si="179"/>
        <v>1342.049799841265</v>
      </c>
      <c r="I3678" s="10"/>
      <c r="J3678" s="10"/>
      <c r="K3678" s="10"/>
      <c r="L3678" s="10"/>
      <c r="M3678" s="10"/>
      <c r="N3678" s="10"/>
      <c r="O3678" s="10"/>
      <c r="P3678" s="10"/>
      <c r="Q3678" s="10"/>
      <c r="R3678" s="10"/>
      <c r="S3678" s="10"/>
      <c r="T3678" s="10"/>
    </row>
    <row r="3679" spans="1:20" ht="25.5" customHeight="1" thickTop="1" thickBot="1" x14ac:dyDescent="0.25">
      <c r="A3679" s="20" t="str">
        <f t="shared" si="177"/>
        <v>2652BOORGA</v>
      </c>
      <c r="B3679" s="37">
        <v>2652</v>
      </c>
      <c r="C3679" s="37" t="s">
        <v>4151</v>
      </c>
      <c r="D3679" s="38" t="s">
        <v>800</v>
      </c>
      <c r="E3679" s="39">
        <v>1167.9939993622561</v>
      </c>
      <c r="F3679" s="39">
        <f t="shared" si="178"/>
        <v>1284.7933992984817</v>
      </c>
      <c r="G3679" s="39">
        <f t="shared" si="179"/>
        <v>1518.3921991709331</v>
      </c>
      <c r="I3679" s="10"/>
      <c r="J3679" s="10"/>
      <c r="K3679" s="10"/>
      <c r="L3679" s="10"/>
      <c r="M3679" s="10"/>
      <c r="N3679" s="10"/>
      <c r="O3679" s="10"/>
      <c r="P3679" s="10"/>
      <c r="Q3679" s="10"/>
      <c r="R3679" s="10"/>
      <c r="S3679" s="10"/>
      <c r="T3679" s="10"/>
    </row>
    <row r="3680" spans="1:20" ht="25.5" customHeight="1" thickTop="1" thickBot="1" x14ac:dyDescent="0.25">
      <c r="A3680" s="20" t="str">
        <f t="shared" si="177"/>
        <v>2652BOREE CREEK</v>
      </c>
      <c r="B3680" s="20">
        <v>2652</v>
      </c>
      <c r="C3680" s="20" t="s">
        <v>4152</v>
      </c>
      <c r="D3680" s="21" t="s">
        <v>800</v>
      </c>
      <c r="E3680" s="22">
        <v>1167.9939993622561</v>
      </c>
      <c r="F3680" s="22">
        <f t="shared" si="178"/>
        <v>1284.7933992984817</v>
      </c>
      <c r="G3680" s="22">
        <f t="shared" si="179"/>
        <v>1518.3921991709331</v>
      </c>
      <c r="I3680" s="10"/>
      <c r="J3680" s="10"/>
      <c r="K3680" s="10"/>
      <c r="L3680" s="10"/>
      <c r="M3680" s="10"/>
      <c r="N3680" s="10"/>
      <c r="O3680" s="10"/>
      <c r="P3680" s="10"/>
      <c r="Q3680" s="10"/>
      <c r="R3680" s="10"/>
      <c r="S3680" s="10"/>
      <c r="T3680" s="10"/>
    </row>
    <row r="3681" spans="1:20" ht="25.5" customHeight="1" thickTop="1" thickBot="1" x14ac:dyDescent="0.25">
      <c r="A3681" s="20" t="str">
        <f t="shared" si="177"/>
        <v>2652COWABBIE</v>
      </c>
      <c r="B3681" s="37">
        <v>2652</v>
      </c>
      <c r="C3681" s="37" t="s">
        <v>4153</v>
      </c>
      <c r="D3681" s="38" t="s">
        <v>800</v>
      </c>
      <c r="E3681" s="39">
        <v>1167.9939993622561</v>
      </c>
      <c r="F3681" s="39">
        <f t="shared" si="178"/>
        <v>1284.7933992984817</v>
      </c>
      <c r="G3681" s="39">
        <f t="shared" si="179"/>
        <v>1518.3921991709331</v>
      </c>
      <c r="I3681" s="10"/>
      <c r="J3681" s="10"/>
      <c r="K3681" s="10"/>
      <c r="L3681" s="10"/>
      <c r="M3681" s="10"/>
      <c r="N3681" s="10"/>
      <c r="O3681" s="10"/>
      <c r="P3681" s="10"/>
      <c r="Q3681" s="10"/>
      <c r="R3681" s="10"/>
      <c r="S3681" s="10"/>
      <c r="T3681" s="10"/>
    </row>
    <row r="3682" spans="1:20" ht="25.5" customHeight="1" thickTop="1" thickBot="1" x14ac:dyDescent="0.25">
      <c r="A3682" s="20" t="str">
        <f t="shared" si="177"/>
        <v>2652GOOLGOWI</v>
      </c>
      <c r="B3682" s="20">
        <v>2652</v>
      </c>
      <c r="C3682" s="20" t="s">
        <v>4154</v>
      </c>
      <c r="D3682" s="21" t="s">
        <v>800</v>
      </c>
      <c r="E3682" s="22">
        <v>1167.9939993622561</v>
      </c>
      <c r="F3682" s="22">
        <f t="shared" si="178"/>
        <v>1284.7933992984817</v>
      </c>
      <c r="G3682" s="22">
        <f t="shared" si="179"/>
        <v>1518.3921991709331</v>
      </c>
      <c r="I3682" s="10"/>
      <c r="J3682" s="10"/>
      <c r="K3682" s="10"/>
      <c r="L3682" s="10"/>
      <c r="M3682" s="10"/>
      <c r="N3682" s="10"/>
      <c r="O3682" s="10"/>
      <c r="P3682" s="10"/>
      <c r="Q3682" s="10"/>
      <c r="R3682" s="10"/>
      <c r="S3682" s="10"/>
      <c r="T3682" s="10"/>
    </row>
    <row r="3683" spans="1:20" ht="25.5" customHeight="1" thickTop="1" thickBot="1" x14ac:dyDescent="0.25">
      <c r="A3683" s="20" t="str">
        <f t="shared" si="177"/>
        <v>2652GRONG GRONG</v>
      </c>
      <c r="B3683" s="37">
        <v>2652</v>
      </c>
      <c r="C3683" s="37" t="s">
        <v>4155</v>
      </c>
      <c r="D3683" s="38" t="s">
        <v>800</v>
      </c>
      <c r="E3683" s="39">
        <v>1167.9939993622561</v>
      </c>
      <c r="F3683" s="39">
        <f t="shared" si="178"/>
        <v>1284.7933992984817</v>
      </c>
      <c r="G3683" s="39">
        <f t="shared" si="179"/>
        <v>1518.3921991709331</v>
      </c>
      <c r="I3683" s="10"/>
      <c r="J3683" s="10"/>
      <c r="K3683" s="10"/>
      <c r="L3683" s="10"/>
      <c r="M3683" s="10"/>
      <c r="N3683" s="10"/>
      <c r="O3683" s="10"/>
      <c r="P3683" s="10"/>
      <c r="Q3683" s="10"/>
      <c r="R3683" s="10"/>
      <c r="S3683" s="10"/>
      <c r="T3683" s="10"/>
    </row>
    <row r="3684" spans="1:20" ht="25.5" customHeight="1" thickTop="1" thickBot="1" x14ac:dyDescent="0.25">
      <c r="A3684" s="20" t="str">
        <f t="shared" si="177"/>
        <v>2652GUMLY GUMLY</v>
      </c>
      <c r="B3684" s="20">
        <v>2652</v>
      </c>
      <c r="C3684" s="20" t="s">
        <v>4156</v>
      </c>
      <c r="D3684" s="21" t="s">
        <v>800</v>
      </c>
      <c r="E3684" s="22">
        <v>1167.9939993622561</v>
      </c>
      <c r="F3684" s="22">
        <f t="shared" si="178"/>
        <v>1284.7933992984817</v>
      </c>
      <c r="G3684" s="22">
        <f t="shared" si="179"/>
        <v>1518.3921991709331</v>
      </c>
      <c r="I3684" s="10"/>
      <c r="J3684" s="10"/>
      <c r="K3684" s="10"/>
      <c r="L3684" s="10"/>
      <c r="M3684" s="10"/>
      <c r="N3684" s="10"/>
      <c r="O3684" s="10"/>
      <c r="P3684" s="10"/>
      <c r="Q3684" s="10"/>
      <c r="R3684" s="10"/>
      <c r="S3684" s="10"/>
      <c r="T3684" s="10"/>
    </row>
    <row r="3685" spans="1:20" ht="25.5" customHeight="1" thickTop="1" thickBot="1" x14ac:dyDescent="0.25">
      <c r="A3685" s="20" t="str">
        <f t="shared" si="177"/>
        <v>2652HUMULA</v>
      </c>
      <c r="B3685" s="37">
        <v>2652</v>
      </c>
      <c r="C3685" s="37" t="s">
        <v>4157</v>
      </c>
      <c r="D3685" s="38" t="s">
        <v>800</v>
      </c>
      <c r="E3685" s="39">
        <v>1167.9939993622561</v>
      </c>
      <c r="F3685" s="39">
        <f t="shared" si="178"/>
        <v>1284.7933992984817</v>
      </c>
      <c r="G3685" s="39">
        <f t="shared" si="179"/>
        <v>1518.3921991709331</v>
      </c>
      <c r="I3685" s="10"/>
      <c r="J3685" s="10"/>
      <c r="K3685" s="10"/>
      <c r="L3685" s="10"/>
      <c r="M3685" s="10"/>
      <c r="N3685" s="10"/>
      <c r="O3685" s="10"/>
      <c r="P3685" s="10"/>
      <c r="Q3685" s="10"/>
      <c r="R3685" s="10"/>
      <c r="S3685" s="10"/>
      <c r="T3685" s="10"/>
    </row>
    <row r="3686" spans="1:20" ht="25.5" customHeight="1" thickTop="1" thickBot="1" x14ac:dyDescent="0.25">
      <c r="A3686" s="20" t="str">
        <f t="shared" si="177"/>
        <v>2652LADYSMITH</v>
      </c>
      <c r="B3686" s="20">
        <v>2652</v>
      </c>
      <c r="C3686" s="20" t="s">
        <v>4158</v>
      </c>
      <c r="D3686" s="21" t="s">
        <v>800</v>
      </c>
      <c r="E3686" s="22">
        <v>1167.9939993622561</v>
      </c>
      <c r="F3686" s="22">
        <f t="shared" si="178"/>
        <v>1284.7933992984817</v>
      </c>
      <c r="G3686" s="22">
        <f t="shared" si="179"/>
        <v>1518.3921991709331</v>
      </c>
      <c r="I3686" s="10"/>
      <c r="J3686" s="10"/>
      <c r="K3686" s="10"/>
      <c r="L3686" s="10"/>
      <c r="M3686" s="10"/>
      <c r="N3686" s="10"/>
      <c r="O3686" s="10"/>
      <c r="P3686" s="10"/>
      <c r="Q3686" s="10"/>
      <c r="R3686" s="10"/>
      <c r="S3686" s="10"/>
      <c r="T3686" s="10"/>
    </row>
    <row r="3687" spans="1:20" ht="25.5" customHeight="1" thickTop="1" thickBot="1" x14ac:dyDescent="0.25">
      <c r="A3687" s="20" t="str">
        <f t="shared" si="177"/>
        <v>2652LANDERVALE</v>
      </c>
      <c r="B3687" s="37">
        <v>2652</v>
      </c>
      <c r="C3687" s="37" t="s">
        <v>4159</v>
      </c>
      <c r="D3687" s="38" t="s">
        <v>800</v>
      </c>
      <c r="E3687" s="39">
        <v>1167.9939993622561</v>
      </c>
      <c r="F3687" s="39">
        <f t="shared" si="178"/>
        <v>1284.7933992984817</v>
      </c>
      <c r="G3687" s="39">
        <f t="shared" si="179"/>
        <v>1518.3921991709331</v>
      </c>
      <c r="I3687" s="10"/>
      <c r="J3687" s="10"/>
      <c r="K3687" s="10"/>
      <c r="L3687" s="10"/>
      <c r="M3687" s="10"/>
      <c r="N3687" s="10"/>
      <c r="O3687" s="10"/>
      <c r="P3687" s="10"/>
      <c r="Q3687" s="10"/>
      <c r="R3687" s="10"/>
      <c r="S3687" s="10"/>
      <c r="T3687" s="10"/>
    </row>
    <row r="3688" spans="1:20" ht="25.5" customHeight="1" thickTop="1" thickBot="1" x14ac:dyDescent="0.25">
      <c r="A3688" s="20" t="str">
        <f t="shared" si="177"/>
        <v>2652MANGOPLAH</v>
      </c>
      <c r="B3688" s="20">
        <v>2652</v>
      </c>
      <c r="C3688" s="20" t="s">
        <v>4160</v>
      </c>
      <c r="D3688" s="21" t="s">
        <v>800</v>
      </c>
      <c r="E3688" s="22">
        <v>1167.9939993622561</v>
      </c>
      <c r="F3688" s="22">
        <f t="shared" si="178"/>
        <v>1284.7933992984817</v>
      </c>
      <c r="G3688" s="22">
        <f t="shared" si="179"/>
        <v>1518.3921991709331</v>
      </c>
      <c r="I3688" s="10"/>
      <c r="J3688" s="10"/>
      <c r="K3688" s="10"/>
      <c r="L3688" s="10"/>
      <c r="M3688" s="10"/>
      <c r="N3688" s="10"/>
      <c r="O3688" s="10"/>
      <c r="P3688" s="10"/>
      <c r="Q3688" s="10"/>
      <c r="R3688" s="10"/>
      <c r="S3688" s="10"/>
      <c r="T3688" s="10"/>
    </row>
    <row r="3689" spans="1:20" ht="25.5" customHeight="1" thickTop="1" thickBot="1" x14ac:dyDescent="0.25">
      <c r="A3689" s="20" t="str">
        <f t="shared" si="177"/>
        <v>2652MARRAR</v>
      </c>
      <c r="B3689" s="37">
        <v>2652</v>
      </c>
      <c r="C3689" s="37" t="s">
        <v>4161</v>
      </c>
      <c r="D3689" s="38" t="s">
        <v>800</v>
      </c>
      <c r="E3689" s="39">
        <v>1167.9939993622561</v>
      </c>
      <c r="F3689" s="39">
        <f t="shared" si="178"/>
        <v>1284.7933992984817</v>
      </c>
      <c r="G3689" s="39">
        <f t="shared" si="179"/>
        <v>1518.3921991709331</v>
      </c>
      <c r="I3689" s="10"/>
      <c r="J3689" s="10"/>
      <c r="K3689" s="10"/>
      <c r="L3689" s="10"/>
      <c r="M3689" s="10"/>
      <c r="N3689" s="10"/>
      <c r="O3689" s="10"/>
      <c r="P3689" s="10"/>
      <c r="Q3689" s="10"/>
      <c r="R3689" s="10"/>
      <c r="S3689" s="10"/>
      <c r="T3689" s="10"/>
    </row>
    <row r="3690" spans="1:20" ht="25.5" customHeight="1" thickTop="1" thickBot="1" x14ac:dyDescent="0.25">
      <c r="A3690" s="20" t="str">
        <f t="shared" si="177"/>
        <v>2652MATONG</v>
      </c>
      <c r="B3690" s="20">
        <v>2652</v>
      </c>
      <c r="C3690" s="20" t="s">
        <v>4162</v>
      </c>
      <c r="D3690" s="21" t="s">
        <v>800</v>
      </c>
      <c r="E3690" s="22">
        <v>1167.9939993622561</v>
      </c>
      <c r="F3690" s="22">
        <f t="shared" si="178"/>
        <v>1284.7933992984817</v>
      </c>
      <c r="G3690" s="22">
        <f t="shared" si="179"/>
        <v>1518.3921991709331</v>
      </c>
      <c r="I3690" s="10"/>
      <c r="J3690" s="10"/>
      <c r="K3690" s="10"/>
      <c r="L3690" s="10"/>
      <c r="M3690" s="10"/>
      <c r="N3690" s="10"/>
      <c r="O3690" s="10"/>
      <c r="P3690" s="10"/>
      <c r="Q3690" s="10"/>
      <c r="R3690" s="10"/>
      <c r="S3690" s="10"/>
      <c r="T3690" s="10"/>
    </row>
    <row r="3691" spans="1:20" ht="25.5" customHeight="1" thickTop="1" thickBot="1" x14ac:dyDescent="0.25">
      <c r="A3691" s="20" t="str">
        <f t="shared" si="177"/>
        <v>2652MERRIWAGGA</v>
      </c>
      <c r="B3691" s="37">
        <v>2652</v>
      </c>
      <c r="C3691" s="37" t="s">
        <v>4163</v>
      </c>
      <c r="D3691" s="38" t="s">
        <v>800</v>
      </c>
      <c r="E3691" s="39">
        <v>1167.9939993622561</v>
      </c>
      <c r="F3691" s="39">
        <f t="shared" si="178"/>
        <v>1284.7933992984817</v>
      </c>
      <c r="G3691" s="39">
        <f t="shared" si="179"/>
        <v>1518.3921991709331</v>
      </c>
      <c r="I3691" s="10"/>
      <c r="J3691" s="10"/>
      <c r="K3691" s="10"/>
      <c r="L3691" s="10"/>
      <c r="M3691" s="10"/>
      <c r="N3691" s="10"/>
      <c r="O3691" s="10"/>
      <c r="P3691" s="10"/>
      <c r="Q3691" s="10"/>
      <c r="R3691" s="10"/>
      <c r="S3691" s="10"/>
      <c r="T3691" s="10"/>
    </row>
    <row r="3692" spans="1:20" ht="25.5" customHeight="1" thickTop="1" thickBot="1" x14ac:dyDescent="0.25">
      <c r="A3692" s="20" t="str">
        <f t="shared" si="177"/>
        <v>2652MURRULEBALE</v>
      </c>
      <c r="B3692" s="20">
        <v>2652</v>
      </c>
      <c r="C3692" s="20" t="s">
        <v>4164</v>
      </c>
      <c r="D3692" s="21" t="s">
        <v>800</v>
      </c>
      <c r="E3692" s="22">
        <v>1167.9939993622561</v>
      </c>
      <c r="F3692" s="22">
        <f t="shared" si="178"/>
        <v>1284.7933992984817</v>
      </c>
      <c r="G3692" s="22">
        <f t="shared" si="179"/>
        <v>1518.3921991709331</v>
      </c>
      <c r="I3692" s="10"/>
      <c r="J3692" s="10"/>
      <c r="K3692" s="10"/>
      <c r="L3692" s="10"/>
      <c r="M3692" s="10"/>
      <c r="N3692" s="10"/>
      <c r="O3692" s="10"/>
      <c r="P3692" s="10"/>
      <c r="Q3692" s="10"/>
      <c r="R3692" s="10"/>
      <c r="S3692" s="10"/>
      <c r="T3692" s="10"/>
    </row>
    <row r="3693" spans="1:20" ht="25.5" customHeight="1" thickTop="1" thickBot="1" x14ac:dyDescent="0.25">
      <c r="A3693" s="20" t="str">
        <f t="shared" si="177"/>
        <v>2652OLD JUNEE</v>
      </c>
      <c r="B3693" s="37">
        <v>2652</v>
      </c>
      <c r="C3693" s="37" t="s">
        <v>4165</v>
      </c>
      <c r="D3693" s="38" t="s">
        <v>800</v>
      </c>
      <c r="E3693" s="39">
        <v>1167.9939993622561</v>
      </c>
      <c r="F3693" s="39">
        <f t="shared" si="178"/>
        <v>1284.7933992984817</v>
      </c>
      <c r="G3693" s="39">
        <f t="shared" si="179"/>
        <v>1518.3921991709331</v>
      </c>
      <c r="I3693" s="10"/>
      <c r="J3693" s="10"/>
      <c r="K3693" s="10"/>
      <c r="L3693" s="10"/>
      <c r="M3693" s="10"/>
      <c r="N3693" s="10"/>
      <c r="O3693" s="10"/>
      <c r="P3693" s="10"/>
      <c r="Q3693" s="10"/>
      <c r="R3693" s="10"/>
      <c r="S3693" s="10"/>
      <c r="T3693" s="10"/>
    </row>
    <row r="3694" spans="1:20" ht="25.5" customHeight="1" thickTop="1" thickBot="1" x14ac:dyDescent="0.25">
      <c r="A3694" s="20" t="str">
        <f t="shared" si="177"/>
        <v>2652ROSEWOOD</v>
      </c>
      <c r="B3694" s="20">
        <v>2652</v>
      </c>
      <c r="C3694" s="20" t="s">
        <v>2564</v>
      </c>
      <c r="D3694" s="21" t="s">
        <v>800</v>
      </c>
      <c r="E3694" s="22">
        <v>1167.9939993622561</v>
      </c>
      <c r="F3694" s="22">
        <f t="shared" si="178"/>
        <v>1284.7933992984817</v>
      </c>
      <c r="G3694" s="22">
        <f t="shared" si="179"/>
        <v>1518.3921991709331</v>
      </c>
      <c r="I3694" s="10"/>
      <c r="J3694" s="10"/>
      <c r="K3694" s="10"/>
      <c r="L3694" s="10"/>
      <c r="M3694" s="10"/>
      <c r="N3694" s="10"/>
      <c r="O3694" s="10"/>
      <c r="P3694" s="10"/>
      <c r="Q3694" s="10"/>
      <c r="R3694" s="10"/>
      <c r="S3694" s="10"/>
      <c r="T3694" s="10"/>
    </row>
    <row r="3695" spans="1:20" ht="25.5" customHeight="1" thickTop="1" thickBot="1" x14ac:dyDescent="0.25">
      <c r="A3695" s="20" t="str">
        <f t="shared" si="177"/>
        <v>2652TABBITA</v>
      </c>
      <c r="B3695" s="37">
        <v>2652</v>
      </c>
      <c r="C3695" s="37" t="s">
        <v>4166</v>
      </c>
      <c r="D3695" s="38" t="s">
        <v>800</v>
      </c>
      <c r="E3695" s="39">
        <v>1167.9939993622561</v>
      </c>
      <c r="F3695" s="39">
        <f t="shared" si="178"/>
        <v>1284.7933992984817</v>
      </c>
      <c r="G3695" s="39">
        <f t="shared" si="179"/>
        <v>1518.3921991709331</v>
      </c>
      <c r="I3695" s="10"/>
      <c r="J3695" s="10"/>
      <c r="K3695" s="10"/>
      <c r="L3695" s="10"/>
      <c r="M3695" s="10"/>
      <c r="N3695" s="10"/>
      <c r="O3695" s="10"/>
      <c r="P3695" s="10"/>
      <c r="Q3695" s="10"/>
      <c r="R3695" s="10"/>
      <c r="S3695" s="10"/>
      <c r="T3695" s="10"/>
    </row>
    <row r="3696" spans="1:20" ht="25.5" customHeight="1" thickTop="1" thickBot="1" x14ac:dyDescent="0.25">
      <c r="A3696" s="20" t="str">
        <f t="shared" si="177"/>
        <v>2652TARCUTTA</v>
      </c>
      <c r="B3696" s="20">
        <v>2652</v>
      </c>
      <c r="C3696" s="20" t="s">
        <v>4167</v>
      </c>
      <c r="D3696" s="21" t="s">
        <v>800</v>
      </c>
      <c r="E3696" s="22">
        <v>1167.9939993622561</v>
      </c>
      <c r="F3696" s="22">
        <f t="shared" si="178"/>
        <v>1284.7933992984817</v>
      </c>
      <c r="G3696" s="22">
        <f t="shared" si="179"/>
        <v>1518.3921991709331</v>
      </c>
      <c r="I3696" s="10"/>
      <c r="J3696" s="10"/>
      <c r="K3696" s="10"/>
      <c r="L3696" s="10"/>
      <c r="M3696" s="10"/>
      <c r="N3696" s="10"/>
      <c r="O3696" s="10"/>
      <c r="P3696" s="10"/>
      <c r="Q3696" s="10"/>
      <c r="R3696" s="10"/>
      <c r="S3696" s="10"/>
      <c r="T3696" s="10"/>
    </row>
    <row r="3697" spans="1:20" ht="25.5" customHeight="1" thickTop="1" thickBot="1" x14ac:dyDescent="0.25">
      <c r="A3697" s="20" t="str">
        <f t="shared" si="177"/>
        <v>2652URANQUINTY</v>
      </c>
      <c r="B3697" s="37">
        <v>2652</v>
      </c>
      <c r="C3697" s="37" t="s">
        <v>4168</v>
      </c>
      <c r="D3697" s="38" t="s">
        <v>800</v>
      </c>
      <c r="E3697" s="39">
        <v>1167.9939993622561</v>
      </c>
      <c r="F3697" s="39">
        <f t="shared" si="178"/>
        <v>1284.7933992984817</v>
      </c>
      <c r="G3697" s="39">
        <f t="shared" si="179"/>
        <v>1518.3921991709331</v>
      </c>
      <c r="I3697" s="10"/>
      <c r="J3697" s="10"/>
      <c r="K3697" s="10"/>
      <c r="L3697" s="10"/>
      <c r="M3697" s="10"/>
      <c r="N3697" s="10"/>
      <c r="O3697" s="10"/>
      <c r="P3697" s="10"/>
      <c r="Q3697" s="10"/>
      <c r="R3697" s="10"/>
      <c r="S3697" s="10"/>
      <c r="T3697" s="10"/>
    </row>
    <row r="3698" spans="1:20" ht="25.5" customHeight="1" thickTop="1" thickBot="1" x14ac:dyDescent="0.25">
      <c r="A3698" s="20" t="str">
        <f t="shared" si="177"/>
        <v>2653BURRA</v>
      </c>
      <c r="B3698" s="20">
        <v>2653</v>
      </c>
      <c r="C3698" s="20" t="s">
        <v>3857</v>
      </c>
      <c r="D3698" s="21" t="s">
        <v>800</v>
      </c>
      <c r="E3698" s="22">
        <v>1428.1219998147519</v>
      </c>
      <c r="F3698" s="22">
        <f t="shared" si="178"/>
        <v>1570.9341997962272</v>
      </c>
      <c r="G3698" s="22">
        <f t="shared" si="179"/>
        <v>1856.5585997591775</v>
      </c>
      <c r="I3698" s="10"/>
      <c r="J3698" s="10"/>
      <c r="K3698" s="10"/>
      <c r="L3698" s="10"/>
      <c r="M3698" s="10"/>
      <c r="N3698" s="10"/>
      <c r="O3698" s="10"/>
      <c r="P3698" s="10"/>
      <c r="Q3698" s="10"/>
      <c r="R3698" s="10"/>
      <c r="S3698" s="10"/>
      <c r="T3698" s="10"/>
    </row>
    <row r="3699" spans="1:20" ht="25.5" customHeight="1" thickTop="1" thickBot="1" x14ac:dyDescent="0.25">
      <c r="A3699" s="20" t="str">
        <f t="shared" si="177"/>
        <v>2653COURABYRA</v>
      </c>
      <c r="B3699" s="37">
        <v>2653</v>
      </c>
      <c r="C3699" s="37" t="s">
        <v>4169</v>
      </c>
      <c r="D3699" s="38" t="s">
        <v>800</v>
      </c>
      <c r="E3699" s="39">
        <v>1428.1219998147519</v>
      </c>
      <c r="F3699" s="39">
        <f t="shared" si="178"/>
        <v>1570.9341997962272</v>
      </c>
      <c r="G3699" s="39">
        <f t="shared" si="179"/>
        <v>1856.5585997591775</v>
      </c>
      <c r="I3699" s="10"/>
      <c r="J3699" s="10"/>
      <c r="K3699" s="10"/>
      <c r="L3699" s="10"/>
      <c r="M3699" s="10"/>
      <c r="N3699" s="10"/>
      <c r="O3699" s="10"/>
      <c r="P3699" s="10"/>
      <c r="Q3699" s="10"/>
      <c r="R3699" s="10"/>
      <c r="S3699" s="10"/>
      <c r="T3699" s="10"/>
    </row>
    <row r="3700" spans="1:20" ht="25.5" customHeight="1" thickTop="1" thickBot="1" x14ac:dyDescent="0.25">
      <c r="A3700" s="20" t="str">
        <f t="shared" si="177"/>
        <v>2653GLENROY</v>
      </c>
      <c r="B3700" s="20">
        <v>2653</v>
      </c>
      <c r="C3700" s="20" t="s">
        <v>4024</v>
      </c>
      <c r="D3700" s="21" t="s">
        <v>800</v>
      </c>
      <c r="E3700" s="22">
        <v>1428.1219998147519</v>
      </c>
      <c r="F3700" s="22">
        <f t="shared" si="178"/>
        <v>1570.9341997962272</v>
      </c>
      <c r="G3700" s="22">
        <f t="shared" si="179"/>
        <v>1856.5585997591775</v>
      </c>
      <c r="I3700" s="10"/>
      <c r="J3700" s="10"/>
      <c r="K3700" s="10"/>
      <c r="L3700" s="10"/>
      <c r="M3700" s="10"/>
      <c r="N3700" s="10"/>
      <c r="O3700" s="10"/>
      <c r="P3700" s="10"/>
      <c r="Q3700" s="10"/>
      <c r="R3700" s="10"/>
      <c r="S3700" s="10"/>
      <c r="T3700" s="10"/>
    </row>
    <row r="3701" spans="1:20" ht="25.5" customHeight="1" thickTop="1" thickBot="1" x14ac:dyDescent="0.25">
      <c r="A3701" s="20" t="str">
        <f t="shared" si="177"/>
        <v>2653MANNUS</v>
      </c>
      <c r="B3701" s="37">
        <v>2653</v>
      </c>
      <c r="C3701" s="37" t="s">
        <v>4170</v>
      </c>
      <c r="D3701" s="38" t="s">
        <v>800</v>
      </c>
      <c r="E3701" s="39">
        <v>1428.1219998147519</v>
      </c>
      <c r="F3701" s="39">
        <f t="shared" si="178"/>
        <v>1570.9341997962272</v>
      </c>
      <c r="G3701" s="39">
        <f t="shared" si="179"/>
        <v>1856.5585997591775</v>
      </c>
      <c r="I3701" s="10"/>
      <c r="J3701" s="10"/>
      <c r="K3701" s="10"/>
      <c r="L3701" s="10"/>
      <c r="M3701" s="10"/>
      <c r="N3701" s="10"/>
      <c r="O3701" s="10"/>
      <c r="P3701" s="10"/>
      <c r="Q3701" s="10"/>
      <c r="R3701" s="10"/>
      <c r="S3701" s="10"/>
      <c r="T3701" s="10"/>
    </row>
    <row r="3702" spans="1:20" ht="25.5" customHeight="1" thickTop="1" thickBot="1" x14ac:dyDescent="0.25">
      <c r="A3702" s="20" t="str">
        <f t="shared" si="177"/>
        <v>2653MARAGLE</v>
      </c>
      <c r="B3702" s="20">
        <v>2653</v>
      </c>
      <c r="C3702" s="20" t="s">
        <v>4171</v>
      </c>
      <c r="D3702" s="21" t="s">
        <v>800</v>
      </c>
      <c r="E3702" s="22">
        <v>1428.1219998147519</v>
      </c>
      <c r="F3702" s="22">
        <f t="shared" si="178"/>
        <v>1570.9341997962272</v>
      </c>
      <c r="G3702" s="22">
        <f t="shared" si="179"/>
        <v>1856.5585997591775</v>
      </c>
      <c r="I3702" s="10"/>
      <c r="J3702" s="10"/>
      <c r="K3702" s="10"/>
      <c r="L3702" s="10"/>
      <c r="M3702" s="10"/>
      <c r="N3702" s="10"/>
      <c r="O3702" s="10"/>
      <c r="P3702" s="10"/>
      <c r="Q3702" s="10"/>
      <c r="R3702" s="10"/>
      <c r="S3702" s="10"/>
      <c r="T3702" s="10"/>
    </row>
    <row r="3703" spans="1:20" ht="25.5" customHeight="1" thickTop="1" thickBot="1" x14ac:dyDescent="0.25">
      <c r="A3703" s="20" t="str">
        <f t="shared" si="177"/>
        <v>2653MUNDEROO</v>
      </c>
      <c r="B3703" s="37">
        <v>2653</v>
      </c>
      <c r="C3703" s="37" t="s">
        <v>4172</v>
      </c>
      <c r="D3703" s="38" t="s">
        <v>800</v>
      </c>
      <c r="E3703" s="39">
        <v>1428.1219998147519</v>
      </c>
      <c r="F3703" s="39">
        <f t="shared" si="178"/>
        <v>1570.9341997962272</v>
      </c>
      <c r="G3703" s="39">
        <f t="shared" si="179"/>
        <v>1856.5585997591775</v>
      </c>
      <c r="I3703" s="10"/>
      <c r="J3703" s="10"/>
      <c r="K3703" s="10"/>
      <c r="L3703" s="10"/>
      <c r="M3703" s="10"/>
      <c r="N3703" s="10"/>
      <c r="O3703" s="10"/>
      <c r="P3703" s="10"/>
      <c r="Q3703" s="10"/>
      <c r="R3703" s="10"/>
      <c r="S3703" s="10"/>
      <c r="T3703" s="10"/>
    </row>
    <row r="3704" spans="1:20" ht="25.5" customHeight="1" thickTop="1" thickBot="1" x14ac:dyDescent="0.25">
      <c r="A3704" s="20" t="str">
        <f t="shared" si="177"/>
        <v>2653PADDYS RIVER</v>
      </c>
      <c r="B3704" s="20">
        <v>2653</v>
      </c>
      <c r="C3704" s="20" t="s">
        <v>3620</v>
      </c>
      <c r="D3704" s="21" t="s">
        <v>800</v>
      </c>
      <c r="E3704" s="22">
        <v>1428.1219998147519</v>
      </c>
      <c r="F3704" s="22">
        <f t="shared" si="178"/>
        <v>1570.9341997962272</v>
      </c>
      <c r="G3704" s="22">
        <f t="shared" si="179"/>
        <v>1856.5585997591775</v>
      </c>
      <c r="I3704" s="10"/>
      <c r="J3704" s="10"/>
      <c r="K3704" s="10"/>
      <c r="L3704" s="10"/>
      <c r="M3704" s="10"/>
      <c r="N3704" s="10"/>
      <c r="O3704" s="10"/>
      <c r="P3704" s="10"/>
      <c r="Q3704" s="10"/>
      <c r="R3704" s="10"/>
      <c r="S3704" s="10"/>
      <c r="T3704" s="10"/>
    </row>
    <row r="3705" spans="1:20" ht="25.5" customHeight="1" thickTop="1" thickBot="1" x14ac:dyDescent="0.25">
      <c r="A3705" s="20" t="str">
        <f t="shared" si="177"/>
        <v>2653TARADALE</v>
      </c>
      <c r="B3705" s="37">
        <v>2653</v>
      </c>
      <c r="C3705" s="37" t="s">
        <v>4173</v>
      </c>
      <c r="D3705" s="38" t="s">
        <v>800</v>
      </c>
      <c r="E3705" s="39">
        <v>1428.1219998147519</v>
      </c>
      <c r="F3705" s="39">
        <f t="shared" si="178"/>
        <v>1570.9341997962272</v>
      </c>
      <c r="G3705" s="39">
        <f t="shared" si="179"/>
        <v>1856.5585997591775</v>
      </c>
      <c r="I3705" s="10"/>
      <c r="J3705" s="10"/>
      <c r="K3705" s="10"/>
      <c r="L3705" s="10"/>
      <c r="M3705" s="10"/>
      <c r="N3705" s="10"/>
      <c r="O3705" s="10"/>
      <c r="P3705" s="10"/>
      <c r="Q3705" s="10"/>
      <c r="R3705" s="10"/>
      <c r="S3705" s="10"/>
      <c r="T3705" s="10"/>
    </row>
    <row r="3706" spans="1:20" ht="25.5" customHeight="1" thickTop="1" thickBot="1" x14ac:dyDescent="0.25">
      <c r="A3706" s="20" t="str">
        <f t="shared" si="177"/>
        <v>2653TUMBARUMBA</v>
      </c>
      <c r="B3706" s="20">
        <v>2653</v>
      </c>
      <c r="C3706" s="20" t="s">
        <v>4174</v>
      </c>
      <c r="D3706" s="21" t="s">
        <v>800</v>
      </c>
      <c r="E3706" s="22">
        <v>1428.1219998147519</v>
      </c>
      <c r="F3706" s="22">
        <f t="shared" si="178"/>
        <v>1570.9341997962272</v>
      </c>
      <c r="G3706" s="22">
        <f t="shared" si="179"/>
        <v>1856.5585997591775</v>
      </c>
      <c r="I3706" s="10"/>
      <c r="J3706" s="10"/>
      <c r="K3706" s="10"/>
      <c r="L3706" s="10"/>
      <c r="M3706" s="10"/>
      <c r="N3706" s="10"/>
      <c r="O3706" s="10"/>
      <c r="P3706" s="10"/>
      <c r="Q3706" s="10"/>
      <c r="R3706" s="10"/>
      <c r="S3706" s="10"/>
      <c r="T3706" s="10"/>
    </row>
    <row r="3707" spans="1:20" ht="25.5" customHeight="1" thickTop="1" thickBot="1" x14ac:dyDescent="0.25">
      <c r="A3707" s="20" t="str">
        <f t="shared" si="177"/>
        <v>2653WILLIGOBUNG</v>
      </c>
      <c r="B3707" s="37">
        <v>2653</v>
      </c>
      <c r="C3707" s="37" t="s">
        <v>4175</v>
      </c>
      <c r="D3707" s="38" t="s">
        <v>800</v>
      </c>
      <c r="E3707" s="39">
        <v>1428.1219998147519</v>
      </c>
      <c r="F3707" s="39">
        <f t="shared" si="178"/>
        <v>1570.9341997962272</v>
      </c>
      <c r="G3707" s="39">
        <f t="shared" si="179"/>
        <v>1856.5585997591775</v>
      </c>
      <c r="I3707" s="10"/>
      <c r="J3707" s="10"/>
      <c r="K3707" s="10"/>
      <c r="L3707" s="10"/>
      <c r="M3707" s="10"/>
      <c r="N3707" s="10"/>
      <c r="O3707" s="10"/>
      <c r="P3707" s="10"/>
      <c r="Q3707" s="10"/>
      <c r="R3707" s="10"/>
      <c r="S3707" s="10"/>
      <c r="T3707" s="10"/>
    </row>
    <row r="3708" spans="1:20" ht="25.5" customHeight="1" thickTop="1" thickBot="1" x14ac:dyDescent="0.25">
      <c r="A3708" s="20" t="str">
        <f t="shared" si="177"/>
        <v>2655FRENCH PARK</v>
      </c>
      <c r="B3708" s="20">
        <v>2655</v>
      </c>
      <c r="C3708" s="20" t="s">
        <v>4176</v>
      </c>
      <c r="D3708" s="21" t="s">
        <v>800</v>
      </c>
      <c r="E3708" s="22">
        <v>1054.4900004706321</v>
      </c>
      <c r="F3708" s="22">
        <f t="shared" si="178"/>
        <v>1159.9390005176954</v>
      </c>
      <c r="G3708" s="22">
        <f t="shared" si="179"/>
        <v>1370.8370006118218</v>
      </c>
      <c r="I3708" s="10"/>
      <c r="J3708" s="10"/>
      <c r="K3708" s="10"/>
      <c r="L3708" s="10"/>
      <c r="M3708" s="10"/>
      <c r="N3708" s="10"/>
      <c r="O3708" s="10"/>
      <c r="P3708" s="10"/>
      <c r="Q3708" s="10"/>
      <c r="R3708" s="10"/>
      <c r="S3708" s="10"/>
      <c r="T3708" s="10"/>
    </row>
    <row r="3709" spans="1:20" ht="25.5" customHeight="1" thickTop="1" thickBot="1" x14ac:dyDescent="0.25">
      <c r="A3709" s="20" t="str">
        <f t="shared" si="177"/>
        <v>2655THE ROCK</v>
      </c>
      <c r="B3709" s="37">
        <v>2655</v>
      </c>
      <c r="C3709" s="37" t="s">
        <v>4177</v>
      </c>
      <c r="D3709" s="38" t="s">
        <v>800</v>
      </c>
      <c r="E3709" s="39">
        <v>1054.4900004706321</v>
      </c>
      <c r="F3709" s="39">
        <f t="shared" si="178"/>
        <v>1159.9390005176954</v>
      </c>
      <c r="G3709" s="39">
        <f t="shared" si="179"/>
        <v>1370.8370006118218</v>
      </c>
      <c r="I3709" s="10"/>
      <c r="J3709" s="10"/>
      <c r="K3709" s="10"/>
      <c r="L3709" s="10"/>
      <c r="M3709" s="10"/>
      <c r="N3709" s="10"/>
      <c r="O3709" s="10"/>
      <c r="P3709" s="10"/>
      <c r="Q3709" s="10"/>
      <c r="R3709" s="10"/>
      <c r="S3709" s="10"/>
      <c r="T3709" s="10"/>
    </row>
    <row r="3710" spans="1:20" ht="25.5" customHeight="1" thickTop="1" thickBot="1" x14ac:dyDescent="0.25">
      <c r="A3710" s="20" t="str">
        <f t="shared" si="177"/>
        <v>2655TOOTOOL</v>
      </c>
      <c r="B3710" s="20">
        <v>2655</v>
      </c>
      <c r="C3710" s="20" t="s">
        <v>4178</v>
      </c>
      <c r="D3710" s="21" t="s">
        <v>800</v>
      </c>
      <c r="E3710" s="22">
        <v>1054.4900004706321</v>
      </c>
      <c r="F3710" s="22">
        <f t="shared" si="178"/>
        <v>1159.9390005176954</v>
      </c>
      <c r="G3710" s="22">
        <f t="shared" si="179"/>
        <v>1370.8370006118218</v>
      </c>
      <c r="I3710" s="10"/>
      <c r="J3710" s="10"/>
      <c r="K3710" s="10"/>
      <c r="L3710" s="10"/>
      <c r="M3710" s="10"/>
      <c r="N3710" s="10"/>
      <c r="O3710" s="10"/>
      <c r="P3710" s="10"/>
      <c r="Q3710" s="10"/>
      <c r="R3710" s="10"/>
      <c r="S3710" s="10"/>
      <c r="T3710" s="10"/>
    </row>
    <row r="3711" spans="1:20" ht="25.5" customHeight="1" thickTop="1" thickBot="1" x14ac:dyDescent="0.25">
      <c r="A3711" s="20" t="str">
        <f t="shared" si="177"/>
        <v>2656BROOKDALE</v>
      </c>
      <c r="B3711" s="37">
        <v>2656</v>
      </c>
      <c r="C3711" s="37" t="s">
        <v>4179</v>
      </c>
      <c r="D3711" s="38" t="s">
        <v>800</v>
      </c>
      <c r="E3711" s="39">
        <v>1167.8900001585521</v>
      </c>
      <c r="F3711" s="39">
        <f t="shared" si="178"/>
        <v>1284.6790001744073</v>
      </c>
      <c r="G3711" s="39">
        <f t="shared" si="179"/>
        <v>1518.2570002061177</v>
      </c>
      <c r="I3711" s="10"/>
      <c r="J3711" s="10"/>
      <c r="K3711" s="10"/>
      <c r="L3711" s="10"/>
      <c r="M3711" s="10"/>
      <c r="N3711" s="10"/>
      <c r="O3711" s="10"/>
      <c r="P3711" s="10"/>
      <c r="Q3711" s="10"/>
      <c r="R3711" s="10"/>
      <c r="S3711" s="10"/>
      <c r="T3711" s="10"/>
    </row>
    <row r="3712" spans="1:20" ht="25.5" customHeight="1" thickTop="1" thickBot="1" x14ac:dyDescent="0.25">
      <c r="A3712" s="20" t="str">
        <f t="shared" si="177"/>
        <v>2656BROOKONG</v>
      </c>
      <c r="B3712" s="20">
        <v>2656</v>
      </c>
      <c r="C3712" s="20" t="s">
        <v>4180</v>
      </c>
      <c r="D3712" s="21" t="s">
        <v>800</v>
      </c>
      <c r="E3712" s="22">
        <v>1167.8900001585521</v>
      </c>
      <c r="F3712" s="22">
        <f t="shared" si="178"/>
        <v>1284.6790001744073</v>
      </c>
      <c r="G3712" s="22">
        <f t="shared" si="179"/>
        <v>1518.2570002061177</v>
      </c>
      <c r="I3712" s="10"/>
      <c r="J3712" s="10"/>
      <c r="K3712" s="10"/>
      <c r="L3712" s="10"/>
      <c r="M3712" s="10"/>
      <c r="N3712" s="10"/>
      <c r="O3712" s="10"/>
      <c r="P3712" s="10"/>
      <c r="Q3712" s="10"/>
      <c r="R3712" s="10"/>
      <c r="S3712" s="10"/>
      <c r="T3712" s="10"/>
    </row>
    <row r="3713" spans="1:20" ht="25.5" customHeight="1" thickTop="1" thickBot="1" x14ac:dyDescent="0.25">
      <c r="A3713" s="20" t="str">
        <f t="shared" si="177"/>
        <v>2656FARGUNYAH</v>
      </c>
      <c r="B3713" s="37">
        <v>2656</v>
      </c>
      <c r="C3713" s="37" t="s">
        <v>4181</v>
      </c>
      <c r="D3713" s="38" t="s">
        <v>800</v>
      </c>
      <c r="E3713" s="39">
        <v>1167.8900001585521</v>
      </c>
      <c r="F3713" s="39">
        <f t="shared" si="178"/>
        <v>1284.6790001744073</v>
      </c>
      <c r="G3713" s="39">
        <f t="shared" si="179"/>
        <v>1518.2570002061177</v>
      </c>
      <c r="I3713" s="10"/>
      <c r="J3713" s="10"/>
      <c r="K3713" s="10"/>
      <c r="L3713" s="10"/>
      <c r="M3713" s="10"/>
      <c r="N3713" s="10"/>
      <c r="O3713" s="10"/>
      <c r="P3713" s="10"/>
      <c r="Q3713" s="10"/>
      <c r="R3713" s="10"/>
      <c r="S3713" s="10"/>
      <c r="T3713" s="10"/>
    </row>
    <row r="3714" spans="1:20" ht="25.5" customHeight="1" thickTop="1" thickBot="1" x14ac:dyDescent="0.25">
      <c r="A3714" s="20" t="str">
        <f t="shared" si="177"/>
        <v>2656LOCKHART</v>
      </c>
      <c r="B3714" s="20">
        <v>2656</v>
      </c>
      <c r="C3714" s="20" t="s">
        <v>4182</v>
      </c>
      <c r="D3714" s="21" t="s">
        <v>800</v>
      </c>
      <c r="E3714" s="22">
        <v>1167.8900001585521</v>
      </c>
      <c r="F3714" s="22">
        <f t="shared" si="178"/>
        <v>1284.6790001744073</v>
      </c>
      <c r="G3714" s="22">
        <f t="shared" si="179"/>
        <v>1518.2570002061177</v>
      </c>
      <c r="I3714" s="10"/>
      <c r="J3714" s="10"/>
      <c r="K3714" s="10"/>
      <c r="L3714" s="10"/>
      <c r="M3714" s="10"/>
      <c r="N3714" s="10"/>
      <c r="O3714" s="10"/>
      <c r="P3714" s="10"/>
      <c r="Q3714" s="10"/>
      <c r="R3714" s="10"/>
      <c r="S3714" s="10"/>
      <c r="T3714" s="10"/>
    </row>
    <row r="3715" spans="1:20" ht="25.5" customHeight="1" thickTop="1" thickBot="1" x14ac:dyDescent="0.25">
      <c r="A3715" s="20" t="str">
        <f t="shared" si="177"/>
        <v>2656MILBRULONG</v>
      </c>
      <c r="B3715" s="37">
        <v>2656</v>
      </c>
      <c r="C3715" s="37" t="s">
        <v>4183</v>
      </c>
      <c r="D3715" s="38" t="s">
        <v>800</v>
      </c>
      <c r="E3715" s="39">
        <v>1167.8900001585521</v>
      </c>
      <c r="F3715" s="39">
        <f t="shared" si="178"/>
        <v>1284.6790001744073</v>
      </c>
      <c r="G3715" s="39">
        <f t="shared" si="179"/>
        <v>1518.2570002061177</v>
      </c>
      <c r="I3715" s="10"/>
      <c r="J3715" s="10"/>
      <c r="K3715" s="10"/>
      <c r="L3715" s="10"/>
      <c r="M3715" s="10"/>
      <c r="N3715" s="10"/>
      <c r="O3715" s="10"/>
      <c r="P3715" s="10"/>
      <c r="Q3715" s="10"/>
      <c r="R3715" s="10"/>
      <c r="S3715" s="10"/>
      <c r="T3715" s="10"/>
    </row>
    <row r="3716" spans="1:20" ht="25.5" customHeight="1" thickTop="1" thickBot="1" x14ac:dyDescent="0.25">
      <c r="A3716" s="20" t="str">
        <f t="shared" si="177"/>
        <v>2656OSBORNE</v>
      </c>
      <c r="B3716" s="20">
        <v>2656</v>
      </c>
      <c r="C3716" s="20" t="s">
        <v>4184</v>
      </c>
      <c r="D3716" s="21" t="s">
        <v>800</v>
      </c>
      <c r="E3716" s="22">
        <v>1167.8900001585521</v>
      </c>
      <c r="F3716" s="22">
        <f t="shared" si="178"/>
        <v>1284.6790001744073</v>
      </c>
      <c r="G3716" s="22">
        <f t="shared" si="179"/>
        <v>1518.2570002061177</v>
      </c>
      <c r="I3716" s="10"/>
      <c r="J3716" s="10"/>
      <c r="K3716" s="10"/>
      <c r="L3716" s="10"/>
      <c r="M3716" s="10"/>
      <c r="N3716" s="10"/>
      <c r="O3716" s="10"/>
      <c r="P3716" s="10"/>
      <c r="Q3716" s="10"/>
      <c r="R3716" s="10"/>
      <c r="S3716" s="10"/>
      <c r="T3716" s="10"/>
    </row>
    <row r="3717" spans="1:20" ht="25.5" customHeight="1" thickTop="1" thickBot="1" x14ac:dyDescent="0.25">
      <c r="A3717" s="20" t="str">
        <f t="shared" ref="A3717:A3780" si="180">CONCATENATE(B3717,C3717)</f>
        <v>2656URANGELINE</v>
      </c>
      <c r="B3717" s="37">
        <v>2656</v>
      </c>
      <c r="C3717" s="37" t="s">
        <v>4185</v>
      </c>
      <c r="D3717" s="38" t="s">
        <v>800</v>
      </c>
      <c r="E3717" s="39">
        <v>1167.8900001585521</v>
      </c>
      <c r="F3717" s="39">
        <f t="shared" ref="F3717:F3780" si="181">1.1*E3717</f>
        <v>1284.6790001744073</v>
      </c>
      <c r="G3717" s="39">
        <f t="shared" ref="G3717:G3780" si="182">1.3*E3717</f>
        <v>1518.2570002061177</v>
      </c>
      <c r="I3717" s="10"/>
      <c r="J3717" s="10"/>
      <c r="K3717" s="10"/>
      <c r="L3717" s="10"/>
      <c r="M3717" s="10"/>
      <c r="N3717" s="10"/>
      <c r="O3717" s="10"/>
      <c r="P3717" s="10"/>
      <c r="Q3717" s="10"/>
      <c r="R3717" s="10"/>
      <c r="S3717" s="10"/>
      <c r="T3717" s="10"/>
    </row>
    <row r="3718" spans="1:20" ht="25.5" customHeight="1" thickTop="1" thickBot="1" x14ac:dyDescent="0.25">
      <c r="A3718" s="20" t="str">
        <f t="shared" si="180"/>
        <v>2656URANGELINE EAST</v>
      </c>
      <c r="B3718" s="20">
        <v>2656</v>
      </c>
      <c r="C3718" s="20" t="s">
        <v>4186</v>
      </c>
      <c r="D3718" s="21" t="s">
        <v>800</v>
      </c>
      <c r="E3718" s="22">
        <v>1167.8900001585521</v>
      </c>
      <c r="F3718" s="22">
        <f t="shared" si="181"/>
        <v>1284.6790001744073</v>
      </c>
      <c r="G3718" s="22">
        <f t="shared" si="182"/>
        <v>1518.2570002061177</v>
      </c>
      <c r="I3718" s="10"/>
      <c r="J3718" s="10"/>
      <c r="K3718" s="10"/>
      <c r="L3718" s="10"/>
      <c r="M3718" s="10"/>
      <c r="N3718" s="10"/>
      <c r="O3718" s="10"/>
      <c r="P3718" s="10"/>
      <c r="Q3718" s="10"/>
      <c r="R3718" s="10"/>
      <c r="S3718" s="10"/>
      <c r="T3718" s="10"/>
    </row>
    <row r="3719" spans="1:20" ht="25.5" customHeight="1" thickTop="1" thickBot="1" x14ac:dyDescent="0.25">
      <c r="A3719" s="20" t="str">
        <f t="shared" si="180"/>
        <v>2658HENTY</v>
      </c>
      <c r="B3719" s="37">
        <v>2658</v>
      </c>
      <c r="C3719" s="37" t="s">
        <v>4187</v>
      </c>
      <c r="D3719" s="38" t="s">
        <v>800</v>
      </c>
      <c r="E3719" s="39">
        <v>1018.8150006556721</v>
      </c>
      <c r="F3719" s="39">
        <f t="shared" si="181"/>
        <v>1120.6965007212393</v>
      </c>
      <c r="G3719" s="39">
        <f t="shared" si="182"/>
        <v>1324.4595008523738</v>
      </c>
      <c r="I3719" s="10"/>
      <c r="J3719" s="10"/>
      <c r="K3719" s="10"/>
      <c r="L3719" s="10"/>
      <c r="M3719" s="10"/>
      <c r="N3719" s="10"/>
      <c r="O3719" s="10"/>
      <c r="P3719" s="10"/>
      <c r="Q3719" s="10"/>
      <c r="R3719" s="10"/>
      <c r="S3719" s="10"/>
      <c r="T3719" s="10"/>
    </row>
    <row r="3720" spans="1:20" ht="25.5" customHeight="1" thickTop="1" thickBot="1" x14ac:dyDescent="0.25">
      <c r="A3720" s="20" t="str">
        <f t="shared" si="180"/>
        <v>2658MUNYABLA</v>
      </c>
      <c r="B3720" s="20">
        <v>2658</v>
      </c>
      <c r="C3720" s="20" t="s">
        <v>4188</v>
      </c>
      <c r="D3720" s="21" t="s">
        <v>800</v>
      </c>
      <c r="E3720" s="22">
        <v>1018.8150006556721</v>
      </c>
      <c r="F3720" s="22">
        <f t="shared" si="181"/>
        <v>1120.6965007212393</v>
      </c>
      <c r="G3720" s="22">
        <f t="shared" si="182"/>
        <v>1324.4595008523738</v>
      </c>
      <c r="I3720" s="10"/>
      <c r="J3720" s="10"/>
      <c r="K3720" s="10"/>
      <c r="L3720" s="10"/>
      <c r="M3720" s="10"/>
      <c r="N3720" s="10"/>
      <c r="O3720" s="10"/>
      <c r="P3720" s="10"/>
      <c r="Q3720" s="10"/>
      <c r="R3720" s="10"/>
      <c r="S3720" s="10"/>
      <c r="T3720" s="10"/>
    </row>
    <row r="3721" spans="1:20" ht="25.5" customHeight="1" thickTop="1" thickBot="1" x14ac:dyDescent="0.25">
      <c r="A3721" s="20" t="str">
        <f t="shared" si="180"/>
        <v>2658PLEASANT HILLS</v>
      </c>
      <c r="B3721" s="37">
        <v>2658</v>
      </c>
      <c r="C3721" s="37" t="s">
        <v>4189</v>
      </c>
      <c r="D3721" s="38" t="s">
        <v>800</v>
      </c>
      <c r="E3721" s="39">
        <v>1018.8150006556721</v>
      </c>
      <c r="F3721" s="39">
        <f t="shared" si="181"/>
        <v>1120.6965007212393</v>
      </c>
      <c r="G3721" s="39">
        <f t="shared" si="182"/>
        <v>1324.4595008523738</v>
      </c>
      <c r="I3721" s="10"/>
      <c r="J3721" s="10"/>
      <c r="K3721" s="10"/>
      <c r="L3721" s="10"/>
      <c r="M3721" s="10"/>
      <c r="N3721" s="10"/>
      <c r="O3721" s="10"/>
      <c r="P3721" s="10"/>
      <c r="Q3721" s="10"/>
      <c r="R3721" s="10"/>
      <c r="S3721" s="10"/>
      <c r="T3721" s="10"/>
    </row>
    <row r="3722" spans="1:20" ht="25.5" customHeight="1" thickTop="1" thickBot="1" x14ac:dyDescent="0.25">
      <c r="A3722" s="20" t="str">
        <f t="shared" si="180"/>
        <v>2658RYAN</v>
      </c>
      <c r="B3722" s="20">
        <v>2658</v>
      </c>
      <c r="C3722" s="20" t="s">
        <v>4190</v>
      </c>
      <c r="D3722" s="21" t="s">
        <v>800</v>
      </c>
      <c r="E3722" s="22">
        <v>1018.8150006556721</v>
      </c>
      <c r="F3722" s="22">
        <f t="shared" si="181"/>
        <v>1120.6965007212393</v>
      </c>
      <c r="G3722" s="22">
        <f t="shared" si="182"/>
        <v>1324.4595008523738</v>
      </c>
      <c r="I3722" s="10"/>
      <c r="J3722" s="10"/>
      <c r="K3722" s="10"/>
      <c r="L3722" s="10"/>
      <c r="M3722" s="10"/>
      <c r="N3722" s="10"/>
      <c r="O3722" s="10"/>
      <c r="P3722" s="10"/>
      <c r="Q3722" s="10"/>
      <c r="R3722" s="10"/>
      <c r="S3722" s="10"/>
      <c r="T3722" s="10"/>
    </row>
    <row r="3723" spans="1:20" ht="25.5" customHeight="1" thickTop="1" thickBot="1" x14ac:dyDescent="0.25">
      <c r="A3723" s="20" t="str">
        <f t="shared" si="180"/>
        <v>2659ALMA PARK</v>
      </c>
      <c r="B3723" s="37">
        <v>2659</v>
      </c>
      <c r="C3723" s="37" t="s">
        <v>4191</v>
      </c>
      <c r="D3723" s="38" t="s">
        <v>800</v>
      </c>
      <c r="E3723" s="39">
        <v>985.5640000476161</v>
      </c>
      <c r="F3723" s="39">
        <f t="shared" si="181"/>
        <v>1084.1204000523778</v>
      </c>
      <c r="G3723" s="39">
        <f t="shared" si="182"/>
        <v>1281.233200061901</v>
      </c>
      <c r="I3723" s="10"/>
      <c r="J3723" s="10"/>
      <c r="K3723" s="10"/>
      <c r="L3723" s="10"/>
      <c r="M3723" s="10"/>
      <c r="N3723" s="10"/>
      <c r="O3723" s="10"/>
      <c r="P3723" s="10"/>
      <c r="Q3723" s="10"/>
      <c r="R3723" s="10"/>
      <c r="S3723" s="10"/>
      <c r="T3723" s="10"/>
    </row>
    <row r="3724" spans="1:20" ht="25.5" customHeight="1" thickTop="1" thickBot="1" x14ac:dyDescent="0.25">
      <c r="A3724" s="20" t="str">
        <f t="shared" si="180"/>
        <v>2659WALLA WALLA</v>
      </c>
      <c r="B3724" s="20">
        <v>2659</v>
      </c>
      <c r="C3724" s="20" t="s">
        <v>4192</v>
      </c>
      <c r="D3724" s="21" t="s">
        <v>800</v>
      </c>
      <c r="E3724" s="22">
        <v>985.5640000476161</v>
      </c>
      <c r="F3724" s="22">
        <f t="shared" si="181"/>
        <v>1084.1204000523778</v>
      </c>
      <c r="G3724" s="22">
        <f t="shared" si="182"/>
        <v>1281.233200061901</v>
      </c>
      <c r="I3724" s="10"/>
      <c r="J3724" s="10"/>
      <c r="K3724" s="10"/>
      <c r="L3724" s="10"/>
      <c r="M3724" s="10"/>
      <c r="N3724" s="10"/>
      <c r="O3724" s="10"/>
      <c r="P3724" s="10"/>
      <c r="Q3724" s="10"/>
      <c r="R3724" s="10"/>
      <c r="S3724" s="10"/>
      <c r="T3724" s="10"/>
    </row>
    <row r="3725" spans="1:20" ht="25.5" customHeight="1" thickTop="1" thickBot="1" x14ac:dyDescent="0.25">
      <c r="A3725" s="20" t="str">
        <f t="shared" si="180"/>
        <v>2660CULCAIRN</v>
      </c>
      <c r="B3725" s="37">
        <v>2660</v>
      </c>
      <c r="C3725" s="37" t="s">
        <v>4193</v>
      </c>
      <c r="D3725" s="38" t="s">
        <v>800</v>
      </c>
      <c r="E3725" s="39">
        <v>1070.6019996964162</v>
      </c>
      <c r="F3725" s="39">
        <f t="shared" si="181"/>
        <v>1177.6621996660579</v>
      </c>
      <c r="G3725" s="39">
        <f t="shared" si="182"/>
        <v>1391.7825996053411</v>
      </c>
      <c r="I3725" s="10"/>
      <c r="J3725" s="10"/>
      <c r="K3725" s="10"/>
      <c r="L3725" s="10"/>
      <c r="M3725" s="10"/>
      <c r="N3725" s="10"/>
      <c r="O3725" s="10"/>
      <c r="P3725" s="10"/>
      <c r="Q3725" s="10"/>
      <c r="R3725" s="10"/>
      <c r="S3725" s="10"/>
      <c r="T3725" s="10"/>
    </row>
    <row r="3726" spans="1:20" ht="25.5" customHeight="1" thickTop="1" thickBot="1" x14ac:dyDescent="0.25">
      <c r="A3726" s="20" t="str">
        <f t="shared" si="180"/>
        <v>2660MORVEN</v>
      </c>
      <c r="B3726" s="20">
        <v>2660</v>
      </c>
      <c r="C3726" s="20" t="s">
        <v>4194</v>
      </c>
      <c r="D3726" s="21" t="s">
        <v>800</v>
      </c>
      <c r="E3726" s="22">
        <v>1070.6019996964162</v>
      </c>
      <c r="F3726" s="22">
        <f t="shared" si="181"/>
        <v>1177.6621996660579</v>
      </c>
      <c r="G3726" s="22">
        <f t="shared" si="182"/>
        <v>1391.7825996053411</v>
      </c>
      <c r="I3726" s="10"/>
      <c r="J3726" s="10"/>
      <c r="K3726" s="10"/>
      <c r="L3726" s="10"/>
      <c r="M3726" s="10"/>
      <c r="N3726" s="10"/>
      <c r="O3726" s="10"/>
      <c r="P3726" s="10"/>
      <c r="Q3726" s="10"/>
      <c r="R3726" s="10"/>
      <c r="S3726" s="10"/>
      <c r="T3726" s="10"/>
    </row>
    <row r="3727" spans="1:20" ht="25.5" customHeight="1" thickTop="1" thickBot="1" x14ac:dyDescent="0.25">
      <c r="A3727" s="20" t="str">
        <f t="shared" si="180"/>
        <v>2661KAPOOKA</v>
      </c>
      <c r="B3727" s="37">
        <v>2661</v>
      </c>
      <c r="C3727" s="37" t="s">
        <v>4195</v>
      </c>
      <c r="D3727" s="38" t="s">
        <v>800</v>
      </c>
      <c r="E3727" s="39">
        <v>1240.3459996025999</v>
      </c>
      <c r="F3727" s="39">
        <f t="shared" si="181"/>
        <v>1364.38059956286</v>
      </c>
      <c r="G3727" s="39">
        <f t="shared" si="182"/>
        <v>1612.44979948338</v>
      </c>
      <c r="I3727" s="10"/>
      <c r="J3727" s="10"/>
      <c r="K3727" s="10"/>
      <c r="L3727" s="10"/>
      <c r="M3727" s="10"/>
      <c r="N3727" s="10"/>
      <c r="O3727" s="10"/>
      <c r="P3727" s="10"/>
      <c r="Q3727" s="10"/>
      <c r="R3727" s="10"/>
      <c r="S3727" s="10"/>
      <c r="T3727" s="10"/>
    </row>
    <row r="3728" spans="1:20" ht="25.5" customHeight="1" thickTop="1" thickBot="1" x14ac:dyDescent="0.25">
      <c r="A3728" s="20" t="str">
        <f t="shared" si="180"/>
        <v>2663ERIN VALE</v>
      </c>
      <c r="B3728" s="20">
        <v>2663</v>
      </c>
      <c r="C3728" s="20" t="s">
        <v>4196</v>
      </c>
      <c r="D3728" s="21" t="s">
        <v>800</v>
      </c>
      <c r="E3728" s="22">
        <v>1058.073999679136</v>
      </c>
      <c r="F3728" s="22">
        <f t="shared" si="181"/>
        <v>1163.8813996470496</v>
      </c>
      <c r="G3728" s="22">
        <f t="shared" si="182"/>
        <v>1375.4961995828769</v>
      </c>
      <c r="I3728" s="10"/>
      <c r="J3728" s="10"/>
      <c r="K3728" s="10"/>
      <c r="L3728" s="10"/>
      <c r="M3728" s="10"/>
      <c r="N3728" s="10"/>
      <c r="O3728" s="10"/>
      <c r="P3728" s="10"/>
      <c r="Q3728" s="10"/>
      <c r="R3728" s="10"/>
      <c r="S3728" s="10"/>
      <c r="T3728" s="10"/>
    </row>
    <row r="3729" spans="1:20" ht="25.5" customHeight="1" thickTop="1" thickBot="1" x14ac:dyDescent="0.25">
      <c r="A3729" s="20" t="str">
        <f t="shared" si="180"/>
        <v>2663EURONGILLY</v>
      </c>
      <c r="B3729" s="37">
        <v>2663</v>
      </c>
      <c r="C3729" s="37" t="s">
        <v>4197</v>
      </c>
      <c r="D3729" s="38" t="s">
        <v>800</v>
      </c>
      <c r="E3729" s="39">
        <v>1058.073999679136</v>
      </c>
      <c r="F3729" s="39">
        <f t="shared" si="181"/>
        <v>1163.8813996470496</v>
      </c>
      <c r="G3729" s="39">
        <f t="shared" si="182"/>
        <v>1375.4961995828769</v>
      </c>
      <c r="I3729" s="10"/>
      <c r="J3729" s="10"/>
      <c r="K3729" s="10"/>
      <c r="L3729" s="10"/>
      <c r="M3729" s="10"/>
      <c r="N3729" s="10"/>
      <c r="O3729" s="10"/>
      <c r="P3729" s="10"/>
      <c r="Q3729" s="10"/>
      <c r="R3729" s="10"/>
      <c r="S3729" s="10"/>
      <c r="T3729" s="10"/>
    </row>
    <row r="3730" spans="1:20" ht="25.5" customHeight="1" thickTop="1" thickBot="1" x14ac:dyDescent="0.25">
      <c r="A3730" s="20" t="str">
        <f t="shared" si="180"/>
        <v>2663JUNEE</v>
      </c>
      <c r="B3730" s="20">
        <v>2663</v>
      </c>
      <c r="C3730" s="20" t="s">
        <v>4198</v>
      </c>
      <c r="D3730" s="21" t="s">
        <v>800</v>
      </c>
      <c r="E3730" s="22">
        <v>1058.073999679136</v>
      </c>
      <c r="F3730" s="22">
        <f t="shared" si="181"/>
        <v>1163.8813996470496</v>
      </c>
      <c r="G3730" s="22">
        <f t="shared" si="182"/>
        <v>1375.4961995828769</v>
      </c>
      <c r="I3730" s="10"/>
      <c r="J3730" s="10"/>
      <c r="K3730" s="10"/>
      <c r="L3730" s="10"/>
      <c r="M3730" s="10"/>
      <c r="N3730" s="10"/>
      <c r="O3730" s="10"/>
      <c r="P3730" s="10"/>
      <c r="Q3730" s="10"/>
      <c r="R3730" s="10"/>
      <c r="S3730" s="10"/>
      <c r="T3730" s="10"/>
    </row>
    <row r="3731" spans="1:20" ht="25.5" customHeight="1" thickTop="1" thickBot="1" x14ac:dyDescent="0.25">
      <c r="A3731" s="20" t="str">
        <f t="shared" si="180"/>
        <v>2663MARINNA</v>
      </c>
      <c r="B3731" s="37">
        <v>2663</v>
      </c>
      <c r="C3731" s="37" t="s">
        <v>4199</v>
      </c>
      <c r="D3731" s="38" t="s">
        <v>800</v>
      </c>
      <c r="E3731" s="39">
        <v>1058.073999679136</v>
      </c>
      <c r="F3731" s="39">
        <f t="shared" si="181"/>
        <v>1163.8813996470496</v>
      </c>
      <c r="G3731" s="39">
        <f t="shared" si="182"/>
        <v>1375.4961995828769</v>
      </c>
      <c r="I3731" s="10"/>
      <c r="J3731" s="10"/>
      <c r="K3731" s="10"/>
      <c r="L3731" s="10"/>
      <c r="M3731" s="10"/>
      <c r="N3731" s="10"/>
      <c r="O3731" s="10"/>
      <c r="P3731" s="10"/>
      <c r="Q3731" s="10"/>
      <c r="R3731" s="10"/>
      <c r="S3731" s="10"/>
      <c r="T3731" s="10"/>
    </row>
    <row r="3732" spans="1:20" ht="25.5" customHeight="1" thickTop="1" thickBot="1" x14ac:dyDescent="0.25">
      <c r="A3732" s="20" t="str">
        <f t="shared" si="180"/>
        <v>2663WANTIOOL</v>
      </c>
      <c r="B3732" s="20">
        <v>2663</v>
      </c>
      <c r="C3732" s="20" t="s">
        <v>4200</v>
      </c>
      <c r="D3732" s="21" t="s">
        <v>800</v>
      </c>
      <c r="E3732" s="22">
        <v>1058.073999679136</v>
      </c>
      <c r="F3732" s="22">
        <f t="shared" si="181"/>
        <v>1163.8813996470496</v>
      </c>
      <c r="G3732" s="22">
        <f t="shared" si="182"/>
        <v>1375.4961995828769</v>
      </c>
      <c r="I3732" s="10"/>
      <c r="J3732" s="10"/>
      <c r="K3732" s="10"/>
      <c r="L3732" s="10"/>
      <c r="M3732" s="10"/>
      <c r="N3732" s="10"/>
      <c r="O3732" s="10"/>
      <c r="P3732" s="10"/>
      <c r="Q3732" s="10"/>
      <c r="R3732" s="10"/>
      <c r="S3732" s="10"/>
      <c r="T3732" s="10"/>
    </row>
    <row r="3733" spans="1:20" ht="25.5" customHeight="1" thickTop="1" thickBot="1" x14ac:dyDescent="0.25">
      <c r="A3733" s="20" t="str">
        <f t="shared" si="180"/>
        <v>2665ARDLETHAN</v>
      </c>
      <c r="B3733" s="37">
        <v>2665</v>
      </c>
      <c r="C3733" s="37" t="s">
        <v>4201</v>
      </c>
      <c r="D3733" s="38" t="s">
        <v>800</v>
      </c>
      <c r="E3733" s="39">
        <v>1046.9439993826879</v>
      </c>
      <c r="F3733" s="39">
        <f t="shared" si="181"/>
        <v>1151.6383993209568</v>
      </c>
      <c r="G3733" s="39">
        <f t="shared" si="182"/>
        <v>1361.0271991974944</v>
      </c>
      <c r="I3733" s="10"/>
      <c r="J3733" s="10"/>
      <c r="K3733" s="10"/>
      <c r="L3733" s="10"/>
      <c r="M3733" s="10"/>
      <c r="N3733" s="10"/>
      <c r="O3733" s="10"/>
      <c r="P3733" s="10"/>
      <c r="Q3733" s="10"/>
      <c r="R3733" s="10"/>
      <c r="S3733" s="10"/>
      <c r="T3733" s="10"/>
    </row>
    <row r="3734" spans="1:20" ht="25.5" customHeight="1" thickTop="1" thickBot="1" x14ac:dyDescent="0.25">
      <c r="A3734" s="20" t="str">
        <f t="shared" si="180"/>
        <v>2665ARIAH PARK</v>
      </c>
      <c r="B3734" s="20">
        <v>2665</v>
      </c>
      <c r="C3734" s="20" t="s">
        <v>4202</v>
      </c>
      <c r="D3734" s="21" t="s">
        <v>800</v>
      </c>
      <c r="E3734" s="22">
        <v>1046.9439993826879</v>
      </c>
      <c r="F3734" s="22">
        <f t="shared" si="181"/>
        <v>1151.6383993209568</v>
      </c>
      <c r="G3734" s="22">
        <f t="shared" si="182"/>
        <v>1361.0271991974944</v>
      </c>
      <c r="I3734" s="10"/>
      <c r="J3734" s="10"/>
      <c r="K3734" s="10"/>
      <c r="L3734" s="10"/>
      <c r="M3734" s="10"/>
      <c r="N3734" s="10"/>
      <c r="O3734" s="10"/>
      <c r="P3734" s="10"/>
      <c r="Q3734" s="10"/>
      <c r="R3734" s="10"/>
      <c r="S3734" s="10"/>
      <c r="T3734" s="10"/>
    </row>
    <row r="3735" spans="1:20" ht="25.5" customHeight="1" thickTop="1" thickBot="1" x14ac:dyDescent="0.25">
      <c r="A3735" s="20" t="str">
        <f t="shared" si="180"/>
        <v>2665BARELLAN</v>
      </c>
      <c r="B3735" s="37">
        <v>2665</v>
      </c>
      <c r="C3735" s="37" t="s">
        <v>4203</v>
      </c>
      <c r="D3735" s="38" t="s">
        <v>800</v>
      </c>
      <c r="E3735" s="39">
        <v>1046.9439993826879</v>
      </c>
      <c r="F3735" s="39">
        <f t="shared" si="181"/>
        <v>1151.6383993209568</v>
      </c>
      <c r="G3735" s="39">
        <f t="shared" si="182"/>
        <v>1361.0271991974944</v>
      </c>
      <c r="I3735" s="10"/>
      <c r="J3735" s="10"/>
      <c r="K3735" s="10"/>
      <c r="L3735" s="10"/>
      <c r="M3735" s="10"/>
      <c r="N3735" s="10"/>
      <c r="O3735" s="10"/>
      <c r="P3735" s="10"/>
      <c r="Q3735" s="10"/>
      <c r="R3735" s="10"/>
      <c r="S3735" s="10"/>
      <c r="T3735" s="10"/>
    </row>
    <row r="3736" spans="1:20" ht="25.5" customHeight="1" thickTop="1" thickBot="1" x14ac:dyDescent="0.25">
      <c r="A3736" s="20" t="str">
        <f t="shared" si="180"/>
        <v>2665BECKOM</v>
      </c>
      <c r="B3736" s="20">
        <v>2665</v>
      </c>
      <c r="C3736" s="20" t="s">
        <v>4204</v>
      </c>
      <c r="D3736" s="21" t="s">
        <v>800</v>
      </c>
      <c r="E3736" s="22">
        <v>1046.9439993826879</v>
      </c>
      <c r="F3736" s="22">
        <f t="shared" si="181"/>
        <v>1151.6383993209568</v>
      </c>
      <c r="G3736" s="22">
        <f t="shared" si="182"/>
        <v>1361.0271991974944</v>
      </c>
      <c r="I3736" s="10"/>
      <c r="J3736" s="10"/>
      <c r="K3736" s="10"/>
      <c r="L3736" s="10"/>
      <c r="M3736" s="10"/>
      <c r="N3736" s="10"/>
      <c r="O3736" s="10"/>
      <c r="P3736" s="10"/>
      <c r="Q3736" s="10"/>
      <c r="R3736" s="10"/>
      <c r="S3736" s="10"/>
      <c r="T3736" s="10"/>
    </row>
    <row r="3737" spans="1:20" ht="25.5" customHeight="1" thickTop="1" thickBot="1" x14ac:dyDescent="0.25">
      <c r="A3737" s="20" t="str">
        <f t="shared" si="180"/>
        <v>2665BECTRIC</v>
      </c>
      <c r="B3737" s="37">
        <v>2665</v>
      </c>
      <c r="C3737" s="37" t="s">
        <v>4205</v>
      </c>
      <c r="D3737" s="38" t="s">
        <v>800</v>
      </c>
      <c r="E3737" s="39">
        <v>1046.9439993826879</v>
      </c>
      <c r="F3737" s="39">
        <f t="shared" si="181"/>
        <v>1151.6383993209568</v>
      </c>
      <c r="G3737" s="39">
        <f t="shared" si="182"/>
        <v>1361.0271991974944</v>
      </c>
      <c r="I3737" s="10"/>
      <c r="J3737" s="10"/>
      <c r="K3737" s="10"/>
      <c r="L3737" s="10"/>
      <c r="M3737" s="10"/>
      <c r="N3737" s="10"/>
      <c r="O3737" s="10"/>
      <c r="P3737" s="10"/>
      <c r="Q3737" s="10"/>
      <c r="R3737" s="10"/>
      <c r="S3737" s="10"/>
      <c r="T3737" s="10"/>
    </row>
    <row r="3738" spans="1:20" ht="25.5" customHeight="1" thickTop="1" thickBot="1" x14ac:dyDescent="0.25">
      <c r="A3738" s="20" t="str">
        <f t="shared" si="180"/>
        <v>2665BINYA</v>
      </c>
      <c r="B3738" s="20">
        <v>2665</v>
      </c>
      <c r="C3738" s="20" t="s">
        <v>4206</v>
      </c>
      <c r="D3738" s="21" t="s">
        <v>800</v>
      </c>
      <c r="E3738" s="22">
        <v>1046.9439993826879</v>
      </c>
      <c r="F3738" s="22">
        <f t="shared" si="181"/>
        <v>1151.6383993209568</v>
      </c>
      <c r="G3738" s="22">
        <f t="shared" si="182"/>
        <v>1361.0271991974944</v>
      </c>
      <c r="I3738" s="10"/>
      <c r="J3738" s="10"/>
      <c r="K3738" s="10"/>
      <c r="L3738" s="10"/>
      <c r="M3738" s="10"/>
      <c r="N3738" s="10"/>
      <c r="O3738" s="10"/>
      <c r="P3738" s="10"/>
      <c r="Q3738" s="10"/>
      <c r="R3738" s="10"/>
      <c r="S3738" s="10"/>
      <c r="T3738" s="10"/>
    </row>
    <row r="3739" spans="1:20" ht="25.5" customHeight="1" thickTop="1" thickBot="1" x14ac:dyDescent="0.25">
      <c r="A3739" s="20" t="str">
        <f t="shared" si="180"/>
        <v>2665KAMARAH</v>
      </c>
      <c r="B3739" s="37">
        <v>2665</v>
      </c>
      <c r="C3739" s="37" t="s">
        <v>4207</v>
      </c>
      <c r="D3739" s="38" t="s">
        <v>800</v>
      </c>
      <c r="E3739" s="39">
        <v>1046.9439993826879</v>
      </c>
      <c r="F3739" s="39">
        <f t="shared" si="181"/>
        <v>1151.6383993209568</v>
      </c>
      <c r="G3739" s="39">
        <f t="shared" si="182"/>
        <v>1361.0271991974944</v>
      </c>
      <c r="I3739" s="10"/>
      <c r="J3739" s="10"/>
      <c r="K3739" s="10"/>
      <c r="L3739" s="10"/>
      <c r="M3739" s="10"/>
      <c r="N3739" s="10"/>
      <c r="O3739" s="10"/>
      <c r="P3739" s="10"/>
      <c r="Q3739" s="10"/>
      <c r="R3739" s="10"/>
      <c r="S3739" s="10"/>
      <c r="T3739" s="10"/>
    </row>
    <row r="3740" spans="1:20" ht="25.5" customHeight="1" thickTop="1" thickBot="1" x14ac:dyDescent="0.25">
      <c r="A3740" s="20" t="str">
        <f t="shared" si="180"/>
        <v>2665MIRROOL</v>
      </c>
      <c r="B3740" s="20">
        <v>2665</v>
      </c>
      <c r="C3740" s="20" t="s">
        <v>4208</v>
      </c>
      <c r="D3740" s="21" t="s">
        <v>800</v>
      </c>
      <c r="E3740" s="22">
        <v>1046.9439993826879</v>
      </c>
      <c r="F3740" s="22">
        <f t="shared" si="181"/>
        <v>1151.6383993209568</v>
      </c>
      <c r="G3740" s="22">
        <f t="shared" si="182"/>
        <v>1361.0271991974944</v>
      </c>
      <c r="I3740" s="10"/>
      <c r="J3740" s="10"/>
      <c r="K3740" s="10"/>
      <c r="L3740" s="10"/>
      <c r="M3740" s="10"/>
      <c r="N3740" s="10"/>
      <c r="O3740" s="10"/>
      <c r="P3740" s="10"/>
      <c r="Q3740" s="10"/>
      <c r="R3740" s="10"/>
      <c r="S3740" s="10"/>
      <c r="T3740" s="10"/>
    </row>
    <row r="3741" spans="1:20" ht="25.5" customHeight="1" thickTop="1" thickBot="1" x14ac:dyDescent="0.25">
      <c r="A3741" s="20" t="str">
        <f t="shared" si="180"/>
        <v>2665MOOMBOOLDOOL</v>
      </c>
      <c r="B3741" s="37">
        <v>2665</v>
      </c>
      <c r="C3741" s="37" t="s">
        <v>4209</v>
      </c>
      <c r="D3741" s="38" t="s">
        <v>800</v>
      </c>
      <c r="E3741" s="39">
        <v>1046.9439993826879</v>
      </c>
      <c r="F3741" s="39">
        <f t="shared" si="181"/>
        <v>1151.6383993209568</v>
      </c>
      <c r="G3741" s="39">
        <f t="shared" si="182"/>
        <v>1361.0271991974944</v>
      </c>
      <c r="I3741" s="10"/>
      <c r="J3741" s="10"/>
      <c r="K3741" s="10"/>
      <c r="L3741" s="10"/>
      <c r="M3741" s="10"/>
      <c r="N3741" s="10"/>
      <c r="O3741" s="10"/>
      <c r="P3741" s="10"/>
      <c r="Q3741" s="10"/>
      <c r="R3741" s="10"/>
      <c r="S3741" s="10"/>
      <c r="T3741" s="10"/>
    </row>
    <row r="3742" spans="1:20" ht="25.5" customHeight="1" thickTop="1" thickBot="1" x14ac:dyDescent="0.25">
      <c r="A3742" s="20" t="str">
        <f t="shared" si="180"/>
        <v>2665QUANDARY</v>
      </c>
      <c r="B3742" s="20">
        <v>2665</v>
      </c>
      <c r="C3742" s="20" t="s">
        <v>4210</v>
      </c>
      <c r="D3742" s="21" t="s">
        <v>800</v>
      </c>
      <c r="E3742" s="22">
        <v>1046.9439993826879</v>
      </c>
      <c r="F3742" s="22">
        <f t="shared" si="181"/>
        <v>1151.6383993209568</v>
      </c>
      <c r="G3742" s="22">
        <f t="shared" si="182"/>
        <v>1361.0271991974944</v>
      </c>
      <c r="I3742" s="10"/>
      <c r="J3742" s="10"/>
      <c r="K3742" s="10"/>
      <c r="L3742" s="10"/>
      <c r="M3742" s="10"/>
      <c r="N3742" s="10"/>
      <c r="O3742" s="10"/>
      <c r="P3742" s="10"/>
      <c r="Q3742" s="10"/>
      <c r="R3742" s="10"/>
      <c r="S3742" s="10"/>
      <c r="T3742" s="10"/>
    </row>
    <row r="3743" spans="1:20" ht="25.5" customHeight="1" thickTop="1" thickBot="1" x14ac:dyDescent="0.25">
      <c r="A3743" s="20" t="str">
        <f t="shared" si="180"/>
        <v>2665TARA</v>
      </c>
      <c r="B3743" s="37">
        <v>2665</v>
      </c>
      <c r="C3743" s="37" t="s">
        <v>763</v>
      </c>
      <c r="D3743" s="38" t="s">
        <v>800</v>
      </c>
      <c r="E3743" s="39">
        <v>1046.9439993826879</v>
      </c>
      <c r="F3743" s="39">
        <f t="shared" si="181"/>
        <v>1151.6383993209568</v>
      </c>
      <c r="G3743" s="39">
        <f t="shared" si="182"/>
        <v>1361.0271991974944</v>
      </c>
      <c r="I3743" s="10"/>
      <c r="J3743" s="10"/>
      <c r="K3743" s="10"/>
      <c r="L3743" s="10"/>
      <c r="M3743" s="10"/>
      <c r="N3743" s="10"/>
      <c r="O3743" s="10"/>
      <c r="P3743" s="10"/>
      <c r="Q3743" s="10"/>
      <c r="R3743" s="10"/>
      <c r="S3743" s="10"/>
      <c r="T3743" s="10"/>
    </row>
    <row r="3744" spans="1:20" ht="25.5" customHeight="1" thickTop="1" thickBot="1" x14ac:dyDescent="0.25">
      <c r="A3744" s="20" t="str">
        <f t="shared" si="180"/>
        <v>2665WALLEROOBIE</v>
      </c>
      <c r="B3744" s="20">
        <v>2665</v>
      </c>
      <c r="C3744" s="20" t="s">
        <v>4211</v>
      </c>
      <c r="D3744" s="21" t="s">
        <v>800</v>
      </c>
      <c r="E3744" s="22">
        <v>1046.9439993826879</v>
      </c>
      <c r="F3744" s="22">
        <f t="shared" si="181"/>
        <v>1151.6383993209568</v>
      </c>
      <c r="G3744" s="22">
        <f t="shared" si="182"/>
        <v>1361.0271991974944</v>
      </c>
      <c r="I3744" s="10"/>
      <c r="J3744" s="10"/>
      <c r="K3744" s="10"/>
      <c r="L3744" s="10"/>
      <c r="M3744" s="10"/>
      <c r="N3744" s="10"/>
      <c r="O3744" s="10"/>
      <c r="P3744" s="10"/>
      <c r="Q3744" s="10"/>
      <c r="R3744" s="10"/>
      <c r="S3744" s="10"/>
      <c r="T3744" s="10"/>
    </row>
    <row r="3745" spans="1:20" ht="25.5" customHeight="1" thickTop="1" thickBot="1" x14ac:dyDescent="0.25">
      <c r="A3745" s="20" t="str">
        <f t="shared" si="180"/>
        <v>2666COMBANING</v>
      </c>
      <c r="B3745" s="37">
        <v>2666</v>
      </c>
      <c r="C3745" s="37" t="s">
        <v>4212</v>
      </c>
      <c r="D3745" s="38" t="s">
        <v>800</v>
      </c>
      <c r="E3745" s="39">
        <v>1196.14000001012</v>
      </c>
      <c r="F3745" s="39">
        <f t="shared" si="181"/>
        <v>1315.7540000111321</v>
      </c>
      <c r="G3745" s="39">
        <f t="shared" si="182"/>
        <v>1554.982000013156</v>
      </c>
      <c r="I3745" s="10"/>
      <c r="J3745" s="10"/>
      <c r="K3745" s="10"/>
      <c r="L3745" s="10"/>
      <c r="M3745" s="10"/>
      <c r="N3745" s="10"/>
      <c r="O3745" s="10"/>
      <c r="P3745" s="10"/>
      <c r="Q3745" s="10"/>
      <c r="R3745" s="10"/>
      <c r="S3745" s="10"/>
      <c r="T3745" s="10"/>
    </row>
    <row r="3746" spans="1:20" ht="25.5" customHeight="1" thickTop="1" thickBot="1" x14ac:dyDescent="0.25">
      <c r="A3746" s="20" t="str">
        <f t="shared" si="180"/>
        <v>2666DIRNASEER</v>
      </c>
      <c r="B3746" s="20">
        <v>2666</v>
      </c>
      <c r="C3746" s="20" t="s">
        <v>4213</v>
      </c>
      <c r="D3746" s="21" t="s">
        <v>800</v>
      </c>
      <c r="E3746" s="22">
        <v>1196.14000001012</v>
      </c>
      <c r="F3746" s="22">
        <f t="shared" si="181"/>
        <v>1315.7540000111321</v>
      </c>
      <c r="G3746" s="22">
        <f t="shared" si="182"/>
        <v>1554.982000013156</v>
      </c>
      <c r="I3746" s="10"/>
      <c r="J3746" s="10"/>
      <c r="K3746" s="10"/>
      <c r="L3746" s="10"/>
      <c r="M3746" s="10"/>
      <c r="N3746" s="10"/>
      <c r="O3746" s="10"/>
      <c r="P3746" s="10"/>
      <c r="Q3746" s="10"/>
      <c r="R3746" s="10"/>
      <c r="S3746" s="10"/>
      <c r="T3746" s="10"/>
    </row>
    <row r="3747" spans="1:20" ht="25.5" customHeight="1" thickTop="1" thickBot="1" x14ac:dyDescent="0.25">
      <c r="A3747" s="20" t="str">
        <f t="shared" si="180"/>
        <v>2666GIDGINBUNG</v>
      </c>
      <c r="B3747" s="37">
        <v>2666</v>
      </c>
      <c r="C3747" s="37" t="s">
        <v>4214</v>
      </c>
      <c r="D3747" s="38" t="s">
        <v>800</v>
      </c>
      <c r="E3747" s="39">
        <v>1196.14000001012</v>
      </c>
      <c r="F3747" s="39">
        <f t="shared" si="181"/>
        <v>1315.7540000111321</v>
      </c>
      <c r="G3747" s="39">
        <f t="shared" si="182"/>
        <v>1554.982000013156</v>
      </c>
      <c r="I3747" s="10"/>
      <c r="J3747" s="10"/>
      <c r="K3747" s="10"/>
      <c r="L3747" s="10"/>
      <c r="M3747" s="10"/>
      <c r="N3747" s="10"/>
      <c r="O3747" s="10"/>
      <c r="P3747" s="10"/>
      <c r="Q3747" s="10"/>
      <c r="R3747" s="10"/>
      <c r="S3747" s="10"/>
      <c r="T3747" s="10"/>
    </row>
    <row r="3748" spans="1:20" ht="25.5" customHeight="1" thickTop="1" thickBot="1" x14ac:dyDescent="0.25">
      <c r="A3748" s="20" t="str">
        <f t="shared" si="180"/>
        <v>2666GROGAN</v>
      </c>
      <c r="B3748" s="20">
        <v>2666</v>
      </c>
      <c r="C3748" s="20" t="s">
        <v>4215</v>
      </c>
      <c r="D3748" s="21" t="s">
        <v>800</v>
      </c>
      <c r="E3748" s="22">
        <v>1196.14000001012</v>
      </c>
      <c r="F3748" s="22">
        <f t="shared" si="181"/>
        <v>1315.7540000111321</v>
      </c>
      <c r="G3748" s="22">
        <f t="shared" si="182"/>
        <v>1554.982000013156</v>
      </c>
      <c r="I3748" s="10"/>
      <c r="J3748" s="10"/>
      <c r="K3748" s="10"/>
      <c r="L3748" s="10"/>
      <c r="M3748" s="10"/>
      <c r="N3748" s="10"/>
      <c r="O3748" s="10"/>
      <c r="P3748" s="10"/>
      <c r="Q3748" s="10"/>
      <c r="R3748" s="10"/>
      <c r="S3748" s="10"/>
      <c r="T3748" s="10"/>
    </row>
    <row r="3749" spans="1:20" ht="25.5" customHeight="1" thickTop="1" thickBot="1" x14ac:dyDescent="0.25">
      <c r="A3749" s="20" t="str">
        <f t="shared" si="180"/>
        <v>2666JUNEE REEFS</v>
      </c>
      <c r="B3749" s="37">
        <v>2666</v>
      </c>
      <c r="C3749" s="37" t="s">
        <v>4216</v>
      </c>
      <c r="D3749" s="38" t="s">
        <v>800</v>
      </c>
      <c r="E3749" s="39">
        <v>1196.14000001012</v>
      </c>
      <c r="F3749" s="39">
        <f t="shared" si="181"/>
        <v>1315.7540000111321</v>
      </c>
      <c r="G3749" s="39">
        <f t="shared" si="182"/>
        <v>1554.982000013156</v>
      </c>
      <c r="I3749" s="10"/>
      <c r="J3749" s="10"/>
      <c r="K3749" s="10"/>
      <c r="L3749" s="10"/>
      <c r="M3749" s="10"/>
      <c r="N3749" s="10"/>
      <c r="O3749" s="10"/>
      <c r="P3749" s="10"/>
      <c r="Q3749" s="10"/>
      <c r="R3749" s="10"/>
      <c r="S3749" s="10"/>
      <c r="T3749" s="10"/>
    </row>
    <row r="3750" spans="1:20" ht="25.5" customHeight="1" thickTop="1" thickBot="1" x14ac:dyDescent="0.25">
      <c r="A3750" s="20" t="str">
        <f t="shared" si="180"/>
        <v>2666MIMOSA</v>
      </c>
      <c r="B3750" s="20">
        <v>2666</v>
      </c>
      <c r="C3750" s="20" t="s">
        <v>4217</v>
      </c>
      <c r="D3750" s="21" t="s">
        <v>800</v>
      </c>
      <c r="E3750" s="22">
        <v>1196.14000001012</v>
      </c>
      <c r="F3750" s="22">
        <f t="shared" si="181"/>
        <v>1315.7540000111321</v>
      </c>
      <c r="G3750" s="22">
        <f t="shared" si="182"/>
        <v>1554.982000013156</v>
      </c>
      <c r="I3750" s="10"/>
      <c r="J3750" s="10"/>
      <c r="K3750" s="10"/>
      <c r="L3750" s="10"/>
      <c r="M3750" s="10"/>
      <c r="N3750" s="10"/>
      <c r="O3750" s="10"/>
      <c r="P3750" s="10"/>
      <c r="Q3750" s="10"/>
      <c r="R3750" s="10"/>
      <c r="S3750" s="10"/>
      <c r="T3750" s="10"/>
    </row>
    <row r="3751" spans="1:20" ht="25.5" customHeight="1" thickTop="1" thickBot="1" x14ac:dyDescent="0.25">
      <c r="A3751" s="20" t="str">
        <f t="shared" si="180"/>
        <v>2666MORANGARELL</v>
      </c>
      <c r="B3751" s="37">
        <v>2666</v>
      </c>
      <c r="C3751" s="37" t="s">
        <v>4218</v>
      </c>
      <c r="D3751" s="38" t="s">
        <v>800</v>
      </c>
      <c r="E3751" s="39">
        <v>1196.14000001012</v>
      </c>
      <c r="F3751" s="39">
        <f t="shared" si="181"/>
        <v>1315.7540000111321</v>
      </c>
      <c r="G3751" s="39">
        <f t="shared" si="182"/>
        <v>1554.982000013156</v>
      </c>
      <c r="I3751" s="10"/>
      <c r="J3751" s="10"/>
      <c r="K3751" s="10"/>
      <c r="L3751" s="10"/>
      <c r="M3751" s="10"/>
      <c r="N3751" s="10"/>
      <c r="O3751" s="10"/>
      <c r="P3751" s="10"/>
      <c r="Q3751" s="10"/>
      <c r="R3751" s="10"/>
      <c r="S3751" s="10"/>
      <c r="T3751" s="10"/>
    </row>
    <row r="3752" spans="1:20" ht="25.5" customHeight="1" thickTop="1" thickBot="1" x14ac:dyDescent="0.25">
      <c r="A3752" s="20" t="str">
        <f t="shared" si="180"/>
        <v>2666NARRABURRA</v>
      </c>
      <c r="B3752" s="20">
        <v>2666</v>
      </c>
      <c r="C3752" s="20" t="s">
        <v>4219</v>
      </c>
      <c r="D3752" s="21" t="s">
        <v>800</v>
      </c>
      <c r="E3752" s="22">
        <v>1196.14000001012</v>
      </c>
      <c r="F3752" s="22">
        <f t="shared" si="181"/>
        <v>1315.7540000111321</v>
      </c>
      <c r="G3752" s="22">
        <f t="shared" si="182"/>
        <v>1554.982000013156</v>
      </c>
      <c r="I3752" s="10"/>
      <c r="J3752" s="10"/>
      <c r="K3752" s="10"/>
      <c r="L3752" s="10"/>
      <c r="M3752" s="10"/>
      <c r="N3752" s="10"/>
      <c r="O3752" s="10"/>
      <c r="P3752" s="10"/>
      <c r="Q3752" s="10"/>
      <c r="R3752" s="10"/>
      <c r="S3752" s="10"/>
      <c r="T3752" s="10"/>
    </row>
    <row r="3753" spans="1:20" ht="25.5" customHeight="1" thickTop="1" thickBot="1" x14ac:dyDescent="0.25">
      <c r="A3753" s="20" t="str">
        <f t="shared" si="180"/>
        <v>2666PUCAWAN</v>
      </c>
      <c r="B3753" s="37">
        <v>2666</v>
      </c>
      <c r="C3753" s="37" t="s">
        <v>4220</v>
      </c>
      <c r="D3753" s="38" t="s">
        <v>800</v>
      </c>
      <c r="E3753" s="39">
        <v>1196.14000001012</v>
      </c>
      <c r="F3753" s="39">
        <f t="shared" si="181"/>
        <v>1315.7540000111321</v>
      </c>
      <c r="G3753" s="39">
        <f t="shared" si="182"/>
        <v>1554.982000013156</v>
      </c>
      <c r="I3753" s="10"/>
      <c r="J3753" s="10"/>
      <c r="K3753" s="10"/>
      <c r="L3753" s="10"/>
      <c r="M3753" s="10"/>
      <c r="N3753" s="10"/>
      <c r="O3753" s="10"/>
      <c r="P3753" s="10"/>
      <c r="Q3753" s="10"/>
      <c r="R3753" s="10"/>
      <c r="S3753" s="10"/>
      <c r="T3753" s="10"/>
    </row>
    <row r="3754" spans="1:20" ht="25.5" customHeight="1" thickTop="1" thickBot="1" x14ac:dyDescent="0.25">
      <c r="A3754" s="20" t="str">
        <f t="shared" si="180"/>
        <v>2666REEFTON</v>
      </c>
      <c r="B3754" s="20">
        <v>2666</v>
      </c>
      <c r="C3754" s="20" t="s">
        <v>4221</v>
      </c>
      <c r="D3754" s="21" t="s">
        <v>800</v>
      </c>
      <c r="E3754" s="22">
        <v>1196.14000001012</v>
      </c>
      <c r="F3754" s="22">
        <f t="shared" si="181"/>
        <v>1315.7540000111321</v>
      </c>
      <c r="G3754" s="22">
        <f t="shared" si="182"/>
        <v>1554.982000013156</v>
      </c>
      <c r="I3754" s="10"/>
      <c r="J3754" s="10"/>
      <c r="K3754" s="10"/>
      <c r="L3754" s="10"/>
      <c r="M3754" s="10"/>
      <c r="N3754" s="10"/>
      <c r="O3754" s="10"/>
      <c r="P3754" s="10"/>
      <c r="Q3754" s="10"/>
      <c r="R3754" s="10"/>
      <c r="S3754" s="10"/>
      <c r="T3754" s="10"/>
    </row>
    <row r="3755" spans="1:20" ht="25.5" customHeight="1" thickTop="1" thickBot="1" x14ac:dyDescent="0.25">
      <c r="A3755" s="20" t="str">
        <f t="shared" si="180"/>
        <v>2666SEBASTOPOL</v>
      </c>
      <c r="B3755" s="37">
        <v>2666</v>
      </c>
      <c r="C3755" s="37" t="s">
        <v>4222</v>
      </c>
      <c r="D3755" s="38" t="s">
        <v>800</v>
      </c>
      <c r="E3755" s="39">
        <v>1196.14000001012</v>
      </c>
      <c r="F3755" s="39">
        <f t="shared" si="181"/>
        <v>1315.7540000111321</v>
      </c>
      <c r="G3755" s="39">
        <f t="shared" si="182"/>
        <v>1554.982000013156</v>
      </c>
      <c r="I3755" s="10"/>
      <c r="J3755" s="10"/>
      <c r="K3755" s="10"/>
      <c r="L3755" s="10"/>
      <c r="M3755" s="10"/>
      <c r="N3755" s="10"/>
      <c r="O3755" s="10"/>
      <c r="P3755" s="10"/>
      <c r="Q3755" s="10"/>
      <c r="R3755" s="10"/>
      <c r="S3755" s="10"/>
      <c r="T3755" s="10"/>
    </row>
    <row r="3756" spans="1:20" ht="25.5" customHeight="1" thickTop="1" thickBot="1" x14ac:dyDescent="0.25">
      <c r="A3756" s="20" t="str">
        <f t="shared" si="180"/>
        <v>2666SPRINGDALE</v>
      </c>
      <c r="B3756" s="20">
        <v>2666</v>
      </c>
      <c r="C3756" s="20" t="s">
        <v>4223</v>
      </c>
      <c r="D3756" s="21" t="s">
        <v>800</v>
      </c>
      <c r="E3756" s="22">
        <v>1196.14000001012</v>
      </c>
      <c r="F3756" s="22">
        <f t="shared" si="181"/>
        <v>1315.7540000111321</v>
      </c>
      <c r="G3756" s="22">
        <f t="shared" si="182"/>
        <v>1554.982000013156</v>
      </c>
      <c r="I3756" s="10"/>
      <c r="J3756" s="10"/>
      <c r="K3756" s="10"/>
      <c r="L3756" s="10"/>
      <c r="M3756" s="10"/>
      <c r="N3756" s="10"/>
      <c r="O3756" s="10"/>
      <c r="P3756" s="10"/>
      <c r="Q3756" s="10"/>
      <c r="R3756" s="10"/>
      <c r="S3756" s="10"/>
      <c r="T3756" s="10"/>
    </row>
    <row r="3757" spans="1:20" ht="25.5" customHeight="1" thickTop="1" thickBot="1" x14ac:dyDescent="0.25">
      <c r="A3757" s="20" t="str">
        <f t="shared" si="180"/>
        <v>2666TEMORA</v>
      </c>
      <c r="B3757" s="37">
        <v>2666</v>
      </c>
      <c r="C3757" s="37" t="s">
        <v>4224</v>
      </c>
      <c r="D3757" s="38" t="s">
        <v>800</v>
      </c>
      <c r="E3757" s="39">
        <v>1196.14000001012</v>
      </c>
      <c r="F3757" s="39">
        <f t="shared" si="181"/>
        <v>1315.7540000111321</v>
      </c>
      <c r="G3757" s="39">
        <f t="shared" si="182"/>
        <v>1554.982000013156</v>
      </c>
      <c r="I3757" s="10"/>
      <c r="J3757" s="10"/>
      <c r="K3757" s="10"/>
      <c r="L3757" s="10"/>
      <c r="M3757" s="10"/>
      <c r="N3757" s="10"/>
      <c r="O3757" s="10"/>
      <c r="P3757" s="10"/>
      <c r="Q3757" s="10"/>
      <c r="R3757" s="10"/>
      <c r="S3757" s="10"/>
      <c r="T3757" s="10"/>
    </row>
    <row r="3758" spans="1:20" ht="25.5" customHeight="1" thickTop="1" thickBot="1" x14ac:dyDescent="0.25">
      <c r="A3758" s="20" t="str">
        <f t="shared" si="180"/>
        <v>2666TRUNGLEY HALL</v>
      </c>
      <c r="B3758" s="20">
        <v>2666</v>
      </c>
      <c r="C3758" s="20" t="s">
        <v>4225</v>
      </c>
      <c r="D3758" s="21" t="s">
        <v>800</v>
      </c>
      <c r="E3758" s="22">
        <v>1196.14000001012</v>
      </c>
      <c r="F3758" s="22">
        <f t="shared" si="181"/>
        <v>1315.7540000111321</v>
      </c>
      <c r="G3758" s="22">
        <f t="shared" si="182"/>
        <v>1554.982000013156</v>
      </c>
      <c r="I3758" s="10"/>
      <c r="J3758" s="10"/>
      <c r="K3758" s="10"/>
      <c r="L3758" s="10"/>
      <c r="M3758" s="10"/>
      <c r="N3758" s="10"/>
      <c r="O3758" s="10"/>
      <c r="P3758" s="10"/>
      <c r="Q3758" s="10"/>
      <c r="R3758" s="10"/>
      <c r="S3758" s="10"/>
      <c r="T3758" s="10"/>
    </row>
    <row r="3759" spans="1:20" ht="25.5" customHeight="1" thickTop="1" thickBot="1" x14ac:dyDescent="0.25">
      <c r="A3759" s="20" t="str">
        <f t="shared" si="180"/>
        <v>2668BARMEDMAN</v>
      </c>
      <c r="B3759" s="37">
        <v>2668</v>
      </c>
      <c r="C3759" s="37" t="s">
        <v>4226</v>
      </c>
      <c r="D3759" s="38" t="s">
        <v>800</v>
      </c>
      <c r="E3759" s="39">
        <v>1457.4940000895122</v>
      </c>
      <c r="F3759" s="39">
        <f t="shared" si="181"/>
        <v>1603.2434000984636</v>
      </c>
      <c r="G3759" s="39">
        <f t="shared" si="182"/>
        <v>1894.7422001163659</v>
      </c>
      <c r="I3759" s="10"/>
      <c r="J3759" s="10"/>
      <c r="K3759" s="10"/>
      <c r="L3759" s="10"/>
      <c r="M3759" s="10"/>
      <c r="N3759" s="10"/>
      <c r="O3759" s="10"/>
      <c r="P3759" s="10"/>
      <c r="Q3759" s="10"/>
      <c r="R3759" s="10"/>
      <c r="S3759" s="10"/>
      <c r="T3759" s="10"/>
    </row>
    <row r="3760" spans="1:20" ht="25.5" customHeight="1" thickTop="1" thickBot="1" x14ac:dyDescent="0.25">
      <c r="A3760" s="20" t="str">
        <f t="shared" si="180"/>
        <v>2669ERIGOLIA</v>
      </c>
      <c r="B3760" s="20">
        <v>2669</v>
      </c>
      <c r="C3760" s="20" t="s">
        <v>4227</v>
      </c>
      <c r="D3760" s="21" t="s">
        <v>800</v>
      </c>
      <c r="E3760" s="22">
        <v>1028.766000482</v>
      </c>
      <c r="F3760" s="22">
        <f t="shared" si="181"/>
        <v>1131.6426005302001</v>
      </c>
      <c r="G3760" s="22">
        <f t="shared" si="182"/>
        <v>1337.3958006266</v>
      </c>
      <c r="I3760" s="10"/>
      <c r="J3760" s="10"/>
      <c r="K3760" s="10"/>
      <c r="L3760" s="10"/>
      <c r="M3760" s="10"/>
      <c r="N3760" s="10"/>
      <c r="O3760" s="10"/>
      <c r="P3760" s="10"/>
      <c r="Q3760" s="10"/>
      <c r="R3760" s="10"/>
      <c r="S3760" s="10"/>
      <c r="T3760" s="10"/>
    </row>
    <row r="3761" spans="1:20" ht="25.5" customHeight="1" thickTop="1" thickBot="1" x14ac:dyDescent="0.25">
      <c r="A3761" s="20" t="str">
        <f t="shared" si="180"/>
        <v>2669GIRRAL</v>
      </c>
      <c r="B3761" s="37">
        <v>2669</v>
      </c>
      <c r="C3761" s="37" t="s">
        <v>4228</v>
      </c>
      <c r="D3761" s="38" t="s">
        <v>800</v>
      </c>
      <c r="E3761" s="39">
        <v>1028.766000482</v>
      </c>
      <c r="F3761" s="39">
        <f t="shared" si="181"/>
        <v>1131.6426005302001</v>
      </c>
      <c r="G3761" s="39">
        <f t="shared" si="182"/>
        <v>1337.3958006266</v>
      </c>
      <c r="I3761" s="10"/>
      <c r="J3761" s="10"/>
      <c r="K3761" s="10"/>
      <c r="L3761" s="10"/>
      <c r="M3761" s="10"/>
      <c r="N3761" s="10"/>
      <c r="O3761" s="10"/>
      <c r="P3761" s="10"/>
      <c r="Q3761" s="10"/>
      <c r="R3761" s="10"/>
      <c r="S3761" s="10"/>
      <c r="T3761" s="10"/>
    </row>
    <row r="3762" spans="1:20" ht="25.5" customHeight="1" thickTop="1" thickBot="1" x14ac:dyDescent="0.25">
      <c r="A3762" s="20" t="str">
        <f t="shared" si="180"/>
        <v>2669KIKOIRA</v>
      </c>
      <c r="B3762" s="20">
        <v>2669</v>
      </c>
      <c r="C3762" s="20" t="s">
        <v>4229</v>
      </c>
      <c r="D3762" s="21" t="s">
        <v>800</v>
      </c>
      <c r="E3762" s="22">
        <v>1028.766000482</v>
      </c>
      <c r="F3762" s="22">
        <f t="shared" si="181"/>
        <v>1131.6426005302001</v>
      </c>
      <c r="G3762" s="22">
        <f t="shared" si="182"/>
        <v>1337.3958006266</v>
      </c>
      <c r="I3762" s="10"/>
      <c r="J3762" s="10"/>
      <c r="K3762" s="10"/>
      <c r="L3762" s="10"/>
      <c r="M3762" s="10"/>
      <c r="N3762" s="10"/>
      <c r="O3762" s="10"/>
      <c r="P3762" s="10"/>
      <c r="Q3762" s="10"/>
      <c r="R3762" s="10"/>
      <c r="S3762" s="10"/>
      <c r="T3762" s="10"/>
    </row>
    <row r="3763" spans="1:20" ht="25.5" customHeight="1" thickTop="1" thickBot="1" x14ac:dyDescent="0.25">
      <c r="A3763" s="20" t="str">
        <f t="shared" si="180"/>
        <v>2669MELBERGEN</v>
      </c>
      <c r="B3763" s="37">
        <v>2669</v>
      </c>
      <c r="C3763" s="37" t="s">
        <v>4230</v>
      </c>
      <c r="D3763" s="38" t="s">
        <v>800</v>
      </c>
      <c r="E3763" s="39">
        <v>1028.766000482</v>
      </c>
      <c r="F3763" s="39">
        <f t="shared" si="181"/>
        <v>1131.6426005302001</v>
      </c>
      <c r="G3763" s="39">
        <f t="shared" si="182"/>
        <v>1337.3958006266</v>
      </c>
      <c r="I3763" s="10"/>
      <c r="J3763" s="10"/>
      <c r="K3763" s="10"/>
      <c r="L3763" s="10"/>
      <c r="M3763" s="10"/>
      <c r="N3763" s="10"/>
      <c r="O3763" s="10"/>
      <c r="P3763" s="10"/>
      <c r="Q3763" s="10"/>
      <c r="R3763" s="10"/>
      <c r="S3763" s="10"/>
      <c r="T3763" s="10"/>
    </row>
    <row r="3764" spans="1:20" ht="25.5" customHeight="1" thickTop="1" thickBot="1" x14ac:dyDescent="0.25">
      <c r="A3764" s="20" t="str">
        <f t="shared" si="180"/>
        <v>2669NARADHAN</v>
      </c>
      <c r="B3764" s="20">
        <v>2669</v>
      </c>
      <c r="C3764" s="20" t="s">
        <v>4231</v>
      </c>
      <c r="D3764" s="21" t="s">
        <v>800</v>
      </c>
      <c r="E3764" s="22">
        <v>1028.766000482</v>
      </c>
      <c r="F3764" s="22">
        <f t="shared" si="181"/>
        <v>1131.6426005302001</v>
      </c>
      <c r="G3764" s="22">
        <f t="shared" si="182"/>
        <v>1337.3958006266</v>
      </c>
      <c r="I3764" s="10"/>
      <c r="J3764" s="10"/>
      <c r="K3764" s="10"/>
      <c r="L3764" s="10"/>
      <c r="M3764" s="10"/>
      <c r="N3764" s="10"/>
      <c r="O3764" s="10"/>
      <c r="P3764" s="10"/>
      <c r="Q3764" s="10"/>
      <c r="R3764" s="10"/>
      <c r="S3764" s="10"/>
      <c r="T3764" s="10"/>
    </row>
    <row r="3765" spans="1:20" ht="25.5" customHeight="1" thickTop="1" thickBot="1" x14ac:dyDescent="0.25">
      <c r="A3765" s="20" t="str">
        <f t="shared" si="180"/>
        <v>2669RANKINS SPRINGS</v>
      </c>
      <c r="B3765" s="37">
        <v>2669</v>
      </c>
      <c r="C3765" s="37" t="s">
        <v>4232</v>
      </c>
      <c r="D3765" s="38" t="s">
        <v>800</v>
      </c>
      <c r="E3765" s="39">
        <v>1028.766000482</v>
      </c>
      <c r="F3765" s="39">
        <f t="shared" si="181"/>
        <v>1131.6426005302001</v>
      </c>
      <c r="G3765" s="39">
        <f t="shared" si="182"/>
        <v>1337.3958006266</v>
      </c>
      <c r="I3765" s="10"/>
      <c r="J3765" s="10"/>
      <c r="K3765" s="10"/>
      <c r="L3765" s="10"/>
      <c r="M3765" s="10"/>
      <c r="N3765" s="10"/>
      <c r="O3765" s="10"/>
      <c r="P3765" s="10"/>
      <c r="Q3765" s="10"/>
      <c r="R3765" s="10"/>
      <c r="S3765" s="10"/>
      <c r="T3765" s="10"/>
    </row>
    <row r="3766" spans="1:20" ht="25.5" customHeight="1" thickTop="1" thickBot="1" x14ac:dyDescent="0.25">
      <c r="A3766" s="20" t="str">
        <f t="shared" si="180"/>
        <v>2669TALLIMBA</v>
      </c>
      <c r="B3766" s="20">
        <v>2669</v>
      </c>
      <c r="C3766" s="20" t="s">
        <v>4233</v>
      </c>
      <c r="D3766" s="21" t="s">
        <v>800</v>
      </c>
      <c r="E3766" s="22">
        <v>1028.766000482</v>
      </c>
      <c r="F3766" s="22">
        <f t="shared" si="181"/>
        <v>1131.6426005302001</v>
      </c>
      <c r="G3766" s="22">
        <f t="shared" si="182"/>
        <v>1337.3958006266</v>
      </c>
      <c r="I3766" s="10"/>
      <c r="J3766" s="10"/>
      <c r="K3766" s="10"/>
      <c r="L3766" s="10"/>
      <c r="M3766" s="10"/>
      <c r="N3766" s="10"/>
      <c r="O3766" s="10"/>
      <c r="P3766" s="10"/>
      <c r="Q3766" s="10"/>
      <c r="R3766" s="10"/>
      <c r="S3766" s="10"/>
      <c r="T3766" s="10"/>
    </row>
    <row r="3767" spans="1:20" ht="25.5" customHeight="1" thickTop="1" thickBot="1" x14ac:dyDescent="0.25">
      <c r="A3767" s="20" t="str">
        <f t="shared" si="180"/>
        <v>2669TULLIBIGEAL</v>
      </c>
      <c r="B3767" s="37">
        <v>2669</v>
      </c>
      <c r="C3767" s="37" t="s">
        <v>4234</v>
      </c>
      <c r="D3767" s="38" t="s">
        <v>800</v>
      </c>
      <c r="E3767" s="39">
        <v>1028.766000482</v>
      </c>
      <c r="F3767" s="39">
        <f t="shared" si="181"/>
        <v>1131.6426005302001</v>
      </c>
      <c r="G3767" s="39">
        <f t="shared" si="182"/>
        <v>1337.3958006266</v>
      </c>
      <c r="I3767" s="10"/>
      <c r="J3767" s="10"/>
      <c r="K3767" s="10"/>
      <c r="L3767" s="10"/>
      <c r="M3767" s="10"/>
      <c r="N3767" s="10"/>
      <c r="O3767" s="10"/>
      <c r="P3767" s="10"/>
      <c r="Q3767" s="10"/>
      <c r="R3767" s="10"/>
      <c r="S3767" s="10"/>
      <c r="T3767" s="10"/>
    </row>
    <row r="3768" spans="1:20" ht="25.5" customHeight="1" thickTop="1" thickBot="1" x14ac:dyDescent="0.25">
      <c r="A3768" s="20" t="str">
        <f t="shared" si="180"/>
        <v>2669UNGARIE</v>
      </c>
      <c r="B3768" s="20">
        <v>2669</v>
      </c>
      <c r="C3768" s="20" t="s">
        <v>4235</v>
      </c>
      <c r="D3768" s="21" t="s">
        <v>800</v>
      </c>
      <c r="E3768" s="22">
        <v>1028.766000482</v>
      </c>
      <c r="F3768" s="22">
        <f t="shared" si="181"/>
        <v>1131.6426005302001</v>
      </c>
      <c r="G3768" s="22">
        <f t="shared" si="182"/>
        <v>1337.3958006266</v>
      </c>
      <c r="I3768" s="10"/>
      <c r="J3768" s="10"/>
      <c r="K3768" s="10"/>
      <c r="L3768" s="10"/>
      <c r="M3768" s="10"/>
      <c r="N3768" s="10"/>
      <c r="O3768" s="10"/>
      <c r="P3768" s="10"/>
      <c r="Q3768" s="10"/>
      <c r="R3768" s="10"/>
      <c r="S3768" s="10"/>
      <c r="T3768" s="10"/>
    </row>
    <row r="3769" spans="1:20" ht="25.5" customHeight="1" thickTop="1" thickBot="1" x14ac:dyDescent="0.25">
      <c r="A3769" s="20" t="str">
        <f t="shared" si="180"/>
        <v>2669WEETHALLE</v>
      </c>
      <c r="B3769" s="37">
        <v>2669</v>
      </c>
      <c r="C3769" s="37" t="s">
        <v>4236</v>
      </c>
      <c r="D3769" s="38" t="s">
        <v>800</v>
      </c>
      <c r="E3769" s="39">
        <v>1028.766000482</v>
      </c>
      <c r="F3769" s="39">
        <f t="shared" si="181"/>
        <v>1131.6426005302001</v>
      </c>
      <c r="G3769" s="39">
        <f t="shared" si="182"/>
        <v>1337.3958006266</v>
      </c>
      <c r="I3769" s="10"/>
      <c r="J3769" s="10"/>
      <c r="K3769" s="10"/>
      <c r="L3769" s="10"/>
      <c r="M3769" s="10"/>
      <c r="N3769" s="10"/>
      <c r="O3769" s="10"/>
      <c r="P3769" s="10"/>
      <c r="Q3769" s="10"/>
      <c r="R3769" s="10"/>
      <c r="S3769" s="10"/>
      <c r="T3769" s="10"/>
    </row>
    <row r="3770" spans="1:20" ht="25.5" customHeight="1" thickTop="1" thickBot="1" x14ac:dyDescent="0.25">
      <c r="A3770" s="20" t="str">
        <f t="shared" si="180"/>
        <v>2671ALLEENA</v>
      </c>
      <c r="B3770" s="20">
        <v>2671</v>
      </c>
      <c r="C3770" s="20" t="s">
        <v>4237</v>
      </c>
      <c r="D3770" s="21" t="s">
        <v>800</v>
      </c>
      <c r="E3770" s="22">
        <v>1135.1460002539361</v>
      </c>
      <c r="F3770" s="22">
        <f t="shared" si="181"/>
        <v>1248.6606002793299</v>
      </c>
      <c r="G3770" s="22">
        <f t="shared" si="182"/>
        <v>1475.6898003301169</v>
      </c>
      <c r="I3770" s="10"/>
      <c r="J3770" s="10"/>
      <c r="K3770" s="10"/>
      <c r="L3770" s="10"/>
      <c r="M3770" s="10"/>
      <c r="N3770" s="10"/>
      <c r="O3770" s="10"/>
      <c r="P3770" s="10"/>
      <c r="Q3770" s="10"/>
      <c r="R3770" s="10"/>
      <c r="S3770" s="10"/>
      <c r="T3770" s="10"/>
    </row>
    <row r="3771" spans="1:20" ht="25.5" customHeight="1" thickTop="1" thickBot="1" x14ac:dyDescent="0.25">
      <c r="A3771" s="20" t="str">
        <f t="shared" si="180"/>
        <v>2671BACK CREEK</v>
      </c>
      <c r="B3771" s="37">
        <v>2671</v>
      </c>
      <c r="C3771" s="37" t="s">
        <v>2125</v>
      </c>
      <c r="D3771" s="38" t="s">
        <v>800</v>
      </c>
      <c r="E3771" s="39">
        <v>1135.1460002539361</v>
      </c>
      <c r="F3771" s="39">
        <f t="shared" si="181"/>
        <v>1248.6606002793299</v>
      </c>
      <c r="G3771" s="39">
        <f t="shared" si="182"/>
        <v>1475.6898003301169</v>
      </c>
      <c r="I3771" s="10"/>
      <c r="J3771" s="10"/>
      <c r="K3771" s="10"/>
      <c r="L3771" s="10"/>
      <c r="M3771" s="10"/>
      <c r="N3771" s="10"/>
      <c r="O3771" s="10"/>
      <c r="P3771" s="10"/>
      <c r="Q3771" s="10"/>
      <c r="R3771" s="10"/>
      <c r="S3771" s="10"/>
      <c r="T3771" s="10"/>
    </row>
    <row r="3772" spans="1:20" ht="25.5" customHeight="1" thickTop="1" thickBot="1" x14ac:dyDescent="0.25">
      <c r="A3772" s="20" t="str">
        <f t="shared" si="180"/>
        <v>2671BURCHER</v>
      </c>
      <c r="B3772" s="20">
        <v>2671</v>
      </c>
      <c r="C3772" s="20" t="s">
        <v>4238</v>
      </c>
      <c r="D3772" s="21" t="s">
        <v>800</v>
      </c>
      <c r="E3772" s="22">
        <v>1135.1460002539361</v>
      </c>
      <c r="F3772" s="22">
        <f t="shared" si="181"/>
        <v>1248.6606002793299</v>
      </c>
      <c r="G3772" s="22">
        <f t="shared" si="182"/>
        <v>1475.6898003301169</v>
      </c>
      <c r="I3772" s="10"/>
      <c r="J3772" s="10"/>
      <c r="K3772" s="10"/>
      <c r="L3772" s="10"/>
      <c r="M3772" s="10"/>
      <c r="N3772" s="10"/>
      <c r="O3772" s="10"/>
      <c r="P3772" s="10"/>
      <c r="Q3772" s="10"/>
      <c r="R3772" s="10"/>
      <c r="S3772" s="10"/>
      <c r="T3772" s="10"/>
    </row>
    <row r="3773" spans="1:20" ht="25.5" customHeight="1" thickTop="1" thickBot="1" x14ac:dyDescent="0.25">
      <c r="A3773" s="20" t="str">
        <f t="shared" si="180"/>
        <v>2671LAKE COWAL</v>
      </c>
      <c r="B3773" s="37">
        <v>2671</v>
      </c>
      <c r="C3773" s="37" t="s">
        <v>4239</v>
      </c>
      <c r="D3773" s="38" t="s">
        <v>800</v>
      </c>
      <c r="E3773" s="39">
        <v>1135.1460002539361</v>
      </c>
      <c r="F3773" s="39">
        <f t="shared" si="181"/>
        <v>1248.6606002793299</v>
      </c>
      <c r="G3773" s="39">
        <f t="shared" si="182"/>
        <v>1475.6898003301169</v>
      </c>
      <c r="I3773" s="10"/>
      <c r="J3773" s="10"/>
      <c r="K3773" s="10"/>
      <c r="L3773" s="10"/>
      <c r="M3773" s="10"/>
      <c r="N3773" s="10"/>
      <c r="O3773" s="10"/>
      <c r="P3773" s="10"/>
      <c r="Q3773" s="10"/>
      <c r="R3773" s="10"/>
      <c r="S3773" s="10"/>
      <c r="T3773" s="10"/>
    </row>
    <row r="3774" spans="1:20" ht="25.5" customHeight="1" thickTop="1" thickBot="1" x14ac:dyDescent="0.25">
      <c r="A3774" s="20" t="str">
        <f t="shared" si="180"/>
        <v>2671NORTH YALGOGRIN</v>
      </c>
      <c r="B3774" s="20">
        <v>2671</v>
      </c>
      <c r="C3774" s="20" t="s">
        <v>4240</v>
      </c>
      <c r="D3774" s="21" t="s">
        <v>800</v>
      </c>
      <c r="E3774" s="22">
        <v>1135.1460002539361</v>
      </c>
      <c r="F3774" s="22">
        <f t="shared" si="181"/>
        <v>1248.6606002793299</v>
      </c>
      <c r="G3774" s="22">
        <f t="shared" si="182"/>
        <v>1475.6898003301169</v>
      </c>
      <c r="I3774" s="10"/>
      <c r="J3774" s="10"/>
      <c r="K3774" s="10"/>
      <c r="L3774" s="10"/>
      <c r="M3774" s="10"/>
      <c r="N3774" s="10"/>
      <c r="O3774" s="10"/>
      <c r="P3774" s="10"/>
      <c r="Q3774" s="10"/>
      <c r="R3774" s="10"/>
      <c r="S3774" s="10"/>
      <c r="T3774" s="10"/>
    </row>
    <row r="3775" spans="1:20" ht="25.5" customHeight="1" thickTop="1" thickBot="1" x14ac:dyDescent="0.25">
      <c r="A3775" s="20" t="str">
        <f t="shared" si="180"/>
        <v>2671WEST WYALONG</v>
      </c>
      <c r="B3775" s="37">
        <v>2671</v>
      </c>
      <c r="C3775" s="37" t="s">
        <v>4241</v>
      </c>
      <c r="D3775" s="38" t="s">
        <v>800</v>
      </c>
      <c r="E3775" s="39">
        <v>1135.1460002539361</v>
      </c>
      <c r="F3775" s="39">
        <f t="shared" si="181"/>
        <v>1248.6606002793299</v>
      </c>
      <c r="G3775" s="39">
        <f t="shared" si="182"/>
        <v>1475.6898003301169</v>
      </c>
      <c r="I3775" s="10"/>
      <c r="J3775" s="10"/>
      <c r="K3775" s="10"/>
      <c r="L3775" s="10"/>
      <c r="M3775" s="10"/>
      <c r="N3775" s="10"/>
      <c r="O3775" s="10"/>
      <c r="P3775" s="10"/>
      <c r="Q3775" s="10"/>
      <c r="R3775" s="10"/>
      <c r="S3775" s="10"/>
      <c r="T3775" s="10"/>
    </row>
    <row r="3776" spans="1:20" ht="25.5" customHeight="1" thickTop="1" thickBot="1" x14ac:dyDescent="0.25">
      <c r="A3776" s="20" t="str">
        <f t="shared" si="180"/>
        <v>2671WYALONG</v>
      </c>
      <c r="B3776" s="20">
        <v>2671</v>
      </c>
      <c r="C3776" s="20" t="s">
        <v>4242</v>
      </c>
      <c r="D3776" s="21" t="s">
        <v>800</v>
      </c>
      <c r="E3776" s="22">
        <v>1135.1460002539361</v>
      </c>
      <c r="F3776" s="22">
        <f t="shared" si="181"/>
        <v>1248.6606002793299</v>
      </c>
      <c r="G3776" s="22">
        <f t="shared" si="182"/>
        <v>1475.6898003301169</v>
      </c>
      <c r="I3776" s="10"/>
      <c r="J3776" s="10"/>
      <c r="K3776" s="10"/>
      <c r="L3776" s="10"/>
      <c r="M3776" s="10"/>
      <c r="N3776" s="10"/>
      <c r="O3776" s="10"/>
      <c r="P3776" s="10"/>
      <c r="Q3776" s="10"/>
      <c r="R3776" s="10"/>
      <c r="S3776" s="10"/>
      <c r="T3776" s="10"/>
    </row>
    <row r="3777" spans="1:20" ht="25.5" customHeight="1" thickTop="1" thickBot="1" x14ac:dyDescent="0.25">
      <c r="A3777" s="20" t="str">
        <f t="shared" si="180"/>
        <v>2672CURLEW WATERS</v>
      </c>
      <c r="B3777" s="37">
        <v>2672</v>
      </c>
      <c r="C3777" s="37" t="s">
        <v>4243</v>
      </c>
      <c r="D3777" s="38" t="s">
        <v>800</v>
      </c>
      <c r="E3777" s="39">
        <v>995.47400043608002</v>
      </c>
      <c r="F3777" s="39">
        <f t="shared" si="181"/>
        <v>1095.0214004796881</v>
      </c>
      <c r="G3777" s="39">
        <f t="shared" si="182"/>
        <v>1294.1162005669041</v>
      </c>
      <c r="I3777" s="10"/>
      <c r="J3777" s="10"/>
      <c r="K3777" s="10"/>
      <c r="L3777" s="10"/>
      <c r="M3777" s="10"/>
      <c r="N3777" s="10"/>
      <c r="O3777" s="10"/>
      <c r="P3777" s="10"/>
      <c r="Q3777" s="10"/>
      <c r="R3777" s="10"/>
      <c r="S3777" s="10"/>
      <c r="T3777" s="10"/>
    </row>
    <row r="3778" spans="1:20" ht="25.5" customHeight="1" thickTop="1" thickBot="1" x14ac:dyDescent="0.25">
      <c r="A3778" s="20" t="str">
        <f t="shared" si="180"/>
        <v>2672LAKE CARGELLIGO</v>
      </c>
      <c r="B3778" s="20">
        <v>2672</v>
      </c>
      <c r="C3778" s="20" t="s">
        <v>4244</v>
      </c>
      <c r="D3778" s="21" t="s">
        <v>800</v>
      </c>
      <c r="E3778" s="22">
        <v>995.47400043608002</v>
      </c>
      <c r="F3778" s="22">
        <f t="shared" si="181"/>
        <v>1095.0214004796881</v>
      </c>
      <c r="G3778" s="22">
        <f t="shared" si="182"/>
        <v>1294.1162005669041</v>
      </c>
      <c r="I3778" s="10"/>
      <c r="J3778" s="10"/>
      <c r="K3778" s="10"/>
      <c r="L3778" s="10"/>
      <c r="M3778" s="10"/>
      <c r="N3778" s="10"/>
      <c r="O3778" s="10"/>
      <c r="P3778" s="10"/>
      <c r="Q3778" s="10"/>
      <c r="R3778" s="10"/>
      <c r="S3778" s="10"/>
      <c r="T3778" s="10"/>
    </row>
    <row r="3779" spans="1:20" ht="25.5" customHeight="1" thickTop="1" thickBot="1" x14ac:dyDescent="0.25">
      <c r="A3779" s="20" t="str">
        <f t="shared" si="180"/>
        <v>2672MURRIN BRIDGE</v>
      </c>
      <c r="B3779" s="37">
        <v>2672</v>
      </c>
      <c r="C3779" s="37" t="s">
        <v>4245</v>
      </c>
      <c r="D3779" s="38" t="s">
        <v>800</v>
      </c>
      <c r="E3779" s="39">
        <v>995.47400043608002</v>
      </c>
      <c r="F3779" s="39">
        <f t="shared" si="181"/>
        <v>1095.0214004796881</v>
      </c>
      <c r="G3779" s="39">
        <f t="shared" si="182"/>
        <v>1294.1162005669041</v>
      </c>
      <c r="I3779" s="10"/>
      <c r="J3779" s="10"/>
      <c r="K3779" s="10"/>
      <c r="L3779" s="10"/>
      <c r="M3779" s="10"/>
      <c r="N3779" s="10"/>
      <c r="O3779" s="10"/>
      <c r="P3779" s="10"/>
      <c r="Q3779" s="10"/>
      <c r="R3779" s="10"/>
      <c r="S3779" s="10"/>
      <c r="T3779" s="10"/>
    </row>
    <row r="3780" spans="1:20" ht="25.5" customHeight="1" thickTop="1" thickBot="1" x14ac:dyDescent="0.25">
      <c r="A3780" s="20" t="str">
        <f t="shared" si="180"/>
        <v>2675HILLSTON</v>
      </c>
      <c r="B3780" s="20">
        <v>2675</v>
      </c>
      <c r="C3780" s="20" t="s">
        <v>4246</v>
      </c>
      <c r="D3780" s="21" t="s">
        <v>800</v>
      </c>
      <c r="E3780" s="22">
        <v>981.64000046384808</v>
      </c>
      <c r="F3780" s="22">
        <f t="shared" si="181"/>
        <v>1079.804000510233</v>
      </c>
      <c r="G3780" s="22">
        <f t="shared" si="182"/>
        <v>1276.1320006030026</v>
      </c>
      <c r="I3780" s="10"/>
      <c r="J3780" s="10"/>
      <c r="K3780" s="10"/>
      <c r="L3780" s="10"/>
      <c r="M3780" s="10"/>
      <c r="N3780" s="10"/>
      <c r="O3780" s="10"/>
      <c r="P3780" s="10"/>
      <c r="Q3780" s="10"/>
      <c r="R3780" s="10"/>
      <c r="S3780" s="10"/>
      <c r="T3780" s="10"/>
    </row>
    <row r="3781" spans="1:20" ht="25.5" customHeight="1" thickTop="1" thickBot="1" x14ac:dyDescent="0.25">
      <c r="A3781" s="20" t="str">
        <f t="shared" ref="A3781:A3844" si="183">CONCATENATE(B3781,C3781)</f>
        <v>2675LAKE BREWSTER</v>
      </c>
      <c r="B3781" s="37">
        <v>2675</v>
      </c>
      <c r="C3781" s="37" t="s">
        <v>4247</v>
      </c>
      <c r="D3781" s="38" t="s">
        <v>800</v>
      </c>
      <c r="E3781" s="39">
        <v>981.64000046384808</v>
      </c>
      <c r="F3781" s="39">
        <f t="shared" ref="F3781:F3844" si="184">1.1*E3781</f>
        <v>1079.804000510233</v>
      </c>
      <c r="G3781" s="39">
        <f t="shared" ref="G3781:G3844" si="185">1.3*E3781</f>
        <v>1276.1320006030026</v>
      </c>
      <c r="I3781" s="10"/>
      <c r="J3781" s="10"/>
      <c r="K3781" s="10"/>
      <c r="L3781" s="10"/>
      <c r="M3781" s="10"/>
      <c r="N3781" s="10"/>
      <c r="O3781" s="10"/>
      <c r="P3781" s="10"/>
      <c r="Q3781" s="10"/>
      <c r="R3781" s="10"/>
      <c r="S3781" s="10"/>
      <c r="T3781" s="10"/>
    </row>
    <row r="3782" spans="1:20" ht="25.5" customHeight="1" thickTop="1" thickBot="1" x14ac:dyDescent="0.25">
      <c r="A3782" s="20" t="str">
        <f t="shared" si="183"/>
        <v>2675MONIA GAP</v>
      </c>
      <c r="B3782" s="20">
        <v>2675</v>
      </c>
      <c r="C3782" s="20" t="s">
        <v>4248</v>
      </c>
      <c r="D3782" s="21" t="s">
        <v>800</v>
      </c>
      <c r="E3782" s="22">
        <v>981.64000046384808</v>
      </c>
      <c r="F3782" s="22">
        <f t="shared" si="184"/>
        <v>1079.804000510233</v>
      </c>
      <c r="G3782" s="22">
        <f t="shared" si="185"/>
        <v>1276.1320006030026</v>
      </c>
      <c r="I3782" s="10"/>
      <c r="J3782" s="10"/>
      <c r="K3782" s="10"/>
      <c r="L3782" s="10"/>
      <c r="M3782" s="10"/>
      <c r="N3782" s="10"/>
      <c r="O3782" s="10"/>
      <c r="P3782" s="10"/>
      <c r="Q3782" s="10"/>
      <c r="R3782" s="10"/>
      <c r="S3782" s="10"/>
      <c r="T3782" s="10"/>
    </row>
    <row r="3783" spans="1:20" ht="25.5" customHeight="1" thickTop="1" thickBot="1" x14ac:dyDescent="0.25">
      <c r="A3783" s="20" t="str">
        <f t="shared" si="183"/>
        <v>2675ROTO</v>
      </c>
      <c r="B3783" s="37">
        <v>2675</v>
      </c>
      <c r="C3783" s="37" t="s">
        <v>4249</v>
      </c>
      <c r="D3783" s="38" t="s">
        <v>800</v>
      </c>
      <c r="E3783" s="39">
        <v>981.64000046384808</v>
      </c>
      <c r="F3783" s="39">
        <f t="shared" si="184"/>
        <v>1079.804000510233</v>
      </c>
      <c r="G3783" s="39">
        <f t="shared" si="185"/>
        <v>1276.1320006030026</v>
      </c>
      <c r="I3783" s="10"/>
      <c r="J3783" s="10"/>
      <c r="K3783" s="10"/>
      <c r="L3783" s="10"/>
      <c r="M3783" s="10"/>
      <c r="N3783" s="10"/>
      <c r="O3783" s="10"/>
      <c r="P3783" s="10"/>
      <c r="Q3783" s="10"/>
      <c r="R3783" s="10"/>
      <c r="S3783" s="10"/>
      <c r="T3783" s="10"/>
    </row>
    <row r="3784" spans="1:20" ht="25.5" customHeight="1" thickTop="1" thickBot="1" x14ac:dyDescent="0.25">
      <c r="A3784" s="20" t="str">
        <f t="shared" si="183"/>
        <v>2675WALLANTHERY</v>
      </c>
      <c r="B3784" s="20">
        <v>2675</v>
      </c>
      <c r="C3784" s="20" t="s">
        <v>4250</v>
      </c>
      <c r="D3784" s="21" t="s">
        <v>800</v>
      </c>
      <c r="E3784" s="22">
        <v>981.64000046384808</v>
      </c>
      <c r="F3784" s="22">
        <f t="shared" si="184"/>
        <v>1079.804000510233</v>
      </c>
      <c r="G3784" s="22">
        <f t="shared" si="185"/>
        <v>1276.1320006030026</v>
      </c>
      <c r="I3784" s="10"/>
      <c r="J3784" s="10"/>
      <c r="K3784" s="10"/>
      <c r="L3784" s="10"/>
      <c r="M3784" s="10"/>
      <c r="N3784" s="10"/>
      <c r="O3784" s="10"/>
      <c r="P3784" s="10"/>
      <c r="Q3784" s="10"/>
      <c r="R3784" s="10"/>
      <c r="S3784" s="10"/>
      <c r="T3784" s="10"/>
    </row>
    <row r="3785" spans="1:20" ht="25.5" customHeight="1" thickTop="1" thickBot="1" x14ac:dyDescent="0.25">
      <c r="A3785" s="20" t="str">
        <f t="shared" si="183"/>
        <v>2678CHARLES STURT UNIVERSITY</v>
      </c>
      <c r="B3785" s="37">
        <v>2678</v>
      </c>
      <c r="C3785" s="37" t="s">
        <v>4251</v>
      </c>
      <c r="D3785" s="38" t="s">
        <v>800</v>
      </c>
      <c r="E3785" s="39">
        <v>2717.2640000000001</v>
      </c>
      <c r="F3785" s="39">
        <f t="shared" si="184"/>
        <v>2988.9904000000006</v>
      </c>
      <c r="G3785" s="39">
        <f t="shared" si="185"/>
        <v>3532.4432000000002</v>
      </c>
      <c r="I3785" s="10"/>
      <c r="J3785" s="10"/>
      <c r="K3785" s="10"/>
      <c r="L3785" s="10"/>
      <c r="M3785" s="10"/>
      <c r="N3785" s="10"/>
      <c r="O3785" s="10"/>
      <c r="P3785" s="10"/>
      <c r="Q3785" s="10"/>
      <c r="R3785" s="10"/>
      <c r="S3785" s="10"/>
      <c r="T3785" s="10"/>
    </row>
    <row r="3786" spans="1:20" ht="25.5" customHeight="1" thickTop="1" thickBot="1" x14ac:dyDescent="0.25">
      <c r="A3786" s="20" t="str">
        <f t="shared" si="183"/>
        <v>2680BEELBANGERA</v>
      </c>
      <c r="B3786" s="20">
        <v>2680</v>
      </c>
      <c r="C3786" s="20" t="s">
        <v>4252</v>
      </c>
      <c r="D3786" s="21" t="s">
        <v>800</v>
      </c>
      <c r="E3786" s="22">
        <v>1055.7819997228241</v>
      </c>
      <c r="F3786" s="22">
        <f t="shared" si="184"/>
        <v>1161.3601996951068</v>
      </c>
      <c r="G3786" s="22">
        <f t="shared" si="185"/>
        <v>1372.5165996396715</v>
      </c>
      <c r="I3786" s="10"/>
      <c r="J3786" s="10"/>
      <c r="K3786" s="10"/>
      <c r="L3786" s="10"/>
      <c r="M3786" s="10"/>
      <c r="N3786" s="10"/>
      <c r="O3786" s="10"/>
      <c r="P3786" s="10"/>
      <c r="Q3786" s="10"/>
      <c r="R3786" s="10"/>
      <c r="S3786" s="10"/>
      <c r="T3786" s="10"/>
    </row>
    <row r="3787" spans="1:20" ht="25.5" customHeight="1" thickTop="1" thickBot="1" x14ac:dyDescent="0.25">
      <c r="A3787" s="20" t="str">
        <f t="shared" si="183"/>
        <v>2680BENEREMBAH</v>
      </c>
      <c r="B3787" s="37">
        <v>2680</v>
      </c>
      <c r="C3787" s="37" t="s">
        <v>4253</v>
      </c>
      <c r="D3787" s="38" t="s">
        <v>800</v>
      </c>
      <c r="E3787" s="39">
        <v>1055.7819997228241</v>
      </c>
      <c r="F3787" s="39">
        <f t="shared" si="184"/>
        <v>1161.3601996951068</v>
      </c>
      <c r="G3787" s="39">
        <f t="shared" si="185"/>
        <v>1372.5165996396715</v>
      </c>
      <c r="I3787" s="10"/>
      <c r="J3787" s="10"/>
      <c r="K3787" s="10"/>
      <c r="L3787" s="10"/>
      <c r="M3787" s="10"/>
      <c r="N3787" s="10"/>
      <c r="O3787" s="10"/>
      <c r="P3787" s="10"/>
      <c r="Q3787" s="10"/>
      <c r="R3787" s="10"/>
      <c r="S3787" s="10"/>
      <c r="T3787" s="10"/>
    </row>
    <row r="3788" spans="1:20" ht="25.5" customHeight="1" thickTop="1" thickBot="1" x14ac:dyDescent="0.25">
      <c r="A3788" s="20" t="str">
        <f t="shared" si="183"/>
        <v>2680BILBUL</v>
      </c>
      <c r="B3788" s="20">
        <v>2680</v>
      </c>
      <c r="C3788" s="20" t="s">
        <v>4254</v>
      </c>
      <c r="D3788" s="21" t="s">
        <v>800</v>
      </c>
      <c r="E3788" s="22">
        <v>1055.7819997228241</v>
      </c>
      <c r="F3788" s="22">
        <f t="shared" si="184"/>
        <v>1161.3601996951068</v>
      </c>
      <c r="G3788" s="22">
        <f t="shared" si="185"/>
        <v>1372.5165996396715</v>
      </c>
      <c r="I3788" s="10"/>
      <c r="J3788" s="10"/>
      <c r="K3788" s="10"/>
      <c r="L3788" s="10"/>
      <c r="M3788" s="10"/>
      <c r="N3788" s="10"/>
      <c r="O3788" s="10"/>
      <c r="P3788" s="10"/>
      <c r="Q3788" s="10"/>
      <c r="R3788" s="10"/>
      <c r="S3788" s="10"/>
      <c r="T3788" s="10"/>
    </row>
    <row r="3789" spans="1:20" ht="25.5" customHeight="1" thickTop="1" thickBot="1" x14ac:dyDescent="0.25">
      <c r="A3789" s="20" t="str">
        <f t="shared" si="183"/>
        <v>2680GRIFFITH</v>
      </c>
      <c r="B3789" s="37">
        <v>2680</v>
      </c>
      <c r="C3789" s="37" t="s">
        <v>3784</v>
      </c>
      <c r="D3789" s="38" t="s">
        <v>800</v>
      </c>
      <c r="E3789" s="39">
        <v>1055.7819997228241</v>
      </c>
      <c r="F3789" s="39">
        <f t="shared" si="184"/>
        <v>1161.3601996951068</v>
      </c>
      <c r="G3789" s="39">
        <f t="shared" si="185"/>
        <v>1372.5165996396715</v>
      </c>
      <c r="I3789" s="10"/>
      <c r="J3789" s="10"/>
      <c r="K3789" s="10"/>
      <c r="L3789" s="10"/>
      <c r="M3789" s="10"/>
      <c r="N3789" s="10"/>
      <c r="O3789" s="10"/>
      <c r="P3789" s="10"/>
      <c r="Q3789" s="10"/>
      <c r="R3789" s="10"/>
      <c r="S3789" s="10"/>
      <c r="T3789" s="10"/>
    </row>
    <row r="3790" spans="1:20" ht="25.5" customHeight="1" thickTop="1" thickBot="1" x14ac:dyDescent="0.25">
      <c r="A3790" s="20" t="str">
        <f t="shared" si="183"/>
        <v>2680HANWOOD</v>
      </c>
      <c r="B3790" s="20">
        <v>2680</v>
      </c>
      <c r="C3790" s="20" t="s">
        <v>4255</v>
      </c>
      <c r="D3790" s="21" t="s">
        <v>800</v>
      </c>
      <c r="E3790" s="22">
        <v>1055.7819997228241</v>
      </c>
      <c r="F3790" s="22">
        <f t="shared" si="184"/>
        <v>1161.3601996951068</v>
      </c>
      <c r="G3790" s="22">
        <f t="shared" si="185"/>
        <v>1372.5165996396715</v>
      </c>
      <c r="I3790" s="10"/>
      <c r="J3790" s="10"/>
      <c r="K3790" s="10"/>
      <c r="L3790" s="10"/>
      <c r="M3790" s="10"/>
      <c r="N3790" s="10"/>
      <c r="O3790" s="10"/>
      <c r="P3790" s="10"/>
      <c r="Q3790" s="10"/>
      <c r="R3790" s="10"/>
      <c r="S3790" s="10"/>
      <c r="T3790" s="10"/>
    </row>
    <row r="3791" spans="1:20" ht="25.5" customHeight="1" thickTop="1" thickBot="1" x14ac:dyDescent="0.25">
      <c r="A3791" s="20" t="str">
        <f t="shared" si="183"/>
        <v>2680KOOBA</v>
      </c>
      <c r="B3791" s="37">
        <v>2680</v>
      </c>
      <c r="C3791" s="37" t="s">
        <v>4256</v>
      </c>
      <c r="D3791" s="38" t="s">
        <v>800</v>
      </c>
      <c r="E3791" s="39">
        <v>1055.7819997228241</v>
      </c>
      <c r="F3791" s="39">
        <f t="shared" si="184"/>
        <v>1161.3601996951068</v>
      </c>
      <c r="G3791" s="39">
        <f t="shared" si="185"/>
        <v>1372.5165996396715</v>
      </c>
      <c r="I3791" s="10"/>
      <c r="J3791" s="10"/>
      <c r="K3791" s="10"/>
      <c r="L3791" s="10"/>
      <c r="M3791" s="10"/>
      <c r="N3791" s="10"/>
      <c r="O3791" s="10"/>
      <c r="P3791" s="10"/>
      <c r="Q3791" s="10"/>
      <c r="R3791" s="10"/>
      <c r="S3791" s="10"/>
      <c r="T3791" s="10"/>
    </row>
    <row r="3792" spans="1:20" ht="25.5" customHeight="1" thickTop="1" thickBot="1" x14ac:dyDescent="0.25">
      <c r="A3792" s="20" t="str">
        <f t="shared" si="183"/>
        <v>2680LAKE WYANGAN</v>
      </c>
      <c r="B3792" s="20">
        <v>2680</v>
      </c>
      <c r="C3792" s="20" t="s">
        <v>4257</v>
      </c>
      <c r="D3792" s="21" t="s">
        <v>800</v>
      </c>
      <c r="E3792" s="22">
        <v>1055.7819997228241</v>
      </c>
      <c r="F3792" s="22">
        <f t="shared" si="184"/>
        <v>1161.3601996951068</v>
      </c>
      <c r="G3792" s="22">
        <f t="shared" si="185"/>
        <v>1372.5165996396715</v>
      </c>
      <c r="I3792" s="10"/>
      <c r="J3792" s="10"/>
      <c r="K3792" s="10"/>
      <c r="L3792" s="10"/>
      <c r="M3792" s="10"/>
      <c r="N3792" s="10"/>
      <c r="O3792" s="10"/>
      <c r="P3792" s="10"/>
      <c r="Q3792" s="10"/>
      <c r="R3792" s="10"/>
      <c r="S3792" s="10"/>
      <c r="T3792" s="10"/>
    </row>
    <row r="3793" spans="1:20" ht="25.5" customHeight="1" thickTop="1" thickBot="1" x14ac:dyDescent="0.25">
      <c r="A3793" s="20" t="str">
        <f t="shared" si="183"/>
        <v>2680NERICON</v>
      </c>
      <c r="B3793" s="37">
        <v>2680</v>
      </c>
      <c r="C3793" s="37" t="s">
        <v>4258</v>
      </c>
      <c r="D3793" s="38" t="s">
        <v>800</v>
      </c>
      <c r="E3793" s="39">
        <v>1055.7819997228241</v>
      </c>
      <c r="F3793" s="39">
        <f t="shared" si="184"/>
        <v>1161.3601996951068</v>
      </c>
      <c r="G3793" s="39">
        <f t="shared" si="185"/>
        <v>1372.5165996396715</v>
      </c>
      <c r="I3793" s="10"/>
      <c r="J3793" s="10"/>
      <c r="K3793" s="10"/>
      <c r="L3793" s="10"/>
      <c r="M3793" s="10"/>
      <c r="N3793" s="10"/>
      <c r="O3793" s="10"/>
      <c r="P3793" s="10"/>
      <c r="Q3793" s="10"/>
      <c r="R3793" s="10"/>
      <c r="S3793" s="10"/>
      <c r="T3793" s="10"/>
    </row>
    <row r="3794" spans="1:20" ht="25.5" customHeight="1" thickTop="1" thickBot="1" x14ac:dyDescent="0.25">
      <c r="A3794" s="20" t="str">
        <f t="shared" si="183"/>
        <v>2680THARBOGANG</v>
      </c>
      <c r="B3794" s="20">
        <v>2680</v>
      </c>
      <c r="C3794" s="20" t="s">
        <v>4259</v>
      </c>
      <c r="D3794" s="21" t="s">
        <v>800</v>
      </c>
      <c r="E3794" s="22">
        <v>1055.7819997228241</v>
      </c>
      <c r="F3794" s="22">
        <f t="shared" si="184"/>
        <v>1161.3601996951068</v>
      </c>
      <c r="G3794" s="22">
        <f t="shared" si="185"/>
        <v>1372.5165996396715</v>
      </c>
      <c r="I3794" s="10"/>
      <c r="J3794" s="10"/>
      <c r="K3794" s="10"/>
      <c r="L3794" s="10"/>
      <c r="M3794" s="10"/>
      <c r="N3794" s="10"/>
      <c r="O3794" s="10"/>
      <c r="P3794" s="10"/>
      <c r="Q3794" s="10"/>
      <c r="R3794" s="10"/>
      <c r="S3794" s="10"/>
      <c r="T3794" s="10"/>
    </row>
    <row r="3795" spans="1:20" ht="25.5" customHeight="1" thickTop="1" thickBot="1" x14ac:dyDescent="0.25">
      <c r="A3795" s="20" t="str">
        <f t="shared" si="183"/>
        <v>2680WARBURN</v>
      </c>
      <c r="B3795" s="37">
        <v>2680</v>
      </c>
      <c r="C3795" s="37" t="s">
        <v>4260</v>
      </c>
      <c r="D3795" s="38" t="s">
        <v>800</v>
      </c>
      <c r="E3795" s="39">
        <v>1055.7819997228241</v>
      </c>
      <c r="F3795" s="39">
        <f t="shared" si="184"/>
        <v>1161.3601996951068</v>
      </c>
      <c r="G3795" s="39">
        <f t="shared" si="185"/>
        <v>1372.5165996396715</v>
      </c>
      <c r="I3795" s="10"/>
      <c r="J3795" s="10"/>
      <c r="K3795" s="10"/>
      <c r="L3795" s="10"/>
      <c r="M3795" s="10"/>
      <c r="N3795" s="10"/>
      <c r="O3795" s="10"/>
      <c r="P3795" s="10"/>
      <c r="Q3795" s="10"/>
      <c r="R3795" s="10"/>
      <c r="S3795" s="10"/>
      <c r="T3795" s="10"/>
    </row>
    <row r="3796" spans="1:20" ht="25.5" customHeight="1" thickTop="1" thickBot="1" x14ac:dyDescent="0.25">
      <c r="A3796" s="20" t="str">
        <f t="shared" si="183"/>
        <v>2680WARRAWIDGEE</v>
      </c>
      <c r="B3796" s="20">
        <v>2680</v>
      </c>
      <c r="C3796" s="20" t="s">
        <v>4261</v>
      </c>
      <c r="D3796" s="21" t="s">
        <v>800</v>
      </c>
      <c r="E3796" s="22">
        <v>1055.7819997228241</v>
      </c>
      <c r="F3796" s="22">
        <f t="shared" si="184"/>
        <v>1161.3601996951068</v>
      </c>
      <c r="G3796" s="22">
        <f t="shared" si="185"/>
        <v>1372.5165996396715</v>
      </c>
      <c r="I3796" s="10"/>
      <c r="J3796" s="10"/>
      <c r="K3796" s="10"/>
      <c r="L3796" s="10"/>
      <c r="M3796" s="10"/>
      <c r="N3796" s="10"/>
      <c r="O3796" s="10"/>
      <c r="P3796" s="10"/>
      <c r="Q3796" s="10"/>
      <c r="R3796" s="10"/>
      <c r="S3796" s="10"/>
      <c r="T3796" s="10"/>
    </row>
    <row r="3797" spans="1:20" ht="25.5" customHeight="1" thickTop="1" thickBot="1" x14ac:dyDescent="0.25">
      <c r="A3797" s="20" t="str">
        <f t="shared" si="183"/>
        <v>2680WIDGELLI</v>
      </c>
      <c r="B3797" s="37">
        <v>2680</v>
      </c>
      <c r="C3797" s="37" t="s">
        <v>4262</v>
      </c>
      <c r="D3797" s="38" t="s">
        <v>800</v>
      </c>
      <c r="E3797" s="39">
        <v>1055.7819997228241</v>
      </c>
      <c r="F3797" s="39">
        <f t="shared" si="184"/>
        <v>1161.3601996951068</v>
      </c>
      <c r="G3797" s="39">
        <f t="shared" si="185"/>
        <v>1372.5165996396715</v>
      </c>
      <c r="I3797" s="10"/>
      <c r="J3797" s="10"/>
      <c r="K3797" s="10"/>
      <c r="L3797" s="10"/>
      <c r="M3797" s="10"/>
      <c r="N3797" s="10"/>
      <c r="O3797" s="10"/>
      <c r="P3797" s="10"/>
      <c r="Q3797" s="10"/>
      <c r="R3797" s="10"/>
      <c r="S3797" s="10"/>
      <c r="T3797" s="10"/>
    </row>
    <row r="3798" spans="1:20" ht="25.5" customHeight="1" thickTop="1" thickBot="1" x14ac:dyDescent="0.25">
      <c r="A3798" s="20" t="str">
        <f t="shared" si="183"/>
        <v>2680WILLBRIGGIE</v>
      </c>
      <c r="B3798" s="20">
        <v>2680</v>
      </c>
      <c r="C3798" s="20" t="s">
        <v>4263</v>
      </c>
      <c r="D3798" s="21" t="s">
        <v>800</v>
      </c>
      <c r="E3798" s="22">
        <v>1055.7819997228241</v>
      </c>
      <c r="F3798" s="22">
        <f t="shared" si="184"/>
        <v>1161.3601996951068</v>
      </c>
      <c r="G3798" s="22">
        <f t="shared" si="185"/>
        <v>1372.5165996396715</v>
      </c>
      <c r="I3798" s="10"/>
      <c r="J3798" s="10"/>
      <c r="K3798" s="10"/>
      <c r="L3798" s="10"/>
      <c r="M3798" s="10"/>
      <c r="N3798" s="10"/>
      <c r="O3798" s="10"/>
      <c r="P3798" s="10"/>
      <c r="Q3798" s="10"/>
      <c r="R3798" s="10"/>
      <c r="S3798" s="10"/>
      <c r="T3798" s="10"/>
    </row>
    <row r="3799" spans="1:20" ht="25.5" customHeight="1" thickTop="1" thickBot="1" x14ac:dyDescent="0.25">
      <c r="A3799" s="20" t="str">
        <f t="shared" si="183"/>
        <v>2680YOOGALI</v>
      </c>
      <c r="B3799" s="37">
        <v>2680</v>
      </c>
      <c r="C3799" s="37" t="s">
        <v>4264</v>
      </c>
      <c r="D3799" s="38" t="s">
        <v>800</v>
      </c>
      <c r="E3799" s="39">
        <v>1055.7819997228241</v>
      </c>
      <c r="F3799" s="39">
        <f t="shared" si="184"/>
        <v>1161.3601996951068</v>
      </c>
      <c r="G3799" s="39">
        <f t="shared" si="185"/>
        <v>1372.5165996396715</v>
      </c>
      <c r="I3799" s="10"/>
      <c r="J3799" s="10"/>
      <c r="K3799" s="10"/>
      <c r="L3799" s="10"/>
      <c r="M3799" s="10"/>
      <c r="N3799" s="10"/>
      <c r="O3799" s="10"/>
      <c r="P3799" s="10"/>
      <c r="Q3799" s="10"/>
      <c r="R3799" s="10"/>
      <c r="S3799" s="10"/>
      <c r="T3799" s="10"/>
    </row>
    <row r="3800" spans="1:20" ht="25.5" customHeight="1" thickTop="1" thickBot="1" x14ac:dyDescent="0.25">
      <c r="A3800" s="20" t="str">
        <f t="shared" si="183"/>
        <v>2681MYALL PARK</v>
      </c>
      <c r="B3800" s="20">
        <v>2681</v>
      </c>
      <c r="C3800" s="20" t="s">
        <v>4265</v>
      </c>
      <c r="D3800" s="21" t="s">
        <v>800</v>
      </c>
      <c r="E3800" s="22">
        <v>1106.4660001675281</v>
      </c>
      <c r="F3800" s="22">
        <f t="shared" si="184"/>
        <v>1217.1126001842811</v>
      </c>
      <c r="G3800" s="22">
        <f t="shared" si="185"/>
        <v>1438.4058002177867</v>
      </c>
      <c r="I3800" s="10"/>
      <c r="J3800" s="10"/>
      <c r="K3800" s="10"/>
      <c r="L3800" s="10"/>
      <c r="M3800" s="10"/>
      <c r="N3800" s="10"/>
      <c r="O3800" s="10"/>
      <c r="P3800" s="10"/>
      <c r="Q3800" s="10"/>
      <c r="R3800" s="10"/>
      <c r="S3800" s="10"/>
      <c r="T3800" s="10"/>
    </row>
    <row r="3801" spans="1:20" ht="25.5" customHeight="1" thickTop="1" thickBot="1" x14ac:dyDescent="0.25">
      <c r="A3801" s="20" t="str">
        <f t="shared" si="183"/>
        <v>2681YENDA</v>
      </c>
      <c r="B3801" s="37">
        <v>2681</v>
      </c>
      <c r="C3801" s="37" t="s">
        <v>4266</v>
      </c>
      <c r="D3801" s="38" t="s">
        <v>800</v>
      </c>
      <c r="E3801" s="39">
        <v>1106.4660001675281</v>
      </c>
      <c r="F3801" s="39">
        <f t="shared" si="184"/>
        <v>1217.1126001842811</v>
      </c>
      <c r="G3801" s="39">
        <f t="shared" si="185"/>
        <v>1438.4058002177867</v>
      </c>
      <c r="I3801" s="10"/>
      <c r="J3801" s="10"/>
      <c r="K3801" s="10"/>
      <c r="L3801" s="10"/>
      <c r="M3801" s="10"/>
      <c r="N3801" s="10"/>
      <c r="O3801" s="10"/>
      <c r="P3801" s="10"/>
      <c r="Q3801" s="10"/>
      <c r="R3801" s="10"/>
      <c r="S3801" s="10"/>
      <c r="T3801" s="10"/>
    </row>
    <row r="3802" spans="1:20" ht="25.5" customHeight="1" thickTop="1" thickBot="1" x14ac:dyDescent="0.25">
      <c r="A3802" s="20" t="str">
        <f t="shared" si="183"/>
        <v>2700BUNDURE</v>
      </c>
      <c r="B3802" s="20">
        <v>2700</v>
      </c>
      <c r="C3802" s="20" t="s">
        <v>4267</v>
      </c>
      <c r="D3802" s="21" t="s">
        <v>800</v>
      </c>
      <c r="E3802" s="22">
        <v>1031.451999642416</v>
      </c>
      <c r="F3802" s="22">
        <f t="shared" si="184"/>
        <v>1134.5971996066578</v>
      </c>
      <c r="G3802" s="22">
        <f t="shared" si="185"/>
        <v>1340.8875995351409</v>
      </c>
      <c r="I3802" s="10"/>
      <c r="J3802" s="10"/>
      <c r="K3802" s="10"/>
      <c r="L3802" s="10"/>
      <c r="M3802" s="10"/>
      <c r="N3802" s="10"/>
      <c r="O3802" s="10"/>
      <c r="P3802" s="10"/>
      <c r="Q3802" s="10"/>
      <c r="R3802" s="10"/>
      <c r="S3802" s="10"/>
      <c r="T3802" s="10"/>
    </row>
    <row r="3803" spans="1:20" ht="25.5" customHeight="1" thickTop="1" thickBot="1" x14ac:dyDescent="0.25">
      <c r="A3803" s="20" t="str">
        <f t="shared" si="183"/>
        <v>2700COLINROOBIE</v>
      </c>
      <c r="B3803" s="37">
        <v>2700</v>
      </c>
      <c r="C3803" s="37" t="s">
        <v>4268</v>
      </c>
      <c r="D3803" s="38" t="s">
        <v>800</v>
      </c>
      <c r="E3803" s="39">
        <v>1031.451999642416</v>
      </c>
      <c r="F3803" s="39">
        <f t="shared" si="184"/>
        <v>1134.5971996066578</v>
      </c>
      <c r="G3803" s="39">
        <f t="shared" si="185"/>
        <v>1340.8875995351409</v>
      </c>
      <c r="I3803" s="10"/>
      <c r="J3803" s="10"/>
      <c r="K3803" s="10"/>
      <c r="L3803" s="10"/>
      <c r="M3803" s="10"/>
      <c r="N3803" s="10"/>
      <c r="O3803" s="10"/>
      <c r="P3803" s="10"/>
      <c r="Q3803" s="10"/>
      <c r="R3803" s="10"/>
      <c r="S3803" s="10"/>
      <c r="T3803" s="10"/>
    </row>
    <row r="3804" spans="1:20" ht="25.5" customHeight="1" thickTop="1" thickBot="1" x14ac:dyDescent="0.25">
      <c r="A3804" s="20" t="str">
        <f t="shared" si="183"/>
        <v>2700COROBIMILLA</v>
      </c>
      <c r="B3804" s="20">
        <v>2700</v>
      </c>
      <c r="C3804" s="20" t="s">
        <v>4269</v>
      </c>
      <c r="D3804" s="21" t="s">
        <v>800</v>
      </c>
      <c r="E3804" s="22">
        <v>1031.451999642416</v>
      </c>
      <c r="F3804" s="22">
        <f t="shared" si="184"/>
        <v>1134.5971996066578</v>
      </c>
      <c r="G3804" s="22">
        <f t="shared" si="185"/>
        <v>1340.8875995351409</v>
      </c>
      <c r="I3804" s="10"/>
      <c r="J3804" s="10"/>
      <c r="K3804" s="10"/>
      <c r="L3804" s="10"/>
      <c r="M3804" s="10"/>
      <c r="N3804" s="10"/>
      <c r="O3804" s="10"/>
      <c r="P3804" s="10"/>
      <c r="Q3804" s="10"/>
      <c r="R3804" s="10"/>
      <c r="S3804" s="10"/>
      <c r="T3804" s="10"/>
    </row>
    <row r="3805" spans="1:20" ht="25.5" customHeight="1" thickTop="1" thickBot="1" x14ac:dyDescent="0.25">
      <c r="A3805" s="20" t="str">
        <f t="shared" si="183"/>
        <v>2700CUDGEL</v>
      </c>
      <c r="B3805" s="37">
        <v>2700</v>
      </c>
      <c r="C3805" s="37" t="s">
        <v>4270</v>
      </c>
      <c r="D3805" s="38" t="s">
        <v>800</v>
      </c>
      <c r="E3805" s="39">
        <v>1031.451999642416</v>
      </c>
      <c r="F3805" s="39">
        <f t="shared" si="184"/>
        <v>1134.5971996066578</v>
      </c>
      <c r="G3805" s="39">
        <f t="shared" si="185"/>
        <v>1340.8875995351409</v>
      </c>
      <c r="I3805" s="10"/>
      <c r="J3805" s="10"/>
      <c r="K3805" s="10"/>
      <c r="L3805" s="10"/>
      <c r="M3805" s="10"/>
      <c r="N3805" s="10"/>
      <c r="O3805" s="10"/>
      <c r="P3805" s="10"/>
      <c r="Q3805" s="10"/>
      <c r="R3805" s="10"/>
      <c r="S3805" s="10"/>
      <c r="T3805" s="10"/>
    </row>
    <row r="3806" spans="1:20" ht="25.5" customHeight="1" thickTop="1" thickBot="1" x14ac:dyDescent="0.25">
      <c r="A3806" s="20" t="str">
        <f t="shared" si="183"/>
        <v>2700EUROLEY</v>
      </c>
      <c r="B3806" s="20">
        <v>2700</v>
      </c>
      <c r="C3806" s="20" t="s">
        <v>4271</v>
      </c>
      <c r="D3806" s="21" t="s">
        <v>800</v>
      </c>
      <c r="E3806" s="22">
        <v>1031.451999642416</v>
      </c>
      <c r="F3806" s="22">
        <f t="shared" si="184"/>
        <v>1134.5971996066578</v>
      </c>
      <c r="G3806" s="22">
        <f t="shared" si="185"/>
        <v>1340.8875995351409</v>
      </c>
      <c r="I3806" s="10"/>
      <c r="J3806" s="10"/>
      <c r="K3806" s="10"/>
      <c r="L3806" s="10"/>
      <c r="M3806" s="10"/>
      <c r="N3806" s="10"/>
      <c r="O3806" s="10"/>
      <c r="P3806" s="10"/>
      <c r="Q3806" s="10"/>
      <c r="R3806" s="10"/>
      <c r="S3806" s="10"/>
      <c r="T3806" s="10"/>
    </row>
    <row r="3807" spans="1:20" ht="25.5" customHeight="1" thickTop="1" thickBot="1" x14ac:dyDescent="0.25">
      <c r="A3807" s="20" t="str">
        <f t="shared" si="183"/>
        <v>2700GILLENBAH</v>
      </c>
      <c r="B3807" s="37">
        <v>2700</v>
      </c>
      <c r="C3807" s="37" t="s">
        <v>4272</v>
      </c>
      <c r="D3807" s="38" t="s">
        <v>800</v>
      </c>
      <c r="E3807" s="39">
        <v>1031.451999642416</v>
      </c>
      <c r="F3807" s="39">
        <f t="shared" si="184"/>
        <v>1134.5971996066578</v>
      </c>
      <c r="G3807" s="39">
        <f t="shared" si="185"/>
        <v>1340.8875995351409</v>
      </c>
      <c r="I3807" s="10"/>
      <c r="J3807" s="10"/>
      <c r="K3807" s="10"/>
      <c r="L3807" s="10"/>
      <c r="M3807" s="10"/>
      <c r="N3807" s="10"/>
      <c r="O3807" s="10"/>
      <c r="P3807" s="10"/>
      <c r="Q3807" s="10"/>
      <c r="R3807" s="10"/>
      <c r="S3807" s="10"/>
      <c r="T3807" s="10"/>
    </row>
    <row r="3808" spans="1:20" ht="25.5" customHeight="1" thickTop="1" thickBot="1" x14ac:dyDescent="0.25">
      <c r="A3808" s="20" t="str">
        <f t="shared" si="183"/>
        <v>2700MORUNDAH</v>
      </c>
      <c r="B3808" s="20">
        <v>2700</v>
      </c>
      <c r="C3808" s="20" t="s">
        <v>4273</v>
      </c>
      <c r="D3808" s="21" t="s">
        <v>800</v>
      </c>
      <c r="E3808" s="22">
        <v>1031.451999642416</v>
      </c>
      <c r="F3808" s="22">
        <f t="shared" si="184"/>
        <v>1134.5971996066578</v>
      </c>
      <c r="G3808" s="22">
        <f t="shared" si="185"/>
        <v>1340.8875995351409</v>
      </c>
      <c r="I3808" s="10"/>
      <c r="J3808" s="10"/>
      <c r="K3808" s="10"/>
      <c r="L3808" s="10"/>
      <c r="M3808" s="10"/>
      <c r="N3808" s="10"/>
      <c r="O3808" s="10"/>
      <c r="P3808" s="10"/>
      <c r="Q3808" s="10"/>
      <c r="R3808" s="10"/>
      <c r="S3808" s="10"/>
      <c r="T3808" s="10"/>
    </row>
    <row r="3809" spans="1:20" ht="25.5" customHeight="1" thickTop="1" thickBot="1" x14ac:dyDescent="0.25">
      <c r="A3809" s="20" t="str">
        <f t="shared" si="183"/>
        <v>2700NARRANDERA</v>
      </c>
      <c r="B3809" s="37">
        <v>2700</v>
      </c>
      <c r="C3809" s="37" t="s">
        <v>4274</v>
      </c>
      <c r="D3809" s="38" t="s">
        <v>800</v>
      </c>
      <c r="E3809" s="39">
        <v>1031.451999642416</v>
      </c>
      <c r="F3809" s="39">
        <f t="shared" si="184"/>
        <v>1134.5971996066578</v>
      </c>
      <c r="G3809" s="39">
        <f t="shared" si="185"/>
        <v>1340.8875995351409</v>
      </c>
      <c r="I3809" s="10"/>
      <c r="J3809" s="10"/>
      <c r="K3809" s="10"/>
      <c r="L3809" s="10"/>
      <c r="M3809" s="10"/>
      <c r="N3809" s="10"/>
      <c r="O3809" s="10"/>
      <c r="P3809" s="10"/>
      <c r="Q3809" s="10"/>
      <c r="R3809" s="10"/>
      <c r="S3809" s="10"/>
      <c r="T3809" s="10"/>
    </row>
    <row r="3810" spans="1:20" ht="25.5" customHeight="1" thickTop="1" thickBot="1" x14ac:dyDescent="0.25">
      <c r="A3810" s="20" t="str">
        <f t="shared" si="183"/>
        <v>2700SANDIGO</v>
      </c>
      <c r="B3810" s="20">
        <v>2700</v>
      </c>
      <c r="C3810" s="20" t="s">
        <v>4275</v>
      </c>
      <c r="D3810" s="21" t="s">
        <v>800</v>
      </c>
      <c r="E3810" s="22">
        <v>1031.451999642416</v>
      </c>
      <c r="F3810" s="22">
        <f t="shared" si="184"/>
        <v>1134.5971996066578</v>
      </c>
      <c r="G3810" s="22">
        <f t="shared" si="185"/>
        <v>1340.8875995351409</v>
      </c>
      <c r="I3810" s="10"/>
      <c r="J3810" s="10"/>
      <c r="K3810" s="10"/>
      <c r="L3810" s="10"/>
      <c r="M3810" s="10"/>
      <c r="N3810" s="10"/>
      <c r="O3810" s="10"/>
      <c r="P3810" s="10"/>
      <c r="Q3810" s="10"/>
      <c r="R3810" s="10"/>
      <c r="S3810" s="10"/>
      <c r="T3810" s="10"/>
    </row>
    <row r="3811" spans="1:20" ht="25.5" customHeight="1" thickTop="1" thickBot="1" x14ac:dyDescent="0.25">
      <c r="A3811" s="20" t="str">
        <f t="shared" si="183"/>
        <v>2701BERRY JERRY</v>
      </c>
      <c r="B3811" s="37">
        <v>2701</v>
      </c>
      <c r="C3811" s="37" t="s">
        <v>4276</v>
      </c>
      <c r="D3811" s="38" t="s">
        <v>800</v>
      </c>
      <c r="E3811" s="39">
        <v>1158.969999584056</v>
      </c>
      <c r="F3811" s="39">
        <f t="shared" si="184"/>
        <v>1274.8669995424618</v>
      </c>
      <c r="G3811" s="39">
        <f t="shared" si="185"/>
        <v>1506.6609994592729</v>
      </c>
      <c r="I3811" s="10"/>
      <c r="J3811" s="10"/>
      <c r="K3811" s="10"/>
      <c r="L3811" s="10"/>
      <c r="M3811" s="10"/>
      <c r="N3811" s="10"/>
      <c r="O3811" s="10"/>
      <c r="P3811" s="10"/>
      <c r="Q3811" s="10"/>
      <c r="R3811" s="10"/>
      <c r="S3811" s="10"/>
      <c r="T3811" s="10"/>
    </row>
    <row r="3812" spans="1:20" ht="25.5" customHeight="1" thickTop="1" thickBot="1" x14ac:dyDescent="0.25">
      <c r="A3812" s="20" t="str">
        <f t="shared" si="183"/>
        <v>2701COOLAMON</v>
      </c>
      <c r="B3812" s="20">
        <v>2701</v>
      </c>
      <c r="C3812" s="20" t="s">
        <v>4277</v>
      </c>
      <c r="D3812" s="21" t="s">
        <v>800</v>
      </c>
      <c r="E3812" s="22">
        <v>1158.969999584056</v>
      </c>
      <c r="F3812" s="22">
        <f t="shared" si="184"/>
        <v>1274.8669995424618</v>
      </c>
      <c r="G3812" s="22">
        <f t="shared" si="185"/>
        <v>1506.6609994592729</v>
      </c>
      <c r="I3812" s="10"/>
      <c r="J3812" s="10"/>
      <c r="K3812" s="10"/>
      <c r="L3812" s="10"/>
      <c r="M3812" s="10"/>
      <c r="N3812" s="10"/>
      <c r="O3812" s="10"/>
      <c r="P3812" s="10"/>
      <c r="Q3812" s="10"/>
      <c r="R3812" s="10"/>
      <c r="S3812" s="10"/>
      <c r="T3812" s="10"/>
    </row>
    <row r="3813" spans="1:20" ht="25.5" customHeight="1" thickTop="1" thickBot="1" x14ac:dyDescent="0.25">
      <c r="A3813" s="20" t="str">
        <f t="shared" si="183"/>
        <v>2701METHUL</v>
      </c>
      <c r="B3813" s="37">
        <v>2701</v>
      </c>
      <c r="C3813" s="37" t="s">
        <v>4278</v>
      </c>
      <c r="D3813" s="38" t="s">
        <v>800</v>
      </c>
      <c r="E3813" s="39">
        <v>1158.969999584056</v>
      </c>
      <c r="F3813" s="39">
        <f t="shared" si="184"/>
        <v>1274.8669995424618</v>
      </c>
      <c r="G3813" s="39">
        <f t="shared" si="185"/>
        <v>1506.6609994592729</v>
      </c>
      <c r="I3813" s="10"/>
      <c r="J3813" s="10"/>
      <c r="K3813" s="10"/>
      <c r="L3813" s="10"/>
      <c r="M3813" s="10"/>
      <c r="N3813" s="10"/>
      <c r="O3813" s="10"/>
      <c r="P3813" s="10"/>
      <c r="Q3813" s="10"/>
      <c r="R3813" s="10"/>
      <c r="S3813" s="10"/>
      <c r="T3813" s="10"/>
    </row>
    <row r="3814" spans="1:20" ht="25.5" customHeight="1" thickTop="1" thickBot="1" x14ac:dyDescent="0.25">
      <c r="A3814" s="20" t="str">
        <f t="shared" si="183"/>
        <v>2701RANNOCK</v>
      </c>
      <c r="B3814" s="20">
        <v>2701</v>
      </c>
      <c r="C3814" s="20" t="s">
        <v>4279</v>
      </c>
      <c r="D3814" s="21" t="s">
        <v>800</v>
      </c>
      <c r="E3814" s="22">
        <v>1158.969999584056</v>
      </c>
      <c r="F3814" s="22">
        <f t="shared" si="184"/>
        <v>1274.8669995424618</v>
      </c>
      <c r="G3814" s="22">
        <f t="shared" si="185"/>
        <v>1506.6609994592729</v>
      </c>
      <c r="I3814" s="10"/>
      <c r="J3814" s="10"/>
      <c r="K3814" s="10"/>
      <c r="L3814" s="10"/>
      <c r="M3814" s="10"/>
      <c r="N3814" s="10"/>
      <c r="O3814" s="10"/>
      <c r="P3814" s="10"/>
      <c r="Q3814" s="10"/>
      <c r="R3814" s="10"/>
      <c r="S3814" s="10"/>
      <c r="T3814" s="10"/>
    </row>
    <row r="3815" spans="1:20" ht="25.5" customHeight="1" thickTop="1" thickBot="1" x14ac:dyDescent="0.25">
      <c r="A3815" s="20" t="str">
        <f t="shared" si="183"/>
        <v>2702GANMAIN</v>
      </c>
      <c r="B3815" s="37">
        <v>2702</v>
      </c>
      <c r="C3815" s="37" t="s">
        <v>4280</v>
      </c>
      <c r="D3815" s="38" t="s">
        <v>800</v>
      </c>
      <c r="E3815" s="39">
        <v>1157.2319994879601</v>
      </c>
      <c r="F3815" s="39">
        <f t="shared" si="184"/>
        <v>1272.9551994367562</v>
      </c>
      <c r="G3815" s="39">
        <f t="shared" si="185"/>
        <v>1504.4015993343482</v>
      </c>
      <c r="I3815" s="10"/>
      <c r="J3815" s="10"/>
      <c r="K3815" s="10"/>
      <c r="L3815" s="10"/>
      <c r="M3815" s="10"/>
      <c r="N3815" s="10"/>
      <c r="O3815" s="10"/>
      <c r="P3815" s="10"/>
      <c r="Q3815" s="10"/>
      <c r="R3815" s="10"/>
      <c r="S3815" s="10"/>
      <c r="T3815" s="10"/>
    </row>
    <row r="3816" spans="1:20" ht="25.5" customHeight="1" thickTop="1" thickBot="1" x14ac:dyDescent="0.25">
      <c r="A3816" s="20" t="str">
        <f t="shared" si="183"/>
        <v>2703YANCO</v>
      </c>
      <c r="B3816" s="20">
        <v>2703</v>
      </c>
      <c r="C3816" s="20" t="s">
        <v>4281</v>
      </c>
      <c r="D3816" s="21" t="s">
        <v>800</v>
      </c>
      <c r="E3816" s="22">
        <v>1166.1939994534721</v>
      </c>
      <c r="F3816" s="22">
        <f t="shared" si="184"/>
        <v>1282.8133993988195</v>
      </c>
      <c r="G3816" s="22">
        <f t="shared" si="185"/>
        <v>1516.0521992895137</v>
      </c>
      <c r="I3816" s="10"/>
      <c r="J3816" s="10"/>
      <c r="K3816" s="10"/>
      <c r="L3816" s="10"/>
      <c r="M3816" s="10"/>
      <c r="N3816" s="10"/>
      <c r="O3816" s="10"/>
      <c r="P3816" s="10"/>
      <c r="Q3816" s="10"/>
      <c r="R3816" s="10"/>
      <c r="S3816" s="10"/>
      <c r="T3816" s="10"/>
    </row>
    <row r="3817" spans="1:20" ht="25.5" customHeight="1" thickTop="1" thickBot="1" x14ac:dyDescent="0.25">
      <c r="A3817" s="20" t="str">
        <f t="shared" si="183"/>
        <v>2705BROBENAH</v>
      </c>
      <c r="B3817" s="37">
        <v>2705</v>
      </c>
      <c r="C3817" s="37" t="s">
        <v>4282</v>
      </c>
      <c r="D3817" s="38" t="s">
        <v>800</v>
      </c>
      <c r="E3817" s="39">
        <v>1081.0759994766161</v>
      </c>
      <c r="F3817" s="39">
        <f t="shared" si="184"/>
        <v>1189.1835994242779</v>
      </c>
      <c r="G3817" s="39">
        <f t="shared" si="185"/>
        <v>1405.398799319601</v>
      </c>
      <c r="I3817" s="10"/>
      <c r="J3817" s="10"/>
      <c r="K3817" s="10"/>
      <c r="L3817" s="10"/>
      <c r="M3817" s="10"/>
      <c r="N3817" s="10"/>
      <c r="O3817" s="10"/>
      <c r="P3817" s="10"/>
      <c r="Q3817" s="10"/>
      <c r="R3817" s="10"/>
      <c r="S3817" s="10"/>
      <c r="T3817" s="10"/>
    </row>
    <row r="3818" spans="1:20" ht="25.5" customHeight="1" thickTop="1" thickBot="1" x14ac:dyDescent="0.25">
      <c r="A3818" s="20" t="str">
        <f t="shared" si="183"/>
        <v>2705CORBIE HILL</v>
      </c>
      <c r="B3818" s="20">
        <v>2705</v>
      </c>
      <c r="C3818" s="20" t="s">
        <v>4283</v>
      </c>
      <c r="D3818" s="21" t="s">
        <v>800</v>
      </c>
      <c r="E3818" s="22">
        <v>1081.0759994766161</v>
      </c>
      <c r="F3818" s="22">
        <f t="shared" si="184"/>
        <v>1189.1835994242779</v>
      </c>
      <c r="G3818" s="22">
        <f t="shared" si="185"/>
        <v>1405.398799319601</v>
      </c>
      <c r="I3818" s="10"/>
      <c r="J3818" s="10"/>
      <c r="K3818" s="10"/>
      <c r="L3818" s="10"/>
      <c r="M3818" s="10"/>
      <c r="N3818" s="10"/>
      <c r="O3818" s="10"/>
      <c r="P3818" s="10"/>
      <c r="Q3818" s="10"/>
      <c r="R3818" s="10"/>
      <c r="S3818" s="10"/>
      <c r="T3818" s="10"/>
    </row>
    <row r="3819" spans="1:20" ht="25.5" customHeight="1" thickTop="1" thickBot="1" x14ac:dyDescent="0.25">
      <c r="A3819" s="20" t="str">
        <f t="shared" si="183"/>
        <v>2705GOGELDRIE</v>
      </c>
      <c r="B3819" s="37">
        <v>2705</v>
      </c>
      <c r="C3819" s="37" t="s">
        <v>4284</v>
      </c>
      <c r="D3819" s="38" t="s">
        <v>800</v>
      </c>
      <c r="E3819" s="39">
        <v>1081.0759994766161</v>
      </c>
      <c r="F3819" s="39">
        <f t="shared" si="184"/>
        <v>1189.1835994242779</v>
      </c>
      <c r="G3819" s="39">
        <f t="shared" si="185"/>
        <v>1405.398799319601</v>
      </c>
      <c r="I3819" s="10"/>
      <c r="J3819" s="10"/>
      <c r="K3819" s="10"/>
      <c r="L3819" s="10"/>
      <c r="M3819" s="10"/>
      <c r="N3819" s="10"/>
      <c r="O3819" s="10"/>
      <c r="P3819" s="10"/>
      <c r="Q3819" s="10"/>
      <c r="R3819" s="10"/>
      <c r="S3819" s="10"/>
      <c r="T3819" s="10"/>
    </row>
    <row r="3820" spans="1:20" ht="25.5" customHeight="1" thickTop="1" thickBot="1" x14ac:dyDescent="0.25">
      <c r="A3820" s="20" t="str">
        <f t="shared" si="183"/>
        <v>2705LEETON</v>
      </c>
      <c r="B3820" s="20">
        <v>2705</v>
      </c>
      <c r="C3820" s="20" t="s">
        <v>4285</v>
      </c>
      <c r="D3820" s="21" t="s">
        <v>800</v>
      </c>
      <c r="E3820" s="22">
        <v>1081.0759994766161</v>
      </c>
      <c r="F3820" s="22">
        <f t="shared" si="184"/>
        <v>1189.1835994242779</v>
      </c>
      <c r="G3820" s="22">
        <f t="shared" si="185"/>
        <v>1405.398799319601</v>
      </c>
      <c r="I3820" s="10"/>
      <c r="J3820" s="10"/>
      <c r="K3820" s="10"/>
      <c r="L3820" s="10"/>
      <c r="M3820" s="10"/>
      <c r="N3820" s="10"/>
      <c r="O3820" s="10"/>
      <c r="P3820" s="10"/>
      <c r="Q3820" s="10"/>
      <c r="R3820" s="10"/>
      <c r="S3820" s="10"/>
      <c r="T3820" s="10"/>
    </row>
    <row r="3821" spans="1:20" ht="25.5" customHeight="1" thickTop="1" thickBot="1" x14ac:dyDescent="0.25">
      <c r="A3821" s="20" t="str">
        <f t="shared" si="183"/>
        <v>2705MERUNGLE HILL</v>
      </c>
      <c r="B3821" s="37">
        <v>2705</v>
      </c>
      <c r="C3821" s="37" t="s">
        <v>4286</v>
      </c>
      <c r="D3821" s="38" t="s">
        <v>800</v>
      </c>
      <c r="E3821" s="39">
        <v>1081.0759994766161</v>
      </c>
      <c r="F3821" s="39">
        <f t="shared" si="184"/>
        <v>1189.1835994242779</v>
      </c>
      <c r="G3821" s="39">
        <f t="shared" si="185"/>
        <v>1405.398799319601</v>
      </c>
      <c r="I3821" s="10"/>
      <c r="J3821" s="10"/>
      <c r="K3821" s="10"/>
      <c r="L3821" s="10"/>
      <c r="M3821" s="10"/>
      <c r="N3821" s="10"/>
      <c r="O3821" s="10"/>
      <c r="P3821" s="10"/>
      <c r="Q3821" s="10"/>
      <c r="R3821" s="10"/>
      <c r="S3821" s="10"/>
      <c r="T3821" s="10"/>
    </row>
    <row r="3822" spans="1:20" ht="25.5" customHeight="1" thickTop="1" thickBot="1" x14ac:dyDescent="0.25">
      <c r="A3822" s="20" t="str">
        <f t="shared" si="183"/>
        <v>2705MURRAMI</v>
      </c>
      <c r="B3822" s="20">
        <v>2705</v>
      </c>
      <c r="C3822" s="20" t="s">
        <v>4287</v>
      </c>
      <c r="D3822" s="21" t="s">
        <v>800</v>
      </c>
      <c r="E3822" s="22">
        <v>1081.0759994766161</v>
      </c>
      <c r="F3822" s="22">
        <f t="shared" si="184"/>
        <v>1189.1835994242779</v>
      </c>
      <c r="G3822" s="22">
        <f t="shared" si="185"/>
        <v>1405.398799319601</v>
      </c>
      <c r="I3822" s="10"/>
      <c r="J3822" s="10"/>
      <c r="K3822" s="10"/>
      <c r="L3822" s="10"/>
      <c r="M3822" s="10"/>
      <c r="N3822" s="10"/>
      <c r="O3822" s="10"/>
      <c r="P3822" s="10"/>
      <c r="Q3822" s="10"/>
      <c r="R3822" s="10"/>
      <c r="S3822" s="10"/>
      <c r="T3822" s="10"/>
    </row>
    <row r="3823" spans="1:20" ht="25.5" customHeight="1" thickTop="1" thickBot="1" x14ac:dyDescent="0.25">
      <c r="A3823" s="20" t="str">
        <f t="shared" si="183"/>
        <v>2705STANBRIDGE</v>
      </c>
      <c r="B3823" s="37">
        <v>2705</v>
      </c>
      <c r="C3823" s="37" t="s">
        <v>4288</v>
      </c>
      <c r="D3823" s="38" t="s">
        <v>800</v>
      </c>
      <c r="E3823" s="39">
        <v>1081.0759994766161</v>
      </c>
      <c r="F3823" s="39">
        <f t="shared" si="184"/>
        <v>1189.1835994242779</v>
      </c>
      <c r="G3823" s="39">
        <f t="shared" si="185"/>
        <v>1405.398799319601</v>
      </c>
      <c r="I3823" s="10"/>
      <c r="J3823" s="10"/>
      <c r="K3823" s="10"/>
      <c r="L3823" s="10"/>
      <c r="M3823" s="10"/>
      <c r="N3823" s="10"/>
      <c r="O3823" s="10"/>
      <c r="P3823" s="10"/>
      <c r="Q3823" s="10"/>
      <c r="R3823" s="10"/>
      <c r="S3823" s="10"/>
      <c r="T3823" s="10"/>
    </row>
    <row r="3824" spans="1:20" ht="25.5" customHeight="1" thickTop="1" thickBot="1" x14ac:dyDescent="0.25">
      <c r="A3824" s="20" t="str">
        <f t="shared" si="183"/>
        <v>2705WHITTON</v>
      </c>
      <c r="B3824" s="20">
        <v>2705</v>
      </c>
      <c r="C3824" s="20" t="s">
        <v>4289</v>
      </c>
      <c r="D3824" s="21" t="s">
        <v>800</v>
      </c>
      <c r="E3824" s="22">
        <v>1081.0759994766161</v>
      </c>
      <c r="F3824" s="22">
        <f t="shared" si="184"/>
        <v>1189.1835994242779</v>
      </c>
      <c r="G3824" s="22">
        <f t="shared" si="185"/>
        <v>1405.398799319601</v>
      </c>
      <c r="I3824" s="10"/>
      <c r="J3824" s="10"/>
      <c r="K3824" s="10"/>
      <c r="L3824" s="10"/>
      <c r="M3824" s="10"/>
      <c r="N3824" s="10"/>
      <c r="O3824" s="10"/>
      <c r="P3824" s="10"/>
      <c r="Q3824" s="10"/>
      <c r="R3824" s="10"/>
      <c r="S3824" s="10"/>
      <c r="T3824" s="10"/>
    </row>
    <row r="3825" spans="1:20" ht="25.5" customHeight="1" thickTop="1" thickBot="1" x14ac:dyDescent="0.25">
      <c r="A3825" s="20" t="str">
        <f t="shared" si="183"/>
        <v>2706DARLINGTON POINT</v>
      </c>
      <c r="B3825" s="37">
        <v>2706</v>
      </c>
      <c r="C3825" s="37" t="s">
        <v>4290</v>
      </c>
      <c r="D3825" s="38" t="s">
        <v>800</v>
      </c>
      <c r="E3825" s="39">
        <v>1857.0320004063522</v>
      </c>
      <c r="F3825" s="39">
        <f t="shared" si="184"/>
        <v>2042.7352004469876</v>
      </c>
      <c r="G3825" s="39">
        <f t="shared" si="185"/>
        <v>2414.1416005282581</v>
      </c>
      <c r="I3825" s="10"/>
      <c r="J3825" s="10"/>
      <c r="K3825" s="10"/>
      <c r="L3825" s="10"/>
      <c r="M3825" s="10"/>
      <c r="N3825" s="10"/>
      <c r="O3825" s="10"/>
      <c r="P3825" s="10"/>
      <c r="Q3825" s="10"/>
      <c r="R3825" s="10"/>
      <c r="S3825" s="10"/>
      <c r="T3825" s="10"/>
    </row>
    <row r="3826" spans="1:20" ht="25.5" customHeight="1" thickTop="1" thickBot="1" x14ac:dyDescent="0.25">
      <c r="A3826" s="20" t="str">
        <f t="shared" si="183"/>
        <v>2707ARGOON</v>
      </c>
      <c r="B3826" s="20">
        <v>2707</v>
      </c>
      <c r="C3826" s="20" t="s">
        <v>4291</v>
      </c>
      <c r="D3826" s="21" t="s">
        <v>800</v>
      </c>
      <c r="E3826" s="22">
        <v>963.43600006394411</v>
      </c>
      <c r="F3826" s="22">
        <f t="shared" si="184"/>
        <v>1059.7796000703386</v>
      </c>
      <c r="G3826" s="22">
        <f t="shared" si="185"/>
        <v>1252.4668000831273</v>
      </c>
      <c r="I3826" s="10"/>
      <c r="J3826" s="10"/>
      <c r="K3826" s="10"/>
      <c r="L3826" s="10"/>
      <c r="M3826" s="10"/>
      <c r="N3826" s="10"/>
      <c r="O3826" s="10"/>
      <c r="P3826" s="10"/>
      <c r="Q3826" s="10"/>
      <c r="R3826" s="10"/>
      <c r="S3826" s="10"/>
      <c r="T3826" s="10"/>
    </row>
    <row r="3827" spans="1:20" ht="25.5" customHeight="1" thickTop="1" thickBot="1" x14ac:dyDescent="0.25">
      <c r="A3827" s="20" t="str">
        <f t="shared" si="183"/>
        <v>2707COLEAMBALLY</v>
      </c>
      <c r="B3827" s="37">
        <v>2707</v>
      </c>
      <c r="C3827" s="37" t="s">
        <v>4292</v>
      </c>
      <c r="D3827" s="38" t="s">
        <v>800</v>
      </c>
      <c r="E3827" s="39">
        <v>963.43600006394411</v>
      </c>
      <c r="F3827" s="39">
        <f t="shared" si="184"/>
        <v>1059.7796000703386</v>
      </c>
      <c r="G3827" s="39">
        <f t="shared" si="185"/>
        <v>1252.4668000831273</v>
      </c>
      <c r="I3827" s="10"/>
      <c r="J3827" s="10"/>
      <c r="K3827" s="10"/>
      <c r="L3827" s="10"/>
      <c r="M3827" s="10"/>
      <c r="N3827" s="10"/>
      <c r="O3827" s="10"/>
      <c r="P3827" s="10"/>
      <c r="Q3827" s="10"/>
      <c r="R3827" s="10"/>
      <c r="S3827" s="10"/>
      <c r="T3827" s="10"/>
    </row>
    <row r="3828" spans="1:20" ht="25.5" customHeight="1" thickTop="1" thickBot="1" x14ac:dyDescent="0.25">
      <c r="A3828" s="20" t="str">
        <f t="shared" si="183"/>
        <v>2710BARRATTA</v>
      </c>
      <c r="B3828" s="20">
        <v>2710</v>
      </c>
      <c r="C3828" s="20" t="s">
        <v>4293</v>
      </c>
      <c r="D3828" s="21" t="s">
        <v>800</v>
      </c>
      <c r="E3828" s="22">
        <v>1284.7560005071439</v>
      </c>
      <c r="F3828" s="22">
        <f t="shared" si="184"/>
        <v>1413.2316005578584</v>
      </c>
      <c r="G3828" s="22">
        <f t="shared" si="185"/>
        <v>1670.1828006592871</v>
      </c>
      <c r="I3828" s="10"/>
      <c r="J3828" s="10"/>
      <c r="K3828" s="10"/>
      <c r="L3828" s="10"/>
      <c r="M3828" s="10"/>
      <c r="N3828" s="10"/>
      <c r="O3828" s="10"/>
      <c r="P3828" s="10"/>
      <c r="Q3828" s="10"/>
      <c r="R3828" s="10"/>
      <c r="S3828" s="10"/>
      <c r="T3828" s="10"/>
    </row>
    <row r="3829" spans="1:20" ht="25.5" customHeight="1" thickTop="1" thickBot="1" x14ac:dyDescent="0.25">
      <c r="A3829" s="20" t="str">
        <f t="shared" si="183"/>
        <v>2710BIRGANBIGIL</v>
      </c>
      <c r="B3829" s="37">
        <v>2710</v>
      </c>
      <c r="C3829" s="37" t="s">
        <v>4294</v>
      </c>
      <c r="D3829" s="38" t="s">
        <v>800</v>
      </c>
      <c r="E3829" s="39">
        <v>1284.7560005071439</v>
      </c>
      <c r="F3829" s="39">
        <f t="shared" si="184"/>
        <v>1413.2316005578584</v>
      </c>
      <c r="G3829" s="39">
        <f t="shared" si="185"/>
        <v>1670.1828006592871</v>
      </c>
      <c r="I3829" s="10"/>
      <c r="J3829" s="10"/>
      <c r="K3829" s="10"/>
      <c r="L3829" s="10"/>
      <c r="M3829" s="10"/>
      <c r="N3829" s="10"/>
      <c r="O3829" s="10"/>
      <c r="P3829" s="10"/>
      <c r="Q3829" s="10"/>
      <c r="R3829" s="10"/>
      <c r="S3829" s="10"/>
      <c r="T3829" s="10"/>
    </row>
    <row r="3830" spans="1:20" ht="25.5" customHeight="1" thickTop="1" thickBot="1" x14ac:dyDescent="0.25">
      <c r="A3830" s="20" t="str">
        <f t="shared" si="183"/>
        <v>2710BOOROORBAN</v>
      </c>
      <c r="B3830" s="20">
        <v>2710</v>
      </c>
      <c r="C3830" s="20" t="s">
        <v>4295</v>
      </c>
      <c r="D3830" s="21" t="s">
        <v>800</v>
      </c>
      <c r="E3830" s="22">
        <v>1284.7560005071439</v>
      </c>
      <c r="F3830" s="22">
        <f t="shared" si="184"/>
        <v>1413.2316005578584</v>
      </c>
      <c r="G3830" s="22">
        <f t="shared" si="185"/>
        <v>1670.1828006592871</v>
      </c>
      <c r="I3830" s="10"/>
      <c r="J3830" s="10"/>
      <c r="K3830" s="10"/>
      <c r="L3830" s="10"/>
      <c r="M3830" s="10"/>
      <c r="N3830" s="10"/>
      <c r="O3830" s="10"/>
      <c r="P3830" s="10"/>
      <c r="Q3830" s="10"/>
      <c r="R3830" s="10"/>
      <c r="S3830" s="10"/>
      <c r="T3830" s="10"/>
    </row>
    <row r="3831" spans="1:20" ht="25.5" customHeight="1" thickTop="1" thickBot="1" x14ac:dyDescent="0.25">
      <c r="A3831" s="20" t="str">
        <f t="shared" si="183"/>
        <v>2710BULLATALE</v>
      </c>
      <c r="B3831" s="37">
        <v>2710</v>
      </c>
      <c r="C3831" s="37" t="s">
        <v>4296</v>
      </c>
      <c r="D3831" s="38" t="s">
        <v>800</v>
      </c>
      <c r="E3831" s="39">
        <v>1284.7560005071439</v>
      </c>
      <c r="F3831" s="39">
        <f t="shared" si="184"/>
        <v>1413.2316005578584</v>
      </c>
      <c r="G3831" s="39">
        <f t="shared" si="185"/>
        <v>1670.1828006592871</v>
      </c>
      <c r="I3831" s="10"/>
      <c r="J3831" s="10"/>
      <c r="K3831" s="10"/>
      <c r="L3831" s="10"/>
      <c r="M3831" s="10"/>
      <c r="N3831" s="10"/>
      <c r="O3831" s="10"/>
      <c r="P3831" s="10"/>
      <c r="Q3831" s="10"/>
      <c r="R3831" s="10"/>
      <c r="S3831" s="10"/>
      <c r="T3831" s="10"/>
    </row>
    <row r="3832" spans="1:20" ht="25.5" customHeight="1" thickTop="1" thickBot="1" x14ac:dyDescent="0.25">
      <c r="A3832" s="20" t="str">
        <f t="shared" si="183"/>
        <v>2710CALDWELL</v>
      </c>
      <c r="B3832" s="20">
        <v>2710</v>
      </c>
      <c r="C3832" s="20" t="s">
        <v>4297</v>
      </c>
      <c r="D3832" s="21" t="s">
        <v>800</v>
      </c>
      <c r="E3832" s="22">
        <v>1284.7560005071439</v>
      </c>
      <c r="F3832" s="22">
        <f t="shared" si="184"/>
        <v>1413.2316005578584</v>
      </c>
      <c r="G3832" s="22">
        <f t="shared" si="185"/>
        <v>1670.1828006592871</v>
      </c>
      <c r="I3832" s="10"/>
      <c r="J3832" s="10"/>
      <c r="K3832" s="10"/>
      <c r="L3832" s="10"/>
      <c r="M3832" s="10"/>
      <c r="N3832" s="10"/>
      <c r="O3832" s="10"/>
      <c r="P3832" s="10"/>
      <c r="Q3832" s="10"/>
      <c r="R3832" s="10"/>
      <c r="S3832" s="10"/>
      <c r="T3832" s="10"/>
    </row>
    <row r="3833" spans="1:20" ht="25.5" customHeight="1" thickTop="1" thickBot="1" x14ac:dyDescent="0.25">
      <c r="A3833" s="20" t="str">
        <f t="shared" si="183"/>
        <v>2710CALIMO</v>
      </c>
      <c r="B3833" s="37">
        <v>2710</v>
      </c>
      <c r="C3833" s="37" t="s">
        <v>4298</v>
      </c>
      <c r="D3833" s="38" t="s">
        <v>800</v>
      </c>
      <c r="E3833" s="39">
        <v>1284.7560005071439</v>
      </c>
      <c r="F3833" s="39">
        <f t="shared" si="184"/>
        <v>1413.2316005578584</v>
      </c>
      <c r="G3833" s="39">
        <f t="shared" si="185"/>
        <v>1670.1828006592871</v>
      </c>
      <c r="I3833" s="10"/>
      <c r="J3833" s="10"/>
      <c r="K3833" s="10"/>
      <c r="L3833" s="10"/>
      <c r="M3833" s="10"/>
      <c r="N3833" s="10"/>
      <c r="O3833" s="10"/>
      <c r="P3833" s="10"/>
      <c r="Q3833" s="10"/>
      <c r="R3833" s="10"/>
      <c r="S3833" s="10"/>
      <c r="T3833" s="10"/>
    </row>
    <row r="3834" spans="1:20" ht="25.5" customHeight="1" thickTop="1" thickBot="1" x14ac:dyDescent="0.25">
      <c r="A3834" s="20" t="str">
        <f t="shared" si="183"/>
        <v>2710CONARGO</v>
      </c>
      <c r="B3834" s="20">
        <v>2710</v>
      </c>
      <c r="C3834" s="20" t="s">
        <v>4299</v>
      </c>
      <c r="D3834" s="21" t="s">
        <v>800</v>
      </c>
      <c r="E3834" s="22">
        <v>1284.7560005071439</v>
      </c>
      <c r="F3834" s="22">
        <f t="shared" si="184"/>
        <v>1413.2316005578584</v>
      </c>
      <c r="G3834" s="22">
        <f t="shared" si="185"/>
        <v>1670.1828006592871</v>
      </c>
      <c r="I3834" s="10"/>
      <c r="J3834" s="10"/>
      <c r="K3834" s="10"/>
      <c r="L3834" s="10"/>
      <c r="M3834" s="10"/>
      <c r="N3834" s="10"/>
      <c r="O3834" s="10"/>
      <c r="P3834" s="10"/>
      <c r="Q3834" s="10"/>
      <c r="R3834" s="10"/>
      <c r="S3834" s="10"/>
      <c r="T3834" s="10"/>
    </row>
    <row r="3835" spans="1:20" ht="25.5" customHeight="1" thickTop="1" thickBot="1" x14ac:dyDescent="0.25">
      <c r="A3835" s="20" t="str">
        <f t="shared" si="183"/>
        <v>2710COREE</v>
      </c>
      <c r="B3835" s="37">
        <v>2710</v>
      </c>
      <c r="C3835" s="37" t="s">
        <v>3803</v>
      </c>
      <c r="D3835" s="38" t="s">
        <v>800</v>
      </c>
      <c r="E3835" s="39">
        <v>1284.7560005071439</v>
      </c>
      <c r="F3835" s="39">
        <f t="shared" si="184"/>
        <v>1413.2316005578584</v>
      </c>
      <c r="G3835" s="39">
        <f t="shared" si="185"/>
        <v>1670.1828006592871</v>
      </c>
      <c r="I3835" s="10"/>
      <c r="J3835" s="10"/>
      <c r="K3835" s="10"/>
      <c r="L3835" s="10"/>
      <c r="M3835" s="10"/>
      <c r="N3835" s="10"/>
      <c r="O3835" s="10"/>
      <c r="P3835" s="10"/>
      <c r="Q3835" s="10"/>
      <c r="R3835" s="10"/>
      <c r="S3835" s="10"/>
      <c r="T3835" s="10"/>
    </row>
    <row r="3836" spans="1:20" ht="25.5" customHeight="1" thickTop="1" thickBot="1" x14ac:dyDescent="0.25">
      <c r="A3836" s="20" t="str">
        <f t="shared" si="183"/>
        <v>2710DENILIQUIN</v>
      </c>
      <c r="B3836" s="20">
        <v>2710</v>
      </c>
      <c r="C3836" s="20" t="s">
        <v>4300</v>
      </c>
      <c r="D3836" s="21" t="s">
        <v>800</v>
      </c>
      <c r="E3836" s="22">
        <v>1284.7560005071439</v>
      </c>
      <c r="F3836" s="22">
        <f t="shared" si="184"/>
        <v>1413.2316005578584</v>
      </c>
      <c r="G3836" s="22">
        <f t="shared" si="185"/>
        <v>1670.1828006592871</v>
      </c>
      <c r="I3836" s="10"/>
      <c r="J3836" s="10"/>
      <c r="K3836" s="10"/>
      <c r="L3836" s="10"/>
      <c r="M3836" s="10"/>
      <c r="N3836" s="10"/>
      <c r="O3836" s="10"/>
      <c r="P3836" s="10"/>
      <c r="Q3836" s="10"/>
      <c r="R3836" s="10"/>
      <c r="S3836" s="10"/>
      <c r="T3836" s="10"/>
    </row>
    <row r="3837" spans="1:20" ht="25.5" customHeight="1" thickTop="1" thickBot="1" x14ac:dyDescent="0.25">
      <c r="A3837" s="20" t="str">
        <f t="shared" si="183"/>
        <v>2710HARTWOOD</v>
      </c>
      <c r="B3837" s="37">
        <v>2710</v>
      </c>
      <c r="C3837" s="37" t="s">
        <v>4301</v>
      </c>
      <c r="D3837" s="38" t="s">
        <v>800</v>
      </c>
      <c r="E3837" s="39">
        <v>1284.7560005071439</v>
      </c>
      <c r="F3837" s="39">
        <f t="shared" si="184"/>
        <v>1413.2316005578584</v>
      </c>
      <c r="G3837" s="39">
        <f t="shared" si="185"/>
        <v>1670.1828006592871</v>
      </c>
      <c r="I3837" s="10"/>
      <c r="J3837" s="10"/>
      <c r="K3837" s="10"/>
      <c r="L3837" s="10"/>
      <c r="M3837" s="10"/>
      <c r="N3837" s="10"/>
      <c r="O3837" s="10"/>
      <c r="P3837" s="10"/>
      <c r="Q3837" s="10"/>
      <c r="R3837" s="10"/>
      <c r="S3837" s="10"/>
      <c r="T3837" s="10"/>
    </row>
    <row r="3838" spans="1:20" ht="25.5" customHeight="1" thickTop="1" thickBot="1" x14ac:dyDescent="0.25">
      <c r="A3838" s="20" t="str">
        <f t="shared" si="183"/>
        <v>2710LINDIFFERON</v>
      </c>
      <c r="B3838" s="20">
        <v>2710</v>
      </c>
      <c r="C3838" s="20" t="s">
        <v>4302</v>
      </c>
      <c r="D3838" s="21" t="s">
        <v>800</v>
      </c>
      <c r="E3838" s="22">
        <v>1284.7560005071439</v>
      </c>
      <c r="F3838" s="22">
        <f t="shared" si="184"/>
        <v>1413.2316005578584</v>
      </c>
      <c r="G3838" s="22">
        <f t="shared" si="185"/>
        <v>1670.1828006592871</v>
      </c>
      <c r="I3838" s="10"/>
      <c r="J3838" s="10"/>
      <c r="K3838" s="10"/>
      <c r="L3838" s="10"/>
      <c r="M3838" s="10"/>
      <c r="N3838" s="10"/>
      <c r="O3838" s="10"/>
      <c r="P3838" s="10"/>
      <c r="Q3838" s="10"/>
      <c r="R3838" s="10"/>
      <c r="S3838" s="10"/>
      <c r="T3838" s="10"/>
    </row>
    <row r="3839" spans="1:20" ht="25.5" customHeight="1" thickTop="1" thickBot="1" x14ac:dyDescent="0.25">
      <c r="A3839" s="20" t="str">
        <f t="shared" si="183"/>
        <v>2710MATHOURA</v>
      </c>
      <c r="B3839" s="37">
        <v>2710</v>
      </c>
      <c r="C3839" s="37" t="s">
        <v>4303</v>
      </c>
      <c r="D3839" s="38" t="s">
        <v>800</v>
      </c>
      <c r="E3839" s="39">
        <v>1284.7560005071439</v>
      </c>
      <c r="F3839" s="39">
        <f t="shared" si="184"/>
        <v>1413.2316005578584</v>
      </c>
      <c r="G3839" s="39">
        <f t="shared" si="185"/>
        <v>1670.1828006592871</v>
      </c>
      <c r="I3839" s="10"/>
      <c r="J3839" s="10"/>
      <c r="K3839" s="10"/>
      <c r="L3839" s="10"/>
      <c r="M3839" s="10"/>
      <c r="N3839" s="10"/>
      <c r="O3839" s="10"/>
      <c r="P3839" s="10"/>
      <c r="Q3839" s="10"/>
      <c r="R3839" s="10"/>
      <c r="S3839" s="10"/>
      <c r="T3839" s="10"/>
    </row>
    <row r="3840" spans="1:20" ht="25.5" customHeight="1" thickTop="1" thickBot="1" x14ac:dyDescent="0.25">
      <c r="A3840" s="20" t="str">
        <f t="shared" si="183"/>
        <v>2710MAYRUNG</v>
      </c>
      <c r="B3840" s="20">
        <v>2710</v>
      </c>
      <c r="C3840" s="20" t="s">
        <v>4304</v>
      </c>
      <c r="D3840" s="21" t="s">
        <v>800</v>
      </c>
      <c r="E3840" s="22">
        <v>1284.7560005071439</v>
      </c>
      <c r="F3840" s="22">
        <f t="shared" si="184"/>
        <v>1413.2316005578584</v>
      </c>
      <c r="G3840" s="22">
        <f t="shared" si="185"/>
        <v>1670.1828006592871</v>
      </c>
      <c r="I3840" s="10"/>
      <c r="J3840" s="10"/>
      <c r="K3840" s="10"/>
      <c r="L3840" s="10"/>
      <c r="M3840" s="10"/>
      <c r="N3840" s="10"/>
      <c r="O3840" s="10"/>
      <c r="P3840" s="10"/>
      <c r="Q3840" s="10"/>
      <c r="R3840" s="10"/>
      <c r="S3840" s="10"/>
      <c r="T3840" s="10"/>
    </row>
    <row r="3841" spans="1:20" ht="25.5" customHeight="1" thickTop="1" thickBot="1" x14ac:dyDescent="0.25">
      <c r="A3841" s="20" t="str">
        <f t="shared" si="183"/>
        <v>2710MOONBRIA</v>
      </c>
      <c r="B3841" s="37">
        <v>2710</v>
      </c>
      <c r="C3841" s="37" t="s">
        <v>4305</v>
      </c>
      <c r="D3841" s="38" t="s">
        <v>800</v>
      </c>
      <c r="E3841" s="39">
        <v>1284.7560005071439</v>
      </c>
      <c r="F3841" s="39">
        <f t="shared" si="184"/>
        <v>1413.2316005578584</v>
      </c>
      <c r="G3841" s="39">
        <f t="shared" si="185"/>
        <v>1670.1828006592871</v>
      </c>
      <c r="I3841" s="10"/>
      <c r="J3841" s="10"/>
      <c r="K3841" s="10"/>
      <c r="L3841" s="10"/>
      <c r="M3841" s="10"/>
      <c r="N3841" s="10"/>
      <c r="O3841" s="10"/>
      <c r="P3841" s="10"/>
      <c r="Q3841" s="10"/>
      <c r="R3841" s="10"/>
      <c r="S3841" s="10"/>
      <c r="T3841" s="10"/>
    </row>
    <row r="3842" spans="1:20" ht="25.5" customHeight="1" thickTop="1" thickBot="1" x14ac:dyDescent="0.25">
      <c r="A3842" s="20" t="str">
        <f t="shared" si="183"/>
        <v>2710MORAGO</v>
      </c>
      <c r="B3842" s="20">
        <v>2710</v>
      </c>
      <c r="C3842" s="20" t="s">
        <v>4306</v>
      </c>
      <c r="D3842" s="21" t="s">
        <v>800</v>
      </c>
      <c r="E3842" s="22">
        <v>1284.7560005071439</v>
      </c>
      <c r="F3842" s="22">
        <f t="shared" si="184"/>
        <v>1413.2316005578584</v>
      </c>
      <c r="G3842" s="22">
        <f t="shared" si="185"/>
        <v>1670.1828006592871</v>
      </c>
      <c r="I3842" s="10"/>
      <c r="J3842" s="10"/>
      <c r="K3842" s="10"/>
      <c r="L3842" s="10"/>
      <c r="M3842" s="10"/>
      <c r="N3842" s="10"/>
      <c r="O3842" s="10"/>
      <c r="P3842" s="10"/>
      <c r="Q3842" s="10"/>
      <c r="R3842" s="10"/>
      <c r="S3842" s="10"/>
      <c r="T3842" s="10"/>
    </row>
    <row r="3843" spans="1:20" ht="25.5" customHeight="1" thickTop="1" thickBot="1" x14ac:dyDescent="0.25">
      <c r="A3843" s="20" t="str">
        <f t="shared" si="183"/>
        <v>2710PRETTY PINE</v>
      </c>
      <c r="B3843" s="37">
        <v>2710</v>
      </c>
      <c r="C3843" s="37" t="s">
        <v>4307</v>
      </c>
      <c r="D3843" s="38" t="s">
        <v>800</v>
      </c>
      <c r="E3843" s="39">
        <v>1284.7560005071439</v>
      </c>
      <c r="F3843" s="39">
        <f t="shared" si="184"/>
        <v>1413.2316005578584</v>
      </c>
      <c r="G3843" s="39">
        <f t="shared" si="185"/>
        <v>1670.1828006592871</v>
      </c>
      <c r="I3843" s="10"/>
      <c r="J3843" s="10"/>
      <c r="K3843" s="10"/>
      <c r="L3843" s="10"/>
      <c r="M3843" s="10"/>
      <c r="N3843" s="10"/>
      <c r="O3843" s="10"/>
      <c r="P3843" s="10"/>
      <c r="Q3843" s="10"/>
      <c r="R3843" s="10"/>
      <c r="S3843" s="10"/>
      <c r="T3843" s="10"/>
    </row>
    <row r="3844" spans="1:20" ht="25.5" customHeight="1" thickTop="1" thickBot="1" x14ac:dyDescent="0.25">
      <c r="A3844" s="20" t="str">
        <f t="shared" si="183"/>
        <v>2710STEAM PLAINS</v>
      </c>
      <c r="B3844" s="20">
        <v>2710</v>
      </c>
      <c r="C3844" s="20" t="s">
        <v>4308</v>
      </c>
      <c r="D3844" s="21" t="s">
        <v>800</v>
      </c>
      <c r="E3844" s="22">
        <v>1284.7560005071439</v>
      </c>
      <c r="F3844" s="22">
        <f t="shared" si="184"/>
        <v>1413.2316005578584</v>
      </c>
      <c r="G3844" s="22">
        <f t="shared" si="185"/>
        <v>1670.1828006592871</v>
      </c>
      <c r="I3844" s="10"/>
      <c r="J3844" s="10"/>
      <c r="K3844" s="10"/>
      <c r="L3844" s="10"/>
      <c r="M3844" s="10"/>
      <c r="N3844" s="10"/>
      <c r="O3844" s="10"/>
      <c r="P3844" s="10"/>
      <c r="Q3844" s="10"/>
      <c r="R3844" s="10"/>
      <c r="S3844" s="10"/>
      <c r="T3844" s="10"/>
    </row>
    <row r="3845" spans="1:20" ht="25.5" customHeight="1" thickTop="1" thickBot="1" x14ac:dyDescent="0.25">
      <c r="A3845" s="20" t="str">
        <f t="shared" ref="A3845:A3908" si="186">CONCATENATE(B3845,C3845)</f>
        <v>2710STUD PARK</v>
      </c>
      <c r="B3845" s="37">
        <v>2710</v>
      </c>
      <c r="C3845" s="37" t="s">
        <v>4309</v>
      </c>
      <c r="D3845" s="38" t="s">
        <v>800</v>
      </c>
      <c r="E3845" s="39">
        <v>1284.7560005071439</v>
      </c>
      <c r="F3845" s="39">
        <f t="shared" ref="F3845:F3908" si="187">1.1*E3845</f>
        <v>1413.2316005578584</v>
      </c>
      <c r="G3845" s="39">
        <f t="shared" ref="G3845:G3908" si="188">1.3*E3845</f>
        <v>1670.1828006592871</v>
      </c>
      <c r="I3845" s="10"/>
      <c r="J3845" s="10"/>
      <c r="K3845" s="10"/>
      <c r="L3845" s="10"/>
      <c r="M3845" s="10"/>
      <c r="N3845" s="10"/>
      <c r="O3845" s="10"/>
      <c r="P3845" s="10"/>
      <c r="Q3845" s="10"/>
      <c r="R3845" s="10"/>
      <c r="S3845" s="10"/>
      <c r="T3845" s="10"/>
    </row>
    <row r="3846" spans="1:20" ht="25.5" customHeight="1" thickTop="1" thickBot="1" x14ac:dyDescent="0.25">
      <c r="A3846" s="20" t="str">
        <f t="shared" si="186"/>
        <v>2710WAKOOL</v>
      </c>
      <c r="B3846" s="20">
        <v>2710</v>
      </c>
      <c r="C3846" s="20" t="s">
        <v>4310</v>
      </c>
      <c r="D3846" s="21" t="s">
        <v>800</v>
      </c>
      <c r="E3846" s="22">
        <v>1284.7560005071439</v>
      </c>
      <c r="F3846" s="22">
        <f t="shared" si="187"/>
        <v>1413.2316005578584</v>
      </c>
      <c r="G3846" s="22">
        <f t="shared" si="188"/>
        <v>1670.1828006592871</v>
      </c>
      <c r="I3846" s="10"/>
      <c r="J3846" s="10"/>
      <c r="K3846" s="10"/>
      <c r="L3846" s="10"/>
      <c r="M3846" s="10"/>
      <c r="N3846" s="10"/>
      <c r="O3846" s="10"/>
      <c r="P3846" s="10"/>
      <c r="Q3846" s="10"/>
      <c r="R3846" s="10"/>
      <c r="S3846" s="10"/>
      <c r="T3846" s="10"/>
    </row>
    <row r="3847" spans="1:20" ht="25.5" customHeight="1" thickTop="1" thickBot="1" x14ac:dyDescent="0.25">
      <c r="A3847" s="20" t="str">
        <f t="shared" si="186"/>
        <v>2710WANDOOK</v>
      </c>
      <c r="B3847" s="37">
        <v>2710</v>
      </c>
      <c r="C3847" s="37" t="s">
        <v>4311</v>
      </c>
      <c r="D3847" s="38" t="s">
        <v>800</v>
      </c>
      <c r="E3847" s="39">
        <v>1284.7560005071439</v>
      </c>
      <c r="F3847" s="39">
        <f t="shared" si="187"/>
        <v>1413.2316005578584</v>
      </c>
      <c r="G3847" s="39">
        <f t="shared" si="188"/>
        <v>1670.1828006592871</v>
      </c>
      <c r="I3847" s="10"/>
      <c r="J3847" s="10"/>
      <c r="K3847" s="10"/>
      <c r="L3847" s="10"/>
      <c r="M3847" s="10"/>
      <c r="N3847" s="10"/>
      <c r="O3847" s="10"/>
      <c r="P3847" s="10"/>
      <c r="Q3847" s="10"/>
      <c r="R3847" s="10"/>
      <c r="S3847" s="10"/>
      <c r="T3847" s="10"/>
    </row>
    <row r="3848" spans="1:20" ht="25.5" customHeight="1" thickTop="1" thickBot="1" x14ac:dyDescent="0.25">
      <c r="A3848" s="20" t="str">
        <f t="shared" si="186"/>
        <v>2710WANGANELLA</v>
      </c>
      <c r="B3848" s="20">
        <v>2710</v>
      </c>
      <c r="C3848" s="20" t="s">
        <v>4312</v>
      </c>
      <c r="D3848" s="21" t="s">
        <v>800</v>
      </c>
      <c r="E3848" s="22">
        <v>1284.7560005071439</v>
      </c>
      <c r="F3848" s="22">
        <f t="shared" si="187"/>
        <v>1413.2316005578584</v>
      </c>
      <c r="G3848" s="22">
        <f t="shared" si="188"/>
        <v>1670.1828006592871</v>
      </c>
      <c r="I3848" s="10"/>
      <c r="J3848" s="10"/>
      <c r="K3848" s="10"/>
      <c r="L3848" s="10"/>
      <c r="M3848" s="10"/>
      <c r="N3848" s="10"/>
      <c r="O3848" s="10"/>
      <c r="P3848" s="10"/>
      <c r="Q3848" s="10"/>
      <c r="R3848" s="10"/>
      <c r="S3848" s="10"/>
      <c r="T3848" s="10"/>
    </row>
    <row r="3849" spans="1:20" ht="25.5" customHeight="1" thickTop="1" thickBot="1" x14ac:dyDescent="0.25">
      <c r="A3849" s="20" t="str">
        <f t="shared" si="186"/>
        <v>2710WARRAGOON</v>
      </c>
      <c r="B3849" s="37">
        <v>2710</v>
      </c>
      <c r="C3849" s="37" t="s">
        <v>4313</v>
      </c>
      <c r="D3849" s="38" t="s">
        <v>800</v>
      </c>
      <c r="E3849" s="39">
        <v>1284.7560005071439</v>
      </c>
      <c r="F3849" s="39">
        <f t="shared" si="187"/>
        <v>1413.2316005578584</v>
      </c>
      <c r="G3849" s="39">
        <f t="shared" si="188"/>
        <v>1670.1828006592871</v>
      </c>
      <c r="I3849" s="10"/>
      <c r="J3849" s="10"/>
      <c r="K3849" s="10"/>
      <c r="L3849" s="10"/>
      <c r="M3849" s="10"/>
      <c r="N3849" s="10"/>
      <c r="O3849" s="10"/>
      <c r="P3849" s="10"/>
      <c r="Q3849" s="10"/>
      <c r="R3849" s="10"/>
      <c r="S3849" s="10"/>
      <c r="T3849" s="10"/>
    </row>
    <row r="3850" spans="1:20" ht="25.5" customHeight="1" thickTop="1" thickBot="1" x14ac:dyDescent="0.25">
      <c r="A3850" s="20" t="str">
        <f t="shared" si="186"/>
        <v>2710WILLURAH</v>
      </c>
      <c r="B3850" s="20">
        <v>2710</v>
      </c>
      <c r="C3850" s="20" t="s">
        <v>4314</v>
      </c>
      <c r="D3850" s="21" t="s">
        <v>800</v>
      </c>
      <c r="E3850" s="22">
        <v>1284.7560005071439</v>
      </c>
      <c r="F3850" s="22">
        <f t="shared" si="187"/>
        <v>1413.2316005578584</v>
      </c>
      <c r="G3850" s="22">
        <f t="shared" si="188"/>
        <v>1670.1828006592871</v>
      </c>
      <c r="I3850" s="10"/>
      <c r="J3850" s="10"/>
      <c r="K3850" s="10"/>
      <c r="L3850" s="10"/>
      <c r="M3850" s="10"/>
      <c r="N3850" s="10"/>
      <c r="O3850" s="10"/>
      <c r="P3850" s="10"/>
      <c r="Q3850" s="10"/>
      <c r="R3850" s="10"/>
      <c r="S3850" s="10"/>
      <c r="T3850" s="10"/>
    </row>
    <row r="3851" spans="1:20" ht="25.5" customHeight="1" thickTop="1" thickBot="1" x14ac:dyDescent="0.25">
      <c r="A3851" s="20" t="str">
        <f t="shared" si="186"/>
        <v>2711BOOLIGAL</v>
      </c>
      <c r="B3851" s="37">
        <v>2711</v>
      </c>
      <c r="C3851" s="37" t="s">
        <v>4315</v>
      </c>
      <c r="D3851" s="38" t="s">
        <v>800</v>
      </c>
      <c r="E3851" s="39">
        <v>936.27599941744006</v>
      </c>
      <c r="F3851" s="39">
        <f t="shared" si="187"/>
        <v>1029.9035993591842</v>
      </c>
      <c r="G3851" s="39">
        <f t="shared" si="188"/>
        <v>1217.1587992426721</v>
      </c>
      <c r="I3851" s="10"/>
      <c r="J3851" s="10"/>
      <c r="K3851" s="10"/>
      <c r="L3851" s="10"/>
      <c r="M3851" s="10"/>
      <c r="N3851" s="10"/>
      <c r="O3851" s="10"/>
      <c r="P3851" s="10"/>
      <c r="Q3851" s="10"/>
      <c r="R3851" s="10"/>
      <c r="S3851" s="10"/>
      <c r="T3851" s="10"/>
    </row>
    <row r="3852" spans="1:20" ht="25.5" customHeight="1" thickTop="1" thickBot="1" x14ac:dyDescent="0.25">
      <c r="A3852" s="20" t="str">
        <f t="shared" si="186"/>
        <v>2711CARRATHOOL</v>
      </c>
      <c r="B3852" s="20">
        <v>2711</v>
      </c>
      <c r="C3852" s="20" t="s">
        <v>4316</v>
      </c>
      <c r="D3852" s="21" t="s">
        <v>800</v>
      </c>
      <c r="E3852" s="22">
        <v>936.27599941744006</v>
      </c>
      <c r="F3852" s="22">
        <f t="shared" si="187"/>
        <v>1029.9035993591842</v>
      </c>
      <c r="G3852" s="22">
        <f t="shared" si="188"/>
        <v>1217.1587992426721</v>
      </c>
      <c r="I3852" s="10"/>
      <c r="J3852" s="10"/>
      <c r="K3852" s="10"/>
      <c r="L3852" s="10"/>
      <c r="M3852" s="10"/>
      <c r="N3852" s="10"/>
      <c r="O3852" s="10"/>
      <c r="P3852" s="10"/>
      <c r="Q3852" s="10"/>
      <c r="R3852" s="10"/>
      <c r="S3852" s="10"/>
      <c r="T3852" s="10"/>
    </row>
    <row r="3853" spans="1:20" ht="25.5" customHeight="1" thickTop="1" thickBot="1" x14ac:dyDescent="0.25">
      <c r="A3853" s="20" t="str">
        <f t="shared" si="186"/>
        <v>2711CORRONG</v>
      </c>
      <c r="B3853" s="37">
        <v>2711</v>
      </c>
      <c r="C3853" s="37" t="s">
        <v>4317</v>
      </c>
      <c r="D3853" s="38" t="s">
        <v>800</v>
      </c>
      <c r="E3853" s="39">
        <v>936.27599941744006</v>
      </c>
      <c r="F3853" s="39">
        <f t="shared" si="187"/>
        <v>1029.9035993591842</v>
      </c>
      <c r="G3853" s="39">
        <f t="shared" si="188"/>
        <v>1217.1587992426721</v>
      </c>
      <c r="I3853" s="10"/>
      <c r="J3853" s="10"/>
      <c r="K3853" s="10"/>
      <c r="L3853" s="10"/>
      <c r="M3853" s="10"/>
      <c r="N3853" s="10"/>
      <c r="O3853" s="10"/>
      <c r="P3853" s="10"/>
      <c r="Q3853" s="10"/>
      <c r="R3853" s="10"/>
      <c r="S3853" s="10"/>
      <c r="T3853" s="10"/>
    </row>
    <row r="3854" spans="1:20" ht="25.5" customHeight="1" thickTop="1" thickBot="1" x14ac:dyDescent="0.25">
      <c r="A3854" s="20" t="str">
        <f t="shared" si="186"/>
        <v>2711GUNBAR</v>
      </c>
      <c r="B3854" s="20">
        <v>2711</v>
      </c>
      <c r="C3854" s="20" t="s">
        <v>4318</v>
      </c>
      <c r="D3854" s="21" t="s">
        <v>800</v>
      </c>
      <c r="E3854" s="22">
        <v>936.27599941744006</v>
      </c>
      <c r="F3854" s="22">
        <f t="shared" si="187"/>
        <v>1029.9035993591842</v>
      </c>
      <c r="G3854" s="22">
        <f t="shared" si="188"/>
        <v>1217.1587992426721</v>
      </c>
      <c r="I3854" s="10"/>
      <c r="J3854" s="10"/>
      <c r="K3854" s="10"/>
      <c r="L3854" s="10"/>
      <c r="M3854" s="10"/>
      <c r="N3854" s="10"/>
      <c r="O3854" s="10"/>
      <c r="P3854" s="10"/>
      <c r="Q3854" s="10"/>
      <c r="R3854" s="10"/>
      <c r="S3854" s="10"/>
      <c r="T3854" s="10"/>
    </row>
    <row r="3855" spans="1:20" ht="25.5" customHeight="1" thickTop="1" thickBot="1" x14ac:dyDescent="0.25">
      <c r="A3855" s="20" t="str">
        <f t="shared" si="186"/>
        <v>2711HAY</v>
      </c>
      <c r="B3855" s="37">
        <v>2711</v>
      </c>
      <c r="C3855" s="37" t="s">
        <v>4319</v>
      </c>
      <c r="D3855" s="38" t="s">
        <v>800</v>
      </c>
      <c r="E3855" s="39">
        <v>936.27599941744006</v>
      </c>
      <c r="F3855" s="39">
        <f t="shared" si="187"/>
        <v>1029.9035993591842</v>
      </c>
      <c r="G3855" s="39">
        <f t="shared" si="188"/>
        <v>1217.1587992426721</v>
      </c>
      <c r="I3855" s="10"/>
      <c r="J3855" s="10"/>
      <c r="K3855" s="10"/>
      <c r="L3855" s="10"/>
      <c r="M3855" s="10"/>
      <c r="N3855" s="10"/>
      <c r="O3855" s="10"/>
      <c r="P3855" s="10"/>
      <c r="Q3855" s="10"/>
      <c r="R3855" s="10"/>
      <c r="S3855" s="10"/>
      <c r="T3855" s="10"/>
    </row>
    <row r="3856" spans="1:20" ht="25.5" customHeight="1" thickTop="1" thickBot="1" x14ac:dyDescent="0.25">
      <c r="A3856" s="20" t="str">
        <f t="shared" si="186"/>
        <v>2711HAY SOUTH</v>
      </c>
      <c r="B3856" s="20">
        <v>2711</v>
      </c>
      <c r="C3856" s="20" t="s">
        <v>4320</v>
      </c>
      <c r="D3856" s="21" t="s">
        <v>800</v>
      </c>
      <c r="E3856" s="22">
        <v>936.27599941744006</v>
      </c>
      <c r="F3856" s="22">
        <f t="shared" si="187"/>
        <v>1029.9035993591842</v>
      </c>
      <c r="G3856" s="22">
        <f t="shared" si="188"/>
        <v>1217.1587992426721</v>
      </c>
      <c r="I3856" s="10"/>
      <c r="J3856" s="10"/>
      <c r="K3856" s="10"/>
      <c r="L3856" s="10"/>
      <c r="M3856" s="10"/>
      <c r="N3856" s="10"/>
      <c r="O3856" s="10"/>
      <c r="P3856" s="10"/>
      <c r="Q3856" s="10"/>
      <c r="R3856" s="10"/>
      <c r="S3856" s="10"/>
      <c r="T3856" s="10"/>
    </row>
    <row r="3857" spans="1:20" ht="25.5" customHeight="1" thickTop="1" thickBot="1" x14ac:dyDescent="0.25">
      <c r="A3857" s="20" t="str">
        <f t="shared" si="186"/>
        <v>2711KERI KERI</v>
      </c>
      <c r="B3857" s="37">
        <v>2711</v>
      </c>
      <c r="C3857" s="37" t="s">
        <v>4321</v>
      </c>
      <c r="D3857" s="38" t="s">
        <v>800</v>
      </c>
      <c r="E3857" s="39">
        <v>936.27599941744006</v>
      </c>
      <c r="F3857" s="39">
        <f t="shared" si="187"/>
        <v>1029.9035993591842</v>
      </c>
      <c r="G3857" s="39">
        <f t="shared" si="188"/>
        <v>1217.1587992426721</v>
      </c>
      <c r="I3857" s="10"/>
      <c r="J3857" s="10"/>
      <c r="K3857" s="10"/>
      <c r="L3857" s="10"/>
      <c r="M3857" s="10"/>
      <c r="N3857" s="10"/>
      <c r="O3857" s="10"/>
      <c r="P3857" s="10"/>
      <c r="Q3857" s="10"/>
      <c r="R3857" s="10"/>
      <c r="S3857" s="10"/>
      <c r="T3857" s="10"/>
    </row>
    <row r="3858" spans="1:20" ht="25.5" customHeight="1" thickTop="1" thickBot="1" x14ac:dyDescent="0.25">
      <c r="A3858" s="20" t="str">
        <f t="shared" si="186"/>
        <v>2711MAUDE</v>
      </c>
      <c r="B3858" s="20">
        <v>2711</v>
      </c>
      <c r="C3858" s="20" t="s">
        <v>4322</v>
      </c>
      <c r="D3858" s="21" t="s">
        <v>800</v>
      </c>
      <c r="E3858" s="22">
        <v>936.27599941744006</v>
      </c>
      <c r="F3858" s="22">
        <f t="shared" si="187"/>
        <v>1029.9035993591842</v>
      </c>
      <c r="G3858" s="22">
        <f t="shared" si="188"/>
        <v>1217.1587992426721</v>
      </c>
      <c r="I3858" s="10"/>
      <c r="J3858" s="10"/>
      <c r="K3858" s="10"/>
      <c r="L3858" s="10"/>
      <c r="M3858" s="10"/>
      <c r="N3858" s="10"/>
      <c r="O3858" s="10"/>
      <c r="P3858" s="10"/>
      <c r="Q3858" s="10"/>
      <c r="R3858" s="10"/>
      <c r="S3858" s="10"/>
      <c r="T3858" s="10"/>
    </row>
    <row r="3859" spans="1:20" ht="25.5" customHeight="1" thickTop="1" thickBot="1" x14ac:dyDescent="0.25">
      <c r="A3859" s="20" t="str">
        <f t="shared" si="186"/>
        <v>2711ONE TREE</v>
      </c>
      <c r="B3859" s="37">
        <v>2711</v>
      </c>
      <c r="C3859" s="37" t="s">
        <v>4323</v>
      </c>
      <c r="D3859" s="38" t="s">
        <v>800</v>
      </c>
      <c r="E3859" s="39">
        <v>936.27599941744006</v>
      </c>
      <c r="F3859" s="39">
        <f t="shared" si="187"/>
        <v>1029.9035993591842</v>
      </c>
      <c r="G3859" s="39">
        <f t="shared" si="188"/>
        <v>1217.1587992426721</v>
      </c>
      <c r="I3859" s="10"/>
      <c r="J3859" s="10"/>
      <c r="K3859" s="10"/>
      <c r="L3859" s="10"/>
      <c r="M3859" s="10"/>
      <c r="N3859" s="10"/>
      <c r="O3859" s="10"/>
      <c r="P3859" s="10"/>
      <c r="Q3859" s="10"/>
      <c r="R3859" s="10"/>
      <c r="S3859" s="10"/>
      <c r="T3859" s="10"/>
    </row>
    <row r="3860" spans="1:20" ht="25.5" customHeight="1" thickTop="1" thickBot="1" x14ac:dyDescent="0.25">
      <c r="A3860" s="20" t="str">
        <f t="shared" si="186"/>
        <v>2711OXLEY</v>
      </c>
      <c r="B3860" s="20">
        <v>2711</v>
      </c>
      <c r="C3860" s="20" t="s">
        <v>4324</v>
      </c>
      <c r="D3860" s="21" t="s">
        <v>800</v>
      </c>
      <c r="E3860" s="22">
        <v>936.27599941744006</v>
      </c>
      <c r="F3860" s="22">
        <f t="shared" si="187"/>
        <v>1029.9035993591842</v>
      </c>
      <c r="G3860" s="22">
        <f t="shared" si="188"/>
        <v>1217.1587992426721</v>
      </c>
      <c r="I3860" s="10"/>
      <c r="J3860" s="10"/>
      <c r="K3860" s="10"/>
      <c r="L3860" s="10"/>
      <c r="M3860" s="10"/>
      <c r="N3860" s="10"/>
      <c r="O3860" s="10"/>
      <c r="P3860" s="10"/>
      <c r="Q3860" s="10"/>
      <c r="R3860" s="10"/>
      <c r="S3860" s="10"/>
      <c r="T3860" s="10"/>
    </row>
    <row r="3861" spans="1:20" ht="25.5" customHeight="1" thickTop="1" thickBot="1" x14ac:dyDescent="0.25">
      <c r="A3861" s="20" t="str">
        <f t="shared" si="186"/>
        <v>2711WAUGORAH</v>
      </c>
      <c r="B3861" s="37">
        <v>2711</v>
      </c>
      <c r="C3861" s="37" t="s">
        <v>4325</v>
      </c>
      <c r="D3861" s="38" t="s">
        <v>800</v>
      </c>
      <c r="E3861" s="39">
        <v>936.27599941744006</v>
      </c>
      <c r="F3861" s="39">
        <f t="shared" si="187"/>
        <v>1029.9035993591842</v>
      </c>
      <c r="G3861" s="39">
        <f t="shared" si="188"/>
        <v>1217.1587992426721</v>
      </c>
      <c r="I3861" s="10"/>
      <c r="J3861" s="10"/>
      <c r="K3861" s="10"/>
      <c r="L3861" s="10"/>
      <c r="M3861" s="10"/>
      <c r="N3861" s="10"/>
      <c r="O3861" s="10"/>
      <c r="P3861" s="10"/>
      <c r="Q3861" s="10"/>
      <c r="R3861" s="10"/>
      <c r="S3861" s="10"/>
      <c r="T3861" s="10"/>
    </row>
    <row r="3862" spans="1:20" ht="25.5" customHeight="1" thickTop="1" thickBot="1" x14ac:dyDescent="0.25">
      <c r="A3862" s="20" t="str">
        <f t="shared" si="186"/>
        <v>2711YANGA</v>
      </c>
      <c r="B3862" s="20">
        <v>2711</v>
      </c>
      <c r="C3862" s="20" t="s">
        <v>4326</v>
      </c>
      <c r="D3862" s="21" t="s">
        <v>800</v>
      </c>
      <c r="E3862" s="22">
        <v>936.27599941744006</v>
      </c>
      <c r="F3862" s="22">
        <f t="shared" si="187"/>
        <v>1029.9035993591842</v>
      </c>
      <c r="G3862" s="22">
        <f t="shared" si="188"/>
        <v>1217.1587992426721</v>
      </c>
      <c r="I3862" s="10"/>
      <c r="J3862" s="10"/>
      <c r="K3862" s="10"/>
      <c r="L3862" s="10"/>
      <c r="M3862" s="10"/>
      <c r="N3862" s="10"/>
      <c r="O3862" s="10"/>
      <c r="P3862" s="10"/>
      <c r="Q3862" s="10"/>
      <c r="R3862" s="10"/>
      <c r="S3862" s="10"/>
      <c r="T3862" s="10"/>
    </row>
    <row r="3863" spans="1:20" ht="25.5" customHeight="1" thickTop="1" thickBot="1" x14ac:dyDescent="0.25">
      <c r="A3863" s="20" t="str">
        <f t="shared" si="186"/>
        <v>2712BERRIGAN</v>
      </c>
      <c r="B3863" s="37">
        <v>2712</v>
      </c>
      <c r="C3863" s="37" t="s">
        <v>4327</v>
      </c>
      <c r="D3863" s="38" t="s">
        <v>800</v>
      </c>
      <c r="E3863" s="39">
        <v>1164.4860006692002</v>
      </c>
      <c r="F3863" s="39">
        <f t="shared" si="187"/>
        <v>1280.9346007361203</v>
      </c>
      <c r="G3863" s="39">
        <f t="shared" si="188"/>
        <v>1513.8318008699603</v>
      </c>
      <c r="I3863" s="10"/>
      <c r="J3863" s="10"/>
      <c r="K3863" s="10"/>
      <c r="L3863" s="10"/>
      <c r="M3863" s="10"/>
      <c r="N3863" s="10"/>
      <c r="O3863" s="10"/>
      <c r="P3863" s="10"/>
      <c r="Q3863" s="10"/>
      <c r="R3863" s="10"/>
      <c r="S3863" s="10"/>
      <c r="T3863" s="10"/>
    </row>
    <row r="3864" spans="1:20" ht="25.5" customHeight="1" thickTop="1" thickBot="1" x14ac:dyDescent="0.25">
      <c r="A3864" s="20" t="str">
        <f t="shared" si="186"/>
        <v>2712BOOMANOOMANA</v>
      </c>
      <c r="B3864" s="20">
        <v>2712</v>
      </c>
      <c r="C3864" s="20" t="s">
        <v>4328</v>
      </c>
      <c r="D3864" s="21" t="s">
        <v>800</v>
      </c>
      <c r="E3864" s="22">
        <v>1164.4860006692002</v>
      </c>
      <c r="F3864" s="22">
        <f t="shared" si="187"/>
        <v>1280.9346007361203</v>
      </c>
      <c r="G3864" s="22">
        <f t="shared" si="188"/>
        <v>1513.8318008699603</v>
      </c>
      <c r="I3864" s="10"/>
      <c r="J3864" s="10"/>
      <c r="K3864" s="10"/>
      <c r="L3864" s="10"/>
      <c r="M3864" s="10"/>
      <c r="N3864" s="10"/>
      <c r="O3864" s="10"/>
      <c r="P3864" s="10"/>
      <c r="Q3864" s="10"/>
      <c r="R3864" s="10"/>
      <c r="S3864" s="10"/>
      <c r="T3864" s="10"/>
    </row>
    <row r="3865" spans="1:20" ht="25.5" customHeight="1" thickTop="1" thickBot="1" x14ac:dyDescent="0.25">
      <c r="A3865" s="20" t="str">
        <f t="shared" si="186"/>
        <v>2713BLIGHTY</v>
      </c>
      <c r="B3865" s="37">
        <v>2713</v>
      </c>
      <c r="C3865" s="37" t="s">
        <v>4329</v>
      </c>
      <c r="D3865" s="38" t="s">
        <v>800</v>
      </c>
      <c r="E3865" s="39">
        <v>1057.0039995371121</v>
      </c>
      <c r="F3865" s="39">
        <f t="shared" si="187"/>
        <v>1162.7043994908233</v>
      </c>
      <c r="G3865" s="39">
        <f t="shared" si="188"/>
        <v>1374.1051993982458</v>
      </c>
      <c r="I3865" s="10"/>
      <c r="J3865" s="10"/>
      <c r="K3865" s="10"/>
      <c r="L3865" s="10"/>
      <c r="M3865" s="10"/>
      <c r="N3865" s="10"/>
      <c r="O3865" s="10"/>
      <c r="P3865" s="10"/>
      <c r="Q3865" s="10"/>
      <c r="R3865" s="10"/>
      <c r="S3865" s="10"/>
      <c r="T3865" s="10"/>
    </row>
    <row r="3866" spans="1:20" ht="25.5" customHeight="1" thickTop="1" thickBot="1" x14ac:dyDescent="0.25">
      <c r="A3866" s="20" t="str">
        <f t="shared" si="186"/>
        <v>2713FINLEY</v>
      </c>
      <c r="B3866" s="20">
        <v>2713</v>
      </c>
      <c r="C3866" s="20" t="s">
        <v>4330</v>
      </c>
      <c r="D3866" s="21" t="s">
        <v>800</v>
      </c>
      <c r="E3866" s="22">
        <v>1057.0039995371121</v>
      </c>
      <c r="F3866" s="22">
        <f t="shared" si="187"/>
        <v>1162.7043994908233</v>
      </c>
      <c r="G3866" s="22">
        <f t="shared" si="188"/>
        <v>1374.1051993982458</v>
      </c>
      <c r="I3866" s="10"/>
      <c r="J3866" s="10"/>
      <c r="K3866" s="10"/>
      <c r="L3866" s="10"/>
      <c r="M3866" s="10"/>
      <c r="N3866" s="10"/>
      <c r="O3866" s="10"/>
      <c r="P3866" s="10"/>
      <c r="Q3866" s="10"/>
      <c r="R3866" s="10"/>
      <c r="S3866" s="10"/>
      <c r="T3866" s="10"/>
    </row>
    <row r="3867" spans="1:20" ht="25.5" customHeight="1" thickTop="1" thickBot="1" x14ac:dyDescent="0.25">
      <c r="A3867" s="20" t="str">
        <f t="shared" si="186"/>
        <v>2713LOGIE BRAE</v>
      </c>
      <c r="B3867" s="37">
        <v>2713</v>
      </c>
      <c r="C3867" s="37" t="s">
        <v>4331</v>
      </c>
      <c r="D3867" s="38" t="s">
        <v>800</v>
      </c>
      <c r="E3867" s="39">
        <v>1057.0039995371121</v>
      </c>
      <c r="F3867" s="39">
        <f t="shared" si="187"/>
        <v>1162.7043994908233</v>
      </c>
      <c r="G3867" s="39">
        <f t="shared" si="188"/>
        <v>1374.1051993982458</v>
      </c>
      <c r="I3867" s="10"/>
      <c r="J3867" s="10"/>
      <c r="K3867" s="10"/>
      <c r="L3867" s="10"/>
      <c r="M3867" s="10"/>
      <c r="N3867" s="10"/>
      <c r="O3867" s="10"/>
      <c r="P3867" s="10"/>
      <c r="Q3867" s="10"/>
      <c r="R3867" s="10"/>
      <c r="S3867" s="10"/>
      <c r="T3867" s="10"/>
    </row>
    <row r="3868" spans="1:20" ht="25.5" customHeight="1" thickTop="1" thickBot="1" x14ac:dyDescent="0.25">
      <c r="A3868" s="20" t="str">
        <f t="shared" si="186"/>
        <v>2713MYRTLE PARK</v>
      </c>
      <c r="B3868" s="20">
        <v>2713</v>
      </c>
      <c r="C3868" s="20" t="s">
        <v>4332</v>
      </c>
      <c r="D3868" s="21" t="s">
        <v>800</v>
      </c>
      <c r="E3868" s="22">
        <v>1057.0039995371121</v>
      </c>
      <c r="F3868" s="22">
        <f t="shared" si="187"/>
        <v>1162.7043994908233</v>
      </c>
      <c r="G3868" s="22">
        <f t="shared" si="188"/>
        <v>1374.1051993982458</v>
      </c>
      <c r="I3868" s="10"/>
      <c r="J3868" s="10"/>
      <c r="K3868" s="10"/>
      <c r="L3868" s="10"/>
      <c r="M3868" s="10"/>
      <c r="N3868" s="10"/>
      <c r="O3868" s="10"/>
      <c r="P3868" s="10"/>
      <c r="Q3868" s="10"/>
      <c r="R3868" s="10"/>
      <c r="S3868" s="10"/>
      <c r="T3868" s="10"/>
    </row>
    <row r="3869" spans="1:20" ht="25.5" customHeight="1" thickTop="1" thickBot="1" x14ac:dyDescent="0.25">
      <c r="A3869" s="20" t="str">
        <f t="shared" si="186"/>
        <v>2714ARATULA</v>
      </c>
      <c r="B3869" s="37">
        <v>2714</v>
      </c>
      <c r="C3869" s="37" t="s">
        <v>4333</v>
      </c>
      <c r="D3869" s="38" t="s">
        <v>800</v>
      </c>
      <c r="E3869" s="39">
        <v>1057.802000194104</v>
      </c>
      <c r="F3869" s="39">
        <f t="shared" si="187"/>
        <v>1163.5822002135146</v>
      </c>
      <c r="G3869" s="39">
        <f t="shared" si="188"/>
        <v>1375.1426002523353</v>
      </c>
      <c r="I3869" s="10"/>
      <c r="J3869" s="10"/>
      <c r="K3869" s="10"/>
      <c r="L3869" s="10"/>
      <c r="M3869" s="10"/>
      <c r="N3869" s="10"/>
      <c r="O3869" s="10"/>
      <c r="P3869" s="10"/>
      <c r="Q3869" s="10"/>
      <c r="R3869" s="10"/>
      <c r="S3869" s="10"/>
      <c r="T3869" s="10"/>
    </row>
    <row r="3870" spans="1:20" ht="25.5" customHeight="1" thickTop="1" thickBot="1" x14ac:dyDescent="0.25">
      <c r="A3870" s="20" t="str">
        <f t="shared" si="186"/>
        <v>2714PINE LODGE</v>
      </c>
      <c r="B3870" s="20">
        <v>2714</v>
      </c>
      <c r="C3870" s="20" t="s">
        <v>4334</v>
      </c>
      <c r="D3870" s="21" t="s">
        <v>800</v>
      </c>
      <c r="E3870" s="22">
        <v>1057.802000194104</v>
      </c>
      <c r="F3870" s="22">
        <f t="shared" si="187"/>
        <v>1163.5822002135146</v>
      </c>
      <c r="G3870" s="22">
        <f t="shared" si="188"/>
        <v>1375.1426002523353</v>
      </c>
      <c r="I3870" s="10"/>
      <c r="J3870" s="10"/>
      <c r="K3870" s="10"/>
      <c r="L3870" s="10"/>
      <c r="M3870" s="10"/>
      <c r="N3870" s="10"/>
      <c r="O3870" s="10"/>
      <c r="P3870" s="10"/>
      <c r="Q3870" s="10"/>
      <c r="R3870" s="10"/>
      <c r="S3870" s="10"/>
      <c r="T3870" s="10"/>
    </row>
    <row r="3871" spans="1:20" ht="25.5" customHeight="1" thickTop="1" thickBot="1" x14ac:dyDescent="0.25">
      <c r="A3871" s="20" t="str">
        <f t="shared" si="186"/>
        <v>2714TOCUMWAL</v>
      </c>
      <c r="B3871" s="37">
        <v>2714</v>
      </c>
      <c r="C3871" s="37" t="s">
        <v>4335</v>
      </c>
      <c r="D3871" s="38" t="s">
        <v>800</v>
      </c>
      <c r="E3871" s="39">
        <v>1057.802000194104</v>
      </c>
      <c r="F3871" s="39">
        <f t="shared" si="187"/>
        <v>1163.5822002135146</v>
      </c>
      <c r="G3871" s="39">
        <f t="shared" si="188"/>
        <v>1375.1426002523353</v>
      </c>
      <c r="I3871" s="10"/>
      <c r="J3871" s="10"/>
      <c r="K3871" s="10"/>
      <c r="L3871" s="10"/>
      <c r="M3871" s="10"/>
      <c r="N3871" s="10"/>
      <c r="O3871" s="10"/>
      <c r="P3871" s="10"/>
      <c r="Q3871" s="10"/>
      <c r="R3871" s="10"/>
      <c r="S3871" s="10"/>
      <c r="T3871" s="10"/>
    </row>
    <row r="3872" spans="1:20" ht="25.5" customHeight="1" thickTop="1" thickBot="1" x14ac:dyDescent="0.25">
      <c r="A3872" s="20" t="str">
        <f t="shared" si="186"/>
        <v>2714TUPPAL</v>
      </c>
      <c r="B3872" s="20">
        <v>2714</v>
      </c>
      <c r="C3872" s="20" t="s">
        <v>4336</v>
      </c>
      <c r="D3872" s="21" t="s">
        <v>800</v>
      </c>
      <c r="E3872" s="22">
        <v>1057.802000194104</v>
      </c>
      <c r="F3872" s="22">
        <f t="shared" si="187"/>
        <v>1163.5822002135146</v>
      </c>
      <c r="G3872" s="22">
        <f t="shared" si="188"/>
        <v>1375.1426002523353</v>
      </c>
      <c r="I3872" s="10"/>
      <c r="J3872" s="10"/>
      <c r="K3872" s="10"/>
      <c r="L3872" s="10"/>
      <c r="M3872" s="10"/>
      <c r="N3872" s="10"/>
      <c r="O3872" s="10"/>
      <c r="P3872" s="10"/>
      <c r="Q3872" s="10"/>
      <c r="R3872" s="10"/>
      <c r="S3872" s="10"/>
      <c r="T3872" s="10"/>
    </row>
    <row r="3873" spans="1:20" ht="25.5" customHeight="1" thickTop="1" thickBot="1" x14ac:dyDescent="0.25">
      <c r="A3873" s="20" t="str">
        <f t="shared" si="186"/>
        <v>2715ARUMPO</v>
      </c>
      <c r="B3873" s="37">
        <v>2715</v>
      </c>
      <c r="C3873" s="37" t="s">
        <v>4337</v>
      </c>
      <c r="D3873" s="38" t="s">
        <v>800</v>
      </c>
      <c r="E3873" s="39">
        <v>922.76600057004009</v>
      </c>
      <c r="F3873" s="39">
        <f t="shared" si="187"/>
        <v>1015.0426006270442</v>
      </c>
      <c r="G3873" s="39">
        <f t="shared" si="188"/>
        <v>1199.5958007410522</v>
      </c>
      <c r="I3873" s="10"/>
      <c r="J3873" s="10"/>
      <c r="K3873" s="10"/>
      <c r="L3873" s="10"/>
      <c r="M3873" s="10"/>
      <c r="N3873" s="10"/>
      <c r="O3873" s="10"/>
      <c r="P3873" s="10"/>
      <c r="Q3873" s="10"/>
      <c r="R3873" s="10"/>
      <c r="S3873" s="10"/>
      <c r="T3873" s="10"/>
    </row>
    <row r="3874" spans="1:20" ht="25.5" customHeight="1" thickTop="1" thickBot="1" x14ac:dyDescent="0.25">
      <c r="A3874" s="20" t="str">
        <f t="shared" si="186"/>
        <v>2715BALRANALD</v>
      </c>
      <c r="B3874" s="20">
        <v>2715</v>
      </c>
      <c r="C3874" s="20" t="s">
        <v>4338</v>
      </c>
      <c r="D3874" s="21" t="s">
        <v>800</v>
      </c>
      <c r="E3874" s="22">
        <v>922.76600057004009</v>
      </c>
      <c r="F3874" s="22">
        <f t="shared" si="187"/>
        <v>1015.0426006270442</v>
      </c>
      <c r="G3874" s="22">
        <f t="shared" si="188"/>
        <v>1199.5958007410522</v>
      </c>
      <c r="I3874" s="10"/>
      <c r="J3874" s="10"/>
      <c r="K3874" s="10"/>
      <c r="L3874" s="10"/>
      <c r="M3874" s="10"/>
      <c r="N3874" s="10"/>
      <c r="O3874" s="10"/>
      <c r="P3874" s="10"/>
      <c r="Q3874" s="10"/>
      <c r="R3874" s="10"/>
      <c r="S3874" s="10"/>
      <c r="T3874" s="10"/>
    </row>
    <row r="3875" spans="1:20" ht="25.5" customHeight="1" thickTop="1" thickBot="1" x14ac:dyDescent="0.25">
      <c r="A3875" s="20" t="str">
        <f t="shared" si="186"/>
        <v>2715HATFIELD</v>
      </c>
      <c r="B3875" s="37">
        <v>2715</v>
      </c>
      <c r="C3875" s="37" t="s">
        <v>4339</v>
      </c>
      <c r="D3875" s="38" t="s">
        <v>800</v>
      </c>
      <c r="E3875" s="39">
        <v>922.76600057004009</v>
      </c>
      <c r="F3875" s="39">
        <f t="shared" si="187"/>
        <v>1015.0426006270442</v>
      </c>
      <c r="G3875" s="39">
        <f t="shared" si="188"/>
        <v>1199.5958007410522</v>
      </c>
      <c r="I3875" s="10"/>
      <c r="J3875" s="10"/>
      <c r="K3875" s="10"/>
      <c r="L3875" s="10"/>
      <c r="M3875" s="10"/>
      <c r="N3875" s="10"/>
      <c r="O3875" s="10"/>
      <c r="P3875" s="10"/>
      <c r="Q3875" s="10"/>
      <c r="R3875" s="10"/>
      <c r="S3875" s="10"/>
      <c r="T3875" s="10"/>
    </row>
    <row r="3876" spans="1:20" ht="25.5" customHeight="1" thickTop="1" thickBot="1" x14ac:dyDescent="0.25">
      <c r="A3876" s="20" t="str">
        <f t="shared" si="186"/>
        <v>2715KYALITE</v>
      </c>
      <c r="B3876" s="20">
        <v>2715</v>
      </c>
      <c r="C3876" s="20" t="s">
        <v>4340</v>
      </c>
      <c r="D3876" s="21" t="s">
        <v>800</v>
      </c>
      <c r="E3876" s="22">
        <v>922.76600057004009</v>
      </c>
      <c r="F3876" s="22">
        <f t="shared" si="187"/>
        <v>1015.0426006270442</v>
      </c>
      <c r="G3876" s="22">
        <f t="shared" si="188"/>
        <v>1199.5958007410522</v>
      </c>
      <c r="I3876" s="10"/>
      <c r="J3876" s="10"/>
      <c r="K3876" s="10"/>
      <c r="L3876" s="10"/>
      <c r="M3876" s="10"/>
      <c r="N3876" s="10"/>
      <c r="O3876" s="10"/>
      <c r="P3876" s="10"/>
      <c r="Q3876" s="10"/>
      <c r="R3876" s="10"/>
      <c r="S3876" s="10"/>
      <c r="T3876" s="10"/>
    </row>
    <row r="3877" spans="1:20" ht="25.5" customHeight="1" thickTop="1" thickBot="1" x14ac:dyDescent="0.25">
      <c r="A3877" s="20" t="str">
        <f t="shared" si="186"/>
        <v>2716FOUR CORNERS</v>
      </c>
      <c r="B3877" s="37">
        <v>2716</v>
      </c>
      <c r="C3877" s="37" t="s">
        <v>4341</v>
      </c>
      <c r="D3877" s="38" t="s">
        <v>800</v>
      </c>
      <c r="E3877" s="39">
        <v>1268.4280005314722</v>
      </c>
      <c r="F3877" s="39">
        <f t="shared" si="187"/>
        <v>1395.2708005846196</v>
      </c>
      <c r="G3877" s="39">
        <f t="shared" si="188"/>
        <v>1648.9564006909138</v>
      </c>
      <c r="I3877" s="10"/>
      <c r="J3877" s="10"/>
      <c r="K3877" s="10"/>
      <c r="L3877" s="10"/>
      <c r="M3877" s="10"/>
      <c r="N3877" s="10"/>
      <c r="O3877" s="10"/>
      <c r="P3877" s="10"/>
      <c r="Q3877" s="10"/>
      <c r="R3877" s="10"/>
      <c r="S3877" s="10"/>
      <c r="T3877" s="10"/>
    </row>
    <row r="3878" spans="1:20" ht="25.5" customHeight="1" thickTop="1" thickBot="1" x14ac:dyDescent="0.25">
      <c r="A3878" s="20" t="str">
        <f t="shared" si="186"/>
        <v>2716GALA VALE</v>
      </c>
      <c r="B3878" s="20">
        <v>2716</v>
      </c>
      <c r="C3878" s="20" t="s">
        <v>4342</v>
      </c>
      <c r="D3878" s="21" t="s">
        <v>800</v>
      </c>
      <c r="E3878" s="22">
        <v>1268.4280005314722</v>
      </c>
      <c r="F3878" s="22">
        <f t="shared" si="187"/>
        <v>1395.2708005846196</v>
      </c>
      <c r="G3878" s="22">
        <f t="shared" si="188"/>
        <v>1648.9564006909138</v>
      </c>
      <c r="I3878" s="10"/>
      <c r="J3878" s="10"/>
      <c r="K3878" s="10"/>
      <c r="L3878" s="10"/>
      <c r="M3878" s="10"/>
      <c r="N3878" s="10"/>
      <c r="O3878" s="10"/>
      <c r="P3878" s="10"/>
      <c r="Q3878" s="10"/>
      <c r="R3878" s="10"/>
      <c r="S3878" s="10"/>
      <c r="T3878" s="10"/>
    </row>
    <row r="3879" spans="1:20" ht="25.5" customHeight="1" thickTop="1" thickBot="1" x14ac:dyDescent="0.25">
      <c r="A3879" s="20" t="str">
        <f t="shared" si="186"/>
        <v>2716JERILDERIE</v>
      </c>
      <c r="B3879" s="37">
        <v>2716</v>
      </c>
      <c r="C3879" s="37" t="s">
        <v>4343</v>
      </c>
      <c r="D3879" s="38" t="s">
        <v>800</v>
      </c>
      <c r="E3879" s="39">
        <v>1268.4280005314722</v>
      </c>
      <c r="F3879" s="39">
        <f t="shared" si="187"/>
        <v>1395.2708005846196</v>
      </c>
      <c r="G3879" s="39">
        <f t="shared" si="188"/>
        <v>1648.9564006909138</v>
      </c>
      <c r="I3879" s="10"/>
      <c r="J3879" s="10"/>
      <c r="K3879" s="10"/>
      <c r="L3879" s="10"/>
      <c r="M3879" s="10"/>
      <c r="N3879" s="10"/>
      <c r="O3879" s="10"/>
      <c r="P3879" s="10"/>
      <c r="Q3879" s="10"/>
      <c r="R3879" s="10"/>
      <c r="S3879" s="10"/>
      <c r="T3879" s="10"/>
    </row>
    <row r="3880" spans="1:20" ht="25.5" customHeight="1" thickTop="1" thickBot="1" x14ac:dyDescent="0.25">
      <c r="A3880" s="20" t="str">
        <f t="shared" si="186"/>
        <v>2716MABINS WELL</v>
      </c>
      <c r="B3880" s="20">
        <v>2716</v>
      </c>
      <c r="C3880" s="20" t="s">
        <v>4344</v>
      </c>
      <c r="D3880" s="21" t="s">
        <v>800</v>
      </c>
      <c r="E3880" s="22">
        <v>1268.4280005314722</v>
      </c>
      <c r="F3880" s="22">
        <f t="shared" si="187"/>
        <v>1395.2708005846196</v>
      </c>
      <c r="G3880" s="22">
        <f t="shared" si="188"/>
        <v>1648.9564006909138</v>
      </c>
      <c r="I3880" s="10"/>
      <c r="J3880" s="10"/>
      <c r="K3880" s="10"/>
      <c r="L3880" s="10"/>
      <c r="M3880" s="10"/>
      <c r="N3880" s="10"/>
      <c r="O3880" s="10"/>
      <c r="P3880" s="10"/>
      <c r="Q3880" s="10"/>
      <c r="R3880" s="10"/>
      <c r="S3880" s="10"/>
      <c r="T3880" s="10"/>
    </row>
    <row r="3881" spans="1:20" ht="25.5" customHeight="1" thickTop="1" thickBot="1" x14ac:dyDescent="0.25">
      <c r="A3881" s="20" t="str">
        <f t="shared" si="186"/>
        <v>2716MAIRJIMMY</v>
      </c>
      <c r="B3881" s="37">
        <v>2716</v>
      </c>
      <c r="C3881" s="37" t="s">
        <v>4345</v>
      </c>
      <c r="D3881" s="38" t="s">
        <v>800</v>
      </c>
      <c r="E3881" s="39">
        <v>1268.4280005314722</v>
      </c>
      <c r="F3881" s="39">
        <f t="shared" si="187"/>
        <v>1395.2708005846196</v>
      </c>
      <c r="G3881" s="39">
        <f t="shared" si="188"/>
        <v>1648.9564006909138</v>
      </c>
      <c r="I3881" s="10"/>
      <c r="J3881" s="10"/>
      <c r="K3881" s="10"/>
      <c r="L3881" s="10"/>
      <c r="M3881" s="10"/>
      <c r="N3881" s="10"/>
      <c r="O3881" s="10"/>
      <c r="P3881" s="10"/>
      <c r="Q3881" s="10"/>
      <c r="R3881" s="10"/>
      <c r="S3881" s="10"/>
      <c r="T3881" s="10"/>
    </row>
    <row r="3882" spans="1:20" ht="25.5" customHeight="1" thickTop="1" thickBot="1" x14ac:dyDescent="0.25">
      <c r="A3882" s="20" t="str">
        <f t="shared" si="186"/>
        <v>2717COOMEALLA</v>
      </c>
      <c r="B3882" s="20">
        <v>2717</v>
      </c>
      <c r="C3882" s="20" t="s">
        <v>4346</v>
      </c>
      <c r="D3882" s="21" t="s">
        <v>800</v>
      </c>
      <c r="E3882" s="22">
        <v>869.0880004491521</v>
      </c>
      <c r="F3882" s="22">
        <f t="shared" si="187"/>
        <v>955.99680049406743</v>
      </c>
      <c r="G3882" s="22">
        <f t="shared" si="188"/>
        <v>1129.8144005838979</v>
      </c>
      <c r="I3882" s="10"/>
      <c r="J3882" s="10"/>
      <c r="K3882" s="10"/>
      <c r="L3882" s="10"/>
      <c r="M3882" s="10"/>
      <c r="N3882" s="10"/>
      <c r="O3882" s="10"/>
      <c r="P3882" s="10"/>
      <c r="Q3882" s="10"/>
      <c r="R3882" s="10"/>
      <c r="S3882" s="10"/>
      <c r="T3882" s="10"/>
    </row>
    <row r="3883" spans="1:20" ht="25.5" customHeight="1" thickTop="1" thickBot="1" x14ac:dyDescent="0.25">
      <c r="A3883" s="20" t="str">
        <f t="shared" si="186"/>
        <v>2717DARETON</v>
      </c>
      <c r="B3883" s="37">
        <v>2717</v>
      </c>
      <c r="C3883" s="37" t="s">
        <v>4347</v>
      </c>
      <c r="D3883" s="38" t="s">
        <v>800</v>
      </c>
      <c r="E3883" s="39">
        <v>869.0880004491521</v>
      </c>
      <c r="F3883" s="39">
        <f t="shared" si="187"/>
        <v>955.99680049406743</v>
      </c>
      <c r="G3883" s="39">
        <f t="shared" si="188"/>
        <v>1129.8144005838979</v>
      </c>
      <c r="I3883" s="10"/>
      <c r="J3883" s="10"/>
      <c r="K3883" s="10"/>
      <c r="L3883" s="10"/>
      <c r="M3883" s="10"/>
      <c r="N3883" s="10"/>
      <c r="O3883" s="10"/>
      <c r="P3883" s="10"/>
      <c r="Q3883" s="10"/>
      <c r="R3883" s="10"/>
      <c r="S3883" s="10"/>
      <c r="T3883" s="10"/>
    </row>
    <row r="3884" spans="1:20" ht="25.5" customHeight="1" thickTop="1" thickBot="1" x14ac:dyDescent="0.25">
      <c r="A3884" s="20" t="str">
        <f t="shared" si="186"/>
        <v>2720ARGALONG</v>
      </c>
      <c r="B3884" s="20">
        <v>2720</v>
      </c>
      <c r="C3884" s="20" t="s">
        <v>4348</v>
      </c>
      <c r="D3884" s="21" t="s">
        <v>800</v>
      </c>
      <c r="E3884" s="22">
        <v>1147.797999896592</v>
      </c>
      <c r="F3884" s="22">
        <f t="shared" si="187"/>
        <v>1262.5777998862513</v>
      </c>
      <c r="G3884" s="22">
        <f t="shared" si="188"/>
        <v>1492.1373998655697</v>
      </c>
      <c r="I3884" s="10"/>
      <c r="J3884" s="10"/>
      <c r="K3884" s="10"/>
      <c r="L3884" s="10"/>
      <c r="M3884" s="10"/>
      <c r="N3884" s="10"/>
      <c r="O3884" s="10"/>
      <c r="P3884" s="10"/>
      <c r="Q3884" s="10"/>
      <c r="R3884" s="10"/>
      <c r="S3884" s="10"/>
      <c r="T3884" s="10"/>
    </row>
    <row r="3885" spans="1:20" ht="25.5" customHeight="1" thickTop="1" thickBot="1" x14ac:dyDescent="0.25">
      <c r="A3885" s="20" t="str">
        <f t="shared" si="186"/>
        <v>2720BOMBOWLEE</v>
      </c>
      <c r="B3885" s="37">
        <v>2720</v>
      </c>
      <c r="C3885" s="37" t="s">
        <v>4349</v>
      </c>
      <c r="D3885" s="38" t="s">
        <v>800</v>
      </c>
      <c r="E3885" s="39">
        <v>1147.797999896592</v>
      </c>
      <c r="F3885" s="39">
        <f t="shared" si="187"/>
        <v>1262.5777998862513</v>
      </c>
      <c r="G3885" s="39">
        <f t="shared" si="188"/>
        <v>1492.1373998655697</v>
      </c>
      <c r="I3885" s="10"/>
      <c r="J3885" s="10"/>
      <c r="K3885" s="10"/>
      <c r="L3885" s="10"/>
      <c r="M3885" s="10"/>
      <c r="N3885" s="10"/>
      <c r="O3885" s="10"/>
      <c r="P3885" s="10"/>
      <c r="Q3885" s="10"/>
      <c r="R3885" s="10"/>
      <c r="S3885" s="10"/>
      <c r="T3885" s="10"/>
    </row>
    <row r="3886" spans="1:20" ht="25.5" customHeight="1" thickTop="1" thickBot="1" x14ac:dyDescent="0.25">
      <c r="A3886" s="20" t="str">
        <f t="shared" si="186"/>
        <v>2720BOMBOWLEE CREEK</v>
      </c>
      <c r="B3886" s="20">
        <v>2720</v>
      </c>
      <c r="C3886" s="20" t="s">
        <v>4350</v>
      </c>
      <c r="D3886" s="21" t="s">
        <v>800</v>
      </c>
      <c r="E3886" s="22">
        <v>1147.797999896592</v>
      </c>
      <c r="F3886" s="22">
        <f t="shared" si="187"/>
        <v>1262.5777998862513</v>
      </c>
      <c r="G3886" s="22">
        <f t="shared" si="188"/>
        <v>1492.1373998655697</v>
      </c>
      <c r="I3886" s="10"/>
      <c r="J3886" s="10"/>
      <c r="K3886" s="10"/>
      <c r="L3886" s="10"/>
      <c r="M3886" s="10"/>
      <c r="N3886" s="10"/>
      <c r="O3886" s="10"/>
      <c r="P3886" s="10"/>
      <c r="Q3886" s="10"/>
      <c r="R3886" s="10"/>
      <c r="S3886" s="10"/>
      <c r="T3886" s="10"/>
    </row>
    <row r="3887" spans="1:20" ht="25.5" customHeight="1" thickTop="1" thickBot="1" x14ac:dyDescent="0.25">
      <c r="A3887" s="20" t="str">
        <f t="shared" si="186"/>
        <v>2720COURAGAGO</v>
      </c>
      <c r="B3887" s="37">
        <v>2720</v>
      </c>
      <c r="C3887" s="37" t="s">
        <v>4351</v>
      </c>
      <c r="D3887" s="38" t="s">
        <v>800</v>
      </c>
      <c r="E3887" s="39">
        <v>1147.797999896592</v>
      </c>
      <c r="F3887" s="39">
        <f t="shared" si="187"/>
        <v>1262.5777998862513</v>
      </c>
      <c r="G3887" s="39">
        <f t="shared" si="188"/>
        <v>1492.1373998655697</v>
      </c>
      <c r="I3887" s="10"/>
      <c r="J3887" s="10"/>
      <c r="K3887" s="10"/>
      <c r="L3887" s="10"/>
      <c r="M3887" s="10"/>
      <c r="N3887" s="10"/>
      <c r="O3887" s="10"/>
      <c r="P3887" s="10"/>
      <c r="Q3887" s="10"/>
      <c r="R3887" s="10"/>
      <c r="S3887" s="10"/>
      <c r="T3887" s="10"/>
    </row>
    <row r="3888" spans="1:20" ht="25.5" customHeight="1" thickTop="1" thickBot="1" x14ac:dyDescent="0.25">
      <c r="A3888" s="20" t="str">
        <f t="shared" si="186"/>
        <v>2720GADARA</v>
      </c>
      <c r="B3888" s="20">
        <v>2720</v>
      </c>
      <c r="C3888" s="20" t="s">
        <v>4352</v>
      </c>
      <c r="D3888" s="21" t="s">
        <v>800</v>
      </c>
      <c r="E3888" s="22">
        <v>1147.797999896592</v>
      </c>
      <c r="F3888" s="22">
        <f t="shared" si="187"/>
        <v>1262.5777998862513</v>
      </c>
      <c r="G3888" s="22">
        <f t="shared" si="188"/>
        <v>1492.1373998655697</v>
      </c>
      <c r="I3888" s="10"/>
      <c r="J3888" s="10"/>
      <c r="K3888" s="10"/>
      <c r="L3888" s="10"/>
      <c r="M3888" s="10"/>
      <c r="N3888" s="10"/>
      <c r="O3888" s="10"/>
      <c r="P3888" s="10"/>
      <c r="Q3888" s="10"/>
      <c r="R3888" s="10"/>
      <c r="S3888" s="10"/>
      <c r="T3888" s="10"/>
    </row>
    <row r="3889" spans="1:20" ht="25.5" customHeight="1" thickTop="1" thickBot="1" x14ac:dyDescent="0.25">
      <c r="A3889" s="20" t="str">
        <f t="shared" si="186"/>
        <v>2720GILMORE</v>
      </c>
      <c r="B3889" s="37">
        <v>2720</v>
      </c>
      <c r="C3889" s="37" t="s">
        <v>4353</v>
      </c>
      <c r="D3889" s="38" t="s">
        <v>800</v>
      </c>
      <c r="E3889" s="39">
        <v>1147.797999896592</v>
      </c>
      <c r="F3889" s="39">
        <f t="shared" si="187"/>
        <v>1262.5777998862513</v>
      </c>
      <c r="G3889" s="39">
        <f t="shared" si="188"/>
        <v>1492.1373998655697</v>
      </c>
      <c r="I3889" s="10"/>
      <c r="J3889" s="10"/>
      <c r="K3889" s="10"/>
      <c r="L3889" s="10"/>
      <c r="M3889" s="10"/>
      <c r="N3889" s="10"/>
      <c r="O3889" s="10"/>
      <c r="P3889" s="10"/>
      <c r="Q3889" s="10"/>
      <c r="R3889" s="10"/>
      <c r="S3889" s="10"/>
      <c r="T3889" s="10"/>
    </row>
    <row r="3890" spans="1:20" ht="25.5" customHeight="1" thickTop="1" thickBot="1" x14ac:dyDescent="0.25">
      <c r="A3890" s="20" t="str">
        <f t="shared" si="186"/>
        <v>2720GOCUP</v>
      </c>
      <c r="B3890" s="20">
        <v>2720</v>
      </c>
      <c r="C3890" s="20" t="s">
        <v>4354</v>
      </c>
      <c r="D3890" s="21" t="s">
        <v>800</v>
      </c>
      <c r="E3890" s="22">
        <v>1147.797999896592</v>
      </c>
      <c r="F3890" s="22">
        <f t="shared" si="187"/>
        <v>1262.5777998862513</v>
      </c>
      <c r="G3890" s="22">
        <f t="shared" si="188"/>
        <v>1492.1373998655697</v>
      </c>
      <c r="I3890" s="10"/>
      <c r="J3890" s="10"/>
      <c r="K3890" s="10"/>
      <c r="L3890" s="10"/>
      <c r="M3890" s="10"/>
      <c r="N3890" s="10"/>
      <c r="O3890" s="10"/>
      <c r="P3890" s="10"/>
      <c r="Q3890" s="10"/>
      <c r="R3890" s="10"/>
      <c r="S3890" s="10"/>
      <c r="T3890" s="10"/>
    </row>
    <row r="3891" spans="1:20" ht="25.5" customHeight="1" thickTop="1" thickBot="1" x14ac:dyDescent="0.25">
      <c r="A3891" s="20" t="str">
        <f t="shared" si="186"/>
        <v>2720GOOBARRAGANDRA</v>
      </c>
      <c r="B3891" s="37">
        <v>2720</v>
      </c>
      <c r="C3891" s="37" t="s">
        <v>4355</v>
      </c>
      <c r="D3891" s="38" t="s">
        <v>800</v>
      </c>
      <c r="E3891" s="39">
        <v>1147.797999896592</v>
      </c>
      <c r="F3891" s="39">
        <f t="shared" si="187"/>
        <v>1262.5777998862513</v>
      </c>
      <c r="G3891" s="39">
        <f t="shared" si="188"/>
        <v>1492.1373998655697</v>
      </c>
      <c r="I3891" s="10"/>
      <c r="J3891" s="10"/>
      <c r="K3891" s="10"/>
      <c r="L3891" s="10"/>
      <c r="M3891" s="10"/>
      <c r="N3891" s="10"/>
      <c r="O3891" s="10"/>
      <c r="P3891" s="10"/>
      <c r="Q3891" s="10"/>
      <c r="R3891" s="10"/>
      <c r="S3891" s="10"/>
      <c r="T3891" s="10"/>
    </row>
    <row r="3892" spans="1:20" ht="25.5" customHeight="1" thickTop="1" thickBot="1" x14ac:dyDescent="0.25">
      <c r="A3892" s="20" t="str">
        <f t="shared" si="186"/>
        <v>2720JONES BRIDGE</v>
      </c>
      <c r="B3892" s="20">
        <v>2720</v>
      </c>
      <c r="C3892" s="20" t="s">
        <v>4356</v>
      </c>
      <c r="D3892" s="21" t="s">
        <v>800</v>
      </c>
      <c r="E3892" s="22">
        <v>1147.797999896592</v>
      </c>
      <c r="F3892" s="22">
        <f t="shared" si="187"/>
        <v>1262.5777998862513</v>
      </c>
      <c r="G3892" s="22">
        <f t="shared" si="188"/>
        <v>1492.1373998655697</v>
      </c>
      <c r="I3892" s="10"/>
      <c r="J3892" s="10"/>
      <c r="K3892" s="10"/>
      <c r="L3892" s="10"/>
      <c r="M3892" s="10"/>
      <c r="N3892" s="10"/>
      <c r="O3892" s="10"/>
      <c r="P3892" s="10"/>
      <c r="Q3892" s="10"/>
      <c r="R3892" s="10"/>
      <c r="S3892" s="10"/>
      <c r="T3892" s="10"/>
    </row>
    <row r="3893" spans="1:20" ht="25.5" customHeight="1" thickTop="1" thickBot="1" x14ac:dyDescent="0.25">
      <c r="A3893" s="20" t="str">
        <f t="shared" si="186"/>
        <v>2720KILLIMICAT</v>
      </c>
      <c r="B3893" s="37">
        <v>2720</v>
      </c>
      <c r="C3893" s="37" t="s">
        <v>4357</v>
      </c>
      <c r="D3893" s="38" t="s">
        <v>800</v>
      </c>
      <c r="E3893" s="39">
        <v>1147.797999896592</v>
      </c>
      <c r="F3893" s="39">
        <f t="shared" si="187"/>
        <v>1262.5777998862513</v>
      </c>
      <c r="G3893" s="39">
        <f t="shared" si="188"/>
        <v>1492.1373998655697</v>
      </c>
      <c r="I3893" s="10"/>
      <c r="J3893" s="10"/>
      <c r="K3893" s="10"/>
      <c r="L3893" s="10"/>
      <c r="M3893" s="10"/>
      <c r="N3893" s="10"/>
      <c r="O3893" s="10"/>
      <c r="P3893" s="10"/>
      <c r="Q3893" s="10"/>
      <c r="R3893" s="10"/>
      <c r="S3893" s="10"/>
      <c r="T3893" s="10"/>
    </row>
    <row r="3894" spans="1:20" ht="25.5" customHeight="1" thickTop="1" thickBot="1" x14ac:dyDescent="0.25">
      <c r="A3894" s="20" t="str">
        <f t="shared" si="186"/>
        <v>2720LACMALAC</v>
      </c>
      <c r="B3894" s="20">
        <v>2720</v>
      </c>
      <c r="C3894" s="20" t="s">
        <v>4358</v>
      </c>
      <c r="D3894" s="21" t="s">
        <v>800</v>
      </c>
      <c r="E3894" s="22">
        <v>1147.797999896592</v>
      </c>
      <c r="F3894" s="22">
        <f t="shared" si="187"/>
        <v>1262.5777998862513</v>
      </c>
      <c r="G3894" s="22">
        <f t="shared" si="188"/>
        <v>1492.1373998655697</v>
      </c>
      <c r="I3894" s="10"/>
      <c r="J3894" s="10"/>
      <c r="K3894" s="10"/>
      <c r="L3894" s="10"/>
      <c r="M3894" s="10"/>
      <c r="N3894" s="10"/>
      <c r="O3894" s="10"/>
      <c r="P3894" s="10"/>
      <c r="Q3894" s="10"/>
      <c r="R3894" s="10"/>
      <c r="S3894" s="10"/>
      <c r="T3894" s="10"/>
    </row>
    <row r="3895" spans="1:20" ht="25.5" customHeight="1" thickTop="1" thickBot="1" x14ac:dyDescent="0.25">
      <c r="A3895" s="20" t="str">
        <f t="shared" si="186"/>
        <v>2720LITTLE RIVER</v>
      </c>
      <c r="B3895" s="37">
        <v>2720</v>
      </c>
      <c r="C3895" s="37" t="s">
        <v>4359</v>
      </c>
      <c r="D3895" s="38" t="s">
        <v>800</v>
      </c>
      <c r="E3895" s="39">
        <v>1147.797999896592</v>
      </c>
      <c r="F3895" s="39">
        <f t="shared" si="187"/>
        <v>1262.5777998862513</v>
      </c>
      <c r="G3895" s="39">
        <f t="shared" si="188"/>
        <v>1492.1373998655697</v>
      </c>
      <c r="I3895" s="10"/>
      <c r="J3895" s="10"/>
      <c r="K3895" s="10"/>
      <c r="L3895" s="10"/>
      <c r="M3895" s="10"/>
      <c r="N3895" s="10"/>
      <c r="O3895" s="10"/>
      <c r="P3895" s="10"/>
      <c r="Q3895" s="10"/>
      <c r="R3895" s="10"/>
      <c r="S3895" s="10"/>
      <c r="T3895" s="10"/>
    </row>
    <row r="3896" spans="1:20" ht="25.5" customHeight="1" thickTop="1" thickBot="1" x14ac:dyDescent="0.25">
      <c r="A3896" s="20" t="str">
        <f t="shared" si="186"/>
        <v>2720MINJARY</v>
      </c>
      <c r="B3896" s="20">
        <v>2720</v>
      </c>
      <c r="C3896" s="20" t="s">
        <v>4360</v>
      </c>
      <c r="D3896" s="21" t="s">
        <v>800</v>
      </c>
      <c r="E3896" s="22">
        <v>1147.797999896592</v>
      </c>
      <c r="F3896" s="22">
        <f t="shared" si="187"/>
        <v>1262.5777998862513</v>
      </c>
      <c r="G3896" s="22">
        <f t="shared" si="188"/>
        <v>1492.1373998655697</v>
      </c>
      <c r="I3896" s="10"/>
      <c r="J3896" s="10"/>
      <c r="K3896" s="10"/>
      <c r="L3896" s="10"/>
      <c r="M3896" s="10"/>
      <c r="N3896" s="10"/>
      <c r="O3896" s="10"/>
      <c r="P3896" s="10"/>
      <c r="Q3896" s="10"/>
      <c r="R3896" s="10"/>
      <c r="S3896" s="10"/>
      <c r="T3896" s="10"/>
    </row>
    <row r="3897" spans="1:20" ht="25.5" customHeight="1" thickTop="1" thickBot="1" x14ac:dyDescent="0.25">
      <c r="A3897" s="20" t="str">
        <f t="shared" si="186"/>
        <v>2720MUNDONGO</v>
      </c>
      <c r="B3897" s="37">
        <v>2720</v>
      </c>
      <c r="C3897" s="37" t="s">
        <v>4361</v>
      </c>
      <c r="D3897" s="38" t="s">
        <v>800</v>
      </c>
      <c r="E3897" s="39">
        <v>1147.797999896592</v>
      </c>
      <c r="F3897" s="39">
        <f t="shared" si="187"/>
        <v>1262.5777998862513</v>
      </c>
      <c r="G3897" s="39">
        <f t="shared" si="188"/>
        <v>1492.1373998655697</v>
      </c>
      <c r="I3897" s="10"/>
      <c r="J3897" s="10"/>
      <c r="K3897" s="10"/>
      <c r="L3897" s="10"/>
      <c r="M3897" s="10"/>
      <c r="N3897" s="10"/>
      <c r="O3897" s="10"/>
      <c r="P3897" s="10"/>
      <c r="Q3897" s="10"/>
      <c r="R3897" s="10"/>
      <c r="S3897" s="10"/>
      <c r="T3897" s="10"/>
    </row>
    <row r="3898" spans="1:20" ht="25.5" customHeight="1" thickTop="1" thickBot="1" x14ac:dyDescent="0.25">
      <c r="A3898" s="20" t="str">
        <f t="shared" si="186"/>
        <v>2720RED HILL</v>
      </c>
      <c r="B3898" s="20">
        <v>2720</v>
      </c>
      <c r="C3898" s="20" t="s">
        <v>1969</v>
      </c>
      <c r="D3898" s="21" t="s">
        <v>800</v>
      </c>
      <c r="E3898" s="22">
        <v>1147.797999896592</v>
      </c>
      <c r="F3898" s="22">
        <f t="shared" si="187"/>
        <v>1262.5777998862513</v>
      </c>
      <c r="G3898" s="22">
        <f t="shared" si="188"/>
        <v>1492.1373998655697</v>
      </c>
      <c r="I3898" s="10"/>
      <c r="J3898" s="10"/>
      <c r="K3898" s="10"/>
      <c r="L3898" s="10"/>
      <c r="M3898" s="10"/>
      <c r="N3898" s="10"/>
      <c r="O3898" s="10"/>
      <c r="P3898" s="10"/>
      <c r="Q3898" s="10"/>
      <c r="R3898" s="10"/>
      <c r="S3898" s="10"/>
      <c r="T3898" s="10"/>
    </row>
    <row r="3899" spans="1:20" ht="25.5" customHeight="1" thickTop="1" thickBot="1" x14ac:dyDescent="0.25">
      <c r="A3899" s="20" t="str">
        <f t="shared" si="186"/>
        <v>2720TALBINGO</v>
      </c>
      <c r="B3899" s="37">
        <v>2720</v>
      </c>
      <c r="C3899" s="37" t="s">
        <v>4362</v>
      </c>
      <c r="D3899" s="38" t="s">
        <v>800</v>
      </c>
      <c r="E3899" s="39">
        <v>1147.797999896592</v>
      </c>
      <c r="F3899" s="39">
        <f t="shared" si="187"/>
        <v>1262.5777998862513</v>
      </c>
      <c r="G3899" s="39">
        <f t="shared" si="188"/>
        <v>1492.1373998655697</v>
      </c>
      <c r="I3899" s="10"/>
      <c r="J3899" s="10"/>
      <c r="K3899" s="10"/>
      <c r="L3899" s="10"/>
      <c r="M3899" s="10"/>
      <c r="N3899" s="10"/>
      <c r="O3899" s="10"/>
      <c r="P3899" s="10"/>
      <c r="Q3899" s="10"/>
      <c r="R3899" s="10"/>
      <c r="S3899" s="10"/>
      <c r="T3899" s="10"/>
    </row>
    <row r="3900" spans="1:20" ht="25.5" customHeight="1" thickTop="1" thickBot="1" x14ac:dyDescent="0.25">
      <c r="A3900" s="20" t="str">
        <f t="shared" si="186"/>
        <v>2720TUMORRAMA</v>
      </c>
      <c r="B3900" s="20">
        <v>2720</v>
      </c>
      <c r="C3900" s="20" t="s">
        <v>4363</v>
      </c>
      <c r="D3900" s="21" t="s">
        <v>800</v>
      </c>
      <c r="E3900" s="22">
        <v>1147.797999896592</v>
      </c>
      <c r="F3900" s="22">
        <f t="shared" si="187"/>
        <v>1262.5777998862513</v>
      </c>
      <c r="G3900" s="22">
        <f t="shared" si="188"/>
        <v>1492.1373998655697</v>
      </c>
      <c r="I3900" s="10"/>
      <c r="J3900" s="10"/>
      <c r="K3900" s="10"/>
      <c r="L3900" s="10"/>
      <c r="M3900" s="10"/>
      <c r="N3900" s="10"/>
      <c r="O3900" s="10"/>
      <c r="P3900" s="10"/>
      <c r="Q3900" s="10"/>
      <c r="R3900" s="10"/>
      <c r="S3900" s="10"/>
      <c r="T3900" s="10"/>
    </row>
    <row r="3901" spans="1:20" ht="25.5" customHeight="1" thickTop="1" thickBot="1" x14ac:dyDescent="0.25">
      <c r="A3901" s="20" t="str">
        <f t="shared" si="186"/>
        <v>2720TUMUT</v>
      </c>
      <c r="B3901" s="37">
        <v>2720</v>
      </c>
      <c r="C3901" s="37" t="s">
        <v>4364</v>
      </c>
      <c r="D3901" s="38" t="s">
        <v>800</v>
      </c>
      <c r="E3901" s="39">
        <v>1147.797999896592</v>
      </c>
      <c r="F3901" s="39">
        <f t="shared" si="187"/>
        <v>1262.5777998862513</v>
      </c>
      <c r="G3901" s="39">
        <f t="shared" si="188"/>
        <v>1492.1373998655697</v>
      </c>
      <c r="I3901" s="10"/>
      <c r="J3901" s="10"/>
      <c r="K3901" s="10"/>
      <c r="L3901" s="10"/>
      <c r="M3901" s="10"/>
      <c r="N3901" s="10"/>
      <c r="O3901" s="10"/>
      <c r="P3901" s="10"/>
      <c r="Q3901" s="10"/>
      <c r="R3901" s="10"/>
      <c r="S3901" s="10"/>
      <c r="T3901" s="10"/>
    </row>
    <row r="3902" spans="1:20" ht="25.5" customHeight="1" thickTop="1" thickBot="1" x14ac:dyDescent="0.25">
      <c r="A3902" s="20" t="str">
        <f t="shared" si="186"/>
        <v>2720TUMUT PLAINS</v>
      </c>
      <c r="B3902" s="20">
        <v>2720</v>
      </c>
      <c r="C3902" s="20" t="s">
        <v>4365</v>
      </c>
      <c r="D3902" s="21" t="s">
        <v>800</v>
      </c>
      <c r="E3902" s="22">
        <v>1147.797999896592</v>
      </c>
      <c r="F3902" s="22">
        <f t="shared" si="187"/>
        <v>1262.5777998862513</v>
      </c>
      <c r="G3902" s="22">
        <f t="shared" si="188"/>
        <v>1492.1373998655697</v>
      </c>
      <c r="I3902" s="10"/>
      <c r="J3902" s="10"/>
      <c r="K3902" s="10"/>
      <c r="L3902" s="10"/>
      <c r="M3902" s="10"/>
      <c r="N3902" s="10"/>
      <c r="O3902" s="10"/>
      <c r="P3902" s="10"/>
      <c r="Q3902" s="10"/>
      <c r="R3902" s="10"/>
      <c r="S3902" s="10"/>
      <c r="T3902" s="10"/>
    </row>
    <row r="3903" spans="1:20" ht="25.5" customHeight="1" thickTop="1" thickBot="1" x14ac:dyDescent="0.25">
      <c r="A3903" s="20" t="str">
        <f t="shared" si="186"/>
        <v>2720WEREBOLDERA</v>
      </c>
      <c r="B3903" s="37">
        <v>2720</v>
      </c>
      <c r="C3903" s="37" t="s">
        <v>4366</v>
      </c>
      <c r="D3903" s="38" t="s">
        <v>800</v>
      </c>
      <c r="E3903" s="39">
        <v>1147.797999896592</v>
      </c>
      <c r="F3903" s="39">
        <f t="shared" si="187"/>
        <v>1262.5777998862513</v>
      </c>
      <c r="G3903" s="39">
        <f t="shared" si="188"/>
        <v>1492.1373998655697</v>
      </c>
      <c r="I3903" s="10"/>
      <c r="J3903" s="10"/>
      <c r="K3903" s="10"/>
      <c r="L3903" s="10"/>
      <c r="M3903" s="10"/>
      <c r="N3903" s="10"/>
      <c r="O3903" s="10"/>
      <c r="P3903" s="10"/>
      <c r="Q3903" s="10"/>
      <c r="R3903" s="10"/>
      <c r="S3903" s="10"/>
      <c r="T3903" s="10"/>
    </row>
    <row r="3904" spans="1:20" ht="25.5" customHeight="1" thickTop="1" thickBot="1" x14ac:dyDescent="0.25">
      <c r="A3904" s="20" t="str">
        <f t="shared" si="186"/>
        <v>2720WERMATONG</v>
      </c>
      <c r="B3904" s="20">
        <v>2720</v>
      </c>
      <c r="C3904" s="20" t="s">
        <v>4367</v>
      </c>
      <c r="D3904" s="21" t="s">
        <v>800</v>
      </c>
      <c r="E3904" s="22">
        <v>1147.797999896592</v>
      </c>
      <c r="F3904" s="22">
        <f t="shared" si="187"/>
        <v>1262.5777998862513</v>
      </c>
      <c r="G3904" s="22">
        <f t="shared" si="188"/>
        <v>1492.1373998655697</v>
      </c>
      <c r="I3904" s="10"/>
      <c r="J3904" s="10"/>
      <c r="K3904" s="10"/>
      <c r="L3904" s="10"/>
      <c r="M3904" s="10"/>
      <c r="N3904" s="10"/>
      <c r="O3904" s="10"/>
      <c r="P3904" s="10"/>
      <c r="Q3904" s="10"/>
      <c r="R3904" s="10"/>
      <c r="S3904" s="10"/>
      <c r="T3904" s="10"/>
    </row>
    <row r="3905" spans="1:20" ht="25.5" customHeight="1" thickTop="1" thickBot="1" x14ac:dyDescent="0.25">
      <c r="A3905" s="20" t="str">
        <f t="shared" si="186"/>
        <v>2720WINDOWIE</v>
      </c>
      <c r="B3905" s="37">
        <v>2720</v>
      </c>
      <c r="C3905" s="37" t="s">
        <v>4368</v>
      </c>
      <c r="D3905" s="38" t="s">
        <v>800</v>
      </c>
      <c r="E3905" s="39">
        <v>1147.797999896592</v>
      </c>
      <c r="F3905" s="39">
        <f t="shared" si="187"/>
        <v>1262.5777998862513</v>
      </c>
      <c r="G3905" s="39">
        <f t="shared" si="188"/>
        <v>1492.1373998655697</v>
      </c>
      <c r="I3905" s="10"/>
      <c r="J3905" s="10"/>
      <c r="K3905" s="10"/>
      <c r="L3905" s="10"/>
      <c r="M3905" s="10"/>
      <c r="N3905" s="10"/>
      <c r="O3905" s="10"/>
      <c r="P3905" s="10"/>
      <c r="Q3905" s="10"/>
      <c r="R3905" s="10"/>
      <c r="S3905" s="10"/>
      <c r="T3905" s="10"/>
    </row>
    <row r="3906" spans="1:20" ht="25.5" customHeight="1" thickTop="1" thickBot="1" x14ac:dyDescent="0.25">
      <c r="A3906" s="20" t="str">
        <f t="shared" si="186"/>
        <v>2720WYANGLE</v>
      </c>
      <c r="B3906" s="20">
        <v>2720</v>
      </c>
      <c r="C3906" s="20" t="s">
        <v>4369</v>
      </c>
      <c r="D3906" s="21" t="s">
        <v>800</v>
      </c>
      <c r="E3906" s="22">
        <v>1147.797999896592</v>
      </c>
      <c r="F3906" s="22">
        <f t="shared" si="187"/>
        <v>1262.5777998862513</v>
      </c>
      <c r="G3906" s="22">
        <f t="shared" si="188"/>
        <v>1492.1373998655697</v>
      </c>
      <c r="I3906" s="10"/>
      <c r="J3906" s="10"/>
      <c r="K3906" s="10"/>
      <c r="L3906" s="10"/>
      <c r="M3906" s="10"/>
      <c r="N3906" s="10"/>
      <c r="O3906" s="10"/>
      <c r="P3906" s="10"/>
      <c r="Q3906" s="10"/>
      <c r="R3906" s="10"/>
      <c r="S3906" s="10"/>
      <c r="T3906" s="10"/>
    </row>
    <row r="3907" spans="1:20" ht="25.5" customHeight="1" thickTop="1" thickBot="1" x14ac:dyDescent="0.25">
      <c r="A3907" s="20" t="str">
        <f t="shared" si="186"/>
        <v>2721BLAND</v>
      </c>
      <c r="B3907" s="37">
        <v>2721</v>
      </c>
      <c r="C3907" s="37" t="s">
        <v>4370</v>
      </c>
      <c r="D3907" s="38" t="s">
        <v>800</v>
      </c>
      <c r="E3907" s="39">
        <v>1406.3840005812078</v>
      </c>
      <c r="F3907" s="39">
        <f t="shared" si="187"/>
        <v>1547.0224006393287</v>
      </c>
      <c r="G3907" s="39">
        <f t="shared" si="188"/>
        <v>1828.2992007555702</v>
      </c>
      <c r="I3907" s="10"/>
      <c r="J3907" s="10"/>
      <c r="K3907" s="10"/>
      <c r="L3907" s="10"/>
      <c r="M3907" s="10"/>
      <c r="N3907" s="10"/>
      <c r="O3907" s="10"/>
      <c r="P3907" s="10"/>
      <c r="Q3907" s="10"/>
      <c r="R3907" s="10"/>
      <c r="S3907" s="10"/>
      <c r="T3907" s="10"/>
    </row>
    <row r="3908" spans="1:20" ht="25.5" customHeight="1" thickTop="1" thickBot="1" x14ac:dyDescent="0.25">
      <c r="A3908" s="20" t="str">
        <f t="shared" si="186"/>
        <v>2721QUANDIALLA</v>
      </c>
      <c r="B3908" s="20">
        <v>2721</v>
      </c>
      <c r="C3908" s="20" t="s">
        <v>4371</v>
      </c>
      <c r="D3908" s="21" t="s">
        <v>800</v>
      </c>
      <c r="E3908" s="22">
        <v>1406.3840005812078</v>
      </c>
      <c r="F3908" s="22">
        <f t="shared" si="187"/>
        <v>1547.0224006393287</v>
      </c>
      <c r="G3908" s="22">
        <f t="shared" si="188"/>
        <v>1828.2992007555702</v>
      </c>
      <c r="I3908" s="10"/>
      <c r="J3908" s="10"/>
      <c r="K3908" s="10"/>
      <c r="L3908" s="10"/>
      <c r="M3908" s="10"/>
      <c r="N3908" s="10"/>
      <c r="O3908" s="10"/>
      <c r="P3908" s="10"/>
      <c r="Q3908" s="10"/>
      <c r="R3908" s="10"/>
      <c r="S3908" s="10"/>
      <c r="T3908" s="10"/>
    </row>
    <row r="3909" spans="1:20" ht="25.5" customHeight="1" thickTop="1" thickBot="1" x14ac:dyDescent="0.25">
      <c r="A3909" s="20" t="str">
        <f t="shared" ref="A3909:A3972" si="189">CONCATENATE(B3909,C3909)</f>
        <v>2722BRUNGLE</v>
      </c>
      <c r="B3909" s="37">
        <v>2722</v>
      </c>
      <c r="C3909" s="37" t="s">
        <v>4372</v>
      </c>
      <c r="D3909" s="38" t="s">
        <v>800</v>
      </c>
      <c r="E3909" s="39">
        <v>1176.2140001231842</v>
      </c>
      <c r="F3909" s="39">
        <f t="shared" ref="F3909:F3972" si="190">1.1*E3909</f>
        <v>1293.8354001355026</v>
      </c>
      <c r="G3909" s="39">
        <f t="shared" ref="G3909:G3972" si="191">1.3*E3909</f>
        <v>1529.0782001601394</v>
      </c>
      <c r="I3909" s="10"/>
      <c r="J3909" s="10"/>
      <c r="K3909" s="10"/>
      <c r="L3909" s="10"/>
      <c r="M3909" s="10"/>
      <c r="N3909" s="10"/>
      <c r="O3909" s="10"/>
      <c r="P3909" s="10"/>
      <c r="Q3909" s="10"/>
      <c r="R3909" s="10"/>
      <c r="S3909" s="10"/>
      <c r="T3909" s="10"/>
    </row>
    <row r="3910" spans="1:20" ht="25.5" customHeight="1" thickTop="1" thickBot="1" x14ac:dyDescent="0.25">
      <c r="A3910" s="20" t="str">
        <f t="shared" si="189"/>
        <v>2722BRUNGLE CREEK</v>
      </c>
      <c r="B3910" s="20">
        <v>2722</v>
      </c>
      <c r="C3910" s="20" t="s">
        <v>4373</v>
      </c>
      <c r="D3910" s="21" t="s">
        <v>800</v>
      </c>
      <c r="E3910" s="22">
        <v>1176.2140001231842</v>
      </c>
      <c r="F3910" s="22">
        <f t="shared" si="190"/>
        <v>1293.8354001355026</v>
      </c>
      <c r="G3910" s="22">
        <f t="shared" si="191"/>
        <v>1529.0782001601394</v>
      </c>
      <c r="I3910" s="10"/>
      <c r="J3910" s="10"/>
      <c r="K3910" s="10"/>
      <c r="L3910" s="10"/>
      <c r="M3910" s="10"/>
      <c r="N3910" s="10"/>
      <c r="O3910" s="10"/>
      <c r="P3910" s="10"/>
      <c r="Q3910" s="10"/>
      <c r="R3910" s="10"/>
      <c r="S3910" s="10"/>
      <c r="T3910" s="10"/>
    </row>
    <row r="3911" spans="1:20" ht="25.5" customHeight="1" thickTop="1" thickBot="1" x14ac:dyDescent="0.25">
      <c r="A3911" s="20" t="str">
        <f t="shared" si="189"/>
        <v>2722BURRA CREEK</v>
      </c>
      <c r="B3911" s="37">
        <v>2722</v>
      </c>
      <c r="C3911" s="37" t="s">
        <v>4374</v>
      </c>
      <c r="D3911" s="38" t="s">
        <v>800</v>
      </c>
      <c r="E3911" s="39">
        <v>1176.2140001231842</v>
      </c>
      <c r="F3911" s="39">
        <f t="shared" si="190"/>
        <v>1293.8354001355026</v>
      </c>
      <c r="G3911" s="39">
        <f t="shared" si="191"/>
        <v>1529.0782001601394</v>
      </c>
      <c r="I3911" s="10"/>
      <c r="J3911" s="10"/>
      <c r="K3911" s="10"/>
      <c r="L3911" s="10"/>
      <c r="M3911" s="10"/>
      <c r="N3911" s="10"/>
      <c r="O3911" s="10"/>
      <c r="P3911" s="10"/>
      <c r="Q3911" s="10"/>
      <c r="R3911" s="10"/>
      <c r="S3911" s="10"/>
      <c r="T3911" s="10"/>
    </row>
    <row r="3912" spans="1:20" ht="25.5" customHeight="1" thickTop="1" thickBot="1" x14ac:dyDescent="0.25">
      <c r="A3912" s="20" t="str">
        <f t="shared" si="189"/>
        <v>2722DARBALARA</v>
      </c>
      <c r="B3912" s="20">
        <v>2722</v>
      </c>
      <c r="C3912" s="20" t="s">
        <v>4375</v>
      </c>
      <c r="D3912" s="21" t="s">
        <v>800</v>
      </c>
      <c r="E3912" s="22">
        <v>1176.2140001231842</v>
      </c>
      <c r="F3912" s="22">
        <f t="shared" si="190"/>
        <v>1293.8354001355026</v>
      </c>
      <c r="G3912" s="22">
        <f t="shared" si="191"/>
        <v>1529.0782001601394</v>
      </c>
      <c r="I3912" s="10"/>
      <c r="J3912" s="10"/>
      <c r="K3912" s="10"/>
      <c r="L3912" s="10"/>
      <c r="M3912" s="10"/>
      <c r="N3912" s="10"/>
      <c r="O3912" s="10"/>
      <c r="P3912" s="10"/>
      <c r="Q3912" s="10"/>
      <c r="R3912" s="10"/>
      <c r="S3912" s="10"/>
      <c r="T3912" s="10"/>
    </row>
    <row r="3913" spans="1:20" ht="25.5" customHeight="1" thickTop="1" thickBot="1" x14ac:dyDescent="0.25">
      <c r="A3913" s="20" t="str">
        <f t="shared" si="189"/>
        <v>2722GUNDAGAI</v>
      </c>
      <c r="B3913" s="37">
        <v>2722</v>
      </c>
      <c r="C3913" s="37" t="s">
        <v>4376</v>
      </c>
      <c r="D3913" s="38" t="s">
        <v>800</v>
      </c>
      <c r="E3913" s="39">
        <v>1176.2140001231842</v>
      </c>
      <c r="F3913" s="39">
        <f t="shared" si="190"/>
        <v>1293.8354001355026</v>
      </c>
      <c r="G3913" s="39">
        <f t="shared" si="191"/>
        <v>1529.0782001601394</v>
      </c>
      <c r="I3913" s="10"/>
      <c r="J3913" s="10"/>
      <c r="K3913" s="10"/>
      <c r="L3913" s="10"/>
      <c r="M3913" s="10"/>
      <c r="N3913" s="10"/>
      <c r="O3913" s="10"/>
      <c r="P3913" s="10"/>
      <c r="Q3913" s="10"/>
      <c r="R3913" s="10"/>
      <c r="S3913" s="10"/>
      <c r="T3913" s="10"/>
    </row>
    <row r="3914" spans="1:20" ht="25.5" customHeight="1" thickTop="1" thickBot="1" x14ac:dyDescent="0.25">
      <c r="A3914" s="20" t="str">
        <f t="shared" si="189"/>
        <v>2722MUTTAMA</v>
      </c>
      <c r="B3914" s="20">
        <v>2722</v>
      </c>
      <c r="C3914" s="20" t="s">
        <v>4377</v>
      </c>
      <c r="D3914" s="21" t="s">
        <v>800</v>
      </c>
      <c r="E3914" s="22">
        <v>1176.2140001231842</v>
      </c>
      <c r="F3914" s="22">
        <f t="shared" si="190"/>
        <v>1293.8354001355026</v>
      </c>
      <c r="G3914" s="22">
        <f t="shared" si="191"/>
        <v>1529.0782001601394</v>
      </c>
      <c r="I3914" s="10"/>
      <c r="J3914" s="10"/>
      <c r="K3914" s="10"/>
      <c r="L3914" s="10"/>
      <c r="M3914" s="10"/>
      <c r="N3914" s="10"/>
      <c r="O3914" s="10"/>
      <c r="P3914" s="10"/>
      <c r="Q3914" s="10"/>
      <c r="R3914" s="10"/>
      <c r="S3914" s="10"/>
      <c r="T3914" s="10"/>
    </row>
    <row r="3915" spans="1:20" ht="25.5" customHeight="1" thickTop="1" thickBot="1" x14ac:dyDescent="0.25">
      <c r="A3915" s="20" t="str">
        <f t="shared" si="189"/>
        <v>2722NANGUS</v>
      </c>
      <c r="B3915" s="37">
        <v>2722</v>
      </c>
      <c r="C3915" s="37" t="s">
        <v>4378</v>
      </c>
      <c r="D3915" s="38" t="s">
        <v>800</v>
      </c>
      <c r="E3915" s="39">
        <v>1176.2140001231842</v>
      </c>
      <c r="F3915" s="39">
        <f t="shared" si="190"/>
        <v>1293.8354001355026</v>
      </c>
      <c r="G3915" s="39">
        <f t="shared" si="191"/>
        <v>1529.0782001601394</v>
      </c>
      <c r="I3915" s="10"/>
      <c r="J3915" s="10"/>
      <c r="K3915" s="10"/>
      <c r="L3915" s="10"/>
      <c r="M3915" s="10"/>
      <c r="N3915" s="10"/>
      <c r="O3915" s="10"/>
      <c r="P3915" s="10"/>
      <c r="Q3915" s="10"/>
      <c r="R3915" s="10"/>
      <c r="S3915" s="10"/>
      <c r="T3915" s="10"/>
    </row>
    <row r="3916" spans="1:20" ht="25.5" customHeight="1" thickTop="1" thickBot="1" x14ac:dyDescent="0.25">
      <c r="A3916" s="20" t="str">
        <f t="shared" si="189"/>
        <v>2722RENO</v>
      </c>
      <c r="B3916" s="20">
        <v>2722</v>
      </c>
      <c r="C3916" s="20" t="s">
        <v>4379</v>
      </c>
      <c r="D3916" s="21" t="s">
        <v>800</v>
      </c>
      <c r="E3916" s="22">
        <v>1176.2140001231842</v>
      </c>
      <c r="F3916" s="22">
        <f t="shared" si="190"/>
        <v>1293.8354001355026</v>
      </c>
      <c r="G3916" s="22">
        <f t="shared" si="191"/>
        <v>1529.0782001601394</v>
      </c>
      <c r="I3916" s="10"/>
      <c r="J3916" s="10"/>
      <c r="K3916" s="10"/>
      <c r="L3916" s="10"/>
      <c r="M3916" s="10"/>
      <c r="N3916" s="10"/>
      <c r="O3916" s="10"/>
      <c r="P3916" s="10"/>
      <c r="Q3916" s="10"/>
      <c r="R3916" s="10"/>
      <c r="S3916" s="10"/>
      <c r="T3916" s="10"/>
    </row>
    <row r="3917" spans="1:20" ht="25.5" customHeight="1" thickTop="1" thickBot="1" x14ac:dyDescent="0.25">
      <c r="A3917" s="20" t="str">
        <f t="shared" si="189"/>
        <v>2722SOUTH GUNDAGAI</v>
      </c>
      <c r="B3917" s="37">
        <v>2722</v>
      </c>
      <c r="C3917" s="37" t="s">
        <v>4380</v>
      </c>
      <c r="D3917" s="38" t="s">
        <v>800</v>
      </c>
      <c r="E3917" s="39">
        <v>1176.2140001231842</v>
      </c>
      <c r="F3917" s="39">
        <f t="shared" si="190"/>
        <v>1293.8354001355026</v>
      </c>
      <c r="G3917" s="39">
        <f t="shared" si="191"/>
        <v>1529.0782001601394</v>
      </c>
      <c r="I3917" s="10"/>
      <c r="J3917" s="10"/>
      <c r="K3917" s="10"/>
      <c r="L3917" s="10"/>
      <c r="M3917" s="10"/>
      <c r="N3917" s="10"/>
      <c r="O3917" s="10"/>
      <c r="P3917" s="10"/>
      <c r="Q3917" s="10"/>
      <c r="R3917" s="10"/>
      <c r="S3917" s="10"/>
      <c r="T3917" s="10"/>
    </row>
    <row r="3918" spans="1:20" ht="25.5" customHeight="1" thickTop="1" thickBot="1" x14ac:dyDescent="0.25">
      <c r="A3918" s="20" t="str">
        <f t="shared" si="189"/>
        <v>2725STOCKINBINGAL</v>
      </c>
      <c r="B3918" s="20">
        <v>2725</v>
      </c>
      <c r="C3918" s="20" t="s">
        <v>4381</v>
      </c>
      <c r="D3918" s="21" t="s">
        <v>800</v>
      </c>
      <c r="E3918" s="22">
        <v>1762.0339999942241</v>
      </c>
      <c r="F3918" s="22">
        <f t="shared" si="190"/>
        <v>1938.2373999936467</v>
      </c>
      <c r="G3918" s="22">
        <f t="shared" si="191"/>
        <v>2290.6441999924914</v>
      </c>
      <c r="I3918" s="10"/>
      <c r="J3918" s="10"/>
      <c r="K3918" s="10"/>
      <c r="L3918" s="10"/>
      <c r="M3918" s="10"/>
      <c r="N3918" s="10"/>
      <c r="O3918" s="10"/>
      <c r="P3918" s="10"/>
      <c r="Q3918" s="10"/>
      <c r="R3918" s="10"/>
      <c r="S3918" s="10"/>
      <c r="T3918" s="10"/>
    </row>
    <row r="3919" spans="1:20" ht="25.5" customHeight="1" thickTop="1" thickBot="1" x14ac:dyDescent="0.25">
      <c r="A3919" s="20" t="str">
        <f t="shared" si="189"/>
        <v>2726COONEYS CREEK</v>
      </c>
      <c r="B3919" s="37">
        <v>2726</v>
      </c>
      <c r="C3919" s="37" t="s">
        <v>4382</v>
      </c>
      <c r="D3919" s="38" t="s">
        <v>800</v>
      </c>
      <c r="E3919" s="39">
        <v>1176.217999935792</v>
      </c>
      <c r="F3919" s="39">
        <f t="shared" si="190"/>
        <v>1293.8397999293713</v>
      </c>
      <c r="G3919" s="39">
        <f t="shared" si="191"/>
        <v>1529.0833999165297</v>
      </c>
      <c r="I3919" s="10"/>
      <c r="J3919" s="10"/>
      <c r="K3919" s="10"/>
      <c r="L3919" s="10"/>
      <c r="M3919" s="10"/>
      <c r="N3919" s="10"/>
      <c r="O3919" s="10"/>
      <c r="P3919" s="10"/>
      <c r="Q3919" s="10"/>
      <c r="R3919" s="10"/>
      <c r="S3919" s="10"/>
      <c r="T3919" s="10"/>
    </row>
    <row r="3920" spans="1:20" ht="25.5" customHeight="1" thickTop="1" thickBot="1" x14ac:dyDescent="0.25">
      <c r="A3920" s="20" t="str">
        <f t="shared" si="189"/>
        <v>2726JUGIONG</v>
      </c>
      <c r="B3920" s="20">
        <v>2726</v>
      </c>
      <c r="C3920" s="20" t="s">
        <v>4383</v>
      </c>
      <c r="D3920" s="21" t="s">
        <v>800</v>
      </c>
      <c r="E3920" s="22">
        <v>1176.217999935792</v>
      </c>
      <c r="F3920" s="22">
        <f t="shared" si="190"/>
        <v>1293.8397999293713</v>
      </c>
      <c r="G3920" s="22">
        <f t="shared" si="191"/>
        <v>1529.0833999165297</v>
      </c>
      <c r="I3920" s="10"/>
      <c r="J3920" s="10"/>
      <c r="K3920" s="10"/>
      <c r="L3920" s="10"/>
      <c r="M3920" s="10"/>
      <c r="N3920" s="10"/>
      <c r="O3920" s="10"/>
      <c r="P3920" s="10"/>
      <c r="Q3920" s="10"/>
      <c r="R3920" s="10"/>
      <c r="S3920" s="10"/>
      <c r="T3920" s="10"/>
    </row>
    <row r="3921" spans="1:20" ht="25.5" customHeight="1" thickTop="1" thickBot="1" x14ac:dyDescent="0.25">
      <c r="A3921" s="20" t="str">
        <f t="shared" si="189"/>
        <v>2727ADJUNGBILLY</v>
      </c>
      <c r="B3921" s="37">
        <v>2727</v>
      </c>
      <c r="C3921" s="37" t="s">
        <v>4384</v>
      </c>
      <c r="D3921" s="38" t="s">
        <v>800</v>
      </c>
      <c r="E3921" s="39">
        <v>1569.7719993542401</v>
      </c>
      <c r="F3921" s="39">
        <f t="shared" si="190"/>
        <v>1726.7491992896641</v>
      </c>
      <c r="G3921" s="39">
        <f t="shared" si="191"/>
        <v>2040.7035991605121</v>
      </c>
      <c r="I3921" s="10"/>
      <c r="J3921" s="10"/>
      <c r="K3921" s="10"/>
      <c r="L3921" s="10"/>
      <c r="M3921" s="10"/>
      <c r="N3921" s="10"/>
      <c r="O3921" s="10"/>
      <c r="P3921" s="10"/>
      <c r="Q3921" s="10"/>
      <c r="R3921" s="10"/>
      <c r="S3921" s="10"/>
      <c r="T3921" s="10"/>
    </row>
    <row r="3922" spans="1:20" ht="25.5" customHeight="1" thickTop="1" thickBot="1" x14ac:dyDescent="0.25">
      <c r="A3922" s="20" t="str">
        <f t="shared" si="189"/>
        <v>2727COOLAC</v>
      </c>
      <c r="B3922" s="20">
        <v>2727</v>
      </c>
      <c r="C3922" s="20" t="s">
        <v>4385</v>
      </c>
      <c r="D3922" s="21" t="s">
        <v>800</v>
      </c>
      <c r="E3922" s="22">
        <v>1569.7719993542401</v>
      </c>
      <c r="F3922" s="22">
        <f t="shared" si="190"/>
        <v>1726.7491992896641</v>
      </c>
      <c r="G3922" s="22">
        <f t="shared" si="191"/>
        <v>2040.7035991605121</v>
      </c>
      <c r="I3922" s="10"/>
      <c r="J3922" s="10"/>
      <c r="K3922" s="10"/>
      <c r="L3922" s="10"/>
      <c r="M3922" s="10"/>
      <c r="N3922" s="10"/>
      <c r="O3922" s="10"/>
      <c r="P3922" s="10"/>
      <c r="Q3922" s="10"/>
      <c r="R3922" s="10"/>
      <c r="S3922" s="10"/>
      <c r="T3922" s="10"/>
    </row>
    <row r="3923" spans="1:20" ht="25.5" customHeight="1" thickTop="1" thickBot="1" x14ac:dyDescent="0.25">
      <c r="A3923" s="20" t="str">
        <f t="shared" si="189"/>
        <v>2727GOBARRALONG</v>
      </c>
      <c r="B3923" s="37">
        <v>2727</v>
      </c>
      <c r="C3923" s="37" t="s">
        <v>4386</v>
      </c>
      <c r="D3923" s="38" t="s">
        <v>800</v>
      </c>
      <c r="E3923" s="39">
        <v>1569.7719993542401</v>
      </c>
      <c r="F3923" s="39">
        <f t="shared" si="190"/>
        <v>1726.7491992896641</v>
      </c>
      <c r="G3923" s="39">
        <f t="shared" si="191"/>
        <v>2040.7035991605121</v>
      </c>
      <c r="I3923" s="10"/>
      <c r="J3923" s="10"/>
      <c r="K3923" s="10"/>
      <c r="L3923" s="10"/>
      <c r="M3923" s="10"/>
      <c r="N3923" s="10"/>
      <c r="O3923" s="10"/>
      <c r="P3923" s="10"/>
      <c r="Q3923" s="10"/>
      <c r="R3923" s="10"/>
      <c r="S3923" s="10"/>
      <c r="T3923" s="10"/>
    </row>
    <row r="3924" spans="1:20" ht="25.5" customHeight="1" thickTop="1" thickBot="1" x14ac:dyDescent="0.25">
      <c r="A3924" s="20" t="str">
        <f t="shared" si="189"/>
        <v>2729ADELONG</v>
      </c>
      <c r="B3924" s="20">
        <v>2729</v>
      </c>
      <c r="C3924" s="20" t="s">
        <v>4387</v>
      </c>
      <c r="D3924" s="21" t="s">
        <v>800</v>
      </c>
      <c r="E3924" s="22">
        <v>1003.7019994635921</v>
      </c>
      <c r="F3924" s="22">
        <f t="shared" si="190"/>
        <v>1104.0721994099513</v>
      </c>
      <c r="G3924" s="22">
        <f t="shared" si="191"/>
        <v>1304.8125993026697</v>
      </c>
      <c r="I3924" s="10"/>
      <c r="J3924" s="10"/>
      <c r="K3924" s="10"/>
      <c r="L3924" s="10"/>
      <c r="M3924" s="10"/>
      <c r="N3924" s="10"/>
      <c r="O3924" s="10"/>
      <c r="P3924" s="10"/>
      <c r="Q3924" s="10"/>
      <c r="R3924" s="10"/>
      <c r="S3924" s="10"/>
      <c r="T3924" s="10"/>
    </row>
    <row r="3925" spans="1:20" ht="25.5" customHeight="1" thickTop="1" thickBot="1" x14ac:dyDescent="0.25">
      <c r="A3925" s="20" t="str">
        <f t="shared" si="189"/>
        <v>2729BANGADANG</v>
      </c>
      <c r="B3925" s="37">
        <v>2729</v>
      </c>
      <c r="C3925" s="37" t="s">
        <v>4388</v>
      </c>
      <c r="D3925" s="38" t="s">
        <v>800</v>
      </c>
      <c r="E3925" s="39">
        <v>1003.7019994635921</v>
      </c>
      <c r="F3925" s="39">
        <f t="shared" si="190"/>
        <v>1104.0721994099513</v>
      </c>
      <c r="G3925" s="39">
        <f t="shared" si="191"/>
        <v>1304.8125993026697</v>
      </c>
      <c r="I3925" s="10"/>
      <c r="J3925" s="10"/>
      <c r="K3925" s="10"/>
      <c r="L3925" s="10"/>
      <c r="M3925" s="10"/>
      <c r="N3925" s="10"/>
      <c r="O3925" s="10"/>
      <c r="P3925" s="10"/>
      <c r="Q3925" s="10"/>
      <c r="R3925" s="10"/>
      <c r="S3925" s="10"/>
      <c r="T3925" s="10"/>
    </row>
    <row r="3926" spans="1:20" ht="25.5" customHeight="1" thickTop="1" thickBot="1" x14ac:dyDescent="0.25">
      <c r="A3926" s="20" t="str">
        <f t="shared" si="189"/>
        <v>2729BLACK CREEK</v>
      </c>
      <c r="B3926" s="20">
        <v>2729</v>
      </c>
      <c r="C3926" s="20" t="s">
        <v>2434</v>
      </c>
      <c r="D3926" s="21" t="s">
        <v>800</v>
      </c>
      <c r="E3926" s="22">
        <v>1003.7019994635921</v>
      </c>
      <c r="F3926" s="22">
        <f t="shared" si="190"/>
        <v>1104.0721994099513</v>
      </c>
      <c r="G3926" s="22">
        <f t="shared" si="191"/>
        <v>1304.8125993026697</v>
      </c>
      <c r="I3926" s="10"/>
      <c r="J3926" s="10"/>
      <c r="K3926" s="10"/>
      <c r="L3926" s="10"/>
      <c r="M3926" s="10"/>
      <c r="N3926" s="10"/>
      <c r="O3926" s="10"/>
      <c r="P3926" s="10"/>
      <c r="Q3926" s="10"/>
      <c r="R3926" s="10"/>
      <c r="S3926" s="10"/>
      <c r="T3926" s="10"/>
    </row>
    <row r="3927" spans="1:20" ht="25.5" customHeight="1" thickTop="1" thickBot="1" x14ac:dyDescent="0.25">
      <c r="A3927" s="20" t="str">
        <f t="shared" si="189"/>
        <v>2729CALIFAT</v>
      </c>
      <c r="B3927" s="37">
        <v>2729</v>
      </c>
      <c r="C3927" s="37" t="s">
        <v>4389</v>
      </c>
      <c r="D3927" s="38" t="s">
        <v>800</v>
      </c>
      <c r="E3927" s="39">
        <v>1003.7019994635921</v>
      </c>
      <c r="F3927" s="39">
        <f t="shared" si="190"/>
        <v>1104.0721994099513</v>
      </c>
      <c r="G3927" s="39">
        <f t="shared" si="191"/>
        <v>1304.8125993026697</v>
      </c>
      <c r="I3927" s="10"/>
      <c r="J3927" s="10"/>
      <c r="K3927" s="10"/>
      <c r="L3927" s="10"/>
      <c r="M3927" s="10"/>
      <c r="N3927" s="10"/>
      <c r="O3927" s="10"/>
      <c r="P3927" s="10"/>
      <c r="Q3927" s="10"/>
      <c r="R3927" s="10"/>
      <c r="S3927" s="10"/>
      <c r="T3927" s="10"/>
    </row>
    <row r="3928" spans="1:20" ht="25.5" customHeight="1" thickTop="1" thickBot="1" x14ac:dyDescent="0.25">
      <c r="A3928" s="20" t="str">
        <f t="shared" si="189"/>
        <v>2729COOLEYS CREEK</v>
      </c>
      <c r="B3928" s="20">
        <v>2729</v>
      </c>
      <c r="C3928" s="20" t="s">
        <v>4390</v>
      </c>
      <c r="D3928" s="21" t="s">
        <v>800</v>
      </c>
      <c r="E3928" s="22">
        <v>1003.7019994635921</v>
      </c>
      <c r="F3928" s="22">
        <f t="shared" si="190"/>
        <v>1104.0721994099513</v>
      </c>
      <c r="G3928" s="22">
        <f t="shared" si="191"/>
        <v>1304.8125993026697</v>
      </c>
      <c r="I3928" s="10"/>
      <c r="J3928" s="10"/>
      <c r="K3928" s="10"/>
      <c r="L3928" s="10"/>
      <c r="M3928" s="10"/>
      <c r="N3928" s="10"/>
      <c r="O3928" s="10"/>
      <c r="P3928" s="10"/>
      <c r="Q3928" s="10"/>
      <c r="R3928" s="10"/>
      <c r="S3928" s="10"/>
      <c r="T3928" s="10"/>
    </row>
    <row r="3929" spans="1:20" ht="25.5" customHeight="1" thickTop="1" thickBot="1" x14ac:dyDescent="0.25">
      <c r="A3929" s="20" t="str">
        <f t="shared" si="189"/>
        <v>2729DARLOW</v>
      </c>
      <c r="B3929" s="37">
        <v>2729</v>
      </c>
      <c r="C3929" s="37" t="s">
        <v>4391</v>
      </c>
      <c r="D3929" s="38" t="s">
        <v>800</v>
      </c>
      <c r="E3929" s="39">
        <v>1003.7019994635921</v>
      </c>
      <c r="F3929" s="39">
        <f t="shared" si="190"/>
        <v>1104.0721994099513</v>
      </c>
      <c r="G3929" s="39">
        <f t="shared" si="191"/>
        <v>1304.8125993026697</v>
      </c>
      <c r="I3929" s="10"/>
      <c r="J3929" s="10"/>
      <c r="K3929" s="10"/>
      <c r="L3929" s="10"/>
      <c r="M3929" s="10"/>
      <c r="N3929" s="10"/>
      <c r="O3929" s="10"/>
      <c r="P3929" s="10"/>
      <c r="Q3929" s="10"/>
      <c r="R3929" s="10"/>
      <c r="S3929" s="10"/>
      <c r="T3929" s="10"/>
    </row>
    <row r="3930" spans="1:20" ht="25.5" customHeight="1" thickTop="1" thickBot="1" x14ac:dyDescent="0.25">
      <c r="A3930" s="20" t="str">
        <f t="shared" si="189"/>
        <v>2729ELLERSLIE</v>
      </c>
      <c r="B3930" s="20">
        <v>2729</v>
      </c>
      <c r="C3930" s="20" t="s">
        <v>4087</v>
      </c>
      <c r="D3930" s="21" t="s">
        <v>800</v>
      </c>
      <c r="E3930" s="22">
        <v>1003.7019994635921</v>
      </c>
      <c r="F3930" s="22">
        <f t="shared" si="190"/>
        <v>1104.0721994099513</v>
      </c>
      <c r="G3930" s="22">
        <f t="shared" si="191"/>
        <v>1304.8125993026697</v>
      </c>
      <c r="I3930" s="10"/>
      <c r="J3930" s="10"/>
      <c r="K3930" s="10"/>
      <c r="L3930" s="10"/>
      <c r="M3930" s="10"/>
      <c r="N3930" s="10"/>
      <c r="O3930" s="10"/>
      <c r="P3930" s="10"/>
      <c r="Q3930" s="10"/>
      <c r="R3930" s="10"/>
      <c r="S3930" s="10"/>
      <c r="T3930" s="10"/>
    </row>
    <row r="3931" spans="1:20" ht="25.5" customHeight="1" thickTop="1" thickBot="1" x14ac:dyDescent="0.25">
      <c r="A3931" s="20" t="str">
        <f t="shared" si="189"/>
        <v>2729GRAHAMSTOWN</v>
      </c>
      <c r="B3931" s="37">
        <v>2729</v>
      </c>
      <c r="C3931" s="37" t="s">
        <v>4392</v>
      </c>
      <c r="D3931" s="38" t="s">
        <v>800</v>
      </c>
      <c r="E3931" s="39">
        <v>1003.7019994635921</v>
      </c>
      <c r="F3931" s="39">
        <f t="shared" si="190"/>
        <v>1104.0721994099513</v>
      </c>
      <c r="G3931" s="39">
        <f t="shared" si="191"/>
        <v>1304.8125993026697</v>
      </c>
      <c r="I3931" s="10"/>
      <c r="J3931" s="10"/>
      <c r="K3931" s="10"/>
      <c r="L3931" s="10"/>
      <c r="M3931" s="10"/>
      <c r="N3931" s="10"/>
      <c r="O3931" s="10"/>
      <c r="P3931" s="10"/>
      <c r="Q3931" s="10"/>
      <c r="R3931" s="10"/>
      <c r="S3931" s="10"/>
      <c r="T3931" s="10"/>
    </row>
    <row r="3932" spans="1:20" ht="25.5" customHeight="1" thickTop="1" thickBot="1" x14ac:dyDescent="0.25">
      <c r="A3932" s="20" t="str">
        <f t="shared" si="189"/>
        <v>2729MOUNT ADRAH</v>
      </c>
      <c r="B3932" s="20">
        <v>2729</v>
      </c>
      <c r="C3932" s="20" t="s">
        <v>4393</v>
      </c>
      <c r="D3932" s="21" t="s">
        <v>800</v>
      </c>
      <c r="E3932" s="22">
        <v>1003.7019994635921</v>
      </c>
      <c r="F3932" s="22">
        <f t="shared" si="190"/>
        <v>1104.0721994099513</v>
      </c>
      <c r="G3932" s="22">
        <f t="shared" si="191"/>
        <v>1304.8125993026697</v>
      </c>
      <c r="I3932" s="10"/>
      <c r="J3932" s="10"/>
      <c r="K3932" s="10"/>
      <c r="L3932" s="10"/>
      <c r="M3932" s="10"/>
      <c r="N3932" s="10"/>
      <c r="O3932" s="10"/>
      <c r="P3932" s="10"/>
      <c r="Q3932" s="10"/>
      <c r="R3932" s="10"/>
      <c r="S3932" s="10"/>
      <c r="T3932" s="10"/>
    </row>
    <row r="3933" spans="1:20" ht="25.5" customHeight="1" thickTop="1" thickBot="1" x14ac:dyDescent="0.25">
      <c r="A3933" s="20" t="str">
        <f t="shared" si="189"/>
        <v>2729MOUNT HOREB</v>
      </c>
      <c r="B3933" s="37">
        <v>2729</v>
      </c>
      <c r="C3933" s="37" t="s">
        <v>4394</v>
      </c>
      <c r="D3933" s="38" t="s">
        <v>800</v>
      </c>
      <c r="E3933" s="39">
        <v>1003.7019994635921</v>
      </c>
      <c r="F3933" s="39">
        <f t="shared" si="190"/>
        <v>1104.0721994099513</v>
      </c>
      <c r="G3933" s="39">
        <f t="shared" si="191"/>
        <v>1304.8125993026697</v>
      </c>
      <c r="I3933" s="10"/>
      <c r="J3933" s="10"/>
      <c r="K3933" s="10"/>
      <c r="L3933" s="10"/>
      <c r="M3933" s="10"/>
      <c r="N3933" s="10"/>
      <c r="O3933" s="10"/>
      <c r="P3933" s="10"/>
      <c r="Q3933" s="10"/>
      <c r="R3933" s="10"/>
      <c r="S3933" s="10"/>
      <c r="T3933" s="10"/>
    </row>
    <row r="3934" spans="1:20" ht="25.5" customHeight="1" thickTop="1" thickBot="1" x14ac:dyDescent="0.25">
      <c r="A3934" s="20" t="str">
        <f t="shared" si="189"/>
        <v>2729MUNDARLO</v>
      </c>
      <c r="B3934" s="20">
        <v>2729</v>
      </c>
      <c r="C3934" s="20" t="s">
        <v>4395</v>
      </c>
      <c r="D3934" s="21" t="s">
        <v>800</v>
      </c>
      <c r="E3934" s="22">
        <v>1003.7019994635921</v>
      </c>
      <c r="F3934" s="22">
        <f t="shared" si="190"/>
        <v>1104.0721994099513</v>
      </c>
      <c r="G3934" s="22">
        <f t="shared" si="191"/>
        <v>1304.8125993026697</v>
      </c>
      <c r="I3934" s="10"/>
      <c r="J3934" s="10"/>
      <c r="K3934" s="10"/>
      <c r="L3934" s="10"/>
      <c r="M3934" s="10"/>
      <c r="N3934" s="10"/>
      <c r="O3934" s="10"/>
      <c r="P3934" s="10"/>
      <c r="Q3934" s="10"/>
      <c r="R3934" s="10"/>
      <c r="S3934" s="10"/>
      <c r="T3934" s="10"/>
    </row>
    <row r="3935" spans="1:20" ht="25.5" customHeight="1" thickTop="1" thickBot="1" x14ac:dyDescent="0.25">
      <c r="A3935" s="20" t="str">
        <f t="shared" si="189"/>
        <v>2729SANDY GULLY</v>
      </c>
      <c r="B3935" s="37">
        <v>2729</v>
      </c>
      <c r="C3935" s="37" t="s">
        <v>4396</v>
      </c>
      <c r="D3935" s="38" t="s">
        <v>800</v>
      </c>
      <c r="E3935" s="39">
        <v>1003.7019994635921</v>
      </c>
      <c r="F3935" s="39">
        <f t="shared" si="190"/>
        <v>1104.0721994099513</v>
      </c>
      <c r="G3935" s="39">
        <f t="shared" si="191"/>
        <v>1304.8125993026697</v>
      </c>
      <c r="I3935" s="10"/>
      <c r="J3935" s="10"/>
      <c r="K3935" s="10"/>
      <c r="L3935" s="10"/>
      <c r="M3935" s="10"/>
      <c r="N3935" s="10"/>
      <c r="O3935" s="10"/>
      <c r="P3935" s="10"/>
      <c r="Q3935" s="10"/>
      <c r="R3935" s="10"/>
      <c r="S3935" s="10"/>
      <c r="T3935" s="10"/>
    </row>
    <row r="3936" spans="1:20" ht="25.5" customHeight="1" thickTop="1" thickBot="1" x14ac:dyDescent="0.25">
      <c r="A3936" s="20" t="str">
        <f t="shared" si="189"/>
        <v>2729SHARPS CREEK</v>
      </c>
      <c r="B3936" s="20">
        <v>2729</v>
      </c>
      <c r="C3936" s="20" t="s">
        <v>4397</v>
      </c>
      <c r="D3936" s="21" t="s">
        <v>800</v>
      </c>
      <c r="E3936" s="22">
        <v>1003.7019994635921</v>
      </c>
      <c r="F3936" s="22">
        <f t="shared" si="190"/>
        <v>1104.0721994099513</v>
      </c>
      <c r="G3936" s="22">
        <f t="shared" si="191"/>
        <v>1304.8125993026697</v>
      </c>
      <c r="I3936" s="10"/>
      <c r="J3936" s="10"/>
      <c r="K3936" s="10"/>
      <c r="L3936" s="10"/>
      <c r="M3936" s="10"/>
      <c r="N3936" s="10"/>
      <c r="O3936" s="10"/>
      <c r="P3936" s="10"/>
      <c r="Q3936" s="10"/>
      <c r="R3936" s="10"/>
      <c r="S3936" s="10"/>
      <c r="T3936" s="10"/>
    </row>
    <row r="3937" spans="1:20" ht="25.5" customHeight="1" thickTop="1" thickBot="1" x14ac:dyDescent="0.25">
      <c r="A3937" s="20" t="str">
        <f t="shared" si="189"/>
        <v>2729TUMBLONG</v>
      </c>
      <c r="B3937" s="37">
        <v>2729</v>
      </c>
      <c r="C3937" s="37" t="s">
        <v>4398</v>
      </c>
      <c r="D3937" s="38" t="s">
        <v>800</v>
      </c>
      <c r="E3937" s="39">
        <v>1003.7019994635921</v>
      </c>
      <c r="F3937" s="39">
        <f t="shared" si="190"/>
        <v>1104.0721994099513</v>
      </c>
      <c r="G3937" s="39">
        <f t="shared" si="191"/>
        <v>1304.8125993026697</v>
      </c>
      <c r="I3937" s="10"/>
      <c r="J3937" s="10"/>
      <c r="K3937" s="10"/>
      <c r="L3937" s="10"/>
      <c r="M3937" s="10"/>
      <c r="N3937" s="10"/>
      <c r="O3937" s="10"/>
      <c r="P3937" s="10"/>
      <c r="Q3937" s="10"/>
      <c r="R3937" s="10"/>
      <c r="S3937" s="10"/>
      <c r="T3937" s="10"/>
    </row>
    <row r="3938" spans="1:20" ht="25.5" customHeight="1" thickTop="1" thickBot="1" x14ac:dyDescent="0.25">
      <c r="A3938" s="20" t="str">
        <f t="shared" si="189"/>
        <v>2729WESTWOOD</v>
      </c>
      <c r="B3938" s="20">
        <v>2729</v>
      </c>
      <c r="C3938" s="20" t="s">
        <v>4399</v>
      </c>
      <c r="D3938" s="21" t="s">
        <v>800</v>
      </c>
      <c r="E3938" s="22">
        <v>1003.7019994635921</v>
      </c>
      <c r="F3938" s="22">
        <f t="shared" si="190"/>
        <v>1104.0721994099513</v>
      </c>
      <c r="G3938" s="22">
        <f t="shared" si="191"/>
        <v>1304.8125993026697</v>
      </c>
      <c r="I3938" s="10"/>
      <c r="J3938" s="10"/>
      <c r="K3938" s="10"/>
      <c r="L3938" s="10"/>
      <c r="M3938" s="10"/>
      <c r="N3938" s="10"/>
      <c r="O3938" s="10"/>
      <c r="P3938" s="10"/>
      <c r="Q3938" s="10"/>
      <c r="R3938" s="10"/>
      <c r="S3938" s="10"/>
      <c r="T3938" s="10"/>
    </row>
    <row r="3939" spans="1:20" ht="25.5" customHeight="1" thickTop="1" thickBot="1" x14ac:dyDescent="0.25">
      <c r="A3939" s="20" t="str">
        <f t="shared" si="189"/>
        <v>2729WONDALGA</v>
      </c>
      <c r="B3939" s="37">
        <v>2729</v>
      </c>
      <c r="C3939" s="37" t="s">
        <v>4400</v>
      </c>
      <c r="D3939" s="38" t="s">
        <v>800</v>
      </c>
      <c r="E3939" s="39">
        <v>1003.7019994635921</v>
      </c>
      <c r="F3939" s="39">
        <f t="shared" si="190"/>
        <v>1104.0721994099513</v>
      </c>
      <c r="G3939" s="39">
        <f t="shared" si="191"/>
        <v>1304.8125993026697</v>
      </c>
      <c r="I3939" s="10"/>
      <c r="J3939" s="10"/>
      <c r="K3939" s="10"/>
      <c r="L3939" s="10"/>
      <c r="M3939" s="10"/>
      <c r="N3939" s="10"/>
      <c r="O3939" s="10"/>
      <c r="P3939" s="10"/>
      <c r="Q3939" s="10"/>
      <c r="R3939" s="10"/>
      <c r="S3939" s="10"/>
      <c r="T3939" s="10"/>
    </row>
    <row r="3940" spans="1:20" ht="25.5" customHeight="1" thickTop="1" thickBot="1" x14ac:dyDescent="0.25">
      <c r="A3940" s="20" t="str">
        <f t="shared" si="189"/>
        <v>2729YAVEN CREEK</v>
      </c>
      <c r="B3940" s="20">
        <v>2729</v>
      </c>
      <c r="C3940" s="20" t="s">
        <v>4401</v>
      </c>
      <c r="D3940" s="21" t="s">
        <v>800</v>
      </c>
      <c r="E3940" s="22">
        <v>1003.7019994635921</v>
      </c>
      <c r="F3940" s="22">
        <f t="shared" si="190"/>
        <v>1104.0721994099513</v>
      </c>
      <c r="G3940" s="22">
        <f t="shared" si="191"/>
        <v>1304.8125993026697</v>
      </c>
      <c r="I3940" s="10"/>
      <c r="J3940" s="10"/>
      <c r="K3940" s="10"/>
      <c r="L3940" s="10"/>
      <c r="M3940" s="10"/>
      <c r="N3940" s="10"/>
      <c r="O3940" s="10"/>
      <c r="P3940" s="10"/>
      <c r="Q3940" s="10"/>
      <c r="R3940" s="10"/>
      <c r="S3940" s="10"/>
      <c r="T3940" s="10"/>
    </row>
    <row r="3941" spans="1:20" ht="25.5" customHeight="1" thickTop="1" thickBot="1" x14ac:dyDescent="0.25">
      <c r="A3941" s="20" t="str">
        <f t="shared" si="189"/>
        <v>2730BATLOW</v>
      </c>
      <c r="B3941" s="37">
        <v>2730</v>
      </c>
      <c r="C3941" s="37" t="s">
        <v>4402</v>
      </c>
      <c r="D3941" s="38" t="s">
        <v>800</v>
      </c>
      <c r="E3941" s="39">
        <v>1096.7400006694561</v>
      </c>
      <c r="F3941" s="39">
        <f t="shared" si="190"/>
        <v>1206.4140007364017</v>
      </c>
      <c r="G3941" s="39">
        <f t="shared" si="191"/>
        <v>1425.7620008702929</v>
      </c>
      <c r="I3941" s="10"/>
      <c r="J3941" s="10"/>
      <c r="K3941" s="10"/>
      <c r="L3941" s="10"/>
      <c r="M3941" s="10"/>
      <c r="N3941" s="10"/>
      <c r="O3941" s="10"/>
      <c r="P3941" s="10"/>
      <c r="Q3941" s="10"/>
      <c r="R3941" s="10"/>
      <c r="S3941" s="10"/>
      <c r="T3941" s="10"/>
    </row>
    <row r="3942" spans="1:20" ht="25.5" customHeight="1" thickTop="1" thickBot="1" x14ac:dyDescent="0.25">
      <c r="A3942" s="20" t="str">
        <f t="shared" si="189"/>
        <v>2730GREEN HILLS</v>
      </c>
      <c r="B3942" s="20">
        <v>2730</v>
      </c>
      <c r="C3942" s="20" t="s">
        <v>2081</v>
      </c>
      <c r="D3942" s="21" t="s">
        <v>800</v>
      </c>
      <c r="E3942" s="22">
        <v>1096.7400006694561</v>
      </c>
      <c r="F3942" s="22">
        <f t="shared" si="190"/>
        <v>1206.4140007364017</v>
      </c>
      <c r="G3942" s="22">
        <f t="shared" si="191"/>
        <v>1425.7620008702929</v>
      </c>
      <c r="I3942" s="10"/>
      <c r="J3942" s="10"/>
      <c r="K3942" s="10"/>
      <c r="L3942" s="10"/>
      <c r="M3942" s="10"/>
      <c r="N3942" s="10"/>
      <c r="O3942" s="10"/>
      <c r="P3942" s="10"/>
      <c r="Q3942" s="10"/>
      <c r="R3942" s="10"/>
      <c r="S3942" s="10"/>
      <c r="T3942" s="10"/>
    </row>
    <row r="3943" spans="1:20" ht="25.5" customHeight="1" thickTop="1" thickBot="1" x14ac:dyDescent="0.25">
      <c r="A3943" s="20" t="str">
        <f t="shared" si="189"/>
        <v>2730KUNAMA</v>
      </c>
      <c r="B3943" s="37">
        <v>2730</v>
      </c>
      <c r="C3943" s="37" t="s">
        <v>4403</v>
      </c>
      <c r="D3943" s="38" t="s">
        <v>800</v>
      </c>
      <c r="E3943" s="39">
        <v>1096.7400006694561</v>
      </c>
      <c r="F3943" s="39">
        <f t="shared" si="190"/>
        <v>1206.4140007364017</v>
      </c>
      <c r="G3943" s="39">
        <f t="shared" si="191"/>
        <v>1425.7620008702929</v>
      </c>
      <c r="I3943" s="10"/>
      <c r="J3943" s="10"/>
      <c r="K3943" s="10"/>
      <c r="L3943" s="10"/>
      <c r="M3943" s="10"/>
      <c r="N3943" s="10"/>
      <c r="O3943" s="10"/>
      <c r="P3943" s="10"/>
      <c r="Q3943" s="10"/>
      <c r="R3943" s="10"/>
      <c r="S3943" s="10"/>
      <c r="T3943" s="10"/>
    </row>
    <row r="3944" spans="1:20" ht="25.5" customHeight="1" thickTop="1" thickBot="1" x14ac:dyDescent="0.25">
      <c r="A3944" s="20" t="str">
        <f t="shared" si="189"/>
        <v>2730LOWER BAGO</v>
      </c>
      <c r="B3944" s="20">
        <v>2730</v>
      </c>
      <c r="C3944" s="20" t="s">
        <v>4404</v>
      </c>
      <c r="D3944" s="21" t="s">
        <v>800</v>
      </c>
      <c r="E3944" s="22">
        <v>1096.7400006694561</v>
      </c>
      <c r="F3944" s="22">
        <f t="shared" si="190"/>
        <v>1206.4140007364017</v>
      </c>
      <c r="G3944" s="22">
        <f t="shared" si="191"/>
        <v>1425.7620008702929</v>
      </c>
      <c r="I3944" s="10"/>
      <c r="J3944" s="10"/>
      <c r="K3944" s="10"/>
      <c r="L3944" s="10"/>
      <c r="M3944" s="10"/>
      <c r="N3944" s="10"/>
      <c r="O3944" s="10"/>
      <c r="P3944" s="10"/>
      <c r="Q3944" s="10"/>
      <c r="R3944" s="10"/>
      <c r="S3944" s="10"/>
      <c r="T3944" s="10"/>
    </row>
    <row r="3945" spans="1:20" ht="25.5" customHeight="1" thickTop="1" thickBot="1" x14ac:dyDescent="0.25">
      <c r="A3945" s="20" t="str">
        <f t="shared" si="189"/>
        <v>2731BUNNALOO</v>
      </c>
      <c r="B3945" s="37">
        <v>2731</v>
      </c>
      <c r="C3945" s="37" t="s">
        <v>4405</v>
      </c>
      <c r="D3945" s="38" t="s">
        <v>800</v>
      </c>
      <c r="E3945" s="39">
        <v>1408.7960003502881</v>
      </c>
      <c r="F3945" s="39">
        <f t="shared" si="190"/>
        <v>1549.675600385317</v>
      </c>
      <c r="G3945" s="39">
        <f t="shared" si="191"/>
        <v>1831.4348004553744</v>
      </c>
      <c r="I3945" s="10"/>
      <c r="J3945" s="10"/>
      <c r="K3945" s="10"/>
      <c r="L3945" s="10"/>
      <c r="M3945" s="10"/>
      <c r="N3945" s="10"/>
      <c r="O3945" s="10"/>
      <c r="P3945" s="10"/>
      <c r="Q3945" s="10"/>
      <c r="R3945" s="10"/>
      <c r="S3945" s="10"/>
      <c r="T3945" s="10"/>
    </row>
    <row r="3946" spans="1:20" ht="25.5" customHeight="1" thickTop="1" thickBot="1" x14ac:dyDescent="0.25">
      <c r="A3946" s="20" t="str">
        <f t="shared" si="189"/>
        <v>2731MOAMA</v>
      </c>
      <c r="B3946" s="20">
        <v>2731</v>
      </c>
      <c r="C3946" s="20" t="s">
        <v>4406</v>
      </c>
      <c r="D3946" s="21" t="s">
        <v>800</v>
      </c>
      <c r="E3946" s="22">
        <v>1408.7960003502881</v>
      </c>
      <c r="F3946" s="22">
        <f t="shared" si="190"/>
        <v>1549.675600385317</v>
      </c>
      <c r="G3946" s="22">
        <f t="shared" si="191"/>
        <v>1831.4348004553744</v>
      </c>
      <c r="I3946" s="10"/>
      <c r="J3946" s="10"/>
      <c r="K3946" s="10"/>
      <c r="L3946" s="10"/>
      <c r="M3946" s="10"/>
      <c r="N3946" s="10"/>
      <c r="O3946" s="10"/>
      <c r="P3946" s="10"/>
      <c r="Q3946" s="10"/>
      <c r="R3946" s="10"/>
      <c r="S3946" s="10"/>
      <c r="T3946" s="10"/>
    </row>
    <row r="3947" spans="1:20" ht="25.5" customHeight="1" thickTop="1" thickBot="1" x14ac:dyDescent="0.25">
      <c r="A3947" s="20" t="str">
        <f t="shared" si="189"/>
        <v>2731TANTONAN</v>
      </c>
      <c r="B3947" s="37">
        <v>2731</v>
      </c>
      <c r="C3947" s="37" t="s">
        <v>4407</v>
      </c>
      <c r="D3947" s="38" t="s">
        <v>800</v>
      </c>
      <c r="E3947" s="39">
        <v>1408.7960003502881</v>
      </c>
      <c r="F3947" s="39">
        <f t="shared" si="190"/>
        <v>1549.675600385317</v>
      </c>
      <c r="G3947" s="39">
        <f t="shared" si="191"/>
        <v>1831.4348004553744</v>
      </c>
      <c r="I3947" s="10"/>
      <c r="J3947" s="10"/>
      <c r="K3947" s="10"/>
      <c r="L3947" s="10"/>
      <c r="M3947" s="10"/>
      <c r="N3947" s="10"/>
      <c r="O3947" s="10"/>
      <c r="P3947" s="10"/>
      <c r="Q3947" s="10"/>
      <c r="R3947" s="10"/>
      <c r="S3947" s="10"/>
      <c r="T3947" s="10"/>
    </row>
    <row r="3948" spans="1:20" ht="25.5" customHeight="1" thickTop="1" thickBot="1" x14ac:dyDescent="0.25">
      <c r="A3948" s="20" t="str">
        <f t="shared" si="189"/>
        <v>2731THYRA</v>
      </c>
      <c r="B3948" s="20">
        <v>2731</v>
      </c>
      <c r="C3948" s="20" t="s">
        <v>4408</v>
      </c>
      <c r="D3948" s="21" t="s">
        <v>800</v>
      </c>
      <c r="E3948" s="22">
        <v>1408.7960003502881</v>
      </c>
      <c r="F3948" s="22">
        <f t="shared" si="190"/>
        <v>1549.675600385317</v>
      </c>
      <c r="G3948" s="22">
        <f t="shared" si="191"/>
        <v>1831.4348004553744</v>
      </c>
      <c r="I3948" s="10"/>
      <c r="J3948" s="10"/>
      <c r="K3948" s="10"/>
      <c r="L3948" s="10"/>
      <c r="M3948" s="10"/>
      <c r="N3948" s="10"/>
      <c r="O3948" s="10"/>
      <c r="P3948" s="10"/>
      <c r="Q3948" s="10"/>
      <c r="R3948" s="10"/>
      <c r="S3948" s="10"/>
      <c r="T3948" s="10"/>
    </row>
    <row r="3949" spans="1:20" ht="25.5" customHeight="1" thickTop="1" thickBot="1" x14ac:dyDescent="0.25">
      <c r="A3949" s="20" t="str">
        <f t="shared" si="189"/>
        <v>2731WOMBOOTA</v>
      </c>
      <c r="B3949" s="37">
        <v>2731</v>
      </c>
      <c r="C3949" s="37" t="s">
        <v>4409</v>
      </c>
      <c r="D3949" s="38" t="s">
        <v>800</v>
      </c>
      <c r="E3949" s="39">
        <v>1408.7960003502881</v>
      </c>
      <c r="F3949" s="39">
        <f t="shared" si="190"/>
        <v>1549.675600385317</v>
      </c>
      <c r="G3949" s="39">
        <f t="shared" si="191"/>
        <v>1831.4348004553744</v>
      </c>
      <c r="I3949" s="10"/>
      <c r="J3949" s="10"/>
      <c r="K3949" s="10"/>
      <c r="L3949" s="10"/>
      <c r="M3949" s="10"/>
      <c r="N3949" s="10"/>
      <c r="O3949" s="10"/>
      <c r="P3949" s="10"/>
      <c r="Q3949" s="10"/>
      <c r="R3949" s="10"/>
      <c r="S3949" s="10"/>
      <c r="T3949" s="10"/>
    </row>
    <row r="3950" spans="1:20" ht="25.5" customHeight="1" thickTop="1" thickBot="1" x14ac:dyDescent="0.25">
      <c r="A3950" s="20" t="str">
        <f t="shared" si="189"/>
        <v>2732BARHAM</v>
      </c>
      <c r="B3950" s="20">
        <v>2732</v>
      </c>
      <c r="C3950" s="20" t="s">
        <v>4410</v>
      </c>
      <c r="D3950" s="21" t="s">
        <v>800</v>
      </c>
      <c r="E3950" s="22">
        <v>1594.9919998575201</v>
      </c>
      <c r="F3950" s="22">
        <f t="shared" si="190"/>
        <v>1754.4911998432722</v>
      </c>
      <c r="G3950" s="22">
        <f t="shared" si="191"/>
        <v>2073.4895998147763</v>
      </c>
      <c r="I3950" s="10"/>
      <c r="J3950" s="10"/>
      <c r="K3950" s="10"/>
      <c r="L3950" s="10"/>
      <c r="M3950" s="10"/>
      <c r="N3950" s="10"/>
      <c r="O3950" s="10"/>
      <c r="P3950" s="10"/>
      <c r="Q3950" s="10"/>
      <c r="R3950" s="10"/>
      <c r="S3950" s="10"/>
      <c r="T3950" s="10"/>
    </row>
    <row r="3951" spans="1:20" ht="25.5" customHeight="1" thickTop="1" thickBot="1" x14ac:dyDescent="0.25">
      <c r="A3951" s="20" t="str">
        <f t="shared" si="189"/>
        <v>2732BURRABOI</v>
      </c>
      <c r="B3951" s="37">
        <v>2732</v>
      </c>
      <c r="C3951" s="37" t="s">
        <v>4411</v>
      </c>
      <c r="D3951" s="38" t="s">
        <v>800</v>
      </c>
      <c r="E3951" s="39">
        <v>1594.9919998575201</v>
      </c>
      <c r="F3951" s="39">
        <f t="shared" si="190"/>
        <v>1754.4911998432722</v>
      </c>
      <c r="G3951" s="39">
        <f t="shared" si="191"/>
        <v>2073.4895998147763</v>
      </c>
      <c r="I3951" s="10"/>
      <c r="J3951" s="10"/>
      <c r="K3951" s="10"/>
      <c r="L3951" s="10"/>
      <c r="M3951" s="10"/>
      <c r="N3951" s="10"/>
      <c r="O3951" s="10"/>
      <c r="P3951" s="10"/>
      <c r="Q3951" s="10"/>
      <c r="R3951" s="10"/>
      <c r="S3951" s="10"/>
      <c r="T3951" s="10"/>
    </row>
    <row r="3952" spans="1:20" ht="25.5" customHeight="1" thickTop="1" thickBot="1" x14ac:dyDescent="0.25">
      <c r="A3952" s="20" t="str">
        <f t="shared" si="189"/>
        <v>2732COBRAMUNGA</v>
      </c>
      <c r="B3952" s="20">
        <v>2732</v>
      </c>
      <c r="C3952" s="20" t="s">
        <v>4412</v>
      </c>
      <c r="D3952" s="21" t="s">
        <v>800</v>
      </c>
      <c r="E3952" s="22">
        <v>1594.9919998575201</v>
      </c>
      <c r="F3952" s="22">
        <f t="shared" si="190"/>
        <v>1754.4911998432722</v>
      </c>
      <c r="G3952" s="22">
        <f t="shared" si="191"/>
        <v>2073.4895998147763</v>
      </c>
      <c r="I3952" s="10"/>
      <c r="J3952" s="10"/>
      <c r="K3952" s="10"/>
      <c r="L3952" s="10"/>
      <c r="M3952" s="10"/>
      <c r="N3952" s="10"/>
      <c r="O3952" s="10"/>
      <c r="P3952" s="10"/>
      <c r="Q3952" s="10"/>
      <c r="R3952" s="10"/>
      <c r="S3952" s="10"/>
      <c r="T3952" s="10"/>
    </row>
    <row r="3953" spans="1:20" ht="25.5" customHeight="1" thickTop="1" thickBot="1" x14ac:dyDescent="0.25">
      <c r="A3953" s="20" t="str">
        <f t="shared" si="189"/>
        <v>2732GONN</v>
      </c>
      <c r="B3953" s="37">
        <v>2732</v>
      </c>
      <c r="C3953" s="37" t="s">
        <v>4413</v>
      </c>
      <c r="D3953" s="38" t="s">
        <v>800</v>
      </c>
      <c r="E3953" s="39">
        <v>1594.9919998575201</v>
      </c>
      <c r="F3953" s="39">
        <f t="shared" si="190"/>
        <v>1754.4911998432722</v>
      </c>
      <c r="G3953" s="39">
        <f t="shared" si="191"/>
        <v>2073.4895998147763</v>
      </c>
      <c r="I3953" s="10"/>
      <c r="J3953" s="10"/>
      <c r="K3953" s="10"/>
      <c r="L3953" s="10"/>
      <c r="M3953" s="10"/>
      <c r="N3953" s="10"/>
      <c r="O3953" s="10"/>
      <c r="P3953" s="10"/>
      <c r="Q3953" s="10"/>
      <c r="R3953" s="10"/>
      <c r="S3953" s="10"/>
      <c r="T3953" s="10"/>
    </row>
    <row r="3954" spans="1:20" ht="25.5" customHeight="1" thickTop="1" thickBot="1" x14ac:dyDescent="0.25">
      <c r="A3954" s="20" t="str">
        <f t="shared" si="189"/>
        <v>2732NOORONG</v>
      </c>
      <c r="B3954" s="20">
        <v>2732</v>
      </c>
      <c r="C3954" s="20" t="s">
        <v>4414</v>
      </c>
      <c r="D3954" s="21" t="s">
        <v>800</v>
      </c>
      <c r="E3954" s="22">
        <v>1594.9919998575201</v>
      </c>
      <c r="F3954" s="22">
        <f t="shared" si="190"/>
        <v>1754.4911998432722</v>
      </c>
      <c r="G3954" s="22">
        <f t="shared" si="191"/>
        <v>2073.4895998147763</v>
      </c>
      <c r="I3954" s="10"/>
      <c r="J3954" s="10"/>
      <c r="K3954" s="10"/>
      <c r="L3954" s="10"/>
      <c r="M3954" s="10"/>
      <c r="N3954" s="10"/>
      <c r="O3954" s="10"/>
      <c r="P3954" s="10"/>
      <c r="Q3954" s="10"/>
      <c r="R3954" s="10"/>
      <c r="S3954" s="10"/>
      <c r="T3954" s="10"/>
    </row>
    <row r="3955" spans="1:20" ht="25.5" customHeight="1" thickTop="1" thickBot="1" x14ac:dyDescent="0.25">
      <c r="A3955" s="20" t="str">
        <f t="shared" si="189"/>
        <v>2732THULE</v>
      </c>
      <c r="B3955" s="37">
        <v>2732</v>
      </c>
      <c r="C3955" s="37" t="s">
        <v>4415</v>
      </c>
      <c r="D3955" s="38" t="s">
        <v>800</v>
      </c>
      <c r="E3955" s="39">
        <v>1594.9919998575201</v>
      </c>
      <c r="F3955" s="39">
        <f t="shared" si="190"/>
        <v>1754.4911998432722</v>
      </c>
      <c r="G3955" s="39">
        <f t="shared" si="191"/>
        <v>2073.4895998147763</v>
      </c>
      <c r="I3955" s="10"/>
      <c r="J3955" s="10"/>
      <c r="K3955" s="10"/>
      <c r="L3955" s="10"/>
      <c r="M3955" s="10"/>
      <c r="N3955" s="10"/>
      <c r="O3955" s="10"/>
      <c r="P3955" s="10"/>
      <c r="Q3955" s="10"/>
      <c r="R3955" s="10"/>
      <c r="S3955" s="10"/>
      <c r="T3955" s="10"/>
    </row>
    <row r="3956" spans="1:20" ht="25.5" customHeight="1" thickTop="1" thickBot="1" x14ac:dyDescent="0.25">
      <c r="A3956" s="20" t="str">
        <f t="shared" si="189"/>
        <v>2732TULLAKOOL</v>
      </c>
      <c r="B3956" s="20">
        <v>2732</v>
      </c>
      <c r="C3956" s="20" t="s">
        <v>4416</v>
      </c>
      <c r="D3956" s="21" t="s">
        <v>800</v>
      </c>
      <c r="E3956" s="22">
        <v>1594.9919998575201</v>
      </c>
      <c r="F3956" s="22">
        <f t="shared" si="190"/>
        <v>1754.4911998432722</v>
      </c>
      <c r="G3956" s="22">
        <f t="shared" si="191"/>
        <v>2073.4895998147763</v>
      </c>
      <c r="I3956" s="10"/>
      <c r="J3956" s="10"/>
      <c r="K3956" s="10"/>
      <c r="L3956" s="10"/>
      <c r="M3956" s="10"/>
      <c r="N3956" s="10"/>
      <c r="O3956" s="10"/>
      <c r="P3956" s="10"/>
      <c r="Q3956" s="10"/>
      <c r="R3956" s="10"/>
      <c r="S3956" s="10"/>
      <c r="T3956" s="10"/>
    </row>
    <row r="3957" spans="1:20" ht="25.5" customHeight="1" thickTop="1" thickBot="1" x14ac:dyDescent="0.25">
      <c r="A3957" s="20" t="str">
        <f t="shared" si="189"/>
        <v>2733DHURAGOON</v>
      </c>
      <c r="B3957" s="37">
        <v>2733</v>
      </c>
      <c r="C3957" s="37" t="s">
        <v>4417</v>
      </c>
      <c r="D3957" s="38" t="s">
        <v>800</v>
      </c>
      <c r="E3957" s="39">
        <v>1253.44400008916</v>
      </c>
      <c r="F3957" s="39">
        <f t="shared" si="190"/>
        <v>1378.7884000980762</v>
      </c>
      <c r="G3957" s="39">
        <f t="shared" si="191"/>
        <v>1629.4772001159081</v>
      </c>
      <c r="I3957" s="10"/>
      <c r="J3957" s="10"/>
      <c r="K3957" s="10"/>
      <c r="L3957" s="10"/>
      <c r="M3957" s="10"/>
      <c r="N3957" s="10"/>
      <c r="O3957" s="10"/>
      <c r="P3957" s="10"/>
      <c r="Q3957" s="10"/>
      <c r="R3957" s="10"/>
      <c r="S3957" s="10"/>
      <c r="T3957" s="10"/>
    </row>
    <row r="3958" spans="1:20" ht="25.5" customHeight="1" thickTop="1" thickBot="1" x14ac:dyDescent="0.25">
      <c r="A3958" s="20" t="str">
        <f t="shared" si="189"/>
        <v>2733MOULAMEIN</v>
      </c>
      <c r="B3958" s="20">
        <v>2733</v>
      </c>
      <c r="C3958" s="20" t="s">
        <v>4418</v>
      </c>
      <c r="D3958" s="21" t="s">
        <v>800</v>
      </c>
      <c r="E3958" s="22">
        <v>1253.44400008916</v>
      </c>
      <c r="F3958" s="22">
        <f t="shared" si="190"/>
        <v>1378.7884000980762</v>
      </c>
      <c r="G3958" s="22">
        <f t="shared" si="191"/>
        <v>1629.4772001159081</v>
      </c>
      <c r="I3958" s="10"/>
      <c r="J3958" s="10"/>
      <c r="K3958" s="10"/>
      <c r="L3958" s="10"/>
      <c r="M3958" s="10"/>
      <c r="N3958" s="10"/>
      <c r="O3958" s="10"/>
      <c r="P3958" s="10"/>
      <c r="Q3958" s="10"/>
      <c r="R3958" s="10"/>
      <c r="S3958" s="10"/>
      <c r="T3958" s="10"/>
    </row>
    <row r="3959" spans="1:20" ht="25.5" customHeight="1" thickTop="1" thickBot="1" x14ac:dyDescent="0.25">
      <c r="A3959" s="20" t="str">
        <f t="shared" si="189"/>
        <v>2733NIEMUR</v>
      </c>
      <c r="B3959" s="37">
        <v>2733</v>
      </c>
      <c r="C3959" s="37" t="s">
        <v>4419</v>
      </c>
      <c r="D3959" s="38" t="s">
        <v>800</v>
      </c>
      <c r="E3959" s="39">
        <v>1253.44400008916</v>
      </c>
      <c r="F3959" s="39">
        <f t="shared" si="190"/>
        <v>1378.7884000980762</v>
      </c>
      <c r="G3959" s="39">
        <f t="shared" si="191"/>
        <v>1629.4772001159081</v>
      </c>
      <c r="I3959" s="10"/>
      <c r="J3959" s="10"/>
      <c r="K3959" s="10"/>
      <c r="L3959" s="10"/>
      <c r="M3959" s="10"/>
      <c r="N3959" s="10"/>
      <c r="O3959" s="10"/>
      <c r="P3959" s="10"/>
      <c r="Q3959" s="10"/>
      <c r="R3959" s="10"/>
      <c r="S3959" s="10"/>
      <c r="T3959" s="10"/>
    </row>
    <row r="3960" spans="1:20" ht="25.5" customHeight="1" thickTop="1" thickBot="1" x14ac:dyDescent="0.25">
      <c r="A3960" s="20" t="str">
        <f t="shared" si="189"/>
        <v>2734CUNNINYEUK</v>
      </c>
      <c r="B3960" s="20">
        <v>2734</v>
      </c>
      <c r="C3960" s="20" t="s">
        <v>4420</v>
      </c>
      <c r="D3960" s="21" t="s">
        <v>800</v>
      </c>
      <c r="E3960" s="22">
        <v>1241.037999790952</v>
      </c>
      <c r="F3960" s="22">
        <f t="shared" si="190"/>
        <v>1365.1417997700473</v>
      </c>
      <c r="G3960" s="22">
        <f t="shared" si="191"/>
        <v>1613.3493997282376</v>
      </c>
      <c r="I3960" s="10"/>
      <c r="J3960" s="10"/>
      <c r="K3960" s="10"/>
      <c r="L3960" s="10"/>
      <c r="M3960" s="10"/>
      <c r="N3960" s="10"/>
      <c r="O3960" s="10"/>
      <c r="P3960" s="10"/>
      <c r="Q3960" s="10"/>
      <c r="R3960" s="10"/>
      <c r="S3960" s="10"/>
      <c r="T3960" s="10"/>
    </row>
    <row r="3961" spans="1:20" ht="25.5" customHeight="1" thickTop="1" thickBot="1" x14ac:dyDescent="0.25">
      <c r="A3961" s="20" t="str">
        <f t="shared" si="189"/>
        <v>2734DILPURRA</v>
      </c>
      <c r="B3961" s="37">
        <v>2734</v>
      </c>
      <c r="C3961" s="37" t="s">
        <v>4421</v>
      </c>
      <c r="D3961" s="38" t="s">
        <v>800</v>
      </c>
      <c r="E3961" s="39">
        <v>1241.037999790952</v>
      </c>
      <c r="F3961" s="39">
        <f t="shared" si="190"/>
        <v>1365.1417997700473</v>
      </c>
      <c r="G3961" s="39">
        <f t="shared" si="191"/>
        <v>1613.3493997282376</v>
      </c>
      <c r="I3961" s="10"/>
      <c r="J3961" s="10"/>
      <c r="K3961" s="10"/>
      <c r="L3961" s="10"/>
      <c r="M3961" s="10"/>
      <c r="N3961" s="10"/>
      <c r="O3961" s="10"/>
      <c r="P3961" s="10"/>
      <c r="Q3961" s="10"/>
      <c r="R3961" s="10"/>
      <c r="S3961" s="10"/>
      <c r="T3961" s="10"/>
    </row>
    <row r="3962" spans="1:20" ht="25.5" customHeight="1" thickTop="1" thickBot="1" x14ac:dyDescent="0.25">
      <c r="A3962" s="20" t="str">
        <f t="shared" si="189"/>
        <v>2734MALLAN</v>
      </c>
      <c r="B3962" s="20">
        <v>2734</v>
      </c>
      <c r="C3962" s="20" t="s">
        <v>4422</v>
      </c>
      <c r="D3962" s="21" t="s">
        <v>800</v>
      </c>
      <c r="E3962" s="22">
        <v>1241.037999790952</v>
      </c>
      <c r="F3962" s="22">
        <f t="shared" si="190"/>
        <v>1365.1417997700473</v>
      </c>
      <c r="G3962" s="22">
        <f t="shared" si="191"/>
        <v>1613.3493997282376</v>
      </c>
      <c r="I3962" s="10"/>
      <c r="J3962" s="10"/>
      <c r="K3962" s="10"/>
      <c r="L3962" s="10"/>
      <c r="M3962" s="10"/>
      <c r="N3962" s="10"/>
      <c r="O3962" s="10"/>
      <c r="P3962" s="10"/>
      <c r="Q3962" s="10"/>
      <c r="R3962" s="10"/>
      <c r="S3962" s="10"/>
      <c r="T3962" s="10"/>
    </row>
    <row r="3963" spans="1:20" ht="25.5" customHeight="1" thickTop="1" thickBot="1" x14ac:dyDescent="0.25">
      <c r="A3963" s="20" t="str">
        <f t="shared" si="189"/>
        <v>2734MELLOOL</v>
      </c>
      <c r="B3963" s="37">
        <v>2734</v>
      </c>
      <c r="C3963" s="37" t="s">
        <v>4423</v>
      </c>
      <c r="D3963" s="38" t="s">
        <v>800</v>
      </c>
      <c r="E3963" s="39">
        <v>1241.037999790952</v>
      </c>
      <c r="F3963" s="39">
        <f t="shared" si="190"/>
        <v>1365.1417997700473</v>
      </c>
      <c r="G3963" s="39">
        <f t="shared" si="191"/>
        <v>1613.3493997282376</v>
      </c>
      <c r="I3963" s="10"/>
      <c r="J3963" s="10"/>
      <c r="K3963" s="10"/>
      <c r="L3963" s="10"/>
      <c r="M3963" s="10"/>
      <c r="N3963" s="10"/>
      <c r="O3963" s="10"/>
      <c r="P3963" s="10"/>
      <c r="Q3963" s="10"/>
      <c r="R3963" s="10"/>
      <c r="S3963" s="10"/>
      <c r="T3963" s="10"/>
    </row>
    <row r="3964" spans="1:20" ht="25.5" customHeight="1" thickTop="1" thickBot="1" x14ac:dyDescent="0.25">
      <c r="A3964" s="20" t="str">
        <f t="shared" si="189"/>
        <v>2734MOOLPA</v>
      </c>
      <c r="B3964" s="20">
        <v>2734</v>
      </c>
      <c r="C3964" s="20" t="s">
        <v>4424</v>
      </c>
      <c r="D3964" s="21" t="s">
        <v>800</v>
      </c>
      <c r="E3964" s="22">
        <v>1241.037999790952</v>
      </c>
      <c r="F3964" s="22">
        <f t="shared" si="190"/>
        <v>1365.1417997700473</v>
      </c>
      <c r="G3964" s="22">
        <f t="shared" si="191"/>
        <v>1613.3493997282376</v>
      </c>
      <c r="I3964" s="10"/>
      <c r="J3964" s="10"/>
      <c r="K3964" s="10"/>
      <c r="L3964" s="10"/>
      <c r="M3964" s="10"/>
      <c r="N3964" s="10"/>
      <c r="O3964" s="10"/>
      <c r="P3964" s="10"/>
      <c r="Q3964" s="10"/>
      <c r="R3964" s="10"/>
      <c r="S3964" s="10"/>
      <c r="T3964" s="10"/>
    </row>
    <row r="3965" spans="1:20" ht="25.5" customHeight="1" thickTop="1" thickBot="1" x14ac:dyDescent="0.25">
      <c r="A3965" s="20" t="str">
        <f t="shared" si="189"/>
        <v>2734MURRAY DOWNS</v>
      </c>
      <c r="B3965" s="37">
        <v>2734</v>
      </c>
      <c r="C3965" s="37" t="s">
        <v>4425</v>
      </c>
      <c r="D3965" s="38" t="s">
        <v>800</v>
      </c>
      <c r="E3965" s="39">
        <v>1241.037999790952</v>
      </c>
      <c r="F3965" s="39">
        <f t="shared" si="190"/>
        <v>1365.1417997700473</v>
      </c>
      <c r="G3965" s="39">
        <f t="shared" si="191"/>
        <v>1613.3493997282376</v>
      </c>
      <c r="I3965" s="10"/>
      <c r="J3965" s="10"/>
      <c r="K3965" s="10"/>
      <c r="L3965" s="10"/>
      <c r="M3965" s="10"/>
      <c r="N3965" s="10"/>
      <c r="O3965" s="10"/>
      <c r="P3965" s="10"/>
      <c r="Q3965" s="10"/>
      <c r="R3965" s="10"/>
      <c r="S3965" s="10"/>
      <c r="T3965" s="10"/>
    </row>
    <row r="3966" spans="1:20" ht="25.5" customHeight="1" thickTop="1" thickBot="1" x14ac:dyDescent="0.25">
      <c r="A3966" s="20" t="str">
        <f t="shared" si="189"/>
        <v>2734STONY CROSSING</v>
      </c>
      <c r="B3966" s="20">
        <v>2734</v>
      </c>
      <c r="C3966" s="20" t="s">
        <v>4426</v>
      </c>
      <c r="D3966" s="21" t="s">
        <v>800</v>
      </c>
      <c r="E3966" s="22">
        <v>1241.037999790952</v>
      </c>
      <c r="F3966" s="22">
        <f t="shared" si="190"/>
        <v>1365.1417997700473</v>
      </c>
      <c r="G3966" s="22">
        <f t="shared" si="191"/>
        <v>1613.3493997282376</v>
      </c>
      <c r="I3966" s="10"/>
      <c r="J3966" s="10"/>
      <c r="K3966" s="10"/>
      <c r="L3966" s="10"/>
      <c r="M3966" s="10"/>
      <c r="N3966" s="10"/>
      <c r="O3966" s="10"/>
      <c r="P3966" s="10"/>
      <c r="Q3966" s="10"/>
      <c r="R3966" s="10"/>
      <c r="S3966" s="10"/>
      <c r="T3966" s="10"/>
    </row>
    <row r="3967" spans="1:20" ht="25.5" customHeight="1" thickTop="1" thickBot="1" x14ac:dyDescent="0.25">
      <c r="A3967" s="20" t="str">
        <f t="shared" si="189"/>
        <v>2734TOORANIE</v>
      </c>
      <c r="B3967" s="37">
        <v>2734</v>
      </c>
      <c r="C3967" s="37" t="s">
        <v>4427</v>
      </c>
      <c r="D3967" s="38" t="s">
        <v>800</v>
      </c>
      <c r="E3967" s="39">
        <v>1241.037999790952</v>
      </c>
      <c r="F3967" s="39">
        <f t="shared" si="190"/>
        <v>1365.1417997700473</v>
      </c>
      <c r="G3967" s="39">
        <f t="shared" si="191"/>
        <v>1613.3493997282376</v>
      </c>
      <c r="I3967" s="10"/>
      <c r="J3967" s="10"/>
      <c r="K3967" s="10"/>
      <c r="L3967" s="10"/>
      <c r="M3967" s="10"/>
      <c r="N3967" s="10"/>
      <c r="O3967" s="10"/>
      <c r="P3967" s="10"/>
      <c r="Q3967" s="10"/>
      <c r="R3967" s="10"/>
      <c r="S3967" s="10"/>
      <c r="T3967" s="10"/>
    </row>
    <row r="3968" spans="1:20" ht="25.5" customHeight="1" thickTop="1" thickBot="1" x14ac:dyDescent="0.25">
      <c r="A3968" s="20" t="str">
        <f t="shared" si="189"/>
        <v>2734WETUPPA</v>
      </c>
      <c r="B3968" s="20">
        <v>2734</v>
      </c>
      <c r="C3968" s="20" t="s">
        <v>4428</v>
      </c>
      <c r="D3968" s="21" t="s">
        <v>800</v>
      </c>
      <c r="E3968" s="22">
        <v>1241.037999790952</v>
      </c>
      <c r="F3968" s="22">
        <f t="shared" si="190"/>
        <v>1365.1417997700473</v>
      </c>
      <c r="G3968" s="22">
        <f t="shared" si="191"/>
        <v>1613.3493997282376</v>
      </c>
      <c r="I3968" s="10"/>
      <c r="J3968" s="10"/>
      <c r="K3968" s="10"/>
      <c r="L3968" s="10"/>
      <c r="M3968" s="10"/>
      <c r="N3968" s="10"/>
      <c r="O3968" s="10"/>
      <c r="P3968" s="10"/>
      <c r="Q3968" s="10"/>
      <c r="R3968" s="10"/>
      <c r="S3968" s="10"/>
      <c r="T3968" s="10"/>
    </row>
    <row r="3969" spans="1:20" ht="25.5" customHeight="1" thickTop="1" thickBot="1" x14ac:dyDescent="0.25">
      <c r="A3969" s="20" t="str">
        <f t="shared" si="189"/>
        <v>2735KORALEIGH</v>
      </c>
      <c r="B3969" s="37">
        <v>2735</v>
      </c>
      <c r="C3969" s="37" t="s">
        <v>4429</v>
      </c>
      <c r="D3969" s="38" t="s">
        <v>800</v>
      </c>
      <c r="E3969" s="39">
        <v>1041.4960005464081</v>
      </c>
      <c r="F3969" s="39">
        <f t="shared" si="190"/>
        <v>1145.645600601049</v>
      </c>
      <c r="G3969" s="39">
        <f t="shared" si="191"/>
        <v>1353.9448007103306</v>
      </c>
      <c r="I3969" s="10"/>
      <c r="J3969" s="10"/>
      <c r="K3969" s="10"/>
      <c r="L3969" s="10"/>
      <c r="M3969" s="10"/>
      <c r="N3969" s="10"/>
      <c r="O3969" s="10"/>
      <c r="P3969" s="10"/>
      <c r="Q3969" s="10"/>
      <c r="R3969" s="10"/>
      <c r="S3969" s="10"/>
      <c r="T3969" s="10"/>
    </row>
    <row r="3970" spans="1:20" ht="25.5" customHeight="1" thickTop="1" thickBot="1" x14ac:dyDescent="0.25">
      <c r="A3970" s="20" t="str">
        <f t="shared" si="189"/>
        <v>2735SPEEWA</v>
      </c>
      <c r="B3970" s="20">
        <v>2735</v>
      </c>
      <c r="C3970" s="20" t="s">
        <v>4430</v>
      </c>
      <c r="D3970" s="21" t="s">
        <v>800</v>
      </c>
      <c r="E3970" s="22">
        <v>1041.4960005464081</v>
      </c>
      <c r="F3970" s="22">
        <f t="shared" si="190"/>
        <v>1145.645600601049</v>
      </c>
      <c r="G3970" s="22">
        <f t="shared" si="191"/>
        <v>1353.9448007103306</v>
      </c>
      <c r="I3970" s="10"/>
      <c r="J3970" s="10"/>
      <c r="K3970" s="10"/>
      <c r="L3970" s="10"/>
      <c r="M3970" s="10"/>
      <c r="N3970" s="10"/>
      <c r="O3970" s="10"/>
      <c r="P3970" s="10"/>
      <c r="Q3970" s="10"/>
      <c r="R3970" s="10"/>
      <c r="S3970" s="10"/>
      <c r="T3970" s="10"/>
    </row>
    <row r="3971" spans="1:20" ht="25.5" customHeight="1" thickTop="1" thickBot="1" x14ac:dyDescent="0.25">
      <c r="A3971" s="20" t="str">
        <f t="shared" si="189"/>
        <v>2736GOODNIGHT</v>
      </c>
      <c r="B3971" s="37">
        <v>2736</v>
      </c>
      <c r="C3971" s="37" t="s">
        <v>4431</v>
      </c>
      <c r="D3971" s="38" t="s">
        <v>800</v>
      </c>
      <c r="E3971" s="39">
        <v>1090.4600000517521</v>
      </c>
      <c r="F3971" s="39">
        <f t="shared" si="190"/>
        <v>1199.5060000569274</v>
      </c>
      <c r="G3971" s="39">
        <f t="shared" si="191"/>
        <v>1417.5980000672778</v>
      </c>
      <c r="I3971" s="10"/>
      <c r="J3971" s="10"/>
      <c r="K3971" s="10"/>
      <c r="L3971" s="10"/>
      <c r="M3971" s="10"/>
      <c r="N3971" s="10"/>
      <c r="O3971" s="10"/>
      <c r="P3971" s="10"/>
      <c r="Q3971" s="10"/>
      <c r="R3971" s="10"/>
      <c r="S3971" s="10"/>
      <c r="T3971" s="10"/>
    </row>
    <row r="3972" spans="1:20" ht="25.5" customHeight="1" thickTop="1" thickBot="1" x14ac:dyDescent="0.25">
      <c r="A3972" s="20" t="str">
        <f t="shared" si="189"/>
        <v>2736TOOLEYBUC</v>
      </c>
      <c r="B3972" s="20">
        <v>2736</v>
      </c>
      <c r="C3972" s="20" t="s">
        <v>4432</v>
      </c>
      <c r="D3972" s="21" t="s">
        <v>800</v>
      </c>
      <c r="E3972" s="22">
        <v>1090.4600000517521</v>
      </c>
      <c r="F3972" s="22">
        <f t="shared" si="190"/>
        <v>1199.5060000569274</v>
      </c>
      <c r="G3972" s="22">
        <f t="shared" si="191"/>
        <v>1417.5980000672778</v>
      </c>
      <c r="I3972" s="10"/>
      <c r="J3972" s="10"/>
      <c r="K3972" s="10"/>
      <c r="L3972" s="10"/>
      <c r="M3972" s="10"/>
      <c r="N3972" s="10"/>
      <c r="O3972" s="10"/>
      <c r="P3972" s="10"/>
      <c r="Q3972" s="10"/>
      <c r="R3972" s="10"/>
      <c r="S3972" s="10"/>
      <c r="T3972" s="10"/>
    </row>
    <row r="3973" spans="1:20" ht="25.5" customHeight="1" thickTop="1" thickBot="1" x14ac:dyDescent="0.25">
      <c r="A3973" s="20" t="str">
        <f t="shared" ref="A3973:A4036" si="192">CONCATENATE(B3973,C3973)</f>
        <v>2737EUSTON</v>
      </c>
      <c r="B3973" s="37">
        <v>2737</v>
      </c>
      <c r="C3973" s="37" t="s">
        <v>4433</v>
      </c>
      <c r="D3973" s="38" t="s">
        <v>800</v>
      </c>
      <c r="E3973" s="39">
        <v>902.57599946465609</v>
      </c>
      <c r="F3973" s="39">
        <f t="shared" ref="F3973:F4036" si="193">1.1*E3973</f>
        <v>992.83359941112178</v>
      </c>
      <c r="G3973" s="39">
        <f t="shared" ref="G3973:G4036" si="194">1.3*E3973</f>
        <v>1173.348799304053</v>
      </c>
      <c r="I3973" s="10"/>
      <c r="J3973" s="10"/>
      <c r="K3973" s="10"/>
      <c r="L3973" s="10"/>
      <c r="M3973" s="10"/>
      <c r="N3973" s="10"/>
      <c r="O3973" s="10"/>
      <c r="P3973" s="10"/>
      <c r="Q3973" s="10"/>
      <c r="R3973" s="10"/>
      <c r="S3973" s="10"/>
      <c r="T3973" s="10"/>
    </row>
    <row r="3974" spans="1:20" ht="25.5" customHeight="1" thickTop="1" thickBot="1" x14ac:dyDescent="0.25">
      <c r="A3974" s="20" t="str">
        <f t="shared" si="192"/>
        <v>2738GOL GOL</v>
      </c>
      <c r="B3974" s="20">
        <v>2738</v>
      </c>
      <c r="C3974" s="20" t="s">
        <v>4434</v>
      </c>
      <c r="D3974" s="21" t="s">
        <v>800</v>
      </c>
      <c r="E3974" s="22">
        <v>829.69799941098404</v>
      </c>
      <c r="F3974" s="22">
        <f t="shared" si="193"/>
        <v>912.66779935208251</v>
      </c>
      <c r="G3974" s="22">
        <f t="shared" si="194"/>
        <v>1078.6073992342792</v>
      </c>
      <c r="I3974" s="10"/>
      <c r="J3974" s="10"/>
      <c r="K3974" s="10"/>
      <c r="L3974" s="10"/>
      <c r="M3974" s="10"/>
      <c r="N3974" s="10"/>
      <c r="O3974" s="10"/>
      <c r="P3974" s="10"/>
      <c r="Q3974" s="10"/>
      <c r="R3974" s="10"/>
      <c r="S3974" s="10"/>
      <c r="T3974" s="10"/>
    </row>
    <row r="3975" spans="1:20" ht="25.5" customHeight="1" thickTop="1" thickBot="1" x14ac:dyDescent="0.25">
      <c r="A3975" s="20" t="str">
        <f t="shared" si="192"/>
        <v>2738MALLEE</v>
      </c>
      <c r="B3975" s="37">
        <v>2738</v>
      </c>
      <c r="C3975" s="37" t="s">
        <v>4435</v>
      </c>
      <c r="D3975" s="38" t="s">
        <v>800</v>
      </c>
      <c r="E3975" s="39">
        <v>829.69799941098404</v>
      </c>
      <c r="F3975" s="39">
        <f t="shared" si="193"/>
        <v>912.66779935208251</v>
      </c>
      <c r="G3975" s="39">
        <f t="shared" si="194"/>
        <v>1078.6073992342792</v>
      </c>
      <c r="I3975" s="10"/>
      <c r="J3975" s="10"/>
      <c r="K3975" s="10"/>
      <c r="L3975" s="10"/>
      <c r="M3975" s="10"/>
      <c r="N3975" s="10"/>
      <c r="O3975" s="10"/>
      <c r="P3975" s="10"/>
      <c r="Q3975" s="10"/>
      <c r="R3975" s="10"/>
      <c r="S3975" s="10"/>
      <c r="T3975" s="10"/>
    </row>
    <row r="3976" spans="1:20" ht="25.5" customHeight="1" thickTop="1" thickBot="1" x14ac:dyDescent="0.25">
      <c r="A3976" s="20" t="str">
        <f t="shared" si="192"/>
        <v>2738MONAK</v>
      </c>
      <c r="B3976" s="20">
        <v>2738</v>
      </c>
      <c r="C3976" s="20" t="s">
        <v>4436</v>
      </c>
      <c r="D3976" s="21" t="s">
        <v>800</v>
      </c>
      <c r="E3976" s="22">
        <v>829.69799941098404</v>
      </c>
      <c r="F3976" s="22">
        <f t="shared" si="193"/>
        <v>912.66779935208251</v>
      </c>
      <c r="G3976" s="22">
        <f t="shared" si="194"/>
        <v>1078.6073992342792</v>
      </c>
      <c r="I3976" s="10"/>
      <c r="J3976" s="10"/>
      <c r="K3976" s="10"/>
      <c r="L3976" s="10"/>
      <c r="M3976" s="10"/>
      <c r="N3976" s="10"/>
      <c r="O3976" s="10"/>
      <c r="P3976" s="10"/>
      <c r="Q3976" s="10"/>
      <c r="R3976" s="10"/>
      <c r="S3976" s="10"/>
      <c r="T3976" s="10"/>
    </row>
    <row r="3977" spans="1:20" ht="25.5" customHeight="1" thickTop="1" thickBot="1" x14ac:dyDescent="0.25">
      <c r="A3977" s="20" t="str">
        <f t="shared" si="192"/>
        <v>2738PARINGI</v>
      </c>
      <c r="B3977" s="37">
        <v>2738</v>
      </c>
      <c r="C3977" s="37" t="s">
        <v>4437</v>
      </c>
      <c r="D3977" s="38" t="s">
        <v>800</v>
      </c>
      <c r="E3977" s="39">
        <v>829.69799941098404</v>
      </c>
      <c r="F3977" s="39">
        <f t="shared" si="193"/>
        <v>912.66779935208251</v>
      </c>
      <c r="G3977" s="39">
        <f t="shared" si="194"/>
        <v>1078.6073992342792</v>
      </c>
      <c r="I3977" s="10"/>
      <c r="J3977" s="10"/>
      <c r="K3977" s="10"/>
      <c r="L3977" s="10"/>
      <c r="M3977" s="10"/>
      <c r="N3977" s="10"/>
      <c r="O3977" s="10"/>
      <c r="P3977" s="10"/>
      <c r="Q3977" s="10"/>
      <c r="R3977" s="10"/>
      <c r="S3977" s="10"/>
      <c r="T3977" s="10"/>
    </row>
    <row r="3978" spans="1:20" ht="25.5" customHeight="1" thickTop="1" thickBot="1" x14ac:dyDescent="0.25">
      <c r="A3978" s="20" t="str">
        <f t="shared" si="192"/>
        <v>2738TRENTHAM CLIFFS</v>
      </c>
      <c r="B3978" s="20">
        <v>2738</v>
      </c>
      <c r="C3978" s="20" t="s">
        <v>4438</v>
      </c>
      <c r="D3978" s="21" t="s">
        <v>800</v>
      </c>
      <c r="E3978" s="22">
        <v>829.69799941098404</v>
      </c>
      <c r="F3978" s="22">
        <f t="shared" si="193"/>
        <v>912.66779935208251</v>
      </c>
      <c r="G3978" s="22">
        <f t="shared" si="194"/>
        <v>1078.6073992342792</v>
      </c>
      <c r="I3978" s="10"/>
      <c r="J3978" s="10"/>
      <c r="K3978" s="10"/>
      <c r="L3978" s="10"/>
      <c r="M3978" s="10"/>
      <c r="N3978" s="10"/>
      <c r="O3978" s="10"/>
      <c r="P3978" s="10"/>
      <c r="Q3978" s="10"/>
      <c r="R3978" s="10"/>
      <c r="S3978" s="10"/>
      <c r="T3978" s="10"/>
    </row>
    <row r="3979" spans="1:20" ht="25.5" customHeight="1" thickTop="1" thickBot="1" x14ac:dyDescent="0.25">
      <c r="A3979" s="20" t="str">
        <f t="shared" si="192"/>
        <v>2739BOEILL CREEK</v>
      </c>
      <c r="B3979" s="37">
        <v>2739</v>
      </c>
      <c r="C3979" s="37" t="s">
        <v>4439</v>
      </c>
      <c r="D3979" s="38" t="s">
        <v>800</v>
      </c>
      <c r="E3979" s="39">
        <v>937.28799955938405</v>
      </c>
      <c r="F3979" s="39">
        <f t="shared" si="193"/>
        <v>1031.0167995153226</v>
      </c>
      <c r="G3979" s="39">
        <f t="shared" si="194"/>
        <v>1218.4743994271994</v>
      </c>
      <c r="I3979" s="10"/>
      <c r="J3979" s="10"/>
      <c r="K3979" s="10"/>
      <c r="L3979" s="10"/>
      <c r="M3979" s="10"/>
      <c r="N3979" s="10"/>
      <c r="O3979" s="10"/>
      <c r="P3979" s="10"/>
      <c r="Q3979" s="10"/>
      <c r="R3979" s="10"/>
      <c r="S3979" s="10"/>
      <c r="T3979" s="10"/>
    </row>
    <row r="3980" spans="1:20" ht="25.5" customHeight="1" thickTop="1" thickBot="1" x14ac:dyDescent="0.25">
      <c r="A3980" s="20" t="str">
        <f t="shared" si="192"/>
        <v>2739BURONGA</v>
      </c>
      <c r="B3980" s="20">
        <v>2739</v>
      </c>
      <c r="C3980" s="20" t="s">
        <v>4440</v>
      </c>
      <c r="D3980" s="21" t="s">
        <v>800</v>
      </c>
      <c r="E3980" s="22">
        <v>937.28799955938405</v>
      </c>
      <c r="F3980" s="22">
        <f t="shared" si="193"/>
        <v>1031.0167995153226</v>
      </c>
      <c r="G3980" s="22">
        <f t="shared" si="194"/>
        <v>1218.4743994271994</v>
      </c>
      <c r="I3980" s="10"/>
      <c r="J3980" s="10"/>
      <c r="K3980" s="10"/>
      <c r="L3980" s="10"/>
      <c r="M3980" s="10"/>
      <c r="N3980" s="10"/>
      <c r="O3980" s="10"/>
      <c r="P3980" s="10"/>
      <c r="Q3980" s="10"/>
      <c r="R3980" s="10"/>
      <c r="S3980" s="10"/>
      <c r="T3980" s="10"/>
    </row>
    <row r="3981" spans="1:20" ht="25.5" customHeight="1" thickTop="1" thickBot="1" x14ac:dyDescent="0.25">
      <c r="A3981" s="20" t="str">
        <f t="shared" si="192"/>
        <v>2739MOURQUONG</v>
      </c>
      <c r="B3981" s="37">
        <v>2739</v>
      </c>
      <c r="C3981" s="37" t="s">
        <v>4441</v>
      </c>
      <c r="D3981" s="38" t="s">
        <v>800</v>
      </c>
      <c r="E3981" s="39">
        <v>937.28799955938405</v>
      </c>
      <c r="F3981" s="39">
        <f t="shared" si="193"/>
        <v>1031.0167995153226</v>
      </c>
      <c r="G3981" s="39">
        <f t="shared" si="194"/>
        <v>1218.4743994271994</v>
      </c>
      <c r="I3981" s="10"/>
      <c r="J3981" s="10"/>
      <c r="K3981" s="10"/>
      <c r="L3981" s="10"/>
      <c r="M3981" s="10"/>
      <c r="N3981" s="10"/>
      <c r="O3981" s="10"/>
      <c r="P3981" s="10"/>
      <c r="Q3981" s="10"/>
      <c r="R3981" s="10"/>
      <c r="S3981" s="10"/>
      <c r="T3981" s="10"/>
    </row>
    <row r="3982" spans="1:20" ht="25.5" customHeight="1" thickTop="1" thickBot="1" x14ac:dyDescent="0.25">
      <c r="A3982" s="20" t="str">
        <f t="shared" si="192"/>
        <v>2745GLENMORE PARK</v>
      </c>
      <c r="B3982" s="20">
        <v>2745</v>
      </c>
      <c r="C3982" s="20" t="s">
        <v>4442</v>
      </c>
      <c r="D3982" s="21" t="s">
        <v>800</v>
      </c>
      <c r="E3982" s="22">
        <v>1551.7839997042242</v>
      </c>
      <c r="F3982" s="22">
        <f t="shared" si="193"/>
        <v>1706.9623996746468</v>
      </c>
      <c r="G3982" s="22">
        <f t="shared" si="194"/>
        <v>2017.3191996154917</v>
      </c>
      <c r="I3982" s="10"/>
      <c r="J3982" s="10"/>
      <c r="K3982" s="10"/>
      <c r="L3982" s="10"/>
      <c r="M3982" s="10"/>
      <c r="N3982" s="10"/>
      <c r="O3982" s="10"/>
      <c r="P3982" s="10"/>
      <c r="Q3982" s="10"/>
      <c r="R3982" s="10"/>
      <c r="S3982" s="10"/>
      <c r="T3982" s="10"/>
    </row>
    <row r="3983" spans="1:20" ht="25.5" customHeight="1" thickTop="1" thickBot="1" x14ac:dyDescent="0.25">
      <c r="A3983" s="20" t="str">
        <f t="shared" si="192"/>
        <v>2745GREENDALE</v>
      </c>
      <c r="B3983" s="37">
        <v>2745</v>
      </c>
      <c r="C3983" s="37" t="s">
        <v>3458</v>
      </c>
      <c r="D3983" s="38" t="s">
        <v>800</v>
      </c>
      <c r="E3983" s="39">
        <v>1551.7839997042242</v>
      </c>
      <c r="F3983" s="39">
        <f t="shared" si="193"/>
        <v>1706.9623996746468</v>
      </c>
      <c r="G3983" s="39">
        <f t="shared" si="194"/>
        <v>2017.3191996154917</v>
      </c>
      <c r="I3983" s="10"/>
      <c r="J3983" s="10"/>
      <c r="K3983" s="10"/>
      <c r="L3983" s="10"/>
      <c r="M3983" s="10"/>
      <c r="N3983" s="10"/>
      <c r="O3983" s="10"/>
      <c r="P3983" s="10"/>
      <c r="Q3983" s="10"/>
      <c r="R3983" s="10"/>
      <c r="S3983" s="10"/>
      <c r="T3983" s="10"/>
    </row>
    <row r="3984" spans="1:20" ht="25.5" customHeight="1" thickTop="1" thickBot="1" x14ac:dyDescent="0.25">
      <c r="A3984" s="20" t="str">
        <f t="shared" si="192"/>
        <v>2745LUDDENHAM</v>
      </c>
      <c r="B3984" s="20">
        <v>2745</v>
      </c>
      <c r="C3984" s="20" t="s">
        <v>4443</v>
      </c>
      <c r="D3984" s="21" t="s">
        <v>800</v>
      </c>
      <c r="E3984" s="22">
        <v>1551.7839997042242</v>
      </c>
      <c r="F3984" s="22">
        <f t="shared" si="193"/>
        <v>1706.9623996746468</v>
      </c>
      <c r="G3984" s="22">
        <f t="shared" si="194"/>
        <v>2017.3191996154917</v>
      </c>
      <c r="I3984" s="10"/>
      <c r="J3984" s="10"/>
      <c r="K3984" s="10"/>
      <c r="L3984" s="10"/>
      <c r="M3984" s="10"/>
      <c r="N3984" s="10"/>
      <c r="O3984" s="10"/>
      <c r="P3984" s="10"/>
      <c r="Q3984" s="10"/>
      <c r="R3984" s="10"/>
      <c r="S3984" s="10"/>
      <c r="T3984" s="10"/>
    </row>
    <row r="3985" spans="1:20" ht="25.5" customHeight="1" thickTop="1" thickBot="1" x14ac:dyDescent="0.25">
      <c r="A3985" s="20" t="str">
        <f t="shared" si="192"/>
        <v>2745MULGOA</v>
      </c>
      <c r="B3985" s="37">
        <v>2745</v>
      </c>
      <c r="C3985" s="37" t="s">
        <v>4444</v>
      </c>
      <c r="D3985" s="38" t="s">
        <v>800</v>
      </c>
      <c r="E3985" s="39">
        <v>1551.7839997042242</v>
      </c>
      <c r="F3985" s="39">
        <f t="shared" si="193"/>
        <v>1706.9623996746468</v>
      </c>
      <c r="G3985" s="39">
        <f t="shared" si="194"/>
        <v>2017.3191996154917</v>
      </c>
      <c r="I3985" s="10"/>
      <c r="J3985" s="10"/>
      <c r="K3985" s="10"/>
      <c r="L3985" s="10"/>
      <c r="M3985" s="10"/>
      <c r="N3985" s="10"/>
      <c r="O3985" s="10"/>
      <c r="P3985" s="10"/>
      <c r="Q3985" s="10"/>
      <c r="R3985" s="10"/>
      <c r="S3985" s="10"/>
      <c r="T3985" s="10"/>
    </row>
    <row r="3986" spans="1:20" ht="25.5" customHeight="1" thickTop="1" thickBot="1" x14ac:dyDescent="0.25">
      <c r="A3986" s="20" t="str">
        <f t="shared" si="192"/>
        <v>2745REGENTVILLE</v>
      </c>
      <c r="B3986" s="20">
        <v>2745</v>
      </c>
      <c r="C3986" s="20" t="s">
        <v>4445</v>
      </c>
      <c r="D3986" s="21" t="s">
        <v>800</v>
      </c>
      <c r="E3986" s="22">
        <v>1551.7839997042242</v>
      </c>
      <c r="F3986" s="22">
        <f t="shared" si="193"/>
        <v>1706.9623996746468</v>
      </c>
      <c r="G3986" s="22">
        <f t="shared" si="194"/>
        <v>2017.3191996154917</v>
      </c>
      <c r="I3986" s="10"/>
      <c r="J3986" s="10"/>
      <c r="K3986" s="10"/>
      <c r="L3986" s="10"/>
      <c r="M3986" s="10"/>
      <c r="N3986" s="10"/>
      <c r="O3986" s="10"/>
      <c r="P3986" s="10"/>
      <c r="Q3986" s="10"/>
      <c r="R3986" s="10"/>
      <c r="S3986" s="10"/>
      <c r="T3986" s="10"/>
    </row>
    <row r="3987" spans="1:20" ht="25.5" customHeight="1" thickTop="1" thickBot="1" x14ac:dyDescent="0.25">
      <c r="A3987" s="20" t="str">
        <f t="shared" si="192"/>
        <v>2745WALLACIA</v>
      </c>
      <c r="B3987" s="37">
        <v>2745</v>
      </c>
      <c r="C3987" s="37" t="s">
        <v>4446</v>
      </c>
      <c r="D3987" s="38" t="s">
        <v>800</v>
      </c>
      <c r="E3987" s="39">
        <v>1551.7839997042242</v>
      </c>
      <c r="F3987" s="39">
        <f t="shared" si="193"/>
        <v>1706.9623996746468</v>
      </c>
      <c r="G3987" s="39">
        <f t="shared" si="194"/>
        <v>2017.3191996154917</v>
      </c>
      <c r="I3987" s="10"/>
      <c r="J3987" s="10"/>
      <c r="K3987" s="10"/>
      <c r="L3987" s="10"/>
      <c r="M3987" s="10"/>
      <c r="N3987" s="10"/>
      <c r="O3987" s="10"/>
      <c r="P3987" s="10"/>
      <c r="Q3987" s="10"/>
      <c r="R3987" s="10"/>
      <c r="S3987" s="10"/>
      <c r="T3987" s="10"/>
    </row>
    <row r="3988" spans="1:20" ht="25.5" customHeight="1" thickTop="1" thickBot="1" x14ac:dyDescent="0.25">
      <c r="A3988" s="20" t="str">
        <f t="shared" si="192"/>
        <v>2747CADDENS</v>
      </c>
      <c r="B3988" s="20">
        <v>2747</v>
      </c>
      <c r="C3988" s="20" t="s">
        <v>4447</v>
      </c>
      <c r="D3988" s="21" t="s">
        <v>800</v>
      </c>
      <c r="E3988" s="22">
        <v>1519.8324993556321</v>
      </c>
      <c r="F3988" s="22">
        <f t="shared" si="193"/>
        <v>1671.8157492911955</v>
      </c>
      <c r="G3988" s="22">
        <f t="shared" si="194"/>
        <v>1975.7822491623217</v>
      </c>
      <c r="I3988" s="10"/>
      <c r="J3988" s="10"/>
      <c r="K3988" s="10"/>
      <c r="L3988" s="10"/>
      <c r="M3988" s="10"/>
      <c r="N3988" s="10"/>
      <c r="O3988" s="10"/>
      <c r="P3988" s="10"/>
      <c r="Q3988" s="10"/>
      <c r="R3988" s="10"/>
      <c r="S3988" s="10"/>
      <c r="T3988" s="10"/>
    </row>
    <row r="3989" spans="1:20" ht="25.5" customHeight="1" thickTop="1" thickBot="1" x14ac:dyDescent="0.25">
      <c r="A3989" s="20" t="str">
        <f t="shared" si="192"/>
        <v>2747CAMBRIDGE GARDENS</v>
      </c>
      <c r="B3989" s="37">
        <v>2747</v>
      </c>
      <c r="C3989" s="37" t="s">
        <v>4448</v>
      </c>
      <c r="D3989" s="38" t="s">
        <v>800</v>
      </c>
      <c r="E3989" s="39">
        <v>1519.8324993556321</v>
      </c>
      <c r="F3989" s="39">
        <f t="shared" si="193"/>
        <v>1671.8157492911955</v>
      </c>
      <c r="G3989" s="39">
        <f t="shared" si="194"/>
        <v>1975.7822491623217</v>
      </c>
      <c r="I3989" s="10"/>
      <c r="J3989" s="10"/>
      <c r="K3989" s="10"/>
      <c r="L3989" s="10"/>
      <c r="M3989" s="10"/>
      <c r="N3989" s="10"/>
      <c r="O3989" s="10"/>
      <c r="P3989" s="10"/>
      <c r="Q3989" s="10"/>
      <c r="R3989" s="10"/>
      <c r="S3989" s="10"/>
      <c r="T3989" s="10"/>
    </row>
    <row r="3990" spans="1:20" ht="25.5" customHeight="1" thickTop="1" thickBot="1" x14ac:dyDescent="0.25">
      <c r="A3990" s="20" t="str">
        <f t="shared" si="192"/>
        <v>2747CAMBRIDGE PARK</v>
      </c>
      <c r="B3990" s="20">
        <v>2747</v>
      </c>
      <c r="C3990" s="20" t="s">
        <v>4449</v>
      </c>
      <c r="D3990" s="21" t="s">
        <v>800</v>
      </c>
      <c r="E3990" s="22">
        <v>1519.8324993556321</v>
      </c>
      <c r="F3990" s="22">
        <f t="shared" si="193"/>
        <v>1671.8157492911955</v>
      </c>
      <c r="G3990" s="22">
        <f t="shared" si="194"/>
        <v>1975.7822491623217</v>
      </c>
      <c r="I3990" s="10"/>
      <c r="J3990" s="10"/>
      <c r="K3990" s="10"/>
      <c r="L3990" s="10"/>
      <c r="M3990" s="10"/>
      <c r="N3990" s="10"/>
      <c r="O3990" s="10"/>
      <c r="P3990" s="10"/>
      <c r="Q3990" s="10"/>
      <c r="R3990" s="10"/>
      <c r="S3990" s="10"/>
      <c r="T3990" s="10"/>
    </row>
    <row r="3991" spans="1:20" ht="25.5" customHeight="1" thickTop="1" thickBot="1" x14ac:dyDescent="0.25">
      <c r="A3991" s="20" t="str">
        <f t="shared" si="192"/>
        <v>2747CLAREMONT MEADOWS</v>
      </c>
      <c r="B3991" s="37">
        <v>2747</v>
      </c>
      <c r="C3991" s="37" t="s">
        <v>4450</v>
      </c>
      <c r="D3991" s="38" t="s">
        <v>800</v>
      </c>
      <c r="E3991" s="39">
        <v>1519.8324993556321</v>
      </c>
      <c r="F3991" s="39">
        <f t="shared" si="193"/>
        <v>1671.8157492911955</v>
      </c>
      <c r="G3991" s="39">
        <f t="shared" si="194"/>
        <v>1975.7822491623217</v>
      </c>
      <c r="I3991" s="10"/>
      <c r="J3991" s="10"/>
      <c r="K3991" s="10"/>
      <c r="L3991" s="10"/>
      <c r="M3991" s="10"/>
      <c r="N3991" s="10"/>
      <c r="O3991" s="10"/>
      <c r="P3991" s="10"/>
      <c r="Q3991" s="10"/>
      <c r="R3991" s="10"/>
      <c r="S3991" s="10"/>
      <c r="T3991" s="10"/>
    </row>
    <row r="3992" spans="1:20" ht="25.5" customHeight="1" thickTop="1" thickBot="1" x14ac:dyDescent="0.25">
      <c r="A3992" s="20" t="str">
        <f t="shared" si="192"/>
        <v>2747JORDAN SPRINGS</v>
      </c>
      <c r="B3992" s="20">
        <v>2747</v>
      </c>
      <c r="C3992" s="20" t="s">
        <v>4451</v>
      </c>
      <c r="D3992" s="21" t="s">
        <v>800</v>
      </c>
      <c r="E3992" s="22">
        <v>1519.8324993556321</v>
      </c>
      <c r="F3992" s="22">
        <f t="shared" si="193"/>
        <v>1671.8157492911955</v>
      </c>
      <c r="G3992" s="22">
        <f t="shared" si="194"/>
        <v>1975.7822491623217</v>
      </c>
      <c r="I3992" s="10"/>
      <c r="J3992" s="10"/>
      <c r="K3992" s="10"/>
      <c r="L3992" s="10"/>
      <c r="M3992" s="10"/>
      <c r="N3992" s="10"/>
      <c r="O3992" s="10"/>
      <c r="P3992" s="10"/>
      <c r="Q3992" s="10"/>
      <c r="R3992" s="10"/>
      <c r="S3992" s="10"/>
      <c r="T3992" s="10"/>
    </row>
    <row r="3993" spans="1:20" ht="25.5" customHeight="1" thickTop="1" thickBot="1" x14ac:dyDescent="0.25">
      <c r="A3993" s="20" t="str">
        <f t="shared" si="192"/>
        <v>2747KINGSWOOD</v>
      </c>
      <c r="B3993" s="37">
        <v>2747</v>
      </c>
      <c r="C3993" s="37" t="s">
        <v>1908</v>
      </c>
      <c r="D3993" s="38" t="s">
        <v>800</v>
      </c>
      <c r="E3993" s="39">
        <v>1519.8324993556321</v>
      </c>
      <c r="F3993" s="39">
        <f t="shared" si="193"/>
        <v>1671.8157492911955</v>
      </c>
      <c r="G3993" s="39">
        <f t="shared" si="194"/>
        <v>1975.7822491623217</v>
      </c>
      <c r="I3993" s="10"/>
      <c r="J3993" s="10"/>
      <c r="K3993" s="10"/>
      <c r="L3993" s="10"/>
      <c r="M3993" s="10"/>
      <c r="N3993" s="10"/>
      <c r="O3993" s="10"/>
      <c r="P3993" s="10"/>
      <c r="Q3993" s="10"/>
      <c r="R3993" s="10"/>
      <c r="S3993" s="10"/>
      <c r="T3993" s="10"/>
    </row>
    <row r="3994" spans="1:20" ht="25.5" customHeight="1" thickTop="1" thickBot="1" x14ac:dyDescent="0.25">
      <c r="A3994" s="20" t="str">
        <f t="shared" si="192"/>
        <v>2747LLANDILO</v>
      </c>
      <c r="B3994" s="20">
        <v>2747</v>
      </c>
      <c r="C3994" s="20" t="s">
        <v>4452</v>
      </c>
      <c r="D3994" s="21" t="s">
        <v>800</v>
      </c>
      <c r="E3994" s="22">
        <v>1519.8324993556321</v>
      </c>
      <c r="F3994" s="22">
        <f t="shared" si="193"/>
        <v>1671.8157492911955</v>
      </c>
      <c r="G3994" s="22">
        <f t="shared" si="194"/>
        <v>1975.7822491623217</v>
      </c>
      <c r="I3994" s="10"/>
      <c r="J3994" s="10"/>
      <c r="K3994" s="10"/>
      <c r="L3994" s="10"/>
      <c r="M3994" s="10"/>
      <c r="N3994" s="10"/>
      <c r="O3994" s="10"/>
      <c r="P3994" s="10"/>
      <c r="Q3994" s="10"/>
      <c r="R3994" s="10"/>
      <c r="S3994" s="10"/>
      <c r="T3994" s="10"/>
    </row>
    <row r="3995" spans="1:20" ht="25.5" customHeight="1" thickTop="1" thickBot="1" x14ac:dyDescent="0.25">
      <c r="A3995" s="20" t="str">
        <f t="shared" si="192"/>
        <v>2747SHANES PARK</v>
      </c>
      <c r="B3995" s="37">
        <v>2747</v>
      </c>
      <c r="C3995" s="37" t="s">
        <v>4453</v>
      </c>
      <c r="D3995" s="38" t="s">
        <v>800</v>
      </c>
      <c r="E3995" s="39">
        <v>1519.8324993556321</v>
      </c>
      <c r="F3995" s="39">
        <f t="shared" si="193"/>
        <v>1671.8157492911955</v>
      </c>
      <c r="G3995" s="39">
        <f t="shared" si="194"/>
        <v>1975.7822491623217</v>
      </c>
      <c r="I3995" s="10"/>
      <c r="J3995" s="10"/>
      <c r="K3995" s="10"/>
      <c r="L3995" s="10"/>
      <c r="M3995" s="10"/>
      <c r="N3995" s="10"/>
      <c r="O3995" s="10"/>
      <c r="P3995" s="10"/>
      <c r="Q3995" s="10"/>
      <c r="R3995" s="10"/>
      <c r="S3995" s="10"/>
      <c r="T3995" s="10"/>
    </row>
    <row r="3996" spans="1:20" ht="25.5" customHeight="1" thickTop="1" thickBot="1" x14ac:dyDescent="0.25">
      <c r="A3996" s="20" t="str">
        <f t="shared" si="192"/>
        <v>2747WERRINGTON</v>
      </c>
      <c r="B3996" s="20">
        <v>2747</v>
      </c>
      <c r="C3996" s="20" t="s">
        <v>4454</v>
      </c>
      <c r="D3996" s="21" t="s">
        <v>800</v>
      </c>
      <c r="E3996" s="22">
        <v>1519.8324993556321</v>
      </c>
      <c r="F3996" s="22">
        <f t="shared" si="193"/>
        <v>1671.8157492911955</v>
      </c>
      <c r="G3996" s="22">
        <f t="shared" si="194"/>
        <v>1975.7822491623217</v>
      </c>
      <c r="I3996" s="10"/>
      <c r="J3996" s="10"/>
      <c r="K3996" s="10"/>
      <c r="L3996" s="10"/>
      <c r="M3996" s="10"/>
      <c r="N3996" s="10"/>
      <c r="O3996" s="10"/>
      <c r="P3996" s="10"/>
      <c r="Q3996" s="10"/>
      <c r="R3996" s="10"/>
      <c r="S3996" s="10"/>
      <c r="T3996" s="10"/>
    </row>
    <row r="3997" spans="1:20" ht="25.5" customHeight="1" thickTop="1" thickBot="1" x14ac:dyDescent="0.25">
      <c r="A3997" s="20" t="str">
        <f t="shared" si="192"/>
        <v>2747WERRINGTON COUNTY</v>
      </c>
      <c r="B3997" s="37">
        <v>2747</v>
      </c>
      <c r="C3997" s="37" t="s">
        <v>4455</v>
      </c>
      <c r="D3997" s="38" t="s">
        <v>800</v>
      </c>
      <c r="E3997" s="39">
        <v>1519.8324993556321</v>
      </c>
      <c r="F3997" s="39">
        <f t="shared" si="193"/>
        <v>1671.8157492911955</v>
      </c>
      <c r="G3997" s="39">
        <f t="shared" si="194"/>
        <v>1975.7822491623217</v>
      </c>
      <c r="I3997" s="10"/>
      <c r="J3997" s="10"/>
      <c r="K3997" s="10"/>
      <c r="L3997" s="10"/>
      <c r="M3997" s="10"/>
      <c r="N3997" s="10"/>
      <c r="O3997" s="10"/>
      <c r="P3997" s="10"/>
      <c r="Q3997" s="10"/>
      <c r="R3997" s="10"/>
      <c r="S3997" s="10"/>
      <c r="T3997" s="10"/>
    </row>
    <row r="3998" spans="1:20" ht="25.5" customHeight="1" thickTop="1" thickBot="1" x14ac:dyDescent="0.25">
      <c r="A3998" s="20" t="str">
        <f t="shared" si="192"/>
        <v>2747WERRINGTON DOWNS</v>
      </c>
      <c r="B3998" s="20">
        <v>2747</v>
      </c>
      <c r="C3998" s="20" t="s">
        <v>4456</v>
      </c>
      <c r="D3998" s="21" t="s">
        <v>800</v>
      </c>
      <c r="E3998" s="22">
        <v>1519.8324993556321</v>
      </c>
      <c r="F3998" s="22">
        <f t="shared" si="193"/>
        <v>1671.8157492911955</v>
      </c>
      <c r="G3998" s="22">
        <f t="shared" si="194"/>
        <v>1975.7822491623217</v>
      </c>
      <c r="I3998" s="10"/>
      <c r="J3998" s="10"/>
      <c r="K3998" s="10"/>
      <c r="L3998" s="10"/>
      <c r="M3998" s="10"/>
      <c r="N3998" s="10"/>
      <c r="O3998" s="10"/>
      <c r="P3998" s="10"/>
      <c r="Q3998" s="10"/>
      <c r="R3998" s="10"/>
      <c r="S3998" s="10"/>
      <c r="T3998" s="10"/>
    </row>
    <row r="3999" spans="1:20" ht="25.5" customHeight="1" thickTop="1" thickBot="1" x14ac:dyDescent="0.25">
      <c r="A3999" s="20" t="str">
        <f t="shared" si="192"/>
        <v>2748ORCHARD HILLS</v>
      </c>
      <c r="B3999" s="37">
        <v>2748</v>
      </c>
      <c r="C3999" s="37" t="s">
        <v>4457</v>
      </c>
      <c r="D3999" s="38" t="s">
        <v>800</v>
      </c>
      <c r="E3999" s="39">
        <v>1504.0439999194721</v>
      </c>
      <c r="F3999" s="39">
        <f t="shared" si="193"/>
        <v>1654.4483999114193</v>
      </c>
      <c r="G3999" s="39">
        <f t="shared" si="194"/>
        <v>1955.2571998953138</v>
      </c>
      <c r="I3999" s="10"/>
      <c r="J3999" s="10"/>
      <c r="K3999" s="10"/>
      <c r="L3999" s="10"/>
      <c r="M3999" s="10"/>
      <c r="N3999" s="10"/>
      <c r="O3999" s="10"/>
      <c r="P3999" s="10"/>
      <c r="Q3999" s="10"/>
      <c r="R3999" s="10"/>
      <c r="S3999" s="10"/>
      <c r="T3999" s="10"/>
    </row>
    <row r="4000" spans="1:20" ht="25.5" customHeight="1" thickTop="1" thickBot="1" x14ac:dyDescent="0.25">
      <c r="A4000" s="20" t="str">
        <f t="shared" si="192"/>
        <v>2749CASTLEREAGH</v>
      </c>
      <c r="B4000" s="20">
        <v>2749</v>
      </c>
      <c r="C4000" s="20" t="s">
        <v>4458</v>
      </c>
      <c r="D4000" s="21" t="s">
        <v>800</v>
      </c>
      <c r="E4000" s="22">
        <v>1502.70400019872</v>
      </c>
      <c r="F4000" s="22">
        <f t="shared" si="193"/>
        <v>1652.9744002185921</v>
      </c>
      <c r="G4000" s="22">
        <f t="shared" si="194"/>
        <v>1953.5152002583361</v>
      </c>
      <c r="I4000" s="10"/>
      <c r="J4000" s="10"/>
      <c r="K4000" s="10"/>
      <c r="L4000" s="10"/>
      <c r="M4000" s="10"/>
      <c r="N4000" s="10"/>
      <c r="O4000" s="10"/>
      <c r="P4000" s="10"/>
      <c r="Q4000" s="10"/>
      <c r="R4000" s="10"/>
      <c r="S4000" s="10"/>
      <c r="T4000" s="10"/>
    </row>
    <row r="4001" spans="1:20" ht="25.5" customHeight="1" thickTop="1" thickBot="1" x14ac:dyDescent="0.25">
      <c r="A4001" s="20" t="str">
        <f t="shared" si="192"/>
        <v>2749CRANEBROOK</v>
      </c>
      <c r="B4001" s="37">
        <v>2749</v>
      </c>
      <c r="C4001" s="37" t="s">
        <v>4459</v>
      </c>
      <c r="D4001" s="38" t="s">
        <v>800</v>
      </c>
      <c r="E4001" s="39">
        <v>1502.70400019872</v>
      </c>
      <c r="F4001" s="39">
        <f t="shared" si="193"/>
        <v>1652.9744002185921</v>
      </c>
      <c r="G4001" s="39">
        <f t="shared" si="194"/>
        <v>1953.5152002583361</v>
      </c>
      <c r="I4001" s="10"/>
      <c r="J4001" s="10"/>
      <c r="K4001" s="10"/>
      <c r="L4001" s="10"/>
      <c r="M4001" s="10"/>
      <c r="N4001" s="10"/>
      <c r="O4001" s="10"/>
      <c r="P4001" s="10"/>
      <c r="Q4001" s="10"/>
      <c r="R4001" s="10"/>
      <c r="S4001" s="10"/>
      <c r="T4001" s="10"/>
    </row>
    <row r="4002" spans="1:20" ht="25.5" customHeight="1" thickTop="1" thickBot="1" x14ac:dyDescent="0.25">
      <c r="A4002" s="20" t="str">
        <f t="shared" si="192"/>
        <v>2750EMU HEIGHTS</v>
      </c>
      <c r="B4002" s="20">
        <v>2750</v>
      </c>
      <c r="C4002" s="20" t="s">
        <v>4460</v>
      </c>
      <c r="D4002" s="21" t="s">
        <v>800</v>
      </c>
      <c r="E4002" s="22">
        <v>1580.9019996506879</v>
      </c>
      <c r="F4002" s="22">
        <f t="shared" si="193"/>
        <v>1738.9921996157568</v>
      </c>
      <c r="G4002" s="22">
        <f t="shared" si="194"/>
        <v>2055.1725995458942</v>
      </c>
      <c r="I4002" s="10"/>
      <c r="J4002" s="10"/>
      <c r="K4002" s="10"/>
      <c r="L4002" s="10"/>
      <c r="M4002" s="10"/>
      <c r="N4002" s="10"/>
      <c r="O4002" s="10"/>
      <c r="P4002" s="10"/>
      <c r="Q4002" s="10"/>
      <c r="R4002" s="10"/>
      <c r="S4002" s="10"/>
      <c r="T4002" s="10"/>
    </row>
    <row r="4003" spans="1:20" ht="25.5" customHeight="1" thickTop="1" thickBot="1" x14ac:dyDescent="0.25">
      <c r="A4003" s="20" t="str">
        <f t="shared" si="192"/>
        <v>2750EMU PLAINS</v>
      </c>
      <c r="B4003" s="37">
        <v>2750</v>
      </c>
      <c r="C4003" s="37" t="s">
        <v>4461</v>
      </c>
      <c r="D4003" s="38" t="s">
        <v>800</v>
      </c>
      <c r="E4003" s="39">
        <v>1580.9019996506879</v>
      </c>
      <c r="F4003" s="39">
        <f t="shared" si="193"/>
        <v>1738.9921996157568</v>
      </c>
      <c r="G4003" s="39">
        <f t="shared" si="194"/>
        <v>2055.1725995458942</v>
      </c>
      <c r="I4003" s="10"/>
      <c r="J4003" s="10"/>
      <c r="K4003" s="10"/>
      <c r="L4003" s="10"/>
      <c r="M4003" s="10"/>
      <c r="N4003" s="10"/>
      <c r="O4003" s="10"/>
      <c r="P4003" s="10"/>
      <c r="Q4003" s="10"/>
      <c r="R4003" s="10"/>
      <c r="S4003" s="10"/>
      <c r="T4003" s="10"/>
    </row>
    <row r="4004" spans="1:20" ht="25.5" customHeight="1" thickTop="1" thickBot="1" x14ac:dyDescent="0.25">
      <c r="A4004" s="20" t="str">
        <f t="shared" si="192"/>
        <v>2750JAMISONTOWN</v>
      </c>
      <c r="B4004" s="20">
        <v>2750</v>
      </c>
      <c r="C4004" s="20" t="s">
        <v>4462</v>
      </c>
      <c r="D4004" s="21" t="s">
        <v>800</v>
      </c>
      <c r="E4004" s="22">
        <v>1580.9019996506879</v>
      </c>
      <c r="F4004" s="22">
        <f t="shared" si="193"/>
        <v>1738.9921996157568</v>
      </c>
      <c r="G4004" s="22">
        <f t="shared" si="194"/>
        <v>2055.1725995458942</v>
      </c>
      <c r="I4004" s="10"/>
      <c r="J4004" s="10"/>
      <c r="K4004" s="10"/>
      <c r="L4004" s="10"/>
      <c r="M4004" s="10"/>
      <c r="N4004" s="10"/>
      <c r="O4004" s="10"/>
      <c r="P4004" s="10"/>
      <c r="Q4004" s="10"/>
      <c r="R4004" s="10"/>
      <c r="S4004" s="10"/>
      <c r="T4004" s="10"/>
    </row>
    <row r="4005" spans="1:20" ht="25.5" customHeight="1" thickTop="1" thickBot="1" x14ac:dyDescent="0.25">
      <c r="A4005" s="20" t="str">
        <f t="shared" si="192"/>
        <v>2750LEONAY</v>
      </c>
      <c r="B4005" s="37">
        <v>2750</v>
      </c>
      <c r="C4005" s="37" t="s">
        <v>4463</v>
      </c>
      <c r="D4005" s="38" t="s">
        <v>800</v>
      </c>
      <c r="E4005" s="39">
        <v>1580.9019996506879</v>
      </c>
      <c r="F4005" s="39">
        <f t="shared" si="193"/>
        <v>1738.9921996157568</v>
      </c>
      <c r="G4005" s="39">
        <f t="shared" si="194"/>
        <v>2055.1725995458942</v>
      </c>
      <c r="I4005" s="10"/>
      <c r="J4005" s="10"/>
      <c r="K4005" s="10"/>
      <c r="L4005" s="10"/>
      <c r="M4005" s="10"/>
      <c r="N4005" s="10"/>
      <c r="O4005" s="10"/>
      <c r="P4005" s="10"/>
      <c r="Q4005" s="10"/>
      <c r="R4005" s="10"/>
      <c r="S4005" s="10"/>
      <c r="T4005" s="10"/>
    </row>
    <row r="4006" spans="1:20" ht="25.5" customHeight="1" thickTop="1" thickBot="1" x14ac:dyDescent="0.25">
      <c r="A4006" s="20" t="str">
        <f t="shared" si="192"/>
        <v>2750PENRITH</v>
      </c>
      <c r="B4006" s="20">
        <v>2750</v>
      </c>
      <c r="C4006" s="20" t="s">
        <v>4464</v>
      </c>
      <c r="D4006" s="21" t="s">
        <v>800</v>
      </c>
      <c r="E4006" s="22">
        <v>1580.9019996506879</v>
      </c>
      <c r="F4006" s="22">
        <f t="shared" si="193"/>
        <v>1738.9921996157568</v>
      </c>
      <c r="G4006" s="22">
        <f t="shared" si="194"/>
        <v>2055.1725995458942</v>
      </c>
      <c r="I4006" s="10"/>
      <c r="J4006" s="10"/>
      <c r="K4006" s="10"/>
      <c r="L4006" s="10"/>
      <c r="M4006" s="10"/>
      <c r="N4006" s="10"/>
      <c r="O4006" s="10"/>
      <c r="P4006" s="10"/>
      <c r="Q4006" s="10"/>
      <c r="R4006" s="10"/>
      <c r="S4006" s="10"/>
      <c r="T4006" s="10"/>
    </row>
    <row r="4007" spans="1:20" ht="25.5" customHeight="1" thickTop="1" thickBot="1" x14ac:dyDescent="0.25">
      <c r="A4007" s="20" t="str">
        <f t="shared" si="192"/>
        <v>2750SOUTH PENRITH</v>
      </c>
      <c r="B4007" s="37">
        <v>2750</v>
      </c>
      <c r="C4007" s="37" t="s">
        <v>4465</v>
      </c>
      <c r="D4007" s="38" t="s">
        <v>800</v>
      </c>
      <c r="E4007" s="39">
        <v>1580.9019996506879</v>
      </c>
      <c r="F4007" s="39">
        <f t="shared" si="193"/>
        <v>1738.9921996157568</v>
      </c>
      <c r="G4007" s="39">
        <f t="shared" si="194"/>
        <v>2055.1725995458942</v>
      </c>
      <c r="I4007" s="10"/>
      <c r="J4007" s="10"/>
      <c r="K4007" s="10"/>
      <c r="L4007" s="10"/>
      <c r="M4007" s="10"/>
      <c r="N4007" s="10"/>
      <c r="O4007" s="10"/>
      <c r="P4007" s="10"/>
      <c r="Q4007" s="10"/>
      <c r="R4007" s="10"/>
      <c r="S4007" s="10"/>
      <c r="T4007" s="10"/>
    </row>
    <row r="4008" spans="1:20" ht="25.5" customHeight="1" thickTop="1" thickBot="1" x14ac:dyDescent="0.25">
      <c r="A4008" s="20" t="str">
        <f t="shared" si="192"/>
        <v>2752SILVERDALE</v>
      </c>
      <c r="B4008" s="20">
        <v>2752</v>
      </c>
      <c r="C4008" s="20" t="s">
        <v>4466</v>
      </c>
      <c r="D4008" s="21" t="s">
        <v>800</v>
      </c>
      <c r="E4008" s="22">
        <v>1429.0259995817521</v>
      </c>
      <c r="F4008" s="22">
        <f t="shared" si="193"/>
        <v>1571.9285995399275</v>
      </c>
      <c r="G4008" s="22">
        <f t="shared" si="194"/>
        <v>1857.7337994562779</v>
      </c>
      <c r="I4008" s="10"/>
      <c r="J4008" s="10"/>
      <c r="K4008" s="10"/>
      <c r="L4008" s="10"/>
      <c r="M4008" s="10"/>
      <c r="N4008" s="10"/>
      <c r="O4008" s="10"/>
      <c r="P4008" s="10"/>
      <c r="Q4008" s="10"/>
      <c r="R4008" s="10"/>
      <c r="S4008" s="10"/>
      <c r="T4008" s="10"/>
    </row>
    <row r="4009" spans="1:20" ht="25.5" customHeight="1" thickTop="1" thickBot="1" x14ac:dyDescent="0.25">
      <c r="A4009" s="20" t="str">
        <f t="shared" si="192"/>
        <v>2752WARRAGAMBA</v>
      </c>
      <c r="B4009" s="37">
        <v>2752</v>
      </c>
      <c r="C4009" s="37" t="s">
        <v>4467</v>
      </c>
      <c r="D4009" s="38" t="s">
        <v>800</v>
      </c>
      <c r="E4009" s="39">
        <v>1429.0259995817521</v>
      </c>
      <c r="F4009" s="39">
        <f t="shared" si="193"/>
        <v>1571.9285995399275</v>
      </c>
      <c r="G4009" s="39">
        <f t="shared" si="194"/>
        <v>1857.7337994562779</v>
      </c>
      <c r="I4009" s="10"/>
      <c r="J4009" s="10"/>
      <c r="K4009" s="10"/>
      <c r="L4009" s="10"/>
      <c r="M4009" s="10"/>
      <c r="N4009" s="10"/>
      <c r="O4009" s="10"/>
      <c r="P4009" s="10"/>
      <c r="Q4009" s="10"/>
      <c r="R4009" s="10"/>
      <c r="S4009" s="10"/>
      <c r="T4009" s="10"/>
    </row>
    <row r="4010" spans="1:20" ht="25.5" customHeight="1" thickTop="1" thickBot="1" x14ac:dyDescent="0.25">
      <c r="A4010" s="20" t="str">
        <f t="shared" si="192"/>
        <v>2753AGNES BANKS</v>
      </c>
      <c r="B4010" s="20">
        <v>2753</v>
      </c>
      <c r="C4010" s="20" t="s">
        <v>4468</v>
      </c>
      <c r="D4010" s="21" t="s">
        <v>800</v>
      </c>
      <c r="E4010" s="22">
        <v>1726.745999711304</v>
      </c>
      <c r="F4010" s="22">
        <f t="shared" si="193"/>
        <v>1899.4205996824346</v>
      </c>
      <c r="G4010" s="22">
        <f t="shared" si="194"/>
        <v>2244.7697996246952</v>
      </c>
      <c r="I4010" s="10"/>
      <c r="J4010" s="10"/>
      <c r="K4010" s="10"/>
      <c r="L4010" s="10"/>
      <c r="M4010" s="10"/>
      <c r="N4010" s="10"/>
      <c r="O4010" s="10"/>
      <c r="P4010" s="10"/>
      <c r="Q4010" s="10"/>
      <c r="R4010" s="10"/>
      <c r="S4010" s="10"/>
      <c r="T4010" s="10"/>
    </row>
    <row r="4011" spans="1:20" ht="25.5" customHeight="1" thickTop="1" thickBot="1" x14ac:dyDescent="0.25">
      <c r="A4011" s="20" t="str">
        <f t="shared" si="192"/>
        <v>2753BOWEN MOUNTAIN</v>
      </c>
      <c r="B4011" s="37">
        <v>2753</v>
      </c>
      <c r="C4011" s="37" t="s">
        <v>4469</v>
      </c>
      <c r="D4011" s="38" t="s">
        <v>800</v>
      </c>
      <c r="E4011" s="39">
        <v>1726.745999711304</v>
      </c>
      <c r="F4011" s="39">
        <f t="shared" si="193"/>
        <v>1899.4205996824346</v>
      </c>
      <c r="G4011" s="39">
        <f t="shared" si="194"/>
        <v>2244.7697996246952</v>
      </c>
      <c r="I4011" s="10"/>
      <c r="J4011" s="10"/>
      <c r="K4011" s="10"/>
      <c r="L4011" s="10"/>
      <c r="M4011" s="10"/>
      <c r="N4011" s="10"/>
      <c r="O4011" s="10"/>
      <c r="P4011" s="10"/>
      <c r="Q4011" s="10"/>
      <c r="R4011" s="10"/>
      <c r="S4011" s="10"/>
      <c r="T4011" s="10"/>
    </row>
    <row r="4012" spans="1:20" ht="25.5" customHeight="1" thickTop="1" thickBot="1" x14ac:dyDescent="0.25">
      <c r="A4012" s="20" t="str">
        <f t="shared" si="192"/>
        <v>2753GROSE VALE</v>
      </c>
      <c r="B4012" s="20">
        <v>2753</v>
      </c>
      <c r="C4012" s="20" t="s">
        <v>4470</v>
      </c>
      <c r="D4012" s="21" t="s">
        <v>800</v>
      </c>
      <c r="E4012" s="22">
        <v>1726.745999711304</v>
      </c>
      <c r="F4012" s="22">
        <f t="shared" si="193"/>
        <v>1899.4205996824346</v>
      </c>
      <c r="G4012" s="22">
        <f t="shared" si="194"/>
        <v>2244.7697996246952</v>
      </c>
      <c r="I4012" s="10"/>
      <c r="J4012" s="10"/>
      <c r="K4012" s="10"/>
      <c r="L4012" s="10"/>
      <c r="M4012" s="10"/>
      <c r="N4012" s="10"/>
      <c r="O4012" s="10"/>
      <c r="P4012" s="10"/>
      <c r="Q4012" s="10"/>
      <c r="R4012" s="10"/>
      <c r="S4012" s="10"/>
      <c r="T4012" s="10"/>
    </row>
    <row r="4013" spans="1:20" ht="25.5" customHeight="1" thickTop="1" thickBot="1" x14ac:dyDescent="0.25">
      <c r="A4013" s="20" t="str">
        <f t="shared" si="192"/>
        <v>2753GROSE WOLD</v>
      </c>
      <c r="B4013" s="37">
        <v>2753</v>
      </c>
      <c r="C4013" s="37" t="s">
        <v>4471</v>
      </c>
      <c r="D4013" s="38" t="s">
        <v>800</v>
      </c>
      <c r="E4013" s="39">
        <v>1726.745999711304</v>
      </c>
      <c r="F4013" s="39">
        <f t="shared" si="193"/>
        <v>1899.4205996824346</v>
      </c>
      <c r="G4013" s="39">
        <f t="shared" si="194"/>
        <v>2244.7697996246952</v>
      </c>
      <c r="I4013" s="10"/>
      <c r="J4013" s="10"/>
      <c r="K4013" s="10"/>
      <c r="L4013" s="10"/>
      <c r="M4013" s="10"/>
      <c r="N4013" s="10"/>
      <c r="O4013" s="10"/>
      <c r="P4013" s="10"/>
      <c r="Q4013" s="10"/>
      <c r="R4013" s="10"/>
      <c r="S4013" s="10"/>
      <c r="T4013" s="10"/>
    </row>
    <row r="4014" spans="1:20" ht="25.5" customHeight="1" thickTop="1" thickBot="1" x14ac:dyDescent="0.25">
      <c r="A4014" s="20" t="str">
        <f t="shared" si="192"/>
        <v>2753HOBARTVILLE</v>
      </c>
      <c r="B4014" s="20">
        <v>2753</v>
      </c>
      <c r="C4014" s="20" t="s">
        <v>4472</v>
      </c>
      <c r="D4014" s="21" t="s">
        <v>800</v>
      </c>
      <c r="E4014" s="22">
        <v>1726.745999711304</v>
      </c>
      <c r="F4014" s="22">
        <f t="shared" si="193"/>
        <v>1899.4205996824346</v>
      </c>
      <c r="G4014" s="22">
        <f t="shared" si="194"/>
        <v>2244.7697996246952</v>
      </c>
      <c r="I4014" s="10"/>
      <c r="J4014" s="10"/>
      <c r="K4014" s="10"/>
      <c r="L4014" s="10"/>
      <c r="M4014" s="10"/>
      <c r="N4014" s="10"/>
      <c r="O4014" s="10"/>
      <c r="P4014" s="10"/>
      <c r="Q4014" s="10"/>
      <c r="R4014" s="10"/>
      <c r="S4014" s="10"/>
      <c r="T4014" s="10"/>
    </row>
    <row r="4015" spans="1:20" ht="25.5" customHeight="1" thickTop="1" thickBot="1" x14ac:dyDescent="0.25">
      <c r="A4015" s="20" t="str">
        <f t="shared" si="192"/>
        <v>2753LONDONDERRY</v>
      </c>
      <c r="B4015" s="37">
        <v>2753</v>
      </c>
      <c r="C4015" s="37" t="s">
        <v>4473</v>
      </c>
      <c r="D4015" s="38" t="s">
        <v>800</v>
      </c>
      <c r="E4015" s="39">
        <v>1726.745999711304</v>
      </c>
      <c r="F4015" s="39">
        <f t="shared" si="193"/>
        <v>1899.4205996824346</v>
      </c>
      <c r="G4015" s="39">
        <f t="shared" si="194"/>
        <v>2244.7697996246952</v>
      </c>
      <c r="I4015" s="10"/>
      <c r="J4015" s="10"/>
      <c r="K4015" s="10"/>
      <c r="L4015" s="10"/>
      <c r="M4015" s="10"/>
      <c r="N4015" s="10"/>
      <c r="O4015" s="10"/>
      <c r="P4015" s="10"/>
      <c r="Q4015" s="10"/>
      <c r="R4015" s="10"/>
      <c r="S4015" s="10"/>
      <c r="T4015" s="10"/>
    </row>
    <row r="4016" spans="1:20" ht="25.5" customHeight="1" thickTop="1" thickBot="1" x14ac:dyDescent="0.25">
      <c r="A4016" s="20" t="str">
        <f t="shared" si="192"/>
        <v>2753RICHMOND</v>
      </c>
      <c r="B4016" s="20">
        <v>2753</v>
      </c>
      <c r="C4016" s="20" t="s">
        <v>4474</v>
      </c>
      <c r="D4016" s="21" t="s">
        <v>800</v>
      </c>
      <c r="E4016" s="22">
        <v>1726.745999711304</v>
      </c>
      <c r="F4016" s="22">
        <f t="shared" si="193"/>
        <v>1899.4205996824346</v>
      </c>
      <c r="G4016" s="22">
        <f t="shared" si="194"/>
        <v>2244.7697996246952</v>
      </c>
      <c r="I4016" s="10"/>
      <c r="J4016" s="10"/>
      <c r="K4016" s="10"/>
      <c r="L4016" s="10"/>
      <c r="M4016" s="10"/>
      <c r="N4016" s="10"/>
      <c r="O4016" s="10"/>
      <c r="P4016" s="10"/>
      <c r="Q4016" s="10"/>
      <c r="R4016" s="10"/>
      <c r="S4016" s="10"/>
      <c r="T4016" s="10"/>
    </row>
    <row r="4017" spans="1:20" ht="25.5" customHeight="1" thickTop="1" thickBot="1" x14ac:dyDescent="0.25">
      <c r="A4017" s="20" t="str">
        <f t="shared" si="192"/>
        <v>2753RICHMOND LOWLANDS</v>
      </c>
      <c r="B4017" s="37">
        <v>2753</v>
      </c>
      <c r="C4017" s="37" t="s">
        <v>4475</v>
      </c>
      <c r="D4017" s="38" t="s">
        <v>800</v>
      </c>
      <c r="E4017" s="39">
        <v>1726.745999711304</v>
      </c>
      <c r="F4017" s="39">
        <f t="shared" si="193"/>
        <v>1899.4205996824346</v>
      </c>
      <c r="G4017" s="39">
        <f t="shared" si="194"/>
        <v>2244.7697996246952</v>
      </c>
      <c r="I4017" s="10"/>
      <c r="J4017" s="10"/>
      <c r="K4017" s="10"/>
      <c r="L4017" s="10"/>
      <c r="M4017" s="10"/>
      <c r="N4017" s="10"/>
      <c r="O4017" s="10"/>
      <c r="P4017" s="10"/>
      <c r="Q4017" s="10"/>
      <c r="R4017" s="10"/>
      <c r="S4017" s="10"/>
      <c r="T4017" s="10"/>
    </row>
    <row r="4018" spans="1:20" ht="25.5" customHeight="1" thickTop="1" thickBot="1" x14ac:dyDescent="0.25">
      <c r="A4018" s="20" t="str">
        <f t="shared" si="192"/>
        <v>2753YARRAMUNDI</v>
      </c>
      <c r="B4018" s="20">
        <v>2753</v>
      </c>
      <c r="C4018" s="20" t="s">
        <v>4476</v>
      </c>
      <c r="D4018" s="21" t="s">
        <v>800</v>
      </c>
      <c r="E4018" s="22">
        <v>1726.745999711304</v>
      </c>
      <c r="F4018" s="22">
        <f t="shared" si="193"/>
        <v>1899.4205996824346</v>
      </c>
      <c r="G4018" s="22">
        <f t="shared" si="194"/>
        <v>2244.7697996246952</v>
      </c>
      <c r="I4018" s="10"/>
      <c r="J4018" s="10"/>
      <c r="K4018" s="10"/>
      <c r="L4018" s="10"/>
      <c r="M4018" s="10"/>
      <c r="N4018" s="10"/>
      <c r="O4018" s="10"/>
      <c r="P4018" s="10"/>
      <c r="Q4018" s="10"/>
      <c r="R4018" s="10"/>
      <c r="S4018" s="10"/>
      <c r="T4018" s="10"/>
    </row>
    <row r="4019" spans="1:20" ht="25.5" customHeight="1" thickTop="1" thickBot="1" x14ac:dyDescent="0.25">
      <c r="A4019" s="20" t="str">
        <f t="shared" si="192"/>
        <v>2754NORTH RICHMOND</v>
      </c>
      <c r="B4019" s="37">
        <v>2754</v>
      </c>
      <c r="C4019" s="37" t="s">
        <v>4477</v>
      </c>
      <c r="D4019" s="38" t="s">
        <v>800</v>
      </c>
      <c r="E4019" s="39">
        <v>1469.5119995438961</v>
      </c>
      <c r="F4019" s="39">
        <f t="shared" si="193"/>
        <v>1616.4631994982858</v>
      </c>
      <c r="G4019" s="39">
        <f t="shared" si="194"/>
        <v>1910.365599407065</v>
      </c>
      <c r="I4019" s="10"/>
      <c r="J4019" s="10"/>
      <c r="K4019" s="10"/>
      <c r="L4019" s="10"/>
      <c r="M4019" s="10"/>
      <c r="N4019" s="10"/>
      <c r="O4019" s="10"/>
      <c r="P4019" s="10"/>
      <c r="Q4019" s="10"/>
      <c r="R4019" s="10"/>
      <c r="S4019" s="10"/>
      <c r="T4019" s="10"/>
    </row>
    <row r="4020" spans="1:20" ht="25.5" customHeight="1" thickTop="1" thickBot="1" x14ac:dyDescent="0.25">
      <c r="A4020" s="20" t="str">
        <f t="shared" si="192"/>
        <v>2754TENNYSON</v>
      </c>
      <c r="B4020" s="20">
        <v>2754</v>
      </c>
      <c r="C4020" s="20" t="s">
        <v>4478</v>
      </c>
      <c r="D4020" s="21" t="s">
        <v>800</v>
      </c>
      <c r="E4020" s="22">
        <v>1469.5119995438961</v>
      </c>
      <c r="F4020" s="22">
        <f t="shared" si="193"/>
        <v>1616.4631994982858</v>
      </c>
      <c r="G4020" s="22">
        <f t="shared" si="194"/>
        <v>1910.365599407065</v>
      </c>
      <c r="I4020" s="10"/>
      <c r="J4020" s="10"/>
      <c r="K4020" s="10"/>
      <c r="L4020" s="10"/>
      <c r="M4020" s="10"/>
      <c r="N4020" s="10"/>
      <c r="O4020" s="10"/>
      <c r="P4020" s="10"/>
      <c r="Q4020" s="10"/>
      <c r="R4020" s="10"/>
      <c r="S4020" s="10"/>
      <c r="T4020" s="10"/>
    </row>
    <row r="4021" spans="1:20" ht="25.5" customHeight="1" thickTop="1" thickBot="1" x14ac:dyDescent="0.25">
      <c r="A4021" s="20" t="str">
        <f t="shared" si="192"/>
        <v>2754THE SLOPES</v>
      </c>
      <c r="B4021" s="37">
        <v>2754</v>
      </c>
      <c r="C4021" s="37" t="s">
        <v>4479</v>
      </c>
      <c r="D4021" s="38" t="s">
        <v>800</v>
      </c>
      <c r="E4021" s="39">
        <v>1469.5119995438961</v>
      </c>
      <c r="F4021" s="39">
        <f t="shared" si="193"/>
        <v>1616.4631994982858</v>
      </c>
      <c r="G4021" s="39">
        <f t="shared" si="194"/>
        <v>1910.365599407065</v>
      </c>
      <c r="I4021" s="10"/>
      <c r="J4021" s="10"/>
      <c r="K4021" s="10"/>
      <c r="L4021" s="10"/>
      <c r="M4021" s="10"/>
      <c r="N4021" s="10"/>
      <c r="O4021" s="10"/>
      <c r="P4021" s="10"/>
      <c r="Q4021" s="10"/>
      <c r="R4021" s="10"/>
      <c r="S4021" s="10"/>
      <c r="T4021" s="10"/>
    </row>
    <row r="4022" spans="1:20" ht="25.5" customHeight="1" thickTop="1" thickBot="1" x14ac:dyDescent="0.25">
      <c r="A4022" s="20" t="str">
        <f t="shared" si="192"/>
        <v>2756BLIGH PARK</v>
      </c>
      <c r="B4022" s="20">
        <v>2756</v>
      </c>
      <c r="C4022" s="20" t="s">
        <v>4480</v>
      </c>
      <c r="D4022" s="21" t="s">
        <v>800</v>
      </c>
      <c r="E4022" s="22">
        <v>1640.398000294944</v>
      </c>
      <c r="F4022" s="22">
        <f t="shared" si="193"/>
        <v>1804.4378003244385</v>
      </c>
      <c r="G4022" s="22">
        <f t="shared" si="194"/>
        <v>2132.5174003834272</v>
      </c>
      <c r="I4022" s="10"/>
      <c r="J4022" s="10"/>
      <c r="K4022" s="10"/>
      <c r="L4022" s="10"/>
      <c r="M4022" s="10"/>
      <c r="N4022" s="10"/>
      <c r="O4022" s="10"/>
      <c r="P4022" s="10"/>
      <c r="Q4022" s="10"/>
      <c r="R4022" s="10"/>
      <c r="S4022" s="10"/>
      <c r="T4022" s="10"/>
    </row>
    <row r="4023" spans="1:20" ht="25.5" customHeight="1" thickTop="1" thickBot="1" x14ac:dyDescent="0.25">
      <c r="A4023" s="20" t="str">
        <f t="shared" si="192"/>
        <v>2756CATTAI</v>
      </c>
      <c r="B4023" s="37">
        <v>2756</v>
      </c>
      <c r="C4023" s="37" t="s">
        <v>4481</v>
      </c>
      <c r="D4023" s="38" t="s">
        <v>800</v>
      </c>
      <c r="E4023" s="39">
        <v>1640.398000294944</v>
      </c>
      <c r="F4023" s="39">
        <f t="shared" si="193"/>
        <v>1804.4378003244385</v>
      </c>
      <c r="G4023" s="39">
        <f t="shared" si="194"/>
        <v>2132.5174003834272</v>
      </c>
      <c r="I4023" s="10"/>
      <c r="J4023" s="10"/>
      <c r="K4023" s="10"/>
      <c r="L4023" s="10"/>
      <c r="M4023" s="10"/>
      <c r="N4023" s="10"/>
      <c r="O4023" s="10"/>
      <c r="P4023" s="10"/>
      <c r="Q4023" s="10"/>
      <c r="R4023" s="10"/>
      <c r="S4023" s="10"/>
      <c r="T4023" s="10"/>
    </row>
    <row r="4024" spans="1:20" ht="25.5" customHeight="1" thickTop="1" thickBot="1" x14ac:dyDescent="0.25">
      <c r="A4024" s="20" t="str">
        <f t="shared" si="192"/>
        <v>2756CENTRAL COLO</v>
      </c>
      <c r="B4024" s="20">
        <v>2756</v>
      </c>
      <c r="C4024" s="20" t="s">
        <v>4482</v>
      </c>
      <c r="D4024" s="21" t="s">
        <v>800</v>
      </c>
      <c r="E4024" s="22">
        <v>1640.398000294944</v>
      </c>
      <c r="F4024" s="22">
        <f t="shared" si="193"/>
        <v>1804.4378003244385</v>
      </c>
      <c r="G4024" s="22">
        <f t="shared" si="194"/>
        <v>2132.5174003834272</v>
      </c>
      <c r="I4024" s="10"/>
      <c r="J4024" s="10"/>
      <c r="K4024" s="10"/>
      <c r="L4024" s="10"/>
      <c r="M4024" s="10"/>
      <c r="N4024" s="10"/>
      <c r="O4024" s="10"/>
      <c r="P4024" s="10"/>
      <c r="Q4024" s="10"/>
      <c r="R4024" s="10"/>
      <c r="S4024" s="10"/>
      <c r="T4024" s="10"/>
    </row>
    <row r="4025" spans="1:20" ht="25.5" customHeight="1" thickTop="1" thickBot="1" x14ac:dyDescent="0.25">
      <c r="A4025" s="20" t="str">
        <f t="shared" si="192"/>
        <v>2756CLARENDON</v>
      </c>
      <c r="B4025" s="37">
        <v>2756</v>
      </c>
      <c r="C4025" s="37" t="s">
        <v>4483</v>
      </c>
      <c r="D4025" s="38" t="s">
        <v>800</v>
      </c>
      <c r="E4025" s="39">
        <v>1640.398000294944</v>
      </c>
      <c r="F4025" s="39">
        <f t="shared" si="193"/>
        <v>1804.4378003244385</v>
      </c>
      <c r="G4025" s="39">
        <f t="shared" si="194"/>
        <v>2132.5174003834272</v>
      </c>
      <c r="I4025" s="10"/>
      <c r="J4025" s="10"/>
      <c r="K4025" s="10"/>
      <c r="L4025" s="10"/>
      <c r="M4025" s="10"/>
      <c r="N4025" s="10"/>
      <c r="O4025" s="10"/>
      <c r="P4025" s="10"/>
      <c r="Q4025" s="10"/>
      <c r="R4025" s="10"/>
      <c r="S4025" s="10"/>
      <c r="T4025" s="10"/>
    </row>
    <row r="4026" spans="1:20" ht="25.5" customHeight="1" thickTop="1" thickBot="1" x14ac:dyDescent="0.25">
      <c r="A4026" s="20" t="str">
        <f t="shared" si="192"/>
        <v>2756COLO</v>
      </c>
      <c r="B4026" s="20">
        <v>2756</v>
      </c>
      <c r="C4026" s="20" t="s">
        <v>4484</v>
      </c>
      <c r="D4026" s="21" t="s">
        <v>800</v>
      </c>
      <c r="E4026" s="22">
        <v>1640.398000294944</v>
      </c>
      <c r="F4026" s="22">
        <f t="shared" si="193"/>
        <v>1804.4378003244385</v>
      </c>
      <c r="G4026" s="22">
        <f t="shared" si="194"/>
        <v>2132.5174003834272</v>
      </c>
      <c r="I4026" s="10"/>
      <c r="J4026" s="10"/>
      <c r="K4026" s="10"/>
      <c r="L4026" s="10"/>
      <c r="M4026" s="10"/>
      <c r="N4026" s="10"/>
      <c r="O4026" s="10"/>
      <c r="P4026" s="10"/>
      <c r="Q4026" s="10"/>
      <c r="R4026" s="10"/>
      <c r="S4026" s="10"/>
      <c r="T4026" s="10"/>
    </row>
    <row r="4027" spans="1:20" ht="25.5" customHeight="1" thickTop="1" thickBot="1" x14ac:dyDescent="0.25">
      <c r="A4027" s="20" t="str">
        <f t="shared" si="192"/>
        <v>2756COLO HEIGHTS</v>
      </c>
      <c r="B4027" s="37">
        <v>2756</v>
      </c>
      <c r="C4027" s="37" t="s">
        <v>4485</v>
      </c>
      <c r="D4027" s="38" t="s">
        <v>800</v>
      </c>
      <c r="E4027" s="39">
        <v>1640.398000294944</v>
      </c>
      <c r="F4027" s="39">
        <f t="shared" si="193"/>
        <v>1804.4378003244385</v>
      </c>
      <c r="G4027" s="39">
        <f t="shared" si="194"/>
        <v>2132.5174003834272</v>
      </c>
      <c r="I4027" s="10"/>
      <c r="J4027" s="10"/>
      <c r="K4027" s="10"/>
      <c r="L4027" s="10"/>
      <c r="M4027" s="10"/>
      <c r="N4027" s="10"/>
      <c r="O4027" s="10"/>
      <c r="P4027" s="10"/>
      <c r="Q4027" s="10"/>
      <c r="R4027" s="10"/>
      <c r="S4027" s="10"/>
      <c r="T4027" s="10"/>
    </row>
    <row r="4028" spans="1:20" ht="25.5" customHeight="1" thickTop="1" thickBot="1" x14ac:dyDescent="0.25">
      <c r="A4028" s="20" t="str">
        <f t="shared" si="192"/>
        <v>2756CORNWALLIS</v>
      </c>
      <c r="B4028" s="20">
        <v>2756</v>
      </c>
      <c r="C4028" s="20" t="s">
        <v>4486</v>
      </c>
      <c r="D4028" s="21" t="s">
        <v>800</v>
      </c>
      <c r="E4028" s="22">
        <v>1640.398000294944</v>
      </c>
      <c r="F4028" s="22">
        <f t="shared" si="193"/>
        <v>1804.4378003244385</v>
      </c>
      <c r="G4028" s="22">
        <f t="shared" si="194"/>
        <v>2132.5174003834272</v>
      </c>
      <c r="I4028" s="10"/>
      <c r="J4028" s="10"/>
      <c r="K4028" s="10"/>
      <c r="L4028" s="10"/>
      <c r="M4028" s="10"/>
      <c r="N4028" s="10"/>
      <c r="O4028" s="10"/>
      <c r="P4028" s="10"/>
      <c r="Q4028" s="10"/>
      <c r="R4028" s="10"/>
      <c r="S4028" s="10"/>
      <c r="T4028" s="10"/>
    </row>
    <row r="4029" spans="1:20" ht="25.5" customHeight="1" thickTop="1" thickBot="1" x14ac:dyDescent="0.25">
      <c r="A4029" s="20" t="str">
        <f t="shared" si="192"/>
        <v>2756CUMBERLAND REACH</v>
      </c>
      <c r="B4029" s="37">
        <v>2756</v>
      </c>
      <c r="C4029" s="37" t="s">
        <v>4487</v>
      </c>
      <c r="D4029" s="38" t="s">
        <v>800</v>
      </c>
      <c r="E4029" s="39">
        <v>1640.398000294944</v>
      </c>
      <c r="F4029" s="39">
        <f t="shared" si="193"/>
        <v>1804.4378003244385</v>
      </c>
      <c r="G4029" s="39">
        <f t="shared" si="194"/>
        <v>2132.5174003834272</v>
      </c>
      <c r="I4029" s="10"/>
      <c r="J4029" s="10"/>
      <c r="K4029" s="10"/>
      <c r="L4029" s="10"/>
      <c r="M4029" s="10"/>
      <c r="N4029" s="10"/>
      <c r="O4029" s="10"/>
      <c r="P4029" s="10"/>
      <c r="Q4029" s="10"/>
      <c r="R4029" s="10"/>
      <c r="S4029" s="10"/>
      <c r="T4029" s="10"/>
    </row>
    <row r="4030" spans="1:20" ht="25.5" customHeight="1" thickTop="1" thickBot="1" x14ac:dyDescent="0.25">
      <c r="A4030" s="20" t="str">
        <f t="shared" si="192"/>
        <v>2756EBENEZER</v>
      </c>
      <c r="B4030" s="20">
        <v>2756</v>
      </c>
      <c r="C4030" s="20" t="s">
        <v>4488</v>
      </c>
      <c r="D4030" s="21" t="s">
        <v>800</v>
      </c>
      <c r="E4030" s="22">
        <v>1640.398000294944</v>
      </c>
      <c r="F4030" s="22">
        <f t="shared" si="193"/>
        <v>1804.4378003244385</v>
      </c>
      <c r="G4030" s="22">
        <f t="shared" si="194"/>
        <v>2132.5174003834272</v>
      </c>
      <c r="I4030" s="10"/>
      <c r="J4030" s="10"/>
      <c r="K4030" s="10"/>
      <c r="L4030" s="10"/>
      <c r="M4030" s="10"/>
      <c r="N4030" s="10"/>
      <c r="O4030" s="10"/>
      <c r="P4030" s="10"/>
      <c r="Q4030" s="10"/>
      <c r="R4030" s="10"/>
      <c r="S4030" s="10"/>
      <c r="T4030" s="10"/>
    </row>
    <row r="4031" spans="1:20" ht="25.5" customHeight="1" thickTop="1" thickBot="1" x14ac:dyDescent="0.25">
      <c r="A4031" s="20" t="str">
        <f t="shared" si="192"/>
        <v>2756FREEMANS REACH</v>
      </c>
      <c r="B4031" s="37">
        <v>2756</v>
      </c>
      <c r="C4031" s="37" t="s">
        <v>4489</v>
      </c>
      <c r="D4031" s="38" t="s">
        <v>800</v>
      </c>
      <c r="E4031" s="39">
        <v>1640.398000294944</v>
      </c>
      <c r="F4031" s="39">
        <f t="shared" si="193"/>
        <v>1804.4378003244385</v>
      </c>
      <c r="G4031" s="39">
        <f t="shared" si="194"/>
        <v>2132.5174003834272</v>
      </c>
      <c r="I4031" s="10"/>
      <c r="J4031" s="10"/>
      <c r="K4031" s="10"/>
      <c r="L4031" s="10"/>
      <c r="M4031" s="10"/>
      <c r="N4031" s="10"/>
      <c r="O4031" s="10"/>
      <c r="P4031" s="10"/>
      <c r="Q4031" s="10"/>
      <c r="R4031" s="10"/>
      <c r="S4031" s="10"/>
      <c r="T4031" s="10"/>
    </row>
    <row r="4032" spans="1:20" ht="25.5" customHeight="1" thickTop="1" thickBot="1" x14ac:dyDescent="0.25">
      <c r="A4032" s="20" t="str">
        <f t="shared" si="192"/>
        <v>2756GLOSSODIA</v>
      </c>
      <c r="B4032" s="20">
        <v>2756</v>
      </c>
      <c r="C4032" s="20" t="s">
        <v>4490</v>
      </c>
      <c r="D4032" s="21" t="s">
        <v>800</v>
      </c>
      <c r="E4032" s="22">
        <v>1640.398000294944</v>
      </c>
      <c r="F4032" s="22">
        <f t="shared" si="193"/>
        <v>1804.4378003244385</v>
      </c>
      <c r="G4032" s="22">
        <f t="shared" si="194"/>
        <v>2132.5174003834272</v>
      </c>
      <c r="I4032" s="10"/>
      <c r="J4032" s="10"/>
      <c r="K4032" s="10"/>
      <c r="L4032" s="10"/>
      <c r="M4032" s="10"/>
      <c r="N4032" s="10"/>
      <c r="O4032" s="10"/>
      <c r="P4032" s="10"/>
      <c r="Q4032" s="10"/>
      <c r="R4032" s="10"/>
      <c r="S4032" s="10"/>
      <c r="T4032" s="10"/>
    </row>
    <row r="4033" spans="1:20" ht="25.5" customHeight="1" thickTop="1" thickBot="1" x14ac:dyDescent="0.25">
      <c r="A4033" s="20" t="str">
        <f t="shared" si="192"/>
        <v>2756LOWER PORTLAND</v>
      </c>
      <c r="B4033" s="37">
        <v>2756</v>
      </c>
      <c r="C4033" s="37" t="s">
        <v>4491</v>
      </c>
      <c r="D4033" s="38" t="s">
        <v>800</v>
      </c>
      <c r="E4033" s="39">
        <v>1640.398000294944</v>
      </c>
      <c r="F4033" s="39">
        <f t="shared" si="193"/>
        <v>1804.4378003244385</v>
      </c>
      <c r="G4033" s="39">
        <f t="shared" si="194"/>
        <v>2132.5174003834272</v>
      </c>
      <c r="I4033" s="10"/>
      <c r="J4033" s="10"/>
      <c r="K4033" s="10"/>
      <c r="L4033" s="10"/>
      <c r="M4033" s="10"/>
      <c r="N4033" s="10"/>
      <c r="O4033" s="10"/>
      <c r="P4033" s="10"/>
      <c r="Q4033" s="10"/>
      <c r="R4033" s="10"/>
      <c r="S4033" s="10"/>
      <c r="T4033" s="10"/>
    </row>
    <row r="4034" spans="1:20" ht="25.5" customHeight="1" thickTop="1" thickBot="1" x14ac:dyDescent="0.25">
      <c r="A4034" s="20" t="str">
        <f t="shared" si="192"/>
        <v>2756MAROOTA</v>
      </c>
      <c r="B4034" s="20">
        <v>2756</v>
      </c>
      <c r="C4034" s="20" t="s">
        <v>4492</v>
      </c>
      <c r="D4034" s="21" t="s">
        <v>800</v>
      </c>
      <c r="E4034" s="22">
        <v>1640.398000294944</v>
      </c>
      <c r="F4034" s="22">
        <f t="shared" si="193"/>
        <v>1804.4378003244385</v>
      </c>
      <c r="G4034" s="22">
        <f t="shared" si="194"/>
        <v>2132.5174003834272</v>
      </c>
      <c r="I4034" s="10"/>
      <c r="J4034" s="10"/>
      <c r="K4034" s="10"/>
      <c r="L4034" s="10"/>
      <c r="M4034" s="10"/>
      <c r="N4034" s="10"/>
      <c r="O4034" s="10"/>
      <c r="P4034" s="10"/>
      <c r="Q4034" s="10"/>
      <c r="R4034" s="10"/>
      <c r="S4034" s="10"/>
      <c r="T4034" s="10"/>
    </row>
    <row r="4035" spans="1:20" ht="25.5" customHeight="1" thickTop="1" thickBot="1" x14ac:dyDescent="0.25">
      <c r="A4035" s="20" t="str">
        <f t="shared" si="192"/>
        <v>2756MCGRATHS HILL</v>
      </c>
      <c r="B4035" s="37">
        <v>2756</v>
      </c>
      <c r="C4035" s="37" t="s">
        <v>4493</v>
      </c>
      <c r="D4035" s="38" t="s">
        <v>800</v>
      </c>
      <c r="E4035" s="39">
        <v>1640.398000294944</v>
      </c>
      <c r="F4035" s="39">
        <f t="shared" si="193"/>
        <v>1804.4378003244385</v>
      </c>
      <c r="G4035" s="39">
        <f t="shared" si="194"/>
        <v>2132.5174003834272</v>
      </c>
      <c r="I4035" s="10"/>
      <c r="J4035" s="10"/>
      <c r="K4035" s="10"/>
      <c r="L4035" s="10"/>
      <c r="M4035" s="10"/>
      <c r="N4035" s="10"/>
      <c r="O4035" s="10"/>
      <c r="P4035" s="10"/>
      <c r="Q4035" s="10"/>
      <c r="R4035" s="10"/>
      <c r="S4035" s="10"/>
      <c r="T4035" s="10"/>
    </row>
    <row r="4036" spans="1:20" ht="25.5" customHeight="1" thickTop="1" thickBot="1" x14ac:dyDescent="0.25">
      <c r="A4036" s="20" t="str">
        <f t="shared" si="192"/>
        <v>2756MELLONG</v>
      </c>
      <c r="B4036" s="20">
        <v>2756</v>
      </c>
      <c r="C4036" s="20" t="s">
        <v>4494</v>
      </c>
      <c r="D4036" s="21" t="s">
        <v>800</v>
      </c>
      <c r="E4036" s="22">
        <v>1640.398000294944</v>
      </c>
      <c r="F4036" s="22">
        <f t="shared" si="193"/>
        <v>1804.4378003244385</v>
      </c>
      <c r="G4036" s="22">
        <f t="shared" si="194"/>
        <v>2132.5174003834272</v>
      </c>
      <c r="I4036" s="10"/>
      <c r="J4036" s="10"/>
      <c r="K4036" s="10"/>
      <c r="L4036" s="10"/>
      <c r="M4036" s="10"/>
      <c r="N4036" s="10"/>
      <c r="O4036" s="10"/>
      <c r="P4036" s="10"/>
      <c r="Q4036" s="10"/>
      <c r="R4036" s="10"/>
      <c r="S4036" s="10"/>
      <c r="T4036" s="10"/>
    </row>
    <row r="4037" spans="1:20" ht="25.5" customHeight="1" thickTop="1" thickBot="1" x14ac:dyDescent="0.25">
      <c r="A4037" s="20" t="str">
        <f t="shared" ref="A4037:A4100" si="195">CONCATENATE(B4037,C4037)</f>
        <v>2756MULGRAVE</v>
      </c>
      <c r="B4037" s="37">
        <v>2756</v>
      </c>
      <c r="C4037" s="37" t="s">
        <v>4495</v>
      </c>
      <c r="D4037" s="38" t="s">
        <v>800</v>
      </c>
      <c r="E4037" s="39">
        <v>1640.398000294944</v>
      </c>
      <c r="F4037" s="39">
        <f t="shared" ref="F4037:F4100" si="196">1.1*E4037</f>
        <v>1804.4378003244385</v>
      </c>
      <c r="G4037" s="39">
        <f t="shared" ref="G4037:G4100" si="197">1.3*E4037</f>
        <v>2132.5174003834272</v>
      </c>
      <c r="I4037" s="10"/>
      <c r="J4037" s="10"/>
      <c r="K4037" s="10"/>
      <c r="L4037" s="10"/>
      <c r="M4037" s="10"/>
      <c r="N4037" s="10"/>
      <c r="O4037" s="10"/>
      <c r="P4037" s="10"/>
      <c r="Q4037" s="10"/>
      <c r="R4037" s="10"/>
      <c r="S4037" s="10"/>
      <c r="T4037" s="10"/>
    </row>
    <row r="4038" spans="1:20" ht="25.5" customHeight="1" thickTop="1" thickBot="1" x14ac:dyDescent="0.25">
      <c r="A4038" s="20" t="str">
        <f t="shared" si="195"/>
        <v>2756PITT TOWN</v>
      </c>
      <c r="B4038" s="20">
        <v>2756</v>
      </c>
      <c r="C4038" s="20" t="s">
        <v>4496</v>
      </c>
      <c r="D4038" s="21" t="s">
        <v>800</v>
      </c>
      <c r="E4038" s="22">
        <v>1640.398000294944</v>
      </c>
      <c r="F4038" s="22">
        <f t="shared" si="196"/>
        <v>1804.4378003244385</v>
      </c>
      <c r="G4038" s="22">
        <f t="shared" si="197"/>
        <v>2132.5174003834272</v>
      </c>
      <c r="I4038" s="10"/>
      <c r="J4038" s="10"/>
      <c r="K4038" s="10"/>
      <c r="L4038" s="10"/>
      <c r="M4038" s="10"/>
      <c r="N4038" s="10"/>
      <c r="O4038" s="10"/>
      <c r="P4038" s="10"/>
      <c r="Q4038" s="10"/>
      <c r="R4038" s="10"/>
      <c r="S4038" s="10"/>
      <c r="T4038" s="10"/>
    </row>
    <row r="4039" spans="1:20" ht="25.5" customHeight="1" thickTop="1" thickBot="1" x14ac:dyDescent="0.25">
      <c r="A4039" s="20" t="str">
        <f t="shared" si="195"/>
        <v>2756PITT TOWN BOTTOMS</v>
      </c>
      <c r="B4039" s="37">
        <v>2756</v>
      </c>
      <c r="C4039" s="37" t="s">
        <v>4497</v>
      </c>
      <c r="D4039" s="38" t="s">
        <v>800</v>
      </c>
      <c r="E4039" s="39">
        <v>1640.398000294944</v>
      </c>
      <c r="F4039" s="39">
        <f t="shared" si="196"/>
        <v>1804.4378003244385</v>
      </c>
      <c r="G4039" s="39">
        <f t="shared" si="197"/>
        <v>2132.5174003834272</v>
      </c>
      <c r="I4039" s="10"/>
      <c r="J4039" s="10"/>
      <c r="K4039" s="10"/>
      <c r="L4039" s="10"/>
      <c r="M4039" s="10"/>
      <c r="N4039" s="10"/>
      <c r="O4039" s="10"/>
      <c r="P4039" s="10"/>
      <c r="Q4039" s="10"/>
      <c r="R4039" s="10"/>
      <c r="S4039" s="10"/>
      <c r="T4039" s="10"/>
    </row>
    <row r="4040" spans="1:20" ht="25.5" customHeight="1" thickTop="1" thickBot="1" x14ac:dyDescent="0.25">
      <c r="A4040" s="20" t="str">
        <f t="shared" si="195"/>
        <v>2756SACKVILLE</v>
      </c>
      <c r="B4040" s="20">
        <v>2756</v>
      </c>
      <c r="C4040" s="20" t="s">
        <v>4498</v>
      </c>
      <c r="D4040" s="21" t="s">
        <v>800</v>
      </c>
      <c r="E4040" s="22">
        <v>1640.398000294944</v>
      </c>
      <c r="F4040" s="22">
        <f t="shared" si="196"/>
        <v>1804.4378003244385</v>
      </c>
      <c r="G4040" s="22">
        <f t="shared" si="197"/>
        <v>2132.5174003834272</v>
      </c>
      <c r="I4040" s="10"/>
      <c r="J4040" s="10"/>
      <c r="K4040" s="10"/>
      <c r="L4040" s="10"/>
      <c r="M4040" s="10"/>
      <c r="N4040" s="10"/>
      <c r="O4040" s="10"/>
      <c r="P4040" s="10"/>
      <c r="Q4040" s="10"/>
      <c r="R4040" s="10"/>
      <c r="S4040" s="10"/>
      <c r="T4040" s="10"/>
    </row>
    <row r="4041" spans="1:20" ht="25.5" customHeight="1" thickTop="1" thickBot="1" x14ac:dyDescent="0.25">
      <c r="A4041" s="20" t="str">
        <f t="shared" si="195"/>
        <v>2756SACKVILLE NORTH</v>
      </c>
      <c r="B4041" s="37">
        <v>2756</v>
      </c>
      <c r="C4041" s="37" t="s">
        <v>4499</v>
      </c>
      <c r="D4041" s="38" t="s">
        <v>800</v>
      </c>
      <c r="E4041" s="39">
        <v>1640.398000294944</v>
      </c>
      <c r="F4041" s="39">
        <f t="shared" si="196"/>
        <v>1804.4378003244385</v>
      </c>
      <c r="G4041" s="39">
        <f t="shared" si="197"/>
        <v>2132.5174003834272</v>
      </c>
      <c r="I4041" s="10"/>
      <c r="J4041" s="10"/>
      <c r="K4041" s="10"/>
      <c r="L4041" s="10"/>
      <c r="M4041" s="10"/>
      <c r="N4041" s="10"/>
      <c r="O4041" s="10"/>
      <c r="P4041" s="10"/>
      <c r="Q4041" s="10"/>
      <c r="R4041" s="10"/>
      <c r="S4041" s="10"/>
      <c r="T4041" s="10"/>
    </row>
    <row r="4042" spans="1:20" ht="25.5" customHeight="1" thickTop="1" thickBot="1" x14ac:dyDescent="0.25">
      <c r="A4042" s="20" t="str">
        <f t="shared" si="195"/>
        <v>2756SCHEYVILLE</v>
      </c>
      <c r="B4042" s="20">
        <v>2756</v>
      </c>
      <c r="C4042" s="20" t="s">
        <v>4500</v>
      </c>
      <c r="D4042" s="21" t="s">
        <v>800</v>
      </c>
      <c r="E4042" s="22">
        <v>1640.398000294944</v>
      </c>
      <c r="F4042" s="22">
        <f t="shared" si="196"/>
        <v>1804.4378003244385</v>
      </c>
      <c r="G4042" s="22">
        <f t="shared" si="197"/>
        <v>2132.5174003834272</v>
      </c>
      <c r="I4042" s="10"/>
      <c r="J4042" s="10"/>
      <c r="K4042" s="10"/>
      <c r="L4042" s="10"/>
      <c r="M4042" s="10"/>
      <c r="N4042" s="10"/>
      <c r="O4042" s="10"/>
      <c r="P4042" s="10"/>
      <c r="Q4042" s="10"/>
      <c r="R4042" s="10"/>
      <c r="S4042" s="10"/>
      <c r="T4042" s="10"/>
    </row>
    <row r="4043" spans="1:20" ht="25.5" customHeight="1" thickTop="1" thickBot="1" x14ac:dyDescent="0.25">
      <c r="A4043" s="20" t="str">
        <f t="shared" si="195"/>
        <v>2756SOUTH MAROOTA</v>
      </c>
      <c r="B4043" s="37">
        <v>2756</v>
      </c>
      <c r="C4043" s="37" t="s">
        <v>4501</v>
      </c>
      <c r="D4043" s="38" t="s">
        <v>800</v>
      </c>
      <c r="E4043" s="39">
        <v>1640.398000294944</v>
      </c>
      <c r="F4043" s="39">
        <f t="shared" si="196"/>
        <v>1804.4378003244385</v>
      </c>
      <c r="G4043" s="39">
        <f t="shared" si="197"/>
        <v>2132.5174003834272</v>
      </c>
      <c r="I4043" s="10"/>
      <c r="J4043" s="10"/>
      <c r="K4043" s="10"/>
      <c r="L4043" s="10"/>
      <c r="M4043" s="10"/>
      <c r="N4043" s="10"/>
      <c r="O4043" s="10"/>
      <c r="P4043" s="10"/>
      <c r="Q4043" s="10"/>
      <c r="R4043" s="10"/>
      <c r="S4043" s="10"/>
      <c r="T4043" s="10"/>
    </row>
    <row r="4044" spans="1:20" ht="25.5" customHeight="1" thickTop="1" thickBot="1" x14ac:dyDescent="0.25">
      <c r="A4044" s="20" t="str">
        <f t="shared" si="195"/>
        <v>2756SOUTH WINDSOR</v>
      </c>
      <c r="B4044" s="20">
        <v>2756</v>
      </c>
      <c r="C4044" s="20" t="s">
        <v>4502</v>
      </c>
      <c r="D4044" s="21" t="s">
        <v>800</v>
      </c>
      <c r="E4044" s="22">
        <v>1640.398000294944</v>
      </c>
      <c r="F4044" s="22">
        <f t="shared" si="196"/>
        <v>1804.4378003244385</v>
      </c>
      <c r="G4044" s="22">
        <f t="shared" si="197"/>
        <v>2132.5174003834272</v>
      </c>
      <c r="I4044" s="10"/>
      <c r="J4044" s="10"/>
      <c r="K4044" s="10"/>
      <c r="L4044" s="10"/>
      <c r="M4044" s="10"/>
      <c r="N4044" s="10"/>
      <c r="O4044" s="10"/>
      <c r="P4044" s="10"/>
      <c r="Q4044" s="10"/>
      <c r="R4044" s="10"/>
      <c r="S4044" s="10"/>
      <c r="T4044" s="10"/>
    </row>
    <row r="4045" spans="1:20" ht="25.5" customHeight="1" thickTop="1" thickBot="1" x14ac:dyDescent="0.25">
      <c r="A4045" s="20" t="str">
        <f t="shared" si="195"/>
        <v>2756UPPER COLO</v>
      </c>
      <c r="B4045" s="37">
        <v>2756</v>
      </c>
      <c r="C4045" s="37" t="s">
        <v>4503</v>
      </c>
      <c r="D4045" s="38" t="s">
        <v>800</v>
      </c>
      <c r="E4045" s="39">
        <v>1640.398000294944</v>
      </c>
      <c r="F4045" s="39">
        <f t="shared" si="196"/>
        <v>1804.4378003244385</v>
      </c>
      <c r="G4045" s="39">
        <f t="shared" si="197"/>
        <v>2132.5174003834272</v>
      </c>
      <c r="I4045" s="10"/>
      <c r="J4045" s="10"/>
      <c r="K4045" s="10"/>
      <c r="L4045" s="10"/>
      <c r="M4045" s="10"/>
      <c r="N4045" s="10"/>
      <c r="O4045" s="10"/>
      <c r="P4045" s="10"/>
      <c r="Q4045" s="10"/>
      <c r="R4045" s="10"/>
      <c r="S4045" s="10"/>
      <c r="T4045" s="10"/>
    </row>
    <row r="4046" spans="1:20" ht="25.5" customHeight="1" thickTop="1" thickBot="1" x14ac:dyDescent="0.25">
      <c r="A4046" s="20" t="str">
        <f t="shared" si="195"/>
        <v>2756WILBERFORCE</v>
      </c>
      <c r="B4046" s="20">
        <v>2756</v>
      </c>
      <c r="C4046" s="20" t="s">
        <v>4504</v>
      </c>
      <c r="D4046" s="21" t="s">
        <v>800</v>
      </c>
      <c r="E4046" s="22">
        <v>1640.398000294944</v>
      </c>
      <c r="F4046" s="22">
        <f t="shared" si="196"/>
        <v>1804.4378003244385</v>
      </c>
      <c r="G4046" s="22">
        <f t="shared" si="197"/>
        <v>2132.5174003834272</v>
      </c>
      <c r="I4046" s="10"/>
      <c r="J4046" s="10"/>
      <c r="K4046" s="10"/>
      <c r="L4046" s="10"/>
      <c r="M4046" s="10"/>
      <c r="N4046" s="10"/>
      <c r="O4046" s="10"/>
      <c r="P4046" s="10"/>
      <c r="Q4046" s="10"/>
      <c r="R4046" s="10"/>
      <c r="S4046" s="10"/>
      <c r="T4046" s="10"/>
    </row>
    <row r="4047" spans="1:20" ht="25.5" customHeight="1" thickTop="1" thickBot="1" x14ac:dyDescent="0.25">
      <c r="A4047" s="20" t="str">
        <f t="shared" si="195"/>
        <v>2756WINDSOR</v>
      </c>
      <c r="B4047" s="37">
        <v>2756</v>
      </c>
      <c r="C4047" s="37" t="s">
        <v>4505</v>
      </c>
      <c r="D4047" s="38" t="s">
        <v>800</v>
      </c>
      <c r="E4047" s="39">
        <v>1640.398000294944</v>
      </c>
      <c r="F4047" s="39">
        <f t="shared" si="196"/>
        <v>1804.4378003244385</v>
      </c>
      <c r="G4047" s="39">
        <f t="shared" si="197"/>
        <v>2132.5174003834272</v>
      </c>
      <c r="I4047" s="10"/>
      <c r="J4047" s="10"/>
      <c r="K4047" s="10"/>
      <c r="L4047" s="10"/>
      <c r="M4047" s="10"/>
      <c r="N4047" s="10"/>
      <c r="O4047" s="10"/>
      <c r="P4047" s="10"/>
      <c r="Q4047" s="10"/>
      <c r="R4047" s="10"/>
      <c r="S4047" s="10"/>
      <c r="T4047" s="10"/>
    </row>
    <row r="4048" spans="1:20" ht="25.5" customHeight="1" thickTop="1" thickBot="1" x14ac:dyDescent="0.25">
      <c r="A4048" s="20" t="str">
        <f t="shared" si="195"/>
        <v>2756WINDSOR DOWNS</v>
      </c>
      <c r="B4048" s="20">
        <v>2756</v>
      </c>
      <c r="C4048" s="20" t="s">
        <v>4506</v>
      </c>
      <c r="D4048" s="21" t="s">
        <v>800</v>
      </c>
      <c r="E4048" s="22">
        <v>1640.398000294944</v>
      </c>
      <c r="F4048" s="22">
        <f t="shared" si="196"/>
        <v>1804.4378003244385</v>
      </c>
      <c r="G4048" s="22">
        <f t="shared" si="197"/>
        <v>2132.5174003834272</v>
      </c>
      <c r="I4048" s="10"/>
      <c r="J4048" s="10"/>
      <c r="K4048" s="10"/>
      <c r="L4048" s="10"/>
      <c r="M4048" s="10"/>
      <c r="N4048" s="10"/>
      <c r="O4048" s="10"/>
      <c r="P4048" s="10"/>
      <c r="Q4048" s="10"/>
      <c r="R4048" s="10"/>
      <c r="S4048" s="10"/>
      <c r="T4048" s="10"/>
    </row>
    <row r="4049" spans="1:20" ht="25.5" customHeight="1" thickTop="1" thickBot="1" x14ac:dyDescent="0.25">
      <c r="A4049" s="20" t="str">
        <f t="shared" si="195"/>
        <v>2757KURMOND</v>
      </c>
      <c r="B4049" s="37">
        <v>2757</v>
      </c>
      <c r="C4049" s="37" t="s">
        <v>4507</v>
      </c>
      <c r="D4049" s="38" t="s">
        <v>800</v>
      </c>
      <c r="E4049" s="39">
        <v>1310.15399946464</v>
      </c>
      <c r="F4049" s="39">
        <f t="shared" si="196"/>
        <v>1441.1693994111042</v>
      </c>
      <c r="G4049" s="39">
        <f t="shared" si="197"/>
        <v>1703.2001993040321</v>
      </c>
      <c r="I4049" s="10"/>
      <c r="J4049" s="10"/>
      <c r="K4049" s="10"/>
      <c r="L4049" s="10"/>
      <c r="M4049" s="10"/>
      <c r="N4049" s="10"/>
      <c r="O4049" s="10"/>
      <c r="P4049" s="10"/>
      <c r="Q4049" s="10"/>
      <c r="R4049" s="10"/>
      <c r="S4049" s="10"/>
      <c r="T4049" s="10"/>
    </row>
    <row r="4050" spans="1:20" ht="25.5" customHeight="1" thickTop="1" thickBot="1" x14ac:dyDescent="0.25">
      <c r="A4050" s="20" t="str">
        <f t="shared" si="195"/>
        <v>2758BERAMBING</v>
      </c>
      <c r="B4050" s="20">
        <v>2758</v>
      </c>
      <c r="C4050" s="20" t="s">
        <v>4508</v>
      </c>
      <c r="D4050" s="21" t="s">
        <v>800</v>
      </c>
      <c r="E4050" s="22">
        <v>3108.2939994618159</v>
      </c>
      <c r="F4050" s="22">
        <f t="shared" si="196"/>
        <v>3419.123399407998</v>
      </c>
      <c r="G4050" s="22">
        <f t="shared" si="197"/>
        <v>4040.7821993003608</v>
      </c>
      <c r="I4050" s="10"/>
      <c r="J4050" s="10"/>
      <c r="K4050" s="10"/>
      <c r="L4050" s="10"/>
      <c r="M4050" s="10"/>
      <c r="N4050" s="10"/>
      <c r="O4050" s="10"/>
      <c r="P4050" s="10"/>
      <c r="Q4050" s="10"/>
      <c r="R4050" s="10"/>
      <c r="S4050" s="10"/>
      <c r="T4050" s="10"/>
    </row>
    <row r="4051" spans="1:20" ht="25.5" customHeight="1" thickTop="1" thickBot="1" x14ac:dyDescent="0.25">
      <c r="A4051" s="20" t="str">
        <f t="shared" si="195"/>
        <v>2758BILPIN</v>
      </c>
      <c r="B4051" s="37">
        <v>2758</v>
      </c>
      <c r="C4051" s="37" t="s">
        <v>4509</v>
      </c>
      <c r="D4051" s="38" t="s">
        <v>800</v>
      </c>
      <c r="E4051" s="39">
        <v>3108.2939994618159</v>
      </c>
      <c r="F4051" s="39">
        <f t="shared" si="196"/>
        <v>3419.123399407998</v>
      </c>
      <c r="G4051" s="39">
        <f t="shared" si="197"/>
        <v>4040.7821993003608</v>
      </c>
      <c r="I4051" s="10"/>
      <c r="J4051" s="10"/>
      <c r="K4051" s="10"/>
      <c r="L4051" s="10"/>
      <c r="M4051" s="10"/>
      <c r="N4051" s="10"/>
      <c r="O4051" s="10"/>
      <c r="P4051" s="10"/>
      <c r="Q4051" s="10"/>
      <c r="R4051" s="10"/>
      <c r="S4051" s="10"/>
      <c r="T4051" s="10"/>
    </row>
    <row r="4052" spans="1:20" ht="25.5" customHeight="1" thickTop="1" thickBot="1" x14ac:dyDescent="0.25">
      <c r="A4052" s="20" t="str">
        <f t="shared" si="195"/>
        <v>2758BLAXLANDS RIDGE</v>
      </c>
      <c r="B4052" s="20">
        <v>2758</v>
      </c>
      <c r="C4052" s="20" t="s">
        <v>4510</v>
      </c>
      <c r="D4052" s="21" t="s">
        <v>800</v>
      </c>
      <c r="E4052" s="22">
        <v>3108.2939994618159</v>
      </c>
      <c r="F4052" s="22">
        <f t="shared" si="196"/>
        <v>3419.123399407998</v>
      </c>
      <c r="G4052" s="22">
        <f t="shared" si="197"/>
        <v>4040.7821993003608</v>
      </c>
      <c r="I4052" s="10"/>
      <c r="J4052" s="10"/>
      <c r="K4052" s="10"/>
      <c r="L4052" s="10"/>
      <c r="M4052" s="10"/>
      <c r="N4052" s="10"/>
      <c r="O4052" s="10"/>
      <c r="P4052" s="10"/>
      <c r="Q4052" s="10"/>
      <c r="R4052" s="10"/>
      <c r="S4052" s="10"/>
      <c r="T4052" s="10"/>
    </row>
    <row r="4053" spans="1:20" ht="25.5" customHeight="1" thickTop="1" thickBot="1" x14ac:dyDescent="0.25">
      <c r="A4053" s="20" t="str">
        <f t="shared" si="195"/>
        <v>2758EAST KURRAJONG</v>
      </c>
      <c r="B4053" s="37">
        <v>2758</v>
      </c>
      <c r="C4053" s="37" t="s">
        <v>4511</v>
      </c>
      <c r="D4053" s="38" t="s">
        <v>800</v>
      </c>
      <c r="E4053" s="39">
        <v>3108.2939994618159</v>
      </c>
      <c r="F4053" s="39">
        <f t="shared" si="196"/>
        <v>3419.123399407998</v>
      </c>
      <c r="G4053" s="39">
        <f t="shared" si="197"/>
        <v>4040.7821993003608</v>
      </c>
      <c r="I4053" s="10"/>
      <c r="J4053" s="10"/>
      <c r="K4053" s="10"/>
      <c r="L4053" s="10"/>
      <c r="M4053" s="10"/>
      <c r="N4053" s="10"/>
      <c r="O4053" s="10"/>
      <c r="P4053" s="10"/>
      <c r="Q4053" s="10"/>
      <c r="R4053" s="10"/>
      <c r="S4053" s="10"/>
      <c r="T4053" s="10"/>
    </row>
    <row r="4054" spans="1:20" ht="25.5" customHeight="1" thickTop="1" thickBot="1" x14ac:dyDescent="0.25">
      <c r="A4054" s="20" t="str">
        <f t="shared" si="195"/>
        <v>2758KURRAJONG</v>
      </c>
      <c r="B4054" s="20">
        <v>2758</v>
      </c>
      <c r="C4054" s="20" t="s">
        <v>4512</v>
      </c>
      <c r="D4054" s="21" t="s">
        <v>800</v>
      </c>
      <c r="E4054" s="22">
        <v>3108.2939994618159</v>
      </c>
      <c r="F4054" s="22">
        <f t="shared" si="196"/>
        <v>3419.123399407998</v>
      </c>
      <c r="G4054" s="22">
        <f t="shared" si="197"/>
        <v>4040.7821993003608</v>
      </c>
      <c r="I4054" s="10"/>
      <c r="J4054" s="10"/>
      <c r="K4054" s="10"/>
      <c r="L4054" s="10"/>
      <c r="M4054" s="10"/>
      <c r="N4054" s="10"/>
      <c r="O4054" s="10"/>
      <c r="P4054" s="10"/>
      <c r="Q4054" s="10"/>
      <c r="R4054" s="10"/>
      <c r="S4054" s="10"/>
      <c r="T4054" s="10"/>
    </row>
    <row r="4055" spans="1:20" ht="25.5" customHeight="1" thickTop="1" thickBot="1" x14ac:dyDescent="0.25">
      <c r="A4055" s="20" t="str">
        <f t="shared" si="195"/>
        <v>2758KURRAJONG HEIGHTS</v>
      </c>
      <c r="B4055" s="37">
        <v>2758</v>
      </c>
      <c r="C4055" s="37" t="s">
        <v>4513</v>
      </c>
      <c r="D4055" s="38" t="s">
        <v>800</v>
      </c>
      <c r="E4055" s="39">
        <v>3108.2939994618159</v>
      </c>
      <c r="F4055" s="39">
        <f t="shared" si="196"/>
        <v>3419.123399407998</v>
      </c>
      <c r="G4055" s="39">
        <f t="shared" si="197"/>
        <v>4040.7821993003608</v>
      </c>
      <c r="I4055" s="10"/>
      <c r="J4055" s="10"/>
      <c r="K4055" s="10"/>
      <c r="L4055" s="10"/>
      <c r="M4055" s="10"/>
      <c r="N4055" s="10"/>
      <c r="O4055" s="10"/>
      <c r="P4055" s="10"/>
      <c r="Q4055" s="10"/>
      <c r="R4055" s="10"/>
      <c r="S4055" s="10"/>
      <c r="T4055" s="10"/>
    </row>
    <row r="4056" spans="1:20" ht="25.5" customHeight="1" thickTop="1" thickBot="1" x14ac:dyDescent="0.25">
      <c r="A4056" s="20" t="str">
        <f t="shared" si="195"/>
        <v>2758KURRAJONG HILLS</v>
      </c>
      <c r="B4056" s="20">
        <v>2758</v>
      </c>
      <c r="C4056" s="20" t="s">
        <v>4514</v>
      </c>
      <c r="D4056" s="21" t="s">
        <v>800</v>
      </c>
      <c r="E4056" s="22">
        <v>3108.2939994618159</v>
      </c>
      <c r="F4056" s="22">
        <f t="shared" si="196"/>
        <v>3419.123399407998</v>
      </c>
      <c r="G4056" s="22">
        <f t="shared" si="197"/>
        <v>4040.7821993003608</v>
      </c>
      <c r="I4056" s="10"/>
      <c r="J4056" s="10"/>
      <c r="K4056" s="10"/>
      <c r="L4056" s="10"/>
      <c r="M4056" s="10"/>
      <c r="N4056" s="10"/>
      <c r="O4056" s="10"/>
      <c r="P4056" s="10"/>
      <c r="Q4056" s="10"/>
      <c r="R4056" s="10"/>
      <c r="S4056" s="10"/>
      <c r="T4056" s="10"/>
    </row>
    <row r="4057" spans="1:20" ht="25.5" customHeight="1" thickTop="1" thickBot="1" x14ac:dyDescent="0.25">
      <c r="A4057" s="20" t="str">
        <f t="shared" si="195"/>
        <v>2758MOUNT TOMAH</v>
      </c>
      <c r="B4057" s="37">
        <v>2758</v>
      </c>
      <c r="C4057" s="37" t="s">
        <v>4515</v>
      </c>
      <c r="D4057" s="38" t="s">
        <v>800</v>
      </c>
      <c r="E4057" s="39">
        <v>3108.2939994618159</v>
      </c>
      <c r="F4057" s="39">
        <f t="shared" si="196"/>
        <v>3419.123399407998</v>
      </c>
      <c r="G4057" s="39">
        <f t="shared" si="197"/>
        <v>4040.7821993003608</v>
      </c>
      <c r="I4057" s="10"/>
      <c r="J4057" s="10"/>
      <c r="K4057" s="10"/>
      <c r="L4057" s="10"/>
      <c r="M4057" s="10"/>
      <c r="N4057" s="10"/>
      <c r="O4057" s="10"/>
      <c r="P4057" s="10"/>
      <c r="Q4057" s="10"/>
      <c r="R4057" s="10"/>
      <c r="S4057" s="10"/>
      <c r="T4057" s="10"/>
    </row>
    <row r="4058" spans="1:20" ht="25.5" customHeight="1" thickTop="1" thickBot="1" x14ac:dyDescent="0.25">
      <c r="A4058" s="20" t="str">
        <f t="shared" si="195"/>
        <v>2758MOUNTAIN LAGOON</v>
      </c>
      <c r="B4058" s="20">
        <v>2758</v>
      </c>
      <c r="C4058" s="20" t="s">
        <v>4516</v>
      </c>
      <c r="D4058" s="21" t="s">
        <v>800</v>
      </c>
      <c r="E4058" s="22">
        <v>3108.2939994618159</v>
      </c>
      <c r="F4058" s="22">
        <f t="shared" si="196"/>
        <v>3419.123399407998</v>
      </c>
      <c r="G4058" s="22">
        <f t="shared" si="197"/>
        <v>4040.7821993003608</v>
      </c>
      <c r="I4058" s="10"/>
      <c r="J4058" s="10"/>
      <c r="K4058" s="10"/>
      <c r="L4058" s="10"/>
      <c r="M4058" s="10"/>
      <c r="N4058" s="10"/>
      <c r="O4058" s="10"/>
      <c r="P4058" s="10"/>
      <c r="Q4058" s="10"/>
      <c r="R4058" s="10"/>
      <c r="S4058" s="10"/>
      <c r="T4058" s="10"/>
    </row>
    <row r="4059" spans="1:20" ht="25.5" customHeight="1" thickTop="1" thickBot="1" x14ac:dyDescent="0.25">
      <c r="A4059" s="20" t="str">
        <f t="shared" si="195"/>
        <v>2758WHEENY CREEK</v>
      </c>
      <c r="B4059" s="37">
        <v>2758</v>
      </c>
      <c r="C4059" s="37" t="s">
        <v>4517</v>
      </c>
      <c r="D4059" s="38" t="s">
        <v>800</v>
      </c>
      <c r="E4059" s="39">
        <v>3108.2939994618159</v>
      </c>
      <c r="F4059" s="39">
        <f t="shared" si="196"/>
        <v>3419.123399407998</v>
      </c>
      <c r="G4059" s="39">
        <f t="shared" si="197"/>
        <v>4040.7821993003608</v>
      </c>
      <c r="I4059" s="10"/>
      <c r="J4059" s="10"/>
      <c r="K4059" s="10"/>
      <c r="L4059" s="10"/>
      <c r="M4059" s="10"/>
      <c r="N4059" s="10"/>
      <c r="O4059" s="10"/>
      <c r="P4059" s="10"/>
      <c r="Q4059" s="10"/>
      <c r="R4059" s="10"/>
      <c r="S4059" s="10"/>
      <c r="T4059" s="10"/>
    </row>
    <row r="4060" spans="1:20" ht="25.5" customHeight="1" thickTop="1" thickBot="1" x14ac:dyDescent="0.25">
      <c r="A4060" s="20" t="str">
        <f t="shared" si="195"/>
        <v>2759ERSKINE PARK</v>
      </c>
      <c r="B4060" s="20">
        <v>2759</v>
      </c>
      <c r="C4060" s="20" t="s">
        <v>4518</v>
      </c>
      <c r="D4060" s="21" t="s">
        <v>800</v>
      </c>
      <c r="E4060" s="22">
        <v>1387.3139999927123</v>
      </c>
      <c r="F4060" s="22">
        <f t="shared" si="196"/>
        <v>1526.0453999919837</v>
      </c>
      <c r="G4060" s="22">
        <f t="shared" si="197"/>
        <v>1803.508199990526</v>
      </c>
      <c r="I4060" s="10"/>
      <c r="J4060" s="10"/>
      <c r="K4060" s="10"/>
      <c r="L4060" s="10"/>
      <c r="M4060" s="10"/>
      <c r="N4060" s="10"/>
      <c r="O4060" s="10"/>
      <c r="P4060" s="10"/>
      <c r="Q4060" s="10"/>
      <c r="R4060" s="10"/>
      <c r="S4060" s="10"/>
      <c r="T4060" s="10"/>
    </row>
    <row r="4061" spans="1:20" ht="25.5" customHeight="1" thickTop="1" thickBot="1" x14ac:dyDescent="0.25">
      <c r="A4061" s="20" t="str">
        <f t="shared" si="195"/>
        <v>2759ST CLAIR</v>
      </c>
      <c r="B4061" s="37">
        <v>2759</v>
      </c>
      <c r="C4061" s="37" t="s">
        <v>1811</v>
      </c>
      <c r="D4061" s="38" t="s">
        <v>800</v>
      </c>
      <c r="E4061" s="39">
        <v>1387.3139999927123</v>
      </c>
      <c r="F4061" s="39">
        <f t="shared" si="196"/>
        <v>1526.0453999919837</v>
      </c>
      <c r="G4061" s="39">
        <f t="shared" si="197"/>
        <v>1803.508199990526</v>
      </c>
      <c r="I4061" s="10"/>
      <c r="J4061" s="10"/>
      <c r="K4061" s="10"/>
      <c r="L4061" s="10"/>
      <c r="M4061" s="10"/>
      <c r="N4061" s="10"/>
      <c r="O4061" s="10"/>
      <c r="P4061" s="10"/>
      <c r="Q4061" s="10"/>
      <c r="R4061" s="10"/>
      <c r="S4061" s="10"/>
      <c r="T4061" s="10"/>
    </row>
    <row r="4062" spans="1:20" ht="25.5" customHeight="1" thickTop="1" thickBot="1" x14ac:dyDescent="0.25">
      <c r="A4062" s="20" t="str">
        <f t="shared" si="195"/>
        <v>2760COLYTON</v>
      </c>
      <c r="B4062" s="20">
        <v>2760</v>
      </c>
      <c r="C4062" s="20" t="s">
        <v>4519</v>
      </c>
      <c r="D4062" s="21" t="s">
        <v>800</v>
      </c>
      <c r="E4062" s="22">
        <v>1600.90799986568</v>
      </c>
      <c r="F4062" s="22">
        <f t="shared" si="196"/>
        <v>1760.9987998522481</v>
      </c>
      <c r="G4062" s="22">
        <f t="shared" si="197"/>
        <v>2081.180399825384</v>
      </c>
      <c r="I4062" s="10"/>
      <c r="J4062" s="10"/>
      <c r="K4062" s="10"/>
      <c r="L4062" s="10"/>
      <c r="M4062" s="10"/>
      <c r="N4062" s="10"/>
      <c r="O4062" s="10"/>
      <c r="P4062" s="10"/>
      <c r="Q4062" s="10"/>
      <c r="R4062" s="10"/>
      <c r="S4062" s="10"/>
      <c r="T4062" s="10"/>
    </row>
    <row r="4063" spans="1:20" ht="25.5" customHeight="1" thickTop="1" thickBot="1" x14ac:dyDescent="0.25">
      <c r="A4063" s="20" t="str">
        <f t="shared" si="195"/>
        <v>2760NORTH ST MARYS</v>
      </c>
      <c r="B4063" s="37">
        <v>2760</v>
      </c>
      <c r="C4063" s="37" t="s">
        <v>4520</v>
      </c>
      <c r="D4063" s="38" t="s">
        <v>800</v>
      </c>
      <c r="E4063" s="39">
        <v>1600.90799986568</v>
      </c>
      <c r="F4063" s="39">
        <f t="shared" si="196"/>
        <v>1760.9987998522481</v>
      </c>
      <c r="G4063" s="39">
        <f t="shared" si="197"/>
        <v>2081.180399825384</v>
      </c>
      <c r="I4063" s="10"/>
      <c r="J4063" s="10"/>
      <c r="K4063" s="10"/>
      <c r="L4063" s="10"/>
      <c r="M4063" s="10"/>
      <c r="N4063" s="10"/>
      <c r="O4063" s="10"/>
      <c r="P4063" s="10"/>
      <c r="Q4063" s="10"/>
      <c r="R4063" s="10"/>
      <c r="S4063" s="10"/>
      <c r="T4063" s="10"/>
    </row>
    <row r="4064" spans="1:20" ht="25.5" customHeight="1" thickTop="1" thickBot="1" x14ac:dyDescent="0.25">
      <c r="A4064" s="20" t="str">
        <f t="shared" si="195"/>
        <v>2760OXLEY PARK</v>
      </c>
      <c r="B4064" s="20">
        <v>2760</v>
      </c>
      <c r="C4064" s="20" t="s">
        <v>4521</v>
      </c>
      <c r="D4064" s="21" t="s">
        <v>800</v>
      </c>
      <c r="E4064" s="22">
        <v>1600.90799986568</v>
      </c>
      <c r="F4064" s="22">
        <f t="shared" si="196"/>
        <v>1760.9987998522481</v>
      </c>
      <c r="G4064" s="22">
        <f t="shared" si="197"/>
        <v>2081.180399825384</v>
      </c>
      <c r="I4064" s="10"/>
      <c r="J4064" s="10"/>
      <c r="K4064" s="10"/>
      <c r="L4064" s="10"/>
      <c r="M4064" s="10"/>
      <c r="N4064" s="10"/>
      <c r="O4064" s="10"/>
      <c r="P4064" s="10"/>
      <c r="Q4064" s="10"/>
      <c r="R4064" s="10"/>
      <c r="S4064" s="10"/>
      <c r="T4064" s="10"/>
    </row>
    <row r="4065" spans="1:20" ht="25.5" customHeight="1" thickTop="1" thickBot="1" x14ac:dyDescent="0.25">
      <c r="A4065" s="20" t="str">
        <f t="shared" si="195"/>
        <v>2760ROPES CROSSING</v>
      </c>
      <c r="B4065" s="37">
        <v>2760</v>
      </c>
      <c r="C4065" s="37" t="s">
        <v>4522</v>
      </c>
      <c r="D4065" s="38" t="s">
        <v>800</v>
      </c>
      <c r="E4065" s="39">
        <v>1600.90799986568</v>
      </c>
      <c r="F4065" s="39">
        <f t="shared" si="196"/>
        <v>1760.9987998522481</v>
      </c>
      <c r="G4065" s="39">
        <f t="shared" si="197"/>
        <v>2081.180399825384</v>
      </c>
      <c r="I4065" s="10"/>
      <c r="J4065" s="10"/>
      <c r="K4065" s="10"/>
      <c r="L4065" s="10"/>
      <c r="M4065" s="10"/>
      <c r="N4065" s="10"/>
      <c r="O4065" s="10"/>
      <c r="P4065" s="10"/>
      <c r="Q4065" s="10"/>
      <c r="R4065" s="10"/>
      <c r="S4065" s="10"/>
      <c r="T4065" s="10"/>
    </row>
    <row r="4066" spans="1:20" ht="25.5" customHeight="1" thickTop="1" thickBot="1" x14ac:dyDescent="0.25">
      <c r="A4066" s="20" t="str">
        <f t="shared" si="195"/>
        <v>2760ST MARYS</v>
      </c>
      <c r="B4066" s="20">
        <v>2760</v>
      </c>
      <c r="C4066" s="20" t="s">
        <v>4523</v>
      </c>
      <c r="D4066" s="21" t="s">
        <v>800</v>
      </c>
      <c r="E4066" s="22">
        <v>1600.90799986568</v>
      </c>
      <c r="F4066" s="22">
        <f t="shared" si="196"/>
        <v>1760.9987998522481</v>
      </c>
      <c r="G4066" s="22">
        <f t="shared" si="197"/>
        <v>2081.180399825384</v>
      </c>
      <c r="I4066" s="10"/>
      <c r="J4066" s="10"/>
      <c r="K4066" s="10"/>
      <c r="L4066" s="10"/>
      <c r="M4066" s="10"/>
      <c r="N4066" s="10"/>
      <c r="O4066" s="10"/>
      <c r="P4066" s="10"/>
      <c r="Q4066" s="10"/>
      <c r="R4066" s="10"/>
      <c r="S4066" s="10"/>
      <c r="T4066" s="10"/>
    </row>
    <row r="4067" spans="1:20" ht="25.5" customHeight="1" thickTop="1" thickBot="1" x14ac:dyDescent="0.25">
      <c r="A4067" s="20" t="str">
        <f t="shared" si="195"/>
        <v>2761COLEBEE</v>
      </c>
      <c r="B4067" s="37">
        <v>2761</v>
      </c>
      <c r="C4067" s="37" t="s">
        <v>4524</v>
      </c>
      <c r="D4067" s="38" t="s">
        <v>800</v>
      </c>
      <c r="E4067" s="39">
        <v>1513.6060003074558</v>
      </c>
      <c r="F4067" s="39">
        <f t="shared" si="196"/>
        <v>1664.9666003382015</v>
      </c>
      <c r="G4067" s="39">
        <f t="shared" si="197"/>
        <v>1967.6878003996926</v>
      </c>
      <c r="I4067" s="10"/>
      <c r="J4067" s="10"/>
      <c r="K4067" s="10"/>
      <c r="L4067" s="10"/>
      <c r="M4067" s="10"/>
      <c r="N4067" s="10"/>
      <c r="O4067" s="10"/>
      <c r="P4067" s="10"/>
      <c r="Q4067" s="10"/>
      <c r="R4067" s="10"/>
      <c r="S4067" s="10"/>
      <c r="T4067" s="10"/>
    </row>
    <row r="4068" spans="1:20" ht="25.5" customHeight="1" thickTop="1" thickBot="1" x14ac:dyDescent="0.25">
      <c r="A4068" s="20" t="str">
        <f t="shared" si="195"/>
        <v>2761DEAN PARK</v>
      </c>
      <c r="B4068" s="20">
        <v>2761</v>
      </c>
      <c r="C4068" s="20" t="s">
        <v>4525</v>
      </c>
      <c r="D4068" s="21" t="s">
        <v>800</v>
      </c>
      <c r="E4068" s="22">
        <v>1513.6060003074558</v>
      </c>
      <c r="F4068" s="22">
        <f t="shared" si="196"/>
        <v>1664.9666003382015</v>
      </c>
      <c r="G4068" s="22">
        <f t="shared" si="197"/>
        <v>1967.6878003996926</v>
      </c>
      <c r="I4068" s="10"/>
      <c r="J4068" s="10"/>
      <c r="K4068" s="10"/>
      <c r="L4068" s="10"/>
      <c r="M4068" s="10"/>
      <c r="N4068" s="10"/>
      <c r="O4068" s="10"/>
      <c r="P4068" s="10"/>
      <c r="Q4068" s="10"/>
      <c r="R4068" s="10"/>
      <c r="S4068" s="10"/>
      <c r="T4068" s="10"/>
    </row>
    <row r="4069" spans="1:20" ht="25.5" customHeight="1" thickTop="1" thickBot="1" x14ac:dyDescent="0.25">
      <c r="A4069" s="20" t="str">
        <f t="shared" si="195"/>
        <v>2761GLENDENNING</v>
      </c>
      <c r="B4069" s="37">
        <v>2761</v>
      </c>
      <c r="C4069" s="37" t="s">
        <v>4526</v>
      </c>
      <c r="D4069" s="38" t="s">
        <v>800</v>
      </c>
      <c r="E4069" s="39">
        <v>1513.6060003074558</v>
      </c>
      <c r="F4069" s="39">
        <f t="shared" si="196"/>
        <v>1664.9666003382015</v>
      </c>
      <c r="G4069" s="39">
        <f t="shared" si="197"/>
        <v>1967.6878003996926</v>
      </c>
      <c r="I4069" s="10"/>
      <c r="J4069" s="10"/>
      <c r="K4069" s="10"/>
      <c r="L4069" s="10"/>
      <c r="M4069" s="10"/>
      <c r="N4069" s="10"/>
      <c r="O4069" s="10"/>
      <c r="P4069" s="10"/>
      <c r="Q4069" s="10"/>
      <c r="R4069" s="10"/>
      <c r="S4069" s="10"/>
      <c r="T4069" s="10"/>
    </row>
    <row r="4070" spans="1:20" ht="25.5" customHeight="1" thickTop="1" thickBot="1" x14ac:dyDescent="0.25">
      <c r="A4070" s="20" t="str">
        <f t="shared" si="195"/>
        <v>2761HASSALL GROVE</v>
      </c>
      <c r="B4070" s="20">
        <v>2761</v>
      </c>
      <c r="C4070" s="20" t="s">
        <v>4527</v>
      </c>
      <c r="D4070" s="21" t="s">
        <v>800</v>
      </c>
      <c r="E4070" s="22">
        <v>1513.6060003074558</v>
      </c>
      <c r="F4070" s="22">
        <f t="shared" si="196"/>
        <v>1664.9666003382015</v>
      </c>
      <c r="G4070" s="22">
        <f t="shared" si="197"/>
        <v>1967.6878003996926</v>
      </c>
      <c r="I4070" s="10"/>
      <c r="J4070" s="10"/>
      <c r="K4070" s="10"/>
      <c r="L4070" s="10"/>
      <c r="M4070" s="10"/>
      <c r="N4070" s="10"/>
      <c r="O4070" s="10"/>
      <c r="P4070" s="10"/>
      <c r="Q4070" s="10"/>
      <c r="R4070" s="10"/>
      <c r="S4070" s="10"/>
      <c r="T4070" s="10"/>
    </row>
    <row r="4071" spans="1:20" ht="25.5" customHeight="1" thickTop="1" thickBot="1" x14ac:dyDescent="0.25">
      <c r="A4071" s="20" t="str">
        <f t="shared" si="195"/>
        <v>2761OAKHURST</v>
      </c>
      <c r="B4071" s="37">
        <v>2761</v>
      </c>
      <c r="C4071" s="37" t="s">
        <v>4528</v>
      </c>
      <c r="D4071" s="38" t="s">
        <v>800</v>
      </c>
      <c r="E4071" s="39">
        <v>1513.6060003074558</v>
      </c>
      <c r="F4071" s="39">
        <f t="shared" si="196"/>
        <v>1664.9666003382015</v>
      </c>
      <c r="G4071" s="39">
        <f t="shared" si="197"/>
        <v>1967.6878003996926</v>
      </c>
      <c r="I4071" s="10"/>
      <c r="J4071" s="10"/>
      <c r="K4071" s="10"/>
      <c r="L4071" s="10"/>
      <c r="M4071" s="10"/>
      <c r="N4071" s="10"/>
      <c r="O4071" s="10"/>
      <c r="P4071" s="10"/>
      <c r="Q4071" s="10"/>
      <c r="R4071" s="10"/>
      <c r="S4071" s="10"/>
      <c r="T4071" s="10"/>
    </row>
    <row r="4072" spans="1:20" ht="25.5" customHeight="1" thickTop="1" thickBot="1" x14ac:dyDescent="0.25">
      <c r="A4072" s="20" t="str">
        <f t="shared" si="195"/>
        <v>2761PLUMPTON</v>
      </c>
      <c r="B4072" s="20">
        <v>2761</v>
      </c>
      <c r="C4072" s="20" t="s">
        <v>4529</v>
      </c>
      <c r="D4072" s="21" t="s">
        <v>800</v>
      </c>
      <c r="E4072" s="22">
        <v>1513.6060003074558</v>
      </c>
      <c r="F4072" s="22">
        <f t="shared" si="196"/>
        <v>1664.9666003382015</v>
      </c>
      <c r="G4072" s="22">
        <f t="shared" si="197"/>
        <v>1967.6878003996926</v>
      </c>
      <c r="I4072" s="10"/>
      <c r="J4072" s="10"/>
      <c r="K4072" s="10"/>
      <c r="L4072" s="10"/>
      <c r="M4072" s="10"/>
      <c r="N4072" s="10"/>
      <c r="O4072" s="10"/>
      <c r="P4072" s="10"/>
      <c r="Q4072" s="10"/>
      <c r="R4072" s="10"/>
      <c r="S4072" s="10"/>
      <c r="T4072" s="10"/>
    </row>
    <row r="4073" spans="1:20" ht="25.5" customHeight="1" thickTop="1" thickBot="1" x14ac:dyDescent="0.25">
      <c r="A4073" s="20" t="str">
        <f t="shared" si="195"/>
        <v>2762SCHOFIELDS</v>
      </c>
      <c r="B4073" s="37">
        <v>2762</v>
      </c>
      <c r="C4073" s="37" t="s">
        <v>4530</v>
      </c>
      <c r="D4073" s="38" t="s">
        <v>800</v>
      </c>
      <c r="E4073" s="39">
        <v>1560.111999481464</v>
      </c>
      <c r="F4073" s="39">
        <f t="shared" si="196"/>
        <v>1716.1231994296104</v>
      </c>
      <c r="G4073" s="39">
        <f t="shared" si="197"/>
        <v>2028.1455993259033</v>
      </c>
      <c r="I4073" s="10"/>
      <c r="J4073" s="10"/>
      <c r="K4073" s="10"/>
      <c r="L4073" s="10"/>
      <c r="M4073" s="10"/>
      <c r="N4073" s="10"/>
      <c r="O4073" s="10"/>
      <c r="P4073" s="10"/>
      <c r="Q4073" s="10"/>
      <c r="R4073" s="10"/>
      <c r="S4073" s="10"/>
      <c r="T4073" s="10"/>
    </row>
    <row r="4074" spans="1:20" ht="25.5" customHeight="1" thickTop="1" thickBot="1" x14ac:dyDescent="0.25">
      <c r="A4074" s="20" t="str">
        <f t="shared" si="195"/>
        <v>2763ACACIA GARDENS</v>
      </c>
      <c r="B4074" s="20">
        <v>2763</v>
      </c>
      <c r="C4074" s="20" t="s">
        <v>4531</v>
      </c>
      <c r="D4074" s="21" t="s">
        <v>800</v>
      </c>
      <c r="E4074" s="22">
        <v>1634.2359995837041</v>
      </c>
      <c r="F4074" s="22">
        <f t="shared" si="196"/>
        <v>1797.6595995420746</v>
      </c>
      <c r="G4074" s="22">
        <f t="shared" si="197"/>
        <v>2124.5067994588153</v>
      </c>
      <c r="I4074" s="10"/>
      <c r="J4074" s="10"/>
      <c r="K4074" s="10"/>
      <c r="L4074" s="10"/>
      <c r="M4074" s="10"/>
      <c r="N4074" s="10"/>
      <c r="O4074" s="10"/>
      <c r="P4074" s="10"/>
      <c r="Q4074" s="10"/>
      <c r="R4074" s="10"/>
      <c r="S4074" s="10"/>
      <c r="T4074" s="10"/>
    </row>
    <row r="4075" spans="1:20" ht="25.5" customHeight="1" thickTop="1" thickBot="1" x14ac:dyDescent="0.25">
      <c r="A4075" s="20" t="str">
        <f t="shared" si="195"/>
        <v>2763QUAKERS HILL</v>
      </c>
      <c r="B4075" s="37">
        <v>2763</v>
      </c>
      <c r="C4075" s="37" t="s">
        <v>4532</v>
      </c>
      <c r="D4075" s="38" t="s">
        <v>800</v>
      </c>
      <c r="E4075" s="39">
        <v>1634.2359995837041</v>
      </c>
      <c r="F4075" s="39">
        <f t="shared" si="196"/>
        <v>1797.6595995420746</v>
      </c>
      <c r="G4075" s="39">
        <f t="shared" si="197"/>
        <v>2124.5067994588153</v>
      </c>
      <c r="I4075" s="10"/>
      <c r="J4075" s="10"/>
      <c r="K4075" s="10"/>
      <c r="L4075" s="10"/>
      <c r="M4075" s="10"/>
      <c r="N4075" s="10"/>
      <c r="O4075" s="10"/>
      <c r="P4075" s="10"/>
      <c r="Q4075" s="10"/>
      <c r="R4075" s="10"/>
      <c r="S4075" s="10"/>
      <c r="T4075" s="10"/>
    </row>
    <row r="4076" spans="1:20" ht="25.5" customHeight="1" thickTop="1" thickBot="1" x14ac:dyDescent="0.25">
      <c r="A4076" s="20" t="str">
        <f t="shared" si="195"/>
        <v>2765BERKSHIRE PARK</v>
      </c>
      <c r="B4076" s="20">
        <v>2765</v>
      </c>
      <c r="C4076" s="20" t="s">
        <v>4533</v>
      </c>
      <c r="D4076" s="21" t="s">
        <v>800</v>
      </c>
      <c r="E4076" s="22">
        <v>1742.493999686176</v>
      </c>
      <c r="F4076" s="22">
        <f t="shared" si="196"/>
        <v>1916.7433996547938</v>
      </c>
      <c r="G4076" s="22">
        <f t="shared" si="197"/>
        <v>2265.242199592029</v>
      </c>
      <c r="I4076" s="10"/>
      <c r="J4076" s="10"/>
      <c r="K4076" s="10"/>
      <c r="L4076" s="10"/>
      <c r="M4076" s="10"/>
      <c r="N4076" s="10"/>
      <c r="O4076" s="10"/>
      <c r="P4076" s="10"/>
      <c r="Q4076" s="10"/>
      <c r="R4076" s="10"/>
      <c r="S4076" s="10"/>
      <c r="T4076" s="10"/>
    </row>
    <row r="4077" spans="1:20" ht="25.5" customHeight="1" thickTop="1" thickBot="1" x14ac:dyDescent="0.25">
      <c r="A4077" s="20" t="str">
        <f t="shared" si="195"/>
        <v>2765BOX HILL</v>
      </c>
      <c r="B4077" s="37">
        <v>2765</v>
      </c>
      <c r="C4077" s="37" t="s">
        <v>4534</v>
      </c>
      <c r="D4077" s="38" t="s">
        <v>800</v>
      </c>
      <c r="E4077" s="39">
        <v>1742.493999686176</v>
      </c>
      <c r="F4077" s="39">
        <f t="shared" si="196"/>
        <v>1916.7433996547938</v>
      </c>
      <c r="G4077" s="39">
        <f t="shared" si="197"/>
        <v>2265.242199592029</v>
      </c>
      <c r="I4077" s="10"/>
      <c r="J4077" s="10"/>
      <c r="K4077" s="10"/>
      <c r="L4077" s="10"/>
      <c r="M4077" s="10"/>
      <c r="N4077" s="10"/>
      <c r="O4077" s="10"/>
      <c r="P4077" s="10"/>
      <c r="Q4077" s="10"/>
      <c r="R4077" s="10"/>
      <c r="S4077" s="10"/>
      <c r="T4077" s="10"/>
    </row>
    <row r="4078" spans="1:20" ht="25.5" customHeight="1" thickTop="1" thickBot="1" x14ac:dyDescent="0.25">
      <c r="A4078" s="20" t="str">
        <f t="shared" si="195"/>
        <v>2765MARAYLYA</v>
      </c>
      <c r="B4078" s="20">
        <v>2765</v>
      </c>
      <c r="C4078" s="20" t="s">
        <v>4535</v>
      </c>
      <c r="D4078" s="21" t="s">
        <v>800</v>
      </c>
      <c r="E4078" s="22">
        <v>1742.493999686176</v>
      </c>
      <c r="F4078" s="22">
        <f t="shared" si="196"/>
        <v>1916.7433996547938</v>
      </c>
      <c r="G4078" s="22">
        <f t="shared" si="197"/>
        <v>2265.242199592029</v>
      </c>
      <c r="I4078" s="10"/>
      <c r="J4078" s="10"/>
      <c r="K4078" s="10"/>
      <c r="L4078" s="10"/>
      <c r="M4078" s="10"/>
      <c r="N4078" s="10"/>
      <c r="O4078" s="10"/>
      <c r="P4078" s="10"/>
      <c r="Q4078" s="10"/>
      <c r="R4078" s="10"/>
      <c r="S4078" s="10"/>
      <c r="T4078" s="10"/>
    </row>
    <row r="4079" spans="1:20" ht="25.5" customHeight="1" thickTop="1" thickBot="1" x14ac:dyDescent="0.25">
      <c r="A4079" s="20" t="str">
        <f t="shared" si="195"/>
        <v>2765MARSDEN PARK</v>
      </c>
      <c r="B4079" s="37">
        <v>2765</v>
      </c>
      <c r="C4079" s="37" t="s">
        <v>4536</v>
      </c>
      <c r="D4079" s="38" t="s">
        <v>800</v>
      </c>
      <c r="E4079" s="39">
        <v>1742.493999686176</v>
      </c>
      <c r="F4079" s="39">
        <f t="shared" si="196"/>
        <v>1916.7433996547938</v>
      </c>
      <c r="G4079" s="39">
        <f t="shared" si="197"/>
        <v>2265.242199592029</v>
      </c>
      <c r="I4079" s="10"/>
      <c r="J4079" s="10"/>
      <c r="K4079" s="10"/>
      <c r="L4079" s="10"/>
      <c r="M4079" s="10"/>
      <c r="N4079" s="10"/>
      <c r="O4079" s="10"/>
      <c r="P4079" s="10"/>
      <c r="Q4079" s="10"/>
      <c r="R4079" s="10"/>
      <c r="S4079" s="10"/>
      <c r="T4079" s="10"/>
    </row>
    <row r="4080" spans="1:20" ht="25.5" customHeight="1" thickTop="1" thickBot="1" x14ac:dyDescent="0.25">
      <c r="A4080" s="20" t="str">
        <f t="shared" si="195"/>
        <v>2765NELSON</v>
      </c>
      <c r="B4080" s="20">
        <v>2765</v>
      </c>
      <c r="C4080" s="20" t="s">
        <v>3467</v>
      </c>
      <c r="D4080" s="21" t="s">
        <v>800</v>
      </c>
      <c r="E4080" s="22">
        <v>1742.493999686176</v>
      </c>
      <c r="F4080" s="22">
        <f t="shared" si="196"/>
        <v>1916.7433996547938</v>
      </c>
      <c r="G4080" s="22">
        <f t="shared" si="197"/>
        <v>2265.242199592029</v>
      </c>
      <c r="I4080" s="10"/>
      <c r="J4080" s="10"/>
      <c r="K4080" s="10"/>
      <c r="L4080" s="10"/>
      <c r="M4080" s="10"/>
      <c r="N4080" s="10"/>
      <c r="O4080" s="10"/>
      <c r="P4080" s="10"/>
      <c r="Q4080" s="10"/>
      <c r="R4080" s="10"/>
      <c r="S4080" s="10"/>
      <c r="T4080" s="10"/>
    </row>
    <row r="4081" spans="1:20" ht="25.5" customHeight="1" thickTop="1" thickBot="1" x14ac:dyDescent="0.25">
      <c r="A4081" s="20" t="str">
        <f t="shared" si="195"/>
        <v>2765OAKVILLE</v>
      </c>
      <c r="B4081" s="37">
        <v>2765</v>
      </c>
      <c r="C4081" s="37" t="s">
        <v>4537</v>
      </c>
      <c r="D4081" s="38" t="s">
        <v>800</v>
      </c>
      <c r="E4081" s="39">
        <v>1742.493999686176</v>
      </c>
      <c r="F4081" s="39">
        <f t="shared" si="196"/>
        <v>1916.7433996547938</v>
      </c>
      <c r="G4081" s="39">
        <f t="shared" si="197"/>
        <v>2265.242199592029</v>
      </c>
      <c r="I4081" s="10"/>
      <c r="J4081" s="10"/>
      <c r="K4081" s="10"/>
      <c r="L4081" s="10"/>
      <c r="M4081" s="10"/>
      <c r="N4081" s="10"/>
      <c r="O4081" s="10"/>
      <c r="P4081" s="10"/>
      <c r="Q4081" s="10"/>
      <c r="R4081" s="10"/>
      <c r="S4081" s="10"/>
      <c r="T4081" s="10"/>
    </row>
    <row r="4082" spans="1:20" ht="25.5" customHeight="1" thickTop="1" thickBot="1" x14ac:dyDescent="0.25">
      <c r="A4082" s="20" t="str">
        <f t="shared" si="195"/>
        <v>2765RIVERSTONE</v>
      </c>
      <c r="B4082" s="20">
        <v>2765</v>
      </c>
      <c r="C4082" s="20" t="s">
        <v>4538</v>
      </c>
      <c r="D4082" s="21" t="s">
        <v>800</v>
      </c>
      <c r="E4082" s="22">
        <v>1742.493999686176</v>
      </c>
      <c r="F4082" s="22">
        <f t="shared" si="196"/>
        <v>1916.7433996547938</v>
      </c>
      <c r="G4082" s="22">
        <f t="shared" si="197"/>
        <v>2265.242199592029</v>
      </c>
      <c r="I4082" s="10"/>
      <c r="J4082" s="10"/>
      <c r="K4082" s="10"/>
      <c r="L4082" s="10"/>
      <c r="M4082" s="10"/>
      <c r="N4082" s="10"/>
      <c r="O4082" s="10"/>
      <c r="P4082" s="10"/>
      <c r="Q4082" s="10"/>
      <c r="R4082" s="10"/>
      <c r="S4082" s="10"/>
      <c r="T4082" s="10"/>
    </row>
    <row r="4083" spans="1:20" ht="25.5" customHeight="1" thickTop="1" thickBot="1" x14ac:dyDescent="0.25">
      <c r="A4083" s="20" t="str">
        <f t="shared" si="195"/>
        <v>2765VINEYARD</v>
      </c>
      <c r="B4083" s="37">
        <v>2765</v>
      </c>
      <c r="C4083" s="37" t="s">
        <v>4539</v>
      </c>
      <c r="D4083" s="38" t="s">
        <v>800</v>
      </c>
      <c r="E4083" s="39">
        <v>1742.493999686176</v>
      </c>
      <c r="F4083" s="39">
        <f t="shared" si="196"/>
        <v>1916.7433996547938</v>
      </c>
      <c r="G4083" s="39">
        <f t="shared" si="197"/>
        <v>2265.242199592029</v>
      </c>
      <c r="I4083" s="10"/>
      <c r="J4083" s="10"/>
      <c r="K4083" s="10"/>
      <c r="L4083" s="10"/>
      <c r="M4083" s="10"/>
      <c r="N4083" s="10"/>
      <c r="O4083" s="10"/>
      <c r="P4083" s="10"/>
      <c r="Q4083" s="10"/>
      <c r="R4083" s="10"/>
      <c r="S4083" s="10"/>
      <c r="T4083" s="10"/>
    </row>
    <row r="4084" spans="1:20" ht="25.5" customHeight="1" thickTop="1" thickBot="1" x14ac:dyDescent="0.25">
      <c r="A4084" s="20" t="str">
        <f t="shared" si="195"/>
        <v>2766EASTERN CREEK</v>
      </c>
      <c r="B4084" s="20">
        <v>2766</v>
      </c>
      <c r="C4084" s="20" t="s">
        <v>4540</v>
      </c>
      <c r="D4084" s="21" t="s">
        <v>800</v>
      </c>
      <c r="E4084" s="22">
        <v>1497.1560006127122</v>
      </c>
      <c r="F4084" s="22">
        <f t="shared" si="196"/>
        <v>1646.8716006739835</v>
      </c>
      <c r="G4084" s="22">
        <f t="shared" si="197"/>
        <v>1946.3028007965258</v>
      </c>
      <c r="I4084" s="10"/>
      <c r="J4084" s="10"/>
      <c r="K4084" s="10"/>
      <c r="L4084" s="10"/>
      <c r="M4084" s="10"/>
      <c r="N4084" s="10"/>
      <c r="O4084" s="10"/>
      <c r="P4084" s="10"/>
      <c r="Q4084" s="10"/>
      <c r="R4084" s="10"/>
      <c r="S4084" s="10"/>
      <c r="T4084" s="10"/>
    </row>
    <row r="4085" spans="1:20" ht="25.5" customHeight="1" thickTop="1" thickBot="1" x14ac:dyDescent="0.25">
      <c r="A4085" s="20" t="str">
        <f t="shared" si="195"/>
        <v>2766ROOTY HILL</v>
      </c>
      <c r="B4085" s="37">
        <v>2766</v>
      </c>
      <c r="C4085" s="37" t="s">
        <v>4541</v>
      </c>
      <c r="D4085" s="38" t="s">
        <v>800</v>
      </c>
      <c r="E4085" s="39">
        <v>1497.1560006127122</v>
      </c>
      <c r="F4085" s="39">
        <f t="shared" si="196"/>
        <v>1646.8716006739835</v>
      </c>
      <c r="G4085" s="39">
        <f t="shared" si="197"/>
        <v>1946.3028007965258</v>
      </c>
      <c r="I4085" s="10"/>
      <c r="J4085" s="10"/>
      <c r="K4085" s="10"/>
      <c r="L4085" s="10"/>
      <c r="M4085" s="10"/>
      <c r="N4085" s="10"/>
      <c r="O4085" s="10"/>
      <c r="P4085" s="10"/>
      <c r="Q4085" s="10"/>
      <c r="R4085" s="10"/>
      <c r="S4085" s="10"/>
      <c r="T4085" s="10"/>
    </row>
    <row r="4086" spans="1:20" ht="25.5" customHeight="1" thickTop="1" thickBot="1" x14ac:dyDescent="0.25">
      <c r="A4086" s="20" t="str">
        <f t="shared" si="195"/>
        <v>2767BUNGARRIBEE</v>
      </c>
      <c r="B4086" s="20">
        <v>2767</v>
      </c>
      <c r="C4086" s="20" t="s">
        <v>4542</v>
      </c>
      <c r="D4086" s="21" t="s">
        <v>800</v>
      </c>
      <c r="E4086" s="22">
        <v>1591.6079994312079</v>
      </c>
      <c r="F4086" s="22">
        <f t="shared" si="196"/>
        <v>1750.7687993743289</v>
      </c>
      <c r="G4086" s="22">
        <f t="shared" si="197"/>
        <v>2069.0903992605704</v>
      </c>
      <c r="I4086" s="10"/>
      <c r="J4086" s="10"/>
      <c r="K4086" s="10"/>
      <c r="L4086" s="10"/>
      <c r="M4086" s="10"/>
      <c r="N4086" s="10"/>
      <c r="O4086" s="10"/>
      <c r="P4086" s="10"/>
      <c r="Q4086" s="10"/>
      <c r="R4086" s="10"/>
      <c r="S4086" s="10"/>
      <c r="T4086" s="10"/>
    </row>
    <row r="4087" spans="1:20" ht="25.5" customHeight="1" thickTop="1" thickBot="1" x14ac:dyDescent="0.25">
      <c r="A4087" s="20" t="str">
        <f t="shared" si="195"/>
        <v>2767DOONSIDE</v>
      </c>
      <c r="B4087" s="37">
        <v>2767</v>
      </c>
      <c r="C4087" s="37" t="s">
        <v>4543</v>
      </c>
      <c r="D4087" s="38" t="s">
        <v>800</v>
      </c>
      <c r="E4087" s="39">
        <v>1591.6079994312079</v>
      </c>
      <c r="F4087" s="39">
        <f t="shared" si="196"/>
        <v>1750.7687993743289</v>
      </c>
      <c r="G4087" s="39">
        <f t="shared" si="197"/>
        <v>2069.0903992605704</v>
      </c>
      <c r="I4087" s="10"/>
      <c r="J4087" s="10"/>
      <c r="K4087" s="10"/>
      <c r="L4087" s="10"/>
      <c r="M4087" s="10"/>
      <c r="N4087" s="10"/>
      <c r="O4087" s="10"/>
      <c r="P4087" s="10"/>
      <c r="Q4087" s="10"/>
      <c r="R4087" s="10"/>
      <c r="S4087" s="10"/>
      <c r="T4087" s="10"/>
    </row>
    <row r="4088" spans="1:20" ht="25.5" customHeight="1" thickTop="1" thickBot="1" x14ac:dyDescent="0.25">
      <c r="A4088" s="20" t="str">
        <f t="shared" si="195"/>
        <v>2767WOODCROFT</v>
      </c>
      <c r="B4088" s="20">
        <v>2767</v>
      </c>
      <c r="C4088" s="20" t="s">
        <v>4544</v>
      </c>
      <c r="D4088" s="21" t="s">
        <v>800</v>
      </c>
      <c r="E4088" s="22">
        <v>1591.6079994312079</v>
      </c>
      <c r="F4088" s="22">
        <f t="shared" si="196"/>
        <v>1750.7687993743289</v>
      </c>
      <c r="G4088" s="22">
        <f t="shared" si="197"/>
        <v>2069.0903992605704</v>
      </c>
      <c r="I4088" s="10"/>
      <c r="J4088" s="10"/>
      <c r="K4088" s="10"/>
      <c r="L4088" s="10"/>
      <c r="M4088" s="10"/>
      <c r="N4088" s="10"/>
      <c r="O4088" s="10"/>
      <c r="P4088" s="10"/>
      <c r="Q4088" s="10"/>
      <c r="R4088" s="10"/>
      <c r="S4088" s="10"/>
      <c r="T4088" s="10"/>
    </row>
    <row r="4089" spans="1:20" ht="25.5" customHeight="1" thickTop="1" thickBot="1" x14ac:dyDescent="0.25">
      <c r="A4089" s="20" t="str">
        <f t="shared" si="195"/>
        <v>2768GLENWOOD</v>
      </c>
      <c r="B4089" s="37">
        <v>2768</v>
      </c>
      <c r="C4089" s="37" t="s">
        <v>4545</v>
      </c>
      <c r="D4089" s="38" t="s">
        <v>800</v>
      </c>
      <c r="E4089" s="39">
        <v>1529.996000095816</v>
      </c>
      <c r="F4089" s="39">
        <f t="shared" si="196"/>
        <v>1682.9956001053977</v>
      </c>
      <c r="G4089" s="39">
        <f t="shared" si="197"/>
        <v>1988.9948001245609</v>
      </c>
      <c r="I4089" s="10"/>
      <c r="J4089" s="10"/>
      <c r="K4089" s="10"/>
      <c r="L4089" s="10"/>
      <c r="M4089" s="10"/>
      <c r="N4089" s="10"/>
      <c r="O4089" s="10"/>
      <c r="P4089" s="10"/>
      <c r="Q4089" s="10"/>
      <c r="R4089" s="10"/>
      <c r="S4089" s="10"/>
      <c r="T4089" s="10"/>
    </row>
    <row r="4090" spans="1:20" ht="25.5" customHeight="1" thickTop="1" thickBot="1" x14ac:dyDescent="0.25">
      <c r="A4090" s="20" t="str">
        <f t="shared" si="195"/>
        <v>2768PARKLEA</v>
      </c>
      <c r="B4090" s="20">
        <v>2768</v>
      </c>
      <c r="C4090" s="20" t="s">
        <v>4546</v>
      </c>
      <c r="D4090" s="21" t="s">
        <v>800</v>
      </c>
      <c r="E4090" s="22">
        <v>1529.996000095816</v>
      </c>
      <c r="F4090" s="22">
        <f t="shared" si="196"/>
        <v>1682.9956001053977</v>
      </c>
      <c r="G4090" s="22">
        <f t="shared" si="197"/>
        <v>1988.9948001245609</v>
      </c>
      <c r="I4090" s="10"/>
      <c r="J4090" s="10"/>
      <c r="K4090" s="10"/>
      <c r="L4090" s="10"/>
      <c r="M4090" s="10"/>
      <c r="N4090" s="10"/>
      <c r="O4090" s="10"/>
      <c r="P4090" s="10"/>
      <c r="Q4090" s="10"/>
      <c r="R4090" s="10"/>
      <c r="S4090" s="10"/>
      <c r="T4090" s="10"/>
    </row>
    <row r="4091" spans="1:20" ht="25.5" customHeight="1" thickTop="1" thickBot="1" x14ac:dyDescent="0.25">
      <c r="A4091" s="20" t="str">
        <f t="shared" si="195"/>
        <v>2768STANHOPE GARDENS</v>
      </c>
      <c r="B4091" s="37">
        <v>2768</v>
      </c>
      <c r="C4091" s="37" t="s">
        <v>4547</v>
      </c>
      <c r="D4091" s="38" t="s">
        <v>800</v>
      </c>
      <c r="E4091" s="39">
        <v>1529.996000095816</v>
      </c>
      <c r="F4091" s="39">
        <f t="shared" si="196"/>
        <v>1682.9956001053977</v>
      </c>
      <c r="G4091" s="39">
        <f t="shared" si="197"/>
        <v>1988.9948001245609</v>
      </c>
      <c r="I4091" s="10"/>
      <c r="J4091" s="10"/>
      <c r="K4091" s="10"/>
      <c r="L4091" s="10"/>
      <c r="M4091" s="10"/>
      <c r="N4091" s="10"/>
      <c r="O4091" s="10"/>
      <c r="P4091" s="10"/>
      <c r="Q4091" s="10"/>
      <c r="R4091" s="10"/>
      <c r="S4091" s="10"/>
      <c r="T4091" s="10"/>
    </row>
    <row r="4092" spans="1:20" ht="25.5" customHeight="1" thickTop="1" thickBot="1" x14ac:dyDescent="0.25">
      <c r="A4092" s="20" t="str">
        <f t="shared" si="195"/>
        <v>2769THE PONDS</v>
      </c>
      <c r="B4092" s="20">
        <v>2769</v>
      </c>
      <c r="C4092" s="20" t="s">
        <v>4548</v>
      </c>
      <c r="D4092" s="21" t="s">
        <v>800</v>
      </c>
      <c r="E4092" s="22">
        <v>1696.2359997629201</v>
      </c>
      <c r="F4092" s="22">
        <f t="shared" si="196"/>
        <v>1865.8595997392122</v>
      </c>
      <c r="G4092" s="22">
        <f t="shared" si="197"/>
        <v>2205.1067996917964</v>
      </c>
      <c r="I4092" s="10"/>
      <c r="J4092" s="10"/>
      <c r="K4092" s="10"/>
      <c r="L4092" s="10"/>
      <c r="M4092" s="10"/>
      <c r="N4092" s="10"/>
      <c r="O4092" s="10"/>
      <c r="P4092" s="10"/>
      <c r="Q4092" s="10"/>
      <c r="R4092" s="10"/>
      <c r="S4092" s="10"/>
      <c r="T4092" s="10"/>
    </row>
    <row r="4093" spans="1:20" ht="25.5" customHeight="1" thickTop="1" thickBot="1" x14ac:dyDescent="0.25">
      <c r="A4093" s="20" t="str">
        <f t="shared" si="195"/>
        <v>2770BIDWILL</v>
      </c>
      <c r="B4093" s="37">
        <v>2770</v>
      </c>
      <c r="C4093" s="37" t="s">
        <v>4549</v>
      </c>
      <c r="D4093" s="38" t="s">
        <v>800</v>
      </c>
      <c r="E4093" s="39">
        <v>1524.5720001351842</v>
      </c>
      <c r="F4093" s="39">
        <f t="shared" si="196"/>
        <v>1677.0292001487028</v>
      </c>
      <c r="G4093" s="39">
        <f t="shared" si="197"/>
        <v>1981.9436001757394</v>
      </c>
      <c r="I4093" s="10"/>
      <c r="J4093" s="10"/>
      <c r="K4093" s="10"/>
      <c r="L4093" s="10"/>
      <c r="M4093" s="10"/>
      <c r="N4093" s="10"/>
      <c r="O4093" s="10"/>
      <c r="P4093" s="10"/>
      <c r="Q4093" s="10"/>
      <c r="R4093" s="10"/>
      <c r="S4093" s="10"/>
      <c r="T4093" s="10"/>
    </row>
    <row r="4094" spans="1:20" ht="25.5" customHeight="1" thickTop="1" thickBot="1" x14ac:dyDescent="0.25">
      <c r="A4094" s="20" t="str">
        <f t="shared" si="195"/>
        <v>2770BLACKETT</v>
      </c>
      <c r="B4094" s="20">
        <v>2770</v>
      </c>
      <c r="C4094" s="20" t="s">
        <v>4550</v>
      </c>
      <c r="D4094" s="21" t="s">
        <v>800</v>
      </c>
      <c r="E4094" s="22">
        <v>1524.5720001351842</v>
      </c>
      <c r="F4094" s="22">
        <f t="shared" si="196"/>
        <v>1677.0292001487028</v>
      </c>
      <c r="G4094" s="22">
        <f t="shared" si="197"/>
        <v>1981.9436001757394</v>
      </c>
      <c r="I4094" s="10"/>
      <c r="J4094" s="10"/>
      <c r="K4094" s="10"/>
      <c r="L4094" s="10"/>
      <c r="M4094" s="10"/>
      <c r="N4094" s="10"/>
      <c r="O4094" s="10"/>
      <c r="P4094" s="10"/>
      <c r="Q4094" s="10"/>
      <c r="R4094" s="10"/>
      <c r="S4094" s="10"/>
      <c r="T4094" s="10"/>
    </row>
    <row r="4095" spans="1:20" ht="25.5" customHeight="1" thickTop="1" thickBot="1" x14ac:dyDescent="0.25">
      <c r="A4095" s="20" t="str">
        <f t="shared" si="195"/>
        <v>2770DHARRUK</v>
      </c>
      <c r="B4095" s="37">
        <v>2770</v>
      </c>
      <c r="C4095" s="37" t="s">
        <v>4551</v>
      </c>
      <c r="D4095" s="38" t="s">
        <v>800</v>
      </c>
      <c r="E4095" s="39">
        <v>1524.5720001351842</v>
      </c>
      <c r="F4095" s="39">
        <f t="shared" si="196"/>
        <v>1677.0292001487028</v>
      </c>
      <c r="G4095" s="39">
        <f t="shared" si="197"/>
        <v>1981.9436001757394</v>
      </c>
      <c r="I4095" s="10"/>
      <c r="J4095" s="10"/>
      <c r="K4095" s="10"/>
      <c r="L4095" s="10"/>
      <c r="M4095" s="10"/>
      <c r="N4095" s="10"/>
      <c r="O4095" s="10"/>
      <c r="P4095" s="10"/>
      <c r="Q4095" s="10"/>
      <c r="R4095" s="10"/>
      <c r="S4095" s="10"/>
      <c r="T4095" s="10"/>
    </row>
    <row r="4096" spans="1:20" ht="25.5" customHeight="1" thickTop="1" thickBot="1" x14ac:dyDescent="0.25">
      <c r="A4096" s="20" t="str">
        <f t="shared" si="195"/>
        <v>2770EMERTON</v>
      </c>
      <c r="B4096" s="20">
        <v>2770</v>
      </c>
      <c r="C4096" s="20" t="s">
        <v>4552</v>
      </c>
      <c r="D4096" s="21" t="s">
        <v>800</v>
      </c>
      <c r="E4096" s="22">
        <v>1524.5720001351842</v>
      </c>
      <c r="F4096" s="22">
        <f t="shared" si="196"/>
        <v>1677.0292001487028</v>
      </c>
      <c r="G4096" s="22">
        <f t="shared" si="197"/>
        <v>1981.9436001757394</v>
      </c>
      <c r="I4096" s="10"/>
      <c r="J4096" s="10"/>
      <c r="K4096" s="10"/>
      <c r="L4096" s="10"/>
      <c r="M4096" s="10"/>
      <c r="N4096" s="10"/>
      <c r="O4096" s="10"/>
      <c r="P4096" s="10"/>
      <c r="Q4096" s="10"/>
      <c r="R4096" s="10"/>
      <c r="S4096" s="10"/>
      <c r="T4096" s="10"/>
    </row>
    <row r="4097" spans="1:20" ht="25.5" customHeight="1" thickTop="1" thickBot="1" x14ac:dyDescent="0.25">
      <c r="A4097" s="20" t="str">
        <f t="shared" si="195"/>
        <v>2770HEBERSHAM</v>
      </c>
      <c r="B4097" s="37">
        <v>2770</v>
      </c>
      <c r="C4097" s="37" t="s">
        <v>4553</v>
      </c>
      <c r="D4097" s="38" t="s">
        <v>800</v>
      </c>
      <c r="E4097" s="39">
        <v>1524.5720001351842</v>
      </c>
      <c r="F4097" s="39">
        <f t="shared" si="196"/>
        <v>1677.0292001487028</v>
      </c>
      <c r="G4097" s="39">
        <f t="shared" si="197"/>
        <v>1981.9436001757394</v>
      </c>
      <c r="I4097" s="10"/>
      <c r="J4097" s="10"/>
      <c r="K4097" s="10"/>
      <c r="L4097" s="10"/>
      <c r="M4097" s="10"/>
      <c r="N4097" s="10"/>
      <c r="O4097" s="10"/>
      <c r="P4097" s="10"/>
      <c r="Q4097" s="10"/>
      <c r="R4097" s="10"/>
      <c r="S4097" s="10"/>
      <c r="T4097" s="10"/>
    </row>
    <row r="4098" spans="1:20" ht="25.5" customHeight="1" thickTop="1" thickBot="1" x14ac:dyDescent="0.25">
      <c r="A4098" s="20" t="str">
        <f t="shared" si="195"/>
        <v>2770LETHBRIDGE PARK</v>
      </c>
      <c r="B4098" s="20">
        <v>2770</v>
      </c>
      <c r="C4098" s="20" t="s">
        <v>4554</v>
      </c>
      <c r="D4098" s="21" t="s">
        <v>800</v>
      </c>
      <c r="E4098" s="22">
        <v>1524.5720001351842</v>
      </c>
      <c r="F4098" s="22">
        <f t="shared" si="196"/>
        <v>1677.0292001487028</v>
      </c>
      <c r="G4098" s="22">
        <f t="shared" si="197"/>
        <v>1981.9436001757394</v>
      </c>
      <c r="I4098" s="10"/>
      <c r="J4098" s="10"/>
      <c r="K4098" s="10"/>
      <c r="L4098" s="10"/>
      <c r="M4098" s="10"/>
      <c r="N4098" s="10"/>
      <c r="O4098" s="10"/>
      <c r="P4098" s="10"/>
      <c r="Q4098" s="10"/>
      <c r="R4098" s="10"/>
      <c r="S4098" s="10"/>
      <c r="T4098" s="10"/>
    </row>
    <row r="4099" spans="1:20" ht="25.5" customHeight="1" thickTop="1" thickBot="1" x14ac:dyDescent="0.25">
      <c r="A4099" s="20" t="str">
        <f t="shared" si="195"/>
        <v>2770MINCHINBURY</v>
      </c>
      <c r="B4099" s="37">
        <v>2770</v>
      </c>
      <c r="C4099" s="37" t="s">
        <v>4555</v>
      </c>
      <c r="D4099" s="38" t="s">
        <v>800</v>
      </c>
      <c r="E4099" s="39">
        <v>1524.5720001351842</v>
      </c>
      <c r="F4099" s="39">
        <f t="shared" si="196"/>
        <v>1677.0292001487028</v>
      </c>
      <c r="G4099" s="39">
        <f t="shared" si="197"/>
        <v>1981.9436001757394</v>
      </c>
      <c r="I4099" s="10"/>
      <c r="J4099" s="10"/>
      <c r="K4099" s="10"/>
      <c r="L4099" s="10"/>
      <c r="M4099" s="10"/>
      <c r="N4099" s="10"/>
      <c r="O4099" s="10"/>
      <c r="P4099" s="10"/>
      <c r="Q4099" s="10"/>
      <c r="R4099" s="10"/>
      <c r="S4099" s="10"/>
      <c r="T4099" s="10"/>
    </row>
    <row r="4100" spans="1:20" ht="25.5" customHeight="1" thickTop="1" thickBot="1" x14ac:dyDescent="0.25">
      <c r="A4100" s="20" t="str">
        <f t="shared" si="195"/>
        <v>2770MOUNT DRUITT</v>
      </c>
      <c r="B4100" s="20">
        <v>2770</v>
      </c>
      <c r="C4100" s="20" t="s">
        <v>4556</v>
      </c>
      <c r="D4100" s="21" t="s">
        <v>800</v>
      </c>
      <c r="E4100" s="22">
        <v>1524.5720001351842</v>
      </c>
      <c r="F4100" s="22">
        <f t="shared" si="196"/>
        <v>1677.0292001487028</v>
      </c>
      <c r="G4100" s="22">
        <f t="shared" si="197"/>
        <v>1981.9436001757394</v>
      </c>
      <c r="I4100" s="10"/>
      <c r="J4100" s="10"/>
      <c r="K4100" s="10"/>
      <c r="L4100" s="10"/>
      <c r="M4100" s="10"/>
      <c r="N4100" s="10"/>
      <c r="O4100" s="10"/>
      <c r="P4100" s="10"/>
      <c r="Q4100" s="10"/>
      <c r="R4100" s="10"/>
      <c r="S4100" s="10"/>
      <c r="T4100" s="10"/>
    </row>
    <row r="4101" spans="1:20" ht="25.5" customHeight="1" thickTop="1" thickBot="1" x14ac:dyDescent="0.25">
      <c r="A4101" s="20" t="str">
        <f t="shared" ref="A4101:A4164" si="198">CONCATENATE(B4101,C4101)</f>
        <v>2770SHALVEY</v>
      </c>
      <c r="B4101" s="37">
        <v>2770</v>
      </c>
      <c r="C4101" s="37" t="s">
        <v>4557</v>
      </c>
      <c r="D4101" s="38" t="s">
        <v>800</v>
      </c>
      <c r="E4101" s="39">
        <v>1524.5720001351842</v>
      </c>
      <c r="F4101" s="39">
        <f t="shared" ref="F4101:F4164" si="199">1.1*E4101</f>
        <v>1677.0292001487028</v>
      </c>
      <c r="G4101" s="39">
        <f t="shared" ref="G4101:G4164" si="200">1.3*E4101</f>
        <v>1981.9436001757394</v>
      </c>
      <c r="I4101" s="10"/>
      <c r="J4101" s="10"/>
      <c r="K4101" s="10"/>
      <c r="L4101" s="10"/>
      <c r="M4101" s="10"/>
      <c r="N4101" s="10"/>
      <c r="O4101" s="10"/>
      <c r="P4101" s="10"/>
      <c r="Q4101" s="10"/>
      <c r="R4101" s="10"/>
      <c r="S4101" s="10"/>
      <c r="T4101" s="10"/>
    </row>
    <row r="4102" spans="1:20" ht="25.5" customHeight="1" thickTop="1" thickBot="1" x14ac:dyDescent="0.25">
      <c r="A4102" s="20" t="str">
        <f t="shared" si="198"/>
        <v>2770TREGEAR</v>
      </c>
      <c r="B4102" s="20">
        <v>2770</v>
      </c>
      <c r="C4102" s="20" t="s">
        <v>4558</v>
      </c>
      <c r="D4102" s="21" t="s">
        <v>800</v>
      </c>
      <c r="E4102" s="22">
        <v>1524.5720001351842</v>
      </c>
      <c r="F4102" s="22">
        <f t="shared" si="199"/>
        <v>1677.0292001487028</v>
      </c>
      <c r="G4102" s="22">
        <f t="shared" si="200"/>
        <v>1981.9436001757394</v>
      </c>
      <c r="I4102" s="10"/>
      <c r="J4102" s="10"/>
      <c r="K4102" s="10"/>
      <c r="L4102" s="10"/>
      <c r="M4102" s="10"/>
      <c r="N4102" s="10"/>
      <c r="O4102" s="10"/>
      <c r="P4102" s="10"/>
      <c r="Q4102" s="10"/>
      <c r="R4102" s="10"/>
      <c r="S4102" s="10"/>
      <c r="T4102" s="10"/>
    </row>
    <row r="4103" spans="1:20" ht="25.5" customHeight="1" thickTop="1" thickBot="1" x14ac:dyDescent="0.25">
      <c r="A4103" s="20" t="str">
        <f t="shared" si="198"/>
        <v>2770WHALAN</v>
      </c>
      <c r="B4103" s="37">
        <v>2770</v>
      </c>
      <c r="C4103" s="37" t="s">
        <v>4559</v>
      </c>
      <c r="D4103" s="38" t="s">
        <v>800</v>
      </c>
      <c r="E4103" s="39">
        <v>1524.5720001351842</v>
      </c>
      <c r="F4103" s="39">
        <f t="shared" si="199"/>
        <v>1677.0292001487028</v>
      </c>
      <c r="G4103" s="39">
        <f t="shared" si="200"/>
        <v>1981.9436001757394</v>
      </c>
      <c r="I4103" s="10"/>
      <c r="J4103" s="10"/>
      <c r="K4103" s="10"/>
      <c r="L4103" s="10"/>
      <c r="M4103" s="10"/>
      <c r="N4103" s="10"/>
      <c r="O4103" s="10"/>
      <c r="P4103" s="10"/>
      <c r="Q4103" s="10"/>
      <c r="R4103" s="10"/>
      <c r="S4103" s="10"/>
      <c r="T4103" s="10"/>
    </row>
    <row r="4104" spans="1:20" ht="25.5" customHeight="1" thickTop="1" thickBot="1" x14ac:dyDescent="0.25">
      <c r="A4104" s="20" t="str">
        <f t="shared" si="198"/>
        <v>2770WILLMOT</v>
      </c>
      <c r="B4104" s="20">
        <v>2770</v>
      </c>
      <c r="C4104" s="20" t="s">
        <v>4560</v>
      </c>
      <c r="D4104" s="21" t="s">
        <v>800</v>
      </c>
      <c r="E4104" s="22">
        <v>1524.5720001351842</v>
      </c>
      <c r="F4104" s="22">
        <f t="shared" si="199"/>
        <v>1677.0292001487028</v>
      </c>
      <c r="G4104" s="22">
        <f t="shared" si="200"/>
        <v>1981.9436001757394</v>
      </c>
      <c r="I4104" s="10"/>
      <c r="J4104" s="10"/>
      <c r="K4104" s="10"/>
      <c r="L4104" s="10"/>
      <c r="M4104" s="10"/>
      <c r="N4104" s="10"/>
      <c r="O4104" s="10"/>
      <c r="P4104" s="10"/>
      <c r="Q4104" s="10"/>
      <c r="R4104" s="10"/>
      <c r="S4104" s="10"/>
      <c r="T4104" s="10"/>
    </row>
    <row r="4105" spans="1:20" ht="25.5" customHeight="1" thickTop="1" thickBot="1" x14ac:dyDescent="0.25">
      <c r="A4105" s="20" t="str">
        <f t="shared" si="198"/>
        <v>2773GLENBROOK</v>
      </c>
      <c r="B4105" s="37">
        <v>2773</v>
      </c>
      <c r="C4105" s="37" t="s">
        <v>4561</v>
      </c>
      <c r="D4105" s="38" t="s">
        <v>800</v>
      </c>
      <c r="E4105" s="39">
        <v>1781.961999787464</v>
      </c>
      <c r="F4105" s="39">
        <f t="shared" si="199"/>
        <v>1960.1581997662106</v>
      </c>
      <c r="G4105" s="39">
        <f t="shared" si="200"/>
        <v>2316.5505997237033</v>
      </c>
      <c r="I4105" s="10"/>
      <c r="J4105" s="10"/>
      <c r="K4105" s="10"/>
      <c r="L4105" s="10"/>
      <c r="M4105" s="10"/>
      <c r="N4105" s="10"/>
      <c r="O4105" s="10"/>
      <c r="P4105" s="10"/>
      <c r="Q4105" s="10"/>
      <c r="R4105" s="10"/>
      <c r="S4105" s="10"/>
      <c r="T4105" s="10"/>
    </row>
    <row r="4106" spans="1:20" ht="25.5" customHeight="1" thickTop="1" thickBot="1" x14ac:dyDescent="0.25">
      <c r="A4106" s="20" t="str">
        <f t="shared" si="198"/>
        <v>2773LAPSTONE</v>
      </c>
      <c r="B4106" s="20">
        <v>2773</v>
      </c>
      <c r="C4106" s="20" t="s">
        <v>4562</v>
      </c>
      <c r="D4106" s="21" t="s">
        <v>800</v>
      </c>
      <c r="E4106" s="22">
        <v>1781.961999787464</v>
      </c>
      <c r="F4106" s="22">
        <f t="shared" si="199"/>
        <v>1960.1581997662106</v>
      </c>
      <c r="G4106" s="22">
        <f t="shared" si="200"/>
        <v>2316.5505997237033</v>
      </c>
      <c r="I4106" s="10"/>
      <c r="J4106" s="10"/>
      <c r="K4106" s="10"/>
      <c r="L4106" s="10"/>
      <c r="M4106" s="10"/>
      <c r="N4106" s="10"/>
      <c r="O4106" s="10"/>
      <c r="P4106" s="10"/>
      <c r="Q4106" s="10"/>
      <c r="R4106" s="10"/>
      <c r="S4106" s="10"/>
      <c r="T4106" s="10"/>
    </row>
    <row r="4107" spans="1:20" ht="25.5" customHeight="1" thickTop="1" thickBot="1" x14ac:dyDescent="0.25">
      <c r="A4107" s="20" t="str">
        <f t="shared" si="198"/>
        <v>2774BLAXLAND</v>
      </c>
      <c r="B4107" s="37">
        <v>2774</v>
      </c>
      <c r="C4107" s="37" t="s">
        <v>4563</v>
      </c>
      <c r="D4107" s="38" t="s">
        <v>800</v>
      </c>
      <c r="E4107" s="39">
        <v>1431.6140006160081</v>
      </c>
      <c r="F4107" s="39">
        <f t="shared" si="199"/>
        <v>1574.775400677609</v>
      </c>
      <c r="G4107" s="39">
        <f t="shared" si="200"/>
        <v>1861.0982008008104</v>
      </c>
      <c r="I4107" s="10"/>
      <c r="J4107" s="10"/>
      <c r="K4107" s="10"/>
      <c r="L4107" s="10"/>
      <c r="M4107" s="10"/>
      <c r="N4107" s="10"/>
      <c r="O4107" s="10"/>
      <c r="P4107" s="10"/>
      <c r="Q4107" s="10"/>
      <c r="R4107" s="10"/>
      <c r="S4107" s="10"/>
      <c r="T4107" s="10"/>
    </row>
    <row r="4108" spans="1:20" ht="25.5" customHeight="1" thickTop="1" thickBot="1" x14ac:dyDescent="0.25">
      <c r="A4108" s="20" t="str">
        <f t="shared" si="198"/>
        <v>2774MOUNT RIVERVIEW</v>
      </c>
      <c r="B4108" s="20">
        <v>2774</v>
      </c>
      <c r="C4108" s="20" t="s">
        <v>4564</v>
      </c>
      <c r="D4108" s="21" t="s">
        <v>800</v>
      </c>
      <c r="E4108" s="22">
        <v>1431.6140006160081</v>
      </c>
      <c r="F4108" s="22">
        <f t="shared" si="199"/>
        <v>1574.775400677609</v>
      </c>
      <c r="G4108" s="22">
        <f t="shared" si="200"/>
        <v>1861.0982008008104</v>
      </c>
      <c r="I4108" s="10"/>
      <c r="J4108" s="10"/>
      <c r="K4108" s="10"/>
      <c r="L4108" s="10"/>
      <c r="M4108" s="10"/>
      <c r="N4108" s="10"/>
      <c r="O4108" s="10"/>
      <c r="P4108" s="10"/>
      <c r="Q4108" s="10"/>
      <c r="R4108" s="10"/>
      <c r="S4108" s="10"/>
      <c r="T4108" s="10"/>
    </row>
    <row r="4109" spans="1:20" ht="25.5" customHeight="1" thickTop="1" thickBot="1" x14ac:dyDescent="0.25">
      <c r="A4109" s="20" t="str">
        <f t="shared" si="198"/>
        <v>2774WARRIMOO</v>
      </c>
      <c r="B4109" s="37">
        <v>2774</v>
      </c>
      <c r="C4109" s="37" t="s">
        <v>4565</v>
      </c>
      <c r="D4109" s="38" t="s">
        <v>800</v>
      </c>
      <c r="E4109" s="39">
        <v>1431.6140006160081</v>
      </c>
      <c r="F4109" s="39">
        <f t="shared" si="199"/>
        <v>1574.775400677609</v>
      </c>
      <c r="G4109" s="39">
        <f t="shared" si="200"/>
        <v>1861.0982008008104</v>
      </c>
      <c r="I4109" s="10"/>
      <c r="J4109" s="10"/>
      <c r="K4109" s="10"/>
      <c r="L4109" s="10"/>
      <c r="M4109" s="10"/>
      <c r="N4109" s="10"/>
      <c r="O4109" s="10"/>
      <c r="P4109" s="10"/>
      <c r="Q4109" s="10"/>
      <c r="R4109" s="10"/>
      <c r="S4109" s="10"/>
      <c r="T4109" s="10"/>
    </row>
    <row r="4110" spans="1:20" ht="25.5" customHeight="1" thickTop="1" thickBot="1" x14ac:dyDescent="0.25">
      <c r="A4110" s="20" t="str">
        <f t="shared" si="198"/>
        <v>2775CENTRAL MACDONALD</v>
      </c>
      <c r="B4110" s="20">
        <v>2775</v>
      </c>
      <c r="C4110" s="20" t="s">
        <v>4566</v>
      </c>
      <c r="D4110" s="21" t="s">
        <v>800</v>
      </c>
      <c r="E4110" s="22">
        <v>2537.5199998457761</v>
      </c>
      <c r="F4110" s="22">
        <f t="shared" si="199"/>
        <v>2791.2719998303537</v>
      </c>
      <c r="G4110" s="22">
        <f t="shared" si="200"/>
        <v>3298.775999799509</v>
      </c>
      <c r="I4110" s="10"/>
      <c r="J4110" s="10"/>
      <c r="K4110" s="10"/>
      <c r="L4110" s="10"/>
      <c r="M4110" s="10"/>
      <c r="N4110" s="10"/>
      <c r="O4110" s="10"/>
      <c r="P4110" s="10"/>
      <c r="Q4110" s="10"/>
      <c r="R4110" s="10"/>
      <c r="S4110" s="10"/>
      <c r="T4110" s="10"/>
    </row>
    <row r="4111" spans="1:20" ht="25.5" customHeight="1" thickTop="1" thickBot="1" x14ac:dyDescent="0.25">
      <c r="A4111" s="20" t="str">
        <f t="shared" si="198"/>
        <v>2775FERNANCES</v>
      </c>
      <c r="B4111" s="37">
        <v>2775</v>
      </c>
      <c r="C4111" s="37" t="s">
        <v>4567</v>
      </c>
      <c r="D4111" s="38" t="s">
        <v>800</v>
      </c>
      <c r="E4111" s="39">
        <v>2537.5199998457761</v>
      </c>
      <c r="F4111" s="39">
        <f t="shared" si="199"/>
        <v>2791.2719998303537</v>
      </c>
      <c r="G4111" s="39">
        <f t="shared" si="200"/>
        <v>3298.775999799509</v>
      </c>
      <c r="I4111" s="10"/>
      <c r="J4111" s="10"/>
      <c r="K4111" s="10"/>
      <c r="L4111" s="10"/>
      <c r="M4111" s="10"/>
      <c r="N4111" s="10"/>
      <c r="O4111" s="10"/>
      <c r="P4111" s="10"/>
      <c r="Q4111" s="10"/>
      <c r="R4111" s="10"/>
      <c r="S4111" s="10"/>
      <c r="T4111" s="10"/>
    </row>
    <row r="4112" spans="1:20" ht="25.5" customHeight="1" thickTop="1" thickBot="1" x14ac:dyDescent="0.25">
      <c r="A4112" s="20" t="str">
        <f t="shared" si="198"/>
        <v>2775GUNDERMAN</v>
      </c>
      <c r="B4112" s="20">
        <v>2775</v>
      </c>
      <c r="C4112" s="20" t="s">
        <v>4568</v>
      </c>
      <c r="D4112" s="21" t="s">
        <v>800</v>
      </c>
      <c r="E4112" s="22">
        <v>2537.5199998457761</v>
      </c>
      <c r="F4112" s="22">
        <f t="shared" si="199"/>
        <v>2791.2719998303537</v>
      </c>
      <c r="G4112" s="22">
        <f t="shared" si="200"/>
        <v>3298.775999799509</v>
      </c>
      <c r="I4112" s="10"/>
      <c r="J4112" s="10"/>
      <c r="K4112" s="10"/>
      <c r="L4112" s="10"/>
      <c r="M4112" s="10"/>
      <c r="N4112" s="10"/>
      <c r="O4112" s="10"/>
      <c r="P4112" s="10"/>
      <c r="Q4112" s="10"/>
      <c r="R4112" s="10"/>
      <c r="S4112" s="10"/>
      <c r="T4112" s="10"/>
    </row>
    <row r="4113" spans="1:20" ht="25.5" customHeight="1" thickTop="1" thickBot="1" x14ac:dyDescent="0.25">
      <c r="A4113" s="20" t="str">
        <f t="shared" si="198"/>
        <v>2775HIGHER MACDONALD</v>
      </c>
      <c r="B4113" s="37">
        <v>2775</v>
      </c>
      <c r="C4113" s="37" t="s">
        <v>4569</v>
      </c>
      <c r="D4113" s="38" t="s">
        <v>800</v>
      </c>
      <c r="E4113" s="39">
        <v>2537.5199998457761</v>
      </c>
      <c r="F4113" s="39">
        <f t="shared" si="199"/>
        <v>2791.2719998303537</v>
      </c>
      <c r="G4113" s="39">
        <f t="shared" si="200"/>
        <v>3298.775999799509</v>
      </c>
      <c r="I4113" s="10"/>
      <c r="J4113" s="10"/>
      <c r="K4113" s="10"/>
      <c r="L4113" s="10"/>
      <c r="M4113" s="10"/>
      <c r="N4113" s="10"/>
      <c r="O4113" s="10"/>
      <c r="P4113" s="10"/>
      <c r="Q4113" s="10"/>
      <c r="R4113" s="10"/>
      <c r="S4113" s="10"/>
      <c r="T4113" s="10"/>
    </row>
    <row r="4114" spans="1:20" ht="25.5" customHeight="1" thickTop="1" thickBot="1" x14ac:dyDescent="0.25">
      <c r="A4114" s="20" t="str">
        <f t="shared" si="198"/>
        <v>2775LAUGHTONDALE</v>
      </c>
      <c r="B4114" s="20">
        <v>2775</v>
      </c>
      <c r="C4114" s="20" t="s">
        <v>4570</v>
      </c>
      <c r="D4114" s="21" t="s">
        <v>800</v>
      </c>
      <c r="E4114" s="22">
        <v>2537.5199998457761</v>
      </c>
      <c r="F4114" s="22">
        <f t="shared" si="199"/>
        <v>2791.2719998303537</v>
      </c>
      <c r="G4114" s="22">
        <f t="shared" si="200"/>
        <v>3298.775999799509</v>
      </c>
      <c r="I4114" s="10"/>
      <c r="J4114" s="10"/>
      <c r="K4114" s="10"/>
      <c r="L4114" s="10"/>
      <c r="M4114" s="10"/>
      <c r="N4114" s="10"/>
      <c r="O4114" s="10"/>
      <c r="P4114" s="10"/>
      <c r="Q4114" s="10"/>
      <c r="R4114" s="10"/>
      <c r="S4114" s="10"/>
      <c r="T4114" s="10"/>
    </row>
    <row r="4115" spans="1:20" ht="25.5" customHeight="1" thickTop="1" thickBot="1" x14ac:dyDescent="0.25">
      <c r="A4115" s="20" t="str">
        <f t="shared" si="198"/>
        <v>2775LEETS VALE</v>
      </c>
      <c r="B4115" s="37">
        <v>2775</v>
      </c>
      <c r="C4115" s="37" t="s">
        <v>4571</v>
      </c>
      <c r="D4115" s="38" t="s">
        <v>800</v>
      </c>
      <c r="E4115" s="39">
        <v>2537.5199998457761</v>
      </c>
      <c r="F4115" s="39">
        <f t="shared" si="199"/>
        <v>2791.2719998303537</v>
      </c>
      <c r="G4115" s="39">
        <f t="shared" si="200"/>
        <v>3298.775999799509</v>
      </c>
      <c r="I4115" s="10"/>
      <c r="J4115" s="10"/>
      <c r="K4115" s="10"/>
      <c r="L4115" s="10"/>
      <c r="M4115" s="10"/>
      <c r="N4115" s="10"/>
      <c r="O4115" s="10"/>
      <c r="P4115" s="10"/>
      <c r="Q4115" s="10"/>
      <c r="R4115" s="10"/>
      <c r="S4115" s="10"/>
      <c r="T4115" s="10"/>
    </row>
    <row r="4116" spans="1:20" ht="25.5" customHeight="1" thickTop="1" thickBot="1" x14ac:dyDescent="0.25">
      <c r="A4116" s="20" t="str">
        <f t="shared" si="198"/>
        <v>2775LOWER MACDONALD</v>
      </c>
      <c r="B4116" s="20">
        <v>2775</v>
      </c>
      <c r="C4116" s="20" t="s">
        <v>4572</v>
      </c>
      <c r="D4116" s="21" t="s">
        <v>800</v>
      </c>
      <c r="E4116" s="22">
        <v>2537.5199998457761</v>
      </c>
      <c r="F4116" s="22">
        <f t="shared" si="199"/>
        <v>2791.2719998303537</v>
      </c>
      <c r="G4116" s="22">
        <f t="shared" si="200"/>
        <v>3298.775999799509</v>
      </c>
      <c r="I4116" s="10"/>
      <c r="J4116" s="10"/>
      <c r="K4116" s="10"/>
      <c r="L4116" s="10"/>
      <c r="M4116" s="10"/>
      <c r="N4116" s="10"/>
      <c r="O4116" s="10"/>
      <c r="P4116" s="10"/>
      <c r="Q4116" s="10"/>
      <c r="R4116" s="10"/>
      <c r="S4116" s="10"/>
      <c r="T4116" s="10"/>
    </row>
    <row r="4117" spans="1:20" ht="25.5" customHeight="1" thickTop="1" thickBot="1" x14ac:dyDescent="0.25">
      <c r="A4117" s="20" t="str">
        <f t="shared" si="198"/>
        <v>2775MOGO CREEK</v>
      </c>
      <c r="B4117" s="37">
        <v>2775</v>
      </c>
      <c r="C4117" s="37" t="s">
        <v>4573</v>
      </c>
      <c r="D4117" s="38" t="s">
        <v>800</v>
      </c>
      <c r="E4117" s="39">
        <v>2537.5199998457761</v>
      </c>
      <c r="F4117" s="39">
        <f t="shared" si="199"/>
        <v>2791.2719998303537</v>
      </c>
      <c r="G4117" s="39">
        <f t="shared" si="200"/>
        <v>3298.775999799509</v>
      </c>
      <c r="I4117" s="10"/>
      <c r="J4117" s="10"/>
      <c r="K4117" s="10"/>
      <c r="L4117" s="10"/>
      <c r="M4117" s="10"/>
      <c r="N4117" s="10"/>
      <c r="O4117" s="10"/>
      <c r="P4117" s="10"/>
      <c r="Q4117" s="10"/>
      <c r="R4117" s="10"/>
      <c r="S4117" s="10"/>
      <c r="T4117" s="10"/>
    </row>
    <row r="4118" spans="1:20" ht="25.5" customHeight="1" thickTop="1" thickBot="1" x14ac:dyDescent="0.25">
      <c r="A4118" s="20" t="str">
        <f t="shared" si="198"/>
        <v>2775PERRYS CROSSING</v>
      </c>
      <c r="B4118" s="20">
        <v>2775</v>
      </c>
      <c r="C4118" s="20" t="s">
        <v>4574</v>
      </c>
      <c r="D4118" s="21" t="s">
        <v>800</v>
      </c>
      <c r="E4118" s="22">
        <v>2537.5199998457761</v>
      </c>
      <c r="F4118" s="22">
        <f t="shared" si="199"/>
        <v>2791.2719998303537</v>
      </c>
      <c r="G4118" s="22">
        <f t="shared" si="200"/>
        <v>3298.775999799509</v>
      </c>
      <c r="I4118" s="10"/>
      <c r="J4118" s="10"/>
      <c r="K4118" s="10"/>
      <c r="L4118" s="10"/>
      <c r="M4118" s="10"/>
      <c r="N4118" s="10"/>
      <c r="O4118" s="10"/>
      <c r="P4118" s="10"/>
      <c r="Q4118" s="10"/>
      <c r="R4118" s="10"/>
      <c r="S4118" s="10"/>
      <c r="T4118" s="10"/>
    </row>
    <row r="4119" spans="1:20" ht="25.5" customHeight="1" thickTop="1" thickBot="1" x14ac:dyDescent="0.25">
      <c r="A4119" s="20" t="str">
        <f t="shared" si="198"/>
        <v>2775SINGLETONS MILL</v>
      </c>
      <c r="B4119" s="37">
        <v>2775</v>
      </c>
      <c r="C4119" s="37" t="s">
        <v>4575</v>
      </c>
      <c r="D4119" s="38" t="s">
        <v>800</v>
      </c>
      <c r="E4119" s="39">
        <v>2537.5199998457761</v>
      </c>
      <c r="F4119" s="39">
        <f t="shared" si="199"/>
        <v>2791.2719998303537</v>
      </c>
      <c r="G4119" s="39">
        <f t="shared" si="200"/>
        <v>3298.775999799509</v>
      </c>
      <c r="I4119" s="10"/>
      <c r="J4119" s="10"/>
      <c r="K4119" s="10"/>
      <c r="L4119" s="10"/>
      <c r="M4119" s="10"/>
      <c r="N4119" s="10"/>
      <c r="O4119" s="10"/>
      <c r="P4119" s="10"/>
      <c r="Q4119" s="10"/>
      <c r="R4119" s="10"/>
      <c r="S4119" s="10"/>
      <c r="T4119" s="10"/>
    </row>
    <row r="4120" spans="1:20" ht="25.5" customHeight="1" thickTop="1" thickBot="1" x14ac:dyDescent="0.25">
      <c r="A4120" s="20" t="str">
        <f t="shared" si="198"/>
        <v>2775SPENCER</v>
      </c>
      <c r="B4120" s="20">
        <v>2775</v>
      </c>
      <c r="C4120" s="20" t="s">
        <v>4576</v>
      </c>
      <c r="D4120" s="21" t="s">
        <v>800</v>
      </c>
      <c r="E4120" s="22">
        <v>2537.5199998457761</v>
      </c>
      <c r="F4120" s="22">
        <f t="shared" si="199"/>
        <v>2791.2719998303537</v>
      </c>
      <c r="G4120" s="22">
        <f t="shared" si="200"/>
        <v>3298.775999799509</v>
      </c>
      <c r="I4120" s="10"/>
      <c r="J4120" s="10"/>
      <c r="K4120" s="10"/>
      <c r="L4120" s="10"/>
      <c r="M4120" s="10"/>
      <c r="N4120" s="10"/>
      <c r="O4120" s="10"/>
      <c r="P4120" s="10"/>
      <c r="Q4120" s="10"/>
      <c r="R4120" s="10"/>
      <c r="S4120" s="10"/>
      <c r="T4120" s="10"/>
    </row>
    <row r="4121" spans="1:20" ht="25.5" customHeight="1" thickTop="1" thickBot="1" x14ac:dyDescent="0.25">
      <c r="A4121" s="20" t="str">
        <f t="shared" si="198"/>
        <v>2775ST ALBANS</v>
      </c>
      <c r="B4121" s="37">
        <v>2775</v>
      </c>
      <c r="C4121" s="37" t="s">
        <v>4577</v>
      </c>
      <c r="D4121" s="38" t="s">
        <v>800</v>
      </c>
      <c r="E4121" s="39">
        <v>2537.5199998457761</v>
      </c>
      <c r="F4121" s="39">
        <f t="shared" si="199"/>
        <v>2791.2719998303537</v>
      </c>
      <c r="G4121" s="39">
        <f t="shared" si="200"/>
        <v>3298.775999799509</v>
      </c>
      <c r="I4121" s="10"/>
      <c r="J4121" s="10"/>
      <c r="K4121" s="10"/>
      <c r="L4121" s="10"/>
      <c r="M4121" s="10"/>
      <c r="N4121" s="10"/>
      <c r="O4121" s="10"/>
      <c r="P4121" s="10"/>
      <c r="Q4121" s="10"/>
      <c r="R4121" s="10"/>
      <c r="S4121" s="10"/>
      <c r="T4121" s="10"/>
    </row>
    <row r="4122" spans="1:20" ht="25.5" customHeight="1" thickTop="1" thickBot="1" x14ac:dyDescent="0.25">
      <c r="A4122" s="20" t="str">
        <f t="shared" si="198"/>
        <v>2775UPPER MACDONALD</v>
      </c>
      <c r="B4122" s="20">
        <v>2775</v>
      </c>
      <c r="C4122" s="20" t="s">
        <v>4578</v>
      </c>
      <c r="D4122" s="21" t="s">
        <v>800</v>
      </c>
      <c r="E4122" s="22">
        <v>2537.5199998457761</v>
      </c>
      <c r="F4122" s="22">
        <f t="shared" si="199"/>
        <v>2791.2719998303537</v>
      </c>
      <c r="G4122" s="22">
        <f t="shared" si="200"/>
        <v>3298.775999799509</v>
      </c>
      <c r="I4122" s="10"/>
      <c r="J4122" s="10"/>
      <c r="K4122" s="10"/>
      <c r="L4122" s="10"/>
      <c r="M4122" s="10"/>
      <c r="N4122" s="10"/>
      <c r="O4122" s="10"/>
      <c r="P4122" s="10"/>
      <c r="Q4122" s="10"/>
      <c r="R4122" s="10"/>
      <c r="S4122" s="10"/>
      <c r="T4122" s="10"/>
    </row>
    <row r="4123" spans="1:20" ht="25.5" customHeight="1" thickTop="1" thickBot="1" x14ac:dyDescent="0.25">
      <c r="A4123" s="20" t="str">
        <f t="shared" si="198"/>
        <v>2775WEBBS CREEK</v>
      </c>
      <c r="B4123" s="37">
        <v>2775</v>
      </c>
      <c r="C4123" s="37" t="s">
        <v>4579</v>
      </c>
      <c r="D4123" s="38" t="s">
        <v>800</v>
      </c>
      <c r="E4123" s="39">
        <v>2537.5199998457761</v>
      </c>
      <c r="F4123" s="39">
        <f t="shared" si="199"/>
        <v>2791.2719998303537</v>
      </c>
      <c r="G4123" s="39">
        <f t="shared" si="200"/>
        <v>3298.775999799509</v>
      </c>
      <c r="I4123" s="10"/>
      <c r="J4123" s="10"/>
      <c r="K4123" s="10"/>
      <c r="L4123" s="10"/>
      <c r="M4123" s="10"/>
      <c r="N4123" s="10"/>
      <c r="O4123" s="10"/>
      <c r="P4123" s="10"/>
      <c r="Q4123" s="10"/>
      <c r="R4123" s="10"/>
      <c r="S4123" s="10"/>
      <c r="T4123" s="10"/>
    </row>
    <row r="4124" spans="1:20" ht="25.5" customHeight="1" thickTop="1" thickBot="1" x14ac:dyDescent="0.25">
      <c r="A4124" s="20" t="str">
        <f t="shared" si="198"/>
        <v>2775WISEMANS FERRY</v>
      </c>
      <c r="B4124" s="20">
        <v>2775</v>
      </c>
      <c r="C4124" s="20" t="s">
        <v>4580</v>
      </c>
      <c r="D4124" s="21" t="s">
        <v>800</v>
      </c>
      <c r="E4124" s="22">
        <v>2537.5199998457761</v>
      </c>
      <c r="F4124" s="22">
        <f t="shared" si="199"/>
        <v>2791.2719998303537</v>
      </c>
      <c r="G4124" s="22">
        <f t="shared" si="200"/>
        <v>3298.775999799509</v>
      </c>
      <c r="I4124" s="10"/>
      <c r="J4124" s="10"/>
      <c r="K4124" s="10"/>
      <c r="L4124" s="10"/>
      <c r="M4124" s="10"/>
      <c r="N4124" s="10"/>
      <c r="O4124" s="10"/>
      <c r="P4124" s="10"/>
      <c r="Q4124" s="10"/>
      <c r="R4124" s="10"/>
      <c r="S4124" s="10"/>
      <c r="T4124" s="10"/>
    </row>
    <row r="4125" spans="1:20" ht="25.5" customHeight="1" thickTop="1" thickBot="1" x14ac:dyDescent="0.25">
      <c r="A4125" s="20" t="str">
        <f t="shared" si="198"/>
        <v>2775WRIGHTS CREEK</v>
      </c>
      <c r="B4125" s="37">
        <v>2775</v>
      </c>
      <c r="C4125" s="37" t="s">
        <v>4581</v>
      </c>
      <c r="D4125" s="38" t="s">
        <v>800</v>
      </c>
      <c r="E4125" s="39">
        <v>2537.5199998457761</v>
      </c>
      <c r="F4125" s="39">
        <f t="shared" si="199"/>
        <v>2791.2719998303537</v>
      </c>
      <c r="G4125" s="39">
        <f t="shared" si="200"/>
        <v>3298.775999799509</v>
      </c>
      <c r="I4125" s="10"/>
      <c r="J4125" s="10"/>
      <c r="K4125" s="10"/>
      <c r="L4125" s="10"/>
      <c r="M4125" s="10"/>
      <c r="N4125" s="10"/>
      <c r="O4125" s="10"/>
      <c r="P4125" s="10"/>
      <c r="Q4125" s="10"/>
      <c r="R4125" s="10"/>
      <c r="S4125" s="10"/>
      <c r="T4125" s="10"/>
    </row>
    <row r="4126" spans="1:20" ht="25.5" customHeight="1" thickTop="1" thickBot="1" x14ac:dyDescent="0.25">
      <c r="A4126" s="20" t="str">
        <f t="shared" si="198"/>
        <v>2776FAULCONBRIDGE</v>
      </c>
      <c r="B4126" s="20">
        <v>2776</v>
      </c>
      <c r="C4126" s="20" t="s">
        <v>4582</v>
      </c>
      <c r="D4126" s="21" t="s">
        <v>800</v>
      </c>
      <c r="E4126" s="22">
        <v>2190.664000116944</v>
      </c>
      <c r="F4126" s="22">
        <f t="shared" si="199"/>
        <v>2409.7304001286384</v>
      </c>
      <c r="G4126" s="22">
        <f t="shared" si="200"/>
        <v>2847.8632001520273</v>
      </c>
      <c r="I4126" s="10"/>
      <c r="J4126" s="10"/>
      <c r="K4126" s="10"/>
      <c r="L4126" s="10"/>
      <c r="M4126" s="10"/>
      <c r="N4126" s="10"/>
      <c r="O4126" s="10"/>
      <c r="P4126" s="10"/>
      <c r="Q4126" s="10"/>
      <c r="R4126" s="10"/>
      <c r="S4126" s="10"/>
      <c r="T4126" s="10"/>
    </row>
    <row r="4127" spans="1:20" ht="25.5" customHeight="1" thickTop="1" thickBot="1" x14ac:dyDescent="0.25">
      <c r="A4127" s="20" t="str">
        <f t="shared" si="198"/>
        <v>2777HAWKESBURY HEIGHTS</v>
      </c>
      <c r="B4127" s="37">
        <v>2777</v>
      </c>
      <c r="C4127" s="37" t="s">
        <v>4583</v>
      </c>
      <c r="D4127" s="38" t="s">
        <v>800</v>
      </c>
      <c r="E4127" s="39">
        <v>1507.7899996903921</v>
      </c>
      <c r="F4127" s="39">
        <f t="shared" si="199"/>
        <v>1658.5689996594315</v>
      </c>
      <c r="G4127" s="39">
        <f t="shared" si="200"/>
        <v>1960.1269995975097</v>
      </c>
      <c r="I4127" s="10"/>
      <c r="J4127" s="10"/>
      <c r="K4127" s="10"/>
      <c r="L4127" s="10"/>
      <c r="M4127" s="10"/>
      <c r="N4127" s="10"/>
      <c r="O4127" s="10"/>
      <c r="P4127" s="10"/>
      <c r="Q4127" s="10"/>
      <c r="R4127" s="10"/>
      <c r="S4127" s="10"/>
      <c r="T4127" s="10"/>
    </row>
    <row r="4128" spans="1:20" ht="25.5" customHeight="1" thickTop="1" thickBot="1" x14ac:dyDescent="0.25">
      <c r="A4128" s="20" t="str">
        <f t="shared" si="198"/>
        <v>2777SPRINGWOOD</v>
      </c>
      <c r="B4128" s="20">
        <v>2777</v>
      </c>
      <c r="C4128" s="20" t="s">
        <v>4584</v>
      </c>
      <c r="D4128" s="21" t="s">
        <v>800</v>
      </c>
      <c r="E4128" s="22">
        <v>1507.7899996903921</v>
      </c>
      <c r="F4128" s="22">
        <f t="shared" si="199"/>
        <v>1658.5689996594315</v>
      </c>
      <c r="G4128" s="22">
        <f t="shared" si="200"/>
        <v>1960.1269995975097</v>
      </c>
      <c r="I4128" s="10"/>
      <c r="J4128" s="10"/>
      <c r="K4128" s="10"/>
      <c r="L4128" s="10"/>
      <c r="M4128" s="10"/>
      <c r="N4128" s="10"/>
      <c r="O4128" s="10"/>
      <c r="P4128" s="10"/>
      <c r="Q4128" s="10"/>
      <c r="R4128" s="10"/>
      <c r="S4128" s="10"/>
      <c r="T4128" s="10"/>
    </row>
    <row r="4129" spans="1:20" ht="25.5" customHeight="1" thickTop="1" thickBot="1" x14ac:dyDescent="0.25">
      <c r="A4129" s="20" t="str">
        <f t="shared" si="198"/>
        <v>2777SUN VALLEY</v>
      </c>
      <c r="B4129" s="37">
        <v>2777</v>
      </c>
      <c r="C4129" s="37" t="s">
        <v>4585</v>
      </c>
      <c r="D4129" s="38" t="s">
        <v>800</v>
      </c>
      <c r="E4129" s="39">
        <v>1507.7899996903921</v>
      </c>
      <c r="F4129" s="39">
        <f t="shared" si="199"/>
        <v>1658.5689996594315</v>
      </c>
      <c r="G4129" s="39">
        <f t="shared" si="200"/>
        <v>1960.1269995975097</v>
      </c>
      <c r="I4129" s="10"/>
      <c r="J4129" s="10"/>
      <c r="K4129" s="10"/>
      <c r="L4129" s="10"/>
      <c r="M4129" s="10"/>
      <c r="N4129" s="10"/>
      <c r="O4129" s="10"/>
      <c r="P4129" s="10"/>
      <c r="Q4129" s="10"/>
      <c r="R4129" s="10"/>
      <c r="S4129" s="10"/>
      <c r="T4129" s="10"/>
    </row>
    <row r="4130" spans="1:20" ht="25.5" customHeight="1" thickTop="1" thickBot="1" x14ac:dyDescent="0.25">
      <c r="A4130" s="20" t="str">
        <f t="shared" si="198"/>
        <v>2777VALLEY HEIGHTS</v>
      </c>
      <c r="B4130" s="20">
        <v>2777</v>
      </c>
      <c r="C4130" s="20" t="s">
        <v>4586</v>
      </c>
      <c r="D4130" s="21" t="s">
        <v>800</v>
      </c>
      <c r="E4130" s="22">
        <v>1507.7899996903921</v>
      </c>
      <c r="F4130" s="22">
        <f t="shared" si="199"/>
        <v>1658.5689996594315</v>
      </c>
      <c r="G4130" s="22">
        <f t="shared" si="200"/>
        <v>1960.1269995975097</v>
      </c>
      <c r="I4130" s="10"/>
      <c r="J4130" s="10"/>
      <c r="K4130" s="10"/>
      <c r="L4130" s="10"/>
      <c r="M4130" s="10"/>
      <c r="N4130" s="10"/>
      <c r="O4130" s="10"/>
      <c r="P4130" s="10"/>
      <c r="Q4130" s="10"/>
      <c r="R4130" s="10"/>
      <c r="S4130" s="10"/>
      <c r="T4130" s="10"/>
    </row>
    <row r="4131" spans="1:20" ht="25.5" customHeight="1" thickTop="1" thickBot="1" x14ac:dyDescent="0.25">
      <c r="A4131" s="20" t="str">
        <f t="shared" si="198"/>
        <v>2777WINMALEE</v>
      </c>
      <c r="B4131" s="37">
        <v>2777</v>
      </c>
      <c r="C4131" s="37" t="s">
        <v>4587</v>
      </c>
      <c r="D4131" s="38" t="s">
        <v>800</v>
      </c>
      <c r="E4131" s="39">
        <v>1507.7899996903921</v>
      </c>
      <c r="F4131" s="39">
        <f t="shared" si="199"/>
        <v>1658.5689996594315</v>
      </c>
      <c r="G4131" s="39">
        <f t="shared" si="200"/>
        <v>1960.1269995975097</v>
      </c>
      <c r="I4131" s="10"/>
      <c r="J4131" s="10"/>
      <c r="K4131" s="10"/>
      <c r="L4131" s="10"/>
      <c r="M4131" s="10"/>
      <c r="N4131" s="10"/>
      <c r="O4131" s="10"/>
      <c r="P4131" s="10"/>
      <c r="Q4131" s="10"/>
      <c r="R4131" s="10"/>
      <c r="S4131" s="10"/>
      <c r="T4131" s="10"/>
    </row>
    <row r="4132" spans="1:20" ht="25.5" customHeight="1" thickTop="1" thickBot="1" x14ac:dyDescent="0.25">
      <c r="A4132" s="20" t="str">
        <f t="shared" si="198"/>
        <v>2777YELLOW ROCK</v>
      </c>
      <c r="B4132" s="20">
        <v>2777</v>
      </c>
      <c r="C4132" s="20" t="s">
        <v>3213</v>
      </c>
      <c r="D4132" s="21" t="s">
        <v>800</v>
      </c>
      <c r="E4132" s="22">
        <v>1507.7899996903921</v>
      </c>
      <c r="F4132" s="22">
        <f t="shared" si="199"/>
        <v>1658.5689996594315</v>
      </c>
      <c r="G4132" s="22">
        <f t="shared" si="200"/>
        <v>1960.1269995975097</v>
      </c>
      <c r="I4132" s="10"/>
      <c r="J4132" s="10"/>
      <c r="K4132" s="10"/>
      <c r="L4132" s="10"/>
      <c r="M4132" s="10"/>
      <c r="N4132" s="10"/>
      <c r="O4132" s="10"/>
      <c r="P4132" s="10"/>
      <c r="Q4132" s="10"/>
      <c r="R4132" s="10"/>
      <c r="S4132" s="10"/>
      <c r="T4132" s="10"/>
    </row>
    <row r="4133" spans="1:20" ht="25.5" customHeight="1" thickTop="1" thickBot="1" x14ac:dyDescent="0.25">
      <c r="A4133" s="20" t="str">
        <f t="shared" si="198"/>
        <v>2778LINDEN</v>
      </c>
      <c r="B4133" s="37">
        <v>2778</v>
      </c>
      <c r="C4133" s="37" t="s">
        <v>4588</v>
      </c>
      <c r="D4133" s="38" t="s">
        <v>800</v>
      </c>
      <c r="E4133" s="39">
        <v>2324.4360005357039</v>
      </c>
      <c r="F4133" s="39">
        <f t="shared" si="199"/>
        <v>2556.8796005892746</v>
      </c>
      <c r="G4133" s="39">
        <f t="shared" si="200"/>
        <v>3021.766800696415</v>
      </c>
      <c r="I4133" s="10"/>
      <c r="J4133" s="10"/>
      <c r="K4133" s="10"/>
      <c r="L4133" s="10"/>
      <c r="M4133" s="10"/>
      <c r="N4133" s="10"/>
      <c r="O4133" s="10"/>
      <c r="P4133" s="10"/>
      <c r="Q4133" s="10"/>
      <c r="R4133" s="10"/>
      <c r="S4133" s="10"/>
      <c r="T4133" s="10"/>
    </row>
    <row r="4134" spans="1:20" ht="25.5" customHeight="1" thickTop="1" thickBot="1" x14ac:dyDescent="0.25">
      <c r="A4134" s="20" t="str">
        <f t="shared" si="198"/>
        <v>2778WOODFORD</v>
      </c>
      <c r="B4134" s="20">
        <v>2778</v>
      </c>
      <c r="C4134" s="20" t="s">
        <v>4589</v>
      </c>
      <c r="D4134" s="21" t="s">
        <v>800</v>
      </c>
      <c r="E4134" s="22">
        <v>2324.4360005357039</v>
      </c>
      <c r="F4134" s="22">
        <f t="shared" si="199"/>
        <v>2556.8796005892746</v>
      </c>
      <c r="G4134" s="22">
        <f t="shared" si="200"/>
        <v>3021.766800696415</v>
      </c>
      <c r="I4134" s="10"/>
      <c r="J4134" s="10"/>
      <c r="K4134" s="10"/>
      <c r="L4134" s="10"/>
      <c r="M4134" s="10"/>
      <c r="N4134" s="10"/>
      <c r="O4134" s="10"/>
      <c r="P4134" s="10"/>
      <c r="Q4134" s="10"/>
      <c r="R4134" s="10"/>
      <c r="S4134" s="10"/>
      <c r="T4134" s="10"/>
    </row>
    <row r="4135" spans="1:20" ht="25.5" customHeight="1" thickTop="1" thickBot="1" x14ac:dyDescent="0.25">
      <c r="A4135" s="20" t="str">
        <f t="shared" si="198"/>
        <v>2779HAZELBROOK</v>
      </c>
      <c r="B4135" s="37">
        <v>2779</v>
      </c>
      <c r="C4135" s="37" t="s">
        <v>4590</v>
      </c>
      <c r="D4135" s="38" t="s">
        <v>800</v>
      </c>
      <c r="E4135" s="39">
        <v>1396.0199997236241</v>
      </c>
      <c r="F4135" s="39">
        <f t="shared" si="199"/>
        <v>1535.6219996959867</v>
      </c>
      <c r="G4135" s="39">
        <f t="shared" si="200"/>
        <v>1814.8259996407114</v>
      </c>
      <c r="I4135" s="10"/>
      <c r="J4135" s="10"/>
      <c r="K4135" s="10"/>
      <c r="L4135" s="10"/>
      <c r="M4135" s="10"/>
      <c r="N4135" s="10"/>
      <c r="O4135" s="10"/>
      <c r="P4135" s="10"/>
      <c r="Q4135" s="10"/>
      <c r="R4135" s="10"/>
      <c r="S4135" s="10"/>
      <c r="T4135" s="10"/>
    </row>
    <row r="4136" spans="1:20" ht="25.5" customHeight="1" thickTop="1" thickBot="1" x14ac:dyDescent="0.25">
      <c r="A4136" s="20" t="str">
        <f t="shared" si="198"/>
        <v>2780KATOOMBA</v>
      </c>
      <c r="B4136" s="20">
        <v>2780</v>
      </c>
      <c r="C4136" s="20" t="s">
        <v>4591</v>
      </c>
      <c r="D4136" s="21" t="s">
        <v>800</v>
      </c>
      <c r="E4136" s="22">
        <v>1503.5160001998399</v>
      </c>
      <c r="F4136" s="22">
        <f t="shared" si="199"/>
        <v>1653.867600219824</v>
      </c>
      <c r="G4136" s="22">
        <f t="shared" si="200"/>
        <v>1954.5708002597919</v>
      </c>
      <c r="I4136" s="10"/>
      <c r="J4136" s="10"/>
      <c r="K4136" s="10"/>
      <c r="L4136" s="10"/>
      <c r="M4136" s="10"/>
      <c r="N4136" s="10"/>
      <c r="O4136" s="10"/>
      <c r="P4136" s="10"/>
      <c r="Q4136" s="10"/>
      <c r="R4136" s="10"/>
      <c r="S4136" s="10"/>
      <c r="T4136" s="10"/>
    </row>
    <row r="4137" spans="1:20" ht="25.5" customHeight="1" thickTop="1" thickBot="1" x14ac:dyDescent="0.25">
      <c r="A4137" s="20" t="str">
        <f t="shared" si="198"/>
        <v>2780LEURA</v>
      </c>
      <c r="B4137" s="37">
        <v>2780</v>
      </c>
      <c r="C4137" s="37" t="s">
        <v>4592</v>
      </c>
      <c r="D4137" s="38" t="s">
        <v>800</v>
      </c>
      <c r="E4137" s="39">
        <v>1503.5160001998399</v>
      </c>
      <c r="F4137" s="39">
        <f t="shared" si="199"/>
        <v>1653.867600219824</v>
      </c>
      <c r="G4137" s="39">
        <f t="shared" si="200"/>
        <v>1954.5708002597919</v>
      </c>
      <c r="I4137" s="10"/>
      <c r="J4137" s="10"/>
      <c r="K4137" s="10"/>
      <c r="L4137" s="10"/>
      <c r="M4137" s="10"/>
      <c r="N4137" s="10"/>
      <c r="O4137" s="10"/>
      <c r="P4137" s="10"/>
      <c r="Q4137" s="10"/>
      <c r="R4137" s="10"/>
      <c r="S4137" s="10"/>
      <c r="T4137" s="10"/>
    </row>
    <row r="4138" spans="1:20" ht="25.5" customHeight="1" thickTop="1" thickBot="1" x14ac:dyDescent="0.25">
      <c r="A4138" s="20" t="str">
        <f t="shared" si="198"/>
        <v>2780MEDLOW BATH</v>
      </c>
      <c r="B4138" s="20">
        <v>2780</v>
      </c>
      <c r="C4138" s="20" t="s">
        <v>4593</v>
      </c>
      <c r="D4138" s="21" t="s">
        <v>800</v>
      </c>
      <c r="E4138" s="22">
        <v>1503.5160001998399</v>
      </c>
      <c r="F4138" s="22">
        <f t="shared" si="199"/>
        <v>1653.867600219824</v>
      </c>
      <c r="G4138" s="22">
        <f t="shared" si="200"/>
        <v>1954.5708002597919</v>
      </c>
      <c r="I4138" s="10"/>
      <c r="J4138" s="10"/>
      <c r="K4138" s="10"/>
      <c r="L4138" s="10"/>
      <c r="M4138" s="10"/>
      <c r="N4138" s="10"/>
      <c r="O4138" s="10"/>
      <c r="P4138" s="10"/>
      <c r="Q4138" s="10"/>
      <c r="R4138" s="10"/>
      <c r="S4138" s="10"/>
      <c r="T4138" s="10"/>
    </row>
    <row r="4139" spans="1:20" ht="25.5" customHeight="1" thickTop="1" thickBot="1" x14ac:dyDescent="0.25">
      <c r="A4139" s="20" t="str">
        <f t="shared" si="198"/>
        <v>2782WENTWORTH FALLS</v>
      </c>
      <c r="B4139" s="37">
        <v>2782</v>
      </c>
      <c r="C4139" s="37" t="s">
        <v>4594</v>
      </c>
      <c r="D4139" s="38" t="s">
        <v>800</v>
      </c>
      <c r="E4139" s="39">
        <v>1450.6800000332642</v>
      </c>
      <c r="F4139" s="39">
        <f t="shared" si="199"/>
        <v>1595.7480000365906</v>
      </c>
      <c r="G4139" s="39">
        <f t="shared" si="200"/>
        <v>1885.8840000432435</v>
      </c>
      <c r="I4139" s="10"/>
      <c r="J4139" s="10"/>
      <c r="K4139" s="10"/>
      <c r="L4139" s="10"/>
      <c r="M4139" s="10"/>
      <c r="N4139" s="10"/>
      <c r="O4139" s="10"/>
      <c r="P4139" s="10"/>
      <c r="Q4139" s="10"/>
      <c r="R4139" s="10"/>
      <c r="S4139" s="10"/>
      <c r="T4139" s="10"/>
    </row>
    <row r="4140" spans="1:20" ht="25.5" customHeight="1" thickTop="1" thickBot="1" x14ac:dyDescent="0.25">
      <c r="A4140" s="20" t="str">
        <f t="shared" si="198"/>
        <v>2783LAWSON</v>
      </c>
      <c r="B4140" s="20">
        <v>2783</v>
      </c>
      <c r="C4140" s="20" t="s">
        <v>3844</v>
      </c>
      <c r="D4140" s="21" t="s">
        <v>800</v>
      </c>
      <c r="E4140" s="22">
        <v>1415.088000405816</v>
      </c>
      <c r="F4140" s="22">
        <f t="shared" si="199"/>
        <v>1556.5968004463978</v>
      </c>
      <c r="G4140" s="22">
        <f t="shared" si="200"/>
        <v>1839.614400527561</v>
      </c>
      <c r="I4140" s="10"/>
      <c r="J4140" s="10"/>
      <c r="K4140" s="10"/>
      <c r="L4140" s="10"/>
      <c r="M4140" s="10"/>
      <c r="N4140" s="10"/>
      <c r="O4140" s="10"/>
      <c r="P4140" s="10"/>
      <c r="Q4140" s="10"/>
      <c r="R4140" s="10"/>
      <c r="S4140" s="10"/>
      <c r="T4140" s="10"/>
    </row>
    <row r="4141" spans="1:20" ht="25.5" customHeight="1" thickTop="1" thickBot="1" x14ac:dyDescent="0.25">
      <c r="A4141" s="20" t="str">
        <f t="shared" si="198"/>
        <v>2784BULLABURRA</v>
      </c>
      <c r="B4141" s="37">
        <v>2784</v>
      </c>
      <c r="C4141" s="37" t="s">
        <v>4595</v>
      </c>
      <c r="D4141" s="38" t="s">
        <v>800</v>
      </c>
      <c r="E4141" s="39">
        <v>1805.1460005690321</v>
      </c>
      <c r="F4141" s="39">
        <f t="shared" si="199"/>
        <v>1985.6606006259356</v>
      </c>
      <c r="G4141" s="39">
        <f t="shared" si="200"/>
        <v>2346.6898007397417</v>
      </c>
      <c r="I4141" s="10"/>
      <c r="J4141" s="10"/>
      <c r="K4141" s="10"/>
      <c r="L4141" s="10"/>
      <c r="M4141" s="10"/>
      <c r="N4141" s="10"/>
      <c r="O4141" s="10"/>
      <c r="P4141" s="10"/>
      <c r="Q4141" s="10"/>
      <c r="R4141" s="10"/>
      <c r="S4141" s="10"/>
      <c r="T4141" s="10"/>
    </row>
    <row r="4142" spans="1:20" ht="25.5" customHeight="1" thickTop="1" thickBot="1" x14ac:dyDescent="0.25">
      <c r="A4142" s="20" t="str">
        <f t="shared" si="198"/>
        <v>2785BLACKHEATH</v>
      </c>
      <c r="B4142" s="20">
        <v>2785</v>
      </c>
      <c r="C4142" s="20" t="s">
        <v>4596</v>
      </c>
      <c r="D4142" s="21" t="s">
        <v>800</v>
      </c>
      <c r="E4142" s="22">
        <v>1405.103999408208</v>
      </c>
      <c r="F4142" s="22">
        <f t="shared" si="199"/>
        <v>1545.6143993490289</v>
      </c>
      <c r="G4142" s="22">
        <f t="shared" si="200"/>
        <v>1826.6351992306704</v>
      </c>
      <c r="I4142" s="10"/>
      <c r="J4142" s="10"/>
      <c r="K4142" s="10"/>
      <c r="L4142" s="10"/>
      <c r="M4142" s="10"/>
      <c r="N4142" s="10"/>
      <c r="O4142" s="10"/>
      <c r="P4142" s="10"/>
      <c r="Q4142" s="10"/>
      <c r="R4142" s="10"/>
      <c r="S4142" s="10"/>
      <c r="T4142" s="10"/>
    </row>
    <row r="4143" spans="1:20" ht="25.5" customHeight="1" thickTop="1" thickBot="1" x14ac:dyDescent="0.25">
      <c r="A4143" s="20" t="str">
        <f t="shared" si="198"/>
        <v>2785MEGALONG VALLEY</v>
      </c>
      <c r="B4143" s="37">
        <v>2785</v>
      </c>
      <c r="C4143" s="37" t="s">
        <v>4597</v>
      </c>
      <c r="D4143" s="38" t="s">
        <v>800</v>
      </c>
      <c r="E4143" s="39">
        <v>1405.103999408208</v>
      </c>
      <c r="F4143" s="39">
        <f t="shared" si="199"/>
        <v>1545.6143993490289</v>
      </c>
      <c r="G4143" s="39">
        <f t="shared" si="200"/>
        <v>1826.6351992306704</v>
      </c>
      <c r="I4143" s="10"/>
      <c r="J4143" s="10"/>
      <c r="K4143" s="10"/>
      <c r="L4143" s="10"/>
      <c r="M4143" s="10"/>
      <c r="N4143" s="10"/>
      <c r="O4143" s="10"/>
      <c r="P4143" s="10"/>
      <c r="Q4143" s="10"/>
      <c r="R4143" s="10"/>
      <c r="S4143" s="10"/>
      <c r="T4143" s="10"/>
    </row>
    <row r="4144" spans="1:20" ht="25.5" customHeight="1" thickTop="1" thickBot="1" x14ac:dyDescent="0.25">
      <c r="A4144" s="20" t="str">
        <f t="shared" si="198"/>
        <v>2786BELL</v>
      </c>
      <c r="B4144" s="20">
        <v>2786</v>
      </c>
      <c r="C4144" s="20" t="s">
        <v>4598</v>
      </c>
      <c r="D4144" s="21" t="s">
        <v>800</v>
      </c>
      <c r="E4144" s="22">
        <v>1531.8740004263523</v>
      </c>
      <c r="F4144" s="22">
        <f t="shared" si="199"/>
        <v>1685.0614004689876</v>
      </c>
      <c r="G4144" s="22">
        <f t="shared" si="200"/>
        <v>1991.436200554258</v>
      </c>
      <c r="I4144" s="10"/>
      <c r="J4144" s="10"/>
      <c r="K4144" s="10"/>
      <c r="L4144" s="10"/>
      <c r="M4144" s="10"/>
      <c r="N4144" s="10"/>
      <c r="O4144" s="10"/>
      <c r="P4144" s="10"/>
      <c r="Q4144" s="10"/>
      <c r="R4144" s="10"/>
      <c r="S4144" s="10"/>
      <c r="T4144" s="10"/>
    </row>
    <row r="4145" spans="1:20" ht="25.5" customHeight="1" thickTop="1" thickBot="1" x14ac:dyDescent="0.25">
      <c r="A4145" s="20" t="str">
        <f t="shared" si="198"/>
        <v>2786DARGAN</v>
      </c>
      <c r="B4145" s="37">
        <v>2786</v>
      </c>
      <c r="C4145" s="37" t="s">
        <v>4599</v>
      </c>
      <c r="D4145" s="38" t="s">
        <v>800</v>
      </c>
      <c r="E4145" s="39">
        <v>1531.8740004263523</v>
      </c>
      <c r="F4145" s="39">
        <f t="shared" si="199"/>
        <v>1685.0614004689876</v>
      </c>
      <c r="G4145" s="39">
        <f t="shared" si="200"/>
        <v>1991.436200554258</v>
      </c>
      <c r="I4145" s="10"/>
      <c r="J4145" s="10"/>
      <c r="K4145" s="10"/>
      <c r="L4145" s="10"/>
      <c r="M4145" s="10"/>
      <c r="N4145" s="10"/>
      <c r="O4145" s="10"/>
      <c r="P4145" s="10"/>
      <c r="Q4145" s="10"/>
      <c r="R4145" s="10"/>
      <c r="S4145" s="10"/>
      <c r="T4145" s="10"/>
    </row>
    <row r="4146" spans="1:20" ht="25.5" customHeight="1" thickTop="1" thickBot="1" x14ac:dyDescent="0.25">
      <c r="A4146" s="20" t="str">
        <f t="shared" si="198"/>
        <v>2786MOUNT IRVINE</v>
      </c>
      <c r="B4146" s="20">
        <v>2786</v>
      </c>
      <c r="C4146" s="20" t="s">
        <v>4600</v>
      </c>
      <c r="D4146" s="21" t="s">
        <v>800</v>
      </c>
      <c r="E4146" s="22">
        <v>1531.8740004263523</v>
      </c>
      <c r="F4146" s="22">
        <f t="shared" si="199"/>
        <v>1685.0614004689876</v>
      </c>
      <c r="G4146" s="22">
        <f t="shared" si="200"/>
        <v>1991.436200554258</v>
      </c>
      <c r="I4146" s="10"/>
      <c r="J4146" s="10"/>
      <c r="K4146" s="10"/>
      <c r="L4146" s="10"/>
      <c r="M4146" s="10"/>
      <c r="N4146" s="10"/>
      <c r="O4146" s="10"/>
      <c r="P4146" s="10"/>
      <c r="Q4146" s="10"/>
      <c r="R4146" s="10"/>
      <c r="S4146" s="10"/>
      <c r="T4146" s="10"/>
    </row>
    <row r="4147" spans="1:20" ht="25.5" customHeight="1" thickTop="1" thickBot="1" x14ac:dyDescent="0.25">
      <c r="A4147" s="20" t="str">
        <f t="shared" si="198"/>
        <v>2786MOUNT VICTORIA</v>
      </c>
      <c r="B4147" s="37">
        <v>2786</v>
      </c>
      <c r="C4147" s="37" t="s">
        <v>4601</v>
      </c>
      <c r="D4147" s="38" t="s">
        <v>800</v>
      </c>
      <c r="E4147" s="39">
        <v>1531.8740004263523</v>
      </c>
      <c r="F4147" s="39">
        <f t="shared" si="199"/>
        <v>1685.0614004689876</v>
      </c>
      <c r="G4147" s="39">
        <f t="shared" si="200"/>
        <v>1991.436200554258</v>
      </c>
      <c r="I4147" s="10"/>
      <c r="J4147" s="10"/>
      <c r="K4147" s="10"/>
      <c r="L4147" s="10"/>
      <c r="M4147" s="10"/>
      <c r="N4147" s="10"/>
      <c r="O4147" s="10"/>
      <c r="P4147" s="10"/>
      <c r="Q4147" s="10"/>
      <c r="R4147" s="10"/>
      <c r="S4147" s="10"/>
      <c r="T4147" s="10"/>
    </row>
    <row r="4148" spans="1:20" ht="25.5" customHeight="1" thickTop="1" thickBot="1" x14ac:dyDescent="0.25">
      <c r="A4148" s="20" t="str">
        <f t="shared" si="198"/>
        <v>2786MOUNT WILSON</v>
      </c>
      <c r="B4148" s="20">
        <v>2786</v>
      </c>
      <c r="C4148" s="20" t="s">
        <v>4602</v>
      </c>
      <c r="D4148" s="21" t="s">
        <v>800</v>
      </c>
      <c r="E4148" s="22">
        <v>1531.8740004263523</v>
      </c>
      <c r="F4148" s="22">
        <f t="shared" si="199"/>
        <v>1685.0614004689876</v>
      </c>
      <c r="G4148" s="22">
        <f t="shared" si="200"/>
        <v>1991.436200554258</v>
      </c>
      <c r="I4148" s="10"/>
      <c r="J4148" s="10"/>
      <c r="K4148" s="10"/>
      <c r="L4148" s="10"/>
      <c r="M4148" s="10"/>
      <c r="N4148" s="10"/>
      <c r="O4148" s="10"/>
      <c r="P4148" s="10"/>
      <c r="Q4148" s="10"/>
      <c r="R4148" s="10"/>
      <c r="S4148" s="10"/>
      <c r="T4148" s="10"/>
    </row>
    <row r="4149" spans="1:20" ht="25.5" customHeight="1" thickTop="1" thickBot="1" x14ac:dyDescent="0.25">
      <c r="A4149" s="20" t="str">
        <f t="shared" si="198"/>
        <v>2787BLACK SPRINGS</v>
      </c>
      <c r="B4149" s="37">
        <v>2787</v>
      </c>
      <c r="C4149" s="37" t="s">
        <v>4603</v>
      </c>
      <c r="D4149" s="38" t="s">
        <v>800</v>
      </c>
      <c r="E4149" s="39">
        <v>1317.1379997085201</v>
      </c>
      <c r="F4149" s="39">
        <f t="shared" si="199"/>
        <v>1448.8517996793721</v>
      </c>
      <c r="G4149" s="39">
        <f t="shared" si="200"/>
        <v>1712.2793996210762</v>
      </c>
      <c r="I4149" s="10"/>
      <c r="J4149" s="10"/>
      <c r="K4149" s="10"/>
      <c r="L4149" s="10"/>
      <c r="M4149" s="10"/>
      <c r="N4149" s="10"/>
      <c r="O4149" s="10"/>
      <c r="P4149" s="10"/>
      <c r="Q4149" s="10"/>
      <c r="R4149" s="10"/>
      <c r="S4149" s="10"/>
      <c r="T4149" s="10"/>
    </row>
    <row r="4150" spans="1:20" ht="25.5" customHeight="1" thickTop="1" thickBot="1" x14ac:dyDescent="0.25">
      <c r="A4150" s="20" t="str">
        <f t="shared" si="198"/>
        <v>2787CHATHAM VALLEY</v>
      </c>
      <c r="B4150" s="20">
        <v>2787</v>
      </c>
      <c r="C4150" s="20" t="s">
        <v>4604</v>
      </c>
      <c r="D4150" s="21" t="s">
        <v>800</v>
      </c>
      <c r="E4150" s="22">
        <v>1317.1379997085201</v>
      </c>
      <c r="F4150" s="22">
        <f t="shared" si="199"/>
        <v>1448.8517996793721</v>
      </c>
      <c r="G4150" s="22">
        <f t="shared" si="200"/>
        <v>1712.2793996210762</v>
      </c>
      <c r="I4150" s="10"/>
      <c r="J4150" s="10"/>
      <c r="K4150" s="10"/>
      <c r="L4150" s="10"/>
      <c r="M4150" s="10"/>
      <c r="N4150" s="10"/>
      <c r="O4150" s="10"/>
      <c r="P4150" s="10"/>
      <c r="Q4150" s="10"/>
      <c r="R4150" s="10"/>
      <c r="S4150" s="10"/>
      <c r="T4150" s="10"/>
    </row>
    <row r="4151" spans="1:20" ht="25.5" customHeight="1" thickTop="1" thickBot="1" x14ac:dyDescent="0.25">
      <c r="A4151" s="20" t="str">
        <f t="shared" si="198"/>
        <v>2787DUCKMALOI</v>
      </c>
      <c r="B4151" s="37">
        <v>2787</v>
      </c>
      <c r="C4151" s="37" t="s">
        <v>4605</v>
      </c>
      <c r="D4151" s="38" t="s">
        <v>800</v>
      </c>
      <c r="E4151" s="39">
        <v>1317.1379997085201</v>
      </c>
      <c r="F4151" s="39">
        <f t="shared" si="199"/>
        <v>1448.8517996793721</v>
      </c>
      <c r="G4151" s="39">
        <f t="shared" si="200"/>
        <v>1712.2793996210762</v>
      </c>
      <c r="I4151" s="10"/>
      <c r="J4151" s="10"/>
      <c r="K4151" s="10"/>
      <c r="L4151" s="10"/>
      <c r="M4151" s="10"/>
      <c r="N4151" s="10"/>
      <c r="O4151" s="10"/>
      <c r="P4151" s="10"/>
      <c r="Q4151" s="10"/>
      <c r="R4151" s="10"/>
      <c r="S4151" s="10"/>
      <c r="T4151" s="10"/>
    </row>
    <row r="4152" spans="1:20" ht="25.5" customHeight="1" thickTop="1" thickBot="1" x14ac:dyDescent="0.25">
      <c r="A4152" s="20" t="str">
        <f t="shared" si="198"/>
        <v>2787EDITH</v>
      </c>
      <c r="B4152" s="20">
        <v>2787</v>
      </c>
      <c r="C4152" s="20" t="s">
        <v>659</v>
      </c>
      <c r="D4152" s="21" t="s">
        <v>800</v>
      </c>
      <c r="E4152" s="22">
        <v>1317.1379997085201</v>
      </c>
      <c r="F4152" s="22">
        <f t="shared" si="199"/>
        <v>1448.8517996793721</v>
      </c>
      <c r="G4152" s="22">
        <f t="shared" si="200"/>
        <v>1712.2793996210762</v>
      </c>
      <c r="I4152" s="10"/>
      <c r="J4152" s="10"/>
      <c r="K4152" s="10"/>
      <c r="L4152" s="10"/>
      <c r="M4152" s="10"/>
      <c r="N4152" s="10"/>
      <c r="O4152" s="10"/>
      <c r="P4152" s="10"/>
      <c r="Q4152" s="10"/>
      <c r="R4152" s="10"/>
      <c r="S4152" s="10"/>
      <c r="T4152" s="10"/>
    </row>
    <row r="4153" spans="1:20" ht="25.5" customHeight="1" thickTop="1" thickBot="1" x14ac:dyDescent="0.25">
      <c r="A4153" s="20" t="str">
        <f t="shared" si="198"/>
        <v>2787ESSINGTON</v>
      </c>
      <c r="B4153" s="37">
        <v>2787</v>
      </c>
      <c r="C4153" s="37" t="s">
        <v>4606</v>
      </c>
      <c r="D4153" s="38" t="s">
        <v>800</v>
      </c>
      <c r="E4153" s="39">
        <v>1317.1379997085201</v>
      </c>
      <c r="F4153" s="39">
        <f t="shared" si="199"/>
        <v>1448.8517996793721</v>
      </c>
      <c r="G4153" s="39">
        <f t="shared" si="200"/>
        <v>1712.2793996210762</v>
      </c>
      <c r="I4153" s="10"/>
      <c r="J4153" s="10"/>
      <c r="K4153" s="10"/>
      <c r="L4153" s="10"/>
      <c r="M4153" s="10"/>
      <c r="N4153" s="10"/>
      <c r="O4153" s="10"/>
      <c r="P4153" s="10"/>
      <c r="Q4153" s="10"/>
      <c r="R4153" s="10"/>
      <c r="S4153" s="10"/>
      <c r="T4153" s="10"/>
    </row>
    <row r="4154" spans="1:20" ht="25.5" customHeight="1" thickTop="1" thickBot="1" x14ac:dyDescent="0.25">
      <c r="A4154" s="20" t="str">
        <f t="shared" si="198"/>
        <v>2787GINGKIN</v>
      </c>
      <c r="B4154" s="20">
        <v>2787</v>
      </c>
      <c r="C4154" s="20" t="s">
        <v>4607</v>
      </c>
      <c r="D4154" s="21" t="s">
        <v>800</v>
      </c>
      <c r="E4154" s="22">
        <v>1317.1379997085201</v>
      </c>
      <c r="F4154" s="22">
        <f t="shared" si="199"/>
        <v>1448.8517996793721</v>
      </c>
      <c r="G4154" s="22">
        <f t="shared" si="200"/>
        <v>1712.2793996210762</v>
      </c>
      <c r="I4154" s="10"/>
      <c r="J4154" s="10"/>
      <c r="K4154" s="10"/>
      <c r="L4154" s="10"/>
      <c r="M4154" s="10"/>
      <c r="N4154" s="10"/>
      <c r="O4154" s="10"/>
      <c r="P4154" s="10"/>
      <c r="Q4154" s="10"/>
      <c r="R4154" s="10"/>
      <c r="S4154" s="10"/>
      <c r="T4154" s="10"/>
    </row>
    <row r="4155" spans="1:20" ht="25.5" customHeight="1" thickTop="1" thickBot="1" x14ac:dyDescent="0.25">
      <c r="A4155" s="20" t="str">
        <f t="shared" si="198"/>
        <v>2787GURNANG</v>
      </c>
      <c r="B4155" s="37">
        <v>2787</v>
      </c>
      <c r="C4155" s="37" t="s">
        <v>4608</v>
      </c>
      <c r="D4155" s="38" t="s">
        <v>800</v>
      </c>
      <c r="E4155" s="39">
        <v>1317.1379997085201</v>
      </c>
      <c r="F4155" s="39">
        <f t="shared" si="199"/>
        <v>1448.8517996793721</v>
      </c>
      <c r="G4155" s="39">
        <f t="shared" si="200"/>
        <v>1712.2793996210762</v>
      </c>
      <c r="I4155" s="10"/>
      <c r="J4155" s="10"/>
      <c r="K4155" s="10"/>
      <c r="L4155" s="10"/>
      <c r="M4155" s="10"/>
      <c r="N4155" s="10"/>
      <c r="O4155" s="10"/>
      <c r="P4155" s="10"/>
      <c r="Q4155" s="10"/>
      <c r="R4155" s="10"/>
      <c r="S4155" s="10"/>
      <c r="T4155" s="10"/>
    </row>
    <row r="4156" spans="1:20" ht="25.5" customHeight="1" thickTop="1" thickBot="1" x14ac:dyDescent="0.25">
      <c r="A4156" s="20" t="str">
        <f t="shared" si="198"/>
        <v>2787HAZELGROVE</v>
      </c>
      <c r="B4156" s="20">
        <v>2787</v>
      </c>
      <c r="C4156" s="20" t="s">
        <v>4609</v>
      </c>
      <c r="D4156" s="21" t="s">
        <v>800</v>
      </c>
      <c r="E4156" s="22">
        <v>1317.1379997085201</v>
      </c>
      <c r="F4156" s="22">
        <f t="shared" si="199"/>
        <v>1448.8517996793721</v>
      </c>
      <c r="G4156" s="22">
        <f t="shared" si="200"/>
        <v>1712.2793996210762</v>
      </c>
      <c r="I4156" s="10"/>
      <c r="J4156" s="10"/>
      <c r="K4156" s="10"/>
      <c r="L4156" s="10"/>
      <c r="M4156" s="10"/>
      <c r="N4156" s="10"/>
      <c r="O4156" s="10"/>
      <c r="P4156" s="10"/>
      <c r="Q4156" s="10"/>
      <c r="R4156" s="10"/>
      <c r="S4156" s="10"/>
      <c r="T4156" s="10"/>
    </row>
    <row r="4157" spans="1:20" ht="25.5" customHeight="1" thickTop="1" thickBot="1" x14ac:dyDescent="0.25">
      <c r="A4157" s="20" t="str">
        <f t="shared" si="198"/>
        <v>2787JAUNTER</v>
      </c>
      <c r="B4157" s="37">
        <v>2787</v>
      </c>
      <c r="C4157" s="37" t="s">
        <v>4610</v>
      </c>
      <c r="D4157" s="38" t="s">
        <v>800</v>
      </c>
      <c r="E4157" s="39">
        <v>1317.1379997085201</v>
      </c>
      <c r="F4157" s="39">
        <f t="shared" si="199"/>
        <v>1448.8517996793721</v>
      </c>
      <c r="G4157" s="39">
        <f t="shared" si="200"/>
        <v>1712.2793996210762</v>
      </c>
      <c r="I4157" s="10"/>
      <c r="J4157" s="10"/>
      <c r="K4157" s="10"/>
      <c r="L4157" s="10"/>
      <c r="M4157" s="10"/>
      <c r="N4157" s="10"/>
      <c r="O4157" s="10"/>
      <c r="P4157" s="10"/>
      <c r="Q4157" s="10"/>
      <c r="R4157" s="10"/>
      <c r="S4157" s="10"/>
      <c r="T4157" s="10"/>
    </row>
    <row r="4158" spans="1:20" ht="25.5" customHeight="1" thickTop="1" thickBot="1" x14ac:dyDescent="0.25">
      <c r="A4158" s="20" t="str">
        <f t="shared" si="198"/>
        <v>2787MAYFIELD</v>
      </c>
      <c r="B4158" s="20">
        <v>2787</v>
      </c>
      <c r="C4158" s="20" t="s">
        <v>1572</v>
      </c>
      <c r="D4158" s="21" t="s">
        <v>800</v>
      </c>
      <c r="E4158" s="22">
        <v>1317.1379997085201</v>
      </c>
      <c r="F4158" s="22">
        <f t="shared" si="199"/>
        <v>1448.8517996793721</v>
      </c>
      <c r="G4158" s="22">
        <f t="shared" si="200"/>
        <v>1712.2793996210762</v>
      </c>
      <c r="I4158" s="10"/>
      <c r="J4158" s="10"/>
      <c r="K4158" s="10"/>
      <c r="L4158" s="10"/>
      <c r="M4158" s="10"/>
      <c r="N4158" s="10"/>
      <c r="O4158" s="10"/>
      <c r="P4158" s="10"/>
      <c r="Q4158" s="10"/>
      <c r="R4158" s="10"/>
      <c r="S4158" s="10"/>
      <c r="T4158" s="10"/>
    </row>
    <row r="4159" spans="1:20" ht="25.5" customHeight="1" thickTop="1" thickBot="1" x14ac:dyDescent="0.25">
      <c r="A4159" s="20" t="str">
        <f t="shared" si="198"/>
        <v>2787MOUNT OLIVE</v>
      </c>
      <c r="B4159" s="37">
        <v>2787</v>
      </c>
      <c r="C4159" s="37" t="s">
        <v>1796</v>
      </c>
      <c r="D4159" s="38" t="s">
        <v>800</v>
      </c>
      <c r="E4159" s="39">
        <v>1317.1379997085201</v>
      </c>
      <c r="F4159" s="39">
        <f t="shared" si="199"/>
        <v>1448.8517996793721</v>
      </c>
      <c r="G4159" s="39">
        <f t="shared" si="200"/>
        <v>1712.2793996210762</v>
      </c>
      <c r="I4159" s="10"/>
      <c r="J4159" s="10"/>
      <c r="K4159" s="10"/>
      <c r="L4159" s="10"/>
      <c r="M4159" s="10"/>
      <c r="N4159" s="10"/>
      <c r="O4159" s="10"/>
      <c r="P4159" s="10"/>
      <c r="Q4159" s="10"/>
      <c r="R4159" s="10"/>
      <c r="S4159" s="10"/>
      <c r="T4159" s="10"/>
    </row>
    <row r="4160" spans="1:20" ht="25.5" customHeight="1" thickTop="1" thickBot="1" x14ac:dyDescent="0.25">
      <c r="A4160" s="20" t="str">
        <f t="shared" si="198"/>
        <v>2787MOUNT WERONG</v>
      </c>
      <c r="B4160" s="20">
        <v>2787</v>
      </c>
      <c r="C4160" s="20" t="s">
        <v>4611</v>
      </c>
      <c r="D4160" s="21" t="s">
        <v>800</v>
      </c>
      <c r="E4160" s="22">
        <v>1317.1379997085201</v>
      </c>
      <c r="F4160" s="22">
        <f t="shared" si="199"/>
        <v>1448.8517996793721</v>
      </c>
      <c r="G4160" s="22">
        <f t="shared" si="200"/>
        <v>1712.2793996210762</v>
      </c>
      <c r="I4160" s="10"/>
      <c r="J4160" s="10"/>
      <c r="K4160" s="10"/>
      <c r="L4160" s="10"/>
      <c r="M4160" s="10"/>
      <c r="N4160" s="10"/>
      <c r="O4160" s="10"/>
      <c r="P4160" s="10"/>
      <c r="Q4160" s="10"/>
      <c r="R4160" s="10"/>
      <c r="S4160" s="10"/>
      <c r="T4160" s="10"/>
    </row>
    <row r="4161" spans="1:20" ht="25.5" customHeight="1" thickTop="1" thickBot="1" x14ac:dyDescent="0.25">
      <c r="A4161" s="20" t="str">
        <f t="shared" si="198"/>
        <v>2787MOZART</v>
      </c>
      <c r="B4161" s="37">
        <v>2787</v>
      </c>
      <c r="C4161" s="37" t="s">
        <v>4612</v>
      </c>
      <c r="D4161" s="38" t="s">
        <v>800</v>
      </c>
      <c r="E4161" s="39">
        <v>1317.1379997085201</v>
      </c>
      <c r="F4161" s="39">
        <f t="shared" si="199"/>
        <v>1448.8517996793721</v>
      </c>
      <c r="G4161" s="39">
        <f t="shared" si="200"/>
        <v>1712.2793996210762</v>
      </c>
      <c r="I4161" s="10"/>
      <c r="J4161" s="10"/>
      <c r="K4161" s="10"/>
      <c r="L4161" s="10"/>
      <c r="M4161" s="10"/>
      <c r="N4161" s="10"/>
      <c r="O4161" s="10"/>
      <c r="P4161" s="10"/>
      <c r="Q4161" s="10"/>
      <c r="R4161" s="10"/>
      <c r="S4161" s="10"/>
      <c r="T4161" s="10"/>
    </row>
    <row r="4162" spans="1:20" ht="25.5" customHeight="1" thickTop="1" thickBot="1" x14ac:dyDescent="0.25">
      <c r="A4162" s="20" t="str">
        <f t="shared" si="198"/>
        <v>2787NORWAY</v>
      </c>
      <c r="B4162" s="20">
        <v>2787</v>
      </c>
      <c r="C4162" s="20" t="s">
        <v>4613</v>
      </c>
      <c r="D4162" s="21" t="s">
        <v>800</v>
      </c>
      <c r="E4162" s="22">
        <v>1317.1379997085201</v>
      </c>
      <c r="F4162" s="22">
        <f t="shared" si="199"/>
        <v>1448.8517996793721</v>
      </c>
      <c r="G4162" s="22">
        <f t="shared" si="200"/>
        <v>1712.2793996210762</v>
      </c>
      <c r="I4162" s="10"/>
      <c r="J4162" s="10"/>
      <c r="K4162" s="10"/>
      <c r="L4162" s="10"/>
      <c r="M4162" s="10"/>
      <c r="N4162" s="10"/>
      <c r="O4162" s="10"/>
      <c r="P4162" s="10"/>
      <c r="Q4162" s="10"/>
      <c r="R4162" s="10"/>
      <c r="S4162" s="10"/>
      <c r="T4162" s="10"/>
    </row>
    <row r="4163" spans="1:20" ht="25.5" customHeight="1" thickTop="1" thickBot="1" x14ac:dyDescent="0.25">
      <c r="A4163" s="20" t="str">
        <f t="shared" si="198"/>
        <v>2787OBERON</v>
      </c>
      <c r="B4163" s="37">
        <v>2787</v>
      </c>
      <c r="C4163" s="37" t="s">
        <v>4614</v>
      </c>
      <c r="D4163" s="38" t="s">
        <v>800</v>
      </c>
      <c r="E4163" s="39">
        <v>1317.1379997085201</v>
      </c>
      <c r="F4163" s="39">
        <f t="shared" si="199"/>
        <v>1448.8517996793721</v>
      </c>
      <c r="G4163" s="39">
        <f t="shared" si="200"/>
        <v>1712.2793996210762</v>
      </c>
      <c r="I4163" s="10"/>
      <c r="J4163" s="10"/>
      <c r="K4163" s="10"/>
      <c r="L4163" s="10"/>
      <c r="M4163" s="10"/>
      <c r="N4163" s="10"/>
      <c r="O4163" s="10"/>
      <c r="P4163" s="10"/>
      <c r="Q4163" s="10"/>
      <c r="R4163" s="10"/>
      <c r="S4163" s="10"/>
      <c r="T4163" s="10"/>
    </row>
    <row r="4164" spans="1:20" ht="25.5" customHeight="1" thickTop="1" thickBot="1" x14ac:dyDescent="0.25">
      <c r="A4164" s="20" t="str">
        <f t="shared" si="198"/>
        <v>2787PORTERS RETREAT</v>
      </c>
      <c r="B4164" s="20">
        <v>2787</v>
      </c>
      <c r="C4164" s="20" t="s">
        <v>4615</v>
      </c>
      <c r="D4164" s="21" t="s">
        <v>800</v>
      </c>
      <c r="E4164" s="22">
        <v>1317.1379997085201</v>
      </c>
      <c r="F4164" s="22">
        <f t="shared" si="199"/>
        <v>1448.8517996793721</v>
      </c>
      <c r="G4164" s="22">
        <f t="shared" si="200"/>
        <v>1712.2793996210762</v>
      </c>
      <c r="I4164" s="10"/>
      <c r="J4164" s="10"/>
      <c r="K4164" s="10"/>
      <c r="L4164" s="10"/>
      <c r="M4164" s="10"/>
      <c r="N4164" s="10"/>
      <c r="O4164" s="10"/>
      <c r="P4164" s="10"/>
      <c r="Q4164" s="10"/>
      <c r="R4164" s="10"/>
      <c r="S4164" s="10"/>
      <c r="T4164" s="10"/>
    </row>
    <row r="4165" spans="1:20" ht="25.5" customHeight="1" thickTop="1" thickBot="1" x14ac:dyDescent="0.25">
      <c r="A4165" s="20" t="str">
        <f t="shared" ref="A4165:A4228" si="201">CONCATENATE(B4165,C4165)</f>
        <v>2787SHOOTERS HILL</v>
      </c>
      <c r="B4165" s="37">
        <v>2787</v>
      </c>
      <c r="C4165" s="37" t="s">
        <v>4616</v>
      </c>
      <c r="D4165" s="38" t="s">
        <v>800</v>
      </c>
      <c r="E4165" s="39">
        <v>1317.1379997085201</v>
      </c>
      <c r="F4165" s="39">
        <f t="shared" ref="F4165:F4228" si="202">1.1*E4165</f>
        <v>1448.8517996793721</v>
      </c>
      <c r="G4165" s="39">
        <f t="shared" ref="G4165:G4228" si="203">1.3*E4165</f>
        <v>1712.2793996210762</v>
      </c>
      <c r="I4165" s="10"/>
      <c r="J4165" s="10"/>
      <c r="K4165" s="10"/>
      <c r="L4165" s="10"/>
      <c r="M4165" s="10"/>
      <c r="N4165" s="10"/>
      <c r="O4165" s="10"/>
      <c r="P4165" s="10"/>
      <c r="Q4165" s="10"/>
      <c r="R4165" s="10"/>
      <c r="S4165" s="10"/>
      <c r="T4165" s="10"/>
    </row>
    <row r="4166" spans="1:20" ht="25.5" customHeight="1" thickTop="1" thickBot="1" x14ac:dyDescent="0.25">
      <c r="A4166" s="20" t="str">
        <f t="shared" si="201"/>
        <v>2787TARANA</v>
      </c>
      <c r="B4166" s="20">
        <v>2787</v>
      </c>
      <c r="C4166" s="20" t="s">
        <v>4617</v>
      </c>
      <c r="D4166" s="21" t="s">
        <v>800</v>
      </c>
      <c r="E4166" s="22">
        <v>1317.1379997085201</v>
      </c>
      <c r="F4166" s="22">
        <f t="shared" si="202"/>
        <v>1448.8517996793721</v>
      </c>
      <c r="G4166" s="22">
        <f t="shared" si="203"/>
        <v>1712.2793996210762</v>
      </c>
      <c r="I4166" s="10"/>
      <c r="J4166" s="10"/>
      <c r="K4166" s="10"/>
      <c r="L4166" s="10"/>
      <c r="M4166" s="10"/>
      <c r="N4166" s="10"/>
      <c r="O4166" s="10"/>
      <c r="P4166" s="10"/>
      <c r="Q4166" s="10"/>
      <c r="R4166" s="10"/>
      <c r="S4166" s="10"/>
      <c r="T4166" s="10"/>
    </row>
    <row r="4167" spans="1:20" ht="25.5" customHeight="1" thickTop="1" thickBot="1" x14ac:dyDescent="0.25">
      <c r="A4167" s="20" t="str">
        <f t="shared" si="201"/>
        <v>2787THE MEADOWS</v>
      </c>
      <c r="B4167" s="37">
        <v>2787</v>
      </c>
      <c r="C4167" s="37" t="s">
        <v>4618</v>
      </c>
      <c r="D4167" s="38" t="s">
        <v>800</v>
      </c>
      <c r="E4167" s="39">
        <v>1317.1379997085201</v>
      </c>
      <c r="F4167" s="39">
        <f t="shared" si="202"/>
        <v>1448.8517996793721</v>
      </c>
      <c r="G4167" s="39">
        <f t="shared" si="203"/>
        <v>1712.2793996210762</v>
      </c>
      <c r="I4167" s="10"/>
      <c r="J4167" s="10"/>
      <c r="K4167" s="10"/>
      <c r="L4167" s="10"/>
      <c r="M4167" s="10"/>
      <c r="N4167" s="10"/>
      <c r="O4167" s="10"/>
      <c r="P4167" s="10"/>
      <c r="Q4167" s="10"/>
      <c r="R4167" s="10"/>
      <c r="S4167" s="10"/>
      <c r="T4167" s="10"/>
    </row>
    <row r="4168" spans="1:20" ht="25.5" customHeight="1" thickTop="1" thickBot="1" x14ac:dyDescent="0.25">
      <c r="A4168" s="20" t="str">
        <f t="shared" si="201"/>
        <v>2790BEN BULLEN</v>
      </c>
      <c r="B4168" s="20">
        <v>2790</v>
      </c>
      <c r="C4168" s="20" t="s">
        <v>4619</v>
      </c>
      <c r="D4168" s="21" t="s">
        <v>800</v>
      </c>
      <c r="E4168" s="22">
        <v>1462.1580003301922</v>
      </c>
      <c r="F4168" s="22">
        <f t="shared" si="202"/>
        <v>1608.3738003632116</v>
      </c>
      <c r="G4168" s="22">
        <f t="shared" si="203"/>
        <v>1900.8054004292499</v>
      </c>
      <c r="I4168" s="10"/>
      <c r="J4168" s="10"/>
      <c r="K4168" s="10"/>
      <c r="L4168" s="10"/>
      <c r="M4168" s="10"/>
      <c r="N4168" s="10"/>
      <c r="O4168" s="10"/>
      <c r="P4168" s="10"/>
      <c r="Q4168" s="10"/>
      <c r="R4168" s="10"/>
      <c r="S4168" s="10"/>
      <c r="T4168" s="10"/>
    </row>
    <row r="4169" spans="1:20" ht="25.5" customHeight="1" thickTop="1" thickBot="1" x14ac:dyDescent="0.25">
      <c r="A4169" s="20" t="str">
        <f t="shared" si="201"/>
        <v>2790BLACKMANS FLAT</v>
      </c>
      <c r="B4169" s="37">
        <v>2790</v>
      </c>
      <c r="C4169" s="37" t="s">
        <v>4620</v>
      </c>
      <c r="D4169" s="38" t="s">
        <v>800</v>
      </c>
      <c r="E4169" s="39">
        <v>1462.1580003301922</v>
      </c>
      <c r="F4169" s="39">
        <f t="shared" si="202"/>
        <v>1608.3738003632116</v>
      </c>
      <c r="G4169" s="39">
        <f t="shared" si="203"/>
        <v>1900.8054004292499</v>
      </c>
      <c r="I4169" s="10"/>
      <c r="J4169" s="10"/>
      <c r="K4169" s="10"/>
      <c r="L4169" s="10"/>
      <c r="M4169" s="10"/>
      <c r="N4169" s="10"/>
      <c r="O4169" s="10"/>
      <c r="P4169" s="10"/>
      <c r="Q4169" s="10"/>
      <c r="R4169" s="10"/>
      <c r="S4169" s="10"/>
      <c r="T4169" s="10"/>
    </row>
    <row r="4170" spans="1:20" ht="25.5" customHeight="1" thickTop="1" thickBot="1" x14ac:dyDescent="0.25">
      <c r="A4170" s="20" t="str">
        <f t="shared" si="201"/>
        <v>2790BOWENFELS</v>
      </c>
      <c r="B4170" s="20">
        <v>2790</v>
      </c>
      <c r="C4170" s="20" t="s">
        <v>4621</v>
      </c>
      <c r="D4170" s="21" t="s">
        <v>800</v>
      </c>
      <c r="E4170" s="22">
        <v>1462.1580003301922</v>
      </c>
      <c r="F4170" s="22">
        <f t="shared" si="202"/>
        <v>1608.3738003632116</v>
      </c>
      <c r="G4170" s="22">
        <f t="shared" si="203"/>
        <v>1900.8054004292499</v>
      </c>
      <c r="I4170" s="10"/>
      <c r="J4170" s="10"/>
      <c r="K4170" s="10"/>
      <c r="L4170" s="10"/>
      <c r="M4170" s="10"/>
      <c r="N4170" s="10"/>
      <c r="O4170" s="10"/>
      <c r="P4170" s="10"/>
      <c r="Q4170" s="10"/>
      <c r="R4170" s="10"/>
      <c r="S4170" s="10"/>
      <c r="T4170" s="10"/>
    </row>
    <row r="4171" spans="1:20" ht="25.5" customHeight="1" thickTop="1" thickBot="1" x14ac:dyDescent="0.25">
      <c r="A4171" s="20" t="str">
        <f t="shared" si="201"/>
        <v>2790CLARENCE</v>
      </c>
      <c r="B4171" s="37">
        <v>2790</v>
      </c>
      <c r="C4171" s="37" t="s">
        <v>4622</v>
      </c>
      <c r="D4171" s="38" t="s">
        <v>800</v>
      </c>
      <c r="E4171" s="39">
        <v>1462.1580003301922</v>
      </c>
      <c r="F4171" s="39">
        <f t="shared" si="202"/>
        <v>1608.3738003632116</v>
      </c>
      <c r="G4171" s="39">
        <f t="shared" si="203"/>
        <v>1900.8054004292499</v>
      </c>
      <c r="I4171" s="10"/>
      <c r="J4171" s="10"/>
      <c r="K4171" s="10"/>
      <c r="L4171" s="10"/>
      <c r="M4171" s="10"/>
      <c r="N4171" s="10"/>
      <c r="O4171" s="10"/>
      <c r="P4171" s="10"/>
      <c r="Q4171" s="10"/>
      <c r="R4171" s="10"/>
      <c r="S4171" s="10"/>
      <c r="T4171" s="10"/>
    </row>
    <row r="4172" spans="1:20" ht="25.5" customHeight="1" thickTop="1" thickBot="1" x14ac:dyDescent="0.25">
      <c r="A4172" s="20" t="str">
        <f t="shared" si="201"/>
        <v>2790COBAR PARK</v>
      </c>
      <c r="B4172" s="20">
        <v>2790</v>
      </c>
      <c r="C4172" s="20" t="s">
        <v>4623</v>
      </c>
      <c r="D4172" s="21" t="s">
        <v>800</v>
      </c>
      <c r="E4172" s="22">
        <v>1462.1580003301922</v>
      </c>
      <c r="F4172" s="22">
        <f t="shared" si="202"/>
        <v>1608.3738003632116</v>
      </c>
      <c r="G4172" s="22">
        <f t="shared" si="203"/>
        <v>1900.8054004292499</v>
      </c>
      <c r="I4172" s="10"/>
      <c r="J4172" s="10"/>
      <c r="K4172" s="10"/>
      <c r="L4172" s="10"/>
      <c r="M4172" s="10"/>
      <c r="N4172" s="10"/>
      <c r="O4172" s="10"/>
      <c r="P4172" s="10"/>
      <c r="Q4172" s="10"/>
      <c r="R4172" s="10"/>
      <c r="S4172" s="10"/>
      <c r="T4172" s="10"/>
    </row>
    <row r="4173" spans="1:20" ht="25.5" customHeight="1" thickTop="1" thickBot="1" x14ac:dyDescent="0.25">
      <c r="A4173" s="20" t="str">
        <f t="shared" si="201"/>
        <v>2790CORNEY TOWN</v>
      </c>
      <c r="B4173" s="37">
        <v>2790</v>
      </c>
      <c r="C4173" s="37" t="s">
        <v>4624</v>
      </c>
      <c r="D4173" s="38" t="s">
        <v>800</v>
      </c>
      <c r="E4173" s="39">
        <v>1462.1580003301922</v>
      </c>
      <c r="F4173" s="39">
        <f t="shared" si="202"/>
        <v>1608.3738003632116</v>
      </c>
      <c r="G4173" s="39">
        <f t="shared" si="203"/>
        <v>1900.8054004292499</v>
      </c>
      <c r="I4173" s="10"/>
      <c r="J4173" s="10"/>
      <c r="K4173" s="10"/>
      <c r="L4173" s="10"/>
      <c r="M4173" s="10"/>
      <c r="N4173" s="10"/>
      <c r="O4173" s="10"/>
      <c r="P4173" s="10"/>
      <c r="Q4173" s="10"/>
      <c r="R4173" s="10"/>
      <c r="S4173" s="10"/>
      <c r="T4173" s="10"/>
    </row>
    <row r="4174" spans="1:20" ht="25.5" customHeight="1" thickTop="1" thickBot="1" x14ac:dyDescent="0.25">
      <c r="A4174" s="20" t="str">
        <f t="shared" si="201"/>
        <v>2790CULLEN BULLEN</v>
      </c>
      <c r="B4174" s="20">
        <v>2790</v>
      </c>
      <c r="C4174" s="20" t="s">
        <v>4625</v>
      </c>
      <c r="D4174" s="21" t="s">
        <v>800</v>
      </c>
      <c r="E4174" s="22">
        <v>1462.1580003301922</v>
      </c>
      <c r="F4174" s="22">
        <f t="shared" si="202"/>
        <v>1608.3738003632116</v>
      </c>
      <c r="G4174" s="22">
        <f t="shared" si="203"/>
        <v>1900.8054004292499</v>
      </c>
      <c r="I4174" s="10"/>
      <c r="J4174" s="10"/>
      <c r="K4174" s="10"/>
      <c r="L4174" s="10"/>
      <c r="M4174" s="10"/>
      <c r="N4174" s="10"/>
      <c r="O4174" s="10"/>
      <c r="P4174" s="10"/>
      <c r="Q4174" s="10"/>
      <c r="R4174" s="10"/>
      <c r="S4174" s="10"/>
      <c r="T4174" s="10"/>
    </row>
    <row r="4175" spans="1:20" ht="25.5" customHeight="1" thickTop="1" thickBot="1" x14ac:dyDescent="0.25">
      <c r="A4175" s="20" t="str">
        <f t="shared" si="201"/>
        <v>2790DOCTORS GAP</v>
      </c>
      <c r="B4175" s="37">
        <v>2790</v>
      </c>
      <c r="C4175" s="37" t="s">
        <v>4626</v>
      </c>
      <c r="D4175" s="38" t="s">
        <v>800</v>
      </c>
      <c r="E4175" s="39">
        <v>1462.1580003301922</v>
      </c>
      <c r="F4175" s="39">
        <f t="shared" si="202"/>
        <v>1608.3738003632116</v>
      </c>
      <c r="G4175" s="39">
        <f t="shared" si="203"/>
        <v>1900.8054004292499</v>
      </c>
      <c r="I4175" s="10"/>
      <c r="J4175" s="10"/>
      <c r="K4175" s="10"/>
      <c r="L4175" s="10"/>
      <c r="M4175" s="10"/>
      <c r="N4175" s="10"/>
      <c r="O4175" s="10"/>
      <c r="P4175" s="10"/>
      <c r="Q4175" s="10"/>
      <c r="R4175" s="10"/>
      <c r="S4175" s="10"/>
      <c r="T4175" s="10"/>
    </row>
    <row r="4176" spans="1:20" ht="25.5" customHeight="1" thickTop="1" thickBot="1" x14ac:dyDescent="0.25">
      <c r="A4176" s="20" t="str">
        <f t="shared" si="201"/>
        <v>2790GANBENANG</v>
      </c>
      <c r="B4176" s="20">
        <v>2790</v>
      </c>
      <c r="C4176" s="20" t="s">
        <v>4627</v>
      </c>
      <c r="D4176" s="21" t="s">
        <v>800</v>
      </c>
      <c r="E4176" s="22">
        <v>1462.1580003301922</v>
      </c>
      <c r="F4176" s="22">
        <f t="shared" si="202"/>
        <v>1608.3738003632116</v>
      </c>
      <c r="G4176" s="22">
        <f t="shared" si="203"/>
        <v>1900.8054004292499</v>
      </c>
      <c r="I4176" s="10"/>
      <c r="J4176" s="10"/>
      <c r="K4176" s="10"/>
      <c r="L4176" s="10"/>
      <c r="M4176" s="10"/>
      <c r="N4176" s="10"/>
      <c r="O4176" s="10"/>
      <c r="P4176" s="10"/>
      <c r="Q4176" s="10"/>
      <c r="R4176" s="10"/>
      <c r="S4176" s="10"/>
      <c r="T4176" s="10"/>
    </row>
    <row r="4177" spans="1:20" ht="25.5" customHeight="1" thickTop="1" thickBot="1" x14ac:dyDescent="0.25">
      <c r="A4177" s="20" t="str">
        <f t="shared" si="201"/>
        <v>2790GOOD FOREST</v>
      </c>
      <c r="B4177" s="37">
        <v>2790</v>
      </c>
      <c r="C4177" s="37" t="s">
        <v>4628</v>
      </c>
      <c r="D4177" s="38" t="s">
        <v>800</v>
      </c>
      <c r="E4177" s="39">
        <v>1462.1580003301922</v>
      </c>
      <c r="F4177" s="39">
        <f t="shared" si="202"/>
        <v>1608.3738003632116</v>
      </c>
      <c r="G4177" s="39">
        <f t="shared" si="203"/>
        <v>1900.8054004292499</v>
      </c>
      <c r="I4177" s="10"/>
      <c r="J4177" s="10"/>
      <c r="K4177" s="10"/>
      <c r="L4177" s="10"/>
      <c r="M4177" s="10"/>
      <c r="N4177" s="10"/>
      <c r="O4177" s="10"/>
      <c r="P4177" s="10"/>
      <c r="Q4177" s="10"/>
      <c r="R4177" s="10"/>
      <c r="S4177" s="10"/>
      <c r="T4177" s="10"/>
    </row>
    <row r="4178" spans="1:20" ht="25.5" customHeight="1" thickTop="1" thickBot="1" x14ac:dyDescent="0.25">
      <c r="A4178" s="20" t="str">
        <f t="shared" si="201"/>
        <v>2790HAMPTON</v>
      </c>
      <c r="B4178" s="20">
        <v>2790</v>
      </c>
      <c r="C4178" s="20" t="s">
        <v>4629</v>
      </c>
      <c r="D4178" s="21" t="s">
        <v>800</v>
      </c>
      <c r="E4178" s="22">
        <v>1462.1580003301922</v>
      </c>
      <c r="F4178" s="22">
        <f t="shared" si="202"/>
        <v>1608.3738003632116</v>
      </c>
      <c r="G4178" s="22">
        <f t="shared" si="203"/>
        <v>1900.8054004292499</v>
      </c>
      <c r="I4178" s="10"/>
      <c r="J4178" s="10"/>
      <c r="K4178" s="10"/>
      <c r="L4178" s="10"/>
      <c r="M4178" s="10"/>
      <c r="N4178" s="10"/>
      <c r="O4178" s="10"/>
      <c r="P4178" s="10"/>
      <c r="Q4178" s="10"/>
      <c r="R4178" s="10"/>
      <c r="S4178" s="10"/>
      <c r="T4178" s="10"/>
    </row>
    <row r="4179" spans="1:20" ht="25.5" customHeight="1" thickTop="1" thickBot="1" x14ac:dyDescent="0.25">
      <c r="A4179" s="20" t="str">
        <f t="shared" si="201"/>
        <v>2790HARTLEY</v>
      </c>
      <c r="B4179" s="37">
        <v>2790</v>
      </c>
      <c r="C4179" s="37" t="s">
        <v>4630</v>
      </c>
      <c r="D4179" s="38" t="s">
        <v>800</v>
      </c>
      <c r="E4179" s="39">
        <v>1462.1580003301922</v>
      </c>
      <c r="F4179" s="39">
        <f t="shared" si="202"/>
        <v>1608.3738003632116</v>
      </c>
      <c r="G4179" s="39">
        <f t="shared" si="203"/>
        <v>1900.8054004292499</v>
      </c>
      <c r="I4179" s="10"/>
      <c r="J4179" s="10"/>
      <c r="K4179" s="10"/>
      <c r="L4179" s="10"/>
      <c r="M4179" s="10"/>
      <c r="N4179" s="10"/>
      <c r="O4179" s="10"/>
      <c r="P4179" s="10"/>
      <c r="Q4179" s="10"/>
      <c r="R4179" s="10"/>
      <c r="S4179" s="10"/>
      <c r="T4179" s="10"/>
    </row>
    <row r="4180" spans="1:20" ht="25.5" customHeight="1" thickTop="1" thickBot="1" x14ac:dyDescent="0.25">
      <c r="A4180" s="20" t="str">
        <f t="shared" si="201"/>
        <v>2790HARTLEY VALE</v>
      </c>
      <c r="B4180" s="20">
        <v>2790</v>
      </c>
      <c r="C4180" s="20" t="s">
        <v>4631</v>
      </c>
      <c r="D4180" s="21" t="s">
        <v>800</v>
      </c>
      <c r="E4180" s="22">
        <v>1462.1580003301922</v>
      </c>
      <c r="F4180" s="22">
        <f t="shared" si="202"/>
        <v>1608.3738003632116</v>
      </c>
      <c r="G4180" s="22">
        <f t="shared" si="203"/>
        <v>1900.8054004292499</v>
      </c>
      <c r="I4180" s="10"/>
      <c r="J4180" s="10"/>
      <c r="K4180" s="10"/>
      <c r="L4180" s="10"/>
      <c r="M4180" s="10"/>
      <c r="N4180" s="10"/>
      <c r="O4180" s="10"/>
      <c r="P4180" s="10"/>
      <c r="Q4180" s="10"/>
      <c r="R4180" s="10"/>
      <c r="S4180" s="10"/>
      <c r="T4180" s="10"/>
    </row>
    <row r="4181" spans="1:20" ht="25.5" customHeight="1" thickTop="1" thickBot="1" x14ac:dyDescent="0.25">
      <c r="A4181" s="20" t="str">
        <f t="shared" si="201"/>
        <v>2790HERMITAGE FLAT</v>
      </c>
      <c r="B4181" s="37">
        <v>2790</v>
      </c>
      <c r="C4181" s="37" t="s">
        <v>4632</v>
      </c>
      <c r="D4181" s="38" t="s">
        <v>800</v>
      </c>
      <c r="E4181" s="39">
        <v>1462.1580003301922</v>
      </c>
      <c r="F4181" s="39">
        <f t="shared" si="202"/>
        <v>1608.3738003632116</v>
      </c>
      <c r="G4181" s="39">
        <f t="shared" si="203"/>
        <v>1900.8054004292499</v>
      </c>
      <c r="I4181" s="10"/>
      <c r="J4181" s="10"/>
      <c r="K4181" s="10"/>
      <c r="L4181" s="10"/>
      <c r="M4181" s="10"/>
      <c r="N4181" s="10"/>
      <c r="O4181" s="10"/>
      <c r="P4181" s="10"/>
      <c r="Q4181" s="10"/>
      <c r="R4181" s="10"/>
      <c r="S4181" s="10"/>
      <c r="T4181" s="10"/>
    </row>
    <row r="4182" spans="1:20" ht="25.5" customHeight="1" thickTop="1" thickBot="1" x14ac:dyDescent="0.25">
      <c r="A4182" s="20" t="str">
        <f t="shared" si="201"/>
        <v>2790JENOLAN</v>
      </c>
      <c r="B4182" s="20">
        <v>2790</v>
      </c>
      <c r="C4182" s="20" t="s">
        <v>4633</v>
      </c>
      <c r="D4182" s="21" t="s">
        <v>800</v>
      </c>
      <c r="E4182" s="22">
        <v>1462.1580003301922</v>
      </c>
      <c r="F4182" s="22">
        <f t="shared" si="202"/>
        <v>1608.3738003632116</v>
      </c>
      <c r="G4182" s="22">
        <f t="shared" si="203"/>
        <v>1900.8054004292499</v>
      </c>
      <c r="I4182" s="10"/>
      <c r="J4182" s="10"/>
      <c r="K4182" s="10"/>
      <c r="L4182" s="10"/>
      <c r="M4182" s="10"/>
      <c r="N4182" s="10"/>
      <c r="O4182" s="10"/>
      <c r="P4182" s="10"/>
      <c r="Q4182" s="10"/>
      <c r="R4182" s="10"/>
      <c r="S4182" s="10"/>
      <c r="T4182" s="10"/>
    </row>
    <row r="4183" spans="1:20" ht="25.5" customHeight="1" thickTop="1" thickBot="1" x14ac:dyDescent="0.25">
      <c r="A4183" s="20" t="str">
        <f t="shared" si="201"/>
        <v>2790KANIMBLA</v>
      </c>
      <c r="B4183" s="37">
        <v>2790</v>
      </c>
      <c r="C4183" s="37" t="s">
        <v>4634</v>
      </c>
      <c r="D4183" s="38" t="s">
        <v>800</v>
      </c>
      <c r="E4183" s="39">
        <v>1462.1580003301922</v>
      </c>
      <c r="F4183" s="39">
        <f t="shared" si="202"/>
        <v>1608.3738003632116</v>
      </c>
      <c r="G4183" s="39">
        <f t="shared" si="203"/>
        <v>1900.8054004292499</v>
      </c>
      <c r="I4183" s="10"/>
      <c r="J4183" s="10"/>
      <c r="K4183" s="10"/>
      <c r="L4183" s="10"/>
      <c r="M4183" s="10"/>
      <c r="N4183" s="10"/>
      <c r="O4183" s="10"/>
      <c r="P4183" s="10"/>
      <c r="Q4183" s="10"/>
      <c r="R4183" s="10"/>
      <c r="S4183" s="10"/>
      <c r="T4183" s="10"/>
    </row>
    <row r="4184" spans="1:20" ht="25.5" customHeight="1" thickTop="1" thickBot="1" x14ac:dyDescent="0.25">
      <c r="A4184" s="20" t="str">
        <f t="shared" si="201"/>
        <v>2790LIDSDALE</v>
      </c>
      <c r="B4184" s="20">
        <v>2790</v>
      </c>
      <c r="C4184" s="20" t="s">
        <v>4635</v>
      </c>
      <c r="D4184" s="21" t="s">
        <v>800</v>
      </c>
      <c r="E4184" s="22">
        <v>1462.1580003301922</v>
      </c>
      <c r="F4184" s="22">
        <f t="shared" si="202"/>
        <v>1608.3738003632116</v>
      </c>
      <c r="G4184" s="22">
        <f t="shared" si="203"/>
        <v>1900.8054004292499</v>
      </c>
      <c r="I4184" s="10"/>
      <c r="J4184" s="10"/>
      <c r="K4184" s="10"/>
      <c r="L4184" s="10"/>
      <c r="M4184" s="10"/>
      <c r="N4184" s="10"/>
      <c r="O4184" s="10"/>
      <c r="P4184" s="10"/>
      <c r="Q4184" s="10"/>
      <c r="R4184" s="10"/>
      <c r="S4184" s="10"/>
      <c r="T4184" s="10"/>
    </row>
    <row r="4185" spans="1:20" ht="25.5" customHeight="1" thickTop="1" thickBot="1" x14ac:dyDescent="0.25">
      <c r="A4185" s="20" t="str">
        <f t="shared" si="201"/>
        <v>2790LITHGOW</v>
      </c>
      <c r="B4185" s="37">
        <v>2790</v>
      </c>
      <c r="C4185" s="37" t="s">
        <v>4636</v>
      </c>
      <c r="D4185" s="38" t="s">
        <v>800</v>
      </c>
      <c r="E4185" s="39">
        <v>1462.1580003301922</v>
      </c>
      <c r="F4185" s="39">
        <f t="shared" si="202"/>
        <v>1608.3738003632116</v>
      </c>
      <c r="G4185" s="39">
        <f t="shared" si="203"/>
        <v>1900.8054004292499</v>
      </c>
      <c r="I4185" s="10"/>
      <c r="J4185" s="10"/>
      <c r="K4185" s="10"/>
      <c r="L4185" s="10"/>
      <c r="M4185" s="10"/>
      <c r="N4185" s="10"/>
      <c r="O4185" s="10"/>
      <c r="P4185" s="10"/>
      <c r="Q4185" s="10"/>
      <c r="R4185" s="10"/>
      <c r="S4185" s="10"/>
      <c r="T4185" s="10"/>
    </row>
    <row r="4186" spans="1:20" ht="25.5" customHeight="1" thickTop="1" thickBot="1" x14ac:dyDescent="0.25">
      <c r="A4186" s="20" t="str">
        <f t="shared" si="201"/>
        <v>2790LITTLE HARTLEY</v>
      </c>
      <c r="B4186" s="20">
        <v>2790</v>
      </c>
      <c r="C4186" s="20" t="s">
        <v>4637</v>
      </c>
      <c r="D4186" s="21" t="s">
        <v>800</v>
      </c>
      <c r="E4186" s="22">
        <v>1462.1580003301922</v>
      </c>
      <c r="F4186" s="22">
        <f t="shared" si="202"/>
        <v>1608.3738003632116</v>
      </c>
      <c r="G4186" s="22">
        <f t="shared" si="203"/>
        <v>1900.8054004292499</v>
      </c>
      <c r="I4186" s="10"/>
      <c r="J4186" s="10"/>
      <c r="K4186" s="10"/>
      <c r="L4186" s="10"/>
      <c r="M4186" s="10"/>
      <c r="N4186" s="10"/>
      <c r="O4186" s="10"/>
      <c r="P4186" s="10"/>
      <c r="Q4186" s="10"/>
      <c r="R4186" s="10"/>
      <c r="S4186" s="10"/>
      <c r="T4186" s="10"/>
    </row>
    <row r="4187" spans="1:20" ht="25.5" customHeight="1" thickTop="1" thickBot="1" x14ac:dyDescent="0.25">
      <c r="A4187" s="20" t="str">
        <f t="shared" si="201"/>
        <v>2790LITTLETON</v>
      </c>
      <c r="B4187" s="37">
        <v>2790</v>
      </c>
      <c r="C4187" s="37" t="s">
        <v>4638</v>
      </c>
      <c r="D4187" s="38" t="s">
        <v>800</v>
      </c>
      <c r="E4187" s="39">
        <v>1462.1580003301922</v>
      </c>
      <c r="F4187" s="39">
        <f t="shared" si="202"/>
        <v>1608.3738003632116</v>
      </c>
      <c r="G4187" s="39">
        <f t="shared" si="203"/>
        <v>1900.8054004292499</v>
      </c>
      <c r="I4187" s="10"/>
      <c r="J4187" s="10"/>
      <c r="K4187" s="10"/>
      <c r="L4187" s="10"/>
      <c r="M4187" s="10"/>
      <c r="N4187" s="10"/>
      <c r="O4187" s="10"/>
      <c r="P4187" s="10"/>
      <c r="Q4187" s="10"/>
      <c r="R4187" s="10"/>
      <c r="S4187" s="10"/>
      <c r="T4187" s="10"/>
    </row>
    <row r="4188" spans="1:20" ht="25.5" customHeight="1" thickTop="1" thickBot="1" x14ac:dyDescent="0.25">
      <c r="A4188" s="20" t="str">
        <f t="shared" si="201"/>
        <v>2790LOWTHER</v>
      </c>
      <c r="B4188" s="20">
        <v>2790</v>
      </c>
      <c r="C4188" s="20" t="s">
        <v>4639</v>
      </c>
      <c r="D4188" s="21" t="s">
        <v>800</v>
      </c>
      <c r="E4188" s="22">
        <v>1462.1580003301922</v>
      </c>
      <c r="F4188" s="22">
        <f t="shared" si="202"/>
        <v>1608.3738003632116</v>
      </c>
      <c r="G4188" s="22">
        <f t="shared" si="203"/>
        <v>1900.8054004292499</v>
      </c>
      <c r="I4188" s="10"/>
      <c r="J4188" s="10"/>
      <c r="K4188" s="10"/>
      <c r="L4188" s="10"/>
      <c r="M4188" s="10"/>
      <c r="N4188" s="10"/>
      <c r="O4188" s="10"/>
      <c r="P4188" s="10"/>
      <c r="Q4188" s="10"/>
      <c r="R4188" s="10"/>
      <c r="S4188" s="10"/>
      <c r="T4188" s="10"/>
    </row>
    <row r="4189" spans="1:20" ht="25.5" customHeight="1" thickTop="1" thickBot="1" x14ac:dyDescent="0.25">
      <c r="A4189" s="20" t="str">
        <f t="shared" si="201"/>
        <v>2790MARRANGAROO</v>
      </c>
      <c r="B4189" s="37">
        <v>2790</v>
      </c>
      <c r="C4189" s="37" t="s">
        <v>4640</v>
      </c>
      <c r="D4189" s="38" t="s">
        <v>800</v>
      </c>
      <c r="E4189" s="39">
        <v>1462.1580003301922</v>
      </c>
      <c r="F4189" s="39">
        <f t="shared" si="202"/>
        <v>1608.3738003632116</v>
      </c>
      <c r="G4189" s="39">
        <f t="shared" si="203"/>
        <v>1900.8054004292499</v>
      </c>
      <c r="I4189" s="10"/>
      <c r="J4189" s="10"/>
      <c r="K4189" s="10"/>
      <c r="L4189" s="10"/>
      <c r="M4189" s="10"/>
      <c r="N4189" s="10"/>
      <c r="O4189" s="10"/>
      <c r="P4189" s="10"/>
      <c r="Q4189" s="10"/>
      <c r="R4189" s="10"/>
      <c r="S4189" s="10"/>
      <c r="T4189" s="10"/>
    </row>
    <row r="4190" spans="1:20" ht="25.5" customHeight="1" thickTop="1" thickBot="1" x14ac:dyDescent="0.25">
      <c r="A4190" s="20" t="str">
        <f t="shared" si="201"/>
        <v>2790MCKELLARS PARK</v>
      </c>
      <c r="B4190" s="20">
        <v>2790</v>
      </c>
      <c r="C4190" s="20" t="s">
        <v>4641</v>
      </c>
      <c r="D4190" s="21" t="s">
        <v>800</v>
      </c>
      <c r="E4190" s="22">
        <v>1462.1580003301922</v>
      </c>
      <c r="F4190" s="22">
        <f t="shared" si="202"/>
        <v>1608.3738003632116</v>
      </c>
      <c r="G4190" s="22">
        <f t="shared" si="203"/>
        <v>1900.8054004292499</v>
      </c>
      <c r="I4190" s="10"/>
      <c r="J4190" s="10"/>
      <c r="K4190" s="10"/>
      <c r="L4190" s="10"/>
      <c r="M4190" s="10"/>
      <c r="N4190" s="10"/>
      <c r="O4190" s="10"/>
      <c r="P4190" s="10"/>
      <c r="Q4190" s="10"/>
      <c r="R4190" s="10"/>
      <c r="S4190" s="10"/>
      <c r="T4190" s="10"/>
    </row>
    <row r="4191" spans="1:20" ht="25.5" customHeight="1" thickTop="1" thickBot="1" x14ac:dyDescent="0.25">
      <c r="A4191" s="20" t="str">
        <f t="shared" si="201"/>
        <v>2790MORTS ESTATE</v>
      </c>
      <c r="B4191" s="37">
        <v>2790</v>
      </c>
      <c r="C4191" s="37" t="s">
        <v>4642</v>
      </c>
      <c r="D4191" s="38" t="s">
        <v>800</v>
      </c>
      <c r="E4191" s="39">
        <v>1462.1580003301922</v>
      </c>
      <c r="F4191" s="39">
        <f t="shared" si="202"/>
        <v>1608.3738003632116</v>
      </c>
      <c r="G4191" s="39">
        <f t="shared" si="203"/>
        <v>1900.8054004292499</v>
      </c>
      <c r="I4191" s="10"/>
      <c r="J4191" s="10"/>
      <c r="K4191" s="10"/>
      <c r="L4191" s="10"/>
      <c r="M4191" s="10"/>
      <c r="N4191" s="10"/>
      <c r="O4191" s="10"/>
      <c r="P4191" s="10"/>
      <c r="Q4191" s="10"/>
      <c r="R4191" s="10"/>
      <c r="S4191" s="10"/>
      <c r="T4191" s="10"/>
    </row>
    <row r="4192" spans="1:20" ht="25.5" customHeight="1" thickTop="1" thickBot="1" x14ac:dyDescent="0.25">
      <c r="A4192" s="20" t="str">
        <f t="shared" si="201"/>
        <v>2790MOUNT LAMBIE</v>
      </c>
      <c r="B4192" s="20">
        <v>2790</v>
      </c>
      <c r="C4192" s="20" t="s">
        <v>4643</v>
      </c>
      <c r="D4192" s="21" t="s">
        <v>800</v>
      </c>
      <c r="E4192" s="22">
        <v>1462.1580003301922</v>
      </c>
      <c r="F4192" s="22">
        <f t="shared" si="202"/>
        <v>1608.3738003632116</v>
      </c>
      <c r="G4192" s="22">
        <f t="shared" si="203"/>
        <v>1900.8054004292499</v>
      </c>
      <c r="I4192" s="10"/>
      <c r="J4192" s="10"/>
      <c r="K4192" s="10"/>
      <c r="L4192" s="10"/>
      <c r="M4192" s="10"/>
      <c r="N4192" s="10"/>
      <c r="O4192" s="10"/>
      <c r="P4192" s="10"/>
      <c r="Q4192" s="10"/>
      <c r="R4192" s="10"/>
      <c r="S4192" s="10"/>
      <c r="T4192" s="10"/>
    </row>
    <row r="4193" spans="1:20" ht="25.5" customHeight="1" thickTop="1" thickBot="1" x14ac:dyDescent="0.25">
      <c r="A4193" s="20" t="str">
        <f t="shared" si="201"/>
        <v>2790NEWNES</v>
      </c>
      <c r="B4193" s="37">
        <v>2790</v>
      </c>
      <c r="C4193" s="37" t="s">
        <v>4644</v>
      </c>
      <c r="D4193" s="38" t="s">
        <v>800</v>
      </c>
      <c r="E4193" s="39">
        <v>1462.1580003301922</v>
      </c>
      <c r="F4193" s="39">
        <f t="shared" si="202"/>
        <v>1608.3738003632116</v>
      </c>
      <c r="G4193" s="39">
        <f t="shared" si="203"/>
        <v>1900.8054004292499</v>
      </c>
      <c r="I4193" s="10"/>
      <c r="J4193" s="10"/>
      <c r="K4193" s="10"/>
      <c r="L4193" s="10"/>
      <c r="M4193" s="10"/>
      <c r="N4193" s="10"/>
      <c r="O4193" s="10"/>
      <c r="P4193" s="10"/>
      <c r="Q4193" s="10"/>
      <c r="R4193" s="10"/>
      <c r="S4193" s="10"/>
      <c r="T4193" s="10"/>
    </row>
    <row r="4194" spans="1:20" ht="25.5" customHeight="1" thickTop="1" thickBot="1" x14ac:dyDescent="0.25">
      <c r="A4194" s="20" t="str">
        <f t="shared" si="201"/>
        <v>2790OAKEY PARK</v>
      </c>
      <c r="B4194" s="20">
        <v>2790</v>
      </c>
      <c r="C4194" s="20" t="s">
        <v>4645</v>
      </c>
      <c r="D4194" s="21" t="s">
        <v>800</v>
      </c>
      <c r="E4194" s="22">
        <v>1462.1580003301922</v>
      </c>
      <c r="F4194" s="22">
        <f t="shared" si="202"/>
        <v>1608.3738003632116</v>
      </c>
      <c r="G4194" s="22">
        <f t="shared" si="203"/>
        <v>1900.8054004292499</v>
      </c>
      <c r="I4194" s="10"/>
      <c r="J4194" s="10"/>
      <c r="K4194" s="10"/>
      <c r="L4194" s="10"/>
      <c r="M4194" s="10"/>
      <c r="N4194" s="10"/>
      <c r="O4194" s="10"/>
      <c r="P4194" s="10"/>
      <c r="Q4194" s="10"/>
      <c r="R4194" s="10"/>
      <c r="S4194" s="10"/>
      <c r="T4194" s="10"/>
    </row>
    <row r="4195" spans="1:20" ht="25.5" customHeight="1" thickTop="1" thickBot="1" x14ac:dyDescent="0.25">
      <c r="A4195" s="20" t="str">
        <f t="shared" si="201"/>
        <v>2790POTTERY ESTATE</v>
      </c>
      <c r="B4195" s="37">
        <v>2790</v>
      </c>
      <c r="C4195" s="37" t="s">
        <v>4646</v>
      </c>
      <c r="D4195" s="38" t="s">
        <v>800</v>
      </c>
      <c r="E4195" s="39">
        <v>1462.1580003301922</v>
      </c>
      <c r="F4195" s="39">
        <f t="shared" si="202"/>
        <v>1608.3738003632116</v>
      </c>
      <c r="G4195" s="39">
        <f t="shared" si="203"/>
        <v>1900.8054004292499</v>
      </c>
      <c r="I4195" s="10"/>
      <c r="J4195" s="10"/>
      <c r="K4195" s="10"/>
      <c r="L4195" s="10"/>
      <c r="M4195" s="10"/>
      <c r="N4195" s="10"/>
      <c r="O4195" s="10"/>
      <c r="P4195" s="10"/>
      <c r="Q4195" s="10"/>
      <c r="R4195" s="10"/>
      <c r="S4195" s="10"/>
      <c r="T4195" s="10"/>
    </row>
    <row r="4196" spans="1:20" ht="25.5" customHeight="1" thickTop="1" thickBot="1" x14ac:dyDescent="0.25">
      <c r="A4196" s="20" t="str">
        <f t="shared" si="201"/>
        <v>2790RYDAL</v>
      </c>
      <c r="B4196" s="20">
        <v>2790</v>
      </c>
      <c r="C4196" s="20" t="s">
        <v>4647</v>
      </c>
      <c r="D4196" s="21" t="s">
        <v>800</v>
      </c>
      <c r="E4196" s="22">
        <v>1462.1580003301922</v>
      </c>
      <c r="F4196" s="22">
        <f t="shared" si="202"/>
        <v>1608.3738003632116</v>
      </c>
      <c r="G4196" s="22">
        <f t="shared" si="203"/>
        <v>1900.8054004292499</v>
      </c>
      <c r="I4196" s="10"/>
      <c r="J4196" s="10"/>
      <c r="K4196" s="10"/>
      <c r="L4196" s="10"/>
      <c r="M4196" s="10"/>
      <c r="N4196" s="10"/>
      <c r="O4196" s="10"/>
      <c r="P4196" s="10"/>
      <c r="Q4196" s="10"/>
      <c r="R4196" s="10"/>
      <c r="S4196" s="10"/>
      <c r="T4196" s="10"/>
    </row>
    <row r="4197" spans="1:20" ht="25.5" customHeight="1" thickTop="1" thickBot="1" x14ac:dyDescent="0.25">
      <c r="A4197" s="20" t="str">
        <f t="shared" si="201"/>
        <v>2790SHEEDYS GULLY</v>
      </c>
      <c r="B4197" s="37">
        <v>2790</v>
      </c>
      <c r="C4197" s="37" t="s">
        <v>4648</v>
      </c>
      <c r="D4197" s="38" t="s">
        <v>800</v>
      </c>
      <c r="E4197" s="39">
        <v>1462.1580003301922</v>
      </c>
      <c r="F4197" s="39">
        <f t="shared" si="202"/>
        <v>1608.3738003632116</v>
      </c>
      <c r="G4197" s="39">
        <f t="shared" si="203"/>
        <v>1900.8054004292499</v>
      </c>
      <c r="I4197" s="10"/>
      <c r="J4197" s="10"/>
      <c r="K4197" s="10"/>
      <c r="L4197" s="10"/>
      <c r="M4197" s="10"/>
      <c r="N4197" s="10"/>
      <c r="O4197" s="10"/>
      <c r="P4197" s="10"/>
      <c r="Q4197" s="10"/>
      <c r="R4197" s="10"/>
      <c r="S4197" s="10"/>
      <c r="T4197" s="10"/>
    </row>
    <row r="4198" spans="1:20" ht="25.5" customHeight="1" thickTop="1" thickBot="1" x14ac:dyDescent="0.25">
      <c r="A4198" s="20" t="str">
        <f t="shared" si="201"/>
        <v>2790SODWALLS</v>
      </c>
      <c r="B4198" s="20">
        <v>2790</v>
      </c>
      <c r="C4198" s="20" t="s">
        <v>4649</v>
      </c>
      <c r="D4198" s="21" t="s">
        <v>800</v>
      </c>
      <c r="E4198" s="22">
        <v>1462.1580003301922</v>
      </c>
      <c r="F4198" s="22">
        <f t="shared" si="202"/>
        <v>1608.3738003632116</v>
      </c>
      <c r="G4198" s="22">
        <f t="shared" si="203"/>
        <v>1900.8054004292499</v>
      </c>
      <c r="I4198" s="10"/>
      <c r="J4198" s="10"/>
      <c r="K4198" s="10"/>
      <c r="L4198" s="10"/>
      <c r="M4198" s="10"/>
      <c r="N4198" s="10"/>
      <c r="O4198" s="10"/>
      <c r="P4198" s="10"/>
      <c r="Q4198" s="10"/>
      <c r="R4198" s="10"/>
      <c r="S4198" s="10"/>
      <c r="T4198" s="10"/>
    </row>
    <row r="4199" spans="1:20" ht="25.5" customHeight="1" thickTop="1" thickBot="1" x14ac:dyDescent="0.25">
      <c r="A4199" s="20" t="str">
        <f t="shared" si="201"/>
        <v>2790SOUTH BOWENFELS</v>
      </c>
      <c r="B4199" s="37">
        <v>2790</v>
      </c>
      <c r="C4199" s="37" t="s">
        <v>4650</v>
      </c>
      <c r="D4199" s="38" t="s">
        <v>800</v>
      </c>
      <c r="E4199" s="39">
        <v>1462.1580003301922</v>
      </c>
      <c r="F4199" s="39">
        <f t="shared" si="202"/>
        <v>1608.3738003632116</v>
      </c>
      <c r="G4199" s="39">
        <f t="shared" si="203"/>
        <v>1900.8054004292499</v>
      </c>
      <c r="I4199" s="10"/>
      <c r="J4199" s="10"/>
      <c r="K4199" s="10"/>
      <c r="L4199" s="10"/>
      <c r="M4199" s="10"/>
      <c r="N4199" s="10"/>
      <c r="O4199" s="10"/>
      <c r="P4199" s="10"/>
      <c r="Q4199" s="10"/>
      <c r="R4199" s="10"/>
      <c r="S4199" s="10"/>
      <c r="T4199" s="10"/>
    </row>
    <row r="4200" spans="1:20" ht="25.5" customHeight="1" thickTop="1" thickBot="1" x14ac:dyDescent="0.25">
      <c r="A4200" s="20" t="str">
        <f t="shared" si="201"/>
        <v>2790SOUTH LITTLETON</v>
      </c>
      <c r="B4200" s="20">
        <v>2790</v>
      </c>
      <c r="C4200" s="20" t="s">
        <v>4651</v>
      </c>
      <c r="D4200" s="21" t="s">
        <v>800</v>
      </c>
      <c r="E4200" s="22">
        <v>1462.1580003301922</v>
      </c>
      <c r="F4200" s="22">
        <f t="shared" si="202"/>
        <v>1608.3738003632116</v>
      </c>
      <c r="G4200" s="22">
        <f t="shared" si="203"/>
        <v>1900.8054004292499</v>
      </c>
      <c r="I4200" s="10"/>
      <c r="J4200" s="10"/>
      <c r="K4200" s="10"/>
      <c r="L4200" s="10"/>
      <c r="M4200" s="10"/>
      <c r="N4200" s="10"/>
      <c r="O4200" s="10"/>
      <c r="P4200" s="10"/>
      <c r="Q4200" s="10"/>
      <c r="R4200" s="10"/>
      <c r="S4200" s="10"/>
      <c r="T4200" s="10"/>
    </row>
    <row r="4201" spans="1:20" ht="25.5" customHeight="1" thickTop="1" thickBot="1" x14ac:dyDescent="0.25">
      <c r="A4201" s="20" t="str">
        <f t="shared" si="201"/>
        <v>2790STATE MINE GULLY</v>
      </c>
      <c r="B4201" s="37">
        <v>2790</v>
      </c>
      <c r="C4201" s="37" t="s">
        <v>4652</v>
      </c>
      <c r="D4201" s="38" t="s">
        <v>800</v>
      </c>
      <c r="E4201" s="39">
        <v>1462.1580003301922</v>
      </c>
      <c r="F4201" s="39">
        <f t="shared" si="202"/>
        <v>1608.3738003632116</v>
      </c>
      <c r="G4201" s="39">
        <f t="shared" si="203"/>
        <v>1900.8054004292499</v>
      </c>
      <c r="I4201" s="10"/>
      <c r="J4201" s="10"/>
      <c r="K4201" s="10"/>
      <c r="L4201" s="10"/>
      <c r="M4201" s="10"/>
      <c r="N4201" s="10"/>
      <c r="O4201" s="10"/>
      <c r="P4201" s="10"/>
      <c r="Q4201" s="10"/>
      <c r="R4201" s="10"/>
      <c r="S4201" s="10"/>
      <c r="T4201" s="10"/>
    </row>
    <row r="4202" spans="1:20" ht="25.5" customHeight="1" thickTop="1" thickBot="1" x14ac:dyDescent="0.25">
      <c r="A4202" s="20" t="str">
        <f t="shared" si="201"/>
        <v>2790VALE OF CLWYDD</v>
      </c>
      <c r="B4202" s="20">
        <v>2790</v>
      </c>
      <c r="C4202" s="20" t="s">
        <v>4653</v>
      </c>
      <c r="D4202" s="21" t="s">
        <v>800</v>
      </c>
      <c r="E4202" s="22">
        <v>1462.1580003301922</v>
      </c>
      <c r="F4202" s="22">
        <f t="shared" si="202"/>
        <v>1608.3738003632116</v>
      </c>
      <c r="G4202" s="22">
        <f t="shared" si="203"/>
        <v>1900.8054004292499</v>
      </c>
      <c r="I4202" s="10"/>
      <c r="J4202" s="10"/>
      <c r="K4202" s="10"/>
      <c r="L4202" s="10"/>
      <c r="M4202" s="10"/>
      <c r="N4202" s="10"/>
      <c r="O4202" s="10"/>
      <c r="P4202" s="10"/>
      <c r="Q4202" s="10"/>
      <c r="R4202" s="10"/>
      <c r="S4202" s="10"/>
      <c r="T4202" s="10"/>
    </row>
    <row r="4203" spans="1:20" ht="25.5" customHeight="1" thickTop="1" thickBot="1" x14ac:dyDescent="0.25">
      <c r="A4203" s="20" t="str">
        <f t="shared" si="201"/>
        <v>2790WOLGAN VALLEY</v>
      </c>
      <c r="B4203" s="37">
        <v>2790</v>
      </c>
      <c r="C4203" s="37" t="s">
        <v>4654</v>
      </c>
      <c r="D4203" s="38" t="s">
        <v>800</v>
      </c>
      <c r="E4203" s="39">
        <v>1462.1580003301922</v>
      </c>
      <c r="F4203" s="39">
        <f t="shared" si="202"/>
        <v>1608.3738003632116</v>
      </c>
      <c r="G4203" s="39">
        <f t="shared" si="203"/>
        <v>1900.8054004292499</v>
      </c>
      <c r="I4203" s="10"/>
      <c r="J4203" s="10"/>
      <c r="K4203" s="10"/>
      <c r="L4203" s="10"/>
      <c r="M4203" s="10"/>
      <c r="N4203" s="10"/>
      <c r="O4203" s="10"/>
      <c r="P4203" s="10"/>
      <c r="Q4203" s="10"/>
      <c r="R4203" s="10"/>
      <c r="S4203" s="10"/>
      <c r="T4203" s="10"/>
    </row>
    <row r="4204" spans="1:20" ht="25.5" customHeight="1" thickTop="1" thickBot="1" x14ac:dyDescent="0.25">
      <c r="A4204" s="20" t="str">
        <f t="shared" si="201"/>
        <v>2791CARCOAR</v>
      </c>
      <c r="B4204" s="20">
        <v>2791</v>
      </c>
      <c r="C4204" s="20" t="s">
        <v>4655</v>
      </c>
      <c r="D4204" s="21" t="s">
        <v>800</v>
      </c>
      <c r="E4204" s="22">
        <v>1160.0860002883362</v>
      </c>
      <c r="F4204" s="22">
        <f t="shared" si="202"/>
        <v>1276.09460031717</v>
      </c>
      <c r="G4204" s="22">
        <f t="shared" si="203"/>
        <v>1508.1118003748372</v>
      </c>
      <c r="I4204" s="10"/>
      <c r="J4204" s="10"/>
      <c r="K4204" s="10"/>
      <c r="L4204" s="10"/>
      <c r="M4204" s="10"/>
      <c r="N4204" s="10"/>
      <c r="O4204" s="10"/>
      <c r="P4204" s="10"/>
      <c r="Q4204" s="10"/>
      <c r="R4204" s="10"/>
      <c r="S4204" s="10"/>
      <c r="T4204" s="10"/>
    </row>
    <row r="4205" spans="1:20" ht="25.5" customHeight="1" thickTop="1" thickBot="1" x14ac:dyDescent="0.25">
      <c r="A4205" s="20" t="str">
        <f t="shared" si="201"/>
        <v>2791ERROWANBANG</v>
      </c>
      <c r="B4205" s="37">
        <v>2791</v>
      </c>
      <c r="C4205" s="37" t="s">
        <v>4656</v>
      </c>
      <c r="D4205" s="38" t="s">
        <v>800</v>
      </c>
      <c r="E4205" s="39">
        <v>1160.0860002883362</v>
      </c>
      <c r="F4205" s="39">
        <f t="shared" si="202"/>
        <v>1276.09460031717</v>
      </c>
      <c r="G4205" s="39">
        <f t="shared" si="203"/>
        <v>1508.1118003748372</v>
      </c>
      <c r="I4205" s="10"/>
      <c r="J4205" s="10"/>
      <c r="K4205" s="10"/>
      <c r="L4205" s="10"/>
      <c r="M4205" s="10"/>
      <c r="N4205" s="10"/>
      <c r="O4205" s="10"/>
      <c r="P4205" s="10"/>
      <c r="Q4205" s="10"/>
      <c r="R4205" s="10"/>
      <c r="S4205" s="10"/>
      <c r="T4205" s="10"/>
    </row>
    <row r="4206" spans="1:20" ht="25.5" customHeight="1" thickTop="1" thickBot="1" x14ac:dyDescent="0.25">
      <c r="A4206" s="20" t="str">
        <f t="shared" si="201"/>
        <v>2792BURNT YARDS</v>
      </c>
      <c r="B4206" s="20">
        <v>2792</v>
      </c>
      <c r="C4206" s="20" t="s">
        <v>4657</v>
      </c>
      <c r="D4206" s="21" t="s">
        <v>800</v>
      </c>
      <c r="E4206" s="22">
        <v>1308.2699994151922</v>
      </c>
      <c r="F4206" s="22">
        <f t="shared" si="202"/>
        <v>1439.0969993567114</v>
      </c>
      <c r="G4206" s="22">
        <f t="shared" si="203"/>
        <v>1700.7509992397499</v>
      </c>
      <c r="I4206" s="10"/>
      <c r="J4206" s="10"/>
      <c r="K4206" s="10"/>
      <c r="L4206" s="10"/>
      <c r="M4206" s="10"/>
      <c r="N4206" s="10"/>
      <c r="O4206" s="10"/>
      <c r="P4206" s="10"/>
      <c r="Q4206" s="10"/>
      <c r="R4206" s="10"/>
      <c r="S4206" s="10"/>
      <c r="T4206" s="10"/>
    </row>
    <row r="4207" spans="1:20" ht="25.5" customHeight="1" thickTop="1" thickBot="1" x14ac:dyDescent="0.25">
      <c r="A4207" s="20" t="str">
        <f t="shared" si="201"/>
        <v>2792MANDURAMA</v>
      </c>
      <c r="B4207" s="37">
        <v>2792</v>
      </c>
      <c r="C4207" s="37" t="s">
        <v>4658</v>
      </c>
      <c r="D4207" s="38" t="s">
        <v>800</v>
      </c>
      <c r="E4207" s="39">
        <v>1308.2699994151922</v>
      </c>
      <c r="F4207" s="39">
        <f t="shared" si="202"/>
        <v>1439.0969993567114</v>
      </c>
      <c r="G4207" s="39">
        <f t="shared" si="203"/>
        <v>1700.7509992397499</v>
      </c>
      <c r="I4207" s="10"/>
      <c r="J4207" s="10"/>
      <c r="K4207" s="10"/>
      <c r="L4207" s="10"/>
      <c r="M4207" s="10"/>
      <c r="N4207" s="10"/>
      <c r="O4207" s="10"/>
      <c r="P4207" s="10"/>
      <c r="Q4207" s="10"/>
      <c r="R4207" s="10"/>
      <c r="S4207" s="10"/>
      <c r="T4207" s="10"/>
    </row>
    <row r="4208" spans="1:20" ht="25.5" customHeight="1" thickTop="1" thickBot="1" x14ac:dyDescent="0.25">
      <c r="A4208" s="20" t="str">
        <f t="shared" si="201"/>
        <v>2793DARBYS FALLS</v>
      </c>
      <c r="B4208" s="20">
        <v>2793</v>
      </c>
      <c r="C4208" s="20" t="s">
        <v>4659</v>
      </c>
      <c r="D4208" s="21" t="s">
        <v>800</v>
      </c>
      <c r="E4208" s="22">
        <v>1118.2620005117442</v>
      </c>
      <c r="F4208" s="22">
        <f t="shared" si="202"/>
        <v>1230.0882005629187</v>
      </c>
      <c r="G4208" s="22">
        <f t="shared" si="203"/>
        <v>1453.7406006652675</v>
      </c>
      <c r="I4208" s="10"/>
      <c r="J4208" s="10"/>
      <c r="K4208" s="10"/>
      <c r="L4208" s="10"/>
      <c r="M4208" s="10"/>
      <c r="N4208" s="10"/>
      <c r="O4208" s="10"/>
      <c r="P4208" s="10"/>
      <c r="Q4208" s="10"/>
      <c r="R4208" s="10"/>
      <c r="S4208" s="10"/>
      <c r="T4208" s="10"/>
    </row>
    <row r="4209" spans="1:20" ht="25.5" customHeight="1" thickTop="1" thickBot="1" x14ac:dyDescent="0.25">
      <c r="A4209" s="20" t="str">
        <f t="shared" si="201"/>
        <v>2793ROSEBERG</v>
      </c>
      <c r="B4209" s="37">
        <v>2793</v>
      </c>
      <c r="C4209" s="37" t="s">
        <v>4660</v>
      </c>
      <c r="D4209" s="38" t="s">
        <v>800</v>
      </c>
      <c r="E4209" s="39">
        <v>1118.2620005117442</v>
      </c>
      <c r="F4209" s="39">
        <f t="shared" si="202"/>
        <v>1230.0882005629187</v>
      </c>
      <c r="G4209" s="39">
        <f t="shared" si="203"/>
        <v>1453.7406006652675</v>
      </c>
      <c r="I4209" s="10"/>
      <c r="J4209" s="10"/>
      <c r="K4209" s="10"/>
      <c r="L4209" s="10"/>
      <c r="M4209" s="10"/>
      <c r="N4209" s="10"/>
      <c r="O4209" s="10"/>
      <c r="P4209" s="10"/>
      <c r="Q4209" s="10"/>
      <c r="R4209" s="10"/>
      <c r="S4209" s="10"/>
      <c r="T4209" s="10"/>
    </row>
    <row r="4210" spans="1:20" ht="25.5" customHeight="1" thickTop="1" thickBot="1" x14ac:dyDescent="0.25">
      <c r="A4210" s="20" t="str">
        <f t="shared" si="201"/>
        <v>2793WOODSTOCK</v>
      </c>
      <c r="B4210" s="20">
        <v>2793</v>
      </c>
      <c r="C4210" s="20" t="s">
        <v>2064</v>
      </c>
      <c r="D4210" s="21" t="s">
        <v>800</v>
      </c>
      <c r="E4210" s="22">
        <v>1118.2620005117442</v>
      </c>
      <c r="F4210" s="22">
        <f t="shared" si="202"/>
        <v>1230.0882005629187</v>
      </c>
      <c r="G4210" s="22">
        <f t="shared" si="203"/>
        <v>1453.7406006652675</v>
      </c>
      <c r="I4210" s="10"/>
      <c r="J4210" s="10"/>
      <c r="K4210" s="10"/>
      <c r="L4210" s="10"/>
      <c r="M4210" s="10"/>
      <c r="N4210" s="10"/>
      <c r="O4210" s="10"/>
      <c r="P4210" s="10"/>
      <c r="Q4210" s="10"/>
      <c r="R4210" s="10"/>
      <c r="S4210" s="10"/>
      <c r="T4210" s="10"/>
    </row>
    <row r="4211" spans="1:20" ht="25.5" customHeight="1" thickTop="1" thickBot="1" x14ac:dyDescent="0.25">
      <c r="A4211" s="20" t="str">
        <f t="shared" si="201"/>
        <v>2794BUMBALDRY</v>
      </c>
      <c r="B4211" s="37">
        <v>2794</v>
      </c>
      <c r="C4211" s="37" t="s">
        <v>4661</v>
      </c>
      <c r="D4211" s="38" t="s">
        <v>800</v>
      </c>
      <c r="E4211" s="39">
        <v>1222.700000234152</v>
      </c>
      <c r="F4211" s="39">
        <f t="shared" si="202"/>
        <v>1344.9700002575673</v>
      </c>
      <c r="G4211" s="39">
        <f t="shared" si="203"/>
        <v>1589.5100003043976</v>
      </c>
      <c r="I4211" s="10"/>
      <c r="J4211" s="10"/>
      <c r="K4211" s="10"/>
      <c r="L4211" s="10"/>
      <c r="M4211" s="10"/>
      <c r="N4211" s="10"/>
      <c r="O4211" s="10"/>
      <c r="P4211" s="10"/>
      <c r="Q4211" s="10"/>
      <c r="R4211" s="10"/>
      <c r="S4211" s="10"/>
      <c r="T4211" s="10"/>
    </row>
    <row r="4212" spans="1:20" ht="25.5" customHeight="1" thickTop="1" thickBot="1" x14ac:dyDescent="0.25">
      <c r="A4212" s="20" t="str">
        <f t="shared" si="201"/>
        <v>2794COWRA</v>
      </c>
      <c r="B4212" s="20">
        <v>2794</v>
      </c>
      <c r="C4212" s="20" t="s">
        <v>4662</v>
      </c>
      <c r="D4212" s="21" t="s">
        <v>800</v>
      </c>
      <c r="E4212" s="22">
        <v>1222.700000234152</v>
      </c>
      <c r="F4212" s="22">
        <f t="shared" si="202"/>
        <v>1344.9700002575673</v>
      </c>
      <c r="G4212" s="22">
        <f t="shared" si="203"/>
        <v>1589.5100003043976</v>
      </c>
      <c r="I4212" s="10"/>
      <c r="J4212" s="10"/>
      <c r="K4212" s="10"/>
      <c r="L4212" s="10"/>
      <c r="M4212" s="10"/>
      <c r="N4212" s="10"/>
      <c r="O4212" s="10"/>
      <c r="P4212" s="10"/>
      <c r="Q4212" s="10"/>
      <c r="R4212" s="10"/>
      <c r="S4212" s="10"/>
      <c r="T4212" s="10"/>
    </row>
    <row r="4213" spans="1:20" ht="25.5" customHeight="1" thickTop="1" thickBot="1" x14ac:dyDescent="0.25">
      <c r="A4213" s="20" t="str">
        <f t="shared" si="201"/>
        <v>2794HOVELLS CREEK</v>
      </c>
      <c r="B4213" s="37">
        <v>2794</v>
      </c>
      <c r="C4213" s="37" t="s">
        <v>4663</v>
      </c>
      <c r="D4213" s="38" t="s">
        <v>800</v>
      </c>
      <c r="E4213" s="39">
        <v>1222.700000234152</v>
      </c>
      <c r="F4213" s="39">
        <f t="shared" si="202"/>
        <v>1344.9700002575673</v>
      </c>
      <c r="G4213" s="39">
        <f t="shared" si="203"/>
        <v>1589.5100003043976</v>
      </c>
      <c r="I4213" s="10"/>
      <c r="J4213" s="10"/>
      <c r="K4213" s="10"/>
      <c r="L4213" s="10"/>
      <c r="M4213" s="10"/>
      <c r="N4213" s="10"/>
      <c r="O4213" s="10"/>
      <c r="P4213" s="10"/>
      <c r="Q4213" s="10"/>
      <c r="R4213" s="10"/>
      <c r="S4213" s="10"/>
      <c r="T4213" s="10"/>
    </row>
    <row r="4214" spans="1:20" ht="25.5" customHeight="1" thickTop="1" thickBot="1" x14ac:dyDescent="0.25">
      <c r="A4214" s="20" t="str">
        <f t="shared" si="201"/>
        <v>2794MOUNT COLLINS</v>
      </c>
      <c r="B4214" s="20">
        <v>2794</v>
      </c>
      <c r="C4214" s="20" t="s">
        <v>4664</v>
      </c>
      <c r="D4214" s="21" t="s">
        <v>800</v>
      </c>
      <c r="E4214" s="22">
        <v>1222.700000234152</v>
      </c>
      <c r="F4214" s="22">
        <f t="shared" si="202"/>
        <v>1344.9700002575673</v>
      </c>
      <c r="G4214" s="22">
        <f t="shared" si="203"/>
        <v>1589.5100003043976</v>
      </c>
      <c r="I4214" s="10"/>
      <c r="J4214" s="10"/>
      <c r="K4214" s="10"/>
      <c r="L4214" s="10"/>
      <c r="M4214" s="10"/>
      <c r="N4214" s="10"/>
      <c r="O4214" s="10"/>
      <c r="P4214" s="10"/>
      <c r="Q4214" s="10"/>
      <c r="R4214" s="10"/>
      <c r="S4214" s="10"/>
      <c r="T4214" s="10"/>
    </row>
    <row r="4215" spans="1:20" ht="25.5" customHeight="1" thickTop="1" thickBot="1" x14ac:dyDescent="0.25">
      <c r="A4215" s="20" t="str">
        <f t="shared" si="201"/>
        <v>2794WATTAMONDARA</v>
      </c>
      <c r="B4215" s="37">
        <v>2794</v>
      </c>
      <c r="C4215" s="37" t="s">
        <v>4665</v>
      </c>
      <c r="D4215" s="38" t="s">
        <v>800</v>
      </c>
      <c r="E4215" s="39">
        <v>1222.700000234152</v>
      </c>
      <c r="F4215" s="39">
        <f t="shared" si="202"/>
        <v>1344.9700002575673</v>
      </c>
      <c r="G4215" s="39">
        <f t="shared" si="203"/>
        <v>1589.5100003043976</v>
      </c>
      <c r="I4215" s="10"/>
      <c r="J4215" s="10"/>
      <c r="K4215" s="10"/>
      <c r="L4215" s="10"/>
      <c r="M4215" s="10"/>
      <c r="N4215" s="10"/>
      <c r="O4215" s="10"/>
      <c r="P4215" s="10"/>
      <c r="Q4215" s="10"/>
      <c r="R4215" s="10"/>
      <c r="S4215" s="10"/>
      <c r="T4215" s="10"/>
    </row>
    <row r="4216" spans="1:20" ht="25.5" customHeight="1" thickTop="1" thickBot="1" x14ac:dyDescent="0.25">
      <c r="A4216" s="20" t="str">
        <f t="shared" si="201"/>
        <v>2795ABERCROMBIE</v>
      </c>
      <c r="B4216" s="20">
        <v>2795</v>
      </c>
      <c r="C4216" s="20" t="s">
        <v>4666</v>
      </c>
      <c r="D4216" s="21" t="s">
        <v>800</v>
      </c>
      <c r="E4216" s="22">
        <v>1071.5919995103841</v>
      </c>
      <c r="F4216" s="22">
        <f t="shared" si="202"/>
        <v>1178.7511994614226</v>
      </c>
      <c r="G4216" s="22">
        <f t="shared" si="203"/>
        <v>1393.0695993634993</v>
      </c>
      <c r="I4216" s="10"/>
      <c r="J4216" s="10"/>
      <c r="K4216" s="10"/>
      <c r="L4216" s="10"/>
      <c r="M4216" s="10"/>
      <c r="N4216" s="10"/>
      <c r="O4216" s="10"/>
      <c r="P4216" s="10"/>
      <c r="Q4216" s="10"/>
      <c r="R4216" s="10"/>
      <c r="S4216" s="10"/>
      <c r="T4216" s="10"/>
    </row>
    <row r="4217" spans="1:20" ht="25.5" customHeight="1" thickTop="1" thickBot="1" x14ac:dyDescent="0.25">
      <c r="A4217" s="20" t="str">
        <f t="shared" si="201"/>
        <v>2795ABERCROMBIE RIVER</v>
      </c>
      <c r="B4217" s="37">
        <v>2795</v>
      </c>
      <c r="C4217" s="37" t="s">
        <v>4667</v>
      </c>
      <c r="D4217" s="38" t="s">
        <v>800</v>
      </c>
      <c r="E4217" s="39">
        <v>1071.5919995103841</v>
      </c>
      <c r="F4217" s="39">
        <f t="shared" si="202"/>
        <v>1178.7511994614226</v>
      </c>
      <c r="G4217" s="39">
        <f t="shared" si="203"/>
        <v>1393.0695993634993</v>
      </c>
      <c r="I4217" s="10"/>
      <c r="J4217" s="10"/>
      <c r="K4217" s="10"/>
      <c r="L4217" s="10"/>
      <c r="M4217" s="10"/>
      <c r="N4217" s="10"/>
      <c r="O4217" s="10"/>
      <c r="P4217" s="10"/>
      <c r="Q4217" s="10"/>
      <c r="R4217" s="10"/>
      <c r="S4217" s="10"/>
      <c r="T4217" s="10"/>
    </row>
    <row r="4218" spans="1:20" ht="25.5" customHeight="1" thickTop="1" thickBot="1" x14ac:dyDescent="0.25">
      <c r="A4218" s="20" t="str">
        <f t="shared" si="201"/>
        <v>2795ARKELL</v>
      </c>
      <c r="B4218" s="20">
        <v>2795</v>
      </c>
      <c r="C4218" s="20" t="s">
        <v>4668</v>
      </c>
      <c r="D4218" s="21" t="s">
        <v>800</v>
      </c>
      <c r="E4218" s="22">
        <v>1071.5919995103841</v>
      </c>
      <c r="F4218" s="22">
        <f t="shared" si="202"/>
        <v>1178.7511994614226</v>
      </c>
      <c r="G4218" s="22">
        <f t="shared" si="203"/>
        <v>1393.0695993634993</v>
      </c>
      <c r="I4218" s="10"/>
      <c r="J4218" s="10"/>
      <c r="K4218" s="10"/>
      <c r="L4218" s="10"/>
      <c r="M4218" s="10"/>
      <c r="N4218" s="10"/>
      <c r="O4218" s="10"/>
      <c r="P4218" s="10"/>
      <c r="Q4218" s="10"/>
      <c r="R4218" s="10"/>
      <c r="S4218" s="10"/>
      <c r="T4218" s="10"/>
    </row>
    <row r="4219" spans="1:20" ht="25.5" customHeight="1" thickTop="1" thickBot="1" x14ac:dyDescent="0.25">
      <c r="A4219" s="20" t="str">
        <f t="shared" si="201"/>
        <v>2795ARKSTONE</v>
      </c>
      <c r="B4219" s="37">
        <v>2795</v>
      </c>
      <c r="C4219" s="37" t="s">
        <v>4669</v>
      </c>
      <c r="D4219" s="38" t="s">
        <v>800</v>
      </c>
      <c r="E4219" s="39">
        <v>1071.5919995103841</v>
      </c>
      <c r="F4219" s="39">
        <f t="shared" si="202"/>
        <v>1178.7511994614226</v>
      </c>
      <c r="G4219" s="39">
        <f t="shared" si="203"/>
        <v>1393.0695993634993</v>
      </c>
      <c r="I4219" s="10"/>
      <c r="J4219" s="10"/>
      <c r="K4219" s="10"/>
      <c r="L4219" s="10"/>
      <c r="M4219" s="10"/>
      <c r="N4219" s="10"/>
      <c r="O4219" s="10"/>
      <c r="P4219" s="10"/>
      <c r="Q4219" s="10"/>
      <c r="R4219" s="10"/>
      <c r="S4219" s="10"/>
      <c r="T4219" s="10"/>
    </row>
    <row r="4220" spans="1:20" ht="25.5" customHeight="1" thickTop="1" thickBot="1" x14ac:dyDescent="0.25">
      <c r="A4220" s="20" t="str">
        <f t="shared" si="201"/>
        <v>2795BALD RIDGE</v>
      </c>
      <c r="B4220" s="20">
        <v>2795</v>
      </c>
      <c r="C4220" s="20" t="s">
        <v>4670</v>
      </c>
      <c r="D4220" s="21" t="s">
        <v>800</v>
      </c>
      <c r="E4220" s="22">
        <v>1071.5919995103841</v>
      </c>
      <c r="F4220" s="22">
        <f t="shared" si="202"/>
        <v>1178.7511994614226</v>
      </c>
      <c r="G4220" s="22">
        <f t="shared" si="203"/>
        <v>1393.0695993634993</v>
      </c>
      <c r="I4220" s="10"/>
      <c r="J4220" s="10"/>
      <c r="K4220" s="10"/>
      <c r="L4220" s="10"/>
      <c r="M4220" s="10"/>
      <c r="N4220" s="10"/>
      <c r="O4220" s="10"/>
      <c r="P4220" s="10"/>
      <c r="Q4220" s="10"/>
      <c r="R4220" s="10"/>
      <c r="S4220" s="10"/>
      <c r="T4220" s="10"/>
    </row>
    <row r="4221" spans="1:20" ht="25.5" customHeight="1" thickTop="1" thickBot="1" x14ac:dyDescent="0.25">
      <c r="A4221" s="20" t="str">
        <f t="shared" si="201"/>
        <v>2795BALLYROE</v>
      </c>
      <c r="B4221" s="37">
        <v>2795</v>
      </c>
      <c r="C4221" s="37" t="s">
        <v>4671</v>
      </c>
      <c r="D4221" s="38" t="s">
        <v>800</v>
      </c>
      <c r="E4221" s="39">
        <v>1071.5919995103841</v>
      </c>
      <c r="F4221" s="39">
        <f t="shared" si="202"/>
        <v>1178.7511994614226</v>
      </c>
      <c r="G4221" s="39">
        <f t="shared" si="203"/>
        <v>1393.0695993634993</v>
      </c>
      <c r="I4221" s="10"/>
      <c r="J4221" s="10"/>
      <c r="K4221" s="10"/>
      <c r="L4221" s="10"/>
      <c r="M4221" s="10"/>
      <c r="N4221" s="10"/>
      <c r="O4221" s="10"/>
      <c r="P4221" s="10"/>
      <c r="Q4221" s="10"/>
      <c r="R4221" s="10"/>
      <c r="S4221" s="10"/>
      <c r="T4221" s="10"/>
    </row>
    <row r="4222" spans="1:20" ht="25.5" customHeight="1" thickTop="1" thickBot="1" x14ac:dyDescent="0.25">
      <c r="A4222" s="20" t="str">
        <f t="shared" si="201"/>
        <v>2795BATHAMPTON</v>
      </c>
      <c r="B4222" s="20">
        <v>2795</v>
      </c>
      <c r="C4222" s="20" t="s">
        <v>4672</v>
      </c>
      <c r="D4222" s="21" t="s">
        <v>800</v>
      </c>
      <c r="E4222" s="22">
        <v>1071.5919995103841</v>
      </c>
      <c r="F4222" s="22">
        <f t="shared" si="202"/>
        <v>1178.7511994614226</v>
      </c>
      <c r="G4222" s="22">
        <f t="shared" si="203"/>
        <v>1393.0695993634993</v>
      </c>
      <c r="I4222" s="10"/>
      <c r="J4222" s="10"/>
      <c r="K4222" s="10"/>
      <c r="L4222" s="10"/>
      <c r="M4222" s="10"/>
      <c r="N4222" s="10"/>
      <c r="O4222" s="10"/>
      <c r="P4222" s="10"/>
      <c r="Q4222" s="10"/>
      <c r="R4222" s="10"/>
      <c r="S4222" s="10"/>
      <c r="T4222" s="10"/>
    </row>
    <row r="4223" spans="1:20" ht="25.5" customHeight="1" thickTop="1" thickBot="1" x14ac:dyDescent="0.25">
      <c r="A4223" s="20" t="str">
        <f t="shared" si="201"/>
        <v>2795BATHURST</v>
      </c>
      <c r="B4223" s="37">
        <v>2795</v>
      </c>
      <c r="C4223" s="37" t="s">
        <v>4673</v>
      </c>
      <c r="D4223" s="38" t="s">
        <v>800</v>
      </c>
      <c r="E4223" s="39">
        <v>1071.5919995103841</v>
      </c>
      <c r="F4223" s="39">
        <f t="shared" si="202"/>
        <v>1178.7511994614226</v>
      </c>
      <c r="G4223" s="39">
        <f t="shared" si="203"/>
        <v>1393.0695993634993</v>
      </c>
      <c r="I4223" s="10"/>
      <c r="J4223" s="10"/>
      <c r="K4223" s="10"/>
      <c r="L4223" s="10"/>
      <c r="M4223" s="10"/>
      <c r="N4223" s="10"/>
      <c r="O4223" s="10"/>
      <c r="P4223" s="10"/>
      <c r="Q4223" s="10"/>
      <c r="R4223" s="10"/>
      <c r="S4223" s="10"/>
      <c r="T4223" s="10"/>
    </row>
    <row r="4224" spans="1:20" ht="25.5" customHeight="1" thickTop="1" thickBot="1" x14ac:dyDescent="0.25">
      <c r="A4224" s="20" t="str">
        <f t="shared" si="201"/>
        <v>2795BILLYWILLINGA</v>
      </c>
      <c r="B4224" s="20">
        <v>2795</v>
      </c>
      <c r="C4224" s="20" t="s">
        <v>4674</v>
      </c>
      <c r="D4224" s="21" t="s">
        <v>800</v>
      </c>
      <c r="E4224" s="22">
        <v>1071.5919995103841</v>
      </c>
      <c r="F4224" s="22">
        <f t="shared" si="202"/>
        <v>1178.7511994614226</v>
      </c>
      <c r="G4224" s="22">
        <f t="shared" si="203"/>
        <v>1393.0695993634993</v>
      </c>
      <c r="I4224" s="10"/>
      <c r="J4224" s="10"/>
      <c r="K4224" s="10"/>
      <c r="L4224" s="10"/>
      <c r="M4224" s="10"/>
      <c r="N4224" s="10"/>
      <c r="O4224" s="10"/>
      <c r="P4224" s="10"/>
      <c r="Q4224" s="10"/>
      <c r="R4224" s="10"/>
      <c r="S4224" s="10"/>
      <c r="T4224" s="10"/>
    </row>
    <row r="4225" spans="1:20" ht="25.5" customHeight="1" thickTop="1" thickBot="1" x14ac:dyDescent="0.25">
      <c r="A4225" s="20" t="str">
        <f t="shared" si="201"/>
        <v>2795BREWONGLE</v>
      </c>
      <c r="B4225" s="37">
        <v>2795</v>
      </c>
      <c r="C4225" s="37" t="s">
        <v>4675</v>
      </c>
      <c r="D4225" s="38" t="s">
        <v>800</v>
      </c>
      <c r="E4225" s="39">
        <v>1071.5919995103841</v>
      </c>
      <c r="F4225" s="39">
        <f t="shared" si="202"/>
        <v>1178.7511994614226</v>
      </c>
      <c r="G4225" s="39">
        <f t="shared" si="203"/>
        <v>1393.0695993634993</v>
      </c>
      <c r="I4225" s="10"/>
      <c r="J4225" s="10"/>
      <c r="K4225" s="10"/>
      <c r="L4225" s="10"/>
      <c r="M4225" s="10"/>
      <c r="N4225" s="10"/>
      <c r="O4225" s="10"/>
      <c r="P4225" s="10"/>
      <c r="Q4225" s="10"/>
      <c r="R4225" s="10"/>
      <c r="S4225" s="10"/>
      <c r="T4225" s="10"/>
    </row>
    <row r="4226" spans="1:20" ht="25.5" customHeight="1" thickTop="1" thickBot="1" x14ac:dyDescent="0.25">
      <c r="A4226" s="20" t="str">
        <f t="shared" si="201"/>
        <v>2795BRUINBUN</v>
      </c>
      <c r="B4226" s="20">
        <v>2795</v>
      </c>
      <c r="C4226" s="20" t="s">
        <v>4676</v>
      </c>
      <c r="D4226" s="21" t="s">
        <v>800</v>
      </c>
      <c r="E4226" s="22">
        <v>1071.5919995103841</v>
      </c>
      <c r="F4226" s="22">
        <f t="shared" si="202"/>
        <v>1178.7511994614226</v>
      </c>
      <c r="G4226" s="22">
        <f t="shared" si="203"/>
        <v>1393.0695993634993</v>
      </c>
      <c r="I4226" s="10"/>
      <c r="J4226" s="10"/>
      <c r="K4226" s="10"/>
      <c r="L4226" s="10"/>
      <c r="M4226" s="10"/>
      <c r="N4226" s="10"/>
      <c r="O4226" s="10"/>
      <c r="P4226" s="10"/>
      <c r="Q4226" s="10"/>
      <c r="R4226" s="10"/>
      <c r="S4226" s="10"/>
      <c r="T4226" s="10"/>
    </row>
    <row r="4227" spans="1:20" ht="25.5" customHeight="1" thickTop="1" thickBot="1" x14ac:dyDescent="0.25">
      <c r="A4227" s="20" t="str">
        <f t="shared" si="201"/>
        <v>2795BURRAGA</v>
      </c>
      <c r="B4227" s="37">
        <v>2795</v>
      </c>
      <c r="C4227" s="37" t="s">
        <v>4677</v>
      </c>
      <c r="D4227" s="38" t="s">
        <v>800</v>
      </c>
      <c r="E4227" s="39">
        <v>1071.5919995103841</v>
      </c>
      <c r="F4227" s="39">
        <f t="shared" si="202"/>
        <v>1178.7511994614226</v>
      </c>
      <c r="G4227" s="39">
        <f t="shared" si="203"/>
        <v>1393.0695993634993</v>
      </c>
      <c r="I4227" s="10"/>
      <c r="J4227" s="10"/>
      <c r="K4227" s="10"/>
      <c r="L4227" s="10"/>
      <c r="M4227" s="10"/>
      <c r="N4227" s="10"/>
      <c r="O4227" s="10"/>
      <c r="P4227" s="10"/>
      <c r="Q4227" s="10"/>
      <c r="R4227" s="10"/>
      <c r="S4227" s="10"/>
      <c r="T4227" s="10"/>
    </row>
    <row r="4228" spans="1:20" ht="25.5" customHeight="1" thickTop="1" thickBot="1" x14ac:dyDescent="0.25">
      <c r="A4228" s="20" t="str">
        <f t="shared" si="201"/>
        <v>2795CALOOLA</v>
      </c>
      <c r="B4228" s="20">
        <v>2795</v>
      </c>
      <c r="C4228" s="20" t="s">
        <v>4678</v>
      </c>
      <c r="D4228" s="21" t="s">
        <v>800</v>
      </c>
      <c r="E4228" s="22">
        <v>1071.5919995103841</v>
      </c>
      <c r="F4228" s="22">
        <f t="shared" si="202"/>
        <v>1178.7511994614226</v>
      </c>
      <c r="G4228" s="22">
        <f t="shared" si="203"/>
        <v>1393.0695993634993</v>
      </c>
      <c r="I4228" s="10"/>
      <c r="J4228" s="10"/>
      <c r="K4228" s="10"/>
      <c r="L4228" s="10"/>
      <c r="M4228" s="10"/>
      <c r="N4228" s="10"/>
      <c r="O4228" s="10"/>
      <c r="P4228" s="10"/>
      <c r="Q4228" s="10"/>
      <c r="R4228" s="10"/>
      <c r="S4228" s="10"/>
      <c r="T4228" s="10"/>
    </row>
    <row r="4229" spans="1:20" ht="25.5" customHeight="1" thickTop="1" thickBot="1" x14ac:dyDescent="0.25">
      <c r="A4229" s="20" t="str">
        <f t="shared" ref="A4229:A4292" si="204">CONCATENATE(B4229,C4229)</f>
        <v>2795CHARLTON</v>
      </c>
      <c r="B4229" s="37">
        <v>2795</v>
      </c>
      <c r="C4229" s="37" t="s">
        <v>4679</v>
      </c>
      <c r="D4229" s="38" t="s">
        <v>800</v>
      </c>
      <c r="E4229" s="39">
        <v>1071.5919995103841</v>
      </c>
      <c r="F4229" s="39">
        <f t="shared" ref="F4229:F4292" si="205">1.1*E4229</f>
        <v>1178.7511994614226</v>
      </c>
      <c r="G4229" s="39">
        <f t="shared" ref="G4229:G4292" si="206">1.3*E4229</f>
        <v>1393.0695993634993</v>
      </c>
      <c r="I4229" s="10"/>
      <c r="J4229" s="10"/>
      <c r="K4229" s="10"/>
      <c r="L4229" s="10"/>
      <c r="M4229" s="10"/>
      <c r="N4229" s="10"/>
      <c r="O4229" s="10"/>
      <c r="P4229" s="10"/>
      <c r="Q4229" s="10"/>
      <c r="R4229" s="10"/>
      <c r="S4229" s="10"/>
      <c r="T4229" s="10"/>
    </row>
    <row r="4230" spans="1:20" ht="25.5" customHeight="1" thickTop="1" thickBot="1" x14ac:dyDescent="0.25">
      <c r="A4230" s="20" t="str">
        <f t="shared" si="204"/>
        <v>2795CLEAR CREEK</v>
      </c>
      <c r="B4230" s="20">
        <v>2795</v>
      </c>
      <c r="C4230" s="20" t="s">
        <v>4680</v>
      </c>
      <c r="D4230" s="21" t="s">
        <v>800</v>
      </c>
      <c r="E4230" s="22">
        <v>1071.5919995103841</v>
      </c>
      <c r="F4230" s="22">
        <f t="shared" si="205"/>
        <v>1178.7511994614226</v>
      </c>
      <c r="G4230" s="22">
        <f t="shared" si="206"/>
        <v>1393.0695993634993</v>
      </c>
      <c r="I4230" s="10"/>
      <c r="J4230" s="10"/>
      <c r="K4230" s="10"/>
      <c r="L4230" s="10"/>
      <c r="M4230" s="10"/>
      <c r="N4230" s="10"/>
      <c r="O4230" s="10"/>
      <c r="P4230" s="10"/>
      <c r="Q4230" s="10"/>
      <c r="R4230" s="10"/>
      <c r="S4230" s="10"/>
      <c r="T4230" s="10"/>
    </row>
    <row r="4231" spans="1:20" ht="25.5" customHeight="1" thickTop="1" thickBot="1" x14ac:dyDescent="0.25">
      <c r="A4231" s="20" t="str">
        <f t="shared" si="204"/>
        <v>2795COLO</v>
      </c>
      <c r="B4231" s="37">
        <v>2795</v>
      </c>
      <c r="C4231" s="37" t="s">
        <v>4484</v>
      </c>
      <c r="D4231" s="38" t="s">
        <v>800</v>
      </c>
      <c r="E4231" s="39">
        <v>1071.5919995103841</v>
      </c>
      <c r="F4231" s="39">
        <f t="shared" si="205"/>
        <v>1178.7511994614226</v>
      </c>
      <c r="G4231" s="39">
        <f t="shared" si="206"/>
        <v>1393.0695993634993</v>
      </c>
      <c r="I4231" s="10"/>
      <c r="J4231" s="10"/>
      <c r="K4231" s="10"/>
      <c r="L4231" s="10"/>
      <c r="M4231" s="10"/>
      <c r="N4231" s="10"/>
      <c r="O4231" s="10"/>
      <c r="P4231" s="10"/>
      <c r="Q4231" s="10"/>
      <c r="R4231" s="10"/>
      <c r="S4231" s="10"/>
      <c r="T4231" s="10"/>
    </row>
    <row r="4232" spans="1:20" ht="25.5" customHeight="1" thickTop="1" thickBot="1" x14ac:dyDescent="0.25">
      <c r="A4232" s="20" t="str">
        <f t="shared" si="204"/>
        <v>2795COPPERHANNIA</v>
      </c>
      <c r="B4232" s="20">
        <v>2795</v>
      </c>
      <c r="C4232" s="20" t="s">
        <v>4681</v>
      </c>
      <c r="D4232" s="21" t="s">
        <v>800</v>
      </c>
      <c r="E4232" s="22">
        <v>1071.5919995103841</v>
      </c>
      <c r="F4232" s="22">
        <f t="shared" si="205"/>
        <v>1178.7511994614226</v>
      </c>
      <c r="G4232" s="22">
        <f t="shared" si="206"/>
        <v>1393.0695993634993</v>
      </c>
      <c r="I4232" s="10"/>
      <c r="J4232" s="10"/>
      <c r="K4232" s="10"/>
      <c r="L4232" s="10"/>
      <c r="M4232" s="10"/>
      <c r="N4232" s="10"/>
      <c r="O4232" s="10"/>
      <c r="P4232" s="10"/>
      <c r="Q4232" s="10"/>
      <c r="R4232" s="10"/>
      <c r="S4232" s="10"/>
      <c r="T4232" s="10"/>
    </row>
    <row r="4233" spans="1:20" ht="25.5" customHeight="1" thickTop="1" thickBot="1" x14ac:dyDescent="0.25">
      <c r="A4233" s="20" t="str">
        <f t="shared" si="204"/>
        <v>2795COW FLAT</v>
      </c>
      <c r="B4233" s="37">
        <v>2795</v>
      </c>
      <c r="C4233" s="37" t="s">
        <v>4682</v>
      </c>
      <c r="D4233" s="38" t="s">
        <v>800</v>
      </c>
      <c r="E4233" s="39">
        <v>1071.5919995103841</v>
      </c>
      <c r="F4233" s="39">
        <f t="shared" si="205"/>
        <v>1178.7511994614226</v>
      </c>
      <c r="G4233" s="39">
        <f t="shared" si="206"/>
        <v>1393.0695993634993</v>
      </c>
      <c r="I4233" s="10"/>
      <c r="J4233" s="10"/>
      <c r="K4233" s="10"/>
      <c r="L4233" s="10"/>
      <c r="M4233" s="10"/>
      <c r="N4233" s="10"/>
      <c r="O4233" s="10"/>
      <c r="P4233" s="10"/>
      <c r="Q4233" s="10"/>
      <c r="R4233" s="10"/>
      <c r="S4233" s="10"/>
      <c r="T4233" s="10"/>
    </row>
    <row r="4234" spans="1:20" ht="25.5" customHeight="1" thickTop="1" thickBot="1" x14ac:dyDescent="0.25">
      <c r="A4234" s="20" t="str">
        <f t="shared" si="204"/>
        <v>2795CRUDINE</v>
      </c>
      <c r="B4234" s="20">
        <v>2795</v>
      </c>
      <c r="C4234" s="20" t="s">
        <v>4683</v>
      </c>
      <c r="D4234" s="21" t="s">
        <v>800</v>
      </c>
      <c r="E4234" s="22">
        <v>1071.5919995103841</v>
      </c>
      <c r="F4234" s="22">
        <f t="shared" si="205"/>
        <v>1178.7511994614226</v>
      </c>
      <c r="G4234" s="22">
        <f t="shared" si="206"/>
        <v>1393.0695993634993</v>
      </c>
      <c r="I4234" s="10"/>
      <c r="J4234" s="10"/>
      <c r="K4234" s="10"/>
      <c r="L4234" s="10"/>
      <c r="M4234" s="10"/>
      <c r="N4234" s="10"/>
      <c r="O4234" s="10"/>
      <c r="P4234" s="10"/>
      <c r="Q4234" s="10"/>
      <c r="R4234" s="10"/>
      <c r="S4234" s="10"/>
      <c r="T4234" s="10"/>
    </row>
    <row r="4235" spans="1:20" ht="25.5" customHeight="1" thickTop="1" thickBot="1" x14ac:dyDescent="0.25">
      <c r="A4235" s="20" t="str">
        <f t="shared" si="204"/>
        <v>2795CURRAGH</v>
      </c>
      <c r="B4235" s="37">
        <v>2795</v>
      </c>
      <c r="C4235" s="37" t="s">
        <v>4684</v>
      </c>
      <c r="D4235" s="38" t="s">
        <v>800</v>
      </c>
      <c r="E4235" s="39">
        <v>1071.5919995103841</v>
      </c>
      <c r="F4235" s="39">
        <f t="shared" si="205"/>
        <v>1178.7511994614226</v>
      </c>
      <c r="G4235" s="39">
        <f t="shared" si="206"/>
        <v>1393.0695993634993</v>
      </c>
      <c r="I4235" s="10"/>
      <c r="J4235" s="10"/>
      <c r="K4235" s="10"/>
      <c r="L4235" s="10"/>
      <c r="M4235" s="10"/>
      <c r="N4235" s="10"/>
      <c r="O4235" s="10"/>
      <c r="P4235" s="10"/>
      <c r="Q4235" s="10"/>
      <c r="R4235" s="10"/>
      <c r="S4235" s="10"/>
      <c r="T4235" s="10"/>
    </row>
    <row r="4236" spans="1:20" ht="25.5" customHeight="1" thickTop="1" thickBot="1" x14ac:dyDescent="0.25">
      <c r="A4236" s="20" t="str">
        <f t="shared" si="204"/>
        <v>2795DARK CORNER</v>
      </c>
      <c r="B4236" s="20">
        <v>2795</v>
      </c>
      <c r="C4236" s="20" t="s">
        <v>4685</v>
      </c>
      <c r="D4236" s="21" t="s">
        <v>800</v>
      </c>
      <c r="E4236" s="22">
        <v>1071.5919995103841</v>
      </c>
      <c r="F4236" s="22">
        <f t="shared" si="205"/>
        <v>1178.7511994614226</v>
      </c>
      <c r="G4236" s="22">
        <f t="shared" si="206"/>
        <v>1393.0695993634993</v>
      </c>
      <c r="I4236" s="10"/>
      <c r="J4236" s="10"/>
      <c r="K4236" s="10"/>
      <c r="L4236" s="10"/>
      <c r="M4236" s="10"/>
      <c r="N4236" s="10"/>
      <c r="O4236" s="10"/>
      <c r="P4236" s="10"/>
      <c r="Q4236" s="10"/>
      <c r="R4236" s="10"/>
      <c r="S4236" s="10"/>
      <c r="T4236" s="10"/>
    </row>
    <row r="4237" spans="1:20" ht="25.5" customHeight="1" thickTop="1" thickBot="1" x14ac:dyDescent="0.25">
      <c r="A4237" s="20" t="str">
        <f t="shared" si="204"/>
        <v>2795DOG ROCKS</v>
      </c>
      <c r="B4237" s="37">
        <v>2795</v>
      </c>
      <c r="C4237" s="37" t="s">
        <v>4686</v>
      </c>
      <c r="D4237" s="38" t="s">
        <v>800</v>
      </c>
      <c r="E4237" s="39">
        <v>1071.5919995103841</v>
      </c>
      <c r="F4237" s="39">
        <f t="shared" si="205"/>
        <v>1178.7511994614226</v>
      </c>
      <c r="G4237" s="39">
        <f t="shared" si="206"/>
        <v>1393.0695993634993</v>
      </c>
      <c r="I4237" s="10"/>
      <c r="J4237" s="10"/>
      <c r="K4237" s="10"/>
      <c r="L4237" s="10"/>
      <c r="M4237" s="10"/>
      <c r="N4237" s="10"/>
      <c r="O4237" s="10"/>
      <c r="P4237" s="10"/>
      <c r="Q4237" s="10"/>
      <c r="R4237" s="10"/>
      <c r="S4237" s="10"/>
      <c r="T4237" s="10"/>
    </row>
    <row r="4238" spans="1:20" ht="25.5" customHeight="1" thickTop="1" thickBot="1" x14ac:dyDescent="0.25">
      <c r="A4238" s="20" t="str">
        <f t="shared" si="204"/>
        <v>2795DUNKELD</v>
      </c>
      <c r="B4238" s="20">
        <v>2795</v>
      </c>
      <c r="C4238" s="20" t="s">
        <v>4687</v>
      </c>
      <c r="D4238" s="21" t="s">
        <v>800</v>
      </c>
      <c r="E4238" s="22">
        <v>1071.5919995103841</v>
      </c>
      <c r="F4238" s="22">
        <f t="shared" si="205"/>
        <v>1178.7511994614226</v>
      </c>
      <c r="G4238" s="22">
        <f t="shared" si="206"/>
        <v>1393.0695993634993</v>
      </c>
      <c r="I4238" s="10"/>
      <c r="J4238" s="10"/>
      <c r="K4238" s="10"/>
      <c r="L4238" s="10"/>
      <c r="M4238" s="10"/>
      <c r="N4238" s="10"/>
      <c r="O4238" s="10"/>
      <c r="P4238" s="10"/>
      <c r="Q4238" s="10"/>
      <c r="R4238" s="10"/>
      <c r="S4238" s="10"/>
      <c r="T4238" s="10"/>
    </row>
    <row r="4239" spans="1:20" ht="25.5" customHeight="1" thickTop="1" thickBot="1" x14ac:dyDescent="0.25">
      <c r="A4239" s="20" t="str">
        <f t="shared" si="204"/>
        <v>2795DURAMANA</v>
      </c>
      <c r="B4239" s="37">
        <v>2795</v>
      </c>
      <c r="C4239" s="37" t="s">
        <v>4688</v>
      </c>
      <c r="D4239" s="38" t="s">
        <v>800</v>
      </c>
      <c r="E4239" s="39">
        <v>1071.5919995103841</v>
      </c>
      <c r="F4239" s="39">
        <f t="shared" si="205"/>
        <v>1178.7511994614226</v>
      </c>
      <c r="G4239" s="39">
        <f t="shared" si="206"/>
        <v>1393.0695993634993</v>
      </c>
      <c r="I4239" s="10"/>
      <c r="J4239" s="10"/>
      <c r="K4239" s="10"/>
      <c r="L4239" s="10"/>
      <c r="M4239" s="10"/>
      <c r="N4239" s="10"/>
      <c r="O4239" s="10"/>
      <c r="P4239" s="10"/>
      <c r="Q4239" s="10"/>
      <c r="R4239" s="10"/>
      <c r="S4239" s="10"/>
      <c r="T4239" s="10"/>
    </row>
    <row r="4240" spans="1:20" ht="25.5" customHeight="1" thickTop="1" thickBot="1" x14ac:dyDescent="0.25">
      <c r="A4240" s="20" t="str">
        <f t="shared" si="204"/>
        <v>2795EGLINTON</v>
      </c>
      <c r="B4240" s="20">
        <v>2795</v>
      </c>
      <c r="C4240" s="20" t="s">
        <v>4689</v>
      </c>
      <c r="D4240" s="21" t="s">
        <v>800</v>
      </c>
      <c r="E4240" s="22">
        <v>1071.5919995103841</v>
      </c>
      <c r="F4240" s="22">
        <f t="shared" si="205"/>
        <v>1178.7511994614226</v>
      </c>
      <c r="G4240" s="22">
        <f t="shared" si="206"/>
        <v>1393.0695993634993</v>
      </c>
      <c r="I4240" s="10"/>
      <c r="J4240" s="10"/>
      <c r="K4240" s="10"/>
      <c r="L4240" s="10"/>
      <c r="M4240" s="10"/>
      <c r="N4240" s="10"/>
      <c r="O4240" s="10"/>
      <c r="P4240" s="10"/>
      <c r="Q4240" s="10"/>
      <c r="R4240" s="10"/>
      <c r="S4240" s="10"/>
      <c r="T4240" s="10"/>
    </row>
    <row r="4241" spans="1:20" ht="25.5" customHeight="1" thickTop="1" thickBot="1" x14ac:dyDescent="0.25">
      <c r="A4241" s="20" t="str">
        <f t="shared" si="204"/>
        <v>2795EVANS PLAINS</v>
      </c>
      <c r="B4241" s="37">
        <v>2795</v>
      </c>
      <c r="C4241" s="37" t="s">
        <v>4690</v>
      </c>
      <c r="D4241" s="38" t="s">
        <v>800</v>
      </c>
      <c r="E4241" s="39">
        <v>1071.5919995103841</v>
      </c>
      <c r="F4241" s="39">
        <f t="shared" si="205"/>
        <v>1178.7511994614226</v>
      </c>
      <c r="G4241" s="39">
        <f t="shared" si="206"/>
        <v>1393.0695993634993</v>
      </c>
      <c r="I4241" s="10"/>
      <c r="J4241" s="10"/>
      <c r="K4241" s="10"/>
      <c r="L4241" s="10"/>
      <c r="M4241" s="10"/>
      <c r="N4241" s="10"/>
      <c r="O4241" s="10"/>
      <c r="P4241" s="10"/>
      <c r="Q4241" s="10"/>
      <c r="R4241" s="10"/>
      <c r="S4241" s="10"/>
      <c r="T4241" s="10"/>
    </row>
    <row r="4242" spans="1:20" ht="25.5" customHeight="1" thickTop="1" thickBot="1" x14ac:dyDescent="0.25">
      <c r="A4242" s="20" t="str">
        <f t="shared" si="204"/>
        <v>2795FITZGERALDS VALLEY</v>
      </c>
      <c r="B4242" s="20">
        <v>2795</v>
      </c>
      <c r="C4242" s="20" t="s">
        <v>4691</v>
      </c>
      <c r="D4242" s="21" t="s">
        <v>800</v>
      </c>
      <c r="E4242" s="22">
        <v>1071.5919995103841</v>
      </c>
      <c r="F4242" s="22">
        <f t="shared" si="205"/>
        <v>1178.7511994614226</v>
      </c>
      <c r="G4242" s="22">
        <f t="shared" si="206"/>
        <v>1393.0695993634993</v>
      </c>
      <c r="I4242" s="10"/>
      <c r="J4242" s="10"/>
      <c r="K4242" s="10"/>
      <c r="L4242" s="10"/>
      <c r="M4242" s="10"/>
      <c r="N4242" s="10"/>
      <c r="O4242" s="10"/>
      <c r="P4242" s="10"/>
      <c r="Q4242" s="10"/>
      <c r="R4242" s="10"/>
      <c r="S4242" s="10"/>
      <c r="T4242" s="10"/>
    </row>
    <row r="4243" spans="1:20" ht="25.5" customHeight="1" thickTop="1" thickBot="1" x14ac:dyDescent="0.25">
      <c r="A4243" s="20" t="str">
        <f t="shared" si="204"/>
        <v>2795FOREST GROVE</v>
      </c>
      <c r="B4243" s="37">
        <v>2795</v>
      </c>
      <c r="C4243" s="37" t="s">
        <v>4692</v>
      </c>
      <c r="D4243" s="38" t="s">
        <v>800</v>
      </c>
      <c r="E4243" s="39">
        <v>1071.5919995103841</v>
      </c>
      <c r="F4243" s="39">
        <f t="shared" si="205"/>
        <v>1178.7511994614226</v>
      </c>
      <c r="G4243" s="39">
        <f t="shared" si="206"/>
        <v>1393.0695993634993</v>
      </c>
      <c r="I4243" s="10"/>
      <c r="J4243" s="10"/>
      <c r="K4243" s="10"/>
      <c r="L4243" s="10"/>
      <c r="M4243" s="10"/>
      <c r="N4243" s="10"/>
      <c r="O4243" s="10"/>
      <c r="P4243" s="10"/>
      <c r="Q4243" s="10"/>
      <c r="R4243" s="10"/>
      <c r="S4243" s="10"/>
      <c r="T4243" s="10"/>
    </row>
    <row r="4244" spans="1:20" ht="25.5" customHeight="1" thickTop="1" thickBot="1" x14ac:dyDescent="0.25">
      <c r="A4244" s="20" t="str">
        <f t="shared" si="204"/>
        <v>2795FOSTERS VALLEY</v>
      </c>
      <c r="B4244" s="20">
        <v>2795</v>
      </c>
      <c r="C4244" s="20" t="s">
        <v>4693</v>
      </c>
      <c r="D4244" s="21" t="s">
        <v>800</v>
      </c>
      <c r="E4244" s="22">
        <v>1071.5919995103841</v>
      </c>
      <c r="F4244" s="22">
        <f t="shared" si="205"/>
        <v>1178.7511994614226</v>
      </c>
      <c r="G4244" s="22">
        <f t="shared" si="206"/>
        <v>1393.0695993634993</v>
      </c>
      <c r="I4244" s="10"/>
      <c r="J4244" s="10"/>
      <c r="K4244" s="10"/>
      <c r="L4244" s="10"/>
      <c r="M4244" s="10"/>
      <c r="N4244" s="10"/>
      <c r="O4244" s="10"/>
      <c r="P4244" s="10"/>
      <c r="Q4244" s="10"/>
      <c r="R4244" s="10"/>
      <c r="S4244" s="10"/>
      <c r="T4244" s="10"/>
    </row>
    <row r="4245" spans="1:20" ht="25.5" customHeight="1" thickTop="1" thickBot="1" x14ac:dyDescent="0.25">
      <c r="A4245" s="20" t="str">
        <f t="shared" si="204"/>
        <v>2795FREEMANTLE</v>
      </c>
      <c r="B4245" s="37">
        <v>2795</v>
      </c>
      <c r="C4245" s="37" t="s">
        <v>4694</v>
      </c>
      <c r="D4245" s="38" t="s">
        <v>800</v>
      </c>
      <c r="E4245" s="39">
        <v>1071.5919995103841</v>
      </c>
      <c r="F4245" s="39">
        <f t="shared" si="205"/>
        <v>1178.7511994614226</v>
      </c>
      <c r="G4245" s="39">
        <f t="shared" si="206"/>
        <v>1393.0695993634993</v>
      </c>
      <c r="I4245" s="10"/>
      <c r="J4245" s="10"/>
      <c r="K4245" s="10"/>
      <c r="L4245" s="10"/>
      <c r="M4245" s="10"/>
      <c r="N4245" s="10"/>
      <c r="O4245" s="10"/>
      <c r="P4245" s="10"/>
      <c r="Q4245" s="10"/>
      <c r="R4245" s="10"/>
      <c r="S4245" s="10"/>
      <c r="T4245" s="10"/>
    </row>
    <row r="4246" spans="1:20" ht="25.5" customHeight="1" thickTop="1" thickBot="1" x14ac:dyDescent="0.25">
      <c r="A4246" s="20" t="str">
        <f t="shared" si="204"/>
        <v>2795GEMALLA</v>
      </c>
      <c r="B4246" s="20">
        <v>2795</v>
      </c>
      <c r="C4246" s="20" t="s">
        <v>4695</v>
      </c>
      <c r="D4246" s="21" t="s">
        <v>800</v>
      </c>
      <c r="E4246" s="22">
        <v>1071.5919995103841</v>
      </c>
      <c r="F4246" s="22">
        <f t="shared" si="205"/>
        <v>1178.7511994614226</v>
      </c>
      <c r="G4246" s="22">
        <f t="shared" si="206"/>
        <v>1393.0695993634993</v>
      </c>
      <c r="I4246" s="10"/>
      <c r="J4246" s="10"/>
      <c r="K4246" s="10"/>
      <c r="L4246" s="10"/>
      <c r="M4246" s="10"/>
      <c r="N4246" s="10"/>
      <c r="O4246" s="10"/>
      <c r="P4246" s="10"/>
      <c r="Q4246" s="10"/>
      <c r="R4246" s="10"/>
      <c r="S4246" s="10"/>
      <c r="T4246" s="10"/>
    </row>
    <row r="4247" spans="1:20" ht="25.5" customHeight="1" thickTop="1" thickBot="1" x14ac:dyDescent="0.25">
      <c r="A4247" s="20" t="str">
        <f t="shared" si="204"/>
        <v>2795GEORGES PLAINS</v>
      </c>
      <c r="B4247" s="37">
        <v>2795</v>
      </c>
      <c r="C4247" s="37" t="s">
        <v>4696</v>
      </c>
      <c r="D4247" s="38" t="s">
        <v>800</v>
      </c>
      <c r="E4247" s="39">
        <v>1071.5919995103841</v>
      </c>
      <c r="F4247" s="39">
        <f t="shared" si="205"/>
        <v>1178.7511994614226</v>
      </c>
      <c r="G4247" s="39">
        <f t="shared" si="206"/>
        <v>1393.0695993634993</v>
      </c>
      <c r="I4247" s="10"/>
      <c r="J4247" s="10"/>
      <c r="K4247" s="10"/>
      <c r="L4247" s="10"/>
      <c r="M4247" s="10"/>
      <c r="N4247" s="10"/>
      <c r="O4247" s="10"/>
      <c r="P4247" s="10"/>
      <c r="Q4247" s="10"/>
      <c r="R4247" s="10"/>
      <c r="S4247" s="10"/>
      <c r="T4247" s="10"/>
    </row>
    <row r="4248" spans="1:20" ht="25.5" customHeight="1" thickTop="1" thickBot="1" x14ac:dyDescent="0.25">
      <c r="A4248" s="20" t="str">
        <f t="shared" si="204"/>
        <v>2795GILMANDYKE</v>
      </c>
      <c r="B4248" s="20">
        <v>2795</v>
      </c>
      <c r="C4248" s="20" t="s">
        <v>4697</v>
      </c>
      <c r="D4248" s="21" t="s">
        <v>800</v>
      </c>
      <c r="E4248" s="22">
        <v>1071.5919995103841</v>
      </c>
      <c r="F4248" s="22">
        <f t="shared" si="205"/>
        <v>1178.7511994614226</v>
      </c>
      <c r="G4248" s="22">
        <f t="shared" si="206"/>
        <v>1393.0695993634993</v>
      </c>
      <c r="I4248" s="10"/>
      <c r="J4248" s="10"/>
      <c r="K4248" s="10"/>
      <c r="L4248" s="10"/>
      <c r="M4248" s="10"/>
      <c r="N4248" s="10"/>
      <c r="O4248" s="10"/>
      <c r="P4248" s="10"/>
      <c r="Q4248" s="10"/>
      <c r="R4248" s="10"/>
      <c r="S4248" s="10"/>
      <c r="T4248" s="10"/>
    </row>
    <row r="4249" spans="1:20" ht="25.5" customHeight="1" thickTop="1" thickBot="1" x14ac:dyDescent="0.25">
      <c r="A4249" s="20" t="str">
        <f t="shared" si="204"/>
        <v>2795GLANMIRE</v>
      </c>
      <c r="B4249" s="37">
        <v>2795</v>
      </c>
      <c r="C4249" s="37" t="s">
        <v>4698</v>
      </c>
      <c r="D4249" s="38" t="s">
        <v>800</v>
      </c>
      <c r="E4249" s="39">
        <v>1071.5919995103841</v>
      </c>
      <c r="F4249" s="39">
        <f t="shared" si="205"/>
        <v>1178.7511994614226</v>
      </c>
      <c r="G4249" s="39">
        <f t="shared" si="206"/>
        <v>1393.0695993634993</v>
      </c>
      <c r="I4249" s="10"/>
      <c r="J4249" s="10"/>
      <c r="K4249" s="10"/>
      <c r="L4249" s="10"/>
      <c r="M4249" s="10"/>
      <c r="N4249" s="10"/>
      <c r="O4249" s="10"/>
      <c r="P4249" s="10"/>
      <c r="Q4249" s="10"/>
      <c r="R4249" s="10"/>
      <c r="S4249" s="10"/>
      <c r="T4249" s="10"/>
    </row>
    <row r="4250" spans="1:20" ht="25.5" customHeight="1" thickTop="1" thickBot="1" x14ac:dyDescent="0.25">
      <c r="A4250" s="20" t="str">
        <f t="shared" si="204"/>
        <v>2795GORMANS HILL</v>
      </c>
      <c r="B4250" s="20">
        <v>2795</v>
      </c>
      <c r="C4250" s="20" t="s">
        <v>4699</v>
      </c>
      <c r="D4250" s="21" t="s">
        <v>800</v>
      </c>
      <c r="E4250" s="22">
        <v>1071.5919995103841</v>
      </c>
      <c r="F4250" s="22">
        <f t="shared" si="205"/>
        <v>1178.7511994614226</v>
      </c>
      <c r="G4250" s="22">
        <f t="shared" si="206"/>
        <v>1393.0695993634993</v>
      </c>
      <c r="I4250" s="10"/>
      <c r="J4250" s="10"/>
      <c r="K4250" s="10"/>
      <c r="L4250" s="10"/>
      <c r="M4250" s="10"/>
      <c r="N4250" s="10"/>
      <c r="O4250" s="10"/>
      <c r="P4250" s="10"/>
      <c r="Q4250" s="10"/>
      <c r="R4250" s="10"/>
      <c r="S4250" s="10"/>
      <c r="T4250" s="10"/>
    </row>
    <row r="4251" spans="1:20" ht="25.5" customHeight="1" thickTop="1" thickBot="1" x14ac:dyDescent="0.25">
      <c r="A4251" s="20" t="str">
        <f t="shared" si="204"/>
        <v>2795GOWAN</v>
      </c>
      <c r="B4251" s="37">
        <v>2795</v>
      </c>
      <c r="C4251" s="37" t="s">
        <v>4700</v>
      </c>
      <c r="D4251" s="38" t="s">
        <v>800</v>
      </c>
      <c r="E4251" s="39">
        <v>1071.5919995103841</v>
      </c>
      <c r="F4251" s="39">
        <f t="shared" si="205"/>
        <v>1178.7511994614226</v>
      </c>
      <c r="G4251" s="39">
        <f t="shared" si="206"/>
        <v>1393.0695993634993</v>
      </c>
      <c r="I4251" s="10"/>
      <c r="J4251" s="10"/>
      <c r="K4251" s="10"/>
      <c r="L4251" s="10"/>
      <c r="M4251" s="10"/>
      <c r="N4251" s="10"/>
      <c r="O4251" s="10"/>
      <c r="P4251" s="10"/>
      <c r="Q4251" s="10"/>
      <c r="R4251" s="10"/>
      <c r="S4251" s="10"/>
      <c r="T4251" s="10"/>
    </row>
    <row r="4252" spans="1:20" ht="25.5" customHeight="1" thickTop="1" thickBot="1" x14ac:dyDescent="0.25">
      <c r="A4252" s="20" t="str">
        <f t="shared" si="204"/>
        <v>2795HOBBYS YARDS</v>
      </c>
      <c r="B4252" s="20">
        <v>2795</v>
      </c>
      <c r="C4252" s="20" t="s">
        <v>4701</v>
      </c>
      <c r="D4252" s="21" t="s">
        <v>800</v>
      </c>
      <c r="E4252" s="22">
        <v>1071.5919995103841</v>
      </c>
      <c r="F4252" s="22">
        <f t="shared" si="205"/>
        <v>1178.7511994614226</v>
      </c>
      <c r="G4252" s="22">
        <f t="shared" si="206"/>
        <v>1393.0695993634993</v>
      </c>
      <c r="I4252" s="10"/>
      <c r="J4252" s="10"/>
      <c r="K4252" s="10"/>
      <c r="L4252" s="10"/>
      <c r="M4252" s="10"/>
      <c r="N4252" s="10"/>
      <c r="O4252" s="10"/>
      <c r="P4252" s="10"/>
      <c r="Q4252" s="10"/>
      <c r="R4252" s="10"/>
      <c r="S4252" s="10"/>
      <c r="T4252" s="10"/>
    </row>
    <row r="4253" spans="1:20" ht="25.5" customHeight="1" thickTop="1" thickBot="1" x14ac:dyDescent="0.25">
      <c r="A4253" s="20" t="str">
        <f t="shared" si="204"/>
        <v>2795ISABELLA</v>
      </c>
      <c r="B4253" s="37">
        <v>2795</v>
      </c>
      <c r="C4253" s="37" t="s">
        <v>4702</v>
      </c>
      <c r="D4253" s="38" t="s">
        <v>800</v>
      </c>
      <c r="E4253" s="39">
        <v>1071.5919995103841</v>
      </c>
      <c r="F4253" s="39">
        <f t="shared" si="205"/>
        <v>1178.7511994614226</v>
      </c>
      <c r="G4253" s="39">
        <f t="shared" si="206"/>
        <v>1393.0695993634993</v>
      </c>
      <c r="I4253" s="10"/>
      <c r="J4253" s="10"/>
      <c r="K4253" s="10"/>
      <c r="L4253" s="10"/>
      <c r="M4253" s="10"/>
      <c r="N4253" s="10"/>
      <c r="O4253" s="10"/>
      <c r="P4253" s="10"/>
      <c r="Q4253" s="10"/>
      <c r="R4253" s="10"/>
      <c r="S4253" s="10"/>
      <c r="T4253" s="10"/>
    </row>
    <row r="4254" spans="1:20" ht="25.5" customHeight="1" thickTop="1" thickBot="1" x14ac:dyDescent="0.25">
      <c r="A4254" s="20" t="str">
        <f t="shared" si="204"/>
        <v>2795JEREMY</v>
      </c>
      <c r="B4254" s="20">
        <v>2795</v>
      </c>
      <c r="C4254" s="20" t="s">
        <v>4703</v>
      </c>
      <c r="D4254" s="21" t="s">
        <v>800</v>
      </c>
      <c r="E4254" s="22">
        <v>1071.5919995103841</v>
      </c>
      <c r="F4254" s="22">
        <f t="shared" si="205"/>
        <v>1178.7511994614226</v>
      </c>
      <c r="G4254" s="22">
        <f t="shared" si="206"/>
        <v>1393.0695993634993</v>
      </c>
      <c r="I4254" s="10"/>
      <c r="J4254" s="10"/>
      <c r="K4254" s="10"/>
      <c r="L4254" s="10"/>
      <c r="M4254" s="10"/>
      <c r="N4254" s="10"/>
      <c r="O4254" s="10"/>
      <c r="P4254" s="10"/>
      <c r="Q4254" s="10"/>
      <c r="R4254" s="10"/>
      <c r="S4254" s="10"/>
      <c r="T4254" s="10"/>
    </row>
    <row r="4255" spans="1:20" ht="25.5" customHeight="1" thickTop="1" thickBot="1" x14ac:dyDescent="0.25">
      <c r="A4255" s="20" t="str">
        <f t="shared" si="204"/>
        <v>2795JUDDS CREEK</v>
      </c>
      <c r="B4255" s="37">
        <v>2795</v>
      </c>
      <c r="C4255" s="37" t="s">
        <v>4704</v>
      </c>
      <c r="D4255" s="38" t="s">
        <v>800</v>
      </c>
      <c r="E4255" s="39">
        <v>1071.5919995103841</v>
      </c>
      <c r="F4255" s="39">
        <f t="shared" si="205"/>
        <v>1178.7511994614226</v>
      </c>
      <c r="G4255" s="39">
        <f t="shared" si="206"/>
        <v>1393.0695993634993</v>
      </c>
      <c r="I4255" s="10"/>
      <c r="J4255" s="10"/>
      <c r="K4255" s="10"/>
      <c r="L4255" s="10"/>
      <c r="M4255" s="10"/>
      <c r="N4255" s="10"/>
      <c r="O4255" s="10"/>
      <c r="P4255" s="10"/>
      <c r="Q4255" s="10"/>
      <c r="R4255" s="10"/>
      <c r="S4255" s="10"/>
      <c r="T4255" s="10"/>
    </row>
    <row r="4256" spans="1:20" ht="25.5" customHeight="1" thickTop="1" thickBot="1" x14ac:dyDescent="0.25">
      <c r="A4256" s="20" t="str">
        <f t="shared" si="204"/>
        <v>2795KELSO</v>
      </c>
      <c r="B4256" s="20">
        <v>2795</v>
      </c>
      <c r="C4256" s="20" t="s">
        <v>4705</v>
      </c>
      <c r="D4256" s="21" t="s">
        <v>800</v>
      </c>
      <c r="E4256" s="22">
        <v>1071.5919995103841</v>
      </c>
      <c r="F4256" s="22">
        <f t="shared" si="205"/>
        <v>1178.7511994614226</v>
      </c>
      <c r="G4256" s="22">
        <f t="shared" si="206"/>
        <v>1393.0695993634993</v>
      </c>
      <c r="I4256" s="10"/>
      <c r="J4256" s="10"/>
      <c r="K4256" s="10"/>
      <c r="L4256" s="10"/>
      <c r="M4256" s="10"/>
      <c r="N4256" s="10"/>
      <c r="O4256" s="10"/>
      <c r="P4256" s="10"/>
      <c r="Q4256" s="10"/>
      <c r="R4256" s="10"/>
      <c r="S4256" s="10"/>
      <c r="T4256" s="10"/>
    </row>
    <row r="4257" spans="1:20" ht="25.5" customHeight="1" thickTop="1" thickBot="1" x14ac:dyDescent="0.25">
      <c r="A4257" s="20" t="str">
        <f t="shared" si="204"/>
        <v>2795KILLONGBUTTA</v>
      </c>
      <c r="B4257" s="37">
        <v>2795</v>
      </c>
      <c r="C4257" s="37" t="s">
        <v>4706</v>
      </c>
      <c r="D4257" s="38" t="s">
        <v>800</v>
      </c>
      <c r="E4257" s="39">
        <v>1071.5919995103841</v>
      </c>
      <c r="F4257" s="39">
        <f t="shared" si="205"/>
        <v>1178.7511994614226</v>
      </c>
      <c r="G4257" s="39">
        <f t="shared" si="206"/>
        <v>1393.0695993634993</v>
      </c>
      <c r="I4257" s="10"/>
      <c r="J4257" s="10"/>
      <c r="K4257" s="10"/>
      <c r="L4257" s="10"/>
      <c r="M4257" s="10"/>
      <c r="N4257" s="10"/>
      <c r="O4257" s="10"/>
      <c r="P4257" s="10"/>
      <c r="Q4257" s="10"/>
      <c r="R4257" s="10"/>
      <c r="S4257" s="10"/>
      <c r="T4257" s="10"/>
    </row>
    <row r="4258" spans="1:20" ht="25.5" customHeight="1" thickTop="1" thickBot="1" x14ac:dyDescent="0.25">
      <c r="A4258" s="20" t="str">
        <f t="shared" si="204"/>
        <v>2795KIRKCONNELL</v>
      </c>
      <c r="B4258" s="20">
        <v>2795</v>
      </c>
      <c r="C4258" s="20" t="s">
        <v>4707</v>
      </c>
      <c r="D4258" s="21" t="s">
        <v>800</v>
      </c>
      <c r="E4258" s="22">
        <v>1071.5919995103841</v>
      </c>
      <c r="F4258" s="22">
        <f t="shared" si="205"/>
        <v>1178.7511994614226</v>
      </c>
      <c r="G4258" s="22">
        <f t="shared" si="206"/>
        <v>1393.0695993634993</v>
      </c>
      <c r="I4258" s="10"/>
      <c r="J4258" s="10"/>
      <c r="K4258" s="10"/>
      <c r="L4258" s="10"/>
      <c r="M4258" s="10"/>
      <c r="N4258" s="10"/>
      <c r="O4258" s="10"/>
      <c r="P4258" s="10"/>
      <c r="Q4258" s="10"/>
      <c r="R4258" s="10"/>
      <c r="S4258" s="10"/>
      <c r="T4258" s="10"/>
    </row>
    <row r="4259" spans="1:20" ht="25.5" customHeight="1" thickTop="1" thickBot="1" x14ac:dyDescent="0.25">
      <c r="A4259" s="20" t="str">
        <f t="shared" si="204"/>
        <v>2795LAFFING WATERS</v>
      </c>
      <c r="B4259" s="37">
        <v>2795</v>
      </c>
      <c r="C4259" s="37" t="s">
        <v>4708</v>
      </c>
      <c r="D4259" s="38" t="s">
        <v>800</v>
      </c>
      <c r="E4259" s="39">
        <v>1071.5919995103841</v>
      </c>
      <c r="F4259" s="39">
        <f t="shared" si="205"/>
        <v>1178.7511994614226</v>
      </c>
      <c r="G4259" s="39">
        <f t="shared" si="206"/>
        <v>1393.0695993634993</v>
      </c>
      <c r="I4259" s="10"/>
      <c r="J4259" s="10"/>
      <c r="K4259" s="10"/>
      <c r="L4259" s="10"/>
      <c r="M4259" s="10"/>
      <c r="N4259" s="10"/>
      <c r="O4259" s="10"/>
      <c r="P4259" s="10"/>
      <c r="Q4259" s="10"/>
      <c r="R4259" s="10"/>
      <c r="S4259" s="10"/>
      <c r="T4259" s="10"/>
    </row>
    <row r="4260" spans="1:20" ht="25.5" customHeight="1" thickTop="1" thickBot="1" x14ac:dyDescent="0.25">
      <c r="A4260" s="20" t="str">
        <f t="shared" si="204"/>
        <v>2795LIMEKILNS</v>
      </c>
      <c r="B4260" s="20">
        <v>2795</v>
      </c>
      <c r="C4260" s="20" t="s">
        <v>4709</v>
      </c>
      <c r="D4260" s="21" t="s">
        <v>800</v>
      </c>
      <c r="E4260" s="22">
        <v>1071.5919995103841</v>
      </c>
      <c r="F4260" s="22">
        <f t="shared" si="205"/>
        <v>1178.7511994614226</v>
      </c>
      <c r="G4260" s="22">
        <f t="shared" si="206"/>
        <v>1393.0695993634993</v>
      </c>
      <c r="I4260" s="10"/>
      <c r="J4260" s="10"/>
      <c r="K4260" s="10"/>
      <c r="L4260" s="10"/>
      <c r="M4260" s="10"/>
      <c r="N4260" s="10"/>
      <c r="O4260" s="10"/>
      <c r="P4260" s="10"/>
      <c r="Q4260" s="10"/>
      <c r="R4260" s="10"/>
      <c r="S4260" s="10"/>
      <c r="T4260" s="10"/>
    </row>
    <row r="4261" spans="1:20" ht="25.5" customHeight="1" thickTop="1" thickBot="1" x14ac:dyDescent="0.25">
      <c r="A4261" s="20" t="str">
        <f t="shared" si="204"/>
        <v>2795LLANARTH</v>
      </c>
      <c r="B4261" s="37">
        <v>2795</v>
      </c>
      <c r="C4261" s="37" t="s">
        <v>4710</v>
      </c>
      <c r="D4261" s="38" t="s">
        <v>800</v>
      </c>
      <c r="E4261" s="39">
        <v>1071.5919995103841</v>
      </c>
      <c r="F4261" s="39">
        <f t="shared" si="205"/>
        <v>1178.7511994614226</v>
      </c>
      <c r="G4261" s="39">
        <f t="shared" si="206"/>
        <v>1393.0695993634993</v>
      </c>
      <c r="I4261" s="10"/>
      <c r="J4261" s="10"/>
      <c r="K4261" s="10"/>
      <c r="L4261" s="10"/>
      <c r="M4261" s="10"/>
      <c r="N4261" s="10"/>
      <c r="O4261" s="10"/>
      <c r="P4261" s="10"/>
      <c r="Q4261" s="10"/>
      <c r="R4261" s="10"/>
      <c r="S4261" s="10"/>
      <c r="T4261" s="10"/>
    </row>
    <row r="4262" spans="1:20" ht="25.5" customHeight="1" thickTop="1" thickBot="1" x14ac:dyDescent="0.25">
      <c r="A4262" s="20" t="str">
        <f t="shared" si="204"/>
        <v>2795LOCKSLEY</v>
      </c>
      <c r="B4262" s="20">
        <v>2795</v>
      </c>
      <c r="C4262" s="20" t="s">
        <v>4711</v>
      </c>
      <c r="D4262" s="21" t="s">
        <v>800</v>
      </c>
      <c r="E4262" s="22">
        <v>1071.5919995103841</v>
      </c>
      <c r="F4262" s="22">
        <f t="shared" si="205"/>
        <v>1178.7511994614226</v>
      </c>
      <c r="G4262" s="22">
        <f t="shared" si="206"/>
        <v>1393.0695993634993</v>
      </c>
      <c r="I4262" s="10"/>
      <c r="J4262" s="10"/>
      <c r="K4262" s="10"/>
      <c r="L4262" s="10"/>
      <c r="M4262" s="10"/>
      <c r="N4262" s="10"/>
      <c r="O4262" s="10"/>
      <c r="P4262" s="10"/>
      <c r="Q4262" s="10"/>
      <c r="R4262" s="10"/>
      <c r="S4262" s="10"/>
      <c r="T4262" s="10"/>
    </row>
    <row r="4263" spans="1:20" ht="25.5" customHeight="1" thickTop="1" thickBot="1" x14ac:dyDescent="0.25">
      <c r="A4263" s="20" t="str">
        <f t="shared" si="204"/>
        <v>2795MEADOW FLAT</v>
      </c>
      <c r="B4263" s="37">
        <v>2795</v>
      </c>
      <c r="C4263" s="37" t="s">
        <v>4712</v>
      </c>
      <c r="D4263" s="38" t="s">
        <v>800</v>
      </c>
      <c r="E4263" s="39">
        <v>1071.5919995103841</v>
      </c>
      <c r="F4263" s="39">
        <f t="shared" si="205"/>
        <v>1178.7511994614226</v>
      </c>
      <c r="G4263" s="39">
        <f t="shared" si="206"/>
        <v>1393.0695993634993</v>
      </c>
      <c r="I4263" s="10"/>
      <c r="J4263" s="10"/>
      <c r="K4263" s="10"/>
      <c r="L4263" s="10"/>
      <c r="M4263" s="10"/>
      <c r="N4263" s="10"/>
      <c r="O4263" s="10"/>
      <c r="P4263" s="10"/>
      <c r="Q4263" s="10"/>
      <c r="R4263" s="10"/>
      <c r="S4263" s="10"/>
      <c r="T4263" s="10"/>
    </row>
    <row r="4264" spans="1:20" ht="25.5" customHeight="1" thickTop="1" thickBot="1" x14ac:dyDescent="0.25">
      <c r="A4264" s="20" t="str">
        <f t="shared" si="204"/>
        <v>2795MILKERS FLAT</v>
      </c>
      <c r="B4264" s="20">
        <v>2795</v>
      </c>
      <c r="C4264" s="20" t="s">
        <v>4713</v>
      </c>
      <c r="D4264" s="21" t="s">
        <v>800</v>
      </c>
      <c r="E4264" s="22">
        <v>1071.5919995103841</v>
      </c>
      <c r="F4264" s="22">
        <f t="shared" si="205"/>
        <v>1178.7511994614226</v>
      </c>
      <c r="G4264" s="22">
        <f t="shared" si="206"/>
        <v>1393.0695993634993</v>
      </c>
      <c r="I4264" s="10"/>
      <c r="J4264" s="10"/>
      <c r="K4264" s="10"/>
      <c r="L4264" s="10"/>
      <c r="M4264" s="10"/>
      <c r="N4264" s="10"/>
      <c r="O4264" s="10"/>
      <c r="P4264" s="10"/>
      <c r="Q4264" s="10"/>
      <c r="R4264" s="10"/>
      <c r="S4264" s="10"/>
      <c r="T4264" s="10"/>
    </row>
    <row r="4265" spans="1:20" ht="25.5" customHeight="1" thickTop="1" thickBot="1" x14ac:dyDescent="0.25">
      <c r="A4265" s="20" t="str">
        <f t="shared" si="204"/>
        <v>2795MILLAH MURRAH</v>
      </c>
      <c r="B4265" s="37">
        <v>2795</v>
      </c>
      <c r="C4265" s="37" t="s">
        <v>4714</v>
      </c>
      <c r="D4265" s="38" t="s">
        <v>800</v>
      </c>
      <c r="E4265" s="39">
        <v>1071.5919995103841</v>
      </c>
      <c r="F4265" s="39">
        <f t="shared" si="205"/>
        <v>1178.7511994614226</v>
      </c>
      <c r="G4265" s="39">
        <f t="shared" si="206"/>
        <v>1393.0695993634993</v>
      </c>
      <c r="I4265" s="10"/>
      <c r="J4265" s="10"/>
      <c r="K4265" s="10"/>
      <c r="L4265" s="10"/>
      <c r="M4265" s="10"/>
      <c r="N4265" s="10"/>
      <c r="O4265" s="10"/>
      <c r="P4265" s="10"/>
      <c r="Q4265" s="10"/>
      <c r="R4265" s="10"/>
      <c r="S4265" s="10"/>
      <c r="T4265" s="10"/>
    </row>
    <row r="4266" spans="1:20" ht="25.5" customHeight="1" thickTop="1" thickBot="1" x14ac:dyDescent="0.25">
      <c r="A4266" s="20" t="str">
        <f t="shared" si="204"/>
        <v>2795MITCHELL</v>
      </c>
      <c r="B4266" s="20">
        <v>2795</v>
      </c>
      <c r="C4266" s="20" t="s">
        <v>593</v>
      </c>
      <c r="D4266" s="21" t="s">
        <v>800</v>
      </c>
      <c r="E4266" s="22">
        <v>1071.5919995103841</v>
      </c>
      <c r="F4266" s="22">
        <f t="shared" si="205"/>
        <v>1178.7511994614226</v>
      </c>
      <c r="G4266" s="22">
        <f t="shared" si="206"/>
        <v>1393.0695993634993</v>
      </c>
      <c r="I4266" s="10"/>
      <c r="J4266" s="10"/>
      <c r="K4266" s="10"/>
      <c r="L4266" s="10"/>
      <c r="M4266" s="10"/>
      <c r="N4266" s="10"/>
      <c r="O4266" s="10"/>
      <c r="P4266" s="10"/>
      <c r="Q4266" s="10"/>
      <c r="R4266" s="10"/>
      <c r="S4266" s="10"/>
      <c r="T4266" s="10"/>
    </row>
    <row r="4267" spans="1:20" ht="25.5" customHeight="1" thickTop="1" thickBot="1" x14ac:dyDescent="0.25">
      <c r="A4267" s="20" t="str">
        <f t="shared" si="204"/>
        <v>2795MOORILDA</v>
      </c>
      <c r="B4267" s="37">
        <v>2795</v>
      </c>
      <c r="C4267" s="37" t="s">
        <v>4715</v>
      </c>
      <c r="D4267" s="38" t="s">
        <v>800</v>
      </c>
      <c r="E4267" s="39">
        <v>1071.5919995103841</v>
      </c>
      <c r="F4267" s="39">
        <f t="shared" si="205"/>
        <v>1178.7511994614226</v>
      </c>
      <c r="G4267" s="39">
        <f t="shared" si="206"/>
        <v>1393.0695993634993</v>
      </c>
      <c r="I4267" s="10"/>
      <c r="J4267" s="10"/>
      <c r="K4267" s="10"/>
      <c r="L4267" s="10"/>
      <c r="M4267" s="10"/>
      <c r="N4267" s="10"/>
      <c r="O4267" s="10"/>
      <c r="P4267" s="10"/>
      <c r="Q4267" s="10"/>
      <c r="R4267" s="10"/>
      <c r="S4267" s="10"/>
      <c r="T4267" s="10"/>
    </row>
    <row r="4268" spans="1:20" ht="25.5" customHeight="1" thickTop="1" thickBot="1" x14ac:dyDescent="0.25">
      <c r="A4268" s="20" t="str">
        <f t="shared" si="204"/>
        <v>2795MOUNT DAVID</v>
      </c>
      <c r="B4268" s="20">
        <v>2795</v>
      </c>
      <c r="C4268" s="20" t="s">
        <v>4716</v>
      </c>
      <c r="D4268" s="21" t="s">
        <v>800</v>
      </c>
      <c r="E4268" s="22">
        <v>1071.5919995103841</v>
      </c>
      <c r="F4268" s="22">
        <f t="shared" si="205"/>
        <v>1178.7511994614226</v>
      </c>
      <c r="G4268" s="22">
        <f t="shared" si="206"/>
        <v>1393.0695993634993</v>
      </c>
      <c r="I4268" s="10"/>
      <c r="J4268" s="10"/>
      <c r="K4268" s="10"/>
      <c r="L4268" s="10"/>
      <c r="M4268" s="10"/>
      <c r="N4268" s="10"/>
      <c r="O4268" s="10"/>
      <c r="P4268" s="10"/>
      <c r="Q4268" s="10"/>
      <c r="R4268" s="10"/>
      <c r="S4268" s="10"/>
      <c r="T4268" s="10"/>
    </row>
    <row r="4269" spans="1:20" ht="25.5" customHeight="1" thickTop="1" thickBot="1" x14ac:dyDescent="0.25">
      <c r="A4269" s="20" t="str">
        <f t="shared" si="204"/>
        <v>2795MOUNT PANORAMA</v>
      </c>
      <c r="B4269" s="37">
        <v>2795</v>
      </c>
      <c r="C4269" s="37" t="s">
        <v>4717</v>
      </c>
      <c r="D4269" s="38" t="s">
        <v>800</v>
      </c>
      <c r="E4269" s="39">
        <v>1071.5919995103841</v>
      </c>
      <c r="F4269" s="39">
        <f t="shared" si="205"/>
        <v>1178.7511994614226</v>
      </c>
      <c r="G4269" s="39">
        <f t="shared" si="206"/>
        <v>1393.0695993634993</v>
      </c>
      <c r="I4269" s="10"/>
      <c r="J4269" s="10"/>
      <c r="K4269" s="10"/>
      <c r="L4269" s="10"/>
      <c r="M4269" s="10"/>
      <c r="N4269" s="10"/>
      <c r="O4269" s="10"/>
      <c r="P4269" s="10"/>
      <c r="Q4269" s="10"/>
      <c r="R4269" s="10"/>
      <c r="S4269" s="10"/>
      <c r="T4269" s="10"/>
    </row>
    <row r="4270" spans="1:20" ht="25.5" customHeight="1" thickTop="1" thickBot="1" x14ac:dyDescent="0.25">
      <c r="A4270" s="20" t="str">
        <f t="shared" si="204"/>
        <v>2795MOUNT RANKIN</v>
      </c>
      <c r="B4270" s="20">
        <v>2795</v>
      </c>
      <c r="C4270" s="20" t="s">
        <v>4718</v>
      </c>
      <c r="D4270" s="21" t="s">
        <v>800</v>
      </c>
      <c r="E4270" s="22">
        <v>1071.5919995103841</v>
      </c>
      <c r="F4270" s="22">
        <f t="shared" si="205"/>
        <v>1178.7511994614226</v>
      </c>
      <c r="G4270" s="22">
        <f t="shared" si="206"/>
        <v>1393.0695993634993</v>
      </c>
      <c r="I4270" s="10"/>
      <c r="J4270" s="10"/>
      <c r="K4270" s="10"/>
      <c r="L4270" s="10"/>
      <c r="M4270" s="10"/>
      <c r="N4270" s="10"/>
      <c r="O4270" s="10"/>
      <c r="P4270" s="10"/>
      <c r="Q4270" s="10"/>
      <c r="R4270" s="10"/>
      <c r="S4270" s="10"/>
      <c r="T4270" s="10"/>
    </row>
    <row r="4271" spans="1:20" ht="25.5" customHeight="1" thickTop="1" thickBot="1" x14ac:dyDescent="0.25">
      <c r="A4271" s="20" t="str">
        <f t="shared" si="204"/>
        <v>2795NAPOLEON REEF</v>
      </c>
      <c r="B4271" s="37">
        <v>2795</v>
      </c>
      <c r="C4271" s="37" t="s">
        <v>4719</v>
      </c>
      <c r="D4271" s="38" t="s">
        <v>800</v>
      </c>
      <c r="E4271" s="39">
        <v>1071.5919995103841</v>
      </c>
      <c r="F4271" s="39">
        <f t="shared" si="205"/>
        <v>1178.7511994614226</v>
      </c>
      <c r="G4271" s="39">
        <f t="shared" si="206"/>
        <v>1393.0695993634993</v>
      </c>
      <c r="I4271" s="10"/>
      <c r="J4271" s="10"/>
      <c r="K4271" s="10"/>
      <c r="L4271" s="10"/>
      <c r="M4271" s="10"/>
      <c r="N4271" s="10"/>
      <c r="O4271" s="10"/>
      <c r="P4271" s="10"/>
      <c r="Q4271" s="10"/>
      <c r="R4271" s="10"/>
      <c r="S4271" s="10"/>
      <c r="T4271" s="10"/>
    </row>
    <row r="4272" spans="1:20" ht="25.5" customHeight="1" thickTop="1" thickBot="1" x14ac:dyDescent="0.25">
      <c r="A4272" s="20" t="str">
        <f t="shared" si="204"/>
        <v>2795NEWBRIDGE</v>
      </c>
      <c r="B4272" s="20">
        <v>2795</v>
      </c>
      <c r="C4272" s="20" t="s">
        <v>4720</v>
      </c>
      <c r="D4272" s="21" t="s">
        <v>800</v>
      </c>
      <c r="E4272" s="22">
        <v>1071.5919995103841</v>
      </c>
      <c r="F4272" s="22">
        <f t="shared" si="205"/>
        <v>1178.7511994614226</v>
      </c>
      <c r="G4272" s="22">
        <f t="shared" si="206"/>
        <v>1393.0695993634993</v>
      </c>
      <c r="I4272" s="10"/>
      <c r="J4272" s="10"/>
      <c r="K4272" s="10"/>
      <c r="L4272" s="10"/>
      <c r="M4272" s="10"/>
      <c r="N4272" s="10"/>
      <c r="O4272" s="10"/>
      <c r="P4272" s="10"/>
      <c r="Q4272" s="10"/>
      <c r="R4272" s="10"/>
      <c r="S4272" s="10"/>
      <c r="T4272" s="10"/>
    </row>
    <row r="4273" spans="1:20" ht="25.5" customHeight="1" thickTop="1" thickBot="1" x14ac:dyDescent="0.25">
      <c r="A4273" s="20" t="str">
        <f t="shared" si="204"/>
        <v>2795O'CONNELL</v>
      </c>
      <c r="B4273" s="37">
        <v>2795</v>
      </c>
      <c r="C4273" s="37" t="s">
        <v>4721</v>
      </c>
      <c r="D4273" s="38" t="s">
        <v>800</v>
      </c>
      <c r="E4273" s="39">
        <v>1071.5919995103841</v>
      </c>
      <c r="F4273" s="39">
        <f t="shared" si="205"/>
        <v>1178.7511994614226</v>
      </c>
      <c r="G4273" s="39">
        <f t="shared" si="206"/>
        <v>1393.0695993634993</v>
      </c>
      <c r="I4273" s="10"/>
      <c r="J4273" s="10"/>
      <c r="K4273" s="10"/>
      <c r="L4273" s="10"/>
      <c r="M4273" s="10"/>
      <c r="N4273" s="10"/>
      <c r="O4273" s="10"/>
      <c r="P4273" s="10"/>
      <c r="Q4273" s="10"/>
      <c r="R4273" s="10"/>
      <c r="S4273" s="10"/>
      <c r="T4273" s="10"/>
    </row>
    <row r="4274" spans="1:20" ht="25.5" customHeight="1" thickTop="1" thickBot="1" x14ac:dyDescent="0.25">
      <c r="A4274" s="20" t="str">
        <f t="shared" si="204"/>
        <v>2795ORTON PARK</v>
      </c>
      <c r="B4274" s="20">
        <v>2795</v>
      </c>
      <c r="C4274" s="20" t="s">
        <v>4722</v>
      </c>
      <c r="D4274" s="21" t="s">
        <v>800</v>
      </c>
      <c r="E4274" s="22">
        <v>1071.5919995103841</v>
      </c>
      <c r="F4274" s="22">
        <f t="shared" si="205"/>
        <v>1178.7511994614226</v>
      </c>
      <c r="G4274" s="22">
        <f t="shared" si="206"/>
        <v>1393.0695993634993</v>
      </c>
      <c r="I4274" s="10"/>
      <c r="J4274" s="10"/>
      <c r="K4274" s="10"/>
      <c r="L4274" s="10"/>
      <c r="M4274" s="10"/>
      <c r="N4274" s="10"/>
      <c r="O4274" s="10"/>
      <c r="P4274" s="10"/>
      <c r="Q4274" s="10"/>
      <c r="R4274" s="10"/>
      <c r="S4274" s="10"/>
      <c r="T4274" s="10"/>
    </row>
    <row r="4275" spans="1:20" ht="25.5" customHeight="1" thickTop="1" thickBot="1" x14ac:dyDescent="0.25">
      <c r="A4275" s="20" t="str">
        <f t="shared" si="204"/>
        <v>2795PALING YARDS</v>
      </c>
      <c r="B4275" s="37">
        <v>2795</v>
      </c>
      <c r="C4275" s="37" t="s">
        <v>3658</v>
      </c>
      <c r="D4275" s="38" t="s">
        <v>800</v>
      </c>
      <c r="E4275" s="39">
        <v>1071.5919995103841</v>
      </c>
      <c r="F4275" s="39">
        <f t="shared" si="205"/>
        <v>1178.7511994614226</v>
      </c>
      <c r="G4275" s="39">
        <f t="shared" si="206"/>
        <v>1393.0695993634993</v>
      </c>
      <c r="I4275" s="10"/>
      <c r="J4275" s="10"/>
      <c r="K4275" s="10"/>
      <c r="L4275" s="10"/>
      <c r="M4275" s="10"/>
      <c r="N4275" s="10"/>
      <c r="O4275" s="10"/>
      <c r="P4275" s="10"/>
      <c r="Q4275" s="10"/>
      <c r="R4275" s="10"/>
      <c r="S4275" s="10"/>
      <c r="T4275" s="10"/>
    </row>
    <row r="4276" spans="1:20" ht="25.5" customHeight="1" thickTop="1" thickBot="1" x14ac:dyDescent="0.25">
      <c r="A4276" s="20" t="str">
        <f t="shared" si="204"/>
        <v>2795PALMERS OAKY</v>
      </c>
      <c r="B4276" s="20">
        <v>2795</v>
      </c>
      <c r="C4276" s="20" t="s">
        <v>4723</v>
      </c>
      <c r="D4276" s="21" t="s">
        <v>800</v>
      </c>
      <c r="E4276" s="22">
        <v>1071.5919995103841</v>
      </c>
      <c r="F4276" s="22">
        <f t="shared" si="205"/>
        <v>1178.7511994614226</v>
      </c>
      <c r="G4276" s="22">
        <f t="shared" si="206"/>
        <v>1393.0695993634993</v>
      </c>
      <c r="I4276" s="10"/>
      <c r="J4276" s="10"/>
      <c r="K4276" s="10"/>
      <c r="L4276" s="10"/>
      <c r="M4276" s="10"/>
      <c r="N4276" s="10"/>
      <c r="O4276" s="10"/>
      <c r="P4276" s="10"/>
      <c r="Q4276" s="10"/>
      <c r="R4276" s="10"/>
      <c r="S4276" s="10"/>
      <c r="T4276" s="10"/>
    </row>
    <row r="4277" spans="1:20" ht="25.5" customHeight="1" thickTop="1" thickBot="1" x14ac:dyDescent="0.25">
      <c r="A4277" s="20" t="str">
        <f t="shared" si="204"/>
        <v>2795PEEL</v>
      </c>
      <c r="B4277" s="37">
        <v>2795</v>
      </c>
      <c r="C4277" s="37" t="s">
        <v>4724</v>
      </c>
      <c r="D4277" s="38" t="s">
        <v>800</v>
      </c>
      <c r="E4277" s="39">
        <v>1071.5919995103841</v>
      </c>
      <c r="F4277" s="39">
        <f t="shared" si="205"/>
        <v>1178.7511994614226</v>
      </c>
      <c r="G4277" s="39">
        <f t="shared" si="206"/>
        <v>1393.0695993634993</v>
      </c>
      <c r="I4277" s="10"/>
      <c r="J4277" s="10"/>
      <c r="K4277" s="10"/>
      <c r="L4277" s="10"/>
      <c r="M4277" s="10"/>
      <c r="N4277" s="10"/>
      <c r="O4277" s="10"/>
      <c r="P4277" s="10"/>
      <c r="Q4277" s="10"/>
      <c r="R4277" s="10"/>
      <c r="S4277" s="10"/>
      <c r="T4277" s="10"/>
    </row>
    <row r="4278" spans="1:20" ht="25.5" customHeight="1" thickTop="1" thickBot="1" x14ac:dyDescent="0.25">
      <c r="A4278" s="20" t="str">
        <f t="shared" si="204"/>
        <v>2795PERTHVILLE</v>
      </c>
      <c r="B4278" s="20">
        <v>2795</v>
      </c>
      <c r="C4278" s="20" t="s">
        <v>4725</v>
      </c>
      <c r="D4278" s="21" t="s">
        <v>800</v>
      </c>
      <c r="E4278" s="22">
        <v>1071.5919995103841</v>
      </c>
      <c r="F4278" s="22">
        <f t="shared" si="205"/>
        <v>1178.7511994614226</v>
      </c>
      <c r="G4278" s="22">
        <f t="shared" si="206"/>
        <v>1393.0695993634993</v>
      </c>
      <c r="I4278" s="10"/>
      <c r="J4278" s="10"/>
      <c r="K4278" s="10"/>
      <c r="L4278" s="10"/>
      <c r="M4278" s="10"/>
      <c r="N4278" s="10"/>
      <c r="O4278" s="10"/>
      <c r="P4278" s="10"/>
      <c r="Q4278" s="10"/>
      <c r="R4278" s="10"/>
      <c r="S4278" s="10"/>
      <c r="T4278" s="10"/>
    </row>
    <row r="4279" spans="1:20" ht="25.5" customHeight="1" thickTop="1" thickBot="1" x14ac:dyDescent="0.25">
      <c r="A4279" s="20" t="str">
        <f t="shared" si="204"/>
        <v>2795RAGLAN</v>
      </c>
      <c r="B4279" s="37">
        <v>2795</v>
      </c>
      <c r="C4279" s="37" t="s">
        <v>4726</v>
      </c>
      <c r="D4279" s="38" t="s">
        <v>800</v>
      </c>
      <c r="E4279" s="39">
        <v>1071.5919995103841</v>
      </c>
      <c r="F4279" s="39">
        <f t="shared" si="205"/>
        <v>1178.7511994614226</v>
      </c>
      <c r="G4279" s="39">
        <f t="shared" si="206"/>
        <v>1393.0695993634993</v>
      </c>
      <c r="I4279" s="10"/>
      <c r="J4279" s="10"/>
      <c r="K4279" s="10"/>
      <c r="L4279" s="10"/>
      <c r="M4279" s="10"/>
      <c r="N4279" s="10"/>
      <c r="O4279" s="10"/>
      <c r="P4279" s="10"/>
      <c r="Q4279" s="10"/>
      <c r="R4279" s="10"/>
      <c r="S4279" s="10"/>
      <c r="T4279" s="10"/>
    </row>
    <row r="4280" spans="1:20" ht="25.5" customHeight="1" thickTop="1" thickBot="1" x14ac:dyDescent="0.25">
      <c r="A4280" s="20" t="str">
        <f t="shared" si="204"/>
        <v>2795ROBIN HILL</v>
      </c>
      <c r="B4280" s="20">
        <v>2795</v>
      </c>
      <c r="C4280" s="20" t="s">
        <v>4727</v>
      </c>
      <c r="D4280" s="21" t="s">
        <v>800</v>
      </c>
      <c r="E4280" s="22">
        <v>1071.5919995103841</v>
      </c>
      <c r="F4280" s="22">
        <f t="shared" si="205"/>
        <v>1178.7511994614226</v>
      </c>
      <c r="G4280" s="22">
        <f t="shared" si="206"/>
        <v>1393.0695993634993</v>
      </c>
      <c r="I4280" s="10"/>
      <c r="J4280" s="10"/>
      <c r="K4280" s="10"/>
      <c r="L4280" s="10"/>
      <c r="M4280" s="10"/>
      <c r="N4280" s="10"/>
      <c r="O4280" s="10"/>
      <c r="P4280" s="10"/>
      <c r="Q4280" s="10"/>
      <c r="R4280" s="10"/>
      <c r="S4280" s="10"/>
      <c r="T4280" s="10"/>
    </row>
    <row r="4281" spans="1:20" ht="25.5" customHeight="1" thickTop="1" thickBot="1" x14ac:dyDescent="0.25">
      <c r="A4281" s="20" t="str">
        <f t="shared" si="204"/>
        <v>2795ROCK FOREST</v>
      </c>
      <c r="B4281" s="37">
        <v>2795</v>
      </c>
      <c r="C4281" s="37" t="s">
        <v>4728</v>
      </c>
      <c r="D4281" s="38" t="s">
        <v>800</v>
      </c>
      <c r="E4281" s="39">
        <v>1071.5919995103841</v>
      </c>
      <c r="F4281" s="39">
        <f t="shared" si="205"/>
        <v>1178.7511994614226</v>
      </c>
      <c r="G4281" s="39">
        <f t="shared" si="206"/>
        <v>1393.0695993634993</v>
      </c>
      <c r="I4281" s="10"/>
      <c r="J4281" s="10"/>
      <c r="K4281" s="10"/>
      <c r="L4281" s="10"/>
      <c r="M4281" s="10"/>
      <c r="N4281" s="10"/>
      <c r="O4281" s="10"/>
      <c r="P4281" s="10"/>
      <c r="Q4281" s="10"/>
      <c r="R4281" s="10"/>
      <c r="S4281" s="10"/>
      <c r="T4281" s="10"/>
    </row>
    <row r="4282" spans="1:20" ht="25.5" customHeight="1" thickTop="1" thickBot="1" x14ac:dyDescent="0.25">
      <c r="A4282" s="20" t="str">
        <f t="shared" si="204"/>
        <v>2795ROCKLEY</v>
      </c>
      <c r="B4282" s="20">
        <v>2795</v>
      </c>
      <c r="C4282" s="20" t="s">
        <v>4729</v>
      </c>
      <c r="D4282" s="21" t="s">
        <v>800</v>
      </c>
      <c r="E4282" s="22">
        <v>1071.5919995103841</v>
      </c>
      <c r="F4282" s="22">
        <f t="shared" si="205"/>
        <v>1178.7511994614226</v>
      </c>
      <c r="G4282" s="22">
        <f t="shared" si="206"/>
        <v>1393.0695993634993</v>
      </c>
      <c r="I4282" s="10"/>
      <c r="J4282" s="10"/>
      <c r="K4282" s="10"/>
      <c r="L4282" s="10"/>
      <c r="M4282" s="10"/>
      <c r="N4282" s="10"/>
      <c r="O4282" s="10"/>
      <c r="P4282" s="10"/>
      <c r="Q4282" s="10"/>
      <c r="R4282" s="10"/>
      <c r="S4282" s="10"/>
      <c r="T4282" s="10"/>
    </row>
    <row r="4283" spans="1:20" ht="25.5" customHeight="1" thickTop="1" thickBot="1" x14ac:dyDescent="0.25">
      <c r="A4283" s="20" t="str">
        <f t="shared" si="204"/>
        <v>2795ROCKLEY MOUNT</v>
      </c>
      <c r="B4283" s="37">
        <v>2795</v>
      </c>
      <c r="C4283" s="37" t="s">
        <v>4730</v>
      </c>
      <c r="D4283" s="38" t="s">
        <v>800</v>
      </c>
      <c r="E4283" s="39">
        <v>1071.5919995103841</v>
      </c>
      <c r="F4283" s="39">
        <f t="shared" si="205"/>
        <v>1178.7511994614226</v>
      </c>
      <c r="G4283" s="39">
        <f t="shared" si="206"/>
        <v>1393.0695993634993</v>
      </c>
      <c r="I4283" s="10"/>
      <c r="J4283" s="10"/>
      <c r="K4283" s="10"/>
      <c r="L4283" s="10"/>
      <c r="M4283" s="10"/>
      <c r="N4283" s="10"/>
      <c r="O4283" s="10"/>
      <c r="P4283" s="10"/>
      <c r="Q4283" s="10"/>
      <c r="R4283" s="10"/>
      <c r="S4283" s="10"/>
      <c r="T4283" s="10"/>
    </row>
    <row r="4284" spans="1:20" ht="25.5" customHeight="1" thickTop="1" thickBot="1" x14ac:dyDescent="0.25">
      <c r="A4284" s="20" t="str">
        <f t="shared" si="204"/>
        <v>2795SOFALA</v>
      </c>
      <c r="B4284" s="20">
        <v>2795</v>
      </c>
      <c r="C4284" s="20" t="s">
        <v>4731</v>
      </c>
      <c r="D4284" s="21" t="s">
        <v>800</v>
      </c>
      <c r="E4284" s="22">
        <v>1071.5919995103841</v>
      </c>
      <c r="F4284" s="22">
        <f t="shared" si="205"/>
        <v>1178.7511994614226</v>
      </c>
      <c r="G4284" s="22">
        <f t="shared" si="206"/>
        <v>1393.0695993634993</v>
      </c>
      <c r="I4284" s="10"/>
      <c r="J4284" s="10"/>
      <c r="K4284" s="10"/>
      <c r="L4284" s="10"/>
      <c r="M4284" s="10"/>
      <c r="N4284" s="10"/>
      <c r="O4284" s="10"/>
      <c r="P4284" s="10"/>
      <c r="Q4284" s="10"/>
      <c r="R4284" s="10"/>
      <c r="S4284" s="10"/>
      <c r="T4284" s="10"/>
    </row>
    <row r="4285" spans="1:20" ht="25.5" customHeight="1" thickTop="1" thickBot="1" x14ac:dyDescent="0.25">
      <c r="A4285" s="20" t="str">
        <f t="shared" si="204"/>
        <v>2795SOUTH BATHURST</v>
      </c>
      <c r="B4285" s="37">
        <v>2795</v>
      </c>
      <c r="C4285" s="37" t="s">
        <v>4732</v>
      </c>
      <c r="D4285" s="38" t="s">
        <v>800</v>
      </c>
      <c r="E4285" s="39">
        <v>1071.5919995103841</v>
      </c>
      <c r="F4285" s="39">
        <f t="shared" si="205"/>
        <v>1178.7511994614226</v>
      </c>
      <c r="G4285" s="39">
        <f t="shared" si="206"/>
        <v>1393.0695993634993</v>
      </c>
      <c r="I4285" s="10"/>
      <c r="J4285" s="10"/>
      <c r="K4285" s="10"/>
      <c r="L4285" s="10"/>
      <c r="M4285" s="10"/>
      <c r="N4285" s="10"/>
      <c r="O4285" s="10"/>
      <c r="P4285" s="10"/>
      <c r="Q4285" s="10"/>
      <c r="R4285" s="10"/>
      <c r="S4285" s="10"/>
      <c r="T4285" s="10"/>
    </row>
    <row r="4286" spans="1:20" ht="25.5" customHeight="1" thickTop="1" thickBot="1" x14ac:dyDescent="0.25">
      <c r="A4286" s="20" t="str">
        <f t="shared" si="204"/>
        <v>2795STEWARTS MOUNT</v>
      </c>
      <c r="B4286" s="20">
        <v>2795</v>
      </c>
      <c r="C4286" s="20" t="s">
        <v>4733</v>
      </c>
      <c r="D4286" s="21" t="s">
        <v>800</v>
      </c>
      <c r="E4286" s="22">
        <v>1071.5919995103841</v>
      </c>
      <c r="F4286" s="22">
        <f t="shared" si="205"/>
        <v>1178.7511994614226</v>
      </c>
      <c r="G4286" s="22">
        <f t="shared" si="206"/>
        <v>1393.0695993634993</v>
      </c>
      <c r="I4286" s="10"/>
      <c r="J4286" s="10"/>
      <c r="K4286" s="10"/>
      <c r="L4286" s="10"/>
      <c r="M4286" s="10"/>
      <c r="N4286" s="10"/>
      <c r="O4286" s="10"/>
      <c r="P4286" s="10"/>
      <c r="Q4286" s="10"/>
      <c r="R4286" s="10"/>
      <c r="S4286" s="10"/>
      <c r="T4286" s="10"/>
    </row>
    <row r="4287" spans="1:20" ht="25.5" customHeight="1" thickTop="1" thickBot="1" x14ac:dyDescent="0.25">
      <c r="A4287" s="20" t="str">
        <f t="shared" si="204"/>
        <v>2795SUNNY CORNER</v>
      </c>
      <c r="B4287" s="37">
        <v>2795</v>
      </c>
      <c r="C4287" s="37" t="s">
        <v>4734</v>
      </c>
      <c r="D4287" s="38" t="s">
        <v>800</v>
      </c>
      <c r="E4287" s="39">
        <v>1071.5919995103841</v>
      </c>
      <c r="F4287" s="39">
        <f t="shared" si="205"/>
        <v>1178.7511994614226</v>
      </c>
      <c r="G4287" s="39">
        <f t="shared" si="206"/>
        <v>1393.0695993634993</v>
      </c>
      <c r="I4287" s="10"/>
      <c r="J4287" s="10"/>
      <c r="K4287" s="10"/>
      <c r="L4287" s="10"/>
      <c r="M4287" s="10"/>
      <c r="N4287" s="10"/>
      <c r="O4287" s="10"/>
      <c r="P4287" s="10"/>
      <c r="Q4287" s="10"/>
      <c r="R4287" s="10"/>
      <c r="S4287" s="10"/>
      <c r="T4287" s="10"/>
    </row>
    <row r="4288" spans="1:20" ht="25.5" customHeight="1" thickTop="1" thickBot="1" x14ac:dyDescent="0.25">
      <c r="A4288" s="20" t="str">
        <f t="shared" si="204"/>
        <v>2795TANNAS MOUNT</v>
      </c>
      <c r="B4288" s="20">
        <v>2795</v>
      </c>
      <c r="C4288" s="20" t="s">
        <v>4735</v>
      </c>
      <c r="D4288" s="21" t="s">
        <v>800</v>
      </c>
      <c r="E4288" s="22">
        <v>1071.5919995103841</v>
      </c>
      <c r="F4288" s="22">
        <f t="shared" si="205"/>
        <v>1178.7511994614226</v>
      </c>
      <c r="G4288" s="22">
        <f t="shared" si="206"/>
        <v>1393.0695993634993</v>
      </c>
      <c r="I4288" s="10"/>
      <c r="J4288" s="10"/>
      <c r="K4288" s="10"/>
      <c r="L4288" s="10"/>
      <c r="M4288" s="10"/>
      <c r="N4288" s="10"/>
      <c r="O4288" s="10"/>
      <c r="P4288" s="10"/>
      <c r="Q4288" s="10"/>
      <c r="R4288" s="10"/>
      <c r="S4288" s="10"/>
      <c r="T4288" s="10"/>
    </row>
    <row r="4289" spans="1:20" ht="25.5" customHeight="1" thickTop="1" thickBot="1" x14ac:dyDescent="0.25">
      <c r="A4289" s="20" t="str">
        <f t="shared" si="204"/>
        <v>2795THE LAGOON</v>
      </c>
      <c r="B4289" s="37">
        <v>2795</v>
      </c>
      <c r="C4289" s="37" t="s">
        <v>4736</v>
      </c>
      <c r="D4289" s="38" t="s">
        <v>800</v>
      </c>
      <c r="E4289" s="39">
        <v>1071.5919995103841</v>
      </c>
      <c r="F4289" s="39">
        <f t="shared" si="205"/>
        <v>1178.7511994614226</v>
      </c>
      <c r="G4289" s="39">
        <f t="shared" si="206"/>
        <v>1393.0695993634993</v>
      </c>
      <c r="I4289" s="10"/>
      <c r="J4289" s="10"/>
      <c r="K4289" s="10"/>
      <c r="L4289" s="10"/>
      <c r="M4289" s="10"/>
      <c r="N4289" s="10"/>
      <c r="O4289" s="10"/>
      <c r="P4289" s="10"/>
      <c r="Q4289" s="10"/>
      <c r="R4289" s="10"/>
      <c r="S4289" s="10"/>
      <c r="T4289" s="10"/>
    </row>
    <row r="4290" spans="1:20" ht="25.5" customHeight="1" thickTop="1" thickBot="1" x14ac:dyDescent="0.25">
      <c r="A4290" s="20" t="str">
        <f t="shared" si="204"/>
        <v>2795THE ROCKS</v>
      </c>
      <c r="B4290" s="20">
        <v>2795</v>
      </c>
      <c r="C4290" s="20" t="s">
        <v>805</v>
      </c>
      <c r="D4290" s="21" t="s">
        <v>800</v>
      </c>
      <c r="E4290" s="22">
        <v>1071.5919995103841</v>
      </c>
      <c r="F4290" s="22">
        <f t="shared" si="205"/>
        <v>1178.7511994614226</v>
      </c>
      <c r="G4290" s="22">
        <f t="shared" si="206"/>
        <v>1393.0695993634993</v>
      </c>
      <c r="I4290" s="10"/>
      <c r="J4290" s="10"/>
      <c r="K4290" s="10"/>
      <c r="L4290" s="10"/>
      <c r="M4290" s="10"/>
      <c r="N4290" s="10"/>
      <c r="O4290" s="10"/>
      <c r="P4290" s="10"/>
      <c r="Q4290" s="10"/>
      <c r="R4290" s="10"/>
      <c r="S4290" s="10"/>
      <c r="T4290" s="10"/>
    </row>
    <row r="4291" spans="1:20" ht="25.5" customHeight="1" thickTop="1" thickBot="1" x14ac:dyDescent="0.25">
      <c r="A4291" s="20" t="str">
        <f t="shared" si="204"/>
        <v>2795TRIANGLE FLAT</v>
      </c>
      <c r="B4291" s="37">
        <v>2795</v>
      </c>
      <c r="C4291" s="37" t="s">
        <v>4737</v>
      </c>
      <c r="D4291" s="38" t="s">
        <v>800</v>
      </c>
      <c r="E4291" s="39">
        <v>1071.5919995103841</v>
      </c>
      <c r="F4291" s="39">
        <f t="shared" si="205"/>
        <v>1178.7511994614226</v>
      </c>
      <c r="G4291" s="39">
        <f t="shared" si="206"/>
        <v>1393.0695993634993</v>
      </c>
      <c r="I4291" s="10"/>
      <c r="J4291" s="10"/>
      <c r="K4291" s="10"/>
      <c r="L4291" s="10"/>
      <c r="M4291" s="10"/>
      <c r="N4291" s="10"/>
      <c r="O4291" s="10"/>
      <c r="P4291" s="10"/>
      <c r="Q4291" s="10"/>
      <c r="R4291" s="10"/>
      <c r="S4291" s="10"/>
      <c r="T4291" s="10"/>
    </row>
    <row r="4292" spans="1:20" ht="25.5" customHeight="1" thickTop="1" thickBot="1" x14ac:dyDescent="0.25">
      <c r="A4292" s="20" t="str">
        <f t="shared" si="204"/>
        <v>2795TRUNKEY CREEK</v>
      </c>
      <c r="B4292" s="20">
        <v>2795</v>
      </c>
      <c r="C4292" s="20" t="s">
        <v>4738</v>
      </c>
      <c r="D4292" s="21" t="s">
        <v>800</v>
      </c>
      <c r="E4292" s="22">
        <v>1071.5919995103841</v>
      </c>
      <c r="F4292" s="22">
        <f t="shared" si="205"/>
        <v>1178.7511994614226</v>
      </c>
      <c r="G4292" s="22">
        <f t="shared" si="206"/>
        <v>1393.0695993634993</v>
      </c>
      <c r="I4292" s="10"/>
      <c r="J4292" s="10"/>
      <c r="K4292" s="10"/>
      <c r="L4292" s="10"/>
      <c r="M4292" s="10"/>
      <c r="N4292" s="10"/>
      <c r="O4292" s="10"/>
      <c r="P4292" s="10"/>
      <c r="Q4292" s="10"/>
      <c r="R4292" s="10"/>
      <c r="S4292" s="10"/>
      <c r="T4292" s="10"/>
    </row>
    <row r="4293" spans="1:20" ht="25.5" customHeight="1" thickTop="1" thickBot="1" x14ac:dyDescent="0.25">
      <c r="A4293" s="20" t="str">
        <f t="shared" ref="A4293:A4356" si="207">CONCATENATE(B4293,C4293)</f>
        <v>2795TURONDALE</v>
      </c>
      <c r="B4293" s="37">
        <v>2795</v>
      </c>
      <c r="C4293" s="37" t="s">
        <v>4739</v>
      </c>
      <c r="D4293" s="38" t="s">
        <v>800</v>
      </c>
      <c r="E4293" s="39">
        <v>1071.5919995103841</v>
      </c>
      <c r="F4293" s="39">
        <f t="shared" ref="F4293:F4356" si="208">1.1*E4293</f>
        <v>1178.7511994614226</v>
      </c>
      <c r="G4293" s="39">
        <f t="shared" ref="G4293:G4356" si="209">1.3*E4293</f>
        <v>1393.0695993634993</v>
      </c>
      <c r="I4293" s="10"/>
      <c r="J4293" s="10"/>
      <c r="K4293" s="10"/>
      <c r="L4293" s="10"/>
      <c r="M4293" s="10"/>
      <c r="N4293" s="10"/>
      <c r="O4293" s="10"/>
      <c r="P4293" s="10"/>
      <c r="Q4293" s="10"/>
      <c r="R4293" s="10"/>
      <c r="S4293" s="10"/>
      <c r="T4293" s="10"/>
    </row>
    <row r="4294" spans="1:20" ht="25.5" customHeight="1" thickTop="1" thickBot="1" x14ac:dyDescent="0.25">
      <c r="A4294" s="20" t="str">
        <f t="shared" si="207"/>
        <v>2795TWENTY FORESTS</v>
      </c>
      <c r="B4294" s="20">
        <v>2795</v>
      </c>
      <c r="C4294" s="20" t="s">
        <v>4740</v>
      </c>
      <c r="D4294" s="21" t="s">
        <v>800</v>
      </c>
      <c r="E4294" s="22">
        <v>1071.5919995103841</v>
      </c>
      <c r="F4294" s="22">
        <f t="shared" si="208"/>
        <v>1178.7511994614226</v>
      </c>
      <c r="G4294" s="22">
        <f t="shared" si="209"/>
        <v>1393.0695993634993</v>
      </c>
      <c r="I4294" s="10"/>
      <c r="J4294" s="10"/>
      <c r="K4294" s="10"/>
      <c r="L4294" s="10"/>
      <c r="M4294" s="10"/>
      <c r="N4294" s="10"/>
      <c r="O4294" s="10"/>
      <c r="P4294" s="10"/>
      <c r="Q4294" s="10"/>
      <c r="R4294" s="10"/>
      <c r="S4294" s="10"/>
      <c r="T4294" s="10"/>
    </row>
    <row r="4295" spans="1:20" ht="25.5" customHeight="1" thickTop="1" thickBot="1" x14ac:dyDescent="0.25">
      <c r="A4295" s="20" t="str">
        <f t="shared" si="207"/>
        <v>2795UPPER TURON</v>
      </c>
      <c r="B4295" s="37">
        <v>2795</v>
      </c>
      <c r="C4295" s="37" t="s">
        <v>4741</v>
      </c>
      <c r="D4295" s="38" t="s">
        <v>800</v>
      </c>
      <c r="E4295" s="39">
        <v>1071.5919995103841</v>
      </c>
      <c r="F4295" s="39">
        <f t="shared" si="208"/>
        <v>1178.7511994614226</v>
      </c>
      <c r="G4295" s="39">
        <f t="shared" si="209"/>
        <v>1393.0695993634993</v>
      </c>
      <c r="I4295" s="10"/>
      <c r="J4295" s="10"/>
      <c r="K4295" s="10"/>
      <c r="L4295" s="10"/>
      <c r="M4295" s="10"/>
      <c r="N4295" s="10"/>
      <c r="O4295" s="10"/>
      <c r="P4295" s="10"/>
      <c r="Q4295" s="10"/>
      <c r="R4295" s="10"/>
      <c r="S4295" s="10"/>
      <c r="T4295" s="10"/>
    </row>
    <row r="4296" spans="1:20" ht="25.5" customHeight="1" thickTop="1" thickBot="1" x14ac:dyDescent="0.25">
      <c r="A4296" s="20" t="str">
        <f t="shared" si="207"/>
        <v>2795WALANG</v>
      </c>
      <c r="B4296" s="20">
        <v>2795</v>
      </c>
      <c r="C4296" s="20" t="s">
        <v>4742</v>
      </c>
      <c r="D4296" s="21" t="s">
        <v>800</v>
      </c>
      <c r="E4296" s="22">
        <v>1071.5919995103841</v>
      </c>
      <c r="F4296" s="22">
        <f t="shared" si="208"/>
        <v>1178.7511994614226</v>
      </c>
      <c r="G4296" s="22">
        <f t="shared" si="209"/>
        <v>1393.0695993634993</v>
      </c>
      <c r="I4296" s="10"/>
      <c r="J4296" s="10"/>
      <c r="K4296" s="10"/>
      <c r="L4296" s="10"/>
      <c r="M4296" s="10"/>
      <c r="N4296" s="10"/>
      <c r="O4296" s="10"/>
      <c r="P4296" s="10"/>
      <c r="Q4296" s="10"/>
      <c r="R4296" s="10"/>
      <c r="S4296" s="10"/>
      <c r="T4296" s="10"/>
    </row>
    <row r="4297" spans="1:20" ht="25.5" customHeight="1" thickTop="1" thickBot="1" x14ac:dyDescent="0.25">
      <c r="A4297" s="20" t="str">
        <f t="shared" si="207"/>
        <v>2795WAMBOOL</v>
      </c>
      <c r="B4297" s="37">
        <v>2795</v>
      </c>
      <c r="C4297" s="37" t="s">
        <v>4743</v>
      </c>
      <c r="D4297" s="38" t="s">
        <v>800</v>
      </c>
      <c r="E4297" s="39">
        <v>1071.5919995103841</v>
      </c>
      <c r="F4297" s="39">
        <f t="shared" si="208"/>
        <v>1178.7511994614226</v>
      </c>
      <c r="G4297" s="39">
        <f t="shared" si="209"/>
        <v>1393.0695993634993</v>
      </c>
      <c r="I4297" s="10"/>
      <c r="J4297" s="10"/>
      <c r="K4297" s="10"/>
      <c r="L4297" s="10"/>
      <c r="M4297" s="10"/>
      <c r="N4297" s="10"/>
      <c r="O4297" s="10"/>
      <c r="P4297" s="10"/>
      <c r="Q4297" s="10"/>
      <c r="R4297" s="10"/>
      <c r="S4297" s="10"/>
      <c r="T4297" s="10"/>
    </row>
    <row r="4298" spans="1:20" ht="25.5" customHeight="1" thickTop="1" thickBot="1" x14ac:dyDescent="0.25">
      <c r="A4298" s="20" t="str">
        <f t="shared" si="207"/>
        <v>2795WATTLE FLAT</v>
      </c>
      <c r="B4298" s="20">
        <v>2795</v>
      </c>
      <c r="C4298" s="20" t="s">
        <v>4744</v>
      </c>
      <c r="D4298" s="21" t="s">
        <v>800</v>
      </c>
      <c r="E4298" s="22">
        <v>1071.5919995103841</v>
      </c>
      <c r="F4298" s="22">
        <f t="shared" si="208"/>
        <v>1178.7511994614226</v>
      </c>
      <c r="G4298" s="22">
        <f t="shared" si="209"/>
        <v>1393.0695993634993</v>
      </c>
      <c r="I4298" s="10"/>
      <c r="J4298" s="10"/>
      <c r="K4298" s="10"/>
      <c r="L4298" s="10"/>
      <c r="M4298" s="10"/>
      <c r="N4298" s="10"/>
      <c r="O4298" s="10"/>
      <c r="P4298" s="10"/>
      <c r="Q4298" s="10"/>
      <c r="R4298" s="10"/>
      <c r="S4298" s="10"/>
      <c r="T4298" s="10"/>
    </row>
    <row r="4299" spans="1:20" ht="25.5" customHeight="1" thickTop="1" thickBot="1" x14ac:dyDescent="0.25">
      <c r="A4299" s="20" t="str">
        <f t="shared" si="207"/>
        <v>2795WATTON</v>
      </c>
      <c r="B4299" s="37">
        <v>2795</v>
      </c>
      <c r="C4299" s="37" t="s">
        <v>4745</v>
      </c>
      <c r="D4299" s="38" t="s">
        <v>800</v>
      </c>
      <c r="E4299" s="39">
        <v>1071.5919995103841</v>
      </c>
      <c r="F4299" s="39">
        <f t="shared" si="208"/>
        <v>1178.7511994614226</v>
      </c>
      <c r="G4299" s="39">
        <f t="shared" si="209"/>
        <v>1393.0695993634993</v>
      </c>
      <c r="I4299" s="10"/>
      <c r="J4299" s="10"/>
      <c r="K4299" s="10"/>
      <c r="L4299" s="10"/>
      <c r="M4299" s="10"/>
      <c r="N4299" s="10"/>
      <c r="O4299" s="10"/>
      <c r="P4299" s="10"/>
      <c r="Q4299" s="10"/>
      <c r="R4299" s="10"/>
      <c r="S4299" s="10"/>
      <c r="T4299" s="10"/>
    </row>
    <row r="4300" spans="1:20" ht="25.5" customHeight="1" thickTop="1" thickBot="1" x14ac:dyDescent="0.25">
      <c r="A4300" s="20" t="str">
        <f t="shared" si="207"/>
        <v>2795WEST BATHURST</v>
      </c>
      <c r="B4300" s="20">
        <v>2795</v>
      </c>
      <c r="C4300" s="20" t="s">
        <v>4746</v>
      </c>
      <c r="D4300" s="21" t="s">
        <v>800</v>
      </c>
      <c r="E4300" s="22">
        <v>1071.5919995103841</v>
      </c>
      <c r="F4300" s="22">
        <f t="shared" si="208"/>
        <v>1178.7511994614226</v>
      </c>
      <c r="G4300" s="22">
        <f t="shared" si="209"/>
        <v>1393.0695993634993</v>
      </c>
      <c r="I4300" s="10"/>
      <c r="J4300" s="10"/>
      <c r="K4300" s="10"/>
      <c r="L4300" s="10"/>
      <c r="M4300" s="10"/>
      <c r="N4300" s="10"/>
      <c r="O4300" s="10"/>
      <c r="P4300" s="10"/>
      <c r="Q4300" s="10"/>
      <c r="R4300" s="10"/>
      <c r="S4300" s="10"/>
      <c r="T4300" s="10"/>
    </row>
    <row r="4301" spans="1:20" ht="25.5" customHeight="1" thickTop="1" thickBot="1" x14ac:dyDescent="0.25">
      <c r="A4301" s="20" t="str">
        <f t="shared" si="207"/>
        <v>2795WHITE ROCK</v>
      </c>
      <c r="B4301" s="37">
        <v>2795</v>
      </c>
      <c r="C4301" s="37" t="s">
        <v>4747</v>
      </c>
      <c r="D4301" s="38" t="s">
        <v>800</v>
      </c>
      <c r="E4301" s="39">
        <v>1071.5919995103841</v>
      </c>
      <c r="F4301" s="39">
        <f t="shared" si="208"/>
        <v>1178.7511994614226</v>
      </c>
      <c r="G4301" s="39">
        <f t="shared" si="209"/>
        <v>1393.0695993634993</v>
      </c>
      <c r="I4301" s="10"/>
      <c r="J4301" s="10"/>
      <c r="K4301" s="10"/>
      <c r="L4301" s="10"/>
      <c r="M4301" s="10"/>
      <c r="N4301" s="10"/>
      <c r="O4301" s="10"/>
      <c r="P4301" s="10"/>
      <c r="Q4301" s="10"/>
      <c r="R4301" s="10"/>
      <c r="S4301" s="10"/>
      <c r="T4301" s="10"/>
    </row>
    <row r="4302" spans="1:20" ht="25.5" customHeight="1" thickTop="1" thickBot="1" x14ac:dyDescent="0.25">
      <c r="A4302" s="20" t="str">
        <f t="shared" si="207"/>
        <v>2795WIAGDON</v>
      </c>
      <c r="B4302" s="20">
        <v>2795</v>
      </c>
      <c r="C4302" s="20" t="s">
        <v>4748</v>
      </c>
      <c r="D4302" s="21" t="s">
        <v>800</v>
      </c>
      <c r="E4302" s="22">
        <v>1071.5919995103841</v>
      </c>
      <c r="F4302" s="22">
        <f t="shared" si="208"/>
        <v>1178.7511994614226</v>
      </c>
      <c r="G4302" s="22">
        <f t="shared" si="209"/>
        <v>1393.0695993634993</v>
      </c>
      <c r="I4302" s="10"/>
      <c r="J4302" s="10"/>
      <c r="K4302" s="10"/>
      <c r="L4302" s="10"/>
      <c r="M4302" s="10"/>
      <c r="N4302" s="10"/>
      <c r="O4302" s="10"/>
      <c r="P4302" s="10"/>
      <c r="Q4302" s="10"/>
      <c r="R4302" s="10"/>
      <c r="S4302" s="10"/>
      <c r="T4302" s="10"/>
    </row>
    <row r="4303" spans="1:20" ht="25.5" customHeight="1" thickTop="1" thickBot="1" x14ac:dyDescent="0.25">
      <c r="A4303" s="20" t="str">
        <f t="shared" si="207"/>
        <v>2795WIMBLEDON</v>
      </c>
      <c r="B4303" s="37">
        <v>2795</v>
      </c>
      <c r="C4303" s="37" t="s">
        <v>4749</v>
      </c>
      <c r="D4303" s="38" t="s">
        <v>800</v>
      </c>
      <c r="E4303" s="39">
        <v>1071.5919995103841</v>
      </c>
      <c r="F4303" s="39">
        <f t="shared" si="208"/>
        <v>1178.7511994614226</v>
      </c>
      <c r="G4303" s="39">
        <f t="shared" si="209"/>
        <v>1393.0695993634993</v>
      </c>
      <c r="I4303" s="10"/>
      <c r="J4303" s="10"/>
      <c r="K4303" s="10"/>
      <c r="L4303" s="10"/>
      <c r="M4303" s="10"/>
      <c r="N4303" s="10"/>
      <c r="O4303" s="10"/>
      <c r="P4303" s="10"/>
      <c r="Q4303" s="10"/>
      <c r="R4303" s="10"/>
      <c r="S4303" s="10"/>
      <c r="T4303" s="10"/>
    </row>
    <row r="4304" spans="1:20" ht="25.5" customHeight="1" thickTop="1" thickBot="1" x14ac:dyDescent="0.25">
      <c r="A4304" s="20" t="str">
        <f t="shared" si="207"/>
        <v>2795WINDRADYNE</v>
      </c>
      <c r="B4304" s="20">
        <v>2795</v>
      </c>
      <c r="C4304" s="20" t="s">
        <v>4750</v>
      </c>
      <c r="D4304" s="21" t="s">
        <v>800</v>
      </c>
      <c r="E4304" s="22">
        <v>1071.5919995103841</v>
      </c>
      <c r="F4304" s="22">
        <f t="shared" si="208"/>
        <v>1178.7511994614226</v>
      </c>
      <c r="G4304" s="22">
        <f t="shared" si="209"/>
        <v>1393.0695993634993</v>
      </c>
      <c r="I4304" s="10"/>
      <c r="J4304" s="10"/>
      <c r="K4304" s="10"/>
      <c r="L4304" s="10"/>
      <c r="M4304" s="10"/>
      <c r="N4304" s="10"/>
      <c r="O4304" s="10"/>
      <c r="P4304" s="10"/>
      <c r="Q4304" s="10"/>
      <c r="R4304" s="10"/>
      <c r="S4304" s="10"/>
      <c r="T4304" s="10"/>
    </row>
    <row r="4305" spans="1:20" ht="25.5" customHeight="1" thickTop="1" thickBot="1" x14ac:dyDescent="0.25">
      <c r="A4305" s="20" t="str">
        <f t="shared" si="207"/>
        <v>2795WISEMANS CREEK</v>
      </c>
      <c r="B4305" s="37">
        <v>2795</v>
      </c>
      <c r="C4305" s="37" t="s">
        <v>4751</v>
      </c>
      <c r="D4305" s="38" t="s">
        <v>800</v>
      </c>
      <c r="E4305" s="39">
        <v>1071.5919995103841</v>
      </c>
      <c r="F4305" s="39">
        <f t="shared" si="208"/>
        <v>1178.7511994614226</v>
      </c>
      <c r="G4305" s="39">
        <f t="shared" si="209"/>
        <v>1393.0695993634993</v>
      </c>
      <c r="I4305" s="10"/>
      <c r="J4305" s="10"/>
      <c r="K4305" s="10"/>
      <c r="L4305" s="10"/>
      <c r="M4305" s="10"/>
      <c r="N4305" s="10"/>
      <c r="O4305" s="10"/>
      <c r="P4305" s="10"/>
      <c r="Q4305" s="10"/>
      <c r="R4305" s="10"/>
      <c r="S4305" s="10"/>
      <c r="T4305" s="10"/>
    </row>
    <row r="4306" spans="1:20" ht="25.5" customHeight="1" thickTop="1" thickBot="1" x14ac:dyDescent="0.25">
      <c r="A4306" s="20" t="str">
        <f t="shared" si="207"/>
        <v>2795YARRAS</v>
      </c>
      <c r="B4306" s="20">
        <v>2795</v>
      </c>
      <c r="C4306" s="20" t="s">
        <v>2569</v>
      </c>
      <c r="D4306" s="21" t="s">
        <v>800</v>
      </c>
      <c r="E4306" s="22">
        <v>1071.5919995103841</v>
      </c>
      <c r="F4306" s="22">
        <f t="shared" si="208"/>
        <v>1178.7511994614226</v>
      </c>
      <c r="G4306" s="22">
        <f t="shared" si="209"/>
        <v>1393.0695993634993</v>
      </c>
      <c r="I4306" s="10"/>
      <c r="J4306" s="10"/>
      <c r="K4306" s="10"/>
      <c r="L4306" s="10"/>
      <c r="M4306" s="10"/>
      <c r="N4306" s="10"/>
      <c r="O4306" s="10"/>
      <c r="P4306" s="10"/>
      <c r="Q4306" s="10"/>
      <c r="R4306" s="10"/>
      <c r="S4306" s="10"/>
      <c r="T4306" s="10"/>
    </row>
    <row r="4307" spans="1:20" ht="25.5" customHeight="1" thickTop="1" thickBot="1" x14ac:dyDescent="0.25">
      <c r="A4307" s="20" t="str">
        <f t="shared" si="207"/>
        <v>2795YETHOLME</v>
      </c>
      <c r="B4307" s="37">
        <v>2795</v>
      </c>
      <c r="C4307" s="37" t="s">
        <v>4752</v>
      </c>
      <c r="D4307" s="38" t="s">
        <v>800</v>
      </c>
      <c r="E4307" s="39">
        <v>1071.5919995103841</v>
      </c>
      <c r="F4307" s="39">
        <f t="shared" si="208"/>
        <v>1178.7511994614226</v>
      </c>
      <c r="G4307" s="39">
        <f t="shared" si="209"/>
        <v>1393.0695993634993</v>
      </c>
      <c r="I4307" s="10"/>
      <c r="J4307" s="10"/>
      <c r="K4307" s="10"/>
      <c r="L4307" s="10"/>
      <c r="M4307" s="10"/>
      <c r="N4307" s="10"/>
      <c r="O4307" s="10"/>
      <c r="P4307" s="10"/>
      <c r="Q4307" s="10"/>
      <c r="R4307" s="10"/>
      <c r="S4307" s="10"/>
      <c r="T4307" s="10"/>
    </row>
    <row r="4308" spans="1:20" ht="25.5" customHeight="1" thickTop="1" thickBot="1" x14ac:dyDescent="0.25">
      <c r="A4308" s="20" t="str">
        <f t="shared" si="207"/>
        <v>2797GARLAND</v>
      </c>
      <c r="B4308" s="20">
        <v>2797</v>
      </c>
      <c r="C4308" s="20" t="s">
        <v>4753</v>
      </c>
      <c r="D4308" s="21" t="s">
        <v>800</v>
      </c>
      <c r="E4308" s="22">
        <v>1194.4939996799042</v>
      </c>
      <c r="F4308" s="22">
        <f t="shared" si="208"/>
        <v>1313.9433996478947</v>
      </c>
      <c r="G4308" s="22">
        <f t="shared" si="209"/>
        <v>1552.8421995838755</v>
      </c>
      <c r="I4308" s="10"/>
      <c r="J4308" s="10"/>
      <c r="K4308" s="10"/>
      <c r="L4308" s="10"/>
      <c r="M4308" s="10"/>
      <c r="N4308" s="10"/>
      <c r="O4308" s="10"/>
      <c r="P4308" s="10"/>
      <c r="Q4308" s="10"/>
      <c r="R4308" s="10"/>
      <c r="S4308" s="10"/>
      <c r="T4308" s="10"/>
    </row>
    <row r="4309" spans="1:20" ht="25.5" customHeight="1" thickTop="1" thickBot="1" x14ac:dyDescent="0.25">
      <c r="A4309" s="20" t="str">
        <f t="shared" si="207"/>
        <v>2797LYNDHURST</v>
      </c>
      <c r="B4309" s="37">
        <v>2797</v>
      </c>
      <c r="C4309" s="37" t="s">
        <v>1986</v>
      </c>
      <c r="D4309" s="38" t="s">
        <v>800</v>
      </c>
      <c r="E4309" s="39">
        <v>1194.4939996799042</v>
      </c>
      <c r="F4309" s="39">
        <f t="shared" si="208"/>
        <v>1313.9433996478947</v>
      </c>
      <c r="G4309" s="39">
        <f t="shared" si="209"/>
        <v>1552.8421995838755</v>
      </c>
      <c r="I4309" s="10"/>
      <c r="J4309" s="10"/>
      <c r="K4309" s="10"/>
      <c r="L4309" s="10"/>
      <c r="M4309" s="10"/>
      <c r="N4309" s="10"/>
      <c r="O4309" s="10"/>
      <c r="P4309" s="10"/>
      <c r="Q4309" s="10"/>
      <c r="R4309" s="10"/>
      <c r="S4309" s="10"/>
      <c r="T4309" s="10"/>
    </row>
    <row r="4310" spans="1:20" ht="25.5" customHeight="1" thickTop="1" thickBot="1" x14ac:dyDescent="0.25">
      <c r="A4310" s="20" t="str">
        <f t="shared" si="207"/>
        <v>2798FOREST REEFS</v>
      </c>
      <c r="B4310" s="20">
        <v>2798</v>
      </c>
      <c r="C4310" s="20" t="s">
        <v>4754</v>
      </c>
      <c r="D4310" s="21" t="s">
        <v>800</v>
      </c>
      <c r="E4310" s="22">
        <v>1119.1219996227921</v>
      </c>
      <c r="F4310" s="22">
        <f t="shared" si="208"/>
        <v>1231.0341995850715</v>
      </c>
      <c r="G4310" s="22">
        <f t="shared" si="209"/>
        <v>1454.8585995096298</v>
      </c>
      <c r="I4310" s="10"/>
      <c r="J4310" s="10"/>
      <c r="K4310" s="10"/>
      <c r="L4310" s="10"/>
      <c r="M4310" s="10"/>
      <c r="N4310" s="10"/>
      <c r="O4310" s="10"/>
      <c r="P4310" s="10"/>
      <c r="Q4310" s="10"/>
      <c r="R4310" s="10"/>
      <c r="S4310" s="10"/>
      <c r="T4310" s="10"/>
    </row>
    <row r="4311" spans="1:20" ht="25.5" customHeight="1" thickTop="1" thickBot="1" x14ac:dyDescent="0.25">
      <c r="A4311" s="20" t="str">
        <f t="shared" si="207"/>
        <v>2798GUYONG</v>
      </c>
      <c r="B4311" s="37">
        <v>2798</v>
      </c>
      <c r="C4311" s="37" t="s">
        <v>4755</v>
      </c>
      <c r="D4311" s="38" t="s">
        <v>800</v>
      </c>
      <c r="E4311" s="39">
        <v>1119.1219996227921</v>
      </c>
      <c r="F4311" s="39">
        <f t="shared" si="208"/>
        <v>1231.0341995850715</v>
      </c>
      <c r="G4311" s="39">
        <f t="shared" si="209"/>
        <v>1454.8585995096298</v>
      </c>
      <c r="I4311" s="10"/>
      <c r="J4311" s="10"/>
      <c r="K4311" s="10"/>
      <c r="L4311" s="10"/>
      <c r="M4311" s="10"/>
      <c r="N4311" s="10"/>
      <c r="O4311" s="10"/>
      <c r="P4311" s="10"/>
      <c r="Q4311" s="10"/>
      <c r="R4311" s="10"/>
      <c r="S4311" s="10"/>
      <c r="T4311" s="10"/>
    </row>
    <row r="4312" spans="1:20" ht="25.5" customHeight="1" thickTop="1" thickBot="1" x14ac:dyDescent="0.25">
      <c r="A4312" s="20" t="str">
        <f t="shared" si="207"/>
        <v>2798MILLTHORPE</v>
      </c>
      <c r="B4312" s="20">
        <v>2798</v>
      </c>
      <c r="C4312" s="20" t="s">
        <v>4756</v>
      </c>
      <c r="D4312" s="21" t="s">
        <v>800</v>
      </c>
      <c r="E4312" s="22">
        <v>1119.1219996227921</v>
      </c>
      <c r="F4312" s="22">
        <f t="shared" si="208"/>
        <v>1231.0341995850715</v>
      </c>
      <c r="G4312" s="22">
        <f t="shared" si="209"/>
        <v>1454.8585995096298</v>
      </c>
      <c r="I4312" s="10"/>
      <c r="J4312" s="10"/>
      <c r="K4312" s="10"/>
      <c r="L4312" s="10"/>
      <c r="M4312" s="10"/>
      <c r="N4312" s="10"/>
      <c r="O4312" s="10"/>
      <c r="P4312" s="10"/>
      <c r="Q4312" s="10"/>
      <c r="R4312" s="10"/>
      <c r="S4312" s="10"/>
      <c r="T4312" s="10"/>
    </row>
    <row r="4313" spans="1:20" ht="25.5" customHeight="1" thickTop="1" thickBot="1" x14ac:dyDescent="0.25">
      <c r="A4313" s="20" t="str">
        <f t="shared" si="207"/>
        <v>2798SPRING TERRACE</v>
      </c>
      <c r="B4313" s="37">
        <v>2798</v>
      </c>
      <c r="C4313" s="37" t="s">
        <v>4757</v>
      </c>
      <c r="D4313" s="38" t="s">
        <v>800</v>
      </c>
      <c r="E4313" s="39">
        <v>1119.1219996227921</v>
      </c>
      <c r="F4313" s="39">
        <f t="shared" si="208"/>
        <v>1231.0341995850715</v>
      </c>
      <c r="G4313" s="39">
        <f t="shared" si="209"/>
        <v>1454.8585995096298</v>
      </c>
      <c r="I4313" s="10"/>
      <c r="J4313" s="10"/>
      <c r="K4313" s="10"/>
      <c r="L4313" s="10"/>
      <c r="M4313" s="10"/>
      <c r="N4313" s="10"/>
      <c r="O4313" s="10"/>
      <c r="P4313" s="10"/>
      <c r="Q4313" s="10"/>
      <c r="R4313" s="10"/>
      <c r="S4313" s="10"/>
      <c r="T4313" s="10"/>
    </row>
    <row r="4314" spans="1:20" ht="25.5" customHeight="1" thickTop="1" thickBot="1" x14ac:dyDescent="0.25">
      <c r="A4314" s="20" t="str">
        <f t="shared" si="207"/>
        <v>2798TALLWOOD</v>
      </c>
      <c r="B4314" s="20">
        <v>2798</v>
      </c>
      <c r="C4314" s="20" t="s">
        <v>4758</v>
      </c>
      <c r="D4314" s="21" t="s">
        <v>800</v>
      </c>
      <c r="E4314" s="22">
        <v>1119.1219996227921</v>
      </c>
      <c r="F4314" s="22">
        <f t="shared" si="208"/>
        <v>1231.0341995850715</v>
      </c>
      <c r="G4314" s="22">
        <f t="shared" si="209"/>
        <v>1454.8585995096298</v>
      </c>
      <c r="I4314" s="10"/>
      <c r="J4314" s="10"/>
      <c r="K4314" s="10"/>
      <c r="L4314" s="10"/>
      <c r="M4314" s="10"/>
      <c r="N4314" s="10"/>
      <c r="O4314" s="10"/>
      <c r="P4314" s="10"/>
      <c r="Q4314" s="10"/>
      <c r="R4314" s="10"/>
      <c r="S4314" s="10"/>
      <c r="T4314" s="10"/>
    </row>
    <row r="4315" spans="1:20" ht="25.5" customHeight="1" thickTop="1" thickBot="1" x14ac:dyDescent="0.25">
      <c r="A4315" s="20" t="str">
        <f t="shared" si="207"/>
        <v>2799BARRY</v>
      </c>
      <c r="B4315" s="37">
        <v>2799</v>
      </c>
      <c r="C4315" s="37" t="s">
        <v>4759</v>
      </c>
      <c r="D4315" s="38" t="s">
        <v>800</v>
      </c>
      <c r="E4315" s="39">
        <v>1163.6359997310401</v>
      </c>
      <c r="F4315" s="39">
        <f t="shared" si="208"/>
        <v>1279.9995997041442</v>
      </c>
      <c r="G4315" s="39">
        <f t="shared" si="209"/>
        <v>1512.7267996503522</v>
      </c>
      <c r="I4315" s="10"/>
      <c r="J4315" s="10"/>
      <c r="K4315" s="10"/>
      <c r="L4315" s="10"/>
      <c r="M4315" s="10"/>
      <c r="N4315" s="10"/>
      <c r="O4315" s="10"/>
      <c r="P4315" s="10"/>
      <c r="Q4315" s="10"/>
      <c r="R4315" s="10"/>
      <c r="S4315" s="10"/>
      <c r="T4315" s="10"/>
    </row>
    <row r="4316" spans="1:20" ht="25.5" customHeight="1" thickTop="1" thickBot="1" x14ac:dyDescent="0.25">
      <c r="A4316" s="20" t="str">
        <f t="shared" si="207"/>
        <v>2799BLAYNEY</v>
      </c>
      <c r="B4316" s="20">
        <v>2799</v>
      </c>
      <c r="C4316" s="20" t="s">
        <v>4760</v>
      </c>
      <c r="D4316" s="21" t="s">
        <v>800</v>
      </c>
      <c r="E4316" s="22">
        <v>1163.6359997310401</v>
      </c>
      <c r="F4316" s="22">
        <f t="shared" si="208"/>
        <v>1279.9995997041442</v>
      </c>
      <c r="G4316" s="22">
        <f t="shared" si="209"/>
        <v>1512.7267996503522</v>
      </c>
      <c r="I4316" s="10"/>
      <c r="J4316" s="10"/>
      <c r="K4316" s="10"/>
      <c r="L4316" s="10"/>
      <c r="M4316" s="10"/>
      <c r="N4316" s="10"/>
      <c r="O4316" s="10"/>
      <c r="P4316" s="10"/>
      <c r="Q4316" s="10"/>
      <c r="R4316" s="10"/>
      <c r="S4316" s="10"/>
      <c r="T4316" s="10"/>
    </row>
    <row r="4317" spans="1:20" ht="25.5" customHeight="1" thickTop="1" thickBot="1" x14ac:dyDescent="0.25">
      <c r="A4317" s="20" t="str">
        <f t="shared" si="207"/>
        <v>2799BROWNS CREEK</v>
      </c>
      <c r="B4317" s="37">
        <v>2799</v>
      </c>
      <c r="C4317" s="37" t="s">
        <v>4761</v>
      </c>
      <c r="D4317" s="38" t="s">
        <v>800</v>
      </c>
      <c r="E4317" s="39">
        <v>1163.6359997310401</v>
      </c>
      <c r="F4317" s="39">
        <f t="shared" si="208"/>
        <v>1279.9995997041442</v>
      </c>
      <c r="G4317" s="39">
        <f t="shared" si="209"/>
        <v>1512.7267996503522</v>
      </c>
      <c r="I4317" s="10"/>
      <c r="J4317" s="10"/>
      <c r="K4317" s="10"/>
      <c r="L4317" s="10"/>
      <c r="M4317" s="10"/>
      <c r="N4317" s="10"/>
      <c r="O4317" s="10"/>
      <c r="P4317" s="10"/>
      <c r="Q4317" s="10"/>
      <c r="R4317" s="10"/>
      <c r="S4317" s="10"/>
      <c r="T4317" s="10"/>
    </row>
    <row r="4318" spans="1:20" ht="25.5" customHeight="1" thickTop="1" thickBot="1" x14ac:dyDescent="0.25">
      <c r="A4318" s="20" t="str">
        <f t="shared" si="207"/>
        <v>2799FITZGERALDS MOUNT</v>
      </c>
      <c r="B4318" s="20">
        <v>2799</v>
      </c>
      <c r="C4318" s="20" t="s">
        <v>4762</v>
      </c>
      <c r="D4318" s="21" t="s">
        <v>800</v>
      </c>
      <c r="E4318" s="22">
        <v>1163.6359997310401</v>
      </c>
      <c r="F4318" s="22">
        <f t="shared" si="208"/>
        <v>1279.9995997041442</v>
      </c>
      <c r="G4318" s="22">
        <f t="shared" si="209"/>
        <v>1512.7267996503522</v>
      </c>
      <c r="I4318" s="10"/>
      <c r="J4318" s="10"/>
      <c r="K4318" s="10"/>
      <c r="L4318" s="10"/>
      <c r="M4318" s="10"/>
      <c r="N4318" s="10"/>
      <c r="O4318" s="10"/>
      <c r="P4318" s="10"/>
      <c r="Q4318" s="10"/>
      <c r="R4318" s="10"/>
      <c r="S4318" s="10"/>
      <c r="T4318" s="10"/>
    </row>
    <row r="4319" spans="1:20" ht="25.5" customHeight="1" thickTop="1" thickBot="1" x14ac:dyDescent="0.25">
      <c r="A4319" s="20" t="str">
        <f t="shared" si="207"/>
        <v>2799KINGS PLAINS</v>
      </c>
      <c r="B4319" s="37">
        <v>2799</v>
      </c>
      <c r="C4319" s="37" t="s">
        <v>2049</v>
      </c>
      <c r="D4319" s="38" t="s">
        <v>800</v>
      </c>
      <c r="E4319" s="39">
        <v>1163.6359997310401</v>
      </c>
      <c r="F4319" s="39">
        <f t="shared" si="208"/>
        <v>1279.9995997041442</v>
      </c>
      <c r="G4319" s="39">
        <f t="shared" si="209"/>
        <v>1512.7267996503522</v>
      </c>
      <c r="I4319" s="10"/>
      <c r="J4319" s="10"/>
      <c r="K4319" s="10"/>
      <c r="L4319" s="10"/>
      <c r="M4319" s="10"/>
      <c r="N4319" s="10"/>
      <c r="O4319" s="10"/>
      <c r="P4319" s="10"/>
      <c r="Q4319" s="10"/>
      <c r="R4319" s="10"/>
      <c r="S4319" s="10"/>
      <c r="T4319" s="10"/>
    </row>
    <row r="4320" spans="1:20" ht="25.5" customHeight="1" thickTop="1" thickBot="1" x14ac:dyDescent="0.25">
      <c r="A4320" s="20" t="str">
        <f t="shared" si="207"/>
        <v>2799NEVILLE</v>
      </c>
      <c r="B4320" s="20">
        <v>2799</v>
      </c>
      <c r="C4320" s="20" t="s">
        <v>4763</v>
      </c>
      <c r="D4320" s="21" t="s">
        <v>800</v>
      </c>
      <c r="E4320" s="22">
        <v>1163.6359997310401</v>
      </c>
      <c r="F4320" s="22">
        <f t="shared" si="208"/>
        <v>1279.9995997041442</v>
      </c>
      <c r="G4320" s="22">
        <f t="shared" si="209"/>
        <v>1512.7267996503522</v>
      </c>
      <c r="I4320" s="10"/>
      <c r="J4320" s="10"/>
      <c r="K4320" s="10"/>
      <c r="L4320" s="10"/>
      <c r="M4320" s="10"/>
      <c r="N4320" s="10"/>
      <c r="O4320" s="10"/>
      <c r="P4320" s="10"/>
      <c r="Q4320" s="10"/>
      <c r="R4320" s="10"/>
      <c r="S4320" s="10"/>
      <c r="T4320" s="10"/>
    </row>
    <row r="4321" spans="1:20" ht="25.5" customHeight="1" thickTop="1" thickBot="1" x14ac:dyDescent="0.25">
      <c r="A4321" s="20" t="str">
        <f t="shared" si="207"/>
        <v>2799VITTORIA</v>
      </c>
      <c r="B4321" s="37">
        <v>2799</v>
      </c>
      <c r="C4321" s="37" t="s">
        <v>4764</v>
      </c>
      <c r="D4321" s="38" t="s">
        <v>800</v>
      </c>
      <c r="E4321" s="39">
        <v>1163.6359997310401</v>
      </c>
      <c r="F4321" s="39">
        <f t="shared" si="208"/>
        <v>1279.9995997041442</v>
      </c>
      <c r="G4321" s="39">
        <f t="shared" si="209"/>
        <v>1512.7267996503522</v>
      </c>
      <c r="I4321" s="10"/>
      <c r="J4321" s="10"/>
      <c r="K4321" s="10"/>
      <c r="L4321" s="10"/>
      <c r="M4321" s="10"/>
      <c r="N4321" s="10"/>
      <c r="O4321" s="10"/>
      <c r="P4321" s="10"/>
      <c r="Q4321" s="10"/>
      <c r="R4321" s="10"/>
      <c r="S4321" s="10"/>
      <c r="T4321" s="10"/>
    </row>
    <row r="4322" spans="1:20" ht="25.5" customHeight="1" thickTop="1" thickBot="1" x14ac:dyDescent="0.25">
      <c r="A4322" s="20" t="str">
        <f t="shared" si="207"/>
        <v>2800BELGRAVIA</v>
      </c>
      <c r="B4322" s="20">
        <v>2800</v>
      </c>
      <c r="C4322" s="20" t="s">
        <v>4765</v>
      </c>
      <c r="D4322" s="21" t="s">
        <v>800</v>
      </c>
      <c r="E4322" s="22">
        <v>1163.0700004330001</v>
      </c>
      <c r="F4322" s="22">
        <f t="shared" si="208"/>
        <v>1279.3770004763003</v>
      </c>
      <c r="G4322" s="22">
        <f t="shared" si="209"/>
        <v>1511.9910005629001</v>
      </c>
      <c r="I4322" s="10"/>
      <c r="J4322" s="10"/>
      <c r="K4322" s="10"/>
      <c r="L4322" s="10"/>
      <c r="M4322" s="10"/>
      <c r="N4322" s="10"/>
      <c r="O4322" s="10"/>
      <c r="P4322" s="10"/>
      <c r="Q4322" s="10"/>
      <c r="R4322" s="10"/>
      <c r="S4322" s="10"/>
      <c r="T4322" s="10"/>
    </row>
    <row r="4323" spans="1:20" ht="25.5" customHeight="1" thickTop="1" thickBot="1" x14ac:dyDescent="0.25">
      <c r="A4323" s="20" t="str">
        <f t="shared" si="207"/>
        <v>2800BOREE</v>
      </c>
      <c r="B4323" s="37">
        <v>2800</v>
      </c>
      <c r="C4323" s="37" t="s">
        <v>4766</v>
      </c>
      <c r="D4323" s="38" t="s">
        <v>800</v>
      </c>
      <c r="E4323" s="39">
        <v>1163.0700004330001</v>
      </c>
      <c r="F4323" s="39">
        <f t="shared" si="208"/>
        <v>1279.3770004763003</v>
      </c>
      <c r="G4323" s="39">
        <f t="shared" si="209"/>
        <v>1511.9910005629001</v>
      </c>
      <c r="I4323" s="10"/>
      <c r="J4323" s="10"/>
      <c r="K4323" s="10"/>
      <c r="L4323" s="10"/>
      <c r="M4323" s="10"/>
      <c r="N4323" s="10"/>
      <c r="O4323" s="10"/>
      <c r="P4323" s="10"/>
      <c r="Q4323" s="10"/>
      <c r="R4323" s="10"/>
      <c r="S4323" s="10"/>
      <c r="T4323" s="10"/>
    </row>
    <row r="4324" spans="1:20" ht="25.5" customHeight="1" thickTop="1" thickBot="1" x14ac:dyDescent="0.25">
      <c r="A4324" s="20" t="str">
        <f t="shared" si="207"/>
        <v>2800BORENORE</v>
      </c>
      <c r="B4324" s="20">
        <v>2800</v>
      </c>
      <c r="C4324" s="20" t="s">
        <v>4767</v>
      </c>
      <c r="D4324" s="21" t="s">
        <v>800</v>
      </c>
      <c r="E4324" s="22">
        <v>1163.0700004330001</v>
      </c>
      <c r="F4324" s="22">
        <f t="shared" si="208"/>
        <v>1279.3770004763003</v>
      </c>
      <c r="G4324" s="22">
        <f t="shared" si="209"/>
        <v>1511.9910005629001</v>
      </c>
      <c r="I4324" s="10"/>
      <c r="J4324" s="10"/>
      <c r="K4324" s="10"/>
      <c r="L4324" s="10"/>
      <c r="M4324" s="10"/>
      <c r="N4324" s="10"/>
      <c r="O4324" s="10"/>
      <c r="P4324" s="10"/>
      <c r="Q4324" s="10"/>
      <c r="R4324" s="10"/>
      <c r="S4324" s="10"/>
      <c r="T4324" s="10"/>
    </row>
    <row r="4325" spans="1:20" ht="25.5" customHeight="1" thickTop="1" thickBot="1" x14ac:dyDescent="0.25">
      <c r="A4325" s="20" t="str">
        <f t="shared" si="207"/>
        <v>2800BYNG</v>
      </c>
      <c r="B4325" s="37">
        <v>2800</v>
      </c>
      <c r="C4325" s="37" t="s">
        <v>4768</v>
      </c>
      <c r="D4325" s="38" t="s">
        <v>800</v>
      </c>
      <c r="E4325" s="39">
        <v>1163.0700004330001</v>
      </c>
      <c r="F4325" s="39">
        <f t="shared" si="208"/>
        <v>1279.3770004763003</v>
      </c>
      <c r="G4325" s="39">
        <f t="shared" si="209"/>
        <v>1511.9910005629001</v>
      </c>
      <c r="I4325" s="10"/>
      <c r="J4325" s="10"/>
      <c r="K4325" s="10"/>
      <c r="L4325" s="10"/>
      <c r="M4325" s="10"/>
      <c r="N4325" s="10"/>
      <c r="O4325" s="10"/>
      <c r="P4325" s="10"/>
      <c r="Q4325" s="10"/>
      <c r="R4325" s="10"/>
      <c r="S4325" s="10"/>
      <c r="T4325" s="10"/>
    </row>
    <row r="4326" spans="1:20" ht="25.5" customHeight="1" thickTop="1" thickBot="1" x14ac:dyDescent="0.25">
      <c r="A4326" s="20" t="str">
        <f t="shared" si="207"/>
        <v>2800CADIA</v>
      </c>
      <c r="B4326" s="20">
        <v>2800</v>
      </c>
      <c r="C4326" s="20" t="s">
        <v>4769</v>
      </c>
      <c r="D4326" s="21" t="s">
        <v>800</v>
      </c>
      <c r="E4326" s="22">
        <v>1163.0700004330001</v>
      </c>
      <c r="F4326" s="22">
        <f t="shared" si="208"/>
        <v>1279.3770004763003</v>
      </c>
      <c r="G4326" s="22">
        <f t="shared" si="209"/>
        <v>1511.9910005629001</v>
      </c>
      <c r="I4326" s="10"/>
      <c r="J4326" s="10"/>
      <c r="K4326" s="10"/>
      <c r="L4326" s="10"/>
      <c r="M4326" s="10"/>
      <c r="N4326" s="10"/>
      <c r="O4326" s="10"/>
      <c r="P4326" s="10"/>
      <c r="Q4326" s="10"/>
      <c r="R4326" s="10"/>
      <c r="S4326" s="10"/>
      <c r="T4326" s="10"/>
    </row>
    <row r="4327" spans="1:20" ht="25.5" customHeight="1" thickTop="1" thickBot="1" x14ac:dyDescent="0.25">
      <c r="A4327" s="20" t="str">
        <f t="shared" si="207"/>
        <v>2800CANOBOLAS</v>
      </c>
      <c r="B4327" s="37">
        <v>2800</v>
      </c>
      <c r="C4327" s="37" t="s">
        <v>4770</v>
      </c>
      <c r="D4327" s="38" t="s">
        <v>800</v>
      </c>
      <c r="E4327" s="39">
        <v>1163.0700004330001</v>
      </c>
      <c r="F4327" s="39">
        <f t="shared" si="208"/>
        <v>1279.3770004763003</v>
      </c>
      <c r="G4327" s="39">
        <f t="shared" si="209"/>
        <v>1511.9910005629001</v>
      </c>
      <c r="I4327" s="10"/>
      <c r="J4327" s="10"/>
      <c r="K4327" s="10"/>
      <c r="L4327" s="10"/>
      <c r="M4327" s="10"/>
      <c r="N4327" s="10"/>
      <c r="O4327" s="10"/>
      <c r="P4327" s="10"/>
      <c r="Q4327" s="10"/>
      <c r="R4327" s="10"/>
      <c r="S4327" s="10"/>
      <c r="T4327" s="10"/>
    </row>
    <row r="4328" spans="1:20" ht="25.5" customHeight="1" thickTop="1" thickBot="1" x14ac:dyDescent="0.25">
      <c r="A4328" s="20" t="str">
        <f t="shared" si="207"/>
        <v>2800CARGO</v>
      </c>
      <c r="B4328" s="20">
        <v>2800</v>
      </c>
      <c r="C4328" s="20" t="s">
        <v>4771</v>
      </c>
      <c r="D4328" s="21" t="s">
        <v>800</v>
      </c>
      <c r="E4328" s="22">
        <v>1163.0700004330001</v>
      </c>
      <c r="F4328" s="22">
        <f t="shared" si="208"/>
        <v>1279.3770004763003</v>
      </c>
      <c r="G4328" s="22">
        <f t="shared" si="209"/>
        <v>1511.9910005629001</v>
      </c>
      <c r="I4328" s="10"/>
      <c r="J4328" s="10"/>
      <c r="K4328" s="10"/>
      <c r="L4328" s="10"/>
      <c r="M4328" s="10"/>
      <c r="N4328" s="10"/>
      <c r="O4328" s="10"/>
      <c r="P4328" s="10"/>
      <c r="Q4328" s="10"/>
      <c r="R4328" s="10"/>
      <c r="S4328" s="10"/>
      <c r="T4328" s="10"/>
    </row>
    <row r="4329" spans="1:20" ht="25.5" customHeight="1" thickTop="1" thickBot="1" x14ac:dyDescent="0.25">
      <c r="A4329" s="20" t="str">
        <f t="shared" si="207"/>
        <v>2800CLERGATE</v>
      </c>
      <c r="B4329" s="37">
        <v>2800</v>
      </c>
      <c r="C4329" s="37" t="s">
        <v>4772</v>
      </c>
      <c r="D4329" s="38" t="s">
        <v>800</v>
      </c>
      <c r="E4329" s="39">
        <v>1163.0700004330001</v>
      </c>
      <c r="F4329" s="39">
        <f t="shared" si="208"/>
        <v>1279.3770004763003</v>
      </c>
      <c r="G4329" s="39">
        <f t="shared" si="209"/>
        <v>1511.9910005629001</v>
      </c>
      <c r="I4329" s="10"/>
      <c r="J4329" s="10"/>
      <c r="K4329" s="10"/>
      <c r="L4329" s="10"/>
      <c r="M4329" s="10"/>
      <c r="N4329" s="10"/>
      <c r="O4329" s="10"/>
      <c r="P4329" s="10"/>
      <c r="Q4329" s="10"/>
      <c r="R4329" s="10"/>
      <c r="S4329" s="10"/>
      <c r="T4329" s="10"/>
    </row>
    <row r="4330" spans="1:20" ht="25.5" customHeight="1" thickTop="1" thickBot="1" x14ac:dyDescent="0.25">
      <c r="A4330" s="20" t="str">
        <f t="shared" si="207"/>
        <v>2800CLIFTON GROVE</v>
      </c>
      <c r="B4330" s="20">
        <v>2800</v>
      </c>
      <c r="C4330" s="20" t="s">
        <v>4773</v>
      </c>
      <c r="D4330" s="21" t="s">
        <v>800</v>
      </c>
      <c r="E4330" s="22">
        <v>1163.0700004330001</v>
      </c>
      <c r="F4330" s="22">
        <f t="shared" si="208"/>
        <v>1279.3770004763003</v>
      </c>
      <c r="G4330" s="22">
        <f t="shared" si="209"/>
        <v>1511.9910005629001</v>
      </c>
      <c r="I4330" s="10"/>
      <c r="J4330" s="10"/>
      <c r="K4330" s="10"/>
      <c r="L4330" s="10"/>
      <c r="M4330" s="10"/>
      <c r="N4330" s="10"/>
      <c r="O4330" s="10"/>
      <c r="P4330" s="10"/>
      <c r="Q4330" s="10"/>
      <c r="R4330" s="10"/>
      <c r="S4330" s="10"/>
      <c r="T4330" s="10"/>
    </row>
    <row r="4331" spans="1:20" ht="25.5" customHeight="1" thickTop="1" thickBot="1" x14ac:dyDescent="0.25">
      <c r="A4331" s="20" t="str">
        <f t="shared" si="207"/>
        <v>2800EMU SWAMP</v>
      </c>
      <c r="B4331" s="37">
        <v>2800</v>
      </c>
      <c r="C4331" s="37" t="s">
        <v>4774</v>
      </c>
      <c r="D4331" s="38" t="s">
        <v>800</v>
      </c>
      <c r="E4331" s="39">
        <v>1163.0700004330001</v>
      </c>
      <c r="F4331" s="39">
        <f t="shared" si="208"/>
        <v>1279.3770004763003</v>
      </c>
      <c r="G4331" s="39">
        <f t="shared" si="209"/>
        <v>1511.9910005629001</v>
      </c>
      <c r="I4331" s="10"/>
      <c r="J4331" s="10"/>
      <c r="K4331" s="10"/>
      <c r="L4331" s="10"/>
      <c r="M4331" s="10"/>
      <c r="N4331" s="10"/>
      <c r="O4331" s="10"/>
      <c r="P4331" s="10"/>
      <c r="Q4331" s="10"/>
      <c r="R4331" s="10"/>
      <c r="S4331" s="10"/>
      <c r="T4331" s="10"/>
    </row>
    <row r="4332" spans="1:20" ht="25.5" customHeight="1" thickTop="1" thickBot="1" x14ac:dyDescent="0.25">
      <c r="A4332" s="20" t="str">
        <f t="shared" si="207"/>
        <v>2800FOUR MILE CREEK</v>
      </c>
      <c r="B4332" s="20">
        <v>2800</v>
      </c>
      <c r="C4332" s="20" t="s">
        <v>4775</v>
      </c>
      <c r="D4332" s="21" t="s">
        <v>800</v>
      </c>
      <c r="E4332" s="22">
        <v>1163.0700004330001</v>
      </c>
      <c r="F4332" s="22">
        <f t="shared" si="208"/>
        <v>1279.3770004763003</v>
      </c>
      <c r="G4332" s="22">
        <f t="shared" si="209"/>
        <v>1511.9910005629001</v>
      </c>
      <c r="I4332" s="10"/>
      <c r="J4332" s="10"/>
      <c r="K4332" s="10"/>
      <c r="L4332" s="10"/>
      <c r="M4332" s="10"/>
      <c r="N4332" s="10"/>
      <c r="O4332" s="10"/>
      <c r="P4332" s="10"/>
      <c r="Q4332" s="10"/>
      <c r="R4332" s="10"/>
      <c r="S4332" s="10"/>
      <c r="T4332" s="10"/>
    </row>
    <row r="4333" spans="1:20" ht="25.5" customHeight="1" thickTop="1" thickBot="1" x14ac:dyDescent="0.25">
      <c r="A4333" s="20" t="str">
        <f t="shared" si="207"/>
        <v>2800HUNTLEY</v>
      </c>
      <c r="B4333" s="37">
        <v>2800</v>
      </c>
      <c r="C4333" s="37" t="s">
        <v>3234</v>
      </c>
      <c r="D4333" s="38" t="s">
        <v>800</v>
      </c>
      <c r="E4333" s="39">
        <v>1163.0700004330001</v>
      </c>
      <c r="F4333" s="39">
        <f t="shared" si="208"/>
        <v>1279.3770004763003</v>
      </c>
      <c r="G4333" s="39">
        <f t="shared" si="209"/>
        <v>1511.9910005629001</v>
      </c>
      <c r="I4333" s="10"/>
      <c r="J4333" s="10"/>
      <c r="K4333" s="10"/>
      <c r="L4333" s="10"/>
      <c r="M4333" s="10"/>
      <c r="N4333" s="10"/>
      <c r="O4333" s="10"/>
      <c r="P4333" s="10"/>
      <c r="Q4333" s="10"/>
      <c r="R4333" s="10"/>
      <c r="S4333" s="10"/>
      <c r="T4333" s="10"/>
    </row>
    <row r="4334" spans="1:20" ht="25.5" customHeight="1" thickTop="1" thickBot="1" x14ac:dyDescent="0.25">
      <c r="A4334" s="20" t="str">
        <f t="shared" si="207"/>
        <v>2800KANGAROOBIE</v>
      </c>
      <c r="B4334" s="20">
        <v>2800</v>
      </c>
      <c r="C4334" s="20" t="s">
        <v>4776</v>
      </c>
      <c r="D4334" s="21" t="s">
        <v>800</v>
      </c>
      <c r="E4334" s="22">
        <v>1163.0700004330001</v>
      </c>
      <c r="F4334" s="22">
        <f t="shared" si="208"/>
        <v>1279.3770004763003</v>
      </c>
      <c r="G4334" s="22">
        <f t="shared" si="209"/>
        <v>1511.9910005629001</v>
      </c>
      <c r="I4334" s="10"/>
      <c r="J4334" s="10"/>
      <c r="K4334" s="10"/>
      <c r="L4334" s="10"/>
      <c r="M4334" s="10"/>
      <c r="N4334" s="10"/>
      <c r="O4334" s="10"/>
      <c r="P4334" s="10"/>
      <c r="Q4334" s="10"/>
      <c r="R4334" s="10"/>
      <c r="S4334" s="10"/>
      <c r="T4334" s="10"/>
    </row>
    <row r="4335" spans="1:20" ht="25.5" customHeight="1" thickTop="1" thickBot="1" x14ac:dyDescent="0.25">
      <c r="A4335" s="20" t="str">
        <f t="shared" si="207"/>
        <v>2800KERRS CREEK</v>
      </c>
      <c r="B4335" s="37">
        <v>2800</v>
      </c>
      <c r="C4335" s="37" t="s">
        <v>4777</v>
      </c>
      <c r="D4335" s="38" t="s">
        <v>800</v>
      </c>
      <c r="E4335" s="39">
        <v>1163.0700004330001</v>
      </c>
      <c r="F4335" s="39">
        <f t="shared" si="208"/>
        <v>1279.3770004763003</v>
      </c>
      <c r="G4335" s="39">
        <f t="shared" si="209"/>
        <v>1511.9910005629001</v>
      </c>
      <c r="I4335" s="10"/>
      <c r="J4335" s="10"/>
      <c r="K4335" s="10"/>
      <c r="L4335" s="10"/>
      <c r="M4335" s="10"/>
      <c r="N4335" s="10"/>
      <c r="O4335" s="10"/>
      <c r="P4335" s="10"/>
      <c r="Q4335" s="10"/>
      <c r="R4335" s="10"/>
      <c r="S4335" s="10"/>
      <c r="T4335" s="10"/>
    </row>
    <row r="4336" spans="1:20" ht="25.5" customHeight="1" thickTop="1" thickBot="1" x14ac:dyDescent="0.25">
      <c r="A4336" s="20" t="str">
        <f t="shared" si="207"/>
        <v>2800LEWIS PONDS</v>
      </c>
      <c r="B4336" s="20">
        <v>2800</v>
      </c>
      <c r="C4336" s="20" t="s">
        <v>4778</v>
      </c>
      <c r="D4336" s="21" t="s">
        <v>800</v>
      </c>
      <c r="E4336" s="22">
        <v>1163.0700004330001</v>
      </c>
      <c r="F4336" s="22">
        <f t="shared" si="208"/>
        <v>1279.3770004763003</v>
      </c>
      <c r="G4336" s="22">
        <f t="shared" si="209"/>
        <v>1511.9910005629001</v>
      </c>
      <c r="I4336" s="10"/>
      <c r="J4336" s="10"/>
      <c r="K4336" s="10"/>
      <c r="L4336" s="10"/>
      <c r="M4336" s="10"/>
      <c r="N4336" s="10"/>
      <c r="O4336" s="10"/>
      <c r="P4336" s="10"/>
      <c r="Q4336" s="10"/>
      <c r="R4336" s="10"/>
      <c r="S4336" s="10"/>
      <c r="T4336" s="10"/>
    </row>
    <row r="4337" spans="1:20" ht="25.5" customHeight="1" thickTop="1" thickBot="1" x14ac:dyDescent="0.25">
      <c r="A4337" s="20" t="str">
        <f t="shared" si="207"/>
        <v>2800LIDSTER</v>
      </c>
      <c r="B4337" s="37">
        <v>2800</v>
      </c>
      <c r="C4337" s="37" t="s">
        <v>4779</v>
      </c>
      <c r="D4337" s="38" t="s">
        <v>800</v>
      </c>
      <c r="E4337" s="39">
        <v>1163.0700004330001</v>
      </c>
      <c r="F4337" s="39">
        <f t="shared" si="208"/>
        <v>1279.3770004763003</v>
      </c>
      <c r="G4337" s="39">
        <f t="shared" si="209"/>
        <v>1511.9910005629001</v>
      </c>
      <c r="I4337" s="10"/>
      <c r="J4337" s="10"/>
      <c r="K4337" s="10"/>
      <c r="L4337" s="10"/>
      <c r="M4337" s="10"/>
      <c r="N4337" s="10"/>
      <c r="O4337" s="10"/>
      <c r="P4337" s="10"/>
      <c r="Q4337" s="10"/>
      <c r="R4337" s="10"/>
      <c r="S4337" s="10"/>
      <c r="T4337" s="10"/>
    </row>
    <row r="4338" spans="1:20" ht="25.5" customHeight="1" thickTop="1" thickBot="1" x14ac:dyDescent="0.25">
      <c r="A4338" s="20" t="str">
        <f t="shared" si="207"/>
        <v>2800LOWER LEWIS PONDS</v>
      </c>
      <c r="B4338" s="20">
        <v>2800</v>
      </c>
      <c r="C4338" s="20" t="s">
        <v>4780</v>
      </c>
      <c r="D4338" s="21" t="s">
        <v>800</v>
      </c>
      <c r="E4338" s="22">
        <v>1163.0700004330001</v>
      </c>
      <c r="F4338" s="22">
        <f t="shared" si="208"/>
        <v>1279.3770004763003</v>
      </c>
      <c r="G4338" s="22">
        <f t="shared" si="209"/>
        <v>1511.9910005629001</v>
      </c>
      <c r="I4338" s="10"/>
      <c r="J4338" s="10"/>
      <c r="K4338" s="10"/>
      <c r="L4338" s="10"/>
      <c r="M4338" s="10"/>
      <c r="N4338" s="10"/>
      <c r="O4338" s="10"/>
      <c r="P4338" s="10"/>
      <c r="Q4338" s="10"/>
      <c r="R4338" s="10"/>
      <c r="S4338" s="10"/>
      <c r="T4338" s="10"/>
    </row>
    <row r="4339" spans="1:20" ht="25.5" customHeight="1" thickTop="1" thickBot="1" x14ac:dyDescent="0.25">
      <c r="A4339" s="20" t="str">
        <f t="shared" si="207"/>
        <v>2800LUCKNOW</v>
      </c>
      <c r="B4339" s="37">
        <v>2800</v>
      </c>
      <c r="C4339" s="37" t="s">
        <v>4781</v>
      </c>
      <c r="D4339" s="38" t="s">
        <v>800</v>
      </c>
      <c r="E4339" s="39">
        <v>1163.0700004330001</v>
      </c>
      <c r="F4339" s="39">
        <f t="shared" si="208"/>
        <v>1279.3770004763003</v>
      </c>
      <c r="G4339" s="39">
        <f t="shared" si="209"/>
        <v>1511.9910005629001</v>
      </c>
      <c r="I4339" s="10"/>
      <c r="J4339" s="10"/>
      <c r="K4339" s="10"/>
      <c r="L4339" s="10"/>
      <c r="M4339" s="10"/>
      <c r="N4339" s="10"/>
      <c r="O4339" s="10"/>
      <c r="P4339" s="10"/>
      <c r="Q4339" s="10"/>
      <c r="R4339" s="10"/>
      <c r="S4339" s="10"/>
      <c r="T4339" s="10"/>
    </row>
    <row r="4340" spans="1:20" ht="25.5" customHeight="1" thickTop="1" thickBot="1" x14ac:dyDescent="0.25">
      <c r="A4340" s="20" t="str">
        <f t="shared" si="207"/>
        <v>2800MARCH</v>
      </c>
      <c r="B4340" s="20">
        <v>2800</v>
      </c>
      <c r="C4340" s="20" t="s">
        <v>4782</v>
      </c>
      <c r="D4340" s="21" t="s">
        <v>800</v>
      </c>
      <c r="E4340" s="22">
        <v>1163.0700004330001</v>
      </c>
      <c r="F4340" s="22">
        <f t="shared" si="208"/>
        <v>1279.3770004763003</v>
      </c>
      <c r="G4340" s="22">
        <f t="shared" si="209"/>
        <v>1511.9910005629001</v>
      </c>
      <c r="I4340" s="10"/>
      <c r="J4340" s="10"/>
      <c r="K4340" s="10"/>
      <c r="L4340" s="10"/>
      <c r="M4340" s="10"/>
      <c r="N4340" s="10"/>
      <c r="O4340" s="10"/>
      <c r="P4340" s="10"/>
      <c r="Q4340" s="10"/>
      <c r="R4340" s="10"/>
      <c r="S4340" s="10"/>
      <c r="T4340" s="10"/>
    </row>
    <row r="4341" spans="1:20" ht="25.5" customHeight="1" thickTop="1" thickBot="1" x14ac:dyDescent="0.25">
      <c r="A4341" s="20" t="str">
        <f t="shared" si="207"/>
        <v>2800MULLION CREEK</v>
      </c>
      <c r="B4341" s="37">
        <v>2800</v>
      </c>
      <c r="C4341" s="37" t="s">
        <v>4783</v>
      </c>
      <c r="D4341" s="38" t="s">
        <v>800</v>
      </c>
      <c r="E4341" s="39">
        <v>1163.0700004330001</v>
      </c>
      <c r="F4341" s="39">
        <f t="shared" si="208"/>
        <v>1279.3770004763003</v>
      </c>
      <c r="G4341" s="39">
        <f t="shared" si="209"/>
        <v>1511.9910005629001</v>
      </c>
      <c r="I4341" s="10"/>
      <c r="J4341" s="10"/>
      <c r="K4341" s="10"/>
      <c r="L4341" s="10"/>
      <c r="M4341" s="10"/>
      <c r="N4341" s="10"/>
      <c r="O4341" s="10"/>
      <c r="P4341" s="10"/>
      <c r="Q4341" s="10"/>
      <c r="R4341" s="10"/>
      <c r="S4341" s="10"/>
      <c r="T4341" s="10"/>
    </row>
    <row r="4342" spans="1:20" ht="25.5" customHeight="1" thickTop="1" thickBot="1" x14ac:dyDescent="0.25">
      <c r="A4342" s="20" t="str">
        <f t="shared" si="207"/>
        <v>2800NASHDALE</v>
      </c>
      <c r="B4342" s="20">
        <v>2800</v>
      </c>
      <c r="C4342" s="20" t="s">
        <v>4784</v>
      </c>
      <c r="D4342" s="21" t="s">
        <v>800</v>
      </c>
      <c r="E4342" s="22">
        <v>1163.0700004330001</v>
      </c>
      <c r="F4342" s="22">
        <f t="shared" si="208"/>
        <v>1279.3770004763003</v>
      </c>
      <c r="G4342" s="22">
        <f t="shared" si="209"/>
        <v>1511.9910005629001</v>
      </c>
      <c r="I4342" s="10"/>
      <c r="J4342" s="10"/>
      <c r="K4342" s="10"/>
      <c r="L4342" s="10"/>
      <c r="M4342" s="10"/>
      <c r="N4342" s="10"/>
      <c r="O4342" s="10"/>
      <c r="P4342" s="10"/>
      <c r="Q4342" s="10"/>
      <c r="R4342" s="10"/>
      <c r="S4342" s="10"/>
      <c r="T4342" s="10"/>
    </row>
    <row r="4343" spans="1:20" ht="25.5" customHeight="1" thickTop="1" thickBot="1" x14ac:dyDescent="0.25">
      <c r="A4343" s="20" t="str">
        <f t="shared" si="207"/>
        <v>2800OPHIR</v>
      </c>
      <c r="B4343" s="37">
        <v>2800</v>
      </c>
      <c r="C4343" s="37" t="s">
        <v>4785</v>
      </c>
      <c r="D4343" s="38" t="s">
        <v>800</v>
      </c>
      <c r="E4343" s="39">
        <v>1163.0700004330001</v>
      </c>
      <c r="F4343" s="39">
        <f t="shared" si="208"/>
        <v>1279.3770004763003</v>
      </c>
      <c r="G4343" s="39">
        <f t="shared" si="209"/>
        <v>1511.9910005629001</v>
      </c>
      <c r="I4343" s="10"/>
      <c r="J4343" s="10"/>
      <c r="K4343" s="10"/>
      <c r="L4343" s="10"/>
      <c r="M4343" s="10"/>
      <c r="N4343" s="10"/>
      <c r="O4343" s="10"/>
      <c r="P4343" s="10"/>
      <c r="Q4343" s="10"/>
      <c r="R4343" s="10"/>
      <c r="S4343" s="10"/>
      <c r="T4343" s="10"/>
    </row>
    <row r="4344" spans="1:20" ht="25.5" customHeight="1" thickTop="1" thickBot="1" x14ac:dyDescent="0.25">
      <c r="A4344" s="20" t="str">
        <f t="shared" si="207"/>
        <v>2800ORANGE</v>
      </c>
      <c r="B4344" s="20">
        <v>2800</v>
      </c>
      <c r="C4344" s="20" t="s">
        <v>4786</v>
      </c>
      <c r="D4344" s="21" t="s">
        <v>800</v>
      </c>
      <c r="E4344" s="22">
        <v>1163.0700004330001</v>
      </c>
      <c r="F4344" s="22">
        <f t="shared" si="208"/>
        <v>1279.3770004763003</v>
      </c>
      <c r="G4344" s="22">
        <f t="shared" si="209"/>
        <v>1511.9910005629001</v>
      </c>
      <c r="I4344" s="10"/>
      <c r="J4344" s="10"/>
      <c r="K4344" s="10"/>
      <c r="L4344" s="10"/>
      <c r="M4344" s="10"/>
      <c r="N4344" s="10"/>
      <c r="O4344" s="10"/>
      <c r="P4344" s="10"/>
      <c r="Q4344" s="10"/>
      <c r="R4344" s="10"/>
      <c r="S4344" s="10"/>
      <c r="T4344" s="10"/>
    </row>
    <row r="4345" spans="1:20" ht="25.5" customHeight="1" thickTop="1" thickBot="1" x14ac:dyDescent="0.25">
      <c r="A4345" s="20" t="str">
        <f t="shared" si="207"/>
        <v>2800PANUARA</v>
      </c>
      <c r="B4345" s="37">
        <v>2800</v>
      </c>
      <c r="C4345" s="37" t="s">
        <v>4787</v>
      </c>
      <c r="D4345" s="38" t="s">
        <v>800</v>
      </c>
      <c r="E4345" s="39">
        <v>1163.0700004330001</v>
      </c>
      <c r="F4345" s="39">
        <f t="shared" si="208"/>
        <v>1279.3770004763003</v>
      </c>
      <c r="G4345" s="39">
        <f t="shared" si="209"/>
        <v>1511.9910005629001</v>
      </c>
      <c r="I4345" s="10"/>
      <c r="J4345" s="10"/>
      <c r="K4345" s="10"/>
      <c r="L4345" s="10"/>
      <c r="M4345" s="10"/>
      <c r="N4345" s="10"/>
      <c r="O4345" s="10"/>
      <c r="P4345" s="10"/>
      <c r="Q4345" s="10"/>
      <c r="R4345" s="10"/>
      <c r="S4345" s="10"/>
      <c r="T4345" s="10"/>
    </row>
    <row r="4346" spans="1:20" ht="25.5" customHeight="1" thickTop="1" thickBot="1" x14ac:dyDescent="0.25">
      <c r="A4346" s="20" t="str">
        <f t="shared" si="207"/>
        <v>2800SHADFORTH</v>
      </c>
      <c r="B4346" s="20">
        <v>2800</v>
      </c>
      <c r="C4346" s="20" t="s">
        <v>4788</v>
      </c>
      <c r="D4346" s="21" t="s">
        <v>800</v>
      </c>
      <c r="E4346" s="22">
        <v>1163.0700004330001</v>
      </c>
      <c r="F4346" s="22">
        <f t="shared" si="208"/>
        <v>1279.3770004763003</v>
      </c>
      <c r="G4346" s="22">
        <f t="shared" si="209"/>
        <v>1511.9910005629001</v>
      </c>
      <c r="I4346" s="10"/>
      <c r="J4346" s="10"/>
      <c r="K4346" s="10"/>
      <c r="L4346" s="10"/>
      <c r="M4346" s="10"/>
      <c r="N4346" s="10"/>
      <c r="O4346" s="10"/>
      <c r="P4346" s="10"/>
      <c r="Q4346" s="10"/>
      <c r="R4346" s="10"/>
      <c r="S4346" s="10"/>
      <c r="T4346" s="10"/>
    </row>
    <row r="4347" spans="1:20" ht="25.5" customHeight="1" thickTop="1" thickBot="1" x14ac:dyDescent="0.25">
      <c r="A4347" s="20" t="str">
        <f t="shared" si="207"/>
        <v>2800SPRING CREEK</v>
      </c>
      <c r="B4347" s="37">
        <v>2800</v>
      </c>
      <c r="C4347" s="37" t="s">
        <v>4789</v>
      </c>
      <c r="D4347" s="38" t="s">
        <v>800</v>
      </c>
      <c r="E4347" s="39">
        <v>1163.0700004330001</v>
      </c>
      <c r="F4347" s="39">
        <f t="shared" si="208"/>
        <v>1279.3770004763003</v>
      </c>
      <c r="G4347" s="39">
        <f t="shared" si="209"/>
        <v>1511.9910005629001</v>
      </c>
      <c r="I4347" s="10"/>
      <c r="J4347" s="10"/>
      <c r="K4347" s="10"/>
      <c r="L4347" s="10"/>
      <c r="M4347" s="10"/>
      <c r="N4347" s="10"/>
      <c r="O4347" s="10"/>
      <c r="P4347" s="10"/>
      <c r="Q4347" s="10"/>
      <c r="R4347" s="10"/>
      <c r="S4347" s="10"/>
      <c r="T4347" s="10"/>
    </row>
    <row r="4348" spans="1:20" ht="25.5" customHeight="1" thickTop="1" thickBot="1" x14ac:dyDescent="0.25">
      <c r="A4348" s="20" t="str">
        <f t="shared" si="207"/>
        <v>2800SPRING HILL</v>
      </c>
      <c r="B4348" s="20">
        <v>2800</v>
      </c>
      <c r="C4348" s="20" t="s">
        <v>3163</v>
      </c>
      <c r="D4348" s="21" t="s">
        <v>800</v>
      </c>
      <c r="E4348" s="22">
        <v>1163.0700004330001</v>
      </c>
      <c r="F4348" s="22">
        <f t="shared" si="208"/>
        <v>1279.3770004763003</v>
      </c>
      <c r="G4348" s="22">
        <f t="shared" si="209"/>
        <v>1511.9910005629001</v>
      </c>
      <c r="I4348" s="10"/>
      <c r="J4348" s="10"/>
      <c r="K4348" s="10"/>
      <c r="L4348" s="10"/>
      <c r="M4348" s="10"/>
      <c r="N4348" s="10"/>
      <c r="O4348" s="10"/>
      <c r="P4348" s="10"/>
      <c r="Q4348" s="10"/>
      <c r="R4348" s="10"/>
      <c r="S4348" s="10"/>
      <c r="T4348" s="10"/>
    </row>
    <row r="4349" spans="1:20" ht="25.5" customHeight="1" thickTop="1" thickBot="1" x14ac:dyDescent="0.25">
      <c r="A4349" s="20" t="str">
        <f t="shared" si="207"/>
        <v>2800SPRINGSIDE</v>
      </c>
      <c r="B4349" s="37">
        <v>2800</v>
      </c>
      <c r="C4349" s="37" t="s">
        <v>4790</v>
      </c>
      <c r="D4349" s="38" t="s">
        <v>800</v>
      </c>
      <c r="E4349" s="39">
        <v>1163.0700004330001</v>
      </c>
      <c r="F4349" s="39">
        <f t="shared" si="208"/>
        <v>1279.3770004763003</v>
      </c>
      <c r="G4349" s="39">
        <f t="shared" si="209"/>
        <v>1511.9910005629001</v>
      </c>
      <c r="I4349" s="10"/>
      <c r="J4349" s="10"/>
      <c r="K4349" s="10"/>
      <c r="L4349" s="10"/>
      <c r="M4349" s="10"/>
      <c r="N4349" s="10"/>
      <c r="O4349" s="10"/>
      <c r="P4349" s="10"/>
      <c r="Q4349" s="10"/>
      <c r="R4349" s="10"/>
      <c r="S4349" s="10"/>
      <c r="T4349" s="10"/>
    </row>
    <row r="4350" spans="1:20" ht="25.5" customHeight="1" thickTop="1" thickBot="1" x14ac:dyDescent="0.25">
      <c r="A4350" s="20" t="str">
        <f t="shared" si="207"/>
        <v>2800SUMMER HILL CREEK</v>
      </c>
      <c r="B4350" s="20">
        <v>2800</v>
      </c>
      <c r="C4350" s="20" t="s">
        <v>4791</v>
      </c>
      <c r="D4350" s="21" t="s">
        <v>800</v>
      </c>
      <c r="E4350" s="22">
        <v>1163.0700004330001</v>
      </c>
      <c r="F4350" s="22">
        <f t="shared" si="208"/>
        <v>1279.3770004763003</v>
      </c>
      <c r="G4350" s="22">
        <f t="shared" si="209"/>
        <v>1511.9910005629001</v>
      </c>
      <c r="I4350" s="10"/>
      <c r="J4350" s="10"/>
      <c r="K4350" s="10"/>
      <c r="L4350" s="10"/>
      <c r="M4350" s="10"/>
      <c r="N4350" s="10"/>
      <c r="O4350" s="10"/>
      <c r="P4350" s="10"/>
      <c r="Q4350" s="10"/>
      <c r="R4350" s="10"/>
      <c r="S4350" s="10"/>
      <c r="T4350" s="10"/>
    </row>
    <row r="4351" spans="1:20" ht="25.5" customHeight="1" thickTop="1" thickBot="1" x14ac:dyDescent="0.25">
      <c r="A4351" s="20" t="str">
        <f t="shared" si="207"/>
        <v>2800WALDEGRAVE</v>
      </c>
      <c r="B4351" s="37">
        <v>2800</v>
      </c>
      <c r="C4351" s="37" t="s">
        <v>4792</v>
      </c>
      <c r="D4351" s="38" t="s">
        <v>800</v>
      </c>
      <c r="E4351" s="39">
        <v>1163.0700004330001</v>
      </c>
      <c r="F4351" s="39">
        <f t="shared" si="208"/>
        <v>1279.3770004763003</v>
      </c>
      <c r="G4351" s="39">
        <f t="shared" si="209"/>
        <v>1511.9910005629001</v>
      </c>
      <c r="I4351" s="10"/>
      <c r="J4351" s="10"/>
      <c r="K4351" s="10"/>
      <c r="L4351" s="10"/>
      <c r="M4351" s="10"/>
      <c r="N4351" s="10"/>
      <c r="O4351" s="10"/>
      <c r="P4351" s="10"/>
      <c r="Q4351" s="10"/>
      <c r="R4351" s="10"/>
      <c r="S4351" s="10"/>
      <c r="T4351" s="10"/>
    </row>
    <row r="4352" spans="1:20" ht="25.5" customHeight="1" thickTop="1" thickBot="1" x14ac:dyDescent="0.25">
      <c r="A4352" s="20" t="str">
        <f t="shared" si="207"/>
        <v>2800WINDERA</v>
      </c>
      <c r="B4352" s="20">
        <v>2800</v>
      </c>
      <c r="C4352" s="20" t="s">
        <v>4793</v>
      </c>
      <c r="D4352" s="21" t="s">
        <v>800</v>
      </c>
      <c r="E4352" s="22">
        <v>1163.0700004330001</v>
      </c>
      <c r="F4352" s="22">
        <f t="shared" si="208"/>
        <v>1279.3770004763003</v>
      </c>
      <c r="G4352" s="22">
        <f t="shared" si="209"/>
        <v>1511.9910005629001</v>
      </c>
      <c r="I4352" s="10"/>
      <c r="J4352" s="10"/>
      <c r="K4352" s="10"/>
      <c r="L4352" s="10"/>
      <c r="M4352" s="10"/>
      <c r="N4352" s="10"/>
      <c r="O4352" s="10"/>
      <c r="P4352" s="10"/>
      <c r="Q4352" s="10"/>
      <c r="R4352" s="10"/>
      <c r="S4352" s="10"/>
      <c r="T4352" s="10"/>
    </row>
    <row r="4353" spans="1:20" ht="25.5" customHeight="1" thickTop="1" thickBot="1" x14ac:dyDescent="0.25">
      <c r="A4353" s="20" t="str">
        <f t="shared" si="207"/>
        <v>2803BENDICK MURRELL</v>
      </c>
      <c r="B4353" s="37">
        <v>2803</v>
      </c>
      <c r="C4353" s="37" t="s">
        <v>4794</v>
      </c>
      <c r="D4353" s="38" t="s">
        <v>800</v>
      </c>
      <c r="E4353" s="39">
        <v>1399.1060005243201</v>
      </c>
      <c r="F4353" s="39">
        <f t="shared" si="208"/>
        <v>1539.0166005767521</v>
      </c>
      <c r="G4353" s="39">
        <f t="shared" si="209"/>
        <v>1818.837800681616</v>
      </c>
      <c r="I4353" s="10"/>
      <c r="J4353" s="10"/>
      <c r="K4353" s="10"/>
      <c r="L4353" s="10"/>
      <c r="M4353" s="10"/>
      <c r="N4353" s="10"/>
      <c r="O4353" s="10"/>
      <c r="P4353" s="10"/>
      <c r="Q4353" s="10"/>
      <c r="R4353" s="10"/>
      <c r="S4353" s="10"/>
      <c r="T4353" s="10"/>
    </row>
    <row r="4354" spans="1:20" ht="25.5" customHeight="1" thickTop="1" thickBot="1" x14ac:dyDescent="0.25">
      <c r="A4354" s="20" t="str">
        <f t="shared" si="207"/>
        <v>2803CROWTHER</v>
      </c>
      <c r="B4354" s="20">
        <v>2803</v>
      </c>
      <c r="C4354" s="20" t="s">
        <v>4795</v>
      </c>
      <c r="D4354" s="21" t="s">
        <v>800</v>
      </c>
      <c r="E4354" s="22">
        <v>1399.1060005243201</v>
      </c>
      <c r="F4354" s="22">
        <f t="shared" si="208"/>
        <v>1539.0166005767521</v>
      </c>
      <c r="G4354" s="22">
        <f t="shared" si="209"/>
        <v>1818.837800681616</v>
      </c>
      <c r="I4354" s="10"/>
      <c r="J4354" s="10"/>
      <c r="K4354" s="10"/>
      <c r="L4354" s="10"/>
      <c r="M4354" s="10"/>
      <c r="N4354" s="10"/>
      <c r="O4354" s="10"/>
      <c r="P4354" s="10"/>
      <c r="Q4354" s="10"/>
      <c r="R4354" s="10"/>
      <c r="S4354" s="10"/>
      <c r="T4354" s="10"/>
    </row>
    <row r="4355" spans="1:20" ht="25.5" customHeight="1" thickTop="1" thickBot="1" x14ac:dyDescent="0.25">
      <c r="A4355" s="20" t="str">
        <f t="shared" si="207"/>
        <v>2803WIRRIMAH</v>
      </c>
      <c r="B4355" s="37">
        <v>2803</v>
      </c>
      <c r="C4355" s="37" t="s">
        <v>4796</v>
      </c>
      <c r="D4355" s="38" t="s">
        <v>800</v>
      </c>
      <c r="E4355" s="39">
        <v>1399.1060005243201</v>
      </c>
      <c r="F4355" s="39">
        <f t="shared" si="208"/>
        <v>1539.0166005767521</v>
      </c>
      <c r="G4355" s="39">
        <f t="shared" si="209"/>
        <v>1818.837800681616</v>
      </c>
      <c r="I4355" s="10"/>
      <c r="J4355" s="10"/>
      <c r="K4355" s="10"/>
      <c r="L4355" s="10"/>
      <c r="M4355" s="10"/>
      <c r="N4355" s="10"/>
      <c r="O4355" s="10"/>
      <c r="P4355" s="10"/>
      <c r="Q4355" s="10"/>
      <c r="R4355" s="10"/>
      <c r="S4355" s="10"/>
      <c r="T4355" s="10"/>
    </row>
    <row r="4356" spans="1:20" ht="25.5" customHeight="1" thickTop="1" thickBot="1" x14ac:dyDescent="0.25">
      <c r="A4356" s="20" t="str">
        <f t="shared" si="207"/>
        <v>2804BILLIMARI</v>
      </c>
      <c r="B4356" s="20">
        <v>2804</v>
      </c>
      <c r="C4356" s="20" t="s">
        <v>4797</v>
      </c>
      <c r="D4356" s="21" t="s">
        <v>800</v>
      </c>
      <c r="E4356" s="22">
        <v>1117.9780002302559</v>
      </c>
      <c r="F4356" s="22">
        <f t="shared" si="208"/>
        <v>1229.7758002532817</v>
      </c>
      <c r="G4356" s="22">
        <f t="shared" si="209"/>
        <v>1453.3714002993327</v>
      </c>
      <c r="I4356" s="10"/>
      <c r="J4356" s="10"/>
      <c r="K4356" s="10"/>
      <c r="L4356" s="10"/>
      <c r="M4356" s="10"/>
      <c r="N4356" s="10"/>
      <c r="O4356" s="10"/>
      <c r="P4356" s="10"/>
      <c r="Q4356" s="10"/>
      <c r="R4356" s="10"/>
      <c r="S4356" s="10"/>
      <c r="T4356" s="10"/>
    </row>
    <row r="4357" spans="1:20" ht="25.5" customHeight="1" thickTop="1" thickBot="1" x14ac:dyDescent="0.25">
      <c r="A4357" s="20" t="str">
        <f t="shared" ref="A4357:A4420" si="210">CONCATENATE(B4357,C4357)</f>
        <v>2804CANOWINDRA</v>
      </c>
      <c r="B4357" s="37">
        <v>2804</v>
      </c>
      <c r="C4357" s="37" t="s">
        <v>4798</v>
      </c>
      <c r="D4357" s="38" t="s">
        <v>800</v>
      </c>
      <c r="E4357" s="39">
        <v>1117.9780002302559</v>
      </c>
      <c r="F4357" s="39">
        <f t="shared" ref="F4357:F4420" si="211">1.1*E4357</f>
        <v>1229.7758002532817</v>
      </c>
      <c r="G4357" s="39">
        <f t="shared" ref="G4357:G4420" si="212">1.3*E4357</f>
        <v>1453.3714002993327</v>
      </c>
      <c r="I4357" s="10"/>
      <c r="J4357" s="10"/>
      <c r="K4357" s="10"/>
      <c r="L4357" s="10"/>
      <c r="M4357" s="10"/>
      <c r="N4357" s="10"/>
      <c r="O4357" s="10"/>
      <c r="P4357" s="10"/>
      <c r="Q4357" s="10"/>
      <c r="R4357" s="10"/>
      <c r="S4357" s="10"/>
      <c r="T4357" s="10"/>
    </row>
    <row r="4358" spans="1:20" ht="25.5" customHeight="1" thickTop="1" thickBot="1" x14ac:dyDescent="0.25">
      <c r="A4358" s="20" t="str">
        <f t="shared" si="210"/>
        <v>2804MOORBEL</v>
      </c>
      <c r="B4358" s="20">
        <v>2804</v>
      </c>
      <c r="C4358" s="20" t="s">
        <v>4799</v>
      </c>
      <c r="D4358" s="21" t="s">
        <v>800</v>
      </c>
      <c r="E4358" s="22">
        <v>1117.9780002302559</v>
      </c>
      <c r="F4358" s="22">
        <f t="shared" si="211"/>
        <v>1229.7758002532817</v>
      </c>
      <c r="G4358" s="22">
        <f t="shared" si="212"/>
        <v>1453.3714002993327</v>
      </c>
      <c r="I4358" s="10"/>
      <c r="J4358" s="10"/>
      <c r="K4358" s="10"/>
      <c r="L4358" s="10"/>
      <c r="M4358" s="10"/>
      <c r="N4358" s="10"/>
      <c r="O4358" s="10"/>
      <c r="P4358" s="10"/>
      <c r="Q4358" s="10"/>
      <c r="R4358" s="10"/>
      <c r="S4358" s="10"/>
      <c r="T4358" s="10"/>
    </row>
    <row r="4359" spans="1:20" ht="25.5" customHeight="1" thickTop="1" thickBot="1" x14ac:dyDescent="0.25">
      <c r="A4359" s="20" t="str">
        <f t="shared" si="210"/>
        <v>2804NYRANG CREEK</v>
      </c>
      <c r="B4359" s="37">
        <v>2804</v>
      </c>
      <c r="C4359" s="37" t="s">
        <v>4800</v>
      </c>
      <c r="D4359" s="38" t="s">
        <v>800</v>
      </c>
      <c r="E4359" s="39">
        <v>1117.9780002302559</v>
      </c>
      <c r="F4359" s="39">
        <f t="shared" si="211"/>
        <v>1229.7758002532817</v>
      </c>
      <c r="G4359" s="39">
        <f t="shared" si="212"/>
        <v>1453.3714002993327</v>
      </c>
      <c r="I4359" s="10"/>
      <c r="J4359" s="10"/>
      <c r="K4359" s="10"/>
      <c r="L4359" s="10"/>
      <c r="M4359" s="10"/>
      <c r="N4359" s="10"/>
      <c r="O4359" s="10"/>
      <c r="P4359" s="10"/>
      <c r="Q4359" s="10"/>
      <c r="R4359" s="10"/>
      <c r="S4359" s="10"/>
      <c r="T4359" s="10"/>
    </row>
    <row r="4360" spans="1:20" ht="25.5" customHeight="1" thickTop="1" thickBot="1" x14ac:dyDescent="0.25">
      <c r="A4360" s="20" t="str">
        <f t="shared" si="210"/>
        <v>2805GOOLOOGONG</v>
      </c>
      <c r="B4360" s="20">
        <v>2805</v>
      </c>
      <c r="C4360" s="20" t="s">
        <v>4801</v>
      </c>
      <c r="D4360" s="21" t="s">
        <v>800</v>
      </c>
      <c r="E4360" s="22">
        <v>1514.4140004959681</v>
      </c>
      <c r="F4360" s="22">
        <f t="shared" si="211"/>
        <v>1665.8554005455651</v>
      </c>
      <c r="G4360" s="22">
        <f t="shared" si="212"/>
        <v>1968.7382006447585</v>
      </c>
      <c r="I4360" s="10"/>
      <c r="J4360" s="10"/>
      <c r="K4360" s="10"/>
      <c r="L4360" s="10"/>
      <c r="M4360" s="10"/>
      <c r="N4360" s="10"/>
      <c r="O4360" s="10"/>
      <c r="P4360" s="10"/>
      <c r="Q4360" s="10"/>
      <c r="R4360" s="10"/>
      <c r="S4360" s="10"/>
      <c r="T4360" s="10"/>
    </row>
    <row r="4361" spans="1:20" ht="25.5" customHeight="1" thickTop="1" thickBot="1" x14ac:dyDescent="0.25">
      <c r="A4361" s="20" t="str">
        <f t="shared" si="210"/>
        <v>2806EUGOWRA</v>
      </c>
      <c r="B4361" s="37">
        <v>2806</v>
      </c>
      <c r="C4361" s="37" t="s">
        <v>4802</v>
      </c>
      <c r="D4361" s="38" t="s">
        <v>800</v>
      </c>
      <c r="E4361" s="39">
        <v>1134.5620004405282</v>
      </c>
      <c r="F4361" s="39">
        <f t="shared" si="211"/>
        <v>1248.018200484581</v>
      </c>
      <c r="G4361" s="39">
        <f t="shared" si="212"/>
        <v>1474.9306005726867</v>
      </c>
      <c r="I4361" s="10"/>
      <c r="J4361" s="10"/>
      <c r="K4361" s="10"/>
      <c r="L4361" s="10"/>
      <c r="M4361" s="10"/>
      <c r="N4361" s="10"/>
      <c r="O4361" s="10"/>
      <c r="P4361" s="10"/>
      <c r="Q4361" s="10"/>
      <c r="R4361" s="10"/>
      <c r="S4361" s="10"/>
      <c r="T4361" s="10"/>
    </row>
    <row r="4362" spans="1:20" ht="25.5" customHeight="1" thickTop="1" thickBot="1" x14ac:dyDescent="0.25">
      <c r="A4362" s="20" t="str">
        <f t="shared" si="210"/>
        <v>2807KOORAWATHA</v>
      </c>
      <c r="B4362" s="20">
        <v>2807</v>
      </c>
      <c r="C4362" s="20" t="s">
        <v>4803</v>
      </c>
      <c r="D4362" s="21" t="s">
        <v>800</v>
      </c>
      <c r="E4362" s="22">
        <v>1387.0039995706402</v>
      </c>
      <c r="F4362" s="22">
        <f t="shared" si="211"/>
        <v>1525.7043995277043</v>
      </c>
      <c r="G4362" s="22">
        <f t="shared" si="212"/>
        <v>1803.1051994418324</v>
      </c>
      <c r="I4362" s="10"/>
      <c r="J4362" s="10"/>
      <c r="K4362" s="10"/>
      <c r="L4362" s="10"/>
      <c r="M4362" s="10"/>
      <c r="N4362" s="10"/>
      <c r="O4362" s="10"/>
      <c r="P4362" s="10"/>
      <c r="Q4362" s="10"/>
      <c r="R4362" s="10"/>
      <c r="S4362" s="10"/>
      <c r="T4362" s="10"/>
    </row>
    <row r="4363" spans="1:20" ht="25.5" customHeight="1" thickTop="1" thickBot="1" x14ac:dyDescent="0.25">
      <c r="A4363" s="20" t="str">
        <f t="shared" si="210"/>
        <v>2808WYANGALA</v>
      </c>
      <c r="B4363" s="37">
        <v>2808</v>
      </c>
      <c r="C4363" s="37" t="s">
        <v>4804</v>
      </c>
      <c r="D4363" s="38" t="s">
        <v>800</v>
      </c>
      <c r="E4363" s="39">
        <v>1213.6720006433441</v>
      </c>
      <c r="F4363" s="39">
        <f t="shared" si="211"/>
        <v>1335.0392007076787</v>
      </c>
      <c r="G4363" s="39">
        <f t="shared" si="212"/>
        <v>1577.7736008363474</v>
      </c>
      <c r="I4363" s="10"/>
      <c r="J4363" s="10"/>
      <c r="K4363" s="10"/>
      <c r="L4363" s="10"/>
      <c r="M4363" s="10"/>
      <c r="N4363" s="10"/>
      <c r="O4363" s="10"/>
      <c r="P4363" s="10"/>
      <c r="Q4363" s="10"/>
      <c r="R4363" s="10"/>
      <c r="S4363" s="10"/>
      <c r="T4363" s="10"/>
    </row>
    <row r="4364" spans="1:20" ht="25.5" customHeight="1" thickTop="1" thickBot="1" x14ac:dyDescent="0.25">
      <c r="A4364" s="20" t="str">
        <f t="shared" si="210"/>
        <v>2809GREENETHORPE</v>
      </c>
      <c r="B4364" s="20">
        <v>2809</v>
      </c>
      <c r="C4364" s="20" t="s">
        <v>4805</v>
      </c>
      <c r="D4364" s="21" t="s">
        <v>800</v>
      </c>
      <c r="E4364" s="22">
        <v>1316.355999660592</v>
      </c>
      <c r="F4364" s="22">
        <f t="shared" si="211"/>
        <v>1447.9915996266514</v>
      </c>
      <c r="G4364" s="22">
        <f t="shared" si="212"/>
        <v>1711.2627995587698</v>
      </c>
      <c r="I4364" s="10"/>
      <c r="J4364" s="10"/>
      <c r="K4364" s="10"/>
      <c r="L4364" s="10"/>
      <c r="M4364" s="10"/>
      <c r="N4364" s="10"/>
      <c r="O4364" s="10"/>
      <c r="P4364" s="10"/>
      <c r="Q4364" s="10"/>
      <c r="R4364" s="10"/>
      <c r="S4364" s="10"/>
      <c r="T4364" s="10"/>
    </row>
    <row r="4365" spans="1:20" ht="25.5" customHeight="1" thickTop="1" thickBot="1" x14ac:dyDescent="0.25">
      <c r="A4365" s="20" t="str">
        <f t="shared" si="210"/>
        <v>2810BIMBI</v>
      </c>
      <c r="B4365" s="37">
        <v>2810</v>
      </c>
      <c r="C4365" s="37" t="s">
        <v>4806</v>
      </c>
      <c r="D4365" s="38" t="s">
        <v>800</v>
      </c>
      <c r="E4365" s="39">
        <v>1286.9419999948161</v>
      </c>
      <c r="F4365" s="39">
        <f t="shared" si="211"/>
        <v>1415.6361999942978</v>
      </c>
      <c r="G4365" s="39">
        <f t="shared" si="212"/>
        <v>1673.0245999932611</v>
      </c>
      <c r="I4365" s="10"/>
      <c r="J4365" s="10"/>
      <c r="K4365" s="10"/>
      <c r="L4365" s="10"/>
      <c r="M4365" s="10"/>
      <c r="N4365" s="10"/>
      <c r="O4365" s="10"/>
      <c r="P4365" s="10"/>
      <c r="Q4365" s="10"/>
      <c r="R4365" s="10"/>
      <c r="S4365" s="10"/>
      <c r="T4365" s="10"/>
    </row>
    <row r="4366" spans="1:20" ht="25.5" customHeight="1" thickTop="1" thickBot="1" x14ac:dyDescent="0.25">
      <c r="A4366" s="20" t="str">
        <f t="shared" si="210"/>
        <v>2810CARAGABAL</v>
      </c>
      <c r="B4366" s="20">
        <v>2810</v>
      </c>
      <c r="C4366" s="20" t="s">
        <v>4807</v>
      </c>
      <c r="D4366" s="21" t="s">
        <v>800</v>
      </c>
      <c r="E4366" s="22">
        <v>1286.9419999948161</v>
      </c>
      <c r="F4366" s="22">
        <f t="shared" si="211"/>
        <v>1415.6361999942978</v>
      </c>
      <c r="G4366" s="22">
        <f t="shared" si="212"/>
        <v>1673.0245999932611</v>
      </c>
      <c r="I4366" s="10"/>
      <c r="J4366" s="10"/>
      <c r="K4366" s="10"/>
      <c r="L4366" s="10"/>
      <c r="M4366" s="10"/>
      <c r="N4366" s="10"/>
      <c r="O4366" s="10"/>
      <c r="P4366" s="10"/>
      <c r="Q4366" s="10"/>
      <c r="R4366" s="10"/>
      <c r="S4366" s="10"/>
      <c r="T4366" s="10"/>
    </row>
    <row r="4367" spans="1:20" ht="25.5" customHeight="1" thickTop="1" thickBot="1" x14ac:dyDescent="0.25">
      <c r="A4367" s="20" t="str">
        <f t="shared" si="210"/>
        <v>2810GLENELG</v>
      </c>
      <c r="B4367" s="37">
        <v>2810</v>
      </c>
      <c r="C4367" s="37" t="s">
        <v>4808</v>
      </c>
      <c r="D4367" s="38" t="s">
        <v>800</v>
      </c>
      <c r="E4367" s="39">
        <v>1286.9419999948161</v>
      </c>
      <c r="F4367" s="39">
        <f t="shared" si="211"/>
        <v>1415.6361999942978</v>
      </c>
      <c r="G4367" s="39">
        <f t="shared" si="212"/>
        <v>1673.0245999932611</v>
      </c>
      <c r="I4367" s="10"/>
      <c r="J4367" s="10"/>
      <c r="K4367" s="10"/>
      <c r="L4367" s="10"/>
      <c r="M4367" s="10"/>
      <c r="N4367" s="10"/>
      <c r="O4367" s="10"/>
      <c r="P4367" s="10"/>
      <c r="Q4367" s="10"/>
      <c r="R4367" s="10"/>
      <c r="S4367" s="10"/>
      <c r="T4367" s="10"/>
    </row>
    <row r="4368" spans="1:20" ht="25.5" customHeight="1" thickTop="1" thickBot="1" x14ac:dyDescent="0.25">
      <c r="A4368" s="20" t="str">
        <f t="shared" si="210"/>
        <v>2810GRENFELL</v>
      </c>
      <c r="B4368" s="20">
        <v>2810</v>
      </c>
      <c r="C4368" s="20" t="s">
        <v>4809</v>
      </c>
      <c r="D4368" s="21" t="s">
        <v>800</v>
      </c>
      <c r="E4368" s="22">
        <v>1286.9419999948161</v>
      </c>
      <c r="F4368" s="22">
        <f t="shared" si="211"/>
        <v>1415.6361999942978</v>
      </c>
      <c r="G4368" s="22">
        <f t="shared" si="212"/>
        <v>1673.0245999932611</v>
      </c>
      <c r="I4368" s="10"/>
      <c r="J4368" s="10"/>
      <c r="K4368" s="10"/>
      <c r="L4368" s="10"/>
      <c r="M4368" s="10"/>
      <c r="N4368" s="10"/>
      <c r="O4368" s="10"/>
      <c r="P4368" s="10"/>
      <c r="Q4368" s="10"/>
      <c r="R4368" s="10"/>
      <c r="S4368" s="10"/>
      <c r="T4368" s="10"/>
    </row>
    <row r="4369" spans="1:20" ht="25.5" customHeight="1" thickTop="1" thickBot="1" x14ac:dyDescent="0.25">
      <c r="A4369" s="20" t="str">
        <f t="shared" si="210"/>
        <v>2810PINEY RANGE</v>
      </c>
      <c r="B4369" s="37">
        <v>2810</v>
      </c>
      <c r="C4369" s="37" t="s">
        <v>4810</v>
      </c>
      <c r="D4369" s="38" t="s">
        <v>800</v>
      </c>
      <c r="E4369" s="39">
        <v>1286.9419999948161</v>
      </c>
      <c r="F4369" s="39">
        <f t="shared" si="211"/>
        <v>1415.6361999942978</v>
      </c>
      <c r="G4369" s="39">
        <f t="shared" si="212"/>
        <v>1673.0245999932611</v>
      </c>
      <c r="I4369" s="10"/>
      <c r="J4369" s="10"/>
      <c r="K4369" s="10"/>
      <c r="L4369" s="10"/>
      <c r="M4369" s="10"/>
      <c r="N4369" s="10"/>
      <c r="O4369" s="10"/>
      <c r="P4369" s="10"/>
      <c r="Q4369" s="10"/>
      <c r="R4369" s="10"/>
      <c r="S4369" s="10"/>
      <c r="T4369" s="10"/>
    </row>
    <row r="4370" spans="1:20" ht="25.5" customHeight="1" thickTop="1" thickBot="1" x14ac:dyDescent="0.25">
      <c r="A4370" s="20" t="str">
        <f t="shared" si="210"/>
        <v>2810PINNACLE</v>
      </c>
      <c r="B4370" s="20">
        <v>2810</v>
      </c>
      <c r="C4370" s="20" t="s">
        <v>4811</v>
      </c>
      <c r="D4370" s="21" t="s">
        <v>800</v>
      </c>
      <c r="E4370" s="22">
        <v>1286.9419999948161</v>
      </c>
      <c r="F4370" s="22">
        <f t="shared" si="211"/>
        <v>1415.6361999942978</v>
      </c>
      <c r="G4370" s="22">
        <f t="shared" si="212"/>
        <v>1673.0245999932611</v>
      </c>
      <c r="I4370" s="10"/>
      <c r="J4370" s="10"/>
      <c r="K4370" s="10"/>
      <c r="L4370" s="10"/>
      <c r="M4370" s="10"/>
      <c r="N4370" s="10"/>
      <c r="O4370" s="10"/>
      <c r="P4370" s="10"/>
      <c r="Q4370" s="10"/>
      <c r="R4370" s="10"/>
      <c r="S4370" s="10"/>
      <c r="T4370" s="10"/>
    </row>
    <row r="4371" spans="1:20" ht="25.5" customHeight="1" thickTop="1" thickBot="1" x14ac:dyDescent="0.25">
      <c r="A4371" s="20" t="str">
        <f t="shared" si="210"/>
        <v>2810PULLABOOKA</v>
      </c>
      <c r="B4371" s="37">
        <v>2810</v>
      </c>
      <c r="C4371" s="37" t="s">
        <v>4812</v>
      </c>
      <c r="D4371" s="38" t="s">
        <v>800</v>
      </c>
      <c r="E4371" s="39">
        <v>1286.9419999948161</v>
      </c>
      <c r="F4371" s="39">
        <f t="shared" si="211"/>
        <v>1415.6361999942978</v>
      </c>
      <c r="G4371" s="39">
        <f t="shared" si="212"/>
        <v>1673.0245999932611</v>
      </c>
      <c r="I4371" s="10"/>
      <c r="J4371" s="10"/>
      <c r="K4371" s="10"/>
      <c r="L4371" s="10"/>
      <c r="M4371" s="10"/>
      <c r="N4371" s="10"/>
      <c r="O4371" s="10"/>
      <c r="P4371" s="10"/>
      <c r="Q4371" s="10"/>
      <c r="R4371" s="10"/>
      <c r="S4371" s="10"/>
      <c r="T4371" s="10"/>
    </row>
    <row r="4372" spans="1:20" ht="25.5" customHeight="1" thickTop="1" thickBot="1" x14ac:dyDescent="0.25">
      <c r="A4372" s="20" t="str">
        <f t="shared" si="210"/>
        <v>2810WARRADERRY</v>
      </c>
      <c r="B4372" s="20">
        <v>2810</v>
      </c>
      <c r="C4372" s="20" t="s">
        <v>4813</v>
      </c>
      <c r="D4372" s="21" t="s">
        <v>800</v>
      </c>
      <c r="E4372" s="22">
        <v>1286.9419999948161</v>
      </c>
      <c r="F4372" s="22">
        <f t="shared" si="211"/>
        <v>1415.6361999942978</v>
      </c>
      <c r="G4372" s="22">
        <f t="shared" si="212"/>
        <v>1673.0245999932611</v>
      </c>
      <c r="I4372" s="10"/>
      <c r="J4372" s="10"/>
      <c r="K4372" s="10"/>
      <c r="L4372" s="10"/>
      <c r="M4372" s="10"/>
      <c r="N4372" s="10"/>
      <c r="O4372" s="10"/>
      <c r="P4372" s="10"/>
      <c r="Q4372" s="10"/>
      <c r="R4372" s="10"/>
      <c r="S4372" s="10"/>
      <c r="T4372" s="10"/>
    </row>
    <row r="4373" spans="1:20" ht="25.5" customHeight="1" thickTop="1" thickBot="1" x14ac:dyDescent="0.25">
      <c r="A4373" s="20" t="str">
        <f t="shared" si="210"/>
        <v>2817TONDERBURINE</v>
      </c>
      <c r="B4373" s="37">
        <v>2817</v>
      </c>
      <c r="C4373" s="37" t="s">
        <v>4814</v>
      </c>
      <c r="D4373" s="38" t="s">
        <v>800</v>
      </c>
      <c r="E4373" s="39">
        <v>956.08800056915197</v>
      </c>
      <c r="F4373" s="39">
        <f t="shared" si="211"/>
        <v>1051.6968006260672</v>
      </c>
      <c r="G4373" s="39">
        <f t="shared" si="212"/>
        <v>1242.9144007398977</v>
      </c>
      <c r="I4373" s="10"/>
      <c r="J4373" s="10"/>
      <c r="K4373" s="10"/>
      <c r="L4373" s="10"/>
      <c r="M4373" s="10"/>
      <c r="N4373" s="10"/>
      <c r="O4373" s="10"/>
      <c r="P4373" s="10"/>
      <c r="Q4373" s="10"/>
      <c r="R4373" s="10"/>
      <c r="S4373" s="10"/>
      <c r="T4373" s="10"/>
    </row>
    <row r="4374" spans="1:20" ht="25.5" customHeight="1" thickTop="1" thickBot="1" x14ac:dyDescent="0.25">
      <c r="A4374" s="20" t="str">
        <f t="shared" si="210"/>
        <v>2817TOORAWEENAH</v>
      </c>
      <c r="B4374" s="20">
        <v>2817</v>
      </c>
      <c r="C4374" s="20" t="s">
        <v>4815</v>
      </c>
      <c r="D4374" s="21" t="s">
        <v>800</v>
      </c>
      <c r="E4374" s="22">
        <v>956.08800056915197</v>
      </c>
      <c r="F4374" s="22">
        <f t="shared" si="211"/>
        <v>1051.6968006260672</v>
      </c>
      <c r="G4374" s="22">
        <f t="shared" si="212"/>
        <v>1242.9144007398977</v>
      </c>
      <c r="I4374" s="10"/>
      <c r="J4374" s="10"/>
      <c r="K4374" s="10"/>
      <c r="L4374" s="10"/>
      <c r="M4374" s="10"/>
      <c r="N4374" s="10"/>
      <c r="O4374" s="10"/>
      <c r="P4374" s="10"/>
      <c r="Q4374" s="10"/>
      <c r="R4374" s="10"/>
      <c r="S4374" s="10"/>
      <c r="T4374" s="10"/>
    </row>
    <row r="4375" spans="1:20" ht="25.5" customHeight="1" thickTop="1" thickBot="1" x14ac:dyDescent="0.25">
      <c r="A4375" s="20" t="str">
        <f t="shared" si="210"/>
        <v>2818BENOLONG</v>
      </c>
      <c r="B4375" s="37">
        <v>2818</v>
      </c>
      <c r="C4375" s="37" t="s">
        <v>4816</v>
      </c>
      <c r="D4375" s="38" t="s">
        <v>800</v>
      </c>
      <c r="E4375" s="39">
        <v>973.40200054618401</v>
      </c>
      <c r="F4375" s="39">
        <f t="shared" si="211"/>
        <v>1070.7422006008026</v>
      </c>
      <c r="G4375" s="39">
        <f t="shared" si="212"/>
        <v>1265.4226007100392</v>
      </c>
      <c r="I4375" s="10"/>
      <c r="J4375" s="10"/>
      <c r="K4375" s="10"/>
      <c r="L4375" s="10"/>
      <c r="M4375" s="10"/>
      <c r="N4375" s="10"/>
      <c r="O4375" s="10"/>
      <c r="P4375" s="10"/>
      <c r="Q4375" s="10"/>
      <c r="R4375" s="10"/>
      <c r="S4375" s="10"/>
      <c r="T4375" s="10"/>
    </row>
    <row r="4376" spans="1:20" ht="25.5" customHeight="1" thickTop="1" thickBot="1" x14ac:dyDescent="0.25">
      <c r="A4376" s="20" t="str">
        <f t="shared" si="210"/>
        <v>2818GEURIE</v>
      </c>
      <c r="B4376" s="20">
        <v>2818</v>
      </c>
      <c r="C4376" s="20" t="s">
        <v>4817</v>
      </c>
      <c r="D4376" s="21" t="s">
        <v>800</v>
      </c>
      <c r="E4376" s="22">
        <v>973.40200054618401</v>
      </c>
      <c r="F4376" s="22">
        <f t="shared" si="211"/>
        <v>1070.7422006008026</v>
      </c>
      <c r="G4376" s="22">
        <f t="shared" si="212"/>
        <v>1265.4226007100392</v>
      </c>
      <c r="I4376" s="10"/>
      <c r="J4376" s="10"/>
      <c r="K4376" s="10"/>
      <c r="L4376" s="10"/>
      <c r="M4376" s="10"/>
      <c r="N4376" s="10"/>
      <c r="O4376" s="10"/>
      <c r="P4376" s="10"/>
      <c r="Q4376" s="10"/>
      <c r="R4376" s="10"/>
      <c r="S4376" s="10"/>
      <c r="T4376" s="10"/>
    </row>
    <row r="4377" spans="1:20" ht="25.5" customHeight="1" thickTop="1" thickBot="1" x14ac:dyDescent="0.25">
      <c r="A4377" s="20" t="str">
        <f t="shared" si="210"/>
        <v>2818PONTO</v>
      </c>
      <c r="B4377" s="37">
        <v>2818</v>
      </c>
      <c r="C4377" s="37" t="s">
        <v>4818</v>
      </c>
      <c r="D4377" s="38" t="s">
        <v>800</v>
      </c>
      <c r="E4377" s="39">
        <v>973.40200054618401</v>
      </c>
      <c r="F4377" s="39">
        <f t="shared" si="211"/>
        <v>1070.7422006008026</v>
      </c>
      <c r="G4377" s="39">
        <f t="shared" si="212"/>
        <v>1265.4226007100392</v>
      </c>
      <c r="I4377" s="10"/>
      <c r="J4377" s="10"/>
      <c r="K4377" s="10"/>
      <c r="L4377" s="10"/>
      <c r="M4377" s="10"/>
      <c r="N4377" s="10"/>
      <c r="O4377" s="10"/>
      <c r="P4377" s="10"/>
      <c r="Q4377" s="10"/>
      <c r="R4377" s="10"/>
      <c r="S4377" s="10"/>
      <c r="T4377" s="10"/>
    </row>
    <row r="4378" spans="1:20" ht="25.5" customHeight="1" thickTop="1" thickBot="1" x14ac:dyDescent="0.25">
      <c r="A4378" s="20" t="str">
        <f t="shared" si="210"/>
        <v>2818TERRABELLA</v>
      </c>
      <c r="B4378" s="20">
        <v>2818</v>
      </c>
      <c r="C4378" s="20" t="s">
        <v>4819</v>
      </c>
      <c r="D4378" s="21" t="s">
        <v>800</v>
      </c>
      <c r="E4378" s="22">
        <v>973.40200054618401</v>
      </c>
      <c r="F4378" s="22">
        <f t="shared" si="211"/>
        <v>1070.7422006008026</v>
      </c>
      <c r="G4378" s="22">
        <f t="shared" si="212"/>
        <v>1265.4226007100392</v>
      </c>
      <c r="I4378" s="10"/>
      <c r="J4378" s="10"/>
      <c r="K4378" s="10"/>
      <c r="L4378" s="10"/>
      <c r="M4378" s="10"/>
      <c r="N4378" s="10"/>
      <c r="O4378" s="10"/>
      <c r="P4378" s="10"/>
      <c r="Q4378" s="10"/>
      <c r="R4378" s="10"/>
      <c r="S4378" s="10"/>
      <c r="T4378" s="10"/>
    </row>
    <row r="4379" spans="1:20" ht="25.5" customHeight="1" thickTop="1" thickBot="1" x14ac:dyDescent="0.25">
      <c r="A4379" s="20" t="str">
        <f t="shared" si="210"/>
        <v>2820APSLEY</v>
      </c>
      <c r="B4379" s="37">
        <v>2820</v>
      </c>
      <c r="C4379" s="37" t="s">
        <v>4820</v>
      </c>
      <c r="D4379" s="38" t="s">
        <v>800</v>
      </c>
      <c r="E4379" s="39">
        <v>1028.45200024732</v>
      </c>
      <c r="F4379" s="39">
        <f t="shared" si="211"/>
        <v>1131.2972002720521</v>
      </c>
      <c r="G4379" s="39">
        <f t="shared" si="212"/>
        <v>1336.9876003215161</v>
      </c>
      <c r="I4379" s="10"/>
      <c r="J4379" s="10"/>
      <c r="K4379" s="10"/>
      <c r="L4379" s="10"/>
      <c r="M4379" s="10"/>
      <c r="N4379" s="10"/>
      <c r="O4379" s="10"/>
      <c r="P4379" s="10"/>
      <c r="Q4379" s="10"/>
      <c r="R4379" s="10"/>
      <c r="S4379" s="10"/>
      <c r="T4379" s="10"/>
    </row>
    <row r="4380" spans="1:20" ht="25.5" customHeight="1" thickTop="1" thickBot="1" x14ac:dyDescent="0.25">
      <c r="A4380" s="20" t="str">
        <f t="shared" si="210"/>
        <v>2820ARTHURVILLE</v>
      </c>
      <c r="B4380" s="20">
        <v>2820</v>
      </c>
      <c r="C4380" s="20" t="s">
        <v>4821</v>
      </c>
      <c r="D4380" s="21" t="s">
        <v>800</v>
      </c>
      <c r="E4380" s="22">
        <v>1028.45200024732</v>
      </c>
      <c r="F4380" s="22">
        <f t="shared" si="211"/>
        <v>1131.2972002720521</v>
      </c>
      <c r="G4380" s="22">
        <f t="shared" si="212"/>
        <v>1336.9876003215161</v>
      </c>
      <c r="I4380" s="10"/>
      <c r="J4380" s="10"/>
      <c r="K4380" s="10"/>
      <c r="L4380" s="10"/>
      <c r="M4380" s="10"/>
      <c r="N4380" s="10"/>
      <c r="O4380" s="10"/>
      <c r="P4380" s="10"/>
      <c r="Q4380" s="10"/>
      <c r="R4380" s="10"/>
      <c r="S4380" s="10"/>
      <c r="T4380" s="10"/>
    </row>
    <row r="4381" spans="1:20" ht="25.5" customHeight="1" thickTop="1" thickBot="1" x14ac:dyDescent="0.25">
      <c r="A4381" s="20" t="str">
        <f t="shared" si="210"/>
        <v>2820BAKERS SWAMP</v>
      </c>
      <c r="B4381" s="37">
        <v>2820</v>
      </c>
      <c r="C4381" s="37" t="s">
        <v>4822</v>
      </c>
      <c r="D4381" s="38" t="s">
        <v>800</v>
      </c>
      <c r="E4381" s="39">
        <v>1028.45200024732</v>
      </c>
      <c r="F4381" s="39">
        <f t="shared" si="211"/>
        <v>1131.2972002720521</v>
      </c>
      <c r="G4381" s="39">
        <f t="shared" si="212"/>
        <v>1336.9876003215161</v>
      </c>
      <c r="I4381" s="10"/>
      <c r="J4381" s="10"/>
      <c r="K4381" s="10"/>
      <c r="L4381" s="10"/>
      <c r="M4381" s="10"/>
      <c r="N4381" s="10"/>
      <c r="O4381" s="10"/>
      <c r="P4381" s="10"/>
      <c r="Q4381" s="10"/>
      <c r="R4381" s="10"/>
      <c r="S4381" s="10"/>
      <c r="T4381" s="10"/>
    </row>
    <row r="4382" spans="1:20" ht="25.5" customHeight="1" thickTop="1" thickBot="1" x14ac:dyDescent="0.25">
      <c r="A4382" s="20" t="str">
        <f t="shared" si="210"/>
        <v>2820BODANGORA</v>
      </c>
      <c r="B4382" s="20">
        <v>2820</v>
      </c>
      <c r="C4382" s="20" t="s">
        <v>4823</v>
      </c>
      <c r="D4382" s="21" t="s">
        <v>800</v>
      </c>
      <c r="E4382" s="22">
        <v>1028.45200024732</v>
      </c>
      <c r="F4382" s="22">
        <f t="shared" si="211"/>
        <v>1131.2972002720521</v>
      </c>
      <c r="G4382" s="22">
        <f t="shared" si="212"/>
        <v>1336.9876003215161</v>
      </c>
      <c r="I4382" s="10"/>
      <c r="J4382" s="10"/>
      <c r="K4382" s="10"/>
      <c r="L4382" s="10"/>
      <c r="M4382" s="10"/>
      <c r="N4382" s="10"/>
      <c r="O4382" s="10"/>
      <c r="P4382" s="10"/>
      <c r="Q4382" s="10"/>
      <c r="R4382" s="10"/>
      <c r="S4382" s="10"/>
      <c r="T4382" s="10"/>
    </row>
    <row r="4383" spans="1:20" ht="25.5" customHeight="1" thickTop="1" thickBot="1" x14ac:dyDescent="0.25">
      <c r="A4383" s="20" t="str">
        <f t="shared" si="210"/>
        <v>2820COMOBELLA</v>
      </c>
      <c r="B4383" s="37">
        <v>2820</v>
      </c>
      <c r="C4383" s="37" t="s">
        <v>4824</v>
      </c>
      <c r="D4383" s="38" t="s">
        <v>800</v>
      </c>
      <c r="E4383" s="39">
        <v>1028.45200024732</v>
      </c>
      <c r="F4383" s="39">
        <f t="shared" si="211"/>
        <v>1131.2972002720521</v>
      </c>
      <c r="G4383" s="39">
        <f t="shared" si="212"/>
        <v>1336.9876003215161</v>
      </c>
      <c r="I4383" s="10"/>
      <c r="J4383" s="10"/>
      <c r="K4383" s="10"/>
      <c r="L4383" s="10"/>
      <c r="M4383" s="10"/>
      <c r="N4383" s="10"/>
      <c r="O4383" s="10"/>
      <c r="P4383" s="10"/>
      <c r="Q4383" s="10"/>
      <c r="R4383" s="10"/>
      <c r="S4383" s="10"/>
      <c r="T4383" s="10"/>
    </row>
    <row r="4384" spans="1:20" ht="25.5" customHeight="1" thickTop="1" thickBot="1" x14ac:dyDescent="0.25">
      <c r="A4384" s="20" t="str">
        <f t="shared" si="210"/>
        <v>2820CURRA CREEK</v>
      </c>
      <c r="B4384" s="20">
        <v>2820</v>
      </c>
      <c r="C4384" s="20" t="s">
        <v>4825</v>
      </c>
      <c r="D4384" s="21" t="s">
        <v>800</v>
      </c>
      <c r="E4384" s="22">
        <v>1028.45200024732</v>
      </c>
      <c r="F4384" s="22">
        <f t="shared" si="211"/>
        <v>1131.2972002720521</v>
      </c>
      <c r="G4384" s="22">
        <f t="shared" si="212"/>
        <v>1336.9876003215161</v>
      </c>
      <c r="I4384" s="10"/>
      <c r="J4384" s="10"/>
      <c r="K4384" s="10"/>
      <c r="L4384" s="10"/>
      <c r="M4384" s="10"/>
      <c r="N4384" s="10"/>
      <c r="O4384" s="10"/>
      <c r="P4384" s="10"/>
      <c r="Q4384" s="10"/>
      <c r="R4384" s="10"/>
      <c r="S4384" s="10"/>
      <c r="T4384" s="10"/>
    </row>
    <row r="4385" spans="1:20" ht="25.5" customHeight="1" thickTop="1" thickBot="1" x14ac:dyDescent="0.25">
      <c r="A4385" s="20" t="str">
        <f t="shared" si="210"/>
        <v>2820DRIPSTONE</v>
      </c>
      <c r="B4385" s="37">
        <v>2820</v>
      </c>
      <c r="C4385" s="37" t="s">
        <v>4826</v>
      </c>
      <c r="D4385" s="38" t="s">
        <v>800</v>
      </c>
      <c r="E4385" s="39">
        <v>1028.45200024732</v>
      </c>
      <c r="F4385" s="39">
        <f t="shared" si="211"/>
        <v>1131.2972002720521</v>
      </c>
      <c r="G4385" s="39">
        <f t="shared" si="212"/>
        <v>1336.9876003215161</v>
      </c>
      <c r="I4385" s="10"/>
      <c r="J4385" s="10"/>
      <c r="K4385" s="10"/>
      <c r="L4385" s="10"/>
      <c r="M4385" s="10"/>
      <c r="N4385" s="10"/>
      <c r="O4385" s="10"/>
      <c r="P4385" s="10"/>
      <c r="Q4385" s="10"/>
      <c r="R4385" s="10"/>
      <c r="S4385" s="10"/>
      <c r="T4385" s="10"/>
    </row>
    <row r="4386" spans="1:20" ht="25.5" customHeight="1" thickTop="1" thickBot="1" x14ac:dyDescent="0.25">
      <c r="A4386" s="20" t="str">
        <f t="shared" si="210"/>
        <v>2820FARNHAM</v>
      </c>
      <c r="B4386" s="20">
        <v>2820</v>
      </c>
      <c r="C4386" s="20" t="s">
        <v>4827</v>
      </c>
      <c r="D4386" s="21" t="s">
        <v>800</v>
      </c>
      <c r="E4386" s="22">
        <v>1028.45200024732</v>
      </c>
      <c r="F4386" s="22">
        <f t="shared" si="211"/>
        <v>1131.2972002720521</v>
      </c>
      <c r="G4386" s="22">
        <f t="shared" si="212"/>
        <v>1336.9876003215161</v>
      </c>
      <c r="I4386" s="10"/>
      <c r="J4386" s="10"/>
      <c r="K4386" s="10"/>
      <c r="L4386" s="10"/>
      <c r="M4386" s="10"/>
      <c r="N4386" s="10"/>
      <c r="O4386" s="10"/>
      <c r="P4386" s="10"/>
      <c r="Q4386" s="10"/>
      <c r="R4386" s="10"/>
      <c r="S4386" s="10"/>
      <c r="T4386" s="10"/>
    </row>
    <row r="4387" spans="1:20" ht="25.5" customHeight="1" thickTop="1" thickBot="1" x14ac:dyDescent="0.25">
      <c r="A4387" s="20" t="str">
        <f t="shared" si="210"/>
        <v>2820GOLLAN</v>
      </c>
      <c r="B4387" s="37">
        <v>2820</v>
      </c>
      <c r="C4387" s="37" t="s">
        <v>4828</v>
      </c>
      <c r="D4387" s="38" t="s">
        <v>800</v>
      </c>
      <c r="E4387" s="39">
        <v>1028.45200024732</v>
      </c>
      <c r="F4387" s="39">
        <f t="shared" si="211"/>
        <v>1131.2972002720521</v>
      </c>
      <c r="G4387" s="39">
        <f t="shared" si="212"/>
        <v>1336.9876003215161</v>
      </c>
      <c r="I4387" s="10"/>
      <c r="J4387" s="10"/>
      <c r="K4387" s="10"/>
      <c r="L4387" s="10"/>
      <c r="M4387" s="10"/>
      <c r="N4387" s="10"/>
      <c r="O4387" s="10"/>
      <c r="P4387" s="10"/>
      <c r="Q4387" s="10"/>
      <c r="R4387" s="10"/>
      <c r="S4387" s="10"/>
      <c r="T4387" s="10"/>
    </row>
    <row r="4388" spans="1:20" ht="25.5" customHeight="1" thickTop="1" thickBot="1" x14ac:dyDescent="0.25">
      <c r="A4388" s="20" t="str">
        <f t="shared" si="210"/>
        <v>2820MARYVALE</v>
      </c>
      <c r="B4388" s="20">
        <v>2820</v>
      </c>
      <c r="C4388" s="20" t="s">
        <v>4829</v>
      </c>
      <c r="D4388" s="21" t="s">
        <v>800</v>
      </c>
      <c r="E4388" s="22">
        <v>1028.45200024732</v>
      </c>
      <c r="F4388" s="22">
        <f t="shared" si="211"/>
        <v>1131.2972002720521</v>
      </c>
      <c r="G4388" s="22">
        <f t="shared" si="212"/>
        <v>1336.9876003215161</v>
      </c>
      <c r="I4388" s="10"/>
      <c r="J4388" s="10"/>
      <c r="K4388" s="10"/>
      <c r="L4388" s="10"/>
      <c r="M4388" s="10"/>
      <c r="N4388" s="10"/>
      <c r="O4388" s="10"/>
      <c r="P4388" s="10"/>
      <c r="Q4388" s="10"/>
      <c r="R4388" s="10"/>
      <c r="S4388" s="10"/>
      <c r="T4388" s="10"/>
    </row>
    <row r="4389" spans="1:20" ht="25.5" customHeight="1" thickTop="1" thickBot="1" x14ac:dyDescent="0.25">
      <c r="A4389" s="20" t="str">
        <f t="shared" si="210"/>
        <v>2820MONTEFIORES</v>
      </c>
      <c r="B4389" s="37">
        <v>2820</v>
      </c>
      <c r="C4389" s="37" t="s">
        <v>4830</v>
      </c>
      <c r="D4389" s="38" t="s">
        <v>800</v>
      </c>
      <c r="E4389" s="39">
        <v>1028.45200024732</v>
      </c>
      <c r="F4389" s="39">
        <f t="shared" si="211"/>
        <v>1131.2972002720521</v>
      </c>
      <c r="G4389" s="39">
        <f t="shared" si="212"/>
        <v>1336.9876003215161</v>
      </c>
      <c r="I4389" s="10"/>
      <c r="J4389" s="10"/>
      <c r="K4389" s="10"/>
      <c r="L4389" s="10"/>
      <c r="M4389" s="10"/>
      <c r="N4389" s="10"/>
      <c r="O4389" s="10"/>
      <c r="P4389" s="10"/>
      <c r="Q4389" s="10"/>
      <c r="R4389" s="10"/>
      <c r="S4389" s="10"/>
      <c r="T4389" s="10"/>
    </row>
    <row r="4390" spans="1:20" ht="25.5" customHeight="1" thickTop="1" thickBot="1" x14ac:dyDescent="0.25">
      <c r="A4390" s="20" t="str">
        <f t="shared" si="210"/>
        <v>2820MOOKERAWA</v>
      </c>
      <c r="B4390" s="20">
        <v>2820</v>
      </c>
      <c r="C4390" s="20" t="s">
        <v>4831</v>
      </c>
      <c r="D4390" s="21" t="s">
        <v>800</v>
      </c>
      <c r="E4390" s="22">
        <v>1028.45200024732</v>
      </c>
      <c r="F4390" s="22">
        <f t="shared" si="211"/>
        <v>1131.2972002720521</v>
      </c>
      <c r="G4390" s="22">
        <f t="shared" si="212"/>
        <v>1336.9876003215161</v>
      </c>
      <c r="I4390" s="10"/>
      <c r="J4390" s="10"/>
      <c r="K4390" s="10"/>
      <c r="L4390" s="10"/>
      <c r="M4390" s="10"/>
      <c r="N4390" s="10"/>
      <c r="O4390" s="10"/>
      <c r="P4390" s="10"/>
      <c r="Q4390" s="10"/>
      <c r="R4390" s="10"/>
      <c r="S4390" s="10"/>
      <c r="T4390" s="10"/>
    </row>
    <row r="4391" spans="1:20" ht="25.5" customHeight="1" thickTop="1" thickBot="1" x14ac:dyDescent="0.25">
      <c r="A4391" s="20" t="str">
        <f t="shared" si="210"/>
        <v>2820MOUNT AQUILA</v>
      </c>
      <c r="B4391" s="37">
        <v>2820</v>
      </c>
      <c r="C4391" s="37" t="s">
        <v>4832</v>
      </c>
      <c r="D4391" s="38" t="s">
        <v>800</v>
      </c>
      <c r="E4391" s="39">
        <v>1028.45200024732</v>
      </c>
      <c r="F4391" s="39">
        <f t="shared" si="211"/>
        <v>1131.2972002720521</v>
      </c>
      <c r="G4391" s="39">
        <f t="shared" si="212"/>
        <v>1336.9876003215161</v>
      </c>
      <c r="I4391" s="10"/>
      <c r="J4391" s="10"/>
      <c r="K4391" s="10"/>
      <c r="L4391" s="10"/>
      <c r="M4391" s="10"/>
      <c r="N4391" s="10"/>
      <c r="O4391" s="10"/>
      <c r="P4391" s="10"/>
      <c r="Q4391" s="10"/>
      <c r="R4391" s="10"/>
      <c r="S4391" s="10"/>
      <c r="T4391" s="10"/>
    </row>
    <row r="4392" spans="1:20" ht="25.5" customHeight="1" thickTop="1" thickBot="1" x14ac:dyDescent="0.25">
      <c r="A4392" s="20" t="str">
        <f t="shared" si="210"/>
        <v>2820MOUNT ARTHUR</v>
      </c>
      <c r="B4392" s="20">
        <v>2820</v>
      </c>
      <c r="C4392" s="20" t="s">
        <v>4833</v>
      </c>
      <c r="D4392" s="21" t="s">
        <v>800</v>
      </c>
      <c r="E4392" s="22">
        <v>1028.45200024732</v>
      </c>
      <c r="F4392" s="22">
        <f t="shared" si="211"/>
        <v>1131.2972002720521</v>
      </c>
      <c r="G4392" s="22">
        <f t="shared" si="212"/>
        <v>1336.9876003215161</v>
      </c>
      <c r="I4392" s="10"/>
      <c r="J4392" s="10"/>
      <c r="K4392" s="10"/>
      <c r="L4392" s="10"/>
      <c r="M4392" s="10"/>
      <c r="N4392" s="10"/>
      <c r="O4392" s="10"/>
      <c r="P4392" s="10"/>
      <c r="Q4392" s="10"/>
      <c r="R4392" s="10"/>
      <c r="S4392" s="10"/>
      <c r="T4392" s="10"/>
    </row>
    <row r="4393" spans="1:20" ht="25.5" customHeight="1" thickTop="1" thickBot="1" x14ac:dyDescent="0.25">
      <c r="A4393" s="20" t="str">
        <f t="shared" si="210"/>
        <v>2820MUMBIL</v>
      </c>
      <c r="B4393" s="37">
        <v>2820</v>
      </c>
      <c r="C4393" s="37" t="s">
        <v>4834</v>
      </c>
      <c r="D4393" s="38" t="s">
        <v>800</v>
      </c>
      <c r="E4393" s="39">
        <v>1028.45200024732</v>
      </c>
      <c r="F4393" s="39">
        <f t="shared" si="211"/>
        <v>1131.2972002720521</v>
      </c>
      <c r="G4393" s="39">
        <f t="shared" si="212"/>
        <v>1336.9876003215161</v>
      </c>
      <c r="I4393" s="10"/>
      <c r="J4393" s="10"/>
      <c r="K4393" s="10"/>
      <c r="L4393" s="10"/>
      <c r="M4393" s="10"/>
      <c r="N4393" s="10"/>
      <c r="O4393" s="10"/>
      <c r="P4393" s="10"/>
      <c r="Q4393" s="10"/>
      <c r="R4393" s="10"/>
      <c r="S4393" s="10"/>
      <c r="T4393" s="10"/>
    </row>
    <row r="4394" spans="1:20" ht="25.5" customHeight="1" thickTop="1" thickBot="1" x14ac:dyDescent="0.25">
      <c r="A4394" s="20" t="str">
        <f t="shared" si="210"/>
        <v>2820NEUREA</v>
      </c>
      <c r="B4394" s="20">
        <v>2820</v>
      </c>
      <c r="C4394" s="20" t="s">
        <v>4835</v>
      </c>
      <c r="D4394" s="21" t="s">
        <v>800</v>
      </c>
      <c r="E4394" s="22">
        <v>1028.45200024732</v>
      </c>
      <c r="F4394" s="22">
        <f t="shared" si="211"/>
        <v>1131.2972002720521</v>
      </c>
      <c r="G4394" s="22">
        <f t="shared" si="212"/>
        <v>1336.9876003215161</v>
      </c>
      <c r="I4394" s="10"/>
      <c r="J4394" s="10"/>
      <c r="K4394" s="10"/>
      <c r="L4394" s="10"/>
      <c r="M4394" s="10"/>
      <c r="N4394" s="10"/>
      <c r="O4394" s="10"/>
      <c r="P4394" s="10"/>
      <c r="Q4394" s="10"/>
      <c r="R4394" s="10"/>
      <c r="S4394" s="10"/>
      <c r="T4394" s="10"/>
    </row>
    <row r="4395" spans="1:20" ht="25.5" customHeight="1" thickTop="1" thickBot="1" x14ac:dyDescent="0.25">
      <c r="A4395" s="20" t="str">
        <f t="shared" si="210"/>
        <v>2820SPICERS CREEK</v>
      </c>
      <c r="B4395" s="37">
        <v>2820</v>
      </c>
      <c r="C4395" s="37" t="s">
        <v>4836</v>
      </c>
      <c r="D4395" s="38" t="s">
        <v>800</v>
      </c>
      <c r="E4395" s="39">
        <v>1028.45200024732</v>
      </c>
      <c r="F4395" s="39">
        <f t="shared" si="211"/>
        <v>1131.2972002720521</v>
      </c>
      <c r="G4395" s="39">
        <f t="shared" si="212"/>
        <v>1336.9876003215161</v>
      </c>
      <c r="I4395" s="10"/>
      <c r="J4395" s="10"/>
      <c r="K4395" s="10"/>
      <c r="L4395" s="10"/>
      <c r="M4395" s="10"/>
      <c r="N4395" s="10"/>
      <c r="O4395" s="10"/>
      <c r="P4395" s="10"/>
      <c r="Q4395" s="10"/>
      <c r="R4395" s="10"/>
      <c r="S4395" s="10"/>
      <c r="T4395" s="10"/>
    </row>
    <row r="4396" spans="1:20" ht="25.5" customHeight="1" thickTop="1" thickBot="1" x14ac:dyDescent="0.25">
      <c r="A4396" s="20" t="str">
        <f t="shared" si="210"/>
        <v>2820STUART TOWN</v>
      </c>
      <c r="B4396" s="20">
        <v>2820</v>
      </c>
      <c r="C4396" s="20" t="s">
        <v>4837</v>
      </c>
      <c r="D4396" s="21" t="s">
        <v>800</v>
      </c>
      <c r="E4396" s="22">
        <v>1028.45200024732</v>
      </c>
      <c r="F4396" s="22">
        <f t="shared" si="211"/>
        <v>1131.2972002720521</v>
      </c>
      <c r="G4396" s="22">
        <f t="shared" si="212"/>
        <v>1336.9876003215161</v>
      </c>
      <c r="I4396" s="10"/>
      <c r="J4396" s="10"/>
      <c r="K4396" s="10"/>
      <c r="L4396" s="10"/>
      <c r="M4396" s="10"/>
      <c r="N4396" s="10"/>
      <c r="O4396" s="10"/>
      <c r="P4396" s="10"/>
      <c r="Q4396" s="10"/>
      <c r="R4396" s="10"/>
      <c r="S4396" s="10"/>
      <c r="T4396" s="10"/>
    </row>
    <row r="4397" spans="1:20" ht="25.5" customHeight="1" thickTop="1" thickBot="1" x14ac:dyDescent="0.25">
      <c r="A4397" s="20" t="str">
        <f t="shared" si="210"/>
        <v>2820SUNTOP</v>
      </c>
      <c r="B4397" s="37">
        <v>2820</v>
      </c>
      <c r="C4397" s="37" t="s">
        <v>4838</v>
      </c>
      <c r="D4397" s="38" t="s">
        <v>800</v>
      </c>
      <c r="E4397" s="39">
        <v>1028.45200024732</v>
      </c>
      <c r="F4397" s="39">
        <f t="shared" si="211"/>
        <v>1131.2972002720521</v>
      </c>
      <c r="G4397" s="39">
        <f t="shared" si="212"/>
        <v>1336.9876003215161</v>
      </c>
      <c r="I4397" s="10"/>
      <c r="J4397" s="10"/>
      <c r="K4397" s="10"/>
      <c r="L4397" s="10"/>
      <c r="M4397" s="10"/>
      <c r="N4397" s="10"/>
      <c r="O4397" s="10"/>
      <c r="P4397" s="10"/>
      <c r="Q4397" s="10"/>
      <c r="R4397" s="10"/>
      <c r="S4397" s="10"/>
      <c r="T4397" s="10"/>
    </row>
    <row r="4398" spans="1:20" ht="25.5" customHeight="1" thickTop="1" thickBot="1" x14ac:dyDescent="0.25">
      <c r="A4398" s="20" t="str">
        <f t="shared" si="210"/>
        <v>2820WALMER</v>
      </c>
      <c r="B4398" s="20">
        <v>2820</v>
      </c>
      <c r="C4398" s="20" t="s">
        <v>4839</v>
      </c>
      <c r="D4398" s="21" t="s">
        <v>800</v>
      </c>
      <c r="E4398" s="22">
        <v>1028.45200024732</v>
      </c>
      <c r="F4398" s="22">
        <f t="shared" si="211"/>
        <v>1131.2972002720521</v>
      </c>
      <c r="G4398" s="22">
        <f t="shared" si="212"/>
        <v>1336.9876003215161</v>
      </c>
      <c r="I4398" s="10"/>
      <c r="J4398" s="10"/>
      <c r="K4398" s="10"/>
      <c r="L4398" s="10"/>
      <c r="M4398" s="10"/>
      <c r="N4398" s="10"/>
      <c r="O4398" s="10"/>
      <c r="P4398" s="10"/>
      <c r="Q4398" s="10"/>
      <c r="R4398" s="10"/>
      <c r="S4398" s="10"/>
      <c r="T4398" s="10"/>
    </row>
    <row r="4399" spans="1:20" ht="25.5" customHeight="1" thickTop="1" thickBot="1" x14ac:dyDescent="0.25">
      <c r="A4399" s="20" t="str">
        <f t="shared" si="210"/>
        <v>2820WELLINGTON</v>
      </c>
      <c r="B4399" s="37">
        <v>2820</v>
      </c>
      <c r="C4399" s="37" t="s">
        <v>4840</v>
      </c>
      <c r="D4399" s="38" t="s">
        <v>800</v>
      </c>
      <c r="E4399" s="39">
        <v>1028.45200024732</v>
      </c>
      <c r="F4399" s="39">
        <f t="shared" si="211"/>
        <v>1131.2972002720521</v>
      </c>
      <c r="G4399" s="39">
        <f t="shared" si="212"/>
        <v>1336.9876003215161</v>
      </c>
      <c r="I4399" s="10"/>
      <c r="J4399" s="10"/>
      <c r="K4399" s="10"/>
      <c r="L4399" s="10"/>
      <c r="M4399" s="10"/>
      <c r="N4399" s="10"/>
      <c r="O4399" s="10"/>
      <c r="P4399" s="10"/>
      <c r="Q4399" s="10"/>
      <c r="R4399" s="10"/>
      <c r="S4399" s="10"/>
      <c r="T4399" s="10"/>
    </row>
    <row r="4400" spans="1:20" ht="25.5" customHeight="1" thickTop="1" thickBot="1" x14ac:dyDescent="0.25">
      <c r="A4400" s="20" t="str">
        <f t="shared" si="210"/>
        <v>2820WUULUMAN</v>
      </c>
      <c r="B4400" s="20">
        <v>2820</v>
      </c>
      <c r="C4400" s="20" t="s">
        <v>4841</v>
      </c>
      <c r="D4400" s="21" t="s">
        <v>800</v>
      </c>
      <c r="E4400" s="22">
        <v>1028.45200024732</v>
      </c>
      <c r="F4400" s="22">
        <f t="shared" si="211"/>
        <v>1131.2972002720521</v>
      </c>
      <c r="G4400" s="22">
        <f t="shared" si="212"/>
        <v>1336.9876003215161</v>
      </c>
      <c r="I4400" s="10"/>
      <c r="J4400" s="10"/>
      <c r="K4400" s="10"/>
      <c r="L4400" s="10"/>
      <c r="M4400" s="10"/>
      <c r="N4400" s="10"/>
      <c r="O4400" s="10"/>
      <c r="P4400" s="10"/>
      <c r="Q4400" s="10"/>
      <c r="R4400" s="10"/>
      <c r="S4400" s="10"/>
      <c r="T4400" s="10"/>
    </row>
    <row r="4401" spans="1:20" ht="25.5" customHeight="1" thickTop="1" thickBot="1" x14ac:dyDescent="0.25">
      <c r="A4401" s="20" t="str">
        <f t="shared" si="210"/>
        <v>2820YARRAGAL</v>
      </c>
      <c r="B4401" s="37">
        <v>2820</v>
      </c>
      <c r="C4401" s="37" t="s">
        <v>4842</v>
      </c>
      <c r="D4401" s="38" t="s">
        <v>800</v>
      </c>
      <c r="E4401" s="39">
        <v>1028.45200024732</v>
      </c>
      <c r="F4401" s="39">
        <f t="shared" si="211"/>
        <v>1131.2972002720521</v>
      </c>
      <c r="G4401" s="39">
        <f t="shared" si="212"/>
        <v>1336.9876003215161</v>
      </c>
      <c r="I4401" s="10"/>
      <c r="J4401" s="10"/>
      <c r="K4401" s="10"/>
      <c r="L4401" s="10"/>
      <c r="M4401" s="10"/>
      <c r="N4401" s="10"/>
      <c r="O4401" s="10"/>
      <c r="P4401" s="10"/>
      <c r="Q4401" s="10"/>
      <c r="R4401" s="10"/>
      <c r="S4401" s="10"/>
      <c r="T4401" s="10"/>
    </row>
    <row r="4402" spans="1:20" ht="25.5" customHeight="1" thickTop="1" thickBot="1" x14ac:dyDescent="0.25">
      <c r="A4402" s="20" t="str">
        <f t="shared" si="210"/>
        <v>2821BURROWAY</v>
      </c>
      <c r="B4402" s="20">
        <v>2821</v>
      </c>
      <c r="C4402" s="20" t="s">
        <v>4843</v>
      </c>
      <c r="D4402" s="21" t="s">
        <v>800</v>
      </c>
      <c r="E4402" s="22">
        <v>1025.032000148904</v>
      </c>
      <c r="F4402" s="22">
        <f t="shared" si="211"/>
        <v>1127.5352001637946</v>
      </c>
      <c r="G4402" s="22">
        <f t="shared" si="212"/>
        <v>1332.5416001935753</v>
      </c>
      <c r="I4402" s="10"/>
      <c r="J4402" s="10"/>
      <c r="K4402" s="10"/>
      <c r="L4402" s="10"/>
      <c r="M4402" s="10"/>
      <c r="N4402" s="10"/>
      <c r="O4402" s="10"/>
      <c r="P4402" s="10"/>
      <c r="Q4402" s="10"/>
      <c r="R4402" s="10"/>
      <c r="S4402" s="10"/>
      <c r="T4402" s="10"/>
    </row>
    <row r="4403" spans="1:20" ht="25.5" customHeight="1" thickTop="1" thickBot="1" x14ac:dyDescent="0.25">
      <c r="A4403" s="20" t="str">
        <f t="shared" si="210"/>
        <v>2821NARROMINE</v>
      </c>
      <c r="B4403" s="37">
        <v>2821</v>
      </c>
      <c r="C4403" s="37" t="s">
        <v>4844</v>
      </c>
      <c r="D4403" s="38" t="s">
        <v>800</v>
      </c>
      <c r="E4403" s="39">
        <v>1025.032000148904</v>
      </c>
      <c r="F4403" s="39">
        <f t="shared" si="211"/>
        <v>1127.5352001637946</v>
      </c>
      <c r="G4403" s="39">
        <f t="shared" si="212"/>
        <v>1332.5416001935753</v>
      </c>
      <c r="I4403" s="10"/>
      <c r="J4403" s="10"/>
      <c r="K4403" s="10"/>
      <c r="L4403" s="10"/>
      <c r="M4403" s="10"/>
      <c r="N4403" s="10"/>
      <c r="O4403" s="10"/>
      <c r="P4403" s="10"/>
      <c r="Q4403" s="10"/>
      <c r="R4403" s="10"/>
      <c r="S4403" s="10"/>
      <c r="T4403" s="10"/>
    </row>
    <row r="4404" spans="1:20" ht="25.5" customHeight="1" thickTop="1" thickBot="1" x14ac:dyDescent="0.25">
      <c r="A4404" s="20" t="str">
        <f t="shared" si="210"/>
        <v>2822BALLADORAN</v>
      </c>
      <c r="B4404" s="20">
        <v>2822</v>
      </c>
      <c r="C4404" s="20" t="s">
        <v>4845</v>
      </c>
      <c r="D4404" s="21" t="s">
        <v>800</v>
      </c>
      <c r="E4404" s="22">
        <v>1208.327999652136</v>
      </c>
      <c r="F4404" s="22">
        <f t="shared" si="211"/>
        <v>1329.1607996173498</v>
      </c>
      <c r="G4404" s="22">
        <f t="shared" si="212"/>
        <v>1570.8263995477769</v>
      </c>
      <c r="I4404" s="10"/>
      <c r="J4404" s="10"/>
      <c r="K4404" s="10"/>
      <c r="L4404" s="10"/>
      <c r="M4404" s="10"/>
      <c r="N4404" s="10"/>
      <c r="O4404" s="10"/>
      <c r="P4404" s="10"/>
      <c r="Q4404" s="10"/>
      <c r="R4404" s="10"/>
      <c r="S4404" s="10"/>
      <c r="T4404" s="10"/>
    </row>
    <row r="4405" spans="1:20" ht="25.5" customHeight="1" thickTop="1" thickBot="1" x14ac:dyDescent="0.25">
      <c r="A4405" s="20" t="str">
        <f t="shared" si="210"/>
        <v>2822EUMUNGERIE</v>
      </c>
      <c r="B4405" s="37">
        <v>2822</v>
      </c>
      <c r="C4405" s="37" t="s">
        <v>4846</v>
      </c>
      <c r="D4405" s="38" t="s">
        <v>800</v>
      </c>
      <c r="E4405" s="39">
        <v>1208.327999652136</v>
      </c>
      <c r="F4405" s="39">
        <f t="shared" si="211"/>
        <v>1329.1607996173498</v>
      </c>
      <c r="G4405" s="39">
        <f t="shared" si="212"/>
        <v>1570.8263995477769</v>
      </c>
      <c r="I4405" s="10"/>
      <c r="J4405" s="10"/>
      <c r="K4405" s="10"/>
      <c r="L4405" s="10"/>
      <c r="M4405" s="10"/>
      <c r="N4405" s="10"/>
      <c r="O4405" s="10"/>
      <c r="P4405" s="10"/>
      <c r="Q4405" s="10"/>
      <c r="R4405" s="10"/>
      <c r="S4405" s="10"/>
      <c r="T4405" s="10"/>
    </row>
    <row r="4406" spans="1:20" ht="25.5" customHeight="1" thickTop="1" thickBot="1" x14ac:dyDescent="0.25">
      <c r="A4406" s="20" t="str">
        <f t="shared" si="210"/>
        <v>2823BUNDEMAR</v>
      </c>
      <c r="B4406" s="20">
        <v>2823</v>
      </c>
      <c r="C4406" s="20" t="s">
        <v>4847</v>
      </c>
      <c r="D4406" s="21" t="s">
        <v>800</v>
      </c>
      <c r="E4406" s="22">
        <v>1030.181999359568</v>
      </c>
      <c r="F4406" s="22">
        <f t="shared" si="211"/>
        <v>1133.200199295525</v>
      </c>
      <c r="G4406" s="22">
        <f t="shared" si="212"/>
        <v>1339.2365991674385</v>
      </c>
      <c r="I4406" s="10"/>
      <c r="J4406" s="10"/>
      <c r="K4406" s="10"/>
      <c r="L4406" s="10"/>
      <c r="M4406" s="10"/>
      <c r="N4406" s="10"/>
      <c r="O4406" s="10"/>
      <c r="P4406" s="10"/>
      <c r="Q4406" s="10"/>
      <c r="R4406" s="10"/>
      <c r="S4406" s="10"/>
      <c r="T4406" s="10"/>
    </row>
    <row r="4407" spans="1:20" ht="25.5" customHeight="1" thickTop="1" thickBot="1" x14ac:dyDescent="0.25">
      <c r="A4407" s="20" t="str">
        <f t="shared" si="210"/>
        <v>2823CATHUNDRAL</v>
      </c>
      <c r="B4407" s="37">
        <v>2823</v>
      </c>
      <c r="C4407" s="37" t="s">
        <v>4848</v>
      </c>
      <c r="D4407" s="38" t="s">
        <v>800</v>
      </c>
      <c r="E4407" s="39">
        <v>1030.181999359568</v>
      </c>
      <c r="F4407" s="39">
        <f t="shared" si="211"/>
        <v>1133.200199295525</v>
      </c>
      <c r="G4407" s="39">
        <f t="shared" si="212"/>
        <v>1339.2365991674385</v>
      </c>
      <c r="I4407" s="10"/>
      <c r="J4407" s="10"/>
      <c r="K4407" s="10"/>
      <c r="L4407" s="10"/>
      <c r="M4407" s="10"/>
      <c r="N4407" s="10"/>
      <c r="O4407" s="10"/>
      <c r="P4407" s="10"/>
      <c r="Q4407" s="10"/>
      <c r="R4407" s="10"/>
      <c r="S4407" s="10"/>
      <c r="T4407" s="10"/>
    </row>
    <row r="4408" spans="1:20" ht="25.5" customHeight="1" thickTop="1" thickBot="1" x14ac:dyDescent="0.25">
      <c r="A4408" s="20" t="str">
        <f t="shared" si="210"/>
        <v>2823DANDALOO</v>
      </c>
      <c r="B4408" s="20">
        <v>2823</v>
      </c>
      <c r="C4408" s="20" t="s">
        <v>4849</v>
      </c>
      <c r="D4408" s="21" t="s">
        <v>800</v>
      </c>
      <c r="E4408" s="22">
        <v>1030.181999359568</v>
      </c>
      <c r="F4408" s="22">
        <f t="shared" si="211"/>
        <v>1133.200199295525</v>
      </c>
      <c r="G4408" s="22">
        <f t="shared" si="212"/>
        <v>1339.2365991674385</v>
      </c>
      <c r="I4408" s="10"/>
      <c r="J4408" s="10"/>
      <c r="K4408" s="10"/>
      <c r="L4408" s="10"/>
      <c r="M4408" s="10"/>
      <c r="N4408" s="10"/>
      <c r="O4408" s="10"/>
      <c r="P4408" s="10"/>
      <c r="Q4408" s="10"/>
      <c r="R4408" s="10"/>
      <c r="S4408" s="10"/>
      <c r="T4408" s="10"/>
    </row>
    <row r="4409" spans="1:20" ht="25.5" customHeight="1" thickTop="1" thickBot="1" x14ac:dyDescent="0.25">
      <c r="A4409" s="20" t="str">
        <f t="shared" si="210"/>
        <v>2823GIN GIN</v>
      </c>
      <c r="B4409" s="37">
        <v>2823</v>
      </c>
      <c r="C4409" s="37" t="s">
        <v>4850</v>
      </c>
      <c r="D4409" s="38" t="s">
        <v>800</v>
      </c>
      <c r="E4409" s="39">
        <v>1030.181999359568</v>
      </c>
      <c r="F4409" s="39">
        <f t="shared" si="211"/>
        <v>1133.200199295525</v>
      </c>
      <c r="G4409" s="39">
        <f t="shared" si="212"/>
        <v>1339.2365991674385</v>
      </c>
      <c r="I4409" s="10"/>
      <c r="J4409" s="10"/>
      <c r="K4409" s="10"/>
      <c r="L4409" s="10"/>
      <c r="M4409" s="10"/>
      <c r="N4409" s="10"/>
      <c r="O4409" s="10"/>
      <c r="P4409" s="10"/>
      <c r="Q4409" s="10"/>
      <c r="R4409" s="10"/>
      <c r="S4409" s="10"/>
      <c r="T4409" s="10"/>
    </row>
    <row r="4410" spans="1:20" ht="25.5" customHeight="1" thickTop="1" thickBot="1" x14ac:dyDescent="0.25">
      <c r="A4410" s="20" t="str">
        <f t="shared" si="210"/>
        <v>2823TRANGIE</v>
      </c>
      <c r="B4410" s="20">
        <v>2823</v>
      </c>
      <c r="C4410" s="20" t="s">
        <v>4851</v>
      </c>
      <c r="D4410" s="21" t="s">
        <v>800</v>
      </c>
      <c r="E4410" s="22">
        <v>1030.181999359568</v>
      </c>
      <c r="F4410" s="22">
        <f t="shared" si="211"/>
        <v>1133.200199295525</v>
      </c>
      <c r="G4410" s="22">
        <f t="shared" si="212"/>
        <v>1339.2365991674385</v>
      </c>
      <c r="I4410" s="10"/>
      <c r="J4410" s="10"/>
      <c r="K4410" s="10"/>
      <c r="L4410" s="10"/>
      <c r="M4410" s="10"/>
      <c r="N4410" s="10"/>
      <c r="O4410" s="10"/>
      <c r="P4410" s="10"/>
      <c r="Q4410" s="10"/>
      <c r="R4410" s="10"/>
      <c r="S4410" s="10"/>
      <c r="T4410" s="10"/>
    </row>
    <row r="4411" spans="1:20" ht="25.5" customHeight="1" thickTop="1" thickBot="1" x14ac:dyDescent="0.25">
      <c r="A4411" s="20" t="str">
        <f t="shared" si="210"/>
        <v>2824BEEMUNNEL</v>
      </c>
      <c r="B4411" s="37">
        <v>2824</v>
      </c>
      <c r="C4411" s="37" t="s">
        <v>4852</v>
      </c>
      <c r="D4411" s="38" t="s">
        <v>800</v>
      </c>
      <c r="E4411" s="39">
        <v>1115.989999618472</v>
      </c>
      <c r="F4411" s="39">
        <f t="shared" si="211"/>
        <v>1227.5889995803193</v>
      </c>
      <c r="G4411" s="39">
        <f t="shared" si="212"/>
        <v>1450.7869995040137</v>
      </c>
      <c r="I4411" s="10"/>
      <c r="J4411" s="10"/>
      <c r="K4411" s="10"/>
      <c r="L4411" s="10"/>
      <c r="M4411" s="10"/>
      <c r="N4411" s="10"/>
      <c r="O4411" s="10"/>
      <c r="P4411" s="10"/>
      <c r="Q4411" s="10"/>
      <c r="R4411" s="10"/>
      <c r="S4411" s="10"/>
      <c r="T4411" s="10"/>
    </row>
    <row r="4412" spans="1:20" ht="25.5" customHeight="1" thickTop="1" thickBot="1" x14ac:dyDescent="0.25">
      <c r="A4412" s="20" t="str">
        <f t="shared" si="210"/>
        <v>2824BULLAGREEN</v>
      </c>
      <c r="B4412" s="20">
        <v>2824</v>
      </c>
      <c r="C4412" s="20" t="s">
        <v>4853</v>
      </c>
      <c r="D4412" s="21" t="s">
        <v>800</v>
      </c>
      <c r="E4412" s="22">
        <v>1115.989999618472</v>
      </c>
      <c r="F4412" s="22">
        <f t="shared" si="211"/>
        <v>1227.5889995803193</v>
      </c>
      <c r="G4412" s="22">
        <f t="shared" si="212"/>
        <v>1450.7869995040137</v>
      </c>
      <c r="I4412" s="10"/>
      <c r="J4412" s="10"/>
      <c r="K4412" s="10"/>
      <c r="L4412" s="10"/>
      <c r="M4412" s="10"/>
      <c r="N4412" s="10"/>
      <c r="O4412" s="10"/>
      <c r="P4412" s="10"/>
      <c r="Q4412" s="10"/>
      <c r="R4412" s="10"/>
      <c r="S4412" s="10"/>
      <c r="T4412" s="10"/>
    </row>
    <row r="4413" spans="1:20" ht="25.5" customHeight="1" thickTop="1" thickBot="1" x14ac:dyDescent="0.25">
      <c r="A4413" s="20" t="str">
        <f t="shared" si="210"/>
        <v>2824EENAWEENA</v>
      </c>
      <c r="B4413" s="37">
        <v>2824</v>
      </c>
      <c r="C4413" s="37" t="s">
        <v>4854</v>
      </c>
      <c r="D4413" s="38" t="s">
        <v>800</v>
      </c>
      <c r="E4413" s="39">
        <v>1115.989999618472</v>
      </c>
      <c r="F4413" s="39">
        <f t="shared" si="211"/>
        <v>1227.5889995803193</v>
      </c>
      <c r="G4413" s="39">
        <f t="shared" si="212"/>
        <v>1450.7869995040137</v>
      </c>
      <c r="I4413" s="10"/>
      <c r="J4413" s="10"/>
      <c r="K4413" s="10"/>
      <c r="L4413" s="10"/>
      <c r="M4413" s="10"/>
      <c r="N4413" s="10"/>
      <c r="O4413" s="10"/>
      <c r="P4413" s="10"/>
      <c r="Q4413" s="10"/>
      <c r="R4413" s="10"/>
      <c r="S4413" s="10"/>
      <c r="T4413" s="10"/>
    </row>
    <row r="4414" spans="1:20" ht="25.5" customHeight="1" thickTop="1" thickBot="1" x14ac:dyDescent="0.25">
      <c r="A4414" s="20" t="str">
        <f t="shared" si="210"/>
        <v>2824MARTHAGUY</v>
      </c>
      <c r="B4414" s="20">
        <v>2824</v>
      </c>
      <c r="C4414" s="20" t="s">
        <v>4855</v>
      </c>
      <c r="D4414" s="21" t="s">
        <v>800</v>
      </c>
      <c r="E4414" s="22">
        <v>1115.989999618472</v>
      </c>
      <c r="F4414" s="22">
        <f t="shared" si="211"/>
        <v>1227.5889995803193</v>
      </c>
      <c r="G4414" s="22">
        <f t="shared" si="212"/>
        <v>1450.7869995040137</v>
      </c>
      <c r="I4414" s="10"/>
      <c r="J4414" s="10"/>
      <c r="K4414" s="10"/>
      <c r="L4414" s="10"/>
      <c r="M4414" s="10"/>
      <c r="N4414" s="10"/>
      <c r="O4414" s="10"/>
      <c r="P4414" s="10"/>
      <c r="Q4414" s="10"/>
      <c r="R4414" s="10"/>
      <c r="S4414" s="10"/>
      <c r="T4414" s="10"/>
    </row>
    <row r="4415" spans="1:20" ht="25.5" customHeight="1" thickTop="1" thickBot="1" x14ac:dyDescent="0.25">
      <c r="A4415" s="20" t="str">
        <f t="shared" si="210"/>
        <v>2824MOUNT FOSTER</v>
      </c>
      <c r="B4415" s="37">
        <v>2824</v>
      </c>
      <c r="C4415" s="37" t="s">
        <v>4856</v>
      </c>
      <c r="D4415" s="38" t="s">
        <v>800</v>
      </c>
      <c r="E4415" s="39">
        <v>1115.989999618472</v>
      </c>
      <c r="F4415" s="39">
        <f t="shared" si="211"/>
        <v>1227.5889995803193</v>
      </c>
      <c r="G4415" s="39">
        <f t="shared" si="212"/>
        <v>1450.7869995040137</v>
      </c>
      <c r="I4415" s="10"/>
      <c r="J4415" s="10"/>
      <c r="K4415" s="10"/>
      <c r="L4415" s="10"/>
      <c r="M4415" s="10"/>
      <c r="N4415" s="10"/>
      <c r="O4415" s="10"/>
      <c r="P4415" s="10"/>
      <c r="Q4415" s="10"/>
      <c r="R4415" s="10"/>
      <c r="S4415" s="10"/>
      <c r="T4415" s="10"/>
    </row>
    <row r="4416" spans="1:20" ht="25.5" customHeight="1" thickTop="1" thickBot="1" x14ac:dyDescent="0.25">
      <c r="A4416" s="20" t="str">
        <f t="shared" si="210"/>
        <v>2824MOUNT HARRIS</v>
      </c>
      <c r="B4416" s="20">
        <v>2824</v>
      </c>
      <c r="C4416" s="20" t="s">
        <v>4857</v>
      </c>
      <c r="D4416" s="21" t="s">
        <v>800</v>
      </c>
      <c r="E4416" s="22">
        <v>1115.989999618472</v>
      </c>
      <c r="F4416" s="22">
        <f t="shared" si="211"/>
        <v>1227.5889995803193</v>
      </c>
      <c r="G4416" s="22">
        <f t="shared" si="212"/>
        <v>1450.7869995040137</v>
      </c>
      <c r="I4416" s="10"/>
      <c r="J4416" s="10"/>
      <c r="K4416" s="10"/>
      <c r="L4416" s="10"/>
      <c r="M4416" s="10"/>
      <c r="N4416" s="10"/>
      <c r="O4416" s="10"/>
      <c r="P4416" s="10"/>
      <c r="Q4416" s="10"/>
      <c r="R4416" s="10"/>
      <c r="S4416" s="10"/>
      <c r="T4416" s="10"/>
    </row>
    <row r="4417" spans="1:20" ht="25.5" customHeight="1" thickTop="1" thickBot="1" x14ac:dyDescent="0.25">
      <c r="A4417" s="20" t="str">
        <f t="shared" si="210"/>
        <v>2824MUMBLEBONE PLAIN</v>
      </c>
      <c r="B4417" s="37">
        <v>2824</v>
      </c>
      <c r="C4417" s="37" t="s">
        <v>4858</v>
      </c>
      <c r="D4417" s="38" t="s">
        <v>800</v>
      </c>
      <c r="E4417" s="39">
        <v>1115.989999618472</v>
      </c>
      <c r="F4417" s="39">
        <f t="shared" si="211"/>
        <v>1227.5889995803193</v>
      </c>
      <c r="G4417" s="39">
        <f t="shared" si="212"/>
        <v>1450.7869995040137</v>
      </c>
      <c r="I4417" s="10"/>
      <c r="J4417" s="10"/>
      <c r="K4417" s="10"/>
      <c r="L4417" s="10"/>
      <c r="M4417" s="10"/>
      <c r="N4417" s="10"/>
      <c r="O4417" s="10"/>
      <c r="P4417" s="10"/>
      <c r="Q4417" s="10"/>
      <c r="R4417" s="10"/>
      <c r="S4417" s="10"/>
      <c r="T4417" s="10"/>
    </row>
    <row r="4418" spans="1:20" ht="25.5" customHeight="1" thickTop="1" thickBot="1" x14ac:dyDescent="0.25">
      <c r="A4418" s="20" t="str">
        <f t="shared" si="210"/>
        <v>2824OXLEY</v>
      </c>
      <c r="B4418" s="20">
        <v>2824</v>
      </c>
      <c r="C4418" s="20" t="s">
        <v>4324</v>
      </c>
      <c r="D4418" s="21" t="s">
        <v>800</v>
      </c>
      <c r="E4418" s="22">
        <v>1115.989999618472</v>
      </c>
      <c r="F4418" s="22">
        <f t="shared" si="211"/>
        <v>1227.5889995803193</v>
      </c>
      <c r="G4418" s="22">
        <f t="shared" si="212"/>
        <v>1450.7869995040137</v>
      </c>
      <c r="I4418" s="10"/>
      <c r="J4418" s="10"/>
      <c r="K4418" s="10"/>
      <c r="L4418" s="10"/>
      <c r="M4418" s="10"/>
      <c r="N4418" s="10"/>
      <c r="O4418" s="10"/>
      <c r="P4418" s="10"/>
      <c r="Q4418" s="10"/>
      <c r="R4418" s="10"/>
      <c r="S4418" s="10"/>
      <c r="T4418" s="10"/>
    </row>
    <row r="4419" spans="1:20" ht="25.5" customHeight="1" thickTop="1" thickBot="1" x14ac:dyDescent="0.25">
      <c r="A4419" s="20" t="str">
        <f t="shared" si="210"/>
        <v>2824PIGEONBAH</v>
      </c>
      <c r="B4419" s="37">
        <v>2824</v>
      </c>
      <c r="C4419" s="37" t="s">
        <v>4859</v>
      </c>
      <c r="D4419" s="38" t="s">
        <v>800</v>
      </c>
      <c r="E4419" s="39">
        <v>1115.989999618472</v>
      </c>
      <c r="F4419" s="39">
        <f t="shared" si="211"/>
        <v>1227.5889995803193</v>
      </c>
      <c r="G4419" s="39">
        <f t="shared" si="212"/>
        <v>1450.7869995040137</v>
      </c>
      <c r="I4419" s="10"/>
      <c r="J4419" s="10"/>
      <c r="K4419" s="10"/>
      <c r="L4419" s="10"/>
      <c r="M4419" s="10"/>
      <c r="N4419" s="10"/>
      <c r="O4419" s="10"/>
      <c r="P4419" s="10"/>
      <c r="Q4419" s="10"/>
      <c r="R4419" s="10"/>
      <c r="S4419" s="10"/>
      <c r="T4419" s="10"/>
    </row>
    <row r="4420" spans="1:20" ht="25.5" customHeight="1" thickTop="1" thickBot="1" x14ac:dyDescent="0.25">
      <c r="A4420" s="20" t="str">
        <f t="shared" si="210"/>
        <v>2824PINE CLUMP</v>
      </c>
      <c r="B4420" s="20">
        <v>2824</v>
      </c>
      <c r="C4420" s="20" t="s">
        <v>4860</v>
      </c>
      <c r="D4420" s="21" t="s">
        <v>800</v>
      </c>
      <c r="E4420" s="22">
        <v>1115.989999618472</v>
      </c>
      <c r="F4420" s="22">
        <f t="shared" si="211"/>
        <v>1227.5889995803193</v>
      </c>
      <c r="G4420" s="22">
        <f t="shared" si="212"/>
        <v>1450.7869995040137</v>
      </c>
      <c r="I4420" s="10"/>
      <c r="J4420" s="10"/>
      <c r="K4420" s="10"/>
      <c r="L4420" s="10"/>
      <c r="M4420" s="10"/>
      <c r="N4420" s="10"/>
      <c r="O4420" s="10"/>
      <c r="P4420" s="10"/>
      <c r="Q4420" s="10"/>
      <c r="R4420" s="10"/>
      <c r="S4420" s="10"/>
      <c r="T4420" s="10"/>
    </row>
    <row r="4421" spans="1:20" ht="25.5" customHeight="1" thickTop="1" thickBot="1" x14ac:dyDescent="0.25">
      <c r="A4421" s="20" t="str">
        <f t="shared" ref="A4421:A4484" si="213">CONCATENATE(B4421,C4421)</f>
        <v>2824RAVENSWOOD</v>
      </c>
      <c r="B4421" s="37">
        <v>2824</v>
      </c>
      <c r="C4421" s="37" t="s">
        <v>4861</v>
      </c>
      <c r="D4421" s="38" t="s">
        <v>800</v>
      </c>
      <c r="E4421" s="39">
        <v>1115.989999618472</v>
      </c>
      <c r="F4421" s="39">
        <f t="shared" ref="F4421:F4484" si="214">1.1*E4421</f>
        <v>1227.5889995803193</v>
      </c>
      <c r="G4421" s="39">
        <f t="shared" ref="G4421:G4484" si="215">1.3*E4421</f>
        <v>1450.7869995040137</v>
      </c>
      <c r="I4421" s="10"/>
      <c r="J4421" s="10"/>
      <c r="K4421" s="10"/>
      <c r="L4421" s="10"/>
      <c r="M4421" s="10"/>
      <c r="N4421" s="10"/>
      <c r="O4421" s="10"/>
      <c r="P4421" s="10"/>
      <c r="Q4421" s="10"/>
      <c r="R4421" s="10"/>
      <c r="S4421" s="10"/>
      <c r="T4421" s="10"/>
    </row>
    <row r="4422" spans="1:20" ht="25.5" customHeight="1" thickTop="1" thickBot="1" x14ac:dyDescent="0.25">
      <c r="A4422" s="20" t="str">
        <f t="shared" si="213"/>
        <v>2824RED HILL</v>
      </c>
      <c r="B4422" s="20">
        <v>2824</v>
      </c>
      <c r="C4422" s="20" t="s">
        <v>1969</v>
      </c>
      <c r="D4422" s="21" t="s">
        <v>800</v>
      </c>
      <c r="E4422" s="22">
        <v>1115.989999618472</v>
      </c>
      <c r="F4422" s="22">
        <f t="shared" si="214"/>
        <v>1227.5889995803193</v>
      </c>
      <c r="G4422" s="22">
        <f t="shared" si="215"/>
        <v>1450.7869995040137</v>
      </c>
      <c r="I4422" s="10"/>
      <c r="J4422" s="10"/>
      <c r="K4422" s="10"/>
      <c r="L4422" s="10"/>
      <c r="M4422" s="10"/>
      <c r="N4422" s="10"/>
      <c r="O4422" s="10"/>
      <c r="P4422" s="10"/>
      <c r="Q4422" s="10"/>
      <c r="R4422" s="10"/>
      <c r="S4422" s="10"/>
      <c r="T4422" s="10"/>
    </row>
    <row r="4423" spans="1:20" ht="25.5" customHeight="1" thickTop="1" thickBot="1" x14ac:dyDescent="0.25">
      <c r="A4423" s="20" t="str">
        <f t="shared" si="213"/>
        <v>2824SNAKES PLAIN</v>
      </c>
      <c r="B4423" s="37">
        <v>2824</v>
      </c>
      <c r="C4423" s="37" t="s">
        <v>4862</v>
      </c>
      <c r="D4423" s="38" t="s">
        <v>800</v>
      </c>
      <c r="E4423" s="39">
        <v>1115.989999618472</v>
      </c>
      <c r="F4423" s="39">
        <f t="shared" si="214"/>
        <v>1227.5889995803193</v>
      </c>
      <c r="G4423" s="39">
        <f t="shared" si="215"/>
        <v>1450.7869995040137</v>
      </c>
      <c r="I4423" s="10"/>
      <c r="J4423" s="10"/>
      <c r="K4423" s="10"/>
      <c r="L4423" s="10"/>
      <c r="M4423" s="10"/>
      <c r="N4423" s="10"/>
      <c r="O4423" s="10"/>
      <c r="P4423" s="10"/>
      <c r="Q4423" s="10"/>
      <c r="R4423" s="10"/>
      <c r="S4423" s="10"/>
      <c r="T4423" s="10"/>
    </row>
    <row r="4424" spans="1:20" ht="25.5" customHeight="1" thickTop="1" thickBot="1" x14ac:dyDescent="0.25">
      <c r="A4424" s="20" t="str">
        <f t="shared" si="213"/>
        <v>2824TENANDRA</v>
      </c>
      <c r="B4424" s="20">
        <v>2824</v>
      </c>
      <c r="C4424" s="20" t="s">
        <v>4863</v>
      </c>
      <c r="D4424" s="21" t="s">
        <v>800</v>
      </c>
      <c r="E4424" s="22">
        <v>1115.989999618472</v>
      </c>
      <c r="F4424" s="22">
        <f t="shared" si="214"/>
        <v>1227.5889995803193</v>
      </c>
      <c r="G4424" s="22">
        <f t="shared" si="215"/>
        <v>1450.7869995040137</v>
      </c>
      <c r="I4424" s="10"/>
      <c r="J4424" s="10"/>
      <c r="K4424" s="10"/>
      <c r="L4424" s="10"/>
      <c r="M4424" s="10"/>
      <c r="N4424" s="10"/>
      <c r="O4424" s="10"/>
      <c r="P4424" s="10"/>
      <c r="Q4424" s="10"/>
      <c r="R4424" s="10"/>
      <c r="S4424" s="10"/>
      <c r="T4424" s="10"/>
    </row>
    <row r="4425" spans="1:20" ht="25.5" customHeight="1" thickTop="1" thickBot="1" x14ac:dyDescent="0.25">
      <c r="A4425" s="20" t="str">
        <f t="shared" si="213"/>
        <v>2824WARREN</v>
      </c>
      <c r="B4425" s="37">
        <v>2824</v>
      </c>
      <c r="C4425" s="37" t="s">
        <v>4864</v>
      </c>
      <c r="D4425" s="38" t="s">
        <v>800</v>
      </c>
      <c r="E4425" s="39">
        <v>1115.989999618472</v>
      </c>
      <c r="F4425" s="39">
        <f t="shared" si="214"/>
        <v>1227.5889995803193</v>
      </c>
      <c r="G4425" s="39">
        <f t="shared" si="215"/>
        <v>1450.7869995040137</v>
      </c>
      <c r="I4425" s="10"/>
      <c r="J4425" s="10"/>
      <c r="K4425" s="10"/>
      <c r="L4425" s="10"/>
      <c r="M4425" s="10"/>
      <c r="N4425" s="10"/>
      <c r="O4425" s="10"/>
      <c r="P4425" s="10"/>
      <c r="Q4425" s="10"/>
      <c r="R4425" s="10"/>
      <c r="S4425" s="10"/>
      <c r="T4425" s="10"/>
    </row>
    <row r="4426" spans="1:20" ht="25.5" customHeight="1" thickTop="1" thickBot="1" x14ac:dyDescent="0.25">
      <c r="A4426" s="20" t="str">
        <f t="shared" si="213"/>
        <v>2825BABINDA</v>
      </c>
      <c r="B4426" s="20">
        <v>2825</v>
      </c>
      <c r="C4426" s="20" t="s">
        <v>4865</v>
      </c>
      <c r="D4426" s="21" t="s">
        <v>800</v>
      </c>
      <c r="E4426" s="22">
        <v>2692.2800006682801</v>
      </c>
      <c r="F4426" s="22">
        <f t="shared" si="214"/>
        <v>2961.5080007351085</v>
      </c>
      <c r="G4426" s="22">
        <f t="shared" si="215"/>
        <v>3499.9640008687643</v>
      </c>
      <c r="I4426" s="10"/>
      <c r="J4426" s="10"/>
      <c r="K4426" s="10"/>
      <c r="L4426" s="10"/>
      <c r="M4426" s="10"/>
      <c r="N4426" s="10"/>
      <c r="O4426" s="10"/>
      <c r="P4426" s="10"/>
      <c r="Q4426" s="10"/>
      <c r="R4426" s="10"/>
      <c r="S4426" s="10"/>
      <c r="T4426" s="10"/>
    </row>
    <row r="4427" spans="1:20" ht="25.5" customHeight="1" thickTop="1" thickBot="1" x14ac:dyDescent="0.25">
      <c r="A4427" s="20" t="str">
        <f t="shared" si="213"/>
        <v>2825BUDDABADAH</v>
      </c>
      <c r="B4427" s="37">
        <v>2825</v>
      </c>
      <c r="C4427" s="37" t="s">
        <v>4866</v>
      </c>
      <c r="D4427" s="38" t="s">
        <v>800</v>
      </c>
      <c r="E4427" s="39">
        <v>2692.2800006682801</v>
      </c>
      <c r="F4427" s="39">
        <f t="shared" si="214"/>
        <v>2961.5080007351085</v>
      </c>
      <c r="G4427" s="39">
        <f t="shared" si="215"/>
        <v>3499.9640008687643</v>
      </c>
      <c r="I4427" s="10"/>
      <c r="J4427" s="10"/>
      <c r="K4427" s="10"/>
      <c r="L4427" s="10"/>
      <c r="M4427" s="10"/>
      <c r="N4427" s="10"/>
      <c r="O4427" s="10"/>
      <c r="P4427" s="10"/>
      <c r="Q4427" s="10"/>
      <c r="R4427" s="10"/>
      <c r="S4427" s="10"/>
      <c r="T4427" s="10"/>
    </row>
    <row r="4428" spans="1:20" ht="25.5" customHeight="1" thickTop="1" thickBot="1" x14ac:dyDescent="0.25">
      <c r="A4428" s="20" t="str">
        <f t="shared" si="213"/>
        <v>2825CANONBA</v>
      </c>
      <c r="B4428" s="20">
        <v>2825</v>
      </c>
      <c r="C4428" s="20" t="s">
        <v>4867</v>
      </c>
      <c r="D4428" s="21" t="s">
        <v>800</v>
      </c>
      <c r="E4428" s="22">
        <v>2692.2800006682801</v>
      </c>
      <c r="F4428" s="22">
        <f t="shared" si="214"/>
        <v>2961.5080007351085</v>
      </c>
      <c r="G4428" s="22">
        <f t="shared" si="215"/>
        <v>3499.9640008687643</v>
      </c>
      <c r="I4428" s="10"/>
      <c r="J4428" s="10"/>
      <c r="K4428" s="10"/>
      <c r="L4428" s="10"/>
      <c r="M4428" s="10"/>
      <c r="N4428" s="10"/>
      <c r="O4428" s="10"/>
      <c r="P4428" s="10"/>
      <c r="Q4428" s="10"/>
      <c r="R4428" s="10"/>
      <c r="S4428" s="10"/>
      <c r="T4428" s="10"/>
    </row>
    <row r="4429" spans="1:20" ht="25.5" customHeight="1" thickTop="1" thickBot="1" x14ac:dyDescent="0.25">
      <c r="A4429" s="20" t="str">
        <f t="shared" si="213"/>
        <v>2825HONEYBUGLE</v>
      </c>
      <c r="B4429" s="37">
        <v>2825</v>
      </c>
      <c r="C4429" s="37" t="s">
        <v>4868</v>
      </c>
      <c r="D4429" s="38" t="s">
        <v>800</v>
      </c>
      <c r="E4429" s="39">
        <v>2692.2800006682801</v>
      </c>
      <c r="F4429" s="39">
        <f t="shared" si="214"/>
        <v>2961.5080007351085</v>
      </c>
      <c r="G4429" s="39">
        <f t="shared" si="215"/>
        <v>3499.9640008687643</v>
      </c>
      <c r="I4429" s="10"/>
      <c r="J4429" s="10"/>
      <c r="K4429" s="10"/>
      <c r="L4429" s="10"/>
      <c r="M4429" s="10"/>
      <c r="N4429" s="10"/>
      <c r="O4429" s="10"/>
      <c r="P4429" s="10"/>
      <c r="Q4429" s="10"/>
      <c r="R4429" s="10"/>
      <c r="S4429" s="10"/>
      <c r="T4429" s="10"/>
    </row>
    <row r="4430" spans="1:20" ht="25.5" customHeight="1" thickTop="1" thickBot="1" x14ac:dyDescent="0.25">
      <c r="A4430" s="20" t="str">
        <f t="shared" si="213"/>
        <v>2825MIANDETTA</v>
      </c>
      <c r="B4430" s="20">
        <v>2825</v>
      </c>
      <c r="C4430" s="20" t="s">
        <v>4869</v>
      </c>
      <c r="D4430" s="21" t="s">
        <v>800</v>
      </c>
      <c r="E4430" s="22">
        <v>2692.2800006682801</v>
      </c>
      <c r="F4430" s="22">
        <f t="shared" si="214"/>
        <v>2961.5080007351085</v>
      </c>
      <c r="G4430" s="22">
        <f t="shared" si="215"/>
        <v>3499.9640008687643</v>
      </c>
      <c r="I4430" s="10"/>
      <c r="J4430" s="10"/>
      <c r="K4430" s="10"/>
      <c r="L4430" s="10"/>
      <c r="M4430" s="10"/>
      <c r="N4430" s="10"/>
      <c r="O4430" s="10"/>
      <c r="P4430" s="10"/>
      <c r="Q4430" s="10"/>
      <c r="R4430" s="10"/>
      <c r="S4430" s="10"/>
      <c r="T4430" s="10"/>
    </row>
    <row r="4431" spans="1:20" ht="25.5" customHeight="1" thickTop="1" thickBot="1" x14ac:dyDescent="0.25">
      <c r="A4431" s="20" t="str">
        <f t="shared" si="213"/>
        <v>2825MULLENGUDGERY</v>
      </c>
      <c r="B4431" s="37">
        <v>2825</v>
      </c>
      <c r="C4431" s="37" t="s">
        <v>4870</v>
      </c>
      <c r="D4431" s="38" t="s">
        <v>800</v>
      </c>
      <c r="E4431" s="39">
        <v>2692.2800006682801</v>
      </c>
      <c r="F4431" s="39">
        <f t="shared" si="214"/>
        <v>2961.5080007351085</v>
      </c>
      <c r="G4431" s="39">
        <f t="shared" si="215"/>
        <v>3499.9640008687643</v>
      </c>
      <c r="I4431" s="10"/>
      <c r="J4431" s="10"/>
      <c r="K4431" s="10"/>
      <c r="L4431" s="10"/>
      <c r="M4431" s="10"/>
      <c r="N4431" s="10"/>
      <c r="O4431" s="10"/>
      <c r="P4431" s="10"/>
      <c r="Q4431" s="10"/>
      <c r="R4431" s="10"/>
      <c r="S4431" s="10"/>
      <c r="T4431" s="10"/>
    </row>
    <row r="4432" spans="1:20" ht="25.5" customHeight="1" thickTop="1" thickBot="1" x14ac:dyDescent="0.25">
      <c r="A4432" s="20" t="str">
        <f t="shared" si="213"/>
        <v>2825MURRAWOMBIE</v>
      </c>
      <c r="B4432" s="20">
        <v>2825</v>
      </c>
      <c r="C4432" s="20" t="s">
        <v>4871</v>
      </c>
      <c r="D4432" s="21" t="s">
        <v>800</v>
      </c>
      <c r="E4432" s="22">
        <v>2692.2800006682801</v>
      </c>
      <c r="F4432" s="22">
        <f t="shared" si="214"/>
        <v>2961.5080007351085</v>
      </c>
      <c r="G4432" s="22">
        <f t="shared" si="215"/>
        <v>3499.9640008687643</v>
      </c>
      <c r="I4432" s="10"/>
      <c r="J4432" s="10"/>
      <c r="K4432" s="10"/>
      <c r="L4432" s="10"/>
      <c r="M4432" s="10"/>
      <c r="N4432" s="10"/>
      <c r="O4432" s="10"/>
      <c r="P4432" s="10"/>
      <c r="Q4432" s="10"/>
      <c r="R4432" s="10"/>
      <c r="S4432" s="10"/>
      <c r="T4432" s="10"/>
    </row>
    <row r="4433" spans="1:20" ht="25.5" customHeight="1" thickTop="1" thickBot="1" x14ac:dyDescent="0.25">
      <c r="A4433" s="20" t="str">
        <f t="shared" si="213"/>
        <v>2825NYNGAN</v>
      </c>
      <c r="B4433" s="37">
        <v>2825</v>
      </c>
      <c r="C4433" s="37" t="s">
        <v>4872</v>
      </c>
      <c r="D4433" s="38" t="s">
        <v>800</v>
      </c>
      <c r="E4433" s="39">
        <v>2692.2800006682801</v>
      </c>
      <c r="F4433" s="39">
        <f t="shared" si="214"/>
        <v>2961.5080007351085</v>
      </c>
      <c r="G4433" s="39">
        <f t="shared" si="215"/>
        <v>3499.9640008687643</v>
      </c>
      <c r="I4433" s="10"/>
      <c r="J4433" s="10"/>
      <c r="K4433" s="10"/>
      <c r="L4433" s="10"/>
      <c r="M4433" s="10"/>
      <c r="N4433" s="10"/>
      <c r="O4433" s="10"/>
      <c r="P4433" s="10"/>
      <c r="Q4433" s="10"/>
      <c r="R4433" s="10"/>
      <c r="S4433" s="10"/>
      <c r="T4433" s="10"/>
    </row>
    <row r="4434" spans="1:20" ht="25.5" customHeight="1" thickTop="1" thickBot="1" x14ac:dyDescent="0.25">
      <c r="A4434" s="20" t="str">
        <f t="shared" si="213"/>
        <v>2825PANGEE</v>
      </c>
      <c r="B4434" s="20">
        <v>2825</v>
      </c>
      <c r="C4434" s="20" t="s">
        <v>4873</v>
      </c>
      <c r="D4434" s="21" t="s">
        <v>800</v>
      </c>
      <c r="E4434" s="22">
        <v>2692.2800006682801</v>
      </c>
      <c r="F4434" s="22">
        <f t="shared" si="214"/>
        <v>2961.5080007351085</v>
      </c>
      <c r="G4434" s="22">
        <f t="shared" si="215"/>
        <v>3499.9640008687643</v>
      </c>
      <c r="I4434" s="10"/>
      <c r="J4434" s="10"/>
      <c r="K4434" s="10"/>
      <c r="L4434" s="10"/>
      <c r="M4434" s="10"/>
      <c r="N4434" s="10"/>
      <c r="O4434" s="10"/>
      <c r="P4434" s="10"/>
      <c r="Q4434" s="10"/>
      <c r="R4434" s="10"/>
      <c r="S4434" s="10"/>
      <c r="T4434" s="10"/>
    </row>
    <row r="4435" spans="1:20" ht="25.5" customHeight="1" thickTop="1" thickBot="1" x14ac:dyDescent="0.25">
      <c r="A4435" s="20" t="str">
        <f t="shared" si="213"/>
        <v>2826BOGAN</v>
      </c>
      <c r="B4435" s="37">
        <v>2826</v>
      </c>
      <c r="C4435" s="37" t="s">
        <v>4874</v>
      </c>
      <c r="D4435" s="38" t="s">
        <v>800</v>
      </c>
      <c r="E4435" s="39">
        <v>1037.088000540328</v>
      </c>
      <c r="F4435" s="39">
        <f t="shared" si="214"/>
        <v>1140.796800594361</v>
      </c>
      <c r="G4435" s="39">
        <f t="shared" si="215"/>
        <v>1348.2144007024265</v>
      </c>
      <c r="I4435" s="10"/>
      <c r="J4435" s="10"/>
      <c r="K4435" s="10"/>
      <c r="L4435" s="10"/>
      <c r="M4435" s="10"/>
      <c r="N4435" s="10"/>
      <c r="O4435" s="10"/>
      <c r="P4435" s="10"/>
      <c r="Q4435" s="10"/>
      <c r="R4435" s="10"/>
      <c r="S4435" s="10"/>
      <c r="T4435" s="10"/>
    </row>
    <row r="4436" spans="1:20" ht="25.5" customHeight="1" thickTop="1" thickBot="1" x14ac:dyDescent="0.25">
      <c r="A4436" s="20" t="str">
        <f t="shared" si="213"/>
        <v>2826NEVERTIRE</v>
      </c>
      <c r="B4436" s="20">
        <v>2826</v>
      </c>
      <c r="C4436" s="20" t="s">
        <v>4875</v>
      </c>
      <c r="D4436" s="21" t="s">
        <v>800</v>
      </c>
      <c r="E4436" s="22">
        <v>1037.088000540328</v>
      </c>
      <c r="F4436" s="22">
        <f t="shared" si="214"/>
        <v>1140.796800594361</v>
      </c>
      <c r="G4436" s="22">
        <f t="shared" si="215"/>
        <v>1348.2144007024265</v>
      </c>
      <c r="I4436" s="10"/>
      <c r="J4436" s="10"/>
      <c r="K4436" s="10"/>
      <c r="L4436" s="10"/>
      <c r="M4436" s="10"/>
      <c r="N4436" s="10"/>
      <c r="O4436" s="10"/>
      <c r="P4436" s="10"/>
      <c r="Q4436" s="10"/>
      <c r="R4436" s="10"/>
      <c r="S4436" s="10"/>
      <c r="T4436" s="10"/>
    </row>
    <row r="4437" spans="1:20" ht="25.5" customHeight="1" thickTop="1" thickBot="1" x14ac:dyDescent="0.25">
      <c r="A4437" s="20" t="str">
        <f t="shared" si="213"/>
        <v>2827BEARBONG</v>
      </c>
      <c r="B4437" s="37">
        <v>2827</v>
      </c>
      <c r="C4437" s="37" t="s">
        <v>4876</v>
      </c>
      <c r="D4437" s="38" t="s">
        <v>800</v>
      </c>
      <c r="E4437" s="39">
        <v>996.77600057842403</v>
      </c>
      <c r="F4437" s="39">
        <f t="shared" si="214"/>
        <v>1096.4536006362666</v>
      </c>
      <c r="G4437" s="39">
        <f t="shared" si="215"/>
        <v>1295.8088007519514</v>
      </c>
      <c r="I4437" s="10"/>
      <c r="J4437" s="10"/>
      <c r="K4437" s="10"/>
      <c r="L4437" s="10"/>
      <c r="M4437" s="10"/>
      <c r="N4437" s="10"/>
      <c r="O4437" s="10"/>
      <c r="P4437" s="10"/>
      <c r="Q4437" s="10"/>
      <c r="R4437" s="10"/>
      <c r="S4437" s="10"/>
      <c r="T4437" s="10"/>
    </row>
    <row r="4438" spans="1:20" ht="25.5" customHeight="1" thickTop="1" thickBot="1" x14ac:dyDescent="0.25">
      <c r="A4438" s="20" t="str">
        <f t="shared" si="213"/>
        <v>2827BIDDON</v>
      </c>
      <c r="B4438" s="20">
        <v>2827</v>
      </c>
      <c r="C4438" s="20" t="s">
        <v>4877</v>
      </c>
      <c r="D4438" s="21" t="s">
        <v>800</v>
      </c>
      <c r="E4438" s="22">
        <v>996.77600057842403</v>
      </c>
      <c r="F4438" s="22">
        <f t="shared" si="214"/>
        <v>1096.4536006362666</v>
      </c>
      <c r="G4438" s="22">
        <f t="shared" si="215"/>
        <v>1295.8088007519514</v>
      </c>
      <c r="I4438" s="10"/>
      <c r="J4438" s="10"/>
      <c r="K4438" s="10"/>
      <c r="L4438" s="10"/>
      <c r="M4438" s="10"/>
      <c r="N4438" s="10"/>
      <c r="O4438" s="10"/>
      <c r="P4438" s="10"/>
      <c r="Q4438" s="10"/>
      <c r="R4438" s="10"/>
      <c r="S4438" s="10"/>
      <c r="T4438" s="10"/>
    </row>
    <row r="4439" spans="1:20" ht="25.5" customHeight="1" thickTop="1" thickBot="1" x14ac:dyDescent="0.25">
      <c r="A4439" s="20" t="str">
        <f t="shared" si="213"/>
        <v>2827BREELONG</v>
      </c>
      <c r="B4439" s="37">
        <v>2827</v>
      </c>
      <c r="C4439" s="37" t="s">
        <v>4878</v>
      </c>
      <c r="D4439" s="38" t="s">
        <v>800</v>
      </c>
      <c r="E4439" s="39">
        <v>996.77600057842403</v>
      </c>
      <c r="F4439" s="39">
        <f t="shared" si="214"/>
        <v>1096.4536006362666</v>
      </c>
      <c r="G4439" s="39">
        <f t="shared" si="215"/>
        <v>1295.8088007519514</v>
      </c>
      <c r="I4439" s="10"/>
      <c r="J4439" s="10"/>
      <c r="K4439" s="10"/>
      <c r="L4439" s="10"/>
      <c r="M4439" s="10"/>
      <c r="N4439" s="10"/>
      <c r="O4439" s="10"/>
      <c r="P4439" s="10"/>
      <c r="Q4439" s="10"/>
      <c r="R4439" s="10"/>
      <c r="S4439" s="10"/>
      <c r="T4439" s="10"/>
    </row>
    <row r="4440" spans="1:20" ht="25.5" customHeight="1" thickTop="1" thickBot="1" x14ac:dyDescent="0.25">
      <c r="A4440" s="20" t="str">
        <f t="shared" si="213"/>
        <v>2827COLLIE</v>
      </c>
      <c r="B4440" s="20">
        <v>2827</v>
      </c>
      <c r="C4440" s="20" t="s">
        <v>4879</v>
      </c>
      <c r="D4440" s="21" t="s">
        <v>800</v>
      </c>
      <c r="E4440" s="22">
        <v>996.77600057842403</v>
      </c>
      <c r="F4440" s="22">
        <f t="shared" si="214"/>
        <v>1096.4536006362666</v>
      </c>
      <c r="G4440" s="22">
        <f t="shared" si="215"/>
        <v>1295.8088007519514</v>
      </c>
      <c r="I4440" s="10"/>
      <c r="J4440" s="10"/>
      <c r="K4440" s="10"/>
      <c r="L4440" s="10"/>
      <c r="M4440" s="10"/>
      <c r="N4440" s="10"/>
      <c r="O4440" s="10"/>
      <c r="P4440" s="10"/>
      <c r="Q4440" s="10"/>
      <c r="R4440" s="10"/>
      <c r="S4440" s="10"/>
      <c r="T4440" s="10"/>
    </row>
    <row r="4441" spans="1:20" ht="25.5" customHeight="1" thickTop="1" thickBot="1" x14ac:dyDescent="0.25">
      <c r="A4441" s="20" t="str">
        <f t="shared" si="213"/>
        <v>2827CURBAN</v>
      </c>
      <c r="B4441" s="37">
        <v>2827</v>
      </c>
      <c r="C4441" s="37" t="s">
        <v>4880</v>
      </c>
      <c r="D4441" s="38" t="s">
        <v>800</v>
      </c>
      <c r="E4441" s="39">
        <v>996.77600057842403</v>
      </c>
      <c r="F4441" s="39">
        <f t="shared" si="214"/>
        <v>1096.4536006362666</v>
      </c>
      <c r="G4441" s="39">
        <f t="shared" si="215"/>
        <v>1295.8088007519514</v>
      </c>
      <c r="I4441" s="10"/>
      <c r="J4441" s="10"/>
      <c r="K4441" s="10"/>
      <c r="L4441" s="10"/>
      <c r="M4441" s="10"/>
      <c r="N4441" s="10"/>
      <c r="O4441" s="10"/>
      <c r="P4441" s="10"/>
      <c r="Q4441" s="10"/>
      <c r="R4441" s="10"/>
      <c r="S4441" s="10"/>
      <c r="T4441" s="10"/>
    </row>
    <row r="4442" spans="1:20" ht="25.5" customHeight="1" thickTop="1" thickBot="1" x14ac:dyDescent="0.25">
      <c r="A4442" s="20" t="str">
        <f t="shared" si="213"/>
        <v>2827GILGANDRA</v>
      </c>
      <c r="B4442" s="20">
        <v>2827</v>
      </c>
      <c r="C4442" s="20" t="s">
        <v>4881</v>
      </c>
      <c r="D4442" s="21" t="s">
        <v>800</v>
      </c>
      <c r="E4442" s="22">
        <v>996.77600057842403</v>
      </c>
      <c r="F4442" s="22">
        <f t="shared" si="214"/>
        <v>1096.4536006362666</v>
      </c>
      <c r="G4442" s="22">
        <f t="shared" si="215"/>
        <v>1295.8088007519514</v>
      </c>
      <c r="I4442" s="10"/>
      <c r="J4442" s="10"/>
      <c r="K4442" s="10"/>
      <c r="L4442" s="10"/>
      <c r="M4442" s="10"/>
      <c r="N4442" s="10"/>
      <c r="O4442" s="10"/>
      <c r="P4442" s="10"/>
      <c r="Q4442" s="10"/>
      <c r="R4442" s="10"/>
      <c r="S4442" s="10"/>
      <c r="T4442" s="10"/>
    </row>
    <row r="4443" spans="1:20" ht="25.5" customHeight="1" thickTop="1" thickBot="1" x14ac:dyDescent="0.25">
      <c r="A4443" s="20" t="str">
        <f t="shared" si="213"/>
        <v>2827MERRIGAL</v>
      </c>
      <c r="B4443" s="37">
        <v>2827</v>
      </c>
      <c r="C4443" s="37" t="s">
        <v>4882</v>
      </c>
      <c r="D4443" s="38" t="s">
        <v>800</v>
      </c>
      <c r="E4443" s="39">
        <v>996.77600057842403</v>
      </c>
      <c r="F4443" s="39">
        <f t="shared" si="214"/>
        <v>1096.4536006362666</v>
      </c>
      <c r="G4443" s="39">
        <f t="shared" si="215"/>
        <v>1295.8088007519514</v>
      </c>
      <c r="I4443" s="10"/>
      <c r="J4443" s="10"/>
      <c r="K4443" s="10"/>
      <c r="L4443" s="10"/>
      <c r="M4443" s="10"/>
      <c r="N4443" s="10"/>
      <c r="O4443" s="10"/>
      <c r="P4443" s="10"/>
      <c r="Q4443" s="10"/>
      <c r="R4443" s="10"/>
      <c r="S4443" s="10"/>
      <c r="T4443" s="10"/>
    </row>
    <row r="4444" spans="1:20" ht="25.5" customHeight="1" thickTop="1" thickBot="1" x14ac:dyDescent="0.25">
      <c r="A4444" s="20" t="str">
        <f t="shared" si="213"/>
        <v>2828ARMATREE</v>
      </c>
      <c r="B4444" s="20">
        <v>2828</v>
      </c>
      <c r="C4444" s="20" t="s">
        <v>4883</v>
      </c>
      <c r="D4444" s="21" t="s">
        <v>800</v>
      </c>
      <c r="E4444" s="22">
        <v>1241.5440005412399</v>
      </c>
      <c r="F4444" s="22">
        <f t="shared" si="214"/>
        <v>1365.6984005953641</v>
      </c>
      <c r="G4444" s="22">
        <f t="shared" si="215"/>
        <v>1614.0072007036119</v>
      </c>
      <c r="I4444" s="10"/>
      <c r="J4444" s="10"/>
      <c r="K4444" s="10"/>
      <c r="L4444" s="10"/>
      <c r="M4444" s="10"/>
      <c r="N4444" s="10"/>
      <c r="O4444" s="10"/>
      <c r="P4444" s="10"/>
      <c r="Q4444" s="10"/>
      <c r="R4444" s="10"/>
      <c r="S4444" s="10"/>
      <c r="T4444" s="10"/>
    </row>
    <row r="4445" spans="1:20" ht="25.5" customHeight="1" thickTop="1" thickBot="1" x14ac:dyDescent="0.25">
      <c r="A4445" s="20" t="str">
        <f t="shared" si="213"/>
        <v>2828BLACK HOLLOW</v>
      </c>
      <c r="B4445" s="37">
        <v>2828</v>
      </c>
      <c r="C4445" s="37" t="s">
        <v>4884</v>
      </c>
      <c r="D4445" s="38" t="s">
        <v>800</v>
      </c>
      <c r="E4445" s="39">
        <v>1241.5440005412399</v>
      </c>
      <c r="F4445" s="39">
        <f t="shared" si="214"/>
        <v>1365.6984005953641</v>
      </c>
      <c r="G4445" s="39">
        <f t="shared" si="215"/>
        <v>1614.0072007036119</v>
      </c>
      <c r="I4445" s="10"/>
      <c r="J4445" s="10"/>
      <c r="K4445" s="10"/>
      <c r="L4445" s="10"/>
      <c r="M4445" s="10"/>
      <c r="N4445" s="10"/>
      <c r="O4445" s="10"/>
      <c r="P4445" s="10"/>
      <c r="Q4445" s="10"/>
      <c r="R4445" s="10"/>
      <c r="S4445" s="10"/>
      <c r="T4445" s="10"/>
    </row>
    <row r="4446" spans="1:20" ht="25.5" customHeight="1" thickTop="1" thickBot="1" x14ac:dyDescent="0.25">
      <c r="A4446" s="20" t="str">
        <f t="shared" si="213"/>
        <v>2828BOURBAH</v>
      </c>
      <c r="B4446" s="20">
        <v>2828</v>
      </c>
      <c r="C4446" s="20" t="s">
        <v>4885</v>
      </c>
      <c r="D4446" s="21" t="s">
        <v>800</v>
      </c>
      <c r="E4446" s="22">
        <v>1241.5440005412399</v>
      </c>
      <c r="F4446" s="22">
        <f t="shared" si="214"/>
        <v>1365.6984005953641</v>
      </c>
      <c r="G4446" s="22">
        <f t="shared" si="215"/>
        <v>1614.0072007036119</v>
      </c>
      <c r="I4446" s="10"/>
      <c r="J4446" s="10"/>
      <c r="K4446" s="10"/>
      <c r="L4446" s="10"/>
      <c r="M4446" s="10"/>
      <c r="N4446" s="10"/>
      <c r="O4446" s="10"/>
      <c r="P4446" s="10"/>
      <c r="Q4446" s="10"/>
      <c r="R4446" s="10"/>
      <c r="S4446" s="10"/>
      <c r="T4446" s="10"/>
    </row>
    <row r="4447" spans="1:20" ht="25.5" customHeight="1" thickTop="1" thickBot="1" x14ac:dyDescent="0.25">
      <c r="A4447" s="20" t="str">
        <f t="shared" si="213"/>
        <v>2828GULARGAMBONE</v>
      </c>
      <c r="B4447" s="37">
        <v>2828</v>
      </c>
      <c r="C4447" s="37" t="s">
        <v>4886</v>
      </c>
      <c r="D4447" s="38" t="s">
        <v>800</v>
      </c>
      <c r="E4447" s="39">
        <v>1241.5440005412399</v>
      </c>
      <c r="F4447" s="39">
        <f t="shared" si="214"/>
        <v>1365.6984005953641</v>
      </c>
      <c r="G4447" s="39">
        <f t="shared" si="215"/>
        <v>1614.0072007036119</v>
      </c>
      <c r="I4447" s="10"/>
      <c r="J4447" s="10"/>
      <c r="K4447" s="10"/>
      <c r="L4447" s="10"/>
      <c r="M4447" s="10"/>
      <c r="N4447" s="10"/>
      <c r="O4447" s="10"/>
      <c r="P4447" s="10"/>
      <c r="Q4447" s="10"/>
      <c r="R4447" s="10"/>
      <c r="S4447" s="10"/>
      <c r="T4447" s="10"/>
    </row>
    <row r="4448" spans="1:20" ht="25.5" customHeight="1" thickTop="1" thickBot="1" x14ac:dyDescent="0.25">
      <c r="A4448" s="20" t="str">
        <f t="shared" si="213"/>
        <v>2828MOUNT TENANDRA</v>
      </c>
      <c r="B4448" s="20">
        <v>2828</v>
      </c>
      <c r="C4448" s="20" t="s">
        <v>4887</v>
      </c>
      <c r="D4448" s="21" t="s">
        <v>800</v>
      </c>
      <c r="E4448" s="22">
        <v>1241.5440005412399</v>
      </c>
      <c r="F4448" s="22">
        <f t="shared" si="214"/>
        <v>1365.6984005953641</v>
      </c>
      <c r="G4448" s="22">
        <f t="shared" si="215"/>
        <v>1614.0072007036119</v>
      </c>
      <c r="I4448" s="10"/>
      <c r="J4448" s="10"/>
      <c r="K4448" s="10"/>
      <c r="L4448" s="10"/>
      <c r="M4448" s="10"/>
      <c r="N4448" s="10"/>
      <c r="O4448" s="10"/>
      <c r="P4448" s="10"/>
      <c r="Q4448" s="10"/>
      <c r="R4448" s="10"/>
      <c r="S4448" s="10"/>
      <c r="T4448" s="10"/>
    </row>
    <row r="4449" spans="1:20" ht="25.5" customHeight="1" thickTop="1" thickBot="1" x14ac:dyDescent="0.25">
      <c r="A4449" s="20" t="str">
        <f t="shared" si="213"/>
        <v>2828QUANDA</v>
      </c>
      <c r="B4449" s="37">
        <v>2828</v>
      </c>
      <c r="C4449" s="37" t="s">
        <v>4888</v>
      </c>
      <c r="D4449" s="38" t="s">
        <v>800</v>
      </c>
      <c r="E4449" s="39">
        <v>1241.5440005412399</v>
      </c>
      <c r="F4449" s="39">
        <f t="shared" si="214"/>
        <v>1365.6984005953641</v>
      </c>
      <c r="G4449" s="39">
        <f t="shared" si="215"/>
        <v>1614.0072007036119</v>
      </c>
      <c r="I4449" s="10"/>
      <c r="J4449" s="10"/>
      <c r="K4449" s="10"/>
      <c r="L4449" s="10"/>
      <c r="M4449" s="10"/>
      <c r="N4449" s="10"/>
      <c r="O4449" s="10"/>
      <c r="P4449" s="10"/>
      <c r="Q4449" s="10"/>
      <c r="R4449" s="10"/>
      <c r="S4449" s="10"/>
      <c r="T4449" s="10"/>
    </row>
    <row r="4450" spans="1:20" ht="25.5" customHeight="1" thickTop="1" thickBot="1" x14ac:dyDescent="0.25">
      <c r="A4450" s="20" t="str">
        <f t="shared" si="213"/>
        <v>2829BILLEROY</v>
      </c>
      <c r="B4450" s="20">
        <v>2829</v>
      </c>
      <c r="C4450" s="20" t="s">
        <v>4889</v>
      </c>
      <c r="D4450" s="21" t="s">
        <v>800</v>
      </c>
      <c r="E4450" s="22">
        <v>1262.9719993527119</v>
      </c>
      <c r="F4450" s="22">
        <f t="shared" si="214"/>
        <v>1389.2691992879832</v>
      </c>
      <c r="G4450" s="22">
        <f t="shared" si="215"/>
        <v>1641.8635991585256</v>
      </c>
      <c r="I4450" s="10"/>
      <c r="J4450" s="10"/>
      <c r="K4450" s="10"/>
      <c r="L4450" s="10"/>
      <c r="M4450" s="10"/>
      <c r="N4450" s="10"/>
      <c r="O4450" s="10"/>
      <c r="P4450" s="10"/>
      <c r="Q4450" s="10"/>
      <c r="R4450" s="10"/>
      <c r="S4450" s="10"/>
      <c r="T4450" s="10"/>
    </row>
    <row r="4451" spans="1:20" ht="25.5" customHeight="1" thickTop="1" thickBot="1" x14ac:dyDescent="0.25">
      <c r="A4451" s="20" t="str">
        <f t="shared" si="213"/>
        <v>2829COMBARA</v>
      </c>
      <c r="B4451" s="37">
        <v>2829</v>
      </c>
      <c r="C4451" s="37" t="s">
        <v>4890</v>
      </c>
      <c r="D4451" s="38" t="s">
        <v>800</v>
      </c>
      <c r="E4451" s="39">
        <v>1262.9719993527119</v>
      </c>
      <c r="F4451" s="39">
        <f t="shared" si="214"/>
        <v>1389.2691992879832</v>
      </c>
      <c r="G4451" s="39">
        <f t="shared" si="215"/>
        <v>1641.8635991585256</v>
      </c>
      <c r="I4451" s="10"/>
      <c r="J4451" s="10"/>
      <c r="K4451" s="10"/>
      <c r="L4451" s="10"/>
      <c r="M4451" s="10"/>
      <c r="N4451" s="10"/>
      <c r="O4451" s="10"/>
      <c r="P4451" s="10"/>
      <c r="Q4451" s="10"/>
      <c r="R4451" s="10"/>
      <c r="S4451" s="10"/>
      <c r="T4451" s="10"/>
    </row>
    <row r="4452" spans="1:20" ht="25.5" customHeight="1" thickTop="1" thickBot="1" x14ac:dyDescent="0.25">
      <c r="A4452" s="20" t="str">
        <f t="shared" si="213"/>
        <v>2829CONIMBIA</v>
      </c>
      <c r="B4452" s="20">
        <v>2829</v>
      </c>
      <c r="C4452" s="20" t="s">
        <v>4891</v>
      </c>
      <c r="D4452" s="21" t="s">
        <v>800</v>
      </c>
      <c r="E4452" s="22">
        <v>1262.9719993527119</v>
      </c>
      <c r="F4452" s="22">
        <f t="shared" si="214"/>
        <v>1389.2691992879832</v>
      </c>
      <c r="G4452" s="22">
        <f t="shared" si="215"/>
        <v>1641.8635991585256</v>
      </c>
      <c r="I4452" s="10"/>
      <c r="J4452" s="10"/>
      <c r="K4452" s="10"/>
      <c r="L4452" s="10"/>
      <c r="M4452" s="10"/>
      <c r="N4452" s="10"/>
      <c r="O4452" s="10"/>
      <c r="P4452" s="10"/>
      <c r="Q4452" s="10"/>
      <c r="R4452" s="10"/>
      <c r="S4452" s="10"/>
      <c r="T4452" s="10"/>
    </row>
    <row r="4453" spans="1:20" ht="25.5" customHeight="1" thickTop="1" thickBot="1" x14ac:dyDescent="0.25">
      <c r="A4453" s="20" t="str">
        <f t="shared" si="213"/>
        <v>2829COONAMBLE</v>
      </c>
      <c r="B4453" s="37">
        <v>2829</v>
      </c>
      <c r="C4453" s="37" t="s">
        <v>4892</v>
      </c>
      <c r="D4453" s="38" t="s">
        <v>800</v>
      </c>
      <c r="E4453" s="39">
        <v>1262.9719993527119</v>
      </c>
      <c r="F4453" s="39">
        <f t="shared" si="214"/>
        <v>1389.2691992879832</v>
      </c>
      <c r="G4453" s="39">
        <f t="shared" si="215"/>
        <v>1641.8635991585256</v>
      </c>
      <c r="I4453" s="10"/>
      <c r="J4453" s="10"/>
      <c r="K4453" s="10"/>
      <c r="L4453" s="10"/>
      <c r="M4453" s="10"/>
      <c r="N4453" s="10"/>
      <c r="O4453" s="10"/>
      <c r="P4453" s="10"/>
      <c r="Q4453" s="10"/>
      <c r="R4453" s="10"/>
      <c r="S4453" s="10"/>
      <c r="T4453" s="10"/>
    </row>
    <row r="4454" spans="1:20" ht="25.5" customHeight="1" thickTop="1" thickBot="1" x14ac:dyDescent="0.25">
      <c r="A4454" s="20" t="str">
        <f t="shared" si="213"/>
        <v>2829GILGOOMA</v>
      </c>
      <c r="B4454" s="20">
        <v>2829</v>
      </c>
      <c r="C4454" s="20" t="s">
        <v>4893</v>
      </c>
      <c r="D4454" s="21" t="s">
        <v>800</v>
      </c>
      <c r="E4454" s="22">
        <v>1262.9719993527119</v>
      </c>
      <c r="F4454" s="22">
        <f t="shared" si="214"/>
        <v>1389.2691992879832</v>
      </c>
      <c r="G4454" s="22">
        <f t="shared" si="215"/>
        <v>1641.8635991585256</v>
      </c>
      <c r="I4454" s="10"/>
      <c r="J4454" s="10"/>
      <c r="K4454" s="10"/>
      <c r="L4454" s="10"/>
      <c r="M4454" s="10"/>
      <c r="N4454" s="10"/>
      <c r="O4454" s="10"/>
      <c r="P4454" s="10"/>
      <c r="Q4454" s="10"/>
      <c r="R4454" s="10"/>
      <c r="S4454" s="10"/>
      <c r="T4454" s="10"/>
    </row>
    <row r="4455" spans="1:20" ht="25.5" customHeight="1" thickTop="1" thickBot="1" x14ac:dyDescent="0.25">
      <c r="A4455" s="20" t="str">
        <f t="shared" si="213"/>
        <v>2829GUNGALMAN</v>
      </c>
      <c r="B4455" s="37">
        <v>2829</v>
      </c>
      <c r="C4455" s="37" t="s">
        <v>4894</v>
      </c>
      <c r="D4455" s="38" t="s">
        <v>800</v>
      </c>
      <c r="E4455" s="39">
        <v>1262.9719993527119</v>
      </c>
      <c r="F4455" s="39">
        <f t="shared" si="214"/>
        <v>1389.2691992879832</v>
      </c>
      <c r="G4455" s="39">
        <f t="shared" si="215"/>
        <v>1641.8635991585256</v>
      </c>
      <c r="I4455" s="10"/>
      <c r="J4455" s="10"/>
      <c r="K4455" s="10"/>
      <c r="L4455" s="10"/>
      <c r="M4455" s="10"/>
      <c r="N4455" s="10"/>
      <c r="O4455" s="10"/>
      <c r="P4455" s="10"/>
      <c r="Q4455" s="10"/>
      <c r="R4455" s="10"/>
      <c r="S4455" s="10"/>
      <c r="T4455" s="10"/>
    </row>
    <row r="4456" spans="1:20" ht="25.5" customHeight="1" thickTop="1" thickBot="1" x14ac:dyDescent="0.25">
      <c r="A4456" s="20" t="str">
        <f t="shared" si="213"/>
        <v>2829MAGOMETON</v>
      </c>
      <c r="B4456" s="20">
        <v>2829</v>
      </c>
      <c r="C4456" s="20" t="s">
        <v>4895</v>
      </c>
      <c r="D4456" s="21" t="s">
        <v>800</v>
      </c>
      <c r="E4456" s="22">
        <v>1262.9719993527119</v>
      </c>
      <c r="F4456" s="22">
        <f t="shared" si="214"/>
        <v>1389.2691992879832</v>
      </c>
      <c r="G4456" s="22">
        <f t="shared" si="215"/>
        <v>1641.8635991585256</v>
      </c>
      <c r="I4456" s="10"/>
      <c r="J4456" s="10"/>
      <c r="K4456" s="10"/>
      <c r="L4456" s="10"/>
      <c r="M4456" s="10"/>
      <c r="N4456" s="10"/>
      <c r="O4456" s="10"/>
      <c r="P4456" s="10"/>
      <c r="Q4456" s="10"/>
      <c r="R4456" s="10"/>
      <c r="S4456" s="10"/>
      <c r="T4456" s="10"/>
    </row>
    <row r="4457" spans="1:20" ht="25.5" customHeight="1" thickTop="1" thickBot="1" x14ac:dyDescent="0.25">
      <c r="A4457" s="20" t="str">
        <f t="shared" si="213"/>
        <v>2829NEBEA</v>
      </c>
      <c r="B4457" s="37">
        <v>2829</v>
      </c>
      <c r="C4457" s="37" t="s">
        <v>4896</v>
      </c>
      <c r="D4457" s="38" t="s">
        <v>800</v>
      </c>
      <c r="E4457" s="39">
        <v>1262.9719993527119</v>
      </c>
      <c r="F4457" s="39">
        <f t="shared" si="214"/>
        <v>1389.2691992879832</v>
      </c>
      <c r="G4457" s="39">
        <f t="shared" si="215"/>
        <v>1641.8635991585256</v>
      </c>
      <c r="I4457" s="10"/>
      <c r="J4457" s="10"/>
      <c r="K4457" s="10"/>
      <c r="L4457" s="10"/>
      <c r="M4457" s="10"/>
      <c r="N4457" s="10"/>
      <c r="O4457" s="10"/>
      <c r="P4457" s="10"/>
      <c r="Q4457" s="10"/>
      <c r="R4457" s="10"/>
      <c r="S4457" s="10"/>
      <c r="T4457" s="10"/>
    </row>
    <row r="4458" spans="1:20" ht="25.5" customHeight="1" thickTop="1" thickBot="1" x14ac:dyDescent="0.25">
      <c r="A4458" s="20" t="str">
        <f t="shared" si="213"/>
        <v>2829PINE GROVE</v>
      </c>
      <c r="B4458" s="20">
        <v>2829</v>
      </c>
      <c r="C4458" s="20" t="s">
        <v>4897</v>
      </c>
      <c r="D4458" s="21" t="s">
        <v>800</v>
      </c>
      <c r="E4458" s="22">
        <v>1262.9719993527119</v>
      </c>
      <c r="F4458" s="22">
        <f t="shared" si="214"/>
        <v>1389.2691992879832</v>
      </c>
      <c r="G4458" s="22">
        <f t="shared" si="215"/>
        <v>1641.8635991585256</v>
      </c>
      <c r="I4458" s="10"/>
      <c r="J4458" s="10"/>
      <c r="K4458" s="10"/>
      <c r="L4458" s="10"/>
      <c r="M4458" s="10"/>
      <c r="N4458" s="10"/>
      <c r="O4458" s="10"/>
      <c r="P4458" s="10"/>
      <c r="Q4458" s="10"/>
      <c r="R4458" s="10"/>
      <c r="S4458" s="10"/>
      <c r="T4458" s="10"/>
    </row>
    <row r="4459" spans="1:20" ht="25.5" customHeight="1" thickTop="1" thickBot="1" x14ac:dyDescent="0.25">
      <c r="A4459" s="20" t="str">
        <f t="shared" si="213"/>
        <v>2829TERIDGERIE</v>
      </c>
      <c r="B4459" s="37">
        <v>2829</v>
      </c>
      <c r="C4459" s="37" t="s">
        <v>4898</v>
      </c>
      <c r="D4459" s="38" t="s">
        <v>800</v>
      </c>
      <c r="E4459" s="39">
        <v>1262.9719993527119</v>
      </c>
      <c r="F4459" s="39">
        <f t="shared" si="214"/>
        <v>1389.2691992879832</v>
      </c>
      <c r="G4459" s="39">
        <f t="shared" si="215"/>
        <v>1641.8635991585256</v>
      </c>
      <c r="I4459" s="10"/>
      <c r="J4459" s="10"/>
      <c r="K4459" s="10"/>
      <c r="L4459" s="10"/>
      <c r="M4459" s="10"/>
      <c r="N4459" s="10"/>
      <c r="O4459" s="10"/>
      <c r="P4459" s="10"/>
      <c r="Q4459" s="10"/>
      <c r="R4459" s="10"/>
      <c r="S4459" s="10"/>
      <c r="T4459" s="10"/>
    </row>
    <row r="4460" spans="1:20" ht="25.5" customHeight="1" thickTop="1" thickBot="1" x14ac:dyDescent="0.25">
      <c r="A4460" s="20" t="str">
        <f t="shared" si="213"/>
        <v>2829TOOLOON</v>
      </c>
      <c r="B4460" s="20">
        <v>2829</v>
      </c>
      <c r="C4460" s="20" t="s">
        <v>4899</v>
      </c>
      <c r="D4460" s="21" t="s">
        <v>800</v>
      </c>
      <c r="E4460" s="22">
        <v>1262.9719993527119</v>
      </c>
      <c r="F4460" s="22">
        <f t="shared" si="214"/>
        <v>1389.2691992879832</v>
      </c>
      <c r="G4460" s="22">
        <f t="shared" si="215"/>
        <v>1641.8635991585256</v>
      </c>
      <c r="I4460" s="10"/>
      <c r="J4460" s="10"/>
      <c r="K4460" s="10"/>
      <c r="L4460" s="10"/>
      <c r="M4460" s="10"/>
      <c r="N4460" s="10"/>
      <c r="O4460" s="10"/>
      <c r="P4460" s="10"/>
      <c r="Q4460" s="10"/>
      <c r="R4460" s="10"/>
      <c r="S4460" s="10"/>
      <c r="T4460" s="10"/>
    </row>
    <row r="4461" spans="1:20" ht="25.5" customHeight="1" thickTop="1" thickBot="1" x14ac:dyDescent="0.25">
      <c r="A4461" s="20" t="str">
        <f t="shared" si="213"/>
        <v>2829URAWILKIE</v>
      </c>
      <c r="B4461" s="37">
        <v>2829</v>
      </c>
      <c r="C4461" s="37" t="s">
        <v>4900</v>
      </c>
      <c r="D4461" s="38" t="s">
        <v>800</v>
      </c>
      <c r="E4461" s="39">
        <v>1262.9719993527119</v>
      </c>
      <c r="F4461" s="39">
        <f t="shared" si="214"/>
        <v>1389.2691992879832</v>
      </c>
      <c r="G4461" s="39">
        <f t="shared" si="215"/>
        <v>1641.8635991585256</v>
      </c>
      <c r="I4461" s="10"/>
      <c r="J4461" s="10"/>
      <c r="K4461" s="10"/>
      <c r="L4461" s="10"/>
      <c r="M4461" s="10"/>
      <c r="N4461" s="10"/>
      <c r="O4461" s="10"/>
      <c r="P4461" s="10"/>
      <c r="Q4461" s="10"/>
      <c r="R4461" s="10"/>
      <c r="S4461" s="10"/>
      <c r="T4461" s="10"/>
    </row>
    <row r="4462" spans="1:20" ht="25.5" customHeight="1" thickTop="1" thickBot="1" x14ac:dyDescent="0.25">
      <c r="A4462" s="20" t="str">
        <f t="shared" si="213"/>
        <v>2829WINGADEE</v>
      </c>
      <c r="B4462" s="20">
        <v>2829</v>
      </c>
      <c r="C4462" s="20" t="s">
        <v>4901</v>
      </c>
      <c r="D4462" s="21" t="s">
        <v>800</v>
      </c>
      <c r="E4462" s="22">
        <v>1262.9719993527119</v>
      </c>
      <c r="F4462" s="22">
        <f t="shared" si="214"/>
        <v>1389.2691992879832</v>
      </c>
      <c r="G4462" s="22">
        <f t="shared" si="215"/>
        <v>1641.8635991585256</v>
      </c>
      <c r="I4462" s="10"/>
      <c r="J4462" s="10"/>
      <c r="K4462" s="10"/>
      <c r="L4462" s="10"/>
      <c r="M4462" s="10"/>
      <c r="N4462" s="10"/>
      <c r="O4462" s="10"/>
      <c r="P4462" s="10"/>
      <c r="Q4462" s="10"/>
      <c r="R4462" s="10"/>
      <c r="S4462" s="10"/>
      <c r="T4462" s="10"/>
    </row>
    <row r="4463" spans="1:20" ht="25.5" customHeight="1" thickTop="1" thickBot="1" x14ac:dyDescent="0.25">
      <c r="A4463" s="20" t="str">
        <f t="shared" si="213"/>
        <v>2830BALLIMORE</v>
      </c>
      <c r="B4463" s="37">
        <v>2830</v>
      </c>
      <c r="C4463" s="37" t="s">
        <v>4902</v>
      </c>
      <c r="D4463" s="38" t="s">
        <v>800</v>
      </c>
      <c r="E4463" s="39">
        <v>970.91600016796008</v>
      </c>
      <c r="F4463" s="39">
        <f t="shared" si="214"/>
        <v>1068.0076001847563</v>
      </c>
      <c r="G4463" s="39">
        <f t="shared" si="215"/>
        <v>1262.1908002183482</v>
      </c>
      <c r="I4463" s="10"/>
      <c r="J4463" s="10"/>
      <c r="K4463" s="10"/>
      <c r="L4463" s="10"/>
      <c r="M4463" s="10"/>
      <c r="N4463" s="10"/>
      <c r="O4463" s="10"/>
      <c r="P4463" s="10"/>
      <c r="Q4463" s="10"/>
      <c r="R4463" s="10"/>
      <c r="S4463" s="10"/>
      <c r="T4463" s="10"/>
    </row>
    <row r="4464" spans="1:20" ht="25.5" customHeight="1" thickTop="1" thickBot="1" x14ac:dyDescent="0.25">
      <c r="A4464" s="20" t="str">
        <f t="shared" si="213"/>
        <v>2830BROCKLEHURST</v>
      </c>
      <c r="B4464" s="20">
        <v>2830</v>
      </c>
      <c r="C4464" s="20" t="s">
        <v>4903</v>
      </c>
      <c r="D4464" s="21" t="s">
        <v>800</v>
      </c>
      <c r="E4464" s="22">
        <v>970.91600016796008</v>
      </c>
      <c r="F4464" s="22">
        <f t="shared" si="214"/>
        <v>1068.0076001847563</v>
      </c>
      <c r="G4464" s="22">
        <f t="shared" si="215"/>
        <v>1262.1908002183482</v>
      </c>
      <c r="I4464" s="10"/>
      <c r="J4464" s="10"/>
      <c r="K4464" s="10"/>
      <c r="L4464" s="10"/>
      <c r="M4464" s="10"/>
      <c r="N4464" s="10"/>
      <c r="O4464" s="10"/>
      <c r="P4464" s="10"/>
      <c r="Q4464" s="10"/>
      <c r="R4464" s="10"/>
      <c r="S4464" s="10"/>
      <c r="T4464" s="10"/>
    </row>
    <row r="4465" spans="1:20" ht="25.5" customHeight="1" thickTop="1" thickBot="1" x14ac:dyDescent="0.25">
      <c r="A4465" s="20" t="str">
        <f t="shared" si="213"/>
        <v>2830DUBBO</v>
      </c>
      <c r="B4465" s="37">
        <v>2830</v>
      </c>
      <c r="C4465" s="37" t="s">
        <v>4904</v>
      </c>
      <c r="D4465" s="38" t="s">
        <v>800</v>
      </c>
      <c r="E4465" s="39">
        <v>970.91600016796008</v>
      </c>
      <c r="F4465" s="39">
        <f t="shared" si="214"/>
        <v>1068.0076001847563</v>
      </c>
      <c r="G4465" s="39">
        <f t="shared" si="215"/>
        <v>1262.1908002183482</v>
      </c>
      <c r="I4465" s="10"/>
      <c r="J4465" s="10"/>
      <c r="K4465" s="10"/>
      <c r="L4465" s="10"/>
      <c r="M4465" s="10"/>
      <c r="N4465" s="10"/>
      <c r="O4465" s="10"/>
      <c r="P4465" s="10"/>
      <c r="Q4465" s="10"/>
      <c r="R4465" s="10"/>
      <c r="S4465" s="10"/>
      <c r="T4465" s="10"/>
    </row>
    <row r="4466" spans="1:20" ht="25.5" customHeight="1" thickTop="1" thickBot="1" x14ac:dyDescent="0.25">
      <c r="A4466" s="20" t="str">
        <f t="shared" si="213"/>
        <v>2830GOONOO FOREST</v>
      </c>
      <c r="B4466" s="20">
        <v>2830</v>
      </c>
      <c r="C4466" s="20" t="s">
        <v>4905</v>
      </c>
      <c r="D4466" s="21" t="s">
        <v>800</v>
      </c>
      <c r="E4466" s="22">
        <v>970.91600016796008</v>
      </c>
      <c r="F4466" s="22">
        <f t="shared" si="214"/>
        <v>1068.0076001847563</v>
      </c>
      <c r="G4466" s="22">
        <f t="shared" si="215"/>
        <v>1262.1908002183482</v>
      </c>
      <c r="I4466" s="10"/>
      <c r="J4466" s="10"/>
      <c r="K4466" s="10"/>
      <c r="L4466" s="10"/>
      <c r="M4466" s="10"/>
      <c r="N4466" s="10"/>
      <c r="O4466" s="10"/>
      <c r="P4466" s="10"/>
      <c r="Q4466" s="10"/>
      <c r="R4466" s="10"/>
      <c r="S4466" s="10"/>
      <c r="T4466" s="10"/>
    </row>
    <row r="4467" spans="1:20" ht="25.5" customHeight="1" thickTop="1" thickBot="1" x14ac:dyDescent="0.25">
      <c r="A4467" s="20" t="str">
        <f t="shared" si="213"/>
        <v>2830KICKABIL</v>
      </c>
      <c r="B4467" s="37">
        <v>2830</v>
      </c>
      <c r="C4467" s="37" t="s">
        <v>4906</v>
      </c>
      <c r="D4467" s="38" t="s">
        <v>800</v>
      </c>
      <c r="E4467" s="39">
        <v>970.91600016796008</v>
      </c>
      <c r="F4467" s="39">
        <f t="shared" si="214"/>
        <v>1068.0076001847563</v>
      </c>
      <c r="G4467" s="39">
        <f t="shared" si="215"/>
        <v>1262.1908002183482</v>
      </c>
      <c r="I4467" s="10"/>
      <c r="J4467" s="10"/>
      <c r="K4467" s="10"/>
      <c r="L4467" s="10"/>
      <c r="M4467" s="10"/>
      <c r="N4467" s="10"/>
      <c r="O4467" s="10"/>
      <c r="P4467" s="10"/>
      <c r="Q4467" s="10"/>
      <c r="R4467" s="10"/>
      <c r="S4467" s="10"/>
      <c r="T4467" s="10"/>
    </row>
    <row r="4468" spans="1:20" ht="25.5" customHeight="1" thickTop="1" thickBot="1" x14ac:dyDescent="0.25">
      <c r="A4468" s="20" t="str">
        <f t="shared" si="213"/>
        <v>2830MINORE</v>
      </c>
      <c r="B4468" s="20">
        <v>2830</v>
      </c>
      <c r="C4468" s="20" t="s">
        <v>4907</v>
      </c>
      <c r="D4468" s="21" t="s">
        <v>800</v>
      </c>
      <c r="E4468" s="22">
        <v>970.91600016796008</v>
      </c>
      <c r="F4468" s="22">
        <f t="shared" si="214"/>
        <v>1068.0076001847563</v>
      </c>
      <c r="G4468" s="22">
        <f t="shared" si="215"/>
        <v>1262.1908002183482</v>
      </c>
      <c r="I4468" s="10"/>
      <c r="J4468" s="10"/>
      <c r="K4468" s="10"/>
      <c r="L4468" s="10"/>
      <c r="M4468" s="10"/>
      <c r="N4468" s="10"/>
      <c r="O4468" s="10"/>
      <c r="P4468" s="10"/>
      <c r="Q4468" s="10"/>
      <c r="R4468" s="10"/>
      <c r="S4468" s="10"/>
      <c r="T4468" s="10"/>
    </row>
    <row r="4469" spans="1:20" ht="25.5" customHeight="1" thickTop="1" thickBot="1" x14ac:dyDescent="0.25">
      <c r="A4469" s="20" t="str">
        <f t="shared" si="213"/>
        <v>2830MOGRIGUY</v>
      </c>
      <c r="B4469" s="37">
        <v>2830</v>
      </c>
      <c r="C4469" s="37" t="s">
        <v>4908</v>
      </c>
      <c r="D4469" s="38" t="s">
        <v>800</v>
      </c>
      <c r="E4469" s="39">
        <v>970.91600016796008</v>
      </c>
      <c r="F4469" s="39">
        <f t="shared" si="214"/>
        <v>1068.0076001847563</v>
      </c>
      <c r="G4469" s="39">
        <f t="shared" si="215"/>
        <v>1262.1908002183482</v>
      </c>
      <c r="I4469" s="10"/>
      <c r="J4469" s="10"/>
      <c r="K4469" s="10"/>
      <c r="L4469" s="10"/>
      <c r="M4469" s="10"/>
      <c r="N4469" s="10"/>
      <c r="O4469" s="10"/>
      <c r="P4469" s="10"/>
      <c r="Q4469" s="10"/>
      <c r="R4469" s="10"/>
      <c r="S4469" s="10"/>
      <c r="T4469" s="10"/>
    </row>
    <row r="4470" spans="1:20" ht="25.5" customHeight="1" thickTop="1" thickBot="1" x14ac:dyDescent="0.25">
      <c r="A4470" s="20" t="str">
        <f t="shared" si="213"/>
        <v>2830RAWSONVILLE</v>
      </c>
      <c r="B4470" s="20">
        <v>2830</v>
      </c>
      <c r="C4470" s="20" t="s">
        <v>4909</v>
      </c>
      <c r="D4470" s="21" t="s">
        <v>800</v>
      </c>
      <c r="E4470" s="22">
        <v>970.91600016796008</v>
      </c>
      <c r="F4470" s="22">
        <f t="shared" si="214"/>
        <v>1068.0076001847563</v>
      </c>
      <c r="G4470" s="22">
        <f t="shared" si="215"/>
        <v>1262.1908002183482</v>
      </c>
      <c r="I4470" s="10"/>
      <c r="J4470" s="10"/>
      <c r="K4470" s="10"/>
      <c r="L4470" s="10"/>
      <c r="M4470" s="10"/>
      <c r="N4470" s="10"/>
      <c r="O4470" s="10"/>
      <c r="P4470" s="10"/>
      <c r="Q4470" s="10"/>
      <c r="R4470" s="10"/>
      <c r="S4470" s="10"/>
      <c r="T4470" s="10"/>
    </row>
    <row r="4471" spans="1:20" ht="25.5" customHeight="1" thickTop="1" thickBot="1" x14ac:dyDescent="0.25">
      <c r="A4471" s="20" t="str">
        <f t="shared" si="213"/>
        <v>2830TERRAMUNGAMINE</v>
      </c>
      <c r="B4471" s="37">
        <v>2830</v>
      </c>
      <c r="C4471" s="37" t="s">
        <v>4910</v>
      </c>
      <c r="D4471" s="38" t="s">
        <v>800</v>
      </c>
      <c r="E4471" s="39">
        <v>970.91600016796008</v>
      </c>
      <c r="F4471" s="39">
        <f t="shared" si="214"/>
        <v>1068.0076001847563</v>
      </c>
      <c r="G4471" s="39">
        <f t="shared" si="215"/>
        <v>1262.1908002183482</v>
      </c>
      <c r="I4471" s="10"/>
      <c r="J4471" s="10"/>
      <c r="K4471" s="10"/>
      <c r="L4471" s="10"/>
      <c r="M4471" s="10"/>
      <c r="N4471" s="10"/>
      <c r="O4471" s="10"/>
      <c r="P4471" s="10"/>
      <c r="Q4471" s="10"/>
      <c r="R4471" s="10"/>
      <c r="S4471" s="10"/>
      <c r="T4471" s="10"/>
    </row>
    <row r="4472" spans="1:20" ht="25.5" customHeight="1" thickTop="1" thickBot="1" x14ac:dyDescent="0.25">
      <c r="A4472" s="20" t="str">
        <f t="shared" si="213"/>
        <v>2830TOONGI</v>
      </c>
      <c r="B4472" s="20">
        <v>2830</v>
      </c>
      <c r="C4472" s="20" t="s">
        <v>4911</v>
      </c>
      <c r="D4472" s="21" t="s">
        <v>800</v>
      </c>
      <c r="E4472" s="22">
        <v>970.91600016796008</v>
      </c>
      <c r="F4472" s="22">
        <f t="shared" si="214"/>
        <v>1068.0076001847563</v>
      </c>
      <c r="G4472" s="22">
        <f t="shared" si="215"/>
        <v>1262.1908002183482</v>
      </c>
      <c r="I4472" s="10"/>
      <c r="J4472" s="10"/>
      <c r="K4472" s="10"/>
      <c r="L4472" s="10"/>
      <c r="M4472" s="10"/>
      <c r="N4472" s="10"/>
      <c r="O4472" s="10"/>
      <c r="P4472" s="10"/>
      <c r="Q4472" s="10"/>
      <c r="R4472" s="10"/>
      <c r="S4472" s="10"/>
      <c r="T4472" s="10"/>
    </row>
    <row r="4473" spans="1:20" ht="25.5" customHeight="1" thickTop="1" thickBot="1" x14ac:dyDescent="0.25">
      <c r="A4473" s="20" t="str">
        <f t="shared" si="213"/>
        <v>2830WAMBANGALANG</v>
      </c>
      <c r="B4473" s="37">
        <v>2830</v>
      </c>
      <c r="C4473" s="37" t="s">
        <v>4912</v>
      </c>
      <c r="D4473" s="38" t="s">
        <v>800</v>
      </c>
      <c r="E4473" s="39">
        <v>970.91600016796008</v>
      </c>
      <c r="F4473" s="39">
        <f t="shared" si="214"/>
        <v>1068.0076001847563</v>
      </c>
      <c r="G4473" s="39">
        <f t="shared" si="215"/>
        <v>1262.1908002183482</v>
      </c>
      <c r="I4473" s="10"/>
      <c r="J4473" s="10"/>
      <c r="K4473" s="10"/>
      <c r="L4473" s="10"/>
      <c r="M4473" s="10"/>
      <c r="N4473" s="10"/>
      <c r="O4473" s="10"/>
      <c r="P4473" s="10"/>
      <c r="Q4473" s="10"/>
      <c r="R4473" s="10"/>
      <c r="S4473" s="10"/>
      <c r="T4473" s="10"/>
    </row>
    <row r="4474" spans="1:20" ht="25.5" customHeight="1" thickTop="1" thickBot="1" x14ac:dyDescent="0.25">
      <c r="A4474" s="20" t="str">
        <f t="shared" si="213"/>
        <v>2831BYROCK</v>
      </c>
      <c r="B4474" s="20">
        <v>2831</v>
      </c>
      <c r="C4474" s="20" t="s">
        <v>4913</v>
      </c>
      <c r="D4474" s="21" t="s">
        <v>800</v>
      </c>
      <c r="E4474" s="22">
        <v>1178.8919996583841</v>
      </c>
      <c r="F4474" s="22">
        <f t="shared" si="214"/>
        <v>1296.7811996242226</v>
      </c>
      <c r="G4474" s="22">
        <f t="shared" si="215"/>
        <v>1532.5595995558992</v>
      </c>
      <c r="I4474" s="10"/>
      <c r="J4474" s="10"/>
      <c r="K4474" s="10"/>
      <c r="L4474" s="10"/>
      <c r="M4474" s="10"/>
      <c r="N4474" s="10"/>
      <c r="O4474" s="10"/>
      <c r="P4474" s="10"/>
      <c r="Q4474" s="10"/>
      <c r="R4474" s="10"/>
      <c r="S4474" s="10"/>
      <c r="T4474" s="10"/>
    </row>
    <row r="4475" spans="1:20" ht="25.5" customHeight="1" thickTop="1" thickBot="1" x14ac:dyDescent="0.25">
      <c r="A4475" s="20" t="str">
        <f t="shared" si="213"/>
        <v>2831CARINDA</v>
      </c>
      <c r="B4475" s="37">
        <v>2831</v>
      </c>
      <c r="C4475" s="37" t="s">
        <v>4914</v>
      </c>
      <c r="D4475" s="38" t="s">
        <v>800</v>
      </c>
      <c r="E4475" s="39">
        <v>1178.8919996583841</v>
      </c>
      <c r="F4475" s="39">
        <f t="shared" si="214"/>
        <v>1296.7811996242226</v>
      </c>
      <c r="G4475" s="39">
        <f t="shared" si="215"/>
        <v>1532.5595995558992</v>
      </c>
      <c r="I4475" s="10"/>
      <c r="J4475" s="10"/>
      <c r="K4475" s="10"/>
      <c r="L4475" s="10"/>
      <c r="M4475" s="10"/>
      <c r="N4475" s="10"/>
      <c r="O4475" s="10"/>
      <c r="P4475" s="10"/>
      <c r="Q4475" s="10"/>
      <c r="R4475" s="10"/>
      <c r="S4475" s="10"/>
      <c r="T4475" s="10"/>
    </row>
    <row r="4476" spans="1:20" ht="25.5" customHeight="1" thickTop="1" thickBot="1" x14ac:dyDescent="0.25">
      <c r="A4476" s="20" t="str">
        <f t="shared" si="213"/>
        <v>2831COOLABAH</v>
      </c>
      <c r="B4476" s="20">
        <v>2831</v>
      </c>
      <c r="C4476" s="20" t="s">
        <v>4915</v>
      </c>
      <c r="D4476" s="21" t="s">
        <v>800</v>
      </c>
      <c r="E4476" s="22">
        <v>1178.8919996583841</v>
      </c>
      <c r="F4476" s="22">
        <f t="shared" si="214"/>
        <v>1296.7811996242226</v>
      </c>
      <c r="G4476" s="22">
        <f t="shared" si="215"/>
        <v>1532.5595995558992</v>
      </c>
      <c r="I4476" s="10"/>
      <c r="J4476" s="10"/>
      <c r="K4476" s="10"/>
      <c r="L4476" s="10"/>
      <c r="M4476" s="10"/>
      <c r="N4476" s="10"/>
      <c r="O4476" s="10"/>
      <c r="P4476" s="10"/>
      <c r="Q4476" s="10"/>
      <c r="R4476" s="10"/>
      <c r="S4476" s="10"/>
      <c r="T4476" s="10"/>
    </row>
    <row r="4477" spans="1:20" ht="25.5" customHeight="1" thickTop="1" thickBot="1" x14ac:dyDescent="0.25">
      <c r="A4477" s="20" t="str">
        <f t="shared" si="213"/>
        <v>2831ELONG ELONG</v>
      </c>
      <c r="B4477" s="37">
        <v>2831</v>
      </c>
      <c r="C4477" s="37" t="s">
        <v>4916</v>
      </c>
      <c r="D4477" s="38" t="s">
        <v>800</v>
      </c>
      <c r="E4477" s="39">
        <v>1178.8919996583841</v>
      </c>
      <c r="F4477" s="39">
        <f t="shared" si="214"/>
        <v>1296.7811996242226</v>
      </c>
      <c r="G4477" s="39">
        <f t="shared" si="215"/>
        <v>1532.5595995558992</v>
      </c>
      <c r="I4477" s="10"/>
      <c r="J4477" s="10"/>
      <c r="K4477" s="10"/>
      <c r="L4477" s="10"/>
      <c r="M4477" s="10"/>
      <c r="N4477" s="10"/>
      <c r="O4477" s="10"/>
      <c r="P4477" s="10"/>
      <c r="Q4477" s="10"/>
      <c r="R4477" s="10"/>
      <c r="S4477" s="10"/>
      <c r="T4477" s="10"/>
    </row>
    <row r="4478" spans="1:20" ht="25.5" customHeight="1" thickTop="1" thickBot="1" x14ac:dyDescent="0.25">
      <c r="A4478" s="20" t="str">
        <f t="shared" si="213"/>
        <v>2831GIRILAMBONE</v>
      </c>
      <c r="B4478" s="20">
        <v>2831</v>
      </c>
      <c r="C4478" s="20" t="s">
        <v>4917</v>
      </c>
      <c r="D4478" s="21" t="s">
        <v>800</v>
      </c>
      <c r="E4478" s="22">
        <v>1178.8919996583841</v>
      </c>
      <c r="F4478" s="22">
        <f t="shared" si="214"/>
        <v>1296.7811996242226</v>
      </c>
      <c r="G4478" s="22">
        <f t="shared" si="215"/>
        <v>1532.5595995558992</v>
      </c>
      <c r="I4478" s="10"/>
      <c r="J4478" s="10"/>
      <c r="K4478" s="10"/>
      <c r="L4478" s="10"/>
      <c r="M4478" s="10"/>
      <c r="N4478" s="10"/>
      <c r="O4478" s="10"/>
      <c r="P4478" s="10"/>
      <c r="Q4478" s="10"/>
      <c r="R4478" s="10"/>
      <c r="S4478" s="10"/>
      <c r="T4478" s="10"/>
    </row>
    <row r="4479" spans="1:20" ht="25.5" customHeight="1" thickTop="1" thickBot="1" x14ac:dyDescent="0.25">
      <c r="A4479" s="20" t="str">
        <f t="shared" si="213"/>
        <v>2831HERMIDALE</v>
      </c>
      <c r="B4479" s="37">
        <v>2831</v>
      </c>
      <c r="C4479" s="37" t="s">
        <v>4918</v>
      </c>
      <c r="D4479" s="38" t="s">
        <v>800</v>
      </c>
      <c r="E4479" s="39">
        <v>1178.8919996583841</v>
      </c>
      <c r="F4479" s="39">
        <f t="shared" si="214"/>
        <v>1296.7811996242226</v>
      </c>
      <c r="G4479" s="39">
        <f t="shared" si="215"/>
        <v>1532.5595995558992</v>
      </c>
      <c r="I4479" s="10"/>
      <c r="J4479" s="10"/>
      <c r="K4479" s="10"/>
      <c r="L4479" s="10"/>
      <c r="M4479" s="10"/>
      <c r="N4479" s="10"/>
      <c r="O4479" s="10"/>
      <c r="P4479" s="10"/>
      <c r="Q4479" s="10"/>
      <c r="R4479" s="10"/>
      <c r="S4479" s="10"/>
      <c r="T4479" s="10"/>
    </row>
    <row r="4480" spans="1:20" ht="25.5" customHeight="1" thickTop="1" thickBot="1" x14ac:dyDescent="0.25">
      <c r="A4480" s="20" t="str">
        <f t="shared" si="213"/>
        <v>2831MACQUARIE MARSHES</v>
      </c>
      <c r="B4480" s="20">
        <v>2831</v>
      </c>
      <c r="C4480" s="20" t="s">
        <v>4919</v>
      </c>
      <c r="D4480" s="21" t="s">
        <v>800</v>
      </c>
      <c r="E4480" s="22">
        <v>1178.8919996583841</v>
      </c>
      <c r="F4480" s="22">
        <f t="shared" si="214"/>
        <v>1296.7811996242226</v>
      </c>
      <c r="G4480" s="22">
        <f t="shared" si="215"/>
        <v>1532.5595995558992</v>
      </c>
      <c r="I4480" s="10"/>
      <c r="J4480" s="10"/>
      <c r="K4480" s="10"/>
      <c r="L4480" s="10"/>
      <c r="M4480" s="10"/>
      <c r="N4480" s="10"/>
      <c r="O4480" s="10"/>
      <c r="P4480" s="10"/>
      <c r="Q4480" s="10"/>
      <c r="R4480" s="10"/>
      <c r="S4480" s="10"/>
      <c r="T4480" s="10"/>
    </row>
    <row r="4481" spans="1:20" ht="25.5" customHeight="1" thickTop="1" thickBot="1" x14ac:dyDescent="0.25">
      <c r="A4481" s="20" t="str">
        <f t="shared" si="213"/>
        <v>2831MERRYGOEN</v>
      </c>
      <c r="B4481" s="37">
        <v>2831</v>
      </c>
      <c r="C4481" s="37" t="s">
        <v>4920</v>
      </c>
      <c r="D4481" s="38" t="s">
        <v>800</v>
      </c>
      <c r="E4481" s="39">
        <v>1178.8919996583841</v>
      </c>
      <c r="F4481" s="39">
        <f t="shared" si="214"/>
        <v>1296.7811996242226</v>
      </c>
      <c r="G4481" s="39">
        <f t="shared" si="215"/>
        <v>1532.5595995558992</v>
      </c>
      <c r="I4481" s="10"/>
      <c r="J4481" s="10"/>
      <c r="K4481" s="10"/>
      <c r="L4481" s="10"/>
      <c r="M4481" s="10"/>
      <c r="N4481" s="10"/>
      <c r="O4481" s="10"/>
      <c r="P4481" s="10"/>
      <c r="Q4481" s="10"/>
      <c r="R4481" s="10"/>
      <c r="S4481" s="10"/>
      <c r="T4481" s="10"/>
    </row>
    <row r="4482" spans="1:20" ht="25.5" customHeight="1" thickTop="1" thickBot="1" x14ac:dyDescent="0.25">
      <c r="A4482" s="20" t="str">
        <f t="shared" si="213"/>
        <v>2831NEILREX</v>
      </c>
      <c r="B4482" s="20">
        <v>2831</v>
      </c>
      <c r="C4482" s="20" t="s">
        <v>4921</v>
      </c>
      <c r="D4482" s="21" t="s">
        <v>800</v>
      </c>
      <c r="E4482" s="22">
        <v>1178.8919996583841</v>
      </c>
      <c r="F4482" s="22">
        <f t="shared" si="214"/>
        <v>1296.7811996242226</v>
      </c>
      <c r="G4482" s="22">
        <f t="shared" si="215"/>
        <v>1532.5595995558992</v>
      </c>
      <c r="I4482" s="10"/>
      <c r="J4482" s="10"/>
      <c r="K4482" s="10"/>
      <c r="L4482" s="10"/>
      <c r="M4482" s="10"/>
      <c r="N4482" s="10"/>
      <c r="O4482" s="10"/>
      <c r="P4482" s="10"/>
      <c r="Q4482" s="10"/>
      <c r="R4482" s="10"/>
      <c r="S4482" s="10"/>
      <c r="T4482" s="10"/>
    </row>
    <row r="4483" spans="1:20" ht="25.5" customHeight="1" thickTop="1" thickBot="1" x14ac:dyDescent="0.25">
      <c r="A4483" s="20" t="str">
        <f t="shared" si="213"/>
        <v>2831NYMAGEE</v>
      </c>
      <c r="B4483" s="37">
        <v>2831</v>
      </c>
      <c r="C4483" s="37" t="s">
        <v>4922</v>
      </c>
      <c r="D4483" s="38" t="s">
        <v>800</v>
      </c>
      <c r="E4483" s="39">
        <v>1178.8919996583841</v>
      </c>
      <c r="F4483" s="39">
        <f t="shared" si="214"/>
        <v>1296.7811996242226</v>
      </c>
      <c r="G4483" s="39">
        <f t="shared" si="215"/>
        <v>1532.5595995558992</v>
      </c>
      <c r="I4483" s="10"/>
      <c r="J4483" s="10"/>
      <c r="K4483" s="10"/>
      <c r="L4483" s="10"/>
      <c r="M4483" s="10"/>
      <c r="N4483" s="10"/>
      <c r="O4483" s="10"/>
      <c r="P4483" s="10"/>
      <c r="Q4483" s="10"/>
      <c r="R4483" s="10"/>
      <c r="S4483" s="10"/>
      <c r="T4483" s="10"/>
    </row>
    <row r="4484" spans="1:20" ht="25.5" customHeight="1" thickTop="1" thickBot="1" x14ac:dyDescent="0.25">
      <c r="A4484" s="20" t="str">
        <f t="shared" si="213"/>
        <v>2831QUAMBONE</v>
      </c>
      <c r="B4484" s="20">
        <v>2831</v>
      </c>
      <c r="C4484" s="20" t="s">
        <v>4923</v>
      </c>
      <c r="D4484" s="21" t="s">
        <v>800</v>
      </c>
      <c r="E4484" s="22">
        <v>1178.8919996583841</v>
      </c>
      <c r="F4484" s="22">
        <f t="shared" si="214"/>
        <v>1296.7811996242226</v>
      </c>
      <c r="G4484" s="22">
        <f t="shared" si="215"/>
        <v>1532.5595995558992</v>
      </c>
      <c r="I4484" s="10"/>
      <c r="J4484" s="10"/>
      <c r="K4484" s="10"/>
      <c r="L4484" s="10"/>
      <c r="M4484" s="10"/>
      <c r="N4484" s="10"/>
      <c r="O4484" s="10"/>
      <c r="P4484" s="10"/>
      <c r="Q4484" s="10"/>
      <c r="R4484" s="10"/>
      <c r="S4484" s="10"/>
      <c r="T4484" s="10"/>
    </row>
    <row r="4485" spans="1:20" ht="25.5" customHeight="1" thickTop="1" thickBot="1" x14ac:dyDescent="0.25">
      <c r="A4485" s="20" t="str">
        <f t="shared" ref="A4485:A4548" si="216">CONCATENATE(B4485,C4485)</f>
        <v>2831THE MARRA</v>
      </c>
      <c r="B4485" s="37">
        <v>2831</v>
      </c>
      <c r="C4485" s="37" t="s">
        <v>4924</v>
      </c>
      <c r="D4485" s="38" t="s">
        <v>800</v>
      </c>
      <c r="E4485" s="39">
        <v>1178.8919996583841</v>
      </c>
      <c r="F4485" s="39">
        <f t="shared" ref="F4485:F4548" si="217">1.1*E4485</f>
        <v>1296.7811996242226</v>
      </c>
      <c r="G4485" s="39">
        <f t="shared" ref="G4485:G4548" si="218">1.3*E4485</f>
        <v>1532.5595995558992</v>
      </c>
      <c r="I4485" s="10"/>
      <c r="J4485" s="10"/>
      <c r="K4485" s="10"/>
      <c r="L4485" s="10"/>
      <c r="M4485" s="10"/>
      <c r="N4485" s="10"/>
      <c r="O4485" s="10"/>
      <c r="P4485" s="10"/>
      <c r="Q4485" s="10"/>
      <c r="R4485" s="10"/>
      <c r="S4485" s="10"/>
      <c r="T4485" s="10"/>
    </row>
    <row r="4486" spans="1:20" ht="25.5" customHeight="1" thickTop="1" thickBot="1" x14ac:dyDescent="0.25">
      <c r="A4486" s="20" t="str">
        <f t="shared" si="216"/>
        <v>2831WONGARBON</v>
      </c>
      <c r="B4486" s="20">
        <v>2831</v>
      </c>
      <c r="C4486" s="20" t="s">
        <v>4925</v>
      </c>
      <c r="D4486" s="21" t="s">
        <v>800</v>
      </c>
      <c r="E4486" s="22">
        <v>1178.8919996583841</v>
      </c>
      <c r="F4486" s="22">
        <f t="shared" si="217"/>
        <v>1296.7811996242226</v>
      </c>
      <c r="G4486" s="22">
        <f t="shared" si="218"/>
        <v>1532.5595995558992</v>
      </c>
      <c r="I4486" s="10"/>
      <c r="J4486" s="10"/>
      <c r="K4486" s="10"/>
      <c r="L4486" s="10"/>
      <c r="M4486" s="10"/>
      <c r="N4486" s="10"/>
      <c r="O4486" s="10"/>
      <c r="P4486" s="10"/>
      <c r="Q4486" s="10"/>
      <c r="R4486" s="10"/>
      <c r="S4486" s="10"/>
      <c r="T4486" s="10"/>
    </row>
    <row r="4487" spans="1:20" ht="25.5" customHeight="1" thickTop="1" thickBot="1" x14ac:dyDescent="0.25">
      <c r="A4487" s="20" t="str">
        <f t="shared" si="216"/>
        <v>2832COME BY CHANCE</v>
      </c>
      <c r="B4487" s="37">
        <v>2832</v>
      </c>
      <c r="C4487" s="37" t="s">
        <v>4926</v>
      </c>
      <c r="D4487" s="38" t="s">
        <v>800</v>
      </c>
      <c r="E4487" s="39">
        <v>1701.1820003787839</v>
      </c>
      <c r="F4487" s="39">
        <f t="shared" si="217"/>
        <v>1871.3002004166624</v>
      </c>
      <c r="G4487" s="39">
        <f t="shared" si="218"/>
        <v>2211.536600492419</v>
      </c>
      <c r="I4487" s="10"/>
      <c r="J4487" s="10"/>
      <c r="K4487" s="10"/>
      <c r="L4487" s="10"/>
      <c r="M4487" s="10"/>
      <c r="N4487" s="10"/>
      <c r="O4487" s="10"/>
      <c r="P4487" s="10"/>
      <c r="Q4487" s="10"/>
      <c r="R4487" s="10"/>
      <c r="S4487" s="10"/>
      <c r="T4487" s="10"/>
    </row>
    <row r="4488" spans="1:20" ht="25.5" customHeight="1" thickTop="1" thickBot="1" x14ac:dyDescent="0.25">
      <c r="A4488" s="20" t="str">
        <f t="shared" si="216"/>
        <v>2832CRYON</v>
      </c>
      <c r="B4488" s="20">
        <v>2832</v>
      </c>
      <c r="C4488" s="20" t="s">
        <v>4927</v>
      </c>
      <c r="D4488" s="21" t="s">
        <v>800</v>
      </c>
      <c r="E4488" s="22">
        <v>1701.1820003787839</v>
      </c>
      <c r="F4488" s="22">
        <f t="shared" si="217"/>
        <v>1871.3002004166624</v>
      </c>
      <c r="G4488" s="22">
        <f t="shared" si="218"/>
        <v>2211.536600492419</v>
      </c>
      <c r="I4488" s="10"/>
      <c r="J4488" s="10"/>
      <c r="K4488" s="10"/>
      <c r="L4488" s="10"/>
      <c r="M4488" s="10"/>
      <c r="N4488" s="10"/>
      <c r="O4488" s="10"/>
      <c r="P4488" s="10"/>
      <c r="Q4488" s="10"/>
      <c r="R4488" s="10"/>
      <c r="S4488" s="10"/>
      <c r="T4488" s="10"/>
    </row>
    <row r="4489" spans="1:20" ht="25.5" customHeight="1" thickTop="1" thickBot="1" x14ac:dyDescent="0.25">
      <c r="A4489" s="20" t="str">
        <f t="shared" si="216"/>
        <v>2832CUMBORAH</v>
      </c>
      <c r="B4489" s="37">
        <v>2832</v>
      </c>
      <c r="C4489" s="37" t="s">
        <v>4928</v>
      </c>
      <c r="D4489" s="38" t="s">
        <v>800</v>
      </c>
      <c r="E4489" s="39">
        <v>1701.1820003787839</v>
      </c>
      <c r="F4489" s="39">
        <f t="shared" si="217"/>
        <v>1871.3002004166624</v>
      </c>
      <c r="G4489" s="39">
        <f t="shared" si="218"/>
        <v>2211.536600492419</v>
      </c>
      <c r="I4489" s="10"/>
      <c r="J4489" s="10"/>
      <c r="K4489" s="10"/>
      <c r="L4489" s="10"/>
      <c r="M4489" s="10"/>
      <c r="N4489" s="10"/>
      <c r="O4489" s="10"/>
      <c r="P4489" s="10"/>
      <c r="Q4489" s="10"/>
      <c r="R4489" s="10"/>
      <c r="S4489" s="10"/>
      <c r="T4489" s="10"/>
    </row>
    <row r="4490" spans="1:20" ht="25.5" customHeight="1" thickTop="1" thickBot="1" x14ac:dyDescent="0.25">
      <c r="A4490" s="20" t="str">
        <f t="shared" si="216"/>
        <v>2832WALGETT</v>
      </c>
      <c r="B4490" s="20">
        <v>2832</v>
      </c>
      <c r="C4490" s="20" t="s">
        <v>4929</v>
      </c>
      <c r="D4490" s="21" t="s">
        <v>800</v>
      </c>
      <c r="E4490" s="22">
        <v>1701.1820003787839</v>
      </c>
      <c r="F4490" s="22">
        <f t="shared" si="217"/>
        <v>1871.3002004166624</v>
      </c>
      <c r="G4490" s="22">
        <f t="shared" si="218"/>
        <v>2211.536600492419</v>
      </c>
      <c r="I4490" s="10"/>
      <c r="J4490" s="10"/>
      <c r="K4490" s="10"/>
      <c r="L4490" s="10"/>
      <c r="M4490" s="10"/>
      <c r="N4490" s="10"/>
      <c r="O4490" s="10"/>
      <c r="P4490" s="10"/>
      <c r="Q4490" s="10"/>
      <c r="R4490" s="10"/>
      <c r="S4490" s="10"/>
      <c r="T4490" s="10"/>
    </row>
    <row r="4491" spans="1:20" ht="25.5" customHeight="1" thickTop="1" thickBot="1" x14ac:dyDescent="0.25">
      <c r="A4491" s="20" t="str">
        <f t="shared" si="216"/>
        <v>2833COLLARENEBRI</v>
      </c>
      <c r="B4491" s="37">
        <v>2833</v>
      </c>
      <c r="C4491" s="37" t="s">
        <v>4930</v>
      </c>
      <c r="D4491" s="38" t="s">
        <v>800</v>
      </c>
      <c r="E4491" s="39">
        <v>1061.5499998713281</v>
      </c>
      <c r="F4491" s="39">
        <f t="shared" si="217"/>
        <v>1167.704999858461</v>
      </c>
      <c r="G4491" s="39">
        <f t="shared" si="218"/>
        <v>1380.0149998327265</v>
      </c>
      <c r="I4491" s="10"/>
      <c r="J4491" s="10"/>
      <c r="K4491" s="10"/>
      <c r="L4491" s="10"/>
      <c r="M4491" s="10"/>
      <c r="N4491" s="10"/>
      <c r="O4491" s="10"/>
      <c r="P4491" s="10"/>
      <c r="Q4491" s="10"/>
      <c r="R4491" s="10"/>
      <c r="S4491" s="10"/>
      <c r="T4491" s="10"/>
    </row>
    <row r="4492" spans="1:20" ht="25.5" customHeight="1" thickTop="1" thickBot="1" x14ac:dyDescent="0.25">
      <c r="A4492" s="20" t="str">
        <f t="shared" si="216"/>
        <v>2834ANGLEDOOL</v>
      </c>
      <c r="B4492" s="20">
        <v>2834</v>
      </c>
      <c r="C4492" s="20" t="s">
        <v>4931</v>
      </c>
      <c r="D4492" s="21" t="s">
        <v>800</v>
      </c>
      <c r="E4492" s="22">
        <v>1525.4600006517521</v>
      </c>
      <c r="F4492" s="22">
        <f t="shared" si="217"/>
        <v>1678.0060007169275</v>
      </c>
      <c r="G4492" s="22">
        <f t="shared" si="218"/>
        <v>1983.0980008472777</v>
      </c>
      <c r="I4492" s="10"/>
      <c r="J4492" s="10"/>
      <c r="K4492" s="10"/>
      <c r="L4492" s="10"/>
      <c r="M4492" s="10"/>
      <c r="N4492" s="10"/>
      <c r="O4492" s="10"/>
      <c r="P4492" s="10"/>
      <c r="Q4492" s="10"/>
      <c r="R4492" s="10"/>
      <c r="S4492" s="10"/>
      <c r="T4492" s="10"/>
    </row>
    <row r="4493" spans="1:20" ht="25.5" customHeight="1" thickTop="1" thickBot="1" x14ac:dyDescent="0.25">
      <c r="A4493" s="20" t="str">
        <f t="shared" si="216"/>
        <v>2834LIGHTNING RIDGE</v>
      </c>
      <c r="B4493" s="37">
        <v>2834</v>
      </c>
      <c r="C4493" s="37" t="s">
        <v>4932</v>
      </c>
      <c r="D4493" s="38" t="s">
        <v>800</v>
      </c>
      <c r="E4493" s="39">
        <v>1525.4600006517521</v>
      </c>
      <c r="F4493" s="39">
        <f t="shared" si="217"/>
        <v>1678.0060007169275</v>
      </c>
      <c r="G4493" s="39">
        <f t="shared" si="218"/>
        <v>1983.0980008472777</v>
      </c>
      <c r="I4493" s="10"/>
      <c r="J4493" s="10"/>
      <c r="K4493" s="10"/>
      <c r="L4493" s="10"/>
      <c r="M4493" s="10"/>
      <c r="N4493" s="10"/>
      <c r="O4493" s="10"/>
      <c r="P4493" s="10"/>
      <c r="Q4493" s="10"/>
      <c r="R4493" s="10"/>
      <c r="S4493" s="10"/>
      <c r="T4493" s="10"/>
    </row>
    <row r="4494" spans="1:20" ht="25.5" customHeight="1" thickTop="1" thickBot="1" x14ac:dyDescent="0.25">
      <c r="A4494" s="20" t="str">
        <f t="shared" si="216"/>
        <v>2835BULLA</v>
      </c>
      <c r="B4494" s="20">
        <v>2835</v>
      </c>
      <c r="C4494" s="20" t="s">
        <v>4933</v>
      </c>
      <c r="D4494" s="21" t="s">
        <v>800</v>
      </c>
      <c r="E4494" s="22">
        <v>1128.1639999163599</v>
      </c>
      <c r="F4494" s="22">
        <f t="shared" si="217"/>
        <v>1240.9803999079959</v>
      </c>
      <c r="G4494" s="22">
        <f t="shared" si="218"/>
        <v>1466.6131998912679</v>
      </c>
      <c r="I4494" s="10"/>
      <c r="J4494" s="10"/>
      <c r="K4494" s="10"/>
      <c r="L4494" s="10"/>
      <c r="M4494" s="10"/>
      <c r="N4494" s="10"/>
      <c r="O4494" s="10"/>
      <c r="P4494" s="10"/>
      <c r="Q4494" s="10"/>
      <c r="R4494" s="10"/>
      <c r="S4494" s="10"/>
      <c r="T4494" s="10"/>
    </row>
    <row r="4495" spans="1:20" ht="25.5" customHeight="1" thickTop="1" thickBot="1" x14ac:dyDescent="0.25">
      <c r="A4495" s="20" t="str">
        <f t="shared" si="216"/>
        <v>2835CANBELEGO</v>
      </c>
      <c r="B4495" s="37">
        <v>2835</v>
      </c>
      <c r="C4495" s="37" t="s">
        <v>4934</v>
      </c>
      <c r="D4495" s="38" t="s">
        <v>800</v>
      </c>
      <c r="E4495" s="39">
        <v>1128.1639999163599</v>
      </c>
      <c r="F4495" s="39">
        <f t="shared" si="217"/>
        <v>1240.9803999079959</v>
      </c>
      <c r="G4495" s="39">
        <f t="shared" si="218"/>
        <v>1466.6131998912679</v>
      </c>
      <c r="I4495" s="10"/>
      <c r="J4495" s="10"/>
      <c r="K4495" s="10"/>
      <c r="L4495" s="10"/>
      <c r="M4495" s="10"/>
      <c r="N4495" s="10"/>
      <c r="O4495" s="10"/>
      <c r="P4495" s="10"/>
      <c r="Q4495" s="10"/>
      <c r="R4495" s="10"/>
      <c r="S4495" s="10"/>
      <c r="T4495" s="10"/>
    </row>
    <row r="4496" spans="1:20" ht="25.5" customHeight="1" thickTop="1" thickBot="1" x14ac:dyDescent="0.25">
      <c r="A4496" s="20" t="str">
        <f t="shared" si="216"/>
        <v>2835COBAR</v>
      </c>
      <c r="B4496" s="20">
        <v>2835</v>
      </c>
      <c r="C4496" s="20" t="s">
        <v>4935</v>
      </c>
      <c r="D4496" s="21" t="s">
        <v>800</v>
      </c>
      <c r="E4496" s="22">
        <v>1128.1639999163599</v>
      </c>
      <c r="F4496" s="22">
        <f t="shared" si="217"/>
        <v>1240.9803999079959</v>
      </c>
      <c r="G4496" s="22">
        <f t="shared" si="218"/>
        <v>1466.6131998912679</v>
      </c>
      <c r="I4496" s="10"/>
      <c r="J4496" s="10"/>
      <c r="K4496" s="10"/>
      <c r="L4496" s="10"/>
      <c r="M4496" s="10"/>
      <c r="N4496" s="10"/>
      <c r="O4496" s="10"/>
      <c r="P4496" s="10"/>
      <c r="Q4496" s="10"/>
      <c r="R4496" s="10"/>
      <c r="S4496" s="10"/>
      <c r="T4496" s="10"/>
    </row>
    <row r="4497" spans="1:20" ht="25.5" customHeight="1" thickTop="1" thickBot="1" x14ac:dyDescent="0.25">
      <c r="A4497" s="20" t="str">
        <f t="shared" si="216"/>
        <v>2835CUBBA</v>
      </c>
      <c r="B4497" s="37">
        <v>2835</v>
      </c>
      <c r="C4497" s="37" t="s">
        <v>4936</v>
      </c>
      <c r="D4497" s="38" t="s">
        <v>800</v>
      </c>
      <c r="E4497" s="39">
        <v>1128.1639999163599</v>
      </c>
      <c r="F4497" s="39">
        <f t="shared" si="217"/>
        <v>1240.9803999079959</v>
      </c>
      <c r="G4497" s="39">
        <f t="shared" si="218"/>
        <v>1466.6131998912679</v>
      </c>
      <c r="I4497" s="10"/>
      <c r="J4497" s="10"/>
      <c r="K4497" s="10"/>
      <c r="L4497" s="10"/>
      <c r="M4497" s="10"/>
      <c r="N4497" s="10"/>
      <c r="O4497" s="10"/>
      <c r="P4497" s="10"/>
      <c r="Q4497" s="10"/>
      <c r="R4497" s="10"/>
      <c r="S4497" s="10"/>
      <c r="T4497" s="10"/>
    </row>
    <row r="4498" spans="1:20" ht="25.5" customHeight="1" thickTop="1" thickBot="1" x14ac:dyDescent="0.25">
      <c r="A4498" s="20" t="str">
        <f t="shared" si="216"/>
        <v>2835GILGUNNIA</v>
      </c>
      <c r="B4498" s="20">
        <v>2835</v>
      </c>
      <c r="C4498" s="20" t="s">
        <v>4937</v>
      </c>
      <c r="D4498" s="21" t="s">
        <v>800</v>
      </c>
      <c r="E4498" s="22">
        <v>1128.1639999163599</v>
      </c>
      <c r="F4498" s="22">
        <f t="shared" si="217"/>
        <v>1240.9803999079959</v>
      </c>
      <c r="G4498" s="22">
        <f t="shared" si="218"/>
        <v>1466.6131998912679</v>
      </c>
      <c r="I4498" s="10"/>
      <c r="J4498" s="10"/>
      <c r="K4498" s="10"/>
      <c r="L4498" s="10"/>
      <c r="M4498" s="10"/>
      <c r="N4498" s="10"/>
      <c r="O4498" s="10"/>
      <c r="P4498" s="10"/>
      <c r="Q4498" s="10"/>
      <c r="R4498" s="10"/>
      <c r="S4498" s="10"/>
      <c r="T4498" s="10"/>
    </row>
    <row r="4499" spans="1:20" ht="25.5" customHeight="1" thickTop="1" thickBot="1" x14ac:dyDescent="0.25">
      <c r="A4499" s="20" t="str">
        <f t="shared" si="216"/>
        <v>2835IRYMPLE</v>
      </c>
      <c r="B4499" s="37">
        <v>2835</v>
      </c>
      <c r="C4499" s="37" t="s">
        <v>4938</v>
      </c>
      <c r="D4499" s="38" t="s">
        <v>800</v>
      </c>
      <c r="E4499" s="39">
        <v>1128.1639999163599</v>
      </c>
      <c r="F4499" s="39">
        <f t="shared" si="217"/>
        <v>1240.9803999079959</v>
      </c>
      <c r="G4499" s="39">
        <f t="shared" si="218"/>
        <v>1466.6131998912679</v>
      </c>
      <c r="I4499" s="10"/>
      <c r="J4499" s="10"/>
      <c r="K4499" s="10"/>
      <c r="L4499" s="10"/>
      <c r="M4499" s="10"/>
      <c r="N4499" s="10"/>
      <c r="O4499" s="10"/>
      <c r="P4499" s="10"/>
      <c r="Q4499" s="10"/>
      <c r="R4499" s="10"/>
      <c r="S4499" s="10"/>
      <c r="T4499" s="10"/>
    </row>
    <row r="4500" spans="1:20" ht="25.5" customHeight="1" thickTop="1" thickBot="1" x14ac:dyDescent="0.25">
      <c r="A4500" s="20" t="str">
        <f t="shared" si="216"/>
        <v>2835KERRIGUNDI</v>
      </c>
      <c r="B4500" s="20">
        <v>2835</v>
      </c>
      <c r="C4500" s="20" t="s">
        <v>4939</v>
      </c>
      <c r="D4500" s="21" t="s">
        <v>800</v>
      </c>
      <c r="E4500" s="22">
        <v>1128.1639999163599</v>
      </c>
      <c r="F4500" s="22">
        <f t="shared" si="217"/>
        <v>1240.9803999079959</v>
      </c>
      <c r="G4500" s="22">
        <f t="shared" si="218"/>
        <v>1466.6131998912679</v>
      </c>
      <c r="I4500" s="10"/>
      <c r="J4500" s="10"/>
      <c r="K4500" s="10"/>
      <c r="L4500" s="10"/>
      <c r="M4500" s="10"/>
      <c r="N4500" s="10"/>
      <c r="O4500" s="10"/>
      <c r="P4500" s="10"/>
      <c r="Q4500" s="10"/>
      <c r="R4500" s="10"/>
      <c r="S4500" s="10"/>
      <c r="T4500" s="10"/>
    </row>
    <row r="4501" spans="1:20" ht="25.5" customHeight="1" thickTop="1" thickBot="1" x14ac:dyDescent="0.25">
      <c r="A4501" s="20" t="str">
        <f t="shared" si="216"/>
        <v>2835KULWIN</v>
      </c>
      <c r="B4501" s="37">
        <v>2835</v>
      </c>
      <c r="C4501" s="37" t="s">
        <v>4940</v>
      </c>
      <c r="D4501" s="38" t="s">
        <v>800</v>
      </c>
      <c r="E4501" s="39">
        <v>1128.1639999163599</v>
      </c>
      <c r="F4501" s="39">
        <f t="shared" si="217"/>
        <v>1240.9803999079959</v>
      </c>
      <c r="G4501" s="39">
        <f t="shared" si="218"/>
        <v>1466.6131998912679</v>
      </c>
      <c r="I4501" s="10"/>
      <c r="J4501" s="10"/>
      <c r="K4501" s="10"/>
      <c r="L4501" s="10"/>
      <c r="M4501" s="10"/>
      <c r="N4501" s="10"/>
      <c r="O4501" s="10"/>
      <c r="P4501" s="10"/>
      <c r="Q4501" s="10"/>
      <c r="R4501" s="10"/>
      <c r="S4501" s="10"/>
      <c r="T4501" s="10"/>
    </row>
    <row r="4502" spans="1:20" ht="25.5" customHeight="1" thickTop="1" thickBot="1" x14ac:dyDescent="0.25">
      <c r="A4502" s="20" t="str">
        <f t="shared" si="216"/>
        <v>2835NOONA</v>
      </c>
      <c r="B4502" s="20">
        <v>2835</v>
      </c>
      <c r="C4502" s="20" t="s">
        <v>4941</v>
      </c>
      <c r="D4502" s="21" t="s">
        <v>800</v>
      </c>
      <c r="E4502" s="22">
        <v>1128.1639999163599</v>
      </c>
      <c r="F4502" s="22">
        <f t="shared" si="217"/>
        <v>1240.9803999079959</v>
      </c>
      <c r="G4502" s="22">
        <f t="shared" si="218"/>
        <v>1466.6131998912679</v>
      </c>
      <c r="I4502" s="10"/>
      <c r="J4502" s="10"/>
      <c r="K4502" s="10"/>
      <c r="L4502" s="10"/>
      <c r="M4502" s="10"/>
      <c r="N4502" s="10"/>
      <c r="O4502" s="10"/>
      <c r="P4502" s="10"/>
      <c r="Q4502" s="10"/>
      <c r="R4502" s="10"/>
      <c r="S4502" s="10"/>
      <c r="T4502" s="10"/>
    </row>
    <row r="4503" spans="1:20" ht="25.5" customHeight="1" thickTop="1" thickBot="1" x14ac:dyDescent="0.25">
      <c r="A4503" s="20" t="str">
        <f t="shared" si="216"/>
        <v>2835SANDY CREEK</v>
      </c>
      <c r="B4503" s="37">
        <v>2835</v>
      </c>
      <c r="C4503" s="37" t="s">
        <v>1878</v>
      </c>
      <c r="D4503" s="38" t="s">
        <v>800</v>
      </c>
      <c r="E4503" s="39">
        <v>1128.1639999163599</v>
      </c>
      <c r="F4503" s="39">
        <f t="shared" si="217"/>
        <v>1240.9803999079959</v>
      </c>
      <c r="G4503" s="39">
        <f t="shared" si="218"/>
        <v>1466.6131998912679</v>
      </c>
      <c r="I4503" s="10"/>
      <c r="J4503" s="10"/>
      <c r="K4503" s="10"/>
      <c r="L4503" s="10"/>
      <c r="M4503" s="10"/>
      <c r="N4503" s="10"/>
      <c r="O4503" s="10"/>
      <c r="P4503" s="10"/>
      <c r="Q4503" s="10"/>
      <c r="R4503" s="10"/>
      <c r="S4503" s="10"/>
      <c r="T4503" s="10"/>
    </row>
    <row r="4504" spans="1:20" ht="25.5" customHeight="1" thickTop="1" thickBot="1" x14ac:dyDescent="0.25">
      <c r="A4504" s="20" t="str">
        <f t="shared" si="216"/>
        <v>2835TINDAREY</v>
      </c>
      <c r="B4504" s="20">
        <v>2835</v>
      </c>
      <c r="C4504" s="20" t="s">
        <v>4942</v>
      </c>
      <c r="D4504" s="21" t="s">
        <v>800</v>
      </c>
      <c r="E4504" s="22">
        <v>1128.1639999163599</v>
      </c>
      <c r="F4504" s="22">
        <f t="shared" si="217"/>
        <v>1240.9803999079959</v>
      </c>
      <c r="G4504" s="22">
        <f t="shared" si="218"/>
        <v>1466.6131998912679</v>
      </c>
      <c r="I4504" s="10"/>
      <c r="J4504" s="10"/>
      <c r="K4504" s="10"/>
      <c r="L4504" s="10"/>
      <c r="M4504" s="10"/>
      <c r="N4504" s="10"/>
      <c r="O4504" s="10"/>
      <c r="P4504" s="10"/>
      <c r="Q4504" s="10"/>
      <c r="R4504" s="10"/>
      <c r="S4504" s="10"/>
      <c r="T4504" s="10"/>
    </row>
    <row r="4505" spans="1:20" ht="25.5" customHeight="1" thickTop="1" thickBot="1" x14ac:dyDescent="0.25">
      <c r="A4505" s="20" t="str">
        <f t="shared" si="216"/>
        <v>2836WHITE CLIFFS</v>
      </c>
      <c r="B4505" s="37">
        <v>2836</v>
      </c>
      <c r="C4505" s="37" t="s">
        <v>4943</v>
      </c>
      <c r="D4505" s="38" t="s">
        <v>800</v>
      </c>
      <c r="E4505" s="39">
        <v>1409.9500006329761</v>
      </c>
      <c r="F4505" s="39">
        <f t="shared" si="217"/>
        <v>1550.9450006962738</v>
      </c>
      <c r="G4505" s="39">
        <f t="shared" si="218"/>
        <v>1832.9350008228689</v>
      </c>
      <c r="I4505" s="10"/>
      <c r="J4505" s="10"/>
      <c r="K4505" s="10"/>
      <c r="L4505" s="10"/>
      <c r="M4505" s="10"/>
      <c r="N4505" s="10"/>
      <c r="O4505" s="10"/>
      <c r="P4505" s="10"/>
      <c r="Q4505" s="10"/>
      <c r="R4505" s="10"/>
      <c r="S4505" s="10"/>
      <c r="T4505" s="10"/>
    </row>
    <row r="4506" spans="1:20" ht="25.5" customHeight="1" thickTop="1" thickBot="1" x14ac:dyDescent="0.25">
      <c r="A4506" s="20" t="str">
        <f t="shared" si="216"/>
        <v>2836WILCANNIA</v>
      </c>
      <c r="B4506" s="20">
        <v>2836</v>
      </c>
      <c r="C4506" s="20" t="s">
        <v>4944</v>
      </c>
      <c r="D4506" s="21" t="s">
        <v>800</v>
      </c>
      <c r="E4506" s="22">
        <v>1409.9500006329761</v>
      </c>
      <c r="F4506" s="22">
        <f t="shared" si="217"/>
        <v>1550.9450006962738</v>
      </c>
      <c r="G4506" s="22">
        <f t="shared" si="218"/>
        <v>1832.9350008228689</v>
      </c>
      <c r="I4506" s="10"/>
      <c r="J4506" s="10"/>
      <c r="K4506" s="10"/>
      <c r="L4506" s="10"/>
      <c r="M4506" s="10"/>
      <c r="N4506" s="10"/>
      <c r="O4506" s="10"/>
      <c r="P4506" s="10"/>
      <c r="Q4506" s="10"/>
      <c r="R4506" s="10"/>
      <c r="S4506" s="10"/>
      <c r="T4506" s="10"/>
    </row>
    <row r="4507" spans="1:20" ht="25.5" customHeight="1" thickTop="1" thickBot="1" x14ac:dyDescent="0.25">
      <c r="A4507" s="20" t="str">
        <f t="shared" si="216"/>
        <v>2838GOODOOGA</v>
      </c>
      <c r="B4507" s="37">
        <v>2838</v>
      </c>
      <c r="C4507" s="37" t="s">
        <v>4945</v>
      </c>
      <c r="D4507" s="38" t="s">
        <v>800</v>
      </c>
      <c r="E4507" s="39">
        <v>1752.3199999339761</v>
      </c>
      <c r="F4507" s="39">
        <f t="shared" si="217"/>
        <v>1927.5519999273738</v>
      </c>
      <c r="G4507" s="39">
        <f t="shared" si="218"/>
        <v>2278.0159999141688</v>
      </c>
      <c r="I4507" s="10"/>
      <c r="J4507" s="10"/>
      <c r="K4507" s="10"/>
      <c r="L4507" s="10"/>
      <c r="M4507" s="10"/>
      <c r="N4507" s="10"/>
      <c r="O4507" s="10"/>
      <c r="P4507" s="10"/>
      <c r="Q4507" s="10"/>
      <c r="R4507" s="10"/>
      <c r="S4507" s="10"/>
      <c r="T4507" s="10"/>
    </row>
    <row r="4508" spans="1:20" ht="25.5" customHeight="1" thickTop="1" thickBot="1" x14ac:dyDescent="0.25">
      <c r="A4508" s="20" t="str">
        <f t="shared" si="216"/>
        <v>2839BREWARRINA</v>
      </c>
      <c r="B4508" s="20">
        <v>2839</v>
      </c>
      <c r="C4508" s="20" t="s">
        <v>4946</v>
      </c>
      <c r="D4508" s="21" t="s">
        <v>800</v>
      </c>
      <c r="E4508" s="22">
        <v>1503.5019994970801</v>
      </c>
      <c r="F4508" s="22">
        <f t="shared" si="217"/>
        <v>1653.8521994467883</v>
      </c>
      <c r="G4508" s="22">
        <f t="shared" si="218"/>
        <v>1954.5525993462043</v>
      </c>
      <c r="I4508" s="10"/>
      <c r="J4508" s="10"/>
      <c r="K4508" s="10"/>
      <c r="L4508" s="10"/>
      <c r="M4508" s="10"/>
      <c r="N4508" s="10"/>
      <c r="O4508" s="10"/>
      <c r="P4508" s="10"/>
      <c r="Q4508" s="10"/>
      <c r="R4508" s="10"/>
      <c r="S4508" s="10"/>
      <c r="T4508" s="10"/>
    </row>
    <row r="4509" spans="1:20" ht="25.5" customHeight="1" thickTop="1" thickBot="1" x14ac:dyDescent="0.25">
      <c r="A4509" s="20" t="str">
        <f t="shared" si="216"/>
        <v>2839COLLERINA</v>
      </c>
      <c r="B4509" s="37">
        <v>2839</v>
      </c>
      <c r="C4509" s="37" t="s">
        <v>4947</v>
      </c>
      <c r="D4509" s="38" t="s">
        <v>800</v>
      </c>
      <c r="E4509" s="39">
        <v>1503.5019994970801</v>
      </c>
      <c r="F4509" s="39">
        <f t="shared" si="217"/>
        <v>1653.8521994467883</v>
      </c>
      <c r="G4509" s="39">
        <f t="shared" si="218"/>
        <v>1954.5525993462043</v>
      </c>
      <c r="I4509" s="10"/>
      <c r="J4509" s="10"/>
      <c r="K4509" s="10"/>
      <c r="L4509" s="10"/>
      <c r="M4509" s="10"/>
      <c r="N4509" s="10"/>
      <c r="O4509" s="10"/>
      <c r="P4509" s="10"/>
      <c r="Q4509" s="10"/>
      <c r="R4509" s="10"/>
      <c r="S4509" s="10"/>
      <c r="T4509" s="10"/>
    </row>
    <row r="4510" spans="1:20" ht="25.5" customHeight="1" thickTop="1" thickBot="1" x14ac:dyDescent="0.25">
      <c r="A4510" s="20" t="str">
        <f t="shared" si="216"/>
        <v>2839GONGOLGON</v>
      </c>
      <c r="B4510" s="20">
        <v>2839</v>
      </c>
      <c r="C4510" s="20" t="s">
        <v>4948</v>
      </c>
      <c r="D4510" s="21" t="s">
        <v>800</v>
      </c>
      <c r="E4510" s="22">
        <v>1503.5019994970801</v>
      </c>
      <c r="F4510" s="22">
        <f t="shared" si="217"/>
        <v>1653.8521994467883</v>
      </c>
      <c r="G4510" s="22">
        <f t="shared" si="218"/>
        <v>1954.5525993462043</v>
      </c>
      <c r="I4510" s="10"/>
      <c r="J4510" s="10"/>
      <c r="K4510" s="10"/>
      <c r="L4510" s="10"/>
      <c r="M4510" s="10"/>
      <c r="N4510" s="10"/>
      <c r="O4510" s="10"/>
      <c r="P4510" s="10"/>
      <c r="Q4510" s="10"/>
      <c r="R4510" s="10"/>
      <c r="S4510" s="10"/>
      <c r="T4510" s="10"/>
    </row>
    <row r="4511" spans="1:20" ht="25.5" customHeight="1" thickTop="1" thickBot="1" x14ac:dyDescent="0.25">
      <c r="A4511" s="20" t="str">
        <f t="shared" si="216"/>
        <v>2839NARRAN LAKE</v>
      </c>
      <c r="B4511" s="37">
        <v>2839</v>
      </c>
      <c r="C4511" s="37" t="s">
        <v>4949</v>
      </c>
      <c r="D4511" s="38" t="s">
        <v>800</v>
      </c>
      <c r="E4511" s="39">
        <v>1503.5019994970801</v>
      </c>
      <c r="F4511" s="39">
        <f t="shared" si="217"/>
        <v>1653.8521994467883</v>
      </c>
      <c r="G4511" s="39">
        <f t="shared" si="218"/>
        <v>1954.5525993462043</v>
      </c>
      <c r="I4511" s="10"/>
      <c r="J4511" s="10"/>
      <c r="K4511" s="10"/>
      <c r="L4511" s="10"/>
      <c r="M4511" s="10"/>
      <c r="N4511" s="10"/>
      <c r="O4511" s="10"/>
      <c r="P4511" s="10"/>
      <c r="Q4511" s="10"/>
      <c r="R4511" s="10"/>
      <c r="S4511" s="10"/>
      <c r="T4511" s="10"/>
    </row>
    <row r="4512" spans="1:20" ht="25.5" customHeight="1" thickTop="1" thickBot="1" x14ac:dyDescent="0.25">
      <c r="A4512" s="20" t="str">
        <f t="shared" si="216"/>
        <v>2839TALAWANTA</v>
      </c>
      <c r="B4512" s="20">
        <v>2839</v>
      </c>
      <c r="C4512" s="20" t="s">
        <v>4950</v>
      </c>
      <c r="D4512" s="21" t="s">
        <v>800</v>
      </c>
      <c r="E4512" s="22">
        <v>1503.5019994970801</v>
      </c>
      <c r="F4512" s="22">
        <f t="shared" si="217"/>
        <v>1653.8521994467883</v>
      </c>
      <c r="G4512" s="22">
        <f t="shared" si="218"/>
        <v>1954.5525993462043</v>
      </c>
      <c r="I4512" s="10"/>
      <c r="J4512" s="10"/>
      <c r="K4512" s="10"/>
      <c r="L4512" s="10"/>
      <c r="M4512" s="10"/>
      <c r="N4512" s="10"/>
      <c r="O4512" s="10"/>
      <c r="P4512" s="10"/>
      <c r="Q4512" s="10"/>
      <c r="R4512" s="10"/>
      <c r="S4512" s="10"/>
      <c r="T4512" s="10"/>
    </row>
    <row r="4513" spans="1:20" ht="25.5" customHeight="1" thickTop="1" thickBot="1" x14ac:dyDescent="0.25">
      <c r="A4513" s="20" t="str">
        <f t="shared" si="216"/>
        <v>2839WEILMORINGLE</v>
      </c>
      <c r="B4513" s="37">
        <v>2839</v>
      </c>
      <c r="C4513" s="37" t="s">
        <v>4951</v>
      </c>
      <c r="D4513" s="38" t="s">
        <v>800</v>
      </c>
      <c r="E4513" s="39">
        <v>1503.5019994970801</v>
      </c>
      <c r="F4513" s="39">
        <f t="shared" si="217"/>
        <v>1653.8521994467883</v>
      </c>
      <c r="G4513" s="39">
        <f t="shared" si="218"/>
        <v>1954.5525993462043</v>
      </c>
      <c r="I4513" s="10"/>
      <c r="J4513" s="10"/>
      <c r="K4513" s="10"/>
      <c r="L4513" s="10"/>
      <c r="M4513" s="10"/>
      <c r="N4513" s="10"/>
      <c r="O4513" s="10"/>
      <c r="P4513" s="10"/>
      <c r="Q4513" s="10"/>
      <c r="R4513" s="10"/>
      <c r="S4513" s="10"/>
      <c r="T4513" s="10"/>
    </row>
    <row r="4514" spans="1:20" ht="25.5" customHeight="1" thickTop="1" thickBot="1" x14ac:dyDescent="0.25">
      <c r="A4514" s="20" t="str">
        <f t="shared" si="216"/>
        <v>2840BARRINGUN</v>
      </c>
      <c r="B4514" s="20">
        <v>2840</v>
      </c>
      <c r="C4514" s="20" t="s">
        <v>4952</v>
      </c>
      <c r="D4514" s="21" t="s">
        <v>800</v>
      </c>
      <c r="E4514" s="22">
        <v>1423.5759994805362</v>
      </c>
      <c r="F4514" s="22">
        <f t="shared" si="217"/>
        <v>1565.93359942859</v>
      </c>
      <c r="G4514" s="22">
        <f t="shared" si="218"/>
        <v>1850.6487993246972</v>
      </c>
      <c r="I4514" s="10"/>
      <c r="J4514" s="10"/>
      <c r="K4514" s="10"/>
      <c r="L4514" s="10"/>
      <c r="M4514" s="10"/>
      <c r="N4514" s="10"/>
      <c r="O4514" s="10"/>
      <c r="P4514" s="10"/>
      <c r="Q4514" s="10"/>
      <c r="R4514" s="10"/>
      <c r="S4514" s="10"/>
      <c r="T4514" s="10"/>
    </row>
    <row r="4515" spans="1:20" ht="25.5" customHeight="1" thickTop="1" thickBot="1" x14ac:dyDescent="0.25">
      <c r="A4515" s="20" t="str">
        <f t="shared" si="216"/>
        <v>2840BOURKE</v>
      </c>
      <c r="B4515" s="37">
        <v>2840</v>
      </c>
      <c r="C4515" s="37" t="s">
        <v>4953</v>
      </c>
      <c r="D4515" s="38" t="s">
        <v>800</v>
      </c>
      <c r="E4515" s="39">
        <v>1423.5759994805362</v>
      </c>
      <c r="F4515" s="39">
        <f t="shared" si="217"/>
        <v>1565.93359942859</v>
      </c>
      <c r="G4515" s="39">
        <f t="shared" si="218"/>
        <v>1850.6487993246972</v>
      </c>
      <c r="I4515" s="10"/>
      <c r="J4515" s="10"/>
      <c r="K4515" s="10"/>
      <c r="L4515" s="10"/>
      <c r="M4515" s="10"/>
      <c r="N4515" s="10"/>
      <c r="O4515" s="10"/>
      <c r="P4515" s="10"/>
      <c r="Q4515" s="10"/>
      <c r="R4515" s="10"/>
      <c r="S4515" s="10"/>
      <c r="T4515" s="10"/>
    </row>
    <row r="4516" spans="1:20" ht="25.5" customHeight="1" thickTop="1" thickBot="1" x14ac:dyDescent="0.25">
      <c r="A4516" s="20" t="str">
        <f t="shared" si="216"/>
        <v>2840ENNGONIA</v>
      </c>
      <c r="B4516" s="20">
        <v>2840</v>
      </c>
      <c r="C4516" s="20" t="s">
        <v>4954</v>
      </c>
      <c r="D4516" s="21" t="s">
        <v>800</v>
      </c>
      <c r="E4516" s="22">
        <v>1423.5759994805362</v>
      </c>
      <c r="F4516" s="22">
        <f t="shared" si="217"/>
        <v>1565.93359942859</v>
      </c>
      <c r="G4516" s="22">
        <f t="shared" si="218"/>
        <v>1850.6487993246972</v>
      </c>
      <c r="I4516" s="10"/>
      <c r="J4516" s="10"/>
      <c r="K4516" s="10"/>
      <c r="L4516" s="10"/>
      <c r="M4516" s="10"/>
      <c r="N4516" s="10"/>
      <c r="O4516" s="10"/>
      <c r="P4516" s="10"/>
      <c r="Q4516" s="10"/>
      <c r="R4516" s="10"/>
      <c r="S4516" s="10"/>
      <c r="T4516" s="10"/>
    </row>
    <row r="4517" spans="1:20" ht="25.5" customHeight="1" thickTop="1" thickBot="1" x14ac:dyDescent="0.25">
      <c r="A4517" s="20" t="str">
        <f t="shared" si="216"/>
        <v>2840FORDS BRIDGE</v>
      </c>
      <c r="B4517" s="37">
        <v>2840</v>
      </c>
      <c r="C4517" s="37" t="s">
        <v>4955</v>
      </c>
      <c r="D4517" s="38" t="s">
        <v>800</v>
      </c>
      <c r="E4517" s="39">
        <v>1423.5759994805362</v>
      </c>
      <c r="F4517" s="39">
        <f t="shared" si="217"/>
        <v>1565.93359942859</v>
      </c>
      <c r="G4517" s="39">
        <f t="shared" si="218"/>
        <v>1850.6487993246972</v>
      </c>
      <c r="I4517" s="10"/>
      <c r="J4517" s="10"/>
      <c r="K4517" s="10"/>
      <c r="L4517" s="10"/>
      <c r="M4517" s="10"/>
      <c r="N4517" s="10"/>
      <c r="O4517" s="10"/>
      <c r="P4517" s="10"/>
      <c r="Q4517" s="10"/>
      <c r="R4517" s="10"/>
      <c r="S4517" s="10"/>
      <c r="T4517" s="10"/>
    </row>
    <row r="4518" spans="1:20" ht="25.5" customHeight="1" thickTop="1" thickBot="1" x14ac:dyDescent="0.25">
      <c r="A4518" s="20" t="str">
        <f t="shared" si="216"/>
        <v>2840GUMBALIE</v>
      </c>
      <c r="B4518" s="20">
        <v>2840</v>
      </c>
      <c r="C4518" s="20" t="s">
        <v>4956</v>
      </c>
      <c r="D4518" s="21" t="s">
        <v>800</v>
      </c>
      <c r="E4518" s="22">
        <v>1423.5759994805362</v>
      </c>
      <c r="F4518" s="22">
        <f t="shared" si="217"/>
        <v>1565.93359942859</v>
      </c>
      <c r="G4518" s="22">
        <f t="shared" si="218"/>
        <v>1850.6487993246972</v>
      </c>
      <c r="I4518" s="10"/>
      <c r="J4518" s="10"/>
      <c r="K4518" s="10"/>
      <c r="L4518" s="10"/>
      <c r="M4518" s="10"/>
      <c r="N4518" s="10"/>
      <c r="O4518" s="10"/>
      <c r="P4518" s="10"/>
      <c r="Q4518" s="10"/>
      <c r="R4518" s="10"/>
      <c r="S4518" s="10"/>
      <c r="T4518" s="10"/>
    </row>
    <row r="4519" spans="1:20" ht="25.5" customHeight="1" thickTop="1" thickBot="1" x14ac:dyDescent="0.25">
      <c r="A4519" s="20" t="str">
        <f t="shared" si="216"/>
        <v>2840GUNDERBOOKA</v>
      </c>
      <c r="B4519" s="37">
        <v>2840</v>
      </c>
      <c r="C4519" s="37" t="s">
        <v>4957</v>
      </c>
      <c r="D4519" s="38" t="s">
        <v>800</v>
      </c>
      <c r="E4519" s="39">
        <v>1423.5759994805362</v>
      </c>
      <c r="F4519" s="39">
        <f t="shared" si="217"/>
        <v>1565.93359942859</v>
      </c>
      <c r="G4519" s="39">
        <f t="shared" si="218"/>
        <v>1850.6487993246972</v>
      </c>
      <c r="I4519" s="10"/>
      <c r="J4519" s="10"/>
      <c r="K4519" s="10"/>
      <c r="L4519" s="10"/>
      <c r="M4519" s="10"/>
      <c r="N4519" s="10"/>
      <c r="O4519" s="10"/>
      <c r="P4519" s="10"/>
      <c r="Q4519" s="10"/>
      <c r="R4519" s="10"/>
      <c r="S4519" s="10"/>
      <c r="T4519" s="10"/>
    </row>
    <row r="4520" spans="1:20" ht="25.5" customHeight="1" thickTop="1" thickBot="1" x14ac:dyDescent="0.25">
      <c r="A4520" s="20" t="str">
        <f t="shared" si="216"/>
        <v>2840HUNGERFORD</v>
      </c>
      <c r="B4520" s="20">
        <v>2840</v>
      </c>
      <c r="C4520" s="20" t="s">
        <v>4958</v>
      </c>
      <c r="D4520" s="21" t="s">
        <v>800</v>
      </c>
      <c r="E4520" s="22">
        <v>1423.5759994805362</v>
      </c>
      <c r="F4520" s="22">
        <f t="shared" si="217"/>
        <v>1565.93359942859</v>
      </c>
      <c r="G4520" s="22">
        <f t="shared" si="218"/>
        <v>1850.6487993246972</v>
      </c>
      <c r="I4520" s="10"/>
      <c r="J4520" s="10"/>
      <c r="K4520" s="10"/>
      <c r="L4520" s="10"/>
      <c r="M4520" s="10"/>
      <c r="N4520" s="10"/>
      <c r="O4520" s="10"/>
      <c r="P4520" s="10"/>
      <c r="Q4520" s="10"/>
      <c r="R4520" s="10"/>
      <c r="S4520" s="10"/>
      <c r="T4520" s="10"/>
    </row>
    <row r="4521" spans="1:20" ht="25.5" customHeight="1" thickTop="1" thickBot="1" x14ac:dyDescent="0.25">
      <c r="A4521" s="20" t="str">
        <f t="shared" si="216"/>
        <v>2840LOUTH</v>
      </c>
      <c r="B4521" s="37">
        <v>2840</v>
      </c>
      <c r="C4521" s="37" t="s">
        <v>4959</v>
      </c>
      <c r="D4521" s="38" t="s">
        <v>800</v>
      </c>
      <c r="E4521" s="39">
        <v>1423.5759994805362</v>
      </c>
      <c r="F4521" s="39">
        <f t="shared" si="217"/>
        <v>1565.93359942859</v>
      </c>
      <c r="G4521" s="39">
        <f t="shared" si="218"/>
        <v>1850.6487993246972</v>
      </c>
      <c r="I4521" s="10"/>
      <c r="J4521" s="10"/>
      <c r="K4521" s="10"/>
      <c r="L4521" s="10"/>
      <c r="M4521" s="10"/>
      <c r="N4521" s="10"/>
      <c r="O4521" s="10"/>
      <c r="P4521" s="10"/>
      <c r="Q4521" s="10"/>
      <c r="R4521" s="10"/>
      <c r="S4521" s="10"/>
      <c r="T4521" s="10"/>
    </row>
    <row r="4522" spans="1:20" ht="25.5" customHeight="1" thickTop="1" thickBot="1" x14ac:dyDescent="0.25">
      <c r="A4522" s="20" t="str">
        <f t="shared" si="216"/>
        <v>2840NORTH BOURKE</v>
      </c>
      <c r="B4522" s="20">
        <v>2840</v>
      </c>
      <c r="C4522" s="20" t="s">
        <v>4960</v>
      </c>
      <c r="D4522" s="21" t="s">
        <v>800</v>
      </c>
      <c r="E4522" s="22">
        <v>1423.5759994805362</v>
      </c>
      <c r="F4522" s="22">
        <f t="shared" si="217"/>
        <v>1565.93359942859</v>
      </c>
      <c r="G4522" s="22">
        <f t="shared" si="218"/>
        <v>1850.6487993246972</v>
      </c>
      <c r="I4522" s="10"/>
      <c r="J4522" s="10"/>
      <c r="K4522" s="10"/>
      <c r="L4522" s="10"/>
      <c r="M4522" s="10"/>
      <c r="N4522" s="10"/>
      <c r="O4522" s="10"/>
      <c r="P4522" s="10"/>
      <c r="Q4522" s="10"/>
      <c r="R4522" s="10"/>
      <c r="S4522" s="10"/>
      <c r="T4522" s="10"/>
    </row>
    <row r="4523" spans="1:20" ht="25.5" customHeight="1" thickTop="1" thickBot="1" x14ac:dyDescent="0.25">
      <c r="A4523" s="20" t="str">
        <f t="shared" si="216"/>
        <v>2840TILPA</v>
      </c>
      <c r="B4523" s="37">
        <v>2840</v>
      </c>
      <c r="C4523" s="37" t="s">
        <v>4961</v>
      </c>
      <c r="D4523" s="38" t="s">
        <v>800</v>
      </c>
      <c r="E4523" s="39">
        <v>1423.5759994805362</v>
      </c>
      <c r="F4523" s="39">
        <f t="shared" si="217"/>
        <v>1565.93359942859</v>
      </c>
      <c r="G4523" s="39">
        <f t="shared" si="218"/>
        <v>1850.6487993246972</v>
      </c>
      <c r="I4523" s="10"/>
      <c r="J4523" s="10"/>
      <c r="K4523" s="10"/>
      <c r="L4523" s="10"/>
      <c r="M4523" s="10"/>
      <c r="N4523" s="10"/>
      <c r="O4523" s="10"/>
      <c r="P4523" s="10"/>
      <c r="Q4523" s="10"/>
      <c r="R4523" s="10"/>
      <c r="S4523" s="10"/>
      <c r="T4523" s="10"/>
    </row>
    <row r="4524" spans="1:20" ht="25.5" customHeight="1" thickTop="1" thickBot="1" x14ac:dyDescent="0.25">
      <c r="A4524" s="20" t="str">
        <f t="shared" si="216"/>
        <v>2840WANAARING</v>
      </c>
      <c r="B4524" s="20">
        <v>2840</v>
      </c>
      <c r="C4524" s="20" t="s">
        <v>4962</v>
      </c>
      <c r="D4524" s="21" t="s">
        <v>800</v>
      </c>
      <c r="E4524" s="22">
        <v>1423.5759994805362</v>
      </c>
      <c r="F4524" s="22">
        <f t="shared" si="217"/>
        <v>1565.93359942859</v>
      </c>
      <c r="G4524" s="22">
        <f t="shared" si="218"/>
        <v>1850.6487993246972</v>
      </c>
      <c r="I4524" s="10"/>
      <c r="J4524" s="10"/>
      <c r="K4524" s="10"/>
      <c r="L4524" s="10"/>
      <c r="M4524" s="10"/>
      <c r="N4524" s="10"/>
      <c r="O4524" s="10"/>
      <c r="P4524" s="10"/>
      <c r="Q4524" s="10"/>
      <c r="R4524" s="10"/>
      <c r="S4524" s="10"/>
      <c r="T4524" s="10"/>
    </row>
    <row r="4525" spans="1:20" ht="25.5" customHeight="1" thickTop="1" thickBot="1" x14ac:dyDescent="0.25">
      <c r="A4525" s="20" t="str">
        <f t="shared" si="216"/>
        <v>2840YANTABULLA</v>
      </c>
      <c r="B4525" s="37">
        <v>2840</v>
      </c>
      <c r="C4525" s="37" t="s">
        <v>4963</v>
      </c>
      <c r="D4525" s="38" t="s">
        <v>800</v>
      </c>
      <c r="E4525" s="39">
        <v>1423.5759994805362</v>
      </c>
      <c r="F4525" s="39">
        <f t="shared" si="217"/>
        <v>1565.93359942859</v>
      </c>
      <c r="G4525" s="39">
        <f t="shared" si="218"/>
        <v>1850.6487993246972</v>
      </c>
      <c r="I4525" s="10"/>
      <c r="J4525" s="10"/>
      <c r="K4525" s="10"/>
      <c r="L4525" s="10"/>
      <c r="M4525" s="10"/>
      <c r="N4525" s="10"/>
      <c r="O4525" s="10"/>
      <c r="P4525" s="10"/>
      <c r="Q4525" s="10"/>
      <c r="R4525" s="10"/>
      <c r="S4525" s="10"/>
      <c r="T4525" s="10"/>
    </row>
    <row r="4526" spans="1:20" ht="25.5" customHeight="1" thickTop="1" thickBot="1" x14ac:dyDescent="0.25">
      <c r="A4526" s="20" t="str">
        <f t="shared" si="216"/>
        <v>2842MENDOORAN</v>
      </c>
      <c r="B4526" s="20">
        <v>2842</v>
      </c>
      <c r="C4526" s="20" t="s">
        <v>4964</v>
      </c>
      <c r="D4526" s="21" t="s">
        <v>800</v>
      </c>
      <c r="E4526" s="22">
        <v>1117.5100004170081</v>
      </c>
      <c r="F4526" s="22">
        <f t="shared" si="217"/>
        <v>1229.2610004587091</v>
      </c>
      <c r="G4526" s="22">
        <f t="shared" si="218"/>
        <v>1452.7630005421106</v>
      </c>
      <c r="I4526" s="10"/>
      <c r="J4526" s="10"/>
      <c r="K4526" s="10"/>
      <c r="L4526" s="10"/>
      <c r="M4526" s="10"/>
      <c r="N4526" s="10"/>
      <c r="O4526" s="10"/>
      <c r="P4526" s="10"/>
      <c r="Q4526" s="10"/>
      <c r="R4526" s="10"/>
      <c r="S4526" s="10"/>
      <c r="T4526" s="10"/>
    </row>
    <row r="4527" spans="1:20" ht="25.5" customHeight="1" thickTop="1" thickBot="1" x14ac:dyDescent="0.25">
      <c r="A4527" s="20" t="str">
        <f t="shared" si="216"/>
        <v>2842MOLLYAN</v>
      </c>
      <c r="B4527" s="37">
        <v>2842</v>
      </c>
      <c r="C4527" s="37" t="s">
        <v>4965</v>
      </c>
      <c r="D4527" s="38" t="s">
        <v>800</v>
      </c>
      <c r="E4527" s="39">
        <v>1117.5100004170081</v>
      </c>
      <c r="F4527" s="39">
        <f t="shared" si="217"/>
        <v>1229.2610004587091</v>
      </c>
      <c r="G4527" s="39">
        <f t="shared" si="218"/>
        <v>1452.7630005421106</v>
      </c>
      <c r="I4527" s="10"/>
      <c r="J4527" s="10"/>
      <c r="K4527" s="10"/>
      <c r="L4527" s="10"/>
      <c r="M4527" s="10"/>
      <c r="N4527" s="10"/>
      <c r="O4527" s="10"/>
      <c r="P4527" s="10"/>
      <c r="Q4527" s="10"/>
      <c r="R4527" s="10"/>
      <c r="S4527" s="10"/>
      <c r="T4527" s="10"/>
    </row>
    <row r="4528" spans="1:20" ht="25.5" customHeight="1" thickTop="1" thickBot="1" x14ac:dyDescent="0.25">
      <c r="A4528" s="20" t="str">
        <f t="shared" si="216"/>
        <v>2842YARRAGRIN</v>
      </c>
      <c r="B4528" s="20">
        <v>2842</v>
      </c>
      <c r="C4528" s="20" t="s">
        <v>4966</v>
      </c>
      <c r="D4528" s="21" t="s">
        <v>800</v>
      </c>
      <c r="E4528" s="22">
        <v>1117.5100004170081</v>
      </c>
      <c r="F4528" s="22">
        <f t="shared" si="217"/>
        <v>1229.2610004587091</v>
      </c>
      <c r="G4528" s="22">
        <f t="shared" si="218"/>
        <v>1452.7630005421106</v>
      </c>
      <c r="I4528" s="10"/>
      <c r="J4528" s="10"/>
      <c r="K4528" s="10"/>
      <c r="L4528" s="10"/>
      <c r="M4528" s="10"/>
      <c r="N4528" s="10"/>
      <c r="O4528" s="10"/>
      <c r="P4528" s="10"/>
      <c r="Q4528" s="10"/>
      <c r="R4528" s="10"/>
      <c r="S4528" s="10"/>
      <c r="T4528" s="10"/>
    </row>
    <row r="4529" spans="1:20" ht="25.5" customHeight="1" thickTop="1" thickBot="1" x14ac:dyDescent="0.25">
      <c r="A4529" s="20" t="str">
        <f t="shared" si="216"/>
        <v>2843COOLAH</v>
      </c>
      <c r="B4529" s="37">
        <v>2843</v>
      </c>
      <c r="C4529" s="37" t="s">
        <v>4967</v>
      </c>
      <c r="D4529" s="38" t="s">
        <v>800</v>
      </c>
      <c r="E4529" s="39">
        <v>823.57999935569615</v>
      </c>
      <c r="F4529" s="39">
        <f t="shared" si="217"/>
        <v>905.93799929126578</v>
      </c>
      <c r="G4529" s="39">
        <f t="shared" si="218"/>
        <v>1070.6539991624049</v>
      </c>
      <c r="I4529" s="10"/>
      <c r="J4529" s="10"/>
      <c r="K4529" s="10"/>
      <c r="L4529" s="10"/>
      <c r="M4529" s="10"/>
      <c r="N4529" s="10"/>
      <c r="O4529" s="10"/>
      <c r="P4529" s="10"/>
      <c r="Q4529" s="10"/>
      <c r="R4529" s="10"/>
      <c r="S4529" s="10"/>
      <c r="T4529" s="10"/>
    </row>
    <row r="4530" spans="1:20" ht="25.5" customHeight="1" thickTop="1" thickBot="1" x14ac:dyDescent="0.25">
      <c r="A4530" s="20" t="str">
        <f t="shared" si="216"/>
        <v>2844BIRRIWA</v>
      </c>
      <c r="B4530" s="20">
        <v>2844</v>
      </c>
      <c r="C4530" s="20" t="s">
        <v>4968</v>
      </c>
      <c r="D4530" s="21" t="s">
        <v>800</v>
      </c>
      <c r="E4530" s="22">
        <v>908.78399937951997</v>
      </c>
      <c r="F4530" s="22">
        <f t="shared" si="217"/>
        <v>999.66239931747202</v>
      </c>
      <c r="G4530" s="22">
        <f t="shared" si="218"/>
        <v>1181.419199193376</v>
      </c>
      <c r="I4530" s="10"/>
      <c r="J4530" s="10"/>
      <c r="K4530" s="10"/>
      <c r="L4530" s="10"/>
      <c r="M4530" s="10"/>
      <c r="N4530" s="10"/>
      <c r="O4530" s="10"/>
      <c r="P4530" s="10"/>
      <c r="Q4530" s="10"/>
      <c r="R4530" s="10"/>
      <c r="S4530" s="10"/>
      <c r="T4530" s="10"/>
    </row>
    <row r="4531" spans="1:20" ht="25.5" customHeight="1" thickTop="1" thickBot="1" x14ac:dyDescent="0.25">
      <c r="A4531" s="20" t="str">
        <f t="shared" si="216"/>
        <v>2844DUNEDOO</v>
      </c>
      <c r="B4531" s="37">
        <v>2844</v>
      </c>
      <c r="C4531" s="37" t="s">
        <v>4969</v>
      </c>
      <c r="D4531" s="38" t="s">
        <v>800</v>
      </c>
      <c r="E4531" s="39">
        <v>908.78399937951997</v>
      </c>
      <c r="F4531" s="39">
        <f t="shared" si="217"/>
        <v>999.66239931747202</v>
      </c>
      <c r="G4531" s="39">
        <f t="shared" si="218"/>
        <v>1181.419199193376</v>
      </c>
      <c r="I4531" s="10"/>
      <c r="J4531" s="10"/>
      <c r="K4531" s="10"/>
      <c r="L4531" s="10"/>
      <c r="M4531" s="10"/>
      <c r="N4531" s="10"/>
      <c r="O4531" s="10"/>
      <c r="P4531" s="10"/>
      <c r="Q4531" s="10"/>
      <c r="R4531" s="10"/>
      <c r="S4531" s="10"/>
      <c r="T4531" s="10"/>
    </row>
    <row r="4532" spans="1:20" ht="25.5" customHeight="1" thickTop="1" thickBot="1" x14ac:dyDescent="0.25">
      <c r="A4532" s="20" t="str">
        <f t="shared" si="216"/>
        <v>2844LEADVILLE</v>
      </c>
      <c r="B4532" s="20">
        <v>2844</v>
      </c>
      <c r="C4532" s="20" t="s">
        <v>4970</v>
      </c>
      <c r="D4532" s="21" t="s">
        <v>800</v>
      </c>
      <c r="E4532" s="22">
        <v>908.78399937951997</v>
      </c>
      <c r="F4532" s="22">
        <f t="shared" si="217"/>
        <v>999.66239931747202</v>
      </c>
      <c r="G4532" s="22">
        <f t="shared" si="218"/>
        <v>1181.419199193376</v>
      </c>
      <c r="I4532" s="10"/>
      <c r="J4532" s="10"/>
      <c r="K4532" s="10"/>
      <c r="L4532" s="10"/>
      <c r="M4532" s="10"/>
      <c r="N4532" s="10"/>
      <c r="O4532" s="10"/>
      <c r="P4532" s="10"/>
      <c r="Q4532" s="10"/>
      <c r="R4532" s="10"/>
      <c r="S4532" s="10"/>
      <c r="T4532" s="10"/>
    </row>
    <row r="4533" spans="1:20" ht="25.5" customHeight="1" thickTop="1" thickBot="1" x14ac:dyDescent="0.25">
      <c r="A4533" s="20" t="str">
        <f t="shared" si="216"/>
        <v>2845WALLERAWANG</v>
      </c>
      <c r="B4533" s="37">
        <v>2845</v>
      </c>
      <c r="C4533" s="37" t="s">
        <v>4971</v>
      </c>
      <c r="D4533" s="38" t="s">
        <v>800</v>
      </c>
      <c r="E4533" s="39">
        <v>1408.8699996007999</v>
      </c>
      <c r="F4533" s="39">
        <f t="shared" si="217"/>
        <v>1549.7569995608801</v>
      </c>
      <c r="G4533" s="39">
        <f t="shared" si="218"/>
        <v>1831.53099948104</v>
      </c>
      <c r="I4533" s="10"/>
      <c r="J4533" s="10"/>
      <c r="K4533" s="10"/>
      <c r="L4533" s="10"/>
      <c r="M4533" s="10"/>
      <c r="N4533" s="10"/>
      <c r="O4533" s="10"/>
      <c r="P4533" s="10"/>
      <c r="Q4533" s="10"/>
      <c r="R4533" s="10"/>
      <c r="S4533" s="10"/>
      <c r="T4533" s="10"/>
    </row>
    <row r="4534" spans="1:20" ht="25.5" customHeight="1" thickTop="1" thickBot="1" x14ac:dyDescent="0.25">
      <c r="A4534" s="20" t="str">
        <f t="shared" si="216"/>
        <v>2846CAPERTEE</v>
      </c>
      <c r="B4534" s="20">
        <v>2846</v>
      </c>
      <c r="C4534" s="20" t="s">
        <v>4972</v>
      </c>
      <c r="D4534" s="21" t="s">
        <v>800</v>
      </c>
      <c r="E4534" s="22">
        <v>1330.3019998203761</v>
      </c>
      <c r="F4534" s="22">
        <f t="shared" si="217"/>
        <v>1463.3321998024137</v>
      </c>
      <c r="G4534" s="22">
        <f t="shared" si="218"/>
        <v>1729.392599766489</v>
      </c>
      <c r="I4534" s="10"/>
      <c r="J4534" s="10"/>
      <c r="K4534" s="10"/>
      <c r="L4534" s="10"/>
      <c r="M4534" s="10"/>
      <c r="N4534" s="10"/>
      <c r="O4534" s="10"/>
      <c r="P4534" s="10"/>
      <c r="Q4534" s="10"/>
      <c r="R4534" s="10"/>
      <c r="S4534" s="10"/>
      <c r="T4534" s="10"/>
    </row>
    <row r="4535" spans="1:20" ht="25.5" customHeight="1" thickTop="1" thickBot="1" x14ac:dyDescent="0.25">
      <c r="A4535" s="20" t="str">
        <f t="shared" si="216"/>
        <v>2846GLEN DAVIS</v>
      </c>
      <c r="B4535" s="37">
        <v>2846</v>
      </c>
      <c r="C4535" s="37" t="s">
        <v>4973</v>
      </c>
      <c r="D4535" s="38" t="s">
        <v>800</v>
      </c>
      <c r="E4535" s="39">
        <v>1330.3019998203761</v>
      </c>
      <c r="F4535" s="39">
        <f t="shared" si="217"/>
        <v>1463.3321998024137</v>
      </c>
      <c r="G4535" s="39">
        <f t="shared" si="218"/>
        <v>1729.392599766489</v>
      </c>
      <c r="I4535" s="10"/>
      <c r="J4535" s="10"/>
      <c r="K4535" s="10"/>
      <c r="L4535" s="10"/>
      <c r="M4535" s="10"/>
      <c r="N4535" s="10"/>
      <c r="O4535" s="10"/>
      <c r="P4535" s="10"/>
      <c r="Q4535" s="10"/>
      <c r="R4535" s="10"/>
      <c r="S4535" s="10"/>
      <c r="T4535" s="10"/>
    </row>
    <row r="4536" spans="1:20" ht="25.5" customHeight="1" thickTop="1" thickBot="1" x14ac:dyDescent="0.25">
      <c r="A4536" s="20" t="str">
        <f t="shared" si="216"/>
        <v>2846ROUND SWAMP</v>
      </c>
      <c r="B4536" s="20">
        <v>2846</v>
      </c>
      <c r="C4536" s="20" t="s">
        <v>4974</v>
      </c>
      <c r="D4536" s="21" t="s">
        <v>800</v>
      </c>
      <c r="E4536" s="22">
        <v>1330.3019998203761</v>
      </c>
      <c r="F4536" s="22">
        <f t="shared" si="217"/>
        <v>1463.3321998024137</v>
      </c>
      <c r="G4536" s="22">
        <f t="shared" si="218"/>
        <v>1729.392599766489</v>
      </c>
      <c r="I4536" s="10"/>
      <c r="J4536" s="10"/>
      <c r="K4536" s="10"/>
      <c r="L4536" s="10"/>
      <c r="M4536" s="10"/>
      <c r="N4536" s="10"/>
      <c r="O4536" s="10"/>
      <c r="P4536" s="10"/>
      <c r="Q4536" s="10"/>
      <c r="R4536" s="10"/>
      <c r="S4536" s="10"/>
      <c r="T4536" s="10"/>
    </row>
    <row r="4537" spans="1:20" ht="25.5" customHeight="1" thickTop="1" thickBot="1" x14ac:dyDescent="0.25">
      <c r="A4537" s="20" t="str">
        <f t="shared" si="216"/>
        <v>2847PORTLAND</v>
      </c>
      <c r="B4537" s="37">
        <v>2847</v>
      </c>
      <c r="C4537" s="37" t="s">
        <v>4975</v>
      </c>
      <c r="D4537" s="38" t="s">
        <v>800</v>
      </c>
      <c r="E4537" s="39">
        <v>1090.6699997240962</v>
      </c>
      <c r="F4537" s="39">
        <f t="shared" si="217"/>
        <v>1199.736999696506</v>
      </c>
      <c r="G4537" s="39">
        <f t="shared" si="218"/>
        <v>1417.8709996413252</v>
      </c>
      <c r="I4537" s="10"/>
      <c r="J4537" s="10"/>
      <c r="K4537" s="10"/>
      <c r="L4537" s="10"/>
      <c r="M4537" s="10"/>
      <c r="N4537" s="10"/>
      <c r="O4537" s="10"/>
      <c r="P4537" s="10"/>
      <c r="Q4537" s="10"/>
      <c r="R4537" s="10"/>
      <c r="S4537" s="10"/>
      <c r="T4537" s="10"/>
    </row>
    <row r="4538" spans="1:20" ht="25.5" customHeight="1" thickTop="1" thickBot="1" x14ac:dyDescent="0.25">
      <c r="A4538" s="20" t="str">
        <f t="shared" si="216"/>
        <v>2848BROGANS CREEK</v>
      </c>
      <c r="B4538" s="20">
        <v>2848</v>
      </c>
      <c r="C4538" s="20" t="s">
        <v>4976</v>
      </c>
      <c r="D4538" s="21" t="s">
        <v>800</v>
      </c>
      <c r="E4538" s="22">
        <v>1053.9680004699119</v>
      </c>
      <c r="F4538" s="22">
        <f t="shared" si="217"/>
        <v>1159.3648005169032</v>
      </c>
      <c r="G4538" s="22">
        <f t="shared" si="218"/>
        <v>1370.1584006108856</v>
      </c>
      <c r="I4538" s="10"/>
      <c r="J4538" s="10"/>
      <c r="K4538" s="10"/>
      <c r="L4538" s="10"/>
      <c r="M4538" s="10"/>
      <c r="N4538" s="10"/>
      <c r="O4538" s="10"/>
      <c r="P4538" s="10"/>
      <c r="Q4538" s="10"/>
      <c r="R4538" s="10"/>
      <c r="S4538" s="10"/>
      <c r="T4538" s="10"/>
    </row>
    <row r="4539" spans="1:20" ht="25.5" customHeight="1" thickTop="1" thickBot="1" x14ac:dyDescent="0.25">
      <c r="A4539" s="20" t="str">
        <f t="shared" si="216"/>
        <v>2848CHARBON</v>
      </c>
      <c r="B4539" s="37">
        <v>2848</v>
      </c>
      <c r="C4539" s="37" t="s">
        <v>4977</v>
      </c>
      <c r="D4539" s="38" t="s">
        <v>800</v>
      </c>
      <c r="E4539" s="39">
        <v>1053.9680004699119</v>
      </c>
      <c r="F4539" s="39">
        <f t="shared" si="217"/>
        <v>1159.3648005169032</v>
      </c>
      <c r="G4539" s="39">
        <f t="shared" si="218"/>
        <v>1370.1584006108856</v>
      </c>
      <c r="I4539" s="10"/>
      <c r="J4539" s="10"/>
      <c r="K4539" s="10"/>
      <c r="L4539" s="10"/>
      <c r="M4539" s="10"/>
      <c r="N4539" s="10"/>
      <c r="O4539" s="10"/>
      <c r="P4539" s="10"/>
      <c r="Q4539" s="10"/>
      <c r="R4539" s="10"/>
      <c r="S4539" s="10"/>
      <c r="T4539" s="10"/>
    </row>
    <row r="4540" spans="1:20" ht="25.5" customHeight="1" thickTop="1" thickBot="1" x14ac:dyDescent="0.25">
      <c r="A4540" s="20" t="str">
        <f t="shared" si="216"/>
        <v>2848CLANDULLA</v>
      </c>
      <c r="B4540" s="20">
        <v>2848</v>
      </c>
      <c r="C4540" s="20" t="s">
        <v>4978</v>
      </c>
      <c r="D4540" s="21" t="s">
        <v>800</v>
      </c>
      <c r="E4540" s="22">
        <v>1053.9680004699119</v>
      </c>
      <c r="F4540" s="22">
        <f t="shared" si="217"/>
        <v>1159.3648005169032</v>
      </c>
      <c r="G4540" s="22">
        <f t="shared" si="218"/>
        <v>1370.1584006108856</v>
      </c>
      <c r="I4540" s="10"/>
      <c r="J4540" s="10"/>
      <c r="K4540" s="10"/>
      <c r="L4540" s="10"/>
      <c r="M4540" s="10"/>
      <c r="N4540" s="10"/>
      <c r="O4540" s="10"/>
      <c r="P4540" s="10"/>
      <c r="Q4540" s="10"/>
      <c r="R4540" s="10"/>
      <c r="S4540" s="10"/>
      <c r="T4540" s="10"/>
    </row>
    <row r="4541" spans="1:20" ht="25.5" customHeight="1" thickTop="1" thickBot="1" x14ac:dyDescent="0.25">
      <c r="A4541" s="20" t="str">
        <f t="shared" si="216"/>
        <v>2848KANDOS</v>
      </c>
      <c r="B4541" s="37">
        <v>2848</v>
      </c>
      <c r="C4541" s="37" t="s">
        <v>4979</v>
      </c>
      <c r="D4541" s="38" t="s">
        <v>800</v>
      </c>
      <c r="E4541" s="39">
        <v>1053.9680004699119</v>
      </c>
      <c r="F4541" s="39">
        <f t="shared" si="217"/>
        <v>1159.3648005169032</v>
      </c>
      <c r="G4541" s="39">
        <f t="shared" si="218"/>
        <v>1370.1584006108856</v>
      </c>
      <c r="I4541" s="10"/>
      <c r="J4541" s="10"/>
      <c r="K4541" s="10"/>
      <c r="L4541" s="10"/>
      <c r="M4541" s="10"/>
      <c r="N4541" s="10"/>
      <c r="O4541" s="10"/>
      <c r="P4541" s="10"/>
      <c r="Q4541" s="10"/>
      <c r="R4541" s="10"/>
      <c r="S4541" s="10"/>
      <c r="T4541" s="10"/>
    </row>
    <row r="4542" spans="1:20" ht="25.5" customHeight="1" thickTop="1" thickBot="1" x14ac:dyDescent="0.25">
      <c r="A4542" s="20" t="str">
        <f t="shared" si="216"/>
        <v>2849BOGEE</v>
      </c>
      <c r="B4542" s="20">
        <v>2849</v>
      </c>
      <c r="C4542" s="20" t="s">
        <v>4980</v>
      </c>
      <c r="D4542" s="21" t="s">
        <v>800</v>
      </c>
      <c r="E4542" s="22">
        <v>1112.142000550152</v>
      </c>
      <c r="F4542" s="22">
        <f t="shared" si="217"/>
        <v>1223.3562006051673</v>
      </c>
      <c r="G4542" s="22">
        <f t="shared" si="218"/>
        <v>1445.7846007151977</v>
      </c>
      <c r="I4542" s="10"/>
      <c r="J4542" s="10"/>
      <c r="K4542" s="10"/>
      <c r="L4542" s="10"/>
      <c r="M4542" s="10"/>
      <c r="N4542" s="10"/>
      <c r="O4542" s="10"/>
      <c r="P4542" s="10"/>
      <c r="Q4542" s="10"/>
      <c r="R4542" s="10"/>
      <c r="S4542" s="10"/>
      <c r="T4542" s="10"/>
    </row>
    <row r="4543" spans="1:20" ht="25.5" customHeight="1" thickTop="1" thickBot="1" x14ac:dyDescent="0.25">
      <c r="A4543" s="20" t="str">
        <f t="shared" si="216"/>
        <v>2849BREAKFAST CREEK</v>
      </c>
      <c r="B4543" s="37">
        <v>2849</v>
      </c>
      <c r="C4543" s="37" t="s">
        <v>4981</v>
      </c>
      <c r="D4543" s="38" t="s">
        <v>800</v>
      </c>
      <c r="E4543" s="39">
        <v>1112.142000550152</v>
      </c>
      <c r="F4543" s="39">
        <f t="shared" si="217"/>
        <v>1223.3562006051673</v>
      </c>
      <c r="G4543" s="39">
        <f t="shared" si="218"/>
        <v>1445.7846007151977</v>
      </c>
      <c r="I4543" s="10"/>
      <c r="J4543" s="10"/>
      <c r="K4543" s="10"/>
      <c r="L4543" s="10"/>
      <c r="M4543" s="10"/>
      <c r="N4543" s="10"/>
      <c r="O4543" s="10"/>
      <c r="P4543" s="10"/>
      <c r="Q4543" s="10"/>
      <c r="R4543" s="10"/>
      <c r="S4543" s="10"/>
      <c r="T4543" s="10"/>
    </row>
    <row r="4544" spans="1:20" ht="25.5" customHeight="1" thickTop="1" thickBot="1" x14ac:dyDescent="0.25">
      <c r="A4544" s="20" t="str">
        <f t="shared" si="216"/>
        <v>2849BUDDEN</v>
      </c>
      <c r="B4544" s="20">
        <v>2849</v>
      </c>
      <c r="C4544" s="20" t="s">
        <v>4982</v>
      </c>
      <c r="D4544" s="21" t="s">
        <v>800</v>
      </c>
      <c r="E4544" s="22">
        <v>1112.142000550152</v>
      </c>
      <c r="F4544" s="22">
        <f t="shared" si="217"/>
        <v>1223.3562006051673</v>
      </c>
      <c r="G4544" s="22">
        <f t="shared" si="218"/>
        <v>1445.7846007151977</v>
      </c>
      <c r="I4544" s="10"/>
      <c r="J4544" s="10"/>
      <c r="K4544" s="10"/>
      <c r="L4544" s="10"/>
      <c r="M4544" s="10"/>
      <c r="N4544" s="10"/>
      <c r="O4544" s="10"/>
      <c r="P4544" s="10"/>
      <c r="Q4544" s="10"/>
      <c r="R4544" s="10"/>
      <c r="S4544" s="10"/>
      <c r="T4544" s="10"/>
    </row>
    <row r="4545" spans="1:20" ht="25.5" customHeight="1" thickTop="1" thickBot="1" x14ac:dyDescent="0.25">
      <c r="A4545" s="20" t="str">
        <f t="shared" si="216"/>
        <v>2849BYLONG</v>
      </c>
      <c r="B4545" s="37">
        <v>2849</v>
      </c>
      <c r="C4545" s="37" t="s">
        <v>4983</v>
      </c>
      <c r="D4545" s="38" t="s">
        <v>800</v>
      </c>
      <c r="E4545" s="39">
        <v>1112.142000550152</v>
      </c>
      <c r="F4545" s="39">
        <f t="shared" si="217"/>
        <v>1223.3562006051673</v>
      </c>
      <c r="G4545" s="39">
        <f t="shared" si="218"/>
        <v>1445.7846007151977</v>
      </c>
      <c r="I4545" s="10"/>
      <c r="J4545" s="10"/>
      <c r="K4545" s="10"/>
      <c r="L4545" s="10"/>
      <c r="M4545" s="10"/>
      <c r="N4545" s="10"/>
      <c r="O4545" s="10"/>
      <c r="P4545" s="10"/>
      <c r="Q4545" s="10"/>
      <c r="R4545" s="10"/>
      <c r="S4545" s="10"/>
      <c r="T4545" s="10"/>
    </row>
    <row r="4546" spans="1:20" ht="25.5" customHeight="1" thickTop="1" thickBot="1" x14ac:dyDescent="0.25">
      <c r="A4546" s="20" t="str">
        <f t="shared" si="216"/>
        <v>2849CAMBOON</v>
      </c>
      <c r="B4546" s="20">
        <v>2849</v>
      </c>
      <c r="C4546" s="20" t="s">
        <v>4984</v>
      </c>
      <c r="D4546" s="21" t="s">
        <v>800</v>
      </c>
      <c r="E4546" s="22">
        <v>1112.142000550152</v>
      </c>
      <c r="F4546" s="22">
        <f t="shared" si="217"/>
        <v>1223.3562006051673</v>
      </c>
      <c r="G4546" s="22">
        <f t="shared" si="218"/>
        <v>1445.7846007151977</v>
      </c>
      <c r="I4546" s="10"/>
      <c r="J4546" s="10"/>
      <c r="K4546" s="10"/>
      <c r="L4546" s="10"/>
      <c r="M4546" s="10"/>
      <c r="N4546" s="10"/>
      <c r="O4546" s="10"/>
      <c r="P4546" s="10"/>
      <c r="Q4546" s="10"/>
      <c r="R4546" s="10"/>
      <c r="S4546" s="10"/>
      <c r="T4546" s="10"/>
    </row>
    <row r="4547" spans="1:20" ht="25.5" customHeight="1" thickTop="1" thickBot="1" x14ac:dyDescent="0.25">
      <c r="A4547" s="20" t="str">
        <f t="shared" si="216"/>
        <v>2849CARWELL</v>
      </c>
      <c r="B4547" s="37">
        <v>2849</v>
      </c>
      <c r="C4547" s="37" t="s">
        <v>4985</v>
      </c>
      <c r="D4547" s="38" t="s">
        <v>800</v>
      </c>
      <c r="E4547" s="39">
        <v>1112.142000550152</v>
      </c>
      <c r="F4547" s="39">
        <f t="shared" si="217"/>
        <v>1223.3562006051673</v>
      </c>
      <c r="G4547" s="39">
        <f t="shared" si="218"/>
        <v>1445.7846007151977</v>
      </c>
      <c r="I4547" s="10"/>
      <c r="J4547" s="10"/>
      <c r="K4547" s="10"/>
      <c r="L4547" s="10"/>
      <c r="M4547" s="10"/>
      <c r="N4547" s="10"/>
      <c r="O4547" s="10"/>
      <c r="P4547" s="10"/>
      <c r="Q4547" s="10"/>
      <c r="R4547" s="10"/>
      <c r="S4547" s="10"/>
      <c r="T4547" s="10"/>
    </row>
    <row r="4548" spans="1:20" ht="25.5" customHeight="1" thickTop="1" thickBot="1" x14ac:dyDescent="0.25">
      <c r="A4548" s="20" t="str">
        <f t="shared" si="216"/>
        <v>2849COGGAN</v>
      </c>
      <c r="B4548" s="20">
        <v>2849</v>
      </c>
      <c r="C4548" s="20" t="s">
        <v>4986</v>
      </c>
      <c r="D4548" s="21" t="s">
        <v>800</v>
      </c>
      <c r="E4548" s="22">
        <v>1112.142000550152</v>
      </c>
      <c r="F4548" s="22">
        <f t="shared" si="217"/>
        <v>1223.3562006051673</v>
      </c>
      <c r="G4548" s="22">
        <f t="shared" si="218"/>
        <v>1445.7846007151977</v>
      </c>
      <c r="I4548" s="10"/>
      <c r="J4548" s="10"/>
      <c r="K4548" s="10"/>
      <c r="L4548" s="10"/>
      <c r="M4548" s="10"/>
      <c r="N4548" s="10"/>
      <c r="O4548" s="10"/>
      <c r="P4548" s="10"/>
      <c r="Q4548" s="10"/>
      <c r="R4548" s="10"/>
      <c r="S4548" s="10"/>
      <c r="T4548" s="10"/>
    </row>
    <row r="4549" spans="1:20" ht="25.5" customHeight="1" thickTop="1" thickBot="1" x14ac:dyDescent="0.25">
      <c r="A4549" s="20" t="str">
        <f t="shared" ref="A4549:A4612" si="219">CONCATENATE(B4549,C4549)</f>
        <v>2849COXS CREEK</v>
      </c>
      <c r="B4549" s="37">
        <v>2849</v>
      </c>
      <c r="C4549" s="37" t="s">
        <v>4987</v>
      </c>
      <c r="D4549" s="38" t="s">
        <v>800</v>
      </c>
      <c r="E4549" s="39">
        <v>1112.142000550152</v>
      </c>
      <c r="F4549" s="39">
        <f t="shared" ref="F4549:F4612" si="220">1.1*E4549</f>
        <v>1223.3562006051673</v>
      </c>
      <c r="G4549" s="39">
        <f t="shared" ref="G4549:G4612" si="221">1.3*E4549</f>
        <v>1445.7846007151977</v>
      </c>
      <c r="I4549" s="10"/>
      <c r="J4549" s="10"/>
      <c r="K4549" s="10"/>
      <c r="L4549" s="10"/>
      <c r="M4549" s="10"/>
      <c r="N4549" s="10"/>
      <c r="O4549" s="10"/>
      <c r="P4549" s="10"/>
      <c r="Q4549" s="10"/>
      <c r="R4549" s="10"/>
      <c r="S4549" s="10"/>
      <c r="T4549" s="10"/>
    </row>
    <row r="4550" spans="1:20" ht="25.5" customHeight="1" thickTop="1" thickBot="1" x14ac:dyDescent="0.25">
      <c r="A4550" s="20" t="str">
        <f t="shared" si="219"/>
        <v>2849COXS CROWN</v>
      </c>
      <c r="B4550" s="20">
        <v>2849</v>
      </c>
      <c r="C4550" s="20" t="s">
        <v>4988</v>
      </c>
      <c r="D4550" s="21" t="s">
        <v>800</v>
      </c>
      <c r="E4550" s="22">
        <v>1112.142000550152</v>
      </c>
      <c r="F4550" s="22">
        <f t="shared" si="220"/>
        <v>1223.3562006051673</v>
      </c>
      <c r="G4550" s="22">
        <f t="shared" si="221"/>
        <v>1445.7846007151977</v>
      </c>
      <c r="I4550" s="10"/>
      <c r="J4550" s="10"/>
      <c r="K4550" s="10"/>
      <c r="L4550" s="10"/>
      <c r="M4550" s="10"/>
      <c r="N4550" s="10"/>
      <c r="O4550" s="10"/>
      <c r="P4550" s="10"/>
      <c r="Q4550" s="10"/>
      <c r="R4550" s="10"/>
      <c r="S4550" s="10"/>
      <c r="T4550" s="10"/>
    </row>
    <row r="4551" spans="1:20" ht="25.5" customHeight="1" thickTop="1" thickBot="1" x14ac:dyDescent="0.25">
      <c r="A4551" s="20" t="str">
        <f t="shared" si="219"/>
        <v>2849DABEE</v>
      </c>
      <c r="B4551" s="37">
        <v>2849</v>
      </c>
      <c r="C4551" s="37" t="s">
        <v>4989</v>
      </c>
      <c r="D4551" s="38" t="s">
        <v>800</v>
      </c>
      <c r="E4551" s="39">
        <v>1112.142000550152</v>
      </c>
      <c r="F4551" s="39">
        <f t="shared" si="220"/>
        <v>1223.3562006051673</v>
      </c>
      <c r="G4551" s="39">
        <f t="shared" si="221"/>
        <v>1445.7846007151977</v>
      </c>
      <c r="I4551" s="10"/>
      <c r="J4551" s="10"/>
      <c r="K4551" s="10"/>
      <c r="L4551" s="10"/>
      <c r="M4551" s="10"/>
      <c r="N4551" s="10"/>
      <c r="O4551" s="10"/>
      <c r="P4551" s="10"/>
      <c r="Q4551" s="10"/>
      <c r="R4551" s="10"/>
      <c r="S4551" s="10"/>
      <c r="T4551" s="10"/>
    </row>
    <row r="4552" spans="1:20" ht="25.5" customHeight="1" thickTop="1" thickBot="1" x14ac:dyDescent="0.25">
      <c r="A4552" s="20" t="str">
        <f t="shared" si="219"/>
        <v>2849DUNGEREE</v>
      </c>
      <c r="B4552" s="20">
        <v>2849</v>
      </c>
      <c r="C4552" s="20" t="s">
        <v>4990</v>
      </c>
      <c r="D4552" s="21" t="s">
        <v>800</v>
      </c>
      <c r="E4552" s="22">
        <v>1112.142000550152</v>
      </c>
      <c r="F4552" s="22">
        <f t="shared" si="220"/>
        <v>1223.3562006051673</v>
      </c>
      <c r="G4552" s="22">
        <f t="shared" si="221"/>
        <v>1445.7846007151977</v>
      </c>
      <c r="I4552" s="10"/>
      <c r="J4552" s="10"/>
      <c r="K4552" s="10"/>
      <c r="L4552" s="10"/>
      <c r="M4552" s="10"/>
      <c r="N4552" s="10"/>
      <c r="O4552" s="10"/>
      <c r="P4552" s="10"/>
      <c r="Q4552" s="10"/>
      <c r="R4552" s="10"/>
      <c r="S4552" s="10"/>
      <c r="T4552" s="10"/>
    </row>
    <row r="4553" spans="1:20" ht="25.5" customHeight="1" thickTop="1" thickBot="1" x14ac:dyDescent="0.25">
      <c r="A4553" s="20" t="str">
        <f t="shared" si="219"/>
        <v>2849DUNVILLE LOOP</v>
      </c>
      <c r="B4553" s="37">
        <v>2849</v>
      </c>
      <c r="C4553" s="37" t="s">
        <v>4991</v>
      </c>
      <c r="D4553" s="38" t="s">
        <v>800</v>
      </c>
      <c r="E4553" s="39">
        <v>1112.142000550152</v>
      </c>
      <c r="F4553" s="39">
        <f t="shared" si="220"/>
        <v>1223.3562006051673</v>
      </c>
      <c r="G4553" s="39">
        <f t="shared" si="221"/>
        <v>1445.7846007151977</v>
      </c>
      <c r="I4553" s="10"/>
      <c r="J4553" s="10"/>
      <c r="K4553" s="10"/>
      <c r="L4553" s="10"/>
      <c r="M4553" s="10"/>
      <c r="N4553" s="10"/>
      <c r="O4553" s="10"/>
      <c r="P4553" s="10"/>
      <c r="Q4553" s="10"/>
      <c r="R4553" s="10"/>
      <c r="S4553" s="10"/>
      <c r="T4553" s="10"/>
    </row>
    <row r="4554" spans="1:20" ht="25.5" customHeight="1" thickTop="1" thickBot="1" x14ac:dyDescent="0.25">
      <c r="A4554" s="20" t="str">
        <f t="shared" si="219"/>
        <v>2849GINGHI</v>
      </c>
      <c r="B4554" s="20">
        <v>2849</v>
      </c>
      <c r="C4554" s="20" t="s">
        <v>4992</v>
      </c>
      <c r="D4554" s="21" t="s">
        <v>800</v>
      </c>
      <c r="E4554" s="22">
        <v>1112.142000550152</v>
      </c>
      <c r="F4554" s="22">
        <f t="shared" si="220"/>
        <v>1223.3562006051673</v>
      </c>
      <c r="G4554" s="22">
        <f t="shared" si="221"/>
        <v>1445.7846007151977</v>
      </c>
      <c r="I4554" s="10"/>
      <c r="J4554" s="10"/>
      <c r="K4554" s="10"/>
      <c r="L4554" s="10"/>
      <c r="M4554" s="10"/>
      <c r="N4554" s="10"/>
      <c r="O4554" s="10"/>
      <c r="P4554" s="10"/>
      <c r="Q4554" s="10"/>
      <c r="R4554" s="10"/>
      <c r="S4554" s="10"/>
      <c r="T4554" s="10"/>
    </row>
    <row r="4555" spans="1:20" ht="25.5" customHeight="1" thickTop="1" thickBot="1" x14ac:dyDescent="0.25">
      <c r="A4555" s="20" t="str">
        <f t="shared" si="219"/>
        <v>2849GLEN ALICE</v>
      </c>
      <c r="B4555" s="37">
        <v>2849</v>
      </c>
      <c r="C4555" s="37" t="s">
        <v>4993</v>
      </c>
      <c r="D4555" s="38" t="s">
        <v>800</v>
      </c>
      <c r="E4555" s="39">
        <v>1112.142000550152</v>
      </c>
      <c r="F4555" s="39">
        <f t="shared" si="220"/>
        <v>1223.3562006051673</v>
      </c>
      <c r="G4555" s="39">
        <f t="shared" si="221"/>
        <v>1445.7846007151977</v>
      </c>
      <c r="I4555" s="10"/>
      <c r="J4555" s="10"/>
      <c r="K4555" s="10"/>
      <c r="L4555" s="10"/>
      <c r="M4555" s="10"/>
      <c r="N4555" s="10"/>
      <c r="O4555" s="10"/>
      <c r="P4555" s="10"/>
      <c r="Q4555" s="10"/>
      <c r="R4555" s="10"/>
      <c r="S4555" s="10"/>
      <c r="T4555" s="10"/>
    </row>
    <row r="4556" spans="1:20" ht="25.5" customHeight="1" thickTop="1" thickBot="1" x14ac:dyDescent="0.25">
      <c r="A4556" s="20" t="str">
        <f t="shared" si="219"/>
        <v>2849GROWEE</v>
      </c>
      <c r="B4556" s="20">
        <v>2849</v>
      </c>
      <c r="C4556" s="20" t="s">
        <v>4994</v>
      </c>
      <c r="D4556" s="21" t="s">
        <v>800</v>
      </c>
      <c r="E4556" s="22">
        <v>1112.142000550152</v>
      </c>
      <c r="F4556" s="22">
        <f t="shared" si="220"/>
        <v>1223.3562006051673</v>
      </c>
      <c r="G4556" s="22">
        <f t="shared" si="221"/>
        <v>1445.7846007151977</v>
      </c>
      <c r="I4556" s="10"/>
      <c r="J4556" s="10"/>
      <c r="K4556" s="10"/>
      <c r="L4556" s="10"/>
      <c r="M4556" s="10"/>
      <c r="N4556" s="10"/>
      <c r="O4556" s="10"/>
      <c r="P4556" s="10"/>
      <c r="Q4556" s="10"/>
      <c r="R4556" s="10"/>
      <c r="S4556" s="10"/>
      <c r="T4556" s="10"/>
    </row>
    <row r="4557" spans="1:20" ht="25.5" customHeight="1" thickTop="1" thickBot="1" x14ac:dyDescent="0.25">
      <c r="A4557" s="20" t="str">
        <f t="shared" si="219"/>
        <v>2849KELGOOLA</v>
      </c>
      <c r="B4557" s="37">
        <v>2849</v>
      </c>
      <c r="C4557" s="37" t="s">
        <v>4995</v>
      </c>
      <c r="D4557" s="38" t="s">
        <v>800</v>
      </c>
      <c r="E4557" s="39">
        <v>1112.142000550152</v>
      </c>
      <c r="F4557" s="39">
        <f t="shared" si="220"/>
        <v>1223.3562006051673</v>
      </c>
      <c r="G4557" s="39">
        <f t="shared" si="221"/>
        <v>1445.7846007151977</v>
      </c>
      <c r="I4557" s="10"/>
      <c r="J4557" s="10"/>
      <c r="K4557" s="10"/>
      <c r="L4557" s="10"/>
      <c r="M4557" s="10"/>
      <c r="N4557" s="10"/>
      <c r="O4557" s="10"/>
      <c r="P4557" s="10"/>
      <c r="Q4557" s="10"/>
      <c r="R4557" s="10"/>
      <c r="S4557" s="10"/>
      <c r="T4557" s="10"/>
    </row>
    <row r="4558" spans="1:20" ht="25.5" customHeight="1" thickTop="1" thickBot="1" x14ac:dyDescent="0.25">
      <c r="A4558" s="20" t="str">
        <f t="shared" si="219"/>
        <v>2849LEE CREEK</v>
      </c>
      <c r="B4558" s="20">
        <v>2849</v>
      </c>
      <c r="C4558" s="20" t="s">
        <v>4996</v>
      </c>
      <c r="D4558" s="21" t="s">
        <v>800</v>
      </c>
      <c r="E4558" s="22">
        <v>1112.142000550152</v>
      </c>
      <c r="F4558" s="22">
        <f t="shared" si="220"/>
        <v>1223.3562006051673</v>
      </c>
      <c r="G4558" s="22">
        <f t="shared" si="221"/>
        <v>1445.7846007151977</v>
      </c>
      <c r="I4558" s="10"/>
      <c r="J4558" s="10"/>
      <c r="K4558" s="10"/>
      <c r="L4558" s="10"/>
      <c r="M4558" s="10"/>
      <c r="N4558" s="10"/>
      <c r="O4558" s="10"/>
      <c r="P4558" s="10"/>
      <c r="Q4558" s="10"/>
      <c r="R4558" s="10"/>
      <c r="S4558" s="10"/>
      <c r="T4558" s="10"/>
    </row>
    <row r="4559" spans="1:20" ht="25.5" customHeight="1" thickTop="1" thickBot="1" x14ac:dyDescent="0.25">
      <c r="A4559" s="20" t="str">
        <f t="shared" si="219"/>
        <v>2849MOUNT MARSDEN</v>
      </c>
      <c r="B4559" s="37">
        <v>2849</v>
      </c>
      <c r="C4559" s="37" t="s">
        <v>4997</v>
      </c>
      <c r="D4559" s="38" t="s">
        <v>800</v>
      </c>
      <c r="E4559" s="39">
        <v>1112.142000550152</v>
      </c>
      <c r="F4559" s="39">
        <f t="shared" si="220"/>
        <v>1223.3562006051673</v>
      </c>
      <c r="G4559" s="39">
        <f t="shared" si="221"/>
        <v>1445.7846007151977</v>
      </c>
      <c r="I4559" s="10"/>
      <c r="J4559" s="10"/>
      <c r="K4559" s="10"/>
      <c r="L4559" s="10"/>
      <c r="M4559" s="10"/>
      <c r="N4559" s="10"/>
      <c r="O4559" s="10"/>
      <c r="P4559" s="10"/>
      <c r="Q4559" s="10"/>
      <c r="R4559" s="10"/>
      <c r="S4559" s="10"/>
      <c r="T4559" s="10"/>
    </row>
    <row r="4560" spans="1:20" ht="25.5" customHeight="1" thickTop="1" thickBot="1" x14ac:dyDescent="0.25">
      <c r="A4560" s="20" t="str">
        <f t="shared" si="219"/>
        <v>2849MURRUMBO</v>
      </c>
      <c r="B4560" s="20">
        <v>2849</v>
      </c>
      <c r="C4560" s="20" t="s">
        <v>4998</v>
      </c>
      <c r="D4560" s="21" t="s">
        <v>800</v>
      </c>
      <c r="E4560" s="22">
        <v>1112.142000550152</v>
      </c>
      <c r="F4560" s="22">
        <f t="shared" si="220"/>
        <v>1223.3562006051673</v>
      </c>
      <c r="G4560" s="22">
        <f t="shared" si="221"/>
        <v>1445.7846007151977</v>
      </c>
      <c r="I4560" s="10"/>
      <c r="J4560" s="10"/>
      <c r="K4560" s="10"/>
      <c r="L4560" s="10"/>
      <c r="M4560" s="10"/>
      <c r="N4560" s="10"/>
      <c r="O4560" s="10"/>
      <c r="P4560" s="10"/>
      <c r="Q4560" s="10"/>
      <c r="R4560" s="10"/>
      <c r="S4560" s="10"/>
      <c r="T4560" s="10"/>
    </row>
    <row r="4561" spans="1:20" ht="25.5" customHeight="1" thickTop="1" thickBot="1" x14ac:dyDescent="0.25">
      <c r="A4561" s="20" t="str">
        <f t="shared" si="219"/>
        <v>2849NULLO MOUNTAIN</v>
      </c>
      <c r="B4561" s="37">
        <v>2849</v>
      </c>
      <c r="C4561" s="37" t="s">
        <v>4999</v>
      </c>
      <c r="D4561" s="38" t="s">
        <v>800</v>
      </c>
      <c r="E4561" s="39">
        <v>1112.142000550152</v>
      </c>
      <c r="F4561" s="39">
        <f t="shared" si="220"/>
        <v>1223.3562006051673</v>
      </c>
      <c r="G4561" s="39">
        <f t="shared" si="221"/>
        <v>1445.7846007151977</v>
      </c>
      <c r="I4561" s="10"/>
      <c r="J4561" s="10"/>
      <c r="K4561" s="10"/>
      <c r="L4561" s="10"/>
      <c r="M4561" s="10"/>
      <c r="N4561" s="10"/>
      <c r="O4561" s="10"/>
      <c r="P4561" s="10"/>
      <c r="Q4561" s="10"/>
      <c r="R4561" s="10"/>
      <c r="S4561" s="10"/>
      <c r="T4561" s="10"/>
    </row>
    <row r="4562" spans="1:20" ht="25.5" customHeight="1" thickTop="1" thickBot="1" x14ac:dyDescent="0.25">
      <c r="A4562" s="20" t="str">
        <f t="shared" si="219"/>
        <v>2849OLINDA</v>
      </c>
      <c r="B4562" s="20">
        <v>2849</v>
      </c>
      <c r="C4562" s="20" t="s">
        <v>5000</v>
      </c>
      <c r="D4562" s="21" t="s">
        <v>800</v>
      </c>
      <c r="E4562" s="22">
        <v>1112.142000550152</v>
      </c>
      <c r="F4562" s="22">
        <f t="shared" si="220"/>
        <v>1223.3562006051673</v>
      </c>
      <c r="G4562" s="22">
        <f t="shared" si="221"/>
        <v>1445.7846007151977</v>
      </c>
      <c r="I4562" s="10"/>
      <c r="J4562" s="10"/>
      <c r="K4562" s="10"/>
      <c r="L4562" s="10"/>
      <c r="M4562" s="10"/>
      <c r="N4562" s="10"/>
      <c r="O4562" s="10"/>
      <c r="P4562" s="10"/>
      <c r="Q4562" s="10"/>
      <c r="R4562" s="10"/>
      <c r="S4562" s="10"/>
      <c r="T4562" s="10"/>
    </row>
    <row r="4563" spans="1:20" ht="25.5" customHeight="1" thickTop="1" thickBot="1" x14ac:dyDescent="0.25">
      <c r="A4563" s="20" t="str">
        <f t="shared" si="219"/>
        <v>2849PINNACLE SWAMP</v>
      </c>
      <c r="B4563" s="37">
        <v>2849</v>
      </c>
      <c r="C4563" s="37" t="s">
        <v>5001</v>
      </c>
      <c r="D4563" s="38" t="s">
        <v>800</v>
      </c>
      <c r="E4563" s="39">
        <v>1112.142000550152</v>
      </c>
      <c r="F4563" s="39">
        <f t="shared" si="220"/>
        <v>1223.3562006051673</v>
      </c>
      <c r="G4563" s="39">
        <f t="shared" si="221"/>
        <v>1445.7846007151977</v>
      </c>
      <c r="I4563" s="10"/>
      <c r="J4563" s="10"/>
      <c r="K4563" s="10"/>
      <c r="L4563" s="10"/>
      <c r="M4563" s="10"/>
      <c r="N4563" s="10"/>
      <c r="O4563" s="10"/>
      <c r="P4563" s="10"/>
      <c r="Q4563" s="10"/>
      <c r="R4563" s="10"/>
      <c r="S4563" s="10"/>
      <c r="T4563" s="10"/>
    </row>
    <row r="4564" spans="1:20" ht="25.5" customHeight="1" thickTop="1" thickBot="1" x14ac:dyDescent="0.25">
      <c r="A4564" s="20" t="str">
        <f t="shared" si="219"/>
        <v>2849PYANGLE</v>
      </c>
      <c r="B4564" s="20">
        <v>2849</v>
      </c>
      <c r="C4564" s="20" t="s">
        <v>5002</v>
      </c>
      <c r="D4564" s="21" t="s">
        <v>800</v>
      </c>
      <c r="E4564" s="22">
        <v>1112.142000550152</v>
      </c>
      <c r="F4564" s="22">
        <f t="shared" si="220"/>
        <v>1223.3562006051673</v>
      </c>
      <c r="G4564" s="22">
        <f t="shared" si="221"/>
        <v>1445.7846007151977</v>
      </c>
      <c r="I4564" s="10"/>
      <c r="J4564" s="10"/>
      <c r="K4564" s="10"/>
      <c r="L4564" s="10"/>
      <c r="M4564" s="10"/>
      <c r="N4564" s="10"/>
      <c r="O4564" s="10"/>
      <c r="P4564" s="10"/>
      <c r="Q4564" s="10"/>
      <c r="R4564" s="10"/>
      <c r="S4564" s="10"/>
      <c r="T4564" s="10"/>
    </row>
    <row r="4565" spans="1:20" ht="25.5" customHeight="1" thickTop="1" thickBot="1" x14ac:dyDescent="0.25">
      <c r="A4565" s="20" t="str">
        <f t="shared" si="219"/>
        <v>2849RYLSTONE</v>
      </c>
      <c r="B4565" s="37">
        <v>2849</v>
      </c>
      <c r="C4565" s="37" t="s">
        <v>5003</v>
      </c>
      <c r="D4565" s="38" t="s">
        <v>800</v>
      </c>
      <c r="E4565" s="39">
        <v>1112.142000550152</v>
      </c>
      <c r="F4565" s="39">
        <f t="shared" si="220"/>
        <v>1223.3562006051673</v>
      </c>
      <c r="G4565" s="39">
        <f t="shared" si="221"/>
        <v>1445.7846007151977</v>
      </c>
      <c r="I4565" s="10"/>
      <c r="J4565" s="10"/>
      <c r="K4565" s="10"/>
      <c r="L4565" s="10"/>
      <c r="M4565" s="10"/>
      <c r="N4565" s="10"/>
      <c r="O4565" s="10"/>
      <c r="P4565" s="10"/>
      <c r="Q4565" s="10"/>
      <c r="R4565" s="10"/>
      <c r="S4565" s="10"/>
      <c r="T4565" s="10"/>
    </row>
    <row r="4566" spans="1:20" ht="25.5" customHeight="1" thickTop="1" thickBot="1" x14ac:dyDescent="0.25">
      <c r="A4566" s="20" t="str">
        <f t="shared" si="219"/>
        <v>2849UPPER BYLONG</v>
      </c>
      <c r="B4566" s="20">
        <v>2849</v>
      </c>
      <c r="C4566" s="20" t="s">
        <v>5004</v>
      </c>
      <c r="D4566" s="21" t="s">
        <v>800</v>
      </c>
      <c r="E4566" s="22">
        <v>1112.142000550152</v>
      </c>
      <c r="F4566" s="22">
        <f t="shared" si="220"/>
        <v>1223.3562006051673</v>
      </c>
      <c r="G4566" s="22">
        <f t="shared" si="221"/>
        <v>1445.7846007151977</v>
      </c>
      <c r="I4566" s="10"/>
      <c r="J4566" s="10"/>
      <c r="K4566" s="10"/>
      <c r="L4566" s="10"/>
      <c r="M4566" s="10"/>
      <c r="N4566" s="10"/>
      <c r="O4566" s="10"/>
      <c r="P4566" s="10"/>
      <c r="Q4566" s="10"/>
      <c r="R4566" s="10"/>
      <c r="S4566" s="10"/>
      <c r="T4566" s="10"/>
    </row>
    <row r="4567" spans="1:20" ht="25.5" customHeight="1" thickTop="1" thickBot="1" x14ac:dyDescent="0.25">
      <c r="A4567" s="20" t="str">
        <f t="shared" si="219"/>
        <v>2849UPPER GROWEE</v>
      </c>
      <c r="B4567" s="37">
        <v>2849</v>
      </c>
      <c r="C4567" s="37" t="s">
        <v>5005</v>
      </c>
      <c r="D4567" s="38" t="s">
        <v>800</v>
      </c>
      <c r="E4567" s="39">
        <v>1112.142000550152</v>
      </c>
      <c r="F4567" s="39">
        <f t="shared" si="220"/>
        <v>1223.3562006051673</v>
      </c>
      <c r="G4567" s="39">
        <f t="shared" si="221"/>
        <v>1445.7846007151977</v>
      </c>
      <c r="I4567" s="10"/>
      <c r="J4567" s="10"/>
      <c r="K4567" s="10"/>
      <c r="L4567" s="10"/>
      <c r="M4567" s="10"/>
      <c r="N4567" s="10"/>
      <c r="O4567" s="10"/>
      <c r="P4567" s="10"/>
      <c r="Q4567" s="10"/>
      <c r="R4567" s="10"/>
      <c r="S4567" s="10"/>
      <c r="T4567" s="10"/>
    </row>
    <row r="4568" spans="1:20" ht="25.5" customHeight="1" thickTop="1" thickBot="1" x14ac:dyDescent="0.25">
      <c r="A4568" s="20" t="str">
        <f t="shared" si="219"/>
        <v>2849UPPER NILE</v>
      </c>
      <c r="B4568" s="20">
        <v>2849</v>
      </c>
      <c r="C4568" s="20" t="s">
        <v>5006</v>
      </c>
      <c r="D4568" s="21" t="s">
        <v>800</v>
      </c>
      <c r="E4568" s="22">
        <v>1112.142000550152</v>
      </c>
      <c r="F4568" s="22">
        <f t="shared" si="220"/>
        <v>1223.3562006051673</v>
      </c>
      <c r="G4568" s="22">
        <f t="shared" si="221"/>
        <v>1445.7846007151977</v>
      </c>
      <c r="I4568" s="10"/>
      <c r="J4568" s="10"/>
      <c r="K4568" s="10"/>
      <c r="L4568" s="10"/>
      <c r="M4568" s="10"/>
      <c r="N4568" s="10"/>
      <c r="O4568" s="10"/>
      <c r="P4568" s="10"/>
      <c r="Q4568" s="10"/>
      <c r="R4568" s="10"/>
      <c r="S4568" s="10"/>
      <c r="T4568" s="10"/>
    </row>
    <row r="4569" spans="1:20" ht="25.5" customHeight="1" thickTop="1" thickBot="1" x14ac:dyDescent="0.25">
      <c r="A4569" s="20" t="str">
        <f t="shared" si="219"/>
        <v>2850AARONS PASS</v>
      </c>
      <c r="B4569" s="37">
        <v>2850</v>
      </c>
      <c r="C4569" s="37" t="s">
        <v>5007</v>
      </c>
      <c r="D4569" s="38" t="s">
        <v>800</v>
      </c>
      <c r="E4569" s="39">
        <v>1196.8520006201441</v>
      </c>
      <c r="F4569" s="39">
        <f t="shared" si="220"/>
        <v>1316.5372006821585</v>
      </c>
      <c r="G4569" s="39">
        <f t="shared" si="221"/>
        <v>1555.9076008061872</v>
      </c>
      <c r="I4569" s="10"/>
      <c r="J4569" s="10"/>
      <c r="K4569" s="10"/>
      <c r="L4569" s="10"/>
      <c r="M4569" s="10"/>
      <c r="N4569" s="10"/>
      <c r="O4569" s="10"/>
      <c r="P4569" s="10"/>
      <c r="Q4569" s="10"/>
      <c r="R4569" s="10"/>
      <c r="S4569" s="10"/>
      <c r="T4569" s="10"/>
    </row>
    <row r="4570" spans="1:20" ht="25.5" customHeight="1" thickTop="1" thickBot="1" x14ac:dyDescent="0.25">
      <c r="A4570" s="20" t="str">
        <f t="shared" si="219"/>
        <v>2850APPLE TREE FLAT</v>
      </c>
      <c r="B4570" s="20">
        <v>2850</v>
      </c>
      <c r="C4570" s="20" t="s">
        <v>5008</v>
      </c>
      <c r="D4570" s="21" t="s">
        <v>800</v>
      </c>
      <c r="E4570" s="22">
        <v>1196.8520006201441</v>
      </c>
      <c r="F4570" s="22">
        <f t="shared" si="220"/>
        <v>1316.5372006821585</v>
      </c>
      <c r="G4570" s="22">
        <f t="shared" si="221"/>
        <v>1555.9076008061872</v>
      </c>
      <c r="I4570" s="10"/>
      <c r="J4570" s="10"/>
      <c r="K4570" s="10"/>
      <c r="L4570" s="10"/>
      <c r="M4570" s="10"/>
      <c r="N4570" s="10"/>
      <c r="O4570" s="10"/>
      <c r="P4570" s="10"/>
      <c r="Q4570" s="10"/>
      <c r="R4570" s="10"/>
      <c r="S4570" s="10"/>
      <c r="T4570" s="10"/>
    </row>
    <row r="4571" spans="1:20" ht="25.5" customHeight="1" thickTop="1" thickBot="1" x14ac:dyDescent="0.25">
      <c r="A4571" s="20" t="str">
        <f t="shared" si="219"/>
        <v>2850AVISFORD</v>
      </c>
      <c r="B4571" s="37">
        <v>2850</v>
      </c>
      <c r="C4571" s="37" t="s">
        <v>5009</v>
      </c>
      <c r="D4571" s="38" t="s">
        <v>800</v>
      </c>
      <c r="E4571" s="39">
        <v>1196.8520006201441</v>
      </c>
      <c r="F4571" s="39">
        <f t="shared" si="220"/>
        <v>1316.5372006821585</v>
      </c>
      <c r="G4571" s="39">
        <f t="shared" si="221"/>
        <v>1555.9076008061872</v>
      </c>
      <c r="I4571" s="10"/>
      <c r="J4571" s="10"/>
      <c r="K4571" s="10"/>
      <c r="L4571" s="10"/>
      <c r="M4571" s="10"/>
      <c r="N4571" s="10"/>
      <c r="O4571" s="10"/>
      <c r="P4571" s="10"/>
      <c r="Q4571" s="10"/>
      <c r="R4571" s="10"/>
      <c r="S4571" s="10"/>
      <c r="T4571" s="10"/>
    </row>
    <row r="4572" spans="1:20" ht="25.5" customHeight="1" thickTop="1" thickBot="1" x14ac:dyDescent="0.25">
      <c r="A4572" s="20" t="str">
        <f t="shared" si="219"/>
        <v>2850BARA</v>
      </c>
      <c r="B4572" s="20">
        <v>2850</v>
      </c>
      <c r="C4572" s="20" t="s">
        <v>5010</v>
      </c>
      <c r="D4572" s="21" t="s">
        <v>800</v>
      </c>
      <c r="E4572" s="22">
        <v>1196.8520006201441</v>
      </c>
      <c r="F4572" s="22">
        <f t="shared" si="220"/>
        <v>1316.5372006821585</v>
      </c>
      <c r="G4572" s="22">
        <f t="shared" si="221"/>
        <v>1555.9076008061872</v>
      </c>
      <c r="I4572" s="10"/>
      <c r="J4572" s="10"/>
      <c r="K4572" s="10"/>
      <c r="L4572" s="10"/>
      <c r="M4572" s="10"/>
      <c r="N4572" s="10"/>
      <c r="O4572" s="10"/>
      <c r="P4572" s="10"/>
      <c r="Q4572" s="10"/>
      <c r="R4572" s="10"/>
      <c r="S4572" s="10"/>
      <c r="T4572" s="10"/>
    </row>
    <row r="4573" spans="1:20" ht="25.5" customHeight="1" thickTop="1" thickBot="1" x14ac:dyDescent="0.25">
      <c r="A4573" s="20" t="str">
        <f t="shared" si="219"/>
        <v>2850BARIGAN</v>
      </c>
      <c r="B4573" s="37">
        <v>2850</v>
      </c>
      <c r="C4573" s="37" t="s">
        <v>5011</v>
      </c>
      <c r="D4573" s="38" t="s">
        <v>800</v>
      </c>
      <c r="E4573" s="39">
        <v>1196.8520006201441</v>
      </c>
      <c r="F4573" s="39">
        <f t="shared" si="220"/>
        <v>1316.5372006821585</v>
      </c>
      <c r="G4573" s="39">
        <f t="shared" si="221"/>
        <v>1555.9076008061872</v>
      </c>
      <c r="I4573" s="10"/>
      <c r="J4573" s="10"/>
      <c r="K4573" s="10"/>
      <c r="L4573" s="10"/>
      <c r="M4573" s="10"/>
      <c r="N4573" s="10"/>
      <c r="O4573" s="10"/>
      <c r="P4573" s="10"/>
      <c r="Q4573" s="10"/>
      <c r="R4573" s="10"/>
      <c r="S4573" s="10"/>
      <c r="T4573" s="10"/>
    </row>
    <row r="4574" spans="1:20" ht="25.5" customHeight="1" thickTop="1" thickBot="1" x14ac:dyDescent="0.25">
      <c r="A4574" s="20" t="str">
        <f t="shared" si="219"/>
        <v>2850BOCOBLE</v>
      </c>
      <c r="B4574" s="20">
        <v>2850</v>
      </c>
      <c r="C4574" s="20" t="s">
        <v>5012</v>
      </c>
      <c r="D4574" s="21" t="s">
        <v>800</v>
      </c>
      <c r="E4574" s="22">
        <v>1196.8520006201441</v>
      </c>
      <c r="F4574" s="22">
        <f t="shared" si="220"/>
        <v>1316.5372006821585</v>
      </c>
      <c r="G4574" s="22">
        <f t="shared" si="221"/>
        <v>1555.9076008061872</v>
      </c>
      <c r="I4574" s="10"/>
      <c r="J4574" s="10"/>
      <c r="K4574" s="10"/>
      <c r="L4574" s="10"/>
      <c r="M4574" s="10"/>
      <c r="N4574" s="10"/>
      <c r="O4574" s="10"/>
      <c r="P4574" s="10"/>
      <c r="Q4574" s="10"/>
      <c r="R4574" s="10"/>
      <c r="S4574" s="10"/>
      <c r="T4574" s="10"/>
    </row>
    <row r="4575" spans="1:20" ht="25.5" customHeight="1" thickTop="1" thickBot="1" x14ac:dyDescent="0.25">
      <c r="A4575" s="20" t="str">
        <f t="shared" si="219"/>
        <v>2850BOMBIRA</v>
      </c>
      <c r="B4575" s="37">
        <v>2850</v>
      </c>
      <c r="C4575" s="37" t="s">
        <v>5013</v>
      </c>
      <c r="D4575" s="38" t="s">
        <v>800</v>
      </c>
      <c r="E4575" s="39">
        <v>1196.8520006201441</v>
      </c>
      <c r="F4575" s="39">
        <f t="shared" si="220"/>
        <v>1316.5372006821585</v>
      </c>
      <c r="G4575" s="39">
        <f t="shared" si="221"/>
        <v>1555.9076008061872</v>
      </c>
      <c r="I4575" s="10"/>
      <c r="J4575" s="10"/>
      <c r="K4575" s="10"/>
      <c r="L4575" s="10"/>
      <c r="M4575" s="10"/>
      <c r="N4575" s="10"/>
      <c r="O4575" s="10"/>
      <c r="P4575" s="10"/>
      <c r="Q4575" s="10"/>
      <c r="R4575" s="10"/>
      <c r="S4575" s="10"/>
      <c r="T4575" s="10"/>
    </row>
    <row r="4576" spans="1:20" ht="25.5" customHeight="1" thickTop="1" thickBot="1" x14ac:dyDescent="0.25">
      <c r="A4576" s="20" t="str">
        <f t="shared" si="219"/>
        <v>2850BOTOBOLAR</v>
      </c>
      <c r="B4576" s="20">
        <v>2850</v>
      </c>
      <c r="C4576" s="20" t="s">
        <v>5014</v>
      </c>
      <c r="D4576" s="21" t="s">
        <v>800</v>
      </c>
      <c r="E4576" s="22">
        <v>1196.8520006201441</v>
      </c>
      <c r="F4576" s="22">
        <f t="shared" si="220"/>
        <v>1316.5372006821585</v>
      </c>
      <c r="G4576" s="22">
        <f t="shared" si="221"/>
        <v>1555.9076008061872</v>
      </c>
      <c r="I4576" s="10"/>
      <c r="J4576" s="10"/>
      <c r="K4576" s="10"/>
      <c r="L4576" s="10"/>
      <c r="M4576" s="10"/>
      <c r="N4576" s="10"/>
      <c r="O4576" s="10"/>
      <c r="P4576" s="10"/>
      <c r="Q4576" s="10"/>
      <c r="R4576" s="10"/>
      <c r="S4576" s="10"/>
      <c r="T4576" s="10"/>
    </row>
    <row r="4577" spans="1:20" ht="25.5" customHeight="1" thickTop="1" thickBot="1" x14ac:dyDescent="0.25">
      <c r="A4577" s="20" t="str">
        <f t="shared" si="219"/>
        <v>2850BUCKAROO</v>
      </c>
      <c r="B4577" s="37">
        <v>2850</v>
      </c>
      <c r="C4577" s="37" t="s">
        <v>5015</v>
      </c>
      <c r="D4577" s="38" t="s">
        <v>800</v>
      </c>
      <c r="E4577" s="39">
        <v>1196.8520006201441</v>
      </c>
      <c r="F4577" s="39">
        <f t="shared" si="220"/>
        <v>1316.5372006821585</v>
      </c>
      <c r="G4577" s="39">
        <f t="shared" si="221"/>
        <v>1555.9076008061872</v>
      </c>
      <c r="I4577" s="10"/>
      <c r="J4577" s="10"/>
      <c r="K4577" s="10"/>
      <c r="L4577" s="10"/>
      <c r="M4577" s="10"/>
      <c r="N4577" s="10"/>
      <c r="O4577" s="10"/>
      <c r="P4577" s="10"/>
      <c r="Q4577" s="10"/>
      <c r="R4577" s="10"/>
      <c r="S4577" s="10"/>
      <c r="T4577" s="10"/>
    </row>
    <row r="4578" spans="1:20" ht="25.5" customHeight="1" thickTop="1" thickBot="1" x14ac:dyDescent="0.25">
      <c r="A4578" s="20" t="str">
        <f t="shared" si="219"/>
        <v>2850BUDGEE BUDGEE</v>
      </c>
      <c r="B4578" s="20">
        <v>2850</v>
      </c>
      <c r="C4578" s="20" t="s">
        <v>5016</v>
      </c>
      <c r="D4578" s="21" t="s">
        <v>800</v>
      </c>
      <c r="E4578" s="22">
        <v>1196.8520006201441</v>
      </c>
      <c r="F4578" s="22">
        <f t="shared" si="220"/>
        <v>1316.5372006821585</v>
      </c>
      <c r="G4578" s="22">
        <f t="shared" si="221"/>
        <v>1555.9076008061872</v>
      </c>
      <c r="I4578" s="10"/>
      <c r="J4578" s="10"/>
      <c r="K4578" s="10"/>
      <c r="L4578" s="10"/>
      <c r="M4578" s="10"/>
      <c r="N4578" s="10"/>
      <c r="O4578" s="10"/>
      <c r="P4578" s="10"/>
      <c r="Q4578" s="10"/>
      <c r="R4578" s="10"/>
      <c r="S4578" s="10"/>
      <c r="T4578" s="10"/>
    </row>
    <row r="4579" spans="1:20" ht="25.5" customHeight="1" thickTop="1" thickBot="1" x14ac:dyDescent="0.25">
      <c r="A4579" s="20" t="str">
        <f t="shared" si="219"/>
        <v>2850BURRUNDULLA</v>
      </c>
      <c r="B4579" s="37">
        <v>2850</v>
      </c>
      <c r="C4579" s="37" t="s">
        <v>5017</v>
      </c>
      <c r="D4579" s="38" t="s">
        <v>800</v>
      </c>
      <c r="E4579" s="39">
        <v>1196.8520006201441</v>
      </c>
      <c r="F4579" s="39">
        <f t="shared" si="220"/>
        <v>1316.5372006821585</v>
      </c>
      <c r="G4579" s="39">
        <f t="shared" si="221"/>
        <v>1555.9076008061872</v>
      </c>
      <c r="I4579" s="10"/>
      <c r="J4579" s="10"/>
      <c r="K4579" s="10"/>
      <c r="L4579" s="10"/>
      <c r="M4579" s="10"/>
      <c r="N4579" s="10"/>
      <c r="O4579" s="10"/>
      <c r="P4579" s="10"/>
      <c r="Q4579" s="10"/>
      <c r="R4579" s="10"/>
      <c r="S4579" s="10"/>
      <c r="T4579" s="10"/>
    </row>
    <row r="4580" spans="1:20" ht="25.5" customHeight="1" thickTop="1" thickBot="1" x14ac:dyDescent="0.25">
      <c r="A4580" s="20" t="str">
        <f t="shared" si="219"/>
        <v>2850CAERLEON</v>
      </c>
      <c r="B4580" s="20">
        <v>2850</v>
      </c>
      <c r="C4580" s="20" t="s">
        <v>5018</v>
      </c>
      <c r="D4580" s="21" t="s">
        <v>800</v>
      </c>
      <c r="E4580" s="22">
        <v>1196.8520006201441</v>
      </c>
      <c r="F4580" s="22">
        <f t="shared" si="220"/>
        <v>1316.5372006821585</v>
      </c>
      <c r="G4580" s="22">
        <f t="shared" si="221"/>
        <v>1555.9076008061872</v>
      </c>
      <c r="I4580" s="10"/>
      <c r="J4580" s="10"/>
      <c r="K4580" s="10"/>
      <c r="L4580" s="10"/>
      <c r="M4580" s="10"/>
      <c r="N4580" s="10"/>
      <c r="O4580" s="10"/>
      <c r="P4580" s="10"/>
      <c r="Q4580" s="10"/>
      <c r="R4580" s="10"/>
      <c r="S4580" s="10"/>
      <c r="T4580" s="10"/>
    </row>
    <row r="4581" spans="1:20" ht="25.5" customHeight="1" thickTop="1" thickBot="1" x14ac:dyDescent="0.25">
      <c r="A4581" s="20" t="str">
        <f t="shared" si="219"/>
        <v>2850CANADIAN LEAD</v>
      </c>
      <c r="B4581" s="37">
        <v>2850</v>
      </c>
      <c r="C4581" s="37" t="s">
        <v>5019</v>
      </c>
      <c r="D4581" s="38" t="s">
        <v>800</v>
      </c>
      <c r="E4581" s="39">
        <v>1196.8520006201441</v>
      </c>
      <c r="F4581" s="39">
        <f t="shared" si="220"/>
        <v>1316.5372006821585</v>
      </c>
      <c r="G4581" s="39">
        <f t="shared" si="221"/>
        <v>1555.9076008061872</v>
      </c>
      <c r="I4581" s="10"/>
      <c r="J4581" s="10"/>
      <c r="K4581" s="10"/>
      <c r="L4581" s="10"/>
      <c r="M4581" s="10"/>
      <c r="N4581" s="10"/>
      <c r="O4581" s="10"/>
      <c r="P4581" s="10"/>
      <c r="Q4581" s="10"/>
      <c r="R4581" s="10"/>
      <c r="S4581" s="10"/>
      <c r="T4581" s="10"/>
    </row>
    <row r="4582" spans="1:20" ht="25.5" customHeight="1" thickTop="1" thickBot="1" x14ac:dyDescent="0.25">
      <c r="A4582" s="20" t="str">
        <f t="shared" si="219"/>
        <v>2850CARCALGONG</v>
      </c>
      <c r="B4582" s="20">
        <v>2850</v>
      </c>
      <c r="C4582" s="20" t="s">
        <v>5020</v>
      </c>
      <c r="D4582" s="21" t="s">
        <v>800</v>
      </c>
      <c r="E4582" s="22">
        <v>1196.8520006201441</v>
      </c>
      <c r="F4582" s="22">
        <f t="shared" si="220"/>
        <v>1316.5372006821585</v>
      </c>
      <c r="G4582" s="22">
        <f t="shared" si="221"/>
        <v>1555.9076008061872</v>
      </c>
      <c r="I4582" s="10"/>
      <c r="J4582" s="10"/>
      <c r="K4582" s="10"/>
      <c r="L4582" s="10"/>
      <c r="M4582" s="10"/>
      <c r="N4582" s="10"/>
      <c r="O4582" s="10"/>
      <c r="P4582" s="10"/>
      <c r="Q4582" s="10"/>
      <c r="R4582" s="10"/>
      <c r="S4582" s="10"/>
      <c r="T4582" s="10"/>
    </row>
    <row r="4583" spans="1:20" ht="25.5" customHeight="1" thickTop="1" thickBot="1" x14ac:dyDescent="0.25">
      <c r="A4583" s="20" t="str">
        <f t="shared" si="219"/>
        <v>2850COLLINGWOOD</v>
      </c>
      <c r="B4583" s="37">
        <v>2850</v>
      </c>
      <c r="C4583" s="37" t="s">
        <v>5021</v>
      </c>
      <c r="D4583" s="38" t="s">
        <v>800</v>
      </c>
      <c r="E4583" s="39">
        <v>1196.8520006201441</v>
      </c>
      <c r="F4583" s="39">
        <f t="shared" si="220"/>
        <v>1316.5372006821585</v>
      </c>
      <c r="G4583" s="39">
        <f t="shared" si="221"/>
        <v>1555.9076008061872</v>
      </c>
      <c r="I4583" s="10"/>
      <c r="J4583" s="10"/>
      <c r="K4583" s="10"/>
      <c r="L4583" s="10"/>
      <c r="M4583" s="10"/>
      <c r="N4583" s="10"/>
      <c r="O4583" s="10"/>
      <c r="P4583" s="10"/>
      <c r="Q4583" s="10"/>
      <c r="R4583" s="10"/>
      <c r="S4583" s="10"/>
      <c r="T4583" s="10"/>
    </row>
    <row r="4584" spans="1:20" ht="25.5" customHeight="1" thickTop="1" thickBot="1" x14ac:dyDescent="0.25">
      <c r="A4584" s="20" t="str">
        <f t="shared" si="219"/>
        <v>2850COOKS GAP</v>
      </c>
      <c r="B4584" s="20">
        <v>2850</v>
      </c>
      <c r="C4584" s="20" t="s">
        <v>5022</v>
      </c>
      <c r="D4584" s="21" t="s">
        <v>800</v>
      </c>
      <c r="E4584" s="22">
        <v>1196.8520006201441</v>
      </c>
      <c r="F4584" s="22">
        <f t="shared" si="220"/>
        <v>1316.5372006821585</v>
      </c>
      <c r="G4584" s="22">
        <f t="shared" si="221"/>
        <v>1555.9076008061872</v>
      </c>
      <c r="I4584" s="10"/>
      <c r="J4584" s="10"/>
      <c r="K4584" s="10"/>
      <c r="L4584" s="10"/>
      <c r="M4584" s="10"/>
      <c r="N4584" s="10"/>
      <c r="O4584" s="10"/>
      <c r="P4584" s="10"/>
      <c r="Q4584" s="10"/>
      <c r="R4584" s="10"/>
      <c r="S4584" s="10"/>
      <c r="T4584" s="10"/>
    </row>
    <row r="4585" spans="1:20" ht="25.5" customHeight="1" thickTop="1" thickBot="1" x14ac:dyDescent="0.25">
      <c r="A4585" s="20" t="str">
        <f t="shared" si="219"/>
        <v>2850COOYAL</v>
      </c>
      <c r="B4585" s="37">
        <v>2850</v>
      </c>
      <c r="C4585" s="37" t="s">
        <v>5023</v>
      </c>
      <c r="D4585" s="38" t="s">
        <v>800</v>
      </c>
      <c r="E4585" s="39">
        <v>1196.8520006201441</v>
      </c>
      <c r="F4585" s="39">
        <f t="shared" si="220"/>
        <v>1316.5372006821585</v>
      </c>
      <c r="G4585" s="39">
        <f t="shared" si="221"/>
        <v>1555.9076008061872</v>
      </c>
      <c r="I4585" s="10"/>
      <c r="J4585" s="10"/>
      <c r="K4585" s="10"/>
      <c r="L4585" s="10"/>
      <c r="M4585" s="10"/>
      <c r="N4585" s="10"/>
      <c r="O4585" s="10"/>
      <c r="P4585" s="10"/>
      <c r="Q4585" s="10"/>
      <c r="R4585" s="10"/>
      <c r="S4585" s="10"/>
      <c r="T4585" s="10"/>
    </row>
    <row r="4586" spans="1:20" ht="25.5" customHeight="1" thickTop="1" thickBot="1" x14ac:dyDescent="0.25">
      <c r="A4586" s="20" t="str">
        <f t="shared" si="219"/>
        <v>2850CROSS ROADS</v>
      </c>
      <c r="B4586" s="20">
        <v>2850</v>
      </c>
      <c r="C4586" s="20" t="s">
        <v>5024</v>
      </c>
      <c r="D4586" s="21" t="s">
        <v>800</v>
      </c>
      <c r="E4586" s="22">
        <v>1196.8520006201441</v>
      </c>
      <c r="F4586" s="22">
        <f t="shared" si="220"/>
        <v>1316.5372006821585</v>
      </c>
      <c r="G4586" s="22">
        <f t="shared" si="221"/>
        <v>1555.9076008061872</v>
      </c>
      <c r="I4586" s="10"/>
      <c r="J4586" s="10"/>
      <c r="K4586" s="10"/>
      <c r="L4586" s="10"/>
      <c r="M4586" s="10"/>
      <c r="N4586" s="10"/>
      <c r="O4586" s="10"/>
      <c r="P4586" s="10"/>
      <c r="Q4586" s="10"/>
      <c r="R4586" s="10"/>
      <c r="S4586" s="10"/>
      <c r="T4586" s="10"/>
    </row>
    <row r="4587" spans="1:20" ht="25.5" customHeight="1" thickTop="1" thickBot="1" x14ac:dyDescent="0.25">
      <c r="A4587" s="20" t="str">
        <f t="shared" si="219"/>
        <v>2850CUDGEGONG</v>
      </c>
      <c r="B4587" s="37">
        <v>2850</v>
      </c>
      <c r="C4587" s="37" t="s">
        <v>5025</v>
      </c>
      <c r="D4587" s="38" t="s">
        <v>800</v>
      </c>
      <c r="E4587" s="39">
        <v>1196.8520006201441</v>
      </c>
      <c r="F4587" s="39">
        <f t="shared" si="220"/>
        <v>1316.5372006821585</v>
      </c>
      <c r="G4587" s="39">
        <f t="shared" si="221"/>
        <v>1555.9076008061872</v>
      </c>
      <c r="I4587" s="10"/>
      <c r="J4587" s="10"/>
      <c r="K4587" s="10"/>
      <c r="L4587" s="10"/>
      <c r="M4587" s="10"/>
      <c r="N4587" s="10"/>
      <c r="O4587" s="10"/>
      <c r="P4587" s="10"/>
      <c r="Q4587" s="10"/>
      <c r="R4587" s="10"/>
      <c r="S4587" s="10"/>
      <c r="T4587" s="10"/>
    </row>
    <row r="4588" spans="1:20" ht="25.5" customHeight="1" thickTop="1" thickBot="1" x14ac:dyDescent="0.25">
      <c r="A4588" s="20" t="str">
        <f t="shared" si="219"/>
        <v>2850CULLENBONE</v>
      </c>
      <c r="B4588" s="20">
        <v>2850</v>
      </c>
      <c r="C4588" s="20" t="s">
        <v>5026</v>
      </c>
      <c r="D4588" s="21" t="s">
        <v>800</v>
      </c>
      <c r="E4588" s="22">
        <v>1196.8520006201441</v>
      </c>
      <c r="F4588" s="22">
        <f t="shared" si="220"/>
        <v>1316.5372006821585</v>
      </c>
      <c r="G4588" s="22">
        <f t="shared" si="221"/>
        <v>1555.9076008061872</v>
      </c>
      <c r="I4588" s="10"/>
      <c r="J4588" s="10"/>
      <c r="K4588" s="10"/>
      <c r="L4588" s="10"/>
      <c r="M4588" s="10"/>
      <c r="N4588" s="10"/>
      <c r="O4588" s="10"/>
      <c r="P4588" s="10"/>
      <c r="Q4588" s="10"/>
      <c r="R4588" s="10"/>
      <c r="S4588" s="10"/>
      <c r="T4588" s="10"/>
    </row>
    <row r="4589" spans="1:20" ht="25.5" customHeight="1" thickTop="1" thickBot="1" x14ac:dyDescent="0.25">
      <c r="A4589" s="20" t="str">
        <f t="shared" si="219"/>
        <v>2850CUMBO</v>
      </c>
      <c r="B4589" s="37">
        <v>2850</v>
      </c>
      <c r="C4589" s="37" t="s">
        <v>5027</v>
      </c>
      <c r="D4589" s="38" t="s">
        <v>800</v>
      </c>
      <c r="E4589" s="39">
        <v>1196.8520006201441</v>
      </c>
      <c r="F4589" s="39">
        <f t="shared" si="220"/>
        <v>1316.5372006821585</v>
      </c>
      <c r="G4589" s="39">
        <f t="shared" si="221"/>
        <v>1555.9076008061872</v>
      </c>
      <c r="I4589" s="10"/>
      <c r="J4589" s="10"/>
      <c r="K4589" s="10"/>
      <c r="L4589" s="10"/>
      <c r="M4589" s="10"/>
      <c r="N4589" s="10"/>
      <c r="O4589" s="10"/>
      <c r="P4589" s="10"/>
      <c r="Q4589" s="10"/>
      <c r="R4589" s="10"/>
      <c r="S4589" s="10"/>
      <c r="T4589" s="10"/>
    </row>
    <row r="4590" spans="1:20" ht="25.5" customHeight="1" thickTop="1" thickBot="1" x14ac:dyDescent="0.25">
      <c r="A4590" s="20" t="str">
        <f t="shared" si="219"/>
        <v>2850ERUDGERE</v>
      </c>
      <c r="B4590" s="20">
        <v>2850</v>
      </c>
      <c r="C4590" s="20" t="s">
        <v>5028</v>
      </c>
      <c r="D4590" s="21" t="s">
        <v>800</v>
      </c>
      <c r="E4590" s="22">
        <v>1196.8520006201441</v>
      </c>
      <c r="F4590" s="22">
        <f t="shared" si="220"/>
        <v>1316.5372006821585</v>
      </c>
      <c r="G4590" s="22">
        <f t="shared" si="221"/>
        <v>1555.9076008061872</v>
      </c>
      <c r="I4590" s="10"/>
      <c r="J4590" s="10"/>
      <c r="K4590" s="10"/>
      <c r="L4590" s="10"/>
      <c r="M4590" s="10"/>
      <c r="N4590" s="10"/>
      <c r="O4590" s="10"/>
      <c r="P4590" s="10"/>
      <c r="Q4590" s="10"/>
      <c r="R4590" s="10"/>
      <c r="S4590" s="10"/>
      <c r="T4590" s="10"/>
    </row>
    <row r="4591" spans="1:20" ht="25.5" customHeight="1" thickTop="1" thickBot="1" x14ac:dyDescent="0.25">
      <c r="A4591" s="20" t="str">
        <f t="shared" si="219"/>
        <v>2850EURUNDEREE</v>
      </c>
      <c r="B4591" s="37">
        <v>2850</v>
      </c>
      <c r="C4591" s="37" t="s">
        <v>5029</v>
      </c>
      <c r="D4591" s="38" t="s">
        <v>800</v>
      </c>
      <c r="E4591" s="39">
        <v>1196.8520006201441</v>
      </c>
      <c r="F4591" s="39">
        <f t="shared" si="220"/>
        <v>1316.5372006821585</v>
      </c>
      <c r="G4591" s="39">
        <f t="shared" si="221"/>
        <v>1555.9076008061872</v>
      </c>
      <c r="I4591" s="10"/>
      <c r="J4591" s="10"/>
      <c r="K4591" s="10"/>
      <c r="L4591" s="10"/>
      <c r="M4591" s="10"/>
      <c r="N4591" s="10"/>
      <c r="O4591" s="10"/>
      <c r="P4591" s="10"/>
      <c r="Q4591" s="10"/>
      <c r="R4591" s="10"/>
      <c r="S4591" s="10"/>
      <c r="T4591" s="10"/>
    </row>
    <row r="4592" spans="1:20" ht="25.5" customHeight="1" thickTop="1" thickBot="1" x14ac:dyDescent="0.25">
      <c r="A4592" s="20" t="str">
        <f t="shared" si="219"/>
        <v>2850FROG ROCK</v>
      </c>
      <c r="B4592" s="20">
        <v>2850</v>
      </c>
      <c r="C4592" s="20" t="s">
        <v>5030</v>
      </c>
      <c r="D4592" s="21" t="s">
        <v>800</v>
      </c>
      <c r="E4592" s="22">
        <v>1196.8520006201441</v>
      </c>
      <c r="F4592" s="22">
        <f t="shared" si="220"/>
        <v>1316.5372006821585</v>
      </c>
      <c r="G4592" s="22">
        <f t="shared" si="221"/>
        <v>1555.9076008061872</v>
      </c>
      <c r="I4592" s="10"/>
      <c r="J4592" s="10"/>
      <c r="K4592" s="10"/>
      <c r="L4592" s="10"/>
      <c r="M4592" s="10"/>
      <c r="N4592" s="10"/>
      <c r="O4592" s="10"/>
      <c r="P4592" s="10"/>
      <c r="Q4592" s="10"/>
      <c r="R4592" s="10"/>
      <c r="S4592" s="10"/>
      <c r="T4592" s="10"/>
    </row>
    <row r="4593" spans="1:20" ht="25.5" customHeight="1" thickTop="1" thickBot="1" x14ac:dyDescent="0.25">
      <c r="A4593" s="20" t="str">
        <f t="shared" si="219"/>
        <v>2850GALAMBINE</v>
      </c>
      <c r="B4593" s="37">
        <v>2850</v>
      </c>
      <c r="C4593" s="37" t="s">
        <v>5031</v>
      </c>
      <c r="D4593" s="38" t="s">
        <v>800</v>
      </c>
      <c r="E4593" s="39">
        <v>1196.8520006201441</v>
      </c>
      <c r="F4593" s="39">
        <f t="shared" si="220"/>
        <v>1316.5372006821585</v>
      </c>
      <c r="G4593" s="39">
        <f t="shared" si="221"/>
        <v>1555.9076008061872</v>
      </c>
      <c r="I4593" s="10"/>
      <c r="J4593" s="10"/>
      <c r="K4593" s="10"/>
      <c r="L4593" s="10"/>
      <c r="M4593" s="10"/>
      <c r="N4593" s="10"/>
      <c r="O4593" s="10"/>
      <c r="P4593" s="10"/>
      <c r="Q4593" s="10"/>
      <c r="R4593" s="10"/>
      <c r="S4593" s="10"/>
      <c r="T4593" s="10"/>
    </row>
    <row r="4594" spans="1:20" ht="25.5" customHeight="1" thickTop="1" thickBot="1" x14ac:dyDescent="0.25">
      <c r="A4594" s="20" t="str">
        <f t="shared" si="219"/>
        <v>2850GRATTAI</v>
      </c>
      <c r="B4594" s="20">
        <v>2850</v>
      </c>
      <c r="C4594" s="20" t="s">
        <v>5032</v>
      </c>
      <c r="D4594" s="21" t="s">
        <v>800</v>
      </c>
      <c r="E4594" s="22">
        <v>1196.8520006201441</v>
      </c>
      <c r="F4594" s="22">
        <f t="shared" si="220"/>
        <v>1316.5372006821585</v>
      </c>
      <c r="G4594" s="22">
        <f t="shared" si="221"/>
        <v>1555.9076008061872</v>
      </c>
      <c r="I4594" s="10"/>
      <c r="J4594" s="10"/>
      <c r="K4594" s="10"/>
      <c r="L4594" s="10"/>
      <c r="M4594" s="10"/>
      <c r="N4594" s="10"/>
      <c r="O4594" s="10"/>
      <c r="P4594" s="10"/>
      <c r="Q4594" s="10"/>
      <c r="R4594" s="10"/>
      <c r="S4594" s="10"/>
      <c r="T4594" s="10"/>
    </row>
    <row r="4595" spans="1:20" ht="25.5" customHeight="1" thickTop="1" thickBot="1" x14ac:dyDescent="0.25">
      <c r="A4595" s="20" t="str">
        <f t="shared" si="219"/>
        <v>2850GREEN GULLY</v>
      </c>
      <c r="B4595" s="37">
        <v>2850</v>
      </c>
      <c r="C4595" s="37" t="s">
        <v>5033</v>
      </c>
      <c r="D4595" s="38" t="s">
        <v>800</v>
      </c>
      <c r="E4595" s="39">
        <v>1196.8520006201441</v>
      </c>
      <c r="F4595" s="39">
        <f t="shared" si="220"/>
        <v>1316.5372006821585</v>
      </c>
      <c r="G4595" s="39">
        <f t="shared" si="221"/>
        <v>1555.9076008061872</v>
      </c>
      <c r="I4595" s="10"/>
      <c r="J4595" s="10"/>
      <c r="K4595" s="10"/>
      <c r="L4595" s="10"/>
      <c r="M4595" s="10"/>
      <c r="N4595" s="10"/>
      <c r="O4595" s="10"/>
      <c r="P4595" s="10"/>
      <c r="Q4595" s="10"/>
      <c r="R4595" s="10"/>
      <c r="S4595" s="10"/>
      <c r="T4595" s="10"/>
    </row>
    <row r="4596" spans="1:20" ht="25.5" customHeight="1" thickTop="1" thickBot="1" x14ac:dyDescent="0.25">
      <c r="A4596" s="20" t="str">
        <f t="shared" si="219"/>
        <v>2850HARGRAVES</v>
      </c>
      <c r="B4596" s="20">
        <v>2850</v>
      </c>
      <c r="C4596" s="20" t="s">
        <v>5034</v>
      </c>
      <c r="D4596" s="21" t="s">
        <v>800</v>
      </c>
      <c r="E4596" s="22">
        <v>1196.8520006201441</v>
      </c>
      <c r="F4596" s="22">
        <f t="shared" si="220"/>
        <v>1316.5372006821585</v>
      </c>
      <c r="G4596" s="22">
        <f t="shared" si="221"/>
        <v>1555.9076008061872</v>
      </c>
      <c r="I4596" s="10"/>
      <c r="J4596" s="10"/>
      <c r="K4596" s="10"/>
      <c r="L4596" s="10"/>
      <c r="M4596" s="10"/>
      <c r="N4596" s="10"/>
      <c r="O4596" s="10"/>
      <c r="P4596" s="10"/>
      <c r="Q4596" s="10"/>
      <c r="R4596" s="10"/>
      <c r="S4596" s="10"/>
      <c r="T4596" s="10"/>
    </row>
    <row r="4597" spans="1:20" ht="25.5" customHeight="1" thickTop="1" thickBot="1" x14ac:dyDescent="0.25">
      <c r="A4597" s="20" t="str">
        <f t="shared" si="219"/>
        <v>2850HAVILAH</v>
      </c>
      <c r="B4597" s="37">
        <v>2850</v>
      </c>
      <c r="C4597" s="37" t="s">
        <v>5035</v>
      </c>
      <c r="D4597" s="38" t="s">
        <v>800</v>
      </c>
      <c r="E4597" s="39">
        <v>1196.8520006201441</v>
      </c>
      <c r="F4597" s="39">
        <f t="shared" si="220"/>
        <v>1316.5372006821585</v>
      </c>
      <c r="G4597" s="39">
        <f t="shared" si="221"/>
        <v>1555.9076008061872</v>
      </c>
      <c r="I4597" s="10"/>
      <c r="J4597" s="10"/>
      <c r="K4597" s="10"/>
      <c r="L4597" s="10"/>
      <c r="M4597" s="10"/>
      <c r="N4597" s="10"/>
      <c r="O4597" s="10"/>
      <c r="P4597" s="10"/>
      <c r="Q4597" s="10"/>
      <c r="R4597" s="10"/>
      <c r="S4597" s="10"/>
      <c r="T4597" s="10"/>
    </row>
    <row r="4598" spans="1:20" ht="25.5" customHeight="1" thickTop="1" thickBot="1" x14ac:dyDescent="0.25">
      <c r="A4598" s="20" t="str">
        <f t="shared" si="219"/>
        <v>2850HAYES GAP</v>
      </c>
      <c r="B4598" s="20">
        <v>2850</v>
      </c>
      <c r="C4598" s="20" t="s">
        <v>5036</v>
      </c>
      <c r="D4598" s="21" t="s">
        <v>800</v>
      </c>
      <c r="E4598" s="22">
        <v>1196.8520006201441</v>
      </c>
      <c r="F4598" s="22">
        <f t="shared" si="220"/>
        <v>1316.5372006821585</v>
      </c>
      <c r="G4598" s="22">
        <f t="shared" si="221"/>
        <v>1555.9076008061872</v>
      </c>
      <c r="I4598" s="10"/>
      <c r="J4598" s="10"/>
      <c r="K4598" s="10"/>
      <c r="L4598" s="10"/>
      <c r="M4598" s="10"/>
      <c r="N4598" s="10"/>
      <c r="O4598" s="10"/>
      <c r="P4598" s="10"/>
      <c r="Q4598" s="10"/>
      <c r="R4598" s="10"/>
      <c r="S4598" s="10"/>
      <c r="T4598" s="10"/>
    </row>
    <row r="4599" spans="1:20" ht="25.5" customHeight="1" thickTop="1" thickBot="1" x14ac:dyDescent="0.25">
      <c r="A4599" s="20" t="str">
        <f t="shared" si="219"/>
        <v>2850HILL END</v>
      </c>
      <c r="B4599" s="37">
        <v>2850</v>
      </c>
      <c r="C4599" s="37" t="s">
        <v>5037</v>
      </c>
      <c r="D4599" s="38" t="s">
        <v>800</v>
      </c>
      <c r="E4599" s="39">
        <v>1196.8520006201441</v>
      </c>
      <c r="F4599" s="39">
        <f t="shared" si="220"/>
        <v>1316.5372006821585</v>
      </c>
      <c r="G4599" s="39">
        <f t="shared" si="221"/>
        <v>1555.9076008061872</v>
      </c>
      <c r="I4599" s="10"/>
      <c r="J4599" s="10"/>
      <c r="K4599" s="10"/>
      <c r="L4599" s="10"/>
      <c r="M4599" s="10"/>
      <c r="N4599" s="10"/>
      <c r="O4599" s="10"/>
      <c r="P4599" s="10"/>
      <c r="Q4599" s="10"/>
      <c r="R4599" s="10"/>
      <c r="S4599" s="10"/>
      <c r="T4599" s="10"/>
    </row>
    <row r="4600" spans="1:20" ht="25.5" customHeight="1" thickTop="1" thickBot="1" x14ac:dyDescent="0.25">
      <c r="A4600" s="20" t="str">
        <f t="shared" si="219"/>
        <v>2850HOME RULE</v>
      </c>
      <c r="B4600" s="20">
        <v>2850</v>
      </c>
      <c r="C4600" s="20" t="s">
        <v>5038</v>
      </c>
      <c r="D4600" s="21" t="s">
        <v>800</v>
      </c>
      <c r="E4600" s="22">
        <v>1196.8520006201441</v>
      </c>
      <c r="F4600" s="22">
        <f t="shared" si="220"/>
        <v>1316.5372006821585</v>
      </c>
      <c r="G4600" s="22">
        <f t="shared" si="221"/>
        <v>1555.9076008061872</v>
      </c>
      <c r="I4600" s="10"/>
      <c r="J4600" s="10"/>
      <c r="K4600" s="10"/>
      <c r="L4600" s="10"/>
      <c r="M4600" s="10"/>
      <c r="N4600" s="10"/>
      <c r="O4600" s="10"/>
      <c r="P4600" s="10"/>
      <c r="Q4600" s="10"/>
      <c r="R4600" s="10"/>
      <c r="S4600" s="10"/>
      <c r="T4600" s="10"/>
    </row>
    <row r="4601" spans="1:20" ht="25.5" customHeight="1" thickTop="1" thickBot="1" x14ac:dyDescent="0.25">
      <c r="A4601" s="20" t="str">
        <f t="shared" si="219"/>
        <v>2850ILFORD</v>
      </c>
      <c r="B4601" s="37">
        <v>2850</v>
      </c>
      <c r="C4601" s="37" t="s">
        <v>5039</v>
      </c>
      <c r="D4601" s="38" t="s">
        <v>800</v>
      </c>
      <c r="E4601" s="39">
        <v>1196.8520006201441</v>
      </c>
      <c r="F4601" s="39">
        <f t="shared" si="220"/>
        <v>1316.5372006821585</v>
      </c>
      <c r="G4601" s="39">
        <f t="shared" si="221"/>
        <v>1555.9076008061872</v>
      </c>
      <c r="I4601" s="10"/>
      <c r="J4601" s="10"/>
      <c r="K4601" s="10"/>
      <c r="L4601" s="10"/>
      <c r="M4601" s="10"/>
      <c r="N4601" s="10"/>
      <c r="O4601" s="10"/>
      <c r="P4601" s="10"/>
      <c r="Q4601" s="10"/>
      <c r="R4601" s="10"/>
      <c r="S4601" s="10"/>
      <c r="T4601" s="10"/>
    </row>
    <row r="4602" spans="1:20" ht="25.5" customHeight="1" thickTop="1" thickBot="1" x14ac:dyDescent="0.25">
      <c r="A4602" s="20" t="str">
        <f t="shared" si="219"/>
        <v>2850KAINS FLAT</v>
      </c>
      <c r="B4602" s="20">
        <v>2850</v>
      </c>
      <c r="C4602" s="20" t="s">
        <v>5040</v>
      </c>
      <c r="D4602" s="21" t="s">
        <v>800</v>
      </c>
      <c r="E4602" s="22">
        <v>1196.8520006201441</v>
      </c>
      <c r="F4602" s="22">
        <f t="shared" si="220"/>
        <v>1316.5372006821585</v>
      </c>
      <c r="G4602" s="22">
        <f t="shared" si="221"/>
        <v>1555.9076008061872</v>
      </c>
      <c r="I4602" s="10"/>
      <c r="J4602" s="10"/>
      <c r="K4602" s="10"/>
      <c r="L4602" s="10"/>
      <c r="M4602" s="10"/>
      <c r="N4602" s="10"/>
      <c r="O4602" s="10"/>
      <c r="P4602" s="10"/>
      <c r="Q4602" s="10"/>
      <c r="R4602" s="10"/>
      <c r="S4602" s="10"/>
      <c r="T4602" s="10"/>
    </row>
    <row r="4603" spans="1:20" ht="25.5" customHeight="1" thickTop="1" thickBot="1" x14ac:dyDescent="0.25">
      <c r="A4603" s="20" t="str">
        <f t="shared" si="219"/>
        <v>2850LINBURN</v>
      </c>
      <c r="B4603" s="37">
        <v>2850</v>
      </c>
      <c r="C4603" s="37" t="s">
        <v>5041</v>
      </c>
      <c r="D4603" s="38" t="s">
        <v>800</v>
      </c>
      <c r="E4603" s="39">
        <v>1196.8520006201441</v>
      </c>
      <c r="F4603" s="39">
        <f t="shared" si="220"/>
        <v>1316.5372006821585</v>
      </c>
      <c r="G4603" s="39">
        <f t="shared" si="221"/>
        <v>1555.9076008061872</v>
      </c>
      <c r="I4603" s="10"/>
      <c r="J4603" s="10"/>
      <c r="K4603" s="10"/>
      <c r="L4603" s="10"/>
      <c r="M4603" s="10"/>
      <c r="N4603" s="10"/>
      <c r="O4603" s="10"/>
      <c r="P4603" s="10"/>
      <c r="Q4603" s="10"/>
      <c r="R4603" s="10"/>
      <c r="S4603" s="10"/>
      <c r="T4603" s="10"/>
    </row>
    <row r="4604" spans="1:20" ht="25.5" customHeight="1" thickTop="1" thickBot="1" x14ac:dyDescent="0.25">
      <c r="A4604" s="20" t="str">
        <f t="shared" si="219"/>
        <v>2850LUE</v>
      </c>
      <c r="B4604" s="20">
        <v>2850</v>
      </c>
      <c r="C4604" s="20" t="s">
        <v>5042</v>
      </c>
      <c r="D4604" s="21" t="s">
        <v>800</v>
      </c>
      <c r="E4604" s="22">
        <v>1196.8520006201441</v>
      </c>
      <c r="F4604" s="22">
        <f t="shared" si="220"/>
        <v>1316.5372006821585</v>
      </c>
      <c r="G4604" s="22">
        <f t="shared" si="221"/>
        <v>1555.9076008061872</v>
      </c>
      <c r="I4604" s="10"/>
      <c r="J4604" s="10"/>
      <c r="K4604" s="10"/>
      <c r="L4604" s="10"/>
      <c r="M4604" s="10"/>
      <c r="N4604" s="10"/>
      <c r="O4604" s="10"/>
      <c r="P4604" s="10"/>
      <c r="Q4604" s="10"/>
      <c r="R4604" s="10"/>
      <c r="S4604" s="10"/>
      <c r="T4604" s="10"/>
    </row>
    <row r="4605" spans="1:20" ht="25.5" customHeight="1" thickTop="1" thickBot="1" x14ac:dyDescent="0.25">
      <c r="A4605" s="20" t="str">
        <f t="shared" si="219"/>
        <v>2850MAITLAND BAR</v>
      </c>
      <c r="B4605" s="37">
        <v>2850</v>
      </c>
      <c r="C4605" s="37" t="s">
        <v>5043</v>
      </c>
      <c r="D4605" s="38" t="s">
        <v>800</v>
      </c>
      <c r="E4605" s="39">
        <v>1196.8520006201441</v>
      </c>
      <c r="F4605" s="39">
        <f t="shared" si="220"/>
        <v>1316.5372006821585</v>
      </c>
      <c r="G4605" s="39">
        <f t="shared" si="221"/>
        <v>1555.9076008061872</v>
      </c>
      <c r="I4605" s="10"/>
      <c r="J4605" s="10"/>
      <c r="K4605" s="10"/>
      <c r="L4605" s="10"/>
      <c r="M4605" s="10"/>
      <c r="N4605" s="10"/>
      <c r="O4605" s="10"/>
      <c r="P4605" s="10"/>
      <c r="Q4605" s="10"/>
      <c r="R4605" s="10"/>
      <c r="S4605" s="10"/>
      <c r="T4605" s="10"/>
    </row>
    <row r="4606" spans="1:20" ht="25.5" customHeight="1" thickTop="1" thickBot="1" x14ac:dyDescent="0.25">
      <c r="A4606" s="20" t="str">
        <f t="shared" si="219"/>
        <v>2850MENAH</v>
      </c>
      <c r="B4606" s="20">
        <v>2850</v>
      </c>
      <c r="C4606" s="20" t="s">
        <v>5044</v>
      </c>
      <c r="D4606" s="21" t="s">
        <v>800</v>
      </c>
      <c r="E4606" s="22">
        <v>1196.8520006201441</v>
      </c>
      <c r="F4606" s="22">
        <f t="shared" si="220"/>
        <v>1316.5372006821585</v>
      </c>
      <c r="G4606" s="22">
        <f t="shared" si="221"/>
        <v>1555.9076008061872</v>
      </c>
      <c r="I4606" s="10"/>
      <c r="J4606" s="10"/>
      <c r="K4606" s="10"/>
      <c r="L4606" s="10"/>
      <c r="M4606" s="10"/>
      <c r="N4606" s="10"/>
      <c r="O4606" s="10"/>
      <c r="P4606" s="10"/>
      <c r="Q4606" s="10"/>
      <c r="R4606" s="10"/>
      <c r="S4606" s="10"/>
      <c r="T4606" s="10"/>
    </row>
    <row r="4607" spans="1:20" ht="25.5" customHeight="1" thickTop="1" thickBot="1" x14ac:dyDescent="0.25">
      <c r="A4607" s="20" t="str">
        <f t="shared" si="219"/>
        <v>2850MEROO</v>
      </c>
      <c r="B4607" s="37">
        <v>2850</v>
      </c>
      <c r="C4607" s="37" t="s">
        <v>5045</v>
      </c>
      <c r="D4607" s="38" t="s">
        <v>800</v>
      </c>
      <c r="E4607" s="39">
        <v>1196.8520006201441</v>
      </c>
      <c r="F4607" s="39">
        <f t="shared" si="220"/>
        <v>1316.5372006821585</v>
      </c>
      <c r="G4607" s="39">
        <f t="shared" si="221"/>
        <v>1555.9076008061872</v>
      </c>
      <c r="I4607" s="10"/>
      <c r="J4607" s="10"/>
      <c r="K4607" s="10"/>
      <c r="L4607" s="10"/>
      <c r="M4607" s="10"/>
      <c r="N4607" s="10"/>
      <c r="O4607" s="10"/>
      <c r="P4607" s="10"/>
      <c r="Q4607" s="10"/>
      <c r="R4607" s="10"/>
      <c r="S4607" s="10"/>
      <c r="T4607" s="10"/>
    </row>
    <row r="4608" spans="1:20" ht="25.5" customHeight="1" thickTop="1" thickBot="1" x14ac:dyDescent="0.25">
      <c r="A4608" s="20" t="str">
        <f t="shared" si="219"/>
        <v>2850MILROY</v>
      </c>
      <c r="B4608" s="20">
        <v>2850</v>
      </c>
      <c r="C4608" s="20" t="s">
        <v>2155</v>
      </c>
      <c r="D4608" s="21" t="s">
        <v>800</v>
      </c>
      <c r="E4608" s="22">
        <v>1196.8520006201441</v>
      </c>
      <c r="F4608" s="22">
        <f t="shared" si="220"/>
        <v>1316.5372006821585</v>
      </c>
      <c r="G4608" s="22">
        <f t="shared" si="221"/>
        <v>1555.9076008061872</v>
      </c>
      <c r="I4608" s="10"/>
      <c r="J4608" s="10"/>
      <c r="K4608" s="10"/>
      <c r="L4608" s="10"/>
      <c r="M4608" s="10"/>
      <c r="N4608" s="10"/>
      <c r="O4608" s="10"/>
      <c r="P4608" s="10"/>
      <c r="Q4608" s="10"/>
      <c r="R4608" s="10"/>
      <c r="S4608" s="10"/>
      <c r="T4608" s="10"/>
    </row>
    <row r="4609" spans="1:20" ht="25.5" customHeight="1" thickTop="1" thickBot="1" x14ac:dyDescent="0.25">
      <c r="A4609" s="20" t="str">
        <f t="shared" si="219"/>
        <v>2850MOGO</v>
      </c>
      <c r="B4609" s="37">
        <v>2850</v>
      </c>
      <c r="C4609" s="37" t="s">
        <v>3287</v>
      </c>
      <c r="D4609" s="38" t="s">
        <v>800</v>
      </c>
      <c r="E4609" s="39">
        <v>1196.8520006201441</v>
      </c>
      <c r="F4609" s="39">
        <f t="shared" si="220"/>
        <v>1316.5372006821585</v>
      </c>
      <c r="G4609" s="39">
        <f t="shared" si="221"/>
        <v>1555.9076008061872</v>
      </c>
      <c r="I4609" s="10"/>
      <c r="J4609" s="10"/>
      <c r="K4609" s="10"/>
      <c r="L4609" s="10"/>
      <c r="M4609" s="10"/>
      <c r="N4609" s="10"/>
      <c r="O4609" s="10"/>
      <c r="P4609" s="10"/>
      <c r="Q4609" s="10"/>
      <c r="R4609" s="10"/>
      <c r="S4609" s="10"/>
      <c r="T4609" s="10"/>
    </row>
    <row r="4610" spans="1:20" ht="25.5" customHeight="1" thickTop="1" thickBot="1" x14ac:dyDescent="0.25">
      <c r="A4610" s="20" t="str">
        <f t="shared" si="219"/>
        <v>2850MONIVAE</v>
      </c>
      <c r="B4610" s="20">
        <v>2850</v>
      </c>
      <c r="C4610" s="20" t="s">
        <v>5046</v>
      </c>
      <c r="D4610" s="21" t="s">
        <v>800</v>
      </c>
      <c r="E4610" s="22">
        <v>1196.8520006201441</v>
      </c>
      <c r="F4610" s="22">
        <f t="shared" si="220"/>
        <v>1316.5372006821585</v>
      </c>
      <c r="G4610" s="22">
        <f t="shared" si="221"/>
        <v>1555.9076008061872</v>
      </c>
      <c r="I4610" s="10"/>
      <c r="J4610" s="10"/>
      <c r="K4610" s="10"/>
      <c r="L4610" s="10"/>
      <c r="M4610" s="10"/>
      <c r="N4610" s="10"/>
      <c r="O4610" s="10"/>
      <c r="P4610" s="10"/>
      <c r="Q4610" s="10"/>
      <c r="R4610" s="10"/>
      <c r="S4610" s="10"/>
      <c r="T4610" s="10"/>
    </row>
    <row r="4611" spans="1:20" ht="25.5" customHeight="1" thickTop="1" thickBot="1" x14ac:dyDescent="0.25">
      <c r="A4611" s="20" t="str">
        <f t="shared" si="219"/>
        <v>2850MOOLARBEN</v>
      </c>
      <c r="B4611" s="37">
        <v>2850</v>
      </c>
      <c r="C4611" s="37" t="s">
        <v>5047</v>
      </c>
      <c r="D4611" s="38" t="s">
        <v>800</v>
      </c>
      <c r="E4611" s="39">
        <v>1196.8520006201441</v>
      </c>
      <c r="F4611" s="39">
        <f t="shared" si="220"/>
        <v>1316.5372006821585</v>
      </c>
      <c r="G4611" s="39">
        <f t="shared" si="221"/>
        <v>1555.9076008061872</v>
      </c>
      <c r="I4611" s="10"/>
      <c r="J4611" s="10"/>
      <c r="K4611" s="10"/>
      <c r="L4611" s="10"/>
      <c r="M4611" s="10"/>
      <c r="N4611" s="10"/>
      <c r="O4611" s="10"/>
      <c r="P4611" s="10"/>
      <c r="Q4611" s="10"/>
      <c r="R4611" s="10"/>
      <c r="S4611" s="10"/>
      <c r="T4611" s="10"/>
    </row>
    <row r="4612" spans="1:20" ht="25.5" customHeight="1" thickTop="1" thickBot="1" x14ac:dyDescent="0.25">
      <c r="A4612" s="20" t="str">
        <f t="shared" si="219"/>
        <v>2850MOUNT FROME</v>
      </c>
      <c r="B4612" s="20">
        <v>2850</v>
      </c>
      <c r="C4612" s="20" t="s">
        <v>5048</v>
      </c>
      <c r="D4612" s="21" t="s">
        <v>800</v>
      </c>
      <c r="E4612" s="22">
        <v>1196.8520006201441</v>
      </c>
      <c r="F4612" s="22">
        <f t="shared" si="220"/>
        <v>1316.5372006821585</v>
      </c>
      <c r="G4612" s="22">
        <f t="shared" si="221"/>
        <v>1555.9076008061872</v>
      </c>
      <c r="I4612" s="10"/>
      <c r="J4612" s="10"/>
      <c r="K4612" s="10"/>
      <c r="L4612" s="10"/>
      <c r="M4612" s="10"/>
      <c r="N4612" s="10"/>
      <c r="O4612" s="10"/>
      <c r="P4612" s="10"/>
      <c r="Q4612" s="10"/>
      <c r="R4612" s="10"/>
      <c r="S4612" s="10"/>
      <c r="T4612" s="10"/>
    </row>
    <row r="4613" spans="1:20" ht="25.5" customHeight="1" thickTop="1" thickBot="1" x14ac:dyDescent="0.25">
      <c r="A4613" s="20" t="str">
        <f t="shared" ref="A4613:A4676" si="222">CONCATENATE(B4613,C4613)</f>
        <v>2850MOUNT KNOWLES</v>
      </c>
      <c r="B4613" s="37">
        <v>2850</v>
      </c>
      <c r="C4613" s="37" t="s">
        <v>5049</v>
      </c>
      <c r="D4613" s="38" t="s">
        <v>800</v>
      </c>
      <c r="E4613" s="39">
        <v>1196.8520006201441</v>
      </c>
      <c r="F4613" s="39">
        <f t="shared" ref="F4613:F4676" si="223">1.1*E4613</f>
        <v>1316.5372006821585</v>
      </c>
      <c r="G4613" s="39">
        <f t="shared" ref="G4613:G4676" si="224">1.3*E4613</f>
        <v>1555.9076008061872</v>
      </c>
      <c r="I4613" s="10"/>
      <c r="J4613" s="10"/>
      <c r="K4613" s="10"/>
      <c r="L4613" s="10"/>
      <c r="M4613" s="10"/>
      <c r="N4613" s="10"/>
      <c r="O4613" s="10"/>
      <c r="P4613" s="10"/>
      <c r="Q4613" s="10"/>
      <c r="R4613" s="10"/>
      <c r="S4613" s="10"/>
      <c r="T4613" s="10"/>
    </row>
    <row r="4614" spans="1:20" ht="25.5" customHeight="1" thickTop="1" thickBot="1" x14ac:dyDescent="0.25">
      <c r="A4614" s="20" t="str">
        <f t="shared" si="222"/>
        <v>2850MUDGEE</v>
      </c>
      <c r="B4614" s="20">
        <v>2850</v>
      </c>
      <c r="C4614" s="20" t="s">
        <v>5050</v>
      </c>
      <c r="D4614" s="21" t="s">
        <v>800</v>
      </c>
      <c r="E4614" s="22">
        <v>1196.8520006201441</v>
      </c>
      <c r="F4614" s="22">
        <f t="shared" si="223"/>
        <v>1316.5372006821585</v>
      </c>
      <c r="G4614" s="22">
        <f t="shared" si="224"/>
        <v>1555.9076008061872</v>
      </c>
      <c r="I4614" s="10"/>
      <c r="J4614" s="10"/>
      <c r="K4614" s="10"/>
      <c r="L4614" s="10"/>
      <c r="M4614" s="10"/>
      <c r="N4614" s="10"/>
      <c r="O4614" s="10"/>
      <c r="P4614" s="10"/>
      <c r="Q4614" s="10"/>
      <c r="R4614" s="10"/>
      <c r="S4614" s="10"/>
      <c r="T4614" s="10"/>
    </row>
    <row r="4615" spans="1:20" ht="25.5" customHeight="1" thickTop="1" thickBot="1" x14ac:dyDescent="0.25">
      <c r="A4615" s="20" t="str">
        <f t="shared" si="222"/>
        <v>2850MULLAMUDDY</v>
      </c>
      <c r="B4615" s="37">
        <v>2850</v>
      </c>
      <c r="C4615" s="37" t="s">
        <v>5051</v>
      </c>
      <c r="D4615" s="38" t="s">
        <v>800</v>
      </c>
      <c r="E4615" s="39">
        <v>1196.8520006201441</v>
      </c>
      <c r="F4615" s="39">
        <f t="shared" si="223"/>
        <v>1316.5372006821585</v>
      </c>
      <c r="G4615" s="39">
        <f t="shared" si="224"/>
        <v>1555.9076008061872</v>
      </c>
      <c r="I4615" s="10"/>
      <c r="J4615" s="10"/>
      <c r="K4615" s="10"/>
      <c r="L4615" s="10"/>
      <c r="M4615" s="10"/>
      <c r="N4615" s="10"/>
      <c r="O4615" s="10"/>
      <c r="P4615" s="10"/>
      <c r="Q4615" s="10"/>
      <c r="R4615" s="10"/>
      <c r="S4615" s="10"/>
      <c r="T4615" s="10"/>
    </row>
    <row r="4616" spans="1:20" ht="25.5" customHeight="1" thickTop="1" thickBot="1" x14ac:dyDescent="0.25">
      <c r="A4616" s="20" t="str">
        <f t="shared" si="222"/>
        <v>2850MUNGHORN</v>
      </c>
      <c r="B4616" s="20">
        <v>2850</v>
      </c>
      <c r="C4616" s="20" t="s">
        <v>5052</v>
      </c>
      <c r="D4616" s="21" t="s">
        <v>800</v>
      </c>
      <c r="E4616" s="22">
        <v>1196.8520006201441</v>
      </c>
      <c r="F4616" s="22">
        <f t="shared" si="223"/>
        <v>1316.5372006821585</v>
      </c>
      <c r="G4616" s="22">
        <f t="shared" si="224"/>
        <v>1555.9076008061872</v>
      </c>
      <c r="I4616" s="10"/>
      <c r="J4616" s="10"/>
      <c r="K4616" s="10"/>
      <c r="L4616" s="10"/>
      <c r="M4616" s="10"/>
      <c r="N4616" s="10"/>
      <c r="O4616" s="10"/>
      <c r="P4616" s="10"/>
      <c r="Q4616" s="10"/>
      <c r="R4616" s="10"/>
      <c r="S4616" s="10"/>
      <c r="T4616" s="10"/>
    </row>
    <row r="4617" spans="1:20" ht="25.5" customHeight="1" thickTop="1" thickBot="1" x14ac:dyDescent="0.25">
      <c r="A4617" s="20" t="str">
        <f t="shared" si="222"/>
        <v>2850PIAMBONG</v>
      </c>
      <c r="B4617" s="37">
        <v>2850</v>
      </c>
      <c r="C4617" s="37" t="s">
        <v>5053</v>
      </c>
      <c r="D4617" s="38" t="s">
        <v>800</v>
      </c>
      <c r="E4617" s="39">
        <v>1196.8520006201441</v>
      </c>
      <c r="F4617" s="39">
        <f t="shared" si="223"/>
        <v>1316.5372006821585</v>
      </c>
      <c r="G4617" s="39">
        <f t="shared" si="224"/>
        <v>1555.9076008061872</v>
      </c>
      <c r="I4617" s="10"/>
      <c r="J4617" s="10"/>
      <c r="K4617" s="10"/>
      <c r="L4617" s="10"/>
      <c r="M4617" s="10"/>
      <c r="N4617" s="10"/>
      <c r="O4617" s="10"/>
      <c r="P4617" s="10"/>
      <c r="Q4617" s="10"/>
      <c r="R4617" s="10"/>
      <c r="S4617" s="10"/>
      <c r="T4617" s="10"/>
    </row>
    <row r="4618" spans="1:20" ht="25.5" customHeight="1" thickTop="1" thickBot="1" x14ac:dyDescent="0.25">
      <c r="A4618" s="20" t="str">
        <f t="shared" si="222"/>
        <v>2850PUTTA BUCCA</v>
      </c>
      <c r="B4618" s="20">
        <v>2850</v>
      </c>
      <c r="C4618" s="20" t="s">
        <v>5054</v>
      </c>
      <c r="D4618" s="21" t="s">
        <v>800</v>
      </c>
      <c r="E4618" s="22">
        <v>1196.8520006201441</v>
      </c>
      <c r="F4618" s="22">
        <f t="shared" si="223"/>
        <v>1316.5372006821585</v>
      </c>
      <c r="G4618" s="22">
        <f t="shared" si="224"/>
        <v>1555.9076008061872</v>
      </c>
      <c r="I4618" s="10"/>
      <c r="J4618" s="10"/>
      <c r="K4618" s="10"/>
      <c r="L4618" s="10"/>
      <c r="M4618" s="10"/>
      <c r="N4618" s="10"/>
      <c r="O4618" s="10"/>
      <c r="P4618" s="10"/>
      <c r="Q4618" s="10"/>
      <c r="R4618" s="10"/>
      <c r="S4618" s="10"/>
      <c r="T4618" s="10"/>
    </row>
    <row r="4619" spans="1:20" ht="25.5" customHeight="1" thickTop="1" thickBot="1" x14ac:dyDescent="0.25">
      <c r="A4619" s="20" t="str">
        <f t="shared" si="222"/>
        <v>2850PYRAMUL</v>
      </c>
      <c r="B4619" s="37">
        <v>2850</v>
      </c>
      <c r="C4619" s="37" t="s">
        <v>5055</v>
      </c>
      <c r="D4619" s="38" t="s">
        <v>800</v>
      </c>
      <c r="E4619" s="39">
        <v>1196.8520006201441</v>
      </c>
      <c r="F4619" s="39">
        <f t="shared" si="223"/>
        <v>1316.5372006821585</v>
      </c>
      <c r="G4619" s="39">
        <f t="shared" si="224"/>
        <v>1555.9076008061872</v>
      </c>
      <c r="I4619" s="10"/>
      <c r="J4619" s="10"/>
      <c r="K4619" s="10"/>
      <c r="L4619" s="10"/>
      <c r="M4619" s="10"/>
      <c r="N4619" s="10"/>
      <c r="O4619" s="10"/>
      <c r="P4619" s="10"/>
      <c r="Q4619" s="10"/>
      <c r="R4619" s="10"/>
      <c r="S4619" s="10"/>
      <c r="T4619" s="10"/>
    </row>
    <row r="4620" spans="1:20" ht="25.5" customHeight="1" thickTop="1" thickBot="1" x14ac:dyDescent="0.25">
      <c r="A4620" s="20" t="str">
        <f t="shared" si="222"/>
        <v>2850QUEENS PINCH</v>
      </c>
      <c r="B4620" s="20">
        <v>2850</v>
      </c>
      <c r="C4620" s="20" t="s">
        <v>5056</v>
      </c>
      <c r="D4620" s="21" t="s">
        <v>800</v>
      </c>
      <c r="E4620" s="22">
        <v>1196.8520006201441</v>
      </c>
      <c r="F4620" s="22">
        <f t="shared" si="223"/>
        <v>1316.5372006821585</v>
      </c>
      <c r="G4620" s="22">
        <f t="shared" si="224"/>
        <v>1555.9076008061872</v>
      </c>
      <c r="I4620" s="10"/>
      <c r="J4620" s="10"/>
      <c r="K4620" s="10"/>
      <c r="L4620" s="10"/>
      <c r="M4620" s="10"/>
      <c r="N4620" s="10"/>
      <c r="O4620" s="10"/>
      <c r="P4620" s="10"/>
      <c r="Q4620" s="10"/>
      <c r="R4620" s="10"/>
      <c r="S4620" s="10"/>
      <c r="T4620" s="10"/>
    </row>
    <row r="4621" spans="1:20" ht="25.5" customHeight="1" thickTop="1" thickBot="1" x14ac:dyDescent="0.25">
      <c r="A4621" s="20" t="str">
        <f t="shared" si="222"/>
        <v>2850RIVERLEA</v>
      </c>
      <c r="B4621" s="37">
        <v>2850</v>
      </c>
      <c r="C4621" s="37" t="s">
        <v>5057</v>
      </c>
      <c r="D4621" s="38" t="s">
        <v>800</v>
      </c>
      <c r="E4621" s="39">
        <v>1196.8520006201441</v>
      </c>
      <c r="F4621" s="39">
        <f t="shared" si="223"/>
        <v>1316.5372006821585</v>
      </c>
      <c r="G4621" s="39">
        <f t="shared" si="224"/>
        <v>1555.9076008061872</v>
      </c>
      <c r="I4621" s="10"/>
      <c r="J4621" s="10"/>
      <c r="K4621" s="10"/>
      <c r="L4621" s="10"/>
      <c r="M4621" s="10"/>
      <c r="N4621" s="10"/>
      <c r="O4621" s="10"/>
      <c r="P4621" s="10"/>
      <c r="Q4621" s="10"/>
      <c r="R4621" s="10"/>
      <c r="S4621" s="10"/>
      <c r="T4621" s="10"/>
    </row>
    <row r="4622" spans="1:20" ht="25.5" customHeight="1" thickTop="1" thickBot="1" x14ac:dyDescent="0.25">
      <c r="A4622" s="20" t="str">
        <f t="shared" si="222"/>
        <v>2850RUNNING STREAM</v>
      </c>
      <c r="B4622" s="20">
        <v>2850</v>
      </c>
      <c r="C4622" s="20" t="s">
        <v>5058</v>
      </c>
      <c r="D4622" s="21" t="s">
        <v>800</v>
      </c>
      <c r="E4622" s="22">
        <v>1196.8520006201441</v>
      </c>
      <c r="F4622" s="22">
        <f t="shared" si="223"/>
        <v>1316.5372006821585</v>
      </c>
      <c r="G4622" s="22">
        <f t="shared" si="224"/>
        <v>1555.9076008061872</v>
      </c>
      <c r="I4622" s="10"/>
      <c r="J4622" s="10"/>
      <c r="K4622" s="10"/>
      <c r="L4622" s="10"/>
      <c r="M4622" s="10"/>
      <c r="N4622" s="10"/>
      <c r="O4622" s="10"/>
      <c r="P4622" s="10"/>
      <c r="Q4622" s="10"/>
      <c r="R4622" s="10"/>
      <c r="S4622" s="10"/>
      <c r="T4622" s="10"/>
    </row>
    <row r="4623" spans="1:20" ht="25.5" customHeight="1" thickTop="1" thickBot="1" x14ac:dyDescent="0.25">
      <c r="A4623" s="20" t="str">
        <f t="shared" si="222"/>
        <v>2850SALLYS FLAT</v>
      </c>
      <c r="B4623" s="37">
        <v>2850</v>
      </c>
      <c r="C4623" s="37" t="s">
        <v>5059</v>
      </c>
      <c r="D4623" s="38" t="s">
        <v>800</v>
      </c>
      <c r="E4623" s="39">
        <v>1196.8520006201441</v>
      </c>
      <c r="F4623" s="39">
        <f t="shared" si="223"/>
        <v>1316.5372006821585</v>
      </c>
      <c r="G4623" s="39">
        <f t="shared" si="224"/>
        <v>1555.9076008061872</v>
      </c>
      <c r="I4623" s="10"/>
      <c r="J4623" s="10"/>
      <c r="K4623" s="10"/>
      <c r="L4623" s="10"/>
      <c r="M4623" s="10"/>
      <c r="N4623" s="10"/>
      <c r="O4623" s="10"/>
      <c r="P4623" s="10"/>
      <c r="Q4623" s="10"/>
      <c r="R4623" s="10"/>
      <c r="S4623" s="10"/>
      <c r="T4623" s="10"/>
    </row>
    <row r="4624" spans="1:20" ht="25.5" customHeight="1" thickTop="1" thickBot="1" x14ac:dyDescent="0.25">
      <c r="A4624" s="20" t="str">
        <f t="shared" si="222"/>
        <v>2850SPRING FLAT</v>
      </c>
      <c r="B4624" s="20">
        <v>2850</v>
      </c>
      <c r="C4624" s="20" t="s">
        <v>5060</v>
      </c>
      <c r="D4624" s="21" t="s">
        <v>800</v>
      </c>
      <c r="E4624" s="22">
        <v>1196.8520006201441</v>
      </c>
      <c r="F4624" s="22">
        <f t="shared" si="223"/>
        <v>1316.5372006821585</v>
      </c>
      <c r="G4624" s="22">
        <f t="shared" si="224"/>
        <v>1555.9076008061872</v>
      </c>
      <c r="I4624" s="10"/>
      <c r="J4624" s="10"/>
      <c r="K4624" s="10"/>
      <c r="L4624" s="10"/>
      <c r="M4624" s="10"/>
      <c r="N4624" s="10"/>
      <c r="O4624" s="10"/>
      <c r="P4624" s="10"/>
      <c r="Q4624" s="10"/>
      <c r="R4624" s="10"/>
      <c r="S4624" s="10"/>
      <c r="T4624" s="10"/>
    </row>
    <row r="4625" spans="1:20" ht="25.5" customHeight="1" thickTop="1" thickBot="1" x14ac:dyDescent="0.25">
      <c r="A4625" s="20" t="str">
        <f t="shared" si="222"/>
        <v>2850ST FILLANS</v>
      </c>
      <c r="B4625" s="37">
        <v>2850</v>
      </c>
      <c r="C4625" s="37" t="s">
        <v>5061</v>
      </c>
      <c r="D4625" s="38" t="s">
        <v>800</v>
      </c>
      <c r="E4625" s="39">
        <v>1196.8520006201441</v>
      </c>
      <c r="F4625" s="39">
        <f t="shared" si="223"/>
        <v>1316.5372006821585</v>
      </c>
      <c r="G4625" s="39">
        <f t="shared" si="224"/>
        <v>1555.9076008061872</v>
      </c>
      <c r="I4625" s="10"/>
      <c r="J4625" s="10"/>
      <c r="K4625" s="10"/>
      <c r="L4625" s="10"/>
      <c r="M4625" s="10"/>
      <c r="N4625" s="10"/>
      <c r="O4625" s="10"/>
      <c r="P4625" s="10"/>
      <c r="Q4625" s="10"/>
      <c r="R4625" s="10"/>
      <c r="S4625" s="10"/>
      <c r="T4625" s="10"/>
    </row>
    <row r="4626" spans="1:20" ht="25.5" customHeight="1" thickTop="1" thickBot="1" x14ac:dyDescent="0.25">
      <c r="A4626" s="20" t="str">
        <f t="shared" si="222"/>
        <v>2850STONY CREEK</v>
      </c>
      <c r="B4626" s="20">
        <v>2850</v>
      </c>
      <c r="C4626" s="20" t="s">
        <v>3475</v>
      </c>
      <c r="D4626" s="21" t="s">
        <v>800</v>
      </c>
      <c r="E4626" s="22">
        <v>1196.8520006201441</v>
      </c>
      <c r="F4626" s="22">
        <f t="shared" si="223"/>
        <v>1316.5372006821585</v>
      </c>
      <c r="G4626" s="22">
        <f t="shared" si="224"/>
        <v>1555.9076008061872</v>
      </c>
      <c r="I4626" s="10"/>
      <c r="J4626" s="10"/>
      <c r="K4626" s="10"/>
      <c r="L4626" s="10"/>
      <c r="M4626" s="10"/>
      <c r="N4626" s="10"/>
      <c r="O4626" s="10"/>
      <c r="P4626" s="10"/>
      <c r="Q4626" s="10"/>
      <c r="R4626" s="10"/>
      <c r="S4626" s="10"/>
      <c r="T4626" s="10"/>
    </row>
    <row r="4627" spans="1:20" ht="25.5" customHeight="1" thickTop="1" thickBot="1" x14ac:dyDescent="0.25">
      <c r="A4627" s="20" t="str">
        <f t="shared" si="222"/>
        <v>2850TAMBAROORA</v>
      </c>
      <c r="B4627" s="37">
        <v>2850</v>
      </c>
      <c r="C4627" s="37" t="s">
        <v>5062</v>
      </c>
      <c r="D4627" s="38" t="s">
        <v>800</v>
      </c>
      <c r="E4627" s="39">
        <v>1196.8520006201441</v>
      </c>
      <c r="F4627" s="39">
        <f t="shared" si="223"/>
        <v>1316.5372006821585</v>
      </c>
      <c r="G4627" s="39">
        <f t="shared" si="224"/>
        <v>1555.9076008061872</v>
      </c>
      <c r="I4627" s="10"/>
      <c r="J4627" s="10"/>
      <c r="K4627" s="10"/>
      <c r="L4627" s="10"/>
      <c r="M4627" s="10"/>
      <c r="N4627" s="10"/>
      <c r="O4627" s="10"/>
      <c r="P4627" s="10"/>
      <c r="Q4627" s="10"/>
      <c r="R4627" s="10"/>
      <c r="S4627" s="10"/>
      <c r="T4627" s="10"/>
    </row>
    <row r="4628" spans="1:20" ht="25.5" customHeight="1" thickTop="1" thickBot="1" x14ac:dyDescent="0.25">
      <c r="A4628" s="20" t="str">
        <f t="shared" si="222"/>
        <v>2850TICHULAR</v>
      </c>
      <c r="B4628" s="20">
        <v>2850</v>
      </c>
      <c r="C4628" s="20" t="s">
        <v>5063</v>
      </c>
      <c r="D4628" s="21" t="s">
        <v>800</v>
      </c>
      <c r="E4628" s="22">
        <v>1196.8520006201441</v>
      </c>
      <c r="F4628" s="22">
        <f t="shared" si="223"/>
        <v>1316.5372006821585</v>
      </c>
      <c r="G4628" s="22">
        <f t="shared" si="224"/>
        <v>1555.9076008061872</v>
      </c>
      <c r="I4628" s="10"/>
      <c r="J4628" s="10"/>
      <c r="K4628" s="10"/>
      <c r="L4628" s="10"/>
      <c r="M4628" s="10"/>
      <c r="N4628" s="10"/>
      <c r="O4628" s="10"/>
      <c r="P4628" s="10"/>
      <c r="Q4628" s="10"/>
      <c r="R4628" s="10"/>
      <c r="S4628" s="10"/>
      <c r="T4628" s="10"/>
    </row>
    <row r="4629" spans="1:20" ht="25.5" customHeight="1" thickTop="1" thickBot="1" x14ac:dyDescent="0.25">
      <c r="A4629" s="20" t="str">
        <f t="shared" si="222"/>
        <v>2850TOTNES VALLEY</v>
      </c>
      <c r="B4629" s="37">
        <v>2850</v>
      </c>
      <c r="C4629" s="37" t="s">
        <v>5064</v>
      </c>
      <c r="D4629" s="38" t="s">
        <v>800</v>
      </c>
      <c r="E4629" s="39">
        <v>1196.8520006201441</v>
      </c>
      <c r="F4629" s="39">
        <f t="shared" si="223"/>
        <v>1316.5372006821585</v>
      </c>
      <c r="G4629" s="39">
        <f t="shared" si="224"/>
        <v>1555.9076008061872</v>
      </c>
      <c r="I4629" s="10"/>
      <c r="J4629" s="10"/>
      <c r="K4629" s="10"/>
      <c r="L4629" s="10"/>
      <c r="M4629" s="10"/>
      <c r="N4629" s="10"/>
      <c r="O4629" s="10"/>
      <c r="P4629" s="10"/>
      <c r="Q4629" s="10"/>
      <c r="R4629" s="10"/>
      <c r="S4629" s="10"/>
      <c r="T4629" s="10"/>
    </row>
    <row r="4630" spans="1:20" ht="25.5" customHeight="1" thickTop="1" thickBot="1" x14ac:dyDescent="0.25">
      <c r="A4630" s="20" t="str">
        <f t="shared" si="222"/>
        <v>2850TRIAMBLE</v>
      </c>
      <c r="B4630" s="20">
        <v>2850</v>
      </c>
      <c r="C4630" s="20" t="s">
        <v>5065</v>
      </c>
      <c r="D4630" s="21" t="s">
        <v>800</v>
      </c>
      <c r="E4630" s="22">
        <v>1196.8520006201441</v>
      </c>
      <c r="F4630" s="22">
        <f t="shared" si="223"/>
        <v>1316.5372006821585</v>
      </c>
      <c r="G4630" s="22">
        <f t="shared" si="224"/>
        <v>1555.9076008061872</v>
      </c>
      <c r="I4630" s="10"/>
      <c r="J4630" s="10"/>
      <c r="K4630" s="10"/>
      <c r="L4630" s="10"/>
      <c r="M4630" s="10"/>
      <c r="N4630" s="10"/>
      <c r="O4630" s="10"/>
      <c r="P4630" s="10"/>
      <c r="Q4630" s="10"/>
      <c r="R4630" s="10"/>
      <c r="S4630" s="10"/>
      <c r="T4630" s="10"/>
    </row>
    <row r="4631" spans="1:20" ht="25.5" customHeight="1" thickTop="1" thickBot="1" x14ac:dyDescent="0.25">
      <c r="A4631" s="20" t="str">
        <f t="shared" si="222"/>
        <v>2850TURILL</v>
      </c>
      <c r="B4631" s="37">
        <v>2850</v>
      </c>
      <c r="C4631" s="37" t="s">
        <v>5066</v>
      </c>
      <c r="D4631" s="38" t="s">
        <v>800</v>
      </c>
      <c r="E4631" s="39">
        <v>1196.8520006201441</v>
      </c>
      <c r="F4631" s="39">
        <f t="shared" si="223"/>
        <v>1316.5372006821585</v>
      </c>
      <c r="G4631" s="39">
        <f t="shared" si="224"/>
        <v>1555.9076008061872</v>
      </c>
      <c r="I4631" s="10"/>
      <c r="J4631" s="10"/>
      <c r="K4631" s="10"/>
      <c r="L4631" s="10"/>
      <c r="M4631" s="10"/>
      <c r="N4631" s="10"/>
      <c r="O4631" s="10"/>
      <c r="P4631" s="10"/>
      <c r="Q4631" s="10"/>
      <c r="R4631" s="10"/>
      <c r="S4631" s="10"/>
      <c r="T4631" s="10"/>
    </row>
    <row r="4632" spans="1:20" ht="25.5" customHeight="1" thickTop="1" thickBot="1" x14ac:dyDescent="0.25">
      <c r="A4632" s="20" t="str">
        <f t="shared" si="222"/>
        <v>2850TWELVE MILE</v>
      </c>
      <c r="B4632" s="20">
        <v>2850</v>
      </c>
      <c r="C4632" s="20" t="s">
        <v>5067</v>
      </c>
      <c r="D4632" s="21" t="s">
        <v>800</v>
      </c>
      <c r="E4632" s="22">
        <v>1196.8520006201441</v>
      </c>
      <c r="F4632" s="22">
        <f t="shared" si="223"/>
        <v>1316.5372006821585</v>
      </c>
      <c r="G4632" s="22">
        <f t="shared" si="224"/>
        <v>1555.9076008061872</v>
      </c>
      <c r="I4632" s="10"/>
      <c r="J4632" s="10"/>
      <c r="K4632" s="10"/>
      <c r="L4632" s="10"/>
      <c r="M4632" s="10"/>
      <c r="N4632" s="10"/>
      <c r="O4632" s="10"/>
      <c r="P4632" s="10"/>
      <c r="Q4632" s="10"/>
      <c r="R4632" s="10"/>
      <c r="S4632" s="10"/>
      <c r="T4632" s="10"/>
    </row>
    <row r="4633" spans="1:20" ht="25.5" customHeight="1" thickTop="1" thickBot="1" x14ac:dyDescent="0.25">
      <c r="A4633" s="20" t="str">
        <f t="shared" si="222"/>
        <v>2850ULAN</v>
      </c>
      <c r="B4633" s="37">
        <v>2850</v>
      </c>
      <c r="C4633" s="37" t="s">
        <v>5068</v>
      </c>
      <c r="D4633" s="38" t="s">
        <v>800</v>
      </c>
      <c r="E4633" s="39">
        <v>1196.8520006201441</v>
      </c>
      <c r="F4633" s="39">
        <f t="shared" si="223"/>
        <v>1316.5372006821585</v>
      </c>
      <c r="G4633" s="39">
        <f t="shared" si="224"/>
        <v>1555.9076008061872</v>
      </c>
      <c r="I4633" s="10"/>
      <c r="J4633" s="10"/>
      <c r="K4633" s="10"/>
      <c r="L4633" s="10"/>
      <c r="M4633" s="10"/>
      <c r="N4633" s="10"/>
      <c r="O4633" s="10"/>
      <c r="P4633" s="10"/>
      <c r="Q4633" s="10"/>
      <c r="R4633" s="10"/>
      <c r="S4633" s="10"/>
      <c r="T4633" s="10"/>
    </row>
    <row r="4634" spans="1:20" ht="25.5" customHeight="1" thickTop="1" thickBot="1" x14ac:dyDescent="0.25">
      <c r="A4634" s="20" t="str">
        <f t="shared" si="222"/>
        <v>2850ULLAMALLA</v>
      </c>
      <c r="B4634" s="20">
        <v>2850</v>
      </c>
      <c r="C4634" s="20" t="s">
        <v>5069</v>
      </c>
      <c r="D4634" s="21" t="s">
        <v>800</v>
      </c>
      <c r="E4634" s="22">
        <v>1196.8520006201441</v>
      </c>
      <c r="F4634" s="22">
        <f t="shared" si="223"/>
        <v>1316.5372006821585</v>
      </c>
      <c r="G4634" s="22">
        <f t="shared" si="224"/>
        <v>1555.9076008061872</v>
      </c>
      <c r="I4634" s="10"/>
      <c r="J4634" s="10"/>
      <c r="K4634" s="10"/>
      <c r="L4634" s="10"/>
      <c r="M4634" s="10"/>
      <c r="N4634" s="10"/>
      <c r="O4634" s="10"/>
      <c r="P4634" s="10"/>
      <c r="Q4634" s="10"/>
      <c r="R4634" s="10"/>
      <c r="S4634" s="10"/>
      <c r="T4634" s="10"/>
    </row>
    <row r="4635" spans="1:20" ht="25.5" customHeight="1" thickTop="1" thickBot="1" x14ac:dyDescent="0.25">
      <c r="A4635" s="20" t="str">
        <f t="shared" si="222"/>
        <v>2850WILBETREE</v>
      </c>
      <c r="B4635" s="37">
        <v>2850</v>
      </c>
      <c r="C4635" s="37" t="s">
        <v>5070</v>
      </c>
      <c r="D4635" s="38" t="s">
        <v>800</v>
      </c>
      <c r="E4635" s="39">
        <v>1196.8520006201441</v>
      </c>
      <c r="F4635" s="39">
        <f t="shared" si="223"/>
        <v>1316.5372006821585</v>
      </c>
      <c r="G4635" s="39">
        <f t="shared" si="224"/>
        <v>1555.9076008061872</v>
      </c>
      <c r="I4635" s="10"/>
      <c r="J4635" s="10"/>
      <c r="K4635" s="10"/>
      <c r="L4635" s="10"/>
      <c r="M4635" s="10"/>
      <c r="N4635" s="10"/>
      <c r="O4635" s="10"/>
      <c r="P4635" s="10"/>
      <c r="Q4635" s="10"/>
      <c r="R4635" s="10"/>
      <c r="S4635" s="10"/>
      <c r="T4635" s="10"/>
    </row>
    <row r="4636" spans="1:20" ht="25.5" customHeight="1" thickTop="1" thickBot="1" x14ac:dyDescent="0.25">
      <c r="A4636" s="20" t="str">
        <f t="shared" si="222"/>
        <v>2850WILPINJONG</v>
      </c>
      <c r="B4636" s="20">
        <v>2850</v>
      </c>
      <c r="C4636" s="20" t="s">
        <v>5071</v>
      </c>
      <c r="D4636" s="21" t="s">
        <v>800</v>
      </c>
      <c r="E4636" s="22">
        <v>1196.8520006201441</v>
      </c>
      <c r="F4636" s="22">
        <f t="shared" si="223"/>
        <v>1316.5372006821585</v>
      </c>
      <c r="G4636" s="22">
        <f t="shared" si="224"/>
        <v>1555.9076008061872</v>
      </c>
      <c r="I4636" s="10"/>
      <c r="J4636" s="10"/>
      <c r="K4636" s="10"/>
      <c r="L4636" s="10"/>
      <c r="M4636" s="10"/>
      <c r="N4636" s="10"/>
      <c r="O4636" s="10"/>
      <c r="P4636" s="10"/>
      <c r="Q4636" s="10"/>
      <c r="R4636" s="10"/>
      <c r="S4636" s="10"/>
      <c r="T4636" s="10"/>
    </row>
    <row r="4637" spans="1:20" ht="25.5" customHeight="1" thickTop="1" thickBot="1" x14ac:dyDescent="0.25">
      <c r="A4637" s="20" t="str">
        <f t="shared" si="222"/>
        <v>2850WINDEYER</v>
      </c>
      <c r="B4637" s="37">
        <v>2850</v>
      </c>
      <c r="C4637" s="37" t="s">
        <v>5072</v>
      </c>
      <c r="D4637" s="38" t="s">
        <v>800</v>
      </c>
      <c r="E4637" s="39">
        <v>1196.8520006201441</v>
      </c>
      <c r="F4637" s="39">
        <f t="shared" si="223"/>
        <v>1316.5372006821585</v>
      </c>
      <c r="G4637" s="39">
        <f t="shared" si="224"/>
        <v>1555.9076008061872</v>
      </c>
      <c r="I4637" s="10"/>
      <c r="J4637" s="10"/>
      <c r="K4637" s="10"/>
      <c r="L4637" s="10"/>
      <c r="M4637" s="10"/>
      <c r="N4637" s="10"/>
      <c r="O4637" s="10"/>
      <c r="P4637" s="10"/>
      <c r="Q4637" s="10"/>
      <c r="R4637" s="10"/>
      <c r="S4637" s="10"/>
      <c r="T4637" s="10"/>
    </row>
    <row r="4638" spans="1:20" ht="25.5" customHeight="1" thickTop="1" thickBot="1" x14ac:dyDescent="0.25">
      <c r="A4638" s="20" t="str">
        <f t="shared" si="222"/>
        <v>2850WOLLAR</v>
      </c>
      <c r="B4638" s="20">
        <v>2850</v>
      </c>
      <c r="C4638" s="20" t="s">
        <v>5073</v>
      </c>
      <c r="D4638" s="21" t="s">
        <v>800</v>
      </c>
      <c r="E4638" s="22">
        <v>1196.8520006201441</v>
      </c>
      <c r="F4638" s="22">
        <f t="shared" si="223"/>
        <v>1316.5372006821585</v>
      </c>
      <c r="G4638" s="22">
        <f t="shared" si="224"/>
        <v>1555.9076008061872</v>
      </c>
      <c r="I4638" s="10"/>
      <c r="J4638" s="10"/>
      <c r="K4638" s="10"/>
      <c r="L4638" s="10"/>
      <c r="M4638" s="10"/>
      <c r="N4638" s="10"/>
      <c r="O4638" s="10"/>
      <c r="P4638" s="10"/>
      <c r="Q4638" s="10"/>
      <c r="R4638" s="10"/>
      <c r="S4638" s="10"/>
      <c r="T4638" s="10"/>
    </row>
    <row r="4639" spans="1:20" ht="25.5" customHeight="1" thickTop="1" thickBot="1" x14ac:dyDescent="0.25">
      <c r="A4639" s="20" t="str">
        <f t="shared" si="222"/>
        <v>2850WORLDS END</v>
      </c>
      <c r="B4639" s="37">
        <v>2850</v>
      </c>
      <c r="C4639" s="37" t="s">
        <v>5074</v>
      </c>
      <c r="D4639" s="38" t="s">
        <v>800</v>
      </c>
      <c r="E4639" s="39">
        <v>1196.8520006201441</v>
      </c>
      <c r="F4639" s="39">
        <f t="shared" si="223"/>
        <v>1316.5372006821585</v>
      </c>
      <c r="G4639" s="39">
        <f t="shared" si="224"/>
        <v>1555.9076008061872</v>
      </c>
      <c r="I4639" s="10"/>
      <c r="J4639" s="10"/>
      <c r="K4639" s="10"/>
      <c r="L4639" s="10"/>
      <c r="M4639" s="10"/>
      <c r="N4639" s="10"/>
      <c r="O4639" s="10"/>
      <c r="P4639" s="10"/>
      <c r="Q4639" s="10"/>
      <c r="R4639" s="10"/>
      <c r="S4639" s="10"/>
      <c r="T4639" s="10"/>
    </row>
    <row r="4640" spans="1:20" ht="25.5" customHeight="1" thickTop="1" thickBot="1" x14ac:dyDescent="0.25">
      <c r="A4640" s="20" t="str">
        <f t="shared" si="222"/>
        <v>2850YARRABIN</v>
      </c>
      <c r="B4640" s="20">
        <v>2850</v>
      </c>
      <c r="C4640" s="20" t="s">
        <v>5075</v>
      </c>
      <c r="D4640" s="21" t="s">
        <v>800</v>
      </c>
      <c r="E4640" s="22">
        <v>1196.8520006201441</v>
      </c>
      <c r="F4640" s="22">
        <f t="shared" si="223"/>
        <v>1316.5372006821585</v>
      </c>
      <c r="G4640" s="22">
        <f t="shared" si="224"/>
        <v>1555.9076008061872</v>
      </c>
      <c r="I4640" s="10"/>
      <c r="J4640" s="10"/>
      <c r="K4640" s="10"/>
      <c r="L4640" s="10"/>
      <c r="M4640" s="10"/>
      <c r="N4640" s="10"/>
      <c r="O4640" s="10"/>
      <c r="P4640" s="10"/>
      <c r="Q4640" s="10"/>
      <c r="R4640" s="10"/>
      <c r="S4640" s="10"/>
      <c r="T4640" s="10"/>
    </row>
    <row r="4641" spans="1:20" ht="25.5" customHeight="1" thickTop="1" thickBot="1" x14ac:dyDescent="0.25">
      <c r="A4641" s="20" t="str">
        <f t="shared" si="222"/>
        <v>2850YARRAWONGA</v>
      </c>
      <c r="B4641" s="37">
        <v>2850</v>
      </c>
      <c r="C4641" s="37" t="s">
        <v>583</v>
      </c>
      <c r="D4641" s="38" t="s">
        <v>800</v>
      </c>
      <c r="E4641" s="39">
        <v>1196.8520006201441</v>
      </c>
      <c r="F4641" s="39">
        <f t="shared" si="223"/>
        <v>1316.5372006821585</v>
      </c>
      <c r="G4641" s="39">
        <f t="shared" si="224"/>
        <v>1555.9076008061872</v>
      </c>
      <c r="I4641" s="10"/>
      <c r="J4641" s="10"/>
      <c r="K4641" s="10"/>
      <c r="L4641" s="10"/>
      <c r="M4641" s="10"/>
      <c r="N4641" s="10"/>
      <c r="O4641" s="10"/>
      <c r="P4641" s="10"/>
      <c r="Q4641" s="10"/>
      <c r="R4641" s="10"/>
      <c r="S4641" s="10"/>
      <c r="T4641" s="10"/>
    </row>
    <row r="4642" spans="1:20" ht="25.5" customHeight="1" thickTop="1" thickBot="1" x14ac:dyDescent="0.25">
      <c r="A4642" s="20" t="str">
        <f t="shared" si="222"/>
        <v>2852BARNEYS REEF</v>
      </c>
      <c r="B4642" s="20">
        <v>2852</v>
      </c>
      <c r="C4642" s="20" t="s">
        <v>5076</v>
      </c>
      <c r="D4642" s="21" t="s">
        <v>800</v>
      </c>
      <c r="E4642" s="22">
        <v>1063.6920000616799</v>
      </c>
      <c r="F4642" s="22">
        <f t="shared" si="223"/>
        <v>1170.0612000678479</v>
      </c>
      <c r="G4642" s="22">
        <f t="shared" si="224"/>
        <v>1382.7996000801838</v>
      </c>
      <c r="I4642" s="10"/>
      <c r="J4642" s="10"/>
      <c r="K4642" s="10"/>
      <c r="L4642" s="10"/>
      <c r="M4642" s="10"/>
      <c r="N4642" s="10"/>
      <c r="O4642" s="10"/>
      <c r="P4642" s="10"/>
      <c r="Q4642" s="10"/>
      <c r="R4642" s="10"/>
      <c r="S4642" s="10"/>
      <c r="T4642" s="10"/>
    </row>
    <row r="4643" spans="1:20" ht="25.5" customHeight="1" thickTop="1" thickBot="1" x14ac:dyDescent="0.25">
      <c r="A4643" s="20" t="str">
        <f t="shared" si="222"/>
        <v>2852BERYL</v>
      </c>
      <c r="B4643" s="37">
        <v>2852</v>
      </c>
      <c r="C4643" s="37" t="s">
        <v>5077</v>
      </c>
      <c r="D4643" s="38" t="s">
        <v>800</v>
      </c>
      <c r="E4643" s="39">
        <v>1063.6920000616799</v>
      </c>
      <c r="F4643" s="39">
        <f t="shared" si="223"/>
        <v>1170.0612000678479</v>
      </c>
      <c r="G4643" s="39">
        <f t="shared" si="224"/>
        <v>1382.7996000801838</v>
      </c>
      <c r="I4643" s="10"/>
      <c r="J4643" s="10"/>
      <c r="K4643" s="10"/>
      <c r="L4643" s="10"/>
      <c r="M4643" s="10"/>
      <c r="N4643" s="10"/>
      <c r="O4643" s="10"/>
      <c r="P4643" s="10"/>
      <c r="Q4643" s="10"/>
      <c r="R4643" s="10"/>
      <c r="S4643" s="10"/>
      <c r="T4643" s="10"/>
    </row>
    <row r="4644" spans="1:20" ht="25.5" customHeight="1" thickTop="1" thickBot="1" x14ac:dyDescent="0.25">
      <c r="A4644" s="20" t="str">
        <f t="shared" si="222"/>
        <v>2852BUNGABA</v>
      </c>
      <c r="B4644" s="20">
        <v>2852</v>
      </c>
      <c r="C4644" s="20" t="s">
        <v>5078</v>
      </c>
      <c r="D4644" s="21" t="s">
        <v>800</v>
      </c>
      <c r="E4644" s="22">
        <v>1063.6920000616799</v>
      </c>
      <c r="F4644" s="22">
        <f t="shared" si="223"/>
        <v>1170.0612000678479</v>
      </c>
      <c r="G4644" s="22">
        <f t="shared" si="224"/>
        <v>1382.7996000801838</v>
      </c>
      <c r="I4644" s="10"/>
      <c r="J4644" s="10"/>
      <c r="K4644" s="10"/>
      <c r="L4644" s="10"/>
      <c r="M4644" s="10"/>
      <c r="N4644" s="10"/>
      <c r="O4644" s="10"/>
      <c r="P4644" s="10"/>
      <c r="Q4644" s="10"/>
      <c r="R4644" s="10"/>
      <c r="S4644" s="10"/>
      <c r="T4644" s="10"/>
    </row>
    <row r="4645" spans="1:20" ht="25.5" customHeight="1" thickTop="1" thickBot="1" x14ac:dyDescent="0.25">
      <c r="A4645" s="20" t="str">
        <f t="shared" si="222"/>
        <v>2852COPE</v>
      </c>
      <c r="B4645" s="37">
        <v>2852</v>
      </c>
      <c r="C4645" s="37" t="s">
        <v>5079</v>
      </c>
      <c r="D4645" s="38" t="s">
        <v>800</v>
      </c>
      <c r="E4645" s="39">
        <v>1063.6920000616799</v>
      </c>
      <c r="F4645" s="39">
        <f t="shared" si="223"/>
        <v>1170.0612000678479</v>
      </c>
      <c r="G4645" s="39">
        <f t="shared" si="224"/>
        <v>1382.7996000801838</v>
      </c>
      <c r="I4645" s="10"/>
      <c r="J4645" s="10"/>
      <c r="K4645" s="10"/>
      <c r="L4645" s="10"/>
      <c r="M4645" s="10"/>
      <c r="N4645" s="10"/>
      <c r="O4645" s="10"/>
      <c r="P4645" s="10"/>
      <c r="Q4645" s="10"/>
      <c r="R4645" s="10"/>
      <c r="S4645" s="10"/>
      <c r="T4645" s="10"/>
    </row>
    <row r="4646" spans="1:20" ht="25.5" customHeight="1" thickTop="1" thickBot="1" x14ac:dyDescent="0.25">
      <c r="A4646" s="20" t="str">
        <f t="shared" si="222"/>
        <v>2852CUMBANDRY</v>
      </c>
      <c r="B4646" s="20">
        <v>2852</v>
      </c>
      <c r="C4646" s="20" t="s">
        <v>5080</v>
      </c>
      <c r="D4646" s="21" t="s">
        <v>800</v>
      </c>
      <c r="E4646" s="22">
        <v>1063.6920000616799</v>
      </c>
      <c r="F4646" s="22">
        <f t="shared" si="223"/>
        <v>1170.0612000678479</v>
      </c>
      <c r="G4646" s="22">
        <f t="shared" si="224"/>
        <v>1382.7996000801838</v>
      </c>
      <c r="I4646" s="10"/>
      <c r="J4646" s="10"/>
      <c r="K4646" s="10"/>
      <c r="L4646" s="10"/>
      <c r="M4646" s="10"/>
      <c r="N4646" s="10"/>
      <c r="O4646" s="10"/>
      <c r="P4646" s="10"/>
      <c r="Q4646" s="10"/>
      <c r="R4646" s="10"/>
      <c r="S4646" s="10"/>
      <c r="T4646" s="10"/>
    </row>
    <row r="4647" spans="1:20" ht="25.5" customHeight="1" thickTop="1" thickBot="1" x14ac:dyDescent="0.25">
      <c r="A4647" s="20" t="str">
        <f t="shared" si="222"/>
        <v>2852GOOLMA</v>
      </c>
      <c r="B4647" s="37">
        <v>2852</v>
      </c>
      <c r="C4647" s="37" t="s">
        <v>5081</v>
      </c>
      <c r="D4647" s="38" t="s">
        <v>800</v>
      </c>
      <c r="E4647" s="39">
        <v>1063.6920000616799</v>
      </c>
      <c r="F4647" s="39">
        <f t="shared" si="223"/>
        <v>1170.0612000678479</v>
      </c>
      <c r="G4647" s="39">
        <f t="shared" si="224"/>
        <v>1382.7996000801838</v>
      </c>
      <c r="I4647" s="10"/>
      <c r="J4647" s="10"/>
      <c r="K4647" s="10"/>
      <c r="L4647" s="10"/>
      <c r="M4647" s="10"/>
      <c r="N4647" s="10"/>
      <c r="O4647" s="10"/>
      <c r="P4647" s="10"/>
      <c r="Q4647" s="10"/>
      <c r="R4647" s="10"/>
      <c r="S4647" s="10"/>
      <c r="T4647" s="10"/>
    </row>
    <row r="4648" spans="1:20" ht="25.5" customHeight="1" thickTop="1" thickBot="1" x14ac:dyDescent="0.25">
      <c r="A4648" s="20" t="str">
        <f t="shared" si="222"/>
        <v>2852GULGONG</v>
      </c>
      <c r="B4648" s="20">
        <v>2852</v>
      </c>
      <c r="C4648" s="20" t="s">
        <v>5082</v>
      </c>
      <c r="D4648" s="21" t="s">
        <v>800</v>
      </c>
      <c r="E4648" s="22">
        <v>1063.6920000616799</v>
      </c>
      <c r="F4648" s="22">
        <f t="shared" si="223"/>
        <v>1170.0612000678479</v>
      </c>
      <c r="G4648" s="22">
        <f t="shared" si="224"/>
        <v>1382.7996000801838</v>
      </c>
      <c r="I4648" s="10"/>
      <c r="J4648" s="10"/>
      <c r="K4648" s="10"/>
      <c r="L4648" s="10"/>
      <c r="M4648" s="10"/>
      <c r="N4648" s="10"/>
      <c r="O4648" s="10"/>
      <c r="P4648" s="10"/>
      <c r="Q4648" s="10"/>
      <c r="R4648" s="10"/>
      <c r="S4648" s="10"/>
      <c r="T4648" s="10"/>
    </row>
    <row r="4649" spans="1:20" ht="25.5" customHeight="1" thickTop="1" thickBot="1" x14ac:dyDescent="0.25">
      <c r="A4649" s="20" t="str">
        <f t="shared" si="222"/>
        <v>2852GUNTAWANG</v>
      </c>
      <c r="B4649" s="37">
        <v>2852</v>
      </c>
      <c r="C4649" s="37" t="s">
        <v>5083</v>
      </c>
      <c r="D4649" s="38" t="s">
        <v>800</v>
      </c>
      <c r="E4649" s="39">
        <v>1063.6920000616799</v>
      </c>
      <c r="F4649" s="39">
        <f t="shared" si="223"/>
        <v>1170.0612000678479</v>
      </c>
      <c r="G4649" s="39">
        <f t="shared" si="224"/>
        <v>1382.7996000801838</v>
      </c>
      <c r="I4649" s="10"/>
      <c r="J4649" s="10"/>
      <c r="K4649" s="10"/>
      <c r="L4649" s="10"/>
      <c r="M4649" s="10"/>
      <c r="N4649" s="10"/>
      <c r="O4649" s="10"/>
      <c r="P4649" s="10"/>
      <c r="Q4649" s="10"/>
      <c r="R4649" s="10"/>
      <c r="S4649" s="10"/>
      <c r="T4649" s="10"/>
    </row>
    <row r="4650" spans="1:20" ht="25.5" customHeight="1" thickTop="1" thickBot="1" x14ac:dyDescent="0.25">
      <c r="A4650" s="20" t="str">
        <f t="shared" si="222"/>
        <v>2852MEBUL</v>
      </c>
      <c r="B4650" s="20">
        <v>2852</v>
      </c>
      <c r="C4650" s="20" t="s">
        <v>5084</v>
      </c>
      <c r="D4650" s="21" t="s">
        <v>800</v>
      </c>
      <c r="E4650" s="22">
        <v>1063.6920000616799</v>
      </c>
      <c r="F4650" s="22">
        <f t="shared" si="223"/>
        <v>1170.0612000678479</v>
      </c>
      <c r="G4650" s="22">
        <f t="shared" si="224"/>
        <v>1382.7996000801838</v>
      </c>
      <c r="I4650" s="10"/>
      <c r="J4650" s="10"/>
      <c r="K4650" s="10"/>
      <c r="L4650" s="10"/>
      <c r="M4650" s="10"/>
      <c r="N4650" s="10"/>
      <c r="O4650" s="10"/>
      <c r="P4650" s="10"/>
      <c r="Q4650" s="10"/>
      <c r="R4650" s="10"/>
      <c r="S4650" s="10"/>
      <c r="T4650" s="10"/>
    </row>
    <row r="4651" spans="1:20" ht="25.5" customHeight="1" thickTop="1" thickBot="1" x14ac:dyDescent="0.25">
      <c r="A4651" s="20" t="str">
        <f t="shared" si="222"/>
        <v>2852MEROTHERIE</v>
      </c>
      <c r="B4651" s="37">
        <v>2852</v>
      </c>
      <c r="C4651" s="37" t="s">
        <v>5085</v>
      </c>
      <c r="D4651" s="38" t="s">
        <v>800</v>
      </c>
      <c r="E4651" s="39">
        <v>1063.6920000616799</v>
      </c>
      <c r="F4651" s="39">
        <f t="shared" si="223"/>
        <v>1170.0612000678479</v>
      </c>
      <c r="G4651" s="39">
        <f t="shared" si="224"/>
        <v>1382.7996000801838</v>
      </c>
      <c r="I4651" s="10"/>
      <c r="J4651" s="10"/>
      <c r="K4651" s="10"/>
      <c r="L4651" s="10"/>
      <c r="M4651" s="10"/>
      <c r="N4651" s="10"/>
      <c r="O4651" s="10"/>
      <c r="P4651" s="10"/>
      <c r="Q4651" s="10"/>
      <c r="R4651" s="10"/>
      <c r="S4651" s="10"/>
      <c r="T4651" s="10"/>
    </row>
    <row r="4652" spans="1:20" ht="25.5" customHeight="1" thickTop="1" thickBot="1" x14ac:dyDescent="0.25">
      <c r="A4652" s="20" t="str">
        <f t="shared" si="222"/>
        <v>2852STUBBO</v>
      </c>
      <c r="B4652" s="20">
        <v>2852</v>
      </c>
      <c r="C4652" s="20" t="s">
        <v>5086</v>
      </c>
      <c r="D4652" s="21" t="s">
        <v>800</v>
      </c>
      <c r="E4652" s="22">
        <v>1063.6920000616799</v>
      </c>
      <c r="F4652" s="22">
        <f t="shared" si="223"/>
        <v>1170.0612000678479</v>
      </c>
      <c r="G4652" s="22">
        <f t="shared" si="224"/>
        <v>1382.7996000801838</v>
      </c>
      <c r="I4652" s="10"/>
      <c r="J4652" s="10"/>
      <c r="K4652" s="10"/>
      <c r="L4652" s="10"/>
      <c r="M4652" s="10"/>
      <c r="N4652" s="10"/>
      <c r="O4652" s="10"/>
      <c r="P4652" s="10"/>
      <c r="Q4652" s="10"/>
      <c r="R4652" s="10"/>
      <c r="S4652" s="10"/>
      <c r="T4652" s="10"/>
    </row>
    <row r="4653" spans="1:20" ht="25.5" customHeight="1" thickTop="1" thickBot="1" x14ac:dyDescent="0.25">
      <c r="A4653" s="20" t="str">
        <f t="shared" si="222"/>
        <v>2852TALLAWANG</v>
      </c>
      <c r="B4653" s="37">
        <v>2852</v>
      </c>
      <c r="C4653" s="37" t="s">
        <v>5087</v>
      </c>
      <c r="D4653" s="38" t="s">
        <v>800</v>
      </c>
      <c r="E4653" s="39">
        <v>1063.6920000616799</v>
      </c>
      <c r="F4653" s="39">
        <f t="shared" si="223"/>
        <v>1170.0612000678479</v>
      </c>
      <c r="G4653" s="39">
        <f t="shared" si="224"/>
        <v>1382.7996000801838</v>
      </c>
      <c r="I4653" s="10"/>
      <c r="J4653" s="10"/>
      <c r="K4653" s="10"/>
      <c r="L4653" s="10"/>
      <c r="M4653" s="10"/>
      <c r="N4653" s="10"/>
      <c r="O4653" s="10"/>
      <c r="P4653" s="10"/>
      <c r="Q4653" s="10"/>
      <c r="R4653" s="10"/>
      <c r="S4653" s="10"/>
      <c r="T4653" s="10"/>
    </row>
    <row r="4654" spans="1:20" ht="25.5" customHeight="1" thickTop="1" thickBot="1" x14ac:dyDescent="0.25">
      <c r="A4654" s="20" t="str">
        <f t="shared" si="222"/>
        <v>2852TWO MILE FLAT</v>
      </c>
      <c r="B4654" s="20">
        <v>2852</v>
      </c>
      <c r="C4654" s="20" t="s">
        <v>5088</v>
      </c>
      <c r="D4654" s="21" t="s">
        <v>800</v>
      </c>
      <c r="E4654" s="22">
        <v>1063.6920000616799</v>
      </c>
      <c r="F4654" s="22">
        <f t="shared" si="223"/>
        <v>1170.0612000678479</v>
      </c>
      <c r="G4654" s="22">
        <f t="shared" si="224"/>
        <v>1382.7996000801838</v>
      </c>
      <c r="I4654" s="10"/>
      <c r="J4654" s="10"/>
      <c r="K4654" s="10"/>
      <c r="L4654" s="10"/>
      <c r="M4654" s="10"/>
      <c r="N4654" s="10"/>
      <c r="O4654" s="10"/>
      <c r="P4654" s="10"/>
      <c r="Q4654" s="10"/>
      <c r="R4654" s="10"/>
      <c r="S4654" s="10"/>
      <c r="T4654" s="10"/>
    </row>
    <row r="4655" spans="1:20" ht="25.5" customHeight="1" thickTop="1" thickBot="1" x14ac:dyDescent="0.25">
      <c r="A4655" s="20" t="str">
        <f t="shared" si="222"/>
        <v>2864BOWAN PARK</v>
      </c>
      <c r="B4655" s="37">
        <v>2864</v>
      </c>
      <c r="C4655" s="37" t="s">
        <v>5089</v>
      </c>
      <c r="D4655" s="38" t="s">
        <v>800</v>
      </c>
      <c r="E4655" s="39">
        <v>1084.5539995751121</v>
      </c>
      <c r="F4655" s="39">
        <f t="shared" si="223"/>
        <v>1193.0093995326235</v>
      </c>
      <c r="G4655" s="39">
        <f t="shared" si="224"/>
        <v>1409.9201994476459</v>
      </c>
      <c r="I4655" s="10"/>
      <c r="J4655" s="10"/>
      <c r="K4655" s="10"/>
      <c r="L4655" s="10"/>
      <c r="M4655" s="10"/>
      <c r="N4655" s="10"/>
      <c r="O4655" s="10"/>
      <c r="P4655" s="10"/>
      <c r="Q4655" s="10"/>
      <c r="R4655" s="10"/>
      <c r="S4655" s="10"/>
      <c r="T4655" s="10"/>
    </row>
    <row r="4656" spans="1:20" ht="25.5" customHeight="1" thickTop="1" thickBot="1" x14ac:dyDescent="0.25">
      <c r="A4656" s="20" t="str">
        <f t="shared" si="222"/>
        <v>2864CUDAL</v>
      </c>
      <c r="B4656" s="20">
        <v>2864</v>
      </c>
      <c r="C4656" s="20" t="s">
        <v>5090</v>
      </c>
      <c r="D4656" s="21" t="s">
        <v>800</v>
      </c>
      <c r="E4656" s="22">
        <v>1084.5539995751121</v>
      </c>
      <c r="F4656" s="22">
        <f t="shared" si="223"/>
        <v>1193.0093995326235</v>
      </c>
      <c r="G4656" s="22">
        <f t="shared" si="224"/>
        <v>1409.9201994476459</v>
      </c>
      <c r="I4656" s="10"/>
      <c r="J4656" s="10"/>
      <c r="K4656" s="10"/>
      <c r="L4656" s="10"/>
      <c r="M4656" s="10"/>
      <c r="N4656" s="10"/>
      <c r="O4656" s="10"/>
      <c r="P4656" s="10"/>
      <c r="Q4656" s="10"/>
      <c r="R4656" s="10"/>
      <c r="S4656" s="10"/>
      <c r="T4656" s="10"/>
    </row>
    <row r="4657" spans="1:20" ht="25.5" customHeight="1" thickTop="1" thickBot="1" x14ac:dyDescent="0.25">
      <c r="A4657" s="20" t="str">
        <f t="shared" si="222"/>
        <v>2864MURGA</v>
      </c>
      <c r="B4657" s="37">
        <v>2864</v>
      </c>
      <c r="C4657" s="37" t="s">
        <v>5091</v>
      </c>
      <c r="D4657" s="38" t="s">
        <v>800</v>
      </c>
      <c r="E4657" s="39">
        <v>1084.5539995751121</v>
      </c>
      <c r="F4657" s="39">
        <f t="shared" si="223"/>
        <v>1193.0093995326235</v>
      </c>
      <c r="G4657" s="39">
        <f t="shared" si="224"/>
        <v>1409.9201994476459</v>
      </c>
      <c r="I4657" s="10"/>
      <c r="J4657" s="10"/>
      <c r="K4657" s="10"/>
      <c r="L4657" s="10"/>
      <c r="M4657" s="10"/>
      <c r="N4657" s="10"/>
      <c r="O4657" s="10"/>
      <c r="P4657" s="10"/>
      <c r="Q4657" s="10"/>
      <c r="R4657" s="10"/>
      <c r="S4657" s="10"/>
      <c r="T4657" s="10"/>
    </row>
    <row r="4658" spans="1:20" ht="25.5" customHeight="1" thickTop="1" thickBot="1" x14ac:dyDescent="0.25">
      <c r="A4658" s="20" t="str">
        <f t="shared" si="222"/>
        <v>2864TOOGONG</v>
      </c>
      <c r="B4658" s="20">
        <v>2864</v>
      </c>
      <c r="C4658" s="20" t="s">
        <v>5092</v>
      </c>
      <c r="D4658" s="21" t="s">
        <v>800</v>
      </c>
      <c r="E4658" s="22">
        <v>1084.5539995751121</v>
      </c>
      <c r="F4658" s="22">
        <f t="shared" si="223"/>
        <v>1193.0093995326235</v>
      </c>
      <c r="G4658" s="22">
        <f t="shared" si="224"/>
        <v>1409.9201994476459</v>
      </c>
      <c r="I4658" s="10"/>
      <c r="J4658" s="10"/>
      <c r="K4658" s="10"/>
      <c r="L4658" s="10"/>
      <c r="M4658" s="10"/>
      <c r="N4658" s="10"/>
      <c r="O4658" s="10"/>
      <c r="P4658" s="10"/>
      <c r="Q4658" s="10"/>
      <c r="R4658" s="10"/>
      <c r="S4658" s="10"/>
      <c r="T4658" s="10"/>
    </row>
    <row r="4659" spans="1:20" ht="25.5" customHeight="1" thickTop="1" thickBot="1" x14ac:dyDescent="0.25">
      <c r="A4659" s="20" t="str">
        <f t="shared" si="222"/>
        <v>2865BOCOBRA</v>
      </c>
      <c r="B4659" s="37">
        <v>2865</v>
      </c>
      <c r="C4659" s="37" t="s">
        <v>5093</v>
      </c>
      <c r="D4659" s="38" t="s">
        <v>800</v>
      </c>
      <c r="E4659" s="39">
        <v>945.54200008611213</v>
      </c>
      <c r="F4659" s="39">
        <f t="shared" si="223"/>
        <v>1040.0962000947234</v>
      </c>
      <c r="G4659" s="39">
        <f t="shared" si="224"/>
        <v>1229.2046001119459</v>
      </c>
      <c r="I4659" s="10"/>
      <c r="J4659" s="10"/>
      <c r="K4659" s="10"/>
      <c r="L4659" s="10"/>
      <c r="M4659" s="10"/>
      <c r="N4659" s="10"/>
      <c r="O4659" s="10"/>
      <c r="P4659" s="10"/>
      <c r="Q4659" s="10"/>
      <c r="R4659" s="10"/>
      <c r="S4659" s="10"/>
      <c r="T4659" s="10"/>
    </row>
    <row r="4660" spans="1:20" ht="25.5" customHeight="1" thickTop="1" thickBot="1" x14ac:dyDescent="0.25">
      <c r="A4660" s="20" t="str">
        <f t="shared" si="222"/>
        <v>2865GUMBLE</v>
      </c>
      <c r="B4660" s="20">
        <v>2865</v>
      </c>
      <c r="C4660" s="20" t="s">
        <v>5094</v>
      </c>
      <c r="D4660" s="21" t="s">
        <v>800</v>
      </c>
      <c r="E4660" s="22">
        <v>945.54200008611213</v>
      </c>
      <c r="F4660" s="22">
        <f t="shared" si="223"/>
        <v>1040.0962000947234</v>
      </c>
      <c r="G4660" s="22">
        <f t="shared" si="224"/>
        <v>1229.2046001119459</v>
      </c>
      <c r="I4660" s="10"/>
      <c r="J4660" s="10"/>
      <c r="K4660" s="10"/>
      <c r="L4660" s="10"/>
      <c r="M4660" s="10"/>
      <c r="N4660" s="10"/>
      <c r="O4660" s="10"/>
      <c r="P4660" s="10"/>
      <c r="Q4660" s="10"/>
      <c r="R4660" s="10"/>
      <c r="S4660" s="10"/>
      <c r="T4660" s="10"/>
    </row>
    <row r="4661" spans="1:20" ht="25.5" customHeight="1" thickTop="1" thickBot="1" x14ac:dyDescent="0.25">
      <c r="A4661" s="20" t="str">
        <f t="shared" si="222"/>
        <v>2865MANILDRA</v>
      </c>
      <c r="B4661" s="37">
        <v>2865</v>
      </c>
      <c r="C4661" s="37" t="s">
        <v>5095</v>
      </c>
      <c r="D4661" s="38" t="s">
        <v>800</v>
      </c>
      <c r="E4661" s="39">
        <v>945.54200008611213</v>
      </c>
      <c r="F4661" s="39">
        <f t="shared" si="223"/>
        <v>1040.0962000947234</v>
      </c>
      <c r="G4661" s="39">
        <f t="shared" si="224"/>
        <v>1229.2046001119459</v>
      </c>
      <c r="I4661" s="10"/>
      <c r="J4661" s="10"/>
      <c r="K4661" s="10"/>
      <c r="L4661" s="10"/>
      <c r="M4661" s="10"/>
      <c r="N4661" s="10"/>
      <c r="O4661" s="10"/>
      <c r="P4661" s="10"/>
      <c r="Q4661" s="10"/>
      <c r="R4661" s="10"/>
      <c r="S4661" s="10"/>
      <c r="T4661" s="10"/>
    </row>
    <row r="4662" spans="1:20" ht="25.5" customHeight="1" thickTop="1" thickBot="1" x14ac:dyDescent="0.25">
      <c r="A4662" s="20" t="str">
        <f t="shared" si="222"/>
        <v>2866AMAROO</v>
      </c>
      <c r="B4662" s="20">
        <v>2866</v>
      </c>
      <c r="C4662" s="20" t="s">
        <v>5096</v>
      </c>
      <c r="D4662" s="21" t="s">
        <v>800</v>
      </c>
      <c r="E4662" s="22">
        <v>1000.036000020728</v>
      </c>
      <c r="F4662" s="22">
        <f t="shared" si="223"/>
        <v>1100.0396000228009</v>
      </c>
      <c r="G4662" s="22">
        <f t="shared" si="224"/>
        <v>1300.0468000269464</v>
      </c>
      <c r="I4662" s="10"/>
      <c r="J4662" s="10"/>
      <c r="K4662" s="10"/>
      <c r="L4662" s="10"/>
      <c r="M4662" s="10"/>
      <c r="N4662" s="10"/>
      <c r="O4662" s="10"/>
      <c r="P4662" s="10"/>
      <c r="Q4662" s="10"/>
      <c r="R4662" s="10"/>
      <c r="S4662" s="10"/>
      <c r="T4662" s="10"/>
    </row>
    <row r="4663" spans="1:20" ht="25.5" customHeight="1" thickTop="1" thickBot="1" x14ac:dyDescent="0.25">
      <c r="A4663" s="20" t="str">
        <f t="shared" si="222"/>
        <v>2866BOOMEY</v>
      </c>
      <c r="B4663" s="37">
        <v>2866</v>
      </c>
      <c r="C4663" s="37" t="s">
        <v>5097</v>
      </c>
      <c r="D4663" s="38" t="s">
        <v>800</v>
      </c>
      <c r="E4663" s="39">
        <v>1000.036000020728</v>
      </c>
      <c r="F4663" s="39">
        <f t="shared" si="223"/>
        <v>1100.0396000228009</v>
      </c>
      <c r="G4663" s="39">
        <f t="shared" si="224"/>
        <v>1300.0468000269464</v>
      </c>
      <c r="I4663" s="10"/>
      <c r="J4663" s="10"/>
      <c r="K4663" s="10"/>
      <c r="L4663" s="10"/>
      <c r="M4663" s="10"/>
      <c r="N4663" s="10"/>
      <c r="O4663" s="10"/>
      <c r="P4663" s="10"/>
      <c r="Q4663" s="10"/>
      <c r="R4663" s="10"/>
      <c r="S4663" s="10"/>
      <c r="T4663" s="10"/>
    </row>
    <row r="4664" spans="1:20" ht="25.5" customHeight="1" thickTop="1" thickBot="1" x14ac:dyDescent="0.25">
      <c r="A4664" s="20" t="str">
        <f t="shared" si="222"/>
        <v>2866CUNDUMBUL</v>
      </c>
      <c r="B4664" s="20">
        <v>2866</v>
      </c>
      <c r="C4664" s="20" t="s">
        <v>5098</v>
      </c>
      <c r="D4664" s="21" t="s">
        <v>800</v>
      </c>
      <c r="E4664" s="22">
        <v>1000.036000020728</v>
      </c>
      <c r="F4664" s="22">
        <f t="shared" si="223"/>
        <v>1100.0396000228009</v>
      </c>
      <c r="G4664" s="22">
        <f t="shared" si="224"/>
        <v>1300.0468000269464</v>
      </c>
      <c r="I4664" s="10"/>
      <c r="J4664" s="10"/>
      <c r="K4664" s="10"/>
      <c r="L4664" s="10"/>
      <c r="M4664" s="10"/>
      <c r="N4664" s="10"/>
      <c r="O4664" s="10"/>
      <c r="P4664" s="10"/>
      <c r="Q4664" s="10"/>
      <c r="R4664" s="10"/>
      <c r="S4664" s="10"/>
      <c r="T4664" s="10"/>
    </row>
    <row r="4665" spans="1:20" ht="25.5" customHeight="1" thickTop="1" thickBot="1" x14ac:dyDescent="0.25">
      <c r="A4665" s="20" t="str">
        <f t="shared" si="222"/>
        <v>2866EUCHAREENA</v>
      </c>
      <c r="B4665" s="37">
        <v>2866</v>
      </c>
      <c r="C4665" s="37" t="s">
        <v>5099</v>
      </c>
      <c r="D4665" s="38" t="s">
        <v>800</v>
      </c>
      <c r="E4665" s="39">
        <v>1000.036000020728</v>
      </c>
      <c r="F4665" s="39">
        <f t="shared" si="223"/>
        <v>1100.0396000228009</v>
      </c>
      <c r="G4665" s="39">
        <f t="shared" si="224"/>
        <v>1300.0468000269464</v>
      </c>
      <c r="I4665" s="10"/>
      <c r="J4665" s="10"/>
      <c r="K4665" s="10"/>
      <c r="L4665" s="10"/>
      <c r="M4665" s="10"/>
      <c r="N4665" s="10"/>
      <c r="O4665" s="10"/>
      <c r="P4665" s="10"/>
      <c r="Q4665" s="10"/>
      <c r="R4665" s="10"/>
      <c r="S4665" s="10"/>
      <c r="T4665" s="10"/>
    </row>
    <row r="4666" spans="1:20" ht="25.5" customHeight="1" thickTop="1" thickBot="1" x14ac:dyDescent="0.25">
      <c r="A4666" s="20" t="str">
        <f t="shared" si="222"/>
        <v>2866GARRA</v>
      </c>
      <c r="B4666" s="20">
        <v>2866</v>
      </c>
      <c r="C4666" s="20" t="s">
        <v>5100</v>
      </c>
      <c r="D4666" s="21" t="s">
        <v>800</v>
      </c>
      <c r="E4666" s="22">
        <v>1000.036000020728</v>
      </c>
      <c r="F4666" s="22">
        <f t="shared" si="223"/>
        <v>1100.0396000228009</v>
      </c>
      <c r="G4666" s="22">
        <f t="shared" si="224"/>
        <v>1300.0468000269464</v>
      </c>
      <c r="I4666" s="10"/>
      <c r="J4666" s="10"/>
      <c r="K4666" s="10"/>
      <c r="L4666" s="10"/>
      <c r="M4666" s="10"/>
      <c r="N4666" s="10"/>
      <c r="O4666" s="10"/>
      <c r="P4666" s="10"/>
      <c r="Q4666" s="10"/>
      <c r="R4666" s="10"/>
      <c r="S4666" s="10"/>
      <c r="T4666" s="10"/>
    </row>
    <row r="4667" spans="1:20" ht="25.5" customHeight="1" thickTop="1" thickBot="1" x14ac:dyDescent="0.25">
      <c r="A4667" s="20" t="str">
        <f t="shared" si="222"/>
        <v>2866LARRAS LEE</v>
      </c>
      <c r="B4667" s="37">
        <v>2866</v>
      </c>
      <c r="C4667" s="37" t="s">
        <v>5101</v>
      </c>
      <c r="D4667" s="38" t="s">
        <v>800</v>
      </c>
      <c r="E4667" s="39">
        <v>1000.036000020728</v>
      </c>
      <c r="F4667" s="39">
        <f t="shared" si="223"/>
        <v>1100.0396000228009</v>
      </c>
      <c r="G4667" s="39">
        <f t="shared" si="224"/>
        <v>1300.0468000269464</v>
      </c>
      <c r="I4667" s="10"/>
      <c r="J4667" s="10"/>
      <c r="K4667" s="10"/>
      <c r="L4667" s="10"/>
      <c r="M4667" s="10"/>
      <c r="N4667" s="10"/>
      <c r="O4667" s="10"/>
      <c r="P4667" s="10"/>
      <c r="Q4667" s="10"/>
      <c r="R4667" s="10"/>
      <c r="S4667" s="10"/>
      <c r="T4667" s="10"/>
    </row>
    <row r="4668" spans="1:20" ht="25.5" customHeight="1" thickTop="1" thickBot="1" x14ac:dyDescent="0.25">
      <c r="A4668" s="20" t="str">
        <f t="shared" si="222"/>
        <v>2866MOLONG</v>
      </c>
      <c r="B4668" s="20">
        <v>2866</v>
      </c>
      <c r="C4668" s="20" t="s">
        <v>5102</v>
      </c>
      <c r="D4668" s="21" t="s">
        <v>800</v>
      </c>
      <c r="E4668" s="22">
        <v>1000.036000020728</v>
      </c>
      <c r="F4668" s="22">
        <f t="shared" si="223"/>
        <v>1100.0396000228009</v>
      </c>
      <c r="G4668" s="22">
        <f t="shared" si="224"/>
        <v>1300.0468000269464</v>
      </c>
      <c r="I4668" s="10"/>
      <c r="J4668" s="10"/>
      <c r="K4668" s="10"/>
      <c r="L4668" s="10"/>
      <c r="M4668" s="10"/>
      <c r="N4668" s="10"/>
      <c r="O4668" s="10"/>
      <c r="P4668" s="10"/>
      <c r="Q4668" s="10"/>
      <c r="R4668" s="10"/>
      <c r="S4668" s="10"/>
      <c r="T4668" s="10"/>
    </row>
    <row r="4669" spans="1:20" ht="25.5" customHeight="1" thickTop="1" thickBot="1" x14ac:dyDescent="0.25">
      <c r="A4669" s="20" t="str">
        <f t="shared" si="222"/>
        <v>2867BALDRY</v>
      </c>
      <c r="B4669" s="37">
        <v>2867</v>
      </c>
      <c r="C4669" s="37" t="s">
        <v>5103</v>
      </c>
      <c r="D4669" s="38" t="s">
        <v>800</v>
      </c>
      <c r="E4669" s="39">
        <v>1036.055999976712</v>
      </c>
      <c r="F4669" s="39">
        <f t="shared" si="223"/>
        <v>1139.6615999743833</v>
      </c>
      <c r="G4669" s="39">
        <f t="shared" si="224"/>
        <v>1346.8727999697255</v>
      </c>
      <c r="I4669" s="10"/>
      <c r="J4669" s="10"/>
      <c r="K4669" s="10"/>
      <c r="L4669" s="10"/>
      <c r="M4669" s="10"/>
      <c r="N4669" s="10"/>
      <c r="O4669" s="10"/>
      <c r="P4669" s="10"/>
      <c r="Q4669" s="10"/>
      <c r="R4669" s="10"/>
      <c r="S4669" s="10"/>
      <c r="T4669" s="10"/>
    </row>
    <row r="4670" spans="1:20" ht="25.5" customHeight="1" thickTop="1" thickBot="1" x14ac:dyDescent="0.25">
      <c r="A4670" s="20" t="str">
        <f t="shared" si="222"/>
        <v>2867CUMNOCK</v>
      </c>
      <c r="B4670" s="20">
        <v>2867</v>
      </c>
      <c r="C4670" s="20" t="s">
        <v>5104</v>
      </c>
      <c r="D4670" s="21" t="s">
        <v>800</v>
      </c>
      <c r="E4670" s="22">
        <v>1036.055999976712</v>
      </c>
      <c r="F4670" s="22">
        <f t="shared" si="223"/>
        <v>1139.6615999743833</v>
      </c>
      <c r="G4670" s="22">
        <f t="shared" si="224"/>
        <v>1346.8727999697255</v>
      </c>
      <c r="I4670" s="10"/>
      <c r="J4670" s="10"/>
      <c r="K4670" s="10"/>
      <c r="L4670" s="10"/>
      <c r="M4670" s="10"/>
      <c r="N4670" s="10"/>
      <c r="O4670" s="10"/>
      <c r="P4670" s="10"/>
      <c r="Q4670" s="10"/>
      <c r="R4670" s="10"/>
      <c r="S4670" s="10"/>
      <c r="T4670" s="10"/>
    </row>
    <row r="4671" spans="1:20" ht="25.5" customHeight="1" thickTop="1" thickBot="1" x14ac:dyDescent="0.25">
      <c r="A4671" s="20" t="str">
        <f t="shared" si="222"/>
        <v>2867EURIMBLA</v>
      </c>
      <c r="B4671" s="37">
        <v>2867</v>
      </c>
      <c r="C4671" s="37" t="s">
        <v>5105</v>
      </c>
      <c r="D4671" s="38" t="s">
        <v>800</v>
      </c>
      <c r="E4671" s="39">
        <v>1036.055999976712</v>
      </c>
      <c r="F4671" s="39">
        <f t="shared" si="223"/>
        <v>1139.6615999743833</v>
      </c>
      <c r="G4671" s="39">
        <f t="shared" si="224"/>
        <v>1346.8727999697255</v>
      </c>
      <c r="I4671" s="10"/>
      <c r="J4671" s="10"/>
      <c r="K4671" s="10"/>
      <c r="L4671" s="10"/>
      <c r="M4671" s="10"/>
      <c r="N4671" s="10"/>
      <c r="O4671" s="10"/>
      <c r="P4671" s="10"/>
      <c r="Q4671" s="10"/>
      <c r="R4671" s="10"/>
      <c r="S4671" s="10"/>
      <c r="T4671" s="10"/>
    </row>
    <row r="4672" spans="1:20" ht="25.5" customHeight="1" thickTop="1" thickBot="1" x14ac:dyDescent="0.25">
      <c r="A4672" s="20" t="str">
        <f t="shared" si="222"/>
        <v>2867YULLUNDRY</v>
      </c>
      <c r="B4672" s="20">
        <v>2867</v>
      </c>
      <c r="C4672" s="20" t="s">
        <v>5106</v>
      </c>
      <c r="D4672" s="21" t="s">
        <v>800</v>
      </c>
      <c r="E4672" s="22">
        <v>1036.055999976712</v>
      </c>
      <c r="F4672" s="22">
        <f t="shared" si="223"/>
        <v>1139.6615999743833</v>
      </c>
      <c r="G4672" s="22">
        <f t="shared" si="224"/>
        <v>1346.8727999697255</v>
      </c>
      <c r="I4672" s="10"/>
      <c r="J4672" s="10"/>
      <c r="K4672" s="10"/>
      <c r="L4672" s="10"/>
      <c r="M4672" s="10"/>
      <c r="N4672" s="10"/>
      <c r="O4672" s="10"/>
      <c r="P4672" s="10"/>
      <c r="Q4672" s="10"/>
      <c r="R4672" s="10"/>
      <c r="S4672" s="10"/>
      <c r="T4672" s="10"/>
    </row>
    <row r="4673" spans="1:20" ht="25.5" customHeight="1" thickTop="1" thickBot="1" x14ac:dyDescent="0.25">
      <c r="A4673" s="20" t="str">
        <f t="shared" si="222"/>
        <v>2868BOURNEWOOD</v>
      </c>
      <c r="B4673" s="37">
        <v>2868</v>
      </c>
      <c r="C4673" s="37" t="s">
        <v>5107</v>
      </c>
      <c r="D4673" s="38" t="s">
        <v>800</v>
      </c>
      <c r="E4673" s="39">
        <v>970.10200026053599</v>
      </c>
      <c r="F4673" s="39">
        <f t="shared" si="223"/>
        <v>1067.1122002865898</v>
      </c>
      <c r="G4673" s="39">
        <f t="shared" si="224"/>
        <v>1261.1326003386969</v>
      </c>
      <c r="I4673" s="10"/>
      <c r="J4673" s="10"/>
      <c r="K4673" s="10"/>
      <c r="L4673" s="10"/>
      <c r="M4673" s="10"/>
      <c r="N4673" s="10"/>
      <c r="O4673" s="10"/>
      <c r="P4673" s="10"/>
      <c r="Q4673" s="10"/>
      <c r="R4673" s="10"/>
      <c r="S4673" s="10"/>
      <c r="T4673" s="10"/>
    </row>
    <row r="4674" spans="1:20" ht="25.5" customHeight="1" thickTop="1" thickBot="1" x14ac:dyDescent="0.25">
      <c r="A4674" s="20" t="str">
        <f t="shared" si="222"/>
        <v>2868NORTH YEOVAL</v>
      </c>
      <c r="B4674" s="20">
        <v>2868</v>
      </c>
      <c r="C4674" s="20" t="s">
        <v>5108</v>
      </c>
      <c r="D4674" s="21" t="s">
        <v>800</v>
      </c>
      <c r="E4674" s="22">
        <v>970.10200026053599</v>
      </c>
      <c r="F4674" s="22">
        <f t="shared" si="223"/>
        <v>1067.1122002865898</v>
      </c>
      <c r="G4674" s="22">
        <f t="shared" si="224"/>
        <v>1261.1326003386969</v>
      </c>
      <c r="I4674" s="10"/>
      <c r="J4674" s="10"/>
      <c r="K4674" s="10"/>
      <c r="L4674" s="10"/>
      <c r="M4674" s="10"/>
      <c r="N4674" s="10"/>
      <c r="O4674" s="10"/>
      <c r="P4674" s="10"/>
      <c r="Q4674" s="10"/>
      <c r="R4674" s="10"/>
      <c r="S4674" s="10"/>
      <c r="T4674" s="10"/>
    </row>
    <row r="4675" spans="1:20" ht="25.5" customHeight="1" thickTop="1" thickBot="1" x14ac:dyDescent="0.25">
      <c r="A4675" s="20" t="str">
        <f t="shared" si="222"/>
        <v>2868OBLEY</v>
      </c>
      <c r="B4675" s="37">
        <v>2868</v>
      </c>
      <c r="C4675" s="37" t="s">
        <v>5109</v>
      </c>
      <c r="D4675" s="38" t="s">
        <v>800</v>
      </c>
      <c r="E4675" s="39">
        <v>970.10200026053599</v>
      </c>
      <c r="F4675" s="39">
        <f t="shared" si="223"/>
        <v>1067.1122002865898</v>
      </c>
      <c r="G4675" s="39">
        <f t="shared" si="224"/>
        <v>1261.1326003386969</v>
      </c>
      <c r="I4675" s="10"/>
      <c r="J4675" s="10"/>
      <c r="K4675" s="10"/>
      <c r="L4675" s="10"/>
      <c r="M4675" s="10"/>
      <c r="N4675" s="10"/>
      <c r="O4675" s="10"/>
      <c r="P4675" s="10"/>
      <c r="Q4675" s="10"/>
      <c r="R4675" s="10"/>
      <c r="S4675" s="10"/>
      <c r="T4675" s="10"/>
    </row>
    <row r="4676" spans="1:20" ht="25.5" customHeight="1" thickTop="1" thickBot="1" x14ac:dyDescent="0.25">
      <c r="A4676" s="20" t="str">
        <f t="shared" si="222"/>
        <v>2868YEOVAL</v>
      </c>
      <c r="B4676" s="20">
        <v>2868</v>
      </c>
      <c r="C4676" s="20" t="s">
        <v>5110</v>
      </c>
      <c r="D4676" s="21" t="s">
        <v>800</v>
      </c>
      <c r="E4676" s="22">
        <v>970.10200026053599</v>
      </c>
      <c r="F4676" s="22">
        <f t="shared" si="223"/>
        <v>1067.1122002865898</v>
      </c>
      <c r="G4676" s="22">
        <f t="shared" si="224"/>
        <v>1261.1326003386969</v>
      </c>
      <c r="I4676" s="10"/>
      <c r="J4676" s="10"/>
      <c r="K4676" s="10"/>
      <c r="L4676" s="10"/>
      <c r="M4676" s="10"/>
      <c r="N4676" s="10"/>
      <c r="O4676" s="10"/>
      <c r="P4676" s="10"/>
      <c r="Q4676" s="10"/>
      <c r="R4676" s="10"/>
      <c r="S4676" s="10"/>
      <c r="T4676" s="10"/>
    </row>
    <row r="4677" spans="1:20" ht="25.5" customHeight="1" thickTop="1" thickBot="1" x14ac:dyDescent="0.25">
      <c r="A4677" s="20" t="str">
        <f t="shared" ref="A4677:A4740" si="225">CONCATENATE(B4677,C4677)</f>
        <v>2869PEAK HILL</v>
      </c>
      <c r="B4677" s="37">
        <v>2869</v>
      </c>
      <c r="C4677" s="37" t="s">
        <v>5111</v>
      </c>
      <c r="D4677" s="38" t="s">
        <v>800</v>
      </c>
      <c r="E4677" s="39">
        <v>1116.724000556472</v>
      </c>
      <c r="F4677" s="39">
        <f t="shared" ref="F4677:F4740" si="226">1.1*E4677</f>
        <v>1228.3964006121194</v>
      </c>
      <c r="G4677" s="39">
        <f t="shared" ref="G4677:G4740" si="227">1.3*E4677</f>
        <v>1451.7412007234136</v>
      </c>
      <c r="I4677" s="10"/>
      <c r="J4677" s="10"/>
      <c r="K4677" s="10"/>
      <c r="L4677" s="10"/>
      <c r="M4677" s="10"/>
      <c r="N4677" s="10"/>
      <c r="O4677" s="10"/>
      <c r="P4677" s="10"/>
      <c r="Q4677" s="10"/>
      <c r="R4677" s="10"/>
      <c r="S4677" s="10"/>
      <c r="T4677" s="10"/>
    </row>
    <row r="4678" spans="1:20" ht="25.5" customHeight="1" thickTop="1" thickBot="1" x14ac:dyDescent="0.25">
      <c r="A4678" s="20" t="str">
        <f t="shared" si="225"/>
        <v>2869TOMINGLEY</v>
      </c>
      <c r="B4678" s="20">
        <v>2869</v>
      </c>
      <c r="C4678" s="20" t="s">
        <v>5112</v>
      </c>
      <c r="D4678" s="21" t="s">
        <v>800</v>
      </c>
      <c r="E4678" s="22">
        <v>1116.724000556472</v>
      </c>
      <c r="F4678" s="22">
        <f t="shared" si="226"/>
        <v>1228.3964006121194</v>
      </c>
      <c r="G4678" s="22">
        <f t="shared" si="227"/>
        <v>1451.7412007234136</v>
      </c>
      <c r="I4678" s="10"/>
      <c r="J4678" s="10"/>
      <c r="K4678" s="10"/>
      <c r="L4678" s="10"/>
      <c r="M4678" s="10"/>
      <c r="N4678" s="10"/>
      <c r="O4678" s="10"/>
      <c r="P4678" s="10"/>
      <c r="Q4678" s="10"/>
      <c r="R4678" s="10"/>
      <c r="S4678" s="10"/>
      <c r="T4678" s="10"/>
    </row>
    <row r="4679" spans="1:20" ht="25.5" customHeight="1" thickTop="1" thickBot="1" x14ac:dyDescent="0.25">
      <c r="A4679" s="20" t="str">
        <f t="shared" si="225"/>
        <v>2869TREWILGA</v>
      </c>
      <c r="B4679" s="37">
        <v>2869</v>
      </c>
      <c r="C4679" s="37" t="s">
        <v>5113</v>
      </c>
      <c r="D4679" s="38" t="s">
        <v>800</v>
      </c>
      <c r="E4679" s="39">
        <v>1116.724000556472</v>
      </c>
      <c r="F4679" s="39">
        <f t="shared" si="226"/>
        <v>1228.3964006121194</v>
      </c>
      <c r="G4679" s="39">
        <f t="shared" si="227"/>
        <v>1451.7412007234136</v>
      </c>
      <c r="I4679" s="10"/>
      <c r="J4679" s="10"/>
      <c r="K4679" s="10"/>
      <c r="L4679" s="10"/>
      <c r="M4679" s="10"/>
      <c r="N4679" s="10"/>
      <c r="O4679" s="10"/>
      <c r="P4679" s="10"/>
      <c r="Q4679" s="10"/>
      <c r="R4679" s="10"/>
      <c r="S4679" s="10"/>
      <c r="T4679" s="10"/>
    </row>
    <row r="4680" spans="1:20" ht="25.5" customHeight="1" thickTop="1" thickBot="1" x14ac:dyDescent="0.25">
      <c r="A4680" s="20" t="str">
        <f t="shared" si="225"/>
        <v>2870ALECTOWN</v>
      </c>
      <c r="B4680" s="20">
        <v>2870</v>
      </c>
      <c r="C4680" s="20" t="s">
        <v>5114</v>
      </c>
      <c r="D4680" s="21" t="s">
        <v>800</v>
      </c>
      <c r="E4680" s="22">
        <v>1009.9899997065121</v>
      </c>
      <c r="F4680" s="22">
        <f t="shared" si="226"/>
        <v>1110.9889996771633</v>
      </c>
      <c r="G4680" s="22">
        <f t="shared" si="227"/>
        <v>1312.9869996184657</v>
      </c>
      <c r="I4680" s="10"/>
      <c r="J4680" s="10"/>
      <c r="K4680" s="10"/>
      <c r="L4680" s="10"/>
      <c r="M4680" s="10"/>
      <c r="N4680" s="10"/>
      <c r="O4680" s="10"/>
      <c r="P4680" s="10"/>
      <c r="Q4680" s="10"/>
      <c r="R4680" s="10"/>
      <c r="S4680" s="10"/>
      <c r="T4680" s="10"/>
    </row>
    <row r="4681" spans="1:20" ht="25.5" customHeight="1" thickTop="1" thickBot="1" x14ac:dyDescent="0.25">
      <c r="A4681" s="20" t="str">
        <f t="shared" si="225"/>
        <v>2870BUMBERRY</v>
      </c>
      <c r="B4681" s="37">
        <v>2870</v>
      </c>
      <c r="C4681" s="37" t="s">
        <v>5115</v>
      </c>
      <c r="D4681" s="38" t="s">
        <v>800</v>
      </c>
      <c r="E4681" s="39">
        <v>1009.9899997065121</v>
      </c>
      <c r="F4681" s="39">
        <f t="shared" si="226"/>
        <v>1110.9889996771633</v>
      </c>
      <c r="G4681" s="39">
        <f t="shared" si="227"/>
        <v>1312.9869996184657</v>
      </c>
      <c r="I4681" s="10"/>
      <c r="J4681" s="10"/>
      <c r="K4681" s="10"/>
      <c r="L4681" s="10"/>
      <c r="M4681" s="10"/>
      <c r="N4681" s="10"/>
      <c r="O4681" s="10"/>
      <c r="P4681" s="10"/>
      <c r="Q4681" s="10"/>
      <c r="R4681" s="10"/>
      <c r="S4681" s="10"/>
      <c r="T4681" s="10"/>
    </row>
    <row r="4682" spans="1:20" ht="25.5" customHeight="1" thickTop="1" thickBot="1" x14ac:dyDescent="0.25">
      <c r="A4682" s="20" t="str">
        <f t="shared" si="225"/>
        <v>2870COOKAMIDGERA</v>
      </c>
      <c r="B4682" s="20">
        <v>2870</v>
      </c>
      <c r="C4682" s="20" t="s">
        <v>5116</v>
      </c>
      <c r="D4682" s="21" t="s">
        <v>800</v>
      </c>
      <c r="E4682" s="22">
        <v>1009.9899997065121</v>
      </c>
      <c r="F4682" s="22">
        <f t="shared" si="226"/>
        <v>1110.9889996771633</v>
      </c>
      <c r="G4682" s="22">
        <f t="shared" si="227"/>
        <v>1312.9869996184657</v>
      </c>
      <c r="I4682" s="10"/>
      <c r="J4682" s="10"/>
      <c r="K4682" s="10"/>
      <c r="L4682" s="10"/>
      <c r="M4682" s="10"/>
      <c r="N4682" s="10"/>
      <c r="O4682" s="10"/>
      <c r="P4682" s="10"/>
      <c r="Q4682" s="10"/>
      <c r="R4682" s="10"/>
      <c r="S4682" s="10"/>
      <c r="T4682" s="10"/>
    </row>
    <row r="4683" spans="1:20" ht="25.5" customHeight="1" thickTop="1" thickBot="1" x14ac:dyDescent="0.25">
      <c r="A4683" s="20" t="str">
        <f t="shared" si="225"/>
        <v>2870COOKS MYALLS</v>
      </c>
      <c r="B4683" s="37">
        <v>2870</v>
      </c>
      <c r="C4683" s="37" t="s">
        <v>5117</v>
      </c>
      <c r="D4683" s="38" t="s">
        <v>800</v>
      </c>
      <c r="E4683" s="39">
        <v>1009.9899997065121</v>
      </c>
      <c r="F4683" s="39">
        <f t="shared" si="226"/>
        <v>1110.9889996771633</v>
      </c>
      <c r="G4683" s="39">
        <f t="shared" si="227"/>
        <v>1312.9869996184657</v>
      </c>
      <c r="I4683" s="10"/>
      <c r="J4683" s="10"/>
      <c r="K4683" s="10"/>
      <c r="L4683" s="10"/>
      <c r="M4683" s="10"/>
      <c r="N4683" s="10"/>
      <c r="O4683" s="10"/>
      <c r="P4683" s="10"/>
      <c r="Q4683" s="10"/>
      <c r="R4683" s="10"/>
      <c r="S4683" s="10"/>
      <c r="T4683" s="10"/>
    </row>
    <row r="4684" spans="1:20" ht="25.5" customHeight="1" thickTop="1" thickBot="1" x14ac:dyDescent="0.25">
      <c r="A4684" s="20" t="str">
        <f t="shared" si="225"/>
        <v>2870DAROOBALGIE</v>
      </c>
      <c r="B4684" s="20">
        <v>2870</v>
      </c>
      <c r="C4684" s="20" t="s">
        <v>5118</v>
      </c>
      <c r="D4684" s="21" t="s">
        <v>800</v>
      </c>
      <c r="E4684" s="22">
        <v>1009.9899997065121</v>
      </c>
      <c r="F4684" s="22">
        <f t="shared" si="226"/>
        <v>1110.9889996771633</v>
      </c>
      <c r="G4684" s="22">
        <f t="shared" si="227"/>
        <v>1312.9869996184657</v>
      </c>
      <c r="I4684" s="10"/>
      <c r="J4684" s="10"/>
      <c r="K4684" s="10"/>
      <c r="L4684" s="10"/>
      <c r="M4684" s="10"/>
      <c r="N4684" s="10"/>
      <c r="O4684" s="10"/>
      <c r="P4684" s="10"/>
      <c r="Q4684" s="10"/>
      <c r="R4684" s="10"/>
      <c r="S4684" s="10"/>
      <c r="T4684" s="10"/>
    </row>
    <row r="4685" spans="1:20" ht="25.5" customHeight="1" thickTop="1" thickBot="1" x14ac:dyDescent="0.25">
      <c r="A4685" s="20" t="str">
        <f t="shared" si="225"/>
        <v>2870GOONUMBLA</v>
      </c>
      <c r="B4685" s="37">
        <v>2870</v>
      </c>
      <c r="C4685" s="37" t="s">
        <v>5119</v>
      </c>
      <c r="D4685" s="38" t="s">
        <v>800</v>
      </c>
      <c r="E4685" s="39">
        <v>1009.9899997065121</v>
      </c>
      <c r="F4685" s="39">
        <f t="shared" si="226"/>
        <v>1110.9889996771633</v>
      </c>
      <c r="G4685" s="39">
        <f t="shared" si="227"/>
        <v>1312.9869996184657</v>
      </c>
      <c r="I4685" s="10"/>
      <c r="J4685" s="10"/>
      <c r="K4685" s="10"/>
      <c r="L4685" s="10"/>
      <c r="M4685" s="10"/>
      <c r="N4685" s="10"/>
      <c r="O4685" s="10"/>
      <c r="P4685" s="10"/>
      <c r="Q4685" s="10"/>
      <c r="R4685" s="10"/>
      <c r="S4685" s="10"/>
      <c r="T4685" s="10"/>
    </row>
    <row r="4686" spans="1:20" ht="25.5" customHeight="1" thickTop="1" thickBot="1" x14ac:dyDescent="0.25">
      <c r="A4686" s="20" t="str">
        <f t="shared" si="225"/>
        <v>2870MANDAGERY</v>
      </c>
      <c r="B4686" s="20">
        <v>2870</v>
      </c>
      <c r="C4686" s="20" t="s">
        <v>5120</v>
      </c>
      <c r="D4686" s="21" t="s">
        <v>800</v>
      </c>
      <c r="E4686" s="22">
        <v>1009.9899997065121</v>
      </c>
      <c r="F4686" s="22">
        <f t="shared" si="226"/>
        <v>1110.9889996771633</v>
      </c>
      <c r="G4686" s="22">
        <f t="shared" si="227"/>
        <v>1312.9869996184657</v>
      </c>
      <c r="I4686" s="10"/>
      <c r="J4686" s="10"/>
      <c r="K4686" s="10"/>
      <c r="L4686" s="10"/>
      <c r="M4686" s="10"/>
      <c r="N4686" s="10"/>
      <c r="O4686" s="10"/>
      <c r="P4686" s="10"/>
      <c r="Q4686" s="10"/>
      <c r="R4686" s="10"/>
      <c r="S4686" s="10"/>
      <c r="T4686" s="10"/>
    </row>
    <row r="4687" spans="1:20" ht="25.5" customHeight="1" thickTop="1" thickBot="1" x14ac:dyDescent="0.25">
      <c r="A4687" s="20" t="str">
        <f t="shared" si="225"/>
        <v>2870PARKES</v>
      </c>
      <c r="B4687" s="37">
        <v>2870</v>
      </c>
      <c r="C4687" s="37" t="s">
        <v>3770</v>
      </c>
      <c r="D4687" s="38" t="s">
        <v>800</v>
      </c>
      <c r="E4687" s="39">
        <v>1009.9899997065121</v>
      </c>
      <c r="F4687" s="39">
        <f t="shared" si="226"/>
        <v>1110.9889996771633</v>
      </c>
      <c r="G4687" s="39">
        <f t="shared" si="227"/>
        <v>1312.9869996184657</v>
      </c>
      <c r="I4687" s="10"/>
      <c r="J4687" s="10"/>
      <c r="K4687" s="10"/>
      <c r="L4687" s="10"/>
      <c r="M4687" s="10"/>
      <c r="N4687" s="10"/>
      <c r="O4687" s="10"/>
      <c r="P4687" s="10"/>
      <c r="Q4687" s="10"/>
      <c r="R4687" s="10"/>
      <c r="S4687" s="10"/>
      <c r="T4687" s="10"/>
    </row>
    <row r="4688" spans="1:20" ht="25.5" customHeight="1" thickTop="1" thickBot="1" x14ac:dyDescent="0.25">
      <c r="A4688" s="20" t="str">
        <f t="shared" si="225"/>
        <v>2870TICHBORNE</v>
      </c>
      <c r="B4688" s="20">
        <v>2870</v>
      </c>
      <c r="C4688" s="20" t="s">
        <v>5121</v>
      </c>
      <c r="D4688" s="21" t="s">
        <v>800</v>
      </c>
      <c r="E4688" s="22">
        <v>1009.9899997065121</v>
      </c>
      <c r="F4688" s="22">
        <f t="shared" si="226"/>
        <v>1110.9889996771633</v>
      </c>
      <c r="G4688" s="22">
        <f t="shared" si="227"/>
        <v>1312.9869996184657</v>
      </c>
      <c r="I4688" s="10"/>
      <c r="J4688" s="10"/>
      <c r="K4688" s="10"/>
      <c r="L4688" s="10"/>
      <c r="M4688" s="10"/>
      <c r="N4688" s="10"/>
      <c r="O4688" s="10"/>
      <c r="P4688" s="10"/>
      <c r="Q4688" s="10"/>
      <c r="R4688" s="10"/>
      <c r="S4688" s="10"/>
      <c r="T4688" s="10"/>
    </row>
    <row r="4689" spans="1:20" ht="25.5" customHeight="1" thickTop="1" thickBot="1" x14ac:dyDescent="0.25">
      <c r="A4689" s="20" t="str">
        <f t="shared" si="225"/>
        <v>2871BEDGERABONG</v>
      </c>
      <c r="B4689" s="37">
        <v>2871</v>
      </c>
      <c r="C4689" s="37" t="s">
        <v>5122</v>
      </c>
      <c r="D4689" s="38" t="s">
        <v>800</v>
      </c>
      <c r="E4689" s="39">
        <v>1181.3400004581999</v>
      </c>
      <c r="F4689" s="39">
        <f t="shared" si="226"/>
        <v>1299.4740005040201</v>
      </c>
      <c r="G4689" s="39">
        <f t="shared" si="227"/>
        <v>1535.7420005956599</v>
      </c>
      <c r="I4689" s="10"/>
      <c r="J4689" s="10"/>
      <c r="K4689" s="10"/>
      <c r="L4689" s="10"/>
      <c r="M4689" s="10"/>
      <c r="N4689" s="10"/>
      <c r="O4689" s="10"/>
      <c r="P4689" s="10"/>
      <c r="Q4689" s="10"/>
      <c r="R4689" s="10"/>
      <c r="S4689" s="10"/>
      <c r="T4689" s="10"/>
    </row>
    <row r="4690" spans="1:20" ht="25.5" customHeight="1" thickTop="1" thickBot="1" x14ac:dyDescent="0.25">
      <c r="A4690" s="20" t="str">
        <f t="shared" si="225"/>
        <v>2871CORINELLA</v>
      </c>
      <c r="B4690" s="20">
        <v>2871</v>
      </c>
      <c r="C4690" s="20" t="s">
        <v>5123</v>
      </c>
      <c r="D4690" s="21" t="s">
        <v>800</v>
      </c>
      <c r="E4690" s="22">
        <v>1181.3400004581999</v>
      </c>
      <c r="F4690" s="22">
        <f t="shared" si="226"/>
        <v>1299.4740005040201</v>
      </c>
      <c r="G4690" s="22">
        <f t="shared" si="227"/>
        <v>1535.7420005956599</v>
      </c>
      <c r="I4690" s="10"/>
      <c r="J4690" s="10"/>
      <c r="K4690" s="10"/>
      <c r="L4690" s="10"/>
      <c r="M4690" s="10"/>
      <c r="N4690" s="10"/>
      <c r="O4690" s="10"/>
      <c r="P4690" s="10"/>
      <c r="Q4690" s="10"/>
      <c r="R4690" s="10"/>
      <c r="S4690" s="10"/>
      <c r="T4690" s="10"/>
    </row>
    <row r="4691" spans="1:20" ht="25.5" customHeight="1" thickTop="1" thickBot="1" x14ac:dyDescent="0.25">
      <c r="A4691" s="20" t="str">
        <f t="shared" si="225"/>
        <v>2871FAIRHOLME</v>
      </c>
      <c r="B4691" s="37">
        <v>2871</v>
      </c>
      <c r="C4691" s="37" t="s">
        <v>5124</v>
      </c>
      <c r="D4691" s="38" t="s">
        <v>800</v>
      </c>
      <c r="E4691" s="39">
        <v>1181.3400004581999</v>
      </c>
      <c r="F4691" s="39">
        <f t="shared" si="226"/>
        <v>1299.4740005040201</v>
      </c>
      <c r="G4691" s="39">
        <f t="shared" si="227"/>
        <v>1535.7420005956599</v>
      </c>
      <c r="I4691" s="10"/>
      <c r="J4691" s="10"/>
      <c r="K4691" s="10"/>
      <c r="L4691" s="10"/>
      <c r="M4691" s="10"/>
      <c r="N4691" s="10"/>
      <c r="O4691" s="10"/>
      <c r="P4691" s="10"/>
      <c r="Q4691" s="10"/>
      <c r="R4691" s="10"/>
      <c r="S4691" s="10"/>
      <c r="T4691" s="10"/>
    </row>
    <row r="4692" spans="1:20" ht="25.5" customHeight="1" thickTop="1" thickBot="1" x14ac:dyDescent="0.25">
      <c r="A4692" s="20" t="str">
        <f t="shared" si="225"/>
        <v>2871FORBES</v>
      </c>
      <c r="B4692" s="20">
        <v>2871</v>
      </c>
      <c r="C4692" s="20" t="s">
        <v>5125</v>
      </c>
      <c r="D4692" s="21" t="s">
        <v>800</v>
      </c>
      <c r="E4692" s="22">
        <v>1181.3400004581999</v>
      </c>
      <c r="F4692" s="22">
        <f t="shared" si="226"/>
        <v>1299.4740005040201</v>
      </c>
      <c r="G4692" s="22">
        <f t="shared" si="227"/>
        <v>1535.7420005956599</v>
      </c>
      <c r="I4692" s="10"/>
      <c r="J4692" s="10"/>
      <c r="K4692" s="10"/>
      <c r="L4692" s="10"/>
      <c r="M4692" s="10"/>
      <c r="N4692" s="10"/>
      <c r="O4692" s="10"/>
      <c r="P4692" s="10"/>
      <c r="Q4692" s="10"/>
      <c r="R4692" s="10"/>
      <c r="S4692" s="10"/>
      <c r="T4692" s="10"/>
    </row>
    <row r="4693" spans="1:20" ht="25.5" customHeight="1" thickTop="1" thickBot="1" x14ac:dyDescent="0.25">
      <c r="A4693" s="20" t="str">
        <f t="shared" si="225"/>
        <v>2871GAREMA</v>
      </c>
      <c r="B4693" s="37">
        <v>2871</v>
      </c>
      <c r="C4693" s="37" t="s">
        <v>5126</v>
      </c>
      <c r="D4693" s="38" t="s">
        <v>800</v>
      </c>
      <c r="E4693" s="39">
        <v>1181.3400004581999</v>
      </c>
      <c r="F4693" s="39">
        <f t="shared" si="226"/>
        <v>1299.4740005040201</v>
      </c>
      <c r="G4693" s="39">
        <f t="shared" si="227"/>
        <v>1535.7420005956599</v>
      </c>
      <c r="I4693" s="10"/>
      <c r="J4693" s="10"/>
      <c r="K4693" s="10"/>
      <c r="L4693" s="10"/>
      <c r="M4693" s="10"/>
      <c r="N4693" s="10"/>
      <c r="O4693" s="10"/>
      <c r="P4693" s="10"/>
      <c r="Q4693" s="10"/>
      <c r="R4693" s="10"/>
      <c r="S4693" s="10"/>
      <c r="T4693" s="10"/>
    </row>
    <row r="4694" spans="1:20" ht="25.5" customHeight="1" thickTop="1" thickBot="1" x14ac:dyDescent="0.25">
      <c r="A4694" s="20" t="str">
        <f t="shared" si="225"/>
        <v>2871GUNNING GAP</v>
      </c>
      <c r="B4694" s="20">
        <v>2871</v>
      </c>
      <c r="C4694" s="20" t="s">
        <v>5127</v>
      </c>
      <c r="D4694" s="21" t="s">
        <v>800</v>
      </c>
      <c r="E4694" s="22">
        <v>1181.3400004581999</v>
      </c>
      <c r="F4694" s="22">
        <f t="shared" si="226"/>
        <v>1299.4740005040201</v>
      </c>
      <c r="G4694" s="22">
        <f t="shared" si="227"/>
        <v>1535.7420005956599</v>
      </c>
      <c r="I4694" s="10"/>
      <c r="J4694" s="10"/>
      <c r="K4694" s="10"/>
      <c r="L4694" s="10"/>
      <c r="M4694" s="10"/>
      <c r="N4694" s="10"/>
      <c r="O4694" s="10"/>
      <c r="P4694" s="10"/>
      <c r="Q4694" s="10"/>
      <c r="R4694" s="10"/>
      <c r="S4694" s="10"/>
      <c r="T4694" s="10"/>
    </row>
    <row r="4695" spans="1:20" ht="25.5" customHeight="1" thickTop="1" thickBot="1" x14ac:dyDescent="0.25">
      <c r="A4695" s="20" t="str">
        <f t="shared" si="225"/>
        <v>2871JEMALONG</v>
      </c>
      <c r="B4695" s="37">
        <v>2871</v>
      </c>
      <c r="C4695" s="37" t="s">
        <v>5128</v>
      </c>
      <c r="D4695" s="38" t="s">
        <v>800</v>
      </c>
      <c r="E4695" s="39">
        <v>1181.3400004581999</v>
      </c>
      <c r="F4695" s="39">
        <f t="shared" si="226"/>
        <v>1299.4740005040201</v>
      </c>
      <c r="G4695" s="39">
        <f t="shared" si="227"/>
        <v>1535.7420005956599</v>
      </c>
      <c r="I4695" s="10"/>
      <c r="J4695" s="10"/>
      <c r="K4695" s="10"/>
      <c r="L4695" s="10"/>
      <c r="M4695" s="10"/>
      <c r="N4695" s="10"/>
      <c r="O4695" s="10"/>
      <c r="P4695" s="10"/>
      <c r="Q4695" s="10"/>
      <c r="R4695" s="10"/>
      <c r="S4695" s="10"/>
      <c r="T4695" s="10"/>
    </row>
    <row r="4696" spans="1:20" ht="25.5" customHeight="1" thickTop="1" thickBot="1" x14ac:dyDescent="0.25">
      <c r="A4696" s="20" t="str">
        <f t="shared" si="225"/>
        <v>2871MULYANDRY</v>
      </c>
      <c r="B4696" s="20">
        <v>2871</v>
      </c>
      <c r="C4696" s="20" t="s">
        <v>5129</v>
      </c>
      <c r="D4696" s="21" t="s">
        <v>800</v>
      </c>
      <c r="E4696" s="22">
        <v>1181.3400004581999</v>
      </c>
      <c r="F4696" s="22">
        <f t="shared" si="226"/>
        <v>1299.4740005040201</v>
      </c>
      <c r="G4696" s="22">
        <f t="shared" si="227"/>
        <v>1535.7420005956599</v>
      </c>
      <c r="I4696" s="10"/>
      <c r="J4696" s="10"/>
      <c r="K4696" s="10"/>
      <c r="L4696" s="10"/>
      <c r="M4696" s="10"/>
      <c r="N4696" s="10"/>
      <c r="O4696" s="10"/>
      <c r="P4696" s="10"/>
      <c r="Q4696" s="10"/>
      <c r="R4696" s="10"/>
      <c r="S4696" s="10"/>
      <c r="T4696" s="10"/>
    </row>
    <row r="4697" spans="1:20" ht="25.5" customHeight="1" thickTop="1" thickBot="1" x14ac:dyDescent="0.25">
      <c r="A4697" s="20" t="str">
        <f t="shared" si="225"/>
        <v>2871OOMA</v>
      </c>
      <c r="B4697" s="37">
        <v>2871</v>
      </c>
      <c r="C4697" s="37" t="s">
        <v>5130</v>
      </c>
      <c r="D4697" s="38" t="s">
        <v>800</v>
      </c>
      <c r="E4697" s="39">
        <v>1181.3400004581999</v>
      </c>
      <c r="F4697" s="39">
        <f t="shared" si="226"/>
        <v>1299.4740005040201</v>
      </c>
      <c r="G4697" s="39">
        <f t="shared" si="227"/>
        <v>1535.7420005956599</v>
      </c>
      <c r="I4697" s="10"/>
      <c r="J4697" s="10"/>
      <c r="K4697" s="10"/>
      <c r="L4697" s="10"/>
      <c r="M4697" s="10"/>
      <c r="N4697" s="10"/>
      <c r="O4697" s="10"/>
      <c r="P4697" s="10"/>
      <c r="Q4697" s="10"/>
      <c r="R4697" s="10"/>
      <c r="S4697" s="10"/>
      <c r="T4697" s="10"/>
    </row>
    <row r="4698" spans="1:20" ht="25.5" customHeight="1" thickTop="1" thickBot="1" x14ac:dyDescent="0.25">
      <c r="A4698" s="20" t="str">
        <f t="shared" si="225"/>
        <v>2871PAYTENS BRIDGE</v>
      </c>
      <c r="B4698" s="20">
        <v>2871</v>
      </c>
      <c r="C4698" s="20" t="s">
        <v>5131</v>
      </c>
      <c r="D4698" s="21" t="s">
        <v>800</v>
      </c>
      <c r="E4698" s="22">
        <v>1181.3400004581999</v>
      </c>
      <c r="F4698" s="22">
        <f t="shared" si="226"/>
        <v>1299.4740005040201</v>
      </c>
      <c r="G4698" s="22">
        <f t="shared" si="227"/>
        <v>1535.7420005956599</v>
      </c>
      <c r="I4698" s="10"/>
      <c r="J4698" s="10"/>
      <c r="K4698" s="10"/>
      <c r="L4698" s="10"/>
      <c r="M4698" s="10"/>
      <c r="N4698" s="10"/>
      <c r="O4698" s="10"/>
      <c r="P4698" s="10"/>
      <c r="Q4698" s="10"/>
      <c r="R4698" s="10"/>
      <c r="S4698" s="10"/>
      <c r="T4698" s="10"/>
    </row>
    <row r="4699" spans="1:20" ht="25.5" customHeight="1" thickTop="1" thickBot="1" x14ac:dyDescent="0.25">
      <c r="A4699" s="20" t="str">
        <f t="shared" si="225"/>
        <v>2871WARROO</v>
      </c>
      <c r="B4699" s="37">
        <v>2871</v>
      </c>
      <c r="C4699" s="37" t="s">
        <v>5132</v>
      </c>
      <c r="D4699" s="38" t="s">
        <v>800</v>
      </c>
      <c r="E4699" s="39">
        <v>1181.3400004581999</v>
      </c>
      <c r="F4699" s="39">
        <f t="shared" si="226"/>
        <v>1299.4740005040201</v>
      </c>
      <c r="G4699" s="39">
        <f t="shared" si="227"/>
        <v>1535.7420005956599</v>
      </c>
      <c r="I4699" s="10"/>
      <c r="J4699" s="10"/>
      <c r="K4699" s="10"/>
      <c r="L4699" s="10"/>
      <c r="M4699" s="10"/>
      <c r="N4699" s="10"/>
      <c r="O4699" s="10"/>
      <c r="P4699" s="10"/>
      <c r="Q4699" s="10"/>
      <c r="R4699" s="10"/>
      <c r="S4699" s="10"/>
      <c r="T4699" s="10"/>
    </row>
    <row r="4700" spans="1:20" ht="25.5" customHeight="1" thickTop="1" thickBot="1" x14ac:dyDescent="0.25">
      <c r="A4700" s="20" t="str">
        <f t="shared" si="225"/>
        <v>2871WIRRINYA</v>
      </c>
      <c r="B4700" s="20">
        <v>2871</v>
      </c>
      <c r="C4700" s="20" t="s">
        <v>5133</v>
      </c>
      <c r="D4700" s="21" t="s">
        <v>800</v>
      </c>
      <c r="E4700" s="22">
        <v>1181.3400004581999</v>
      </c>
      <c r="F4700" s="22">
        <f t="shared" si="226"/>
        <v>1299.4740005040201</v>
      </c>
      <c r="G4700" s="22">
        <f t="shared" si="227"/>
        <v>1535.7420005956599</v>
      </c>
      <c r="I4700" s="10"/>
      <c r="J4700" s="10"/>
      <c r="K4700" s="10"/>
      <c r="L4700" s="10"/>
      <c r="M4700" s="10"/>
      <c r="N4700" s="10"/>
      <c r="O4700" s="10"/>
      <c r="P4700" s="10"/>
      <c r="Q4700" s="10"/>
      <c r="R4700" s="10"/>
      <c r="S4700" s="10"/>
      <c r="T4700" s="10"/>
    </row>
    <row r="4701" spans="1:20" ht="25.5" customHeight="1" thickTop="1" thickBot="1" x14ac:dyDescent="0.25">
      <c r="A4701" s="20" t="str">
        <f t="shared" si="225"/>
        <v>2873ALBERT</v>
      </c>
      <c r="B4701" s="37">
        <v>2873</v>
      </c>
      <c r="C4701" s="37" t="s">
        <v>5134</v>
      </c>
      <c r="D4701" s="38" t="s">
        <v>800</v>
      </c>
      <c r="E4701" s="39">
        <v>848.47400018647204</v>
      </c>
      <c r="F4701" s="39">
        <f t="shared" si="226"/>
        <v>933.32140020511929</v>
      </c>
      <c r="G4701" s="39">
        <f t="shared" si="227"/>
        <v>1103.0162002424138</v>
      </c>
      <c r="I4701" s="10"/>
      <c r="J4701" s="10"/>
      <c r="K4701" s="10"/>
      <c r="L4701" s="10"/>
      <c r="M4701" s="10"/>
      <c r="N4701" s="10"/>
      <c r="O4701" s="10"/>
      <c r="P4701" s="10"/>
      <c r="Q4701" s="10"/>
      <c r="R4701" s="10"/>
      <c r="S4701" s="10"/>
      <c r="T4701" s="10"/>
    </row>
    <row r="4702" spans="1:20" ht="25.5" customHeight="1" thickTop="1" thickBot="1" x14ac:dyDescent="0.25">
      <c r="A4702" s="20" t="str">
        <f t="shared" si="225"/>
        <v>2873FIVE WAYS</v>
      </c>
      <c r="B4702" s="20">
        <v>2873</v>
      </c>
      <c r="C4702" s="20" t="s">
        <v>5135</v>
      </c>
      <c r="D4702" s="21" t="s">
        <v>800</v>
      </c>
      <c r="E4702" s="22">
        <v>848.47400018647204</v>
      </c>
      <c r="F4702" s="22">
        <f t="shared" si="226"/>
        <v>933.32140020511929</v>
      </c>
      <c r="G4702" s="22">
        <f t="shared" si="227"/>
        <v>1103.0162002424138</v>
      </c>
      <c r="I4702" s="10"/>
      <c r="J4702" s="10"/>
      <c r="K4702" s="10"/>
      <c r="L4702" s="10"/>
      <c r="M4702" s="10"/>
      <c r="N4702" s="10"/>
      <c r="O4702" s="10"/>
      <c r="P4702" s="10"/>
      <c r="Q4702" s="10"/>
      <c r="R4702" s="10"/>
      <c r="S4702" s="10"/>
      <c r="T4702" s="10"/>
    </row>
    <row r="4703" spans="1:20" ht="25.5" customHeight="1" thickTop="1" thickBot="1" x14ac:dyDescent="0.25">
      <c r="A4703" s="20" t="str">
        <f t="shared" si="225"/>
        <v>2873MIAMLEY</v>
      </c>
      <c r="B4703" s="37">
        <v>2873</v>
      </c>
      <c r="C4703" s="37" t="s">
        <v>5136</v>
      </c>
      <c r="D4703" s="38" t="s">
        <v>800</v>
      </c>
      <c r="E4703" s="39">
        <v>848.47400018647204</v>
      </c>
      <c r="F4703" s="39">
        <f t="shared" si="226"/>
        <v>933.32140020511929</v>
      </c>
      <c r="G4703" s="39">
        <f t="shared" si="227"/>
        <v>1103.0162002424138</v>
      </c>
      <c r="I4703" s="10"/>
      <c r="J4703" s="10"/>
      <c r="K4703" s="10"/>
      <c r="L4703" s="10"/>
      <c r="M4703" s="10"/>
      <c r="N4703" s="10"/>
      <c r="O4703" s="10"/>
      <c r="P4703" s="10"/>
      <c r="Q4703" s="10"/>
      <c r="R4703" s="10"/>
      <c r="S4703" s="10"/>
      <c r="T4703" s="10"/>
    </row>
    <row r="4704" spans="1:20" ht="25.5" customHeight="1" thickTop="1" thickBot="1" x14ac:dyDescent="0.25">
      <c r="A4704" s="20" t="str">
        <f t="shared" si="225"/>
        <v>2873TOTTENHAM</v>
      </c>
      <c r="B4704" s="20">
        <v>2873</v>
      </c>
      <c r="C4704" s="20" t="s">
        <v>5137</v>
      </c>
      <c r="D4704" s="21" t="s">
        <v>800</v>
      </c>
      <c r="E4704" s="22">
        <v>848.47400018647204</v>
      </c>
      <c r="F4704" s="22">
        <f t="shared" si="226"/>
        <v>933.32140020511929</v>
      </c>
      <c r="G4704" s="22">
        <f t="shared" si="227"/>
        <v>1103.0162002424138</v>
      </c>
      <c r="I4704" s="10"/>
      <c r="J4704" s="10"/>
      <c r="K4704" s="10"/>
      <c r="L4704" s="10"/>
      <c r="M4704" s="10"/>
      <c r="N4704" s="10"/>
      <c r="O4704" s="10"/>
      <c r="P4704" s="10"/>
      <c r="Q4704" s="10"/>
      <c r="R4704" s="10"/>
      <c r="S4704" s="10"/>
      <c r="T4704" s="10"/>
    </row>
    <row r="4705" spans="1:20" ht="25.5" customHeight="1" thickTop="1" thickBot="1" x14ac:dyDescent="0.25">
      <c r="A4705" s="20" t="str">
        <f t="shared" si="225"/>
        <v>2874TULLAMORE</v>
      </c>
      <c r="B4705" s="37">
        <v>2874</v>
      </c>
      <c r="C4705" s="37" t="s">
        <v>5138</v>
      </c>
      <c r="D4705" s="38" t="s">
        <v>800</v>
      </c>
      <c r="E4705" s="39">
        <v>988.10800042592007</v>
      </c>
      <c r="F4705" s="39">
        <f t="shared" si="226"/>
        <v>1086.9188004685122</v>
      </c>
      <c r="G4705" s="39">
        <f t="shared" si="227"/>
        <v>1284.5404005536961</v>
      </c>
      <c r="I4705" s="10"/>
      <c r="J4705" s="10"/>
      <c r="K4705" s="10"/>
      <c r="L4705" s="10"/>
      <c r="M4705" s="10"/>
      <c r="N4705" s="10"/>
      <c r="O4705" s="10"/>
      <c r="P4705" s="10"/>
      <c r="Q4705" s="10"/>
      <c r="R4705" s="10"/>
      <c r="S4705" s="10"/>
      <c r="T4705" s="10"/>
    </row>
    <row r="4706" spans="1:20" ht="25.5" customHeight="1" thickTop="1" thickBot="1" x14ac:dyDescent="0.25">
      <c r="A4706" s="20" t="str">
        <f t="shared" si="225"/>
        <v>2875BRUIE PLAINS</v>
      </c>
      <c r="B4706" s="20">
        <v>2875</v>
      </c>
      <c r="C4706" s="20" t="s">
        <v>5139</v>
      </c>
      <c r="D4706" s="21" t="s">
        <v>800</v>
      </c>
      <c r="E4706" s="22">
        <v>1023.2499993968561</v>
      </c>
      <c r="F4706" s="22">
        <f t="shared" si="226"/>
        <v>1125.5749993365419</v>
      </c>
      <c r="G4706" s="22">
        <f t="shared" si="227"/>
        <v>1330.2249992159129</v>
      </c>
      <c r="I4706" s="10"/>
      <c r="J4706" s="10"/>
      <c r="K4706" s="10"/>
      <c r="L4706" s="10"/>
      <c r="M4706" s="10"/>
      <c r="N4706" s="10"/>
      <c r="O4706" s="10"/>
      <c r="P4706" s="10"/>
      <c r="Q4706" s="10"/>
      <c r="R4706" s="10"/>
      <c r="S4706" s="10"/>
      <c r="T4706" s="10"/>
    </row>
    <row r="4707" spans="1:20" ht="25.5" customHeight="1" thickTop="1" thickBot="1" x14ac:dyDescent="0.25">
      <c r="A4707" s="20" t="str">
        <f t="shared" si="225"/>
        <v>2875FIFIELD</v>
      </c>
      <c r="B4707" s="37">
        <v>2875</v>
      </c>
      <c r="C4707" s="37" t="s">
        <v>5140</v>
      </c>
      <c r="D4707" s="38" t="s">
        <v>800</v>
      </c>
      <c r="E4707" s="39">
        <v>1023.2499993968561</v>
      </c>
      <c r="F4707" s="39">
        <f t="shared" si="226"/>
        <v>1125.5749993365419</v>
      </c>
      <c r="G4707" s="39">
        <f t="shared" si="227"/>
        <v>1330.2249992159129</v>
      </c>
      <c r="I4707" s="10"/>
      <c r="J4707" s="10"/>
      <c r="K4707" s="10"/>
      <c r="L4707" s="10"/>
      <c r="M4707" s="10"/>
      <c r="N4707" s="10"/>
      <c r="O4707" s="10"/>
      <c r="P4707" s="10"/>
      <c r="Q4707" s="10"/>
      <c r="R4707" s="10"/>
      <c r="S4707" s="10"/>
      <c r="T4707" s="10"/>
    </row>
    <row r="4708" spans="1:20" ht="25.5" customHeight="1" thickTop="1" thickBot="1" x14ac:dyDescent="0.25">
      <c r="A4708" s="20" t="str">
        <f t="shared" si="225"/>
        <v>2875OOTHA</v>
      </c>
      <c r="B4708" s="20">
        <v>2875</v>
      </c>
      <c r="C4708" s="20" t="s">
        <v>5141</v>
      </c>
      <c r="D4708" s="21" t="s">
        <v>800</v>
      </c>
      <c r="E4708" s="22">
        <v>1023.2499993968561</v>
      </c>
      <c r="F4708" s="22">
        <f t="shared" si="226"/>
        <v>1125.5749993365419</v>
      </c>
      <c r="G4708" s="22">
        <f t="shared" si="227"/>
        <v>1330.2249992159129</v>
      </c>
      <c r="I4708" s="10"/>
      <c r="J4708" s="10"/>
      <c r="K4708" s="10"/>
      <c r="L4708" s="10"/>
      <c r="M4708" s="10"/>
      <c r="N4708" s="10"/>
      <c r="O4708" s="10"/>
      <c r="P4708" s="10"/>
      <c r="Q4708" s="10"/>
      <c r="R4708" s="10"/>
      <c r="S4708" s="10"/>
      <c r="T4708" s="10"/>
    </row>
    <row r="4709" spans="1:20" ht="25.5" customHeight="1" thickTop="1" thickBot="1" x14ac:dyDescent="0.25">
      <c r="A4709" s="20" t="str">
        <f t="shared" si="225"/>
        <v>2875TRUNDLE</v>
      </c>
      <c r="B4709" s="37">
        <v>2875</v>
      </c>
      <c r="C4709" s="37" t="s">
        <v>5142</v>
      </c>
      <c r="D4709" s="38" t="s">
        <v>800</v>
      </c>
      <c r="E4709" s="39">
        <v>1023.2499993968561</v>
      </c>
      <c r="F4709" s="39">
        <f t="shared" si="226"/>
        <v>1125.5749993365419</v>
      </c>
      <c r="G4709" s="39">
        <f t="shared" si="227"/>
        <v>1330.2249992159129</v>
      </c>
      <c r="I4709" s="10"/>
      <c r="J4709" s="10"/>
      <c r="K4709" s="10"/>
      <c r="L4709" s="10"/>
      <c r="M4709" s="10"/>
      <c r="N4709" s="10"/>
      <c r="O4709" s="10"/>
      <c r="P4709" s="10"/>
      <c r="Q4709" s="10"/>
      <c r="R4709" s="10"/>
      <c r="S4709" s="10"/>
      <c r="T4709" s="10"/>
    </row>
    <row r="4710" spans="1:20" ht="25.5" customHeight="1" thickTop="1" thickBot="1" x14ac:dyDescent="0.25">
      <c r="A4710" s="20" t="str">
        <f t="shared" si="225"/>
        <v>2875YARRABANDAI</v>
      </c>
      <c r="B4710" s="20">
        <v>2875</v>
      </c>
      <c r="C4710" s="20" t="s">
        <v>5143</v>
      </c>
      <c r="D4710" s="21" t="s">
        <v>800</v>
      </c>
      <c r="E4710" s="22">
        <v>1023.2499993968561</v>
      </c>
      <c r="F4710" s="22">
        <f t="shared" si="226"/>
        <v>1125.5749993365419</v>
      </c>
      <c r="G4710" s="22">
        <f t="shared" si="227"/>
        <v>1330.2249992159129</v>
      </c>
      <c r="I4710" s="10"/>
      <c r="J4710" s="10"/>
      <c r="K4710" s="10"/>
      <c r="L4710" s="10"/>
      <c r="M4710" s="10"/>
      <c r="N4710" s="10"/>
      <c r="O4710" s="10"/>
      <c r="P4710" s="10"/>
      <c r="Q4710" s="10"/>
      <c r="R4710" s="10"/>
      <c r="S4710" s="10"/>
      <c r="T4710" s="10"/>
    </row>
    <row r="4711" spans="1:20" ht="25.5" customHeight="1" thickTop="1" thickBot="1" x14ac:dyDescent="0.25">
      <c r="A4711" s="20" t="str">
        <f t="shared" si="225"/>
        <v>2876BOGAN GATE</v>
      </c>
      <c r="B4711" s="37">
        <v>2876</v>
      </c>
      <c r="C4711" s="37" t="s">
        <v>5144</v>
      </c>
      <c r="D4711" s="38" t="s">
        <v>800</v>
      </c>
      <c r="E4711" s="39">
        <v>1104.774000633688</v>
      </c>
      <c r="F4711" s="39">
        <f t="shared" si="226"/>
        <v>1215.2514006970569</v>
      </c>
      <c r="G4711" s="39">
        <f t="shared" si="227"/>
        <v>1436.2062008237945</v>
      </c>
      <c r="I4711" s="10"/>
      <c r="J4711" s="10"/>
      <c r="K4711" s="10"/>
      <c r="L4711" s="10"/>
      <c r="M4711" s="10"/>
      <c r="N4711" s="10"/>
      <c r="O4711" s="10"/>
      <c r="P4711" s="10"/>
      <c r="Q4711" s="10"/>
      <c r="R4711" s="10"/>
      <c r="S4711" s="10"/>
      <c r="T4711" s="10"/>
    </row>
    <row r="4712" spans="1:20" ht="25.5" customHeight="1" thickTop="1" thickBot="1" x14ac:dyDescent="0.25">
      <c r="A4712" s="20" t="str">
        <f t="shared" si="225"/>
        <v>2876GUNNINGBLAND</v>
      </c>
      <c r="B4712" s="20">
        <v>2876</v>
      </c>
      <c r="C4712" s="20" t="s">
        <v>5145</v>
      </c>
      <c r="D4712" s="21" t="s">
        <v>800</v>
      </c>
      <c r="E4712" s="22">
        <v>1104.774000633688</v>
      </c>
      <c r="F4712" s="22">
        <f t="shared" si="226"/>
        <v>1215.2514006970569</v>
      </c>
      <c r="G4712" s="22">
        <f t="shared" si="227"/>
        <v>1436.2062008237945</v>
      </c>
      <c r="I4712" s="10"/>
      <c r="J4712" s="10"/>
      <c r="K4712" s="10"/>
      <c r="L4712" s="10"/>
      <c r="M4712" s="10"/>
      <c r="N4712" s="10"/>
      <c r="O4712" s="10"/>
      <c r="P4712" s="10"/>
      <c r="Q4712" s="10"/>
      <c r="R4712" s="10"/>
      <c r="S4712" s="10"/>
      <c r="T4712" s="10"/>
    </row>
    <row r="4713" spans="1:20" ht="25.5" customHeight="1" thickTop="1" thickBot="1" x14ac:dyDescent="0.25">
      <c r="A4713" s="20" t="str">
        <f t="shared" si="225"/>
        <v>2876NELUNGALOO</v>
      </c>
      <c r="B4713" s="37">
        <v>2876</v>
      </c>
      <c r="C4713" s="37" t="s">
        <v>5146</v>
      </c>
      <c r="D4713" s="38" t="s">
        <v>800</v>
      </c>
      <c r="E4713" s="39">
        <v>1104.774000633688</v>
      </c>
      <c r="F4713" s="39">
        <f t="shared" si="226"/>
        <v>1215.2514006970569</v>
      </c>
      <c r="G4713" s="39">
        <f t="shared" si="227"/>
        <v>1436.2062008237945</v>
      </c>
      <c r="I4713" s="10"/>
      <c r="J4713" s="10"/>
      <c r="K4713" s="10"/>
      <c r="L4713" s="10"/>
      <c r="M4713" s="10"/>
      <c r="N4713" s="10"/>
      <c r="O4713" s="10"/>
      <c r="P4713" s="10"/>
      <c r="Q4713" s="10"/>
      <c r="R4713" s="10"/>
      <c r="S4713" s="10"/>
      <c r="T4713" s="10"/>
    </row>
    <row r="4714" spans="1:20" ht="25.5" customHeight="1" thickTop="1" thickBot="1" x14ac:dyDescent="0.25">
      <c r="A4714" s="20" t="str">
        <f t="shared" si="225"/>
        <v>2877BOBADAH</v>
      </c>
      <c r="B4714" s="20">
        <v>2877</v>
      </c>
      <c r="C4714" s="20" t="s">
        <v>5147</v>
      </c>
      <c r="D4714" s="21" t="s">
        <v>800</v>
      </c>
      <c r="E4714" s="22">
        <v>1017.355999716672</v>
      </c>
      <c r="F4714" s="22">
        <f t="shared" si="226"/>
        <v>1119.0915996883393</v>
      </c>
      <c r="G4714" s="22">
        <f t="shared" si="227"/>
        <v>1322.5627996316737</v>
      </c>
      <c r="I4714" s="10"/>
      <c r="J4714" s="10"/>
      <c r="K4714" s="10"/>
      <c r="L4714" s="10"/>
      <c r="M4714" s="10"/>
      <c r="N4714" s="10"/>
      <c r="O4714" s="10"/>
      <c r="P4714" s="10"/>
      <c r="Q4714" s="10"/>
      <c r="R4714" s="10"/>
      <c r="S4714" s="10"/>
      <c r="T4714" s="10"/>
    </row>
    <row r="4715" spans="1:20" ht="25.5" customHeight="1" thickTop="1" thickBot="1" x14ac:dyDescent="0.25">
      <c r="A4715" s="20" t="str">
        <f t="shared" si="225"/>
        <v>2877CONDOBOLIN</v>
      </c>
      <c r="B4715" s="37">
        <v>2877</v>
      </c>
      <c r="C4715" s="37" t="s">
        <v>5148</v>
      </c>
      <c r="D4715" s="38" t="s">
        <v>800</v>
      </c>
      <c r="E4715" s="39">
        <v>1017.355999716672</v>
      </c>
      <c r="F4715" s="39">
        <f t="shared" si="226"/>
        <v>1119.0915996883393</v>
      </c>
      <c r="G4715" s="39">
        <f t="shared" si="227"/>
        <v>1322.5627996316737</v>
      </c>
      <c r="I4715" s="10"/>
      <c r="J4715" s="10"/>
      <c r="K4715" s="10"/>
      <c r="L4715" s="10"/>
      <c r="M4715" s="10"/>
      <c r="N4715" s="10"/>
      <c r="O4715" s="10"/>
      <c r="P4715" s="10"/>
      <c r="Q4715" s="10"/>
      <c r="R4715" s="10"/>
      <c r="S4715" s="10"/>
      <c r="T4715" s="10"/>
    </row>
    <row r="4716" spans="1:20" ht="25.5" customHeight="1" thickTop="1" thickBot="1" x14ac:dyDescent="0.25">
      <c r="A4716" s="20" t="str">
        <f t="shared" si="225"/>
        <v>2877DERRIWONG</v>
      </c>
      <c r="B4716" s="20">
        <v>2877</v>
      </c>
      <c r="C4716" s="20" t="s">
        <v>5149</v>
      </c>
      <c r="D4716" s="21" t="s">
        <v>800</v>
      </c>
      <c r="E4716" s="22">
        <v>1017.355999716672</v>
      </c>
      <c r="F4716" s="22">
        <f t="shared" si="226"/>
        <v>1119.0915996883393</v>
      </c>
      <c r="G4716" s="22">
        <f t="shared" si="227"/>
        <v>1322.5627996316737</v>
      </c>
      <c r="I4716" s="10"/>
      <c r="J4716" s="10"/>
      <c r="K4716" s="10"/>
      <c r="L4716" s="10"/>
      <c r="M4716" s="10"/>
      <c r="N4716" s="10"/>
      <c r="O4716" s="10"/>
      <c r="P4716" s="10"/>
      <c r="Q4716" s="10"/>
      <c r="R4716" s="10"/>
      <c r="S4716" s="10"/>
      <c r="T4716" s="10"/>
    </row>
    <row r="4717" spans="1:20" ht="25.5" customHeight="1" thickTop="1" thickBot="1" x14ac:dyDescent="0.25">
      <c r="A4717" s="20" t="str">
        <f t="shared" si="225"/>
        <v>2877EREMERANG</v>
      </c>
      <c r="B4717" s="37">
        <v>2877</v>
      </c>
      <c r="C4717" s="37" t="s">
        <v>5150</v>
      </c>
      <c r="D4717" s="38" t="s">
        <v>800</v>
      </c>
      <c r="E4717" s="39">
        <v>1017.355999716672</v>
      </c>
      <c r="F4717" s="39">
        <f t="shared" si="226"/>
        <v>1119.0915996883393</v>
      </c>
      <c r="G4717" s="39">
        <f t="shared" si="227"/>
        <v>1322.5627996316737</v>
      </c>
      <c r="I4717" s="10"/>
      <c r="J4717" s="10"/>
      <c r="K4717" s="10"/>
      <c r="L4717" s="10"/>
      <c r="M4717" s="10"/>
      <c r="N4717" s="10"/>
      <c r="O4717" s="10"/>
      <c r="P4717" s="10"/>
      <c r="Q4717" s="10"/>
      <c r="R4717" s="10"/>
      <c r="S4717" s="10"/>
      <c r="T4717" s="10"/>
    </row>
    <row r="4718" spans="1:20" ht="25.5" customHeight="1" thickTop="1" thickBot="1" x14ac:dyDescent="0.25">
      <c r="A4718" s="20" t="str">
        <f t="shared" si="225"/>
        <v>2877EUABALONG</v>
      </c>
      <c r="B4718" s="20">
        <v>2877</v>
      </c>
      <c r="C4718" s="20" t="s">
        <v>5151</v>
      </c>
      <c r="D4718" s="21" t="s">
        <v>800</v>
      </c>
      <c r="E4718" s="22">
        <v>1017.355999716672</v>
      </c>
      <c r="F4718" s="22">
        <f t="shared" si="226"/>
        <v>1119.0915996883393</v>
      </c>
      <c r="G4718" s="22">
        <f t="shared" si="227"/>
        <v>1322.5627996316737</v>
      </c>
      <c r="I4718" s="10"/>
      <c r="J4718" s="10"/>
      <c r="K4718" s="10"/>
      <c r="L4718" s="10"/>
      <c r="M4718" s="10"/>
      <c r="N4718" s="10"/>
      <c r="O4718" s="10"/>
      <c r="P4718" s="10"/>
      <c r="Q4718" s="10"/>
      <c r="R4718" s="10"/>
      <c r="S4718" s="10"/>
      <c r="T4718" s="10"/>
    </row>
    <row r="4719" spans="1:20" ht="25.5" customHeight="1" thickTop="1" thickBot="1" x14ac:dyDescent="0.25">
      <c r="A4719" s="20" t="str">
        <f t="shared" si="225"/>
        <v>2877EUABALONG WEST</v>
      </c>
      <c r="B4719" s="37">
        <v>2877</v>
      </c>
      <c r="C4719" s="37" t="s">
        <v>5152</v>
      </c>
      <c r="D4719" s="38" t="s">
        <v>800</v>
      </c>
      <c r="E4719" s="39">
        <v>1017.355999716672</v>
      </c>
      <c r="F4719" s="39">
        <f t="shared" si="226"/>
        <v>1119.0915996883393</v>
      </c>
      <c r="G4719" s="39">
        <f t="shared" si="227"/>
        <v>1322.5627996316737</v>
      </c>
      <c r="I4719" s="10"/>
      <c r="J4719" s="10"/>
      <c r="K4719" s="10"/>
      <c r="L4719" s="10"/>
      <c r="M4719" s="10"/>
      <c r="N4719" s="10"/>
      <c r="O4719" s="10"/>
      <c r="P4719" s="10"/>
      <c r="Q4719" s="10"/>
      <c r="R4719" s="10"/>
      <c r="S4719" s="10"/>
      <c r="T4719" s="10"/>
    </row>
    <row r="4720" spans="1:20" ht="25.5" customHeight="1" thickTop="1" thickBot="1" x14ac:dyDescent="0.25">
      <c r="A4720" s="20" t="str">
        <f t="shared" si="225"/>
        <v>2877KIACATOO</v>
      </c>
      <c r="B4720" s="20">
        <v>2877</v>
      </c>
      <c r="C4720" s="20" t="s">
        <v>5153</v>
      </c>
      <c r="D4720" s="21" t="s">
        <v>800</v>
      </c>
      <c r="E4720" s="22">
        <v>1017.355999716672</v>
      </c>
      <c r="F4720" s="22">
        <f t="shared" si="226"/>
        <v>1119.0915996883393</v>
      </c>
      <c r="G4720" s="22">
        <f t="shared" si="227"/>
        <v>1322.5627996316737</v>
      </c>
      <c r="I4720" s="10"/>
      <c r="J4720" s="10"/>
      <c r="K4720" s="10"/>
      <c r="L4720" s="10"/>
      <c r="M4720" s="10"/>
      <c r="N4720" s="10"/>
      <c r="O4720" s="10"/>
      <c r="P4720" s="10"/>
      <c r="Q4720" s="10"/>
      <c r="R4720" s="10"/>
      <c r="S4720" s="10"/>
      <c r="T4720" s="10"/>
    </row>
    <row r="4721" spans="1:20" ht="25.5" customHeight="1" thickTop="1" thickBot="1" x14ac:dyDescent="0.25">
      <c r="A4721" s="20" t="str">
        <f t="shared" si="225"/>
        <v>2877MOUNT HOPE</v>
      </c>
      <c r="B4721" s="37">
        <v>2877</v>
      </c>
      <c r="C4721" s="37" t="s">
        <v>5154</v>
      </c>
      <c r="D4721" s="38" t="s">
        <v>800</v>
      </c>
      <c r="E4721" s="39">
        <v>1017.355999716672</v>
      </c>
      <c r="F4721" s="39">
        <f t="shared" si="226"/>
        <v>1119.0915996883393</v>
      </c>
      <c r="G4721" s="39">
        <f t="shared" si="227"/>
        <v>1322.5627996316737</v>
      </c>
      <c r="I4721" s="10"/>
      <c r="J4721" s="10"/>
      <c r="K4721" s="10"/>
      <c r="L4721" s="10"/>
      <c r="M4721" s="10"/>
      <c r="N4721" s="10"/>
      <c r="O4721" s="10"/>
      <c r="P4721" s="10"/>
      <c r="Q4721" s="10"/>
      <c r="R4721" s="10"/>
      <c r="S4721" s="10"/>
      <c r="T4721" s="10"/>
    </row>
    <row r="4722" spans="1:20" ht="25.5" customHeight="1" thickTop="1" thickBot="1" x14ac:dyDescent="0.25">
      <c r="A4722" s="20" t="str">
        <f t="shared" si="225"/>
        <v>2877MULGUTHRIE</v>
      </c>
      <c r="B4722" s="20">
        <v>2877</v>
      </c>
      <c r="C4722" s="20" t="s">
        <v>5155</v>
      </c>
      <c r="D4722" s="21" t="s">
        <v>800</v>
      </c>
      <c r="E4722" s="22">
        <v>1017.355999716672</v>
      </c>
      <c r="F4722" s="22">
        <f t="shared" si="226"/>
        <v>1119.0915996883393</v>
      </c>
      <c r="G4722" s="22">
        <f t="shared" si="227"/>
        <v>1322.5627996316737</v>
      </c>
      <c r="I4722" s="10"/>
      <c r="J4722" s="10"/>
      <c r="K4722" s="10"/>
      <c r="L4722" s="10"/>
      <c r="M4722" s="10"/>
      <c r="N4722" s="10"/>
      <c r="O4722" s="10"/>
      <c r="P4722" s="10"/>
      <c r="Q4722" s="10"/>
      <c r="R4722" s="10"/>
      <c r="S4722" s="10"/>
      <c r="T4722" s="10"/>
    </row>
    <row r="4723" spans="1:20" ht="25.5" customHeight="1" thickTop="1" thickBot="1" x14ac:dyDescent="0.25">
      <c r="A4723" s="20" t="str">
        <f t="shared" si="225"/>
        <v>2878IVANHOE</v>
      </c>
      <c r="B4723" s="37">
        <v>2878</v>
      </c>
      <c r="C4723" s="37" t="s">
        <v>5156</v>
      </c>
      <c r="D4723" s="38" t="s">
        <v>800</v>
      </c>
      <c r="E4723" s="39">
        <v>1436.8360005295119</v>
      </c>
      <c r="F4723" s="39">
        <f t="shared" si="226"/>
        <v>1580.5196005824632</v>
      </c>
      <c r="G4723" s="39">
        <f t="shared" si="227"/>
        <v>1867.8868006883656</v>
      </c>
      <c r="I4723" s="10"/>
      <c r="J4723" s="10"/>
      <c r="K4723" s="10"/>
      <c r="L4723" s="10"/>
      <c r="M4723" s="10"/>
      <c r="N4723" s="10"/>
      <c r="O4723" s="10"/>
      <c r="P4723" s="10"/>
      <c r="Q4723" s="10"/>
      <c r="R4723" s="10"/>
      <c r="S4723" s="10"/>
      <c r="T4723" s="10"/>
    </row>
    <row r="4724" spans="1:20" ht="25.5" customHeight="1" thickTop="1" thickBot="1" x14ac:dyDescent="0.25">
      <c r="A4724" s="20" t="str">
        <f t="shared" si="225"/>
        <v>2878MOSSGIEL</v>
      </c>
      <c r="B4724" s="20">
        <v>2878</v>
      </c>
      <c r="C4724" s="20" t="s">
        <v>5157</v>
      </c>
      <c r="D4724" s="21" t="s">
        <v>800</v>
      </c>
      <c r="E4724" s="22">
        <v>1436.8360005295119</v>
      </c>
      <c r="F4724" s="22">
        <f t="shared" si="226"/>
        <v>1580.5196005824632</v>
      </c>
      <c r="G4724" s="22">
        <f t="shared" si="227"/>
        <v>1867.8868006883656</v>
      </c>
      <c r="I4724" s="10"/>
      <c r="J4724" s="10"/>
      <c r="K4724" s="10"/>
      <c r="L4724" s="10"/>
      <c r="M4724" s="10"/>
      <c r="N4724" s="10"/>
      <c r="O4724" s="10"/>
      <c r="P4724" s="10"/>
      <c r="Q4724" s="10"/>
      <c r="R4724" s="10"/>
      <c r="S4724" s="10"/>
      <c r="T4724" s="10"/>
    </row>
    <row r="4725" spans="1:20" ht="25.5" customHeight="1" thickTop="1" thickBot="1" x14ac:dyDescent="0.25">
      <c r="A4725" s="20" t="str">
        <f t="shared" si="225"/>
        <v>2879MENINDEE</v>
      </c>
      <c r="B4725" s="37">
        <v>2879</v>
      </c>
      <c r="C4725" s="37" t="s">
        <v>5158</v>
      </c>
      <c r="D4725" s="38" t="s">
        <v>800</v>
      </c>
      <c r="E4725" s="39">
        <v>2486.3059997751361</v>
      </c>
      <c r="F4725" s="39">
        <f t="shared" si="226"/>
        <v>2734.9365997526497</v>
      </c>
      <c r="G4725" s="39">
        <f t="shared" si="227"/>
        <v>3232.1977997076769</v>
      </c>
      <c r="I4725" s="10"/>
      <c r="J4725" s="10"/>
      <c r="K4725" s="10"/>
      <c r="L4725" s="10"/>
      <c r="M4725" s="10"/>
      <c r="N4725" s="10"/>
      <c r="O4725" s="10"/>
      <c r="P4725" s="10"/>
      <c r="Q4725" s="10"/>
      <c r="R4725" s="10"/>
      <c r="S4725" s="10"/>
      <c r="T4725" s="10"/>
    </row>
    <row r="4726" spans="1:20" ht="25.5" customHeight="1" thickTop="1" thickBot="1" x14ac:dyDescent="0.25">
      <c r="A4726" s="20" t="str">
        <f t="shared" si="225"/>
        <v>2879SUNSET STRIP</v>
      </c>
      <c r="B4726" s="20">
        <v>2879</v>
      </c>
      <c r="C4726" s="20" t="s">
        <v>5159</v>
      </c>
      <c r="D4726" s="21" t="s">
        <v>800</v>
      </c>
      <c r="E4726" s="22">
        <v>2486.3059997751361</v>
      </c>
      <c r="F4726" s="22">
        <f t="shared" si="226"/>
        <v>2734.9365997526497</v>
      </c>
      <c r="G4726" s="22">
        <f t="shared" si="227"/>
        <v>3232.1977997076769</v>
      </c>
      <c r="I4726" s="10"/>
      <c r="J4726" s="10"/>
      <c r="K4726" s="10"/>
      <c r="L4726" s="10"/>
      <c r="M4726" s="10"/>
      <c r="N4726" s="10"/>
      <c r="O4726" s="10"/>
      <c r="P4726" s="10"/>
      <c r="Q4726" s="10"/>
      <c r="R4726" s="10"/>
      <c r="S4726" s="10"/>
      <c r="T4726" s="10"/>
    </row>
    <row r="4727" spans="1:20" ht="25.5" customHeight="1" thickTop="1" thickBot="1" x14ac:dyDescent="0.25">
      <c r="A4727" s="20" t="str">
        <f t="shared" si="225"/>
        <v>2880BROKEN HILL</v>
      </c>
      <c r="B4727" s="37">
        <v>2880</v>
      </c>
      <c r="C4727" s="37" t="s">
        <v>5160</v>
      </c>
      <c r="D4727" s="38" t="s">
        <v>800</v>
      </c>
      <c r="E4727" s="39">
        <v>979.30000003897601</v>
      </c>
      <c r="F4727" s="39">
        <f t="shared" si="226"/>
        <v>1077.2300000428736</v>
      </c>
      <c r="G4727" s="39">
        <f t="shared" si="227"/>
        <v>1273.0900000506688</v>
      </c>
      <c r="I4727" s="10"/>
      <c r="J4727" s="10"/>
      <c r="K4727" s="10"/>
      <c r="L4727" s="10"/>
      <c r="M4727" s="10"/>
      <c r="N4727" s="10"/>
      <c r="O4727" s="10"/>
      <c r="P4727" s="10"/>
      <c r="Q4727" s="10"/>
      <c r="R4727" s="10"/>
      <c r="S4727" s="10"/>
      <c r="T4727" s="10"/>
    </row>
    <row r="4728" spans="1:20" ht="25.5" customHeight="1" thickTop="1" thickBot="1" x14ac:dyDescent="0.25">
      <c r="A4728" s="20" t="str">
        <f t="shared" si="225"/>
        <v>2880BROUGHAMS GATE</v>
      </c>
      <c r="B4728" s="20">
        <v>2880</v>
      </c>
      <c r="C4728" s="20" t="s">
        <v>5161</v>
      </c>
      <c r="D4728" s="21" t="s">
        <v>800</v>
      </c>
      <c r="E4728" s="22">
        <v>979.30000003897601</v>
      </c>
      <c r="F4728" s="22">
        <f t="shared" si="226"/>
        <v>1077.2300000428736</v>
      </c>
      <c r="G4728" s="22">
        <f t="shared" si="227"/>
        <v>1273.0900000506688</v>
      </c>
      <c r="I4728" s="10"/>
      <c r="J4728" s="10"/>
      <c r="K4728" s="10"/>
      <c r="L4728" s="10"/>
      <c r="M4728" s="10"/>
      <c r="N4728" s="10"/>
      <c r="O4728" s="10"/>
      <c r="P4728" s="10"/>
      <c r="Q4728" s="10"/>
      <c r="R4728" s="10"/>
      <c r="S4728" s="10"/>
      <c r="T4728" s="10"/>
    </row>
    <row r="4729" spans="1:20" ht="25.5" customHeight="1" thickTop="1" thickBot="1" x14ac:dyDescent="0.25">
      <c r="A4729" s="20" t="str">
        <f t="shared" si="225"/>
        <v>2880FOWLERS GAP</v>
      </c>
      <c r="B4729" s="37">
        <v>2880</v>
      </c>
      <c r="C4729" s="37" t="s">
        <v>5162</v>
      </c>
      <c r="D4729" s="38" t="s">
        <v>800</v>
      </c>
      <c r="E4729" s="39">
        <v>979.30000003897601</v>
      </c>
      <c r="F4729" s="39">
        <f t="shared" si="226"/>
        <v>1077.2300000428736</v>
      </c>
      <c r="G4729" s="39">
        <f t="shared" si="227"/>
        <v>1273.0900000506688</v>
      </c>
      <c r="I4729" s="10"/>
      <c r="J4729" s="10"/>
      <c r="K4729" s="10"/>
      <c r="L4729" s="10"/>
      <c r="M4729" s="10"/>
      <c r="N4729" s="10"/>
      <c r="O4729" s="10"/>
      <c r="P4729" s="10"/>
      <c r="Q4729" s="10"/>
      <c r="R4729" s="10"/>
      <c r="S4729" s="10"/>
      <c r="T4729" s="10"/>
    </row>
    <row r="4730" spans="1:20" ht="25.5" customHeight="1" thickTop="1" thickBot="1" x14ac:dyDescent="0.25">
      <c r="A4730" s="20" t="str">
        <f t="shared" si="225"/>
        <v>2880LITTLE TOPAR</v>
      </c>
      <c r="B4730" s="20">
        <v>2880</v>
      </c>
      <c r="C4730" s="20" t="s">
        <v>5163</v>
      </c>
      <c r="D4730" s="21" t="s">
        <v>800</v>
      </c>
      <c r="E4730" s="22">
        <v>979.30000003897601</v>
      </c>
      <c r="F4730" s="22">
        <f t="shared" si="226"/>
        <v>1077.2300000428736</v>
      </c>
      <c r="G4730" s="22">
        <f t="shared" si="227"/>
        <v>1273.0900000506688</v>
      </c>
      <c r="I4730" s="10"/>
      <c r="J4730" s="10"/>
      <c r="K4730" s="10"/>
      <c r="L4730" s="10"/>
      <c r="M4730" s="10"/>
      <c r="N4730" s="10"/>
      <c r="O4730" s="10"/>
      <c r="P4730" s="10"/>
      <c r="Q4730" s="10"/>
      <c r="R4730" s="10"/>
      <c r="S4730" s="10"/>
      <c r="T4730" s="10"/>
    </row>
    <row r="4731" spans="1:20" ht="25.5" customHeight="1" thickTop="1" thickBot="1" x14ac:dyDescent="0.25">
      <c r="A4731" s="20" t="str">
        <f t="shared" si="225"/>
        <v>2880MILPARINKA</v>
      </c>
      <c r="B4731" s="37">
        <v>2880</v>
      </c>
      <c r="C4731" s="37" t="s">
        <v>5164</v>
      </c>
      <c r="D4731" s="38" t="s">
        <v>800</v>
      </c>
      <c r="E4731" s="39">
        <v>979.30000003897601</v>
      </c>
      <c r="F4731" s="39">
        <f t="shared" si="226"/>
        <v>1077.2300000428736</v>
      </c>
      <c r="G4731" s="39">
        <f t="shared" si="227"/>
        <v>1273.0900000506688</v>
      </c>
      <c r="I4731" s="10"/>
      <c r="J4731" s="10"/>
      <c r="K4731" s="10"/>
      <c r="L4731" s="10"/>
      <c r="M4731" s="10"/>
      <c r="N4731" s="10"/>
      <c r="O4731" s="10"/>
      <c r="P4731" s="10"/>
      <c r="Q4731" s="10"/>
      <c r="R4731" s="10"/>
      <c r="S4731" s="10"/>
      <c r="T4731" s="10"/>
    </row>
    <row r="4732" spans="1:20" ht="25.5" customHeight="1" thickTop="1" thickBot="1" x14ac:dyDescent="0.25">
      <c r="A4732" s="20" t="str">
        <f t="shared" si="225"/>
        <v>2880MUTAWINTJI</v>
      </c>
      <c r="B4732" s="20">
        <v>2880</v>
      </c>
      <c r="C4732" s="20" t="s">
        <v>5165</v>
      </c>
      <c r="D4732" s="21" t="s">
        <v>800</v>
      </c>
      <c r="E4732" s="22">
        <v>979.30000003897601</v>
      </c>
      <c r="F4732" s="22">
        <f t="shared" si="226"/>
        <v>1077.2300000428736</v>
      </c>
      <c r="G4732" s="22">
        <f t="shared" si="227"/>
        <v>1273.0900000506688</v>
      </c>
      <c r="I4732" s="10"/>
      <c r="J4732" s="10"/>
      <c r="K4732" s="10"/>
      <c r="L4732" s="10"/>
      <c r="M4732" s="10"/>
      <c r="N4732" s="10"/>
      <c r="O4732" s="10"/>
      <c r="P4732" s="10"/>
      <c r="Q4732" s="10"/>
      <c r="R4732" s="10"/>
      <c r="S4732" s="10"/>
      <c r="T4732" s="10"/>
    </row>
    <row r="4733" spans="1:20" ht="25.5" customHeight="1" thickTop="1" thickBot="1" x14ac:dyDescent="0.25">
      <c r="A4733" s="20" t="str">
        <f t="shared" si="225"/>
        <v>2880PACKSADDLE</v>
      </c>
      <c r="B4733" s="37">
        <v>2880</v>
      </c>
      <c r="C4733" s="37" t="s">
        <v>5166</v>
      </c>
      <c r="D4733" s="38" t="s">
        <v>800</v>
      </c>
      <c r="E4733" s="39">
        <v>979.30000003897601</v>
      </c>
      <c r="F4733" s="39">
        <f t="shared" si="226"/>
        <v>1077.2300000428736</v>
      </c>
      <c r="G4733" s="39">
        <f t="shared" si="227"/>
        <v>1273.0900000506688</v>
      </c>
      <c r="I4733" s="10"/>
      <c r="J4733" s="10"/>
      <c r="K4733" s="10"/>
      <c r="L4733" s="10"/>
      <c r="M4733" s="10"/>
      <c r="N4733" s="10"/>
      <c r="O4733" s="10"/>
      <c r="P4733" s="10"/>
      <c r="Q4733" s="10"/>
      <c r="R4733" s="10"/>
      <c r="S4733" s="10"/>
      <c r="T4733" s="10"/>
    </row>
    <row r="4734" spans="1:20" ht="25.5" customHeight="1" thickTop="1" thickBot="1" x14ac:dyDescent="0.25">
      <c r="A4734" s="20" t="str">
        <f t="shared" si="225"/>
        <v>2880SILVERTON</v>
      </c>
      <c r="B4734" s="20">
        <v>2880</v>
      </c>
      <c r="C4734" s="20" t="s">
        <v>5167</v>
      </c>
      <c r="D4734" s="21" t="s">
        <v>800</v>
      </c>
      <c r="E4734" s="22">
        <v>979.30000003897601</v>
      </c>
      <c r="F4734" s="22">
        <f t="shared" si="226"/>
        <v>1077.2300000428736</v>
      </c>
      <c r="G4734" s="22">
        <f t="shared" si="227"/>
        <v>1273.0900000506688</v>
      </c>
      <c r="I4734" s="10"/>
      <c r="J4734" s="10"/>
      <c r="K4734" s="10"/>
      <c r="L4734" s="10"/>
      <c r="M4734" s="10"/>
      <c r="N4734" s="10"/>
      <c r="O4734" s="10"/>
      <c r="P4734" s="10"/>
      <c r="Q4734" s="10"/>
      <c r="R4734" s="10"/>
      <c r="S4734" s="10"/>
      <c r="T4734" s="10"/>
    </row>
    <row r="4735" spans="1:20" ht="25.5" customHeight="1" thickTop="1" thickBot="1" x14ac:dyDescent="0.25">
      <c r="A4735" s="20" t="str">
        <f t="shared" si="225"/>
        <v>2880TIBOOBURRA</v>
      </c>
      <c r="B4735" s="37">
        <v>2880</v>
      </c>
      <c r="C4735" s="37" t="s">
        <v>5168</v>
      </c>
      <c r="D4735" s="38" t="s">
        <v>800</v>
      </c>
      <c r="E4735" s="39">
        <v>979.30000003897601</v>
      </c>
      <c r="F4735" s="39">
        <f t="shared" si="226"/>
        <v>1077.2300000428736</v>
      </c>
      <c r="G4735" s="39">
        <f t="shared" si="227"/>
        <v>1273.0900000506688</v>
      </c>
      <c r="I4735" s="10"/>
      <c r="J4735" s="10"/>
      <c r="K4735" s="10"/>
      <c r="L4735" s="10"/>
      <c r="M4735" s="10"/>
      <c r="N4735" s="10"/>
      <c r="O4735" s="10"/>
      <c r="P4735" s="10"/>
      <c r="Q4735" s="10"/>
      <c r="R4735" s="10"/>
      <c r="S4735" s="10"/>
      <c r="T4735" s="10"/>
    </row>
    <row r="4736" spans="1:20" ht="25.5" customHeight="1" thickTop="1" thickBot="1" x14ac:dyDescent="0.25">
      <c r="A4736" s="20" t="str">
        <f t="shared" si="225"/>
        <v>2899NORFOLK ISLAND</v>
      </c>
      <c r="B4736" s="20">
        <v>2899</v>
      </c>
      <c r="C4736" s="20" t="s">
        <v>5169</v>
      </c>
      <c r="D4736" s="21" t="s">
        <v>800</v>
      </c>
      <c r="E4736" s="22">
        <v>2717.2640000000001</v>
      </c>
      <c r="F4736" s="22">
        <f t="shared" si="226"/>
        <v>2988.9904000000006</v>
      </c>
      <c r="G4736" s="22">
        <f t="shared" si="227"/>
        <v>3532.4432000000002</v>
      </c>
      <c r="I4736" s="10"/>
      <c r="J4736" s="10"/>
      <c r="K4736" s="10"/>
      <c r="L4736" s="10"/>
      <c r="M4736" s="10"/>
      <c r="N4736" s="10"/>
      <c r="O4736" s="10"/>
      <c r="P4736" s="10"/>
      <c r="Q4736" s="10"/>
      <c r="R4736" s="10"/>
      <c r="S4736" s="10"/>
      <c r="T4736" s="10"/>
    </row>
    <row r="4737" spans="1:20" ht="25.5" customHeight="1" thickTop="1" thickBot="1" x14ac:dyDescent="0.25">
      <c r="A4737" s="20" t="str">
        <f t="shared" si="225"/>
        <v>2900GREENWAY</v>
      </c>
      <c r="B4737" s="37">
        <v>2900</v>
      </c>
      <c r="C4737" s="37" t="s">
        <v>5170</v>
      </c>
      <c r="D4737" s="38" t="s">
        <v>10</v>
      </c>
      <c r="E4737" s="39">
        <v>1051.248000042184</v>
      </c>
      <c r="F4737" s="39">
        <f t="shared" si="226"/>
        <v>1156.3728000464025</v>
      </c>
      <c r="G4737" s="39">
        <f t="shared" si="227"/>
        <v>1366.6224000548393</v>
      </c>
      <c r="I4737" s="10"/>
      <c r="J4737" s="10"/>
      <c r="K4737" s="10"/>
      <c r="L4737" s="10"/>
      <c r="M4737" s="10"/>
      <c r="N4737" s="10"/>
      <c r="O4737" s="10"/>
      <c r="P4737" s="10"/>
      <c r="Q4737" s="10"/>
      <c r="R4737" s="10"/>
      <c r="S4737" s="10"/>
      <c r="T4737" s="10"/>
    </row>
    <row r="4738" spans="1:20" ht="25.5" customHeight="1" thickTop="1" thickBot="1" x14ac:dyDescent="0.25">
      <c r="A4738" s="20" t="str">
        <f t="shared" si="225"/>
        <v>2900TUGGERANONG</v>
      </c>
      <c r="B4738" s="20">
        <v>2900</v>
      </c>
      <c r="C4738" s="20" t="s">
        <v>5171</v>
      </c>
      <c r="D4738" s="21" t="s">
        <v>10</v>
      </c>
      <c r="E4738" s="22">
        <v>1051.248000042184</v>
      </c>
      <c r="F4738" s="22">
        <f t="shared" si="226"/>
        <v>1156.3728000464025</v>
      </c>
      <c r="G4738" s="22">
        <f t="shared" si="227"/>
        <v>1366.6224000548393</v>
      </c>
      <c r="I4738" s="10"/>
      <c r="J4738" s="10"/>
      <c r="K4738" s="10"/>
      <c r="L4738" s="10"/>
      <c r="M4738" s="10"/>
      <c r="N4738" s="10"/>
      <c r="O4738" s="10"/>
      <c r="P4738" s="10"/>
      <c r="Q4738" s="10"/>
      <c r="R4738" s="10"/>
      <c r="S4738" s="10"/>
      <c r="T4738" s="10"/>
    </row>
    <row r="4739" spans="1:20" ht="25.5" customHeight="1" thickTop="1" thickBot="1" x14ac:dyDescent="0.25">
      <c r="A4739" s="20" t="str">
        <f t="shared" si="225"/>
        <v>2902KAMBAH</v>
      </c>
      <c r="B4739" s="37">
        <v>2902</v>
      </c>
      <c r="C4739" s="37" t="s">
        <v>5172</v>
      </c>
      <c r="D4739" s="38" t="s">
        <v>10</v>
      </c>
      <c r="E4739" s="39">
        <v>1081.7819995221118</v>
      </c>
      <c r="F4739" s="39">
        <f t="shared" si="226"/>
        <v>1189.9601994743232</v>
      </c>
      <c r="G4739" s="39">
        <f t="shared" si="227"/>
        <v>1406.3165993787454</v>
      </c>
      <c r="I4739" s="10"/>
      <c r="J4739" s="10"/>
      <c r="K4739" s="10"/>
      <c r="L4739" s="10"/>
      <c r="M4739" s="10"/>
      <c r="N4739" s="10"/>
      <c r="O4739" s="10"/>
      <c r="P4739" s="10"/>
      <c r="Q4739" s="10"/>
      <c r="R4739" s="10"/>
      <c r="S4739" s="10"/>
      <c r="T4739" s="10"/>
    </row>
    <row r="4740" spans="1:20" ht="25.5" customHeight="1" thickTop="1" thickBot="1" x14ac:dyDescent="0.25">
      <c r="A4740" s="20" t="str">
        <f t="shared" si="225"/>
        <v>2903OXLEY</v>
      </c>
      <c r="B4740" s="20">
        <v>2903</v>
      </c>
      <c r="C4740" s="20" t="s">
        <v>4324</v>
      </c>
      <c r="D4740" s="21" t="s">
        <v>10</v>
      </c>
      <c r="E4740" s="22">
        <v>978.57199947046399</v>
      </c>
      <c r="F4740" s="22">
        <f t="shared" si="226"/>
        <v>1076.4291994175105</v>
      </c>
      <c r="G4740" s="22">
        <f t="shared" si="227"/>
        <v>1272.1435993116033</v>
      </c>
      <c r="I4740" s="10"/>
      <c r="J4740" s="10"/>
      <c r="K4740" s="10"/>
      <c r="L4740" s="10"/>
      <c r="M4740" s="10"/>
      <c r="N4740" s="10"/>
      <c r="O4740" s="10"/>
      <c r="P4740" s="10"/>
      <c r="Q4740" s="10"/>
      <c r="R4740" s="10"/>
      <c r="S4740" s="10"/>
      <c r="T4740" s="10"/>
    </row>
    <row r="4741" spans="1:20" ht="25.5" customHeight="1" thickTop="1" thickBot="1" x14ac:dyDescent="0.25">
      <c r="A4741" s="20" t="str">
        <f t="shared" ref="A4741:A4804" si="228">CONCATENATE(B4741,C4741)</f>
        <v>2903WANNIASSA</v>
      </c>
      <c r="B4741" s="37">
        <v>2903</v>
      </c>
      <c r="C4741" s="37" t="s">
        <v>5173</v>
      </c>
      <c r="D4741" s="38" t="s">
        <v>10</v>
      </c>
      <c r="E4741" s="39">
        <v>978.57199947046399</v>
      </c>
      <c r="F4741" s="39">
        <f t="shared" ref="F4741:F4804" si="229">1.1*E4741</f>
        <v>1076.4291994175105</v>
      </c>
      <c r="G4741" s="39">
        <f t="shared" ref="G4741:G4804" si="230">1.3*E4741</f>
        <v>1272.1435993116033</v>
      </c>
      <c r="I4741" s="10"/>
      <c r="J4741" s="10"/>
      <c r="K4741" s="10"/>
      <c r="L4741" s="10"/>
      <c r="M4741" s="10"/>
      <c r="N4741" s="10"/>
      <c r="O4741" s="10"/>
      <c r="P4741" s="10"/>
      <c r="Q4741" s="10"/>
      <c r="R4741" s="10"/>
      <c r="S4741" s="10"/>
      <c r="T4741" s="10"/>
    </row>
    <row r="4742" spans="1:20" ht="25.5" customHeight="1" thickTop="1" thickBot="1" x14ac:dyDescent="0.25">
      <c r="A4742" s="20" t="str">
        <f t="shared" si="228"/>
        <v>2904FADDEN</v>
      </c>
      <c r="B4742" s="20">
        <v>2904</v>
      </c>
      <c r="C4742" s="20" t="s">
        <v>5174</v>
      </c>
      <c r="D4742" s="21" t="s">
        <v>10</v>
      </c>
      <c r="E4742" s="22">
        <v>1075.9319994866521</v>
      </c>
      <c r="F4742" s="22">
        <f t="shared" si="229"/>
        <v>1183.5251994353175</v>
      </c>
      <c r="G4742" s="22">
        <f t="shared" si="230"/>
        <v>1398.7115993326479</v>
      </c>
      <c r="I4742" s="10"/>
      <c r="J4742" s="10"/>
      <c r="K4742" s="10"/>
      <c r="L4742" s="10"/>
      <c r="M4742" s="10"/>
      <c r="N4742" s="10"/>
      <c r="O4742" s="10"/>
      <c r="P4742" s="10"/>
      <c r="Q4742" s="10"/>
      <c r="R4742" s="10"/>
      <c r="S4742" s="10"/>
      <c r="T4742" s="10"/>
    </row>
    <row r="4743" spans="1:20" ht="25.5" customHeight="1" thickTop="1" thickBot="1" x14ac:dyDescent="0.25">
      <c r="A4743" s="20" t="str">
        <f t="shared" si="228"/>
        <v>2904GOWRIE</v>
      </c>
      <c r="B4743" s="37">
        <v>2904</v>
      </c>
      <c r="C4743" s="37" t="s">
        <v>1781</v>
      </c>
      <c r="D4743" s="38" t="s">
        <v>10</v>
      </c>
      <c r="E4743" s="39">
        <v>1075.9319994866521</v>
      </c>
      <c r="F4743" s="39">
        <f t="shared" si="229"/>
        <v>1183.5251994353175</v>
      </c>
      <c r="G4743" s="39">
        <f t="shared" si="230"/>
        <v>1398.7115993326479</v>
      </c>
      <c r="I4743" s="10"/>
      <c r="J4743" s="10"/>
      <c r="K4743" s="10"/>
      <c r="L4743" s="10"/>
      <c r="M4743" s="10"/>
      <c r="N4743" s="10"/>
      <c r="O4743" s="10"/>
      <c r="P4743" s="10"/>
      <c r="Q4743" s="10"/>
      <c r="R4743" s="10"/>
      <c r="S4743" s="10"/>
      <c r="T4743" s="10"/>
    </row>
    <row r="4744" spans="1:20" ht="25.5" customHeight="1" thickTop="1" thickBot="1" x14ac:dyDescent="0.25">
      <c r="A4744" s="20" t="str">
        <f t="shared" si="228"/>
        <v>2904MACARTHUR</v>
      </c>
      <c r="B4744" s="20">
        <v>2904</v>
      </c>
      <c r="C4744" s="20" t="s">
        <v>5175</v>
      </c>
      <c r="D4744" s="21" t="s">
        <v>10</v>
      </c>
      <c r="E4744" s="22">
        <v>1075.9319994866521</v>
      </c>
      <c r="F4744" s="22">
        <f t="shared" si="229"/>
        <v>1183.5251994353175</v>
      </c>
      <c r="G4744" s="22">
        <f t="shared" si="230"/>
        <v>1398.7115993326479</v>
      </c>
      <c r="I4744" s="10"/>
      <c r="J4744" s="10"/>
      <c r="K4744" s="10"/>
      <c r="L4744" s="10"/>
      <c r="M4744" s="10"/>
      <c r="N4744" s="10"/>
      <c r="O4744" s="10"/>
      <c r="P4744" s="10"/>
      <c r="Q4744" s="10"/>
      <c r="R4744" s="10"/>
      <c r="S4744" s="10"/>
      <c r="T4744" s="10"/>
    </row>
    <row r="4745" spans="1:20" ht="25.5" customHeight="1" thickTop="1" thickBot="1" x14ac:dyDescent="0.25">
      <c r="A4745" s="20" t="str">
        <f t="shared" si="228"/>
        <v>2904MONASH</v>
      </c>
      <c r="B4745" s="37">
        <v>2904</v>
      </c>
      <c r="C4745" s="37" t="s">
        <v>5176</v>
      </c>
      <c r="D4745" s="38" t="s">
        <v>10</v>
      </c>
      <c r="E4745" s="39">
        <v>1075.9319994866521</v>
      </c>
      <c r="F4745" s="39">
        <f t="shared" si="229"/>
        <v>1183.5251994353175</v>
      </c>
      <c r="G4745" s="39">
        <f t="shared" si="230"/>
        <v>1398.7115993326479</v>
      </c>
      <c r="I4745" s="10"/>
      <c r="J4745" s="10"/>
      <c r="K4745" s="10"/>
      <c r="L4745" s="10"/>
      <c r="M4745" s="10"/>
      <c r="N4745" s="10"/>
      <c r="O4745" s="10"/>
      <c r="P4745" s="10"/>
      <c r="Q4745" s="10"/>
      <c r="R4745" s="10"/>
      <c r="S4745" s="10"/>
      <c r="T4745" s="10"/>
    </row>
    <row r="4746" spans="1:20" ht="25.5" customHeight="1" thickTop="1" thickBot="1" x14ac:dyDescent="0.25">
      <c r="A4746" s="20" t="str">
        <f t="shared" si="228"/>
        <v>2905BONYTHON</v>
      </c>
      <c r="B4746" s="20">
        <v>2905</v>
      </c>
      <c r="C4746" s="20" t="s">
        <v>5177</v>
      </c>
      <c r="D4746" s="21" t="s">
        <v>10</v>
      </c>
      <c r="E4746" s="22">
        <v>1076.1899997997959</v>
      </c>
      <c r="F4746" s="22">
        <f t="shared" si="229"/>
        <v>1183.8089997797756</v>
      </c>
      <c r="G4746" s="22">
        <f t="shared" si="230"/>
        <v>1399.0469997397347</v>
      </c>
      <c r="I4746" s="10"/>
      <c r="J4746" s="10"/>
      <c r="K4746" s="10"/>
      <c r="L4746" s="10"/>
      <c r="M4746" s="10"/>
      <c r="N4746" s="10"/>
      <c r="O4746" s="10"/>
      <c r="P4746" s="10"/>
      <c r="Q4746" s="10"/>
      <c r="R4746" s="10"/>
      <c r="S4746" s="10"/>
      <c r="T4746" s="10"/>
    </row>
    <row r="4747" spans="1:20" ht="25.5" customHeight="1" thickTop="1" thickBot="1" x14ac:dyDescent="0.25">
      <c r="A4747" s="20" t="str">
        <f t="shared" si="228"/>
        <v>2905CALWELL</v>
      </c>
      <c r="B4747" s="37">
        <v>2905</v>
      </c>
      <c r="C4747" s="37" t="s">
        <v>5178</v>
      </c>
      <c r="D4747" s="38" t="s">
        <v>10</v>
      </c>
      <c r="E4747" s="39">
        <v>1076.1899997997959</v>
      </c>
      <c r="F4747" s="39">
        <f t="shared" si="229"/>
        <v>1183.8089997797756</v>
      </c>
      <c r="G4747" s="39">
        <f t="shared" si="230"/>
        <v>1399.0469997397347</v>
      </c>
      <c r="I4747" s="10"/>
      <c r="J4747" s="10"/>
      <c r="K4747" s="10"/>
      <c r="L4747" s="10"/>
      <c r="M4747" s="10"/>
      <c r="N4747" s="10"/>
      <c r="O4747" s="10"/>
      <c r="P4747" s="10"/>
      <c r="Q4747" s="10"/>
      <c r="R4747" s="10"/>
      <c r="S4747" s="10"/>
      <c r="T4747" s="10"/>
    </row>
    <row r="4748" spans="1:20" ht="25.5" customHeight="1" thickTop="1" thickBot="1" x14ac:dyDescent="0.25">
      <c r="A4748" s="20" t="str">
        <f t="shared" si="228"/>
        <v>2905CHISHOLM</v>
      </c>
      <c r="B4748" s="20">
        <v>2905</v>
      </c>
      <c r="C4748" s="20" t="s">
        <v>1667</v>
      </c>
      <c r="D4748" s="21" t="s">
        <v>10</v>
      </c>
      <c r="E4748" s="22">
        <v>1076.1899997997959</v>
      </c>
      <c r="F4748" s="22">
        <f t="shared" si="229"/>
        <v>1183.8089997797756</v>
      </c>
      <c r="G4748" s="22">
        <f t="shared" si="230"/>
        <v>1399.0469997397347</v>
      </c>
      <c r="I4748" s="10"/>
      <c r="J4748" s="10"/>
      <c r="K4748" s="10"/>
      <c r="L4748" s="10"/>
      <c r="M4748" s="10"/>
      <c r="N4748" s="10"/>
      <c r="O4748" s="10"/>
      <c r="P4748" s="10"/>
      <c r="Q4748" s="10"/>
      <c r="R4748" s="10"/>
      <c r="S4748" s="10"/>
      <c r="T4748" s="10"/>
    </row>
    <row r="4749" spans="1:20" ht="25.5" customHeight="1" thickTop="1" thickBot="1" x14ac:dyDescent="0.25">
      <c r="A4749" s="20" t="str">
        <f t="shared" si="228"/>
        <v>2905GILMORE</v>
      </c>
      <c r="B4749" s="37">
        <v>2905</v>
      </c>
      <c r="C4749" s="37" t="s">
        <v>4353</v>
      </c>
      <c r="D4749" s="38" t="s">
        <v>10</v>
      </c>
      <c r="E4749" s="39">
        <v>1076.1899997997959</v>
      </c>
      <c r="F4749" s="39">
        <f t="shared" si="229"/>
        <v>1183.8089997797756</v>
      </c>
      <c r="G4749" s="39">
        <f t="shared" si="230"/>
        <v>1399.0469997397347</v>
      </c>
      <c r="I4749" s="10"/>
      <c r="J4749" s="10"/>
      <c r="K4749" s="10"/>
      <c r="L4749" s="10"/>
      <c r="M4749" s="10"/>
      <c r="N4749" s="10"/>
      <c r="O4749" s="10"/>
      <c r="P4749" s="10"/>
      <c r="Q4749" s="10"/>
      <c r="R4749" s="10"/>
      <c r="S4749" s="10"/>
      <c r="T4749" s="10"/>
    </row>
    <row r="4750" spans="1:20" ht="25.5" customHeight="1" thickTop="1" thickBot="1" x14ac:dyDescent="0.25">
      <c r="A4750" s="20" t="str">
        <f t="shared" si="228"/>
        <v>2905ISABELLA PLAINS</v>
      </c>
      <c r="B4750" s="20">
        <v>2905</v>
      </c>
      <c r="C4750" s="20" t="s">
        <v>5179</v>
      </c>
      <c r="D4750" s="21" t="s">
        <v>10</v>
      </c>
      <c r="E4750" s="22">
        <v>1076.1899997997959</v>
      </c>
      <c r="F4750" s="22">
        <f t="shared" si="229"/>
        <v>1183.8089997797756</v>
      </c>
      <c r="G4750" s="22">
        <f t="shared" si="230"/>
        <v>1399.0469997397347</v>
      </c>
      <c r="I4750" s="10"/>
      <c r="J4750" s="10"/>
      <c r="K4750" s="10"/>
      <c r="L4750" s="10"/>
      <c r="M4750" s="10"/>
      <c r="N4750" s="10"/>
      <c r="O4750" s="10"/>
      <c r="P4750" s="10"/>
      <c r="Q4750" s="10"/>
      <c r="R4750" s="10"/>
      <c r="S4750" s="10"/>
      <c r="T4750" s="10"/>
    </row>
    <row r="4751" spans="1:20" ht="25.5" customHeight="1" thickTop="1" thickBot="1" x14ac:dyDescent="0.25">
      <c r="A4751" s="20" t="str">
        <f t="shared" si="228"/>
        <v>2905RICHARDSON</v>
      </c>
      <c r="B4751" s="37">
        <v>2905</v>
      </c>
      <c r="C4751" s="37" t="s">
        <v>5180</v>
      </c>
      <c r="D4751" s="38" t="s">
        <v>10</v>
      </c>
      <c r="E4751" s="39">
        <v>1076.1899997997959</v>
      </c>
      <c r="F4751" s="39">
        <f t="shared" si="229"/>
        <v>1183.8089997797756</v>
      </c>
      <c r="G4751" s="39">
        <f t="shared" si="230"/>
        <v>1399.0469997397347</v>
      </c>
      <c r="I4751" s="10"/>
      <c r="J4751" s="10"/>
      <c r="K4751" s="10"/>
      <c r="L4751" s="10"/>
      <c r="M4751" s="10"/>
      <c r="N4751" s="10"/>
      <c r="O4751" s="10"/>
      <c r="P4751" s="10"/>
      <c r="Q4751" s="10"/>
      <c r="R4751" s="10"/>
      <c r="S4751" s="10"/>
      <c r="T4751" s="10"/>
    </row>
    <row r="4752" spans="1:20" ht="25.5" customHeight="1" thickTop="1" thickBot="1" x14ac:dyDescent="0.25">
      <c r="A4752" s="20" t="str">
        <f t="shared" si="228"/>
        <v>2905THEODORE</v>
      </c>
      <c r="B4752" s="20">
        <v>2905</v>
      </c>
      <c r="C4752" s="20" t="s">
        <v>5181</v>
      </c>
      <c r="D4752" s="21" t="s">
        <v>10</v>
      </c>
      <c r="E4752" s="22">
        <v>1076.1899997997959</v>
      </c>
      <c r="F4752" s="22">
        <f t="shared" si="229"/>
        <v>1183.8089997797756</v>
      </c>
      <c r="G4752" s="22">
        <f t="shared" si="230"/>
        <v>1399.0469997397347</v>
      </c>
      <c r="I4752" s="10"/>
      <c r="J4752" s="10"/>
      <c r="K4752" s="10"/>
      <c r="L4752" s="10"/>
      <c r="M4752" s="10"/>
      <c r="N4752" s="10"/>
      <c r="O4752" s="10"/>
      <c r="P4752" s="10"/>
      <c r="Q4752" s="10"/>
      <c r="R4752" s="10"/>
      <c r="S4752" s="10"/>
      <c r="T4752" s="10"/>
    </row>
    <row r="4753" spans="1:20" ht="25.5" customHeight="1" thickTop="1" thickBot="1" x14ac:dyDescent="0.25">
      <c r="A4753" s="20" t="str">
        <f t="shared" si="228"/>
        <v>2906BANKS</v>
      </c>
      <c r="B4753" s="37">
        <v>2906</v>
      </c>
      <c r="C4753" s="37" t="s">
        <v>5182</v>
      </c>
      <c r="D4753" s="38" t="s">
        <v>10</v>
      </c>
      <c r="E4753" s="39">
        <v>1085.30000042898</v>
      </c>
      <c r="F4753" s="39">
        <f t="shared" si="229"/>
        <v>1193.8300004718781</v>
      </c>
      <c r="G4753" s="39">
        <f t="shared" si="230"/>
        <v>1410.8900005576741</v>
      </c>
      <c r="I4753" s="10"/>
      <c r="J4753" s="10"/>
      <c r="K4753" s="10"/>
      <c r="L4753" s="10"/>
      <c r="M4753" s="10"/>
      <c r="N4753" s="10"/>
      <c r="O4753" s="10"/>
      <c r="P4753" s="10"/>
      <c r="Q4753" s="10"/>
      <c r="R4753" s="10"/>
      <c r="S4753" s="10"/>
      <c r="T4753" s="10"/>
    </row>
    <row r="4754" spans="1:20" ht="25.5" customHeight="1" thickTop="1" thickBot="1" x14ac:dyDescent="0.25">
      <c r="A4754" s="20" t="str">
        <f t="shared" si="228"/>
        <v>2906CONDER</v>
      </c>
      <c r="B4754" s="20">
        <v>2906</v>
      </c>
      <c r="C4754" s="20" t="s">
        <v>5183</v>
      </c>
      <c r="D4754" s="21" t="s">
        <v>10</v>
      </c>
      <c r="E4754" s="22">
        <v>1085.30000042898</v>
      </c>
      <c r="F4754" s="22">
        <f t="shared" si="229"/>
        <v>1193.8300004718781</v>
      </c>
      <c r="G4754" s="22">
        <f t="shared" si="230"/>
        <v>1410.8900005576741</v>
      </c>
      <c r="I4754" s="10"/>
      <c r="J4754" s="10"/>
      <c r="K4754" s="10"/>
      <c r="L4754" s="10"/>
      <c r="M4754" s="10"/>
      <c r="N4754" s="10"/>
      <c r="O4754" s="10"/>
      <c r="P4754" s="10"/>
      <c r="Q4754" s="10"/>
      <c r="R4754" s="10"/>
      <c r="S4754" s="10"/>
      <c r="T4754" s="10"/>
    </row>
    <row r="4755" spans="1:20" ht="25.5" customHeight="1" thickTop="1" thickBot="1" x14ac:dyDescent="0.25">
      <c r="A4755" s="20" t="str">
        <f t="shared" si="228"/>
        <v>2906GORDON</v>
      </c>
      <c r="B4755" s="37">
        <v>2906</v>
      </c>
      <c r="C4755" s="37" t="s">
        <v>928</v>
      </c>
      <c r="D4755" s="38" t="s">
        <v>10</v>
      </c>
      <c r="E4755" s="39">
        <v>1085.30000042898</v>
      </c>
      <c r="F4755" s="39">
        <f t="shared" si="229"/>
        <v>1193.8300004718781</v>
      </c>
      <c r="G4755" s="39">
        <f t="shared" si="230"/>
        <v>1410.8900005576741</v>
      </c>
      <c r="I4755" s="10"/>
      <c r="J4755" s="10"/>
      <c r="K4755" s="10"/>
      <c r="L4755" s="10"/>
      <c r="M4755" s="10"/>
      <c r="N4755" s="10"/>
      <c r="O4755" s="10"/>
      <c r="P4755" s="10"/>
      <c r="Q4755" s="10"/>
      <c r="R4755" s="10"/>
      <c r="S4755" s="10"/>
      <c r="T4755" s="10"/>
    </row>
    <row r="4756" spans="1:20" ht="25.5" customHeight="1" thickTop="1" thickBot="1" x14ac:dyDescent="0.25">
      <c r="A4756" s="20" t="str">
        <f t="shared" si="228"/>
        <v>2911CRACE</v>
      </c>
      <c r="B4756" s="20">
        <v>2911</v>
      </c>
      <c r="C4756" s="20" t="s">
        <v>5184</v>
      </c>
      <c r="D4756" s="21" t="s">
        <v>10</v>
      </c>
      <c r="E4756" s="22">
        <v>1066.908000383092</v>
      </c>
      <c r="F4756" s="22">
        <f t="shared" si="229"/>
        <v>1173.5988004214014</v>
      </c>
      <c r="G4756" s="22">
        <f t="shared" si="230"/>
        <v>1386.9804004980197</v>
      </c>
      <c r="I4756" s="10"/>
      <c r="J4756" s="10"/>
      <c r="K4756" s="10"/>
      <c r="L4756" s="10"/>
      <c r="M4756" s="10"/>
      <c r="N4756" s="10"/>
      <c r="O4756" s="10"/>
      <c r="P4756" s="10"/>
      <c r="Q4756" s="10"/>
      <c r="R4756" s="10"/>
      <c r="S4756" s="10"/>
      <c r="T4756" s="10"/>
    </row>
    <row r="4757" spans="1:20" ht="25.5" customHeight="1" thickTop="1" thickBot="1" x14ac:dyDescent="0.25">
      <c r="A4757" s="20" t="str">
        <f t="shared" si="228"/>
        <v>2911MITCHELL</v>
      </c>
      <c r="B4757" s="37">
        <v>2911</v>
      </c>
      <c r="C4757" s="37" t="s">
        <v>593</v>
      </c>
      <c r="D4757" s="38" t="s">
        <v>10</v>
      </c>
      <c r="E4757" s="39">
        <v>1066.908000383092</v>
      </c>
      <c r="F4757" s="39">
        <f t="shared" si="229"/>
        <v>1173.5988004214014</v>
      </c>
      <c r="G4757" s="39">
        <f t="shared" si="230"/>
        <v>1386.9804004980197</v>
      </c>
      <c r="I4757" s="10"/>
      <c r="J4757" s="10"/>
      <c r="K4757" s="10"/>
      <c r="L4757" s="10"/>
      <c r="M4757" s="10"/>
      <c r="N4757" s="10"/>
      <c r="O4757" s="10"/>
      <c r="P4757" s="10"/>
      <c r="Q4757" s="10"/>
      <c r="R4757" s="10"/>
      <c r="S4757" s="10"/>
      <c r="T4757" s="10"/>
    </row>
    <row r="4758" spans="1:20" ht="25.5" customHeight="1" thickTop="1" thickBot="1" x14ac:dyDescent="0.25">
      <c r="A4758" s="20" t="str">
        <f t="shared" si="228"/>
        <v>2912GUNGAHLIN</v>
      </c>
      <c r="B4758" s="20">
        <v>2912</v>
      </c>
      <c r="C4758" s="20" t="s">
        <v>5185</v>
      </c>
      <c r="D4758" s="21" t="s">
        <v>10</v>
      </c>
      <c r="E4758" s="22">
        <v>991.59199963138008</v>
      </c>
      <c r="F4758" s="22">
        <f t="shared" si="229"/>
        <v>1090.7511995945181</v>
      </c>
      <c r="G4758" s="22">
        <f t="shared" si="230"/>
        <v>1289.0695995207941</v>
      </c>
      <c r="I4758" s="10"/>
      <c r="J4758" s="10"/>
      <c r="K4758" s="10"/>
      <c r="L4758" s="10"/>
      <c r="M4758" s="10"/>
      <c r="N4758" s="10"/>
      <c r="O4758" s="10"/>
      <c r="P4758" s="10"/>
      <c r="Q4758" s="10"/>
      <c r="R4758" s="10"/>
      <c r="S4758" s="10"/>
      <c r="T4758" s="10"/>
    </row>
    <row r="4759" spans="1:20" ht="25.5" customHeight="1" thickTop="1" thickBot="1" x14ac:dyDescent="0.25">
      <c r="A4759" s="20" t="str">
        <f t="shared" si="228"/>
        <v>2913CASEY</v>
      </c>
      <c r="B4759" s="37">
        <v>2913</v>
      </c>
      <c r="C4759" s="37" t="s">
        <v>5186</v>
      </c>
      <c r="D4759" s="38" t="s">
        <v>10</v>
      </c>
      <c r="E4759" s="39">
        <v>1074.818000349044</v>
      </c>
      <c r="F4759" s="39">
        <f t="shared" si="229"/>
        <v>1182.2998003839487</v>
      </c>
      <c r="G4759" s="39">
        <f t="shared" si="230"/>
        <v>1397.2634004537574</v>
      </c>
      <c r="I4759" s="10"/>
      <c r="J4759" s="10"/>
      <c r="K4759" s="10"/>
      <c r="L4759" s="10"/>
      <c r="M4759" s="10"/>
      <c r="N4759" s="10"/>
      <c r="O4759" s="10"/>
      <c r="P4759" s="10"/>
      <c r="Q4759" s="10"/>
      <c r="R4759" s="10"/>
      <c r="S4759" s="10"/>
      <c r="T4759" s="10"/>
    </row>
    <row r="4760" spans="1:20" ht="25.5" customHeight="1" thickTop="1" thickBot="1" x14ac:dyDescent="0.25">
      <c r="A4760" s="20" t="str">
        <f t="shared" si="228"/>
        <v>2913FRANKLIN</v>
      </c>
      <c r="B4760" s="20">
        <v>2913</v>
      </c>
      <c r="C4760" s="20" t="s">
        <v>5187</v>
      </c>
      <c r="D4760" s="21" t="s">
        <v>10</v>
      </c>
      <c r="E4760" s="22">
        <v>1074.818000349044</v>
      </c>
      <c r="F4760" s="22">
        <f t="shared" si="229"/>
        <v>1182.2998003839487</v>
      </c>
      <c r="G4760" s="22">
        <f t="shared" si="230"/>
        <v>1397.2634004537574</v>
      </c>
      <c r="I4760" s="10"/>
      <c r="J4760" s="10"/>
      <c r="K4760" s="10"/>
      <c r="L4760" s="10"/>
      <c r="M4760" s="10"/>
      <c r="N4760" s="10"/>
      <c r="O4760" s="10"/>
      <c r="P4760" s="10"/>
      <c r="Q4760" s="10"/>
      <c r="R4760" s="10"/>
      <c r="S4760" s="10"/>
      <c r="T4760" s="10"/>
    </row>
    <row r="4761" spans="1:20" ht="25.5" customHeight="1" thickTop="1" thickBot="1" x14ac:dyDescent="0.25">
      <c r="A4761" s="20" t="str">
        <f t="shared" si="228"/>
        <v>2913NGUNNAWAL</v>
      </c>
      <c r="B4761" s="37">
        <v>2913</v>
      </c>
      <c r="C4761" s="37" t="s">
        <v>5188</v>
      </c>
      <c r="D4761" s="38" t="s">
        <v>10</v>
      </c>
      <c r="E4761" s="39">
        <v>1074.818000349044</v>
      </c>
      <c r="F4761" s="39">
        <f t="shared" si="229"/>
        <v>1182.2998003839487</v>
      </c>
      <c r="G4761" s="39">
        <f t="shared" si="230"/>
        <v>1397.2634004537574</v>
      </c>
      <c r="I4761" s="10"/>
      <c r="J4761" s="10"/>
      <c r="K4761" s="10"/>
      <c r="L4761" s="10"/>
      <c r="M4761" s="10"/>
      <c r="N4761" s="10"/>
      <c r="O4761" s="10"/>
      <c r="P4761" s="10"/>
      <c r="Q4761" s="10"/>
      <c r="R4761" s="10"/>
      <c r="S4761" s="10"/>
      <c r="T4761" s="10"/>
    </row>
    <row r="4762" spans="1:20" ht="25.5" customHeight="1" thickTop="1" thickBot="1" x14ac:dyDescent="0.25">
      <c r="A4762" s="20" t="str">
        <f t="shared" si="228"/>
        <v>2913NICHOLLS</v>
      </c>
      <c r="B4762" s="20">
        <v>2913</v>
      </c>
      <c r="C4762" s="20" t="s">
        <v>5189</v>
      </c>
      <c r="D4762" s="21" t="s">
        <v>10</v>
      </c>
      <c r="E4762" s="22">
        <v>1074.818000349044</v>
      </c>
      <c r="F4762" s="22">
        <f t="shared" si="229"/>
        <v>1182.2998003839487</v>
      </c>
      <c r="G4762" s="22">
        <f t="shared" si="230"/>
        <v>1397.2634004537574</v>
      </c>
      <c r="I4762" s="10"/>
      <c r="J4762" s="10"/>
      <c r="K4762" s="10"/>
      <c r="L4762" s="10"/>
      <c r="M4762" s="10"/>
      <c r="N4762" s="10"/>
      <c r="O4762" s="10"/>
      <c r="P4762" s="10"/>
      <c r="Q4762" s="10"/>
      <c r="R4762" s="10"/>
      <c r="S4762" s="10"/>
      <c r="T4762" s="10"/>
    </row>
    <row r="4763" spans="1:20" ht="25.5" customHeight="1" thickTop="1" thickBot="1" x14ac:dyDescent="0.25">
      <c r="A4763" s="20" t="str">
        <f t="shared" si="228"/>
        <v>2913PALMERSTON</v>
      </c>
      <c r="B4763" s="37">
        <v>2913</v>
      </c>
      <c r="C4763" s="37" t="s">
        <v>5190</v>
      </c>
      <c r="D4763" s="38" t="s">
        <v>10</v>
      </c>
      <c r="E4763" s="39">
        <v>1074.818000349044</v>
      </c>
      <c r="F4763" s="39">
        <f t="shared" si="229"/>
        <v>1182.2998003839487</v>
      </c>
      <c r="G4763" s="39">
        <f t="shared" si="230"/>
        <v>1397.2634004537574</v>
      </c>
      <c r="I4763" s="10"/>
      <c r="J4763" s="10"/>
      <c r="K4763" s="10"/>
      <c r="L4763" s="10"/>
      <c r="M4763" s="10"/>
      <c r="N4763" s="10"/>
      <c r="O4763" s="10"/>
      <c r="P4763" s="10"/>
      <c r="Q4763" s="10"/>
      <c r="R4763" s="10"/>
      <c r="S4763" s="10"/>
      <c r="T4763" s="10"/>
    </row>
    <row r="4764" spans="1:20" ht="25.5" customHeight="1" thickTop="1" thickBot="1" x14ac:dyDescent="0.25">
      <c r="A4764" s="20" t="str">
        <f t="shared" si="228"/>
        <v>2914AMAROO</v>
      </c>
      <c r="B4764" s="20">
        <v>2914</v>
      </c>
      <c r="C4764" s="20" t="s">
        <v>5096</v>
      </c>
      <c r="D4764" s="21" t="s">
        <v>10</v>
      </c>
      <c r="E4764" s="22">
        <v>1057.8840002136001</v>
      </c>
      <c r="F4764" s="22">
        <f t="shared" si="229"/>
        <v>1163.6724002349602</v>
      </c>
      <c r="G4764" s="22">
        <f t="shared" si="230"/>
        <v>1375.2492002776801</v>
      </c>
      <c r="I4764" s="10"/>
      <c r="J4764" s="10"/>
      <c r="K4764" s="10"/>
      <c r="L4764" s="10"/>
      <c r="M4764" s="10"/>
      <c r="N4764" s="10"/>
      <c r="O4764" s="10"/>
      <c r="P4764" s="10"/>
      <c r="Q4764" s="10"/>
      <c r="R4764" s="10"/>
      <c r="S4764" s="10"/>
      <c r="T4764" s="10"/>
    </row>
    <row r="4765" spans="1:20" ht="25.5" customHeight="1" thickTop="1" thickBot="1" x14ac:dyDescent="0.25">
      <c r="A4765" s="20" t="str">
        <f t="shared" si="228"/>
        <v>2914BONNER</v>
      </c>
      <c r="B4765" s="37">
        <v>2914</v>
      </c>
      <c r="C4765" s="37" t="s">
        <v>5191</v>
      </c>
      <c r="D4765" s="38" t="s">
        <v>10</v>
      </c>
      <c r="E4765" s="39">
        <v>1057.8840002136001</v>
      </c>
      <c r="F4765" s="39">
        <f t="shared" si="229"/>
        <v>1163.6724002349602</v>
      </c>
      <c r="G4765" s="39">
        <f t="shared" si="230"/>
        <v>1375.2492002776801</v>
      </c>
      <c r="I4765" s="10"/>
      <c r="J4765" s="10"/>
      <c r="K4765" s="10"/>
      <c r="L4765" s="10"/>
      <c r="M4765" s="10"/>
      <c r="N4765" s="10"/>
      <c r="O4765" s="10"/>
      <c r="P4765" s="10"/>
      <c r="Q4765" s="10"/>
      <c r="R4765" s="10"/>
      <c r="S4765" s="10"/>
      <c r="T4765" s="10"/>
    </row>
    <row r="4766" spans="1:20" ht="25.5" customHeight="1" thickTop="1" thickBot="1" x14ac:dyDescent="0.25">
      <c r="A4766" s="20" t="str">
        <f t="shared" si="228"/>
        <v>2914FORDE</v>
      </c>
      <c r="B4766" s="20">
        <v>2914</v>
      </c>
      <c r="C4766" s="20" t="s">
        <v>5192</v>
      </c>
      <c r="D4766" s="21" t="s">
        <v>10</v>
      </c>
      <c r="E4766" s="22">
        <v>1057.8840002136001</v>
      </c>
      <c r="F4766" s="22">
        <f t="shared" si="229"/>
        <v>1163.6724002349602</v>
      </c>
      <c r="G4766" s="22">
        <f t="shared" si="230"/>
        <v>1375.2492002776801</v>
      </c>
      <c r="I4766" s="10"/>
      <c r="J4766" s="10"/>
      <c r="K4766" s="10"/>
      <c r="L4766" s="10"/>
      <c r="M4766" s="10"/>
      <c r="N4766" s="10"/>
      <c r="O4766" s="10"/>
      <c r="P4766" s="10"/>
      <c r="Q4766" s="10"/>
      <c r="R4766" s="10"/>
      <c r="S4766" s="10"/>
      <c r="T4766" s="10"/>
    </row>
    <row r="4767" spans="1:20" ht="25.5" customHeight="1" thickTop="1" thickBot="1" x14ac:dyDescent="0.25">
      <c r="A4767" s="20" t="str">
        <f t="shared" si="228"/>
        <v>2914HARRISON</v>
      </c>
      <c r="B4767" s="37">
        <v>2914</v>
      </c>
      <c r="C4767" s="37" t="s">
        <v>5193</v>
      </c>
      <c r="D4767" s="38" t="s">
        <v>10</v>
      </c>
      <c r="E4767" s="39">
        <v>1057.8840002136001</v>
      </c>
      <c r="F4767" s="39">
        <f t="shared" si="229"/>
        <v>1163.6724002349602</v>
      </c>
      <c r="G4767" s="39">
        <f t="shared" si="230"/>
        <v>1375.2492002776801</v>
      </c>
      <c r="I4767" s="10"/>
      <c r="J4767" s="10"/>
      <c r="K4767" s="10"/>
      <c r="L4767" s="10"/>
      <c r="M4767" s="10"/>
      <c r="N4767" s="10"/>
      <c r="O4767" s="10"/>
      <c r="P4767" s="10"/>
      <c r="Q4767" s="10"/>
      <c r="R4767" s="10"/>
      <c r="S4767" s="10"/>
      <c r="T4767" s="10"/>
    </row>
    <row r="4768" spans="1:20" ht="25.5" customHeight="1" thickTop="1" thickBot="1" x14ac:dyDescent="0.25">
      <c r="A4768" s="20" t="str">
        <f t="shared" si="228"/>
        <v>2914JACKA</v>
      </c>
      <c r="B4768" s="20">
        <v>2914</v>
      </c>
      <c r="C4768" s="20" t="s">
        <v>5194</v>
      </c>
      <c r="D4768" s="21" t="s">
        <v>10</v>
      </c>
      <c r="E4768" s="22">
        <v>1057.8840002136001</v>
      </c>
      <c r="F4768" s="22">
        <f t="shared" si="229"/>
        <v>1163.6724002349602</v>
      </c>
      <c r="G4768" s="22">
        <f t="shared" si="230"/>
        <v>1375.2492002776801</v>
      </c>
      <c r="I4768" s="10"/>
      <c r="J4768" s="10"/>
      <c r="K4768" s="10"/>
      <c r="L4768" s="10"/>
      <c r="M4768" s="10"/>
      <c r="N4768" s="10"/>
      <c r="O4768" s="10"/>
      <c r="P4768" s="10"/>
      <c r="Q4768" s="10"/>
      <c r="R4768" s="10"/>
      <c r="S4768" s="10"/>
      <c r="T4768" s="10"/>
    </row>
    <row r="4769" spans="1:20" ht="25.5" customHeight="1" thickTop="1" thickBot="1" x14ac:dyDescent="0.25">
      <c r="A4769" s="20" t="str">
        <f t="shared" si="228"/>
        <v>2914MONCRIEFF</v>
      </c>
      <c r="B4769" s="37">
        <v>2914</v>
      </c>
      <c r="C4769" s="37" t="s">
        <v>5195</v>
      </c>
      <c r="D4769" s="38" t="s">
        <v>10</v>
      </c>
      <c r="E4769" s="39">
        <v>1057.8840002136001</v>
      </c>
      <c r="F4769" s="39">
        <f t="shared" si="229"/>
        <v>1163.6724002349602</v>
      </c>
      <c r="G4769" s="39">
        <f t="shared" si="230"/>
        <v>1375.2492002776801</v>
      </c>
      <c r="I4769" s="10"/>
      <c r="J4769" s="10"/>
      <c r="K4769" s="10"/>
      <c r="L4769" s="10"/>
      <c r="M4769" s="10"/>
      <c r="N4769" s="10"/>
      <c r="O4769" s="10"/>
      <c r="P4769" s="10"/>
      <c r="Q4769" s="10"/>
      <c r="R4769" s="10"/>
      <c r="S4769" s="10"/>
      <c r="T4769" s="10"/>
    </row>
    <row r="4770" spans="1:20" ht="25.5" customHeight="1" thickTop="1" thickBot="1" x14ac:dyDescent="0.25">
      <c r="A4770" s="20" t="str">
        <f t="shared" si="228"/>
        <v>2914THROSBY</v>
      </c>
      <c r="B4770" s="20">
        <v>2914</v>
      </c>
      <c r="C4770" s="20" t="s">
        <v>5196</v>
      </c>
      <c r="D4770" s="21" t="s">
        <v>10</v>
      </c>
      <c r="E4770" s="22">
        <v>1057.8840002136001</v>
      </c>
      <c r="F4770" s="22">
        <f t="shared" si="229"/>
        <v>1163.6724002349602</v>
      </c>
      <c r="G4770" s="22">
        <f t="shared" si="230"/>
        <v>1375.2492002776801</v>
      </c>
      <c r="I4770" s="10"/>
      <c r="J4770" s="10"/>
      <c r="K4770" s="10"/>
      <c r="L4770" s="10"/>
      <c r="M4770" s="10"/>
      <c r="N4770" s="10"/>
      <c r="O4770" s="10"/>
      <c r="P4770" s="10"/>
      <c r="Q4770" s="10"/>
      <c r="R4770" s="10"/>
      <c r="S4770" s="10"/>
      <c r="T4770" s="10"/>
    </row>
    <row r="4771" spans="1:20" ht="25.5" customHeight="1" thickTop="1" thickBot="1" x14ac:dyDescent="0.25">
      <c r="A4771" s="20" t="str">
        <f t="shared" si="228"/>
        <v>3000MELBOURNE</v>
      </c>
      <c r="B4771" s="37">
        <v>3000</v>
      </c>
      <c r="C4771" s="37" t="s">
        <v>5197</v>
      </c>
      <c r="D4771" s="38" t="s">
        <v>5198</v>
      </c>
      <c r="E4771" s="39">
        <v>896.30600001072003</v>
      </c>
      <c r="F4771" s="39">
        <f t="shared" si="229"/>
        <v>985.93660001179205</v>
      </c>
      <c r="G4771" s="39">
        <f t="shared" si="230"/>
        <v>1165.1978000139361</v>
      </c>
      <c r="I4771" s="10"/>
      <c r="J4771" s="10"/>
      <c r="K4771" s="10"/>
      <c r="L4771" s="10"/>
      <c r="M4771" s="10"/>
      <c r="N4771" s="10"/>
      <c r="O4771" s="10"/>
      <c r="P4771" s="10"/>
      <c r="Q4771" s="10"/>
      <c r="R4771" s="10"/>
      <c r="S4771" s="10"/>
      <c r="T4771" s="10"/>
    </row>
    <row r="4772" spans="1:20" ht="25.5" customHeight="1" thickTop="1" thickBot="1" x14ac:dyDescent="0.25">
      <c r="A4772" s="20" t="str">
        <f t="shared" si="228"/>
        <v>3002EAST MELBOURNE</v>
      </c>
      <c r="B4772" s="20">
        <v>3002</v>
      </c>
      <c r="C4772" s="20" t="s">
        <v>5199</v>
      </c>
      <c r="D4772" s="21" t="s">
        <v>5198</v>
      </c>
      <c r="E4772" s="22">
        <v>882.37199968484003</v>
      </c>
      <c r="F4772" s="22">
        <f t="shared" si="229"/>
        <v>970.60919965332414</v>
      </c>
      <c r="G4772" s="22">
        <f t="shared" si="230"/>
        <v>1147.0835995902921</v>
      </c>
      <c r="I4772" s="10"/>
      <c r="J4772" s="10"/>
      <c r="K4772" s="10"/>
      <c r="L4772" s="10"/>
      <c r="M4772" s="10"/>
      <c r="N4772" s="10"/>
      <c r="O4772" s="10"/>
      <c r="P4772" s="10"/>
      <c r="Q4772" s="10"/>
      <c r="R4772" s="10"/>
      <c r="S4772" s="10"/>
      <c r="T4772" s="10"/>
    </row>
    <row r="4773" spans="1:20" ht="25.5" customHeight="1" thickTop="1" thickBot="1" x14ac:dyDescent="0.25">
      <c r="A4773" s="20" t="str">
        <f t="shared" si="228"/>
        <v>3003WEST MELBOURNE</v>
      </c>
      <c r="B4773" s="37">
        <v>3003</v>
      </c>
      <c r="C4773" s="37" t="s">
        <v>5200</v>
      </c>
      <c r="D4773" s="38" t="s">
        <v>5198</v>
      </c>
      <c r="E4773" s="39">
        <v>1138.1560001827841</v>
      </c>
      <c r="F4773" s="39">
        <f t="shared" si="229"/>
        <v>1251.9716002010625</v>
      </c>
      <c r="G4773" s="39">
        <f t="shared" si="230"/>
        <v>1479.6028002376192</v>
      </c>
      <c r="I4773" s="10"/>
      <c r="J4773" s="10"/>
      <c r="K4773" s="10"/>
      <c r="L4773" s="10"/>
      <c r="M4773" s="10"/>
      <c r="N4773" s="10"/>
      <c r="O4773" s="10"/>
      <c r="P4773" s="10"/>
      <c r="Q4773" s="10"/>
      <c r="R4773" s="10"/>
      <c r="S4773" s="10"/>
      <c r="T4773" s="10"/>
    </row>
    <row r="4774" spans="1:20" ht="25.5" customHeight="1" thickTop="1" thickBot="1" x14ac:dyDescent="0.25">
      <c r="A4774" s="20" t="str">
        <f t="shared" si="228"/>
        <v>3004MELBOURNE</v>
      </c>
      <c r="B4774" s="20">
        <v>3004</v>
      </c>
      <c r="C4774" s="20" t="s">
        <v>5197</v>
      </c>
      <c r="D4774" s="21" t="s">
        <v>5198</v>
      </c>
      <c r="E4774" s="22">
        <v>1072.0580001329602</v>
      </c>
      <c r="F4774" s="22">
        <f t="shared" si="229"/>
        <v>1179.2638001462562</v>
      </c>
      <c r="G4774" s="22">
        <f t="shared" si="230"/>
        <v>1393.6754001728482</v>
      </c>
      <c r="I4774" s="10"/>
      <c r="J4774" s="10"/>
      <c r="K4774" s="10"/>
      <c r="L4774" s="10"/>
      <c r="M4774" s="10"/>
      <c r="N4774" s="10"/>
      <c r="O4774" s="10"/>
      <c r="P4774" s="10"/>
      <c r="Q4774" s="10"/>
      <c r="R4774" s="10"/>
      <c r="S4774" s="10"/>
      <c r="T4774" s="10"/>
    </row>
    <row r="4775" spans="1:20" ht="25.5" customHeight="1" thickTop="1" thickBot="1" x14ac:dyDescent="0.25">
      <c r="A4775" s="20" t="str">
        <f t="shared" si="228"/>
        <v>3006SOUTH WHARF</v>
      </c>
      <c r="B4775" s="37">
        <v>3006</v>
      </c>
      <c r="C4775" s="37" t="s">
        <v>5201</v>
      </c>
      <c r="D4775" s="38" t="s">
        <v>5198</v>
      </c>
      <c r="E4775" s="39">
        <v>999.18199966490408</v>
      </c>
      <c r="F4775" s="39">
        <f t="shared" si="229"/>
        <v>1099.1001996313946</v>
      </c>
      <c r="G4775" s="39">
        <f t="shared" si="230"/>
        <v>1298.9365995643755</v>
      </c>
      <c r="I4775" s="10"/>
      <c r="J4775" s="10"/>
      <c r="K4775" s="10"/>
      <c r="L4775" s="10"/>
      <c r="M4775" s="10"/>
      <c r="N4775" s="10"/>
      <c r="O4775" s="10"/>
      <c r="P4775" s="10"/>
      <c r="Q4775" s="10"/>
      <c r="R4775" s="10"/>
      <c r="S4775" s="10"/>
      <c r="T4775" s="10"/>
    </row>
    <row r="4776" spans="1:20" ht="25.5" customHeight="1" thickTop="1" thickBot="1" x14ac:dyDescent="0.25">
      <c r="A4776" s="20" t="str">
        <f t="shared" si="228"/>
        <v>3006SOUTHBANK</v>
      </c>
      <c r="B4776" s="20">
        <v>3006</v>
      </c>
      <c r="C4776" s="20" t="s">
        <v>5202</v>
      </c>
      <c r="D4776" s="21" t="s">
        <v>5198</v>
      </c>
      <c r="E4776" s="22">
        <v>999.18199966490408</v>
      </c>
      <c r="F4776" s="22">
        <f t="shared" si="229"/>
        <v>1099.1001996313946</v>
      </c>
      <c r="G4776" s="22">
        <f t="shared" si="230"/>
        <v>1298.9365995643755</v>
      </c>
      <c r="I4776" s="10"/>
      <c r="J4776" s="10"/>
      <c r="K4776" s="10"/>
      <c r="L4776" s="10"/>
      <c r="M4776" s="10"/>
      <c r="N4776" s="10"/>
      <c r="O4776" s="10"/>
      <c r="P4776" s="10"/>
      <c r="Q4776" s="10"/>
      <c r="R4776" s="10"/>
      <c r="S4776" s="10"/>
      <c r="T4776" s="10"/>
    </row>
    <row r="4777" spans="1:20" ht="25.5" customHeight="1" thickTop="1" thickBot="1" x14ac:dyDescent="0.25">
      <c r="A4777" s="20" t="str">
        <f t="shared" si="228"/>
        <v>3008DOCKLANDS</v>
      </c>
      <c r="B4777" s="37">
        <v>3008</v>
      </c>
      <c r="C4777" s="37" t="s">
        <v>5203</v>
      </c>
      <c r="D4777" s="38" t="s">
        <v>5198</v>
      </c>
      <c r="E4777" s="39">
        <v>1048.2579999838481</v>
      </c>
      <c r="F4777" s="39">
        <f t="shared" si="229"/>
        <v>1153.0837999822329</v>
      </c>
      <c r="G4777" s="39">
        <f t="shared" si="230"/>
        <v>1362.7353999790025</v>
      </c>
      <c r="I4777" s="10"/>
      <c r="J4777" s="10"/>
      <c r="K4777" s="10"/>
      <c r="L4777" s="10"/>
      <c r="M4777" s="10"/>
      <c r="N4777" s="10"/>
      <c r="O4777" s="10"/>
      <c r="P4777" s="10"/>
      <c r="Q4777" s="10"/>
      <c r="R4777" s="10"/>
      <c r="S4777" s="10"/>
      <c r="T4777" s="10"/>
    </row>
    <row r="4778" spans="1:20" ht="25.5" customHeight="1" thickTop="1" thickBot="1" x14ac:dyDescent="0.25">
      <c r="A4778" s="20" t="str">
        <f t="shared" si="228"/>
        <v>3011FOOTSCRAY</v>
      </c>
      <c r="B4778" s="20">
        <v>3011</v>
      </c>
      <c r="C4778" s="20" t="s">
        <v>5204</v>
      </c>
      <c r="D4778" s="21" t="s">
        <v>5198</v>
      </c>
      <c r="E4778" s="22">
        <v>922.46800014869598</v>
      </c>
      <c r="F4778" s="22">
        <f t="shared" si="229"/>
        <v>1014.7148001635657</v>
      </c>
      <c r="G4778" s="22">
        <f t="shared" si="230"/>
        <v>1199.2084001933049</v>
      </c>
      <c r="I4778" s="10"/>
      <c r="J4778" s="10"/>
      <c r="K4778" s="10"/>
      <c r="L4778" s="10"/>
      <c r="M4778" s="10"/>
      <c r="N4778" s="10"/>
      <c r="O4778" s="10"/>
      <c r="P4778" s="10"/>
      <c r="Q4778" s="10"/>
      <c r="R4778" s="10"/>
      <c r="S4778" s="10"/>
      <c r="T4778" s="10"/>
    </row>
    <row r="4779" spans="1:20" ht="25.5" customHeight="1" thickTop="1" thickBot="1" x14ac:dyDescent="0.25">
      <c r="A4779" s="20" t="str">
        <f t="shared" si="228"/>
        <v>3011SEDDON</v>
      </c>
      <c r="B4779" s="37">
        <v>3011</v>
      </c>
      <c r="C4779" s="37" t="s">
        <v>5205</v>
      </c>
      <c r="D4779" s="38" t="s">
        <v>5198</v>
      </c>
      <c r="E4779" s="39">
        <v>922.46800014869598</v>
      </c>
      <c r="F4779" s="39">
        <f t="shared" si="229"/>
        <v>1014.7148001635657</v>
      </c>
      <c r="G4779" s="39">
        <f t="shared" si="230"/>
        <v>1199.2084001933049</v>
      </c>
      <c r="I4779" s="10"/>
      <c r="J4779" s="10"/>
      <c r="K4779" s="10"/>
      <c r="L4779" s="10"/>
      <c r="M4779" s="10"/>
      <c r="N4779" s="10"/>
      <c r="O4779" s="10"/>
      <c r="P4779" s="10"/>
      <c r="Q4779" s="10"/>
      <c r="R4779" s="10"/>
      <c r="S4779" s="10"/>
      <c r="T4779" s="10"/>
    </row>
    <row r="4780" spans="1:20" ht="25.5" customHeight="1" thickTop="1" thickBot="1" x14ac:dyDescent="0.25">
      <c r="A4780" s="20" t="str">
        <f t="shared" si="228"/>
        <v>3012BROOKLYN</v>
      </c>
      <c r="B4780" s="20">
        <v>3012</v>
      </c>
      <c r="C4780" s="20" t="s">
        <v>951</v>
      </c>
      <c r="D4780" s="21" t="s">
        <v>5198</v>
      </c>
      <c r="E4780" s="22">
        <v>955.64999986932798</v>
      </c>
      <c r="F4780" s="22">
        <f t="shared" si="229"/>
        <v>1051.2149998562609</v>
      </c>
      <c r="G4780" s="22">
        <f t="shared" si="230"/>
        <v>1242.3449998301264</v>
      </c>
      <c r="I4780" s="10"/>
      <c r="J4780" s="10"/>
      <c r="K4780" s="10"/>
      <c r="L4780" s="10"/>
      <c r="M4780" s="10"/>
      <c r="N4780" s="10"/>
      <c r="O4780" s="10"/>
      <c r="P4780" s="10"/>
      <c r="Q4780" s="10"/>
      <c r="R4780" s="10"/>
      <c r="S4780" s="10"/>
      <c r="T4780" s="10"/>
    </row>
    <row r="4781" spans="1:20" ht="25.5" customHeight="1" thickTop="1" thickBot="1" x14ac:dyDescent="0.25">
      <c r="A4781" s="20" t="str">
        <f t="shared" si="228"/>
        <v>3012KINGSVILLE</v>
      </c>
      <c r="B4781" s="37">
        <v>3012</v>
      </c>
      <c r="C4781" s="37" t="s">
        <v>5206</v>
      </c>
      <c r="D4781" s="38" t="s">
        <v>5198</v>
      </c>
      <c r="E4781" s="39">
        <v>955.64999986932798</v>
      </c>
      <c r="F4781" s="39">
        <f t="shared" si="229"/>
        <v>1051.2149998562609</v>
      </c>
      <c r="G4781" s="39">
        <f t="shared" si="230"/>
        <v>1242.3449998301264</v>
      </c>
      <c r="I4781" s="10"/>
      <c r="J4781" s="10"/>
      <c r="K4781" s="10"/>
      <c r="L4781" s="10"/>
      <c r="M4781" s="10"/>
      <c r="N4781" s="10"/>
      <c r="O4781" s="10"/>
      <c r="P4781" s="10"/>
      <c r="Q4781" s="10"/>
      <c r="R4781" s="10"/>
      <c r="S4781" s="10"/>
      <c r="T4781" s="10"/>
    </row>
    <row r="4782" spans="1:20" ht="25.5" customHeight="1" thickTop="1" thickBot="1" x14ac:dyDescent="0.25">
      <c r="A4782" s="20" t="str">
        <f t="shared" si="228"/>
        <v>3012MAIDSTONE</v>
      </c>
      <c r="B4782" s="20">
        <v>3012</v>
      </c>
      <c r="C4782" s="20" t="s">
        <v>5207</v>
      </c>
      <c r="D4782" s="21" t="s">
        <v>5198</v>
      </c>
      <c r="E4782" s="22">
        <v>955.64999986932798</v>
      </c>
      <c r="F4782" s="22">
        <f t="shared" si="229"/>
        <v>1051.2149998562609</v>
      </c>
      <c r="G4782" s="22">
        <f t="shared" si="230"/>
        <v>1242.3449998301264</v>
      </c>
      <c r="I4782" s="10"/>
      <c r="J4782" s="10"/>
      <c r="K4782" s="10"/>
      <c r="L4782" s="10"/>
      <c r="M4782" s="10"/>
      <c r="N4782" s="10"/>
      <c r="O4782" s="10"/>
      <c r="P4782" s="10"/>
      <c r="Q4782" s="10"/>
      <c r="R4782" s="10"/>
      <c r="S4782" s="10"/>
      <c r="T4782" s="10"/>
    </row>
    <row r="4783" spans="1:20" ht="25.5" customHeight="1" thickTop="1" thickBot="1" x14ac:dyDescent="0.25">
      <c r="A4783" s="20" t="str">
        <f t="shared" si="228"/>
        <v>3012TOTTENHAM</v>
      </c>
      <c r="B4783" s="37">
        <v>3012</v>
      </c>
      <c r="C4783" s="37" t="s">
        <v>5137</v>
      </c>
      <c r="D4783" s="38" t="s">
        <v>5198</v>
      </c>
      <c r="E4783" s="39">
        <v>955.64999986932798</v>
      </c>
      <c r="F4783" s="39">
        <f t="shared" si="229"/>
        <v>1051.2149998562609</v>
      </c>
      <c r="G4783" s="39">
        <f t="shared" si="230"/>
        <v>1242.3449998301264</v>
      </c>
      <c r="I4783" s="10"/>
      <c r="J4783" s="10"/>
      <c r="K4783" s="10"/>
      <c r="L4783" s="10"/>
      <c r="M4783" s="10"/>
      <c r="N4783" s="10"/>
      <c r="O4783" s="10"/>
      <c r="P4783" s="10"/>
      <c r="Q4783" s="10"/>
      <c r="R4783" s="10"/>
      <c r="S4783" s="10"/>
      <c r="T4783" s="10"/>
    </row>
    <row r="4784" spans="1:20" ht="25.5" customHeight="1" thickTop="1" thickBot="1" x14ac:dyDescent="0.25">
      <c r="A4784" s="20" t="str">
        <f t="shared" si="228"/>
        <v>3012WEST FOOTSCRAY</v>
      </c>
      <c r="B4784" s="20">
        <v>3012</v>
      </c>
      <c r="C4784" s="20" t="s">
        <v>5208</v>
      </c>
      <c r="D4784" s="21" t="s">
        <v>5198</v>
      </c>
      <c r="E4784" s="22">
        <v>955.64999986932798</v>
      </c>
      <c r="F4784" s="22">
        <f t="shared" si="229"/>
        <v>1051.2149998562609</v>
      </c>
      <c r="G4784" s="22">
        <f t="shared" si="230"/>
        <v>1242.3449998301264</v>
      </c>
      <c r="I4784" s="10"/>
      <c r="J4784" s="10"/>
      <c r="K4784" s="10"/>
      <c r="L4784" s="10"/>
      <c r="M4784" s="10"/>
      <c r="N4784" s="10"/>
      <c r="O4784" s="10"/>
      <c r="P4784" s="10"/>
      <c r="Q4784" s="10"/>
      <c r="R4784" s="10"/>
      <c r="S4784" s="10"/>
      <c r="T4784" s="10"/>
    </row>
    <row r="4785" spans="1:20" ht="25.5" customHeight="1" thickTop="1" thickBot="1" x14ac:dyDescent="0.25">
      <c r="A4785" s="20" t="str">
        <f t="shared" si="228"/>
        <v>3013YARRAVILLE</v>
      </c>
      <c r="B4785" s="37">
        <v>3013</v>
      </c>
      <c r="C4785" s="37" t="s">
        <v>5209</v>
      </c>
      <c r="D4785" s="38" t="s">
        <v>5198</v>
      </c>
      <c r="E4785" s="39">
        <v>941.66199975373593</v>
      </c>
      <c r="F4785" s="39">
        <f t="shared" si="229"/>
        <v>1035.8281997291097</v>
      </c>
      <c r="G4785" s="39">
        <f t="shared" si="230"/>
        <v>1224.1605996798567</v>
      </c>
      <c r="I4785" s="10"/>
      <c r="J4785" s="10"/>
      <c r="K4785" s="10"/>
      <c r="L4785" s="10"/>
      <c r="M4785" s="10"/>
      <c r="N4785" s="10"/>
      <c r="O4785" s="10"/>
      <c r="P4785" s="10"/>
      <c r="Q4785" s="10"/>
      <c r="R4785" s="10"/>
      <c r="S4785" s="10"/>
      <c r="T4785" s="10"/>
    </row>
    <row r="4786" spans="1:20" ht="25.5" customHeight="1" thickTop="1" thickBot="1" x14ac:dyDescent="0.25">
      <c r="A4786" s="20" t="str">
        <f t="shared" si="228"/>
        <v>3015NEWPORT</v>
      </c>
      <c r="B4786" s="20">
        <v>3015</v>
      </c>
      <c r="C4786" s="20" t="s">
        <v>1004</v>
      </c>
      <c r="D4786" s="21" t="s">
        <v>5198</v>
      </c>
      <c r="E4786" s="22">
        <v>1024.758000268856</v>
      </c>
      <c r="F4786" s="22">
        <f t="shared" si="229"/>
        <v>1127.2338002957417</v>
      </c>
      <c r="G4786" s="22">
        <f t="shared" si="230"/>
        <v>1332.1854003495127</v>
      </c>
      <c r="I4786" s="10"/>
      <c r="J4786" s="10"/>
      <c r="K4786" s="10"/>
      <c r="L4786" s="10"/>
      <c r="M4786" s="10"/>
      <c r="N4786" s="10"/>
      <c r="O4786" s="10"/>
      <c r="P4786" s="10"/>
      <c r="Q4786" s="10"/>
      <c r="R4786" s="10"/>
      <c r="S4786" s="10"/>
      <c r="T4786" s="10"/>
    </row>
    <row r="4787" spans="1:20" ht="25.5" customHeight="1" thickTop="1" thickBot="1" x14ac:dyDescent="0.25">
      <c r="A4787" s="20" t="str">
        <f t="shared" si="228"/>
        <v>3015SOUTH KINGSVILLE</v>
      </c>
      <c r="B4787" s="37">
        <v>3015</v>
      </c>
      <c r="C4787" s="37" t="s">
        <v>5210</v>
      </c>
      <c r="D4787" s="38" t="s">
        <v>5198</v>
      </c>
      <c r="E4787" s="39">
        <v>1024.758000268856</v>
      </c>
      <c r="F4787" s="39">
        <f t="shared" si="229"/>
        <v>1127.2338002957417</v>
      </c>
      <c r="G4787" s="39">
        <f t="shared" si="230"/>
        <v>1332.1854003495127</v>
      </c>
      <c r="I4787" s="10"/>
      <c r="J4787" s="10"/>
      <c r="K4787" s="10"/>
      <c r="L4787" s="10"/>
      <c r="M4787" s="10"/>
      <c r="N4787" s="10"/>
      <c r="O4787" s="10"/>
      <c r="P4787" s="10"/>
      <c r="Q4787" s="10"/>
      <c r="R4787" s="10"/>
      <c r="S4787" s="10"/>
      <c r="T4787" s="10"/>
    </row>
    <row r="4788" spans="1:20" ht="25.5" customHeight="1" thickTop="1" thickBot="1" x14ac:dyDescent="0.25">
      <c r="A4788" s="20" t="str">
        <f t="shared" si="228"/>
        <v>3015SPOTSWOOD</v>
      </c>
      <c r="B4788" s="20">
        <v>3015</v>
      </c>
      <c r="C4788" s="20" t="s">
        <v>5211</v>
      </c>
      <c r="D4788" s="21" t="s">
        <v>5198</v>
      </c>
      <c r="E4788" s="22">
        <v>1024.758000268856</v>
      </c>
      <c r="F4788" s="22">
        <f t="shared" si="229"/>
        <v>1127.2338002957417</v>
      </c>
      <c r="G4788" s="22">
        <f t="shared" si="230"/>
        <v>1332.1854003495127</v>
      </c>
      <c r="I4788" s="10"/>
      <c r="J4788" s="10"/>
      <c r="K4788" s="10"/>
      <c r="L4788" s="10"/>
      <c r="M4788" s="10"/>
      <c r="N4788" s="10"/>
      <c r="O4788" s="10"/>
      <c r="P4788" s="10"/>
      <c r="Q4788" s="10"/>
      <c r="R4788" s="10"/>
      <c r="S4788" s="10"/>
      <c r="T4788" s="10"/>
    </row>
    <row r="4789" spans="1:20" ht="25.5" customHeight="1" thickTop="1" thickBot="1" x14ac:dyDescent="0.25">
      <c r="A4789" s="20" t="str">
        <f t="shared" si="228"/>
        <v>3016WILLIAMSTOWN</v>
      </c>
      <c r="B4789" s="37">
        <v>3016</v>
      </c>
      <c r="C4789" s="37" t="s">
        <v>5212</v>
      </c>
      <c r="D4789" s="38" t="s">
        <v>5198</v>
      </c>
      <c r="E4789" s="39">
        <v>898.12399966104795</v>
      </c>
      <c r="F4789" s="39">
        <f t="shared" si="229"/>
        <v>987.93639962715281</v>
      </c>
      <c r="G4789" s="39">
        <f t="shared" si="230"/>
        <v>1167.5611995593624</v>
      </c>
      <c r="I4789" s="10"/>
      <c r="J4789" s="10"/>
      <c r="K4789" s="10"/>
      <c r="L4789" s="10"/>
      <c r="M4789" s="10"/>
      <c r="N4789" s="10"/>
      <c r="O4789" s="10"/>
      <c r="P4789" s="10"/>
      <c r="Q4789" s="10"/>
      <c r="R4789" s="10"/>
      <c r="S4789" s="10"/>
      <c r="T4789" s="10"/>
    </row>
    <row r="4790" spans="1:20" ht="25.5" customHeight="1" thickTop="1" thickBot="1" x14ac:dyDescent="0.25">
      <c r="A4790" s="20" t="str">
        <f t="shared" si="228"/>
        <v>3016WILLIAMSTOWN NORTH</v>
      </c>
      <c r="B4790" s="20">
        <v>3016</v>
      </c>
      <c r="C4790" s="20" t="s">
        <v>5213</v>
      </c>
      <c r="D4790" s="21" t="s">
        <v>5198</v>
      </c>
      <c r="E4790" s="22">
        <v>898.12399966104795</v>
      </c>
      <c r="F4790" s="22">
        <f t="shared" si="229"/>
        <v>987.93639962715281</v>
      </c>
      <c r="G4790" s="22">
        <f t="shared" si="230"/>
        <v>1167.5611995593624</v>
      </c>
      <c r="I4790" s="10"/>
      <c r="J4790" s="10"/>
      <c r="K4790" s="10"/>
      <c r="L4790" s="10"/>
      <c r="M4790" s="10"/>
      <c r="N4790" s="10"/>
      <c r="O4790" s="10"/>
      <c r="P4790" s="10"/>
      <c r="Q4790" s="10"/>
      <c r="R4790" s="10"/>
      <c r="S4790" s="10"/>
      <c r="T4790" s="10"/>
    </row>
    <row r="4791" spans="1:20" ht="25.5" customHeight="1" thickTop="1" thickBot="1" x14ac:dyDescent="0.25">
      <c r="A4791" s="20" t="str">
        <f t="shared" si="228"/>
        <v>3018ALTONA</v>
      </c>
      <c r="B4791" s="37">
        <v>3018</v>
      </c>
      <c r="C4791" s="37" t="s">
        <v>5214</v>
      </c>
      <c r="D4791" s="38" t="s">
        <v>5198</v>
      </c>
      <c r="E4791" s="39">
        <v>1037.6559999288158</v>
      </c>
      <c r="F4791" s="39">
        <f t="shared" si="229"/>
        <v>1141.4215999216976</v>
      </c>
      <c r="G4791" s="39">
        <f t="shared" si="230"/>
        <v>1348.9527999074608</v>
      </c>
      <c r="I4791" s="10"/>
      <c r="J4791" s="10"/>
      <c r="K4791" s="10"/>
      <c r="L4791" s="10"/>
      <c r="M4791" s="10"/>
      <c r="N4791" s="10"/>
      <c r="O4791" s="10"/>
      <c r="P4791" s="10"/>
      <c r="Q4791" s="10"/>
      <c r="R4791" s="10"/>
      <c r="S4791" s="10"/>
      <c r="T4791" s="10"/>
    </row>
    <row r="4792" spans="1:20" ht="25.5" customHeight="1" thickTop="1" thickBot="1" x14ac:dyDescent="0.25">
      <c r="A4792" s="20" t="str">
        <f t="shared" si="228"/>
        <v>3018SEAHOLME</v>
      </c>
      <c r="B4792" s="20">
        <v>3018</v>
      </c>
      <c r="C4792" s="20" t="s">
        <v>5215</v>
      </c>
      <c r="D4792" s="21" t="s">
        <v>5198</v>
      </c>
      <c r="E4792" s="22">
        <v>1037.6559999288158</v>
      </c>
      <c r="F4792" s="22">
        <f t="shared" si="229"/>
        <v>1141.4215999216976</v>
      </c>
      <c r="G4792" s="22">
        <f t="shared" si="230"/>
        <v>1348.9527999074608</v>
      </c>
      <c r="I4792" s="10"/>
      <c r="J4792" s="10"/>
      <c r="K4792" s="10"/>
      <c r="L4792" s="10"/>
      <c r="M4792" s="10"/>
      <c r="N4792" s="10"/>
      <c r="O4792" s="10"/>
      <c r="P4792" s="10"/>
      <c r="Q4792" s="10"/>
      <c r="R4792" s="10"/>
      <c r="S4792" s="10"/>
      <c r="T4792" s="10"/>
    </row>
    <row r="4793" spans="1:20" ht="25.5" customHeight="1" thickTop="1" thickBot="1" x14ac:dyDescent="0.25">
      <c r="A4793" s="20" t="str">
        <f t="shared" si="228"/>
        <v>3019BRAYBROOK</v>
      </c>
      <c r="B4793" s="37">
        <v>3019</v>
      </c>
      <c r="C4793" s="37" t="s">
        <v>5216</v>
      </c>
      <c r="D4793" s="38" t="s">
        <v>5198</v>
      </c>
      <c r="E4793" s="39">
        <v>897.60800006808006</v>
      </c>
      <c r="F4793" s="39">
        <f t="shared" si="229"/>
        <v>987.3688000748881</v>
      </c>
      <c r="G4793" s="39">
        <f t="shared" si="230"/>
        <v>1166.8904000885041</v>
      </c>
      <c r="I4793" s="10"/>
      <c r="J4793" s="10"/>
      <c r="K4793" s="10"/>
      <c r="L4793" s="10"/>
      <c r="M4793" s="10"/>
      <c r="N4793" s="10"/>
      <c r="O4793" s="10"/>
      <c r="P4793" s="10"/>
      <c r="Q4793" s="10"/>
      <c r="R4793" s="10"/>
      <c r="S4793" s="10"/>
      <c r="T4793" s="10"/>
    </row>
    <row r="4794" spans="1:20" ht="25.5" customHeight="1" thickTop="1" thickBot="1" x14ac:dyDescent="0.25">
      <c r="A4794" s="20" t="str">
        <f t="shared" si="228"/>
        <v>3020ALBION</v>
      </c>
      <c r="B4794" s="20">
        <v>3020</v>
      </c>
      <c r="C4794" s="20" t="s">
        <v>5217</v>
      </c>
      <c r="D4794" s="21" t="s">
        <v>5198</v>
      </c>
      <c r="E4794" s="22">
        <v>959.91200004380005</v>
      </c>
      <c r="F4794" s="22">
        <f t="shared" si="229"/>
        <v>1055.9032000481802</v>
      </c>
      <c r="G4794" s="22">
        <f t="shared" si="230"/>
        <v>1247.8856000569401</v>
      </c>
      <c r="I4794" s="10"/>
      <c r="J4794" s="10"/>
      <c r="K4794" s="10"/>
      <c r="L4794" s="10"/>
      <c r="M4794" s="10"/>
      <c r="N4794" s="10"/>
      <c r="O4794" s="10"/>
      <c r="P4794" s="10"/>
      <c r="Q4794" s="10"/>
      <c r="R4794" s="10"/>
      <c r="S4794" s="10"/>
      <c r="T4794" s="10"/>
    </row>
    <row r="4795" spans="1:20" ht="25.5" customHeight="1" thickTop="1" thickBot="1" x14ac:dyDescent="0.25">
      <c r="A4795" s="20" t="str">
        <f t="shared" si="228"/>
        <v>3020SUNSHINE</v>
      </c>
      <c r="B4795" s="37">
        <v>3020</v>
      </c>
      <c r="C4795" s="37" t="s">
        <v>1458</v>
      </c>
      <c r="D4795" s="38" t="s">
        <v>5198</v>
      </c>
      <c r="E4795" s="39">
        <v>959.91200004380005</v>
      </c>
      <c r="F4795" s="39">
        <f t="shared" si="229"/>
        <v>1055.9032000481802</v>
      </c>
      <c r="G4795" s="39">
        <f t="shared" si="230"/>
        <v>1247.8856000569401</v>
      </c>
      <c r="I4795" s="10"/>
      <c r="J4795" s="10"/>
      <c r="K4795" s="10"/>
      <c r="L4795" s="10"/>
      <c r="M4795" s="10"/>
      <c r="N4795" s="10"/>
      <c r="O4795" s="10"/>
      <c r="P4795" s="10"/>
      <c r="Q4795" s="10"/>
      <c r="R4795" s="10"/>
      <c r="S4795" s="10"/>
      <c r="T4795" s="10"/>
    </row>
    <row r="4796" spans="1:20" ht="25.5" customHeight="1" thickTop="1" thickBot="1" x14ac:dyDescent="0.25">
      <c r="A4796" s="20" t="str">
        <f t="shared" si="228"/>
        <v>3020SUNSHINE NORTH</v>
      </c>
      <c r="B4796" s="20">
        <v>3020</v>
      </c>
      <c r="C4796" s="20" t="s">
        <v>5218</v>
      </c>
      <c r="D4796" s="21" t="s">
        <v>5198</v>
      </c>
      <c r="E4796" s="22">
        <v>959.91200004380005</v>
      </c>
      <c r="F4796" s="22">
        <f t="shared" si="229"/>
        <v>1055.9032000481802</v>
      </c>
      <c r="G4796" s="22">
        <f t="shared" si="230"/>
        <v>1247.8856000569401</v>
      </c>
      <c r="I4796" s="10"/>
      <c r="J4796" s="10"/>
      <c r="K4796" s="10"/>
      <c r="L4796" s="10"/>
      <c r="M4796" s="10"/>
      <c r="N4796" s="10"/>
      <c r="O4796" s="10"/>
      <c r="P4796" s="10"/>
      <c r="Q4796" s="10"/>
      <c r="R4796" s="10"/>
      <c r="S4796" s="10"/>
      <c r="T4796" s="10"/>
    </row>
    <row r="4797" spans="1:20" ht="25.5" customHeight="1" thickTop="1" thickBot="1" x14ac:dyDescent="0.25">
      <c r="A4797" s="20" t="str">
        <f t="shared" si="228"/>
        <v>3020SUNSHINE WEST</v>
      </c>
      <c r="B4797" s="37">
        <v>3020</v>
      </c>
      <c r="C4797" s="37" t="s">
        <v>5219</v>
      </c>
      <c r="D4797" s="38" t="s">
        <v>5198</v>
      </c>
      <c r="E4797" s="39">
        <v>959.91200004380005</v>
      </c>
      <c r="F4797" s="39">
        <f t="shared" si="229"/>
        <v>1055.9032000481802</v>
      </c>
      <c r="G4797" s="39">
        <f t="shared" si="230"/>
        <v>1247.8856000569401</v>
      </c>
      <c r="I4797" s="10"/>
      <c r="J4797" s="10"/>
      <c r="K4797" s="10"/>
      <c r="L4797" s="10"/>
      <c r="M4797" s="10"/>
      <c r="N4797" s="10"/>
      <c r="O4797" s="10"/>
      <c r="P4797" s="10"/>
      <c r="Q4797" s="10"/>
      <c r="R4797" s="10"/>
      <c r="S4797" s="10"/>
      <c r="T4797" s="10"/>
    </row>
    <row r="4798" spans="1:20" ht="25.5" customHeight="1" thickTop="1" thickBot="1" x14ac:dyDescent="0.25">
      <c r="A4798" s="20" t="str">
        <f t="shared" si="228"/>
        <v>3021ALBANVALE</v>
      </c>
      <c r="B4798" s="20">
        <v>3021</v>
      </c>
      <c r="C4798" s="20" t="s">
        <v>5220</v>
      </c>
      <c r="D4798" s="21" t="s">
        <v>5198</v>
      </c>
      <c r="E4798" s="22">
        <v>852.18799971968804</v>
      </c>
      <c r="F4798" s="22">
        <f t="shared" si="229"/>
        <v>937.40679969165694</v>
      </c>
      <c r="G4798" s="22">
        <f t="shared" si="230"/>
        <v>1107.8443996355945</v>
      </c>
      <c r="I4798" s="10"/>
      <c r="J4798" s="10"/>
      <c r="K4798" s="10"/>
      <c r="L4798" s="10"/>
      <c r="M4798" s="10"/>
      <c r="N4798" s="10"/>
      <c r="O4798" s="10"/>
      <c r="P4798" s="10"/>
      <c r="Q4798" s="10"/>
      <c r="R4798" s="10"/>
      <c r="S4798" s="10"/>
      <c r="T4798" s="10"/>
    </row>
    <row r="4799" spans="1:20" ht="25.5" customHeight="1" thickTop="1" thickBot="1" x14ac:dyDescent="0.25">
      <c r="A4799" s="20" t="str">
        <f t="shared" si="228"/>
        <v>3021KEALBA</v>
      </c>
      <c r="B4799" s="37">
        <v>3021</v>
      </c>
      <c r="C4799" s="37" t="s">
        <v>5221</v>
      </c>
      <c r="D4799" s="38" t="s">
        <v>5198</v>
      </c>
      <c r="E4799" s="39">
        <v>852.18799971968804</v>
      </c>
      <c r="F4799" s="39">
        <f t="shared" si="229"/>
        <v>937.40679969165694</v>
      </c>
      <c r="G4799" s="39">
        <f t="shared" si="230"/>
        <v>1107.8443996355945</v>
      </c>
      <c r="I4799" s="10"/>
      <c r="J4799" s="10"/>
      <c r="K4799" s="10"/>
      <c r="L4799" s="10"/>
      <c r="M4799" s="10"/>
      <c r="N4799" s="10"/>
      <c r="O4799" s="10"/>
      <c r="P4799" s="10"/>
      <c r="Q4799" s="10"/>
      <c r="R4799" s="10"/>
      <c r="S4799" s="10"/>
      <c r="T4799" s="10"/>
    </row>
    <row r="4800" spans="1:20" ht="25.5" customHeight="1" thickTop="1" thickBot="1" x14ac:dyDescent="0.25">
      <c r="A4800" s="20" t="str">
        <f t="shared" si="228"/>
        <v>3021KINGS PARK</v>
      </c>
      <c r="B4800" s="20">
        <v>3021</v>
      </c>
      <c r="C4800" s="20" t="s">
        <v>1100</v>
      </c>
      <c r="D4800" s="21" t="s">
        <v>5198</v>
      </c>
      <c r="E4800" s="22">
        <v>852.18799971968804</v>
      </c>
      <c r="F4800" s="22">
        <f t="shared" si="229"/>
        <v>937.40679969165694</v>
      </c>
      <c r="G4800" s="22">
        <f t="shared" si="230"/>
        <v>1107.8443996355945</v>
      </c>
      <c r="I4800" s="10"/>
      <c r="J4800" s="10"/>
      <c r="K4800" s="10"/>
      <c r="L4800" s="10"/>
      <c r="M4800" s="10"/>
      <c r="N4800" s="10"/>
      <c r="O4800" s="10"/>
      <c r="P4800" s="10"/>
      <c r="Q4800" s="10"/>
      <c r="R4800" s="10"/>
      <c r="S4800" s="10"/>
      <c r="T4800" s="10"/>
    </row>
    <row r="4801" spans="1:20" ht="25.5" customHeight="1" thickTop="1" thickBot="1" x14ac:dyDescent="0.25">
      <c r="A4801" s="20" t="str">
        <f t="shared" si="228"/>
        <v>3021ST ALBANS</v>
      </c>
      <c r="B4801" s="37">
        <v>3021</v>
      </c>
      <c r="C4801" s="37" t="s">
        <v>4577</v>
      </c>
      <c r="D4801" s="38" t="s">
        <v>5198</v>
      </c>
      <c r="E4801" s="39">
        <v>852.18799971968804</v>
      </c>
      <c r="F4801" s="39">
        <f t="shared" si="229"/>
        <v>937.40679969165694</v>
      </c>
      <c r="G4801" s="39">
        <f t="shared" si="230"/>
        <v>1107.8443996355945</v>
      </c>
      <c r="I4801" s="10"/>
      <c r="J4801" s="10"/>
      <c r="K4801" s="10"/>
      <c r="L4801" s="10"/>
      <c r="M4801" s="10"/>
      <c r="N4801" s="10"/>
      <c r="O4801" s="10"/>
      <c r="P4801" s="10"/>
      <c r="Q4801" s="10"/>
      <c r="R4801" s="10"/>
      <c r="S4801" s="10"/>
      <c r="T4801" s="10"/>
    </row>
    <row r="4802" spans="1:20" ht="25.5" customHeight="1" thickTop="1" thickBot="1" x14ac:dyDescent="0.25">
      <c r="A4802" s="20" t="str">
        <f t="shared" si="228"/>
        <v>3022ARDEER</v>
      </c>
      <c r="B4802" s="20">
        <v>3022</v>
      </c>
      <c r="C4802" s="20" t="s">
        <v>5222</v>
      </c>
      <c r="D4802" s="21" t="s">
        <v>5198</v>
      </c>
      <c r="E4802" s="22">
        <v>867.25600043667998</v>
      </c>
      <c r="F4802" s="22">
        <f t="shared" si="229"/>
        <v>953.98160048034811</v>
      </c>
      <c r="G4802" s="22">
        <f t="shared" si="230"/>
        <v>1127.4328005676841</v>
      </c>
      <c r="I4802" s="10"/>
      <c r="J4802" s="10"/>
      <c r="K4802" s="10"/>
      <c r="L4802" s="10"/>
      <c r="M4802" s="10"/>
      <c r="N4802" s="10"/>
      <c r="O4802" s="10"/>
      <c r="P4802" s="10"/>
      <c r="Q4802" s="10"/>
      <c r="R4802" s="10"/>
      <c r="S4802" s="10"/>
      <c r="T4802" s="10"/>
    </row>
    <row r="4803" spans="1:20" ht="25.5" customHeight="1" thickTop="1" thickBot="1" x14ac:dyDescent="0.25">
      <c r="A4803" s="20" t="str">
        <f t="shared" si="228"/>
        <v>3023BURNSIDE</v>
      </c>
      <c r="B4803" s="37">
        <v>3023</v>
      </c>
      <c r="C4803" s="37" t="s">
        <v>5223</v>
      </c>
      <c r="D4803" s="38" t="s">
        <v>5198</v>
      </c>
      <c r="E4803" s="39">
        <v>912.77999984594408</v>
      </c>
      <c r="F4803" s="39">
        <f t="shared" si="229"/>
        <v>1004.0579998305386</v>
      </c>
      <c r="G4803" s="39">
        <f t="shared" si="230"/>
        <v>1186.6139997997273</v>
      </c>
      <c r="I4803" s="10"/>
      <c r="J4803" s="10"/>
      <c r="K4803" s="10"/>
      <c r="L4803" s="10"/>
      <c r="M4803" s="10"/>
      <c r="N4803" s="10"/>
      <c r="O4803" s="10"/>
      <c r="P4803" s="10"/>
      <c r="Q4803" s="10"/>
      <c r="R4803" s="10"/>
      <c r="S4803" s="10"/>
      <c r="T4803" s="10"/>
    </row>
    <row r="4804" spans="1:20" ht="25.5" customHeight="1" thickTop="1" thickBot="1" x14ac:dyDescent="0.25">
      <c r="A4804" s="20" t="str">
        <f t="shared" si="228"/>
        <v>3023BURNSIDE HEIGHTS</v>
      </c>
      <c r="B4804" s="20">
        <v>3023</v>
      </c>
      <c r="C4804" s="20" t="s">
        <v>5224</v>
      </c>
      <c r="D4804" s="21" t="s">
        <v>5198</v>
      </c>
      <c r="E4804" s="22">
        <v>912.77999984594408</v>
      </c>
      <c r="F4804" s="22">
        <f t="shared" si="229"/>
        <v>1004.0579998305386</v>
      </c>
      <c r="G4804" s="22">
        <f t="shared" si="230"/>
        <v>1186.6139997997273</v>
      </c>
      <c r="I4804" s="10"/>
      <c r="J4804" s="10"/>
      <c r="K4804" s="10"/>
      <c r="L4804" s="10"/>
      <c r="M4804" s="10"/>
      <c r="N4804" s="10"/>
      <c r="O4804" s="10"/>
      <c r="P4804" s="10"/>
      <c r="Q4804" s="10"/>
      <c r="R4804" s="10"/>
      <c r="S4804" s="10"/>
      <c r="T4804" s="10"/>
    </row>
    <row r="4805" spans="1:20" ht="25.5" customHeight="1" thickTop="1" thickBot="1" x14ac:dyDescent="0.25">
      <c r="A4805" s="20" t="str">
        <f t="shared" ref="A4805:A4868" si="231">CONCATENATE(B4805,C4805)</f>
        <v>3023CAIRNLEA</v>
      </c>
      <c r="B4805" s="37">
        <v>3023</v>
      </c>
      <c r="C4805" s="37" t="s">
        <v>5225</v>
      </c>
      <c r="D4805" s="38" t="s">
        <v>5198</v>
      </c>
      <c r="E4805" s="39">
        <v>912.77999984594408</v>
      </c>
      <c r="F4805" s="39">
        <f t="shared" ref="F4805:F4868" si="232">1.1*E4805</f>
        <v>1004.0579998305386</v>
      </c>
      <c r="G4805" s="39">
        <f t="shared" ref="G4805:G4868" si="233">1.3*E4805</f>
        <v>1186.6139997997273</v>
      </c>
      <c r="I4805" s="10"/>
      <c r="J4805" s="10"/>
      <c r="K4805" s="10"/>
      <c r="L4805" s="10"/>
      <c r="M4805" s="10"/>
      <c r="N4805" s="10"/>
      <c r="O4805" s="10"/>
      <c r="P4805" s="10"/>
      <c r="Q4805" s="10"/>
      <c r="R4805" s="10"/>
      <c r="S4805" s="10"/>
      <c r="T4805" s="10"/>
    </row>
    <row r="4806" spans="1:20" ht="25.5" customHeight="1" thickTop="1" thickBot="1" x14ac:dyDescent="0.25">
      <c r="A4806" s="20" t="str">
        <f t="shared" si="231"/>
        <v>3023CAROLINE SPRINGS</v>
      </c>
      <c r="B4806" s="20">
        <v>3023</v>
      </c>
      <c r="C4806" s="20" t="s">
        <v>5226</v>
      </c>
      <c r="D4806" s="21" t="s">
        <v>5198</v>
      </c>
      <c r="E4806" s="22">
        <v>912.77999984594408</v>
      </c>
      <c r="F4806" s="22">
        <f t="shared" si="232"/>
        <v>1004.0579998305386</v>
      </c>
      <c r="G4806" s="22">
        <f t="shared" si="233"/>
        <v>1186.6139997997273</v>
      </c>
      <c r="I4806" s="10"/>
      <c r="J4806" s="10"/>
      <c r="K4806" s="10"/>
      <c r="L4806" s="10"/>
      <c r="M4806" s="10"/>
      <c r="N4806" s="10"/>
      <c r="O4806" s="10"/>
      <c r="P4806" s="10"/>
      <c r="Q4806" s="10"/>
      <c r="R4806" s="10"/>
      <c r="S4806" s="10"/>
      <c r="T4806" s="10"/>
    </row>
    <row r="4807" spans="1:20" ht="25.5" customHeight="1" thickTop="1" thickBot="1" x14ac:dyDescent="0.25">
      <c r="A4807" s="20" t="str">
        <f t="shared" si="231"/>
        <v>3023DEER PARK</v>
      </c>
      <c r="B4807" s="37">
        <v>3023</v>
      </c>
      <c r="C4807" s="37" t="s">
        <v>5227</v>
      </c>
      <c r="D4807" s="38" t="s">
        <v>5198</v>
      </c>
      <c r="E4807" s="39">
        <v>912.77999984594408</v>
      </c>
      <c r="F4807" s="39">
        <f t="shared" si="232"/>
        <v>1004.0579998305386</v>
      </c>
      <c r="G4807" s="39">
        <f t="shared" si="233"/>
        <v>1186.6139997997273</v>
      </c>
      <c r="I4807" s="10"/>
      <c r="J4807" s="10"/>
      <c r="K4807" s="10"/>
      <c r="L4807" s="10"/>
      <c r="M4807" s="10"/>
      <c r="N4807" s="10"/>
      <c r="O4807" s="10"/>
      <c r="P4807" s="10"/>
      <c r="Q4807" s="10"/>
      <c r="R4807" s="10"/>
      <c r="S4807" s="10"/>
      <c r="T4807" s="10"/>
    </row>
    <row r="4808" spans="1:20" ht="25.5" customHeight="1" thickTop="1" thickBot="1" x14ac:dyDescent="0.25">
      <c r="A4808" s="20" t="str">
        <f t="shared" si="231"/>
        <v>3023RAVENHALL</v>
      </c>
      <c r="B4808" s="20">
        <v>3023</v>
      </c>
      <c r="C4808" s="20" t="s">
        <v>5228</v>
      </c>
      <c r="D4808" s="21" t="s">
        <v>5198</v>
      </c>
      <c r="E4808" s="22">
        <v>912.77999984594408</v>
      </c>
      <c r="F4808" s="22">
        <f t="shared" si="232"/>
        <v>1004.0579998305386</v>
      </c>
      <c r="G4808" s="22">
        <f t="shared" si="233"/>
        <v>1186.6139997997273</v>
      </c>
      <c r="I4808" s="10"/>
      <c r="J4808" s="10"/>
      <c r="K4808" s="10"/>
      <c r="L4808" s="10"/>
      <c r="M4808" s="10"/>
      <c r="N4808" s="10"/>
      <c r="O4808" s="10"/>
      <c r="P4808" s="10"/>
      <c r="Q4808" s="10"/>
      <c r="R4808" s="10"/>
      <c r="S4808" s="10"/>
      <c r="T4808" s="10"/>
    </row>
    <row r="4809" spans="1:20" ht="25.5" customHeight="1" thickTop="1" thickBot="1" x14ac:dyDescent="0.25">
      <c r="A4809" s="20" t="str">
        <f t="shared" si="231"/>
        <v>3024FIELDSTONE</v>
      </c>
      <c r="B4809" s="37">
        <v>3024</v>
      </c>
      <c r="C4809" s="37" t="s">
        <v>5229</v>
      </c>
      <c r="D4809" s="38" t="s">
        <v>5198</v>
      </c>
      <c r="E4809" s="39">
        <v>996.61400037142403</v>
      </c>
      <c r="F4809" s="39">
        <f t="shared" si="232"/>
        <v>1096.2754004085666</v>
      </c>
      <c r="G4809" s="39">
        <f t="shared" si="233"/>
        <v>1295.5982004828513</v>
      </c>
      <c r="I4809" s="10"/>
      <c r="J4809" s="10"/>
      <c r="K4809" s="10"/>
      <c r="L4809" s="10"/>
      <c r="M4809" s="10"/>
      <c r="N4809" s="10"/>
      <c r="O4809" s="10"/>
      <c r="P4809" s="10"/>
      <c r="Q4809" s="10"/>
      <c r="R4809" s="10"/>
      <c r="S4809" s="10"/>
      <c r="T4809" s="10"/>
    </row>
    <row r="4810" spans="1:20" ht="25.5" customHeight="1" thickTop="1" thickBot="1" x14ac:dyDescent="0.25">
      <c r="A4810" s="20" t="str">
        <f t="shared" si="231"/>
        <v>3024MAMBOURIN</v>
      </c>
      <c r="B4810" s="20">
        <v>3024</v>
      </c>
      <c r="C4810" s="20" t="s">
        <v>5230</v>
      </c>
      <c r="D4810" s="21" t="s">
        <v>5198</v>
      </c>
      <c r="E4810" s="22">
        <v>996.61400037142403</v>
      </c>
      <c r="F4810" s="22">
        <f t="shared" si="232"/>
        <v>1096.2754004085666</v>
      </c>
      <c r="G4810" s="22">
        <f t="shared" si="233"/>
        <v>1295.5982004828513</v>
      </c>
      <c r="I4810" s="10"/>
      <c r="J4810" s="10"/>
      <c r="K4810" s="10"/>
      <c r="L4810" s="10"/>
      <c r="M4810" s="10"/>
      <c r="N4810" s="10"/>
      <c r="O4810" s="10"/>
      <c r="P4810" s="10"/>
      <c r="Q4810" s="10"/>
      <c r="R4810" s="10"/>
      <c r="S4810" s="10"/>
      <c r="T4810" s="10"/>
    </row>
    <row r="4811" spans="1:20" ht="25.5" customHeight="1" thickTop="1" thickBot="1" x14ac:dyDescent="0.25">
      <c r="A4811" s="20" t="str">
        <f t="shared" si="231"/>
        <v>3024MANOR LAKES</v>
      </c>
      <c r="B4811" s="37">
        <v>3024</v>
      </c>
      <c r="C4811" s="37" t="s">
        <v>5231</v>
      </c>
      <c r="D4811" s="38" t="s">
        <v>5198</v>
      </c>
      <c r="E4811" s="39">
        <v>996.61400037142403</v>
      </c>
      <c r="F4811" s="39">
        <f t="shared" si="232"/>
        <v>1096.2754004085666</v>
      </c>
      <c r="G4811" s="39">
        <f t="shared" si="233"/>
        <v>1295.5982004828513</v>
      </c>
      <c r="I4811" s="10"/>
      <c r="J4811" s="10"/>
      <c r="K4811" s="10"/>
      <c r="L4811" s="10"/>
      <c r="M4811" s="10"/>
      <c r="N4811" s="10"/>
      <c r="O4811" s="10"/>
      <c r="P4811" s="10"/>
      <c r="Q4811" s="10"/>
      <c r="R4811" s="10"/>
      <c r="S4811" s="10"/>
      <c r="T4811" s="10"/>
    </row>
    <row r="4812" spans="1:20" ht="25.5" customHeight="1" thickTop="1" thickBot="1" x14ac:dyDescent="0.25">
      <c r="A4812" s="20" t="str">
        <f t="shared" si="231"/>
        <v>3024MOUNT COTTRELL</v>
      </c>
      <c r="B4812" s="20">
        <v>3024</v>
      </c>
      <c r="C4812" s="20" t="s">
        <v>5232</v>
      </c>
      <c r="D4812" s="21" t="s">
        <v>5198</v>
      </c>
      <c r="E4812" s="22">
        <v>996.61400037142403</v>
      </c>
      <c r="F4812" s="22">
        <f t="shared" si="232"/>
        <v>1096.2754004085666</v>
      </c>
      <c r="G4812" s="22">
        <f t="shared" si="233"/>
        <v>1295.5982004828513</v>
      </c>
      <c r="I4812" s="10"/>
      <c r="J4812" s="10"/>
      <c r="K4812" s="10"/>
      <c r="L4812" s="10"/>
      <c r="M4812" s="10"/>
      <c r="N4812" s="10"/>
      <c r="O4812" s="10"/>
      <c r="P4812" s="10"/>
      <c r="Q4812" s="10"/>
      <c r="R4812" s="10"/>
      <c r="S4812" s="10"/>
      <c r="T4812" s="10"/>
    </row>
    <row r="4813" spans="1:20" ht="25.5" customHeight="1" thickTop="1" thickBot="1" x14ac:dyDescent="0.25">
      <c r="A4813" s="20" t="str">
        <f t="shared" si="231"/>
        <v>3024WYNDHAM VALE</v>
      </c>
      <c r="B4813" s="37">
        <v>3024</v>
      </c>
      <c r="C4813" s="37" t="s">
        <v>5233</v>
      </c>
      <c r="D4813" s="38" t="s">
        <v>5198</v>
      </c>
      <c r="E4813" s="39">
        <v>996.61400037142403</v>
      </c>
      <c r="F4813" s="39">
        <f t="shared" si="232"/>
        <v>1096.2754004085666</v>
      </c>
      <c r="G4813" s="39">
        <f t="shared" si="233"/>
        <v>1295.5982004828513</v>
      </c>
      <c r="I4813" s="10"/>
      <c r="J4813" s="10"/>
      <c r="K4813" s="10"/>
      <c r="L4813" s="10"/>
      <c r="M4813" s="10"/>
      <c r="N4813" s="10"/>
      <c r="O4813" s="10"/>
      <c r="P4813" s="10"/>
      <c r="Q4813" s="10"/>
      <c r="R4813" s="10"/>
      <c r="S4813" s="10"/>
      <c r="T4813" s="10"/>
    </row>
    <row r="4814" spans="1:20" ht="25.5" customHeight="1" thickTop="1" thickBot="1" x14ac:dyDescent="0.25">
      <c r="A4814" s="20" t="str">
        <f t="shared" si="231"/>
        <v>3025ALTONA NORTH</v>
      </c>
      <c r="B4814" s="20">
        <v>3025</v>
      </c>
      <c r="C4814" s="20" t="s">
        <v>5234</v>
      </c>
      <c r="D4814" s="21" t="s">
        <v>5198</v>
      </c>
      <c r="E4814" s="22">
        <v>1041.6200004091602</v>
      </c>
      <c r="F4814" s="22">
        <f t="shared" si="232"/>
        <v>1145.7820004500763</v>
      </c>
      <c r="G4814" s="22">
        <f t="shared" si="233"/>
        <v>1354.1060005319082</v>
      </c>
      <c r="I4814" s="10"/>
      <c r="J4814" s="10"/>
      <c r="K4814" s="10"/>
      <c r="L4814" s="10"/>
      <c r="M4814" s="10"/>
      <c r="N4814" s="10"/>
      <c r="O4814" s="10"/>
      <c r="P4814" s="10"/>
      <c r="Q4814" s="10"/>
      <c r="R4814" s="10"/>
      <c r="S4814" s="10"/>
      <c r="T4814" s="10"/>
    </row>
    <row r="4815" spans="1:20" ht="25.5" customHeight="1" thickTop="1" thickBot="1" x14ac:dyDescent="0.25">
      <c r="A4815" s="20" t="str">
        <f t="shared" si="231"/>
        <v>3026LAVERTON NORTH</v>
      </c>
      <c r="B4815" s="37">
        <v>3026</v>
      </c>
      <c r="C4815" s="37" t="s">
        <v>5235</v>
      </c>
      <c r="D4815" s="38" t="s">
        <v>5198</v>
      </c>
      <c r="E4815" s="39">
        <v>940.16200046743211</v>
      </c>
      <c r="F4815" s="39">
        <f t="shared" si="232"/>
        <v>1034.1782005141754</v>
      </c>
      <c r="G4815" s="39">
        <f t="shared" si="233"/>
        <v>1222.2106006076617</v>
      </c>
      <c r="I4815" s="10"/>
      <c r="J4815" s="10"/>
      <c r="K4815" s="10"/>
      <c r="L4815" s="10"/>
      <c r="M4815" s="10"/>
      <c r="N4815" s="10"/>
      <c r="O4815" s="10"/>
      <c r="P4815" s="10"/>
      <c r="Q4815" s="10"/>
      <c r="R4815" s="10"/>
      <c r="S4815" s="10"/>
      <c r="T4815" s="10"/>
    </row>
    <row r="4816" spans="1:20" ht="25.5" customHeight="1" thickTop="1" thickBot="1" x14ac:dyDescent="0.25">
      <c r="A4816" s="20" t="str">
        <f t="shared" si="231"/>
        <v>3027WILLIAMS LANDING</v>
      </c>
      <c r="B4816" s="20">
        <v>3027</v>
      </c>
      <c r="C4816" s="20" t="s">
        <v>5236</v>
      </c>
      <c r="D4816" s="21" t="s">
        <v>5198</v>
      </c>
      <c r="E4816" s="22">
        <v>876.10600026388806</v>
      </c>
      <c r="F4816" s="22">
        <f t="shared" si="232"/>
        <v>963.71660029027692</v>
      </c>
      <c r="G4816" s="22">
        <f t="shared" si="233"/>
        <v>1138.9378003430545</v>
      </c>
      <c r="I4816" s="10"/>
      <c r="J4816" s="10"/>
      <c r="K4816" s="10"/>
      <c r="L4816" s="10"/>
      <c r="M4816" s="10"/>
      <c r="N4816" s="10"/>
      <c r="O4816" s="10"/>
      <c r="P4816" s="10"/>
      <c r="Q4816" s="10"/>
      <c r="R4816" s="10"/>
      <c r="S4816" s="10"/>
      <c r="T4816" s="10"/>
    </row>
    <row r="4817" spans="1:20" ht="25.5" customHeight="1" thickTop="1" thickBot="1" x14ac:dyDescent="0.25">
      <c r="A4817" s="20" t="str">
        <f t="shared" si="231"/>
        <v>3028ALTONA MEADOWS</v>
      </c>
      <c r="B4817" s="37">
        <v>3028</v>
      </c>
      <c r="C4817" s="37" t="s">
        <v>5237</v>
      </c>
      <c r="D4817" s="38" t="s">
        <v>5198</v>
      </c>
      <c r="E4817" s="39">
        <v>878.23999953824796</v>
      </c>
      <c r="F4817" s="39">
        <f t="shared" si="232"/>
        <v>966.06399949207287</v>
      </c>
      <c r="G4817" s="39">
        <f t="shared" si="233"/>
        <v>1141.7119993997223</v>
      </c>
      <c r="I4817" s="10"/>
      <c r="J4817" s="10"/>
      <c r="K4817" s="10"/>
      <c r="L4817" s="10"/>
      <c r="M4817" s="10"/>
      <c r="N4817" s="10"/>
      <c r="O4817" s="10"/>
      <c r="P4817" s="10"/>
      <c r="Q4817" s="10"/>
      <c r="R4817" s="10"/>
      <c r="S4817" s="10"/>
      <c r="T4817" s="10"/>
    </row>
    <row r="4818" spans="1:20" ht="25.5" customHeight="1" thickTop="1" thickBot="1" x14ac:dyDescent="0.25">
      <c r="A4818" s="20" t="str">
        <f t="shared" si="231"/>
        <v>3028LAVERTON</v>
      </c>
      <c r="B4818" s="20">
        <v>3028</v>
      </c>
      <c r="C4818" s="20" t="s">
        <v>5238</v>
      </c>
      <c r="D4818" s="21" t="s">
        <v>5198</v>
      </c>
      <c r="E4818" s="22">
        <v>878.23999953824796</v>
      </c>
      <c r="F4818" s="22">
        <f t="shared" si="232"/>
        <v>966.06399949207287</v>
      </c>
      <c r="G4818" s="22">
        <f t="shared" si="233"/>
        <v>1141.7119993997223</v>
      </c>
      <c r="I4818" s="10"/>
      <c r="J4818" s="10"/>
      <c r="K4818" s="10"/>
      <c r="L4818" s="10"/>
      <c r="M4818" s="10"/>
      <c r="N4818" s="10"/>
      <c r="O4818" s="10"/>
      <c r="P4818" s="10"/>
      <c r="Q4818" s="10"/>
      <c r="R4818" s="10"/>
      <c r="S4818" s="10"/>
      <c r="T4818" s="10"/>
    </row>
    <row r="4819" spans="1:20" ht="25.5" customHeight="1" thickTop="1" thickBot="1" x14ac:dyDescent="0.25">
      <c r="A4819" s="20" t="str">
        <f t="shared" si="231"/>
        <v>3028SEABROOK</v>
      </c>
      <c r="B4819" s="37">
        <v>3028</v>
      </c>
      <c r="C4819" s="37" t="s">
        <v>5239</v>
      </c>
      <c r="D4819" s="38" t="s">
        <v>5198</v>
      </c>
      <c r="E4819" s="39">
        <v>878.23999953824796</v>
      </c>
      <c r="F4819" s="39">
        <f t="shared" si="232"/>
        <v>966.06399949207287</v>
      </c>
      <c r="G4819" s="39">
        <f t="shared" si="233"/>
        <v>1141.7119993997223</v>
      </c>
      <c r="I4819" s="10"/>
      <c r="J4819" s="10"/>
      <c r="K4819" s="10"/>
      <c r="L4819" s="10"/>
      <c r="M4819" s="10"/>
      <c r="N4819" s="10"/>
      <c r="O4819" s="10"/>
      <c r="P4819" s="10"/>
      <c r="Q4819" s="10"/>
      <c r="R4819" s="10"/>
      <c r="S4819" s="10"/>
      <c r="T4819" s="10"/>
    </row>
    <row r="4820" spans="1:20" ht="25.5" customHeight="1" thickTop="1" thickBot="1" x14ac:dyDescent="0.25">
      <c r="A4820" s="20" t="str">
        <f t="shared" si="231"/>
        <v>3029HOPPERS CROSSING</v>
      </c>
      <c r="B4820" s="20">
        <v>3029</v>
      </c>
      <c r="C4820" s="20" t="s">
        <v>5240</v>
      </c>
      <c r="D4820" s="21" t="s">
        <v>5198</v>
      </c>
      <c r="E4820" s="22">
        <v>835.22400029707194</v>
      </c>
      <c r="F4820" s="22">
        <f t="shared" si="232"/>
        <v>918.74640032677917</v>
      </c>
      <c r="G4820" s="22">
        <f t="shared" si="233"/>
        <v>1085.7912003861936</v>
      </c>
      <c r="I4820" s="10"/>
      <c r="J4820" s="10"/>
      <c r="K4820" s="10"/>
      <c r="L4820" s="10"/>
      <c r="M4820" s="10"/>
      <c r="N4820" s="10"/>
      <c r="O4820" s="10"/>
      <c r="P4820" s="10"/>
      <c r="Q4820" s="10"/>
      <c r="R4820" s="10"/>
      <c r="S4820" s="10"/>
      <c r="T4820" s="10"/>
    </row>
    <row r="4821" spans="1:20" ht="25.5" customHeight="1" thickTop="1" thickBot="1" x14ac:dyDescent="0.25">
      <c r="A4821" s="20" t="str">
        <f t="shared" si="231"/>
        <v>3029TARNEIT</v>
      </c>
      <c r="B4821" s="37">
        <v>3029</v>
      </c>
      <c r="C4821" s="37" t="s">
        <v>5241</v>
      </c>
      <c r="D4821" s="38" t="s">
        <v>5198</v>
      </c>
      <c r="E4821" s="39">
        <v>835.22400029707194</v>
      </c>
      <c r="F4821" s="39">
        <f t="shared" si="232"/>
        <v>918.74640032677917</v>
      </c>
      <c r="G4821" s="39">
        <f t="shared" si="233"/>
        <v>1085.7912003861936</v>
      </c>
      <c r="I4821" s="10"/>
      <c r="J4821" s="10"/>
      <c r="K4821" s="10"/>
      <c r="L4821" s="10"/>
      <c r="M4821" s="10"/>
      <c r="N4821" s="10"/>
      <c r="O4821" s="10"/>
      <c r="P4821" s="10"/>
      <c r="Q4821" s="10"/>
      <c r="R4821" s="10"/>
      <c r="S4821" s="10"/>
      <c r="T4821" s="10"/>
    </row>
    <row r="4822" spans="1:20" ht="25.5" customHeight="1" thickTop="1" thickBot="1" x14ac:dyDescent="0.25">
      <c r="A4822" s="20" t="str">
        <f t="shared" si="231"/>
        <v>3029TRUGANINA</v>
      </c>
      <c r="B4822" s="20">
        <v>3029</v>
      </c>
      <c r="C4822" s="20" t="s">
        <v>5242</v>
      </c>
      <c r="D4822" s="21" t="s">
        <v>5198</v>
      </c>
      <c r="E4822" s="22">
        <v>835.22400029707194</v>
      </c>
      <c r="F4822" s="22">
        <f t="shared" si="232"/>
        <v>918.74640032677917</v>
      </c>
      <c r="G4822" s="22">
        <f t="shared" si="233"/>
        <v>1085.7912003861936</v>
      </c>
      <c r="I4822" s="10"/>
      <c r="J4822" s="10"/>
      <c r="K4822" s="10"/>
      <c r="L4822" s="10"/>
      <c r="M4822" s="10"/>
      <c r="N4822" s="10"/>
      <c r="O4822" s="10"/>
      <c r="P4822" s="10"/>
      <c r="Q4822" s="10"/>
      <c r="R4822" s="10"/>
      <c r="S4822" s="10"/>
      <c r="T4822" s="10"/>
    </row>
    <row r="4823" spans="1:20" ht="25.5" customHeight="1" thickTop="1" thickBot="1" x14ac:dyDescent="0.25">
      <c r="A4823" s="20" t="str">
        <f t="shared" si="231"/>
        <v>3030DERRIMUT</v>
      </c>
      <c r="B4823" s="37">
        <v>3030</v>
      </c>
      <c r="C4823" s="37" t="s">
        <v>5243</v>
      </c>
      <c r="D4823" s="38" t="s">
        <v>5198</v>
      </c>
      <c r="E4823" s="39">
        <v>992.02599975725605</v>
      </c>
      <c r="F4823" s="39">
        <f t="shared" si="232"/>
        <v>1091.2285997329818</v>
      </c>
      <c r="G4823" s="39">
        <f t="shared" si="233"/>
        <v>1289.6337996844329</v>
      </c>
      <c r="I4823" s="10"/>
      <c r="J4823" s="10"/>
      <c r="K4823" s="10"/>
      <c r="L4823" s="10"/>
      <c r="M4823" s="10"/>
      <c r="N4823" s="10"/>
      <c r="O4823" s="10"/>
      <c r="P4823" s="10"/>
      <c r="Q4823" s="10"/>
      <c r="R4823" s="10"/>
      <c r="S4823" s="10"/>
      <c r="T4823" s="10"/>
    </row>
    <row r="4824" spans="1:20" ht="25.5" customHeight="1" thickTop="1" thickBot="1" x14ac:dyDescent="0.25">
      <c r="A4824" s="20" t="str">
        <f t="shared" si="231"/>
        <v>3030POINT COOK</v>
      </c>
      <c r="B4824" s="20">
        <v>3030</v>
      </c>
      <c r="C4824" s="20" t="s">
        <v>5244</v>
      </c>
      <c r="D4824" s="21" t="s">
        <v>5198</v>
      </c>
      <c r="E4824" s="22">
        <v>992.02599975725605</v>
      </c>
      <c r="F4824" s="22">
        <f t="shared" si="232"/>
        <v>1091.2285997329818</v>
      </c>
      <c r="G4824" s="22">
        <f t="shared" si="233"/>
        <v>1289.6337996844329</v>
      </c>
      <c r="I4824" s="10"/>
      <c r="J4824" s="10"/>
      <c r="K4824" s="10"/>
      <c r="L4824" s="10"/>
      <c r="M4824" s="10"/>
      <c r="N4824" s="10"/>
      <c r="O4824" s="10"/>
      <c r="P4824" s="10"/>
      <c r="Q4824" s="10"/>
      <c r="R4824" s="10"/>
      <c r="S4824" s="10"/>
      <c r="T4824" s="10"/>
    </row>
    <row r="4825" spans="1:20" ht="25.5" customHeight="1" thickTop="1" thickBot="1" x14ac:dyDescent="0.25">
      <c r="A4825" s="20" t="str">
        <f t="shared" si="231"/>
        <v>3030QUANDONG</v>
      </c>
      <c r="B4825" s="37">
        <v>3030</v>
      </c>
      <c r="C4825" s="37" t="s">
        <v>5245</v>
      </c>
      <c r="D4825" s="38" t="s">
        <v>5198</v>
      </c>
      <c r="E4825" s="39">
        <v>992.02599975725605</v>
      </c>
      <c r="F4825" s="39">
        <f t="shared" si="232"/>
        <v>1091.2285997329818</v>
      </c>
      <c r="G4825" s="39">
        <f t="shared" si="233"/>
        <v>1289.6337996844329</v>
      </c>
      <c r="I4825" s="10"/>
      <c r="J4825" s="10"/>
      <c r="K4825" s="10"/>
      <c r="L4825" s="10"/>
      <c r="M4825" s="10"/>
      <c r="N4825" s="10"/>
      <c r="O4825" s="10"/>
      <c r="P4825" s="10"/>
      <c r="Q4825" s="10"/>
      <c r="R4825" s="10"/>
      <c r="S4825" s="10"/>
      <c r="T4825" s="10"/>
    </row>
    <row r="4826" spans="1:20" ht="25.5" customHeight="1" thickTop="1" thickBot="1" x14ac:dyDescent="0.25">
      <c r="A4826" s="20" t="str">
        <f t="shared" si="231"/>
        <v>3030WERRIBEE</v>
      </c>
      <c r="B4826" s="20">
        <v>3030</v>
      </c>
      <c r="C4826" s="20" t="s">
        <v>5246</v>
      </c>
      <c r="D4826" s="21" t="s">
        <v>5198</v>
      </c>
      <c r="E4826" s="22">
        <v>992.02599975725605</v>
      </c>
      <c r="F4826" s="22">
        <f t="shared" si="232"/>
        <v>1091.2285997329818</v>
      </c>
      <c r="G4826" s="22">
        <f t="shared" si="233"/>
        <v>1289.6337996844329</v>
      </c>
      <c r="I4826" s="10"/>
      <c r="J4826" s="10"/>
      <c r="K4826" s="10"/>
      <c r="L4826" s="10"/>
      <c r="M4826" s="10"/>
      <c r="N4826" s="10"/>
      <c r="O4826" s="10"/>
      <c r="P4826" s="10"/>
      <c r="Q4826" s="10"/>
      <c r="R4826" s="10"/>
      <c r="S4826" s="10"/>
      <c r="T4826" s="10"/>
    </row>
    <row r="4827" spans="1:20" ht="25.5" customHeight="1" thickTop="1" thickBot="1" x14ac:dyDescent="0.25">
      <c r="A4827" s="20" t="str">
        <f t="shared" si="231"/>
        <v>3030WERRIBEE SOUTH</v>
      </c>
      <c r="B4827" s="37">
        <v>3030</v>
      </c>
      <c r="C4827" s="37" t="s">
        <v>5247</v>
      </c>
      <c r="D4827" s="38" t="s">
        <v>5198</v>
      </c>
      <c r="E4827" s="39">
        <v>992.02599975725605</v>
      </c>
      <c r="F4827" s="39">
        <f t="shared" si="232"/>
        <v>1091.2285997329818</v>
      </c>
      <c r="G4827" s="39">
        <f t="shared" si="233"/>
        <v>1289.6337996844329</v>
      </c>
      <c r="I4827" s="10"/>
      <c r="J4827" s="10"/>
      <c r="K4827" s="10"/>
      <c r="L4827" s="10"/>
      <c r="M4827" s="10"/>
      <c r="N4827" s="10"/>
      <c r="O4827" s="10"/>
      <c r="P4827" s="10"/>
      <c r="Q4827" s="10"/>
      <c r="R4827" s="10"/>
      <c r="S4827" s="10"/>
      <c r="T4827" s="10"/>
    </row>
    <row r="4828" spans="1:20" ht="25.5" customHeight="1" thickTop="1" thickBot="1" x14ac:dyDescent="0.25">
      <c r="A4828" s="20" t="str">
        <f t="shared" si="231"/>
        <v>3031FLEMINGTON</v>
      </c>
      <c r="B4828" s="20">
        <v>3031</v>
      </c>
      <c r="C4828" s="20" t="s">
        <v>5248</v>
      </c>
      <c r="D4828" s="21" t="s">
        <v>5198</v>
      </c>
      <c r="E4828" s="22">
        <v>977.88400034819995</v>
      </c>
      <c r="F4828" s="22">
        <f t="shared" si="232"/>
        <v>1075.67240038302</v>
      </c>
      <c r="G4828" s="22">
        <f t="shared" si="233"/>
        <v>1271.24920045266</v>
      </c>
      <c r="I4828" s="10"/>
      <c r="J4828" s="10"/>
      <c r="K4828" s="10"/>
      <c r="L4828" s="10"/>
      <c r="M4828" s="10"/>
      <c r="N4828" s="10"/>
      <c r="O4828" s="10"/>
      <c r="P4828" s="10"/>
      <c r="Q4828" s="10"/>
      <c r="R4828" s="10"/>
      <c r="S4828" s="10"/>
      <c r="T4828" s="10"/>
    </row>
    <row r="4829" spans="1:20" ht="25.5" customHeight="1" thickTop="1" thickBot="1" x14ac:dyDescent="0.25">
      <c r="A4829" s="20" t="str">
        <f t="shared" si="231"/>
        <v>3031KENSINGTON</v>
      </c>
      <c r="B4829" s="37">
        <v>3031</v>
      </c>
      <c r="C4829" s="37" t="s">
        <v>851</v>
      </c>
      <c r="D4829" s="38" t="s">
        <v>5198</v>
      </c>
      <c r="E4829" s="39">
        <v>977.88400034819995</v>
      </c>
      <c r="F4829" s="39">
        <f t="shared" si="232"/>
        <v>1075.67240038302</v>
      </c>
      <c r="G4829" s="39">
        <f t="shared" si="233"/>
        <v>1271.24920045266</v>
      </c>
      <c r="I4829" s="10"/>
      <c r="J4829" s="10"/>
      <c r="K4829" s="10"/>
      <c r="L4829" s="10"/>
      <c r="M4829" s="10"/>
      <c r="N4829" s="10"/>
      <c r="O4829" s="10"/>
      <c r="P4829" s="10"/>
      <c r="Q4829" s="10"/>
      <c r="R4829" s="10"/>
      <c r="S4829" s="10"/>
      <c r="T4829" s="10"/>
    </row>
    <row r="4830" spans="1:20" ht="25.5" customHeight="1" thickTop="1" thickBot="1" x14ac:dyDescent="0.25">
      <c r="A4830" s="20" t="str">
        <f t="shared" si="231"/>
        <v>3032ASCOT VALE</v>
      </c>
      <c r="B4830" s="20">
        <v>3032</v>
      </c>
      <c r="C4830" s="20" t="s">
        <v>5249</v>
      </c>
      <c r="D4830" s="21" t="s">
        <v>5198</v>
      </c>
      <c r="E4830" s="22">
        <v>1022.9600003269921</v>
      </c>
      <c r="F4830" s="22">
        <f t="shared" si="232"/>
        <v>1125.2560003596914</v>
      </c>
      <c r="G4830" s="22">
        <f t="shared" si="233"/>
        <v>1329.8480004250898</v>
      </c>
      <c r="I4830" s="10"/>
      <c r="J4830" s="10"/>
      <c r="K4830" s="10"/>
      <c r="L4830" s="10"/>
      <c r="M4830" s="10"/>
      <c r="N4830" s="10"/>
      <c r="O4830" s="10"/>
      <c r="P4830" s="10"/>
      <c r="Q4830" s="10"/>
      <c r="R4830" s="10"/>
      <c r="S4830" s="10"/>
      <c r="T4830" s="10"/>
    </row>
    <row r="4831" spans="1:20" ht="25.5" customHeight="1" thickTop="1" thickBot="1" x14ac:dyDescent="0.25">
      <c r="A4831" s="20" t="str">
        <f t="shared" si="231"/>
        <v>3032MARIBYRNONG</v>
      </c>
      <c r="B4831" s="37">
        <v>3032</v>
      </c>
      <c r="C4831" s="37" t="s">
        <v>5250</v>
      </c>
      <c r="D4831" s="38" t="s">
        <v>5198</v>
      </c>
      <c r="E4831" s="39">
        <v>1022.9600003269921</v>
      </c>
      <c r="F4831" s="39">
        <f t="shared" si="232"/>
        <v>1125.2560003596914</v>
      </c>
      <c r="G4831" s="39">
        <f t="shared" si="233"/>
        <v>1329.8480004250898</v>
      </c>
      <c r="I4831" s="10"/>
      <c r="J4831" s="10"/>
      <c r="K4831" s="10"/>
      <c r="L4831" s="10"/>
      <c r="M4831" s="10"/>
      <c r="N4831" s="10"/>
      <c r="O4831" s="10"/>
      <c r="P4831" s="10"/>
      <c r="Q4831" s="10"/>
      <c r="R4831" s="10"/>
      <c r="S4831" s="10"/>
      <c r="T4831" s="10"/>
    </row>
    <row r="4832" spans="1:20" ht="25.5" customHeight="1" thickTop="1" thickBot="1" x14ac:dyDescent="0.25">
      <c r="A4832" s="20" t="str">
        <f t="shared" si="231"/>
        <v>3032TRAVANCORE</v>
      </c>
      <c r="B4832" s="20">
        <v>3032</v>
      </c>
      <c r="C4832" s="20" t="s">
        <v>5251</v>
      </c>
      <c r="D4832" s="21" t="s">
        <v>5198</v>
      </c>
      <c r="E4832" s="22">
        <v>1022.9600003269921</v>
      </c>
      <c r="F4832" s="22">
        <f t="shared" si="232"/>
        <v>1125.2560003596914</v>
      </c>
      <c r="G4832" s="22">
        <f t="shared" si="233"/>
        <v>1329.8480004250898</v>
      </c>
      <c r="I4832" s="10"/>
      <c r="J4832" s="10"/>
      <c r="K4832" s="10"/>
      <c r="L4832" s="10"/>
      <c r="M4832" s="10"/>
      <c r="N4832" s="10"/>
      <c r="O4832" s="10"/>
      <c r="P4832" s="10"/>
      <c r="Q4832" s="10"/>
      <c r="R4832" s="10"/>
      <c r="S4832" s="10"/>
      <c r="T4832" s="10"/>
    </row>
    <row r="4833" spans="1:20" ht="25.5" customHeight="1" thickTop="1" thickBot="1" x14ac:dyDescent="0.25">
      <c r="A4833" s="20" t="str">
        <f t="shared" si="231"/>
        <v>3033KEILOR EAST</v>
      </c>
      <c r="B4833" s="37">
        <v>3033</v>
      </c>
      <c r="C4833" s="37" t="s">
        <v>5252</v>
      </c>
      <c r="D4833" s="38" t="s">
        <v>5198</v>
      </c>
      <c r="E4833" s="39">
        <v>878.48199966410402</v>
      </c>
      <c r="F4833" s="39">
        <f t="shared" si="232"/>
        <v>966.33019963051447</v>
      </c>
      <c r="G4833" s="39">
        <f t="shared" si="233"/>
        <v>1142.0265995633354</v>
      </c>
      <c r="I4833" s="10"/>
      <c r="J4833" s="10"/>
      <c r="K4833" s="10"/>
      <c r="L4833" s="10"/>
      <c r="M4833" s="10"/>
      <c r="N4833" s="10"/>
      <c r="O4833" s="10"/>
      <c r="P4833" s="10"/>
      <c r="Q4833" s="10"/>
      <c r="R4833" s="10"/>
      <c r="S4833" s="10"/>
      <c r="T4833" s="10"/>
    </row>
    <row r="4834" spans="1:20" ht="25.5" customHeight="1" thickTop="1" thickBot="1" x14ac:dyDescent="0.25">
      <c r="A4834" s="20" t="str">
        <f t="shared" si="231"/>
        <v>3034AVONDALE HEIGHTS</v>
      </c>
      <c r="B4834" s="20">
        <v>3034</v>
      </c>
      <c r="C4834" s="20" t="s">
        <v>5253</v>
      </c>
      <c r="D4834" s="21" t="s">
        <v>5198</v>
      </c>
      <c r="E4834" s="22">
        <v>861.99999975320793</v>
      </c>
      <c r="F4834" s="22">
        <f t="shared" si="232"/>
        <v>948.19999972852884</v>
      </c>
      <c r="G4834" s="22">
        <f t="shared" si="233"/>
        <v>1120.5999996791704</v>
      </c>
      <c r="I4834" s="10"/>
      <c r="J4834" s="10"/>
      <c r="K4834" s="10"/>
      <c r="L4834" s="10"/>
      <c r="M4834" s="10"/>
      <c r="N4834" s="10"/>
      <c r="O4834" s="10"/>
      <c r="P4834" s="10"/>
      <c r="Q4834" s="10"/>
      <c r="R4834" s="10"/>
      <c r="S4834" s="10"/>
      <c r="T4834" s="10"/>
    </row>
    <row r="4835" spans="1:20" ht="25.5" customHeight="1" thickTop="1" thickBot="1" x14ac:dyDescent="0.25">
      <c r="A4835" s="20" t="str">
        <f t="shared" si="231"/>
        <v>3036KEILOR</v>
      </c>
      <c r="B4835" s="37">
        <v>3036</v>
      </c>
      <c r="C4835" s="37" t="s">
        <v>5254</v>
      </c>
      <c r="D4835" s="38" t="s">
        <v>5198</v>
      </c>
      <c r="E4835" s="39">
        <v>915.55400036690401</v>
      </c>
      <c r="F4835" s="39">
        <f t="shared" si="232"/>
        <v>1007.1094004035945</v>
      </c>
      <c r="G4835" s="39">
        <f t="shared" si="233"/>
        <v>1190.2202004769752</v>
      </c>
      <c r="I4835" s="10"/>
      <c r="J4835" s="10"/>
      <c r="K4835" s="10"/>
      <c r="L4835" s="10"/>
      <c r="M4835" s="10"/>
      <c r="N4835" s="10"/>
      <c r="O4835" s="10"/>
      <c r="P4835" s="10"/>
      <c r="Q4835" s="10"/>
      <c r="R4835" s="10"/>
      <c r="S4835" s="10"/>
      <c r="T4835" s="10"/>
    </row>
    <row r="4836" spans="1:20" ht="25.5" customHeight="1" thickTop="1" thickBot="1" x14ac:dyDescent="0.25">
      <c r="A4836" s="20" t="str">
        <f t="shared" si="231"/>
        <v>3036KEILOR NORTH</v>
      </c>
      <c r="B4836" s="20">
        <v>3036</v>
      </c>
      <c r="C4836" s="20" t="s">
        <v>5255</v>
      </c>
      <c r="D4836" s="21" t="s">
        <v>5198</v>
      </c>
      <c r="E4836" s="22">
        <v>915.55400036690401</v>
      </c>
      <c r="F4836" s="22">
        <f t="shared" si="232"/>
        <v>1007.1094004035945</v>
      </c>
      <c r="G4836" s="22">
        <f t="shared" si="233"/>
        <v>1190.2202004769752</v>
      </c>
      <c r="I4836" s="10"/>
      <c r="J4836" s="10"/>
      <c r="K4836" s="10"/>
      <c r="L4836" s="10"/>
      <c r="M4836" s="10"/>
      <c r="N4836" s="10"/>
      <c r="O4836" s="10"/>
      <c r="P4836" s="10"/>
      <c r="Q4836" s="10"/>
      <c r="R4836" s="10"/>
      <c r="S4836" s="10"/>
      <c r="T4836" s="10"/>
    </row>
    <row r="4837" spans="1:20" ht="25.5" customHeight="1" thickTop="1" thickBot="1" x14ac:dyDescent="0.25">
      <c r="A4837" s="20" t="str">
        <f t="shared" si="231"/>
        <v>3037CALDER PARK</v>
      </c>
      <c r="B4837" s="37">
        <v>3037</v>
      </c>
      <c r="C4837" s="37" t="s">
        <v>5256</v>
      </c>
      <c r="D4837" s="38" t="s">
        <v>5198</v>
      </c>
      <c r="E4837" s="39">
        <v>940.41199970752803</v>
      </c>
      <c r="F4837" s="39">
        <f t="shared" si="232"/>
        <v>1034.453199678281</v>
      </c>
      <c r="G4837" s="39">
        <f t="shared" si="233"/>
        <v>1222.5355996197866</v>
      </c>
      <c r="I4837" s="10"/>
      <c r="J4837" s="10"/>
      <c r="K4837" s="10"/>
      <c r="L4837" s="10"/>
      <c r="M4837" s="10"/>
      <c r="N4837" s="10"/>
      <c r="O4837" s="10"/>
      <c r="P4837" s="10"/>
      <c r="Q4837" s="10"/>
      <c r="R4837" s="10"/>
      <c r="S4837" s="10"/>
      <c r="T4837" s="10"/>
    </row>
    <row r="4838" spans="1:20" ht="25.5" customHeight="1" thickTop="1" thickBot="1" x14ac:dyDescent="0.25">
      <c r="A4838" s="20" t="str">
        <f t="shared" si="231"/>
        <v>3037DELAHEY</v>
      </c>
      <c r="B4838" s="20">
        <v>3037</v>
      </c>
      <c r="C4838" s="20" t="s">
        <v>5257</v>
      </c>
      <c r="D4838" s="21" t="s">
        <v>5198</v>
      </c>
      <c r="E4838" s="22">
        <v>940.41199970752803</v>
      </c>
      <c r="F4838" s="22">
        <f t="shared" si="232"/>
        <v>1034.453199678281</v>
      </c>
      <c r="G4838" s="22">
        <f t="shared" si="233"/>
        <v>1222.5355996197866</v>
      </c>
      <c r="I4838" s="10"/>
      <c r="J4838" s="10"/>
      <c r="K4838" s="10"/>
      <c r="L4838" s="10"/>
      <c r="M4838" s="10"/>
      <c r="N4838" s="10"/>
      <c r="O4838" s="10"/>
      <c r="P4838" s="10"/>
      <c r="Q4838" s="10"/>
      <c r="R4838" s="10"/>
      <c r="S4838" s="10"/>
      <c r="T4838" s="10"/>
    </row>
    <row r="4839" spans="1:20" ht="25.5" customHeight="1" thickTop="1" thickBot="1" x14ac:dyDescent="0.25">
      <c r="A4839" s="20" t="str">
        <f t="shared" si="231"/>
        <v>3037HILLSIDE</v>
      </c>
      <c r="B4839" s="37">
        <v>3037</v>
      </c>
      <c r="C4839" s="37" t="s">
        <v>5258</v>
      </c>
      <c r="D4839" s="38" t="s">
        <v>5198</v>
      </c>
      <c r="E4839" s="39">
        <v>940.41199970752803</v>
      </c>
      <c r="F4839" s="39">
        <f t="shared" si="232"/>
        <v>1034.453199678281</v>
      </c>
      <c r="G4839" s="39">
        <f t="shared" si="233"/>
        <v>1222.5355996197866</v>
      </c>
      <c r="I4839" s="10"/>
      <c r="J4839" s="10"/>
      <c r="K4839" s="10"/>
      <c r="L4839" s="10"/>
      <c r="M4839" s="10"/>
      <c r="N4839" s="10"/>
      <c r="O4839" s="10"/>
      <c r="P4839" s="10"/>
      <c r="Q4839" s="10"/>
      <c r="R4839" s="10"/>
      <c r="S4839" s="10"/>
      <c r="T4839" s="10"/>
    </row>
    <row r="4840" spans="1:20" ht="25.5" customHeight="1" thickTop="1" thickBot="1" x14ac:dyDescent="0.25">
      <c r="A4840" s="20" t="str">
        <f t="shared" si="231"/>
        <v>3037SYDENHAM</v>
      </c>
      <c r="B4840" s="20">
        <v>3037</v>
      </c>
      <c r="C4840" s="20" t="s">
        <v>878</v>
      </c>
      <c r="D4840" s="21" t="s">
        <v>5198</v>
      </c>
      <c r="E4840" s="22">
        <v>940.41199970752803</v>
      </c>
      <c r="F4840" s="22">
        <f t="shared" si="232"/>
        <v>1034.453199678281</v>
      </c>
      <c r="G4840" s="22">
        <f t="shared" si="233"/>
        <v>1222.5355996197866</v>
      </c>
      <c r="I4840" s="10"/>
      <c r="J4840" s="10"/>
      <c r="K4840" s="10"/>
      <c r="L4840" s="10"/>
      <c r="M4840" s="10"/>
      <c r="N4840" s="10"/>
      <c r="O4840" s="10"/>
      <c r="P4840" s="10"/>
      <c r="Q4840" s="10"/>
      <c r="R4840" s="10"/>
      <c r="S4840" s="10"/>
      <c r="T4840" s="10"/>
    </row>
    <row r="4841" spans="1:20" ht="25.5" customHeight="1" thickTop="1" thickBot="1" x14ac:dyDescent="0.25">
      <c r="A4841" s="20" t="str">
        <f t="shared" si="231"/>
        <v>3037TAYLORS HILL</v>
      </c>
      <c r="B4841" s="37">
        <v>3037</v>
      </c>
      <c r="C4841" s="37" t="s">
        <v>5259</v>
      </c>
      <c r="D4841" s="38" t="s">
        <v>5198</v>
      </c>
      <c r="E4841" s="39">
        <v>940.41199970752803</v>
      </c>
      <c r="F4841" s="39">
        <f t="shared" si="232"/>
        <v>1034.453199678281</v>
      </c>
      <c r="G4841" s="39">
        <f t="shared" si="233"/>
        <v>1222.5355996197866</v>
      </c>
      <c r="I4841" s="10"/>
      <c r="J4841" s="10"/>
      <c r="K4841" s="10"/>
      <c r="L4841" s="10"/>
      <c r="M4841" s="10"/>
      <c r="N4841" s="10"/>
      <c r="O4841" s="10"/>
      <c r="P4841" s="10"/>
      <c r="Q4841" s="10"/>
      <c r="R4841" s="10"/>
      <c r="S4841" s="10"/>
      <c r="T4841" s="10"/>
    </row>
    <row r="4842" spans="1:20" ht="25.5" customHeight="1" thickTop="1" thickBot="1" x14ac:dyDescent="0.25">
      <c r="A4842" s="20" t="str">
        <f t="shared" si="231"/>
        <v>3038KEILOR DOWNS</v>
      </c>
      <c r="B4842" s="20">
        <v>3038</v>
      </c>
      <c r="C4842" s="20" t="s">
        <v>5260</v>
      </c>
      <c r="D4842" s="21" t="s">
        <v>5198</v>
      </c>
      <c r="E4842" s="22">
        <v>962.02000027401596</v>
      </c>
      <c r="F4842" s="22">
        <f t="shared" si="232"/>
        <v>1058.2220003014177</v>
      </c>
      <c r="G4842" s="22">
        <f t="shared" si="233"/>
        <v>1250.6260003562209</v>
      </c>
      <c r="I4842" s="10"/>
      <c r="J4842" s="10"/>
      <c r="K4842" s="10"/>
      <c r="L4842" s="10"/>
      <c r="M4842" s="10"/>
      <c r="N4842" s="10"/>
      <c r="O4842" s="10"/>
      <c r="P4842" s="10"/>
      <c r="Q4842" s="10"/>
      <c r="R4842" s="10"/>
      <c r="S4842" s="10"/>
      <c r="T4842" s="10"/>
    </row>
    <row r="4843" spans="1:20" ht="25.5" customHeight="1" thickTop="1" thickBot="1" x14ac:dyDescent="0.25">
      <c r="A4843" s="20" t="str">
        <f t="shared" si="231"/>
        <v>3038KEILOR LODGE</v>
      </c>
      <c r="B4843" s="37">
        <v>3038</v>
      </c>
      <c r="C4843" s="37" t="s">
        <v>5261</v>
      </c>
      <c r="D4843" s="38" t="s">
        <v>5198</v>
      </c>
      <c r="E4843" s="39">
        <v>962.02000027401596</v>
      </c>
      <c r="F4843" s="39">
        <f t="shared" si="232"/>
        <v>1058.2220003014177</v>
      </c>
      <c r="G4843" s="39">
        <f t="shared" si="233"/>
        <v>1250.6260003562209</v>
      </c>
      <c r="I4843" s="10"/>
      <c r="J4843" s="10"/>
      <c r="K4843" s="10"/>
      <c r="L4843" s="10"/>
      <c r="M4843" s="10"/>
      <c r="N4843" s="10"/>
      <c r="O4843" s="10"/>
      <c r="P4843" s="10"/>
      <c r="Q4843" s="10"/>
      <c r="R4843" s="10"/>
      <c r="S4843" s="10"/>
      <c r="T4843" s="10"/>
    </row>
    <row r="4844" spans="1:20" ht="25.5" customHeight="1" thickTop="1" thickBot="1" x14ac:dyDescent="0.25">
      <c r="A4844" s="20" t="str">
        <f t="shared" si="231"/>
        <v>3038TAYLORS LAKES</v>
      </c>
      <c r="B4844" s="20">
        <v>3038</v>
      </c>
      <c r="C4844" s="20" t="s">
        <v>5262</v>
      </c>
      <c r="D4844" s="21" t="s">
        <v>5198</v>
      </c>
      <c r="E4844" s="22">
        <v>962.02000027401596</v>
      </c>
      <c r="F4844" s="22">
        <f t="shared" si="232"/>
        <v>1058.2220003014177</v>
      </c>
      <c r="G4844" s="22">
        <f t="shared" si="233"/>
        <v>1250.6260003562209</v>
      </c>
      <c r="I4844" s="10"/>
      <c r="J4844" s="10"/>
      <c r="K4844" s="10"/>
      <c r="L4844" s="10"/>
      <c r="M4844" s="10"/>
      <c r="N4844" s="10"/>
      <c r="O4844" s="10"/>
      <c r="P4844" s="10"/>
      <c r="Q4844" s="10"/>
      <c r="R4844" s="10"/>
      <c r="S4844" s="10"/>
      <c r="T4844" s="10"/>
    </row>
    <row r="4845" spans="1:20" ht="25.5" customHeight="1" thickTop="1" thickBot="1" x14ac:dyDescent="0.25">
      <c r="A4845" s="20" t="str">
        <f t="shared" si="231"/>
        <v>3039MOONEE PONDS</v>
      </c>
      <c r="B4845" s="37">
        <v>3039</v>
      </c>
      <c r="C4845" s="37" t="s">
        <v>5263</v>
      </c>
      <c r="D4845" s="38" t="s">
        <v>5198</v>
      </c>
      <c r="E4845" s="39">
        <v>1086.966000297944</v>
      </c>
      <c r="F4845" s="39">
        <f t="shared" si="232"/>
        <v>1195.6626003277386</v>
      </c>
      <c r="G4845" s="39">
        <f t="shared" si="233"/>
        <v>1413.0558003873273</v>
      </c>
      <c r="I4845" s="10"/>
      <c r="J4845" s="10"/>
      <c r="K4845" s="10"/>
      <c r="L4845" s="10"/>
      <c r="M4845" s="10"/>
      <c r="N4845" s="10"/>
      <c r="O4845" s="10"/>
      <c r="P4845" s="10"/>
      <c r="Q4845" s="10"/>
      <c r="R4845" s="10"/>
      <c r="S4845" s="10"/>
      <c r="T4845" s="10"/>
    </row>
    <row r="4846" spans="1:20" ht="25.5" customHeight="1" thickTop="1" thickBot="1" x14ac:dyDescent="0.25">
      <c r="A4846" s="20" t="str">
        <f t="shared" si="231"/>
        <v>3040ABERFELDIE</v>
      </c>
      <c r="B4846" s="20">
        <v>3040</v>
      </c>
      <c r="C4846" s="20" t="s">
        <v>5264</v>
      </c>
      <c r="D4846" s="21" t="s">
        <v>5198</v>
      </c>
      <c r="E4846" s="22">
        <v>946.52800035356802</v>
      </c>
      <c r="F4846" s="22">
        <f t="shared" si="232"/>
        <v>1041.1808003889248</v>
      </c>
      <c r="G4846" s="22">
        <f t="shared" si="233"/>
        <v>1230.4864004596384</v>
      </c>
      <c r="I4846" s="10"/>
      <c r="J4846" s="10"/>
      <c r="K4846" s="10"/>
      <c r="L4846" s="10"/>
      <c r="M4846" s="10"/>
      <c r="N4846" s="10"/>
      <c r="O4846" s="10"/>
      <c r="P4846" s="10"/>
      <c r="Q4846" s="10"/>
      <c r="R4846" s="10"/>
      <c r="S4846" s="10"/>
      <c r="T4846" s="10"/>
    </row>
    <row r="4847" spans="1:20" ht="25.5" customHeight="1" thickTop="1" thickBot="1" x14ac:dyDescent="0.25">
      <c r="A4847" s="20" t="str">
        <f t="shared" si="231"/>
        <v>3040ESSENDON</v>
      </c>
      <c r="B4847" s="37">
        <v>3040</v>
      </c>
      <c r="C4847" s="37" t="s">
        <v>5265</v>
      </c>
      <c r="D4847" s="38" t="s">
        <v>5198</v>
      </c>
      <c r="E4847" s="39">
        <v>946.52800035356802</v>
      </c>
      <c r="F4847" s="39">
        <f t="shared" si="232"/>
        <v>1041.1808003889248</v>
      </c>
      <c r="G4847" s="39">
        <f t="shared" si="233"/>
        <v>1230.4864004596384</v>
      </c>
      <c r="I4847" s="10"/>
      <c r="J4847" s="10"/>
      <c r="K4847" s="10"/>
      <c r="L4847" s="10"/>
      <c r="M4847" s="10"/>
      <c r="N4847" s="10"/>
      <c r="O4847" s="10"/>
      <c r="P4847" s="10"/>
      <c r="Q4847" s="10"/>
      <c r="R4847" s="10"/>
      <c r="S4847" s="10"/>
      <c r="T4847" s="10"/>
    </row>
    <row r="4848" spans="1:20" ht="25.5" customHeight="1" thickTop="1" thickBot="1" x14ac:dyDescent="0.25">
      <c r="A4848" s="20" t="str">
        <f t="shared" si="231"/>
        <v>3040ESSENDON WEST</v>
      </c>
      <c r="B4848" s="20">
        <v>3040</v>
      </c>
      <c r="C4848" s="20" t="s">
        <v>5266</v>
      </c>
      <c r="D4848" s="21" t="s">
        <v>5198</v>
      </c>
      <c r="E4848" s="22">
        <v>946.52800035356802</v>
      </c>
      <c r="F4848" s="22">
        <f t="shared" si="232"/>
        <v>1041.1808003889248</v>
      </c>
      <c r="G4848" s="22">
        <f t="shared" si="233"/>
        <v>1230.4864004596384</v>
      </c>
      <c r="I4848" s="10"/>
      <c r="J4848" s="10"/>
      <c r="K4848" s="10"/>
      <c r="L4848" s="10"/>
      <c r="M4848" s="10"/>
      <c r="N4848" s="10"/>
      <c r="O4848" s="10"/>
      <c r="P4848" s="10"/>
      <c r="Q4848" s="10"/>
      <c r="R4848" s="10"/>
      <c r="S4848" s="10"/>
      <c r="T4848" s="10"/>
    </row>
    <row r="4849" spans="1:20" ht="25.5" customHeight="1" thickTop="1" thickBot="1" x14ac:dyDescent="0.25">
      <c r="A4849" s="20" t="str">
        <f t="shared" si="231"/>
        <v>3041ESSENDON FIELDS</v>
      </c>
      <c r="B4849" s="37">
        <v>3041</v>
      </c>
      <c r="C4849" s="37" t="s">
        <v>5267</v>
      </c>
      <c r="D4849" s="38" t="s">
        <v>5198</v>
      </c>
      <c r="E4849" s="39">
        <v>968.12400032583207</v>
      </c>
      <c r="F4849" s="39">
        <f t="shared" si="232"/>
        <v>1064.9364003584153</v>
      </c>
      <c r="G4849" s="39">
        <f t="shared" si="233"/>
        <v>1258.5612004235818</v>
      </c>
      <c r="I4849" s="10"/>
      <c r="J4849" s="10"/>
      <c r="K4849" s="10"/>
      <c r="L4849" s="10"/>
      <c r="M4849" s="10"/>
      <c r="N4849" s="10"/>
      <c r="O4849" s="10"/>
      <c r="P4849" s="10"/>
      <c r="Q4849" s="10"/>
      <c r="R4849" s="10"/>
      <c r="S4849" s="10"/>
      <c r="T4849" s="10"/>
    </row>
    <row r="4850" spans="1:20" ht="25.5" customHeight="1" thickTop="1" thickBot="1" x14ac:dyDescent="0.25">
      <c r="A4850" s="20" t="str">
        <f t="shared" si="231"/>
        <v>3041ESSENDON NORTH</v>
      </c>
      <c r="B4850" s="20">
        <v>3041</v>
      </c>
      <c r="C4850" s="20" t="s">
        <v>5268</v>
      </c>
      <c r="D4850" s="21" t="s">
        <v>5198</v>
      </c>
      <c r="E4850" s="22">
        <v>968.12400032583207</v>
      </c>
      <c r="F4850" s="22">
        <f t="shared" si="232"/>
        <v>1064.9364003584153</v>
      </c>
      <c r="G4850" s="22">
        <f t="shared" si="233"/>
        <v>1258.5612004235818</v>
      </c>
      <c r="I4850" s="10"/>
      <c r="J4850" s="10"/>
      <c r="K4850" s="10"/>
      <c r="L4850" s="10"/>
      <c r="M4850" s="10"/>
      <c r="N4850" s="10"/>
      <c r="O4850" s="10"/>
      <c r="P4850" s="10"/>
      <c r="Q4850" s="10"/>
      <c r="R4850" s="10"/>
      <c r="S4850" s="10"/>
      <c r="T4850" s="10"/>
    </row>
    <row r="4851" spans="1:20" ht="25.5" customHeight="1" thickTop="1" thickBot="1" x14ac:dyDescent="0.25">
      <c r="A4851" s="20" t="str">
        <f t="shared" si="231"/>
        <v>3041STRATHMORE</v>
      </c>
      <c r="B4851" s="37">
        <v>3041</v>
      </c>
      <c r="C4851" s="37" t="s">
        <v>5269</v>
      </c>
      <c r="D4851" s="38" t="s">
        <v>5198</v>
      </c>
      <c r="E4851" s="39">
        <v>968.12400032583207</v>
      </c>
      <c r="F4851" s="39">
        <f t="shared" si="232"/>
        <v>1064.9364003584153</v>
      </c>
      <c r="G4851" s="39">
        <f t="shared" si="233"/>
        <v>1258.5612004235818</v>
      </c>
      <c r="I4851" s="10"/>
      <c r="J4851" s="10"/>
      <c r="K4851" s="10"/>
      <c r="L4851" s="10"/>
      <c r="M4851" s="10"/>
      <c r="N4851" s="10"/>
      <c r="O4851" s="10"/>
      <c r="P4851" s="10"/>
      <c r="Q4851" s="10"/>
      <c r="R4851" s="10"/>
      <c r="S4851" s="10"/>
      <c r="T4851" s="10"/>
    </row>
    <row r="4852" spans="1:20" ht="25.5" customHeight="1" thickTop="1" thickBot="1" x14ac:dyDescent="0.25">
      <c r="A4852" s="20" t="str">
        <f t="shared" si="231"/>
        <v>3041STRATHMORE HEIGHTS</v>
      </c>
      <c r="B4852" s="20">
        <v>3041</v>
      </c>
      <c r="C4852" s="20" t="s">
        <v>5270</v>
      </c>
      <c r="D4852" s="21" t="s">
        <v>5198</v>
      </c>
      <c r="E4852" s="22">
        <v>968.12400032583207</v>
      </c>
      <c r="F4852" s="22">
        <f t="shared" si="232"/>
        <v>1064.9364003584153</v>
      </c>
      <c r="G4852" s="22">
        <f t="shared" si="233"/>
        <v>1258.5612004235818</v>
      </c>
      <c r="I4852" s="10"/>
      <c r="J4852" s="10"/>
      <c r="K4852" s="10"/>
      <c r="L4852" s="10"/>
      <c r="M4852" s="10"/>
      <c r="N4852" s="10"/>
      <c r="O4852" s="10"/>
      <c r="P4852" s="10"/>
      <c r="Q4852" s="10"/>
      <c r="R4852" s="10"/>
      <c r="S4852" s="10"/>
      <c r="T4852" s="10"/>
    </row>
    <row r="4853" spans="1:20" ht="25.5" customHeight="1" thickTop="1" thickBot="1" x14ac:dyDescent="0.25">
      <c r="A4853" s="20" t="str">
        <f t="shared" si="231"/>
        <v>3042AIRPORT WEST</v>
      </c>
      <c r="B4853" s="37">
        <v>3042</v>
      </c>
      <c r="C4853" s="37" t="s">
        <v>5271</v>
      </c>
      <c r="D4853" s="38" t="s">
        <v>5198</v>
      </c>
      <c r="E4853" s="39">
        <v>863.15200007422402</v>
      </c>
      <c r="F4853" s="39">
        <f t="shared" si="232"/>
        <v>949.46720008164652</v>
      </c>
      <c r="G4853" s="39">
        <f t="shared" si="233"/>
        <v>1122.0976000964913</v>
      </c>
      <c r="I4853" s="10"/>
      <c r="J4853" s="10"/>
      <c r="K4853" s="10"/>
      <c r="L4853" s="10"/>
      <c r="M4853" s="10"/>
      <c r="N4853" s="10"/>
      <c r="O4853" s="10"/>
      <c r="P4853" s="10"/>
      <c r="Q4853" s="10"/>
      <c r="R4853" s="10"/>
      <c r="S4853" s="10"/>
      <c r="T4853" s="10"/>
    </row>
    <row r="4854" spans="1:20" ht="25.5" customHeight="1" thickTop="1" thickBot="1" x14ac:dyDescent="0.25">
      <c r="A4854" s="20" t="str">
        <f t="shared" si="231"/>
        <v>3042KEILOR PARK</v>
      </c>
      <c r="B4854" s="20">
        <v>3042</v>
      </c>
      <c r="C4854" s="20" t="s">
        <v>5272</v>
      </c>
      <c r="D4854" s="21" t="s">
        <v>5198</v>
      </c>
      <c r="E4854" s="22">
        <v>863.15200007422402</v>
      </c>
      <c r="F4854" s="22">
        <f t="shared" si="232"/>
        <v>949.46720008164652</v>
      </c>
      <c r="G4854" s="22">
        <f t="shared" si="233"/>
        <v>1122.0976000964913</v>
      </c>
      <c r="I4854" s="10"/>
      <c r="J4854" s="10"/>
      <c r="K4854" s="10"/>
      <c r="L4854" s="10"/>
      <c r="M4854" s="10"/>
      <c r="N4854" s="10"/>
      <c r="O4854" s="10"/>
      <c r="P4854" s="10"/>
      <c r="Q4854" s="10"/>
      <c r="R4854" s="10"/>
      <c r="S4854" s="10"/>
      <c r="T4854" s="10"/>
    </row>
    <row r="4855" spans="1:20" ht="25.5" customHeight="1" thickTop="1" thickBot="1" x14ac:dyDescent="0.25">
      <c r="A4855" s="20" t="str">
        <f t="shared" si="231"/>
        <v>3042NIDDRIE</v>
      </c>
      <c r="B4855" s="37">
        <v>3042</v>
      </c>
      <c r="C4855" s="37" t="s">
        <v>5273</v>
      </c>
      <c r="D4855" s="38" t="s">
        <v>5198</v>
      </c>
      <c r="E4855" s="39">
        <v>863.15200007422402</v>
      </c>
      <c r="F4855" s="39">
        <f t="shared" si="232"/>
        <v>949.46720008164652</v>
      </c>
      <c r="G4855" s="39">
        <f t="shared" si="233"/>
        <v>1122.0976000964913</v>
      </c>
      <c r="I4855" s="10"/>
      <c r="J4855" s="10"/>
      <c r="K4855" s="10"/>
      <c r="L4855" s="10"/>
      <c r="M4855" s="10"/>
      <c r="N4855" s="10"/>
      <c r="O4855" s="10"/>
      <c r="P4855" s="10"/>
      <c r="Q4855" s="10"/>
      <c r="R4855" s="10"/>
      <c r="S4855" s="10"/>
      <c r="T4855" s="10"/>
    </row>
    <row r="4856" spans="1:20" ht="25.5" customHeight="1" thickTop="1" thickBot="1" x14ac:dyDescent="0.25">
      <c r="A4856" s="20" t="str">
        <f t="shared" si="231"/>
        <v>3043GLADSTONE PARK</v>
      </c>
      <c r="B4856" s="20">
        <v>3043</v>
      </c>
      <c r="C4856" s="20" t="s">
        <v>5274</v>
      </c>
      <c r="D4856" s="21" t="s">
        <v>5198</v>
      </c>
      <c r="E4856" s="22">
        <v>890.83799972552004</v>
      </c>
      <c r="F4856" s="22">
        <f t="shared" si="232"/>
        <v>979.92179969807216</v>
      </c>
      <c r="G4856" s="22">
        <f t="shared" si="233"/>
        <v>1158.0893996431762</v>
      </c>
      <c r="I4856" s="10"/>
      <c r="J4856" s="10"/>
      <c r="K4856" s="10"/>
      <c r="L4856" s="10"/>
      <c r="M4856" s="10"/>
      <c r="N4856" s="10"/>
      <c r="O4856" s="10"/>
      <c r="P4856" s="10"/>
      <c r="Q4856" s="10"/>
      <c r="R4856" s="10"/>
      <c r="S4856" s="10"/>
      <c r="T4856" s="10"/>
    </row>
    <row r="4857" spans="1:20" ht="25.5" customHeight="1" thickTop="1" thickBot="1" x14ac:dyDescent="0.25">
      <c r="A4857" s="20" t="str">
        <f t="shared" si="231"/>
        <v>3043GOWANBRAE</v>
      </c>
      <c r="B4857" s="37">
        <v>3043</v>
      </c>
      <c r="C4857" s="37" t="s">
        <v>5275</v>
      </c>
      <c r="D4857" s="38" t="s">
        <v>5198</v>
      </c>
      <c r="E4857" s="39">
        <v>890.83799972552004</v>
      </c>
      <c r="F4857" s="39">
        <f t="shared" si="232"/>
        <v>979.92179969807216</v>
      </c>
      <c r="G4857" s="39">
        <f t="shared" si="233"/>
        <v>1158.0893996431762</v>
      </c>
      <c r="I4857" s="10"/>
      <c r="J4857" s="10"/>
      <c r="K4857" s="10"/>
      <c r="L4857" s="10"/>
      <c r="M4857" s="10"/>
      <c r="N4857" s="10"/>
      <c r="O4857" s="10"/>
      <c r="P4857" s="10"/>
      <c r="Q4857" s="10"/>
      <c r="R4857" s="10"/>
      <c r="S4857" s="10"/>
      <c r="T4857" s="10"/>
    </row>
    <row r="4858" spans="1:20" ht="25.5" customHeight="1" thickTop="1" thickBot="1" x14ac:dyDescent="0.25">
      <c r="A4858" s="20" t="str">
        <f t="shared" si="231"/>
        <v>3043TULLAMARINE</v>
      </c>
      <c r="B4858" s="20">
        <v>3043</v>
      </c>
      <c r="C4858" s="20" t="s">
        <v>5276</v>
      </c>
      <c r="D4858" s="21" t="s">
        <v>5198</v>
      </c>
      <c r="E4858" s="22">
        <v>890.83799972552004</v>
      </c>
      <c r="F4858" s="22">
        <f t="shared" si="232"/>
        <v>979.92179969807216</v>
      </c>
      <c r="G4858" s="22">
        <f t="shared" si="233"/>
        <v>1158.0893996431762</v>
      </c>
      <c r="I4858" s="10"/>
      <c r="J4858" s="10"/>
      <c r="K4858" s="10"/>
      <c r="L4858" s="10"/>
      <c r="M4858" s="10"/>
      <c r="N4858" s="10"/>
      <c r="O4858" s="10"/>
      <c r="P4858" s="10"/>
      <c r="Q4858" s="10"/>
      <c r="R4858" s="10"/>
      <c r="S4858" s="10"/>
      <c r="T4858" s="10"/>
    </row>
    <row r="4859" spans="1:20" ht="25.5" customHeight="1" thickTop="1" thickBot="1" x14ac:dyDescent="0.25">
      <c r="A4859" s="20" t="str">
        <f t="shared" si="231"/>
        <v>3044PASCOE VALE</v>
      </c>
      <c r="B4859" s="37">
        <v>3044</v>
      </c>
      <c r="C4859" s="37" t="s">
        <v>5277</v>
      </c>
      <c r="D4859" s="38" t="s">
        <v>5198</v>
      </c>
      <c r="E4859" s="39">
        <v>967.04199994587213</v>
      </c>
      <c r="F4859" s="39">
        <f t="shared" si="232"/>
        <v>1063.7461999404595</v>
      </c>
      <c r="G4859" s="39">
        <f t="shared" si="233"/>
        <v>1257.1545999296338</v>
      </c>
      <c r="I4859" s="10"/>
      <c r="J4859" s="10"/>
      <c r="K4859" s="10"/>
      <c r="L4859" s="10"/>
      <c r="M4859" s="10"/>
      <c r="N4859" s="10"/>
      <c r="O4859" s="10"/>
      <c r="P4859" s="10"/>
      <c r="Q4859" s="10"/>
      <c r="R4859" s="10"/>
      <c r="S4859" s="10"/>
      <c r="T4859" s="10"/>
    </row>
    <row r="4860" spans="1:20" ht="25.5" customHeight="1" thickTop="1" thickBot="1" x14ac:dyDescent="0.25">
      <c r="A4860" s="20" t="str">
        <f t="shared" si="231"/>
        <v>3044PASCOE VALE SOUTH</v>
      </c>
      <c r="B4860" s="20">
        <v>3044</v>
      </c>
      <c r="C4860" s="20" t="s">
        <v>5278</v>
      </c>
      <c r="D4860" s="21" t="s">
        <v>5198</v>
      </c>
      <c r="E4860" s="22">
        <v>967.04199994587213</v>
      </c>
      <c r="F4860" s="22">
        <f t="shared" si="232"/>
        <v>1063.7461999404595</v>
      </c>
      <c r="G4860" s="22">
        <f t="shared" si="233"/>
        <v>1257.1545999296338</v>
      </c>
      <c r="I4860" s="10"/>
      <c r="J4860" s="10"/>
      <c r="K4860" s="10"/>
      <c r="L4860" s="10"/>
      <c r="M4860" s="10"/>
      <c r="N4860" s="10"/>
      <c r="O4860" s="10"/>
      <c r="P4860" s="10"/>
      <c r="Q4860" s="10"/>
      <c r="R4860" s="10"/>
      <c r="S4860" s="10"/>
      <c r="T4860" s="10"/>
    </row>
    <row r="4861" spans="1:20" ht="25.5" customHeight="1" thickTop="1" thickBot="1" x14ac:dyDescent="0.25">
      <c r="A4861" s="20" t="str">
        <f t="shared" si="231"/>
        <v>3045MELBOURNE AIRPORT</v>
      </c>
      <c r="B4861" s="37">
        <v>3045</v>
      </c>
      <c r="C4861" s="37" t="s">
        <v>5279</v>
      </c>
      <c r="D4861" s="38" t="s">
        <v>5198</v>
      </c>
      <c r="E4861" s="39">
        <v>1922.864</v>
      </c>
      <c r="F4861" s="39">
        <f t="shared" si="232"/>
        <v>2115.1504</v>
      </c>
      <c r="G4861" s="39">
        <f t="shared" si="233"/>
        <v>2499.7231999999999</v>
      </c>
      <c r="I4861" s="10"/>
      <c r="J4861" s="10"/>
      <c r="K4861" s="10"/>
      <c r="L4861" s="10"/>
      <c r="M4861" s="10"/>
      <c r="N4861" s="10"/>
      <c r="O4861" s="10"/>
      <c r="P4861" s="10"/>
      <c r="Q4861" s="10"/>
      <c r="R4861" s="10"/>
      <c r="S4861" s="10"/>
      <c r="T4861" s="10"/>
    </row>
    <row r="4862" spans="1:20" ht="25.5" customHeight="1" thickTop="1" thickBot="1" x14ac:dyDescent="0.25">
      <c r="A4862" s="20" t="str">
        <f t="shared" si="231"/>
        <v>3046GLENROY</v>
      </c>
      <c r="B4862" s="20">
        <v>3046</v>
      </c>
      <c r="C4862" s="20" t="s">
        <v>4024</v>
      </c>
      <c r="D4862" s="21" t="s">
        <v>5198</v>
      </c>
      <c r="E4862" s="22">
        <v>971.45800037524009</v>
      </c>
      <c r="F4862" s="22">
        <f t="shared" si="232"/>
        <v>1068.6038004127643</v>
      </c>
      <c r="G4862" s="22">
        <f t="shared" si="233"/>
        <v>1262.8954004878121</v>
      </c>
      <c r="I4862" s="10"/>
      <c r="J4862" s="10"/>
      <c r="K4862" s="10"/>
      <c r="L4862" s="10"/>
      <c r="M4862" s="10"/>
      <c r="N4862" s="10"/>
      <c r="O4862" s="10"/>
      <c r="P4862" s="10"/>
      <c r="Q4862" s="10"/>
      <c r="R4862" s="10"/>
      <c r="S4862" s="10"/>
      <c r="T4862" s="10"/>
    </row>
    <row r="4863" spans="1:20" ht="25.5" customHeight="1" thickTop="1" thickBot="1" x14ac:dyDescent="0.25">
      <c r="A4863" s="20" t="str">
        <f t="shared" si="231"/>
        <v>3046HADFIELD</v>
      </c>
      <c r="B4863" s="37">
        <v>3046</v>
      </c>
      <c r="C4863" s="37" t="s">
        <v>5280</v>
      </c>
      <c r="D4863" s="38" t="s">
        <v>5198</v>
      </c>
      <c r="E4863" s="39">
        <v>971.45800037524009</v>
      </c>
      <c r="F4863" s="39">
        <f t="shared" si="232"/>
        <v>1068.6038004127643</v>
      </c>
      <c r="G4863" s="39">
        <f t="shared" si="233"/>
        <v>1262.8954004878121</v>
      </c>
      <c r="I4863" s="10"/>
      <c r="J4863" s="10"/>
      <c r="K4863" s="10"/>
      <c r="L4863" s="10"/>
      <c r="M4863" s="10"/>
      <c r="N4863" s="10"/>
      <c r="O4863" s="10"/>
      <c r="P4863" s="10"/>
      <c r="Q4863" s="10"/>
      <c r="R4863" s="10"/>
      <c r="S4863" s="10"/>
      <c r="T4863" s="10"/>
    </row>
    <row r="4864" spans="1:20" ht="25.5" customHeight="1" thickTop="1" thickBot="1" x14ac:dyDescent="0.25">
      <c r="A4864" s="20" t="str">
        <f t="shared" si="231"/>
        <v>3046OAK PARK</v>
      </c>
      <c r="B4864" s="20">
        <v>3046</v>
      </c>
      <c r="C4864" s="20" t="s">
        <v>5281</v>
      </c>
      <c r="D4864" s="21" t="s">
        <v>5198</v>
      </c>
      <c r="E4864" s="22">
        <v>971.45800037524009</v>
      </c>
      <c r="F4864" s="22">
        <f t="shared" si="232"/>
        <v>1068.6038004127643</v>
      </c>
      <c r="G4864" s="22">
        <f t="shared" si="233"/>
        <v>1262.8954004878121</v>
      </c>
      <c r="I4864" s="10"/>
      <c r="J4864" s="10"/>
      <c r="K4864" s="10"/>
      <c r="L4864" s="10"/>
      <c r="M4864" s="10"/>
      <c r="N4864" s="10"/>
      <c r="O4864" s="10"/>
      <c r="P4864" s="10"/>
      <c r="Q4864" s="10"/>
      <c r="R4864" s="10"/>
      <c r="S4864" s="10"/>
      <c r="T4864" s="10"/>
    </row>
    <row r="4865" spans="1:20" ht="25.5" customHeight="1" thickTop="1" thickBot="1" x14ac:dyDescent="0.25">
      <c r="A4865" s="20" t="str">
        <f t="shared" si="231"/>
        <v>3047BROADMEADOWS</v>
      </c>
      <c r="B4865" s="37">
        <v>3047</v>
      </c>
      <c r="C4865" s="37" t="s">
        <v>5282</v>
      </c>
      <c r="D4865" s="38" t="s">
        <v>5198</v>
      </c>
      <c r="E4865" s="39">
        <v>875.40200033477606</v>
      </c>
      <c r="F4865" s="39">
        <f t="shared" si="232"/>
        <v>962.94220036825379</v>
      </c>
      <c r="G4865" s="39">
        <f t="shared" si="233"/>
        <v>1138.0226004352089</v>
      </c>
      <c r="I4865" s="10"/>
      <c r="J4865" s="10"/>
      <c r="K4865" s="10"/>
      <c r="L4865" s="10"/>
      <c r="M4865" s="10"/>
      <c r="N4865" s="10"/>
      <c r="O4865" s="10"/>
      <c r="P4865" s="10"/>
      <c r="Q4865" s="10"/>
      <c r="R4865" s="10"/>
      <c r="S4865" s="10"/>
      <c r="T4865" s="10"/>
    </row>
    <row r="4866" spans="1:20" ht="25.5" customHeight="1" thickTop="1" thickBot="1" x14ac:dyDescent="0.25">
      <c r="A4866" s="20" t="str">
        <f t="shared" si="231"/>
        <v>3047DALLAS</v>
      </c>
      <c r="B4866" s="20">
        <v>3047</v>
      </c>
      <c r="C4866" s="20" t="s">
        <v>5283</v>
      </c>
      <c r="D4866" s="21" t="s">
        <v>5198</v>
      </c>
      <c r="E4866" s="22">
        <v>875.40200033477606</v>
      </c>
      <c r="F4866" s="22">
        <f t="shared" si="232"/>
        <v>962.94220036825379</v>
      </c>
      <c r="G4866" s="22">
        <f t="shared" si="233"/>
        <v>1138.0226004352089</v>
      </c>
      <c r="I4866" s="10"/>
      <c r="J4866" s="10"/>
      <c r="K4866" s="10"/>
      <c r="L4866" s="10"/>
      <c r="M4866" s="10"/>
      <c r="N4866" s="10"/>
      <c r="O4866" s="10"/>
      <c r="P4866" s="10"/>
      <c r="Q4866" s="10"/>
      <c r="R4866" s="10"/>
      <c r="S4866" s="10"/>
      <c r="T4866" s="10"/>
    </row>
    <row r="4867" spans="1:20" ht="25.5" customHeight="1" thickTop="1" thickBot="1" x14ac:dyDescent="0.25">
      <c r="A4867" s="20" t="str">
        <f t="shared" si="231"/>
        <v>3047JACANA</v>
      </c>
      <c r="B4867" s="37">
        <v>3047</v>
      </c>
      <c r="C4867" s="37" t="s">
        <v>5284</v>
      </c>
      <c r="D4867" s="38" t="s">
        <v>5198</v>
      </c>
      <c r="E4867" s="39">
        <v>875.40200033477606</v>
      </c>
      <c r="F4867" s="39">
        <f t="shared" si="232"/>
        <v>962.94220036825379</v>
      </c>
      <c r="G4867" s="39">
        <f t="shared" si="233"/>
        <v>1138.0226004352089</v>
      </c>
      <c r="I4867" s="10"/>
      <c r="J4867" s="10"/>
      <c r="K4867" s="10"/>
      <c r="L4867" s="10"/>
      <c r="M4867" s="10"/>
      <c r="N4867" s="10"/>
      <c r="O4867" s="10"/>
      <c r="P4867" s="10"/>
      <c r="Q4867" s="10"/>
      <c r="R4867" s="10"/>
      <c r="S4867" s="10"/>
      <c r="T4867" s="10"/>
    </row>
    <row r="4868" spans="1:20" ht="25.5" customHeight="1" thickTop="1" thickBot="1" x14ac:dyDescent="0.25">
      <c r="A4868" s="20" t="str">
        <f t="shared" si="231"/>
        <v>3048COOLAROO</v>
      </c>
      <c r="B4868" s="20">
        <v>3048</v>
      </c>
      <c r="C4868" s="20" t="s">
        <v>5285</v>
      </c>
      <c r="D4868" s="21" t="s">
        <v>5198</v>
      </c>
      <c r="E4868" s="22">
        <v>914.56400037645597</v>
      </c>
      <c r="F4868" s="22">
        <f t="shared" si="232"/>
        <v>1006.0204004141017</v>
      </c>
      <c r="G4868" s="22">
        <f t="shared" si="233"/>
        <v>1188.9332004893929</v>
      </c>
      <c r="I4868" s="10"/>
      <c r="J4868" s="10"/>
      <c r="K4868" s="10"/>
      <c r="L4868" s="10"/>
      <c r="M4868" s="10"/>
      <c r="N4868" s="10"/>
      <c r="O4868" s="10"/>
      <c r="P4868" s="10"/>
      <c r="Q4868" s="10"/>
      <c r="R4868" s="10"/>
      <c r="S4868" s="10"/>
      <c r="T4868" s="10"/>
    </row>
    <row r="4869" spans="1:20" ht="25.5" customHeight="1" thickTop="1" thickBot="1" x14ac:dyDescent="0.25">
      <c r="A4869" s="20" t="str">
        <f t="shared" ref="A4869:A4932" si="234">CONCATENATE(B4869,C4869)</f>
        <v>3048MEADOW HEIGHTS</v>
      </c>
      <c r="B4869" s="37">
        <v>3048</v>
      </c>
      <c r="C4869" s="37" t="s">
        <v>5286</v>
      </c>
      <c r="D4869" s="38" t="s">
        <v>5198</v>
      </c>
      <c r="E4869" s="39">
        <v>914.56400037645597</v>
      </c>
      <c r="F4869" s="39">
        <f t="shared" ref="F4869:F4932" si="235">1.1*E4869</f>
        <v>1006.0204004141017</v>
      </c>
      <c r="G4869" s="39">
        <f t="shared" ref="G4869:G4932" si="236">1.3*E4869</f>
        <v>1188.9332004893929</v>
      </c>
      <c r="I4869" s="10"/>
      <c r="J4869" s="10"/>
      <c r="K4869" s="10"/>
      <c r="L4869" s="10"/>
      <c r="M4869" s="10"/>
      <c r="N4869" s="10"/>
      <c r="O4869" s="10"/>
      <c r="P4869" s="10"/>
      <c r="Q4869" s="10"/>
      <c r="R4869" s="10"/>
      <c r="S4869" s="10"/>
      <c r="T4869" s="10"/>
    </row>
    <row r="4870" spans="1:20" ht="25.5" customHeight="1" thickTop="1" thickBot="1" x14ac:dyDescent="0.25">
      <c r="A4870" s="20" t="str">
        <f t="shared" si="234"/>
        <v>3049ATTWOOD</v>
      </c>
      <c r="B4870" s="20">
        <v>3049</v>
      </c>
      <c r="C4870" s="20" t="s">
        <v>5287</v>
      </c>
      <c r="D4870" s="21" t="s">
        <v>5198</v>
      </c>
      <c r="E4870" s="22">
        <v>815.60599956571207</v>
      </c>
      <c r="F4870" s="22">
        <f t="shared" si="235"/>
        <v>897.16659952228338</v>
      </c>
      <c r="G4870" s="22">
        <f t="shared" si="236"/>
        <v>1060.2877994354258</v>
      </c>
      <c r="I4870" s="10"/>
      <c r="J4870" s="10"/>
      <c r="K4870" s="10"/>
      <c r="L4870" s="10"/>
      <c r="M4870" s="10"/>
      <c r="N4870" s="10"/>
      <c r="O4870" s="10"/>
      <c r="P4870" s="10"/>
      <c r="Q4870" s="10"/>
      <c r="R4870" s="10"/>
      <c r="S4870" s="10"/>
      <c r="T4870" s="10"/>
    </row>
    <row r="4871" spans="1:20" ht="25.5" customHeight="1" thickTop="1" thickBot="1" x14ac:dyDescent="0.25">
      <c r="A4871" s="20" t="str">
        <f t="shared" si="234"/>
        <v>3049WESTMEADOWS</v>
      </c>
      <c r="B4871" s="37">
        <v>3049</v>
      </c>
      <c r="C4871" s="37" t="s">
        <v>5288</v>
      </c>
      <c r="D4871" s="38" t="s">
        <v>5198</v>
      </c>
      <c r="E4871" s="39">
        <v>815.60599956571207</v>
      </c>
      <c r="F4871" s="39">
        <f t="shared" si="235"/>
        <v>897.16659952228338</v>
      </c>
      <c r="G4871" s="39">
        <f t="shared" si="236"/>
        <v>1060.2877994354258</v>
      </c>
      <c r="I4871" s="10"/>
      <c r="J4871" s="10"/>
      <c r="K4871" s="10"/>
      <c r="L4871" s="10"/>
      <c r="M4871" s="10"/>
      <c r="N4871" s="10"/>
      <c r="O4871" s="10"/>
      <c r="P4871" s="10"/>
      <c r="Q4871" s="10"/>
      <c r="R4871" s="10"/>
      <c r="S4871" s="10"/>
      <c r="T4871" s="10"/>
    </row>
    <row r="4872" spans="1:20" ht="25.5" customHeight="1" thickTop="1" thickBot="1" x14ac:dyDescent="0.25">
      <c r="A4872" s="20" t="str">
        <f t="shared" si="234"/>
        <v>3051NORTH MELBOURNE</v>
      </c>
      <c r="B4872" s="20">
        <v>3051</v>
      </c>
      <c r="C4872" s="20" t="s">
        <v>5289</v>
      </c>
      <c r="D4872" s="21" t="s">
        <v>5198</v>
      </c>
      <c r="E4872" s="22">
        <v>995.52200013723211</v>
      </c>
      <c r="F4872" s="22">
        <f t="shared" si="235"/>
        <v>1095.0742001509554</v>
      </c>
      <c r="G4872" s="22">
        <f t="shared" si="236"/>
        <v>1294.1786001784019</v>
      </c>
      <c r="I4872" s="10"/>
      <c r="J4872" s="10"/>
      <c r="K4872" s="10"/>
      <c r="L4872" s="10"/>
      <c r="M4872" s="10"/>
      <c r="N4872" s="10"/>
      <c r="O4872" s="10"/>
      <c r="P4872" s="10"/>
      <c r="Q4872" s="10"/>
      <c r="R4872" s="10"/>
      <c r="S4872" s="10"/>
      <c r="T4872" s="10"/>
    </row>
    <row r="4873" spans="1:20" ht="25.5" customHeight="1" thickTop="1" thickBot="1" x14ac:dyDescent="0.25">
      <c r="A4873" s="20" t="str">
        <f t="shared" si="234"/>
        <v>3052PARKVILLE</v>
      </c>
      <c r="B4873" s="37">
        <v>3052</v>
      </c>
      <c r="C4873" s="37" t="s">
        <v>1864</v>
      </c>
      <c r="D4873" s="38" t="s">
        <v>5198</v>
      </c>
      <c r="E4873" s="39">
        <v>1079.414000009544</v>
      </c>
      <c r="F4873" s="39">
        <f t="shared" si="235"/>
        <v>1187.3554000104984</v>
      </c>
      <c r="G4873" s="39">
        <f t="shared" si="236"/>
        <v>1403.2382000124073</v>
      </c>
      <c r="I4873" s="10"/>
      <c r="J4873" s="10"/>
      <c r="K4873" s="10"/>
      <c r="L4873" s="10"/>
      <c r="M4873" s="10"/>
      <c r="N4873" s="10"/>
      <c r="O4873" s="10"/>
      <c r="P4873" s="10"/>
      <c r="Q4873" s="10"/>
      <c r="R4873" s="10"/>
      <c r="S4873" s="10"/>
      <c r="T4873" s="10"/>
    </row>
    <row r="4874" spans="1:20" ht="25.5" customHeight="1" thickTop="1" thickBot="1" x14ac:dyDescent="0.25">
      <c r="A4874" s="20" t="str">
        <f t="shared" si="234"/>
        <v>3053CARLTON</v>
      </c>
      <c r="B4874" s="20">
        <v>3053</v>
      </c>
      <c r="C4874" s="20" t="s">
        <v>1253</v>
      </c>
      <c r="D4874" s="21" t="s">
        <v>5198</v>
      </c>
      <c r="E4874" s="22">
        <v>908.82199966271196</v>
      </c>
      <c r="F4874" s="22">
        <f t="shared" si="235"/>
        <v>999.70419962898325</v>
      </c>
      <c r="G4874" s="22">
        <f t="shared" si="236"/>
        <v>1181.4685995615255</v>
      </c>
      <c r="I4874" s="10"/>
      <c r="J4874" s="10"/>
      <c r="K4874" s="10"/>
      <c r="L4874" s="10"/>
      <c r="M4874" s="10"/>
      <c r="N4874" s="10"/>
      <c r="O4874" s="10"/>
      <c r="P4874" s="10"/>
      <c r="Q4874" s="10"/>
      <c r="R4874" s="10"/>
      <c r="S4874" s="10"/>
      <c r="T4874" s="10"/>
    </row>
    <row r="4875" spans="1:20" ht="25.5" customHeight="1" thickTop="1" thickBot="1" x14ac:dyDescent="0.25">
      <c r="A4875" s="20" t="str">
        <f t="shared" si="234"/>
        <v>3054CARLTON NORTH</v>
      </c>
      <c r="B4875" s="37">
        <v>3054</v>
      </c>
      <c r="C4875" s="37" t="s">
        <v>5290</v>
      </c>
      <c r="D4875" s="38" t="s">
        <v>5198</v>
      </c>
      <c r="E4875" s="39">
        <v>953.78599954352796</v>
      </c>
      <c r="F4875" s="39">
        <f t="shared" si="235"/>
        <v>1049.1645994978808</v>
      </c>
      <c r="G4875" s="39">
        <f t="shared" si="236"/>
        <v>1239.9217994065864</v>
      </c>
      <c r="I4875" s="10"/>
      <c r="J4875" s="10"/>
      <c r="K4875" s="10"/>
      <c r="L4875" s="10"/>
      <c r="M4875" s="10"/>
      <c r="N4875" s="10"/>
      <c r="O4875" s="10"/>
      <c r="P4875" s="10"/>
      <c r="Q4875" s="10"/>
      <c r="R4875" s="10"/>
      <c r="S4875" s="10"/>
      <c r="T4875" s="10"/>
    </row>
    <row r="4876" spans="1:20" ht="25.5" customHeight="1" thickTop="1" thickBot="1" x14ac:dyDescent="0.25">
      <c r="A4876" s="20" t="str">
        <f t="shared" si="234"/>
        <v>3054PRINCES HILL</v>
      </c>
      <c r="B4876" s="20">
        <v>3054</v>
      </c>
      <c r="C4876" s="20" t="s">
        <v>5291</v>
      </c>
      <c r="D4876" s="21" t="s">
        <v>5198</v>
      </c>
      <c r="E4876" s="22">
        <v>953.78599954352796</v>
      </c>
      <c r="F4876" s="22">
        <f t="shared" si="235"/>
        <v>1049.1645994978808</v>
      </c>
      <c r="G4876" s="22">
        <f t="shared" si="236"/>
        <v>1239.9217994065864</v>
      </c>
      <c r="I4876" s="10"/>
      <c r="J4876" s="10"/>
      <c r="K4876" s="10"/>
      <c r="L4876" s="10"/>
      <c r="M4876" s="10"/>
      <c r="N4876" s="10"/>
      <c r="O4876" s="10"/>
      <c r="P4876" s="10"/>
      <c r="Q4876" s="10"/>
      <c r="R4876" s="10"/>
      <c r="S4876" s="10"/>
      <c r="T4876" s="10"/>
    </row>
    <row r="4877" spans="1:20" ht="25.5" customHeight="1" thickTop="1" thickBot="1" x14ac:dyDescent="0.25">
      <c r="A4877" s="20" t="str">
        <f t="shared" si="234"/>
        <v>3055BRUNSWICK WEST</v>
      </c>
      <c r="B4877" s="37">
        <v>3055</v>
      </c>
      <c r="C4877" s="37" t="s">
        <v>5292</v>
      </c>
      <c r="D4877" s="38" t="s">
        <v>5198</v>
      </c>
      <c r="E4877" s="39">
        <v>940.39000022050402</v>
      </c>
      <c r="F4877" s="39">
        <f t="shared" si="235"/>
        <v>1034.4290002425546</v>
      </c>
      <c r="G4877" s="39">
        <f t="shared" si="236"/>
        <v>1222.5070002866553</v>
      </c>
      <c r="I4877" s="10"/>
      <c r="J4877" s="10"/>
      <c r="K4877" s="10"/>
      <c r="L4877" s="10"/>
      <c r="M4877" s="10"/>
      <c r="N4877" s="10"/>
      <c r="O4877" s="10"/>
      <c r="P4877" s="10"/>
      <c r="Q4877" s="10"/>
      <c r="R4877" s="10"/>
      <c r="S4877" s="10"/>
      <c r="T4877" s="10"/>
    </row>
    <row r="4878" spans="1:20" ht="25.5" customHeight="1" thickTop="1" thickBot="1" x14ac:dyDescent="0.25">
      <c r="A4878" s="20" t="str">
        <f t="shared" si="234"/>
        <v>3056BRUNSWICK</v>
      </c>
      <c r="B4878" s="20">
        <v>3056</v>
      </c>
      <c r="C4878" s="20" t="s">
        <v>5293</v>
      </c>
      <c r="D4878" s="21" t="s">
        <v>5198</v>
      </c>
      <c r="E4878" s="22">
        <v>983.16199955726404</v>
      </c>
      <c r="F4878" s="22">
        <f t="shared" si="235"/>
        <v>1081.4781995129906</v>
      </c>
      <c r="G4878" s="22">
        <f t="shared" si="236"/>
        <v>1278.1105994244433</v>
      </c>
      <c r="I4878" s="10"/>
      <c r="J4878" s="10"/>
      <c r="K4878" s="10"/>
      <c r="L4878" s="10"/>
      <c r="M4878" s="10"/>
      <c r="N4878" s="10"/>
      <c r="O4878" s="10"/>
      <c r="P4878" s="10"/>
      <c r="Q4878" s="10"/>
      <c r="R4878" s="10"/>
      <c r="S4878" s="10"/>
      <c r="T4878" s="10"/>
    </row>
    <row r="4879" spans="1:20" ht="25.5" customHeight="1" thickTop="1" thickBot="1" x14ac:dyDescent="0.25">
      <c r="A4879" s="20" t="str">
        <f t="shared" si="234"/>
        <v>3057BRUNSWICK EAST</v>
      </c>
      <c r="B4879" s="37">
        <v>3057</v>
      </c>
      <c r="C4879" s="37" t="s">
        <v>5294</v>
      </c>
      <c r="D4879" s="38" t="s">
        <v>5198</v>
      </c>
      <c r="E4879" s="39">
        <v>905.90600044251198</v>
      </c>
      <c r="F4879" s="39">
        <f t="shared" si="235"/>
        <v>996.49660048676321</v>
      </c>
      <c r="G4879" s="39">
        <f t="shared" si="236"/>
        <v>1177.6778005752656</v>
      </c>
      <c r="I4879" s="10"/>
      <c r="J4879" s="10"/>
      <c r="K4879" s="10"/>
      <c r="L4879" s="10"/>
      <c r="M4879" s="10"/>
      <c r="N4879" s="10"/>
      <c r="O4879" s="10"/>
      <c r="P4879" s="10"/>
      <c r="Q4879" s="10"/>
      <c r="R4879" s="10"/>
      <c r="S4879" s="10"/>
      <c r="T4879" s="10"/>
    </row>
    <row r="4880" spans="1:20" ht="25.5" customHeight="1" thickTop="1" thickBot="1" x14ac:dyDescent="0.25">
      <c r="A4880" s="20" t="str">
        <f t="shared" si="234"/>
        <v>3058COBURG</v>
      </c>
      <c r="B4880" s="20">
        <v>3058</v>
      </c>
      <c r="C4880" s="20" t="s">
        <v>5295</v>
      </c>
      <c r="D4880" s="21" t="s">
        <v>5198</v>
      </c>
      <c r="E4880" s="22">
        <v>965.39399974035211</v>
      </c>
      <c r="F4880" s="22">
        <f t="shared" si="235"/>
        <v>1061.9333997143874</v>
      </c>
      <c r="G4880" s="22">
        <f t="shared" si="236"/>
        <v>1255.0121996624578</v>
      </c>
      <c r="I4880" s="10"/>
      <c r="J4880" s="10"/>
      <c r="K4880" s="10"/>
      <c r="L4880" s="10"/>
      <c r="M4880" s="10"/>
      <c r="N4880" s="10"/>
      <c r="O4880" s="10"/>
      <c r="P4880" s="10"/>
      <c r="Q4880" s="10"/>
      <c r="R4880" s="10"/>
      <c r="S4880" s="10"/>
      <c r="T4880" s="10"/>
    </row>
    <row r="4881" spans="1:20" ht="25.5" customHeight="1" thickTop="1" thickBot="1" x14ac:dyDescent="0.25">
      <c r="A4881" s="20" t="str">
        <f t="shared" si="234"/>
        <v>3058COBURG NORTH</v>
      </c>
      <c r="B4881" s="37">
        <v>3058</v>
      </c>
      <c r="C4881" s="37" t="s">
        <v>5296</v>
      </c>
      <c r="D4881" s="38" t="s">
        <v>5198</v>
      </c>
      <c r="E4881" s="39">
        <v>965.39399974035211</v>
      </c>
      <c r="F4881" s="39">
        <f t="shared" si="235"/>
        <v>1061.9333997143874</v>
      </c>
      <c r="G4881" s="39">
        <f t="shared" si="236"/>
        <v>1255.0121996624578</v>
      </c>
      <c r="I4881" s="10"/>
      <c r="J4881" s="10"/>
      <c r="K4881" s="10"/>
      <c r="L4881" s="10"/>
      <c r="M4881" s="10"/>
      <c r="N4881" s="10"/>
      <c r="O4881" s="10"/>
      <c r="P4881" s="10"/>
      <c r="Q4881" s="10"/>
      <c r="R4881" s="10"/>
      <c r="S4881" s="10"/>
      <c r="T4881" s="10"/>
    </row>
    <row r="4882" spans="1:20" ht="25.5" customHeight="1" thickTop="1" thickBot="1" x14ac:dyDescent="0.25">
      <c r="A4882" s="20" t="str">
        <f t="shared" si="234"/>
        <v>3059GREENVALE</v>
      </c>
      <c r="B4882" s="20">
        <v>3059</v>
      </c>
      <c r="C4882" s="20" t="s">
        <v>5297</v>
      </c>
      <c r="D4882" s="21" t="s">
        <v>5198</v>
      </c>
      <c r="E4882" s="22">
        <v>956.33599986853596</v>
      </c>
      <c r="F4882" s="22">
        <f t="shared" si="235"/>
        <v>1051.9695998553896</v>
      </c>
      <c r="G4882" s="22">
        <f t="shared" si="236"/>
        <v>1243.2367998290968</v>
      </c>
      <c r="I4882" s="10"/>
      <c r="J4882" s="10"/>
      <c r="K4882" s="10"/>
      <c r="L4882" s="10"/>
      <c r="M4882" s="10"/>
      <c r="N4882" s="10"/>
      <c r="O4882" s="10"/>
      <c r="P4882" s="10"/>
      <c r="Q4882" s="10"/>
      <c r="R4882" s="10"/>
      <c r="S4882" s="10"/>
      <c r="T4882" s="10"/>
    </row>
    <row r="4883" spans="1:20" ht="25.5" customHeight="1" thickTop="1" thickBot="1" x14ac:dyDescent="0.25">
      <c r="A4883" s="20" t="str">
        <f t="shared" si="234"/>
        <v>3060FAWKNER</v>
      </c>
      <c r="B4883" s="37">
        <v>3060</v>
      </c>
      <c r="C4883" s="37" t="s">
        <v>5298</v>
      </c>
      <c r="D4883" s="38" t="s">
        <v>5198</v>
      </c>
      <c r="E4883" s="39">
        <v>919.07799956958399</v>
      </c>
      <c r="F4883" s="39">
        <f t="shared" si="235"/>
        <v>1010.9857995265425</v>
      </c>
      <c r="G4883" s="39">
        <f t="shared" si="236"/>
        <v>1194.8013994404591</v>
      </c>
      <c r="I4883" s="10"/>
      <c r="J4883" s="10"/>
      <c r="K4883" s="10"/>
      <c r="L4883" s="10"/>
      <c r="M4883" s="10"/>
      <c r="N4883" s="10"/>
      <c r="O4883" s="10"/>
      <c r="P4883" s="10"/>
      <c r="Q4883" s="10"/>
      <c r="R4883" s="10"/>
      <c r="S4883" s="10"/>
      <c r="T4883" s="10"/>
    </row>
    <row r="4884" spans="1:20" ht="25.5" customHeight="1" thickTop="1" thickBot="1" x14ac:dyDescent="0.25">
      <c r="A4884" s="20" t="str">
        <f t="shared" si="234"/>
        <v>3061CAMPBELLFIELD</v>
      </c>
      <c r="B4884" s="20">
        <v>3061</v>
      </c>
      <c r="C4884" s="20" t="s">
        <v>5299</v>
      </c>
      <c r="D4884" s="21" t="s">
        <v>5198</v>
      </c>
      <c r="E4884" s="22">
        <v>927.31599985719208</v>
      </c>
      <c r="F4884" s="22">
        <f t="shared" si="235"/>
        <v>1020.0475998429114</v>
      </c>
      <c r="G4884" s="22">
        <f t="shared" si="236"/>
        <v>1205.5107998143496</v>
      </c>
      <c r="I4884" s="10"/>
      <c r="J4884" s="10"/>
      <c r="K4884" s="10"/>
      <c r="L4884" s="10"/>
      <c r="M4884" s="10"/>
      <c r="N4884" s="10"/>
      <c r="O4884" s="10"/>
      <c r="P4884" s="10"/>
      <c r="Q4884" s="10"/>
      <c r="R4884" s="10"/>
      <c r="S4884" s="10"/>
      <c r="T4884" s="10"/>
    </row>
    <row r="4885" spans="1:20" ht="25.5" customHeight="1" thickTop="1" thickBot="1" x14ac:dyDescent="0.25">
      <c r="A4885" s="20" t="str">
        <f t="shared" si="234"/>
        <v>3062SOMERTON</v>
      </c>
      <c r="B4885" s="37">
        <v>3062</v>
      </c>
      <c r="C4885" s="37" t="s">
        <v>1917</v>
      </c>
      <c r="D4885" s="38" t="s">
        <v>5198</v>
      </c>
      <c r="E4885" s="39">
        <v>916.10799959823999</v>
      </c>
      <c r="F4885" s="39">
        <f t="shared" si="235"/>
        <v>1007.7187995580641</v>
      </c>
      <c r="G4885" s="39">
        <f t="shared" si="236"/>
        <v>1190.9403994777119</v>
      </c>
      <c r="I4885" s="10"/>
      <c r="J4885" s="10"/>
      <c r="K4885" s="10"/>
      <c r="L4885" s="10"/>
      <c r="M4885" s="10"/>
      <c r="N4885" s="10"/>
      <c r="O4885" s="10"/>
      <c r="P4885" s="10"/>
      <c r="Q4885" s="10"/>
      <c r="R4885" s="10"/>
      <c r="S4885" s="10"/>
      <c r="T4885" s="10"/>
    </row>
    <row r="4886" spans="1:20" ht="25.5" customHeight="1" thickTop="1" thickBot="1" x14ac:dyDescent="0.25">
      <c r="A4886" s="20" t="str">
        <f t="shared" si="234"/>
        <v>3063OAKLANDS JUNCTION</v>
      </c>
      <c r="B4886" s="20">
        <v>3063</v>
      </c>
      <c r="C4886" s="20" t="s">
        <v>5300</v>
      </c>
      <c r="D4886" s="21" t="s">
        <v>5198</v>
      </c>
      <c r="E4886" s="22">
        <v>905.69800039790402</v>
      </c>
      <c r="F4886" s="22">
        <f t="shared" si="235"/>
        <v>996.26780043769452</v>
      </c>
      <c r="G4886" s="22">
        <f t="shared" si="236"/>
        <v>1177.4074005172752</v>
      </c>
      <c r="I4886" s="10"/>
      <c r="J4886" s="10"/>
      <c r="K4886" s="10"/>
      <c r="L4886" s="10"/>
      <c r="M4886" s="10"/>
      <c r="N4886" s="10"/>
      <c r="O4886" s="10"/>
      <c r="P4886" s="10"/>
      <c r="Q4886" s="10"/>
      <c r="R4886" s="10"/>
      <c r="S4886" s="10"/>
      <c r="T4886" s="10"/>
    </row>
    <row r="4887" spans="1:20" ht="25.5" customHeight="1" thickTop="1" thickBot="1" x14ac:dyDescent="0.25">
      <c r="A4887" s="20" t="str">
        <f t="shared" si="234"/>
        <v>3063YUROKE</v>
      </c>
      <c r="B4887" s="37">
        <v>3063</v>
      </c>
      <c r="C4887" s="37" t="s">
        <v>5301</v>
      </c>
      <c r="D4887" s="38" t="s">
        <v>5198</v>
      </c>
      <c r="E4887" s="39">
        <v>905.69800039790402</v>
      </c>
      <c r="F4887" s="39">
        <f t="shared" si="235"/>
        <v>996.26780043769452</v>
      </c>
      <c r="G4887" s="39">
        <f t="shared" si="236"/>
        <v>1177.4074005172752</v>
      </c>
      <c r="I4887" s="10"/>
      <c r="J4887" s="10"/>
      <c r="K4887" s="10"/>
      <c r="L4887" s="10"/>
      <c r="M4887" s="10"/>
      <c r="N4887" s="10"/>
      <c r="O4887" s="10"/>
      <c r="P4887" s="10"/>
      <c r="Q4887" s="10"/>
      <c r="R4887" s="10"/>
      <c r="S4887" s="10"/>
      <c r="T4887" s="10"/>
    </row>
    <row r="4888" spans="1:20" ht="25.5" customHeight="1" thickTop="1" thickBot="1" x14ac:dyDescent="0.25">
      <c r="A4888" s="20" t="str">
        <f t="shared" si="234"/>
        <v>3064CRAIGIEBURN</v>
      </c>
      <c r="B4888" s="20">
        <v>3064</v>
      </c>
      <c r="C4888" s="20" t="s">
        <v>5302</v>
      </c>
      <c r="D4888" s="21" t="s">
        <v>5198</v>
      </c>
      <c r="E4888" s="22">
        <v>959.41400038073607</v>
      </c>
      <c r="F4888" s="22">
        <f t="shared" si="235"/>
        <v>1055.3554004188097</v>
      </c>
      <c r="G4888" s="22">
        <f t="shared" si="236"/>
        <v>1247.238200494957</v>
      </c>
      <c r="I4888" s="10"/>
      <c r="J4888" s="10"/>
      <c r="K4888" s="10"/>
      <c r="L4888" s="10"/>
      <c r="M4888" s="10"/>
      <c r="N4888" s="10"/>
      <c r="O4888" s="10"/>
      <c r="P4888" s="10"/>
      <c r="Q4888" s="10"/>
      <c r="R4888" s="10"/>
      <c r="S4888" s="10"/>
      <c r="T4888" s="10"/>
    </row>
    <row r="4889" spans="1:20" ht="25.5" customHeight="1" thickTop="1" thickBot="1" x14ac:dyDescent="0.25">
      <c r="A4889" s="20" t="str">
        <f t="shared" si="234"/>
        <v>3064DONNYBROOK</v>
      </c>
      <c r="B4889" s="37">
        <v>3064</v>
      </c>
      <c r="C4889" s="37" t="s">
        <v>5303</v>
      </c>
      <c r="D4889" s="38" t="s">
        <v>5198</v>
      </c>
      <c r="E4889" s="39">
        <v>959.41400038073607</v>
      </c>
      <c r="F4889" s="39">
        <f t="shared" si="235"/>
        <v>1055.3554004188097</v>
      </c>
      <c r="G4889" s="39">
        <f t="shared" si="236"/>
        <v>1247.238200494957</v>
      </c>
      <c r="I4889" s="10"/>
      <c r="J4889" s="10"/>
      <c r="K4889" s="10"/>
      <c r="L4889" s="10"/>
      <c r="M4889" s="10"/>
      <c r="N4889" s="10"/>
      <c r="O4889" s="10"/>
      <c r="P4889" s="10"/>
      <c r="Q4889" s="10"/>
      <c r="R4889" s="10"/>
      <c r="S4889" s="10"/>
      <c r="T4889" s="10"/>
    </row>
    <row r="4890" spans="1:20" ht="25.5" customHeight="1" thickTop="1" thickBot="1" x14ac:dyDescent="0.25">
      <c r="A4890" s="20" t="str">
        <f t="shared" si="234"/>
        <v>3064KALKALLO</v>
      </c>
      <c r="B4890" s="20">
        <v>3064</v>
      </c>
      <c r="C4890" s="20" t="s">
        <v>5304</v>
      </c>
      <c r="D4890" s="21" t="s">
        <v>5198</v>
      </c>
      <c r="E4890" s="22">
        <v>959.41400038073607</v>
      </c>
      <c r="F4890" s="22">
        <f t="shared" si="235"/>
        <v>1055.3554004188097</v>
      </c>
      <c r="G4890" s="22">
        <f t="shared" si="236"/>
        <v>1247.238200494957</v>
      </c>
      <c r="I4890" s="10"/>
      <c r="J4890" s="10"/>
      <c r="K4890" s="10"/>
      <c r="L4890" s="10"/>
      <c r="M4890" s="10"/>
      <c r="N4890" s="10"/>
      <c r="O4890" s="10"/>
      <c r="P4890" s="10"/>
      <c r="Q4890" s="10"/>
      <c r="R4890" s="10"/>
      <c r="S4890" s="10"/>
      <c r="T4890" s="10"/>
    </row>
    <row r="4891" spans="1:20" ht="25.5" customHeight="1" thickTop="1" thickBot="1" x14ac:dyDescent="0.25">
      <c r="A4891" s="20" t="str">
        <f t="shared" si="234"/>
        <v>3064MICKLEHAM</v>
      </c>
      <c r="B4891" s="37">
        <v>3064</v>
      </c>
      <c r="C4891" s="37" t="s">
        <v>5305</v>
      </c>
      <c r="D4891" s="38" t="s">
        <v>5198</v>
      </c>
      <c r="E4891" s="39">
        <v>959.41400038073607</v>
      </c>
      <c r="F4891" s="39">
        <f t="shared" si="235"/>
        <v>1055.3554004188097</v>
      </c>
      <c r="G4891" s="39">
        <f t="shared" si="236"/>
        <v>1247.238200494957</v>
      </c>
      <c r="I4891" s="10"/>
      <c r="J4891" s="10"/>
      <c r="K4891" s="10"/>
      <c r="L4891" s="10"/>
      <c r="M4891" s="10"/>
      <c r="N4891" s="10"/>
      <c r="O4891" s="10"/>
      <c r="P4891" s="10"/>
      <c r="Q4891" s="10"/>
      <c r="R4891" s="10"/>
      <c r="S4891" s="10"/>
      <c r="T4891" s="10"/>
    </row>
    <row r="4892" spans="1:20" ht="25.5" customHeight="1" thickTop="1" thickBot="1" x14ac:dyDescent="0.25">
      <c r="A4892" s="20" t="str">
        <f t="shared" si="234"/>
        <v>3064ROXBURGH PARK</v>
      </c>
      <c r="B4892" s="20">
        <v>3064</v>
      </c>
      <c r="C4892" s="20" t="s">
        <v>5306</v>
      </c>
      <c r="D4892" s="21" t="s">
        <v>5198</v>
      </c>
      <c r="E4892" s="22">
        <v>959.41400038073607</v>
      </c>
      <c r="F4892" s="22">
        <f t="shared" si="235"/>
        <v>1055.3554004188097</v>
      </c>
      <c r="G4892" s="22">
        <f t="shared" si="236"/>
        <v>1247.238200494957</v>
      </c>
      <c r="I4892" s="10"/>
      <c r="J4892" s="10"/>
      <c r="K4892" s="10"/>
      <c r="L4892" s="10"/>
      <c r="M4892" s="10"/>
      <c r="N4892" s="10"/>
      <c r="O4892" s="10"/>
      <c r="P4892" s="10"/>
      <c r="Q4892" s="10"/>
      <c r="R4892" s="10"/>
      <c r="S4892" s="10"/>
      <c r="T4892" s="10"/>
    </row>
    <row r="4893" spans="1:20" ht="25.5" customHeight="1" thickTop="1" thickBot="1" x14ac:dyDescent="0.25">
      <c r="A4893" s="20" t="str">
        <f t="shared" si="234"/>
        <v>3065FITZROY</v>
      </c>
      <c r="B4893" s="37">
        <v>3065</v>
      </c>
      <c r="C4893" s="37" t="s">
        <v>5307</v>
      </c>
      <c r="D4893" s="38" t="s">
        <v>5198</v>
      </c>
      <c r="E4893" s="39">
        <v>979.97800020563204</v>
      </c>
      <c r="F4893" s="39">
        <f t="shared" si="235"/>
        <v>1077.9758002261954</v>
      </c>
      <c r="G4893" s="39">
        <f t="shared" si="236"/>
        <v>1273.9714002673218</v>
      </c>
      <c r="I4893" s="10"/>
      <c r="J4893" s="10"/>
      <c r="K4893" s="10"/>
      <c r="L4893" s="10"/>
      <c r="M4893" s="10"/>
      <c r="N4893" s="10"/>
      <c r="O4893" s="10"/>
      <c r="P4893" s="10"/>
      <c r="Q4893" s="10"/>
      <c r="R4893" s="10"/>
      <c r="S4893" s="10"/>
      <c r="T4893" s="10"/>
    </row>
    <row r="4894" spans="1:20" ht="25.5" customHeight="1" thickTop="1" thickBot="1" x14ac:dyDescent="0.25">
      <c r="A4894" s="20" t="str">
        <f t="shared" si="234"/>
        <v>3066COLLINGWOOD</v>
      </c>
      <c r="B4894" s="20">
        <v>3066</v>
      </c>
      <c r="C4894" s="20" t="s">
        <v>5021</v>
      </c>
      <c r="D4894" s="21" t="s">
        <v>5198</v>
      </c>
      <c r="E4894" s="22">
        <v>921.30599997344802</v>
      </c>
      <c r="F4894" s="22">
        <f t="shared" si="235"/>
        <v>1013.4365999707929</v>
      </c>
      <c r="G4894" s="22">
        <f t="shared" si="236"/>
        <v>1197.6977999654825</v>
      </c>
      <c r="I4894" s="10"/>
      <c r="J4894" s="10"/>
      <c r="K4894" s="10"/>
      <c r="L4894" s="10"/>
      <c r="M4894" s="10"/>
      <c r="N4894" s="10"/>
      <c r="O4894" s="10"/>
      <c r="P4894" s="10"/>
      <c r="Q4894" s="10"/>
      <c r="R4894" s="10"/>
      <c r="S4894" s="10"/>
      <c r="T4894" s="10"/>
    </row>
    <row r="4895" spans="1:20" ht="25.5" customHeight="1" thickTop="1" thickBot="1" x14ac:dyDescent="0.25">
      <c r="A4895" s="20" t="str">
        <f t="shared" si="234"/>
        <v>3067ABBOTSFORD</v>
      </c>
      <c r="B4895" s="37">
        <v>3067</v>
      </c>
      <c r="C4895" s="37" t="s">
        <v>881</v>
      </c>
      <c r="D4895" s="38" t="s">
        <v>5198</v>
      </c>
      <c r="E4895" s="39">
        <v>1002.3419997509521</v>
      </c>
      <c r="F4895" s="39">
        <f t="shared" si="235"/>
        <v>1102.5761997260474</v>
      </c>
      <c r="G4895" s="39">
        <f t="shared" si="236"/>
        <v>1303.0445996762378</v>
      </c>
      <c r="I4895" s="10"/>
      <c r="J4895" s="10"/>
      <c r="K4895" s="10"/>
      <c r="L4895" s="10"/>
      <c r="M4895" s="10"/>
      <c r="N4895" s="10"/>
      <c r="O4895" s="10"/>
      <c r="P4895" s="10"/>
      <c r="Q4895" s="10"/>
      <c r="R4895" s="10"/>
      <c r="S4895" s="10"/>
      <c r="T4895" s="10"/>
    </row>
    <row r="4896" spans="1:20" ht="25.5" customHeight="1" thickTop="1" thickBot="1" x14ac:dyDescent="0.25">
      <c r="A4896" s="20" t="str">
        <f t="shared" si="234"/>
        <v>3068CLIFTON HILL</v>
      </c>
      <c r="B4896" s="20">
        <v>3068</v>
      </c>
      <c r="C4896" s="20" t="s">
        <v>5308</v>
      </c>
      <c r="D4896" s="21" t="s">
        <v>5198</v>
      </c>
      <c r="E4896" s="22">
        <v>936.92600014321602</v>
      </c>
      <c r="F4896" s="22">
        <f t="shared" si="235"/>
        <v>1030.6186001575377</v>
      </c>
      <c r="G4896" s="22">
        <f t="shared" si="236"/>
        <v>1218.0038001861808</v>
      </c>
      <c r="I4896" s="10"/>
      <c r="J4896" s="10"/>
      <c r="K4896" s="10"/>
      <c r="L4896" s="10"/>
      <c r="M4896" s="10"/>
      <c r="N4896" s="10"/>
      <c r="O4896" s="10"/>
      <c r="P4896" s="10"/>
      <c r="Q4896" s="10"/>
      <c r="R4896" s="10"/>
      <c r="S4896" s="10"/>
      <c r="T4896" s="10"/>
    </row>
    <row r="4897" spans="1:20" ht="25.5" customHeight="1" thickTop="1" thickBot="1" x14ac:dyDescent="0.25">
      <c r="A4897" s="20" t="str">
        <f t="shared" si="234"/>
        <v>3068FITZROY NORTH</v>
      </c>
      <c r="B4897" s="37">
        <v>3068</v>
      </c>
      <c r="C4897" s="37" t="s">
        <v>5309</v>
      </c>
      <c r="D4897" s="38" t="s">
        <v>5198</v>
      </c>
      <c r="E4897" s="39">
        <v>936.92600014321602</v>
      </c>
      <c r="F4897" s="39">
        <f t="shared" si="235"/>
        <v>1030.6186001575377</v>
      </c>
      <c r="G4897" s="39">
        <f t="shared" si="236"/>
        <v>1218.0038001861808</v>
      </c>
      <c r="I4897" s="10"/>
      <c r="J4897" s="10"/>
      <c r="K4897" s="10"/>
      <c r="L4897" s="10"/>
      <c r="M4897" s="10"/>
      <c r="N4897" s="10"/>
      <c r="O4897" s="10"/>
      <c r="P4897" s="10"/>
      <c r="Q4897" s="10"/>
      <c r="R4897" s="10"/>
      <c r="S4897" s="10"/>
      <c r="T4897" s="10"/>
    </row>
    <row r="4898" spans="1:20" ht="25.5" customHeight="1" thickTop="1" thickBot="1" x14ac:dyDescent="0.25">
      <c r="A4898" s="20" t="str">
        <f t="shared" si="234"/>
        <v>3070NORTHCOTE</v>
      </c>
      <c r="B4898" s="20">
        <v>3070</v>
      </c>
      <c r="C4898" s="20" t="s">
        <v>5310</v>
      </c>
      <c r="D4898" s="21" t="s">
        <v>5198</v>
      </c>
      <c r="E4898" s="22">
        <v>942.22200024361598</v>
      </c>
      <c r="F4898" s="22">
        <f t="shared" si="235"/>
        <v>1036.4442002679777</v>
      </c>
      <c r="G4898" s="22">
        <f t="shared" si="236"/>
        <v>1224.8886003167008</v>
      </c>
      <c r="I4898" s="10"/>
      <c r="J4898" s="10"/>
      <c r="K4898" s="10"/>
      <c r="L4898" s="10"/>
      <c r="M4898" s="10"/>
      <c r="N4898" s="10"/>
      <c r="O4898" s="10"/>
      <c r="P4898" s="10"/>
      <c r="Q4898" s="10"/>
      <c r="R4898" s="10"/>
      <c r="S4898" s="10"/>
      <c r="T4898" s="10"/>
    </row>
    <row r="4899" spans="1:20" ht="25.5" customHeight="1" thickTop="1" thickBot="1" x14ac:dyDescent="0.25">
      <c r="A4899" s="20" t="str">
        <f t="shared" si="234"/>
        <v>3071THORNBURY</v>
      </c>
      <c r="B4899" s="37">
        <v>3071</v>
      </c>
      <c r="C4899" s="37" t="s">
        <v>5311</v>
      </c>
      <c r="D4899" s="38" t="s">
        <v>5198</v>
      </c>
      <c r="E4899" s="39">
        <v>871.71599984009595</v>
      </c>
      <c r="F4899" s="39">
        <f t="shared" si="235"/>
        <v>958.88759982410556</v>
      </c>
      <c r="G4899" s="39">
        <f t="shared" si="236"/>
        <v>1133.2307997921248</v>
      </c>
      <c r="I4899" s="10"/>
      <c r="J4899" s="10"/>
      <c r="K4899" s="10"/>
      <c r="L4899" s="10"/>
      <c r="M4899" s="10"/>
      <c r="N4899" s="10"/>
      <c r="O4899" s="10"/>
      <c r="P4899" s="10"/>
      <c r="Q4899" s="10"/>
      <c r="R4899" s="10"/>
      <c r="S4899" s="10"/>
      <c r="T4899" s="10"/>
    </row>
    <row r="4900" spans="1:20" ht="25.5" customHeight="1" thickTop="1" thickBot="1" x14ac:dyDescent="0.25">
      <c r="A4900" s="20" t="str">
        <f t="shared" si="234"/>
        <v>3072PRESTON</v>
      </c>
      <c r="B4900" s="20">
        <v>3072</v>
      </c>
      <c r="C4900" s="20" t="s">
        <v>5312</v>
      </c>
      <c r="D4900" s="21" t="s">
        <v>5198</v>
      </c>
      <c r="E4900" s="22">
        <v>954.02599989082398</v>
      </c>
      <c r="F4900" s="22">
        <f t="shared" si="235"/>
        <v>1049.4285998799064</v>
      </c>
      <c r="G4900" s="22">
        <f t="shared" si="236"/>
        <v>1240.2337998580713</v>
      </c>
      <c r="I4900" s="10"/>
      <c r="J4900" s="10"/>
      <c r="K4900" s="10"/>
      <c r="L4900" s="10"/>
      <c r="M4900" s="10"/>
      <c r="N4900" s="10"/>
      <c r="O4900" s="10"/>
      <c r="P4900" s="10"/>
      <c r="Q4900" s="10"/>
      <c r="R4900" s="10"/>
      <c r="S4900" s="10"/>
      <c r="T4900" s="10"/>
    </row>
    <row r="4901" spans="1:20" ht="25.5" customHeight="1" thickTop="1" thickBot="1" x14ac:dyDescent="0.25">
      <c r="A4901" s="20" t="str">
        <f t="shared" si="234"/>
        <v>3073RESERVOIR</v>
      </c>
      <c r="B4901" s="37">
        <v>3073</v>
      </c>
      <c r="C4901" s="37" t="s">
        <v>5313</v>
      </c>
      <c r="D4901" s="38" t="s">
        <v>5198</v>
      </c>
      <c r="E4901" s="39">
        <v>988.05200038411192</v>
      </c>
      <c r="F4901" s="39">
        <f t="shared" si="235"/>
        <v>1086.8572004225232</v>
      </c>
      <c r="G4901" s="39">
        <f t="shared" si="236"/>
        <v>1284.4676004993455</v>
      </c>
      <c r="I4901" s="10"/>
      <c r="J4901" s="10"/>
      <c r="K4901" s="10"/>
      <c r="L4901" s="10"/>
      <c r="M4901" s="10"/>
      <c r="N4901" s="10"/>
      <c r="O4901" s="10"/>
      <c r="P4901" s="10"/>
      <c r="Q4901" s="10"/>
      <c r="R4901" s="10"/>
      <c r="S4901" s="10"/>
      <c r="T4901" s="10"/>
    </row>
    <row r="4902" spans="1:20" ht="25.5" customHeight="1" thickTop="1" thickBot="1" x14ac:dyDescent="0.25">
      <c r="A4902" s="20" t="str">
        <f t="shared" si="234"/>
        <v>3074THOMASTOWN</v>
      </c>
      <c r="B4902" s="20">
        <v>3074</v>
      </c>
      <c r="C4902" s="20" t="s">
        <v>5314</v>
      </c>
      <c r="D4902" s="21" t="s">
        <v>5198</v>
      </c>
      <c r="E4902" s="22">
        <v>991.84399971822393</v>
      </c>
      <c r="F4902" s="22">
        <f t="shared" si="235"/>
        <v>1091.0283996900464</v>
      </c>
      <c r="G4902" s="22">
        <f t="shared" si="236"/>
        <v>1289.3971996336911</v>
      </c>
      <c r="I4902" s="10"/>
      <c r="J4902" s="10"/>
      <c r="K4902" s="10"/>
      <c r="L4902" s="10"/>
      <c r="M4902" s="10"/>
      <c r="N4902" s="10"/>
      <c r="O4902" s="10"/>
      <c r="P4902" s="10"/>
      <c r="Q4902" s="10"/>
      <c r="R4902" s="10"/>
      <c r="S4902" s="10"/>
      <c r="T4902" s="10"/>
    </row>
    <row r="4903" spans="1:20" ht="25.5" customHeight="1" thickTop="1" thickBot="1" x14ac:dyDescent="0.25">
      <c r="A4903" s="20" t="str">
        <f t="shared" si="234"/>
        <v>3075LALOR</v>
      </c>
      <c r="B4903" s="37">
        <v>3075</v>
      </c>
      <c r="C4903" s="37" t="s">
        <v>5315</v>
      </c>
      <c r="D4903" s="38" t="s">
        <v>5198</v>
      </c>
      <c r="E4903" s="39">
        <v>919.73200022753599</v>
      </c>
      <c r="F4903" s="39">
        <f t="shared" si="235"/>
        <v>1011.7052002502896</v>
      </c>
      <c r="G4903" s="39">
        <f t="shared" si="236"/>
        <v>1195.6516002957969</v>
      </c>
      <c r="I4903" s="10"/>
      <c r="J4903" s="10"/>
      <c r="K4903" s="10"/>
      <c r="L4903" s="10"/>
      <c r="M4903" s="10"/>
      <c r="N4903" s="10"/>
      <c r="O4903" s="10"/>
      <c r="P4903" s="10"/>
      <c r="Q4903" s="10"/>
      <c r="R4903" s="10"/>
      <c r="S4903" s="10"/>
      <c r="T4903" s="10"/>
    </row>
    <row r="4904" spans="1:20" ht="25.5" customHeight="1" thickTop="1" thickBot="1" x14ac:dyDescent="0.25">
      <c r="A4904" s="20" t="str">
        <f t="shared" si="234"/>
        <v>3076EPPING</v>
      </c>
      <c r="B4904" s="20">
        <v>3076</v>
      </c>
      <c r="C4904" s="20" t="s">
        <v>1043</v>
      </c>
      <c r="D4904" s="21" t="s">
        <v>5198</v>
      </c>
      <c r="E4904" s="22">
        <v>847.791999960216</v>
      </c>
      <c r="F4904" s="22">
        <f t="shared" si="235"/>
        <v>932.57119995623771</v>
      </c>
      <c r="G4904" s="22">
        <f t="shared" si="236"/>
        <v>1102.1295999482809</v>
      </c>
      <c r="I4904" s="10"/>
      <c r="J4904" s="10"/>
      <c r="K4904" s="10"/>
      <c r="L4904" s="10"/>
      <c r="M4904" s="10"/>
      <c r="N4904" s="10"/>
      <c r="O4904" s="10"/>
      <c r="P4904" s="10"/>
      <c r="Q4904" s="10"/>
      <c r="R4904" s="10"/>
      <c r="S4904" s="10"/>
      <c r="T4904" s="10"/>
    </row>
    <row r="4905" spans="1:20" ht="25.5" customHeight="1" thickTop="1" thickBot="1" x14ac:dyDescent="0.25">
      <c r="A4905" s="20" t="str">
        <f t="shared" si="234"/>
        <v>3078ALPHINGTON</v>
      </c>
      <c r="B4905" s="37">
        <v>3078</v>
      </c>
      <c r="C4905" s="37" t="s">
        <v>5316</v>
      </c>
      <c r="D4905" s="38" t="s">
        <v>5198</v>
      </c>
      <c r="E4905" s="39">
        <v>1039.8260000244161</v>
      </c>
      <c r="F4905" s="39">
        <f t="shared" si="235"/>
        <v>1143.8086000268579</v>
      </c>
      <c r="G4905" s="39">
        <f t="shared" si="236"/>
        <v>1351.7738000317411</v>
      </c>
      <c r="I4905" s="10"/>
      <c r="J4905" s="10"/>
      <c r="K4905" s="10"/>
      <c r="L4905" s="10"/>
      <c r="M4905" s="10"/>
      <c r="N4905" s="10"/>
      <c r="O4905" s="10"/>
      <c r="P4905" s="10"/>
      <c r="Q4905" s="10"/>
      <c r="R4905" s="10"/>
      <c r="S4905" s="10"/>
      <c r="T4905" s="10"/>
    </row>
    <row r="4906" spans="1:20" ht="25.5" customHeight="1" thickTop="1" thickBot="1" x14ac:dyDescent="0.25">
      <c r="A4906" s="20" t="str">
        <f t="shared" si="234"/>
        <v>3078FAIRFIELD</v>
      </c>
      <c r="B4906" s="20">
        <v>3078</v>
      </c>
      <c r="C4906" s="20" t="s">
        <v>1141</v>
      </c>
      <c r="D4906" s="21" t="s">
        <v>5198</v>
      </c>
      <c r="E4906" s="22">
        <v>1039.8260000244161</v>
      </c>
      <c r="F4906" s="22">
        <f t="shared" si="235"/>
        <v>1143.8086000268579</v>
      </c>
      <c r="G4906" s="22">
        <f t="shared" si="236"/>
        <v>1351.7738000317411</v>
      </c>
      <c r="I4906" s="10"/>
      <c r="J4906" s="10"/>
      <c r="K4906" s="10"/>
      <c r="L4906" s="10"/>
      <c r="M4906" s="10"/>
      <c r="N4906" s="10"/>
      <c r="O4906" s="10"/>
      <c r="P4906" s="10"/>
      <c r="Q4906" s="10"/>
      <c r="R4906" s="10"/>
      <c r="S4906" s="10"/>
      <c r="T4906" s="10"/>
    </row>
    <row r="4907" spans="1:20" ht="25.5" customHeight="1" thickTop="1" thickBot="1" x14ac:dyDescent="0.25">
      <c r="A4907" s="20" t="str">
        <f t="shared" si="234"/>
        <v>3079IVANHOE</v>
      </c>
      <c r="B4907" s="37">
        <v>3079</v>
      </c>
      <c r="C4907" s="37" t="s">
        <v>5156</v>
      </c>
      <c r="D4907" s="38" t="s">
        <v>5198</v>
      </c>
      <c r="E4907" s="39">
        <v>961.43200000000002</v>
      </c>
      <c r="F4907" s="39">
        <f t="shared" si="235"/>
        <v>1057.5752</v>
      </c>
      <c r="G4907" s="39">
        <f t="shared" si="236"/>
        <v>1249.8616</v>
      </c>
      <c r="I4907" s="10"/>
      <c r="J4907" s="10"/>
      <c r="K4907" s="10"/>
      <c r="L4907" s="10"/>
      <c r="M4907" s="10"/>
      <c r="N4907" s="10"/>
      <c r="O4907" s="10"/>
      <c r="P4907" s="10"/>
      <c r="Q4907" s="10"/>
      <c r="R4907" s="10"/>
      <c r="S4907" s="10"/>
      <c r="T4907" s="10"/>
    </row>
    <row r="4908" spans="1:20" ht="25.5" customHeight="1" thickTop="1" thickBot="1" x14ac:dyDescent="0.25">
      <c r="A4908" s="20" t="str">
        <f t="shared" si="234"/>
        <v>3079IVANHOE EAST</v>
      </c>
      <c r="B4908" s="20">
        <v>3079</v>
      </c>
      <c r="C4908" s="20" t="s">
        <v>5317</v>
      </c>
      <c r="D4908" s="21" t="s">
        <v>5198</v>
      </c>
      <c r="E4908" s="22">
        <v>961.43200000000002</v>
      </c>
      <c r="F4908" s="22">
        <f t="shared" si="235"/>
        <v>1057.5752</v>
      </c>
      <c r="G4908" s="22">
        <f t="shared" si="236"/>
        <v>1249.8616</v>
      </c>
      <c r="I4908" s="10"/>
      <c r="J4908" s="10"/>
      <c r="K4908" s="10"/>
      <c r="L4908" s="10"/>
      <c r="M4908" s="10"/>
      <c r="N4908" s="10"/>
      <c r="O4908" s="10"/>
      <c r="P4908" s="10"/>
      <c r="Q4908" s="10"/>
      <c r="R4908" s="10"/>
      <c r="S4908" s="10"/>
      <c r="T4908" s="10"/>
    </row>
    <row r="4909" spans="1:20" ht="25.5" customHeight="1" thickTop="1" thickBot="1" x14ac:dyDescent="0.25">
      <c r="A4909" s="20" t="str">
        <f t="shared" si="234"/>
        <v>3081BELLFIELD</v>
      </c>
      <c r="B4909" s="37">
        <v>3081</v>
      </c>
      <c r="C4909" s="37" t="s">
        <v>5318</v>
      </c>
      <c r="D4909" s="38" t="s">
        <v>5198</v>
      </c>
      <c r="E4909" s="39">
        <v>997.86400041763204</v>
      </c>
      <c r="F4909" s="39">
        <f t="shared" si="235"/>
        <v>1097.6504004593953</v>
      </c>
      <c r="G4909" s="39">
        <f t="shared" si="236"/>
        <v>1297.2232005429216</v>
      </c>
      <c r="I4909" s="10"/>
      <c r="J4909" s="10"/>
      <c r="K4909" s="10"/>
      <c r="L4909" s="10"/>
      <c r="M4909" s="10"/>
      <c r="N4909" s="10"/>
      <c r="O4909" s="10"/>
      <c r="P4909" s="10"/>
      <c r="Q4909" s="10"/>
      <c r="R4909" s="10"/>
      <c r="S4909" s="10"/>
      <c r="T4909" s="10"/>
    </row>
    <row r="4910" spans="1:20" ht="25.5" customHeight="1" thickTop="1" thickBot="1" x14ac:dyDescent="0.25">
      <c r="A4910" s="20" t="str">
        <f t="shared" si="234"/>
        <v>3081HEIDELBERG HEIGHTS</v>
      </c>
      <c r="B4910" s="20">
        <v>3081</v>
      </c>
      <c r="C4910" s="20" t="s">
        <v>5319</v>
      </c>
      <c r="D4910" s="21" t="s">
        <v>5198</v>
      </c>
      <c r="E4910" s="22">
        <v>997.86400041763204</v>
      </c>
      <c r="F4910" s="22">
        <f t="shared" si="235"/>
        <v>1097.6504004593953</v>
      </c>
      <c r="G4910" s="22">
        <f t="shared" si="236"/>
        <v>1297.2232005429216</v>
      </c>
      <c r="I4910" s="10"/>
      <c r="J4910" s="10"/>
      <c r="K4910" s="10"/>
      <c r="L4910" s="10"/>
      <c r="M4910" s="10"/>
      <c r="N4910" s="10"/>
      <c r="O4910" s="10"/>
      <c r="P4910" s="10"/>
      <c r="Q4910" s="10"/>
      <c r="R4910" s="10"/>
      <c r="S4910" s="10"/>
      <c r="T4910" s="10"/>
    </row>
    <row r="4911" spans="1:20" ht="25.5" customHeight="1" thickTop="1" thickBot="1" x14ac:dyDescent="0.25">
      <c r="A4911" s="20" t="str">
        <f t="shared" si="234"/>
        <v>3081HEIDELBERG WEST</v>
      </c>
      <c r="B4911" s="37">
        <v>3081</v>
      </c>
      <c r="C4911" s="37" t="s">
        <v>5320</v>
      </c>
      <c r="D4911" s="38" t="s">
        <v>5198</v>
      </c>
      <c r="E4911" s="39">
        <v>997.86400041763204</v>
      </c>
      <c r="F4911" s="39">
        <f t="shared" si="235"/>
        <v>1097.6504004593953</v>
      </c>
      <c r="G4911" s="39">
        <f t="shared" si="236"/>
        <v>1297.2232005429216</v>
      </c>
      <c r="I4911" s="10"/>
      <c r="J4911" s="10"/>
      <c r="K4911" s="10"/>
      <c r="L4911" s="10"/>
      <c r="M4911" s="10"/>
      <c r="N4911" s="10"/>
      <c r="O4911" s="10"/>
      <c r="P4911" s="10"/>
      <c r="Q4911" s="10"/>
      <c r="R4911" s="10"/>
      <c r="S4911" s="10"/>
      <c r="T4911" s="10"/>
    </row>
    <row r="4912" spans="1:20" ht="25.5" customHeight="1" thickTop="1" thickBot="1" x14ac:dyDescent="0.25">
      <c r="A4912" s="20" t="str">
        <f t="shared" si="234"/>
        <v>3082MILL PARK</v>
      </c>
      <c r="B4912" s="20">
        <v>3082</v>
      </c>
      <c r="C4912" s="20" t="s">
        <v>5321</v>
      </c>
      <c r="D4912" s="21" t="s">
        <v>5198</v>
      </c>
      <c r="E4912" s="22">
        <v>911.33199960935997</v>
      </c>
      <c r="F4912" s="22">
        <f t="shared" si="235"/>
        <v>1002.465199570296</v>
      </c>
      <c r="G4912" s="22">
        <f t="shared" si="236"/>
        <v>1184.731599492168</v>
      </c>
      <c r="I4912" s="10"/>
      <c r="J4912" s="10"/>
      <c r="K4912" s="10"/>
      <c r="L4912" s="10"/>
      <c r="M4912" s="10"/>
      <c r="N4912" s="10"/>
      <c r="O4912" s="10"/>
      <c r="P4912" s="10"/>
      <c r="Q4912" s="10"/>
      <c r="R4912" s="10"/>
      <c r="S4912" s="10"/>
      <c r="T4912" s="10"/>
    </row>
    <row r="4913" spans="1:20" ht="25.5" customHeight="1" thickTop="1" thickBot="1" x14ac:dyDescent="0.25">
      <c r="A4913" s="20" t="str">
        <f t="shared" si="234"/>
        <v>3083BUNDOORA</v>
      </c>
      <c r="B4913" s="37">
        <v>3083</v>
      </c>
      <c r="C4913" s="37" t="s">
        <v>5322</v>
      </c>
      <c r="D4913" s="38" t="s">
        <v>5198</v>
      </c>
      <c r="E4913" s="39">
        <v>916.79399959744808</v>
      </c>
      <c r="F4913" s="39">
        <f t="shared" si="235"/>
        <v>1008.4733995571929</v>
      </c>
      <c r="G4913" s="39">
        <f t="shared" si="236"/>
        <v>1191.8321994766825</v>
      </c>
      <c r="I4913" s="10"/>
      <c r="J4913" s="10"/>
      <c r="K4913" s="10"/>
      <c r="L4913" s="10"/>
      <c r="M4913" s="10"/>
      <c r="N4913" s="10"/>
      <c r="O4913" s="10"/>
      <c r="P4913" s="10"/>
      <c r="Q4913" s="10"/>
      <c r="R4913" s="10"/>
      <c r="S4913" s="10"/>
      <c r="T4913" s="10"/>
    </row>
    <row r="4914" spans="1:20" ht="25.5" customHeight="1" thickTop="1" thickBot="1" x14ac:dyDescent="0.25">
      <c r="A4914" s="20" t="str">
        <f t="shared" si="234"/>
        <v>3083KINGSBURY</v>
      </c>
      <c r="B4914" s="20">
        <v>3083</v>
      </c>
      <c r="C4914" s="20" t="s">
        <v>5323</v>
      </c>
      <c r="D4914" s="21" t="s">
        <v>5198</v>
      </c>
      <c r="E4914" s="22">
        <v>916.79399959744808</v>
      </c>
      <c r="F4914" s="22">
        <f t="shared" si="235"/>
        <v>1008.4733995571929</v>
      </c>
      <c r="G4914" s="22">
        <f t="shared" si="236"/>
        <v>1191.8321994766825</v>
      </c>
      <c r="I4914" s="10"/>
      <c r="J4914" s="10"/>
      <c r="K4914" s="10"/>
      <c r="L4914" s="10"/>
      <c r="M4914" s="10"/>
      <c r="N4914" s="10"/>
      <c r="O4914" s="10"/>
      <c r="P4914" s="10"/>
      <c r="Q4914" s="10"/>
      <c r="R4914" s="10"/>
      <c r="S4914" s="10"/>
      <c r="T4914" s="10"/>
    </row>
    <row r="4915" spans="1:20" ht="25.5" customHeight="1" thickTop="1" thickBot="1" x14ac:dyDescent="0.25">
      <c r="A4915" s="20" t="str">
        <f t="shared" si="234"/>
        <v>3084EAGLEMONT</v>
      </c>
      <c r="B4915" s="37">
        <v>3084</v>
      </c>
      <c r="C4915" s="37" t="s">
        <v>5324</v>
      </c>
      <c r="D4915" s="38" t="s">
        <v>5198</v>
      </c>
      <c r="E4915" s="39">
        <v>989.82999965608008</v>
      </c>
      <c r="F4915" s="39">
        <f t="shared" si="235"/>
        <v>1088.8129996216883</v>
      </c>
      <c r="G4915" s="39">
        <f t="shared" si="236"/>
        <v>1286.7789995529042</v>
      </c>
      <c r="I4915" s="10"/>
      <c r="J4915" s="10"/>
      <c r="K4915" s="10"/>
      <c r="L4915" s="10"/>
      <c r="M4915" s="10"/>
      <c r="N4915" s="10"/>
      <c r="O4915" s="10"/>
      <c r="P4915" s="10"/>
      <c r="Q4915" s="10"/>
      <c r="R4915" s="10"/>
      <c r="S4915" s="10"/>
      <c r="T4915" s="10"/>
    </row>
    <row r="4916" spans="1:20" ht="25.5" customHeight="1" thickTop="1" thickBot="1" x14ac:dyDescent="0.25">
      <c r="A4916" s="20" t="str">
        <f t="shared" si="234"/>
        <v>3084HEIDELBERG</v>
      </c>
      <c r="B4916" s="20">
        <v>3084</v>
      </c>
      <c r="C4916" s="20" t="s">
        <v>5325</v>
      </c>
      <c r="D4916" s="21" t="s">
        <v>5198</v>
      </c>
      <c r="E4916" s="22">
        <v>989.82999965608008</v>
      </c>
      <c r="F4916" s="22">
        <f t="shared" si="235"/>
        <v>1088.8129996216883</v>
      </c>
      <c r="G4916" s="22">
        <f t="shared" si="236"/>
        <v>1286.7789995529042</v>
      </c>
      <c r="I4916" s="10"/>
      <c r="J4916" s="10"/>
      <c r="K4916" s="10"/>
      <c r="L4916" s="10"/>
      <c r="M4916" s="10"/>
      <c r="N4916" s="10"/>
      <c r="O4916" s="10"/>
      <c r="P4916" s="10"/>
      <c r="Q4916" s="10"/>
      <c r="R4916" s="10"/>
      <c r="S4916" s="10"/>
      <c r="T4916" s="10"/>
    </row>
    <row r="4917" spans="1:20" ht="25.5" customHeight="1" thickTop="1" thickBot="1" x14ac:dyDescent="0.25">
      <c r="A4917" s="20" t="str">
        <f t="shared" si="234"/>
        <v>3084ROSANNA</v>
      </c>
      <c r="B4917" s="37">
        <v>3084</v>
      </c>
      <c r="C4917" s="37" t="s">
        <v>5326</v>
      </c>
      <c r="D4917" s="38" t="s">
        <v>5198</v>
      </c>
      <c r="E4917" s="39">
        <v>989.82999965608008</v>
      </c>
      <c r="F4917" s="39">
        <f t="shared" si="235"/>
        <v>1088.8129996216883</v>
      </c>
      <c r="G4917" s="39">
        <f t="shared" si="236"/>
        <v>1286.7789995529042</v>
      </c>
      <c r="I4917" s="10"/>
      <c r="J4917" s="10"/>
      <c r="K4917" s="10"/>
      <c r="L4917" s="10"/>
      <c r="M4917" s="10"/>
      <c r="N4917" s="10"/>
      <c r="O4917" s="10"/>
      <c r="P4917" s="10"/>
      <c r="Q4917" s="10"/>
      <c r="R4917" s="10"/>
      <c r="S4917" s="10"/>
      <c r="T4917" s="10"/>
    </row>
    <row r="4918" spans="1:20" ht="25.5" customHeight="1" thickTop="1" thickBot="1" x14ac:dyDescent="0.25">
      <c r="A4918" s="20" t="str">
        <f t="shared" si="234"/>
        <v>3084VIEWBANK</v>
      </c>
      <c r="B4918" s="20">
        <v>3084</v>
      </c>
      <c r="C4918" s="20" t="s">
        <v>5327</v>
      </c>
      <c r="D4918" s="21" t="s">
        <v>5198</v>
      </c>
      <c r="E4918" s="22">
        <v>989.82999965608008</v>
      </c>
      <c r="F4918" s="22">
        <f t="shared" si="235"/>
        <v>1088.8129996216883</v>
      </c>
      <c r="G4918" s="22">
        <f t="shared" si="236"/>
        <v>1286.7789995529042</v>
      </c>
      <c r="I4918" s="10"/>
      <c r="J4918" s="10"/>
      <c r="K4918" s="10"/>
      <c r="L4918" s="10"/>
      <c r="M4918" s="10"/>
      <c r="N4918" s="10"/>
      <c r="O4918" s="10"/>
      <c r="P4918" s="10"/>
      <c r="Q4918" s="10"/>
      <c r="R4918" s="10"/>
      <c r="S4918" s="10"/>
      <c r="T4918" s="10"/>
    </row>
    <row r="4919" spans="1:20" ht="25.5" customHeight="1" thickTop="1" thickBot="1" x14ac:dyDescent="0.25">
      <c r="A4919" s="20" t="str">
        <f t="shared" si="234"/>
        <v>3085MACLEOD</v>
      </c>
      <c r="B4919" s="37">
        <v>3085</v>
      </c>
      <c r="C4919" s="37" t="s">
        <v>5328</v>
      </c>
      <c r="D4919" s="38" t="s">
        <v>5198</v>
      </c>
      <c r="E4919" s="39">
        <v>846.23600014420811</v>
      </c>
      <c r="F4919" s="39">
        <f t="shared" si="235"/>
        <v>930.85960015862895</v>
      </c>
      <c r="G4919" s="39">
        <f t="shared" si="236"/>
        <v>1100.1068001874705</v>
      </c>
      <c r="I4919" s="10"/>
      <c r="J4919" s="10"/>
      <c r="K4919" s="10"/>
      <c r="L4919" s="10"/>
      <c r="M4919" s="10"/>
      <c r="N4919" s="10"/>
      <c r="O4919" s="10"/>
      <c r="P4919" s="10"/>
      <c r="Q4919" s="10"/>
      <c r="R4919" s="10"/>
      <c r="S4919" s="10"/>
      <c r="T4919" s="10"/>
    </row>
    <row r="4920" spans="1:20" ht="25.5" customHeight="1" thickTop="1" thickBot="1" x14ac:dyDescent="0.25">
      <c r="A4920" s="20" t="str">
        <f t="shared" si="234"/>
        <v>3085YALLAMBIE</v>
      </c>
      <c r="B4920" s="20">
        <v>3085</v>
      </c>
      <c r="C4920" s="20" t="s">
        <v>5329</v>
      </c>
      <c r="D4920" s="21" t="s">
        <v>5198</v>
      </c>
      <c r="E4920" s="22">
        <v>846.23600014420811</v>
      </c>
      <c r="F4920" s="22">
        <f t="shared" si="235"/>
        <v>930.85960015862895</v>
      </c>
      <c r="G4920" s="22">
        <f t="shared" si="236"/>
        <v>1100.1068001874705</v>
      </c>
      <c r="I4920" s="10"/>
      <c r="J4920" s="10"/>
      <c r="K4920" s="10"/>
      <c r="L4920" s="10"/>
      <c r="M4920" s="10"/>
      <c r="N4920" s="10"/>
      <c r="O4920" s="10"/>
      <c r="P4920" s="10"/>
      <c r="Q4920" s="10"/>
      <c r="R4920" s="10"/>
      <c r="S4920" s="10"/>
      <c r="T4920" s="10"/>
    </row>
    <row r="4921" spans="1:20" ht="25.5" customHeight="1" thickTop="1" thickBot="1" x14ac:dyDescent="0.25">
      <c r="A4921" s="20" t="str">
        <f t="shared" si="234"/>
        <v>3087WATSONIA</v>
      </c>
      <c r="B4921" s="37">
        <v>3087</v>
      </c>
      <c r="C4921" s="37" t="s">
        <v>5330</v>
      </c>
      <c r="D4921" s="38" t="s">
        <v>5198</v>
      </c>
      <c r="E4921" s="39">
        <v>865.11799968233606</v>
      </c>
      <c r="F4921" s="39">
        <f t="shared" si="235"/>
        <v>951.62979965056979</v>
      </c>
      <c r="G4921" s="39">
        <f t="shared" si="236"/>
        <v>1124.653399587037</v>
      </c>
      <c r="I4921" s="10"/>
      <c r="J4921" s="10"/>
      <c r="K4921" s="10"/>
      <c r="L4921" s="10"/>
      <c r="M4921" s="10"/>
      <c r="N4921" s="10"/>
      <c r="O4921" s="10"/>
      <c r="P4921" s="10"/>
      <c r="Q4921" s="10"/>
      <c r="R4921" s="10"/>
      <c r="S4921" s="10"/>
      <c r="T4921" s="10"/>
    </row>
    <row r="4922" spans="1:20" ht="25.5" customHeight="1" thickTop="1" thickBot="1" x14ac:dyDescent="0.25">
      <c r="A4922" s="20" t="str">
        <f t="shared" si="234"/>
        <v>3087WATSONIA NORTH</v>
      </c>
      <c r="B4922" s="20">
        <v>3087</v>
      </c>
      <c r="C4922" s="20" t="s">
        <v>5331</v>
      </c>
      <c r="D4922" s="21" t="s">
        <v>5198</v>
      </c>
      <c r="E4922" s="22">
        <v>865.11799968233606</v>
      </c>
      <c r="F4922" s="22">
        <f t="shared" si="235"/>
        <v>951.62979965056979</v>
      </c>
      <c r="G4922" s="22">
        <f t="shared" si="236"/>
        <v>1124.653399587037</v>
      </c>
      <c r="I4922" s="10"/>
      <c r="J4922" s="10"/>
      <c r="K4922" s="10"/>
      <c r="L4922" s="10"/>
      <c r="M4922" s="10"/>
      <c r="N4922" s="10"/>
      <c r="O4922" s="10"/>
      <c r="P4922" s="10"/>
      <c r="Q4922" s="10"/>
      <c r="R4922" s="10"/>
      <c r="S4922" s="10"/>
      <c r="T4922" s="10"/>
    </row>
    <row r="4923" spans="1:20" ht="25.5" customHeight="1" thickTop="1" thickBot="1" x14ac:dyDescent="0.25">
      <c r="A4923" s="20" t="str">
        <f t="shared" si="234"/>
        <v>3088BRIAR HILL</v>
      </c>
      <c r="B4923" s="37">
        <v>3088</v>
      </c>
      <c r="C4923" s="37" t="s">
        <v>5332</v>
      </c>
      <c r="D4923" s="38" t="s">
        <v>5198</v>
      </c>
      <c r="E4923" s="39">
        <v>825.01200032567999</v>
      </c>
      <c r="F4923" s="39">
        <f t="shared" si="235"/>
        <v>907.51320035824801</v>
      </c>
      <c r="G4923" s="39">
        <f t="shared" si="236"/>
        <v>1072.5156004233841</v>
      </c>
      <c r="I4923" s="10"/>
      <c r="J4923" s="10"/>
      <c r="K4923" s="10"/>
      <c r="L4923" s="10"/>
      <c r="M4923" s="10"/>
      <c r="N4923" s="10"/>
      <c r="O4923" s="10"/>
      <c r="P4923" s="10"/>
      <c r="Q4923" s="10"/>
      <c r="R4923" s="10"/>
      <c r="S4923" s="10"/>
      <c r="T4923" s="10"/>
    </row>
    <row r="4924" spans="1:20" ht="25.5" customHeight="1" thickTop="1" thickBot="1" x14ac:dyDescent="0.25">
      <c r="A4924" s="20" t="str">
        <f t="shared" si="234"/>
        <v>3088GREENSBOROUGH</v>
      </c>
      <c r="B4924" s="20">
        <v>3088</v>
      </c>
      <c r="C4924" s="20" t="s">
        <v>5333</v>
      </c>
      <c r="D4924" s="21" t="s">
        <v>5198</v>
      </c>
      <c r="E4924" s="22">
        <v>825.01200032567999</v>
      </c>
      <c r="F4924" s="22">
        <f t="shared" si="235"/>
        <v>907.51320035824801</v>
      </c>
      <c r="G4924" s="22">
        <f t="shared" si="236"/>
        <v>1072.5156004233841</v>
      </c>
      <c r="I4924" s="10"/>
      <c r="J4924" s="10"/>
      <c r="K4924" s="10"/>
      <c r="L4924" s="10"/>
      <c r="M4924" s="10"/>
      <c r="N4924" s="10"/>
      <c r="O4924" s="10"/>
      <c r="P4924" s="10"/>
      <c r="Q4924" s="10"/>
      <c r="R4924" s="10"/>
      <c r="S4924" s="10"/>
      <c r="T4924" s="10"/>
    </row>
    <row r="4925" spans="1:20" ht="25.5" customHeight="1" thickTop="1" thickBot="1" x14ac:dyDescent="0.25">
      <c r="A4925" s="20" t="str">
        <f t="shared" si="234"/>
        <v>3088ST HELENA</v>
      </c>
      <c r="B4925" s="37">
        <v>3088</v>
      </c>
      <c r="C4925" s="37" t="s">
        <v>5334</v>
      </c>
      <c r="D4925" s="38" t="s">
        <v>5198</v>
      </c>
      <c r="E4925" s="39">
        <v>825.01200032567999</v>
      </c>
      <c r="F4925" s="39">
        <f t="shared" si="235"/>
        <v>907.51320035824801</v>
      </c>
      <c r="G4925" s="39">
        <f t="shared" si="236"/>
        <v>1072.5156004233841</v>
      </c>
      <c r="I4925" s="10"/>
      <c r="J4925" s="10"/>
      <c r="K4925" s="10"/>
      <c r="L4925" s="10"/>
      <c r="M4925" s="10"/>
      <c r="N4925" s="10"/>
      <c r="O4925" s="10"/>
      <c r="P4925" s="10"/>
      <c r="Q4925" s="10"/>
      <c r="R4925" s="10"/>
      <c r="S4925" s="10"/>
      <c r="T4925" s="10"/>
    </row>
    <row r="4926" spans="1:20" ht="25.5" customHeight="1" thickTop="1" thickBot="1" x14ac:dyDescent="0.25">
      <c r="A4926" s="20" t="str">
        <f t="shared" si="234"/>
        <v>3089DIAMOND CREEK</v>
      </c>
      <c r="B4926" s="20">
        <v>3089</v>
      </c>
      <c r="C4926" s="20" t="s">
        <v>5335</v>
      </c>
      <c r="D4926" s="21" t="s">
        <v>5198</v>
      </c>
      <c r="E4926" s="22">
        <v>944.31400032248803</v>
      </c>
      <c r="F4926" s="22">
        <f t="shared" si="235"/>
        <v>1038.7454003547368</v>
      </c>
      <c r="G4926" s="22">
        <f t="shared" si="236"/>
        <v>1227.6082004192344</v>
      </c>
      <c r="I4926" s="10"/>
      <c r="J4926" s="10"/>
      <c r="K4926" s="10"/>
      <c r="L4926" s="10"/>
      <c r="M4926" s="10"/>
      <c r="N4926" s="10"/>
      <c r="O4926" s="10"/>
      <c r="P4926" s="10"/>
      <c r="Q4926" s="10"/>
      <c r="R4926" s="10"/>
      <c r="S4926" s="10"/>
      <c r="T4926" s="10"/>
    </row>
    <row r="4927" spans="1:20" ht="25.5" customHeight="1" thickTop="1" thickBot="1" x14ac:dyDescent="0.25">
      <c r="A4927" s="20" t="str">
        <f t="shared" si="234"/>
        <v>3090PLENTY</v>
      </c>
      <c r="B4927" s="37">
        <v>3090</v>
      </c>
      <c r="C4927" s="37" t="s">
        <v>5336</v>
      </c>
      <c r="D4927" s="38" t="s">
        <v>5198</v>
      </c>
      <c r="E4927" s="39">
        <v>1396.3619997949841</v>
      </c>
      <c r="F4927" s="39">
        <f t="shared" si="235"/>
        <v>1535.9981997744826</v>
      </c>
      <c r="G4927" s="39">
        <f t="shared" si="236"/>
        <v>1815.2705997334792</v>
      </c>
      <c r="I4927" s="10"/>
      <c r="J4927" s="10"/>
      <c r="K4927" s="10"/>
      <c r="L4927" s="10"/>
      <c r="M4927" s="10"/>
      <c r="N4927" s="10"/>
      <c r="O4927" s="10"/>
      <c r="P4927" s="10"/>
      <c r="Q4927" s="10"/>
      <c r="R4927" s="10"/>
      <c r="S4927" s="10"/>
      <c r="T4927" s="10"/>
    </row>
    <row r="4928" spans="1:20" ht="25.5" customHeight="1" thickTop="1" thickBot="1" x14ac:dyDescent="0.25">
      <c r="A4928" s="20" t="str">
        <f t="shared" si="234"/>
        <v>3091YARRAMBAT</v>
      </c>
      <c r="B4928" s="20">
        <v>3091</v>
      </c>
      <c r="C4928" s="20" t="s">
        <v>5337</v>
      </c>
      <c r="D4928" s="21" t="s">
        <v>5198</v>
      </c>
      <c r="E4928" s="22">
        <v>1574.0159998813922</v>
      </c>
      <c r="F4928" s="22">
        <f t="shared" si="235"/>
        <v>1731.4175998695316</v>
      </c>
      <c r="G4928" s="22">
        <f t="shared" si="236"/>
        <v>2046.22079984581</v>
      </c>
      <c r="I4928" s="10"/>
      <c r="J4928" s="10"/>
      <c r="K4928" s="10"/>
      <c r="L4928" s="10"/>
      <c r="M4928" s="10"/>
      <c r="N4928" s="10"/>
      <c r="O4928" s="10"/>
      <c r="P4928" s="10"/>
      <c r="Q4928" s="10"/>
      <c r="R4928" s="10"/>
      <c r="S4928" s="10"/>
      <c r="T4928" s="10"/>
    </row>
    <row r="4929" spans="1:20" ht="25.5" customHeight="1" thickTop="1" thickBot="1" x14ac:dyDescent="0.25">
      <c r="A4929" s="20" t="str">
        <f t="shared" si="234"/>
        <v>3093LOWER PLENTY</v>
      </c>
      <c r="B4929" s="37">
        <v>3093</v>
      </c>
      <c r="C4929" s="37" t="s">
        <v>5338</v>
      </c>
      <c r="D4929" s="38" t="s">
        <v>5198</v>
      </c>
      <c r="E4929" s="39">
        <v>920.98599983086399</v>
      </c>
      <c r="F4929" s="39">
        <f t="shared" si="235"/>
        <v>1013.0845998139505</v>
      </c>
      <c r="G4929" s="39">
        <f t="shared" si="236"/>
        <v>1197.2817997801233</v>
      </c>
      <c r="I4929" s="10"/>
      <c r="J4929" s="10"/>
      <c r="K4929" s="10"/>
      <c r="L4929" s="10"/>
      <c r="M4929" s="10"/>
      <c r="N4929" s="10"/>
      <c r="O4929" s="10"/>
      <c r="P4929" s="10"/>
      <c r="Q4929" s="10"/>
      <c r="R4929" s="10"/>
      <c r="S4929" s="10"/>
      <c r="T4929" s="10"/>
    </row>
    <row r="4930" spans="1:20" ht="25.5" customHeight="1" thickTop="1" thickBot="1" x14ac:dyDescent="0.25">
      <c r="A4930" s="20" t="str">
        <f t="shared" si="234"/>
        <v>3094MONTMORENCY</v>
      </c>
      <c r="B4930" s="20">
        <v>3094</v>
      </c>
      <c r="C4930" s="20" t="s">
        <v>5339</v>
      </c>
      <c r="D4930" s="21" t="s">
        <v>5198</v>
      </c>
      <c r="E4930" s="22">
        <v>896.10199952323205</v>
      </c>
      <c r="F4930" s="22">
        <f t="shared" si="235"/>
        <v>985.71219947555528</v>
      </c>
      <c r="G4930" s="22">
        <f t="shared" si="236"/>
        <v>1164.9325993802017</v>
      </c>
      <c r="I4930" s="10"/>
      <c r="J4930" s="10"/>
      <c r="K4930" s="10"/>
      <c r="L4930" s="10"/>
      <c r="M4930" s="10"/>
      <c r="N4930" s="10"/>
      <c r="O4930" s="10"/>
      <c r="P4930" s="10"/>
      <c r="Q4930" s="10"/>
      <c r="R4930" s="10"/>
      <c r="S4930" s="10"/>
      <c r="T4930" s="10"/>
    </row>
    <row r="4931" spans="1:20" ht="25.5" customHeight="1" thickTop="1" thickBot="1" x14ac:dyDescent="0.25">
      <c r="A4931" s="20" t="str">
        <f t="shared" si="234"/>
        <v>3095ELTHAM</v>
      </c>
      <c r="B4931" s="37">
        <v>3095</v>
      </c>
      <c r="C4931" s="37" t="s">
        <v>2991</v>
      </c>
      <c r="D4931" s="38" t="s">
        <v>5198</v>
      </c>
      <c r="E4931" s="39">
        <v>1074.655999950568</v>
      </c>
      <c r="F4931" s="39">
        <f t="shared" si="235"/>
        <v>1182.1215999456249</v>
      </c>
      <c r="G4931" s="39">
        <f t="shared" si="236"/>
        <v>1397.0527999357384</v>
      </c>
      <c r="I4931" s="10"/>
      <c r="J4931" s="10"/>
      <c r="K4931" s="10"/>
      <c r="L4931" s="10"/>
      <c r="M4931" s="10"/>
      <c r="N4931" s="10"/>
      <c r="O4931" s="10"/>
      <c r="P4931" s="10"/>
      <c r="Q4931" s="10"/>
      <c r="R4931" s="10"/>
      <c r="S4931" s="10"/>
      <c r="T4931" s="10"/>
    </row>
    <row r="4932" spans="1:20" ht="25.5" customHeight="1" thickTop="1" thickBot="1" x14ac:dyDescent="0.25">
      <c r="A4932" s="20" t="str">
        <f t="shared" si="234"/>
        <v>3095ELTHAM NORTH</v>
      </c>
      <c r="B4932" s="20">
        <v>3095</v>
      </c>
      <c r="C4932" s="20" t="s">
        <v>5340</v>
      </c>
      <c r="D4932" s="21" t="s">
        <v>5198</v>
      </c>
      <c r="E4932" s="22">
        <v>1074.655999950568</v>
      </c>
      <c r="F4932" s="22">
        <f t="shared" si="235"/>
        <v>1182.1215999456249</v>
      </c>
      <c r="G4932" s="22">
        <f t="shared" si="236"/>
        <v>1397.0527999357384</v>
      </c>
      <c r="I4932" s="10"/>
      <c r="J4932" s="10"/>
      <c r="K4932" s="10"/>
      <c r="L4932" s="10"/>
      <c r="M4932" s="10"/>
      <c r="N4932" s="10"/>
      <c r="O4932" s="10"/>
      <c r="P4932" s="10"/>
      <c r="Q4932" s="10"/>
      <c r="R4932" s="10"/>
      <c r="S4932" s="10"/>
      <c r="T4932" s="10"/>
    </row>
    <row r="4933" spans="1:20" ht="25.5" customHeight="1" thickTop="1" thickBot="1" x14ac:dyDescent="0.25">
      <c r="A4933" s="20" t="str">
        <f t="shared" ref="A4933:A4996" si="237">CONCATENATE(B4933,C4933)</f>
        <v>3095RESEARCH</v>
      </c>
      <c r="B4933" s="37">
        <v>3095</v>
      </c>
      <c r="C4933" s="37" t="s">
        <v>5341</v>
      </c>
      <c r="D4933" s="38" t="s">
        <v>5198</v>
      </c>
      <c r="E4933" s="39">
        <v>1074.655999950568</v>
      </c>
      <c r="F4933" s="39">
        <f t="shared" ref="F4933:F4996" si="238">1.1*E4933</f>
        <v>1182.1215999456249</v>
      </c>
      <c r="G4933" s="39">
        <f t="shared" ref="G4933:G4996" si="239">1.3*E4933</f>
        <v>1397.0527999357384</v>
      </c>
      <c r="I4933" s="10"/>
      <c r="J4933" s="10"/>
      <c r="K4933" s="10"/>
      <c r="L4933" s="10"/>
      <c r="M4933" s="10"/>
      <c r="N4933" s="10"/>
      <c r="O4933" s="10"/>
      <c r="P4933" s="10"/>
      <c r="Q4933" s="10"/>
      <c r="R4933" s="10"/>
      <c r="S4933" s="10"/>
      <c r="T4933" s="10"/>
    </row>
    <row r="4934" spans="1:20" ht="25.5" customHeight="1" thickTop="1" thickBot="1" x14ac:dyDescent="0.25">
      <c r="A4934" s="20" t="str">
        <f t="shared" si="237"/>
        <v>3096WATTLE GLEN</v>
      </c>
      <c r="B4934" s="20">
        <v>3096</v>
      </c>
      <c r="C4934" s="20" t="s">
        <v>5342</v>
      </c>
      <c r="D4934" s="21" t="s">
        <v>5198</v>
      </c>
      <c r="E4934" s="22">
        <v>932.4900000053841</v>
      </c>
      <c r="F4934" s="22">
        <f t="shared" si="238"/>
        <v>1025.7390000059227</v>
      </c>
      <c r="G4934" s="22">
        <f t="shared" si="239"/>
        <v>1212.2370000069993</v>
      </c>
      <c r="I4934" s="10"/>
      <c r="J4934" s="10"/>
      <c r="K4934" s="10"/>
      <c r="L4934" s="10"/>
      <c r="M4934" s="10"/>
      <c r="N4934" s="10"/>
      <c r="O4934" s="10"/>
      <c r="P4934" s="10"/>
      <c r="Q4934" s="10"/>
      <c r="R4934" s="10"/>
      <c r="S4934" s="10"/>
      <c r="T4934" s="10"/>
    </row>
    <row r="4935" spans="1:20" ht="25.5" customHeight="1" thickTop="1" thickBot="1" x14ac:dyDescent="0.25">
      <c r="A4935" s="20" t="str">
        <f t="shared" si="237"/>
        <v>3097BEND OF ISLANDS</v>
      </c>
      <c r="B4935" s="37">
        <v>3097</v>
      </c>
      <c r="C4935" s="37" t="s">
        <v>5343</v>
      </c>
      <c r="D4935" s="38" t="s">
        <v>5198</v>
      </c>
      <c r="E4935" s="39">
        <v>1496.0819998816721</v>
      </c>
      <c r="F4935" s="39">
        <f t="shared" si="238"/>
        <v>1645.6901998698395</v>
      </c>
      <c r="G4935" s="39">
        <f t="shared" si="239"/>
        <v>1944.9065998461738</v>
      </c>
      <c r="I4935" s="10"/>
      <c r="J4935" s="10"/>
      <c r="K4935" s="10"/>
      <c r="L4935" s="10"/>
      <c r="M4935" s="10"/>
      <c r="N4935" s="10"/>
      <c r="O4935" s="10"/>
      <c r="P4935" s="10"/>
      <c r="Q4935" s="10"/>
      <c r="R4935" s="10"/>
      <c r="S4935" s="10"/>
      <c r="T4935" s="10"/>
    </row>
    <row r="4936" spans="1:20" ht="25.5" customHeight="1" thickTop="1" thickBot="1" x14ac:dyDescent="0.25">
      <c r="A4936" s="20" t="str">
        <f t="shared" si="237"/>
        <v>3097KANGAROO GROUND</v>
      </c>
      <c r="B4936" s="20">
        <v>3097</v>
      </c>
      <c r="C4936" s="20" t="s">
        <v>5344</v>
      </c>
      <c r="D4936" s="21" t="s">
        <v>5198</v>
      </c>
      <c r="E4936" s="22">
        <v>1496.0819998816721</v>
      </c>
      <c r="F4936" s="22">
        <f t="shared" si="238"/>
        <v>1645.6901998698395</v>
      </c>
      <c r="G4936" s="22">
        <f t="shared" si="239"/>
        <v>1944.9065998461738</v>
      </c>
      <c r="I4936" s="10"/>
      <c r="J4936" s="10"/>
      <c r="K4936" s="10"/>
      <c r="L4936" s="10"/>
      <c r="M4936" s="10"/>
      <c r="N4936" s="10"/>
      <c r="O4936" s="10"/>
      <c r="P4936" s="10"/>
      <c r="Q4936" s="10"/>
      <c r="R4936" s="10"/>
      <c r="S4936" s="10"/>
      <c r="T4936" s="10"/>
    </row>
    <row r="4937" spans="1:20" ht="25.5" customHeight="1" thickTop="1" thickBot="1" x14ac:dyDescent="0.25">
      <c r="A4937" s="20" t="str">
        <f t="shared" si="237"/>
        <v>3097WATSONS CREEK</v>
      </c>
      <c r="B4937" s="37">
        <v>3097</v>
      </c>
      <c r="C4937" s="37" t="s">
        <v>2012</v>
      </c>
      <c r="D4937" s="38" t="s">
        <v>5198</v>
      </c>
      <c r="E4937" s="39">
        <v>1496.0819998816721</v>
      </c>
      <c r="F4937" s="39">
        <f t="shared" si="238"/>
        <v>1645.6901998698395</v>
      </c>
      <c r="G4937" s="39">
        <f t="shared" si="239"/>
        <v>1944.9065998461738</v>
      </c>
      <c r="I4937" s="10"/>
      <c r="J4937" s="10"/>
      <c r="K4937" s="10"/>
      <c r="L4937" s="10"/>
      <c r="M4937" s="10"/>
      <c r="N4937" s="10"/>
      <c r="O4937" s="10"/>
      <c r="P4937" s="10"/>
      <c r="Q4937" s="10"/>
      <c r="R4937" s="10"/>
      <c r="S4937" s="10"/>
      <c r="T4937" s="10"/>
    </row>
    <row r="4938" spans="1:20" ht="25.5" customHeight="1" thickTop="1" thickBot="1" x14ac:dyDescent="0.25">
      <c r="A4938" s="20" t="str">
        <f t="shared" si="237"/>
        <v>3099ARTHURS CREEK</v>
      </c>
      <c r="B4938" s="20">
        <v>3099</v>
      </c>
      <c r="C4938" s="20" t="s">
        <v>5345</v>
      </c>
      <c r="D4938" s="21" t="s">
        <v>5198</v>
      </c>
      <c r="E4938" s="22">
        <v>1569.1600000972239</v>
      </c>
      <c r="F4938" s="22">
        <f t="shared" si="238"/>
        <v>1726.0760001069464</v>
      </c>
      <c r="G4938" s="22">
        <f t="shared" si="239"/>
        <v>2039.9080001263912</v>
      </c>
      <c r="I4938" s="10"/>
      <c r="J4938" s="10"/>
      <c r="K4938" s="10"/>
      <c r="L4938" s="10"/>
      <c r="M4938" s="10"/>
      <c r="N4938" s="10"/>
      <c r="O4938" s="10"/>
      <c r="P4938" s="10"/>
      <c r="Q4938" s="10"/>
      <c r="R4938" s="10"/>
      <c r="S4938" s="10"/>
      <c r="T4938" s="10"/>
    </row>
    <row r="4939" spans="1:20" ht="25.5" customHeight="1" thickTop="1" thickBot="1" x14ac:dyDescent="0.25">
      <c r="A4939" s="20" t="str">
        <f t="shared" si="237"/>
        <v>3099COTTLES BRIDGE</v>
      </c>
      <c r="B4939" s="37">
        <v>3099</v>
      </c>
      <c r="C4939" s="37" t="s">
        <v>5346</v>
      </c>
      <c r="D4939" s="38" t="s">
        <v>5198</v>
      </c>
      <c r="E4939" s="39">
        <v>1569.1600000972239</v>
      </c>
      <c r="F4939" s="39">
        <f t="shared" si="238"/>
        <v>1726.0760001069464</v>
      </c>
      <c r="G4939" s="39">
        <f t="shared" si="239"/>
        <v>2039.9080001263912</v>
      </c>
      <c r="I4939" s="10"/>
      <c r="J4939" s="10"/>
      <c r="K4939" s="10"/>
      <c r="L4939" s="10"/>
      <c r="M4939" s="10"/>
      <c r="N4939" s="10"/>
      <c r="O4939" s="10"/>
      <c r="P4939" s="10"/>
      <c r="Q4939" s="10"/>
      <c r="R4939" s="10"/>
      <c r="S4939" s="10"/>
      <c r="T4939" s="10"/>
    </row>
    <row r="4940" spans="1:20" ht="25.5" customHeight="1" thickTop="1" thickBot="1" x14ac:dyDescent="0.25">
      <c r="A4940" s="20" t="str">
        <f t="shared" si="237"/>
        <v>3099HURSTBRIDGE</v>
      </c>
      <c r="B4940" s="20">
        <v>3099</v>
      </c>
      <c r="C4940" s="20" t="s">
        <v>5347</v>
      </c>
      <c r="D4940" s="21" t="s">
        <v>5198</v>
      </c>
      <c r="E4940" s="22">
        <v>1569.1600000972239</v>
      </c>
      <c r="F4940" s="22">
        <f t="shared" si="238"/>
        <v>1726.0760001069464</v>
      </c>
      <c r="G4940" s="22">
        <f t="shared" si="239"/>
        <v>2039.9080001263912</v>
      </c>
      <c r="I4940" s="10"/>
      <c r="J4940" s="10"/>
      <c r="K4940" s="10"/>
      <c r="L4940" s="10"/>
      <c r="M4940" s="10"/>
      <c r="N4940" s="10"/>
      <c r="O4940" s="10"/>
      <c r="P4940" s="10"/>
      <c r="Q4940" s="10"/>
      <c r="R4940" s="10"/>
      <c r="S4940" s="10"/>
      <c r="T4940" s="10"/>
    </row>
    <row r="4941" spans="1:20" ht="25.5" customHeight="1" thickTop="1" thickBot="1" x14ac:dyDescent="0.25">
      <c r="A4941" s="20" t="str">
        <f t="shared" si="237"/>
        <v>3099NUTFIELD</v>
      </c>
      <c r="B4941" s="37">
        <v>3099</v>
      </c>
      <c r="C4941" s="37" t="s">
        <v>5348</v>
      </c>
      <c r="D4941" s="38" t="s">
        <v>5198</v>
      </c>
      <c r="E4941" s="39">
        <v>1569.1600000972239</v>
      </c>
      <c r="F4941" s="39">
        <f t="shared" si="238"/>
        <v>1726.0760001069464</v>
      </c>
      <c r="G4941" s="39">
        <f t="shared" si="239"/>
        <v>2039.9080001263912</v>
      </c>
      <c r="I4941" s="10"/>
      <c r="J4941" s="10"/>
      <c r="K4941" s="10"/>
      <c r="L4941" s="10"/>
      <c r="M4941" s="10"/>
      <c r="N4941" s="10"/>
      <c r="O4941" s="10"/>
      <c r="P4941" s="10"/>
      <c r="Q4941" s="10"/>
      <c r="R4941" s="10"/>
      <c r="S4941" s="10"/>
      <c r="T4941" s="10"/>
    </row>
    <row r="4942" spans="1:20" ht="25.5" customHeight="1" thickTop="1" thickBot="1" x14ac:dyDescent="0.25">
      <c r="A4942" s="20" t="str">
        <f t="shared" si="237"/>
        <v>3099STRATHEWEN</v>
      </c>
      <c r="B4942" s="20">
        <v>3099</v>
      </c>
      <c r="C4942" s="20" t="s">
        <v>5349</v>
      </c>
      <c r="D4942" s="21" t="s">
        <v>5198</v>
      </c>
      <c r="E4942" s="22">
        <v>1569.1600000972239</v>
      </c>
      <c r="F4942" s="22">
        <f t="shared" si="238"/>
        <v>1726.0760001069464</v>
      </c>
      <c r="G4942" s="22">
        <f t="shared" si="239"/>
        <v>2039.9080001263912</v>
      </c>
      <c r="I4942" s="10"/>
      <c r="J4942" s="10"/>
      <c r="K4942" s="10"/>
      <c r="L4942" s="10"/>
      <c r="M4942" s="10"/>
      <c r="N4942" s="10"/>
      <c r="O4942" s="10"/>
      <c r="P4942" s="10"/>
      <c r="Q4942" s="10"/>
      <c r="R4942" s="10"/>
      <c r="S4942" s="10"/>
      <c r="T4942" s="10"/>
    </row>
    <row r="4943" spans="1:20" ht="25.5" customHeight="1" thickTop="1" thickBot="1" x14ac:dyDescent="0.25">
      <c r="A4943" s="20" t="str">
        <f t="shared" si="237"/>
        <v>3101KEW</v>
      </c>
      <c r="B4943" s="37">
        <v>3101</v>
      </c>
      <c r="C4943" s="37" t="s">
        <v>2437</v>
      </c>
      <c r="D4943" s="38" t="s">
        <v>5198</v>
      </c>
      <c r="E4943" s="39">
        <v>1044.026000333504</v>
      </c>
      <c r="F4943" s="39">
        <f t="shared" si="238"/>
        <v>1148.4286003668547</v>
      </c>
      <c r="G4943" s="39">
        <f t="shared" si="239"/>
        <v>1357.2338004335554</v>
      </c>
      <c r="I4943" s="10"/>
      <c r="J4943" s="10"/>
      <c r="K4943" s="10"/>
      <c r="L4943" s="10"/>
      <c r="M4943" s="10"/>
      <c r="N4943" s="10"/>
      <c r="O4943" s="10"/>
      <c r="P4943" s="10"/>
      <c r="Q4943" s="10"/>
      <c r="R4943" s="10"/>
      <c r="S4943" s="10"/>
      <c r="T4943" s="10"/>
    </row>
    <row r="4944" spans="1:20" ht="25.5" customHeight="1" thickTop="1" thickBot="1" x14ac:dyDescent="0.25">
      <c r="A4944" s="20" t="str">
        <f t="shared" si="237"/>
        <v>3102KEW EAST</v>
      </c>
      <c r="B4944" s="20">
        <v>3102</v>
      </c>
      <c r="C4944" s="20" t="s">
        <v>5350</v>
      </c>
      <c r="D4944" s="21" t="s">
        <v>5198</v>
      </c>
      <c r="E4944" s="22">
        <v>981.96399952220804</v>
      </c>
      <c r="F4944" s="22">
        <f t="shared" si="238"/>
        <v>1080.1603994744289</v>
      </c>
      <c r="G4944" s="22">
        <f t="shared" si="239"/>
        <v>1276.5531993788704</v>
      </c>
      <c r="I4944" s="10"/>
      <c r="J4944" s="10"/>
      <c r="K4944" s="10"/>
      <c r="L4944" s="10"/>
      <c r="M4944" s="10"/>
      <c r="N4944" s="10"/>
      <c r="O4944" s="10"/>
      <c r="P4944" s="10"/>
      <c r="Q4944" s="10"/>
      <c r="R4944" s="10"/>
      <c r="S4944" s="10"/>
      <c r="T4944" s="10"/>
    </row>
    <row r="4945" spans="1:20" ht="25.5" customHeight="1" thickTop="1" thickBot="1" x14ac:dyDescent="0.25">
      <c r="A4945" s="20" t="str">
        <f t="shared" si="237"/>
        <v>3103BALWYN</v>
      </c>
      <c r="B4945" s="37">
        <v>3103</v>
      </c>
      <c r="C4945" s="37" t="s">
        <v>5351</v>
      </c>
      <c r="D4945" s="38" t="s">
        <v>5198</v>
      </c>
      <c r="E4945" s="39">
        <v>938.19799967644803</v>
      </c>
      <c r="F4945" s="39">
        <f t="shared" si="238"/>
        <v>1032.017799644093</v>
      </c>
      <c r="G4945" s="39">
        <f t="shared" si="239"/>
        <v>1219.6573995793824</v>
      </c>
      <c r="I4945" s="10"/>
      <c r="J4945" s="10"/>
      <c r="K4945" s="10"/>
      <c r="L4945" s="10"/>
      <c r="M4945" s="10"/>
      <c r="N4945" s="10"/>
      <c r="O4945" s="10"/>
      <c r="P4945" s="10"/>
      <c r="Q4945" s="10"/>
      <c r="R4945" s="10"/>
      <c r="S4945" s="10"/>
      <c r="T4945" s="10"/>
    </row>
    <row r="4946" spans="1:20" ht="25.5" customHeight="1" thickTop="1" thickBot="1" x14ac:dyDescent="0.25">
      <c r="A4946" s="20" t="str">
        <f t="shared" si="237"/>
        <v>3103DEEPDENE</v>
      </c>
      <c r="B4946" s="20">
        <v>3103</v>
      </c>
      <c r="C4946" s="20" t="s">
        <v>5352</v>
      </c>
      <c r="D4946" s="21" t="s">
        <v>5198</v>
      </c>
      <c r="E4946" s="22">
        <v>938.19799967644803</v>
      </c>
      <c r="F4946" s="22">
        <f t="shared" si="238"/>
        <v>1032.017799644093</v>
      </c>
      <c r="G4946" s="22">
        <f t="shared" si="239"/>
        <v>1219.6573995793824</v>
      </c>
      <c r="I4946" s="10"/>
      <c r="J4946" s="10"/>
      <c r="K4946" s="10"/>
      <c r="L4946" s="10"/>
      <c r="M4946" s="10"/>
      <c r="N4946" s="10"/>
      <c r="O4946" s="10"/>
      <c r="P4946" s="10"/>
      <c r="Q4946" s="10"/>
      <c r="R4946" s="10"/>
      <c r="S4946" s="10"/>
      <c r="T4946" s="10"/>
    </row>
    <row r="4947" spans="1:20" ht="25.5" customHeight="1" thickTop="1" thickBot="1" x14ac:dyDescent="0.25">
      <c r="A4947" s="20" t="str">
        <f t="shared" si="237"/>
        <v>3104BALWYN NORTH</v>
      </c>
      <c r="B4947" s="37">
        <v>3104</v>
      </c>
      <c r="C4947" s="37" t="s">
        <v>5353</v>
      </c>
      <c r="D4947" s="38" t="s">
        <v>5198</v>
      </c>
      <c r="E4947" s="39">
        <v>886.05199988240804</v>
      </c>
      <c r="F4947" s="39">
        <f t="shared" si="238"/>
        <v>974.65719987064892</v>
      </c>
      <c r="G4947" s="39">
        <f t="shared" si="239"/>
        <v>1151.8675998471306</v>
      </c>
      <c r="I4947" s="10"/>
      <c r="J4947" s="10"/>
      <c r="K4947" s="10"/>
      <c r="L4947" s="10"/>
      <c r="M4947" s="10"/>
      <c r="N4947" s="10"/>
      <c r="O4947" s="10"/>
      <c r="P4947" s="10"/>
      <c r="Q4947" s="10"/>
      <c r="R4947" s="10"/>
      <c r="S4947" s="10"/>
      <c r="T4947" s="10"/>
    </row>
    <row r="4948" spans="1:20" ht="25.5" customHeight="1" thickTop="1" thickBot="1" x14ac:dyDescent="0.25">
      <c r="A4948" s="20" t="str">
        <f t="shared" si="237"/>
        <v>3105BULLEEN</v>
      </c>
      <c r="B4948" s="20">
        <v>3105</v>
      </c>
      <c r="C4948" s="20" t="s">
        <v>5354</v>
      </c>
      <c r="D4948" s="21" t="s">
        <v>5198</v>
      </c>
      <c r="E4948" s="22">
        <v>855.560000368896</v>
      </c>
      <c r="F4948" s="22">
        <f t="shared" si="238"/>
        <v>941.11600040578571</v>
      </c>
      <c r="G4948" s="22">
        <f t="shared" si="239"/>
        <v>1112.2280004795648</v>
      </c>
      <c r="I4948" s="10"/>
      <c r="J4948" s="10"/>
      <c r="K4948" s="10"/>
      <c r="L4948" s="10"/>
      <c r="M4948" s="10"/>
      <c r="N4948" s="10"/>
      <c r="O4948" s="10"/>
      <c r="P4948" s="10"/>
      <c r="Q4948" s="10"/>
      <c r="R4948" s="10"/>
      <c r="S4948" s="10"/>
      <c r="T4948" s="10"/>
    </row>
    <row r="4949" spans="1:20" ht="25.5" customHeight="1" thickTop="1" thickBot="1" x14ac:dyDescent="0.25">
      <c r="A4949" s="20" t="str">
        <f t="shared" si="237"/>
        <v>3106TEMPLESTOWE</v>
      </c>
      <c r="B4949" s="37">
        <v>3106</v>
      </c>
      <c r="C4949" s="37" t="s">
        <v>5355</v>
      </c>
      <c r="D4949" s="38" t="s">
        <v>5198</v>
      </c>
      <c r="E4949" s="39">
        <v>975.22399970377603</v>
      </c>
      <c r="F4949" s="39">
        <f t="shared" si="238"/>
        <v>1072.7463996741537</v>
      </c>
      <c r="G4949" s="39">
        <f t="shared" si="239"/>
        <v>1267.7911996149089</v>
      </c>
      <c r="I4949" s="10"/>
      <c r="J4949" s="10"/>
      <c r="K4949" s="10"/>
      <c r="L4949" s="10"/>
      <c r="M4949" s="10"/>
      <c r="N4949" s="10"/>
      <c r="O4949" s="10"/>
      <c r="P4949" s="10"/>
      <c r="Q4949" s="10"/>
      <c r="R4949" s="10"/>
      <c r="S4949" s="10"/>
      <c r="T4949" s="10"/>
    </row>
    <row r="4950" spans="1:20" ht="25.5" customHeight="1" thickTop="1" thickBot="1" x14ac:dyDescent="0.25">
      <c r="A4950" s="20" t="str">
        <f t="shared" si="237"/>
        <v>3107TEMPLESTOWE LOWER</v>
      </c>
      <c r="B4950" s="20">
        <v>3107</v>
      </c>
      <c r="C4950" s="20" t="s">
        <v>5356</v>
      </c>
      <c r="D4950" s="21" t="s">
        <v>5198</v>
      </c>
      <c r="E4950" s="22">
        <v>891.88600002423198</v>
      </c>
      <c r="F4950" s="22">
        <f t="shared" si="238"/>
        <v>981.07460002665528</v>
      </c>
      <c r="G4950" s="22">
        <f t="shared" si="239"/>
        <v>1159.4518000315015</v>
      </c>
      <c r="I4950" s="10"/>
      <c r="J4950" s="10"/>
      <c r="K4950" s="10"/>
      <c r="L4950" s="10"/>
      <c r="M4950" s="10"/>
      <c r="N4950" s="10"/>
      <c r="O4950" s="10"/>
      <c r="P4950" s="10"/>
      <c r="Q4950" s="10"/>
      <c r="R4950" s="10"/>
      <c r="S4950" s="10"/>
      <c r="T4950" s="10"/>
    </row>
    <row r="4951" spans="1:20" ht="25.5" customHeight="1" thickTop="1" thickBot="1" x14ac:dyDescent="0.25">
      <c r="A4951" s="20" t="str">
        <f t="shared" si="237"/>
        <v>3108DONCASTER</v>
      </c>
      <c r="B4951" s="37">
        <v>3108</v>
      </c>
      <c r="C4951" s="37" t="s">
        <v>5357</v>
      </c>
      <c r="D4951" s="38" t="s">
        <v>5198</v>
      </c>
      <c r="E4951" s="39">
        <v>925.03999996072798</v>
      </c>
      <c r="F4951" s="39">
        <f t="shared" si="238"/>
        <v>1017.5439999568009</v>
      </c>
      <c r="G4951" s="39">
        <f t="shared" si="239"/>
        <v>1202.5519999489463</v>
      </c>
      <c r="I4951" s="10"/>
      <c r="J4951" s="10"/>
      <c r="K4951" s="10"/>
      <c r="L4951" s="10"/>
      <c r="M4951" s="10"/>
      <c r="N4951" s="10"/>
      <c r="O4951" s="10"/>
      <c r="P4951" s="10"/>
      <c r="Q4951" s="10"/>
      <c r="R4951" s="10"/>
      <c r="S4951" s="10"/>
      <c r="T4951" s="10"/>
    </row>
    <row r="4952" spans="1:20" ht="25.5" customHeight="1" thickTop="1" thickBot="1" x14ac:dyDescent="0.25">
      <c r="A4952" s="20" t="str">
        <f t="shared" si="237"/>
        <v>3109DONCASTER EAST</v>
      </c>
      <c r="B4952" s="20">
        <v>3109</v>
      </c>
      <c r="C4952" s="20" t="s">
        <v>5358</v>
      </c>
      <c r="D4952" s="21" t="s">
        <v>5198</v>
      </c>
      <c r="E4952" s="22">
        <v>856.36200002320004</v>
      </c>
      <c r="F4952" s="22">
        <f t="shared" si="238"/>
        <v>941.99820002552008</v>
      </c>
      <c r="G4952" s="22">
        <f t="shared" si="239"/>
        <v>1113.27060003016</v>
      </c>
      <c r="I4952" s="10"/>
      <c r="J4952" s="10"/>
      <c r="K4952" s="10"/>
      <c r="L4952" s="10"/>
      <c r="M4952" s="10"/>
      <c r="N4952" s="10"/>
      <c r="O4952" s="10"/>
      <c r="P4952" s="10"/>
      <c r="Q4952" s="10"/>
      <c r="R4952" s="10"/>
      <c r="S4952" s="10"/>
      <c r="T4952" s="10"/>
    </row>
    <row r="4953" spans="1:20" ht="25.5" customHeight="1" thickTop="1" thickBot="1" x14ac:dyDescent="0.25">
      <c r="A4953" s="20" t="str">
        <f t="shared" si="237"/>
        <v>3111DONVALE</v>
      </c>
      <c r="B4953" s="37">
        <v>3111</v>
      </c>
      <c r="C4953" s="37" t="s">
        <v>5359</v>
      </c>
      <c r="D4953" s="38" t="s">
        <v>5198</v>
      </c>
      <c r="E4953" s="39">
        <v>976.78799959545609</v>
      </c>
      <c r="F4953" s="39">
        <f t="shared" si="238"/>
        <v>1074.4667995550017</v>
      </c>
      <c r="G4953" s="39">
        <f t="shared" si="239"/>
        <v>1269.8243994740928</v>
      </c>
      <c r="I4953" s="10"/>
      <c r="J4953" s="10"/>
      <c r="K4953" s="10"/>
      <c r="L4953" s="10"/>
      <c r="M4953" s="10"/>
      <c r="N4953" s="10"/>
      <c r="O4953" s="10"/>
      <c r="P4953" s="10"/>
      <c r="Q4953" s="10"/>
      <c r="R4953" s="10"/>
      <c r="S4953" s="10"/>
      <c r="T4953" s="10"/>
    </row>
    <row r="4954" spans="1:20" ht="25.5" customHeight="1" thickTop="1" thickBot="1" x14ac:dyDescent="0.25">
      <c r="A4954" s="20" t="str">
        <f t="shared" si="237"/>
        <v>3113NORTH WARRANDYTE</v>
      </c>
      <c r="B4954" s="20">
        <v>3113</v>
      </c>
      <c r="C4954" s="20" t="s">
        <v>5360</v>
      </c>
      <c r="D4954" s="21" t="s">
        <v>5198</v>
      </c>
      <c r="E4954" s="22">
        <v>1406.28200036936</v>
      </c>
      <c r="F4954" s="22">
        <f t="shared" si="238"/>
        <v>1546.9102004062961</v>
      </c>
      <c r="G4954" s="22">
        <f t="shared" si="239"/>
        <v>1828.1666004801682</v>
      </c>
      <c r="I4954" s="10"/>
      <c r="J4954" s="10"/>
      <c r="K4954" s="10"/>
      <c r="L4954" s="10"/>
      <c r="M4954" s="10"/>
      <c r="N4954" s="10"/>
      <c r="O4954" s="10"/>
      <c r="P4954" s="10"/>
      <c r="Q4954" s="10"/>
      <c r="R4954" s="10"/>
      <c r="S4954" s="10"/>
      <c r="T4954" s="10"/>
    </row>
    <row r="4955" spans="1:20" ht="25.5" customHeight="1" thickTop="1" thickBot="1" x14ac:dyDescent="0.25">
      <c r="A4955" s="20" t="str">
        <f t="shared" si="237"/>
        <v>3113WARRANDYTE</v>
      </c>
      <c r="B4955" s="37">
        <v>3113</v>
      </c>
      <c r="C4955" s="37" t="s">
        <v>5361</v>
      </c>
      <c r="D4955" s="38" t="s">
        <v>5198</v>
      </c>
      <c r="E4955" s="39">
        <v>1406.28200036936</v>
      </c>
      <c r="F4955" s="39">
        <f t="shared" si="238"/>
        <v>1546.9102004062961</v>
      </c>
      <c r="G4955" s="39">
        <f t="shared" si="239"/>
        <v>1828.1666004801682</v>
      </c>
      <c r="I4955" s="10"/>
      <c r="J4955" s="10"/>
      <c r="K4955" s="10"/>
      <c r="L4955" s="10"/>
      <c r="M4955" s="10"/>
      <c r="N4955" s="10"/>
      <c r="O4955" s="10"/>
      <c r="P4955" s="10"/>
      <c r="Q4955" s="10"/>
      <c r="R4955" s="10"/>
      <c r="S4955" s="10"/>
      <c r="T4955" s="10"/>
    </row>
    <row r="4956" spans="1:20" ht="25.5" customHeight="1" thickTop="1" thickBot="1" x14ac:dyDescent="0.25">
      <c r="A4956" s="20" t="str">
        <f t="shared" si="237"/>
        <v>3114PARK ORCHARDS</v>
      </c>
      <c r="B4956" s="20">
        <v>3114</v>
      </c>
      <c r="C4956" s="20" t="s">
        <v>5362</v>
      </c>
      <c r="D4956" s="21" t="s">
        <v>5198</v>
      </c>
      <c r="E4956" s="22">
        <v>1033.699999524144</v>
      </c>
      <c r="F4956" s="22">
        <f t="shared" si="238"/>
        <v>1137.0699994765585</v>
      </c>
      <c r="G4956" s="22">
        <f t="shared" si="239"/>
        <v>1343.8099993813873</v>
      </c>
      <c r="I4956" s="10"/>
      <c r="J4956" s="10"/>
      <c r="K4956" s="10"/>
      <c r="L4956" s="10"/>
      <c r="M4956" s="10"/>
      <c r="N4956" s="10"/>
      <c r="O4956" s="10"/>
      <c r="P4956" s="10"/>
      <c r="Q4956" s="10"/>
      <c r="R4956" s="10"/>
      <c r="S4956" s="10"/>
      <c r="T4956" s="10"/>
    </row>
    <row r="4957" spans="1:20" ht="25.5" customHeight="1" thickTop="1" thickBot="1" x14ac:dyDescent="0.25">
      <c r="A4957" s="20" t="str">
        <f t="shared" si="237"/>
        <v>3115WONGA PARK</v>
      </c>
      <c r="B4957" s="37">
        <v>3115</v>
      </c>
      <c r="C4957" s="37" t="s">
        <v>5363</v>
      </c>
      <c r="D4957" s="38" t="s">
        <v>5198</v>
      </c>
      <c r="E4957" s="39">
        <v>1046.3100003056402</v>
      </c>
      <c r="F4957" s="39">
        <f t="shared" si="238"/>
        <v>1150.9410003362043</v>
      </c>
      <c r="G4957" s="39">
        <f t="shared" si="239"/>
        <v>1360.2030003973323</v>
      </c>
      <c r="I4957" s="10"/>
      <c r="J4957" s="10"/>
      <c r="K4957" s="10"/>
      <c r="L4957" s="10"/>
      <c r="M4957" s="10"/>
      <c r="N4957" s="10"/>
      <c r="O4957" s="10"/>
      <c r="P4957" s="10"/>
      <c r="Q4957" s="10"/>
      <c r="R4957" s="10"/>
      <c r="S4957" s="10"/>
      <c r="T4957" s="10"/>
    </row>
    <row r="4958" spans="1:20" ht="25.5" customHeight="1" thickTop="1" thickBot="1" x14ac:dyDescent="0.25">
      <c r="A4958" s="20" t="str">
        <f t="shared" si="237"/>
        <v>3116CHIRNSIDE PARK</v>
      </c>
      <c r="B4958" s="20">
        <v>3116</v>
      </c>
      <c r="C4958" s="20" t="s">
        <v>5364</v>
      </c>
      <c r="D4958" s="21" t="s">
        <v>5198</v>
      </c>
      <c r="E4958" s="22">
        <v>884.72666683184002</v>
      </c>
      <c r="F4958" s="22">
        <f t="shared" si="238"/>
        <v>973.19933351502414</v>
      </c>
      <c r="G4958" s="22">
        <f t="shared" si="239"/>
        <v>1150.1446668813921</v>
      </c>
      <c r="I4958" s="10"/>
      <c r="J4958" s="10"/>
      <c r="K4958" s="10"/>
      <c r="L4958" s="10"/>
      <c r="M4958" s="10"/>
      <c r="N4958" s="10"/>
      <c r="O4958" s="10"/>
      <c r="P4958" s="10"/>
      <c r="Q4958" s="10"/>
      <c r="R4958" s="10"/>
      <c r="S4958" s="10"/>
      <c r="T4958" s="10"/>
    </row>
    <row r="4959" spans="1:20" ht="25.5" customHeight="1" thickTop="1" thickBot="1" x14ac:dyDescent="0.25">
      <c r="A4959" s="20" t="str">
        <f t="shared" si="237"/>
        <v>3121BURNLEY</v>
      </c>
      <c r="B4959" s="37">
        <v>3121</v>
      </c>
      <c r="C4959" s="37" t="s">
        <v>5365</v>
      </c>
      <c r="D4959" s="38" t="s">
        <v>5198</v>
      </c>
      <c r="E4959" s="39">
        <v>968.63999991880007</v>
      </c>
      <c r="F4959" s="39">
        <f t="shared" si="238"/>
        <v>1065.5039999106802</v>
      </c>
      <c r="G4959" s="39">
        <f t="shared" si="239"/>
        <v>1259.2319998944402</v>
      </c>
      <c r="I4959" s="10"/>
      <c r="J4959" s="10"/>
      <c r="K4959" s="10"/>
      <c r="L4959" s="10"/>
      <c r="M4959" s="10"/>
      <c r="N4959" s="10"/>
      <c r="O4959" s="10"/>
      <c r="P4959" s="10"/>
      <c r="Q4959" s="10"/>
      <c r="R4959" s="10"/>
      <c r="S4959" s="10"/>
      <c r="T4959" s="10"/>
    </row>
    <row r="4960" spans="1:20" ht="25.5" customHeight="1" thickTop="1" thickBot="1" x14ac:dyDescent="0.25">
      <c r="A4960" s="20" t="str">
        <f t="shared" si="237"/>
        <v>3121CREMORNE</v>
      </c>
      <c r="B4960" s="20">
        <v>3121</v>
      </c>
      <c r="C4960" s="20" t="s">
        <v>967</v>
      </c>
      <c r="D4960" s="21" t="s">
        <v>5198</v>
      </c>
      <c r="E4960" s="22">
        <v>968.63999991880007</v>
      </c>
      <c r="F4960" s="22">
        <f t="shared" si="238"/>
        <v>1065.5039999106802</v>
      </c>
      <c r="G4960" s="22">
        <f t="shared" si="239"/>
        <v>1259.2319998944402</v>
      </c>
      <c r="I4960" s="10"/>
      <c r="J4960" s="10"/>
      <c r="K4960" s="10"/>
      <c r="L4960" s="10"/>
      <c r="M4960" s="10"/>
      <c r="N4960" s="10"/>
      <c r="O4960" s="10"/>
      <c r="P4960" s="10"/>
      <c r="Q4960" s="10"/>
      <c r="R4960" s="10"/>
      <c r="S4960" s="10"/>
      <c r="T4960" s="10"/>
    </row>
    <row r="4961" spans="1:20" ht="25.5" customHeight="1" thickTop="1" thickBot="1" x14ac:dyDescent="0.25">
      <c r="A4961" s="20" t="str">
        <f t="shared" si="237"/>
        <v>3121RICHMOND</v>
      </c>
      <c r="B4961" s="37">
        <v>3121</v>
      </c>
      <c r="C4961" s="37" t="s">
        <v>4474</v>
      </c>
      <c r="D4961" s="38" t="s">
        <v>5198</v>
      </c>
      <c r="E4961" s="39">
        <v>968.63999991880007</v>
      </c>
      <c r="F4961" s="39">
        <f t="shared" si="238"/>
        <v>1065.5039999106802</v>
      </c>
      <c r="G4961" s="39">
        <f t="shared" si="239"/>
        <v>1259.2319998944402</v>
      </c>
      <c r="I4961" s="10"/>
      <c r="J4961" s="10"/>
      <c r="K4961" s="10"/>
      <c r="L4961" s="10"/>
      <c r="M4961" s="10"/>
      <c r="N4961" s="10"/>
      <c r="O4961" s="10"/>
      <c r="P4961" s="10"/>
      <c r="Q4961" s="10"/>
      <c r="R4961" s="10"/>
      <c r="S4961" s="10"/>
      <c r="T4961" s="10"/>
    </row>
    <row r="4962" spans="1:20" ht="25.5" customHeight="1" thickTop="1" thickBot="1" x14ac:dyDescent="0.25">
      <c r="A4962" s="20" t="str">
        <f t="shared" si="237"/>
        <v>3122HAWTHORN</v>
      </c>
      <c r="B4962" s="20">
        <v>3122</v>
      </c>
      <c r="C4962" s="20" t="s">
        <v>5366</v>
      </c>
      <c r="D4962" s="21" t="s">
        <v>5198</v>
      </c>
      <c r="E4962" s="22">
        <v>1046.248000440256</v>
      </c>
      <c r="F4962" s="22">
        <f t="shared" si="238"/>
        <v>1150.8728004842817</v>
      </c>
      <c r="G4962" s="22">
        <f t="shared" si="239"/>
        <v>1360.1224005723327</v>
      </c>
      <c r="I4962" s="10"/>
      <c r="J4962" s="10"/>
      <c r="K4962" s="10"/>
      <c r="L4962" s="10"/>
      <c r="M4962" s="10"/>
      <c r="N4962" s="10"/>
      <c r="O4962" s="10"/>
      <c r="P4962" s="10"/>
      <c r="Q4962" s="10"/>
      <c r="R4962" s="10"/>
      <c r="S4962" s="10"/>
      <c r="T4962" s="10"/>
    </row>
    <row r="4963" spans="1:20" ht="25.5" customHeight="1" thickTop="1" thickBot="1" x14ac:dyDescent="0.25">
      <c r="A4963" s="20" t="str">
        <f t="shared" si="237"/>
        <v>3123HAWTHORN EAST</v>
      </c>
      <c r="B4963" s="37">
        <v>3123</v>
      </c>
      <c r="C4963" s="37" t="s">
        <v>5367</v>
      </c>
      <c r="D4963" s="38" t="s">
        <v>5198</v>
      </c>
      <c r="E4963" s="39">
        <v>961.36800035605609</v>
      </c>
      <c r="F4963" s="39">
        <f t="shared" si="238"/>
        <v>1057.5048003916618</v>
      </c>
      <c r="G4963" s="39">
        <f t="shared" si="239"/>
        <v>1249.7784004628729</v>
      </c>
      <c r="I4963" s="10"/>
      <c r="J4963" s="10"/>
      <c r="K4963" s="10"/>
      <c r="L4963" s="10"/>
      <c r="M4963" s="10"/>
      <c r="N4963" s="10"/>
      <c r="O4963" s="10"/>
      <c r="P4963" s="10"/>
      <c r="Q4963" s="10"/>
      <c r="R4963" s="10"/>
      <c r="S4963" s="10"/>
      <c r="T4963" s="10"/>
    </row>
    <row r="4964" spans="1:20" ht="25.5" customHeight="1" thickTop="1" thickBot="1" x14ac:dyDescent="0.25">
      <c r="A4964" s="20" t="str">
        <f t="shared" si="237"/>
        <v>3124CAMBERWELL</v>
      </c>
      <c r="B4964" s="20">
        <v>3124</v>
      </c>
      <c r="C4964" s="20" t="s">
        <v>1764</v>
      </c>
      <c r="D4964" s="21" t="s">
        <v>5198</v>
      </c>
      <c r="E4964" s="22">
        <v>1003.312000032936</v>
      </c>
      <c r="F4964" s="22">
        <f t="shared" si="238"/>
        <v>1103.6432000362297</v>
      </c>
      <c r="G4964" s="22">
        <f t="shared" si="239"/>
        <v>1304.3056000428169</v>
      </c>
      <c r="I4964" s="10"/>
      <c r="J4964" s="10"/>
      <c r="K4964" s="10"/>
      <c r="L4964" s="10"/>
      <c r="M4964" s="10"/>
      <c r="N4964" s="10"/>
      <c r="O4964" s="10"/>
      <c r="P4964" s="10"/>
      <c r="Q4964" s="10"/>
      <c r="R4964" s="10"/>
      <c r="S4964" s="10"/>
      <c r="T4964" s="10"/>
    </row>
    <row r="4965" spans="1:20" ht="25.5" customHeight="1" thickTop="1" thickBot="1" x14ac:dyDescent="0.25">
      <c r="A4965" s="20" t="str">
        <f t="shared" si="237"/>
        <v>3125BURWOOD</v>
      </c>
      <c r="B4965" s="37">
        <v>3125</v>
      </c>
      <c r="C4965" s="37" t="s">
        <v>1057</v>
      </c>
      <c r="D4965" s="38" t="s">
        <v>5198</v>
      </c>
      <c r="E4965" s="39">
        <v>919.66200028647995</v>
      </c>
      <c r="F4965" s="39">
        <f t="shared" si="238"/>
        <v>1011.6282003151281</v>
      </c>
      <c r="G4965" s="39">
        <f t="shared" si="239"/>
        <v>1195.560600372424</v>
      </c>
      <c r="I4965" s="10"/>
      <c r="J4965" s="10"/>
      <c r="K4965" s="10"/>
      <c r="L4965" s="10"/>
      <c r="M4965" s="10"/>
      <c r="N4965" s="10"/>
      <c r="O4965" s="10"/>
      <c r="P4965" s="10"/>
      <c r="Q4965" s="10"/>
      <c r="R4965" s="10"/>
      <c r="S4965" s="10"/>
      <c r="T4965" s="10"/>
    </row>
    <row r="4966" spans="1:20" ht="25.5" customHeight="1" thickTop="1" thickBot="1" x14ac:dyDescent="0.25">
      <c r="A4966" s="20" t="str">
        <f t="shared" si="237"/>
        <v>3126CANTERBURY</v>
      </c>
      <c r="B4966" s="20">
        <v>3126</v>
      </c>
      <c r="C4966" s="20" t="s">
        <v>1203</v>
      </c>
      <c r="D4966" s="21" t="s">
        <v>5198</v>
      </c>
      <c r="E4966" s="22">
        <v>1072.326000264392</v>
      </c>
      <c r="F4966" s="22">
        <f t="shared" si="238"/>
        <v>1179.5586002908312</v>
      </c>
      <c r="G4966" s="22">
        <f t="shared" si="239"/>
        <v>1394.0238003437096</v>
      </c>
      <c r="I4966" s="10"/>
      <c r="J4966" s="10"/>
      <c r="K4966" s="10"/>
      <c r="L4966" s="10"/>
      <c r="M4966" s="10"/>
      <c r="N4966" s="10"/>
      <c r="O4966" s="10"/>
      <c r="P4966" s="10"/>
      <c r="Q4966" s="10"/>
      <c r="R4966" s="10"/>
      <c r="S4966" s="10"/>
      <c r="T4966" s="10"/>
    </row>
    <row r="4967" spans="1:20" ht="25.5" customHeight="1" thickTop="1" thickBot="1" x14ac:dyDescent="0.25">
      <c r="A4967" s="20" t="str">
        <f t="shared" si="237"/>
        <v>3127MONT ALBERT</v>
      </c>
      <c r="B4967" s="37">
        <v>3127</v>
      </c>
      <c r="C4967" s="37" t="s">
        <v>5368</v>
      </c>
      <c r="D4967" s="38" t="s">
        <v>5198</v>
      </c>
      <c r="E4967" s="39">
        <v>946.198000356752</v>
      </c>
      <c r="F4967" s="39">
        <f t="shared" si="238"/>
        <v>1040.8178003924272</v>
      </c>
      <c r="G4967" s="39">
        <f t="shared" si="239"/>
        <v>1230.0574004637776</v>
      </c>
      <c r="I4967" s="10"/>
      <c r="J4967" s="10"/>
      <c r="K4967" s="10"/>
      <c r="L4967" s="10"/>
      <c r="M4967" s="10"/>
      <c r="N4967" s="10"/>
      <c r="O4967" s="10"/>
      <c r="P4967" s="10"/>
      <c r="Q4967" s="10"/>
      <c r="R4967" s="10"/>
      <c r="S4967" s="10"/>
      <c r="T4967" s="10"/>
    </row>
    <row r="4968" spans="1:20" ht="25.5" customHeight="1" thickTop="1" thickBot="1" x14ac:dyDescent="0.25">
      <c r="A4968" s="20" t="str">
        <f t="shared" si="237"/>
        <v>3127SURREY HILLS</v>
      </c>
      <c r="B4968" s="20">
        <v>3127</v>
      </c>
      <c r="C4968" s="20" t="s">
        <v>5369</v>
      </c>
      <c r="D4968" s="21" t="s">
        <v>5198</v>
      </c>
      <c r="E4968" s="22">
        <v>946.198000356752</v>
      </c>
      <c r="F4968" s="22">
        <f t="shared" si="238"/>
        <v>1040.8178003924272</v>
      </c>
      <c r="G4968" s="22">
        <f t="shared" si="239"/>
        <v>1230.0574004637776</v>
      </c>
      <c r="I4968" s="10"/>
      <c r="J4968" s="10"/>
      <c r="K4968" s="10"/>
      <c r="L4968" s="10"/>
      <c r="M4968" s="10"/>
      <c r="N4968" s="10"/>
      <c r="O4968" s="10"/>
      <c r="P4968" s="10"/>
      <c r="Q4968" s="10"/>
      <c r="R4968" s="10"/>
      <c r="S4968" s="10"/>
      <c r="T4968" s="10"/>
    </row>
    <row r="4969" spans="1:20" ht="25.5" customHeight="1" thickTop="1" thickBot="1" x14ac:dyDescent="0.25">
      <c r="A4969" s="20" t="str">
        <f t="shared" si="237"/>
        <v>3128BOX HILL</v>
      </c>
      <c r="B4969" s="37">
        <v>3128</v>
      </c>
      <c r="C4969" s="37" t="s">
        <v>4534</v>
      </c>
      <c r="D4969" s="38" t="s">
        <v>5198</v>
      </c>
      <c r="E4969" s="39">
        <v>929.22400011847196</v>
      </c>
      <c r="F4969" s="39">
        <f t="shared" si="238"/>
        <v>1022.1464001303192</v>
      </c>
      <c r="G4969" s="39">
        <f t="shared" si="239"/>
        <v>1207.9912001540135</v>
      </c>
      <c r="I4969" s="10"/>
      <c r="J4969" s="10"/>
      <c r="K4969" s="10"/>
      <c r="L4969" s="10"/>
      <c r="M4969" s="10"/>
      <c r="N4969" s="10"/>
      <c r="O4969" s="10"/>
      <c r="P4969" s="10"/>
      <c r="Q4969" s="10"/>
      <c r="R4969" s="10"/>
      <c r="S4969" s="10"/>
      <c r="T4969" s="10"/>
    </row>
    <row r="4970" spans="1:20" ht="25.5" customHeight="1" thickTop="1" thickBot="1" x14ac:dyDescent="0.25">
      <c r="A4970" s="20" t="str">
        <f t="shared" si="237"/>
        <v>3128BOX HILL SOUTH</v>
      </c>
      <c r="B4970" s="20">
        <v>3128</v>
      </c>
      <c r="C4970" s="20" t="s">
        <v>5370</v>
      </c>
      <c r="D4970" s="21" t="s">
        <v>5198</v>
      </c>
      <c r="E4970" s="22">
        <v>929.22400011847196</v>
      </c>
      <c r="F4970" s="22">
        <f t="shared" si="238"/>
        <v>1022.1464001303192</v>
      </c>
      <c r="G4970" s="22">
        <f t="shared" si="239"/>
        <v>1207.9912001540135</v>
      </c>
      <c r="I4970" s="10"/>
      <c r="J4970" s="10"/>
      <c r="K4970" s="10"/>
      <c r="L4970" s="10"/>
      <c r="M4970" s="10"/>
      <c r="N4970" s="10"/>
      <c r="O4970" s="10"/>
      <c r="P4970" s="10"/>
      <c r="Q4970" s="10"/>
      <c r="R4970" s="10"/>
      <c r="S4970" s="10"/>
      <c r="T4970" s="10"/>
    </row>
    <row r="4971" spans="1:20" ht="25.5" customHeight="1" thickTop="1" thickBot="1" x14ac:dyDescent="0.25">
      <c r="A4971" s="20" t="str">
        <f t="shared" si="237"/>
        <v>3129BOX HILL NORTH</v>
      </c>
      <c r="B4971" s="37">
        <v>3129</v>
      </c>
      <c r="C4971" s="37" t="s">
        <v>5371</v>
      </c>
      <c r="D4971" s="38" t="s">
        <v>5198</v>
      </c>
      <c r="E4971" s="39">
        <v>892.18800023691199</v>
      </c>
      <c r="F4971" s="39">
        <f t="shared" si="238"/>
        <v>981.40680026060329</v>
      </c>
      <c r="G4971" s="39">
        <f t="shared" si="239"/>
        <v>1159.8444003079856</v>
      </c>
      <c r="I4971" s="10"/>
      <c r="J4971" s="10"/>
      <c r="K4971" s="10"/>
      <c r="L4971" s="10"/>
      <c r="M4971" s="10"/>
      <c r="N4971" s="10"/>
      <c r="O4971" s="10"/>
      <c r="P4971" s="10"/>
      <c r="Q4971" s="10"/>
      <c r="R4971" s="10"/>
      <c r="S4971" s="10"/>
      <c r="T4971" s="10"/>
    </row>
    <row r="4972" spans="1:20" ht="25.5" customHeight="1" thickTop="1" thickBot="1" x14ac:dyDescent="0.25">
      <c r="A4972" s="20" t="str">
        <f t="shared" si="237"/>
        <v>3129MONT ALBERT NORTH</v>
      </c>
      <c r="B4972" s="20">
        <v>3129</v>
      </c>
      <c r="C4972" s="20" t="s">
        <v>5372</v>
      </c>
      <c r="D4972" s="21" t="s">
        <v>5198</v>
      </c>
      <c r="E4972" s="22">
        <v>892.18800023691199</v>
      </c>
      <c r="F4972" s="22">
        <f t="shared" si="238"/>
        <v>981.40680026060329</v>
      </c>
      <c r="G4972" s="22">
        <f t="shared" si="239"/>
        <v>1159.8444003079856</v>
      </c>
      <c r="I4972" s="10"/>
      <c r="J4972" s="10"/>
      <c r="K4972" s="10"/>
      <c r="L4972" s="10"/>
      <c r="M4972" s="10"/>
      <c r="N4972" s="10"/>
      <c r="O4972" s="10"/>
      <c r="P4972" s="10"/>
      <c r="Q4972" s="10"/>
      <c r="R4972" s="10"/>
      <c r="S4972" s="10"/>
      <c r="T4972" s="10"/>
    </row>
    <row r="4973" spans="1:20" ht="25.5" customHeight="1" thickTop="1" thickBot="1" x14ac:dyDescent="0.25">
      <c r="A4973" s="20" t="str">
        <f t="shared" si="237"/>
        <v>3130BLACKBURN</v>
      </c>
      <c r="B4973" s="37">
        <v>3130</v>
      </c>
      <c r="C4973" s="37" t="s">
        <v>5373</v>
      </c>
      <c r="D4973" s="38" t="s">
        <v>5198</v>
      </c>
      <c r="E4973" s="39">
        <v>885.11866669404003</v>
      </c>
      <c r="F4973" s="39">
        <f t="shared" si="238"/>
        <v>973.6305333634441</v>
      </c>
      <c r="G4973" s="39">
        <f t="shared" si="239"/>
        <v>1150.654266702252</v>
      </c>
      <c r="I4973" s="10"/>
      <c r="J4973" s="10"/>
      <c r="K4973" s="10"/>
      <c r="L4973" s="10"/>
      <c r="M4973" s="10"/>
      <c r="N4973" s="10"/>
      <c r="O4973" s="10"/>
      <c r="P4973" s="10"/>
      <c r="Q4973" s="10"/>
      <c r="R4973" s="10"/>
      <c r="S4973" s="10"/>
      <c r="T4973" s="10"/>
    </row>
    <row r="4974" spans="1:20" ht="25.5" customHeight="1" thickTop="1" thickBot="1" x14ac:dyDescent="0.25">
      <c r="A4974" s="20" t="str">
        <f t="shared" si="237"/>
        <v>3130BLACKBURN NORTH</v>
      </c>
      <c r="B4974" s="20">
        <v>3130</v>
      </c>
      <c r="C4974" s="20" t="s">
        <v>5374</v>
      </c>
      <c r="D4974" s="21" t="s">
        <v>5198</v>
      </c>
      <c r="E4974" s="22">
        <v>885.11866669404003</v>
      </c>
      <c r="F4974" s="22">
        <f t="shared" si="238"/>
        <v>973.6305333634441</v>
      </c>
      <c r="G4974" s="22">
        <f t="shared" si="239"/>
        <v>1150.654266702252</v>
      </c>
      <c r="I4974" s="10"/>
      <c r="J4974" s="10"/>
      <c r="K4974" s="10"/>
      <c r="L4974" s="10"/>
      <c r="M4974" s="10"/>
      <c r="N4974" s="10"/>
      <c r="O4974" s="10"/>
      <c r="P4974" s="10"/>
      <c r="Q4974" s="10"/>
      <c r="R4974" s="10"/>
      <c r="S4974" s="10"/>
      <c r="T4974" s="10"/>
    </row>
    <row r="4975" spans="1:20" ht="25.5" customHeight="1" thickTop="1" thickBot="1" x14ac:dyDescent="0.25">
      <c r="A4975" s="20" t="str">
        <f t="shared" si="237"/>
        <v>3130BLACKBURN SOUTH</v>
      </c>
      <c r="B4975" s="37">
        <v>3130</v>
      </c>
      <c r="C4975" s="37" t="s">
        <v>5375</v>
      </c>
      <c r="D4975" s="38" t="s">
        <v>5198</v>
      </c>
      <c r="E4975" s="39">
        <v>885.11866669404003</v>
      </c>
      <c r="F4975" s="39">
        <f t="shared" si="238"/>
        <v>973.6305333634441</v>
      </c>
      <c r="G4975" s="39">
        <f t="shared" si="239"/>
        <v>1150.654266702252</v>
      </c>
      <c r="I4975" s="10"/>
      <c r="J4975" s="10"/>
      <c r="K4975" s="10"/>
      <c r="L4975" s="10"/>
      <c r="M4975" s="10"/>
      <c r="N4975" s="10"/>
      <c r="O4975" s="10"/>
      <c r="P4975" s="10"/>
      <c r="Q4975" s="10"/>
      <c r="R4975" s="10"/>
      <c r="S4975" s="10"/>
      <c r="T4975" s="10"/>
    </row>
    <row r="4976" spans="1:20" ht="25.5" customHeight="1" thickTop="1" thickBot="1" x14ac:dyDescent="0.25">
      <c r="A4976" s="20" t="str">
        <f t="shared" si="237"/>
        <v>3131FOREST HILL</v>
      </c>
      <c r="B4976" s="20">
        <v>3131</v>
      </c>
      <c r="C4976" s="20" t="s">
        <v>4150</v>
      </c>
      <c r="D4976" s="21" t="s">
        <v>5198</v>
      </c>
      <c r="E4976" s="22">
        <v>836.78600041019206</v>
      </c>
      <c r="F4976" s="22">
        <f t="shared" si="238"/>
        <v>920.46460045121137</v>
      </c>
      <c r="G4976" s="22">
        <f t="shared" si="239"/>
        <v>1087.8218005332496</v>
      </c>
      <c r="I4976" s="10"/>
      <c r="J4976" s="10"/>
      <c r="K4976" s="10"/>
      <c r="L4976" s="10"/>
      <c r="M4976" s="10"/>
      <c r="N4976" s="10"/>
      <c r="O4976" s="10"/>
      <c r="P4976" s="10"/>
      <c r="Q4976" s="10"/>
      <c r="R4976" s="10"/>
      <c r="S4976" s="10"/>
      <c r="T4976" s="10"/>
    </row>
    <row r="4977" spans="1:20" ht="25.5" customHeight="1" thickTop="1" thickBot="1" x14ac:dyDescent="0.25">
      <c r="A4977" s="20" t="str">
        <f t="shared" si="237"/>
        <v>3131NUNAWADING</v>
      </c>
      <c r="B4977" s="37">
        <v>3131</v>
      </c>
      <c r="C4977" s="37" t="s">
        <v>5376</v>
      </c>
      <c r="D4977" s="38" t="s">
        <v>5198</v>
      </c>
      <c r="E4977" s="39">
        <v>836.78600041019206</v>
      </c>
      <c r="F4977" s="39">
        <f t="shared" si="238"/>
        <v>920.46460045121137</v>
      </c>
      <c r="G4977" s="39">
        <f t="shared" si="239"/>
        <v>1087.8218005332496</v>
      </c>
      <c r="I4977" s="10"/>
      <c r="J4977" s="10"/>
      <c r="K4977" s="10"/>
      <c r="L4977" s="10"/>
      <c r="M4977" s="10"/>
      <c r="N4977" s="10"/>
      <c r="O4977" s="10"/>
      <c r="P4977" s="10"/>
      <c r="Q4977" s="10"/>
      <c r="R4977" s="10"/>
      <c r="S4977" s="10"/>
      <c r="T4977" s="10"/>
    </row>
    <row r="4978" spans="1:20" ht="25.5" customHeight="1" thickTop="1" thickBot="1" x14ac:dyDescent="0.25">
      <c r="A4978" s="20" t="str">
        <f t="shared" si="237"/>
        <v>3132MITCHAM</v>
      </c>
      <c r="B4978" s="20">
        <v>3132</v>
      </c>
      <c r="C4978" s="20" t="s">
        <v>5377</v>
      </c>
      <c r="D4978" s="21" t="s">
        <v>5198</v>
      </c>
      <c r="E4978" s="22">
        <v>806.03200010092803</v>
      </c>
      <c r="F4978" s="22">
        <f t="shared" si="238"/>
        <v>886.63520011102094</v>
      </c>
      <c r="G4978" s="22">
        <f t="shared" si="239"/>
        <v>1047.8416001312064</v>
      </c>
      <c r="I4978" s="10"/>
      <c r="J4978" s="10"/>
      <c r="K4978" s="10"/>
      <c r="L4978" s="10"/>
      <c r="M4978" s="10"/>
      <c r="N4978" s="10"/>
      <c r="O4978" s="10"/>
      <c r="P4978" s="10"/>
      <c r="Q4978" s="10"/>
      <c r="R4978" s="10"/>
      <c r="S4978" s="10"/>
      <c r="T4978" s="10"/>
    </row>
    <row r="4979" spans="1:20" ht="25.5" customHeight="1" thickTop="1" thickBot="1" x14ac:dyDescent="0.25">
      <c r="A4979" s="20" t="str">
        <f t="shared" si="237"/>
        <v>3133VERMONT</v>
      </c>
      <c r="B4979" s="37">
        <v>3133</v>
      </c>
      <c r="C4979" s="37" t="s">
        <v>5378</v>
      </c>
      <c r="D4979" s="38" t="s">
        <v>5198</v>
      </c>
      <c r="E4979" s="39">
        <v>850.04600036965599</v>
      </c>
      <c r="F4979" s="39">
        <f t="shared" si="238"/>
        <v>935.0506004066217</v>
      </c>
      <c r="G4979" s="39">
        <f t="shared" si="239"/>
        <v>1105.0598004805529</v>
      </c>
      <c r="I4979" s="10"/>
      <c r="J4979" s="10"/>
      <c r="K4979" s="10"/>
      <c r="L4979" s="10"/>
      <c r="M4979" s="10"/>
      <c r="N4979" s="10"/>
      <c r="O4979" s="10"/>
      <c r="P4979" s="10"/>
      <c r="Q4979" s="10"/>
      <c r="R4979" s="10"/>
      <c r="S4979" s="10"/>
      <c r="T4979" s="10"/>
    </row>
    <row r="4980" spans="1:20" ht="25.5" customHeight="1" thickTop="1" thickBot="1" x14ac:dyDescent="0.25">
      <c r="A4980" s="20" t="str">
        <f t="shared" si="237"/>
        <v>3133VERMONT SOUTH</v>
      </c>
      <c r="B4980" s="20">
        <v>3133</v>
      </c>
      <c r="C4980" s="20" t="s">
        <v>5379</v>
      </c>
      <c r="D4980" s="21" t="s">
        <v>5198</v>
      </c>
      <c r="E4980" s="22">
        <v>850.04600036965599</v>
      </c>
      <c r="F4980" s="22">
        <f t="shared" si="238"/>
        <v>935.0506004066217</v>
      </c>
      <c r="G4980" s="22">
        <f t="shared" si="239"/>
        <v>1105.0598004805529</v>
      </c>
      <c r="I4980" s="10"/>
      <c r="J4980" s="10"/>
      <c r="K4980" s="10"/>
      <c r="L4980" s="10"/>
      <c r="M4980" s="10"/>
      <c r="N4980" s="10"/>
      <c r="O4980" s="10"/>
      <c r="P4980" s="10"/>
      <c r="Q4980" s="10"/>
      <c r="R4980" s="10"/>
      <c r="S4980" s="10"/>
      <c r="T4980" s="10"/>
    </row>
    <row r="4981" spans="1:20" ht="25.5" customHeight="1" thickTop="1" thickBot="1" x14ac:dyDescent="0.25">
      <c r="A4981" s="20" t="str">
        <f t="shared" si="237"/>
        <v>3134RINGWOOD</v>
      </c>
      <c r="B4981" s="37">
        <v>3134</v>
      </c>
      <c r="C4981" s="37" t="s">
        <v>4080</v>
      </c>
      <c r="D4981" s="38" t="s">
        <v>5198</v>
      </c>
      <c r="E4981" s="39">
        <v>1007.6600002998081</v>
      </c>
      <c r="F4981" s="39">
        <f t="shared" si="238"/>
        <v>1108.4260003297891</v>
      </c>
      <c r="G4981" s="39">
        <f t="shared" si="239"/>
        <v>1309.9580003897506</v>
      </c>
      <c r="I4981" s="10"/>
      <c r="J4981" s="10"/>
      <c r="K4981" s="10"/>
      <c r="L4981" s="10"/>
      <c r="M4981" s="10"/>
      <c r="N4981" s="10"/>
      <c r="O4981" s="10"/>
      <c r="P4981" s="10"/>
      <c r="Q4981" s="10"/>
      <c r="R4981" s="10"/>
      <c r="S4981" s="10"/>
      <c r="T4981" s="10"/>
    </row>
    <row r="4982" spans="1:20" ht="25.5" customHeight="1" thickTop="1" thickBot="1" x14ac:dyDescent="0.25">
      <c r="A4982" s="20" t="str">
        <f t="shared" si="237"/>
        <v>3134RINGWOOD NORTH</v>
      </c>
      <c r="B4982" s="20">
        <v>3134</v>
      </c>
      <c r="C4982" s="20" t="s">
        <v>5380</v>
      </c>
      <c r="D4982" s="21" t="s">
        <v>5198</v>
      </c>
      <c r="E4982" s="22">
        <v>1007.6600002998081</v>
      </c>
      <c r="F4982" s="22">
        <f t="shared" si="238"/>
        <v>1108.4260003297891</v>
      </c>
      <c r="G4982" s="22">
        <f t="shared" si="239"/>
        <v>1309.9580003897506</v>
      </c>
      <c r="I4982" s="10"/>
      <c r="J4982" s="10"/>
      <c r="K4982" s="10"/>
      <c r="L4982" s="10"/>
      <c r="M4982" s="10"/>
      <c r="N4982" s="10"/>
      <c r="O4982" s="10"/>
      <c r="P4982" s="10"/>
      <c r="Q4982" s="10"/>
      <c r="R4982" s="10"/>
      <c r="S4982" s="10"/>
      <c r="T4982" s="10"/>
    </row>
    <row r="4983" spans="1:20" ht="25.5" customHeight="1" thickTop="1" thickBot="1" x14ac:dyDescent="0.25">
      <c r="A4983" s="20" t="str">
        <f t="shared" si="237"/>
        <v>3134WARRANDYTE SOUTH</v>
      </c>
      <c r="B4983" s="37">
        <v>3134</v>
      </c>
      <c r="C4983" s="37" t="s">
        <v>5381</v>
      </c>
      <c r="D4983" s="38" t="s">
        <v>5198</v>
      </c>
      <c r="E4983" s="39">
        <v>1007.6600002998081</v>
      </c>
      <c r="F4983" s="39">
        <f t="shared" si="238"/>
        <v>1108.4260003297891</v>
      </c>
      <c r="G4983" s="39">
        <f t="shared" si="239"/>
        <v>1309.9580003897506</v>
      </c>
      <c r="I4983" s="10"/>
      <c r="J4983" s="10"/>
      <c r="K4983" s="10"/>
      <c r="L4983" s="10"/>
      <c r="M4983" s="10"/>
      <c r="N4983" s="10"/>
      <c r="O4983" s="10"/>
      <c r="P4983" s="10"/>
      <c r="Q4983" s="10"/>
      <c r="R4983" s="10"/>
      <c r="S4983" s="10"/>
      <c r="T4983" s="10"/>
    </row>
    <row r="4984" spans="1:20" ht="25.5" customHeight="1" thickTop="1" thickBot="1" x14ac:dyDescent="0.25">
      <c r="A4984" s="20" t="str">
        <f t="shared" si="237"/>
        <v>3134WARRANWOOD</v>
      </c>
      <c r="B4984" s="20">
        <v>3134</v>
      </c>
      <c r="C4984" s="20" t="s">
        <v>5382</v>
      </c>
      <c r="D4984" s="21" t="s">
        <v>5198</v>
      </c>
      <c r="E4984" s="22">
        <v>1007.6600002998081</v>
      </c>
      <c r="F4984" s="22">
        <f t="shared" si="238"/>
        <v>1108.4260003297891</v>
      </c>
      <c r="G4984" s="22">
        <f t="shared" si="239"/>
        <v>1309.9580003897506</v>
      </c>
      <c r="I4984" s="10"/>
      <c r="J4984" s="10"/>
      <c r="K4984" s="10"/>
      <c r="L4984" s="10"/>
      <c r="M4984" s="10"/>
      <c r="N4984" s="10"/>
      <c r="O4984" s="10"/>
      <c r="P4984" s="10"/>
      <c r="Q4984" s="10"/>
      <c r="R4984" s="10"/>
      <c r="S4984" s="10"/>
      <c r="T4984" s="10"/>
    </row>
    <row r="4985" spans="1:20" ht="25.5" customHeight="1" thickTop="1" thickBot="1" x14ac:dyDescent="0.25">
      <c r="A4985" s="20" t="str">
        <f t="shared" si="237"/>
        <v>3135HEATHMONT</v>
      </c>
      <c r="B4985" s="37">
        <v>3135</v>
      </c>
      <c r="C4985" s="37" t="s">
        <v>5383</v>
      </c>
      <c r="D4985" s="38" t="s">
        <v>5198</v>
      </c>
      <c r="E4985" s="39">
        <v>886.87999954228803</v>
      </c>
      <c r="F4985" s="39">
        <f t="shared" si="238"/>
        <v>975.5679994965169</v>
      </c>
      <c r="G4985" s="39">
        <f t="shared" si="239"/>
        <v>1152.9439994049744</v>
      </c>
      <c r="I4985" s="10"/>
      <c r="J4985" s="10"/>
      <c r="K4985" s="10"/>
      <c r="L4985" s="10"/>
      <c r="M4985" s="10"/>
      <c r="N4985" s="10"/>
      <c r="O4985" s="10"/>
      <c r="P4985" s="10"/>
      <c r="Q4985" s="10"/>
      <c r="R4985" s="10"/>
      <c r="S4985" s="10"/>
      <c r="T4985" s="10"/>
    </row>
    <row r="4986" spans="1:20" ht="25.5" customHeight="1" thickTop="1" thickBot="1" x14ac:dyDescent="0.25">
      <c r="A4986" s="20" t="str">
        <f t="shared" si="237"/>
        <v>3135RINGWOOD EAST</v>
      </c>
      <c r="B4986" s="20">
        <v>3135</v>
      </c>
      <c r="C4986" s="20" t="s">
        <v>5384</v>
      </c>
      <c r="D4986" s="21" t="s">
        <v>5198</v>
      </c>
      <c r="E4986" s="22">
        <v>886.87999954228803</v>
      </c>
      <c r="F4986" s="22">
        <f t="shared" si="238"/>
        <v>975.5679994965169</v>
      </c>
      <c r="G4986" s="22">
        <f t="shared" si="239"/>
        <v>1152.9439994049744</v>
      </c>
      <c r="I4986" s="10"/>
      <c r="J4986" s="10"/>
      <c r="K4986" s="10"/>
      <c r="L4986" s="10"/>
      <c r="M4986" s="10"/>
      <c r="N4986" s="10"/>
      <c r="O4986" s="10"/>
      <c r="P4986" s="10"/>
      <c r="Q4986" s="10"/>
      <c r="R4986" s="10"/>
      <c r="S4986" s="10"/>
      <c r="T4986" s="10"/>
    </row>
    <row r="4987" spans="1:20" ht="25.5" customHeight="1" thickTop="1" thickBot="1" x14ac:dyDescent="0.25">
      <c r="A4987" s="20" t="str">
        <f t="shared" si="237"/>
        <v>3136CROYDON</v>
      </c>
      <c r="B4987" s="37">
        <v>3136</v>
      </c>
      <c r="C4987" s="37" t="s">
        <v>1055</v>
      </c>
      <c r="D4987" s="38" t="s">
        <v>5198</v>
      </c>
      <c r="E4987" s="39">
        <v>855.86666641107206</v>
      </c>
      <c r="F4987" s="39">
        <f t="shared" si="238"/>
        <v>941.45333305217935</v>
      </c>
      <c r="G4987" s="39">
        <f t="shared" si="239"/>
        <v>1112.6266663343938</v>
      </c>
      <c r="I4987" s="10"/>
      <c r="J4987" s="10"/>
      <c r="K4987" s="10"/>
      <c r="L4987" s="10"/>
      <c r="M4987" s="10"/>
      <c r="N4987" s="10"/>
      <c r="O4987" s="10"/>
      <c r="P4987" s="10"/>
      <c r="Q4987" s="10"/>
      <c r="R4987" s="10"/>
      <c r="S4987" s="10"/>
      <c r="T4987" s="10"/>
    </row>
    <row r="4988" spans="1:20" ht="25.5" customHeight="1" thickTop="1" thickBot="1" x14ac:dyDescent="0.25">
      <c r="A4988" s="20" t="str">
        <f t="shared" si="237"/>
        <v>3136CROYDON HILLS</v>
      </c>
      <c r="B4988" s="20">
        <v>3136</v>
      </c>
      <c r="C4988" s="20" t="s">
        <v>5385</v>
      </c>
      <c r="D4988" s="21" t="s">
        <v>5198</v>
      </c>
      <c r="E4988" s="22">
        <v>855.86666641107206</v>
      </c>
      <c r="F4988" s="22">
        <f t="shared" si="238"/>
        <v>941.45333305217935</v>
      </c>
      <c r="G4988" s="22">
        <f t="shared" si="239"/>
        <v>1112.6266663343938</v>
      </c>
      <c r="I4988" s="10"/>
      <c r="J4988" s="10"/>
      <c r="K4988" s="10"/>
      <c r="L4988" s="10"/>
      <c r="M4988" s="10"/>
      <c r="N4988" s="10"/>
      <c r="O4988" s="10"/>
      <c r="P4988" s="10"/>
      <c r="Q4988" s="10"/>
      <c r="R4988" s="10"/>
      <c r="S4988" s="10"/>
      <c r="T4988" s="10"/>
    </row>
    <row r="4989" spans="1:20" ht="25.5" customHeight="1" thickTop="1" thickBot="1" x14ac:dyDescent="0.25">
      <c r="A4989" s="20" t="str">
        <f t="shared" si="237"/>
        <v>3136CROYDON NORTH</v>
      </c>
      <c r="B4989" s="37">
        <v>3136</v>
      </c>
      <c r="C4989" s="37" t="s">
        <v>5386</v>
      </c>
      <c r="D4989" s="38" t="s">
        <v>5198</v>
      </c>
      <c r="E4989" s="39">
        <v>855.86666641107206</v>
      </c>
      <c r="F4989" s="39">
        <f t="shared" si="238"/>
        <v>941.45333305217935</v>
      </c>
      <c r="G4989" s="39">
        <f t="shared" si="239"/>
        <v>1112.6266663343938</v>
      </c>
      <c r="I4989" s="10"/>
      <c r="J4989" s="10"/>
      <c r="K4989" s="10"/>
      <c r="L4989" s="10"/>
      <c r="M4989" s="10"/>
      <c r="N4989" s="10"/>
      <c r="O4989" s="10"/>
      <c r="P4989" s="10"/>
      <c r="Q4989" s="10"/>
      <c r="R4989" s="10"/>
      <c r="S4989" s="10"/>
      <c r="T4989" s="10"/>
    </row>
    <row r="4990" spans="1:20" ht="25.5" customHeight="1" thickTop="1" thickBot="1" x14ac:dyDescent="0.25">
      <c r="A4990" s="20" t="str">
        <f t="shared" si="237"/>
        <v>3136CROYDON SOUTH</v>
      </c>
      <c r="B4990" s="20">
        <v>3136</v>
      </c>
      <c r="C4990" s="20" t="s">
        <v>5387</v>
      </c>
      <c r="D4990" s="21" t="s">
        <v>5198</v>
      </c>
      <c r="E4990" s="22">
        <v>855.86666641107206</v>
      </c>
      <c r="F4990" s="22">
        <f t="shared" si="238"/>
        <v>941.45333305217935</v>
      </c>
      <c r="G4990" s="22">
        <f t="shared" si="239"/>
        <v>1112.6266663343938</v>
      </c>
      <c r="I4990" s="10"/>
      <c r="J4990" s="10"/>
      <c r="K4990" s="10"/>
      <c r="L4990" s="10"/>
      <c r="M4990" s="10"/>
      <c r="N4990" s="10"/>
      <c r="O4990" s="10"/>
      <c r="P4990" s="10"/>
      <c r="Q4990" s="10"/>
      <c r="R4990" s="10"/>
      <c r="S4990" s="10"/>
      <c r="T4990" s="10"/>
    </row>
    <row r="4991" spans="1:20" ht="25.5" customHeight="1" thickTop="1" thickBot="1" x14ac:dyDescent="0.25">
      <c r="A4991" s="20" t="str">
        <f t="shared" si="237"/>
        <v>3137KILSYTH</v>
      </c>
      <c r="B4991" s="37">
        <v>3137</v>
      </c>
      <c r="C4991" s="37" t="s">
        <v>5388</v>
      </c>
      <c r="D4991" s="38" t="s">
        <v>5198</v>
      </c>
      <c r="E4991" s="39">
        <v>961.92999966306388</v>
      </c>
      <c r="F4991" s="39">
        <f t="shared" si="238"/>
        <v>1058.1229996293703</v>
      </c>
      <c r="G4991" s="39">
        <f t="shared" si="239"/>
        <v>1250.508999561983</v>
      </c>
      <c r="I4991" s="10"/>
      <c r="J4991" s="10"/>
      <c r="K4991" s="10"/>
      <c r="L4991" s="10"/>
      <c r="M4991" s="10"/>
      <c r="N4991" s="10"/>
      <c r="O4991" s="10"/>
      <c r="P4991" s="10"/>
      <c r="Q4991" s="10"/>
      <c r="R4991" s="10"/>
      <c r="S4991" s="10"/>
      <c r="T4991" s="10"/>
    </row>
    <row r="4992" spans="1:20" ht="25.5" customHeight="1" thickTop="1" thickBot="1" x14ac:dyDescent="0.25">
      <c r="A4992" s="20" t="str">
        <f t="shared" si="237"/>
        <v>3137KILSYTH SOUTH</v>
      </c>
      <c r="B4992" s="20">
        <v>3137</v>
      </c>
      <c r="C4992" s="20" t="s">
        <v>5389</v>
      </c>
      <c r="D4992" s="21" t="s">
        <v>5198</v>
      </c>
      <c r="E4992" s="22">
        <v>961.92999966306388</v>
      </c>
      <c r="F4992" s="22">
        <f t="shared" si="238"/>
        <v>1058.1229996293703</v>
      </c>
      <c r="G4992" s="22">
        <f t="shared" si="239"/>
        <v>1250.508999561983</v>
      </c>
      <c r="I4992" s="10"/>
      <c r="J4992" s="10"/>
      <c r="K4992" s="10"/>
      <c r="L4992" s="10"/>
      <c r="M4992" s="10"/>
      <c r="N4992" s="10"/>
      <c r="O4992" s="10"/>
      <c r="P4992" s="10"/>
      <c r="Q4992" s="10"/>
      <c r="R4992" s="10"/>
      <c r="S4992" s="10"/>
      <c r="T4992" s="10"/>
    </row>
    <row r="4993" spans="1:20" ht="25.5" customHeight="1" thickTop="1" thickBot="1" x14ac:dyDescent="0.25">
      <c r="A4993" s="20" t="str">
        <f t="shared" si="237"/>
        <v>3138MOOROOLBARK</v>
      </c>
      <c r="B4993" s="37">
        <v>3138</v>
      </c>
      <c r="C4993" s="37" t="s">
        <v>5390</v>
      </c>
      <c r="D4993" s="38" t="s">
        <v>5198</v>
      </c>
      <c r="E4993" s="39">
        <v>882.84799986088001</v>
      </c>
      <c r="F4993" s="39">
        <f t="shared" si="238"/>
        <v>971.13279984696806</v>
      </c>
      <c r="G4993" s="39">
        <f t="shared" si="239"/>
        <v>1147.7023998191441</v>
      </c>
      <c r="I4993" s="10"/>
      <c r="J4993" s="10"/>
      <c r="K4993" s="10"/>
      <c r="L4993" s="10"/>
      <c r="M4993" s="10"/>
      <c r="N4993" s="10"/>
      <c r="O4993" s="10"/>
      <c r="P4993" s="10"/>
      <c r="Q4993" s="10"/>
      <c r="R4993" s="10"/>
      <c r="S4993" s="10"/>
      <c r="T4993" s="10"/>
    </row>
    <row r="4994" spans="1:20" ht="25.5" customHeight="1" thickTop="1" thickBot="1" x14ac:dyDescent="0.25">
      <c r="A4994" s="20" t="str">
        <f t="shared" si="237"/>
        <v>3139BEENAK</v>
      </c>
      <c r="B4994" s="20">
        <v>3139</v>
      </c>
      <c r="C4994" s="20" t="s">
        <v>5391</v>
      </c>
      <c r="D4994" s="21" t="s">
        <v>5198</v>
      </c>
      <c r="E4994" s="22">
        <v>1385.642000306296</v>
      </c>
      <c r="F4994" s="22">
        <f t="shared" si="238"/>
        <v>1524.2062003369258</v>
      </c>
      <c r="G4994" s="22">
        <f t="shared" si="239"/>
        <v>1801.3346003981849</v>
      </c>
      <c r="I4994" s="10"/>
      <c r="J4994" s="10"/>
      <c r="K4994" s="10"/>
      <c r="L4994" s="10"/>
      <c r="M4994" s="10"/>
      <c r="N4994" s="10"/>
      <c r="O4994" s="10"/>
      <c r="P4994" s="10"/>
      <c r="Q4994" s="10"/>
      <c r="R4994" s="10"/>
      <c r="S4994" s="10"/>
      <c r="T4994" s="10"/>
    </row>
    <row r="4995" spans="1:20" ht="25.5" customHeight="1" thickTop="1" thickBot="1" x14ac:dyDescent="0.25">
      <c r="A4995" s="20" t="str">
        <f t="shared" si="237"/>
        <v>3139DON VALLEY</v>
      </c>
      <c r="B4995" s="37">
        <v>3139</v>
      </c>
      <c r="C4995" s="37" t="s">
        <v>5392</v>
      </c>
      <c r="D4995" s="38" t="s">
        <v>5198</v>
      </c>
      <c r="E4995" s="39">
        <v>1385.642000306296</v>
      </c>
      <c r="F4995" s="39">
        <f t="shared" si="238"/>
        <v>1524.2062003369258</v>
      </c>
      <c r="G4995" s="39">
        <f t="shared" si="239"/>
        <v>1801.3346003981849</v>
      </c>
      <c r="I4995" s="10"/>
      <c r="J4995" s="10"/>
      <c r="K4995" s="10"/>
      <c r="L4995" s="10"/>
      <c r="M4995" s="10"/>
      <c r="N4995" s="10"/>
      <c r="O4995" s="10"/>
      <c r="P4995" s="10"/>
      <c r="Q4995" s="10"/>
      <c r="R4995" s="10"/>
      <c r="S4995" s="10"/>
      <c r="T4995" s="10"/>
    </row>
    <row r="4996" spans="1:20" ht="25.5" customHeight="1" thickTop="1" thickBot="1" x14ac:dyDescent="0.25">
      <c r="A4996" s="20" t="str">
        <f t="shared" si="237"/>
        <v>3139HODDLES CREEK</v>
      </c>
      <c r="B4996" s="20">
        <v>3139</v>
      </c>
      <c r="C4996" s="20" t="s">
        <v>5393</v>
      </c>
      <c r="D4996" s="21" t="s">
        <v>5198</v>
      </c>
      <c r="E4996" s="22">
        <v>1385.642000306296</v>
      </c>
      <c r="F4996" s="22">
        <f t="shared" si="238"/>
        <v>1524.2062003369258</v>
      </c>
      <c r="G4996" s="22">
        <f t="shared" si="239"/>
        <v>1801.3346003981849</v>
      </c>
      <c r="I4996" s="10"/>
      <c r="J4996" s="10"/>
      <c r="K4996" s="10"/>
      <c r="L4996" s="10"/>
      <c r="M4996" s="10"/>
      <c r="N4996" s="10"/>
      <c r="O4996" s="10"/>
      <c r="P4996" s="10"/>
      <c r="Q4996" s="10"/>
      <c r="R4996" s="10"/>
      <c r="S4996" s="10"/>
      <c r="T4996" s="10"/>
    </row>
    <row r="4997" spans="1:20" ht="25.5" customHeight="1" thickTop="1" thickBot="1" x14ac:dyDescent="0.25">
      <c r="A4997" s="20" t="str">
        <f t="shared" ref="A4997:A5060" si="240">CONCATENATE(B4997,C4997)</f>
        <v>3139LAUNCHING PLACE</v>
      </c>
      <c r="B4997" s="37">
        <v>3139</v>
      </c>
      <c r="C4997" s="37" t="s">
        <v>5394</v>
      </c>
      <c r="D4997" s="38" t="s">
        <v>5198</v>
      </c>
      <c r="E4997" s="39">
        <v>1385.642000306296</v>
      </c>
      <c r="F4997" s="39">
        <f t="shared" ref="F4997:F5060" si="241">1.1*E4997</f>
        <v>1524.2062003369258</v>
      </c>
      <c r="G4997" s="39">
        <f t="shared" ref="G4997:G5060" si="242">1.3*E4997</f>
        <v>1801.3346003981849</v>
      </c>
      <c r="I4997" s="10"/>
      <c r="J4997" s="10"/>
      <c r="K4997" s="10"/>
      <c r="L4997" s="10"/>
      <c r="M4997" s="10"/>
      <c r="N4997" s="10"/>
      <c r="O4997" s="10"/>
      <c r="P4997" s="10"/>
      <c r="Q4997" s="10"/>
      <c r="R4997" s="10"/>
      <c r="S4997" s="10"/>
      <c r="T4997" s="10"/>
    </row>
    <row r="4998" spans="1:20" ht="25.5" customHeight="1" thickTop="1" thickBot="1" x14ac:dyDescent="0.25">
      <c r="A4998" s="20" t="str">
        <f t="shared" si="240"/>
        <v>3139SEVILLE</v>
      </c>
      <c r="B4998" s="20">
        <v>3139</v>
      </c>
      <c r="C4998" s="20" t="s">
        <v>5395</v>
      </c>
      <c r="D4998" s="21" t="s">
        <v>5198</v>
      </c>
      <c r="E4998" s="22">
        <v>1385.642000306296</v>
      </c>
      <c r="F4998" s="22">
        <f t="shared" si="241"/>
        <v>1524.2062003369258</v>
      </c>
      <c r="G4998" s="22">
        <f t="shared" si="242"/>
        <v>1801.3346003981849</v>
      </c>
      <c r="I4998" s="10"/>
      <c r="J4998" s="10"/>
      <c r="K4998" s="10"/>
      <c r="L4998" s="10"/>
      <c r="M4998" s="10"/>
      <c r="N4998" s="10"/>
      <c r="O4998" s="10"/>
      <c r="P4998" s="10"/>
      <c r="Q4998" s="10"/>
      <c r="R4998" s="10"/>
      <c r="S4998" s="10"/>
      <c r="T4998" s="10"/>
    </row>
    <row r="4999" spans="1:20" ht="25.5" customHeight="1" thickTop="1" thickBot="1" x14ac:dyDescent="0.25">
      <c r="A4999" s="20" t="str">
        <f t="shared" si="240"/>
        <v>3139SEVILLE EAST</v>
      </c>
      <c r="B4999" s="37">
        <v>3139</v>
      </c>
      <c r="C4999" s="37" t="s">
        <v>5396</v>
      </c>
      <c r="D4999" s="38" t="s">
        <v>5198</v>
      </c>
      <c r="E4999" s="39">
        <v>1385.642000306296</v>
      </c>
      <c r="F4999" s="39">
        <f t="shared" si="241"/>
        <v>1524.2062003369258</v>
      </c>
      <c r="G4999" s="39">
        <f t="shared" si="242"/>
        <v>1801.3346003981849</v>
      </c>
      <c r="I4999" s="10"/>
      <c r="J4999" s="10"/>
      <c r="K4999" s="10"/>
      <c r="L4999" s="10"/>
      <c r="M4999" s="10"/>
      <c r="N4999" s="10"/>
      <c r="O4999" s="10"/>
      <c r="P4999" s="10"/>
      <c r="Q4999" s="10"/>
      <c r="R4999" s="10"/>
      <c r="S4999" s="10"/>
      <c r="T4999" s="10"/>
    </row>
    <row r="5000" spans="1:20" ht="25.5" customHeight="1" thickTop="1" thickBot="1" x14ac:dyDescent="0.25">
      <c r="A5000" s="20" t="str">
        <f t="shared" si="240"/>
        <v>3139WANDIN EAST</v>
      </c>
      <c r="B5000" s="20">
        <v>3139</v>
      </c>
      <c r="C5000" s="20" t="s">
        <v>5397</v>
      </c>
      <c r="D5000" s="21" t="s">
        <v>5198</v>
      </c>
      <c r="E5000" s="22">
        <v>1385.642000306296</v>
      </c>
      <c r="F5000" s="22">
        <f t="shared" si="241"/>
        <v>1524.2062003369258</v>
      </c>
      <c r="G5000" s="22">
        <f t="shared" si="242"/>
        <v>1801.3346003981849</v>
      </c>
      <c r="I5000" s="10"/>
      <c r="J5000" s="10"/>
      <c r="K5000" s="10"/>
      <c r="L5000" s="10"/>
      <c r="M5000" s="10"/>
      <c r="N5000" s="10"/>
      <c r="O5000" s="10"/>
      <c r="P5000" s="10"/>
      <c r="Q5000" s="10"/>
      <c r="R5000" s="10"/>
      <c r="S5000" s="10"/>
      <c r="T5000" s="10"/>
    </row>
    <row r="5001" spans="1:20" ht="25.5" customHeight="1" thickTop="1" thickBot="1" x14ac:dyDescent="0.25">
      <c r="A5001" s="20" t="str">
        <f t="shared" si="240"/>
        <v>3139WANDIN NORTH</v>
      </c>
      <c r="B5001" s="37">
        <v>3139</v>
      </c>
      <c r="C5001" s="37" t="s">
        <v>5398</v>
      </c>
      <c r="D5001" s="38" t="s">
        <v>5198</v>
      </c>
      <c r="E5001" s="39">
        <v>1385.642000306296</v>
      </c>
      <c r="F5001" s="39">
        <f t="shared" si="241"/>
        <v>1524.2062003369258</v>
      </c>
      <c r="G5001" s="39">
        <f t="shared" si="242"/>
        <v>1801.3346003981849</v>
      </c>
      <c r="I5001" s="10"/>
      <c r="J5001" s="10"/>
      <c r="K5001" s="10"/>
      <c r="L5001" s="10"/>
      <c r="M5001" s="10"/>
      <c r="N5001" s="10"/>
      <c r="O5001" s="10"/>
      <c r="P5001" s="10"/>
      <c r="Q5001" s="10"/>
      <c r="R5001" s="10"/>
      <c r="S5001" s="10"/>
      <c r="T5001" s="10"/>
    </row>
    <row r="5002" spans="1:20" ht="25.5" customHeight="1" thickTop="1" thickBot="1" x14ac:dyDescent="0.25">
      <c r="A5002" s="20" t="str">
        <f t="shared" si="240"/>
        <v>3139WOORI YALLOCK</v>
      </c>
      <c r="B5002" s="20">
        <v>3139</v>
      </c>
      <c r="C5002" s="20" t="s">
        <v>5399</v>
      </c>
      <c r="D5002" s="21" t="s">
        <v>5198</v>
      </c>
      <c r="E5002" s="22">
        <v>1385.642000306296</v>
      </c>
      <c r="F5002" s="22">
        <f t="shared" si="241"/>
        <v>1524.2062003369258</v>
      </c>
      <c r="G5002" s="22">
        <f t="shared" si="242"/>
        <v>1801.3346003981849</v>
      </c>
      <c r="I5002" s="10"/>
      <c r="J5002" s="10"/>
      <c r="K5002" s="10"/>
      <c r="L5002" s="10"/>
      <c r="M5002" s="10"/>
      <c r="N5002" s="10"/>
      <c r="O5002" s="10"/>
      <c r="P5002" s="10"/>
      <c r="Q5002" s="10"/>
      <c r="R5002" s="10"/>
      <c r="S5002" s="10"/>
      <c r="T5002" s="10"/>
    </row>
    <row r="5003" spans="1:20" ht="25.5" customHeight="1" thickTop="1" thickBot="1" x14ac:dyDescent="0.25">
      <c r="A5003" s="20" t="str">
        <f t="shared" si="240"/>
        <v>3139YELLINGBO</v>
      </c>
      <c r="B5003" s="37">
        <v>3139</v>
      </c>
      <c r="C5003" s="37" t="s">
        <v>5400</v>
      </c>
      <c r="D5003" s="38" t="s">
        <v>5198</v>
      </c>
      <c r="E5003" s="39">
        <v>1385.642000306296</v>
      </c>
      <c r="F5003" s="39">
        <f t="shared" si="241"/>
        <v>1524.2062003369258</v>
      </c>
      <c r="G5003" s="39">
        <f t="shared" si="242"/>
        <v>1801.3346003981849</v>
      </c>
      <c r="I5003" s="10"/>
      <c r="J5003" s="10"/>
      <c r="K5003" s="10"/>
      <c r="L5003" s="10"/>
      <c r="M5003" s="10"/>
      <c r="N5003" s="10"/>
      <c r="O5003" s="10"/>
      <c r="P5003" s="10"/>
      <c r="Q5003" s="10"/>
      <c r="R5003" s="10"/>
      <c r="S5003" s="10"/>
      <c r="T5003" s="10"/>
    </row>
    <row r="5004" spans="1:20" ht="25.5" customHeight="1" thickTop="1" thickBot="1" x14ac:dyDescent="0.25">
      <c r="A5004" s="20" t="str">
        <f t="shared" si="240"/>
        <v>3140LILYDALE</v>
      </c>
      <c r="B5004" s="20">
        <v>3140</v>
      </c>
      <c r="C5004" s="20" t="s">
        <v>2713</v>
      </c>
      <c r="D5004" s="21" t="s">
        <v>5198</v>
      </c>
      <c r="E5004" s="22">
        <v>919.90999974801605</v>
      </c>
      <c r="F5004" s="22">
        <f t="shared" si="241"/>
        <v>1011.9009997228177</v>
      </c>
      <c r="G5004" s="22">
        <f t="shared" si="242"/>
        <v>1195.882999672421</v>
      </c>
      <c r="I5004" s="10"/>
      <c r="J5004" s="10"/>
      <c r="K5004" s="10"/>
      <c r="L5004" s="10"/>
      <c r="M5004" s="10"/>
      <c r="N5004" s="10"/>
      <c r="O5004" s="10"/>
      <c r="P5004" s="10"/>
      <c r="Q5004" s="10"/>
      <c r="R5004" s="10"/>
      <c r="S5004" s="10"/>
      <c r="T5004" s="10"/>
    </row>
    <row r="5005" spans="1:20" ht="25.5" customHeight="1" thickTop="1" thickBot="1" x14ac:dyDescent="0.25">
      <c r="A5005" s="20" t="str">
        <f t="shared" si="240"/>
        <v>3141SOUTH YARRA</v>
      </c>
      <c r="B5005" s="37">
        <v>3141</v>
      </c>
      <c r="C5005" s="37" t="s">
        <v>5401</v>
      </c>
      <c r="D5005" s="38" t="s">
        <v>5198</v>
      </c>
      <c r="E5005" s="39">
        <v>1091.581999734816</v>
      </c>
      <c r="F5005" s="39">
        <f t="shared" si="241"/>
        <v>1200.7401997082977</v>
      </c>
      <c r="G5005" s="39">
        <f t="shared" si="242"/>
        <v>1419.0565996552609</v>
      </c>
      <c r="I5005" s="10"/>
      <c r="J5005" s="10"/>
      <c r="K5005" s="10"/>
      <c r="L5005" s="10"/>
      <c r="M5005" s="10"/>
      <c r="N5005" s="10"/>
      <c r="O5005" s="10"/>
      <c r="P5005" s="10"/>
      <c r="Q5005" s="10"/>
      <c r="R5005" s="10"/>
      <c r="S5005" s="10"/>
      <c r="T5005" s="10"/>
    </row>
    <row r="5006" spans="1:20" ht="25.5" customHeight="1" thickTop="1" thickBot="1" x14ac:dyDescent="0.25">
      <c r="A5006" s="20" t="str">
        <f t="shared" si="240"/>
        <v>3142TOORAK</v>
      </c>
      <c r="B5006" s="20">
        <v>3142</v>
      </c>
      <c r="C5006" s="20" t="s">
        <v>5402</v>
      </c>
      <c r="D5006" s="21" t="s">
        <v>5198</v>
      </c>
      <c r="E5006" s="22">
        <v>1026.9640002242641</v>
      </c>
      <c r="F5006" s="22">
        <f t="shared" si="241"/>
        <v>1129.6604002466906</v>
      </c>
      <c r="G5006" s="22">
        <f t="shared" si="242"/>
        <v>1335.0532002915434</v>
      </c>
      <c r="I5006" s="10"/>
      <c r="J5006" s="10"/>
      <c r="K5006" s="10"/>
      <c r="L5006" s="10"/>
      <c r="M5006" s="10"/>
      <c r="N5006" s="10"/>
      <c r="O5006" s="10"/>
      <c r="P5006" s="10"/>
      <c r="Q5006" s="10"/>
      <c r="R5006" s="10"/>
      <c r="S5006" s="10"/>
      <c r="T5006" s="10"/>
    </row>
    <row r="5007" spans="1:20" ht="25.5" customHeight="1" thickTop="1" thickBot="1" x14ac:dyDescent="0.25">
      <c r="A5007" s="20" t="str">
        <f t="shared" si="240"/>
        <v>3143ARMADALE</v>
      </c>
      <c r="B5007" s="37">
        <v>3143</v>
      </c>
      <c r="C5007" s="37" t="s">
        <v>5403</v>
      </c>
      <c r="D5007" s="38" t="s">
        <v>5198</v>
      </c>
      <c r="E5007" s="39">
        <v>1175.1759999129999</v>
      </c>
      <c r="F5007" s="39">
        <f t="shared" si="241"/>
        <v>1292.6935999043001</v>
      </c>
      <c r="G5007" s="39">
        <f t="shared" si="242"/>
        <v>1527.7287998868999</v>
      </c>
      <c r="I5007" s="10"/>
      <c r="J5007" s="10"/>
      <c r="K5007" s="10"/>
      <c r="L5007" s="10"/>
      <c r="M5007" s="10"/>
      <c r="N5007" s="10"/>
      <c r="O5007" s="10"/>
      <c r="P5007" s="10"/>
      <c r="Q5007" s="10"/>
      <c r="R5007" s="10"/>
      <c r="S5007" s="10"/>
      <c r="T5007" s="10"/>
    </row>
    <row r="5008" spans="1:20" ht="25.5" customHeight="1" thickTop="1" thickBot="1" x14ac:dyDescent="0.25">
      <c r="A5008" s="20" t="str">
        <f t="shared" si="240"/>
        <v>3144KOOYONG</v>
      </c>
      <c r="B5008" s="20">
        <v>3144</v>
      </c>
      <c r="C5008" s="20" t="s">
        <v>5404</v>
      </c>
      <c r="D5008" s="21" t="s">
        <v>5198</v>
      </c>
      <c r="E5008" s="22">
        <v>1071.5440003185522</v>
      </c>
      <c r="F5008" s="22">
        <f t="shared" si="241"/>
        <v>1178.6984003504076</v>
      </c>
      <c r="G5008" s="22">
        <f t="shared" si="242"/>
        <v>1393.007200414118</v>
      </c>
      <c r="I5008" s="10"/>
      <c r="J5008" s="10"/>
      <c r="K5008" s="10"/>
      <c r="L5008" s="10"/>
      <c r="M5008" s="10"/>
      <c r="N5008" s="10"/>
      <c r="O5008" s="10"/>
      <c r="P5008" s="10"/>
      <c r="Q5008" s="10"/>
      <c r="R5008" s="10"/>
      <c r="S5008" s="10"/>
      <c r="T5008" s="10"/>
    </row>
    <row r="5009" spans="1:20" ht="25.5" customHeight="1" thickTop="1" thickBot="1" x14ac:dyDescent="0.25">
      <c r="A5009" s="20" t="str">
        <f t="shared" si="240"/>
        <v>3144MALVERN</v>
      </c>
      <c r="B5009" s="37">
        <v>3144</v>
      </c>
      <c r="C5009" s="37" t="s">
        <v>5405</v>
      </c>
      <c r="D5009" s="38" t="s">
        <v>5198</v>
      </c>
      <c r="E5009" s="39">
        <v>1071.5440003185522</v>
      </c>
      <c r="F5009" s="39">
        <f t="shared" si="241"/>
        <v>1178.6984003504076</v>
      </c>
      <c r="G5009" s="39">
        <f t="shared" si="242"/>
        <v>1393.007200414118</v>
      </c>
      <c r="I5009" s="10"/>
      <c r="J5009" s="10"/>
      <c r="K5009" s="10"/>
      <c r="L5009" s="10"/>
      <c r="M5009" s="10"/>
      <c r="N5009" s="10"/>
      <c r="O5009" s="10"/>
      <c r="P5009" s="10"/>
      <c r="Q5009" s="10"/>
      <c r="R5009" s="10"/>
      <c r="S5009" s="10"/>
      <c r="T5009" s="10"/>
    </row>
    <row r="5010" spans="1:20" ht="25.5" customHeight="1" thickTop="1" thickBot="1" x14ac:dyDescent="0.25">
      <c r="A5010" s="20" t="str">
        <f t="shared" si="240"/>
        <v>3145CAULFIELD EAST</v>
      </c>
      <c r="B5010" s="20">
        <v>3145</v>
      </c>
      <c r="C5010" s="20" t="s">
        <v>5406</v>
      </c>
      <c r="D5010" s="21" t="s">
        <v>5198</v>
      </c>
      <c r="E5010" s="22">
        <v>1091.68399997856</v>
      </c>
      <c r="F5010" s="22">
        <f t="shared" si="241"/>
        <v>1200.8523999764161</v>
      </c>
      <c r="G5010" s="22">
        <f t="shared" si="242"/>
        <v>1419.1891999721281</v>
      </c>
      <c r="I5010" s="10"/>
      <c r="J5010" s="10"/>
      <c r="K5010" s="10"/>
      <c r="L5010" s="10"/>
      <c r="M5010" s="10"/>
      <c r="N5010" s="10"/>
      <c r="O5010" s="10"/>
      <c r="P5010" s="10"/>
      <c r="Q5010" s="10"/>
      <c r="R5010" s="10"/>
      <c r="S5010" s="10"/>
      <c r="T5010" s="10"/>
    </row>
    <row r="5011" spans="1:20" ht="25.5" customHeight="1" thickTop="1" thickBot="1" x14ac:dyDescent="0.25">
      <c r="A5011" s="20" t="str">
        <f t="shared" si="240"/>
        <v>3145MALVERN EAST</v>
      </c>
      <c r="B5011" s="37">
        <v>3145</v>
      </c>
      <c r="C5011" s="37" t="s">
        <v>5407</v>
      </c>
      <c r="D5011" s="38" t="s">
        <v>5198</v>
      </c>
      <c r="E5011" s="39">
        <v>1091.68399997856</v>
      </c>
      <c r="F5011" s="39">
        <f t="shared" si="241"/>
        <v>1200.8523999764161</v>
      </c>
      <c r="G5011" s="39">
        <f t="shared" si="242"/>
        <v>1419.1891999721281</v>
      </c>
      <c r="I5011" s="10"/>
      <c r="J5011" s="10"/>
      <c r="K5011" s="10"/>
      <c r="L5011" s="10"/>
      <c r="M5011" s="10"/>
      <c r="N5011" s="10"/>
      <c r="O5011" s="10"/>
      <c r="P5011" s="10"/>
      <c r="Q5011" s="10"/>
      <c r="R5011" s="10"/>
      <c r="S5011" s="10"/>
      <c r="T5011" s="10"/>
    </row>
    <row r="5012" spans="1:20" ht="25.5" customHeight="1" thickTop="1" thickBot="1" x14ac:dyDescent="0.25">
      <c r="A5012" s="20" t="str">
        <f t="shared" si="240"/>
        <v>3146GLEN IRIS</v>
      </c>
      <c r="B5012" s="20">
        <v>3146</v>
      </c>
      <c r="C5012" s="20" t="s">
        <v>5408</v>
      </c>
      <c r="D5012" s="21" t="s">
        <v>5198</v>
      </c>
      <c r="E5012" s="22">
        <v>994.10799998189589</v>
      </c>
      <c r="F5012" s="22">
        <f t="shared" si="241"/>
        <v>1093.5187999800855</v>
      </c>
      <c r="G5012" s="22">
        <f t="shared" si="242"/>
        <v>1292.3403999764646</v>
      </c>
      <c r="I5012" s="10"/>
      <c r="J5012" s="10"/>
      <c r="K5012" s="10"/>
      <c r="L5012" s="10"/>
      <c r="M5012" s="10"/>
      <c r="N5012" s="10"/>
      <c r="O5012" s="10"/>
      <c r="P5012" s="10"/>
      <c r="Q5012" s="10"/>
      <c r="R5012" s="10"/>
      <c r="S5012" s="10"/>
      <c r="T5012" s="10"/>
    </row>
    <row r="5013" spans="1:20" ht="25.5" customHeight="1" thickTop="1" thickBot="1" x14ac:dyDescent="0.25">
      <c r="A5013" s="20" t="str">
        <f t="shared" si="240"/>
        <v>3147ASHBURTON</v>
      </c>
      <c r="B5013" s="37">
        <v>3147</v>
      </c>
      <c r="C5013" s="37" t="s">
        <v>5409</v>
      </c>
      <c r="D5013" s="38" t="s">
        <v>5198</v>
      </c>
      <c r="E5013" s="39">
        <v>1037.735999724104</v>
      </c>
      <c r="F5013" s="39">
        <f t="shared" si="241"/>
        <v>1141.5095996965144</v>
      </c>
      <c r="G5013" s="39">
        <f t="shared" si="242"/>
        <v>1349.0567996413351</v>
      </c>
      <c r="I5013" s="10"/>
      <c r="J5013" s="10"/>
      <c r="K5013" s="10"/>
      <c r="L5013" s="10"/>
      <c r="M5013" s="10"/>
      <c r="N5013" s="10"/>
      <c r="O5013" s="10"/>
      <c r="P5013" s="10"/>
      <c r="Q5013" s="10"/>
      <c r="R5013" s="10"/>
      <c r="S5013" s="10"/>
      <c r="T5013" s="10"/>
    </row>
    <row r="5014" spans="1:20" ht="25.5" customHeight="1" thickTop="1" thickBot="1" x14ac:dyDescent="0.25">
      <c r="A5014" s="20" t="str">
        <f t="shared" si="240"/>
        <v>3147ASHWOOD</v>
      </c>
      <c r="B5014" s="20">
        <v>3147</v>
      </c>
      <c r="C5014" s="20" t="s">
        <v>5410</v>
      </c>
      <c r="D5014" s="21" t="s">
        <v>5198</v>
      </c>
      <c r="E5014" s="22">
        <v>1037.735999724104</v>
      </c>
      <c r="F5014" s="22">
        <f t="shared" si="241"/>
        <v>1141.5095996965144</v>
      </c>
      <c r="G5014" s="22">
        <f t="shared" si="242"/>
        <v>1349.0567996413351</v>
      </c>
      <c r="I5014" s="10"/>
      <c r="J5014" s="10"/>
      <c r="K5014" s="10"/>
      <c r="L5014" s="10"/>
      <c r="M5014" s="10"/>
      <c r="N5014" s="10"/>
      <c r="O5014" s="10"/>
      <c r="P5014" s="10"/>
      <c r="Q5014" s="10"/>
      <c r="R5014" s="10"/>
      <c r="S5014" s="10"/>
      <c r="T5014" s="10"/>
    </row>
    <row r="5015" spans="1:20" ht="25.5" customHeight="1" thickTop="1" thickBot="1" x14ac:dyDescent="0.25">
      <c r="A5015" s="20" t="str">
        <f t="shared" si="240"/>
        <v>3148CHADSTONE</v>
      </c>
      <c r="B5015" s="37">
        <v>3148</v>
      </c>
      <c r="C5015" s="37" t="s">
        <v>5411</v>
      </c>
      <c r="D5015" s="38" t="s">
        <v>5198</v>
      </c>
      <c r="E5015" s="39">
        <v>1021.9579997423199</v>
      </c>
      <c r="F5015" s="39">
        <f t="shared" si="241"/>
        <v>1124.1537997165519</v>
      </c>
      <c r="G5015" s="39">
        <f t="shared" si="242"/>
        <v>1328.5453996650158</v>
      </c>
      <c r="I5015" s="10"/>
      <c r="J5015" s="10"/>
      <c r="K5015" s="10"/>
      <c r="L5015" s="10"/>
      <c r="M5015" s="10"/>
      <c r="N5015" s="10"/>
      <c r="O5015" s="10"/>
      <c r="P5015" s="10"/>
      <c r="Q5015" s="10"/>
      <c r="R5015" s="10"/>
      <c r="S5015" s="10"/>
      <c r="T5015" s="10"/>
    </row>
    <row r="5016" spans="1:20" ht="25.5" customHeight="1" thickTop="1" thickBot="1" x14ac:dyDescent="0.25">
      <c r="A5016" s="20" t="str">
        <f t="shared" si="240"/>
        <v>3149MOUNT WAVERLEY</v>
      </c>
      <c r="B5016" s="20">
        <v>3149</v>
      </c>
      <c r="C5016" s="20" t="s">
        <v>5412</v>
      </c>
      <c r="D5016" s="21" t="s">
        <v>5198</v>
      </c>
      <c r="E5016" s="22">
        <v>999.56800019142406</v>
      </c>
      <c r="F5016" s="22">
        <f t="shared" si="241"/>
        <v>1099.5248002105666</v>
      </c>
      <c r="G5016" s="22">
        <f t="shared" si="242"/>
        <v>1299.4384002488514</v>
      </c>
      <c r="I5016" s="10"/>
      <c r="J5016" s="10"/>
      <c r="K5016" s="10"/>
      <c r="L5016" s="10"/>
      <c r="M5016" s="10"/>
      <c r="N5016" s="10"/>
      <c r="O5016" s="10"/>
      <c r="P5016" s="10"/>
      <c r="Q5016" s="10"/>
      <c r="R5016" s="10"/>
      <c r="S5016" s="10"/>
      <c r="T5016" s="10"/>
    </row>
    <row r="5017" spans="1:20" ht="25.5" customHeight="1" thickTop="1" thickBot="1" x14ac:dyDescent="0.25">
      <c r="A5017" s="20" t="str">
        <f t="shared" si="240"/>
        <v>3150GLEN WAVERLEY</v>
      </c>
      <c r="B5017" s="37">
        <v>3150</v>
      </c>
      <c r="C5017" s="37" t="s">
        <v>5413</v>
      </c>
      <c r="D5017" s="38" t="s">
        <v>5198</v>
      </c>
      <c r="E5017" s="39">
        <v>992.01200034590397</v>
      </c>
      <c r="F5017" s="39">
        <f t="shared" si="241"/>
        <v>1091.2132003804945</v>
      </c>
      <c r="G5017" s="39">
        <f t="shared" si="242"/>
        <v>1289.6156004496752</v>
      </c>
      <c r="I5017" s="10"/>
      <c r="J5017" s="10"/>
      <c r="K5017" s="10"/>
      <c r="L5017" s="10"/>
      <c r="M5017" s="10"/>
      <c r="N5017" s="10"/>
      <c r="O5017" s="10"/>
      <c r="P5017" s="10"/>
      <c r="Q5017" s="10"/>
      <c r="R5017" s="10"/>
      <c r="S5017" s="10"/>
      <c r="T5017" s="10"/>
    </row>
    <row r="5018" spans="1:20" ht="25.5" customHeight="1" thickTop="1" thickBot="1" x14ac:dyDescent="0.25">
      <c r="A5018" s="20" t="str">
        <f t="shared" si="240"/>
        <v>3150WHEELERS HILL</v>
      </c>
      <c r="B5018" s="20">
        <v>3150</v>
      </c>
      <c r="C5018" s="20" t="s">
        <v>5414</v>
      </c>
      <c r="D5018" s="21" t="s">
        <v>5198</v>
      </c>
      <c r="E5018" s="22">
        <v>992.01200034590397</v>
      </c>
      <c r="F5018" s="22">
        <f t="shared" si="241"/>
        <v>1091.2132003804945</v>
      </c>
      <c r="G5018" s="22">
        <f t="shared" si="242"/>
        <v>1289.6156004496752</v>
      </c>
      <c r="I5018" s="10"/>
      <c r="J5018" s="10"/>
      <c r="K5018" s="10"/>
      <c r="L5018" s="10"/>
      <c r="M5018" s="10"/>
      <c r="N5018" s="10"/>
      <c r="O5018" s="10"/>
      <c r="P5018" s="10"/>
      <c r="Q5018" s="10"/>
      <c r="R5018" s="10"/>
      <c r="S5018" s="10"/>
      <c r="T5018" s="10"/>
    </row>
    <row r="5019" spans="1:20" ht="25.5" customHeight="1" thickTop="1" thickBot="1" x14ac:dyDescent="0.25">
      <c r="A5019" s="20" t="str">
        <f t="shared" si="240"/>
        <v>3151BURWOOD EAST</v>
      </c>
      <c r="B5019" s="37">
        <v>3151</v>
      </c>
      <c r="C5019" s="37" t="s">
        <v>5415</v>
      </c>
      <c r="D5019" s="38" t="s">
        <v>5198</v>
      </c>
      <c r="E5019" s="39">
        <v>792.08666641463208</v>
      </c>
      <c r="F5019" s="39">
        <f t="shared" si="241"/>
        <v>871.29533305609539</v>
      </c>
      <c r="G5019" s="39">
        <f t="shared" si="242"/>
        <v>1029.7126663390218</v>
      </c>
      <c r="I5019" s="10"/>
      <c r="J5019" s="10"/>
      <c r="K5019" s="10"/>
      <c r="L5019" s="10"/>
      <c r="M5019" s="10"/>
      <c r="N5019" s="10"/>
      <c r="O5019" s="10"/>
      <c r="P5019" s="10"/>
      <c r="Q5019" s="10"/>
      <c r="R5019" s="10"/>
      <c r="S5019" s="10"/>
      <c r="T5019" s="10"/>
    </row>
    <row r="5020" spans="1:20" ht="25.5" customHeight="1" thickTop="1" thickBot="1" x14ac:dyDescent="0.25">
      <c r="A5020" s="20" t="str">
        <f t="shared" si="240"/>
        <v>3152WANTIRNA</v>
      </c>
      <c r="B5020" s="20">
        <v>3152</v>
      </c>
      <c r="C5020" s="20" t="s">
        <v>5416</v>
      </c>
      <c r="D5020" s="21" t="s">
        <v>5198</v>
      </c>
      <c r="E5020" s="22">
        <v>934.33399966128809</v>
      </c>
      <c r="F5020" s="22">
        <f t="shared" si="241"/>
        <v>1027.767399627417</v>
      </c>
      <c r="G5020" s="22">
        <f t="shared" si="242"/>
        <v>1214.6341995596745</v>
      </c>
      <c r="I5020" s="10"/>
      <c r="J5020" s="10"/>
      <c r="K5020" s="10"/>
      <c r="L5020" s="10"/>
      <c r="M5020" s="10"/>
      <c r="N5020" s="10"/>
      <c r="O5020" s="10"/>
      <c r="P5020" s="10"/>
      <c r="Q5020" s="10"/>
      <c r="R5020" s="10"/>
      <c r="S5020" s="10"/>
      <c r="T5020" s="10"/>
    </row>
    <row r="5021" spans="1:20" ht="25.5" customHeight="1" thickTop="1" thickBot="1" x14ac:dyDescent="0.25">
      <c r="A5021" s="20" t="str">
        <f t="shared" si="240"/>
        <v>3152WANTIRNA SOUTH</v>
      </c>
      <c r="B5021" s="37">
        <v>3152</v>
      </c>
      <c r="C5021" s="37" t="s">
        <v>5417</v>
      </c>
      <c r="D5021" s="38" t="s">
        <v>5198</v>
      </c>
      <c r="E5021" s="39">
        <v>934.33399966128809</v>
      </c>
      <c r="F5021" s="39">
        <f t="shared" si="241"/>
        <v>1027.767399627417</v>
      </c>
      <c r="G5021" s="39">
        <f t="shared" si="242"/>
        <v>1214.6341995596745</v>
      </c>
      <c r="I5021" s="10"/>
      <c r="J5021" s="10"/>
      <c r="K5021" s="10"/>
      <c r="L5021" s="10"/>
      <c r="M5021" s="10"/>
      <c r="N5021" s="10"/>
      <c r="O5021" s="10"/>
      <c r="P5021" s="10"/>
      <c r="Q5021" s="10"/>
      <c r="R5021" s="10"/>
      <c r="S5021" s="10"/>
      <c r="T5021" s="10"/>
    </row>
    <row r="5022" spans="1:20" ht="25.5" customHeight="1" thickTop="1" thickBot="1" x14ac:dyDescent="0.25">
      <c r="A5022" s="20" t="str">
        <f t="shared" si="240"/>
        <v>3153BAYSWATER</v>
      </c>
      <c r="B5022" s="20">
        <v>3153</v>
      </c>
      <c r="C5022" s="20" t="s">
        <v>5418</v>
      </c>
      <c r="D5022" s="21" t="s">
        <v>5198</v>
      </c>
      <c r="E5022" s="22">
        <v>954.32199980639211</v>
      </c>
      <c r="F5022" s="22">
        <f t="shared" si="241"/>
        <v>1049.7541997870314</v>
      </c>
      <c r="G5022" s="22">
        <f t="shared" si="242"/>
        <v>1240.6185997483099</v>
      </c>
      <c r="I5022" s="10"/>
      <c r="J5022" s="10"/>
      <c r="K5022" s="10"/>
      <c r="L5022" s="10"/>
      <c r="M5022" s="10"/>
      <c r="N5022" s="10"/>
      <c r="O5022" s="10"/>
      <c r="P5022" s="10"/>
      <c r="Q5022" s="10"/>
      <c r="R5022" s="10"/>
      <c r="S5022" s="10"/>
      <c r="T5022" s="10"/>
    </row>
    <row r="5023" spans="1:20" ht="25.5" customHeight="1" thickTop="1" thickBot="1" x14ac:dyDescent="0.25">
      <c r="A5023" s="20" t="str">
        <f t="shared" si="240"/>
        <v>3153BAYSWATER NORTH</v>
      </c>
      <c r="B5023" s="37">
        <v>3153</v>
      </c>
      <c r="C5023" s="37" t="s">
        <v>5419</v>
      </c>
      <c r="D5023" s="38" t="s">
        <v>5198</v>
      </c>
      <c r="E5023" s="39">
        <v>954.32199980639211</v>
      </c>
      <c r="F5023" s="39">
        <f t="shared" si="241"/>
        <v>1049.7541997870314</v>
      </c>
      <c r="G5023" s="39">
        <f t="shared" si="242"/>
        <v>1240.6185997483099</v>
      </c>
      <c r="I5023" s="10"/>
      <c r="J5023" s="10"/>
      <c r="K5023" s="10"/>
      <c r="L5023" s="10"/>
      <c r="M5023" s="10"/>
      <c r="N5023" s="10"/>
      <c r="O5023" s="10"/>
      <c r="P5023" s="10"/>
      <c r="Q5023" s="10"/>
      <c r="R5023" s="10"/>
      <c r="S5023" s="10"/>
      <c r="T5023" s="10"/>
    </row>
    <row r="5024" spans="1:20" ht="25.5" customHeight="1" thickTop="1" thickBot="1" x14ac:dyDescent="0.25">
      <c r="A5024" s="20" t="str">
        <f t="shared" si="240"/>
        <v>3154THE BASIN</v>
      </c>
      <c r="B5024" s="20">
        <v>3154</v>
      </c>
      <c r="C5024" s="20" t="s">
        <v>5420</v>
      </c>
      <c r="D5024" s="21" t="s">
        <v>5198</v>
      </c>
      <c r="E5024" s="22">
        <v>1231.253999884696</v>
      </c>
      <c r="F5024" s="22">
        <f t="shared" si="241"/>
        <v>1354.3793998731658</v>
      </c>
      <c r="G5024" s="22">
        <f t="shared" si="242"/>
        <v>1600.6301998501049</v>
      </c>
      <c r="I5024" s="10"/>
      <c r="J5024" s="10"/>
      <c r="K5024" s="10"/>
      <c r="L5024" s="10"/>
      <c r="M5024" s="10"/>
      <c r="N5024" s="10"/>
      <c r="O5024" s="10"/>
      <c r="P5024" s="10"/>
      <c r="Q5024" s="10"/>
      <c r="R5024" s="10"/>
      <c r="S5024" s="10"/>
      <c r="T5024" s="10"/>
    </row>
    <row r="5025" spans="1:20" ht="25.5" customHeight="1" thickTop="1" thickBot="1" x14ac:dyDescent="0.25">
      <c r="A5025" s="20" t="str">
        <f t="shared" si="240"/>
        <v>3155BORONIA</v>
      </c>
      <c r="B5025" s="37">
        <v>3155</v>
      </c>
      <c r="C5025" s="37" t="s">
        <v>5421</v>
      </c>
      <c r="D5025" s="38" t="s">
        <v>5198</v>
      </c>
      <c r="E5025" s="39">
        <v>919.86400003397603</v>
      </c>
      <c r="F5025" s="39">
        <f t="shared" si="241"/>
        <v>1011.8504000373737</v>
      </c>
      <c r="G5025" s="39">
        <f t="shared" si="242"/>
        <v>1195.823200044169</v>
      </c>
      <c r="I5025" s="10"/>
      <c r="J5025" s="10"/>
      <c r="K5025" s="10"/>
      <c r="L5025" s="10"/>
      <c r="M5025" s="10"/>
      <c r="N5025" s="10"/>
      <c r="O5025" s="10"/>
      <c r="P5025" s="10"/>
      <c r="Q5025" s="10"/>
      <c r="R5025" s="10"/>
      <c r="S5025" s="10"/>
      <c r="T5025" s="10"/>
    </row>
    <row r="5026" spans="1:20" ht="25.5" customHeight="1" thickTop="1" thickBot="1" x14ac:dyDescent="0.25">
      <c r="A5026" s="20" t="str">
        <f t="shared" si="240"/>
        <v>3156FERNTREE GULLY</v>
      </c>
      <c r="B5026" s="20">
        <v>3156</v>
      </c>
      <c r="C5026" s="20" t="s">
        <v>5422</v>
      </c>
      <c r="D5026" s="21" t="s">
        <v>5198</v>
      </c>
      <c r="E5026" s="22">
        <v>941.77000029459202</v>
      </c>
      <c r="F5026" s="22">
        <f t="shared" si="241"/>
        <v>1035.9470003240513</v>
      </c>
      <c r="G5026" s="22">
        <f t="shared" si="242"/>
        <v>1224.3010003829697</v>
      </c>
      <c r="I5026" s="10"/>
      <c r="J5026" s="10"/>
      <c r="K5026" s="10"/>
      <c r="L5026" s="10"/>
      <c r="M5026" s="10"/>
      <c r="N5026" s="10"/>
      <c r="O5026" s="10"/>
      <c r="P5026" s="10"/>
      <c r="Q5026" s="10"/>
      <c r="R5026" s="10"/>
      <c r="S5026" s="10"/>
      <c r="T5026" s="10"/>
    </row>
    <row r="5027" spans="1:20" ht="25.5" customHeight="1" thickTop="1" thickBot="1" x14ac:dyDescent="0.25">
      <c r="A5027" s="20" t="str">
        <f t="shared" si="240"/>
        <v>3156LYSTERFIELD</v>
      </c>
      <c r="B5027" s="37">
        <v>3156</v>
      </c>
      <c r="C5027" s="37" t="s">
        <v>5423</v>
      </c>
      <c r="D5027" s="38" t="s">
        <v>5198</v>
      </c>
      <c r="E5027" s="39">
        <v>941.77000029459202</v>
      </c>
      <c r="F5027" s="39">
        <f t="shared" si="241"/>
        <v>1035.9470003240513</v>
      </c>
      <c r="G5027" s="39">
        <f t="shared" si="242"/>
        <v>1224.3010003829697</v>
      </c>
      <c r="I5027" s="10"/>
      <c r="J5027" s="10"/>
      <c r="K5027" s="10"/>
      <c r="L5027" s="10"/>
      <c r="M5027" s="10"/>
      <c r="N5027" s="10"/>
      <c r="O5027" s="10"/>
      <c r="P5027" s="10"/>
      <c r="Q5027" s="10"/>
      <c r="R5027" s="10"/>
      <c r="S5027" s="10"/>
      <c r="T5027" s="10"/>
    </row>
    <row r="5028" spans="1:20" ht="25.5" customHeight="1" thickTop="1" thickBot="1" x14ac:dyDescent="0.25">
      <c r="A5028" s="20" t="str">
        <f t="shared" si="240"/>
        <v>3156LYSTERFIELD SOUTH</v>
      </c>
      <c r="B5028" s="20">
        <v>3156</v>
      </c>
      <c r="C5028" s="20" t="s">
        <v>5424</v>
      </c>
      <c r="D5028" s="21" t="s">
        <v>5198</v>
      </c>
      <c r="E5028" s="22">
        <v>941.77000029459202</v>
      </c>
      <c r="F5028" s="22">
        <f t="shared" si="241"/>
        <v>1035.9470003240513</v>
      </c>
      <c r="G5028" s="22">
        <f t="shared" si="242"/>
        <v>1224.3010003829697</v>
      </c>
      <c r="I5028" s="10"/>
      <c r="J5028" s="10"/>
      <c r="K5028" s="10"/>
      <c r="L5028" s="10"/>
      <c r="M5028" s="10"/>
      <c r="N5028" s="10"/>
      <c r="O5028" s="10"/>
      <c r="P5028" s="10"/>
      <c r="Q5028" s="10"/>
      <c r="R5028" s="10"/>
      <c r="S5028" s="10"/>
      <c r="T5028" s="10"/>
    </row>
    <row r="5029" spans="1:20" ht="25.5" customHeight="1" thickTop="1" thickBot="1" x14ac:dyDescent="0.25">
      <c r="A5029" s="20" t="str">
        <f t="shared" si="240"/>
        <v>3156UPPER FERNTREE GULLY</v>
      </c>
      <c r="B5029" s="37">
        <v>3156</v>
      </c>
      <c r="C5029" s="37" t="s">
        <v>5425</v>
      </c>
      <c r="D5029" s="38" t="s">
        <v>5198</v>
      </c>
      <c r="E5029" s="39">
        <v>941.77000029459202</v>
      </c>
      <c r="F5029" s="39">
        <f t="shared" si="241"/>
        <v>1035.9470003240513</v>
      </c>
      <c r="G5029" s="39">
        <f t="shared" si="242"/>
        <v>1224.3010003829697</v>
      </c>
      <c r="I5029" s="10"/>
      <c r="J5029" s="10"/>
      <c r="K5029" s="10"/>
      <c r="L5029" s="10"/>
      <c r="M5029" s="10"/>
      <c r="N5029" s="10"/>
      <c r="O5029" s="10"/>
      <c r="P5029" s="10"/>
      <c r="Q5029" s="10"/>
      <c r="R5029" s="10"/>
      <c r="S5029" s="10"/>
      <c r="T5029" s="10"/>
    </row>
    <row r="5030" spans="1:20" ht="25.5" customHeight="1" thickTop="1" thickBot="1" x14ac:dyDescent="0.25">
      <c r="A5030" s="20" t="str">
        <f t="shared" si="240"/>
        <v>3158UPWEY</v>
      </c>
      <c r="B5030" s="20">
        <v>3158</v>
      </c>
      <c r="C5030" s="20" t="s">
        <v>5426</v>
      </c>
      <c r="D5030" s="21" t="s">
        <v>5198</v>
      </c>
      <c r="E5030" s="22">
        <v>1090.7139996965759</v>
      </c>
      <c r="F5030" s="22">
        <f t="shared" si="241"/>
        <v>1199.7853996662336</v>
      </c>
      <c r="G5030" s="22">
        <f t="shared" si="242"/>
        <v>1417.9281996055488</v>
      </c>
      <c r="I5030" s="10"/>
      <c r="J5030" s="10"/>
      <c r="K5030" s="10"/>
      <c r="L5030" s="10"/>
      <c r="M5030" s="10"/>
      <c r="N5030" s="10"/>
      <c r="O5030" s="10"/>
      <c r="P5030" s="10"/>
      <c r="Q5030" s="10"/>
      <c r="R5030" s="10"/>
      <c r="S5030" s="10"/>
      <c r="T5030" s="10"/>
    </row>
    <row r="5031" spans="1:20" ht="25.5" customHeight="1" thickTop="1" thickBot="1" x14ac:dyDescent="0.25">
      <c r="A5031" s="20" t="str">
        <f t="shared" si="240"/>
        <v>3159MENZIES CREEK</v>
      </c>
      <c r="B5031" s="37">
        <v>3159</v>
      </c>
      <c r="C5031" s="37" t="s">
        <v>5427</v>
      </c>
      <c r="D5031" s="38" t="s">
        <v>5198</v>
      </c>
      <c r="E5031" s="39">
        <v>1744.7040001748562</v>
      </c>
      <c r="F5031" s="39">
        <f t="shared" si="241"/>
        <v>1919.1744001923421</v>
      </c>
      <c r="G5031" s="39">
        <f t="shared" si="242"/>
        <v>2268.1152002273134</v>
      </c>
      <c r="I5031" s="10"/>
      <c r="J5031" s="10"/>
      <c r="K5031" s="10"/>
      <c r="L5031" s="10"/>
      <c r="M5031" s="10"/>
      <c r="N5031" s="10"/>
      <c r="O5031" s="10"/>
      <c r="P5031" s="10"/>
      <c r="Q5031" s="10"/>
      <c r="R5031" s="10"/>
      <c r="S5031" s="10"/>
      <c r="T5031" s="10"/>
    </row>
    <row r="5032" spans="1:20" ht="25.5" customHeight="1" thickTop="1" thickBot="1" x14ac:dyDescent="0.25">
      <c r="A5032" s="20" t="str">
        <f t="shared" si="240"/>
        <v>3159SELBY</v>
      </c>
      <c r="B5032" s="20">
        <v>3159</v>
      </c>
      <c r="C5032" s="20" t="s">
        <v>5428</v>
      </c>
      <c r="D5032" s="21" t="s">
        <v>5198</v>
      </c>
      <c r="E5032" s="22">
        <v>1744.7040001748562</v>
      </c>
      <c r="F5032" s="22">
        <f t="shared" si="241"/>
        <v>1919.1744001923421</v>
      </c>
      <c r="G5032" s="22">
        <f t="shared" si="242"/>
        <v>2268.1152002273134</v>
      </c>
      <c r="I5032" s="10"/>
      <c r="J5032" s="10"/>
      <c r="K5032" s="10"/>
      <c r="L5032" s="10"/>
      <c r="M5032" s="10"/>
      <c r="N5032" s="10"/>
      <c r="O5032" s="10"/>
      <c r="P5032" s="10"/>
      <c r="Q5032" s="10"/>
      <c r="R5032" s="10"/>
      <c r="S5032" s="10"/>
      <c r="T5032" s="10"/>
    </row>
    <row r="5033" spans="1:20" ht="25.5" customHeight="1" thickTop="1" thickBot="1" x14ac:dyDescent="0.25">
      <c r="A5033" s="20" t="str">
        <f t="shared" si="240"/>
        <v>3160BELGRAVE</v>
      </c>
      <c r="B5033" s="37">
        <v>3160</v>
      </c>
      <c r="C5033" s="37" t="s">
        <v>5429</v>
      </c>
      <c r="D5033" s="38" t="s">
        <v>5198</v>
      </c>
      <c r="E5033" s="39">
        <v>1201.4879997873202</v>
      </c>
      <c r="F5033" s="39">
        <f t="shared" si="241"/>
        <v>1321.6367997660523</v>
      </c>
      <c r="G5033" s="39">
        <f t="shared" si="242"/>
        <v>1561.9343997235162</v>
      </c>
      <c r="I5033" s="10"/>
      <c r="J5033" s="10"/>
      <c r="K5033" s="10"/>
      <c r="L5033" s="10"/>
      <c r="M5033" s="10"/>
      <c r="N5033" s="10"/>
      <c r="O5033" s="10"/>
      <c r="P5033" s="10"/>
      <c r="Q5033" s="10"/>
      <c r="R5033" s="10"/>
      <c r="S5033" s="10"/>
      <c r="T5033" s="10"/>
    </row>
    <row r="5034" spans="1:20" ht="25.5" customHeight="1" thickTop="1" thickBot="1" x14ac:dyDescent="0.25">
      <c r="A5034" s="20" t="str">
        <f t="shared" si="240"/>
        <v>3160BELGRAVE HEIGHTS</v>
      </c>
      <c r="B5034" s="20">
        <v>3160</v>
      </c>
      <c r="C5034" s="20" t="s">
        <v>5430</v>
      </c>
      <c r="D5034" s="21" t="s">
        <v>5198</v>
      </c>
      <c r="E5034" s="22">
        <v>1201.4879997873202</v>
      </c>
      <c r="F5034" s="22">
        <f t="shared" si="241"/>
        <v>1321.6367997660523</v>
      </c>
      <c r="G5034" s="22">
        <f t="shared" si="242"/>
        <v>1561.9343997235162</v>
      </c>
      <c r="I5034" s="10"/>
      <c r="J5034" s="10"/>
      <c r="K5034" s="10"/>
      <c r="L5034" s="10"/>
      <c r="M5034" s="10"/>
      <c r="N5034" s="10"/>
      <c r="O5034" s="10"/>
      <c r="P5034" s="10"/>
      <c r="Q5034" s="10"/>
      <c r="R5034" s="10"/>
      <c r="S5034" s="10"/>
      <c r="T5034" s="10"/>
    </row>
    <row r="5035" spans="1:20" ht="25.5" customHeight="1" thickTop="1" thickBot="1" x14ac:dyDescent="0.25">
      <c r="A5035" s="20" t="str">
        <f t="shared" si="240"/>
        <v>3160BELGRAVE SOUTH</v>
      </c>
      <c r="B5035" s="37">
        <v>3160</v>
      </c>
      <c r="C5035" s="37" t="s">
        <v>5431</v>
      </c>
      <c r="D5035" s="38" t="s">
        <v>5198</v>
      </c>
      <c r="E5035" s="39">
        <v>1201.4879997873202</v>
      </c>
      <c r="F5035" s="39">
        <f t="shared" si="241"/>
        <v>1321.6367997660523</v>
      </c>
      <c r="G5035" s="39">
        <f t="shared" si="242"/>
        <v>1561.9343997235162</v>
      </c>
      <c r="I5035" s="10"/>
      <c r="J5035" s="10"/>
      <c r="K5035" s="10"/>
      <c r="L5035" s="10"/>
      <c r="M5035" s="10"/>
      <c r="N5035" s="10"/>
      <c r="O5035" s="10"/>
      <c r="P5035" s="10"/>
      <c r="Q5035" s="10"/>
      <c r="R5035" s="10"/>
      <c r="S5035" s="10"/>
      <c r="T5035" s="10"/>
    </row>
    <row r="5036" spans="1:20" ht="25.5" customHeight="1" thickTop="1" thickBot="1" x14ac:dyDescent="0.25">
      <c r="A5036" s="20" t="str">
        <f t="shared" si="240"/>
        <v>3160TECOMA</v>
      </c>
      <c r="B5036" s="20">
        <v>3160</v>
      </c>
      <c r="C5036" s="20" t="s">
        <v>5432</v>
      </c>
      <c r="D5036" s="21" t="s">
        <v>5198</v>
      </c>
      <c r="E5036" s="22">
        <v>1201.4879997873202</v>
      </c>
      <c r="F5036" s="22">
        <f t="shared" si="241"/>
        <v>1321.6367997660523</v>
      </c>
      <c r="G5036" s="22">
        <f t="shared" si="242"/>
        <v>1561.9343997235162</v>
      </c>
      <c r="I5036" s="10"/>
      <c r="J5036" s="10"/>
      <c r="K5036" s="10"/>
      <c r="L5036" s="10"/>
      <c r="M5036" s="10"/>
      <c r="N5036" s="10"/>
      <c r="O5036" s="10"/>
      <c r="P5036" s="10"/>
      <c r="Q5036" s="10"/>
      <c r="R5036" s="10"/>
      <c r="S5036" s="10"/>
      <c r="T5036" s="10"/>
    </row>
    <row r="5037" spans="1:20" ht="25.5" customHeight="1" thickTop="1" thickBot="1" x14ac:dyDescent="0.25">
      <c r="A5037" s="20" t="str">
        <f t="shared" si="240"/>
        <v>3161CAULFIELD NORTH</v>
      </c>
      <c r="B5037" s="37">
        <v>3161</v>
      </c>
      <c r="C5037" s="37" t="s">
        <v>5433</v>
      </c>
      <c r="D5037" s="38" t="s">
        <v>5198</v>
      </c>
      <c r="E5037" s="39">
        <v>1163.435999909736</v>
      </c>
      <c r="F5037" s="39">
        <f t="shared" si="241"/>
        <v>1279.7795999007096</v>
      </c>
      <c r="G5037" s="39">
        <f t="shared" si="242"/>
        <v>1512.4667998826569</v>
      </c>
      <c r="I5037" s="10"/>
      <c r="J5037" s="10"/>
      <c r="K5037" s="10"/>
      <c r="L5037" s="10"/>
      <c r="M5037" s="10"/>
      <c r="N5037" s="10"/>
      <c r="O5037" s="10"/>
      <c r="P5037" s="10"/>
      <c r="Q5037" s="10"/>
      <c r="R5037" s="10"/>
      <c r="S5037" s="10"/>
      <c r="T5037" s="10"/>
    </row>
    <row r="5038" spans="1:20" ht="25.5" customHeight="1" thickTop="1" thickBot="1" x14ac:dyDescent="0.25">
      <c r="A5038" s="20" t="str">
        <f t="shared" si="240"/>
        <v>3162CAULFIELD</v>
      </c>
      <c r="B5038" s="20">
        <v>3162</v>
      </c>
      <c r="C5038" s="20" t="s">
        <v>5434</v>
      </c>
      <c r="D5038" s="21" t="s">
        <v>5198</v>
      </c>
      <c r="E5038" s="22">
        <v>1068.132000252416</v>
      </c>
      <c r="F5038" s="22">
        <f t="shared" si="241"/>
        <v>1174.9452002776577</v>
      </c>
      <c r="G5038" s="22">
        <f t="shared" si="242"/>
        <v>1388.5716003281409</v>
      </c>
      <c r="I5038" s="10"/>
      <c r="J5038" s="10"/>
      <c r="K5038" s="10"/>
      <c r="L5038" s="10"/>
      <c r="M5038" s="10"/>
      <c r="N5038" s="10"/>
      <c r="O5038" s="10"/>
      <c r="P5038" s="10"/>
      <c r="Q5038" s="10"/>
      <c r="R5038" s="10"/>
      <c r="S5038" s="10"/>
      <c r="T5038" s="10"/>
    </row>
    <row r="5039" spans="1:20" ht="25.5" customHeight="1" thickTop="1" thickBot="1" x14ac:dyDescent="0.25">
      <c r="A5039" s="20" t="str">
        <f t="shared" si="240"/>
        <v>3162CAULFIELD SOUTH</v>
      </c>
      <c r="B5039" s="37">
        <v>3162</v>
      </c>
      <c r="C5039" s="37" t="s">
        <v>5435</v>
      </c>
      <c r="D5039" s="38" t="s">
        <v>5198</v>
      </c>
      <c r="E5039" s="39">
        <v>1068.132000252416</v>
      </c>
      <c r="F5039" s="39">
        <f t="shared" si="241"/>
        <v>1174.9452002776577</v>
      </c>
      <c r="G5039" s="39">
        <f t="shared" si="242"/>
        <v>1388.5716003281409</v>
      </c>
      <c r="I5039" s="10"/>
      <c r="J5039" s="10"/>
      <c r="K5039" s="10"/>
      <c r="L5039" s="10"/>
      <c r="M5039" s="10"/>
      <c r="N5039" s="10"/>
      <c r="O5039" s="10"/>
      <c r="P5039" s="10"/>
      <c r="Q5039" s="10"/>
      <c r="R5039" s="10"/>
      <c r="S5039" s="10"/>
      <c r="T5039" s="10"/>
    </row>
    <row r="5040" spans="1:20" ht="25.5" customHeight="1" thickTop="1" thickBot="1" x14ac:dyDescent="0.25">
      <c r="A5040" s="20" t="str">
        <f t="shared" si="240"/>
        <v>3163CARNEGIE</v>
      </c>
      <c r="B5040" s="20">
        <v>3163</v>
      </c>
      <c r="C5040" s="20" t="s">
        <v>5436</v>
      </c>
      <c r="D5040" s="21" t="s">
        <v>5198</v>
      </c>
      <c r="E5040" s="22">
        <v>1041.6519997504161</v>
      </c>
      <c r="F5040" s="22">
        <f t="shared" si="241"/>
        <v>1145.8171997254578</v>
      </c>
      <c r="G5040" s="22">
        <f t="shared" si="242"/>
        <v>1354.147599675541</v>
      </c>
      <c r="I5040" s="10"/>
      <c r="J5040" s="10"/>
      <c r="K5040" s="10"/>
      <c r="L5040" s="10"/>
      <c r="M5040" s="10"/>
      <c r="N5040" s="10"/>
      <c r="O5040" s="10"/>
      <c r="P5040" s="10"/>
      <c r="Q5040" s="10"/>
      <c r="R5040" s="10"/>
      <c r="S5040" s="10"/>
      <c r="T5040" s="10"/>
    </row>
    <row r="5041" spans="1:20" ht="25.5" customHeight="1" thickTop="1" thickBot="1" x14ac:dyDescent="0.25">
      <c r="A5041" s="20" t="str">
        <f t="shared" si="240"/>
        <v>3163GLEN HUNTLY</v>
      </c>
      <c r="B5041" s="37">
        <v>3163</v>
      </c>
      <c r="C5041" s="37" t="s">
        <v>5437</v>
      </c>
      <c r="D5041" s="38" t="s">
        <v>5198</v>
      </c>
      <c r="E5041" s="39">
        <v>1041.6519997504161</v>
      </c>
      <c r="F5041" s="39">
        <f t="shared" si="241"/>
        <v>1145.8171997254578</v>
      </c>
      <c r="G5041" s="39">
        <f t="shared" si="242"/>
        <v>1354.147599675541</v>
      </c>
      <c r="I5041" s="10"/>
      <c r="J5041" s="10"/>
      <c r="K5041" s="10"/>
      <c r="L5041" s="10"/>
      <c r="M5041" s="10"/>
      <c r="N5041" s="10"/>
      <c r="O5041" s="10"/>
      <c r="P5041" s="10"/>
      <c r="Q5041" s="10"/>
      <c r="R5041" s="10"/>
      <c r="S5041" s="10"/>
      <c r="T5041" s="10"/>
    </row>
    <row r="5042" spans="1:20" ht="25.5" customHeight="1" thickTop="1" thickBot="1" x14ac:dyDescent="0.25">
      <c r="A5042" s="20" t="str">
        <f t="shared" si="240"/>
        <v>3163MURRUMBEENA</v>
      </c>
      <c r="B5042" s="20">
        <v>3163</v>
      </c>
      <c r="C5042" s="20" t="s">
        <v>5438</v>
      </c>
      <c r="D5042" s="21" t="s">
        <v>5198</v>
      </c>
      <c r="E5042" s="22">
        <v>1041.6519997504161</v>
      </c>
      <c r="F5042" s="22">
        <f t="shared" si="241"/>
        <v>1145.8171997254578</v>
      </c>
      <c r="G5042" s="22">
        <f t="shared" si="242"/>
        <v>1354.147599675541</v>
      </c>
      <c r="I5042" s="10"/>
      <c r="J5042" s="10"/>
      <c r="K5042" s="10"/>
      <c r="L5042" s="10"/>
      <c r="M5042" s="10"/>
      <c r="N5042" s="10"/>
      <c r="O5042" s="10"/>
      <c r="P5042" s="10"/>
      <c r="Q5042" s="10"/>
      <c r="R5042" s="10"/>
      <c r="S5042" s="10"/>
      <c r="T5042" s="10"/>
    </row>
    <row r="5043" spans="1:20" ht="25.5" customHeight="1" thickTop="1" thickBot="1" x14ac:dyDescent="0.25">
      <c r="A5043" s="20" t="str">
        <f t="shared" si="240"/>
        <v>3165BENTLEIGH EAST</v>
      </c>
      <c r="B5043" s="37">
        <v>3165</v>
      </c>
      <c r="C5043" s="37" t="s">
        <v>5439</v>
      </c>
      <c r="D5043" s="38" t="s">
        <v>5198</v>
      </c>
      <c r="E5043" s="39">
        <v>1026.9319999215759</v>
      </c>
      <c r="F5043" s="39">
        <f t="shared" si="241"/>
        <v>1129.6251999137335</v>
      </c>
      <c r="G5043" s="39">
        <f t="shared" si="242"/>
        <v>1335.0115998980486</v>
      </c>
      <c r="I5043" s="10"/>
      <c r="J5043" s="10"/>
      <c r="K5043" s="10"/>
      <c r="L5043" s="10"/>
      <c r="M5043" s="10"/>
      <c r="N5043" s="10"/>
      <c r="O5043" s="10"/>
      <c r="P5043" s="10"/>
      <c r="Q5043" s="10"/>
      <c r="R5043" s="10"/>
      <c r="S5043" s="10"/>
      <c r="T5043" s="10"/>
    </row>
    <row r="5044" spans="1:20" ht="25.5" customHeight="1" thickTop="1" thickBot="1" x14ac:dyDescent="0.25">
      <c r="A5044" s="20" t="str">
        <f t="shared" si="240"/>
        <v>3166HUGHESDALE</v>
      </c>
      <c r="B5044" s="20">
        <v>3166</v>
      </c>
      <c r="C5044" s="20" t="s">
        <v>5440</v>
      </c>
      <c r="D5044" s="21" t="s">
        <v>5198</v>
      </c>
      <c r="E5044" s="22">
        <v>1008.510000408144</v>
      </c>
      <c r="F5044" s="22">
        <f t="shared" si="241"/>
        <v>1109.3610004489585</v>
      </c>
      <c r="G5044" s="22">
        <f t="shared" si="242"/>
        <v>1311.0630005305873</v>
      </c>
      <c r="I5044" s="10"/>
      <c r="J5044" s="10"/>
      <c r="K5044" s="10"/>
      <c r="L5044" s="10"/>
      <c r="M5044" s="10"/>
      <c r="N5044" s="10"/>
      <c r="O5044" s="10"/>
      <c r="P5044" s="10"/>
      <c r="Q5044" s="10"/>
      <c r="R5044" s="10"/>
      <c r="S5044" s="10"/>
      <c r="T5044" s="10"/>
    </row>
    <row r="5045" spans="1:20" ht="25.5" customHeight="1" thickTop="1" thickBot="1" x14ac:dyDescent="0.25">
      <c r="A5045" s="20" t="str">
        <f t="shared" si="240"/>
        <v>3166HUNTINGDALE</v>
      </c>
      <c r="B5045" s="37">
        <v>3166</v>
      </c>
      <c r="C5045" s="37" t="s">
        <v>5441</v>
      </c>
      <c r="D5045" s="38" t="s">
        <v>5198</v>
      </c>
      <c r="E5045" s="39">
        <v>1008.510000408144</v>
      </c>
      <c r="F5045" s="39">
        <f t="shared" si="241"/>
        <v>1109.3610004489585</v>
      </c>
      <c r="G5045" s="39">
        <f t="shared" si="242"/>
        <v>1311.0630005305873</v>
      </c>
      <c r="I5045" s="10"/>
      <c r="J5045" s="10"/>
      <c r="K5045" s="10"/>
      <c r="L5045" s="10"/>
      <c r="M5045" s="10"/>
      <c r="N5045" s="10"/>
      <c r="O5045" s="10"/>
      <c r="P5045" s="10"/>
      <c r="Q5045" s="10"/>
      <c r="R5045" s="10"/>
      <c r="S5045" s="10"/>
      <c r="T5045" s="10"/>
    </row>
    <row r="5046" spans="1:20" ht="25.5" customHeight="1" thickTop="1" thickBot="1" x14ac:dyDescent="0.25">
      <c r="A5046" s="20" t="str">
        <f t="shared" si="240"/>
        <v>3166OAKLEIGH</v>
      </c>
      <c r="B5046" s="20">
        <v>3166</v>
      </c>
      <c r="C5046" s="20" t="s">
        <v>5442</v>
      </c>
      <c r="D5046" s="21" t="s">
        <v>5198</v>
      </c>
      <c r="E5046" s="22">
        <v>1008.510000408144</v>
      </c>
      <c r="F5046" s="22">
        <f t="shared" si="241"/>
        <v>1109.3610004489585</v>
      </c>
      <c r="G5046" s="22">
        <f t="shared" si="242"/>
        <v>1311.0630005305873</v>
      </c>
      <c r="I5046" s="10"/>
      <c r="J5046" s="10"/>
      <c r="K5046" s="10"/>
      <c r="L5046" s="10"/>
      <c r="M5046" s="10"/>
      <c r="N5046" s="10"/>
      <c r="O5046" s="10"/>
      <c r="P5046" s="10"/>
      <c r="Q5046" s="10"/>
      <c r="R5046" s="10"/>
      <c r="S5046" s="10"/>
      <c r="T5046" s="10"/>
    </row>
    <row r="5047" spans="1:20" ht="25.5" customHeight="1" thickTop="1" thickBot="1" x14ac:dyDescent="0.25">
      <c r="A5047" s="20" t="str">
        <f t="shared" si="240"/>
        <v>3166OAKLEIGH EAST</v>
      </c>
      <c r="B5047" s="37">
        <v>3166</v>
      </c>
      <c r="C5047" s="37" t="s">
        <v>5443</v>
      </c>
      <c r="D5047" s="38" t="s">
        <v>5198</v>
      </c>
      <c r="E5047" s="39">
        <v>1008.510000408144</v>
      </c>
      <c r="F5047" s="39">
        <f t="shared" si="241"/>
        <v>1109.3610004489585</v>
      </c>
      <c r="G5047" s="39">
        <f t="shared" si="242"/>
        <v>1311.0630005305873</v>
      </c>
      <c r="I5047" s="10"/>
      <c r="J5047" s="10"/>
      <c r="K5047" s="10"/>
      <c r="L5047" s="10"/>
      <c r="M5047" s="10"/>
      <c r="N5047" s="10"/>
      <c r="O5047" s="10"/>
      <c r="P5047" s="10"/>
      <c r="Q5047" s="10"/>
      <c r="R5047" s="10"/>
      <c r="S5047" s="10"/>
      <c r="T5047" s="10"/>
    </row>
    <row r="5048" spans="1:20" ht="25.5" customHeight="1" thickTop="1" thickBot="1" x14ac:dyDescent="0.25">
      <c r="A5048" s="20" t="str">
        <f t="shared" si="240"/>
        <v>3167OAKLEIGH SOUTH</v>
      </c>
      <c r="B5048" s="20">
        <v>3167</v>
      </c>
      <c r="C5048" s="20" t="s">
        <v>5444</v>
      </c>
      <c r="D5048" s="21" t="s">
        <v>5198</v>
      </c>
      <c r="E5048" s="22">
        <v>1030.306000349344</v>
      </c>
      <c r="F5048" s="22">
        <f t="shared" si="241"/>
        <v>1133.3366003842784</v>
      </c>
      <c r="G5048" s="22">
        <f t="shared" si="242"/>
        <v>1339.3978004541473</v>
      </c>
      <c r="I5048" s="10"/>
      <c r="J5048" s="10"/>
      <c r="K5048" s="10"/>
      <c r="L5048" s="10"/>
      <c r="M5048" s="10"/>
      <c r="N5048" s="10"/>
      <c r="O5048" s="10"/>
      <c r="P5048" s="10"/>
      <c r="Q5048" s="10"/>
      <c r="R5048" s="10"/>
      <c r="S5048" s="10"/>
      <c r="T5048" s="10"/>
    </row>
    <row r="5049" spans="1:20" ht="25.5" customHeight="1" thickTop="1" thickBot="1" x14ac:dyDescent="0.25">
      <c r="A5049" s="20" t="str">
        <f t="shared" si="240"/>
        <v>3168CLAYTON</v>
      </c>
      <c r="B5049" s="37">
        <v>3168</v>
      </c>
      <c r="C5049" s="37" t="s">
        <v>5445</v>
      </c>
      <c r="D5049" s="38" t="s">
        <v>5198</v>
      </c>
      <c r="E5049" s="39">
        <v>1071.75799969884</v>
      </c>
      <c r="F5049" s="39">
        <f t="shared" si="241"/>
        <v>1178.9337996687241</v>
      </c>
      <c r="G5049" s="39">
        <f t="shared" si="242"/>
        <v>1393.2853996084921</v>
      </c>
      <c r="I5049" s="10"/>
      <c r="J5049" s="10"/>
      <c r="K5049" s="10"/>
      <c r="L5049" s="10"/>
      <c r="M5049" s="10"/>
      <c r="N5049" s="10"/>
      <c r="O5049" s="10"/>
      <c r="P5049" s="10"/>
      <c r="Q5049" s="10"/>
      <c r="R5049" s="10"/>
      <c r="S5049" s="10"/>
      <c r="T5049" s="10"/>
    </row>
    <row r="5050" spans="1:20" ht="25.5" customHeight="1" thickTop="1" thickBot="1" x14ac:dyDescent="0.25">
      <c r="A5050" s="20" t="str">
        <f t="shared" si="240"/>
        <v>3168NOTTING HILL</v>
      </c>
      <c r="B5050" s="20">
        <v>3168</v>
      </c>
      <c r="C5050" s="20" t="s">
        <v>5446</v>
      </c>
      <c r="D5050" s="21" t="s">
        <v>5198</v>
      </c>
      <c r="E5050" s="22">
        <v>1071.75799969884</v>
      </c>
      <c r="F5050" s="22">
        <f t="shared" si="241"/>
        <v>1178.9337996687241</v>
      </c>
      <c r="G5050" s="22">
        <f t="shared" si="242"/>
        <v>1393.2853996084921</v>
      </c>
      <c r="I5050" s="10"/>
      <c r="J5050" s="10"/>
      <c r="K5050" s="10"/>
      <c r="L5050" s="10"/>
      <c r="M5050" s="10"/>
      <c r="N5050" s="10"/>
      <c r="O5050" s="10"/>
      <c r="P5050" s="10"/>
      <c r="Q5050" s="10"/>
      <c r="R5050" s="10"/>
      <c r="S5050" s="10"/>
      <c r="T5050" s="10"/>
    </row>
    <row r="5051" spans="1:20" ht="25.5" customHeight="1" thickTop="1" thickBot="1" x14ac:dyDescent="0.25">
      <c r="A5051" s="20" t="str">
        <f t="shared" si="240"/>
        <v>3169CLARINDA</v>
      </c>
      <c r="B5051" s="37">
        <v>3169</v>
      </c>
      <c r="C5051" s="37" t="s">
        <v>5447</v>
      </c>
      <c r="D5051" s="38" t="s">
        <v>5198</v>
      </c>
      <c r="E5051" s="39">
        <v>1102.8159999993441</v>
      </c>
      <c r="F5051" s="39">
        <f t="shared" si="241"/>
        <v>1213.0975999992786</v>
      </c>
      <c r="G5051" s="39">
        <f t="shared" si="242"/>
        <v>1433.6607999991472</v>
      </c>
      <c r="I5051" s="10"/>
      <c r="J5051" s="10"/>
      <c r="K5051" s="10"/>
      <c r="L5051" s="10"/>
      <c r="M5051" s="10"/>
      <c r="N5051" s="10"/>
      <c r="O5051" s="10"/>
      <c r="P5051" s="10"/>
      <c r="Q5051" s="10"/>
      <c r="R5051" s="10"/>
      <c r="S5051" s="10"/>
      <c r="T5051" s="10"/>
    </row>
    <row r="5052" spans="1:20" ht="25.5" customHeight="1" thickTop="1" thickBot="1" x14ac:dyDescent="0.25">
      <c r="A5052" s="20" t="str">
        <f t="shared" si="240"/>
        <v>3169CLAYTON SOUTH</v>
      </c>
      <c r="B5052" s="20">
        <v>3169</v>
      </c>
      <c r="C5052" s="20" t="s">
        <v>5448</v>
      </c>
      <c r="D5052" s="21" t="s">
        <v>5198</v>
      </c>
      <c r="E5052" s="22">
        <v>1102.8159999993441</v>
      </c>
      <c r="F5052" s="22">
        <f t="shared" si="241"/>
        <v>1213.0975999992786</v>
      </c>
      <c r="G5052" s="22">
        <f t="shared" si="242"/>
        <v>1433.6607999991472</v>
      </c>
      <c r="I5052" s="10"/>
      <c r="J5052" s="10"/>
      <c r="K5052" s="10"/>
      <c r="L5052" s="10"/>
      <c r="M5052" s="10"/>
      <c r="N5052" s="10"/>
      <c r="O5052" s="10"/>
      <c r="P5052" s="10"/>
      <c r="Q5052" s="10"/>
      <c r="R5052" s="10"/>
      <c r="S5052" s="10"/>
      <c r="T5052" s="10"/>
    </row>
    <row r="5053" spans="1:20" ht="25.5" customHeight="1" thickTop="1" thickBot="1" x14ac:dyDescent="0.25">
      <c r="A5053" s="20" t="str">
        <f t="shared" si="240"/>
        <v>3170MULGRAVE</v>
      </c>
      <c r="B5053" s="37">
        <v>3170</v>
      </c>
      <c r="C5053" s="37" t="s">
        <v>4495</v>
      </c>
      <c r="D5053" s="38" t="s">
        <v>5198</v>
      </c>
      <c r="E5053" s="39">
        <v>1090.8019995675359</v>
      </c>
      <c r="F5053" s="39">
        <f t="shared" si="241"/>
        <v>1199.8821995242895</v>
      </c>
      <c r="G5053" s="39">
        <f t="shared" si="242"/>
        <v>1418.0425994377968</v>
      </c>
      <c r="I5053" s="10"/>
      <c r="J5053" s="10"/>
      <c r="K5053" s="10"/>
      <c r="L5053" s="10"/>
      <c r="M5053" s="10"/>
      <c r="N5053" s="10"/>
      <c r="O5053" s="10"/>
      <c r="P5053" s="10"/>
      <c r="Q5053" s="10"/>
      <c r="R5053" s="10"/>
      <c r="S5053" s="10"/>
      <c r="T5053" s="10"/>
    </row>
    <row r="5054" spans="1:20" ht="25.5" customHeight="1" thickTop="1" thickBot="1" x14ac:dyDescent="0.25">
      <c r="A5054" s="20" t="str">
        <f t="shared" si="240"/>
        <v>3171SPRINGVALE</v>
      </c>
      <c r="B5054" s="20">
        <v>3171</v>
      </c>
      <c r="C5054" s="20" t="s">
        <v>4141</v>
      </c>
      <c r="D5054" s="21" t="s">
        <v>5198</v>
      </c>
      <c r="E5054" s="22">
        <v>1209.7039996264721</v>
      </c>
      <c r="F5054" s="22">
        <f t="shared" si="241"/>
        <v>1330.6743995891193</v>
      </c>
      <c r="G5054" s="22">
        <f t="shared" si="242"/>
        <v>1572.6151995144137</v>
      </c>
      <c r="I5054" s="10"/>
      <c r="J5054" s="10"/>
      <c r="K5054" s="10"/>
      <c r="L5054" s="10"/>
      <c r="M5054" s="10"/>
      <c r="N5054" s="10"/>
      <c r="O5054" s="10"/>
      <c r="P5054" s="10"/>
      <c r="Q5054" s="10"/>
      <c r="R5054" s="10"/>
      <c r="S5054" s="10"/>
      <c r="T5054" s="10"/>
    </row>
    <row r="5055" spans="1:20" ht="25.5" customHeight="1" thickTop="1" thickBot="1" x14ac:dyDescent="0.25">
      <c r="A5055" s="20" t="str">
        <f t="shared" si="240"/>
        <v>3172DINGLEY VILLAGE</v>
      </c>
      <c r="B5055" s="37">
        <v>3172</v>
      </c>
      <c r="C5055" s="37" t="s">
        <v>5449</v>
      </c>
      <c r="D5055" s="38" t="s">
        <v>5198</v>
      </c>
      <c r="E5055" s="39">
        <v>1204.8499996208641</v>
      </c>
      <c r="F5055" s="39">
        <f t="shared" si="241"/>
        <v>1325.3349995829506</v>
      </c>
      <c r="G5055" s="39">
        <f t="shared" si="242"/>
        <v>1566.3049995071233</v>
      </c>
      <c r="I5055" s="10"/>
      <c r="J5055" s="10"/>
      <c r="K5055" s="10"/>
      <c r="L5055" s="10"/>
      <c r="M5055" s="10"/>
      <c r="N5055" s="10"/>
      <c r="O5055" s="10"/>
      <c r="P5055" s="10"/>
      <c r="Q5055" s="10"/>
      <c r="R5055" s="10"/>
      <c r="S5055" s="10"/>
      <c r="T5055" s="10"/>
    </row>
    <row r="5056" spans="1:20" ht="25.5" customHeight="1" thickTop="1" thickBot="1" x14ac:dyDescent="0.25">
      <c r="A5056" s="20" t="str">
        <f t="shared" si="240"/>
        <v>3172SPRINGVALE SOUTH</v>
      </c>
      <c r="B5056" s="20">
        <v>3172</v>
      </c>
      <c r="C5056" s="20" t="s">
        <v>5450</v>
      </c>
      <c r="D5056" s="21" t="s">
        <v>5198</v>
      </c>
      <c r="E5056" s="22">
        <v>1204.8499996208641</v>
      </c>
      <c r="F5056" s="22">
        <f t="shared" si="241"/>
        <v>1325.3349995829506</v>
      </c>
      <c r="G5056" s="22">
        <f t="shared" si="242"/>
        <v>1566.3049995071233</v>
      </c>
      <c r="I5056" s="10"/>
      <c r="J5056" s="10"/>
      <c r="K5056" s="10"/>
      <c r="L5056" s="10"/>
      <c r="M5056" s="10"/>
      <c r="N5056" s="10"/>
      <c r="O5056" s="10"/>
      <c r="P5056" s="10"/>
      <c r="Q5056" s="10"/>
      <c r="R5056" s="10"/>
      <c r="S5056" s="10"/>
      <c r="T5056" s="10"/>
    </row>
    <row r="5057" spans="1:20" ht="25.5" customHeight="1" thickTop="1" thickBot="1" x14ac:dyDescent="0.25">
      <c r="A5057" s="20" t="str">
        <f t="shared" si="240"/>
        <v>3173KEYSBOROUGH</v>
      </c>
      <c r="B5057" s="37">
        <v>3173</v>
      </c>
      <c r="C5057" s="37" t="s">
        <v>5451</v>
      </c>
      <c r="D5057" s="38" t="s">
        <v>5198</v>
      </c>
      <c r="E5057" s="39">
        <v>1103.2900003968241</v>
      </c>
      <c r="F5057" s="39">
        <f t="shared" si="241"/>
        <v>1213.6190004365067</v>
      </c>
      <c r="G5057" s="39">
        <f t="shared" si="242"/>
        <v>1434.2770005158714</v>
      </c>
      <c r="I5057" s="10"/>
      <c r="J5057" s="10"/>
      <c r="K5057" s="10"/>
      <c r="L5057" s="10"/>
      <c r="M5057" s="10"/>
      <c r="N5057" s="10"/>
      <c r="O5057" s="10"/>
      <c r="P5057" s="10"/>
      <c r="Q5057" s="10"/>
      <c r="R5057" s="10"/>
      <c r="S5057" s="10"/>
      <c r="T5057" s="10"/>
    </row>
    <row r="5058" spans="1:20" ht="25.5" customHeight="1" thickTop="1" thickBot="1" x14ac:dyDescent="0.25">
      <c r="A5058" s="20" t="str">
        <f t="shared" si="240"/>
        <v>3174NOBLE PARK</v>
      </c>
      <c r="B5058" s="20">
        <v>3174</v>
      </c>
      <c r="C5058" s="20" t="s">
        <v>5452</v>
      </c>
      <c r="D5058" s="21" t="s">
        <v>5198</v>
      </c>
      <c r="E5058" s="22">
        <v>1088.9139999761521</v>
      </c>
      <c r="F5058" s="22">
        <f t="shared" si="241"/>
        <v>1197.8053999737674</v>
      </c>
      <c r="G5058" s="22">
        <f t="shared" si="242"/>
        <v>1415.5881999689977</v>
      </c>
      <c r="I5058" s="10"/>
      <c r="J5058" s="10"/>
      <c r="K5058" s="10"/>
      <c r="L5058" s="10"/>
      <c r="M5058" s="10"/>
      <c r="N5058" s="10"/>
      <c r="O5058" s="10"/>
      <c r="P5058" s="10"/>
      <c r="Q5058" s="10"/>
      <c r="R5058" s="10"/>
      <c r="S5058" s="10"/>
      <c r="T5058" s="10"/>
    </row>
    <row r="5059" spans="1:20" ht="25.5" customHeight="1" thickTop="1" thickBot="1" x14ac:dyDescent="0.25">
      <c r="A5059" s="20" t="str">
        <f t="shared" si="240"/>
        <v>3174NOBLE PARK NORTH</v>
      </c>
      <c r="B5059" s="37">
        <v>3174</v>
      </c>
      <c r="C5059" s="37" t="s">
        <v>5453</v>
      </c>
      <c r="D5059" s="38" t="s">
        <v>5198</v>
      </c>
      <c r="E5059" s="39">
        <v>1088.9139999761521</v>
      </c>
      <c r="F5059" s="39">
        <f t="shared" si="241"/>
        <v>1197.8053999737674</v>
      </c>
      <c r="G5059" s="39">
        <f t="shared" si="242"/>
        <v>1415.5881999689977</v>
      </c>
      <c r="I5059" s="10"/>
      <c r="J5059" s="10"/>
      <c r="K5059" s="10"/>
      <c r="L5059" s="10"/>
      <c r="M5059" s="10"/>
      <c r="N5059" s="10"/>
      <c r="O5059" s="10"/>
      <c r="P5059" s="10"/>
      <c r="Q5059" s="10"/>
      <c r="R5059" s="10"/>
      <c r="S5059" s="10"/>
      <c r="T5059" s="10"/>
    </row>
    <row r="5060" spans="1:20" ht="25.5" customHeight="1" thickTop="1" thickBot="1" x14ac:dyDescent="0.25">
      <c r="A5060" s="20" t="str">
        <f t="shared" si="240"/>
        <v>3175BANGHOLME</v>
      </c>
      <c r="B5060" s="20">
        <v>3175</v>
      </c>
      <c r="C5060" s="20" t="s">
        <v>5454</v>
      </c>
      <c r="D5060" s="21" t="s">
        <v>5198</v>
      </c>
      <c r="E5060" s="22">
        <v>1071.2119995817441</v>
      </c>
      <c r="F5060" s="22">
        <f t="shared" si="241"/>
        <v>1178.3331995399185</v>
      </c>
      <c r="G5060" s="22">
        <f t="shared" si="242"/>
        <v>1392.5755994562674</v>
      </c>
      <c r="I5060" s="10"/>
      <c r="J5060" s="10"/>
      <c r="K5060" s="10"/>
      <c r="L5060" s="10"/>
      <c r="M5060" s="10"/>
      <c r="N5060" s="10"/>
      <c r="O5060" s="10"/>
      <c r="P5060" s="10"/>
      <c r="Q5060" s="10"/>
      <c r="R5060" s="10"/>
      <c r="S5060" s="10"/>
      <c r="T5060" s="10"/>
    </row>
    <row r="5061" spans="1:20" ht="25.5" customHeight="1" thickTop="1" thickBot="1" x14ac:dyDescent="0.25">
      <c r="A5061" s="20" t="str">
        <f t="shared" ref="A5061:A5124" si="243">CONCATENATE(B5061,C5061)</f>
        <v>3175DANDENONG</v>
      </c>
      <c r="B5061" s="37">
        <v>3175</v>
      </c>
      <c r="C5061" s="37" t="s">
        <v>5455</v>
      </c>
      <c r="D5061" s="38" t="s">
        <v>5198</v>
      </c>
      <c r="E5061" s="39">
        <v>1071.2119995817441</v>
      </c>
      <c r="F5061" s="39">
        <f t="shared" ref="F5061:F5124" si="244">1.1*E5061</f>
        <v>1178.3331995399185</v>
      </c>
      <c r="G5061" s="39">
        <f t="shared" ref="G5061:G5124" si="245">1.3*E5061</f>
        <v>1392.5755994562674</v>
      </c>
      <c r="I5061" s="10"/>
      <c r="J5061" s="10"/>
      <c r="K5061" s="10"/>
      <c r="L5061" s="10"/>
      <c r="M5061" s="10"/>
      <c r="N5061" s="10"/>
      <c r="O5061" s="10"/>
      <c r="P5061" s="10"/>
      <c r="Q5061" s="10"/>
      <c r="R5061" s="10"/>
      <c r="S5061" s="10"/>
      <c r="T5061" s="10"/>
    </row>
    <row r="5062" spans="1:20" ht="25.5" customHeight="1" thickTop="1" thickBot="1" x14ac:dyDescent="0.25">
      <c r="A5062" s="20" t="str">
        <f t="shared" si="243"/>
        <v>3175DANDENONG NORTH</v>
      </c>
      <c r="B5062" s="20">
        <v>3175</v>
      </c>
      <c r="C5062" s="20" t="s">
        <v>5456</v>
      </c>
      <c r="D5062" s="21" t="s">
        <v>5198</v>
      </c>
      <c r="E5062" s="22">
        <v>1071.2119995817441</v>
      </c>
      <c r="F5062" s="22">
        <f t="shared" si="244"/>
        <v>1178.3331995399185</v>
      </c>
      <c r="G5062" s="22">
        <f t="shared" si="245"/>
        <v>1392.5755994562674</v>
      </c>
      <c r="I5062" s="10"/>
      <c r="J5062" s="10"/>
      <c r="K5062" s="10"/>
      <c r="L5062" s="10"/>
      <c r="M5062" s="10"/>
      <c r="N5062" s="10"/>
      <c r="O5062" s="10"/>
      <c r="P5062" s="10"/>
      <c r="Q5062" s="10"/>
      <c r="R5062" s="10"/>
      <c r="S5062" s="10"/>
      <c r="T5062" s="10"/>
    </row>
    <row r="5063" spans="1:20" ht="25.5" customHeight="1" thickTop="1" thickBot="1" x14ac:dyDescent="0.25">
      <c r="A5063" s="20" t="str">
        <f t="shared" si="243"/>
        <v>3175DANDENONG SOUTH</v>
      </c>
      <c r="B5063" s="37">
        <v>3175</v>
      </c>
      <c r="C5063" s="37" t="s">
        <v>5457</v>
      </c>
      <c r="D5063" s="38" t="s">
        <v>5198</v>
      </c>
      <c r="E5063" s="39">
        <v>1071.2119995817441</v>
      </c>
      <c r="F5063" s="39">
        <f t="shared" si="244"/>
        <v>1178.3331995399185</v>
      </c>
      <c r="G5063" s="39">
        <f t="shared" si="245"/>
        <v>1392.5755994562674</v>
      </c>
      <c r="I5063" s="10"/>
      <c r="J5063" s="10"/>
      <c r="K5063" s="10"/>
      <c r="L5063" s="10"/>
      <c r="M5063" s="10"/>
      <c r="N5063" s="10"/>
      <c r="O5063" s="10"/>
      <c r="P5063" s="10"/>
      <c r="Q5063" s="10"/>
      <c r="R5063" s="10"/>
      <c r="S5063" s="10"/>
      <c r="T5063" s="10"/>
    </row>
    <row r="5064" spans="1:20" ht="25.5" customHeight="1" thickTop="1" thickBot="1" x14ac:dyDescent="0.25">
      <c r="A5064" s="20" t="str">
        <f t="shared" si="243"/>
        <v>3177DOVETON</v>
      </c>
      <c r="B5064" s="20">
        <v>3177</v>
      </c>
      <c r="C5064" s="20" t="s">
        <v>5458</v>
      </c>
      <c r="D5064" s="21" t="s">
        <v>5198</v>
      </c>
      <c r="E5064" s="22">
        <v>989.49199958359202</v>
      </c>
      <c r="F5064" s="22">
        <f t="shared" si="244"/>
        <v>1088.4411995419514</v>
      </c>
      <c r="G5064" s="22">
        <f t="shared" si="245"/>
        <v>1286.3395994586697</v>
      </c>
      <c r="I5064" s="10"/>
      <c r="J5064" s="10"/>
      <c r="K5064" s="10"/>
      <c r="L5064" s="10"/>
      <c r="M5064" s="10"/>
      <c r="N5064" s="10"/>
      <c r="O5064" s="10"/>
      <c r="P5064" s="10"/>
      <c r="Q5064" s="10"/>
      <c r="R5064" s="10"/>
      <c r="S5064" s="10"/>
      <c r="T5064" s="10"/>
    </row>
    <row r="5065" spans="1:20" ht="25.5" customHeight="1" thickTop="1" thickBot="1" x14ac:dyDescent="0.25">
      <c r="A5065" s="20" t="str">
        <f t="shared" si="243"/>
        <v>3177EUMEMMERRING</v>
      </c>
      <c r="B5065" s="37">
        <v>3177</v>
      </c>
      <c r="C5065" s="37" t="s">
        <v>5459</v>
      </c>
      <c r="D5065" s="38" t="s">
        <v>5198</v>
      </c>
      <c r="E5065" s="39">
        <v>989.49199958359202</v>
      </c>
      <c r="F5065" s="39">
        <f t="shared" si="244"/>
        <v>1088.4411995419514</v>
      </c>
      <c r="G5065" s="39">
        <f t="shared" si="245"/>
        <v>1286.3395994586697</v>
      </c>
      <c r="I5065" s="10"/>
      <c r="J5065" s="10"/>
      <c r="K5065" s="10"/>
      <c r="L5065" s="10"/>
      <c r="M5065" s="10"/>
      <c r="N5065" s="10"/>
      <c r="O5065" s="10"/>
      <c r="P5065" s="10"/>
      <c r="Q5065" s="10"/>
      <c r="R5065" s="10"/>
      <c r="S5065" s="10"/>
      <c r="T5065" s="10"/>
    </row>
    <row r="5066" spans="1:20" ht="25.5" customHeight="1" thickTop="1" thickBot="1" x14ac:dyDescent="0.25">
      <c r="A5066" s="20" t="str">
        <f t="shared" si="243"/>
        <v>3178ROWVILLE</v>
      </c>
      <c r="B5066" s="20">
        <v>3178</v>
      </c>
      <c r="C5066" s="20" t="s">
        <v>5460</v>
      </c>
      <c r="D5066" s="21" t="s">
        <v>5198</v>
      </c>
      <c r="E5066" s="22">
        <v>984.45399976039209</v>
      </c>
      <c r="F5066" s="22">
        <f t="shared" si="244"/>
        <v>1082.8993997364314</v>
      </c>
      <c r="G5066" s="22">
        <f t="shared" si="245"/>
        <v>1279.7901996885098</v>
      </c>
      <c r="I5066" s="10"/>
      <c r="J5066" s="10"/>
      <c r="K5066" s="10"/>
      <c r="L5066" s="10"/>
      <c r="M5066" s="10"/>
      <c r="N5066" s="10"/>
      <c r="O5066" s="10"/>
      <c r="P5066" s="10"/>
      <c r="Q5066" s="10"/>
      <c r="R5066" s="10"/>
      <c r="S5066" s="10"/>
      <c r="T5066" s="10"/>
    </row>
    <row r="5067" spans="1:20" ht="25.5" customHeight="1" thickTop="1" thickBot="1" x14ac:dyDescent="0.25">
      <c r="A5067" s="20" t="str">
        <f t="shared" si="243"/>
        <v>3179SCORESBY</v>
      </c>
      <c r="B5067" s="37">
        <v>3179</v>
      </c>
      <c r="C5067" s="37" t="s">
        <v>5461</v>
      </c>
      <c r="D5067" s="38" t="s">
        <v>5198</v>
      </c>
      <c r="E5067" s="39">
        <v>916.90000035974401</v>
      </c>
      <c r="F5067" s="39">
        <f t="shared" si="244"/>
        <v>1008.5900003957184</v>
      </c>
      <c r="G5067" s="39">
        <f t="shared" si="245"/>
        <v>1191.9700004676672</v>
      </c>
      <c r="I5067" s="10"/>
      <c r="J5067" s="10"/>
      <c r="K5067" s="10"/>
      <c r="L5067" s="10"/>
      <c r="M5067" s="10"/>
      <c r="N5067" s="10"/>
      <c r="O5067" s="10"/>
      <c r="P5067" s="10"/>
      <c r="Q5067" s="10"/>
      <c r="R5067" s="10"/>
      <c r="S5067" s="10"/>
      <c r="T5067" s="10"/>
    </row>
    <row r="5068" spans="1:20" ht="25.5" customHeight="1" thickTop="1" thickBot="1" x14ac:dyDescent="0.25">
      <c r="A5068" s="20" t="str">
        <f t="shared" si="243"/>
        <v>3180KNOXFIELD</v>
      </c>
      <c r="B5068" s="20">
        <v>3180</v>
      </c>
      <c r="C5068" s="20" t="s">
        <v>5462</v>
      </c>
      <c r="D5068" s="21" t="s">
        <v>5198</v>
      </c>
      <c r="E5068" s="22">
        <v>955.15200020626401</v>
      </c>
      <c r="F5068" s="22">
        <f t="shared" si="244"/>
        <v>1050.6672002268906</v>
      </c>
      <c r="G5068" s="22">
        <f t="shared" si="245"/>
        <v>1241.6976002681433</v>
      </c>
      <c r="I5068" s="10"/>
      <c r="J5068" s="10"/>
      <c r="K5068" s="10"/>
      <c r="L5068" s="10"/>
      <c r="M5068" s="10"/>
      <c r="N5068" s="10"/>
      <c r="O5068" s="10"/>
      <c r="P5068" s="10"/>
      <c r="Q5068" s="10"/>
      <c r="R5068" s="10"/>
      <c r="S5068" s="10"/>
      <c r="T5068" s="10"/>
    </row>
    <row r="5069" spans="1:20" ht="25.5" customHeight="1" thickTop="1" thickBot="1" x14ac:dyDescent="0.25">
      <c r="A5069" s="20" t="str">
        <f t="shared" si="243"/>
        <v>3181PRAHRAN</v>
      </c>
      <c r="B5069" s="37">
        <v>3181</v>
      </c>
      <c r="C5069" s="37" t="s">
        <v>5463</v>
      </c>
      <c r="D5069" s="38" t="s">
        <v>5198</v>
      </c>
      <c r="E5069" s="39">
        <v>1123.743999902304</v>
      </c>
      <c r="F5069" s="39">
        <f t="shared" si="244"/>
        <v>1236.1183998925346</v>
      </c>
      <c r="G5069" s="39">
        <f t="shared" si="245"/>
        <v>1460.8671998729953</v>
      </c>
      <c r="I5069" s="10"/>
      <c r="J5069" s="10"/>
      <c r="K5069" s="10"/>
      <c r="L5069" s="10"/>
      <c r="M5069" s="10"/>
      <c r="N5069" s="10"/>
      <c r="O5069" s="10"/>
      <c r="P5069" s="10"/>
      <c r="Q5069" s="10"/>
      <c r="R5069" s="10"/>
      <c r="S5069" s="10"/>
      <c r="T5069" s="10"/>
    </row>
    <row r="5070" spans="1:20" ht="25.5" customHeight="1" thickTop="1" thickBot="1" x14ac:dyDescent="0.25">
      <c r="A5070" s="20" t="str">
        <f t="shared" si="243"/>
        <v>3181WINDSOR</v>
      </c>
      <c r="B5070" s="20">
        <v>3181</v>
      </c>
      <c r="C5070" s="20" t="s">
        <v>4505</v>
      </c>
      <c r="D5070" s="21" t="s">
        <v>5198</v>
      </c>
      <c r="E5070" s="22">
        <v>1123.743999902304</v>
      </c>
      <c r="F5070" s="22">
        <f t="shared" si="244"/>
        <v>1236.1183998925346</v>
      </c>
      <c r="G5070" s="22">
        <f t="shared" si="245"/>
        <v>1460.8671998729953</v>
      </c>
      <c r="I5070" s="10"/>
      <c r="J5070" s="10"/>
      <c r="K5070" s="10"/>
      <c r="L5070" s="10"/>
      <c r="M5070" s="10"/>
      <c r="N5070" s="10"/>
      <c r="O5070" s="10"/>
      <c r="P5070" s="10"/>
      <c r="Q5070" s="10"/>
      <c r="R5070" s="10"/>
      <c r="S5070" s="10"/>
      <c r="T5070" s="10"/>
    </row>
    <row r="5071" spans="1:20" ht="25.5" customHeight="1" thickTop="1" thickBot="1" x14ac:dyDescent="0.25">
      <c r="A5071" s="20" t="str">
        <f t="shared" si="243"/>
        <v>3182ST KILDA</v>
      </c>
      <c r="B5071" s="37">
        <v>3182</v>
      </c>
      <c r="C5071" s="37" t="s">
        <v>5464</v>
      </c>
      <c r="D5071" s="38" t="s">
        <v>5198</v>
      </c>
      <c r="E5071" s="39">
        <v>1193.436000057296</v>
      </c>
      <c r="F5071" s="39">
        <f t="shared" si="244"/>
        <v>1312.7796000630258</v>
      </c>
      <c r="G5071" s="39">
        <f t="shared" si="245"/>
        <v>1551.4668000744848</v>
      </c>
      <c r="I5071" s="10"/>
      <c r="J5071" s="10"/>
      <c r="K5071" s="10"/>
      <c r="L5071" s="10"/>
      <c r="M5071" s="10"/>
      <c r="N5071" s="10"/>
      <c r="O5071" s="10"/>
      <c r="P5071" s="10"/>
      <c r="Q5071" s="10"/>
      <c r="R5071" s="10"/>
      <c r="S5071" s="10"/>
      <c r="T5071" s="10"/>
    </row>
    <row r="5072" spans="1:20" ht="25.5" customHeight="1" thickTop="1" thickBot="1" x14ac:dyDescent="0.25">
      <c r="A5072" s="20" t="str">
        <f t="shared" si="243"/>
        <v>3182ST KILDA WEST</v>
      </c>
      <c r="B5072" s="20">
        <v>3182</v>
      </c>
      <c r="C5072" s="20" t="s">
        <v>5465</v>
      </c>
      <c r="D5072" s="21" t="s">
        <v>5198</v>
      </c>
      <c r="E5072" s="22">
        <v>1193.436000057296</v>
      </c>
      <c r="F5072" s="22">
        <f t="shared" si="244"/>
        <v>1312.7796000630258</v>
      </c>
      <c r="G5072" s="22">
        <f t="shared" si="245"/>
        <v>1551.4668000744848</v>
      </c>
      <c r="I5072" s="10"/>
      <c r="J5072" s="10"/>
      <c r="K5072" s="10"/>
      <c r="L5072" s="10"/>
      <c r="M5072" s="10"/>
      <c r="N5072" s="10"/>
      <c r="O5072" s="10"/>
      <c r="P5072" s="10"/>
      <c r="Q5072" s="10"/>
      <c r="R5072" s="10"/>
      <c r="S5072" s="10"/>
      <c r="T5072" s="10"/>
    </row>
    <row r="5073" spans="1:20" ht="25.5" customHeight="1" thickTop="1" thickBot="1" x14ac:dyDescent="0.25">
      <c r="A5073" s="20" t="str">
        <f t="shared" si="243"/>
        <v>3183BALACLAVA</v>
      </c>
      <c r="B5073" s="37">
        <v>3183</v>
      </c>
      <c r="C5073" s="37" t="s">
        <v>3582</v>
      </c>
      <c r="D5073" s="38" t="s">
        <v>5198</v>
      </c>
      <c r="E5073" s="39">
        <v>1154.7259999646401</v>
      </c>
      <c r="F5073" s="39">
        <f t="shared" si="244"/>
        <v>1270.1985999611043</v>
      </c>
      <c r="G5073" s="39">
        <f t="shared" si="245"/>
        <v>1501.1437999540321</v>
      </c>
      <c r="I5073" s="10"/>
      <c r="J5073" s="10"/>
      <c r="K5073" s="10"/>
      <c r="L5073" s="10"/>
      <c r="M5073" s="10"/>
      <c r="N5073" s="10"/>
      <c r="O5073" s="10"/>
      <c r="P5073" s="10"/>
      <c r="Q5073" s="10"/>
      <c r="R5073" s="10"/>
      <c r="S5073" s="10"/>
      <c r="T5073" s="10"/>
    </row>
    <row r="5074" spans="1:20" ht="25.5" customHeight="1" thickTop="1" thickBot="1" x14ac:dyDescent="0.25">
      <c r="A5074" s="20" t="str">
        <f t="shared" si="243"/>
        <v>3183ST KILDA EAST</v>
      </c>
      <c r="B5074" s="20">
        <v>3183</v>
      </c>
      <c r="C5074" s="20" t="s">
        <v>5466</v>
      </c>
      <c r="D5074" s="21" t="s">
        <v>5198</v>
      </c>
      <c r="E5074" s="22">
        <v>1154.7259999646401</v>
      </c>
      <c r="F5074" s="22">
        <f t="shared" si="244"/>
        <v>1270.1985999611043</v>
      </c>
      <c r="G5074" s="22">
        <f t="shared" si="245"/>
        <v>1501.1437999540321</v>
      </c>
      <c r="I5074" s="10"/>
      <c r="J5074" s="10"/>
      <c r="K5074" s="10"/>
      <c r="L5074" s="10"/>
      <c r="M5074" s="10"/>
      <c r="N5074" s="10"/>
      <c r="O5074" s="10"/>
      <c r="P5074" s="10"/>
      <c r="Q5074" s="10"/>
      <c r="R5074" s="10"/>
      <c r="S5074" s="10"/>
      <c r="T5074" s="10"/>
    </row>
    <row r="5075" spans="1:20" ht="25.5" customHeight="1" thickTop="1" thickBot="1" x14ac:dyDescent="0.25">
      <c r="A5075" s="20" t="str">
        <f t="shared" si="243"/>
        <v>3184ELWOOD</v>
      </c>
      <c r="B5075" s="37">
        <v>3184</v>
      </c>
      <c r="C5075" s="37" t="s">
        <v>5467</v>
      </c>
      <c r="D5075" s="38" t="s">
        <v>5198</v>
      </c>
      <c r="E5075" s="39">
        <v>1238.0860000926402</v>
      </c>
      <c r="F5075" s="39">
        <f t="shared" si="244"/>
        <v>1361.8946001019044</v>
      </c>
      <c r="G5075" s="39">
        <f t="shared" si="245"/>
        <v>1609.5118001204323</v>
      </c>
      <c r="I5075" s="10"/>
      <c r="J5075" s="10"/>
      <c r="K5075" s="10"/>
      <c r="L5075" s="10"/>
      <c r="M5075" s="10"/>
      <c r="N5075" s="10"/>
      <c r="O5075" s="10"/>
      <c r="P5075" s="10"/>
      <c r="Q5075" s="10"/>
      <c r="R5075" s="10"/>
      <c r="S5075" s="10"/>
      <c r="T5075" s="10"/>
    </row>
    <row r="5076" spans="1:20" ht="25.5" customHeight="1" thickTop="1" thickBot="1" x14ac:dyDescent="0.25">
      <c r="A5076" s="20" t="str">
        <f t="shared" si="243"/>
        <v>3185ELSTERNWICK</v>
      </c>
      <c r="B5076" s="20">
        <v>3185</v>
      </c>
      <c r="C5076" s="20" t="s">
        <v>5468</v>
      </c>
      <c r="D5076" s="21" t="s">
        <v>5198</v>
      </c>
      <c r="E5076" s="22">
        <v>1110.547999586784</v>
      </c>
      <c r="F5076" s="22">
        <f t="shared" si="244"/>
        <v>1221.6027995454626</v>
      </c>
      <c r="G5076" s="22">
        <f t="shared" si="245"/>
        <v>1443.7123994628193</v>
      </c>
      <c r="I5076" s="10"/>
      <c r="J5076" s="10"/>
      <c r="K5076" s="10"/>
      <c r="L5076" s="10"/>
      <c r="M5076" s="10"/>
      <c r="N5076" s="10"/>
      <c r="O5076" s="10"/>
      <c r="P5076" s="10"/>
      <c r="Q5076" s="10"/>
      <c r="R5076" s="10"/>
      <c r="S5076" s="10"/>
      <c r="T5076" s="10"/>
    </row>
    <row r="5077" spans="1:20" ht="25.5" customHeight="1" thickTop="1" thickBot="1" x14ac:dyDescent="0.25">
      <c r="A5077" s="20" t="str">
        <f t="shared" si="243"/>
        <v>3185GARDENVALE</v>
      </c>
      <c r="B5077" s="37">
        <v>3185</v>
      </c>
      <c r="C5077" s="37" t="s">
        <v>5469</v>
      </c>
      <c r="D5077" s="38" t="s">
        <v>5198</v>
      </c>
      <c r="E5077" s="39">
        <v>1110.547999586784</v>
      </c>
      <c r="F5077" s="39">
        <f t="shared" si="244"/>
        <v>1221.6027995454626</v>
      </c>
      <c r="G5077" s="39">
        <f t="shared" si="245"/>
        <v>1443.7123994628193</v>
      </c>
      <c r="I5077" s="10"/>
      <c r="J5077" s="10"/>
      <c r="K5077" s="10"/>
      <c r="L5077" s="10"/>
      <c r="M5077" s="10"/>
      <c r="N5077" s="10"/>
      <c r="O5077" s="10"/>
      <c r="P5077" s="10"/>
      <c r="Q5077" s="10"/>
      <c r="R5077" s="10"/>
      <c r="S5077" s="10"/>
      <c r="T5077" s="10"/>
    </row>
    <row r="5078" spans="1:20" ht="25.5" customHeight="1" thickTop="1" thickBot="1" x14ac:dyDescent="0.25">
      <c r="A5078" s="20" t="str">
        <f t="shared" si="243"/>
        <v>3185RIPPONLEA</v>
      </c>
      <c r="B5078" s="20">
        <v>3185</v>
      </c>
      <c r="C5078" s="20" t="s">
        <v>5470</v>
      </c>
      <c r="D5078" s="21" t="s">
        <v>5198</v>
      </c>
      <c r="E5078" s="22">
        <v>1110.547999586784</v>
      </c>
      <c r="F5078" s="22">
        <f t="shared" si="244"/>
        <v>1221.6027995454626</v>
      </c>
      <c r="G5078" s="22">
        <f t="shared" si="245"/>
        <v>1443.7123994628193</v>
      </c>
      <c r="I5078" s="10"/>
      <c r="J5078" s="10"/>
      <c r="K5078" s="10"/>
      <c r="L5078" s="10"/>
      <c r="M5078" s="10"/>
      <c r="N5078" s="10"/>
      <c r="O5078" s="10"/>
      <c r="P5078" s="10"/>
      <c r="Q5078" s="10"/>
      <c r="R5078" s="10"/>
      <c r="S5078" s="10"/>
      <c r="T5078" s="10"/>
    </row>
    <row r="5079" spans="1:20" ht="25.5" customHeight="1" thickTop="1" thickBot="1" x14ac:dyDescent="0.25">
      <c r="A5079" s="20" t="str">
        <f t="shared" si="243"/>
        <v>3186BRIGHTON</v>
      </c>
      <c r="B5079" s="37">
        <v>3186</v>
      </c>
      <c r="C5079" s="37" t="s">
        <v>5471</v>
      </c>
      <c r="D5079" s="38" t="s">
        <v>5198</v>
      </c>
      <c r="E5079" s="39">
        <v>1045.7659999671041</v>
      </c>
      <c r="F5079" s="39">
        <f t="shared" si="244"/>
        <v>1150.3425999638146</v>
      </c>
      <c r="G5079" s="39">
        <f t="shared" si="245"/>
        <v>1359.4957999572355</v>
      </c>
      <c r="I5079" s="10"/>
      <c r="J5079" s="10"/>
      <c r="K5079" s="10"/>
      <c r="L5079" s="10"/>
      <c r="M5079" s="10"/>
      <c r="N5079" s="10"/>
      <c r="O5079" s="10"/>
      <c r="P5079" s="10"/>
      <c r="Q5079" s="10"/>
      <c r="R5079" s="10"/>
      <c r="S5079" s="10"/>
      <c r="T5079" s="10"/>
    </row>
    <row r="5080" spans="1:20" ht="25.5" customHeight="1" thickTop="1" thickBot="1" x14ac:dyDescent="0.25">
      <c r="A5080" s="20" t="str">
        <f t="shared" si="243"/>
        <v>3187BRIGHTON EAST</v>
      </c>
      <c r="B5080" s="20">
        <v>3187</v>
      </c>
      <c r="C5080" s="20" t="s">
        <v>5472</v>
      </c>
      <c r="D5080" s="21" t="s">
        <v>5198</v>
      </c>
      <c r="E5080" s="22">
        <v>1077.972000070072</v>
      </c>
      <c r="F5080" s="22">
        <f t="shared" si="244"/>
        <v>1185.7692000770794</v>
      </c>
      <c r="G5080" s="22">
        <f t="shared" si="245"/>
        <v>1401.3636000910938</v>
      </c>
      <c r="I5080" s="10"/>
      <c r="J5080" s="10"/>
      <c r="K5080" s="10"/>
      <c r="L5080" s="10"/>
      <c r="M5080" s="10"/>
      <c r="N5080" s="10"/>
      <c r="O5080" s="10"/>
      <c r="P5080" s="10"/>
      <c r="Q5080" s="10"/>
      <c r="R5080" s="10"/>
      <c r="S5080" s="10"/>
      <c r="T5080" s="10"/>
    </row>
    <row r="5081" spans="1:20" ht="25.5" customHeight="1" thickTop="1" thickBot="1" x14ac:dyDescent="0.25">
      <c r="A5081" s="20" t="str">
        <f t="shared" si="243"/>
        <v>3188HAMPTON</v>
      </c>
      <c r="B5081" s="37">
        <v>3188</v>
      </c>
      <c r="C5081" s="37" t="s">
        <v>4629</v>
      </c>
      <c r="D5081" s="38" t="s">
        <v>5198</v>
      </c>
      <c r="E5081" s="39">
        <v>1122.1180001452399</v>
      </c>
      <c r="F5081" s="39">
        <f t="shared" si="244"/>
        <v>1234.3298001597639</v>
      </c>
      <c r="G5081" s="39">
        <f t="shared" si="245"/>
        <v>1458.7534001888118</v>
      </c>
      <c r="I5081" s="10"/>
      <c r="J5081" s="10"/>
      <c r="K5081" s="10"/>
      <c r="L5081" s="10"/>
      <c r="M5081" s="10"/>
      <c r="N5081" s="10"/>
      <c r="O5081" s="10"/>
      <c r="P5081" s="10"/>
      <c r="Q5081" s="10"/>
      <c r="R5081" s="10"/>
      <c r="S5081" s="10"/>
      <c r="T5081" s="10"/>
    </row>
    <row r="5082" spans="1:20" ht="25.5" customHeight="1" thickTop="1" thickBot="1" x14ac:dyDescent="0.25">
      <c r="A5082" s="20" t="str">
        <f t="shared" si="243"/>
        <v>3188HAMPTON EAST</v>
      </c>
      <c r="B5082" s="20">
        <v>3188</v>
      </c>
      <c r="C5082" s="20" t="s">
        <v>5473</v>
      </c>
      <c r="D5082" s="21" t="s">
        <v>5198</v>
      </c>
      <c r="E5082" s="22">
        <v>1122.1180001452399</v>
      </c>
      <c r="F5082" s="22">
        <f t="shared" si="244"/>
        <v>1234.3298001597639</v>
      </c>
      <c r="G5082" s="22">
        <f t="shared" si="245"/>
        <v>1458.7534001888118</v>
      </c>
      <c r="I5082" s="10"/>
      <c r="J5082" s="10"/>
      <c r="K5082" s="10"/>
      <c r="L5082" s="10"/>
      <c r="M5082" s="10"/>
      <c r="N5082" s="10"/>
      <c r="O5082" s="10"/>
      <c r="P5082" s="10"/>
      <c r="Q5082" s="10"/>
      <c r="R5082" s="10"/>
      <c r="S5082" s="10"/>
      <c r="T5082" s="10"/>
    </row>
    <row r="5083" spans="1:20" ht="25.5" customHeight="1" thickTop="1" thickBot="1" x14ac:dyDescent="0.25">
      <c r="A5083" s="20" t="str">
        <f t="shared" si="243"/>
        <v>3189MOORABBIN</v>
      </c>
      <c r="B5083" s="37">
        <v>3189</v>
      </c>
      <c r="C5083" s="37" t="s">
        <v>5474</v>
      </c>
      <c r="D5083" s="38" t="s">
        <v>5198</v>
      </c>
      <c r="E5083" s="39">
        <v>1029.090000384384</v>
      </c>
      <c r="F5083" s="39">
        <f t="shared" si="244"/>
        <v>1131.9990004228225</v>
      </c>
      <c r="G5083" s="39">
        <f t="shared" si="245"/>
        <v>1337.8170004996991</v>
      </c>
      <c r="I5083" s="10"/>
      <c r="J5083" s="10"/>
      <c r="K5083" s="10"/>
      <c r="L5083" s="10"/>
      <c r="M5083" s="10"/>
      <c r="N5083" s="10"/>
      <c r="O5083" s="10"/>
      <c r="P5083" s="10"/>
      <c r="Q5083" s="10"/>
      <c r="R5083" s="10"/>
      <c r="S5083" s="10"/>
      <c r="T5083" s="10"/>
    </row>
    <row r="5084" spans="1:20" ht="25.5" customHeight="1" thickTop="1" thickBot="1" x14ac:dyDescent="0.25">
      <c r="A5084" s="20" t="str">
        <f t="shared" si="243"/>
        <v>3190HIGHETT</v>
      </c>
      <c r="B5084" s="20">
        <v>3190</v>
      </c>
      <c r="C5084" s="20" t="s">
        <v>5475</v>
      </c>
      <c r="D5084" s="21" t="s">
        <v>5198</v>
      </c>
      <c r="E5084" s="22">
        <v>1096.3540001665758</v>
      </c>
      <c r="F5084" s="22">
        <f t="shared" si="244"/>
        <v>1205.9894001832336</v>
      </c>
      <c r="G5084" s="22">
        <f t="shared" si="245"/>
        <v>1425.2602002165486</v>
      </c>
      <c r="I5084" s="10"/>
      <c r="J5084" s="10"/>
      <c r="K5084" s="10"/>
      <c r="L5084" s="10"/>
      <c r="M5084" s="10"/>
      <c r="N5084" s="10"/>
      <c r="O5084" s="10"/>
      <c r="P5084" s="10"/>
      <c r="Q5084" s="10"/>
      <c r="R5084" s="10"/>
      <c r="S5084" s="10"/>
      <c r="T5084" s="10"/>
    </row>
    <row r="5085" spans="1:20" ht="25.5" customHeight="1" thickTop="1" thickBot="1" x14ac:dyDescent="0.25">
      <c r="A5085" s="20" t="str">
        <f t="shared" si="243"/>
        <v>3191SANDRINGHAM</v>
      </c>
      <c r="B5085" s="37">
        <v>3191</v>
      </c>
      <c r="C5085" s="37" t="s">
        <v>1255</v>
      </c>
      <c r="D5085" s="38" t="s">
        <v>5198</v>
      </c>
      <c r="E5085" s="39">
        <v>1074.498000138552</v>
      </c>
      <c r="F5085" s="39">
        <f t="shared" si="244"/>
        <v>1181.9478001524074</v>
      </c>
      <c r="G5085" s="39">
        <f t="shared" si="245"/>
        <v>1396.8474001801176</v>
      </c>
      <c r="I5085" s="10"/>
      <c r="J5085" s="10"/>
      <c r="K5085" s="10"/>
      <c r="L5085" s="10"/>
      <c r="M5085" s="10"/>
      <c r="N5085" s="10"/>
      <c r="O5085" s="10"/>
      <c r="P5085" s="10"/>
      <c r="Q5085" s="10"/>
      <c r="R5085" s="10"/>
      <c r="S5085" s="10"/>
      <c r="T5085" s="10"/>
    </row>
    <row r="5086" spans="1:20" ht="25.5" customHeight="1" thickTop="1" thickBot="1" x14ac:dyDescent="0.25">
      <c r="A5086" s="20" t="str">
        <f t="shared" si="243"/>
        <v>3192CHELTENHAM</v>
      </c>
      <c r="B5086" s="20">
        <v>3192</v>
      </c>
      <c r="C5086" s="20" t="s">
        <v>1039</v>
      </c>
      <c r="D5086" s="21" t="s">
        <v>5198</v>
      </c>
      <c r="E5086" s="22">
        <v>1004.2220002280961</v>
      </c>
      <c r="F5086" s="22">
        <f t="shared" si="244"/>
        <v>1104.6442002509059</v>
      </c>
      <c r="G5086" s="22">
        <f t="shared" si="245"/>
        <v>1305.488600296525</v>
      </c>
      <c r="I5086" s="10"/>
      <c r="J5086" s="10"/>
      <c r="K5086" s="10"/>
      <c r="L5086" s="10"/>
      <c r="M5086" s="10"/>
      <c r="N5086" s="10"/>
      <c r="O5086" s="10"/>
      <c r="P5086" s="10"/>
      <c r="Q5086" s="10"/>
      <c r="R5086" s="10"/>
      <c r="S5086" s="10"/>
      <c r="T5086" s="10"/>
    </row>
    <row r="5087" spans="1:20" ht="25.5" customHeight="1" thickTop="1" thickBot="1" x14ac:dyDescent="0.25">
      <c r="A5087" s="20" t="str">
        <f t="shared" si="243"/>
        <v>3193BEAUMARIS</v>
      </c>
      <c r="B5087" s="37">
        <v>3193</v>
      </c>
      <c r="C5087" s="37" t="s">
        <v>5476</v>
      </c>
      <c r="D5087" s="38" t="s">
        <v>5198</v>
      </c>
      <c r="E5087" s="39">
        <v>995.16799991339997</v>
      </c>
      <c r="F5087" s="39">
        <f t="shared" si="244"/>
        <v>1094.68479990474</v>
      </c>
      <c r="G5087" s="39">
        <f t="shared" si="245"/>
        <v>1293.71839988742</v>
      </c>
      <c r="I5087" s="10"/>
      <c r="J5087" s="10"/>
      <c r="K5087" s="10"/>
      <c r="L5087" s="10"/>
      <c r="M5087" s="10"/>
      <c r="N5087" s="10"/>
      <c r="O5087" s="10"/>
      <c r="P5087" s="10"/>
      <c r="Q5087" s="10"/>
      <c r="R5087" s="10"/>
      <c r="S5087" s="10"/>
      <c r="T5087" s="10"/>
    </row>
    <row r="5088" spans="1:20" ht="25.5" customHeight="1" thickTop="1" thickBot="1" x14ac:dyDescent="0.25">
      <c r="A5088" s="20" t="str">
        <f t="shared" si="243"/>
        <v>3193BLACK ROCK</v>
      </c>
      <c r="B5088" s="20">
        <v>3193</v>
      </c>
      <c r="C5088" s="20" t="s">
        <v>5477</v>
      </c>
      <c r="D5088" s="21" t="s">
        <v>5198</v>
      </c>
      <c r="E5088" s="22">
        <v>995.16799991339997</v>
      </c>
      <c r="F5088" s="22">
        <f t="shared" si="244"/>
        <v>1094.68479990474</v>
      </c>
      <c r="G5088" s="22">
        <f t="shared" si="245"/>
        <v>1293.71839988742</v>
      </c>
      <c r="I5088" s="10"/>
      <c r="J5088" s="10"/>
      <c r="K5088" s="10"/>
      <c r="L5088" s="10"/>
      <c r="M5088" s="10"/>
      <c r="N5088" s="10"/>
      <c r="O5088" s="10"/>
      <c r="P5088" s="10"/>
      <c r="Q5088" s="10"/>
      <c r="R5088" s="10"/>
      <c r="S5088" s="10"/>
      <c r="T5088" s="10"/>
    </row>
    <row r="5089" spans="1:20" ht="25.5" customHeight="1" thickTop="1" thickBot="1" x14ac:dyDescent="0.25">
      <c r="A5089" s="20" t="str">
        <f t="shared" si="243"/>
        <v>3194MENTONE</v>
      </c>
      <c r="B5089" s="37">
        <v>3194</v>
      </c>
      <c r="C5089" s="37" t="s">
        <v>5478</v>
      </c>
      <c r="D5089" s="38" t="s">
        <v>5198</v>
      </c>
      <c r="E5089" s="39">
        <v>982.9840000367841</v>
      </c>
      <c r="F5089" s="39">
        <f t="shared" si="244"/>
        <v>1081.2824000404626</v>
      </c>
      <c r="G5089" s="39">
        <f t="shared" si="245"/>
        <v>1277.8792000478193</v>
      </c>
      <c r="I5089" s="10"/>
      <c r="J5089" s="10"/>
      <c r="K5089" s="10"/>
      <c r="L5089" s="10"/>
      <c r="M5089" s="10"/>
      <c r="N5089" s="10"/>
      <c r="O5089" s="10"/>
      <c r="P5089" s="10"/>
      <c r="Q5089" s="10"/>
      <c r="R5089" s="10"/>
      <c r="S5089" s="10"/>
      <c r="T5089" s="10"/>
    </row>
    <row r="5090" spans="1:20" ht="25.5" customHeight="1" thickTop="1" thickBot="1" x14ac:dyDescent="0.25">
      <c r="A5090" s="20" t="str">
        <f t="shared" si="243"/>
        <v>3194MOORABBIN AIRPORT</v>
      </c>
      <c r="B5090" s="20">
        <v>3194</v>
      </c>
      <c r="C5090" s="20" t="s">
        <v>5479</v>
      </c>
      <c r="D5090" s="21" t="s">
        <v>5198</v>
      </c>
      <c r="E5090" s="22">
        <v>982.9840000367841</v>
      </c>
      <c r="F5090" s="22">
        <f t="shared" si="244"/>
        <v>1081.2824000404626</v>
      </c>
      <c r="G5090" s="22">
        <f t="shared" si="245"/>
        <v>1277.8792000478193</v>
      </c>
      <c r="I5090" s="10"/>
      <c r="J5090" s="10"/>
      <c r="K5090" s="10"/>
      <c r="L5090" s="10"/>
      <c r="M5090" s="10"/>
      <c r="N5090" s="10"/>
      <c r="O5090" s="10"/>
      <c r="P5090" s="10"/>
      <c r="Q5090" s="10"/>
      <c r="R5090" s="10"/>
      <c r="S5090" s="10"/>
      <c r="T5090" s="10"/>
    </row>
    <row r="5091" spans="1:20" ht="25.5" customHeight="1" thickTop="1" thickBot="1" x14ac:dyDescent="0.25">
      <c r="A5091" s="20" t="str">
        <f t="shared" si="243"/>
        <v>3195ASPENDALE</v>
      </c>
      <c r="B5091" s="37">
        <v>3195</v>
      </c>
      <c r="C5091" s="37" t="s">
        <v>5480</v>
      </c>
      <c r="D5091" s="38" t="s">
        <v>5198</v>
      </c>
      <c r="E5091" s="39">
        <v>1018.9920002895279</v>
      </c>
      <c r="F5091" s="39">
        <f t="shared" si="244"/>
        <v>1120.8912003184807</v>
      </c>
      <c r="G5091" s="39">
        <f t="shared" si="245"/>
        <v>1324.6896003763864</v>
      </c>
      <c r="I5091" s="10"/>
      <c r="J5091" s="10"/>
      <c r="K5091" s="10"/>
      <c r="L5091" s="10"/>
      <c r="M5091" s="10"/>
      <c r="N5091" s="10"/>
      <c r="O5091" s="10"/>
      <c r="P5091" s="10"/>
      <c r="Q5091" s="10"/>
      <c r="R5091" s="10"/>
      <c r="S5091" s="10"/>
      <c r="T5091" s="10"/>
    </row>
    <row r="5092" spans="1:20" ht="25.5" customHeight="1" thickTop="1" thickBot="1" x14ac:dyDescent="0.25">
      <c r="A5092" s="20" t="str">
        <f t="shared" si="243"/>
        <v>3195ASPENDALE GARDENS</v>
      </c>
      <c r="B5092" s="20">
        <v>3195</v>
      </c>
      <c r="C5092" s="20" t="s">
        <v>5481</v>
      </c>
      <c r="D5092" s="21" t="s">
        <v>5198</v>
      </c>
      <c r="E5092" s="22">
        <v>1018.9920002895279</v>
      </c>
      <c r="F5092" s="22">
        <f t="shared" si="244"/>
        <v>1120.8912003184807</v>
      </c>
      <c r="G5092" s="22">
        <f t="shared" si="245"/>
        <v>1324.6896003763864</v>
      </c>
      <c r="I5092" s="10"/>
      <c r="J5092" s="10"/>
      <c r="K5092" s="10"/>
      <c r="L5092" s="10"/>
      <c r="M5092" s="10"/>
      <c r="N5092" s="10"/>
      <c r="O5092" s="10"/>
      <c r="P5092" s="10"/>
      <c r="Q5092" s="10"/>
      <c r="R5092" s="10"/>
      <c r="S5092" s="10"/>
      <c r="T5092" s="10"/>
    </row>
    <row r="5093" spans="1:20" ht="25.5" customHeight="1" thickTop="1" thickBot="1" x14ac:dyDescent="0.25">
      <c r="A5093" s="20" t="str">
        <f t="shared" si="243"/>
        <v>3195BRAESIDE</v>
      </c>
      <c r="B5093" s="37">
        <v>3195</v>
      </c>
      <c r="C5093" s="37" t="s">
        <v>5482</v>
      </c>
      <c r="D5093" s="38" t="s">
        <v>5198</v>
      </c>
      <c r="E5093" s="39">
        <v>1018.9920002895279</v>
      </c>
      <c r="F5093" s="39">
        <f t="shared" si="244"/>
        <v>1120.8912003184807</v>
      </c>
      <c r="G5093" s="39">
        <f t="shared" si="245"/>
        <v>1324.6896003763864</v>
      </c>
      <c r="I5093" s="10"/>
      <c r="J5093" s="10"/>
      <c r="K5093" s="10"/>
      <c r="L5093" s="10"/>
      <c r="M5093" s="10"/>
      <c r="N5093" s="10"/>
      <c r="O5093" s="10"/>
      <c r="P5093" s="10"/>
      <c r="Q5093" s="10"/>
      <c r="R5093" s="10"/>
      <c r="S5093" s="10"/>
      <c r="T5093" s="10"/>
    </row>
    <row r="5094" spans="1:20" ht="25.5" customHeight="1" thickTop="1" thickBot="1" x14ac:dyDescent="0.25">
      <c r="A5094" s="20" t="str">
        <f t="shared" si="243"/>
        <v>3195MORDIALLOC</v>
      </c>
      <c r="B5094" s="20">
        <v>3195</v>
      </c>
      <c r="C5094" s="20" t="s">
        <v>5483</v>
      </c>
      <c r="D5094" s="21" t="s">
        <v>5198</v>
      </c>
      <c r="E5094" s="22">
        <v>1018.9920002895279</v>
      </c>
      <c r="F5094" s="22">
        <f t="shared" si="244"/>
        <v>1120.8912003184807</v>
      </c>
      <c r="G5094" s="22">
        <f t="shared" si="245"/>
        <v>1324.6896003763864</v>
      </c>
      <c r="I5094" s="10"/>
      <c r="J5094" s="10"/>
      <c r="K5094" s="10"/>
      <c r="L5094" s="10"/>
      <c r="M5094" s="10"/>
      <c r="N5094" s="10"/>
      <c r="O5094" s="10"/>
      <c r="P5094" s="10"/>
      <c r="Q5094" s="10"/>
      <c r="R5094" s="10"/>
      <c r="S5094" s="10"/>
      <c r="T5094" s="10"/>
    </row>
    <row r="5095" spans="1:20" ht="25.5" customHeight="1" thickTop="1" thickBot="1" x14ac:dyDescent="0.25">
      <c r="A5095" s="20" t="str">
        <f t="shared" si="243"/>
        <v>3195PARKDALE</v>
      </c>
      <c r="B5095" s="37">
        <v>3195</v>
      </c>
      <c r="C5095" s="37" t="s">
        <v>5484</v>
      </c>
      <c r="D5095" s="38" t="s">
        <v>5198</v>
      </c>
      <c r="E5095" s="39">
        <v>1018.9920002895279</v>
      </c>
      <c r="F5095" s="39">
        <f t="shared" si="244"/>
        <v>1120.8912003184807</v>
      </c>
      <c r="G5095" s="39">
        <f t="shared" si="245"/>
        <v>1324.6896003763864</v>
      </c>
      <c r="I5095" s="10"/>
      <c r="J5095" s="10"/>
      <c r="K5095" s="10"/>
      <c r="L5095" s="10"/>
      <c r="M5095" s="10"/>
      <c r="N5095" s="10"/>
      <c r="O5095" s="10"/>
      <c r="P5095" s="10"/>
      <c r="Q5095" s="10"/>
      <c r="R5095" s="10"/>
      <c r="S5095" s="10"/>
      <c r="T5095" s="10"/>
    </row>
    <row r="5096" spans="1:20" ht="25.5" customHeight="1" thickTop="1" thickBot="1" x14ac:dyDescent="0.25">
      <c r="A5096" s="20" t="str">
        <f t="shared" si="243"/>
        <v>3195WATERWAYS</v>
      </c>
      <c r="B5096" s="20">
        <v>3195</v>
      </c>
      <c r="C5096" s="20" t="s">
        <v>5485</v>
      </c>
      <c r="D5096" s="21" t="s">
        <v>5198</v>
      </c>
      <c r="E5096" s="22">
        <v>1018.9920002895279</v>
      </c>
      <c r="F5096" s="22">
        <f t="shared" si="244"/>
        <v>1120.8912003184807</v>
      </c>
      <c r="G5096" s="22">
        <f t="shared" si="245"/>
        <v>1324.6896003763864</v>
      </c>
      <c r="I5096" s="10"/>
      <c r="J5096" s="10"/>
      <c r="K5096" s="10"/>
      <c r="L5096" s="10"/>
      <c r="M5096" s="10"/>
      <c r="N5096" s="10"/>
      <c r="O5096" s="10"/>
      <c r="P5096" s="10"/>
      <c r="Q5096" s="10"/>
      <c r="R5096" s="10"/>
      <c r="S5096" s="10"/>
      <c r="T5096" s="10"/>
    </row>
    <row r="5097" spans="1:20" ht="25.5" customHeight="1" thickTop="1" thickBot="1" x14ac:dyDescent="0.25">
      <c r="A5097" s="20" t="str">
        <f t="shared" si="243"/>
        <v>3196BONBEACH</v>
      </c>
      <c r="B5097" s="37">
        <v>3196</v>
      </c>
      <c r="C5097" s="37" t="s">
        <v>5486</v>
      </c>
      <c r="D5097" s="38" t="s">
        <v>5198</v>
      </c>
      <c r="E5097" s="39">
        <v>987.84799989662395</v>
      </c>
      <c r="F5097" s="39">
        <f t="shared" si="244"/>
        <v>1086.6327998862864</v>
      </c>
      <c r="G5097" s="39">
        <f t="shared" si="245"/>
        <v>1284.2023998656111</v>
      </c>
      <c r="I5097" s="10"/>
      <c r="J5097" s="10"/>
      <c r="K5097" s="10"/>
      <c r="L5097" s="10"/>
      <c r="M5097" s="10"/>
      <c r="N5097" s="10"/>
      <c r="O5097" s="10"/>
      <c r="P5097" s="10"/>
      <c r="Q5097" s="10"/>
      <c r="R5097" s="10"/>
      <c r="S5097" s="10"/>
      <c r="T5097" s="10"/>
    </row>
    <row r="5098" spans="1:20" ht="25.5" customHeight="1" thickTop="1" thickBot="1" x14ac:dyDescent="0.25">
      <c r="A5098" s="20" t="str">
        <f t="shared" si="243"/>
        <v>3196CHELSEA</v>
      </c>
      <c r="B5098" s="20">
        <v>3196</v>
      </c>
      <c r="C5098" s="20" t="s">
        <v>5487</v>
      </c>
      <c r="D5098" s="21" t="s">
        <v>5198</v>
      </c>
      <c r="E5098" s="22">
        <v>987.84799989662395</v>
      </c>
      <c r="F5098" s="22">
        <f t="shared" si="244"/>
        <v>1086.6327998862864</v>
      </c>
      <c r="G5098" s="22">
        <f t="shared" si="245"/>
        <v>1284.2023998656111</v>
      </c>
      <c r="I5098" s="10"/>
      <c r="J5098" s="10"/>
      <c r="K5098" s="10"/>
      <c r="L5098" s="10"/>
      <c r="M5098" s="10"/>
      <c r="N5098" s="10"/>
      <c r="O5098" s="10"/>
      <c r="P5098" s="10"/>
      <c r="Q5098" s="10"/>
      <c r="R5098" s="10"/>
      <c r="S5098" s="10"/>
      <c r="T5098" s="10"/>
    </row>
    <row r="5099" spans="1:20" ht="25.5" customHeight="1" thickTop="1" thickBot="1" x14ac:dyDescent="0.25">
      <c r="A5099" s="20" t="str">
        <f t="shared" si="243"/>
        <v>3196CHELSEA HEIGHTS</v>
      </c>
      <c r="B5099" s="37">
        <v>3196</v>
      </c>
      <c r="C5099" s="37" t="s">
        <v>5488</v>
      </c>
      <c r="D5099" s="38" t="s">
        <v>5198</v>
      </c>
      <c r="E5099" s="39">
        <v>987.84799989662395</v>
      </c>
      <c r="F5099" s="39">
        <f t="shared" si="244"/>
        <v>1086.6327998862864</v>
      </c>
      <c r="G5099" s="39">
        <f t="shared" si="245"/>
        <v>1284.2023998656111</v>
      </c>
      <c r="I5099" s="10"/>
      <c r="J5099" s="10"/>
      <c r="K5099" s="10"/>
      <c r="L5099" s="10"/>
      <c r="M5099" s="10"/>
      <c r="N5099" s="10"/>
      <c r="O5099" s="10"/>
      <c r="P5099" s="10"/>
      <c r="Q5099" s="10"/>
      <c r="R5099" s="10"/>
      <c r="S5099" s="10"/>
      <c r="T5099" s="10"/>
    </row>
    <row r="5100" spans="1:20" ht="25.5" customHeight="1" thickTop="1" thickBot="1" x14ac:dyDescent="0.25">
      <c r="A5100" s="20" t="str">
        <f t="shared" si="243"/>
        <v>3196EDITHVALE</v>
      </c>
      <c r="B5100" s="20">
        <v>3196</v>
      </c>
      <c r="C5100" s="20" t="s">
        <v>5489</v>
      </c>
      <c r="D5100" s="21" t="s">
        <v>5198</v>
      </c>
      <c r="E5100" s="22">
        <v>987.84799989662395</v>
      </c>
      <c r="F5100" s="22">
        <f t="shared" si="244"/>
        <v>1086.6327998862864</v>
      </c>
      <c r="G5100" s="22">
        <f t="shared" si="245"/>
        <v>1284.2023998656111</v>
      </c>
      <c r="I5100" s="10"/>
      <c r="J5100" s="10"/>
      <c r="K5100" s="10"/>
      <c r="L5100" s="10"/>
      <c r="M5100" s="10"/>
      <c r="N5100" s="10"/>
      <c r="O5100" s="10"/>
      <c r="P5100" s="10"/>
      <c r="Q5100" s="10"/>
      <c r="R5100" s="10"/>
      <c r="S5100" s="10"/>
      <c r="T5100" s="10"/>
    </row>
    <row r="5101" spans="1:20" ht="25.5" customHeight="1" thickTop="1" thickBot="1" x14ac:dyDescent="0.25">
      <c r="A5101" s="20" t="str">
        <f t="shared" si="243"/>
        <v>3197CARRUM</v>
      </c>
      <c r="B5101" s="37">
        <v>3197</v>
      </c>
      <c r="C5101" s="37" t="s">
        <v>5490</v>
      </c>
      <c r="D5101" s="38" t="s">
        <v>5198</v>
      </c>
      <c r="E5101" s="39">
        <v>1058.2959999918801</v>
      </c>
      <c r="F5101" s="39">
        <f t="shared" si="244"/>
        <v>1164.1255999910682</v>
      </c>
      <c r="G5101" s="39">
        <f t="shared" si="245"/>
        <v>1375.7847999894441</v>
      </c>
      <c r="I5101" s="10"/>
      <c r="J5101" s="10"/>
      <c r="K5101" s="10"/>
      <c r="L5101" s="10"/>
      <c r="M5101" s="10"/>
      <c r="N5101" s="10"/>
      <c r="O5101" s="10"/>
      <c r="P5101" s="10"/>
      <c r="Q5101" s="10"/>
      <c r="R5101" s="10"/>
      <c r="S5101" s="10"/>
      <c r="T5101" s="10"/>
    </row>
    <row r="5102" spans="1:20" ht="25.5" customHeight="1" thickTop="1" thickBot="1" x14ac:dyDescent="0.25">
      <c r="A5102" s="20" t="str">
        <f t="shared" si="243"/>
        <v>3197PATTERSON LAKES</v>
      </c>
      <c r="B5102" s="20">
        <v>3197</v>
      </c>
      <c r="C5102" s="20" t="s">
        <v>5491</v>
      </c>
      <c r="D5102" s="21" t="s">
        <v>5198</v>
      </c>
      <c r="E5102" s="22">
        <v>1058.2959999918801</v>
      </c>
      <c r="F5102" s="22">
        <f t="shared" si="244"/>
        <v>1164.1255999910682</v>
      </c>
      <c r="G5102" s="22">
        <f t="shared" si="245"/>
        <v>1375.7847999894441</v>
      </c>
      <c r="I5102" s="10"/>
      <c r="J5102" s="10"/>
      <c r="K5102" s="10"/>
      <c r="L5102" s="10"/>
      <c r="M5102" s="10"/>
      <c r="N5102" s="10"/>
      <c r="O5102" s="10"/>
      <c r="P5102" s="10"/>
      <c r="Q5102" s="10"/>
      <c r="R5102" s="10"/>
      <c r="S5102" s="10"/>
      <c r="T5102" s="10"/>
    </row>
    <row r="5103" spans="1:20" ht="25.5" customHeight="1" thickTop="1" thickBot="1" x14ac:dyDescent="0.25">
      <c r="A5103" s="20" t="str">
        <f t="shared" si="243"/>
        <v>3198SEAFORD</v>
      </c>
      <c r="B5103" s="37">
        <v>3198</v>
      </c>
      <c r="C5103" s="37" t="s">
        <v>5492</v>
      </c>
      <c r="D5103" s="38" t="s">
        <v>5198</v>
      </c>
      <c r="E5103" s="39">
        <v>1147.0200003827761</v>
      </c>
      <c r="F5103" s="39">
        <f t="shared" si="244"/>
        <v>1261.7220004210537</v>
      </c>
      <c r="G5103" s="39">
        <f t="shared" si="245"/>
        <v>1491.1260004976089</v>
      </c>
      <c r="I5103" s="10"/>
      <c r="J5103" s="10"/>
      <c r="K5103" s="10"/>
      <c r="L5103" s="10"/>
      <c r="M5103" s="10"/>
      <c r="N5103" s="10"/>
      <c r="O5103" s="10"/>
      <c r="P5103" s="10"/>
      <c r="Q5103" s="10"/>
      <c r="R5103" s="10"/>
      <c r="S5103" s="10"/>
      <c r="T5103" s="10"/>
    </row>
    <row r="5104" spans="1:20" ht="25.5" customHeight="1" thickTop="1" thickBot="1" x14ac:dyDescent="0.25">
      <c r="A5104" s="20" t="str">
        <f t="shared" si="243"/>
        <v>3199FRANKSTON</v>
      </c>
      <c r="B5104" s="20">
        <v>3199</v>
      </c>
      <c r="C5104" s="20" t="s">
        <v>5493</v>
      </c>
      <c r="D5104" s="21" t="s">
        <v>5198</v>
      </c>
      <c r="E5104" s="22">
        <v>1005.659999649016</v>
      </c>
      <c r="F5104" s="22">
        <f t="shared" si="244"/>
        <v>1106.2259996139176</v>
      </c>
      <c r="G5104" s="22">
        <f t="shared" si="245"/>
        <v>1307.3579995437208</v>
      </c>
      <c r="I5104" s="10"/>
      <c r="J5104" s="10"/>
      <c r="K5104" s="10"/>
      <c r="L5104" s="10"/>
      <c r="M5104" s="10"/>
      <c r="N5104" s="10"/>
      <c r="O5104" s="10"/>
      <c r="P5104" s="10"/>
      <c r="Q5104" s="10"/>
      <c r="R5104" s="10"/>
      <c r="S5104" s="10"/>
      <c r="T5104" s="10"/>
    </row>
    <row r="5105" spans="1:20" ht="25.5" customHeight="1" thickTop="1" thickBot="1" x14ac:dyDescent="0.25">
      <c r="A5105" s="20" t="str">
        <f t="shared" si="243"/>
        <v>3199FRANKSTON SOUTH</v>
      </c>
      <c r="B5105" s="37">
        <v>3199</v>
      </c>
      <c r="C5105" s="37" t="s">
        <v>5494</v>
      </c>
      <c r="D5105" s="38" t="s">
        <v>5198</v>
      </c>
      <c r="E5105" s="39">
        <v>1005.659999649016</v>
      </c>
      <c r="F5105" s="39">
        <f t="shared" si="244"/>
        <v>1106.2259996139176</v>
      </c>
      <c r="G5105" s="39">
        <f t="shared" si="245"/>
        <v>1307.3579995437208</v>
      </c>
      <c r="I5105" s="10"/>
      <c r="J5105" s="10"/>
      <c r="K5105" s="10"/>
      <c r="L5105" s="10"/>
      <c r="M5105" s="10"/>
      <c r="N5105" s="10"/>
      <c r="O5105" s="10"/>
      <c r="P5105" s="10"/>
      <c r="Q5105" s="10"/>
      <c r="R5105" s="10"/>
      <c r="S5105" s="10"/>
      <c r="T5105" s="10"/>
    </row>
    <row r="5106" spans="1:20" ht="25.5" customHeight="1" thickTop="1" thickBot="1" x14ac:dyDescent="0.25">
      <c r="A5106" s="20" t="str">
        <f t="shared" si="243"/>
        <v>3200FRANKSTON NORTH</v>
      </c>
      <c r="B5106" s="20">
        <v>3200</v>
      </c>
      <c r="C5106" s="20" t="s">
        <v>5495</v>
      </c>
      <c r="D5106" s="21" t="s">
        <v>5198</v>
      </c>
      <c r="E5106" s="22">
        <v>1058.5659999018721</v>
      </c>
      <c r="F5106" s="22">
        <f t="shared" si="244"/>
        <v>1164.4225998920595</v>
      </c>
      <c r="G5106" s="22">
        <f t="shared" si="245"/>
        <v>1376.1357998724338</v>
      </c>
      <c r="I5106" s="10"/>
      <c r="J5106" s="10"/>
      <c r="K5106" s="10"/>
      <c r="L5106" s="10"/>
      <c r="M5106" s="10"/>
      <c r="N5106" s="10"/>
      <c r="O5106" s="10"/>
      <c r="P5106" s="10"/>
      <c r="Q5106" s="10"/>
      <c r="R5106" s="10"/>
      <c r="S5106" s="10"/>
      <c r="T5106" s="10"/>
    </row>
    <row r="5107" spans="1:20" ht="25.5" customHeight="1" thickTop="1" thickBot="1" x14ac:dyDescent="0.25">
      <c r="A5107" s="20" t="str">
        <f t="shared" si="243"/>
        <v>3201CARRUM DOWNS</v>
      </c>
      <c r="B5107" s="37">
        <v>3201</v>
      </c>
      <c r="C5107" s="37" t="s">
        <v>5496</v>
      </c>
      <c r="D5107" s="38" t="s">
        <v>5198</v>
      </c>
      <c r="E5107" s="39">
        <v>1009.0220004439921</v>
      </c>
      <c r="F5107" s="39">
        <f t="shared" si="244"/>
        <v>1109.9242004883913</v>
      </c>
      <c r="G5107" s="39">
        <f t="shared" si="245"/>
        <v>1311.7286005771898</v>
      </c>
      <c r="I5107" s="10"/>
      <c r="J5107" s="10"/>
      <c r="K5107" s="10"/>
      <c r="L5107" s="10"/>
      <c r="M5107" s="10"/>
      <c r="N5107" s="10"/>
      <c r="O5107" s="10"/>
      <c r="P5107" s="10"/>
      <c r="Q5107" s="10"/>
      <c r="R5107" s="10"/>
      <c r="S5107" s="10"/>
      <c r="T5107" s="10"/>
    </row>
    <row r="5108" spans="1:20" ht="25.5" customHeight="1" thickTop="1" thickBot="1" x14ac:dyDescent="0.25">
      <c r="A5108" s="20" t="str">
        <f t="shared" si="243"/>
        <v>3202HEATHERTON</v>
      </c>
      <c r="B5108" s="20">
        <v>3202</v>
      </c>
      <c r="C5108" s="20" t="s">
        <v>5497</v>
      </c>
      <c r="D5108" s="21" t="s">
        <v>5198</v>
      </c>
      <c r="E5108" s="22">
        <v>1014.7220000393841</v>
      </c>
      <c r="F5108" s="22">
        <f t="shared" si="244"/>
        <v>1116.1942000433226</v>
      </c>
      <c r="G5108" s="22">
        <f t="shared" si="245"/>
        <v>1319.1386000511993</v>
      </c>
      <c r="I5108" s="10"/>
      <c r="J5108" s="10"/>
      <c r="K5108" s="10"/>
      <c r="L5108" s="10"/>
      <c r="M5108" s="10"/>
      <c r="N5108" s="10"/>
      <c r="O5108" s="10"/>
      <c r="P5108" s="10"/>
      <c r="Q5108" s="10"/>
      <c r="R5108" s="10"/>
      <c r="S5108" s="10"/>
      <c r="T5108" s="10"/>
    </row>
    <row r="5109" spans="1:20" ht="25.5" customHeight="1" thickTop="1" thickBot="1" x14ac:dyDescent="0.25">
      <c r="A5109" s="20" t="str">
        <f t="shared" si="243"/>
        <v>3204BENTLEIGH</v>
      </c>
      <c r="B5109" s="37">
        <v>3204</v>
      </c>
      <c r="C5109" s="37" t="s">
        <v>5498</v>
      </c>
      <c r="D5109" s="38" t="s">
        <v>5198</v>
      </c>
      <c r="E5109" s="39">
        <v>1055.8440003534961</v>
      </c>
      <c r="F5109" s="39">
        <f t="shared" si="244"/>
        <v>1161.4284003888458</v>
      </c>
      <c r="G5109" s="39">
        <f t="shared" si="245"/>
        <v>1372.5972004595449</v>
      </c>
      <c r="I5109" s="10"/>
      <c r="J5109" s="10"/>
      <c r="K5109" s="10"/>
      <c r="L5109" s="10"/>
      <c r="M5109" s="10"/>
      <c r="N5109" s="10"/>
      <c r="O5109" s="10"/>
      <c r="P5109" s="10"/>
      <c r="Q5109" s="10"/>
      <c r="R5109" s="10"/>
      <c r="S5109" s="10"/>
      <c r="T5109" s="10"/>
    </row>
    <row r="5110" spans="1:20" ht="25.5" customHeight="1" thickTop="1" thickBot="1" x14ac:dyDescent="0.25">
      <c r="A5110" s="20" t="str">
        <f t="shared" si="243"/>
        <v>3204MCKINNON</v>
      </c>
      <c r="B5110" s="20">
        <v>3204</v>
      </c>
      <c r="C5110" s="20" t="s">
        <v>5499</v>
      </c>
      <c r="D5110" s="21" t="s">
        <v>5198</v>
      </c>
      <c r="E5110" s="22">
        <v>1055.8440003534961</v>
      </c>
      <c r="F5110" s="22">
        <f t="shared" si="244"/>
        <v>1161.4284003888458</v>
      </c>
      <c r="G5110" s="22">
        <f t="shared" si="245"/>
        <v>1372.5972004595449</v>
      </c>
      <c r="I5110" s="10"/>
      <c r="J5110" s="10"/>
      <c r="K5110" s="10"/>
      <c r="L5110" s="10"/>
      <c r="M5110" s="10"/>
      <c r="N5110" s="10"/>
      <c r="O5110" s="10"/>
      <c r="P5110" s="10"/>
      <c r="Q5110" s="10"/>
      <c r="R5110" s="10"/>
      <c r="S5110" s="10"/>
      <c r="T5110" s="10"/>
    </row>
    <row r="5111" spans="1:20" ht="25.5" customHeight="1" thickTop="1" thickBot="1" x14ac:dyDescent="0.25">
      <c r="A5111" s="20" t="str">
        <f t="shared" si="243"/>
        <v>3204ORMOND</v>
      </c>
      <c r="B5111" s="37">
        <v>3204</v>
      </c>
      <c r="C5111" s="37" t="s">
        <v>5500</v>
      </c>
      <c r="D5111" s="38" t="s">
        <v>5198</v>
      </c>
      <c r="E5111" s="39">
        <v>1055.8440003534961</v>
      </c>
      <c r="F5111" s="39">
        <f t="shared" si="244"/>
        <v>1161.4284003888458</v>
      </c>
      <c r="G5111" s="39">
        <f t="shared" si="245"/>
        <v>1372.5972004595449</v>
      </c>
      <c r="I5111" s="10"/>
      <c r="J5111" s="10"/>
      <c r="K5111" s="10"/>
      <c r="L5111" s="10"/>
      <c r="M5111" s="10"/>
      <c r="N5111" s="10"/>
      <c r="O5111" s="10"/>
      <c r="P5111" s="10"/>
      <c r="Q5111" s="10"/>
      <c r="R5111" s="10"/>
      <c r="S5111" s="10"/>
      <c r="T5111" s="10"/>
    </row>
    <row r="5112" spans="1:20" ht="25.5" customHeight="1" thickTop="1" thickBot="1" x14ac:dyDescent="0.25">
      <c r="A5112" s="20" t="str">
        <f t="shared" si="243"/>
        <v>3205SOUTH MELBOURNE</v>
      </c>
      <c r="B5112" s="20">
        <v>3205</v>
      </c>
      <c r="C5112" s="20" t="s">
        <v>5501</v>
      </c>
      <c r="D5112" s="21" t="s">
        <v>5198</v>
      </c>
      <c r="E5112" s="22">
        <v>1207.3919998701999</v>
      </c>
      <c r="F5112" s="22">
        <f t="shared" si="244"/>
        <v>1328.1311998572201</v>
      </c>
      <c r="G5112" s="22">
        <f t="shared" si="245"/>
        <v>1569.6095998312599</v>
      </c>
      <c r="I5112" s="10"/>
      <c r="J5112" s="10"/>
      <c r="K5112" s="10"/>
      <c r="L5112" s="10"/>
      <c r="M5112" s="10"/>
      <c r="N5112" s="10"/>
      <c r="O5112" s="10"/>
      <c r="P5112" s="10"/>
      <c r="Q5112" s="10"/>
      <c r="R5112" s="10"/>
      <c r="S5112" s="10"/>
      <c r="T5112" s="10"/>
    </row>
    <row r="5113" spans="1:20" ht="25.5" customHeight="1" thickTop="1" thickBot="1" x14ac:dyDescent="0.25">
      <c r="A5113" s="20" t="str">
        <f t="shared" si="243"/>
        <v>3206ALBERT PARK</v>
      </c>
      <c r="B5113" s="37">
        <v>3206</v>
      </c>
      <c r="C5113" s="37" t="s">
        <v>5502</v>
      </c>
      <c r="D5113" s="38" t="s">
        <v>5198</v>
      </c>
      <c r="E5113" s="39">
        <v>1245.0439998099121</v>
      </c>
      <c r="F5113" s="39">
        <f t="shared" si="244"/>
        <v>1369.5483997909034</v>
      </c>
      <c r="G5113" s="39">
        <f t="shared" si="245"/>
        <v>1618.5571997528857</v>
      </c>
      <c r="I5113" s="10"/>
      <c r="J5113" s="10"/>
      <c r="K5113" s="10"/>
      <c r="L5113" s="10"/>
      <c r="M5113" s="10"/>
      <c r="N5113" s="10"/>
      <c r="O5113" s="10"/>
      <c r="P5113" s="10"/>
      <c r="Q5113" s="10"/>
      <c r="R5113" s="10"/>
      <c r="S5113" s="10"/>
      <c r="T5113" s="10"/>
    </row>
    <row r="5114" spans="1:20" ht="25.5" customHeight="1" thickTop="1" thickBot="1" x14ac:dyDescent="0.25">
      <c r="A5114" s="20" t="str">
        <f t="shared" si="243"/>
        <v>3206MIDDLE PARK</v>
      </c>
      <c r="B5114" s="20">
        <v>3206</v>
      </c>
      <c r="C5114" s="20" t="s">
        <v>5503</v>
      </c>
      <c r="D5114" s="21" t="s">
        <v>5198</v>
      </c>
      <c r="E5114" s="22">
        <v>1245.0439998099121</v>
      </c>
      <c r="F5114" s="22">
        <f t="shared" si="244"/>
        <v>1369.5483997909034</v>
      </c>
      <c r="G5114" s="22">
        <f t="shared" si="245"/>
        <v>1618.5571997528857</v>
      </c>
      <c r="I5114" s="10"/>
      <c r="J5114" s="10"/>
      <c r="K5114" s="10"/>
      <c r="L5114" s="10"/>
      <c r="M5114" s="10"/>
      <c r="N5114" s="10"/>
      <c r="O5114" s="10"/>
      <c r="P5114" s="10"/>
      <c r="Q5114" s="10"/>
      <c r="R5114" s="10"/>
      <c r="S5114" s="10"/>
      <c r="T5114" s="10"/>
    </row>
    <row r="5115" spans="1:20" ht="25.5" customHeight="1" thickTop="1" thickBot="1" x14ac:dyDescent="0.25">
      <c r="A5115" s="20" t="str">
        <f t="shared" si="243"/>
        <v>3207PORT MELBOURNE</v>
      </c>
      <c r="B5115" s="37">
        <v>3207</v>
      </c>
      <c r="C5115" s="37" t="s">
        <v>5504</v>
      </c>
      <c r="D5115" s="38" t="s">
        <v>5198</v>
      </c>
      <c r="E5115" s="39">
        <v>1259.6599996164482</v>
      </c>
      <c r="F5115" s="39">
        <f t="shared" si="244"/>
        <v>1385.6259995780931</v>
      </c>
      <c r="G5115" s="39">
        <f t="shared" si="245"/>
        <v>1637.5579995013827</v>
      </c>
      <c r="I5115" s="10"/>
      <c r="J5115" s="10"/>
      <c r="K5115" s="10"/>
      <c r="L5115" s="10"/>
      <c r="M5115" s="10"/>
      <c r="N5115" s="10"/>
      <c r="O5115" s="10"/>
      <c r="P5115" s="10"/>
      <c r="Q5115" s="10"/>
      <c r="R5115" s="10"/>
      <c r="S5115" s="10"/>
      <c r="T5115" s="10"/>
    </row>
    <row r="5116" spans="1:20" ht="25.5" customHeight="1" thickTop="1" thickBot="1" x14ac:dyDescent="0.25">
      <c r="A5116" s="20" t="str">
        <f t="shared" si="243"/>
        <v>3211LITTLE RIVER</v>
      </c>
      <c r="B5116" s="20">
        <v>3211</v>
      </c>
      <c r="C5116" s="20" t="s">
        <v>4359</v>
      </c>
      <c r="D5116" s="21" t="s">
        <v>5198</v>
      </c>
      <c r="E5116" s="22">
        <v>1052.9120000205198</v>
      </c>
      <c r="F5116" s="22">
        <f t="shared" si="244"/>
        <v>1158.203200022572</v>
      </c>
      <c r="G5116" s="22">
        <f t="shared" si="245"/>
        <v>1368.7856000266759</v>
      </c>
      <c r="I5116" s="10"/>
      <c r="J5116" s="10"/>
      <c r="K5116" s="10"/>
      <c r="L5116" s="10"/>
      <c r="M5116" s="10"/>
      <c r="N5116" s="10"/>
      <c r="O5116" s="10"/>
      <c r="P5116" s="10"/>
      <c r="Q5116" s="10"/>
      <c r="R5116" s="10"/>
      <c r="S5116" s="10"/>
      <c r="T5116" s="10"/>
    </row>
    <row r="5117" spans="1:20" ht="25.5" customHeight="1" thickTop="1" thickBot="1" x14ac:dyDescent="0.25">
      <c r="A5117" s="20" t="str">
        <f t="shared" si="243"/>
        <v>3212AVALON</v>
      </c>
      <c r="B5117" s="37">
        <v>3212</v>
      </c>
      <c r="C5117" s="37" t="s">
        <v>5505</v>
      </c>
      <c r="D5117" s="38" t="s">
        <v>5198</v>
      </c>
      <c r="E5117" s="39">
        <v>1102.1300000001359</v>
      </c>
      <c r="F5117" s="39">
        <f t="shared" si="244"/>
        <v>1212.3430000001495</v>
      </c>
      <c r="G5117" s="39">
        <f t="shared" si="245"/>
        <v>1432.7690000001767</v>
      </c>
      <c r="I5117" s="10"/>
      <c r="J5117" s="10"/>
      <c r="K5117" s="10"/>
      <c r="L5117" s="10"/>
      <c r="M5117" s="10"/>
      <c r="N5117" s="10"/>
      <c r="O5117" s="10"/>
      <c r="P5117" s="10"/>
      <c r="Q5117" s="10"/>
      <c r="R5117" s="10"/>
      <c r="S5117" s="10"/>
      <c r="T5117" s="10"/>
    </row>
    <row r="5118" spans="1:20" ht="25.5" customHeight="1" thickTop="1" thickBot="1" x14ac:dyDescent="0.25">
      <c r="A5118" s="20" t="str">
        <f t="shared" si="243"/>
        <v>3212LARA</v>
      </c>
      <c r="B5118" s="20">
        <v>3212</v>
      </c>
      <c r="C5118" s="20" t="s">
        <v>5506</v>
      </c>
      <c r="D5118" s="21" t="s">
        <v>5198</v>
      </c>
      <c r="E5118" s="22">
        <v>1102.1300000001359</v>
      </c>
      <c r="F5118" s="22">
        <f t="shared" si="244"/>
        <v>1212.3430000001495</v>
      </c>
      <c r="G5118" s="22">
        <f t="shared" si="245"/>
        <v>1432.7690000001767</v>
      </c>
      <c r="I5118" s="10"/>
      <c r="J5118" s="10"/>
      <c r="K5118" s="10"/>
      <c r="L5118" s="10"/>
      <c r="M5118" s="10"/>
      <c r="N5118" s="10"/>
      <c r="O5118" s="10"/>
      <c r="P5118" s="10"/>
      <c r="Q5118" s="10"/>
      <c r="R5118" s="10"/>
      <c r="S5118" s="10"/>
      <c r="T5118" s="10"/>
    </row>
    <row r="5119" spans="1:20" ht="25.5" customHeight="1" thickTop="1" thickBot="1" x14ac:dyDescent="0.25">
      <c r="A5119" s="20" t="str">
        <f t="shared" si="243"/>
        <v>3212POINT WILSON</v>
      </c>
      <c r="B5119" s="37">
        <v>3212</v>
      </c>
      <c r="C5119" s="37" t="s">
        <v>5507</v>
      </c>
      <c r="D5119" s="38" t="s">
        <v>5198</v>
      </c>
      <c r="E5119" s="39">
        <v>1102.1300000001359</v>
      </c>
      <c r="F5119" s="39">
        <f t="shared" si="244"/>
        <v>1212.3430000001495</v>
      </c>
      <c r="G5119" s="39">
        <f t="shared" si="245"/>
        <v>1432.7690000001767</v>
      </c>
      <c r="I5119" s="10"/>
      <c r="J5119" s="10"/>
      <c r="K5119" s="10"/>
      <c r="L5119" s="10"/>
      <c r="M5119" s="10"/>
      <c r="N5119" s="10"/>
      <c r="O5119" s="10"/>
      <c r="P5119" s="10"/>
      <c r="Q5119" s="10"/>
      <c r="R5119" s="10"/>
      <c r="S5119" s="10"/>
      <c r="T5119" s="10"/>
    </row>
    <row r="5120" spans="1:20" ht="25.5" customHeight="1" thickTop="1" thickBot="1" x14ac:dyDescent="0.25">
      <c r="A5120" s="20" t="str">
        <f t="shared" si="243"/>
        <v>3213ANAKIE</v>
      </c>
      <c r="B5120" s="20">
        <v>3213</v>
      </c>
      <c r="C5120" s="20" t="s">
        <v>5508</v>
      </c>
      <c r="D5120" s="21" t="s">
        <v>5198</v>
      </c>
      <c r="E5120" s="22">
        <v>1000.7900004534961</v>
      </c>
      <c r="F5120" s="22">
        <f t="shared" si="244"/>
        <v>1100.8690004988457</v>
      </c>
      <c r="G5120" s="22">
        <f t="shared" si="245"/>
        <v>1301.027000589545</v>
      </c>
      <c r="I5120" s="10"/>
      <c r="J5120" s="10"/>
      <c r="K5120" s="10"/>
      <c r="L5120" s="10"/>
      <c r="M5120" s="10"/>
      <c r="N5120" s="10"/>
      <c r="O5120" s="10"/>
      <c r="P5120" s="10"/>
      <c r="Q5120" s="10"/>
      <c r="R5120" s="10"/>
      <c r="S5120" s="10"/>
      <c r="T5120" s="10"/>
    </row>
    <row r="5121" spans="1:20" ht="25.5" customHeight="1" thickTop="1" thickBot="1" x14ac:dyDescent="0.25">
      <c r="A5121" s="20" t="str">
        <f t="shared" si="243"/>
        <v>3213BATESFORD</v>
      </c>
      <c r="B5121" s="37">
        <v>3213</v>
      </c>
      <c r="C5121" s="37" t="s">
        <v>5509</v>
      </c>
      <c r="D5121" s="38" t="s">
        <v>5198</v>
      </c>
      <c r="E5121" s="39">
        <v>1000.7900004534961</v>
      </c>
      <c r="F5121" s="39">
        <f t="shared" si="244"/>
        <v>1100.8690004988457</v>
      </c>
      <c r="G5121" s="39">
        <f t="shared" si="245"/>
        <v>1301.027000589545</v>
      </c>
      <c r="I5121" s="10"/>
      <c r="J5121" s="10"/>
      <c r="K5121" s="10"/>
      <c r="L5121" s="10"/>
      <c r="M5121" s="10"/>
      <c r="N5121" s="10"/>
      <c r="O5121" s="10"/>
      <c r="P5121" s="10"/>
      <c r="Q5121" s="10"/>
      <c r="R5121" s="10"/>
      <c r="S5121" s="10"/>
      <c r="T5121" s="10"/>
    </row>
    <row r="5122" spans="1:20" ht="25.5" customHeight="1" thickTop="1" thickBot="1" x14ac:dyDescent="0.25">
      <c r="A5122" s="20" t="str">
        <f t="shared" si="243"/>
        <v>3213LOVELY BANKS</v>
      </c>
      <c r="B5122" s="20">
        <v>3213</v>
      </c>
      <c r="C5122" s="20" t="s">
        <v>5510</v>
      </c>
      <c r="D5122" s="21" t="s">
        <v>5198</v>
      </c>
      <c r="E5122" s="22">
        <v>1000.7900004534961</v>
      </c>
      <c r="F5122" s="22">
        <f t="shared" si="244"/>
        <v>1100.8690004988457</v>
      </c>
      <c r="G5122" s="22">
        <f t="shared" si="245"/>
        <v>1301.027000589545</v>
      </c>
      <c r="I5122" s="10"/>
      <c r="J5122" s="10"/>
      <c r="K5122" s="10"/>
      <c r="L5122" s="10"/>
      <c r="M5122" s="10"/>
      <c r="N5122" s="10"/>
      <c r="O5122" s="10"/>
      <c r="P5122" s="10"/>
      <c r="Q5122" s="10"/>
      <c r="R5122" s="10"/>
      <c r="S5122" s="10"/>
      <c r="T5122" s="10"/>
    </row>
    <row r="5123" spans="1:20" ht="25.5" customHeight="1" thickTop="1" thickBot="1" x14ac:dyDescent="0.25">
      <c r="A5123" s="20" t="str">
        <f t="shared" si="243"/>
        <v>3213MOORABOOL</v>
      </c>
      <c r="B5123" s="37">
        <v>3213</v>
      </c>
      <c r="C5123" s="37" t="s">
        <v>5511</v>
      </c>
      <c r="D5123" s="38" t="s">
        <v>5198</v>
      </c>
      <c r="E5123" s="39">
        <v>1000.7900004534961</v>
      </c>
      <c r="F5123" s="39">
        <f t="shared" si="244"/>
        <v>1100.8690004988457</v>
      </c>
      <c r="G5123" s="39">
        <f t="shared" si="245"/>
        <v>1301.027000589545</v>
      </c>
      <c r="I5123" s="10"/>
      <c r="J5123" s="10"/>
      <c r="K5123" s="10"/>
      <c r="L5123" s="10"/>
      <c r="M5123" s="10"/>
      <c r="N5123" s="10"/>
      <c r="O5123" s="10"/>
      <c r="P5123" s="10"/>
      <c r="Q5123" s="10"/>
      <c r="R5123" s="10"/>
      <c r="S5123" s="10"/>
      <c r="T5123" s="10"/>
    </row>
    <row r="5124" spans="1:20" ht="25.5" customHeight="1" thickTop="1" thickBot="1" x14ac:dyDescent="0.25">
      <c r="A5124" s="20" t="str">
        <f t="shared" si="243"/>
        <v>3214CORIO</v>
      </c>
      <c r="B5124" s="20">
        <v>3214</v>
      </c>
      <c r="C5124" s="20" t="s">
        <v>5512</v>
      </c>
      <c r="D5124" s="21" t="s">
        <v>5198</v>
      </c>
      <c r="E5124" s="22">
        <v>989.34800014436007</v>
      </c>
      <c r="F5124" s="22">
        <f t="shared" si="244"/>
        <v>1088.2828001587961</v>
      </c>
      <c r="G5124" s="22">
        <f t="shared" si="245"/>
        <v>1286.152400187668</v>
      </c>
      <c r="I5124" s="10"/>
      <c r="J5124" s="10"/>
      <c r="K5124" s="10"/>
      <c r="L5124" s="10"/>
      <c r="M5124" s="10"/>
      <c r="N5124" s="10"/>
      <c r="O5124" s="10"/>
      <c r="P5124" s="10"/>
      <c r="Q5124" s="10"/>
      <c r="R5124" s="10"/>
      <c r="S5124" s="10"/>
      <c r="T5124" s="10"/>
    </row>
    <row r="5125" spans="1:20" ht="25.5" customHeight="1" thickTop="1" thickBot="1" x14ac:dyDescent="0.25">
      <c r="A5125" s="20" t="str">
        <f t="shared" ref="A5125:A5188" si="246">CONCATENATE(B5125,C5125)</f>
        <v>3214NORLANE</v>
      </c>
      <c r="B5125" s="37">
        <v>3214</v>
      </c>
      <c r="C5125" s="37" t="s">
        <v>5513</v>
      </c>
      <c r="D5125" s="38" t="s">
        <v>5198</v>
      </c>
      <c r="E5125" s="39">
        <v>989.34800014436007</v>
      </c>
      <c r="F5125" s="39">
        <f t="shared" ref="F5125:F5188" si="247">1.1*E5125</f>
        <v>1088.2828001587961</v>
      </c>
      <c r="G5125" s="39">
        <f t="shared" ref="G5125:G5188" si="248">1.3*E5125</f>
        <v>1286.152400187668</v>
      </c>
      <c r="I5125" s="10"/>
      <c r="J5125" s="10"/>
      <c r="K5125" s="10"/>
      <c r="L5125" s="10"/>
      <c r="M5125" s="10"/>
      <c r="N5125" s="10"/>
      <c r="O5125" s="10"/>
      <c r="P5125" s="10"/>
      <c r="Q5125" s="10"/>
      <c r="R5125" s="10"/>
      <c r="S5125" s="10"/>
      <c r="T5125" s="10"/>
    </row>
    <row r="5126" spans="1:20" ht="25.5" customHeight="1" thickTop="1" thickBot="1" x14ac:dyDescent="0.25">
      <c r="A5126" s="20" t="str">
        <f t="shared" si="246"/>
        <v>3214NORTH SHORE</v>
      </c>
      <c r="B5126" s="20">
        <v>3214</v>
      </c>
      <c r="C5126" s="20" t="s">
        <v>2527</v>
      </c>
      <c r="D5126" s="21" t="s">
        <v>5198</v>
      </c>
      <c r="E5126" s="22">
        <v>989.34800014436007</v>
      </c>
      <c r="F5126" s="22">
        <f t="shared" si="247"/>
        <v>1088.2828001587961</v>
      </c>
      <c r="G5126" s="22">
        <f t="shared" si="248"/>
        <v>1286.152400187668</v>
      </c>
      <c r="I5126" s="10"/>
      <c r="J5126" s="10"/>
      <c r="K5126" s="10"/>
      <c r="L5126" s="10"/>
      <c r="M5126" s="10"/>
      <c r="N5126" s="10"/>
      <c r="O5126" s="10"/>
      <c r="P5126" s="10"/>
      <c r="Q5126" s="10"/>
      <c r="R5126" s="10"/>
      <c r="S5126" s="10"/>
      <c r="T5126" s="10"/>
    </row>
    <row r="5127" spans="1:20" ht="25.5" customHeight="1" thickTop="1" thickBot="1" x14ac:dyDescent="0.25">
      <c r="A5127" s="20" t="str">
        <f t="shared" si="246"/>
        <v>3215BELL PARK</v>
      </c>
      <c r="B5127" s="37">
        <v>3215</v>
      </c>
      <c r="C5127" s="37" t="s">
        <v>5514</v>
      </c>
      <c r="D5127" s="38" t="s">
        <v>5198</v>
      </c>
      <c r="E5127" s="39">
        <v>976.64200037766409</v>
      </c>
      <c r="F5127" s="39">
        <f t="shared" si="247"/>
        <v>1074.3062004154306</v>
      </c>
      <c r="G5127" s="39">
        <f t="shared" si="248"/>
        <v>1269.6346004909633</v>
      </c>
      <c r="I5127" s="10"/>
      <c r="J5127" s="10"/>
      <c r="K5127" s="10"/>
      <c r="L5127" s="10"/>
      <c r="M5127" s="10"/>
      <c r="N5127" s="10"/>
      <c r="O5127" s="10"/>
      <c r="P5127" s="10"/>
      <c r="Q5127" s="10"/>
      <c r="R5127" s="10"/>
      <c r="S5127" s="10"/>
      <c r="T5127" s="10"/>
    </row>
    <row r="5128" spans="1:20" ht="25.5" customHeight="1" thickTop="1" thickBot="1" x14ac:dyDescent="0.25">
      <c r="A5128" s="20" t="str">
        <f t="shared" si="246"/>
        <v>3215BELL POST HILL</v>
      </c>
      <c r="B5128" s="20">
        <v>3215</v>
      </c>
      <c r="C5128" s="20" t="s">
        <v>5515</v>
      </c>
      <c r="D5128" s="21" t="s">
        <v>5198</v>
      </c>
      <c r="E5128" s="22">
        <v>976.64200037766409</v>
      </c>
      <c r="F5128" s="22">
        <f t="shared" si="247"/>
        <v>1074.3062004154306</v>
      </c>
      <c r="G5128" s="22">
        <f t="shared" si="248"/>
        <v>1269.6346004909633</v>
      </c>
      <c r="I5128" s="10"/>
      <c r="J5128" s="10"/>
      <c r="K5128" s="10"/>
      <c r="L5128" s="10"/>
      <c r="M5128" s="10"/>
      <c r="N5128" s="10"/>
      <c r="O5128" s="10"/>
      <c r="P5128" s="10"/>
      <c r="Q5128" s="10"/>
      <c r="R5128" s="10"/>
      <c r="S5128" s="10"/>
      <c r="T5128" s="10"/>
    </row>
    <row r="5129" spans="1:20" ht="25.5" customHeight="1" thickTop="1" thickBot="1" x14ac:dyDescent="0.25">
      <c r="A5129" s="20" t="str">
        <f t="shared" si="246"/>
        <v>3215DRUMCONDRA</v>
      </c>
      <c r="B5129" s="37">
        <v>3215</v>
      </c>
      <c r="C5129" s="37" t="s">
        <v>5516</v>
      </c>
      <c r="D5129" s="38" t="s">
        <v>5198</v>
      </c>
      <c r="E5129" s="39">
        <v>976.64200037766409</v>
      </c>
      <c r="F5129" s="39">
        <f t="shared" si="247"/>
        <v>1074.3062004154306</v>
      </c>
      <c r="G5129" s="39">
        <f t="shared" si="248"/>
        <v>1269.6346004909633</v>
      </c>
      <c r="I5129" s="10"/>
      <c r="J5129" s="10"/>
      <c r="K5129" s="10"/>
      <c r="L5129" s="10"/>
      <c r="M5129" s="10"/>
      <c r="N5129" s="10"/>
      <c r="O5129" s="10"/>
      <c r="P5129" s="10"/>
      <c r="Q5129" s="10"/>
      <c r="R5129" s="10"/>
      <c r="S5129" s="10"/>
      <c r="T5129" s="10"/>
    </row>
    <row r="5130" spans="1:20" ht="25.5" customHeight="1" thickTop="1" thickBot="1" x14ac:dyDescent="0.25">
      <c r="A5130" s="20" t="str">
        <f t="shared" si="246"/>
        <v>3215HAMLYN HEIGHTS</v>
      </c>
      <c r="B5130" s="20">
        <v>3215</v>
      </c>
      <c r="C5130" s="20" t="s">
        <v>5517</v>
      </c>
      <c r="D5130" s="21" t="s">
        <v>5198</v>
      </c>
      <c r="E5130" s="22">
        <v>976.64200037766409</v>
      </c>
      <c r="F5130" s="22">
        <f t="shared" si="247"/>
        <v>1074.3062004154306</v>
      </c>
      <c r="G5130" s="22">
        <f t="shared" si="248"/>
        <v>1269.6346004909633</v>
      </c>
      <c r="I5130" s="10"/>
      <c r="J5130" s="10"/>
      <c r="K5130" s="10"/>
      <c r="L5130" s="10"/>
      <c r="M5130" s="10"/>
      <c r="N5130" s="10"/>
      <c r="O5130" s="10"/>
      <c r="P5130" s="10"/>
      <c r="Q5130" s="10"/>
      <c r="R5130" s="10"/>
      <c r="S5130" s="10"/>
      <c r="T5130" s="10"/>
    </row>
    <row r="5131" spans="1:20" ht="25.5" customHeight="1" thickTop="1" thickBot="1" x14ac:dyDescent="0.25">
      <c r="A5131" s="20" t="str">
        <f t="shared" si="246"/>
        <v>3215NORTH GEELONG</v>
      </c>
      <c r="B5131" s="37">
        <v>3215</v>
      </c>
      <c r="C5131" s="37" t="s">
        <v>5518</v>
      </c>
      <c r="D5131" s="38" t="s">
        <v>5198</v>
      </c>
      <c r="E5131" s="39">
        <v>976.64200037766409</v>
      </c>
      <c r="F5131" s="39">
        <f t="shared" si="247"/>
        <v>1074.3062004154306</v>
      </c>
      <c r="G5131" s="39">
        <f t="shared" si="248"/>
        <v>1269.6346004909633</v>
      </c>
      <c r="I5131" s="10"/>
      <c r="J5131" s="10"/>
      <c r="K5131" s="10"/>
      <c r="L5131" s="10"/>
      <c r="M5131" s="10"/>
      <c r="N5131" s="10"/>
      <c r="O5131" s="10"/>
      <c r="P5131" s="10"/>
      <c r="Q5131" s="10"/>
      <c r="R5131" s="10"/>
      <c r="S5131" s="10"/>
      <c r="T5131" s="10"/>
    </row>
    <row r="5132" spans="1:20" ht="25.5" customHeight="1" thickTop="1" thickBot="1" x14ac:dyDescent="0.25">
      <c r="A5132" s="20" t="str">
        <f t="shared" si="246"/>
        <v>3215RIPPLESIDE</v>
      </c>
      <c r="B5132" s="20">
        <v>3215</v>
      </c>
      <c r="C5132" s="20" t="s">
        <v>5519</v>
      </c>
      <c r="D5132" s="21" t="s">
        <v>5198</v>
      </c>
      <c r="E5132" s="22">
        <v>976.64200037766409</v>
      </c>
      <c r="F5132" s="22">
        <f t="shared" si="247"/>
        <v>1074.3062004154306</v>
      </c>
      <c r="G5132" s="22">
        <f t="shared" si="248"/>
        <v>1269.6346004909633</v>
      </c>
      <c r="I5132" s="10"/>
      <c r="J5132" s="10"/>
      <c r="K5132" s="10"/>
      <c r="L5132" s="10"/>
      <c r="M5132" s="10"/>
      <c r="N5132" s="10"/>
      <c r="O5132" s="10"/>
      <c r="P5132" s="10"/>
      <c r="Q5132" s="10"/>
      <c r="R5132" s="10"/>
      <c r="S5132" s="10"/>
      <c r="T5132" s="10"/>
    </row>
    <row r="5133" spans="1:20" ht="25.5" customHeight="1" thickTop="1" thickBot="1" x14ac:dyDescent="0.25">
      <c r="A5133" s="20" t="str">
        <f t="shared" si="246"/>
        <v>3216BELMONT</v>
      </c>
      <c r="B5133" s="37">
        <v>3216</v>
      </c>
      <c r="C5133" s="37" t="s">
        <v>1467</v>
      </c>
      <c r="D5133" s="38" t="s">
        <v>5198</v>
      </c>
      <c r="E5133" s="39">
        <v>988.55999990140799</v>
      </c>
      <c r="F5133" s="39">
        <f t="shared" si="247"/>
        <v>1087.4159998915488</v>
      </c>
      <c r="G5133" s="39">
        <f t="shared" si="248"/>
        <v>1285.1279998718305</v>
      </c>
      <c r="I5133" s="10"/>
      <c r="J5133" s="10"/>
      <c r="K5133" s="10"/>
      <c r="L5133" s="10"/>
      <c r="M5133" s="10"/>
      <c r="N5133" s="10"/>
      <c r="O5133" s="10"/>
      <c r="P5133" s="10"/>
      <c r="Q5133" s="10"/>
      <c r="R5133" s="10"/>
      <c r="S5133" s="10"/>
      <c r="T5133" s="10"/>
    </row>
    <row r="5134" spans="1:20" ht="25.5" customHeight="1" thickTop="1" thickBot="1" x14ac:dyDescent="0.25">
      <c r="A5134" s="20" t="str">
        <f t="shared" si="246"/>
        <v>3216GROVEDALE</v>
      </c>
      <c r="B5134" s="20">
        <v>3216</v>
      </c>
      <c r="C5134" s="20" t="s">
        <v>5520</v>
      </c>
      <c r="D5134" s="21" t="s">
        <v>5198</v>
      </c>
      <c r="E5134" s="22">
        <v>988.55999990140799</v>
      </c>
      <c r="F5134" s="22">
        <f t="shared" si="247"/>
        <v>1087.4159998915488</v>
      </c>
      <c r="G5134" s="22">
        <f t="shared" si="248"/>
        <v>1285.1279998718305</v>
      </c>
      <c r="I5134" s="10"/>
      <c r="J5134" s="10"/>
      <c r="K5134" s="10"/>
      <c r="L5134" s="10"/>
      <c r="M5134" s="10"/>
      <c r="N5134" s="10"/>
      <c r="O5134" s="10"/>
      <c r="P5134" s="10"/>
      <c r="Q5134" s="10"/>
      <c r="R5134" s="10"/>
      <c r="S5134" s="10"/>
      <c r="T5134" s="10"/>
    </row>
    <row r="5135" spans="1:20" ht="25.5" customHeight="1" thickTop="1" thickBot="1" x14ac:dyDescent="0.25">
      <c r="A5135" s="20" t="str">
        <f t="shared" si="246"/>
        <v>3216HIGHTON</v>
      </c>
      <c r="B5135" s="37">
        <v>3216</v>
      </c>
      <c r="C5135" s="37" t="s">
        <v>5521</v>
      </c>
      <c r="D5135" s="38" t="s">
        <v>5198</v>
      </c>
      <c r="E5135" s="39">
        <v>988.55999990140799</v>
      </c>
      <c r="F5135" s="39">
        <f t="shared" si="247"/>
        <v>1087.4159998915488</v>
      </c>
      <c r="G5135" s="39">
        <f t="shared" si="248"/>
        <v>1285.1279998718305</v>
      </c>
      <c r="I5135" s="10"/>
      <c r="J5135" s="10"/>
      <c r="K5135" s="10"/>
      <c r="L5135" s="10"/>
      <c r="M5135" s="10"/>
      <c r="N5135" s="10"/>
      <c r="O5135" s="10"/>
      <c r="P5135" s="10"/>
      <c r="Q5135" s="10"/>
      <c r="R5135" s="10"/>
      <c r="S5135" s="10"/>
      <c r="T5135" s="10"/>
    </row>
    <row r="5136" spans="1:20" ht="25.5" customHeight="1" thickTop="1" thickBot="1" x14ac:dyDescent="0.25">
      <c r="A5136" s="20" t="str">
        <f t="shared" si="246"/>
        <v>3216MARSHALL</v>
      </c>
      <c r="B5136" s="20">
        <v>3216</v>
      </c>
      <c r="C5136" s="20" t="s">
        <v>5522</v>
      </c>
      <c r="D5136" s="21" t="s">
        <v>5198</v>
      </c>
      <c r="E5136" s="22">
        <v>988.55999990140799</v>
      </c>
      <c r="F5136" s="22">
        <f t="shared" si="247"/>
        <v>1087.4159998915488</v>
      </c>
      <c r="G5136" s="22">
        <f t="shared" si="248"/>
        <v>1285.1279998718305</v>
      </c>
      <c r="I5136" s="10"/>
      <c r="J5136" s="10"/>
      <c r="K5136" s="10"/>
      <c r="L5136" s="10"/>
      <c r="M5136" s="10"/>
      <c r="N5136" s="10"/>
      <c r="O5136" s="10"/>
      <c r="P5136" s="10"/>
      <c r="Q5136" s="10"/>
      <c r="R5136" s="10"/>
      <c r="S5136" s="10"/>
      <c r="T5136" s="10"/>
    </row>
    <row r="5137" spans="1:20" ht="25.5" customHeight="1" thickTop="1" thickBot="1" x14ac:dyDescent="0.25">
      <c r="A5137" s="20" t="str">
        <f t="shared" si="246"/>
        <v>3216WANDANA HEIGHTS</v>
      </c>
      <c r="B5137" s="37">
        <v>3216</v>
      </c>
      <c r="C5137" s="37" t="s">
        <v>5523</v>
      </c>
      <c r="D5137" s="38" t="s">
        <v>5198</v>
      </c>
      <c r="E5137" s="39">
        <v>988.55999990140799</v>
      </c>
      <c r="F5137" s="39">
        <f t="shared" si="247"/>
        <v>1087.4159998915488</v>
      </c>
      <c r="G5137" s="39">
        <f t="shared" si="248"/>
        <v>1285.1279998718305</v>
      </c>
      <c r="I5137" s="10"/>
      <c r="J5137" s="10"/>
      <c r="K5137" s="10"/>
      <c r="L5137" s="10"/>
      <c r="M5137" s="10"/>
      <c r="N5137" s="10"/>
      <c r="O5137" s="10"/>
      <c r="P5137" s="10"/>
      <c r="Q5137" s="10"/>
      <c r="R5137" s="10"/>
      <c r="S5137" s="10"/>
      <c r="T5137" s="10"/>
    </row>
    <row r="5138" spans="1:20" ht="25.5" customHeight="1" thickTop="1" thickBot="1" x14ac:dyDescent="0.25">
      <c r="A5138" s="20" t="str">
        <f t="shared" si="246"/>
        <v>3216WAURN PONDS</v>
      </c>
      <c r="B5138" s="20">
        <v>3216</v>
      </c>
      <c r="C5138" s="20" t="s">
        <v>5524</v>
      </c>
      <c r="D5138" s="21" t="s">
        <v>5198</v>
      </c>
      <c r="E5138" s="22">
        <v>988.55999990140799</v>
      </c>
      <c r="F5138" s="22">
        <f t="shared" si="247"/>
        <v>1087.4159998915488</v>
      </c>
      <c r="G5138" s="22">
        <f t="shared" si="248"/>
        <v>1285.1279998718305</v>
      </c>
      <c r="I5138" s="10"/>
      <c r="J5138" s="10"/>
      <c r="K5138" s="10"/>
      <c r="L5138" s="10"/>
      <c r="M5138" s="10"/>
      <c r="N5138" s="10"/>
      <c r="O5138" s="10"/>
      <c r="P5138" s="10"/>
      <c r="Q5138" s="10"/>
      <c r="R5138" s="10"/>
      <c r="S5138" s="10"/>
      <c r="T5138" s="10"/>
    </row>
    <row r="5139" spans="1:20" ht="25.5" customHeight="1" thickTop="1" thickBot="1" x14ac:dyDescent="0.25">
      <c r="A5139" s="20" t="str">
        <f t="shared" si="246"/>
        <v>3217ARMSTRONG CREEK</v>
      </c>
      <c r="B5139" s="37">
        <v>3217</v>
      </c>
      <c r="C5139" s="37" t="s">
        <v>5525</v>
      </c>
      <c r="D5139" s="38" t="s">
        <v>5198</v>
      </c>
      <c r="E5139" s="39">
        <v>1048.672000294504</v>
      </c>
      <c r="F5139" s="39">
        <f t="shared" si="247"/>
        <v>1153.5392003239544</v>
      </c>
      <c r="G5139" s="39">
        <f t="shared" si="248"/>
        <v>1363.2736003828552</v>
      </c>
      <c r="I5139" s="10"/>
      <c r="J5139" s="10"/>
      <c r="K5139" s="10"/>
      <c r="L5139" s="10"/>
      <c r="M5139" s="10"/>
      <c r="N5139" s="10"/>
      <c r="O5139" s="10"/>
      <c r="P5139" s="10"/>
      <c r="Q5139" s="10"/>
      <c r="R5139" s="10"/>
      <c r="S5139" s="10"/>
      <c r="T5139" s="10"/>
    </row>
    <row r="5140" spans="1:20" ht="25.5" customHeight="1" thickTop="1" thickBot="1" x14ac:dyDescent="0.25">
      <c r="A5140" s="20" t="str">
        <f t="shared" si="246"/>
        <v>3217CHARLEMONT</v>
      </c>
      <c r="B5140" s="20">
        <v>3217</v>
      </c>
      <c r="C5140" s="20" t="s">
        <v>5526</v>
      </c>
      <c r="D5140" s="21" t="s">
        <v>5198</v>
      </c>
      <c r="E5140" s="22">
        <v>1048.672000294504</v>
      </c>
      <c r="F5140" s="22">
        <f t="shared" si="247"/>
        <v>1153.5392003239544</v>
      </c>
      <c r="G5140" s="22">
        <f t="shared" si="248"/>
        <v>1363.2736003828552</v>
      </c>
      <c r="I5140" s="10"/>
      <c r="J5140" s="10"/>
      <c r="K5140" s="10"/>
      <c r="L5140" s="10"/>
      <c r="M5140" s="10"/>
      <c r="N5140" s="10"/>
      <c r="O5140" s="10"/>
      <c r="P5140" s="10"/>
      <c r="Q5140" s="10"/>
      <c r="R5140" s="10"/>
      <c r="S5140" s="10"/>
      <c r="T5140" s="10"/>
    </row>
    <row r="5141" spans="1:20" ht="25.5" customHeight="1" thickTop="1" thickBot="1" x14ac:dyDescent="0.25">
      <c r="A5141" s="20" t="str">
        <f t="shared" si="246"/>
        <v>3217FRESHWATER CREEK</v>
      </c>
      <c r="B5141" s="37">
        <v>3217</v>
      </c>
      <c r="C5141" s="37" t="s">
        <v>5527</v>
      </c>
      <c r="D5141" s="38" t="s">
        <v>5198</v>
      </c>
      <c r="E5141" s="39">
        <v>1048.672000294504</v>
      </c>
      <c r="F5141" s="39">
        <f t="shared" si="247"/>
        <v>1153.5392003239544</v>
      </c>
      <c r="G5141" s="39">
        <f t="shared" si="248"/>
        <v>1363.2736003828552</v>
      </c>
      <c r="I5141" s="10"/>
      <c r="J5141" s="10"/>
      <c r="K5141" s="10"/>
      <c r="L5141" s="10"/>
      <c r="M5141" s="10"/>
      <c r="N5141" s="10"/>
      <c r="O5141" s="10"/>
      <c r="P5141" s="10"/>
      <c r="Q5141" s="10"/>
      <c r="R5141" s="10"/>
      <c r="S5141" s="10"/>
      <c r="T5141" s="10"/>
    </row>
    <row r="5142" spans="1:20" ht="25.5" customHeight="1" thickTop="1" thickBot="1" x14ac:dyDescent="0.25">
      <c r="A5142" s="20" t="str">
        <f t="shared" si="246"/>
        <v>3217MOUNT DUNEED</v>
      </c>
      <c r="B5142" s="20">
        <v>3217</v>
      </c>
      <c r="C5142" s="20" t="s">
        <v>5528</v>
      </c>
      <c r="D5142" s="21" t="s">
        <v>5198</v>
      </c>
      <c r="E5142" s="22">
        <v>1048.672000294504</v>
      </c>
      <c r="F5142" s="22">
        <f t="shared" si="247"/>
        <v>1153.5392003239544</v>
      </c>
      <c r="G5142" s="22">
        <f t="shared" si="248"/>
        <v>1363.2736003828552</v>
      </c>
      <c r="I5142" s="10"/>
      <c r="J5142" s="10"/>
      <c r="K5142" s="10"/>
      <c r="L5142" s="10"/>
      <c r="M5142" s="10"/>
      <c r="N5142" s="10"/>
      <c r="O5142" s="10"/>
      <c r="P5142" s="10"/>
      <c r="Q5142" s="10"/>
      <c r="R5142" s="10"/>
      <c r="S5142" s="10"/>
      <c r="T5142" s="10"/>
    </row>
    <row r="5143" spans="1:20" ht="25.5" customHeight="1" thickTop="1" thickBot="1" x14ac:dyDescent="0.25">
      <c r="A5143" s="20" t="str">
        <f t="shared" si="246"/>
        <v>3218FYANSFORD</v>
      </c>
      <c r="B5143" s="37">
        <v>3218</v>
      </c>
      <c r="C5143" s="37" t="s">
        <v>5529</v>
      </c>
      <c r="D5143" s="38" t="s">
        <v>5198</v>
      </c>
      <c r="E5143" s="39">
        <v>989.71200022242397</v>
      </c>
      <c r="F5143" s="39">
        <f t="shared" si="247"/>
        <v>1088.6832002446665</v>
      </c>
      <c r="G5143" s="39">
        <f t="shared" si="248"/>
        <v>1286.6256002891512</v>
      </c>
      <c r="I5143" s="10"/>
      <c r="J5143" s="10"/>
      <c r="K5143" s="10"/>
      <c r="L5143" s="10"/>
      <c r="M5143" s="10"/>
      <c r="N5143" s="10"/>
      <c r="O5143" s="10"/>
      <c r="P5143" s="10"/>
      <c r="Q5143" s="10"/>
      <c r="R5143" s="10"/>
      <c r="S5143" s="10"/>
      <c r="T5143" s="10"/>
    </row>
    <row r="5144" spans="1:20" ht="25.5" customHeight="1" thickTop="1" thickBot="1" x14ac:dyDescent="0.25">
      <c r="A5144" s="20" t="str">
        <f t="shared" si="246"/>
        <v>3218GEELONG WEST</v>
      </c>
      <c r="B5144" s="20">
        <v>3218</v>
      </c>
      <c r="C5144" s="20" t="s">
        <v>5530</v>
      </c>
      <c r="D5144" s="21" t="s">
        <v>5198</v>
      </c>
      <c r="E5144" s="22">
        <v>989.71200022242397</v>
      </c>
      <c r="F5144" s="22">
        <f t="shared" si="247"/>
        <v>1088.6832002446665</v>
      </c>
      <c r="G5144" s="22">
        <f t="shared" si="248"/>
        <v>1286.6256002891512</v>
      </c>
      <c r="I5144" s="10"/>
      <c r="J5144" s="10"/>
      <c r="K5144" s="10"/>
      <c r="L5144" s="10"/>
      <c r="M5144" s="10"/>
      <c r="N5144" s="10"/>
      <c r="O5144" s="10"/>
      <c r="P5144" s="10"/>
      <c r="Q5144" s="10"/>
      <c r="R5144" s="10"/>
      <c r="S5144" s="10"/>
      <c r="T5144" s="10"/>
    </row>
    <row r="5145" spans="1:20" ht="25.5" customHeight="1" thickTop="1" thickBot="1" x14ac:dyDescent="0.25">
      <c r="A5145" s="20" t="str">
        <f t="shared" si="246"/>
        <v>3218HERNE HILL</v>
      </c>
      <c r="B5145" s="37">
        <v>3218</v>
      </c>
      <c r="C5145" s="37" t="s">
        <v>5531</v>
      </c>
      <c r="D5145" s="38" t="s">
        <v>5198</v>
      </c>
      <c r="E5145" s="39">
        <v>989.71200022242397</v>
      </c>
      <c r="F5145" s="39">
        <f t="shared" si="247"/>
        <v>1088.6832002446665</v>
      </c>
      <c r="G5145" s="39">
        <f t="shared" si="248"/>
        <v>1286.6256002891512</v>
      </c>
      <c r="I5145" s="10"/>
      <c r="J5145" s="10"/>
      <c r="K5145" s="10"/>
      <c r="L5145" s="10"/>
      <c r="M5145" s="10"/>
      <c r="N5145" s="10"/>
      <c r="O5145" s="10"/>
      <c r="P5145" s="10"/>
      <c r="Q5145" s="10"/>
      <c r="R5145" s="10"/>
      <c r="S5145" s="10"/>
      <c r="T5145" s="10"/>
    </row>
    <row r="5146" spans="1:20" ht="25.5" customHeight="1" thickTop="1" thickBot="1" x14ac:dyDescent="0.25">
      <c r="A5146" s="20" t="str">
        <f t="shared" si="246"/>
        <v>3218MANIFOLD HEIGHTS</v>
      </c>
      <c r="B5146" s="20">
        <v>3218</v>
      </c>
      <c r="C5146" s="20" t="s">
        <v>5532</v>
      </c>
      <c r="D5146" s="21" t="s">
        <v>5198</v>
      </c>
      <c r="E5146" s="22">
        <v>989.71200022242397</v>
      </c>
      <c r="F5146" s="22">
        <f t="shared" si="247"/>
        <v>1088.6832002446665</v>
      </c>
      <c r="G5146" s="22">
        <f t="shared" si="248"/>
        <v>1286.6256002891512</v>
      </c>
      <c r="I5146" s="10"/>
      <c r="J5146" s="10"/>
      <c r="K5146" s="10"/>
      <c r="L5146" s="10"/>
      <c r="M5146" s="10"/>
      <c r="N5146" s="10"/>
      <c r="O5146" s="10"/>
      <c r="P5146" s="10"/>
      <c r="Q5146" s="10"/>
      <c r="R5146" s="10"/>
      <c r="S5146" s="10"/>
      <c r="T5146" s="10"/>
    </row>
    <row r="5147" spans="1:20" ht="25.5" customHeight="1" thickTop="1" thickBot="1" x14ac:dyDescent="0.25">
      <c r="A5147" s="20" t="str">
        <f t="shared" si="246"/>
        <v>3218MURGHEBOLUC</v>
      </c>
      <c r="B5147" s="37">
        <v>3218</v>
      </c>
      <c r="C5147" s="37" t="s">
        <v>5533</v>
      </c>
      <c r="D5147" s="38" t="s">
        <v>5198</v>
      </c>
      <c r="E5147" s="39">
        <v>989.71200022242397</v>
      </c>
      <c r="F5147" s="39">
        <f t="shared" si="247"/>
        <v>1088.6832002446665</v>
      </c>
      <c r="G5147" s="39">
        <f t="shared" si="248"/>
        <v>1286.6256002891512</v>
      </c>
      <c r="I5147" s="10"/>
      <c r="J5147" s="10"/>
      <c r="K5147" s="10"/>
      <c r="L5147" s="10"/>
      <c r="M5147" s="10"/>
      <c r="N5147" s="10"/>
      <c r="O5147" s="10"/>
      <c r="P5147" s="10"/>
      <c r="Q5147" s="10"/>
      <c r="R5147" s="10"/>
      <c r="S5147" s="10"/>
      <c r="T5147" s="10"/>
    </row>
    <row r="5148" spans="1:20" ht="25.5" customHeight="1" thickTop="1" thickBot="1" x14ac:dyDescent="0.25">
      <c r="A5148" s="20" t="str">
        <f t="shared" si="246"/>
        <v>3218STONEHAVEN</v>
      </c>
      <c r="B5148" s="20">
        <v>3218</v>
      </c>
      <c r="C5148" s="20" t="s">
        <v>5534</v>
      </c>
      <c r="D5148" s="21" t="s">
        <v>5198</v>
      </c>
      <c r="E5148" s="22">
        <v>989.71200022242397</v>
      </c>
      <c r="F5148" s="22">
        <f t="shared" si="247"/>
        <v>1088.6832002446665</v>
      </c>
      <c r="G5148" s="22">
        <f t="shared" si="248"/>
        <v>1286.6256002891512</v>
      </c>
      <c r="I5148" s="10"/>
      <c r="J5148" s="10"/>
      <c r="K5148" s="10"/>
      <c r="L5148" s="10"/>
      <c r="M5148" s="10"/>
      <c r="N5148" s="10"/>
      <c r="O5148" s="10"/>
      <c r="P5148" s="10"/>
      <c r="Q5148" s="10"/>
      <c r="R5148" s="10"/>
      <c r="S5148" s="10"/>
      <c r="T5148" s="10"/>
    </row>
    <row r="5149" spans="1:20" ht="25.5" customHeight="1" thickTop="1" thickBot="1" x14ac:dyDescent="0.25">
      <c r="A5149" s="20" t="str">
        <f t="shared" si="246"/>
        <v>3219BREAKWATER</v>
      </c>
      <c r="B5149" s="37">
        <v>3219</v>
      </c>
      <c r="C5149" s="37" t="s">
        <v>5535</v>
      </c>
      <c r="D5149" s="38" t="s">
        <v>5198</v>
      </c>
      <c r="E5149" s="39">
        <v>1058.5980002045601</v>
      </c>
      <c r="F5149" s="39">
        <f t="shared" si="247"/>
        <v>1164.4578002250162</v>
      </c>
      <c r="G5149" s="39">
        <f t="shared" si="248"/>
        <v>1376.1774002659281</v>
      </c>
      <c r="I5149" s="10"/>
      <c r="J5149" s="10"/>
      <c r="K5149" s="10"/>
      <c r="L5149" s="10"/>
      <c r="M5149" s="10"/>
      <c r="N5149" s="10"/>
      <c r="O5149" s="10"/>
      <c r="P5149" s="10"/>
      <c r="Q5149" s="10"/>
      <c r="R5149" s="10"/>
      <c r="S5149" s="10"/>
      <c r="T5149" s="10"/>
    </row>
    <row r="5150" spans="1:20" ht="25.5" customHeight="1" thickTop="1" thickBot="1" x14ac:dyDescent="0.25">
      <c r="A5150" s="20" t="str">
        <f t="shared" si="246"/>
        <v>3219EAST GEELONG</v>
      </c>
      <c r="B5150" s="20">
        <v>3219</v>
      </c>
      <c r="C5150" s="20" t="s">
        <v>5536</v>
      </c>
      <c r="D5150" s="21" t="s">
        <v>5198</v>
      </c>
      <c r="E5150" s="22">
        <v>1058.5980002045601</v>
      </c>
      <c r="F5150" s="22">
        <f t="shared" si="247"/>
        <v>1164.4578002250162</v>
      </c>
      <c r="G5150" s="22">
        <f t="shared" si="248"/>
        <v>1376.1774002659281</v>
      </c>
      <c r="I5150" s="10"/>
      <c r="J5150" s="10"/>
      <c r="K5150" s="10"/>
      <c r="L5150" s="10"/>
      <c r="M5150" s="10"/>
      <c r="N5150" s="10"/>
      <c r="O5150" s="10"/>
      <c r="P5150" s="10"/>
      <c r="Q5150" s="10"/>
      <c r="R5150" s="10"/>
      <c r="S5150" s="10"/>
      <c r="T5150" s="10"/>
    </row>
    <row r="5151" spans="1:20" ht="25.5" customHeight="1" thickTop="1" thickBot="1" x14ac:dyDescent="0.25">
      <c r="A5151" s="20" t="str">
        <f t="shared" si="246"/>
        <v>3219NEWCOMB</v>
      </c>
      <c r="B5151" s="37">
        <v>3219</v>
      </c>
      <c r="C5151" s="37" t="s">
        <v>5537</v>
      </c>
      <c r="D5151" s="38" t="s">
        <v>5198</v>
      </c>
      <c r="E5151" s="39">
        <v>1058.5980002045601</v>
      </c>
      <c r="F5151" s="39">
        <f t="shared" si="247"/>
        <v>1164.4578002250162</v>
      </c>
      <c r="G5151" s="39">
        <f t="shared" si="248"/>
        <v>1376.1774002659281</v>
      </c>
      <c r="I5151" s="10"/>
      <c r="J5151" s="10"/>
      <c r="K5151" s="10"/>
      <c r="L5151" s="10"/>
      <c r="M5151" s="10"/>
      <c r="N5151" s="10"/>
      <c r="O5151" s="10"/>
      <c r="P5151" s="10"/>
      <c r="Q5151" s="10"/>
      <c r="R5151" s="10"/>
      <c r="S5151" s="10"/>
      <c r="T5151" s="10"/>
    </row>
    <row r="5152" spans="1:20" ht="25.5" customHeight="1" thickTop="1" thickBot="1" x14ac:dyDescent="0.25">
      <c r="A5152" s="20" t="str">
        <f t="shared" si="246"/>
        <v>3219ST ALBANS PARK</v>
      </c>
      <c r="B5152" s="20">
        <v>3219</v>
      </c>
      <c r="C5152" s="20" t="s">
        <v>5538</v>
      </c>
      <c r="D5152" s="21" t="s">
        <v>5198</v>
      </c>
      <c r="E5152" s="22">
        <v>1058.5980002045601</v>
      </c>
      <c r="F5152" s="22">
        <f t="shared" si="247"/>
        <v>1164.4578002250162</v>
      </c>
      <c r="G5152" s="22">
        <f t="shared" si="248"/>
        <v>1376.1774002659281</v>
      </c>
      <c r="I5152" s="10"/>
      <c r="J5152" s="10"/>
      <c r="K5152" s="10"/>
      <c r="L5152" s="10"/>
      <c r="M5152" s="10"/>
      <c r="N5152" s="10"/>
      <c r="O5152" s="10"/>
      <c r="P5152" s="10"/>
      <c r="Q5152" s="10"/>
      <c r="R5152" s="10"/>
      <c r="S5152" s="10"/>
      <c r="T5152" s="10"/>
    </row>
    <row r="5153" spans="1:20" ht="25.5" customHeight="1" thickTop="1" thickBot="1" x14ac:dyDescent="0.25">
      <c r="A5153" s="20" t="str">
        <f t="shared" si="246"/>
        <v>3219THOMSON</v>
      </c>
      <c r="B5153" s="37">
        <v>3219</v>
      </c>
      <c r="C5153" s="37" t="s">
        <v>5539</v>
      </c>
      <c r="D5153" s="38" t="s">
        <v>5198</v>
      </c>
      <c r="E5153" s="39">
        <v>1058.5980002045601</v>
      </c>
      <c r="F5153" s="39">
        <f t="shared" si="247"/>
        <v>1164.4578002250162</v>
      </c>
      <c r="G5153" s="39">
        <f t="shared" si="248"/>
        <v>1376.1774002659281</v>
      </c>
      <c r="I5153" s="10"/>
      <c r="J5153" s="10"/>
      <c r="K5153" s="10"/>
      <c r="L5153" s="10"/>
      <c r="M5153" s="10"/>
      <c r="N5153" s="10"/>
      <c r="O5153" s="10"/>
      <c r="P5153" s="10"/>
      <c r="Q5153" s="10"/>
      <c r="R5153" s="10"/>
      <c r="S5153" s="10"/>
      <c r="T5153" s="10"/>
    </row>
    <row r="5154" spans="1:20" ht="25.5" customHeight="1" thickTop="1" thickBot="1" x14ac:dyDescent="0.25">
      <c r="A5154" s="20" t="str">
        <f t="shared" si="246"/>
        <v>3219WHITTINGTON</v>
      </c>
      <c r="B5154" s="20">
        <v>3219</v>
      </c>
      <c r="C5154" s="20" t="s">
        <v>5540</v>
      </c>
      <c r="D5154" s="21" t="s">
        <v>5198</v>
      </c>
      <c r="E5154" s="22">
        <v>1058.5980002045601</v>
      </c>
      <c r="F5154" s="22">
        <f t="shared" si="247"/>
        <v>1164.4578002250162</v>
      </c>
      <c r="G5154" s="22">
        <f t="shared" si="248"/>
        <v>1376.1774002659281</v>
      </c>
      <c r="I5154" s="10"/>
      <c r="J5154" s="10"/>
      <c r="K5154" s="10"/>
      <c r="L5154" s="10"/>
      <c r="M5154" s="10"/>
      <c r="N5154" s="10"/>
      <c r="O5154" s="10"/>
      <c r="P5154" s="10"/>
      <c r="Q5154" s="10"/>
      <c r="R5154" s="10"/>
      <c r="S5154" s="10"/>
      <c r="T5154" s="10"/>
    </row>
    <row r="5155" spans="1:20" ht="25.5" customHeight="1" thickTop="1" thickBot="1" x14ac:dyDescent="0.25">
      <c r="A5155" s="20" t="str">
        <f t="shared" si="246"/>
        <v>3220GEELONG</v>
      </c>
      <c r="B5155" s="37">
        <v>3220</v>
      </c>
      <c r="C5155" s="37" t="s">
        <v>5541</v>
      </c>
      <c r="D5155" s="38" t="s">
        <v>5198</v>
      </c>
      <c r="E5155" s="39">
        <v>1007.031999647432</v>
      </c>
      <c r="F5155" s="39">
        <f t="shared" si="247"/>
        <v>1107.7351996121754</v>
      </c>
      <c r="G5155" s="39">
        <f t="shared" si="248"/>
        <v>1309.1415995416617</v>
      </c>
      <c r="I5155" s="10"/>
      <c r="J5155" s="10"/>
      <c r="K5155" s="10"/>
      <c r="L5155" s="10"/>
      <c r="M5155" s="10"/>
      <c r="N5155" s="10"/>
      <c r="O5155" s="10"/>
      <c r="P5155" s="10"/>
      <c r="Q5155" s="10"/>
      <c r="R5155" s="10"/>
      <c r="S5155" s="10"/>
      <c r="T5155" s="10"/>
    </row>
    <row r="5156" spans="1:20" ht="25.5" customHeight="1" thickTop="1" thickBot="1" x14ac:dyDescent="0.25">
      <c r="A5156" s="20" t="str">
        <f t="shared" si="246"/>
        <v>3220NEWTOWN</v>
      </c>
      <c r="B5156" s="20">
        <v>3220</v>
      </c>
      <c r="C5156" s="20" t="s">
        <v>875</v>
      </c>
      <c r="D5156" s="21" t="s">
        <v>5198</v>
      </c>
      <c r="E5156" s="22">
        <v>1007.031999647432</v>
      </c>
      <c r="F5156" s="22">
        <f t="shared" si="247"/>
        <v>1107.7351996121754</v>
      </c>
      <c r="G5156" s="22">
        <f t="shared" si="248"/>
        <v>1309.1415995416617</v>
      </c>
      <c r="I5156" s="10"/>
      <c r="J5156" s="10"/>
      <c r="K5156" s="10"/>
      <c r="L5156" s="10"/>
      <c r="M5156" s="10"/>
      <c r="N5156" s="10"/>
      <c r="O5156" s="10"/>
      <c r="P5156" s="10"/>
      <c r="Q5156" s="10"/>
      <c r="R5156" s="10"/>
      <c r="S5156" s="10"/>
      <c r="T5156" s="10"/>
    </row>
    <row r="5157" spans="1:20" ht="25.5" customHeight="1" thickTop="1" thickBot="1" x14ac:dyDescent="0.25">
      <c r="A5157" s="20" t="str">
        <f t="shared" si="246"/>
        <v>3220SOUTH GEELONG</v>
      </c>
      <c r="B5157" s="37">
        <v>3220</v>
      </c>
      <c r="C5157" s="37" t="s">
        <v>5542</v>
      </c>
      <c r="D5157" s="38" t="s">
        <v>5198</v>
      </c>
      <c r="E5157" s="39">
        <v>1007.031999647432</v>
      </c>
      <c r="F5157" s="39">
        <f t="shared" si="247"/>
        <v>1107.7351996121754</v>
      </c>
      <c r="G5157" s="39">
        <f t="shared" si="248"/>
        <v>1309.1415995416617</v>
      </c>
      <c r="I5157" s="10"/>
      <c r="J5157" s="10"/>
      <c r="K5157" s="10"/>
      <c r="L5157" s="10"/>
      <c r="M5157" s="10"/>
      <c r="N5157" s="10"/>
      <c r="O5157" s="10"/>
      <c r="P5157" s="10"/>
      <c r="Q5157" s="10"/>
      <c r="R5157" s="10"/>
      <c r="S5157" s="10"/>
      <c r="T5157" s="10"/>
    </row>
    <row r="5158" spans="1:20" ht="25.5" customHeight="1" thickTop="1" thickBot="1" x14ac:dyDescent="0.25">
      <c r="A5158" s="20" t="str">
        <f t="shared" si="246"/>
        <v>3221BARRABOOL</v>
      </c>
      <c r="B5158" s="20">
        <v>3221</v>
      </c>
      <c r="C5158" s="20" t="s">
        <v>5543</v>
      </c>
      <c r="D5158" s="21" t="s">
        <v>5198</v>
      </c>
      <c r="E5158" s="22">
        <v>970.11799971808</v>
      </c>
      <c r="F5158" s="22">
        <f t="shared" si="247"/>
        <v>1067.1297996898882</v>
      </c>
      <c r="G5158" s="22">
        <f t="shared" si="248"/>
        <v>1261.153399633504</v>
      </c>
      <c r="I5158" s="10"/>
      <c r="J5158" s="10"/>
      <c r="K5158" s="10"/>
      <c r="L5158" s="10"/>
      <c r="M5158" s="10"/>
      <c r="N5158" s="10"/>
      <c r="O5158" s="10"/>
      <c r="P5158" s="10"/>
      <c r="Q5158" s="10"/>
      <c r="R5158" s="10"/>
      <c r="S5158" s="10"/>
      <c r="T5158" s="10"/>
    </row>
    <row r="5159" spans="1:20" ht="25.5" customHeight="1" thickTop="1" thickBot="1" x14ac:dyDescent="0.25">
      <c r="A5159" s="20" t="str">
        <f t="shared" si="246"/>
        <v>3221CERES</v>
      </c>
      <c r="B5159" s="37">
        <v>3221</v>
      </c>
      <c r="C5159" s="37" t="s">
        <v>5544</v>
      </c>
      <c r="D5159" s="38" t="s">
        <v>5198</v>
      </c>
      <c r="E5159" s="39">
        <v>970.11799971808</v>
      </c>
      <c r="F5159" s="39">
        <f t="shared" si="247"/>
        <v>1067.1297996898882</v>
      </c>
      <c r="G5159" s="39">
        <f t="shared" si="248"/>
        <v>1261.153399633504</v>
      </c>
      <c r="I5159" s="10"/>
      <c r="J5159" s="10"/>
      <c r="K5159" s="10"/>
      <c r="L5159" s="10"/>
      <c r="M5159" s="10"/>
      <c r="N5159" s="10"/>
      <c r="O5159" s="10"/>
      <c r="P5159" s="10"/>
      <c r="Q5159" s="10"/>
      <c r="R5159" s="10"/>
      <c r="S5159" s="10"/>
      <c r="T5159" s="10"/>
    </row>
    <row r="5160" spans="1:20" ht="25.5" customHeight="1" thickTop="1" thickBot="1" x14ac:dyDescent="0.25">
      <c r="A5160" s="20" t="str">
        <f t="shared" si="246"/>
        <v>3221GNARWARRE</v>
      </c>
      <c r="B5160" s="20">
        <v>3221</v>
      </c>
      <c r="C5160" s="20" t="s">
        <v>5545</v>
      </c>
      <c r="D5160" s="21" t="s">
        <v>5198</v>
      </c>
      <c r="E5160" s="22">
        <v>970.11799971808</v>
      </c>
      <c r="F5160" s="22">
        <f t="shared" si="247"/>
        <v>1067.1297996898882</v>
      </c>
      <c r="G5160" s="22">
        <f t="shared" si="248"/>
        <v>1261.153399633504</v>
      </c>
      <c r="I5160" s="10"/>
      <c r="J5160" s="10"/>
      <c r="K5160" s="10"/>
      <c r="L5160" s="10"/>
      <c r="M5160" s="10"/>
      <c r="N5160" s="10"/>
      <c r="O5160" s="10"/>
      <c r="P5160" s="10"/>
      <c r="Q5160" s="10"/>
      <c r="R5160" s="10"/>
      <c r="S5160" s="10"/>
      <c r="T5160" s="10"/>
    </row>
    <row r="5161" spans="1:20" ht="25.5" customHeight="1" thickTop="1" thickBot="1" x14ac:dyDescent="0.25">
      <c r="A5161" s="20" t="str">
        <f t="shared" si="246"/>
        <v>3222CLIFTON SPRINGS</v>
      </c>
      <c r="B5161" s="37">
        <v>3222</v>
      </c>
      <c r="C5161" s="37" t="s">
        <v>5546</v>
      </c>
      <c r="D5161" s="38" t="s">
        <v>5198</v>
      </c>
      <c r="E5161" s="39">
        <v>1017.360000235352</v>
      </c>
      <c r="F5161" s="39">
        <f t="shared" si="247"/>
        <v>1119.0960002588872</v>
      </c>
      <c r="G5161" s="39">
        <f t="shared" si="248"/>
        <v>1322.5680003059576</v>
      </c>
      <c r="I5161" s="10"/>
      <c r="J5161" s="10"/>
      <c r="K5161" s="10"/>
      <c r="L5161" s="10"/>
      <c r="M5161" s="10"/>
      <c r="N5161" s="10"/>
      <c r="O5161" s="10"/>
      <c r="P5161" s="10"/>
      <c r="Q5161" s="10"/>
      <c r="R5161" s="10"/>
      <c r="S5161" s="10"/>
      <c r="T5161" s="10"/>
    </row>
    <row r="5162" spans="1:20" ht="25.5" customHeight="1" thickTop="1" thickBot="1" x14ac:dyDescent="0.25">
      <c r="A5162" s="20" t="str">
        <f t="shared" si="246"/>
        <v>3222CURLEWIS</v>
      </c>
      <c r="B5162" s="20">
        <v>3222</v>
      </c>
      <c r="C5162" s="20" t="s">
        <v>2159</v>
      </c>
      <c r="D5162" s="21" t="s">
        <v>5198</v>
      </c>
      <c r="E5162" s="22">
        <v>1017.360000235352</v>
      </c>
      <c r="F5162" s="22">
        <f t="shared" si="247"/>
        <v>1119.0960002588872</v>
      </c>
      <c r="G5162" s="22">
        <f t="shared" si="248"/>
        <v>1322.5680003059576</v>
      </c>
      <c r="I5162" s="10"/>
      <c r="J5162" s="10"/>
      <c r="K5162" s="10"/>
      <c r="L5162" s="10"/>
      <c r="M5162" s="10"/>
      <c r="N5162" s="10"/>
      <c r="O5162" s="10"/>
      <c r="P5162" s="10"/>
      <c r="Q5162" s="10"/>
      <c r="R5162" s="10"/>
      <c r="S5162" s="10"/>
      <c r="T5162" s="10"/>
    </row>
    <row r="5163" spans="1:20" ht="25.5" customHeight="1" thickTop="1" thickBot="1" x14ac:dyDescent="0.25">
      <c r="A5163" s="20" t="str">
        <f t="shared" si="246"/>
        <v>3222DRYSDALE</v>
      </c>
      <c r="B5163" s="37">
        <v>3222</v>
      </c>
      <c r="C5163" s="37" t="s">
        <v>5547</v>
      </c>
      <c r="D5163" s="38" t="s">
        <v>5198</v>
      </c>
      <c r="E5163" s="39">
        <v>1017.360000235352</v>
      </c>
      <c r="F5163" s="39">
        <f t="shared" si="247"/>
        <v>1119.0960002588872</v>
      </c>
      <c r="G5163" s="39">
        <f t="shared" si="248"/>
        <v>1322.5680003059576</v>
      </c>
      <c r="I5163" s="10"/>
      <c r="J5163" s="10"/>
      <c r="K5163" s="10"/>
      <c r="L5163" s="10"/>
      <c r="M5163" s="10"/>
      <c r="N5163" s="10"/>
      <c r="O5163" s="10"/>
      <c r="P5163" s="10"/>
      <c r="Q5163" s="10"/>
      <c r="R5163" s="10"/>
      <c r="S5163" s="10"/>
      <c r="T5163" s="10"/>
    </row>
    <row r="5164" spans="1:20" ht="25.5" customHeight="1" thickTop="1" thickBot="1" x14ac:dyDescent="0.25">
      <c r="A5164" s="20" t="str">
        <f t="shared" si="246"/>
        <v>3222MANNERIM</v>
      </c>
      <c r="B5164" s="20">
        <v>3222</v>
      </c>
      <c r="C5164" s="20" t="s">
        <v>5548</v>
      </c>
      <c r="D5164" s="21" t="s">
        <v>5198</v>
      </c>
      <c r="E5164" s="22">
        <v>1017.360000235352</v>
      </c>
      <c r="F5164" s="22">
        <f t="shared" si="247"/>
        <v>1119.0960002588872</v>
      </c>
      <c r="G5164" s="22">
        <f t="shared" si="248"/>
        <v>1322.5680003059576</v>
      </c>
      <c r="I5164" s="10"/>
      <c r="J5164" s="10"/>
      <c r="K5164" s="10"/>
      <c r="L5164" s="10"/>
      <c r="M5164" s="10"/>
      <c r="N5164" s="10"/>
      <c r="O5164" s="10"/>
      <c r="P5164" s="10"/>
      <c r="Q5164" s="10"/>
      <c r="R5164" s="10"/>
      <c r="S5164" s="10"/>
      <c r="T5164" s="10"/>
    </row>
    <row r="5165" spans="1:20" ht="25.5" customHeight="1" thickTop="1" thickBot="1" x14ac:dyDescent="0.25">
      <c r="A5165" s="20" t="str">
        <f t="shared" si="246"/>
        <v>3222MARCUS HILL</v>
      </c>
      <c r="B5165" s="37">
        <v>3222</v>
      </c>
      <c r="C5165" s="37" t="s">
        <v>5549</v>
      </c>
      <c r="D5165" s="38" t="s">
        <v>5198</v>
      </c>
      <c r="E5165" s="39">
        <v>1017.360000235352</v>
      </c>
      <c r="F5165" s="39">
        <f t="shared" si="247"/>
        <v>1119.0960002588872</v>
      </c>
      <c r="G5165" s="39">
        <f t="shared" si="248"/>
        <v>1322.5680003059576</v>
      </c>
      <c r="I5165" s="10"/>
      <c r="J5165" s="10"/>
      <c r="K5165" s="10"/>
      <c r="L5165" s="10"/>
      <c r="M5165" s="10"/>
      <c r="N5165" s="10"/>
      <c r="O5165" s="10"/>
      <c r="P5165" s="10"/>
      <c r="Q5165" s="10"/>
      <c r="R5165" s="10"/>
      <c r="S5165" s="10"/>
      <c r="T5165" s="10"/>
    </row>
    <row r="5166" spans="1:20" ht="25.5" customHeight="1" thickTop="1" thickBot="1" x14ac:dyDescent="0.25">
      <c r="A5166" s="20" t="str">
        <f t="shared" si="246"/>
        <v>3222WALLINGTON</v>
      </c>
      <c r="B5166" s="20">
        <v>3222</v>
      </c>
      <c r="C5166" s="20" t="s">
        <v>5550</v>
      </c>
      <c r="D5166" s="21" t="s">
        <v>5198</v>
      </c>
      <c r="E5166" s="22">
        <v>1017.360000235352</v>
      </c>
      <c r="F5166" s="22">
        <f t="shared" si="247"/>
        <v>1119.0960002588872</v>
      </c>
      <c r="G5166" s="22">
        <f t="shared" si="248"/>
        <v>1322.5680003059576</v>
      </c>
      <c r="I5166" s="10"/>
      <c r="J5166" s="10"/>
      <c r="K5166" s="10"/>
      <c r="L5166" s="10"/>
      <c r="M5166" s="10"/>
      <c r="N5166" s="10"/>
      <c r="O5166" s="10"/>
      <c r="P5166" s="10"/>
      <c r="Q5166" s="10"/>
      <c r="R5166" s="10"/>
      <c r="S5166" s="10"/>
      <c r="T5166" s="10"/>
    </row>
    <row r="5167" spans="1:20" ht="25.5" customHeight="1" thickTop="1" thickBot="1" x14ac:dyDescent="0.25">
      <c r="A5167" s="20" t="str">
        <f t="shared" si="246"/>
        <v>3223BELLARINE</v>
      </c>
      <c r="B5167" s="37">
        <v>3223</v>
      </c>
      <c r="C5167" s="37" t="s">
        <v>5551</v>
      </c>
      <c r="D5167" s="38" t="s">
        <v>5198</v>
      </c>
      <c r="E5167" s="39">
        <v>1017.1360000394001</v>
      </c>
      <c r="F5167" s="39">
        <f t="shared" si="247"/>
        <v>1118.8496000433402</v>
      </c>
      <c r="G5167" s="39">
        <f t="shared" si="248"/>
        <v>1322.2768000512201</v>
      </c>
      <c r="I5167" s="10"/>
      <c r="J5167" s="10"/>
      <c r="K5167" s="10"/>
      <c r="L5167" s="10"/>
      <c r="M5167" s="10"/>
      <c r="N5167" s="10"/>
      <c r="O5167" s="10"/>
      <c r="P5167" s="10"/>
      <c r="Q5167" s="10"/>
      <c r="R5167" s="10"/>
      <c r="S5167" s="10"/>
      <c r="T5167" s="10"/>
    </row>
    <row r="5168" spans="1:20" ht="25.5" customHeight="1" thickTop="1" thickBot="1" x14ac:dyDescent="0.25">
      <c r="A5168" s="20" t="str">
        <f t="shared" si="246"/>
        <v>3223INDENTED HEAD</v>
      </c>
      <c r="B5168" s="20">
        <v>3223</v>
      </c>
      <c r="C5168" s="20" t="s">
        <v>5552</v>
      </c>
      <c r="D5168" s="21" t="s">
        <v>5198</v>
      </c>
      <c r="E5168" s="22">
        <v>1017.1360000394001</v>
      </c>
      <c r="F5168" s="22">
        <f t="shared" si="247"/>
        <v>1118.8496000433402</v>
      </c>
      <c r="G5168" s="22">
        <f t="shared" si="248"/>
        <v>1322.2768000512201</v>
      </c>
      <c r="I5168" s="10"/>
      <c r="J5168" s="10"/>
      <c r="K5168" s="10"/>
      <c r="L5168" s="10"/>
      <c r="M5168" s="10"/>
      <c r="N5168" s="10"/>
      <c r="O5168" s="10"/>
      <c r="P5168" s="10"/>
      <c r="Q5168" s="10"/>
      <c r="R5168" s="10"/>
      <c r="S5168" s="10"/>
      <c r="T5168" s="10"/>
    </row>
    <row r="5169" spans="1:20" ht="25.5" customHeight="1" thickTop="1" thickBot="1" x14ac:dyDescent="0.25">
      <c r="A5169" s="20" t="str">
        <f t="shared" si="246"/>
        <v>3223PORTARLINGTON</v>
      </c>
      <c r="B5169" s="37">
        <v>3223</v>
      </c>
      <c r="C5169" s="37" t="s">
        <v>5553</v>
      </c>
      <c r="D5169" s="38" t="s">
        <v>5198</v>
      </c>
      <c r="E5169" s="39">
        <v>1017.1360000394001</v>
      </c>
      <c r="F5169" s="39">
        <f t="shared" si="247"/>
        <v>1118.8496000433402</v>
      </c>
      <c r="G5169" s="39">
        <f t="shared" si="248"/>
        <v>1322.2768000512201</v>
      </c>
      <c r="I5169" s="10"/>
      <c r="J5169" s="10"/>
      <c r="K5169" s="10"/>
      <c r="L5169" s="10"/>
      <c r="M5169" s="10"/>
      <c r="N5169" s="10"/>
      <c r="O5169" s="10"/>
      <c r="P5169" s="10"/>
      <c r="Q5169" s="10"/>
      <c r="R5169" s="10"/>
      <c r="S5169" s="10"/>
      <c r="T5169" s="10"/>
    </row>
    <row r="5170" spans="1:20" ht="25.5" customHeight="1" thickTop="1" thickBot="1" x14ac:dyDescent="0.25">
      <c r="A5170" s="20" t="str">
        <f t="shared" si="246"/>
        <v>3223ST LEONARDS</v>
      </c>
      <c r="B5170" s="20">
        <v>3223</v>
      </c>
      <c r="C5170" s="20" t="s">
        <v>905</v>
      </c>
      <c r="D5170" s="21" t="s">
        <v>5198</v>
      </c>
      <c r="E5170" s="22">
        <v>1017.1360000394001</v>
      </c>
      <c r="F5170" s="22">
        <f t="shared" si="247"/>
        <v>1118.8496000433402</v>
      </c>
      <c r="G5170" s="22">
        <f t="shared" si="248"/>
        <v>1322.2768000512201</v>
      </c>
      <c r="I5170" s="10"/>
      <c r="J5170" s="10"/>
      <c r="K5170" s="10"/>
      <c r="L5170" s="10"/>
      <c r="M5170" s="10"/>
      <c r="N5170" s="10"/>
      <c r="O5170" s="10"/>
      <c r="P5170" s="10"/>
      <c r="Q5170" s="10"/>
      <c r="R5170" s="10"/>
      <c r="S5170" s="10"/>
      <c r="T5170" s="10"/>
    </row>
    <row r="5171" spans="1:20" ht="25.5" customHeight="1" thickTop="1" thickBot="1" x14ac:dyDescent="0.25">
      <c r="A5171" s="20" t="str">
        <f t="shared" si="246"/>
        <v>3224LEOPOLD</v>
      </c>
      <c r="B5171" s="37">
        <v>3224</v>
      </c>
      <c r="C5171" s="37" t="s">
        <v>5554</v>
      </c>
      <c r="D5171" s="38" t="s">
        <v>5198</v>
      </c>
      <c r="E5171" s="39">
        <v>976.6299997834401</v>
      </c>
      <c r="F5171" s="39">
        <f t="shared" si="247"/>
        <v>1074.2929997617841</v>
      </c>
      <c r="G5171" s="39">
        <f t="shared" si="248"/>
        <v>1269.6189997184722</v>
      </c>
      <c r="I5171" s="10"/>
      <c r="J5171" s="10"/>
      <c r="K5171" s="10"/>
      <c r="L5171" s="10"/>
      <c r="M5171" s="10"/>
      <c r="N5171" s="10"/>
      <c r="O5171" s="10"/>
      <c r="P5171" s="10"/>
      <c r="Q5171" s="10"/>
      <c r="R5171" s="10"/>
      <c r="S5171" s="10"/>
      <c r="T5171" s="10"/>
    </row>
    <row r="5172" spans="1:20" ht="25.5" customHeight="1" thickTop="1" thickBot="1" x14ac:dyDescent="0.25">
      <c r="A5172" s="20" t="str">
        <f t="shared" si="246"/>
        <v>3224MOOLAP</v>
      </c>
      <c r="B5172" s="20">
        <v>3224</v>
      </c>
      <c r="C5172" s="20" t="s">
        <v>5555</v>
      </c>
      <c r="D5172" s="21" t="s">
        <v>5198</v>
      </c>
      <c r="E5172" s="22">
        <v>976.6299997834401</v>
      </c>
      <c r="F5172" s="22">
        <f t="shared" si="247"/>
        <v>1074.2929997617841</v>
      </c>
      <c r="G5172" s="22">
        <f t="shared" si="248"/>
        <v>1269.6189997184722</v>
      </c>
      <c r="I5172" s="10"/>
      <c r="J5172" s="10"/>
      <c r="K5172" s="10"/>
      <c r="L5172" s="10"/>
      <c r="M5172" s="10"/>
      <c r="N5172" s="10"/>
      <c r="O5172" s="10"/>
      <c r="P5172" s="10"/>
      <c r="Q5172" s="10"/>
      <c r="R5172" s="10"/>
      <c r="S5172" s="10"/>
      <c r="T5172" s="10"/>
    </row>
    <row r="5173" spans="1:20" ht="25.5" customHeight="1" thickTop="1" thickBot="1" x14ac:dyDescent="0.25">
      <c r="A5173" s="20" t="str">
        <f t="shared" si="246"/>
        <v>3225POINT LONSDALE</v>
      </c>
      <c r="B5173" s="37">
        <v>3225</v>
      </c>
      <c r="C5173" s="37" t="s">
        <v>5556</v>
      </c>
      <c r="D5173" s="38" t="s">
        <v>5198</v>
      </c>
      <c r="E5173" s="39">
        <v>1019.6100001262402</v>
      </c>
      <c r="F5173" s="39">
        <f t="shared" si="247"/>
        <v>1121.5710001388643</v>
      </c>
      <c r="G5173" s="39">
        <f t="shared" si="248"/>
        <v>1325.4930001641123</v>
      </c>
      <c r="I5173" s="10"/>
      <c r="J5173" s="10"/>
      <c r="K5173" s="10"/>
      <c r="L5173" s="10"/>
      <c r="M5173" s="10"/>
      <c r="N5173" s="10"/>
      <c r="O5173" s="10"/>
      <c r="P5173" s="10"/>
      <c r="Q5173" s="10"/>
      <c r="R5173" s="10"/>
      <c r="S5173" s="10"/>
      <c r="T5173" s="10"/>
    </row>
    <row r="5174" spans="1:20" ht="25.5" customHeight="1" thickTop="1" thickBot="1" x14ac:dyDescent="0.25">
      <c r="A5174" s="20" t="str">
        <f t="shared" si="246"/>
        <v>3225QUEENSCLIFF</v>
      </c>
      <c r="B5174" s="20">
        <v>3225</v>
      </c>
      <c r="C5174" s="20" t="s">
        <v>979</v>
      </c>
      <c r="D5174" s="21" t="s">
        <v>5198</v>
      </c>
      <c r="E5174" s="22">
        <v>1019.6100001262402</v>
      </c>
      <c r="F5174" s="22">
        <f t="shared" si="247"/>
        <v>1121.5710001388643</v>
      </c>
      <c r="G5174" s="22">
        <f t="shared" si="248"/>
        <v>1325.4930001641123</v>
      </c>
      <c r="I5174" s="10"/>
      <c r="J5174" s="10"/>
      <c r="K5174" s="10"/>
      <c r="L5174" s="10"/>
      <c r="M5174" s="10"/>
      <c r="N5174" s="10"/>
      <c r="O5174" s="10"/>
      <c r="P5174" s="10"/>
      <c r="Q5174" s="10"/>
      <c r="R5174" s="10"/>
      <c r="S5174" s="10"/>
      <c r="T5174" s="10"/>
    </row>
    <row r="5175" spans="1:20" ht="25.5" customHeight="1" thickTop="1" thickBot="1" x14ac:dyDescent="0.25">
      <c r="A5175" s="20" t="str">
        <f t="shared" si="246"/>
        <v>3225SWAN BAY</v>
      </c>
      <c r="B5175" s="37">
        <v>3225</v>
      </c>
      <c r="C5175" s="37" t="s">
        <v>1704</v>
      </c>
      <c r="D5175" s="38" t="s">
        <v>5198</v>
      </c>
      <c r="E5175" s="39">
        <v>1019.6100001262402</v>
      </c>
      <c r="F5175" s="39">
        <f t="shared" si="247"/>
        <v>1121.5710001388643</v>
      </c>
      <c r="G5175" s="39">
        <f t="shared" si="248"/>
        <v>1325.4930001641123</v>
      </c>
      <c r="I5175" s="10"/>
      <c r="J5175" s="10"/>
      <c r="K5175" s="10"/>
      <c r="L5175" s="10"/>
      <c r="M5175" s="10"/>
      <c r="N5175" s="10"/>
      <c r="O5175" s="10"/>
      <c r="P5175" s="10"/>
      <c r="Q5175" s="10"/>
      <c r="R5175" s="10"/>
      <c r="S5175" s="10"/>
      <c r="T5175" s="10"/>
    </row>
    <row r="5176" spans="1:20" ht="25.5" customHeight="1" thickTop="1" thickBot="1" x14ac:dyDescent="0.25">
      <c r="A5176" s="20" t="str">
        <f t="shared" si="246"/>
        <v>3226OCEAN GROVE</v>
      </c>
      <c r="B5176" s="20">
        <v>3226</v>
      </c>
      <c r="C5176" s="20" t="s">
        <v>5557</v>
      </c>
      <c r="D5176" s="21" t="s">
        <v>5198</v>
      </c>
      <c r="E5176" s="22">
        <v>1036.911999621344</v>
      </c>
      <c r="F5176" s="22">
        <f t="shared" si="247"/>
        <v>1140.6031995834785</v>
      </c>
      <c r="G5176" s="22">
        <f t="shared" si="248"/>
        <v>1347.9855995077471</v>
      </c>
      <c r="I5176" s="10"/>
      <c r="J5176" s="10"/>
      <c r="K5176" s="10"/>
      <c r="L5176" s="10"/>
      <c r="M5176" s="10"/>
      <c r="N5176" s="10"/>
      <c r="O5176" s="10"/>
      <c r="P5176" s="10"/>
      <c r="Q5176" s="10"/>
      <c r="R5176" s="10"/>
      <c r="S5176" s="10"/>
      <c r="T5176" s="10"/>
    </row>
    <row r="5177" spans="1:20" ht="25.5" customHeight="1" thickTop="1" thickBot="1" x14ac:dyDescent="0.25">
      <c r="A5177" s="20" t="str">
        <f t="shared" si="246"/>
        <v>3227BARWON HEADS</v>
      </c>
      <c r="B5177" s="37">
        <v>3227</v>
      </c>
      <c r="C5177" s="37" t="s">
        <v>5558</v>
      </c>
      <c r="D5177" s="38" t="s">
        <v>5198</v>
      </c>
      <c r="E5177" s="39">
        <v>1057.133999816632</v>
      </c>
      <c r="F5177" s="39">
        <f t="shared" si="247"/>
        <v>1162.8473997982953</v>
      </c>
      <c r="G5177" s="39">
        <f t="shared" si="248"/>
        <v>1374.2741997616217</v>
      </c>
      <c r="I5177" s="10"/>
      <c r="J5177" s="10"/>
      <c r="K5177" s="10"/>
      <c r="L5177" s="10"/>
      <c r="M5177" s="10"/>
      <c r="N5177" s="10"/>
      <c r="O5177" s="10"/>
      <c r="P5177" s="10"/>
      <c r="Q5177" s="10"/>
      <c r="R5177" s="10"/>
      <c r="S5177" s="10"/>
      <c r="T5177" s="10"/>
    </row>
    <row r="5178" spans="1:20" ht="25.5" customHeight="1" thickTop="1" thickBot="1" x14ac:dyDescent="0.25">
      <c r="A5178" s="20" t="str">
        <f t="shared" si="246"/>
        <v>3227BREAMLEA</v>
      </c>
      <c r="B5178" s="20">
        <v>3227</v>
      </c>
      <c r="C5178" s="20" t="s">
        <v>5559</v>
      </c>
      <c r="D5178" s="21" t="s">
        <v>5198</v>
      </c>
      <c r="E5178" s="22">
        <v>1057.133999816632</v>
      </c>
      <c r="F5178" s="22">
        <f t="shared" si="247"/>
        <v>1162.8473997982953</v>
      </c>
      <c r="G5178" s="22">
        <f t="shared" si="248"/>
        <v>1374.2741997616217</v>
      </c>
      <c r="I5178" s="10"/>
      <c r="J5178" s="10"/>
      <c r="K5178" s="10"/>
      <c r="L5178" s="10"/>
      <c r="M5178" s="10"/>
      <c r="N5178" s="10"/>
      <c r="O5178" s="10"/>
      <c r="P5178" s="10"/>
      <c r="Q5178" s="10"/>
      <c r="R5178" s="10"/>
      <c r="S5178" s="10"/>
      <c r="T5178" s="10"/>
    </row>
    <row r="5179" spans="1:20" ht="25.5" customHeight="1" thickTop="1" thickBot="1" x14ac:dyDescent="0.25">
      <c r="A5179" s="20" t="str">
        <f t="shared" si="246"/>
        <v>3227CONNEWARRE</v>
      </c>
      <c r="B5179" s="37">
        <v>3227</v>
      </c>
      <c r="C5179" s="37" t="s">
        <v>5560</v>
      </c>
      <c r="D5179" s="38" t="s">
        <v>5198</v>
      </c>
      <c r="E5179" s="39">
        <v>1057.133999816632</v>
      </c>
      <c r="F5179" s="39">
        <f t="shared" si="247"/>
        <v>1162.8473997982953</v>
      </c>
      <c r="G5179" s="39">
        <f t="shared" si="248"/>
        <v>1374.2741997616217</v>
      </c>
      <c r="I5179" s="10"/>
      <c r="J5179" s="10"/>
      <c r="K5179" s="10"/>
      <c r="L5179" s="10"/>
      <c r="M5179" s="10"/>
      <c r="N5179" s="10"/>
      <c r="O5179" s="10"/>
      <c r="P5179" s="10"/>
      <c r="Q5179" s="10"/>
      <c r="R5179" s="10"/>
      <c r="S5179" s="10"/>
      <c r="T5179" s="10"/>
    </row>
    <row r="5180" spans="1:20" ht="25.5" customHeight="1" thickTop="1" thickBot="1" x14ac:dyDescent="0.25">
      <c r="A5180" s="20" t="str">
        <f t="shared" si="246"/>
        <v>3228BELLBRAE</v>
      </c>
      <c r="B5180" s="20">
        <v>3228</v>
      </c>
      <c r="C5180" s="20" t="s">
        <v>5561</v>
      </c>
      <c r="D5180" s="21" t="s">
        <v>5198</v>
      </c>
      <c r="E5180" s="22">
        <v>1058.614000355904</v>
      </c>
      <c r="F5180" s="22">
        <f t="shared" si="247"/>
        <v>1164.4754003914945</v>
      </c>
      <c r="G5180" s="22">
        <f t="shared" si="248"/>
        <v>1376.1982004626752</v>
      </c>
      <c r="I5180" s="10"/>
      <c r="J5180" s="10"/>
      <c r="K5180" s="10"/>
      <c r="L5180" s="10"/>
      <c r="M5180" s="10"/>
      <c r="N5180" s="10"/>
      <c r="O5180" s="10"/>
      <c r="P5180" s="10"/>
      <c r="Q5180" s="10"/>
      <c r="R5180" s="10"/>
      <c r="S5180" s="10"/>
      <c r="T5180" s="10"/>
    </row>
    <row r="5181" spans="1:20" ht="25.5" customHeight="1" thickTop="1" thickBot="1" x14ac:dyDescent="0.25">
      <c r="A5181" s="20" t="str">
        <f t="shared" si="246"/>
        <v>3228BELLS BEACH</v>
      </c>
      <c r="B5181" s="37">
        <v>3228</v>
      </c>
      <c r="C5181" s="37" t="s">
        <v>5562</v>
      </c>
      <c r="D5181" s="38" t="s">
        <v>5198</v>
      </c>
      <c r="E5181" s="39">
        <v>1058.614000355904</v>
      </c>
      <c r="F5181" s="39">
        <f t="shared" si="247"/>
        <v>1164.4754003914945</v>
      </c>
      <c r="G5181" s="39">
        <f t="shared" si="248"/>
        <v>1376.1982004626752</v>
      </c>
      <c r="I5181" s="10"/>
      <c r="J5181" s="10"/>
      <c r="K5181" s="10"/>
      <c r="L5181" s="10"/>
      <c r="M5181" s="10"/>
      <c r="N5181" s="10"/>
      <c r="O5181" s="10"/>
      <c r="P5181" s="10"/>
      <c r="Q5181" s="10"/>
      <c r="R5181" s="10"/>
      <c r="S5181" s="10"/>
      <c r="T5181" s="10"/>
    </row>
    <row r="5182" spans="1:20" ht="25.5" customHeight="1" thickTop="1" thickBot="1" x14ac:dyDescent="0.25">
      <c r="A5182" s="20" t="str">
        <f t="shared" si="246"/>
        <v>3228JAN JUC</v>
      </c>
      <c r="B5182" s="20">
        <v>3228</v>
      </c>
      <c r="C5182" s="20" t="s">
        <v>5563</v>
      </c>
      <c r="D5182" s="21" t="s">
        <v>5198</v>
      </c>
      <c r="E5182" s="22">
        <v>1058.614000355904</v>
      </c>
      <c r="F5182" s="22">
        <f t="shared" si="247"/>
        <v>1164.4754003914945</v>
      </c>
      <c r="G5182" s="22">
        <f t="shared" si="248"/>
        <v>1376.1982004626752</v>
      </c>
      <c r="I5182" s="10"/>
      <c r="J5182" s="10"/>
      <c r="K5182" s="10"/>
      <c r="L5182" s="10"/>
      <c r="M5182" s="10"/>
      <c r="N5182" s="10"/>
      <c r="O5182" s="10"/>
      <c r="P5182" s="10"/>
      <c r="Q5182" s="10"/>
      <c r="R5182" s="10"/>
      <c r="S5182" s="10"/>
      <c r="T5182" s="10"/>
    </row>
    <row r="5183" spans="1:20" ht="25.5" customHeight="1" thickTop="1" thickBot="1" x14ac:dyDescent="0.25">
      <c r="A5183" s="20" t="str">
        <f t="shared" si="246"/>
        <v>3228TORQUAY</v>
      </c>
      <c r="B5183" s="37">
        <v>3228</v>
      </c>
      <c r="C5183" s="37" t="s">
        <v>5564</v>
      </c>
      <c r="D5183" s="38" t="s">
        <v>5198</v>
      </c>
      <c r="E5183" s="39">
        <v>1058.614000355904</v>
      </c>
      <c r="F5183" s="39">
        <f t="shared" si="247"/>
        <v>1164.4754003914945</v>
      </c>
      <c r="G5183" s="39">
        <f t="shared" si="248"/>
        <v>1376.1982004626752</v>
      </c>
      <c r="I5183" s="10"/>
      <c r="J5183" s="10"/>
      <c r="K5183" s="10"/>
      <c r="L5183" s="10"/>
      <c r="M5183" s="10"/>
      <c r="N5183" s="10"/>
      <c r="O5183" s="10"/>
      <c r="P5183" s="10"/>
      <c r="Q5183" s="10"/>
      <c r="R5183" s="10"/>
      <c r="S5183" s="10"/>
      <c r="T5183" s="10"/>
    </row>
    <row r="5184" spans="1:20" ht="25.5" customHeight="1" thickTop="1" thickBot="1" x14ac:dyDescent="0.25">
      <c r="A5184" s="20" t="str">
        <f t="shared" si="246"/>
        <v>3230ANGLESEA</v>
      </c>
      <c r="B5184" s="20">
        <v>3230</v>
      </c>
      <c r="C5184" s="20" t="s">
        <v>5565</v>
      </c>
      <c r="D5184" s="21" t="s">
        <v>5198</v>
      </c>
      <c r="E5184" s="22">
        <v>1074.75399967576</v>
      </c>
      <c r="F5184" s="22">
        <f t="shared" si="247"/>
        <v>1182.2293996433361</v>
      </c>
      <c r="G5184" s="22">
        <f t="shared" si="248"/>
        <v>1397.1801995784881</v>
      </c>
      <c r="I5184" s="10"/>
      <c r="J5184" s="10"/>
      <c r="K5184" s="10"/>
      <c r="L5184" s="10"/>
      <c r="M5184" s="10"/>
      <c r="N5184" s="10"/>
      <c r="O5184" s="10"/>
      <c r="P5184" s="10"/>
      <c r="Q5184" s="10"/>
      <c r="R5184" s="10"/>
      <c r="S5184" s="10"/>
      <c r="T5184" s="10"/>
    </row>
    <row r="5185" spans="1:20" ht="25.5" customHeight="1" thickTop="1" thickBot="1" x14ac:dyDescent="0.25">
      <c r="A5185" s="20" t="str">
        <f t="shared" si="246"/>
        <v>3231AIREYS INLET</v>
      </c>
      <c r="B5185" s="37">
        <v>3231</v>
      </c>
      <c r="C5185" s="37" t="s">
        <v>5566</v>
      </c>
      <c r="D5185" s="38" t="s">
        <v>5198</v>
      </c>
      <c r="E5185" s="39">
        <v>1053.513999705888</v>
      </c>
      <c r="F5185" s="39">
        <f t="shared" si="247"/>
        <v>1158.865399676477</v>
      </c>
      <c r="G5185" s="39">
        <f t="shared" si="248"/>
        <v>1369.5681996176545</v>
      </c>
      <c r="I5185" s="10"/>
      <c r="J5185" s="10"/>
      <c r="K5185" s="10"/>
      <c r="L5185" s="10"/>
      <c r="M5185" s="10"/>
      <c r="N5185" s="10"/>
      <c r="O5185" s="10"/>
      <c r="P5185" s="10"/>
      <c r="Q5185" s="10"/>
      <c r="R5185" s="10"/>
      <c r="S5185" s="10"/>
      <c r="T5185" s="10"/>
    </row>
    <row r="5186" spans="1:20" ht="25.5" customHeight="1" thickTop="1" thickBot="1" x14ac:dyDescent="0.25">
      <c r="A5186" s="20" t="str">
        <f t="shared" si="246"/>
        <v>3231BIG HILL</v>
      </c>
      <c r="B5186" s="20">
        <v>3231</v>
      </c>
      <c r="C5186" s="20" t="s">
        <v>3629</v>
      </c>
      <c r="D5186" s="21" t="s">
        <v>5198</v>
      </c>
      <c r="E5186" s="22">
        <v>1053.513999705888</v>
      </c>
      <c r="F5186" s="22">
        <f t="shared" si="247"/>
        <v>1158.865399676477</v>
      </c>
      <c r="G5186" s="22">
        <f t="shared" si="248"/>
        <v>1369.5681996176545</v>
      </c>
      <c r="I5186" s="10"/>
      <c r="J5186" s="10"/>
      <c r="K5186" s="10"/>
      <c r="L5186" s="10"/>
      <c r="M5186" s="10"/>
      <c r="N5186" s="10"/>
      <c r="O5186" s="10"/>
      <c r="P5186" s="10"/>
      <c r="Q5186" s="10"/>
      <c r="R5186" s="10"/>
      <c r="S5186" s="10"/>
      <c r="T5186" s="10"/>
    </row>
    <row r="5187" spans="1:20" ht="25.5" customHeight="1" thickTop="1" thickBot="1" x14ac:dyDescent="0.25">
      <c r="A5187" s="20" t="str">
        <f t="shared" si="246"/>
        <v>3231EASTERN VIEW</v>
      </c>
      <c r="B5187" s="37">
        <v>3231</v>
      </c>
      <c r="C5187" s="37" t="s">
        <v>5567</v>
      </c>
      <c r="D5187" s="38" t="s">
        <v>5198</v>
      </c>
      <c r="E5187" s="39">
        <v>1053.513999705888</v>
      </c>
      <c r="F5187" s="39">
        <f t="shared" si="247"/>
        <v>1158.865399676477</v>
      </c>
      <c r="G5187" s="39">
        <f t="shared" si="248"/>
        <v>1369.5681996176545</v>
      </c>
      <c r="I5187" s="10"/>
      <c r="J5187" s="10"/>
      <c r="K5187" s="10"/>
      <c r="L5187" s="10"/>
      <c r="M5187" s="10"/>
      <c r="N5187" s="10"/>
      <c r="O5187" s="10"/>
      <c r="P5187" s="10"/>
      <c r="Q5187" s="10"/>
      <c r="R5187" s="10"/>
      <c r="S5187" s="10"/>
      <c r="T5187" s="10"/>
    </row>
    <row r="5188" spans="1:20" ht="25.5" customHeight="1" thickTop="1" thickBot="1" x14ac:dyDescent="0.25">
      <c r="A5188" s="20" t="str">
        <f t="shared" si="246"/>
        <v>3231FAIRHAVEN</v>
      </c>
      <c r="B5188" s="20">
        <v>3231</v>
      </c>
      <c r="C5188" s="20" t="s">
        <v>5568</v>
      </c>
      <c r="D5188" s="21" t="s">
        <v>5198</v>
      </c>
      <c r="E5188" s="22">
        <v>1053.513999705888</v>
      </c>
      <c r="F5188" s="22">
        <f t="shared" si="247"/>
        <v>1158.865399676477</v>
      </c>
      <c r="G5188" s="22">
        <f t="shared" si="248"/>
        <v>1369.5681996176545</v>
      </c>
      <c r="I5188" s="10"/>
      <c r="J5188" s="10"/>
      <c r="K5188" s="10"/>
      <c r="L5188" s="10"/>
      <c r="M5188" s="10"/>
      <c r="N5188" s="10"/>
      <c r="O5188" s="10"/>
      <c r="P5188" s="10"/>
      <c r="Q5188" s="10"/>
      <c r="R5188" s="10"/>
      <c r="S5188" s="10"/>
      <c r="T5188" s="10"/>
    </row>
    <row r="5189" spans="1:20" ht="25.5" customHeight="1" thickTop="1" thickBot="1" x14ac:dyDescent="0.25">
      <c r="A5189" s="20" t="str">
        <f t="shared" ref="A5189:A5252" si="249">CONCATENATE(B5189,C5189)</f>
        <v>3231MOGGS CREEK</v>
      </c>
      <c r="B5189" s="37">
        <v>3231</v>
      </c>
      <c r="C5189" s="37" t="s">
        <v>5569</v>
      </c>
      <c r="D5189" s="38" t="s">
        <v>5198</v>
      </c>
      <c r="E5189" s="39">
        <v>1053.513999705888</v>
      </c>
      <c r="F5189" s="39">
        <f t="shared" ref="F5189:F5252" si="250">1.1*E5189</f>
        <v>1158.865399676477</v>
      </c>
      <c r="G5189" s="39">
        <f t="shared" ref="G5189:G5252" si="251">1.3*E5189</f>
        <v>1369.5681996176545</v>
      </c>
      <c r="I5189" s="10"/>
      <c r="J5189" s="10"/>
      <c r="K5189" s="10"/>
      <c r="L5189" s="10"/>
      <c r="M5189" s="10"/>
      <c r="N5189" s="10"/>
      <c r="O5189" s="10"/>
      <c r="P5189" s="10"/>
      <c r="Q5189" s="10"/>
      <c r="R5189" s="10"/>
      <c r="S5189" s="10"/>
      <c r="T5189" s="10"/>
    </row>
    <row r="5190" spans="1:20" ht="25.5" customHeight="1" thickTop="1" thickBot="1" x14ac:dyDescent="0.25">
      <c r="A5190" s="20" t="str">
        <f t="shared" si="249"/>
        <v>3232LORNE</v>
      </c>
      <c r="B5190" s="20">
        <v>3232</v>
      </c>
      <c r="C5190" s="20" t="s">
        <v>2439</v>
      </c>
      <c r="D5190" s="21" t="s">
        <v>5198</v>
      </c>
      <c r="E5190" s="22">
        <v>1090.736000145032</v>
      </c>
      <c r="F5190" s="22">
        <f t="shared" si="250"/>
        <v>1199.8096001595352</v>
      </c>
      <c r="G5190" s="22">
        <f t="shared" si="251"/>
        <v>1417.9568001885416</v>
      </c>
      <c r="I5190" s="10"/>
      <c r="J5190" s="10"/>
      <c r="K5190" s="10"/>
      <c r="L5190" s="10"/>
      <c r="M5190" s="10"/>
      <c r="N5190" s="10"/>
      <c r="O5190" s="10"/>
      <c r="P5190" s="10"/>
      <c r="Q5190" s="10"/>
      <c r="R5190" s="10"/>
      <c r="S5190" s="10"/>
      <c r="T5190" s="10"/>
    </row>
    <row r="5191" spans="1:20" ht="25.5" customHeight="1" thickTop="1" thickBot="1" x14ac:dyDescent="0.25">
      <c r="A5191" s="20" t="str">
        <f t="shared" si="249"/>
        <v>3233APOLLO BAY</v>
      </c>
      <c r="B5191" s="37">
        <v>3233</v>
      </c>
      <c r="C5191" s="37" t="s">
        <v>5570</v>
      </c>
      <c r="D5191" s="38" t="s">
        <v>5198</v>
      </c>
      <c r="E5191" s="39">
        <v>952.45000036635201</v>
      </c>
      <c r="F5191" s="39">
        <f t="shared" si="250"/>
        <v>1047.6950004029873</v>
      </c>
      <c r="G5191" s="39">
        <f t="shared" si="251"/>
        <v>1238.1850004762578</v>
      </c>
      <c r="I5191" s="10"/>
      <c r="J5191" s="10"/>
      <c r="K5191" s="10"/>
      <c r="L5191" s="10"/>
      <c r="M5191" s="10"/>
      <c r="N5191" s="10"/>
      <c r="O5191" s="10"/>
      <c r="P5191" s="10"/>
      <c r="Q5191" s="10"/>
      <c r="R5191" s="10"/>
      <c r="S5191" s="10"/>
      <c r="T5191" s="10"/>
    </row>
    <row r="5192" spans="1:20" ht="25.5" customHeight="1" thickTop="1" thickBot="1" x14ac:dyDescent="0.25">
      <c r="A5192" s="20" t="str">
        <f t="shared" si="249"/>
        <v>3233CAPE OTWAY</v>
      </c>
      <c r="B5192" s="20">
        <v>3233</v>
      </c>
      <c r="C5192" s="20" t="s">
        <v>5571</v>
      </c>
      <c r="D5192" s="21" t="s">
        <v>5198</v>
      </c>
      <c r="E5192" s="22">
        <v>952.45000036635201</v>
      </c>
      <c r="F5192" s="22">
        <f t="shared" si="250"/>
        <v>1047.6950004029873</v>
      </c>
      <c r="G5192" s="22">
        <f t="shared" si="251"/>
        <v>1238.1850004762578</v>
      </c>
      <c r="I5192" s="10"/>
      <c r="J5192" s="10"/>
      <c r="K5192" s="10"/>
      <c r="L5192" s="10"/>
      <c r="M5192" s="10"/>
      <c r="N5192" s="10"/>
      <c r="O5192" s="10"/>
      <c r="P5192" s="10"/>
      <c r="Q5192" s="10"/>
      <c r="R5192" s="10"/>
      <c r="S5192" s="10"/>
      <c r="T5192" s="10"/>
    </row>
    <row r="5193" spans="1:20" ht="25.5" customHeight="1" thickTop="1" thickBot="1" x14ac:dyDescent="0.25">
      <c r="A5193" s="20" t="str">
        <f t="shared" si="249"/>
        <v>3233MARENGO</v>
      </c>
      <c r="B5193" s="37">
        <v>3233</v>
      </c>
      <c r="C5193" s="37" t="s">
        <v>2632</v>
      </c>
      <c r="D5193" s="38" t="s">
        <v>5198</v>
      </c>
      <c r="E5193" s="39">
        <v>952.45000036635201</v>
      </c>
      <c r="F5193" s="39">
        <f t="shared" si="250"/>
        <v>1047.6950004029873</v>
      </c>
      <c r="G5193" s="39">
        <f t="shared" si="251"/>
        <v>1238.1850004762578</v>
      </c>
      <c r="I5193" s="10"/>
      <c r="J5193" s="10"/>
      <c r="K5193" s="10"/>
      <c r="L5193" s="10"/>
      <c r="M5193" s="10"/>
      <c r="N5193" s="10"/>
      <c r="O5193" s="10"/>
      <c r="P5193" s="10"/>
      <c r="Q5193" s="10"/>
      <c r="R5193" s="10"/>
      <c r="S5193" s="10"/>
      <c r="T5193" s="10"/>
    </row>
    <row r="5194" spans="1:20" ht="25.5" customHeight="1" thickTop="1" thickBot="1" x14ac:dyDescent="0.25">
      <c r="A5194" s="20" t="str">
        <f t="shared" si="249"/>
        <v>3233PETTICOAT CREEK</v>
      </c>
      <c r="B5194" s="20">
        <v>3233</v>
      </c>
      <c r="C5194" s="20" t="s">
        <v>5572</v>
      </c>
      <c r="D5194" s="21" t="s">
        <v>5198</v>
      </c>
      <c r="E5194" s="22">
        <v>952.45000036635201</v>
      </c>
      <c r="F5194" s="22">
        <f t="shared" si="250"/>
        <v>1047.6950004029873</v>
      </c>
      <c r="G5194" s="22">
        <f t="shared" si="251"/>
        <v>1238.1850004762578</v>
      </c>
      <c r="I5194" s="10"/>
      <c r="J5194" s="10"/>
      <c r="K5194" s="10"/>
      <c r="L5194" s="10"/>
      <c r="M5194" s="10"/>
      <c r="N5194" s="10"/>
      <c r="O5194" s="10"/>
      <c r="P5194" s="10"/>
      <c r="Q5194" s="10"/>
      <c r="R5194" s="10"/>
      <c r="S5194" s="10"/>
      <c r="T5194" s="10"/>
    </row>
    <row r="5195" spans="1:20" ht="25.5" customHeight="1" thickTop="1" thickBot="1" x14ac:dyDescent="0.25">
      <c r="A5195" s="20" t="str">
        <f t="shared" si="249"/>
        <v>3233SKENES CREEK</v>
      </c>
      <c r="B5195" s="37">
        <v>3233</v>
      </c>
      <c r="C5195" s="37" t="s">
        <v>5573</v>
      </c>
      <c r="D5195" s="38" t="s">
        <v>5198</v>
      </c>
      <c r="E5195" s="39">
        <v>952.45000036635201</v>
      </c>
      <c r="F5195" s="39">
        <f t="shared" si="250"/>
        <v>1047.6950004029873</v>
      </c>
      <c r="G5195" s="39">
        <f t="shared" si="251"/>
        <v>1238.1850004762578</v>
      </c>
      <c r="I5195" s="10"/>
      <c r="J5195" s="10"/>
      <c r="K5195" s="10"/>
      <c r="L5195" s="10"/>
      <c r="M5195" s="10"/>
      <c r="N5195" s="10"/>
      <c r="O5195" s="10"/>
      <c r="P5195" s="10"/>
      <c r="Q5195" s="10"/>
      <c r="R5195" s="10"/>
      <c r="S5195" s="10"/>
      <c r="T5195" s="10"/>
    </row>
    <row r="5196" spans="1:20" ht="25.5" customHeight="1" thickTop="1" thickBot="1" x14ac:dyDescent="0.25">
      <c r="A5196" s="20" t="str">
        <f t="shared" si="249"/>
        <v>3233SKENES CREEK NORTH</v>
      </c>
      <c r="B5196" s="20">
        <v>3233</v>
      </c>
      <c r="C5196" s="20" t="s">
        <v>5574</v>
      </c>
      <c r="D5196" s="21" t="s">
        <v>5198</v>
      </c>
      <c r="E5196" s="22">
        <v>952.45000036635201</v>
      </c>
      <c r="F5196" s="22">
        <f t="shared" si="250"/>
        <v>1047.6950004029873</v>
      </c>
      <c r="G5196" s="22">
        <f t="shared" si="251"/>
        <v>1238.1850004762578</v>
      </c>
      <c r="I5196" s="10"/>
      <c r="J5196" s="10"/>
      <c r="K5196" s="10"/>
      <c r="L5196" s="10"/>
      <c r="M5196" s="10"/>
      <c r="N5196" s="10"/>
      <c r="O5196" s="10"/>
      <c r="P5196" s="10"/>
      <c r="Q5196" s="10"/>
      <c r="R5196" s="10"/>
      <c r="S5196" s="10"/>
      <c r="T5196" s="10"/>
    </row>
    <row r="5197" spans="1:20" ht="25.5" customHeight="1" thickTop="1" thickBot="1" x14ac:dyDescent="0.25">
      <c r="A5197" s="20" t="str">
        <f t="shared" si="249"/>
        <v>3234GREY RIVER</v>
      </c>
      <c r="B5197" s="37">
        <v>3234</v>
      </c>
      <c r="C5197" s="37" t="s">
        <v>5575</v>
      </c>
      <c r="D5197" s="38" t="s">
        <v>5198</v>
      </c>
      <c r="E5197" s="39">
        <v>1045.873999546528</v>
      </c>
      <c r="F5197" s="39">
        <f t="shared" si="250"/>
        <v>1150.4613995011809</v>
      </c>
      <c r="G5197" s="39">
        <f t="shared" si="251"/>
        <v>1359.6361994104864</v>
      </c>
      <c r="I5197" s="10"/>
      <c r="J5197" s="10"/>
      <c r="K5197" s="10"/>
      <c r="L5197" s="10"/>
      <c r="M5197" s="10"/>
      <c r="N5197" s="10"/>
      <c r="O5197" s="10"/>
      <c r="P5197" s="10"/>
      <c r="Q5197" s="10"/>
      <c r="R5197" s="10"/>
      <c r="S5197" s="10"/>
      <c r="T5197" s="10"/>
    </row>
    <row r="5198" spans="1:20" ht="25.5" customHeight="1" thickTop="1" thickBot="1" x14ac:dyDescent="0.25">
      <c r="A5198" s="20" t="str">
        <f t="shared" si="249"/>
        <v>3234KENNETT RIVER</v>
      </c>
      <c r="B5198" s="20">
        <v>3234</v>
      </c>
      <c r="C5198" s="20" t="s">
        <v>5576</v>
      </c>
      <c r="D5198" s="21" t="s">
        <v>5198</v>
      </c>
      <c r="E5198" s="22">
        <v>1045.873999546528</v>
      </c>
      <c r="F5198" s="22">
        <f t="shared" si="250"/>
        <v>1150.4613995011809</v>
      </c>
      <c r="G5198" s="22">
        <f t="shared" si="251"/>
        <v>1359.6361994104864</v>
      </c>
      <c r="I5198" s="10"/>
      <c r="J5198" s="10"/>
      <c r="K5198" s="10"/>
      <c r="L5198" s="10"/>
      <c r="M5198" s="10"/>
      <c r="N5198" s="10"/>
      <c r="O5198" s="10"/>
      <c r="P5198" s="10"/>
      <c r="Q5198" s="10"/>
      <c r="R5198" s="10"/>
      <c r="S5198" s="10"/>
      <c r="T5198" s="10"/>
    </row>
    <row r="5199" spans="1:20" ht="25.5" customHeight="1" thickTop="1" thickBot="1" x14ac:dyDescent="0.25">
      <c r="A5199" s="20" t="str">
        <f t="shared" si="249"/>
        <v>3234SEPARATION CREEK</v>
      </c>
      <c r="B5199" s="37">
        <v>3234</v>
      </c>
      <c r="C5199" s="37" t="s">
        <v>5577</v>
      </c>
      <c r="D5199" s="38" t="s">
        <v>5198</v>
      </c>
      <c r="E5199" s="39">
        <v>1045.873999546528</v>
      </c>
      <c r="F5199" s="39">
        <f t="shared" si="250"/>
        <v>1150.4613995011809</v>
      </c>
      <c r="G5199" s="39">
        <f t="shared" si="251"/>
        <v>1359.6361994104864</v>
      </c>
      <c r="I5199" s="10"/>
      <c r="J5199" s="10"/>
      <c r="K5199" s="10"/>
      <c r="L5199" s="10"/>
      <c r="M5199" s="10"/>
      <c r="N5199" s="10"/>
      <c r="O5199" s="10"/>
      <c r="P5199" s="10"/>
      <c r="Q5199" s="10"/>
      <c r="R5199" s="10"/>
      <c r="S5199" s="10"/>
      <c r="T5199" s="10"/>
    </row>
    <row r="5200" spans="1:20" ht="25.5" customHeight="1" thickTop="1" thickBot="1" x14ac:dyDescent="0.25">
      <c r="A5200" s="20" t="str">
        <f t="shared" si="249"/>
        <v>3234WONGARRA</v>
      </c>
      <c r="B5200" s="20">
        <v>3234</v>
      </c>
      <c r="C5200" s="20" t="s">
        <v>5578</v>
      </c>
      <c r="D5200" s="21" t="s">
        <v>5198</v>
      </c>
      <c r="E5200" s="22">
        <v>1045.873999546528</v>
      </c>
      <c r="F5200" s="22">
        <f t="shared" si="250"/>
        <v>1150.4613995011809</v>
      </c>
      <c r="G5200" s="22">
        <f t="shared" si="251"/>
        <v>1359.6361994104864</v>
      </c>
      <c r="I5200" s="10"/>
      <c r="J5200" s="10"/>
      <c r="K5200" s="10"/>
      <c r="L5200" s="10"/>
      <c r="M5200" s="10"/>
      <c r="N5200" s="10"/>
      <c r="O5200" s="10"/>
      <c r="P5200" s="10"/>
      <c r="Q5200" s="10"/>
      <c r="R5200" s="10"/>
      <c r="S5200" s="10"/>
      <c r="T5200" s="10"/>
    </row>
    <row r="5201" spans="1:20" ht="25.5" customHeight="1" thickTop="1" thickBot="1" x14ac:dyDescent="0.25">
      <c r="A5201" s="20" t="str">
        <f t="shared" si="249"/>
        <v>3234WYE RIVER</v>
      </c>
      <c r="B5201" s="37">
        <v>3234</v>
      </c>
      <c r="C5201" s="37" t="s">
        <v>5579</v>
      </c>
      <c r="D5201" s="38" t="s">
        <v>5198</v>
      </c>
      <c r="E5201" s="39">
        <v>1045.873999546528</v>
      </c>
      <c r="F5201" s="39">
        <f t="shared" si="250"/>
        <v>1150.4613995011809</v>
      </c>
      <c r="G5201" s="39">
        <f t="shared" si="251"/>
        <v>1359.6361994104864</v>
      </c>
      <c r="I5201" s="10"/>
      <c r="J5201" s="10"/>
      <c r="K5201" s="10"/>
      <c r="L5201" s="10"/>
      <c r="M5201" s="10"/>
      <c r="N5201" s="10"/>
      <c r="O5201" s="10"/>
      <c r="P5201" s="10"/>
      <c r="Q5201" s="10"/>
      <c r="R5201" s="10"/>
      <c r="S5201" s="10"/>
      <c r="T5201" s="10"/>
    </row>
    <row r="5202" spans="1:20" ht="25.5" customHeight="1" thickTop="1" thickBot="1" x14ac:dyDescent="0.25">
      <c r="A5202" s="20" t="str">
        <f t="shared" si="249"/>
        <v>3235BENWERRIN</v>
      </c>
      <c r="B5202" s="20">
        <v>3235</v>
      </c>
      <c r="C5202" s="20" t="s">
        <v>5580</v>
      </c>
      <c r="D5202" s="21" t="s">
        <v>5198</v>
      </c>
      <c r="E5202" s="22">
        <v>1133.2019997119919</v>
      </c>
      <c r="F5202" s="22">
        <f t="shared" si="250"/>
        <v>1246.5221996831913</v>
      </c>
      <c r="G5202" s="22">
        <f t="shared" si="251"/>
        <v>1473.1625996255896</v>
      </c>
      <c r="I5202" s="10"/>
      <c r="J5202" s="10"/>
      <c r="K5202" s="10"/>
      <c r="L5202" s="10"/>
      <c r="M5202" s="10"/>
      <c r="N5202" s="10"/>
      <c r="O5202" s="10"/>
      <c r="P5202" s="10"/>
      <c r="Q5202" s="10"/>
      <c r="R5202" s="10"/>
      <c r="S5202" s="10"/>
      <c r="T5202" s="10"/>
    </row>
    <row r="5203" spans="1:20" ht="25.5" customHeight="1" thickTop="1" thickBot="1" x14ac:dyDescent="0.25">
      <c r="A5203" s="20" t="str">
        <f t="shared" si="249"/>
        <v>3235BOONAH</v>
      </c>
      <c r="B5203" s="37">
        <v>3235</v>
      </c>
      <c r="C5203" s="37" t="s">
        <v>5581</v>
      </c>
      <c r="D5203" s="38" t="s">
        <v>5198</v>
      </c>
      <c r="E5203" s="39">
        <v>1133.2019997119919</v>
      </c>
      <c r="F5203" s="39">
        <f t="shared" si="250"/>
        <v>1246.5221996831913</v>
      </c>
      <c r="G5203" s="39">
        <f t="shared" si="251"/>
        <v>1473.1625996255896</v>
      </c>
      <c r="I5203" s="10"/>
      <c r="J5203" s="10"/>
      <c r="K5203" s="10"/>
      <c r="L5203" s="10"/>
      <c r="M5203" s="10"/>
      <c r="N5203" s="10"/>
      <c r="O5203" s="10"/>
      <c r="P5203" s="10"/>
      <c r="Q5203" s="10"/>
      <c r="R5203" s="10"/>
      <c r="S5203" s="10"/>
      <c r="T5203" s="10"/>
    </row>
    <row r="5204" spans="1:20" ht="25.5" customHeight="1" thickTop="1" thickBot="1" x14ac:dyDescent="0.25">
      <c r="A5204" s="20" t="str">
        <f t="shared" si="249"/>
        <v>3235DEANS MARSH</v>
      </c>
      <c r="B5204" s="20">
        <v>3235</v>
      </c>
      <c r="C5204" s="20" t="s">
        <v>5582</v>
      </c>
      <c r="D5204" s="21" t="s">
        <v>5198</v>
      </c>
      <c r="E5204" s="22">
        <v>1133.2019997119919</v>
      </c>
      <c r="F5204" s="22">
        <f t="shared" si="250"/>
        <v>1246.5221996831913</v>
      </c>
      <c r="G5204" s="22">
        <f t="shared" si="251"/>
        <v>1473.1625996255896</v>
      </c>
      <c r="I5204" s="10"/>
      <c r="J5204" s="10"/>
      <c r="K5204" s="10"/>
      <c r="L5204" s="10"/>
      <c r="M5204" s="10"/>
      <c r="N5204" s="10"/>
      <c r="O5204" s="10"/>
      <c r="P5204" s="10"/>
      <c r="Q5204" s="10"/>
      <c r="R5204" s="10"/>
      <c r="S5204" s="10"/>
      <c r="T5204" s="10"/>
    </row>
    <row r="5205" spans="1:20" ht="25.5" customHeight="1" thickTop="1" thickBot="1" x14ac:dyDescent="0.25">
      <c r="A5205" s="20" t="str">
        <f t="shared" si="249"/>
        <v>3235PENNYROYAL</v>
      </c>
      <c r="B5205" s="37">
        <v>3235</v>
      </c>
      <c r="C5205" s="37" t="s">
        <v>5583</v>
      </c>
      <c r="D5205" s="38" t="s">
        <v>5198</v>
      </c>
      <c r="E5205" s="39">
        <v>1133.2019997119919</v>
      </c>
      <c r="F5205" s="39">
        <f t="shared" si="250"/>
        <v>1246.5221996831913</v>
      </c>
      <c r="G5205" s="39">
        <f t="shared" si="251"/>
        <v>1473.1625996255896</v>
      </c>
      <c r="I5205" s="10"/>
      <c r="J5205" s="10"/>
      <c r="K5205" s="10"/>
      <c r="L5205" s="10"/>
      <c r="M5205" s="10"/>
      <c r="N5205" s="10"/>
      <c r="O5205" s="10"/>
      <c r="P5205" s="10"/>
      <c r="Q5205" s="10"/>
      <c r="R5205" s="10"/>
      <c r="S5205" s="10"/>
      <c r="T5205" s="10"/>
    </row>
    <row r="5206" spans="1:20" ht="25.5" customHeight="1" thickTop="1" thickBot="1" x14ac:dyDescent="0.25">
      <c r="A5206" s="20" t="str">
        <f t="shared" si="249"/>
        <v>3236FORREST</v>
      </c>
      <c r="B5206" s="20">
        <v>3236</v>
      </c>
      <c r="C5206" s="20" t="s">
        <v>3783</v>
      </c>
      <c r="D5206" s="21" t="s">
        <v>5198</v>
      </c>
      <c r="E5206" s="22">
        <v>1106.8620000535359</v>
      </c>
      <c r="F5206" s="22">
        <f t="shared" si="250"/>
        <v>1217.5482000588895</v>
      </c>
      <c r="G5206" s="22">
        <f t="shared" si="251"/>
        <v>1438.9206000695967</v>
      </c>
      <c r="I5206" s="10"/>
      <c r="J5206" s="10"/>
      <c r="K5206" s="10"/>
      <c r="L5206" s="10"/>
      <c r="M5206" s="10"/>
      <c r="N5206" s="10"/>
      <c r="O5206" s="10"/>
      <c r="P5206" s="10"/>
      <c r="Q5206" s="10"/>
      <c r="R5206" s="10"/>
      <c r="S5206" s="10"/>
      <c r="T5206" s="10"/>
    </row>
    <row r="5207" spans="1:20" ht="25.5" customHeight="1" thickTop="1" thickBot="1" x14ac:dyDescent="0.25">
      <c r="A5207" s="20" t="str">
        <f t="shared" si="249"/>
        <v>3237BEECH FOREST</v>
      </c>
      <c r="B5207" s="37">
        <v>3237</v>
      </c>
      <c r="C5207" s="37" t="s">
        <v>5584</v>
      </c>
      <c r="D5207" s="38" t="s">
        <v>5198</v>
      </c>
      <c r="E5207" s="39">
        <v>941.31000026989602</v>
      </c>
      <c r="F5207" s="39">
        <f t="shared" si="250"/>
        <v>1035.4410002968857</v>
      </c>
      <c r="G5207" s="39">
        <f t="shared" si="251"/>
        <v>1223.7030003508648</v>
      </c>
      <c r="I5207" s="10"/>
      <c r="J5207" s="10"/>
      <c r="K5207" s="10"/>
      <c r="L5207" s="10"/>
      <c r="M5207" s="10"/>
      <c r="N5207" s="10"/>
      <c r="O5207" s="10"/>
      <c r="P5207" s="10"/>
      <c r="Q5207" s="10"/>
      <c r="R5207" s="10"/>
      <c r="S5207" s="10"/>
      <c r="T5207" s="10"/>
    </row>
    <row r="5208" spans="1:20" ht="25.5" customHeight="1" thickTop="1" thickBot="1" x14ac:dyDescent="0.25">
      <c r="A5208" s="20" t="str">
        <f t="shared" si="249"/>
        <v>3237FERGUSON</v>
      </c>
      <c r="B5208" s="20">
        <v>3237</v>
      </c>
      <c r="C5208" s="20" t="s">
        <v>5585</v>
      </c>
      <c r="D5208" s="21" t="s">
        <v>5198</v>
      </c>
      <c r="E5208" s="22">
        <v>941.31000026989602</v>
      </c>
      <c r="F5208" s="22">
        <f t="shared" si="250"/>
        <v>1035.4410002968857</v>
      </c>
      <c r="G5208" s="22">
        <f t="shared" si="251"/>
        <v>1223.7030003508648</v>
      </c>
      <c r="I5208" s="10"/>
      <c r="J5208" s="10"/>
      <c r="K5208" s="10"/>
      <c r="L5208" s="10"/>
      <c r="M5208" s="10"/>
      <c r="N5208" s="10"/>
      <c r="O5208" s="10"/>
      <c r="P5208" s="10"/>
      <c r="Q5208" s="10"/>
      <c r="R5208" s="10"/>
      <c r="S5208" s="10"/>
      <c r="T5208" s="10"/>
    </row>
    <row r="5209" spans="1:20" ht="25.5" customHeight="1" thickTop="1" thickBot="1" x14ac:dyDescent="0.25">
      <c r="A5209" s="20" t="str">
        <f t="shared" si="249"/>
        <v>3237GELLIBRAND LOWER</v>
      </c>
      <c r="B5209" s="37">
        <v>3237</v>
      </c>
      <c r="C5209" s="37" t="s">
        <v>5586</v>
      </c>
      <c r="D5209" s="38" t="s">
        <v>5198</v>
      </c>
      <c r="E5209" s="39">
        <v>941.31000026989602</v>
      </c>
      <c r="F5209" s="39">
        <f t="shared" si="250"/>
        <v>1035.4410002968857</v>
      </c>
      <c r="G5209" s="39">
        <f t="shared" si="251"/>
        <v>1223.7030003508648</v>
      </c>
      <c r="I5209" s="10"/>
      <c r="J5209" s="10"/>
      <c r="K5209" s="10"/>
      <c r="L5209" s="10"/>
      <c r="M5209" s="10"/>
      <c r="N5209" s="10"/>
      <c r="O5209" s="10"/>
      <c r="P5209" s="10"/>
      <c r="Q5209" s="10"/>
      <c r="R5209" s="10"/>
      <c r="S5209" s="10"/>
      <c r="T5209" s="10"/>
    </row>
    <row r="5210" spans="1:20" ht="25.5" customHeight="1" thickTop="1" thickBot="1" x14ac:dyDescent="0.25">
      <c r="A5210" s="20" t="str">
        <f t="shared" si="249"/>
        <v>3237WATTLE HILL</v>
      </c>
      <c r="B5210" s="20">
        <v>3237</v>
      </c>
      <c r="C5210" s="20" t="s">
        <v>5587</v>
      </c>
      <c r="D5210" s="21" t="s">
        <v>5198</v>
      </c>
      <c r="E5210" s="22">
        <v>941.31000026989602</v>
      </c>
      <c r="F5210" s="22">
        <f t="shared" si="250"/>
        <v>1035.4410002968857</v>
      </c>
      <c r="G5210" s="22">
        <f t="shared" si="251"/>
        <v>1223.7030003508648</v>
      </c>
      <c r="I5210" s="10"/>
      <c r="J5210" s="10"/>
      <c r="K5210" s="10"/>
      <c r="L5210" s="10"/>
      <c r="M5210" s="10"/>
      <c r="N5210" s="10"/>
      <c r="O5210" s="10"/>
      <c r="P5210" s="10"/>
      <c r="Q5210" s="10"/>
      <c r="R5210" s="10"/>
      <c r="S5210" s="10"/>
      <c r="T5210" s="10"/>
    </row>
    <row r="5211" spans="1:20" ht="25.5" customHeight="1" thickTop="1" thickBot="1" x14ac:dyDescent="0.25">
      <c r="A5211" s="20" t="str">
        <f t="shared" si="249"/>
        <v>3237WEEAPROINAH</v>
      </c>
      <c r="B5211" s="37">
        <v>3237</v>
      </c>
      <c r="C5211" s="37" t="s">
        <v>5588</v>
      </c>
      <c r="D5211" s="38" t="s">
        <v>5198</v>
      </c>
      <c r="E5211" s="39">
        <v>941.31000026989602</v>
      </c>
      <c r="F5211" s="39">
        <f t="shared" si="250"/>
        <v>1035.4410002968857</v>
      </c>
      <c r="G5211" s="39">
        <f t="shared" si="251"/>
        <v>1223.7030003508648</v>
      </c>
      <c r="I5211" s="10"/>
      <c r="J5211" s="10"/>
      <c r="K5211" s="10"/>
      <c r="L5211" s="10"/>
      <c r="M5211" s="10"/>
      <c r="N5211" s="10"/>
      <c r="O5211" s="10"/>
      <c r="P5211" s="10"/>
      <c r="Q5211" s="10"/>
      <c r="R5211" s="10"/>
      <c r="S5211" s="10"/>
      <c r="T5211" s="10"/>
    </row>
    <row r="5212" spans="1:20" ht="25.5" customHeight="1" thickTop="1" thickBot="1" x14ac:dyDescent="0.25">
      <c r="A5212" s="20" t="str">
        <f t="shared" si="249"/>
        <v>3237WYELANGTA</v>
      </c>
      <c r="B5212" s="20">
        <v>3237</v>
      </c>
      <c r="C5212" s="20" t="s">
        <v>5589</v>
      </c>
      <c r="D5212" s="21" t="s">
        <v>5198</v>
      </c>
      <c r="E5212" s="22">
        <v>941.31000026989602</v>
      </c>
      <c r="F5212" s="22">
        <f t="shared" si="250"/>
        <v>1035.4410002968857</v>
      </c>
      <c r="G5212" s="22">
        <f t="shared" si="251"/>
        <v>1223.7030003508648</v>
      </c>
      <c r="I5212" s="10"/>
      <c r="J5212" s="10"/>
      <c r="K5212" s="10"/>
      <c r="L5212" s="10"/>
      <c r="M5212" s="10"/>
      <c r="N5212" s="10"/>
      <c r="O5212" s="10"/>
      <c r="P5212" s="10"/>
      <c r="Q5212" s="10"/>
      <c r="R5212" s="10"/>
      <c r="S5212" s="10"/>
      <c r="T5212" s="10"/>
    </row>
    <row r="5213" spans="1:20" ht="25.5" customHeight="1" thickTop="1" thickBot="1" x14ac:dyDescent="0.25">
      <c r="A5213" s="20" t="str">
        <f t="shared" si="249"/>
        <v>3237YUULONG</v>
      </c>
      <c r="B5213" s="37">
        <v>3237</v>
      </c>
      <c r="C5213" s="37" t="s">
        <v>5590</v>
      </c>
      <c r="D5213" s="38" t="s">
        <v>5198</v>
      </c>
      <c r="E5213" s="39">
        <v>941.31000026989602</v>
      </c>
      <c r="F5213" s="39">
        <f t="shared" si="250"/>
        <v>1035.4410002968857</v>
      </c>
      <c r="G5213" s="39">
        <f t="shared" si="251"/>
        <v>1223.7030003508648</v>
      </c>
      <c r="I5213" s="10"/>
      <c r="J5213" s="10"/>
      <c r="K5213" s="10"/>
      <c r="L5213" s="10"/>
      <c r="M5213" s="10"/>
      <c r="N5213" s="10"/>
      <c r="O5213" s="10"/>
      <c r="P5213" s="10"/>
      <c r="Q5213" s="10"/>
      <c r="R5213" s="10"/>
      <c r="S5213" s="10"/>
      <c r="T5213" s="10"/>
    </row>
    <row r="5214" spans="1:20" ht="25.5" customHeight="1" thickTop="1" thickBot="1" x14ac:dyDescent="0.25">
      <c r="A5214" s="20" t="str">
        <f t="shared" si="249"/>
        <v>3238GLENAIRE</v>
      </c>
      <c r="B5214" s="20">
        <v>3238</v>
      </c>
      <c r="C5214" s="20" t="s">
        <v>5591</v>
      </c>
      <c r="D5214" s="21" t="s">
        <v>5198</v>
      </c>
      <c r="E5214" s="22">
        <v>920.32400005867203</v>
      </c>
      <c r="F5214" s="22">
        <f t="shared" si="250"/>
        <v>1012.3564000645393</v>
      </c>
      <c r="G5214" s="22">
        <f t="shared" si="251"/>
        <v>1196.4212000762736</v>
      </c>
      <c r="I5214" s="10"/>
      <c r="J5214" s="10"/>
      <c r="K5214" s="10"/>
      <c r="L5214" s="10"/>
      <c r="M5214" s="10"/>
      <c r="N5214" s="10"/>
      <c r="O5214" s="10"/>
      <c r="P5214" s="10"/>
      <c r="Q5214" s="10"/>
      <c r="R5214" s="10"/>
      <c r="S5214" s="10"/>
      <c r="T5214" s="10"/>
    </row>
    <row r="5215" spans="1:20" ht="25.5" customHeight="1" thickTop="1" thickBot="1" x14ac:dyDescent="0.25">
      <c r="A5215" s="20" t="str">
        <f t="shared" si="249"/>
        <v>3238HORDERN VALE</v>
      </c>
      <c r="B5215" s="37">
        <v>3238</v>
      </c>
      <c r="C5215" s="37" t="s">
        <v>5592</v>
      </c>
      <c r="D5215" s="38" t="s">
        <v>5198</v>
      </c>
      <c r="E5215" s="39">
        <v>920.32400005867203</v>
      </c>
      <c r="F5215" s="39">
        <f t="shared" si="250"/>
        <v>1012.3564000645393</v>
      </c>
      <c r="G5215" s="39">
        <f t="shared" si="251"/>
        <v>1196.4212000762736</v>
      </c>
      <c r="I5215" s="10"/>
      <c r="J5215" s="10"/>
      <c r="K5215" s="10"/>
      <c r="L5215" s="10"/>
      <c r="M5215" s="10"/>
      <c r="N5215" s="10"/>
      <c r="O5215" s="10"/>
      <c r="P5215" s="10"/>
      <c r="Q5215" s="10"/>
      <c r="R5215" s="10"/>
      <c r="S5215" s="10"/>
      <c r="T5215" s="10"/>
    </row>
    <row r="5216" spans="1:20" ht="25.5" customHeight="1" thickTop="1" thickBot="1" x14ac:dyDescent="0.25">
      <c r="A5216" s="20" t="str">
        <f t="shared" si="249"/>
        <v>3238JOHANNA</v>
      </c>
      <c r="B5216" s="20">
        <v>3238</v>
      </c>
      <c r="C5216" s="20" t="s">
        <v>5593</v>
      </c>
      <c r="D5216" s="21" t="s">
        <v>5198</v>
      </c>
      <c r="E5216" s="22">
        <v>920.32400005867203</v>
      </c>
      <c r="F5216" s="22">
        <f t="shared" si="250"/>
        <v>1012.3564000645393</v>
      </c>
      <c r="G5216" s="22">
        <f t="shared" si="251"/>
        <v>1196.4212000762736</v>
      </c>
      <c r="I5216" s="10"/>
      <c r="J5216" s="10"/>
      <c r="K5216" s="10"/>
      <c r="L5216" s="10"/>
      <c r="M5216" s="10"/>
      <c r="N5216" s="10"/>
      <c r="O5216" s="10"/>
      <c r="P5216" s="10"/>
      <c r="Q5216" s="10"/>
      <c r="R5216" s="10"/>
      <c r="S5216" s="10"/>
      <c r="T5216" s="10"/>
    </row>
    <row r="5217" spans="1:20" ht="25.5" customHeight="1" thickTop="1" thickBot="1" x14ac:dyDescent="0.25">
      <c r="A5217" s="20" t="str">
        <f t="shared" si="249"/>
        <v>3238LAVERS HILL</v>
      </c>
      <c r="B5217" s="37">
        <v>3238</v>
      </c>
      <c r="C5217" s="37" t="s">
        <v>5594</v>
      </c>
      <c r="D5217" s="38" t="s">
        <v>5198</v>
      </c>
      <c r="E5217" s="39">
        <v>920.32400005867203</v>
      </c>
      <c r="F5217" s="39">
        <f t="shared" si="250"/>
        <v>1012.3564000645393</v>
      </c>
      <c r="G5217" s="39">
        <f t="shared" si="251"/>
        <v>1196.4212000762736</v>
      </c>
      <c r="I5217" s="10"/>
      <c r="J5217" s="10"/>
      <c r="K5217" s="10"/>
      <c r="L5217" s="10"/>
      <c r="M5217" s="10"/>
      <c r="N5217" s="10"/>
      <c r="O5217" s="10"/>
      <c r="P5217" s="10"/>
      <c r="Q5217" s="10"/>
      <c r="R5217" s="10"/>
      <c r="S5217" s="10"/>
      <c r="T5217" s="10"/>
    </row>
    <row r="5218" spans="1:20" ht="25.5" customHeight="1" thickTop="1" thickBot="1" x14ac:dyDescent="0.25">
      <c r="A5218" s="20" t="str">
        <f t="shared" si="249"/>
        <v>3239CARLISLE RIVER</v>
      </c>
      <c r="B5218" s="20">
        <v>3239</v>
      </c>
      <c r="C5218" s="20" t="s">
        <v>5595</v>
      </c>
      <c r="D5218" s="21" t="s">
        <v>5198</v>
      </c>
      <c r="E5218" s="22">
        <v>947.68200045314404</v>
      </c>
      <c r="F5218" s="22">
        <f t="shared" si="250"/>
        <v>1042.4502004984586</v>
      </c>
      <c r="G5218" s="22">
        <f t="shared" si="251"/>
        <v>1231.9866005890874</v>
      </c>
      <c r="I5218" s="10"/>
      <c r="J5218" s="10"/>
      <c r="K5218" s="10"/>
      <c r="L5218" s="10"/>
      <c r="M5218" s="10"/>
      <c r="N5218" s="10"/>
      <c r="O5218" s="10"/>
      <c r="P5218" s="10"/>
      <c r="Q5218" s="10"/>
      <c r="R5218" s="10"/>
      <c r="S5218" s="10"/>
      <c r="T5218" s="10"/>
    </row>
    <row r="5219" spans="1:20" ht="25.5" customHeight="1" thickTop="1" thickBot="1" x14ac:dyDescent="0.25">
      <c r="A5219" s="20" t="str">
        <f t="shared" si="249"/>
        <v>3239CHAPPLE VALE</v>
      </c>
      <c r="B5219" s="37">
        <v>3239</v>
      </c>
      <c r="C5219" s="37" t="s">
        <v>5596</v>
      </c>
      <c r="D5219" s="38" t="s">
        <v>5198</v>
      </c>
      <c r="E5219" s="39">
        <v>947.68200045314404</v>
      </c>
      <c r="F5219" s="39">
        <f t="shared" si="250"/>
        <v>1042.4502004984586</v>
      </c>
      <c r="G5219" s="39">
        <f t="shared" si="251"/>
        <v>1231.9866005890874</v>
      </c>
      <c r="I5219" s="10"/>
      <c r="J5219" s="10"/>
      <c r="K5219" s="10"/>
      <c r="L5219" s="10"/>
      <c r="M5219" s="10"/>
      <c r="N5219" s="10"/>
      <c r="O5219" s="10"/>
      <c r="P5219" s="10"/>
      <c r="Q5219" s="10"/>
      <c r="R5219" s="10"/>
      <c r="S5219" s="10"/>
      <c r="T5219" s="10"/>
    </row>
    <row r="5220" spans="1:20" ht="25.5" customHeight="1" thickTop="1" thickBot="1" x14ac:dyDescent="0.25">
      <c r="A5220" s="20" t="str">
        <f t="shared" si="249"/>
        <v>3239GELLIBRAND</v>
      </c>
      <c r="B5220" s="20">
        <v>3239</v>
      </c>
      <c r="C5220" s="20" t="s">
        <v>5597</v>
      </c>
      <c r="D5220" s="21" t="s">
        <v>5198</v>
      </c>
      <c r="E5220" s="22">
        <v>947.68200045314404</v>
      </c>
      <c r="F5220" s="22">
        <f t="shared" si="250"/>
        <v>1042.4502004984586</v>
      </c>
      <c r="G5220" s="22">
        <f t="shared" si="251"/>
        <v>1231.9866005890874</v>
      </c>
      <c r="I5220" s="10"/>
      <c r="J5220" s="10"/>
      <c r="K5220" s="10"/>
      <c r="L5220" s="10"/>
      <c r="M5220" s="10"/>
      <c r="N5220" s="10"/>
      <c r="O5220" s="10"/>
      <c r="P5220" s="10"/>
      <c r="Q5220" s="10"/>
      <c r="R5220" s="10"/>
      <c r="S5220" s="10"/>
      <c r="T5220" s="10"/>
    </row>
    <row r="5221" spans="1:20" ht="25.5" customHeight="1" thickTop="1" thickBot="1" x14ac:dyDescent="0.25">
      <c r="A5221" s="20" t="str">
        <f t="shared" si="249"/>
        <v>3239KENNEDYS CREEK</v>
      </c>
      <c r="B5221" s="37">
        <v>3239</v>
      </c>
      <c r="C5221" s="37" t="s">
        <v>5598</v>
      </c>
      <c r="D5221" s="38" t="s">
        <v>5198</v>
      </c>
      <c r="E5221" s="39">
        <v>947.68200045314404</v>
      </c>
      <c r="F5221" s="39">
        <f t="shared" si="250"/>
        <v>1042.4502004984586</v>
      </c>
      <c r="G5221" s="39">
        <f t="shared" si="251"/>
        <v>1231.9866005890874</v>
      </c>
      <c r="I5221" s="10"/>
      <c r="J5221" s="10"/>
      <c r="K5221" s="10"/>
      <c r="L5221" s="10"/>
      <c r="M5221" s="10"/>
      <c r="N5221" s="10"/>
      <c r="O5221" s="10"/>
      <c r="P5221" s="10"/>
      <c r="Q5221" s="10"/>
      <c r="R5221" s="10"/>
      <c r="S5221" s="10"/>
      <c r="T5221" s="10"/>
    </row>
    <row r="5222" spans="1:20" ht="25.5" customHeight="1" thickTop="1" thickBot="1" x14ac:dyDescent="0.25">
      <c r="A5222" s="20" t="str">
        <f t="shared" si="249"/>
        <v>3240BUCKLEY</v>
      </c>
      <c r="B5222" s="20">
        <v>3240</v>
      </c>
      <c r="C5222" s="20" t="s">
        <v>5599</v>
      </c>
      <c r="D5222" s="21" t="s">
        <v>5198</v>
      </c>
      <c r="E5222" s="22">
        <v>1098.124000324304</v>
      </c>
      <c r="F5222" s="22">
        <f t="shared" si="250"/>
        <v>1207.9364003567346</v>
      </c>
      <c r="G5222" s="22">
        <f t="shared" si="251"/>
        <v>1427.5612004215952</v>
      </c>
      <c r="I5222" s="10"/>
      <c r="J5222" s="10"/>
      <c r="K5222" s="10"/>
      <c r="L5222" s="10"/>
      <c r="M5222" s="10"/>
      <c r="N5222" s="10"/>
      <c r="O5222" s="10"/>
      <c r="P5222" s="10"/>
      <c r="Q5222" s="10"/>
      <c r="R5222" s="10"/>
      <c r="S5222" s="10"/>
      <c r="T5222" s="10"/>
    </row>
    <row r="5223" spans="1:20" ht="25.5" customHeight="1" thickTop="1" thickBot="1" x14ac:dyDescent="0.25">
      <c r="A5223" s="20" t="str">
        <f t="shared" si="249"/>
        <v>3240GHERANG</v>
      </c>
      <c r="B5223" s="37">
        <v>3240</v>
      </c>
      <c r="C5223" s="37" t="s">
        <v>5600</v>
      </c>
      <c r="D5223" s="38" t="s">
        <v>5198</v>
      </c>
      <c r="E5223" s="39">
        <v>1098.124000324304</v>
      </c>
      <c r="F5223" s="39">
        <f t="shared" si="250"/>
        <v>1207.9364003567346</v>
      </c>
      <c r="G5223" s="39">
        <f t="shared" si="251"/>
        <v>1427.5612004215952</v>
      </c>
      <c r="I5223" s="10"/>
      <c r="J5223" s="10"/>
      <c r="K5223" s="10"/>
      <c r="L5223" s="10"/>
      <c r="M5223" s="10"/>
      <c r="N5223" s="10"/>
      <c r="O5223" s="10"/>
      <c r="P5223" s="10"/>
      <c r="Q5223" s="10"/>
      <c r="R5223" s="10"/>
      <c r="S5223" s="10"/>
      <c r="T5223" s="10"/>
    </row>
    <row r="5224" spans="1:20" ht="25.5" customHeight="1" thickTop="1" thickBot="1" x14ac:dyDescent="0.25">
      <c r="A5224" s="20" t="str">
        <f t="shared" si="249"/>
        <v>3240MODEWARRE</v>
      </c>
      <c r="B5224" s="20">
        <v>3240</v>
      </c>
      <c r="C5224" s="20" t="s">
        <v>5601</v>
      </c>
      <c r="D5224" s="21" t="s">
        <v>5198</v>
      </c>
      <c r="E5224" s="22">
        <v>1098.124000324304</v>
      </c>
      <c r="F5224" s="22">
        <f t="shared" si="250"/>
        <v>1207.9364003567346</v>
      </c>
      <c r="G5224" s="22">
        <f t="shared" si="251"/>
        <v>1427.5612004215952</v>
      </c>
      <c r="I5224" s="10"/>
      <c r="J5224" s="10"/>
      <c r="K5224" s="10"/>
      <c r="L5224" s="10"/>
      <c r="M5224" s="10"/>
      <c r="N5224" s="10"/>
      <c r="O5224" s="10"/>
      <c r="P5224" s="10"/>
      <c r="Q5224" s="10"/>
      <c r="R5224" s="10"/>
      <c r="S5224" s="10"/>
      <c r="T5224" s="10"/>
    </row>
    <row r="5225" spans="1:20" ht="25.5" customHeight="1" thickTop="1" thickBot="1" x14ac:dyDescent="0.25">
      <c r="A5225" s="20" t="str">
        <f t="shared" si="249"/>
        <v>3240MORIAC</v>
      </c>
      <c r="B5225" s="37">
        <v>3240</v>
      </c>
      <c r="C5225" s="37" t="s">
        <v>5602</v>
      </c>
      <c r="D5225" s="38" t="s">
        <v>5198</v>
      </c>
      <c r="E5225" s="39">
        <v>1098.124000324304</v>
      </c>
      <c r="F5225" s="39">
        <f t="shared" si="250"/>
        <v>1207.9364003567346</v>
      </c>
      <c r="G5225" s="39">
        <f t="shared" si="251"/>
        <v>1427.5612004215952</v>
      </c>
      <c r="I5225" s="10"/>
      <c r="J5225" s="10"/>
      <c r="K5225" s="10"/>
      <c r="L5225" s="10"/>
      <c r="M5225" s="10"/>
      <c r="N5225" s="10"/>
      <c r="O5225" s="10"/>
      <c r="P5225" s="10"/>
      <c r="Q5225" s="10"/>
      <c r="R5225" s="10"/>
      <c r="S5225" s="10"/>
      <c r="T5225" s="10"/>
    </row>
    <row r="5226" spans="1:20" ht="25.5" customHeight="1" thickTop="1" thickBot="1" x14ac:dyDescent="0.25">
      <c r="A5226" s="20" t="str">
        <f t="shared" si="249"/>
        <v>3240MOUNT MORIAC</v>
      </c>
      <c r="B5226" s="20">
        <v>3240</v>
      </c>
      <c r="C5226" s="20" t="s">
        <v>5603</v>
      </c>
      <c r="D5226" s="21" t="s">
        <v>5198</v>
      </c>
      <c r="E5226" s="22">
        <v>1098.124000324304</v>
      </c>
      <c r="F5226" s="22">
        <f t="shared" si="250"/>
        <v>1207.9364003567346</v>
      </c>
      <c r="G5226" s="22">
        <f t="shared" si="251"/>
        <v>1427.5612004215952</v>
      </c>
      <c r="I5226" s="10"/>
      <c r="J5226" s="10"/>
      <c r="K5226" s="10"/>
      <c r="L5226" s="10"/>
      <c r="M5226" s="10"/>
      <c r="N5226" s="10"/>
      <c r="O5226" s="10"/>
      <c r="P5226" s="10"/>
      <c r="Q5226" s="10"/>
      <c r="R5226" s="10"/>
      <c r="S5226" s="10"/>
      <c r="T5226" s="10"/>
    </row>
    <row r="5227" spans="1:20" ht="25.5" customHeight="1" thickTop="1" thickBot="1" x14ac:dyDescent="0.25">
      <c r="A5227" s="20" t="str">
        <f t="shared" si="249"/>
        <v>3240PARAPARAP</v>
      </c>
      <c r="B5227" s="37">
        <v>3240</v>
      </c>
      <c r="C5227" s="37" t="s">
        <v>5604</v>
      </c>
      <c r="D5227" s="38" t="s">
        <v>5198</v>
      </c>
      <c r="E5227" s="39">
        <v>1098.124000324304</v>
      </c>
      <c r="F5227" s="39">
        <f t="shared" si="250"/>
        <v>1207.9364003567346</v>
      </c>
      <c r="G5227" s="39">
        <f t="shared" si="251"/>
        <v>1427.5612004215952</v>
      </c>
      <c r="I5227" s="10"/>
      <c r="J5227" s="10"/>
      <c r="K5227" s="10"/>
      <c r="L5227" s="10"/>
      <c r="M5227" s="10"/>
      <c r="N5227" s="10"/>
      <c r="O5227" s="10"/>
      <c r="P5227" s="10"/>
      <c r="Q5227" s="10"/>
      <c r="R5227" s="10"/>
      <c r="S5227" s="10"/>
      <c r="T5227" s="10"/>
    </row>
    <row r="5228" spans="1:20" ht="25.5" customHeight="1" thickTop="1" thickBot="1" x14ac:dyDescent="0.25">
      <c r="A5228" s="20" t="str">
        <f t="shared" si="249"/>
        <v>3241BAMBRA</v>
      </c>
      <c r="B5228" s="20">
        <v>3241</v>
      </c>
      <c r="C5228" s="20" t="s">
        <v>5605</v>
      </c>
      <c r="D5228" s="21" t="s">
        <v>5198</v>
      </c>
      <c r="E5228" s="22">
        <v>1111.334000051176</v>
      </c>
      <c r="F5228" s="22">
        <f t="shared" si="250"/>
        <v>1222.4674000562936</v>
      </c>
      <c r="G5228" s="22">
        <f t="shared" si="251"/>
        <v>1444.7342000665287</v>
      </c>
      <c r="I5228" s="10"/>
      <c r="J5228" s="10"/>
      <c r="K5228" s="10"/>
      <c r="L5228" s="10"/>
      <c r="M5228" s="10"/>
      <c r="N5228" s="10"/>
      <c r="O5228" s="10"/>
      <c r="P5228" s="10"/>
      <c r="Q5228" s="10"/>
      <c r="R5228" s="10"/>
      <c r="S5228" s="10"/>
      <c r="T5228" s="10"/>
    </row>
    <row r="5229" spans="1:20" ht="25.5" customHeight="1" thickTop="1" thickBot="1" x14ac:dyDescent="0.25">
      <c r="A5229" s="20" t="str">
        <f t="shared" si="249"/>
        <v>3241OMBERSLEY</v>
      </c>
      <c r="B5229" s="37">
        <v>3241</v>
      </c>
      <c r="C5229" s="37" t="s">
        <v>5606</v>
      </c>
      <c r="D5229" s="38" t="s">
        <v>5198</v>
      </c>
      <c r="E5229" s="39">
        <v>1111.334000051176</v>
      </c>
      <c r="F5229" s="39">
        <f t="shared" si="250"/>
        <v>1222.4674000562936</v>
      </c>
      <c r="G5229" s="39">
        <f t="shared" si="251"/>
        <v>1444.7342000665287</v>
      </c>
      <c r="I5229" s="10"/>
      <c r="J5229" s="10"/>
      <c r="K5229" s="10"/>
      <c r="L5229" s="10"/>
      <c r="M5229" s="10"/>
      <c r="N5229" s="10"/>
      <c r="O5229" s="10"/>
      <c r="P5229" s="10"/>
      <c r="Q5229" s="10"/>
      <c r="R5229" s="10"/>
      <c r="S5229" s="10"/>
      <c r="T5229" s="10"/>
    </row>
    <row r="5230" spans="1:20" ht="25.5" customHeight="1" thickTop="1" thickBot="1" x14ac:dyDescent="0.25">
      <c r="A5230" s="20" t="str">
        <f t="shared" si="249"/>
        <v>3241WENSLEYDALE</v>
      </c>
      <c r="B5230" s="20">
        <v>3241</v>
      </c>
      <c r="C5230" s="20" t="s">
        <v>5607</v>
      </c>
      <c r="D5230" s="21" t="s">
        <v>5198</v>
      </c>
      <c r="E5230" s="22">
        <v>1111.334000051176</v>
      </c>
      <c r="F5230" s="22">
        <f t="shared" si="250"/>
        <v>1222.4674000562936</v>
      </c>
      <c r="G5230" s="22">
        <f t="shared" si="251"/>
        <v>1444.7342000665287</v>
      </c>
      <c r="I5230" s="10"/>
      <c r="J5230" s="10"/>
      <c r="K5230" s="10"/>
      <c r="L5230" s="10"/>
      <c r="M5230" s="10"/>
      <c r="N5230" s="10"/>
      <c r="O5230" s="10"/>
      <c r="P5230" s="10"/>
      <c r="Q5230" s="10"/>
      <c r="R5230" s="10"/>
      <c r="S5230" s="10"/>
      <c r="T5230" s="10"/>
    </row>
    <row r="5231" spans="1:20" ht="25.5" customHeight="1" thickTop="1" thickBot="1" x14ac:dyDescent="0.25">
      <c r="A5231" s="20" t="str">
        <f t="shared" si="249"/>
        <v>3241WINCHELSEA</v>
      </c>
      <c r="B5231" s="37">
        <v>3241</v>
      </c>
      <c r="C5231" s="37" t="s">
        <v>5608</v>
      </c>
      <c r="D5231" s="38" t="s">
        <v>5198</v>
      </c>
      <c r="E5231" s="39">
        <v>1111.334000051176</v>
      </c>
      <c r="F5231" s="39">
        <f t="shared" si="250"/>
        <v>1222.4674000562936</v>
      </c>
      <c r="G5231" s="39">
        <f t="shared" si="251"/>
        <v>1444.7342000665287</v>
      </c>
      <c r="I5231" s="10"/>
      <c r="J5231" s="10"/>
      <c r="K5231" s="10"/>
      <c r="L5231" s="10"/>
      <c r="M5231" s="10"/>
      <c r="N5231" s="10"/>
      <c r="O5231" s="10"/>
      <c r="P5231" s="10"/>
      <c r="Q5231" s="10"/>
      <c r="R5231" s="10"/>
      <c r="S5231" s="10"/>
      <c r="T5231" s="10"/>
    </row>
    <row r="5232" spans="1:20" ht="25.5" customHeight="1" thickTop="1" thickBot="1" x14ac:dyDescent="0.25">
      <c r="A5232" s="20" t="str">
        <f t="shared" si="249"/>
        <v>3241WINCHELSEA SOUTH</v>
      </c>
      <c r="B5232" s="20">
        <v>3241</v>
      </c>
      <c r="C5232" s="20" t="s">
        <v>5609</v>
      </c>
      <c r="D5232" s="21" t="s">
        <v>5198</v>
      </c>
      <c r="E5232" s="22">
        <v>1111.334000051176</v>
      </c>
      <c r="F5232" s="22">
        <f t="shared" si="250"/>
        <v>1222.4674000562936</v>
      </c>
      <c r="G5232" s="22">
        <f t="shared" si="251"/>
        <v>1444.7342000665287</v>
      </c>
      <c r="I5232" s="10"/>
      <c r="J5232" s="10"/>
      <c r="K5232" s="10"/>
      <c r="L5232" s="10"/>
      <c r="M5232" s="10"/>
      <c r="N5232" s="10"/>
      <c r="O5232" s="10"/>
      <c r="P5232" s="10"/>
      <c r="Q5232" s="10"/>
      <c r="R5232" s="10"/>
      <c r="S5232" s="10"/>
      <c r="T5232" s="10"/>
    </row>
    <row r="5233" spans="1:20" ht="25.5" customHeight="1" thickTop="1" thickBot="1" x14ac:dyDescent="0.25">
      <c r="A5233" s="20" t="str">
        <f t="shared" si="249"/>
        <v>3241WURDIBOLUC</v>
      </c>
      <c r="B5233" s="37">
        <v>3241</v>
      </c>
      <c r="C5233" s="37" t="s">
        <v>5610</v>
      </c>
      <c r="D5233" s="38" t="s">
        <v>5198</v>
      </c>
      <c r="E5233" s="39">
        <v>1111.334000051176</v>
      </c>
      <c r="F5233" s="39">
        <f t="shared" si="250"/>
        <v>1222.4674000562936</v>
      </c>
      <c r="G5233" s="39">
        <f t="shared" si="251"/>
        <v>1444.7342000665287</v>
      </c>
      <c r="I5233" s="10"/>
      <c r="J5233" s="10"/>
      <c r="K5233" s="10"/>
      <c r="L5233" s="10"/>
      <c r="M5233" s="10"/>
      <c r="N5233" s="10"/>
      <c r="O5233" s="10"/>
      <c r="P5233" s="10"/>
      <c r="Q5233" s="10"/>
      <c r="R5233" s="10"/>
      <c r="S5233" s="10"/>
      <c r="T5233" s="10"/>
    </row>
    <row r="5234" spans="1:20" ht="25.5" customHeight="1" thickTop="1" thickBot="1" x14ac:dyDescent="0.25">
      <c r="A5234" s="20" t="str">
        <f t="shared" si="249"/>
        <v>3242BIRREGURRA</v>
      </c>
      <c r="B5234" s="20">
        <v>3242</v>
      </c>
      <c r="C5234" s="20" t="s">
        <v>5611</v>
      </c>
      <c r="D5234" s="21" t="s">
        <v>5198</v>
      </c>
      <c r="E5234" s="22">
        <v>1070.5900001879122</v>
      </c>
      <c r="F5234" s="22">
        <f t="shared" si="250"/>
        <v>1177.6490002067035</v>
      </c>
      <c r="G5234" s="22">
        <f t="shared" si="251"/>
        <v>1391.767000244286</v>
      </c>
      <c r="I5234" s="10"/>
      <c r="J5234" s="10"/>
      <c r="K5234" s="10"/>
      <c r="L5234" s="10"/>
      <c r="M5234" s="10"/>
      <c r="N5234" s="10"/>
      <c r="O5234" s="10"/>
      <c r="P5234" s="10"/>
      <c r="Q5234" s="10"/>
      <c r="R5234" s="10"/>
      <c r="S5234" s="10"/>
      <c r="T5234" s="10"/>
    </row>
    <row r="5235" spans="1:20" ht="25.5" customHeight="1" thickTop="1" thickBot="1" x14ac:dyDescent="0.25">
      <c r="A5235" s="20" t="str">
        <f t="shared" si="249"/>
        <v>3243BARWON DOWNS</v>
      </c>
      <c r="B5235" s="37">
        <v>3243</v>
      </c>
      <c r="C5235" s="37" t="s">
        <v>5612</v>
      </c>
      <c r="D5235" s="38" t="s">
        <v>5198</v>
      </c>
      <c r="E5235" s="39">
        <v>1050.6680004267439</v>
      </c>
      <c r="F5235" s="39">
        <f t="shared" si="250"/>
        <v>1155.7348004694184</v>
      </c>
      <c r="G5235" s="39">
        <f t="shared" si="251"/>
        <v>1365.868400554767</v>
      </c>
      <c r="I5235" s="10"/>
      <c r="J5235" s="10"/>
      <c r="K5235" s="10"/>
      <c r="L5235" s="10"/>
      <c r="M5235" s="10"/>
      <c r="N5235" s="10"/>
      <c r="O5235" s="10"/>
      <c r="P5235" s="10"/>
      <c r="Q5235" s="10"/>
      <c r="R5235" s="10"/>
      <c r="S5235" s="10"/>
      <c r="T5235" s="10"/>
    </row>
    <row r="5236" spans="1:20" ht="25.5" customHeight="1" thickTop="1" thickBot="1" x14ac:dyDescent="0.25">
      <c r="A5236" s="20" t="str">
        <f t="shared" si="249"/>
        <v>3243MURROON</v>
      </c>
      <c r="B5236" s="20">
        <v>3243</v>
      </c>
      <c r="C5236" s="20" t="s">
        <v>5613</v>
      </c>
      <c r="D5236" s="21" t="s">
        <v>5198</v>
      </c>
      <c r="E5236" s="22">
        <v>1050.6680004267439</v>
      </c>
      <c r="F5236" s="22">
        <f t="shared" si="250"/>
        <v>1155.7348004694184</v>
      </c>
      <c r="G5236" s="22">
        <f t="shared" si="251"/>
        <v>1365.868400554767</v>
      </c>
      <c r="I5236" s="10"/>
      <c r="J5236" s="10"/>
      <c r="K5236" s="10"/>
      <c r="L5236" s="10"/>
      <c r="M5236" s="10"/>
      <c r="N5236" s="10"/>
      <c r="O5236" s="10"/>
      <c r="P5236" s="10"/>
      <c r="Q5236" s="10"/>
      <c r="R5236" s="10"/>
      <c r="S5236" s="10"/>
      <c r="T5236" s="10"/>
    </row>
    <row r="5237" spans="1:20" ht="25.5" customHeight="1" thickTop="1" thickBot="1" x14ac:dyDescent="0.25">
      <c r="A5237" s="20" t="str">
        <f t="shared" si="249"/>
        <v>3243WARNCOORT</v>
      </c>
      <c r="B5237" s="37">
        <v>3243</v>
      </c>
      <c r="C5237" s="37" t="s">
        <v>5614</v>
      </c>
      <c r="D5237" s="38" t="s">
        <v>5198</v>
      </c>
      <c r="E5237" s="39">
        <v>1050.6680004267439</v>
      </c>
      <c r="F5237" s="39">
        <f t="shared" si="250"/>
        <v>1155.7348004694184</v>
      </c>
      <c r="G5237" s="39">
        <f t="shared" si="251"/>
        <v>1365.868400554767</v>
      </c>
      <c r="I5237" s="10"/>
      <c r="J5237" s="10"/>
      <c r="K5237" s="10"/>
      <c r="L5237" s="10"/>
      <c r="M5237" s="10"/>
      <c r="N5237" s="10"/>
      <c r="O5237" s="10"/>
      <c r="P5237" s="10"/>
      <c r="Q5237" s="10"/>
      <c r="R5237" s="10"/>
      <c r="S5237" s="10"/>
      <c r="T5237" s="10"/>
    </row>
    <row r="5238" spans="1:20" ht="25.5" customHeight="1" thickTop="1" thickBot="1" x14ac:dyDescent="0.25">
      <c r="A5238" s="20" t="str">
        <f t="shared" si="249"/>
        <v>3243WHOOREL</v>
      </c>
      <c r="B5238" s="20">
        <v>3243</v>
      </c>
      <c r="C5238" s="20" t="s">
        <v>5615</v>
      </c>
      <c r="D5238" s="21" t="s">
        <v>5198</v>
      </c>
      <c r="E5238" s="22">
        <v>1050.6680004267439</v>
      </c>
      <c r="F5238" s="22">
        <f t="shared" si="250"/>
        <v>1155.7348004694184</v>
      </c>
      <c r="G5238" s="22">
        <f t="shared" si="251"/>
        <v>1365.868400554767</v>
      </c>
      <c r="I5238" s="10"/>
      <c r="J5238" s="10"/>
      <c r="K5238" s="10"/>
      <c r="L5238" s="10"/>
      <c r="M5238" s="10"/>
      <c r="N5238" s="10"/>
      <c r="O5238" s="10"/>
      <c r="P5238" s="10"/>
      <c r="Q5238" s="10"/>
      <c r="R5238" s="10"/>
      <c r="S5238" s="10"/>
      <c r="T5238" s="10"/>
    </row>
    <row r="5239" spans="1:20" ht="25.5" customHeight="1" thickTop="1" thickBot="1" x14ac:dyDescent="0.25">
      <c r="A5239" s="20" t="str">
        <f t="shared" si="249"/>
        <v>3249ALVIE</v>
      </c>
      <c r="B5239" s="37">
        <v>3249</v>
      </c>
      <c r="C5239" s="37" t="s">
        <v>5616</v>
      </c>
      <c r="D5239" s="38" t="s">
        <v>5198</v>
      </c>
      <c r="E5239" s="39">
        <v>1011.691999981216</v>
      </c>
      <c r="F5239" s="39">
        <f t="shared" si="250"/>
        <v>1112.8611999793377</v>
      </c>
      <c r="G5239" s="39">
        <f t="shared" si="251"/>
        <v>1315.1995999755809</v>
      </c>
      <c r="I5239" s="10"/>
      <c r="J5239" s="10"/>
      <c r="K5239" s="10"/>
      <c r="L5239" s="10"/>
      <c r="M5239" s="10"/>
      <c r="N5239" s="10"/>
      <c r="O5239" s="10"/>
      <c r="P5239" s="10"/>
      <c r="Q5239" s="10"/>
      <c r="R5239" s="10"/>
      <c r="S5239" s="10"/>
      <c r="T5239" s="10"/>
    </row>
    <row r="5240" spans="1:20" ht="25.5" customHeight="1" thickTop="1" thickBot="1" x14ac:dyDescent="0.25">
      <c r="A5240" s="20" t="str">
        <f t="shared" si="249"/>
        <v>3249BALINTORE</v>
      </c>
      <c r="B5240" s="20">
        <v>3249</v>
      </c>
      <c r="C5240" s="20" t="s">
        <v>5617</v>
      </c>
      <c r="D5240" s="21" t="s">
        <v>5198</v>
      </c>
      <c r="E5240" s="22">
        <v>1011.691999981216</v>
      </c>
      <c r="F5240" s="22">
        <f t="shared" si="250"/>
        <v>1112.8611999793377</v>
      </c>
      <c r="G5240" s="22">
        <f t="shared" si="251"/>
        <v>1315.1995999755809</v>
      </c>
      <c r="I5240" s="10"/>
      <c r="J5240" s="10"/>
      <c r="K5240" s="10"/>
      <c r="L5240" s="10"/>
      <c r="M5240" s="10"/>
      <c r="N5240" s="10"/>
      <c r="O5240" s="10"/>
      <c r="P5240" s="10"/>
      <c r="Q5240" s="10"/>
      <c r="R5240" s="10"/>
      <c r="S5240" s="10"/>
      <c r="T5240" s="10"/>
    </row>
    <row r="5241" spans="1:20" ht="25.5" customHeight="1" thickTop="1" thickBot="1" x14ac:dyDescent="0.25">
      <c r="A5241" s="20" t="str">
        <f t="shared" si="249"/>
        <v>3249BARONGAROOK</v>
      </c>
      <c r="B5241" s="37">
        <v>3249</v>
      </c>
      <c r="C5241" s="37" t="s">
        <v>5618</v>
      </c>
      <c r="D5241" s="38" t="s">
        <v>5198</v>
      </c>
      <c r="E5241" s="39">
        <v>1011.691999981216</v>
      </c>
      <c r="F5241" s="39">
        <f t="shared" si="250"/>
        <v>1112.8611999793377</v>
      </c>
      <c r="G5241" s="39">
        <f t="shared" si="251"/>
        <v>1315.1995999755809</v>
      </c>
      <c r="I5241" s="10"/>
      <c r="J5241" s="10"/>
      <c r="K5241" s="10"/>
      <c r="L5241" s="10"/>
      <c r="M5241" s="10"/>
      <c r="N5241" s="10"/>
      <c r="O5241" s="10"/>
      <c r="P5241" s="10"/>
      <c r="Q5241" s="10"/>
      <c r="R5241" s="10"/>
      <c r="S5241" s="10"/>
      <c r="T5241" s="10"/>
    </row>
    <row r="5242" spans="1:20" ht="25.5" customHeight="1" thickTop="1" thickBot="1" x14ac:dyDescent="0.25">
      <c r="A5242" s="20" t="str">
        <f t="shared" si="249"/>
        <v>3249BARONGAROOK WEST</v>
      </c>
      <c r="B5242" s="20">
        <v>3249</v>
      </c>
      <c r="C5242" s="20" t="s">
        <v>5619</v>
      </c>
      <c r="D5242" s="21" t="s">
        <v>5198</v>
      </c>
      <c r="E5242" s="22">
        <v>1011.691999981216</v>
      </c>
      <c r="F5242" s="22">
        <f t="shared" si="250"/>
        <v>1112.8611999793377</v>
      </c>
      <c r="G5242" s="22">
        <f t="shared" si="251"/>
        <v>1315.1995999755809</v>
      </c>
      <c r="I5242" s="10"/>
      <c r="J5242" s="10"/>
      <c r="K5242" s="10"/>
      <c r="L5242" s="10"/>
      <c r="M5242" s="10"/>
      <c r="N5242" s="10"/>
      <c r="O5242" s="10"/>
      <c r="P5242" s="10"/>
      <c r="Q5242" s="10"/>
      <c r="R5242" s="10"/>
      <c r="S5242" s="10"/>
      <c r="T5242" s="10"/>
    </row>
    <row r="5243" spans="1:20" ht="25.5" customHeight="1" thickTop="1" thickBot="1" x14ac:dyDescent="0.25">
      <c r="A5243" s="20" t="str">
        <f t="shared" si="249"/>
        <v>3249BARRAMUNGA</v>
      </c>
      <c r="B5243" s="37">
        <v>3249</v>
      </c>
      <c r="C5243" s="37" t="s">
        <v>5620</v>
      </c>
      <c r="D5243" s="38" t="s">
        <v>5198</v>
      </c>
      <c r="E5243" s="39">
        <v>1011.691999981216</v>
      </c>
      <c r="F5243" s="39">
        <f t="shared" si="250"/>
        <v>1112.8611999793377</v>
      </c>
      <c r="G5243" s="39">
        <f t="shared" si="251"/>
        <v>1315.1995999755809</v>
      </c>
      <c r="I5243" s="10"/>
      <c r="J5243" s="10"/>
      <c r="K5243" s="10"/>
      <c r="L5243" s="10"/>
      <c r="M5243" s="10"/>
      <c r="N5243" s="10"/>
      <c r="O5243" s="10"/>
      <c r="P5243" s="10"/>
      <c r="Q5243" s="10"/>
      <c r="R5243" s="10"/>
      <c r="S5243" s="10"/>
      <c r="T5243" s="10"/>
    </row>
    <row r="5244" spans="1:20" ht="25.5" customHeight="1" thickTop="1" thickBot="1" x14ac:dyDescent="0.25">
      <c r="A5244" s="20" t="str">
        <f t="shared" si="249"/>
        <v>3249CORAGULAC</v>
      </c>
      <c r="B5244" s="20">
        <v>3249</v>
      </c>
      <c r="C5244" s="20" t="s">
        <v>5621</v>
      </c>
      <c r="D5244" s="21" t="s">
        <v>5198</v>
      </c>
      <c r="E5244" s="22">
        <v>1011.691999981216</v>
      </c>
      <c r="F5244" s="22">
        <f t="shared" si="250"/>
        <v>1112.8611999793377</v>
      </c>
      <c r="G5244" s="22">
        <f t="shared" si="251"/>
        <v>1315.1995999755809</v>
      </c>
      <c r="I5244" s="10"/>
      <c r="J5244" s="10"/>
      <c r="K5244" s="10"/>
      <c r="L5244" s="10"/>
      <c r="M5244" s="10"/>
      <c r="N5244" s="10"/>
      <c r="O5244" s="10"/>
      <c r="P5244" s="10"/>
      <c r="Q5244" s="10"/>
      <c r="R5244" s="10"/>
      <c r="S5244" s="10"/>
      <c r="T5244" s="10"/>
    </row>
    <row r="5245" spans="1:20" ht="25.5" customHeight="1" thickTop="1" thickBot="1" x14ac:dyDescent="0.25">
      <c r="A5245" s="20" t="str">
        <f t="shared" si="249"/>
        <v>3249CORUNNUN</v>
      </c>
      <c r="B5245" s="37">
        <v>3249</v>
      </c>
      <c r="C5245" s="37" t="s">
        <v>5622</v>
      </c>
      <c r="D5245" s="38" t="s">
        <v>5198</v>
      </c>
      <c r="E5245" s="39">
        <v>1011.691999981216</v>
      </c>
      <c r="F5245" s="39">
        <f t="shared" si="250"/>
        <v>1112.8611999793377</v>
      </c>
      <c r="G5245" s="39">
        <f t="shared" si="251"/>
        <v>1315.1995999755809</v>
      </c>
      <c r="I5245" s="10"/>
      <c r="J5245" s="10"/>
      <c r="K5245" s="10"/>
      <c r="L5245" s="10"/>
      <c r="M5245" s="10"/>
      <c r="N5245" s="10"/>
      <c r="O5245" s="10"/>
      <c r="P5245" s="10"/>
      <c r="Q5245" s="10"/>
      <c r="R5245" s="10"/>
      <c r="S5245" s="10"/>
      <c r="T5245" s="10"/>
    </row>
    <row r="5246" spans="1:20" ht="25.5" customHeight="1" thickTop="1" thickBot="1" x14ac:dyDescent="0.25">
      <c r="A5246" s="20" t="str">
        <f t="shared" si="249"/>
        <v>3249DREEITE</v>
      </c>
      <c r="B5246" s="20">
        <v>3249</v>
      </c>
      <c r="C5246" s="20" t="s">
        <v>5623</v>
      </c>
      <c r="D5246" s="21" t="s">
        <v>5198</v>
      </c>
      <c r="E5246" s="22">
        <v>1011.691999981216</v>
      </c>
      <c r="F5246" s="22">
        <f t="shared" si="250"/>
        <v>1112.8611999793377</v>
      </c>
      <c r="G5246" s="22">
        <f t="shared" si="251"/>
        <v>1315.1995999755809</v>
      </c>
      <c r="I5246" s="10"/>
      <c r="J5246" s="10"/>
      <c r="K5246" s="10"/>
      <c r="L5246" s="10"/>
      <c r="M5246" s="10"/>
      <c r="N5246" s="10"/>
      <c r="O5246" s="10"/>
      <c r="P5246" s="10"/>
      <c r="Q5246" s="10"/>
      <c r="R5246" s="10"/>
      <c r="S5246" s="10"/>
      <c r="T5246" s="10"/>
    </row>
    <row r="5247" spans="1:20" ht="25.5" customHeight="1" thickTop="1" thickBot="1" x14ac:dyDescent="0.25">
      <c r="A5247" s="20" t="str">
        <f t="shared" si="249"/>
        <v>3249DREEITE SOUTH</v>
      </c>
      <c r="B5247" s="37">
        <v>3249</v>
      </c>
      <c r="C5247" s="37" t="s">
        <v>5624</v>
      </c>
      <c r="D5247" s="38" t="s">
        <v>5198</v>
      </c>
      <c r="E5247" s="39">
        <v>1011.691999981216</v>
      </c>
      <c r="F5247" s="39">
        <f t="shared" si="250"/>
        <v>1112.8611999793377</v>
      </c>
      <c r="G5247" s="39">
        <f t="shared" si="251"/>
        <v>1315.1995999755809</v>
      </c>
      <c r="I5247" s="10"/>
      <c r="J5247" s="10"/>
      <c r="K5247" s="10"/>
      <c r="L5247" s="10"/>
      <c r="M5247" s="10"/>
      <c r="N5247" s="10"/>
      <c r="O5247" s="10"/>
      <c r="P5247" s="10"/>
      <c r="Q5247" s="10"/>
      <c r="R5247" s="10"/>
      <c r="S5247" s="10"/>
      <c r="T5247" s="10"/>
    </row>
    <row r="5248" spans="1:20" ht="25.5" customHeight="1" thickTop="1" thickBot="1" x14ac:dyDescent="0.25">
      <c r="A5248" s="20" t="str">
        <f t="shared" si="249"/>
        <v>3249GERANGAMETE</v>
      </c>
      <c r="B5248" s="20">
        <v>3249</v>
      </c>
      <c r="C5248" s="20" t="s">
        <v>5625</v>
      </c>
      <c r="D5248" s="21" t="s">
        <v>5198</v>
      </c>
      <c r="E5248" s="22">
        <v>1011.691999981216</v>
      </c>
      <c r="F5248" s="22">
        <f t="shared" si="250"/>
        <v>1112.8611999793377</v>
      </c>
      <c r="G5248" s="22">
        <f t="shared" si="251"/>
        <v>1315.1995999755809</v>
      </c>
      <c r="I5248" s="10"/>
      <c r="J5248" s="10"/>
      <c r="K5248" s="10"/>
      <c r="L5248" s="10"/>
      <c r="M5248" s="10"/>
      <c r="N5248" s="10"/>
      <c r="O5248" s="10"/>
      <c r="P5248" s="10"/>
      <c r="Q5248" s="10"/>
      <c r="R5248" s="10"/>
      <c r="S5248" s="10"/>
      <c r="T5248" s="10"/>
    </row>
    <row r="5249" spans="1:20" ht="25.5" customHeight="1" thickTop="1" thickBot="1" x14ac:dyDescent="0.25">
      <c r="A5249" s="20" t="str">
        <f t="shared" si="249"/>
        <v>3249IRREWARRA</v>
      </c>
      <c r="B5249" s="37">
        <v>3249</v>
      </c>
      <c r="C5249" s="37" t="s">
        <v>5626</v>
      </c>
      <c r="D5249" s="38" t="s">
        <v>5198</v>
      </c>
      <c r="E5249" s="39">
        <v>1011.691999981216</v>
      </c>
      <c r="F5249" s="39">
        <f t="shared" si="250"/>
        <v>1112.8611999793377</v>
      </c>
      <c r="G5249" s="39">
        <f t="shared" si="251"/>
        <v>1315.1995999755809</v>
      </c>
      <c r="I5249" s="10"/>
      <c r="J5249" s="10"/>
      <c r="K5249" s="10"/>
      <c r="L5249" s="10"/>
      <c r="M5249" s="10"/>
      <c r="N5249" s="10"/>
      <c r="O5249" s="10"/>
      <c r="P5249" s="10"/>
      <c r="Q5249" s="10"/>
      <c r="R5249" s="10"/>
      <c r="S5249" s="10"/>
      <c r="T5249" s="10"/>
    </row>
    <row r="5250" spans="1:20" ht="25.5" customHeight="1" thickTop="1" thickBot="1" x14ac:dyDescent="0.25">
      <c r="A5250" s="20" t="str">
        <f t="shared" si="249"/>
        <v>3249IRREWILLIPE</v>
      </c>
      <c r="B5250" s="20">
        <v>3249</v>
      </c>
      <c r="C5250" s="20" t="s">
        <v>5627</v>
      </c>
      <c r="D5250" s="21" t="s">
        <v>5198</v>
      </c>
      <c r="E5250" s="22">
        <v>1011.691999981216</v>
      </c>
      <c r="F5250" s="22">
        <f t="shared" si="250"/>
        <v>1112.8611999793377</v>
      </c>
      <c r="G5250" s="22">
        <f t="shared" si="251"/>
        <v>1315.1995999755809</v>
      </c>
      <c r="I5250" s="10"/>
      <c r="J5250" s="10"/>
      <c r="K5250" s="10"/>
      <c r="L5250" s="10"/>
      <c r="M5250" s="10"/>
      <c r="N5250" s="10"/>
      <c r="O5250" s="10"/>
      <c r="P5250" s="10"/>
      <c r="Q5250" s="10"/>
      <c r="R5250" s="10"/>
      <c r="S5250" s="10"/>
      <c r="T5250" s="10"/>
    </row>
    <row r="5251" spans="1:20" ht="25.5" customHeight="1" thickTop="1" thickBot="1" x14ac:dyDescent="0.25">
      <c r="A5251" s="20" t="str">
        <f t="shared" si="249"/>
        <v>3249IRREWILLIPE EAST</v>
      </c>
      <c r="B5251" s="37">
        <v>3249</v>
      </c>
      <c r="C5251" s="37" t="s">
        <v>5628</v>
      </c>
      <c r="D5251" s="38" t="s">
        <v>5198</v>
      </c>
      <c r="E5251" s="39">
        <v>1011.691999981216</v>
      </c>
      <c r="F5251" s="39">
        <f t="shared" si="250"/>
        <v>1112.8611999793377</v>
      </c>
      <c r="G5251" s="39">
        <f t="shared" si="251"/>
        <v>1315.1995999755809</v>
      </c>
      <c r="I5251" s="10"/>
      <c r="J5251" s="10"/>
      <c r="K5251" s="10"/>
      <c r="L5251" s="10"/>
      <c r="M5251" s="10"/>
      <c r="N5251" s="10"/>
      <c r="O5251" s="10"/>
      <c r="P5251" s="10"/>
      <c r="Q5251" s="10"/>
      <c r="R5251" s="10"/>
      <c r="S5251" s="10"/>
      <c r="T5251" s="10"/>
    </row>
    <row r="5252" spans="1:20" ht="25.5" customHeight="1" thickTop="1" thickBot="1" x14ac:dyDescent="0.25">
      <c r="A5252" s="20" t="str">
        <f t="shared" si="249"/>
        <v>3249KAWARREN</v>
      </c>
      <c r="B5252" s="20">
        <v>3249</v>
      </c>
      <c r="C5252" s="20" t="s">
        <v>5629</v>
      </c>
      <c r="D5252" s="21" t="s">
        <v>5198</v>
      </c>
      <c r="E5252" s="22">
        <v>1011.691999981216</v>
      </c>
      <c r="F5252" s="22">
        <f t="shared" si="250"/>
        <v>1112.8611999793377</v>
      </c>
      <c r="G5252" s="22">
        <f t="shared" si="251"/>
        <v>1315.1995999755809</v>
      </c>
      <c r="I5252" s="10"/>
      <c r="J5252" s="10"/>
      <c r="K5252" s="10"/>
      <c r="L5252" s="10"/>
      <c r="M5252" s="10"/>
      <c r="N5252" s="10"/>
      <c r="O5252" s="10"/>
      <c r="P5252" s="10"/>
      <c r="Q5252" s="10"/>
      <c r="R5252" s="10"/>
      <c r="S5252" s="10"/>
      <c r="T5252" s="10"/>
    </row>
    <row r="5253" spans="1:20" ht="25.5" customHeight="1" thickTop="1" thickBot="1" x14ac:dyDescent="0.25">
      <c r="A5253" s="20" t="str">
        <f t="shared" ref="A5253:A5316" si="252">CONCATENATE(B5253,C5253)</f>
        <v>3249LARPENT</v>
      </c>
      <c r="B5253" s="37">
        <v>3249</v>
      </c>
      <c r="C5253" s="37" t="s">
        <v>5630</v>
      </c>
      <c r="D5253" s="38" t="s">
        <v>5198</v>
      </c>
      <c r="E5253" s="39">
        <v>1011.691999981216</v>
      </c>
      <c r="F5253" s="39">
        <f t="shared" ref="F5253:F5316" si="253">1.1*E5253</f>
        <v>1112.8611999793377</v>
      </c>
      <c r="G5253" s="39">
        <f t="shared" ref="G5253:G5316" si="254">1.3*E5253</f>
        <v>1315.1995999755809</v>
      </c>
      <c r="I5253" s="10"/>
      <c r="J5253" s="10"/>
      <c r="K5253" s="10"/>
      <c r="L5253" s="10"/>
      <c r="M5253" s="10"/>
      <c r="N5253" s="10"/>
      <c r="O5253" s="10"/>
      <c r="P5253" s="10"/>
      <c r="Q5253" s="10"/>
      <c r="R5253" s="10"/>
      <c r="S5253" s="10"/>
      <c r="T5253" s="10"/>
    </row>
    <row r="5254" spans="1:20" ht="25.5" customHeight="1" thickTop="1" thickBot="1" x14ac:dyDescent="0.25">
      <c r="A5254" s="20" t="str">
        <f t="shared" si="252"/>
        <v>3249NALANGIL</v>
      </c>
      <c r="B5254" s="20">
        <v>3249</v>
      </c>
      <c r="C5254" s="20" t="s">
        <v>5631</v>
      </c>
      <c r="D5254" s="21" t="s">
        <v>5198</v>
      </c>
      <c r="E5254" s="22">
        <v>1011.691999981216</v>
      </c>
      <c r="F5254" s="22">
        <f t="shared" si="253"/>
        <v>1112.8611999793377</v>
      </c>
      <c r="G5254" s="22">
        <f t="shared" si="254"/>
        <v>1315.1995999755809</v>
      </c>
      <c r="I5254" s="10"/>
      <c r="J5254" s="10"/>
      <c r="K5254" s="10"/>
      <c r="L5254" s="10"/>
      <c r="M5254" s="10"/>
      <c r="N5254" s="10"/>
      <c r="O5254" s="10"/>
      <c r="P5254" s="10"/>
      <c r="Q5254" s="10"/>
      <c r="R5254" s="10"/>
      <c r="S5254" s="10"/>
      <c r="T5254" s="10"/>
    </row>
    <row r="5255" spans="1:20" ht="25.5" customHeight="1" thickTop="1" thickBot="1" x14ac:dyDescent="0.25">
      <c r="A5255" s="20" t="str">
        <f t="shared" si="252"/>
        <v>3249ONDIT</v>
      </c>
      <c r="B5255" s="37">
        <v>3249</v>
      </c>
      <c r="C5255" s="37" t="s">
        <v>5632</v>
      </c>
      <c r="D5255" s="38" t="s">
        <v>5198</v>
      </c>
      <c r="E5255" s="39">
        <v>1011.691999981216</v>
      </c>
      <c r="F5255" s="39">
        <f t="shared" si="253"/>
        <v>1112.8611999793377</v>
      </c>
      <c r="G5255" s="39">
        <f t="shared" si="254"/>
        <v>1315.1995999755809</v>
      </c>
      <c r="I5255" s="10"/>
      <c r="J5255" s="10"/>
      <c r="K5255" s="10"/>
      <c r="L5255" s="10"/>
      <c r="M5255" s="10"/>
      <c r="N5255" s="10"/>
      <c r="O5255" s="10"/>
      <c r="P5255" s="10"/>
      <c r="Q5255" s="10"/>
      <c r="R5255" s="10"/>
      <c r="S5255" s="10"/>
      <c r="T5255" s="10"/>
    </row>
    <row r="5256" spans="1:20" ht="25.5" customHeight="1" thickTop="1" thickBot="1" x14ac:dyDescent="0.25">
      <c r="A5256" s="20" t="str">
        <f t="shared" si="252"/>
        <v>3249PIRRON YALLOCK</v>
      </c>
      <c r="B5256" s="20">
        <v>3249</v>
      </c>
      <c r="C5256" s="20" t="s">
        <v>5633</v>
      </c>
      <c r="D5256" s="21" t="s">
        <v>5198</v>
      </c>
      <c r="E5256" s="22">
        <v>1011.691999981216</v>
      </c>
      <c r="F5256" s="22">
        <f t="shared" si="253"/>
        <v>1112.8611999793377</v>
      </c>
      <c r="G5256" s="22">
        <f t="shared" si="254"/>
        <v>1315.1995999755809</v>
      </c>
      <c r="I5256" s="10"/>
      <c r="J5256" s="10"/>
      <c r="K5256" s="10"/>
      <c r="L5256" s="10"/>
      <c r="M5256" s="10"/>
      <c r="N5256" s="10"/>
      <c r="O5256" s="10"/>
      <c r="P5256" s="10"/>
      <c r="Q5256" s="10"/>
      <c r="R5256" s="10"/>
      <c r="S5256" s="10"/>
      <c r="T5256" s="10"/>
    </row>
    <row r="5257" spans="1:20" ht="25.5" customHeight="1" thickTop="1" thickBot="1" x14ac:dyDescent="0.25">
      <c r="A5257" s="20" t="str">
        <f t="shared" si="252"/>
        <v>3249POMBORNEIT EAST</v>
      </c>
      <c r="B5257" s="37">
        <v>3249</v>
      </c>
      <c r="C5257" s="37" t="s">
        <v>5634</v>
      </c>
      <c r="D5257" s="38" t="s">
        <v>5198</v>
      </c>
      <c r="E5257" s="39">
        <v>1011.691999981216</v>
      </c>
      <c r="F5257" s="39">
        <f t="shared" si="253"/>
        <v>1112.8611999793377</v>
      </c>
      <c r="G5257" s="39">
        <f t="shared" si="254"/>
        <v>1315.1995999755809</v>
      </c>
      <c r="I5257" s="10"/>
      <c r="J5257" s="10"/>
      <c r="K5257" s="10"/>
      <c r="L5257" s="10"/>
      <c r="M5257" s="10"/>
      <c r="N5257" s="10"/>
      <c r="O5257" s="10"/>
      <c r="P5257" s="10"/>
      <c r="Q5257" s="10"/>
      <c r="R5257" s="10"/>
      <c r="S5257" s="10"/>
      <c r="T5257" s="10"/>
    </row>
    <row r="5258" spans="1:20" ht="25.5" customHeight="1" thickTop="1" thickBot="1" x14ac:dyDescent="0.25">
      <c r="A5258" s="20" t="str">
        <f t="shared" si="252"/>
        <v>3249SWAN MARSH</v>
      </c>
      <c r="B5258" s="20">
        <v>3249</v>
      </c>
      <c r="C5258" s="20" t="s">
        <v>5635</v>
      </c>
      <c r="D5258" s="21" t="s">
        <v>5198</v>
      </c>
      <c r="E5258" s="22">
        <v>1011.691999981216</v>
      </c>
      <c r="F5258" s="22">
        <f t="shared" si="253"/>
        <v>1112.8611999793377</v>
      </c>
      <c r="G5258" s="22">
        <f t="shared" si="254"/>
        <v>1315.1995999755809</v>
      </c>
      <c r="I5258" s="10"/>
      <c r="J5258" s="10"/>
      <c r="K5258" s="10"/>
      <c r="L5258" s="10"/>
      <c r="M5258" s="10"/>
      <c r="N5258" s="10"/>
      <c r="O5258" s="10"/>
      <c r="P5258" s="10"/>
      <c r="Q5258" s="10"/>
      <c r="R5258" s="10"/>
      <c r="S5258" s="10"/>
      <c r="T5258" s="10"/>
    </row>
    <row r="5259" spans="1:20" ht="25.5" customHeight="1" thickTop="1" thickBot="1" x14ac:dyDescent="0.25">
      <c r="A5259" s="20" t="str">
        <f t="shared" si="252"/>
        <v>3249TANYBRYN</v>
      </c>
      <c r="B5259" s="37">
        <v>3249</v>
      </c>
      <c r="C5259" s="37" t="s">
        <v>5636</v>
      </c>
      <c r="D5259" s="38" t="s">
        <v>5198</v>
      </c>
      <c r="E5259" s="39">
        <v>1011.691999981216</v>
      </c>
      <c r="F5259" s="39">
        <f t="shared" si="253"/>
        <v>1112.8611999793377</v>
      </c>
      <c r="G5259" s="39">
        <f t="shared" si="254"/>
        <v>1315.1995999755809</v>
      </c>
      <c r="I5259" s="10"/>
      <c r="J5259" s="10"/>
      <c r="K5259" s="10"/>
      <c r="L5259" s="10"/>
      <c r="M5259" s="10"/>
      <c r="N5259" s="10"/>
      <c r="O5259" s="10"/>
      <c r="P5259" s="10"/>
      <c r="Q5259" s="10"/>
      <c r="R5259" s="10"/>
      <c r="S5259" s="10"/>
      <c r="T5259" s="10"/>
    </row>
    <row r="5260" spans="1:20" ht="25.5" customHeight="1" thickTop="1" thickBot="1" x14ac:dyDescent="0.25">
      <c r="A5260" s="20" t="str">
        <f t="shared" si="252"/>
        <v>3249WARRION</v>
      </c>
      <c r="B5260" s="20">
        <v>3249</v>
      </c>
      <c r="C5260" s="20" t="s">
        <v>5637</v>
      </c>
      <c r="D5260" s="21" t="s">
        <v>5198</v>
      </c>
      <c r="E5260" s="22">
        <v>1011.691999981216</v>
      </c>
      <c r="F5260" s="22">
        <f t="shared" si="253"/>
        <v>1112.8611999793377</v>
      </c>
      <c r="G5260" s="22">
        <f t="shared" si="254"/>
        <v>1315.1995999755809</v>
      </c>
      <c r="I5260" s="10"/>
      <c r="J5260" s="10"/>
      <c r="K5260" s="10"/>
      <c r="L5260" s="10"/>
      <c r="M5260" s="10"/>
      <c r="N5260" s="10"/>
      <c r="O5260" s="10"/>
      <c r="P5260" s="10"/>
      <c r="Q5260" s="10"/>
      <c r="R5260" s="10"/>
      <c r="S5260" s="10"/>
      <c r="T5260" s="10"/>
    </row>
    <row r="5261" spans="1:20" ht="25.5" customHeight="1" thickTop="1" thickBot="1" x14ac:dyDescent="0.25">
      <c r="A5261" s="20" t="str">
        <f t="shared" si="252"/>
        <v>3249WOOL WOOL</v>
      </c>
      <c r="B5261" s="37">
        <v>3249</v>
      </c>
      <c r="C5261" s="37" t="s">
        <v>5638</v>
      </c>
      <c r="D5261" s="38" t="s">
        <v>5198</v>
      </c>
      <c r="E5261" s="39">
        <v>1011.691999981216</v>
      </c>
      <c r="F5261" s="39">
        <f t="shared" si="253"/>
        <v>1112.8611999793377</v>
      </c>
      <c r="G5261" s="39">
        <f t="shared" si="254"/>
        <v>1315.1995999755809</v>
      </c>
      <c r="I5261" s="10"/>
      <c r="J5261" s="10"/>
      <c r="K5261" s="10"/>
      <c r="L5261" s="10"/>
      <c r="M5261" s="10"/>
      <c r="N5261" s="10"/>
      <c r="O5261" s="10"/>
      <c r="P5261" s="10"/>
      <c r="Q5261" s="10"/>
      <c r="R5261" s="10"/>
      <c r="S5261" s="10"/>
      <c r="T5261" s="10"/>
    </row>
    <row r="5262" spans="1:20" ht="25.5" customHeight="1" thickTop="1" thickBot="1" x14ac:dyDescent="0.25">
      <c r="A5262" s="20" t="str">
        <f t="shared" si="252"/>
        <v>3249YEO</v>
      </c>
      <c r="B5262" s="20">
        <v>3249</v>
      </c>
      <c r="C5262" s="20" t="s">
        <v>5639</v>
      </c>
      <c r="D5262" s="21" t="s">
        <v>5198</v>
      </c>
      <c r="E5262" s="22">
        <v>1011.691999981216</v>
      </c>
      <c r="F5262" s="22">
        <f t="shared" si="253"/>
        <v>1112.8611999793377</v>
      </c>
      <c r="G5262" s="22">
        <f t="shared" si="254"/>
        <v>1315.1995999755809</v>
      </c>
      <c r="I5262" s="10"/>
      <c r="J5262" s="10"/>
      <c r="K5262" s="10"/>
      <c r="L5262" s="10"/>
      <c r="M5262" s="10"/>
      <c r="N5262" s="10"/>
      <c r="O5262" s="10"/>
      <c r="P5262" s="10"/>
      <c r="Q5262" s="10"/>
      <c r="R5262" s="10"/>
      <c r="S5262" s="10"/>
      <c r="T5262" s="10"/>
    </row>
    <row r="5263" spans="1:20" ht="25.5" customHeight="1" thickTop="1" thickBot="1" x14ac:dyDescent="0.25">
      <c r="A5263" s="20" t="str">
        <f t="shared" si="252"/>
        <v>3249YEODENE</v>
      </c>
      <c r="B5263" s="37">
        <v>3249</v>
      </c>
      <c r="C5263" s="37" t="s">
        <v>5640</v>
      </c>
      <c r="D5263" s="38" t="s">
        <v>5198</v>
      </c>
      <c r="E5263" s="39">
        <v>1011.691999981216</v>
      </c>
      <c r="F5263" s="39">
        <f t="shared" si="253"/>
        <v>1112.8611999793377</v>
      </c>
      <c r="G5263" s="39">
        <f t="shared" si="254"/>
        <v>1315.1995999755809</v>
      </c>
      <c r="I5263" s="10"/>
      <c r="J5263" s="10"/>
      <c r="K5263" s="10"/>
      <c r="L5263" s="10"/>
      <c r="M5263" s="10"/>
      <c r="N5263" s="10"/>
      <c r="O5263" s="10"/>
      <c r="P5263" s="10"/>
      <c r="Q5263" s="10"/>
      <c r="R5263" s="10"/>
      <c r="S5263" s="10"/>
      <c r="T5263" s="10"/>
    </row>
    <row r="5264" spans="1:20" ht="25.5" customHeight="1" thickTop="1" thickBot="1" x14ac:dyDescent="0.25">
      <c r="A5264" s="20" t="str">
        <f t="shared" si="252"/>
        <v>3250COLAC</v>
      </c>
      <c r="B5264" s="20">
        <v>3250</v>
      </c>
      <c r="C5264" s="20" t="s">
        <v>5641</v>
      </c>
      <c r="D5264" s="21" t="s">
        <v>5198</v>
      </c>
      <c r="E5264" s="22">
        <v>997.95200028859199</v>
      </c>
      <c r="F5264" s="22">
        <f t="shared" si="253"/>
        <v>1097.7472003174512</v>
      </c>
      <c r="G5264" s="22">
        <f t="shared" si="254"/>
        <v>1297.3376003751696</v>
      </c>
      <c r="I5264" s="10"/>
      <c r="J5264" s="10"/>
      <c r="K5264" s="10"/>
      <c r="L5264" s="10"/>
      <c r="M5264" s="10"/>
      <c r="N5264" s="10"/>
      <c r="O5264" s="10"/>
      <c r="P5264" s="10"/>
      <c r="Q5264" s="10"/>
      <c r="R5264" s="10"/>
      <c r="S5264" s="10"/>
      <c r="T5264" s="10"/>
    </row>
    <row r="5265" spans="1:20" ht="25.5" customHeight="1" thickTop="1" thickBot="1" x14ac:dyDescent="0.25">
      <c r="A5265" s="20" t="str">
        <f t="shared" si="252"/>
        <v>3250COLAC EAST</v>
      </c>
      <c r="B5265" s="37">
        <v>3250</v>
      </c>
      <c r="C5265" s="37" t="s">
        <v>5642</v>
      </c>
      <c r="D5265" s="38" t="s">
        <v>5198</v>
      </c>
      <c r="E5265" s="39">
        <v>997.95200028859199</v>
      </c>
      <c r="F5265" s="39">
        <f t="shared" si="253"/>
        <v>1097.7472003174512</v>
      </c>
      <c r="G5265" s="39">
        <f t="shared" si="254"/>
        <v>1297.3376003751696</v>
      </c>
      <c r="I5265" s="10"/>
      <c r="J5265" s="10"/>
      <c r="K5265" s="10"/>
      <c r="L5265" s="10"/>
      <c r="M5265" s="10"/>
      <c r="N5265" s="10"/>
      <c r="O5265" s="10"/>
      <c r="P5265" s="10"/>
      <c r="Q5265" s="10"/>
      <c r="R5265" s="10"/>
      <c r="S5265" s="10"/>
      <c r="T5265" s="10"/>
    </row>
    <row r="5266" spans="1:20" ht="25.5" customHeight="1" thickTop="1" thickBot="1" x14ac:dyDescent="0.25">
      <c r="A5266" s="20" t="str">
        <f t="shared" si="252"/>
        <v>3250COLAC WEST</v>
      </c>
      <c r="B5266" s="20">
        <v>3250</v>
      </c>
      <c r="C5266" s="20" t="s">
        <v>5643</v>
      </c>
      <c r="D5266" s="21" t="s">
        <v>5198</v>
      </c>
      <c r="E5266" s="22">
        <v>997.95200028859199</v>
      </c>
      <c r="F5266" s="22">
        <f t="shared" si="253"/>
        <v>1097.7472003174512</v>
      </c>
      <c r="G5266" s="22">
        <f t="shared" si="254"/>
        <v>1297.3376003751696</v>
      </c>
      <c r="I5266" s="10"/>
      <c r="J5266" s="10"/>
      <c r="K5266" s="10"/>
      <c r="L5266" s="10"/>
      <c r="M5266" s="10"/>
      <c r="N5266" s="10"/>
      <c r="O5266" s="10"/>
      <c r="P5266" s="10"/>
      <c r="Q5266" s="10"/>
      <c r="R5266" s="10"/>
      <c r="S5266" s="10"/>
      <c r="T5266" s="10"/>
    </row>
    <row r="5267" spans="1:20" ht="25.5" customHeight="1" thickTop="1" thickBot="1" x14ac:dyDescent="0.25">
      <c r="A5267" s="20" t="str">
        <f t="shared" si="252"/>
        <v>3250ELLIMINYT</v>
      </c>
      <c r="B5267" s="37">
        <v>3250</v>
      </c>
      <c r="C5267" s="37" t="s">
        <v>5644</v>
      </c>
      <c r="D5267" s="38" t="s">
        <v>5198</v>
      </c>
      <c r="E5267" s="39">
        <v>997.95200028859199</v>
      </c>
      <c r="F5267" s="39">
        <f t="shared" si="253"/>
        <v>1097.7472003174512</v>
      </c>
      <c r="G5267" s="39">
        <f t="shared" si="254"/>
        <v>1297.3376003751696</v>
      </c>
      <c r="I5267" s="10"/>
      <c r="J5267" s="10"/>
      <c r="K5267" s="10"/>
      <c r="L5267" s="10"/>
      <c r="M5267" s="10"/>
      <c r="N5267" s="10"/>
      <c r="O5267" s="10"/>
      <c r="P5267" s="10"/>
      <c r="Q5267" s="10"/>
      <c r="R5267" s="10"/>
      <c r="S5267" s="10"/>
      <c r="T5267" s="10"/>
    </row>
    <row r="5268" spans="1:20" ht="25.5" customHeight="1" thickTop="1" thickBot="1" x14ac:dyDescent="0.25">
      <c r="A5268" s="20" t="str">
        <f t="shared" si="252"/>
        <v>3251BEEAC</v>
      </c>
      <c r="B5268" s="20">
        <v>3251</v>
      </c>
      <c r="C5268" s="20" t="s">
        <v>5645</v>
      </c>
      <c r="D5268" s="21" t="s">
        <v>5198</v>
      </c>
      <c r="E5268" s="22">
        <v>1016.8900003564241</v>
      </c>
      <c r="F5268" s="22">
        <f t="shared" si="253"/>
        <v>1118.5790003920667</v>
      </c>
      <c r="G5268" s="22">
        <f t="shared" si="254"/>
        <v>1321.9570004633515</v>
      </c>
      <c r="I5268" s="10"/>
      <c r="J5268" s="10"/>
      <c r="K5268" s="10"/>
      <c r="L5268" s="10"/>
      <c r="M5268" s="10"/>
      <c r="N5268" s="10"/>
      <c r="O5268" s="10"/>
      <c r="P5268" s="10"/>
      <c r="Q5268" s="10"/>
      <c r="R5268" s="10"/>
      <c r="S5268" s="10"/>
      <c r="T5268" s="10"/>
    </row>
    <row r="5269" spans="1:20" ht="25.5" customHeight="1" thickTop="1" thickBot="1" x14ac:dyDescent="0.25">
      <c r="A5269" s="20" t="str">
        <f t="shared" si="252"/>
        <v>3251CUNDARE</v>
      </c>
      <c r="B5269" s="37">
        <v>3251</v>
      </c>
      <c r="C5269" s="37" t="s">
        <v>5646</v>
      </c>
      <c r="D5269" s="38" t="s">
        <v>5198</v>
      </c>
      <c r="E5269" s="39">
        <v>1016.8900003564241</v>
      </c>
      <c r="F5269" s="39">
        <f t="shared" si="253"/>
        <v>1118.5790003920667</v>
      </c>
      <c r="G5269" s="39">
        <f t="shared" si="254"/>
        <v>1321.9570004633515</v>
      </c>
      <c r="I5269" s="10"/>
      <c r="J5269" s="10"/>
      <c r="K5269" s="10"/>
      <c r="L5269" s="10"/>
      <c r="M5269" s="10"/>
      <c r="N5269" s="10"/>
      <c r="O5269" s="10"/>
      <c r="P5269" s="10"/>
      <c r="Q5269" s="10"/>
      <c r="R5269" s="10"/>
      <c r="S5269" s="10"/>
      <c r="T5269" s="10"/>
    </row>
    <row r="5270" spans="1:20" ht="25.5" customHeight="1" thickTop="1" thickBot="1" x14ac:dyDescent="0.25">
      <c r="A5270" s="20" t="str">
        <f t="shared" si="252"/>
        <v>3251CUNDARE NORTH</v>
      </c>
      <c r="B5270" s="20">
        <v>3251</v>
      </c>
      <c r="C5270" s="20" t="s">
        <v>5647</v>
      </c>
      <c r="D5270" s="21" t="s">
        <v>5198</v>
      </c>
      <c r="E5270" s="22">
        <v>1016.8900003564241</v>
      </c>
      <c r="F5270" s="22">
        <f t="shared" si="253"/>
        <v>1118.5790003920667</v>
      </c>
      <c r="G5270" s="22">
        <f t="shared" si="254"/>
        <v>1321.9570004633515</v>
      </c>
      <c r="I5270" s="10"/>
      <c r="J5270" s="10"/>
      <c r="K5270" s="10"/>
      <c r="L5270" s="10"/>
      <c r="M5270" s="10"/>
      <c r="N5270" s="10"/>
      <c r="O5270" s="10"/>
      <c r="P5270" s="10"/>
      <c r="Q5270" s="10"/>
      <c r="R5270" s="10"/>
      <c r="S5270" s="10"/>
      <c r="T5270" s="10"/>
    </row>
    <row r="5271" spans="1:20" ht="25.5" customHeight="1" thickTop="1" thickBot="1" x14ac:dyDescent="0.25">
      <c r="A5271" s="20" t="str">
        <f t="shared" si="252"/>
        <v>3251EURACK</v>
      </c>
      <c r="B5271" s="37">
        <v>3251</v>
      </c>
      <c r="C5271" s="37" t="s">
        <v>5648</v>
      </c>
      <c r="D5271" s="38" t="s">
        <v>5198</v>
      </c>
      <c r="E5271" s="39">
        <v>1016.8900003564241</v>
      </c>
      <c r="F5271" s="39">
        <f t="shared" si="253"/>
        <v>1118.5790003920667</v>
      </c>
      <c r="G5271" s="39">
        <f t="shared" si="254"/>
        <v>1321.9570004633515</v>
      </c>
      <c r="I5271" s="10"/>
      <c r="J5271" s="10"/>
      <c r="K5271" s="10"/>
      <c r="L5271" s="10"/>
      <c r="M5271" s="10"/>
      <c r="N5271" s="10"/>
      <c r="O5271" s="10"/>
      <c r="P5271" s="10"/>
      <c r="Q5271" s="10"/>
      <c r="R5271" s="10"/>
      <c r="S5271" s="10"/>
      <c r="T5271" s="10"/>
    </row>
    <row r="5272" spans="1:20" ht="25.5" customHeight="1" thickTop="1" thickBot="1" x14ac:dyDescent="0.25">
      <c r="A5272" s="20" t="str">
        <f t="shared" si="252"/>
        <v>3251WEERING</v>
      </c>
      <c r="B5272" s="20">
        <v>3251</v>
      </c>
      <c r="C5272" s="20" t="s">
        <v>5649</v>
      </c>
      <c r="D5272" s="21" t="s">
        <v>5198</v>
      </c>
      <c r="E5272" s="22">
        <v>1016.8900003564241</v>
      </c>
      <c r="F5272" s="22">
        <f t="shared" si="253"/>
        <v>1118.5790003920667</v>
      </c>
      <c r="G5272" s="22">
        <f t="shared" si="254"/>
        <v>1321.9570004633515</v>
      </c>
      <c r="I5272" s="10"/>
      <c r="J5272" s="10"/>
      <c r="K5272" s="10"/>
      <c r="L5272" s="10"/>
      <c r="M5272" s="10"/>
      <c r="N5272" s="10"/>
      <c r="O5272" s="10"/>
      <c r="P5272" s="10"/>
      <c r="Q5272" s="10"/>
      <c r="R5272" s="10"/>
      <c r="S5272" s="10"/>
      <c r="T5272" s="10"/>
    </row>
    <row r="5273" spans="1:20" ht="25.5" customHeight="1" thickTop="1" thickBot="1" x14ac:dyDescent="0.25">
      <c r="A5273" s="20" t="str">
        <f t="shared" si="252"/>
        <v>3254COROROOKE</v>
      </c>
      <c r="B5273" s="37">
        <v>3254</v>
      </c>
      <c r="C5273" s="37" t="s">
        <v>5650</v>
      </c>
      <c r="D5273" s="38" t="s">
        <v>5198</v>
      </c>
      <c r="E5273" s="39">
        <v>995.99000023759993</v>
      </c>
      <c r="F5273" s="39">
        <f t="shared" si="253"/>
        <v>1095.5890002613601</v>
      </c>
      <c r="G5273" s="39">
        <f t="shared" si="254"/>
        <v>1294.7870003088799</v>
      </c>
      <c r="I5273" s="10"/>
      <c r="J5273" s="10"/>
      <c r="K5273" s="10"/>
      <c r="L5273" s="10"/>
      <c r="M5273" s="10"/>
      <c r="N5273" s="10"/>
      <c r="O5273" s="10"/>
      <c r="P5273" s="10"/>
      <c r="Q5273" s="10"/>
      <c r="R5273" s="10"/>
      <c r="S5273" s="10"/>
      <c r="T5273" s="10"/>
    </row>
    <row r="5274" spans="1:20" ht="25.5" customHeight="1" thickTop="1" thickBot="1" x14ac:dyDescent="0.25">
      <c r="A5274" s="20" t="str">
        <f t="shared" si="252"/>
        <v>3260BOOKAAR</v>
      </c>
      <c r="B5274" s="20">
        <v>3260</v>
      </c>
      <c r="C5274" s="20" t="s">
        <v>5651</v>
      </c>
      <c r="D5274" s="21" t="s">
        <v>5198</v>
      </c>
      <c r="E5274" s="22">
        <v>819.37199985567997</v>
      </c>
      <c r="F5274" s="22">
        <f t="shared" si="253"/>
        <v>901.30919984124807</v>
      </c>
      <c r="G5274" s="22">
        <f t="shared" si="254"/>
        <v>1065.183599812384</v>
      </c>
      <c r="I5274" s="10"/>
      <c r="J5274" s="10"/>
      <c r="K5274" s="10"/>
      <c r="L5274" s="10"/>
      <c r="M5274" s="10"/>
      <c r="N5274" s="10"/>
      <c r="O5274" s="10"/>
      <c r="P5274" s="10"/>
      <c r="Q5274" s="10"/>
      <c r="R5274" s="10"/>
      <c r="S5274" s="10"/>
      <c r="T5274" s="10"/>
    </row>
    <row r="5275" spans="1:20" ht="25.5" customHeight="1" thickTop="1" thickBot="1" x14ac:dyDescent="0.25">
      <c r="A5275" s="20" t="str">
        <f t="shared" si="252"/>
        <v>3260BOSTOCKS CREEK</v>
      </c>
      <c r="B5275" s="37">
        <v>3260</v>
      </c>
      <c r="C5275" s="37" t="s">
        <v>5652</v>
      </c>
      <c r="D5275" s="38" t="s">
        <v>5198</v>
      </c>
      <c r="E5275" s="39">
        <v>819.37199985567997</v>
      </c>
      <c r="F5275" s="39">
        <f t="shared" si="253"/>
        <v>901.30919984124807</v>
      </c>
      <c r="G5275" s="39">
        <f t="shared" si="254"/>
        <v>1065.183599812384</v>
      </c>
      <c r="I5275" s="10"/>
      <c r="J5275" s="10"/>
      <c r="K5275" s="10"/>
      <c r="L5275" s="10"/>
      <c r="M5275" s="10"/>
      <c r="N5275" s="10"/>
      <c r="O5275" s="10"/>
      <c r="P5275" s="10"/>
      <c r="Q5275" s="10"/>
      <c r="R5275" s="10"/>
      <c r="S5275" s="10"/>
      <c r="T5275" s="10"/>
    </row>
    <row r="5276" spans="1:20" ht="25.5" customHeight="1" thickTop="1" thickBot="1" x14ac:dyDescent="0.25">
      <c r="A5276" s="20" t="str">
        <f t="shared" si="252"/>
        <v>3260BUNGADOR</v>
      </c>
      <c r="B5276" s="20">
        <v>3260</v>
      </c>
      <c r="C5276" s="20" t="s">
        <v>5653</v>
      </c>
      <c r="D5276" s="21" t="s">
        <v>5198</v>
      </c>
      <c r="E5276" s="22">
        <v>819.37199985567997</v>
      </c>
      <c r="F5276" s="22">
        <f t="shared" si="253"/>
        <v>901.30919984124807</v>
      </c>
      <c r="G5276" s="22">
        <f t="shared" si="254"/>
        <v>1065.183599812384</v>
      </c>
      <c r="I5276" s="10"/>
      <c r="J5276" s="10"/>
      <c r="K5276" s="10"/>
      <c r="L5276" s="10"/>
      <c r="M5276" s="10"/>
      <c r="N5276" s="10"/>
      <c r="O5276" s="10"/>
      <c r="P5276" s="10"/>
      <c r="Q5276" s="10"/>
      <c r="R5276" s="10"/>
      <c r="S5276" s="10"/>
      <c r="T5276" s="10"/>
    </row>
    <row r="5277" spans="1:20" ht="25.5" customHeight="1" thickTop="1" thickBot="1" x14ac:dyDescent="0.25">
      <c r="A5277" s="20" t="str">
        <f t="shared" si="252"/>
        <v>3260CAMPERDOWN</v>
      </c>
      <c r="B5277" s="37">
        <v>3260</v>
      </c>
      <c r="C5277" s="37" t="s">
        <v>892</v>
      </c>
      <c r="D5277" s="38" t="s">
        <v>5198</v>
      </c>
      <c r="E5277" s="39">
        <v>819.37199985567997</v>
      </c>
      <c r="F5277" s="39">
        <f t="shared" si="253"/>
        <v>901.30919984124807</v>
      </c>
      <c r="G5277" s="39">
        <f t="shared" si="254"/>
        <v>1065.183599812384</v>
      </c>
      <c r="I5277" s="10"/>
      <c r="J5277" s="10"/>
      <c r="K5277" s="10"/>
      <c r="L5277" s="10"/>
      <c r="M5277" s="10"/>
      <c r="N5277" s="10"/>
      <c r="O5277" s="10"/>
      <c r="P5277" s="10"/>
      <c r="Q5277" s="10"/>
      <c r="R5277" s="10"/>
      <c r="S5277" s="10"/>
      <c r="T5277" s="10"/>
    </row>
    <row r="5278" spans="1:20" ht="25.5" customHeight="1" thickTop="1" thickBot="1" x14ac:dyDescent="0.25">
      <c r="A5278" s="20" t="str">
        <f t="shared" si="252"/>
        <v>3260CARPENDEIT</v>
      </c>
      <c r="B5278" s="20">
        <v>3260</v>
      </c>
      <c r="C5278" s="20" t="s">
        <v>5654</v>
      </c>
      <c r="D5278" s="21" t="s">
        <v>5198</v>
      </c>
      <c r="E5278" s="22">
        <v>819.37199985567997</v>
      </c>
      <c r="F5278" s="22">
        <f t="shared" si="253"/>
        <v>901.30919984124807</v>
      </c>
      <c r="G5278" s="22">
        <f t="shared" si="254"/>
        <v>1065.183599812384</v>
      </c>
      <c r="I5278" s="10"/>
      <c r="J5278" s="10"/>
      <c r="K5278" s="10"/>
      <c r="L5278" s="10"/>
      <c r="M5278" s="10"/>
      <c r="N5278" s="10"/>
      <c r="O5278" s="10"/>
      <c r="P5278" s="10"/>
      <c r="Q5278" s="10"/>
      <c r="R5278" s="10"/>
      <c r="S5278" s="10"/>
      <c r="T5278" s="10"/>
    </row>
    <row r="5279" spans="1:20" ht="25.5" customHeight="1" thickTop="1" thickBot="1" x14ac:dyDescent="0.25">
      <c r="A5279" s="20" t="str">
        <f t="shared" si="252"/>
        <v>3260CHOCOLYN</v>
      </c>
      <c r="B5279" s="37">
        <v>3260</v>
      </c>
      <c r="C5279" s="37" t="s">
        <v>5655</v>
      </c>
      <c r="D5279" s="38" t="s">
        <v>5198</v>
      </c>
      <c r="E5279" s="39">
        <v>819.37199985567997</v>
      </c>
      <c r="F5279" s="39">
        <f t="shared" si="253"/>
        <v>901.30919984124807</v>
      </c>
      <c r="G5279" s="39">
        <f t="shared" si="254"/>
        <v>1065.183599812384</v>
      </c>
      <c r="I5279" s="10"/>
      <c r="J5279" s="10"/>
      <c r="K5279" s="10"/>
      <c r="L5279" s="10"/>
      <c r="M5279" s="10"/>
      <c r="N5279" s="10"/>
      <c r="O5279" s="10"/>
      <c r="P5279" s="10"/>
      <c r="Q5279" s="10"/>
      <c r="R5279" s="10"/>
      <c r="S5279" s="10"/>
      <c r="T5279" s="10"/>
    </row>
    <row r="5280" spans="1:20" ht="25.5" customHeight="1" thickTop="1" thickBot="1" x14ac:dyDescent="0.25">
      <c r="A5280" s="20" t="str">
        <f t="shared" si="252"/>
        <v>3260GNOTUK</v>
      </c>
      <c r="B5280" s="20">
        <v>3260</v>
      </c>
      <c r="C5280" s="20" t="s">
        <v>5656</v>
      </c>
      <c r="D5280" s="21" t="s">
        <v>5198</v>
      </c>
      <c r="E5280" s="22">
        <v>819.37199985567997</v>
      </c>
      <c r="F5280" s="22">
        <f t="shared" si="253"/>
        <v>901.30919984124807</v>
      </c>
      <c r="G5280" s="22">
        <f t="shared" si="254"/>
        <v>1065.183599812384</v>
      </c>
      <c r="I5280" s="10"/>
      <c r="J5280" s="10"/>
      <c r="K5280" s="10"/>
      <c r="L5280" s="10"/>
      <c r="M5280" s="10"/>
      <c r="N5280" s="10"/>
      <c r="O5280" s="10"/>
      <c r="P5280" s="10"/>
      <c r="Q5280" s="10"/>
      <c r="R5280" s="10"/>
      <c r="S5280" s="10"/>
      <c r="T5280" s="10"/>
    </row>
    <row r="5281" spans="1:20" ht="25.5" customHeight="1" thickTop="1" thickBot="1" x14ac:dyDescent="0.25">
      <c r="A5281" s="20" t="str">
        <f t="shared" si="252"/>
        <v>3260KARIAH</v>
      </c>
      <c r="B5281" s="37">
        <v>3260</v>
      </c>
      <c r="C5281" s="37" t="s">
        <v>5657</v>
      </c>
      <c r="D5281" s="38" t="s">
        <v>5198</v>
      </c>
      <c r="E5281" s="39">
        <v>819.37199985567997</v>
      </c>
      <c r="F5281" s="39">
        <f t="shared" si="253"/>
        <v>901.30919984124807</v>
      </c>
      <c r="G5281" s="39">
        <f t="shared" si="254"/>
        <v>1065.183599812384</v>
      </c>
      <c r="I5281" s="10"/>
      <c r="J5281" s="10"/>
      <c r="K5281" s="10"/>
      <c r="L5281" s="10"/>
      <c r="M5281" s="10"/>
      <c r="N5281" s="10"/>
      <c r="O5281" s="10"/>
      <c r="P5281" s="10"/>
      <c r="Q5281" s="10"/>
      <c r="R5281" s="10"/>
      <c r="S5281" s="10"/>
      <c r="T5281" s="10"/>
    </row>
    <row r="5282" spans="1:20" ht="25.5" customHeight="1" thickTop="1" thickBot="1" x14ac:dyDescent="0.25">
      <c r="A5282" s="20" t="str">
        <f t="shared" si="252"/>
        <v>3260KOALLAH</v>
      </c>
      <c r="B5282" s="20">
        <v>3260</v>
      </c>
      <c r="C5282" s="20" t="s">
        <v>5658</v>
      </c>
      <c r="D5282" s="21" t="s">
        <v>5198</v>
      </c>
      <c r="E5282" s="22">
        <v>819.37199985567997</v>
      </c>
      <c r="F5282" s="22">
        <f t="shared" si="253"/>
        <v>901.30919984124807</v>
      </c>
      <c r="G5282" s="22">
        <f t="shared" si="254"/>
        <v>1065.183599812384</v>
      </c>
      <c r="I5282" s="10"/>
      <c r="J5282" s="10"/>
      <c r="K5282" s="10"/>
      <c r="L5282" s="10"/>
      <c r="M5282" s="10"/>
      <c r="N5282" s="10"/>
      <c r="O5282" s="10"/>
      <c r="P5282" s="10"/>
      <c r="Q5282" s="10"/>
      <c r="R5282" s="10"/>
      <c r="S5282" s="10"/>
      <c r="T5282" s="10"/>
    </row>
    <row r="5283" spans="1:20" ht="25.5" customHeight="1" thickTop="1" thickBot="1" x14ac:dyDescent="0.25">
      <c r="A5283" s="20" t="str">
        <f t="shared" si="252"/>
        <v>3260LESLIE MANOR</v>
      </c>
      <c r="B5283" s="37">
        <v>3260</v>
      </c>
      <c r="C5283" s="37" t="s">
        <v>5659</v>
      </c>
      <c r="D5283" s="38" t="s">
        <v>5198</v>
      </c>
      <c r="E5283" s="39">
        <v>819.37199985567997</v>
      </c>
      <c r="F5283" s="39">
        <f t="shared" si="253"/>
        <v>901.30919984124807</v>
      </c>
      <c r="G5283" s="39">
        <f t="shared" si="254"/>
        <v>1065.183599812384</v>
      </c>
      <c r="I5283" s="10"/>
      <c r="J5283" s="10"/>
      <c r="K5283" s="10"/>
      <c r="L5283" s="10"/>
      <c r="M5283" s="10"/>
      <c r="N5283" s="10"/>
      <c r="O5283" s="10"/>
      <c r="P5283" s="10"/>
      <c r="Q5283" s="10"/>
      <c r="R5283" s="10"/>
      <c r="S5283" s="10"/>
      <c r="T5283" s="10"/>
    </row>
    <row r="5284" spans="1:20" ht="25.5" customHeight="1" thickTop="1" thickBot="1" x14ac:dyDescent="0.25">
      <c r="A5284" s="20" t="str">
        <f t="shared" si="252"/>
        <v>3260POMBORNEIT</v>
      </c>
      <c r="B5284" s="20">
        <v>3260</v>
      </c>
      <c r="C5284" s="20" t="s">
        <v>5660</v>
      </c>
      <c r="D5284" s="21" t="s">
        <v>5198</v>
      </c>
      <c r="E5284" s="22">
        <v>819.37199985567997</v>
      </c>
      <c r="F5284" s="22">
        <f t="shared" si="253"/>
        <v>901.30919984124807</v>
      </c>
      <c r="G5284" s="22">
        <f t="shared" si="254"/>
        <v>1065.183599812384</v>
      </c>
      <c r="I5284" s="10"/>
      <c r="J5284" s="10"/>
      <c r="K5284" s="10"/>
      <c r="L5284" s="10"/>
      <c r="M5284" s="10"/>
      <c r="N5284" s="10"/>
      <c r="O5284" s="10"/>
      <c r="P5284" s="10"/>
      <c r="Q5284" s="10"/>
      <c r="R5284" s="10"/>
      <c r="S5284" s="10"/>
      <c r="T5284" s="10"/>
    </row>
    <row r="5285" spans="1:20" ht="25.5" customHeight="1" thickTop="1" thickBot="1" x14ac:dyDescent="0.25">
      <c r="A5285" s="20" t="str">
        <f t="shared" si="252"/>
        <v>3260POMBORNEIT NORTH</v>
      </c>
      <c r="B5285" s="37">
        <v>3260</v>
      </c>
      <c r="C5285" s="37" t="s">
        <v>5661</v>
      </c>
      <c r="D5285" s="38" t="s">
        <v>5198</v>
      </c>
      <c r="E5285" s="39">
        <v>819.37199985567997</v>
      </c>
      <c r="F5285" s="39">
        <f t="shared" si="253"/>
        <v>901.30919984124807</v>
      </c>
      <c r="G5285" s="39">
        <f t="shared" si="254"/>
        <v>1065.183599812384</v>
      </c>
      <c r="I5285" s="10"/>
      <c r="J5285" s="10"/>
      <c r="K5285" s="10"/>
      <c r="L5285" s="10"/>
      <c r="M5285" s="10"/>
      <c r="N5285" s="10"/>
      <c r="O5285" s="10"/>
      <c r="P5285" s="10"/>
      <c r="Q5285" s="10"/>
      <c r="R5285" s="10"/>
      <c r="S5285" s="10"/>
      <c r="T5285" s="10"/>
    </row>
    <row r="5286" spans="1:20" ht="25.5" customHeight="1" thickTop="1" thickBot="1" x14ac:dyDescent="0.25">
      <c r="A5286" s="20" t="str">
        <f t="shared" si="252"/>
        <v>3260SKIBO</v>
      </c>
      <c r="B5286" s="20">
        <v>3260</v>
      </c>
      <c r="C5286" s="20" t="s">
        <v>5662</v>
      </c>
      <c r="D5286" s="21" t="s">
        <v>5198</v>
      </c>
      <c r="E5286" s="22">
        <v>819.37199985567997</v>
      </c>
      <c r="F5286" s="22">
        <f t="shared" si="253"/>
        <v>901.30919984124807</v>
      </c>
      <c r="G5286" s="22">
        <f t="shared" si="254"/>
        <v>1065.183599812384</v>
      </c>
      <c r="I5286" s="10"/>
      <c r="J5286" s="10"/>
      <c r="K5286" s="10"/>
      <c r="L5286" s="10"/>
      <c r="M5286" s="10"/>
      <c r="N5286" s="10"/>
      <c r="O5286" s="10"/>
      <c r="P5286" s="10"/>
      <c r="Q5286" s="10"/>
      <c r="R5286" s="10"/>
      <c r="S5286" s="10"/>
      <c r="T5286" s="10"/>
    </row>
    <row r="5287" spans="1:20" ht="25.5" customHeight="1" thickTop="1" thickBot="1" x14ac:dyDescent="0.25">
      <c r="A5287" s="20" t="str">
        <f t="shared" si="252"/>
        <v>3260SOUTH PURRUMBETE</v>
      </c>
      <c r="B5287" s="37">
        <v>3260</v>
      </c>
      <c r="C5287" s="37" t="s">
        <v>5663</v>
      </c>
      <c r="D5287" s="38" t="s">
        <v>5198</v>
      </c>
      <c r="E5287" s="39">
        <v>819.37199985567997</v>
      </c>
      <c r="F5287" s="39">
        <f t="shared" si="253"/>
        <v>901.30919984124807</v>
      </c>
      <c r="G5287" s="39">
        <f t="shared" si="254"/>
        <v>1065.183599812384</v>
      </c>
      <c r="I5287" s="10"/>
      <c r="J5287" s="10"/>
      <c r="K5287" s="10"/>
      <c r="L5287" s="10"/>
      <c r="M5287" s="10"/>
      <c r="N5287" s="10"/>
      <c r="O5287" s="10"/>
      <c r="P5287" s="10"/>
      <c r="Q5287" s="10"/>
      <c r="R5287" s="10"/>
      <c r="S5287" s="10"/>
      <c r="T5287" s="10"/>
    </row>
    <row r="5288" spans="1:20" ht="25.5" customHeight="1" thickTop="1" thickBot="1" x14ac:dyDescent="0.25">
      <c r="A5288" s="20" t="str">
        <f t="shared" si="252"/>
        <v>3260STONYFORD</v>
      </c>
      <c r="B5288" s="20">
        <v>3260</v>
      </c>
      <c r="C5288" s="20" t="s">
        <v>5664</v>
      </c>
      <c r="D5288" s="21" t="s">
        <v>5198</v>
      </c>
      <c r="E5288" s="22">
        <v>819.37199985567997</v>
      </c>
      <c r="F5288" s="22">
        <f t="shared" si="253"/>
        <v>901.30919984124807</v>
      </c>
      <c r="G5288" s="22">
        <f t="shared" si="254"/>
        <v>1065.183599812384</v>
      </c>
      <c r="I5288" s="10"/>
      <c r="J5288" s="10"/>
      <c r="K5288" s="10"/>
      <c r="L5288" s="10"/>
      <c r="M5288" s="10"/>
      <c r="N5288" s="10"/>
      <c r="O5288" s="10"/>
      <c r="P5288" s="10"/>
      <c r="Q5288" s="10"/>
      <c r="R5288" s="10"/>
      <c r="S5288" s="10"/>
      <c r="T5288" s="10"/>
    </row>
    <row r="5289" spans="1:20" ht="25.5" customHeight="1" thickTop="1" thickBot="1" x14ac:dyDescent="0.25">
      <c r="A5289" s="20" t="str">
        <f t="shared" si="252"/>
        <v>3260TANDAROOK</v>
      </c>
      <c r="B5289" s="37">
        <v>3260</v>
      </c>
      <c r="C5289" s="37" t="s">
        <v>5665</v>
      </c>
      <c r="D5289" s="38" t="s">
        <v>5198</v>
      </c>
      <c r="E5289" s="39">
        <v>819.37199985567997</v>
      </c>
      <c r="F5289" s="39">
        <f t="shared" si="253"/>
        <v>901.30919984124807</v>
      </c>
      <c r="G5289" s="39">
        <f t="shared" si="254"/>
        <v>1065.183599812384</v>
      </c>
      <c r="I5289" s="10"/>
      <c r="J5289" s="10"/>
      <c r="K5289" s="10"/>
      <c r="L5289" s="10"/>
      <c r="M5289" s="10"/>
      <c r="N5289" s="10"/>
      <c r="O5289" s="10"/>
      <c r="P5289" s="10"/>
      <c r="Q5289" s="10"/>
      <c r="R5289" s="10"/>
      <c r="S5289" s="10"/>
      <c r="T5289" s="10"/>
    </row>
    <row r="5290" spans="1:20" ht="25.5" customHeight="1" thickTop="1" thickBot="1" x14ac:dyDescent="0.25">
      <c r="A5290" s="20" t="str">
        <f t="shared" si="252"/>
        <v>3260TESBURY</v>
      </c>
      <c r="B5290" s="20">
        <v>3260</v>
      </c>
      <c r="C5290" s="20" t="s">
        <v>5666</v>
      </c>
      <c r="D5290" s="21" t="s">
        <v>5198</v>
      </c>
      <c r="E5290" s="22">
        <v>819.37199985567997</v>
      </c>
      <c r="F5290" s="22">
        <f t="shared" si="253"/>
        <v>901.30919984124807</v>
      </c>
      <c r="G5290" s="22">
        <f t="shared" si="254"/>
        <v>1065.183599812384</v>
      </c>
      <c r="I5290" s="10"/>
      <c r="J5290" s="10"/>
      <c r="K5290" s="10"/>
      <c r="L5290" s="10"/>
      <c r="M5290" s="10"/>
      <c r="N5290" s="10"/>
      <c r="O5290" s="10"/>
      <c r="P5290" s="10"/>
      <c r="Q5290" s="10"/>
      <c r="R5290" s="10"/>
      <c r="S5290" s="10"/>
      <c r="T5290" s="10"/>
    </row>
    <row r="5291" spans="1:20" ht="25.5" customHeight="1" thickTop="1" thickBot="1" x14ac:dyDescent="0.25">
      <c r="A5291" s="20" t="str">
        <f t="shared" si="252"/>
        <v>3260WEERITE</v>
      </c>
      <c r="B5291" s="37">
        <v>3260</v>
      </c>
      <c r="C5291" s="37" t="s">
        <v>5667</v>
      </c>
      <c r="D5291" s="38" t="s">
        <v>5198</v>
      </c>
      <c r="E5291" s="39">
        <v>819.37199985567997</v>
      </c>
      <c r="F5291" s="39">
        <f t="shared" si="253"/>
        <v>901.30919984124807</v>
      </c>
      <c r="G5291" s="39">
        <f t="shared" si="254"/>
        <v>1065.183599812384</v>
      </c>
      <c r="I5291" s="10"/>
      <c r="J5291" s="10"/>
      <c r="K5291" s="10"/>
      <c r="L5291" s="10"/>
      <c r="M5291" s="10"/>
      <c r="N5291" s="10"/>
      <c r="O5291" s="10"/>
      <c r="P5291" s="10"/>
      <c r="Q5291" s="10"/>
      <c r="R5291" s="10"/>
      <c r="S5291" s="10"/>
      <c r="T5291" s="10"/>
    </row>
    <row r="5292" spans="1:20" ht="25.5" customHeight="1" thickTop="1" thickBot="1" x14ac:dyDescent="0.25">
      <c r="A5292" s="20" t="str">
        <f t="shared" si="252"/>
        <v>3264TERANG</v>
      </c>
      <c r="B5292" s="20">
        <v>3264</v>
      </c>
      <c r="C5292" s="20" t="s">
        <v>5668</v>
      </c>
      <c r="D5292" s="21" t="s">
        <v>5198</v>
      </c>
      <c r="E5292" s="22">
        <v>762.26800003372807</v>
      </c>
      <c r="F5292" s="22">
        <f t="shared" si="253"/>
        <v>838.49480003710096</v>
      </c>
      <c r="G5292" s="22">
        <f t="shared" si="254"/>
        <v>990.9484000438465</v>
      </c>
      <c r="I5292" s="10"/>
      <c r="J5292" s="10"/>
      <c r="K5292" s="10"/>
      <c r="L5292" s="10"/>
      <c r="M5292" s="10"/>
      <c r="N5292" s="10"/>
      <c r="O5292" s="10"/>
      <c r="P5292" s="10"/>
      <c r="Q5292" s="10"/>
      <c r="R5292" s="10"/>
      <c r="S5292" s="10"/>
      <c r="T5292" s="10"/>
    </row>
    <row r="5293" spans="1:20" ht="25.5" customHeight="1" thickTop="1" thickBot="1" x14ac:dyDescent="0.25">
      <c r="A5293" s="20" t="str">
        <f t="shared" si="252"/>
        <v>3265BOORCAN</v>
      </c>
      <c r="B5293" s="37">
        <v>3265</v>
      </c>
      <c r="C5293" s="37" t="s">
        <v>5669</v>
      </c>
      <c r="D5293" s="38" t="s">
        <v>5198</v>
      </c>
      <c r="E5293" s="39">
        <v>799.28400020682398</v>
      </c>
      <c r="F5293" s="39">
        <f t="shared" si="253"/>
        <v>879.21240022750646</v>
      </c>
      <c r="G5293" s="39">
        <f t="shared" si="254"/>
        <v>1039.0692002688711</v>
      </c>
      <c r="I5293" s="10"/>
      <c r="J5293" s="10"/>
      <c r="K5293" s="10"/>
      <c r="L5293" s="10"/>
      <c r="M5293" s="10"/>
      <c r="N5293" s="10"/>
      <c r="O5293" s="10"/>
      <c r="P5293" s="10"/>
      <c r="Q5293" s="10"/>
      <c r="R5293" s="10"/>
      <c r="S5293" s="10"/>
      <c r="T5293" s="10"/>
    </row>
    <row r="5294" spans="1:20" ht="25.5" customHeight="1" thickTop="1" thickBot="1" x14ac:dyDescent="0.25">
      <c r="A5294" s="20" t="str">
        <f t="shared" si="252"/>
        <v>3265CUDGEE</v>
      </c>
      <c r="B5294" s="20">
        <v>3265</v>
      </c>
      <c r="C5294" s="20" t="s">
        <v>5670</v>
      </c>
      <c r="D5294" s="21" t="s">
        <v>5198</v>
      </c>
      <c r="E5294" s="22">
        <v>799.28400020682398</v>
      </c>
      <c r="F5294" s="22">
        <f t="shared" si="253"/>
        <v>879.21240022750646</v>
      </c>
      <c r="G5294" s="22">
        <f t="shared" si="254"/>
        <v>1039.0692002688711</v>
      </c>
      <c r="I5294" s="10"/>
      <c r="J5294" s="10"/>
      <c r="K5294" s="10"/>
      <c r="L5294" s="10"/>
      <c r="M5294" s="10"/>
      <c r="N5294" s="10"/>
      <c r="O5294" s="10"/>
      <c r="P5294" s="10"/>
      <c r="Q5294" s="10"/>
      <c r="R5294" s="10"/>
      <c r="S5294" s="10"/>
      <c r="T5294" s="10"/>
    </row>
    <row r="5295" spans="1:20" ht="25.5" customHeight="1" thickTop="1" thickBot="1" x14ac:dyDescent="0.25">
      <c r="A5295" s="20" t="str">
        <f t="shared" si="252"/>
        <v>3265DIXIE</v>
      </c>
      <c r="B5295" s="37">
        <v>3265</v>
      </c>
      <c r="C5295" s="37" t="s">
        <v>5671</v>
      </c>
      <c r="D5295" s="38" t="s">
        <v>5198</v>
      </c>
      <c r="E5295" s="39">
        <v>799.28400020682398</v>
      </c>
      <c r="F5295" s="39">
        <f t="shared" si="253"/>
        <v>879.21240022750646</v>
      </c>
      <c r="G5295" s="39">
        <f t="shared" si="254"/>
        <v>1039.0692002688711</v>
      </c>
      <c r="I5295" s="10"/>
      <c r="J5295" s="10"/>
      <c r="K5295" s="10"/>
      <c r="L5295" s="10"/>
      <c r="M5295" s="10"/>
      <c r="N5295" s="10"/>
      <c r="O5295" s="10"/>
      <c r="P5295" s="10"/>
      <c r="Q5295" s="10"/>
      <c r="R5295" s="10"/>
      <c r="S5295" s="10"/>
      <c r="T5295" s="10"/>
    </row>
    <row r="5296" spans="1:20" ht="25.5" customHeight="1" thickTop="1" thickBot="1" x14ac:dyDescent="0.25">
      <c r="A5296" s="20" t="str">
        <f t="shared" si="252"/>
        <v>3265ECKLIN SOUTH</v>
      </c>
      <c r="B5296" s="20">
        <v>3265</v>
      </c>
      <c r="C5296" s="20" t="s">
        <v>5672</v>
      </c>
      <c r="D5296" s="21" t="s">
        <v>5198</v>
      </c>
      <c r="E5296" s="22">
        <v>799.28400020682398</v>
      </c>
      <c r="F5296" s="22">
        <f t="shared" si="253"/>
        <v>879.21240022750646</v>
      </c>
      <c r="G5296" s="22">
        <f t="shared" si="254"/>
        <v>1039.0692002688711</v>
      </c>
      <c r="I5296" s="10"/>
      <c r="J5296" s="10"/>
      <c r="K5296" s="10"/>
      <c r="L5296" s="10"/>
      <c r="M5296" s="10"/>
      <c r="N5296" s="10"/>
      <c r="O5296" s="10"/>
      <c r="P5296" s="10"/>
      <c r="Q5296" s="10"/>
      <c r="R5296" s="10"/>
      <c r="S5296" s="10"/>
      <c r="T5296" s="10"/>
    </row>
    <row r="5297" spans="1:20" ht="25.5" customHeight="1" thickTop="1" thickBot="1" x14ac:dyDescent="0.25">
      <c r="A5297" s="20" t="str">
        <f t="shared" si="252"/>
        <v>3265ELLERSLIE</v>
      </c>
      <c r="B5297" s="37">
        <v>3265</v>
      </c>
      <c r="C5297" s="37" t="s">
        <v>4087</v>
      </c>
      <c r="D5297" s="38" t="s">
        <v>5198</v>
      </c>
      <c r="E5297" s="39">
        <v>799.28400020682398</v>
      </c>
      <c r="F5297" s="39">
        <f t="shared" si="253"/>
        <v>879.21240022750646</v>
      </c>
      <c r="G5297" s="39">
        <f t="shared" si="254"/>
        <v>1039.0692002688711</v>
      </c>
      <c r="I5297" s="10"/>
      <c r="J5297" s="10"/>
      <c r="K5297" s="10"/>
      <c r="L5297" s="10"/>
      <c r="M5297" s="10"/>
      <c r="N5297" s="10"/>
      <c r="O5297" s="10"/>
      <c r="P5297" s="10"/>
      <c r="Q5297" s="10"/>
      <c r="R5297" s="10"/>
      <c r="S5297" s="10"/>
      <c r="T5297" s="10"/>
    </row>
    <row r="5298" spans="1:20" ht="25.5" customHeight="1" thickTop="1" thickBot="1" x14ac:dyDescent="0.25">
      <c r="A5298" s="20" t="str">
        <f t="shared" si="252"/>
        <v>3265FRAMLINGHAM</v>
      </c>
      <c r="B5298" s="20">
        <v>3265</v>
      </c>
      <c r="C5298" s="20" t="s">
        <v>5673</v>
      </c>
      <c r="D5298" s="21" t="s">
        <v>5198</v>
      </c>
      <c r="E5298" s="22">
        <v>799.28400020682398</v>
      </c>
      <c r="F5298" s="22">
        <f t="shared" si="253"/>
        <v>879.21240022750646</v>
      </c>
      <c r="G5298" s="22">
        <f t="shared" si="254"/>
        <v>1039.0692002688711</v>
      </c>
      <c r="I5298" s="10"/>
      <c r="J5298" s="10"/>
      <c r="K5298" s="10"/>
      <c r="L5298" s="10"/>
      <c r="M5298" s="10"/>
      <c r="N5298" s="10"/>
      <c r="O5298" s="10"/>
      <c r="P5298" s="10"/>
      <c r="Q5298" s="10"/>
      <c r="R5298" s="10"/>
      <c r="S5298" s="10"/>
      <c r="T5298" s="10"/>
    </row>
    <row r="5299" spans="1:20" ht="25.5" customHeight="1" thickTop="1" thickBot="1" x14ac:dyDescent="0.25">
      <c r="A5299" s="20" t="str">
        <f t="shared" si="252"/>
        <v>3265FRAMLINGHAM EAST</v>
      </c>
      <c r="B5299" s="37">
        <v>3265</v>
      </c>
      <c r="C5299" s="37" t="s">
        <v>5674</v>
      </c>
      <c r="D5299" s="38" t="s">
        <v>5198</v>
      </c>
      <c r="E5299" s="39">
        <v>799.28400020682398</v>
      </c>
      <c r="F5299" s="39">
        <f t="shared" si="253"/>
        <v>879.21240022750646</v>
      </c>
      <c r="G5299" s="39">
        <f t="shared" si="254"/>
        <v>1039.0692002688711</v>
      </c>
      <c r="I5299" s="10"/>
      <c r="J5299" s="10"/>
      <c r="K5299" s="10"/>
      <c r="L5299" s="10"/>
      <c r="M5299" s="10"/>
      <c r="N5299" s="10"/>
      <c r="O5299" s="10"/>
      <c r="P5299" s="10"/>
      <c r="Q5299" s="10"/>
      <c r="R5299" s="10"/>
      <c r="S5299" s="10"/>
      <c r="T5299" s="10"/>
    </row>
    <row r="5300" spans="1:20" ht="25.5" customHeight="1" thickTop="1" thickBot="1" x14ac:dyDescent="0.25">
      <c r="A5300" s="20" t="str">
        <f t="shared" si="252"/>
        <v>3265GARVOC</v>
      </c>
      <c r="B5300" s="20">
        <v>3265</v>
      </c>
      <c r="C5300" s="20" t="s">
        <v>5675</v>
      </c>
      <c r="D5300" s="21" t="s">
        <v>5198</v>
      </c>
      <c r="E5300" s="22">
        <v>799.28400020682398</v>
      </c>
      <c r="F5300" s="22">
        <f t="shared" si="253"/>
        <v>879.21240022750646</v>
      </c>
      <c r="G5300" s="22">
        <f t="shared" si="254"/>
        <v>1039.0692002688711</v>
      </c>
      <c r="I5300" s="10"/>
      <c r="J5300" s="10"/>
      <c r="K5300" s="10"/>
      <c r="L5300" s="10"/>
      <c r="M5300" s="10"/>
      <c r="N5300" s="10"/>
      <c r="O5300" s="10"/>
      <c r="P5300" s="10"/>
      <c r="Q5300" s="10"/>
      <c r="R5300" s="10"/>
      <c r="S5300" s="10"/>
      <c r="T5300" s="10"/>
    </row>
    <row r="5301" spans="1:20" ht="25.5" customHeight="1" thickTop="1" thickBot="1" x14ac:dyDescent="0.25">
      <c r="A5301" s="20" t="str">
        <f t="shared" si="252"/>
        <v>3265GLENORMISTON NORTH</v>
      </c>
      <c r="B5301" s="37">
        <v>3265</v>
      </c>
      <c r="C5301" s="37" t="s">
        <v>5676</v>
      </c>
      <c r="D5301" s="38" t="s">
        <v>5198</v>
      </c>
      <c r="E5301" s="39">
        <v>799.28400020682398</v>
      </c>
      <c r="F5301" s="39">
        <f t="shared" si="253"/>
        <v>879.21240022750646</v>
      </c>
      <c r="G5301" s="39">
        <f t="shared" si="254"/>
        <v>1039.0692002688711</v>
      </c>
      <c r="I5301" s="10"/>
      <c r="J5301" s="10"/>
      <c r="K5301" s="10"/>
      <c r="L5301" s="10"/>
      <c r="M5301" s="10"/>
      <c r="N5301" s="10"/>
      <c r="O5301" s="10"/>
      <c r="P5301" s="10"/>
      <c r="Q5301" s="10"/>
      <c r="R5301" s="10"/>
      <c r="S5301" s="10"/>
      <c r="T5301" s="10"/>
    </row>
    <row r="5302" spans="1:20" ht="25.5" customHeight="1" thickTop="1" thickBot="1" x14ac:dyDescent="0.25">
      <c r="A5302" s="20" t="str">
        <f t="shared" si="252"/>
        <v>3265GLENORMISTON SOUTH</v>
      </c>
      <c r="B5302" s="20">
        <v>3265</v>
      </c>
      <c r="C5302" s="20" t="s">
        <v>5677</v>
      </c>
      <c r="D5302" s="21" t="s">
        <v>5198</v>
      </c>
      <c r="E5302" s="22">
        <v>799.28400020682398</v>
      </c>
      <c r="F5302" s="22">
        <f t="shared" si="253"/>
        <v>879.21240022750646</v>
      </c>
      <c r="G5302" s="22">
        <f t="shared" si="254"/>
        <v>1039.0692002688711</v>
      </c>
      <c r="I5302" s="10"/>
      <c r="J5302" s="10"/>
      <c r="K5302" s="10"/>
      <c r="L5302" s="10"/>
      <c r="M5302" s="10"/>
      <c r="N5302" s="10"/>
      <c r="O5302" s="10"/>
      <c r="P5302" s="10"/>
      <c r="Q5302" s="10"/>
      <c r="R5302" s="10"/>
      <c r="S5302" s="10"/>
      <c r="T5302" s="10"/>
    </row>
    <row r="5303" spans="1:20" ht="25.5" customHeight="1" thickTop="1" thickBot="1" x14ac:dyDescent="0.25">
      <c r="A5303" s="20" t="str">
        <f t="shared" si="252"/>
        <v>3265KOLORA</v>
      </c>
      <c r="B5303" s="37">
        <v>3265</v>
      </c>
      <c r="C5303" s="37" t="s">
        <v>5678</v>
      </c>
      <c r="D5303" s="38" t="s">
        <v>5198</v>
      </c>
      <c r="E5303" s="39">
        <v>799.28400020682398</v>
      </c>
      <c r="F5303" s="39">
        <f t="shared" si="253"/>
        <v>879.21240022750646</v>
      </c>
      <c r="G5303" s="39">
        <f t="shared" si="254"/>
        <v>1039.0692002688711</v>
      </c>
      <c r="I5303" s="10"/>
      <c r="J5303" s="10"/>
      <c r="K5303" s="10"/>
      <c r="L5303" s="10"/>
      <c r="M5303" s="10"/>
      <c r="N5303" s="10"/>
      <c r="O5303" s="10"/>
      <c r="P5303" s="10"/>
      <c r="Q5303" s="10"/>
      <c r="R5303" s="10"/>
      <c r="S5303" s="10"/>
      <c r="T5303" s="10"/>
    </row>
    <row r="5304" spans="1:20" ht="25.5" customHeight="1" thickTop="1" thickBot="1" x14ac:dyDescent="0.25">
      <c r="A5304" s="20" t="str">
        <f t="shared" si="252"/>
        <v>3265LAANG</v>
      </c>
      <c r="B5304" s="20">
        <v>3265</v>
      </c>
      <c r="C5304" s="20" t="s">
        <v>5679</v>
      </c>
      <c r="D5304" s="21" t="s">
        <v>5198</v>
      </c>
      <c r="E5304" s="22">
        <v>799.28400020682398</v>
      </c>
      <c r="F5304" s="22">
        <f t="shared" si="253"/>
        <v>879.21240022750646</v>
      </c>
      <c r="G5304" s="22">
        <f t="shared" si="254"/>
        <v>1039.0692002688711</v>
      </c>
      <c r="I5304" s="10"/>
      <c r="J5304" s="10"/>
      <c r="K5304" s="10"/>
      <c r="L5304" s="10"/>
      <c r="M5304" s="10"/>
      <c r="N5304" s="10"/>
      <c r="O5304" s="10"/>
      <c r="P5304" s="10"/>
      <c r="Q5304" s="10"/>
      <c r="R5304" s="10"/>
      <c r="S5304" s="10"/>
      <c r="T5304" s="10"/>
    </row>
    <row r="5305" spans="1:20" ht="25.5" customHeight="1" thickTop="1" thickBot="1" x14ac:dyDescent="0.25">
      <c r="A5305" s="20" t="str">
        <f t="shared" si="252"/>
        <v>3265NOORAT</v>
      </c>
      <c r="B5305" s="37">
        <v>3265</v>
      </c>
      <c r="C5305" s="37" t="s">
        <v>5680</v>
      </c>
      <c r="D5305" s="38" t="s">
        <v>5198</v>
      </c>
      <c r="E5305" s="39">
        <v>799.28400020682398</v>
      </c>
      <c r="F5305" s="39">
        <f t="shared" si="253"/>
        <v>879.21240022750646</v>
      </c>
      <c r="G5305" s="39">
        <f t="shared" si="254"/>
        <v>1039.0692002688711</v>
      </c>
      <c r="I5305" s="10"/>
      <c r="J5305" s="10"/>
      <c r="K5305" s="10"/>
      <c r="L5305" s="10"/>
      <c r="M5305" s="10"/>
      <c r="N5305" s="10"/>
      <c r="O5305" s="10"/>
      <c r="P5305" s="10"/>
      <c r="Q5305" s="10"/>
      <c r="R5305" s="10"/>
      <c r="S5305" s="10"/>
      <c r="T5305" s="10"/>
    </row>
    <row r="5306" spans="1:20" ht="25.5" customHeight="1" thickTop="1" thickBot="1" x14ac:dyDescent="0.25">
      <c r="A5306" s="20" t="str">
        <f t="shared" si="252"/>
        <v>3265NOORAT EAST</v>
      </c>
      <c r="B5306" s="20">
        <v>3265</v>
      </c>
      <c r="C5306" s="20" t="s">
        <v>5681</v>
      </c>
      <c r="D5306" s="21" t="s">
        <v>5198</v>
      </c>
      <c r="E5306" s="22">
        <v>799.28400020682398</v>
      </c>
      <c r="F5306" s="22">
        <f t="shared" si="253"/>
        <v>879.21240022750646</v>
      </c>
      <c r="G5306" s="22">
        <f t="shared" si="254"/>
        <v>1039.0692002688711</v>
      </c>
      <c r="I5306" s="10"/>
      <c r="J5306" s="10"/>
      <c r="K5306" s="10"/>
      <c r="L5306" s="10"/>
      <c r="M5306" s="10"/>
      <c r="N5306" s="10"/>
      <c r="O5306" s="10"/>
      <c r="P5306" s="10"/>
      <c r="Q5306" s="10"/>
      <c r="R5306" s="10"/>
      <c r="S5306" s="10"/>
      <c r="T5306" s="10"/>
    </row>
    <row r="5307" spans="1:20" ht="25.5" customHeight="1" thickTop="1" thickBot="1" x14ac:dyDescent="0.25">
      <c r="A5307" s="20" t="str">
        <f t="shared" si="252"/>
        <v>3265PANMURE</v>
      </c>
      <c r="B5307" s="37">
        <v>3265</v>
      </c>
      <c r="C5307" s="37" t="s">
        <v>5682</v>
      </c>
      <c r="D5307" s="38" t="s">
        <v>5198</v>
      </c>
      <c r="E5307" s="39">
        <v>799.28400020682398</v>
      </c>
      <c r="F5307" s="39">
        <f t="shared" si="253"/>
        <v>879.21240022750646</v>
      </c>
      <c r="G5307" s="39">
        <f t="shared" si="254"/>
        <v>1039.0692002688711</v>
      </c>
      <c r="I5307" s="10"/>
      <c r="J5307" s="10"/>
      <c r="K5307" s="10"/>
      <c r="L5307" s="10"/>
      <c r="M5307" s="10"/>
      <c r="N5307" s="10"/>
      <c r="O5307" s="10"/>
      <c r="P5307" s="10"/>
      <c r="Q5307" s="10"/>
      <c r="R5307" s="10"/>
      <c r="S5307" s="10"/>
      <c r="T5307" s="10"/>
    </row>
    <row r="5308" spans="1:20" ht="25.5" customHeight="1" thickTop="1" thickBot="1" x14ac:dyDescent="0.25">
      <c r="A5308" s="20" t="str">
        <f t="shared" si="252"/>
        <v>3265TAROON</v>
      </c>
      <c r="B5308" s="20">
        <v>3265</v>
      </c>
      <c r="C5308" s="20" t="s">
        <v>5683</v>
      </c>
      <c r="D5308" s="21" t="s">
        <v>5198</v>
      </c>
      <c r="E5308" s="22">
        <v>799.28400020682398</v>
      </c>
      <c r="F5308" s="22">
        <f t="shared" si="253"/>
        <v>879.21240022750646</v>
      </c>
      <c r="G5308" s="22">
        <f t="shared" si="254"/>
        <v>1039.0692002688711</v>
      </c>
      <c r="I5308" s="10"/>
      <c r="J5308" s="10"/>
      <c r="K5308" s="10"/>
      <c r="L5308" s="10"/>
      <c r="M5308" s="10"/>
      <c r="N5308" s="10"/>
      <c r="O5308" s="10"/>
      <c r="P5308" s="10"/>
      <c r="Q5308" s="10"/>
      <c r="R5308" s="10"/>
      <c r="S5308" s="10"/>
      <c r="T5308" s="10"/>
    </row>
    <row r="5309" spans="1:20" ht="25.5" customHeight="1" thickTop="1" thickBot="1" x14ac:dyDescent="0.25">
      <c r="A5309" s="20" t="str">
        <f t="shared" si="252"/>
        <v>3265THE SISTERS</v>
      </c>
      <c r="B5309" s="37">
        <v>3265</v>
      </c>
      <c r="C5309" s="37" t="s">
        <v>5684</v>
      </c>
      <c r="D5309" s="38" t="s">
        <v>5198</v>
      </c>
      <c r="E5309" s="39">
        <v>799.28400020682398</v>
      </c>
      <c r="F5309" s="39">
        <f t="shared" si="253"/>
        <v>879.21240022750646</v>
      </c>
      <c r="G5309" s="39">
        <f t="shared" si="254"/>
        <v>1039.0692002688711</v>
      </c>
      <c r="I5309" s="10"/>
      <c r="J5309" s="10"/>
      <c r="K5309" s="10"/>
      <c r="L5309" s="10"/>
      <c r="M5309" s="10"/>
      <c r="N5309" s="10"/>
      <c r="O5309" s="10"/>
      <c r="P5309" s="10"/>
      <c r="Q5309" s="10"/>
      <c r="R5309" s="10"/>
      <c r="S5309" s="10"/>
      <c r="T5309" s="10"/>
    </row>
    <row r="5310" spans="1:20" ht="25.5" customHeight="1" thickTop="1" thickBot="1" x14ac:dyDescent="0.25">
      <c r="A5310" s="20" t="str">
        <f t="shared" si="252"/>
        <v>3266BULLAHARRE</v>
      </c>
      <c r="B5310" s="20">
        <v>3266</v>
      </c>
      <c r="C5310" s="20" t="s">
        <v>5685</v>
      </c>
      <c r="D5310" s="21" t="s">
        <v>5198</v>
      </c>
      <c r="E5310" s="22">
        <v>875.29000023679998</v>
      </c>
      <c r="F5310" s="22">
        <f t="shared" si="253"/>
        <v>962.81900026048004</v>
      </c>
      <c r="G5310" s="22">
        <f t="shared" si="254"/>
        <v>1137.87700030784</v>
      </c>
      <c r="I5310" s="10"/>
      <c r="J5310" s="10"/>
      <c r="K5310" s="10"/>
      <c r="L5310" s="10"/>
      <c r="M5310" s="10"/>
      <c r="N5310" s="10"/>
      <c r="O5310" s="10"/>
      <c r="P5310" s="10"/>
      <c r="Q5310" s="10"/>
      <c r="R5310" s="10"/>
      <c r="S5310" s="10"/>
      <c r="T5310" s="10"/>
    </row>
    <row r="5311" spans="1:20" ht="25.5" customHeight="1" thickTop="1" thickBot="1" x14ac:dyDescent="0.25">
      <c r="A5311" s="20" t="str">
        <f t="shared" si="252"/>
        <v>3266COBDEN</v>
      </c>
      <c r="B5311" s="37">
        <v>3266</v>
      </c>
      <c r="C5311" s="37" t="s">
        <v>5686</v>
      </c>
      <c r="D5311" s="38" t="s">
        <v>5198</v>
      </c>
      <c r="E5311" s="39">
        <v>875.29000023679998</v>
      </c>
      <c r="F5311" s="39">
        <f t="shared" si="253"/>
        <v>962.81900026048004</v>
      </c>
      <c r="G5311" s="39">
        <f t="shared" si="254"/>
        <v>1137.87700030784</v>
      </c>
      <c r="I5311" s="10"/>
      <c r="J5311" s="10"/>
      <c r="K5311" s="10"/>
      <c r="L5311" s="10"/>
      <c r="M5311" s="10"/>
      <c r="N5311" s="10"/>
      <c r="O5311" s="10"/>
      <c r="P5311" s="10"/>
      <c r="Q5311" s="10"/>
      <c r="R5311" s="10"/>
      <c r="S5311" s="10"/>
      <c r="T5311" s="10"/>
    </row>
    <row r="5312" spans="1:20" ht="25.5" customHeight="1" thickTop="1" thickBot="1" x14ac:dyDescent="0.25">
      <c r="A5312" s="20" t="str">
        <f t="shared" si="252"/>
        <v>3266COBRICO</v>
      </c>
      <c r="B5312" s="20">
        <v>3266</v>
      </c>
      <c r="C5312" s="20" t="s">
        <v>5687</v>
      </c>
      <c r="D5312" s="21" t="s">
        <v>5198</v>
      </c>
      <c r="E5312" s="22">
        <v>875.29000023679998</v>
      </c>
      <c r="F5312" s="22">
        <f t="shared" si="253"/>
        <v>962.81900026048004</v>
      </c>
      <c r="G5312" s="22">
        <f t="shared" si="254"/>
        <v>1137.87700030784</v>
      </c>
      <c r="I5312" s="10"/>
      <c r="J5312" s="10"/>
      <c r="K5312" s="10"/>
      <c r="L5312" s="10"/>
      <c r="M5312" s="10"/>
      <c r="N5312" s="10"/>
      <c r="O5312" s="10"/>
      <c r="P5312" s="10"/>
      <c r="Q5312" s="10"/>
      <c r="R5312" s="10"/>
      <c r="S5312" s="10"/>
      <c r="T5312" s="10"/>
    </row>
    <row r="5313" spans="1:20" ht="25.5" customHeight="1" thickTop="1" thickBot="1" x14ac:dyDescent="0.25">
      <c r="A5313" s="20" t="str">
        <f t="shared" si="252"/>
        <v>3266ELINGAMITE</v>
      </c>
      <c r="B5313" s="37">
        <v>3266</v>
      </c>
      <c r="C5313" s="37" t="s">
        <v>5688</v>
      </c>
      <c r="D5313" s="38" t="s">
        <v>5198</v>
      </c>
      <c r="E5313" s="39">
        <v>875.29000023679998</v>
      </c>
      <c r="F5313" s="39">
        <f t="shared" si="253"/>
        <v>962.81900026048004</v>
      </c>
      <c r="G5313" s="39">
        <f t="shared" si="254"/>
        <v>1137.87700030784</v>
      </c>
      <c r="I5313" s="10"/>
      <c r="J5313" s="10"/>
      <c r="K5313" s="10"/>
      <c r="L5313" s="10"/>
      <c r="M5313" s="10"/>
      <c r="N5313" s="10"/>
      <c r="O5313" s="10"/>
      <c r="P5313" s="10"/>
      <c r="Q5313" s="10"/>
      <c r="R5313" s="10"/>
      <c r="S5313" s="10"/>
      <c r="T5313" s="10"/>
    </row>
    <row r="5314" spans="1:20" ht="25.5" customHeight="1" thickTop="1" thickBot="1" x14ac:dyDescent="0.25">
      <c r="A5314" s="20" t="str">
        <f t="shared" si="252"/>
        <v>3266ELINGAMITE NORTH</v>
      </c>
      <c r="B5314" s="20">
        <v>3266</v>
      </c>
      <c r="C5314" s="20" t="s">
        <v>5689</v>
      </c>
      <c r="D5314" s="21" t="s">
        <v>5198</v>
      </c>
      <c r="E5314" s="22">
        <v>875.29000023679998</v>
      </c>
      <c r="F5314" s="22">
        <f t="shared" si="253"/>
        <v>962.81900026048004</v>
      </c>
      <c r="G5314" s="22">
        <f t="shared" si="254"/>
        <v>1137.87700030784</v>
      </c>
      <c r="I5314" s="10"/>
      <c r="J5314" s="10"/>
      <c r="K5314" s="10"/>
      <c r="L5314" s="10"/>
      <c r="M5314" s="10"/>
      <c r="N5314" s="10"/>
      <c r="O5314" s="10"/>
      <c r="P5314" s="10"/>
      <c r="Q5314" s="10"/>
      <c r="R5314" s="10"/>
      <c r="S5314" s="10"/>
      <c r="T5314" s="10"/>
    </row>
    <row r="5315" spans="1:20" ht="25.5" customHeight="1" thickTop="1" thickBot="1" x14ac:dyDescent="0.25">
      <c r="A5315" s="20" t="str">
        <f t="shared" si="252"/>
        <v>3266GLENFYNE</v>
      </c>
      <c r="B5315" s="37">
        <v>3266</v>
      </c>
      <c r="C5315" s="37" t="s">
        <v>5690</v>
      </c>
      <c r="D5315" s="38" t="s">
        <v>5198</v>
      </c>
      <c r="E5315" s="39">
        <v>875.29000023679998</v>
      </c>
      <c r="F5315" s="39">
        <f t="shared" si="253"/>
        <v>962.81900026048004</v>
      </c>
      <c r="G5315" s="39">
        <f t="shared" si="254"/>
        <v>1137.87700030784</v>
      </c>
      <c r="I5315" s="10"/>
      <c r="J5315" s="10"/>
      <c r="K5315" s="10"/>
      <c r="L5315" s="10"/>
      <c r="M5315" s="10"/>
      <c r="N5315" s="10"/>
      <c r="O5315" s="10"/>
      <c r="P5315" s="10"/>
      <c r="Q5315" s="10"/>
      <c r="R5315" s="10"/>
      <c r="S5315" s="10"/>
      <c r="T5315" s="10"/>
    </row>
    <row r="5316" spans="1:20" ht="25.5" customHeight="1" thickTop="1" thickBot="1" x14ac:dyDescent="0.25">
      <c r="A5316" s="20" t="str">
        <f t="shared" si="252"/>
        <v>3266JANCOURT</v>
      </c>
      <c r="B5316" s="20">
        <v>3266</v>
      </c>
      <c r="C5316" s="20" t="s">
        <v>5691</v>
      </c>
      <c r="D5316" s="21" t="s">
        <v>5198</v>
      </c>
      <c r="E5316" s="22">
        <v>875.29000023679998</v>
      </c>
      <c r="F5316" s="22">
        <f t="shared" si="253"/>
        <v>962.81900026048004</v>
      </c>
      <c r="G5316" s="22">
        <f t="shared" si="254"/>
        <v>1137.87700030784</v>
      </c>
      <c r="I5316" s="10"/>
      <c r="J5316" s="10"/>
      <c r="K5316" s="10"/>
      <c r="L5316" s="10"/>
      <c r="M5316" s="10"/>
      <c r="N5316" s="10"/>
      <c r="O5316" s="10"/>
      <c r="P5316" s="10"/>
      <c r="Q5316" s="10"/>
      <c r="R5316" s="10"/>
      <c r="S5316" s="10"/>
      <c r="T5316" s="10"/>
    </row>
    <row r="5317" spans="1:20" ht="25.5" customHeight="1" thickTop="1" thickBot="1" x14ac:dyDescent="0.25">
      <c r="A5317" s="20" t="str">
        <f t="shared" ref="A5317:A5380" si="255">CONCATENATE(B5317,C5317)</f>
        <v>3266JANCOURT EAST</v>
      </c>
      <c r="B5317" s="37">
        <v>3266</v>
      </c>
      <c r="C5317" s="37" t="s">
        <v>5692</v>
      </c>
      <c r="D5317" s="38" t="s">
        <v>5198</v>
      </c>
      <c r="E5317" s="39">
        <v>875.29000023679998</v>
      </c>
      <c r="F5317" s="39">
        <f t="shared" ref="F5317:F5380" si="256">1.1*E5317</f>
        <v>962.81900026048004</v>
      </c>
      <c r="G5317" s="39">
        <f t="shared" ref="G5317:G5380" si="257">1.3*E5317</f>
        <v>1137.87700030784</v>
      </c>
      <c r="I5317" s="10"/>
      <c r="J5317" s="10"/>
      <c r="K5317" s="10"/>
      <c r="L5317" s="10"/>
      <c r="M5317" s="10"/>
      <c r="N5317" s="10"/>
      <c r="O5317" s="10"/>
      <c r="P5317" s="10"/>
      <c r="Q5317" s="10"/>
      <c r="R5317" s="10"/>
      <c r="S5317" s="10"/>
      <c r="T5317" s="10"/>
    </row>
    <row r="5318" spans="1:20" ht="25.5" customHeight="1" thickTop="1" thickBot="1" x14ac:dyDescent="0.25">
      <c r="A5318" s="20" t="str">
        <f t="shared" si="255"/>
        <v>3266NAROGHID</v>
      </c>
      <c r="B5318" s="20">
        <v>3266</v>
      </c>
      <c r="C5318" s="20" t="s">
        <v>5693</v>
      </c>
      <c r="D5318" s="21" t="s">
        <v>5198</v>
      </c>
      <c r="E5318" s="22">
        <v>875.29000023679998</v>
      </c>
      <c r="F5318" s="22">
        <f t="shared" si="256"/>
        <v>962.81900026048004</v>
      </c>
      <c r="G5318" s="22">
        <f t="shared" si="257"/>
        <v>1137.87700030784</v>
      </c>
      <c r="I5318" s="10"/>
      <c r="J5318" s="10"/>
      <c r="K5318" s="10"/>
      <c r="L5318" s="10"/>
      <c r="M5318" s="10"/>
      <c r="N5318" s="10"/>
      <c r="O5318" s="10"/>
      <c r="P5318" s="10"/>
      <c r="Q5318" s="10"/>
      <c r="R5318" s="10"/>
      <c r="S5318" s="10"/>
      <c r="T5318" s="10"/>
    </row>
    <row r="5319" spans="1:20" ht="25.5" customHeight="1" thickTop="1" thickBot="1" x14ac:dyDescent="0.25">
      <c r="A5319" s="20" t="str">
        <f t="shared" si="255"/>
        <v>3266SIMPSON</v>
      </c>
      <c r="B5319" s="37">
        <v>3266</v>
      </c>
      <c r="C5319" s="37" t="s">
        <v>5694</v>
      </c>
      <c r="D5319" s="38" t="s">
        <v>5198</v>
      </c>
      <c r="E5319" s="39">
        <v>875.29000023679998</v>
      </c>
      <c r="F5319" s="39">
        <f t="shared" si="256"/>
        <v>962.81900026048004</v>
      </c>
      <c r="G5319" s="39">
        <f t="shared" si="257"/>
        <v>1137.87700030784</v>
      </c>
      <c r="I5319" s="10"/>
      <c r="J5319" s="10"/>
      <c r="K5319" s="10"/>
      <c r="L5319" s="10"/>
      <c r="M5319" s="10"/>
      <c r="N5319" s="10"/>
      <c r="O5319" s="10"/>
      <c r="P5319" s="10"/>
      <c r="Q5319" s="10"/>
      <c r="R5319" s="10"/>
      <c r="S5319" s="10"/>
      <c r="T5319" s="10"/>
    </row>
    <row r="5320" spans="1:20" ht="25.5" customHeight="1" thickTop="1" thickBot="1" x14ac:dyDescent="0.25">
      <c r="A5320" s="20" t="str">
        <f t="shared" si="255"/>
        <v>3267SCOTTS CREEK</v>
      </c>
      <c r="B5320" s="20">
        <v>3267</v>
      </c>
      <c r="C5320" s="20" t="s">
        <v>1879</v>
      </c>
      <c r="D5320" s="21" t="s">
        <v>5198</v>
      </c>
      <c r="E5320" s="22">
        <v>819.01200029616791</v>
      </c>
      <c r="F5320" s="22">
        <f t="shared" si="256"/>
        <v>900.91320032578483</v>
      </c>
      <c r="G5320" s="22">
        <f t="shared" si="257"/>
        <v>1064.7156003850184</v>
      </c>
      <c r="I5320" s="10"/>
      <c r="J5320" s="10"/>
      <c r="K5320" s="10"/>
      <c r="L5320" s="10"/>
      <c r="M5320" s="10"/>
      <c r="N5320" s="10"/>
      <c r="O5320" s="10"/>
      <c r="P5320" s="10"/>
      <c r="Q5320" s="10"/>
      <c r="R5320" s="10"/>
      <c r="S5320" s="10"/>
      <c r="T5320" s="10"/>
    </row>
    <row r="5321" spans="1:20" ht="25.5" customHeight="1" thickTop="1" thickBot="1" x14ac:dyDescent="0.25">
      <c r="A5321" s="20" t="str">
        <f t="shared" si="255"/>
        <v>3268AYRFORD</v>
      </c>
      <c r="B5321" s="37">
        <v>3268</v>
      </c>
      <c r="C5321" s="37" t="s">
        <v>5695</v>
      </c>
      <c r="D5321" s="38" t="s">
        <v>5198</v>
      </c>
      <c r="E5321" s="39">
        <v>799.09400009212004</v>
      </c>
      <c r="F5321" s="39">
        <f t="shared" si="256"/>
        <v>879.00340010133209</v>
      </c>
      <c r="G5321" s="39">
        <f t="shared" si="257"/>
        <v>1038.8222001197562</v>
      </c>
      <c r="I5321" s="10"/>
      <c r="J5321" s="10"/>
      <c r="K5321" s="10"/>
      <c r="L5321" s="10"/>
      <c r="M5321" s="10"/>
      <c r="N5321" s="10"/>
      <c r="O5321" s="10"/>
      <c r="P5321" s="10"/>
      <c r="Q5321" s="10"/>
      <c r="R5321" s="10"/>
      <c r="S5321" s="10"/>
      <c r="T5321" s="10"/>
    </row>
    <row r="5322" spans="1:20" ht="25.5" customHeight="1" thickTop="1" thickBot="1" x14ac:dyDescent="0.25">
      <c r="A5322" s="20" t="str">
        <f t="shared" si="255"/>
        <v>3268BRUCKNELL</v>
      </c>
      <c r="B5322" s="20">
        <v>3268</v>
      </c>
      <c r="C5322" s="20" t="s">
        <v>5696</v>
      </c>
      <c r="D5322" s="21" t="s">
        <v>5198</v>
      </c>
      <c r="E5322" s="22">
        <v>799.09400009212004</v>
      </c>
      <c r="F5322" s="22">
        <f t="shared" si="256"/>
        <v>879.00340010133209</v>
      </c>
      <c r="G5322" s="22">
        <f t="shared" si="257"/>
        <v>1038.8222001197562</v>
      </c>
      <c r="I5322" s="10"/>
      <c r="J5322" s="10"/>
      <c r="K5322" s="10"/>
      <c r="L5322" s="10"/>
      <c r="M5322" s="10"/>
      <c r="N5322" s="10"/>
      <c r="O5322" s="10"/>
      <c r="P5322" s="10"/>
      <c r="Q5322" s="10"/>
      <c r="R5322" s="10"/>
      <c r="S5322" s="10"/>
      <c r="T5322" s="10"/>
    </row>
    <row r="5323" spans="1:20" ht="25.5" customHeight="1" thickTop="1" thickBot="1" x14ac:dyDescent="0.25">
      <c r="A5323" s="20" t="str">
        <f t="shared" si="255"/>
        <v>3268COORIEMUNGLE</v>
      </c>
      <c r="B5323" s="37">
        <v>3268</v>
      </c>
      <c r="C5323" s="37" t="s">
        <v>5697</v>
      </c>
      <c r="D5323" s="38" t="s">
        <v>5198</v>
      </c>
      <c r="E5323" s="39">
        <v>799.09400009212004</v>
      </c>
      <c r="F5323" s="39">
        <f t="shared" si="256"/>
        <v>879.00340010133209</v>
      </c>
      <c r="G5323" s="39">
        <f t="shared" si="257"/>
        <v>1038.8222001197562</v>
      </c>
      <c r="I5323" s="10"/>
      <c r="J5323" s="10"/>
      <c r="K5323" s="10"/>
      <c r="L5323" s="10"/>
      <c r="M5323" s="10"/>
      <c r="N5323" s="10"/>
      <c r="O5323" s="10"/>
      <c r="P5323" s="10"/>
      <c r="Q5323" s="10"/>
      <c r="R5323" s="10"/>
      <c r="S5323" s="10"/>
      <c r="T5323" s="10"/>
    </row>
    <row r="5324" spans="1:20" ht="25.5" customHeight="1" thickTop="1" thickBot="1" x14ac:dyDescent="0.25">
      <c r="A5324" s="20" t="str">
        <f t="shared" si="255"/>
        <v>3268COWLEYS CREEK</v>
      </c>
      <c r="B5324" s="20">
        <v>3268</v>
      </c>
      <c r="C5324" s="20" t="s">
        <v>5698</v>
      </c>
      <c r="D5324" s="21" t="s">
        <v>5198</v>
      </c>
      <c r="E5324" s="22">
        <v>799.09400009212004</v>
      </c>
      <c r="F5324" s="22">
        <f t="shared" si="256"/>
        <v>879.00340010133209</v>
      </c>
      <c r="G5324" s="22">
        <f t="shared" si="257"/>
        <v>1038.8222001197562</v>
      </c>
      <c r="I5324" s="10"/>
      <c r="J5324" s="10"/>
      <c r="K5324" s="10"/>
      <c r="L5324" s="10"/>
      <c r="M5324" s="10"/>
      <c r="N5324" s="10"/>
      <c r="O5324" s="10"/>
      <c r="P5324" s="10"/>
      <c r="Q5324" s="10"/>
      <c r="R5324" s="10"/>
      <c r="S5324" s="10"/>
      <c r="T5324" s="10"/>
    </row>
    <row r="5325" spans="1:20" ht="25.5" customHeight="1" thickTop="1" thickBot="1" x14ac:dyDescent="0.25">
      <c r="A5325" s="20" t="str">
        <f t="shared" si="255"/>
        <v>3268CURDIES RIVER</v>
      </c>
      <c r="B5325" s="37">
        <v>3268</v>
      </c>
      <c r="C5325" s="37" t="s">
        <v>5699</v>
      </c>
      <c r="D5325" s="38" t="s">
        <v>5198</v>
      </c>
      <c r="E5325" s="39">
        <v>799.09400009212004</v>
      </c>
      <c r="F5325" s="39">
        <f t="shared" si="256"/>
        <v>879.00340010133209</v>
      </c>
      <c r="G5325" s="39">
        <f t="shared" si="257"/>
        <v>1038.8222001197562</v>
      </c>
      <c r="I5325" s="10"/>
      <c r="J5325" s="10"/>
      <c r="K5325" s="10"/>
      <c r="L5325" s="10"/>
      <c r="M5325" s="10"/>
      <c r="N5325" s="10"/>
      <c r="O5325" s="10"/>
      <c r="P5325" s="10"/>
      <c r="Q5325" s="10"/>
      <c r="R5325" s="10"/>
      <c r="S5325" s="10"/>
      <c r="T5325" s="10"/>
    </row>
    <row r="5326" spans="1:20" ht="25.5" customHeight="1" thickTop="1" thickBot="1" x14ac:dyDescent="0.25">
      <c r="A5326" s="20" t="str">
        <f t="shared" si="255"/>
        <v>3268CURDIEVALE</v>
      </c>
      <c r="B5326" s="20">
        <v>3268</v>
      </c>
      <c r="C5326" s="20" t="s">
        <v>5700</v>
      </c>
      <c r="D5326" s="21" t="s">
        <v>5198</v>
      </c>
      <c r="E5326" s="22">
        <v>799.09400009212004</v>
      </c>
      <c r="F5326" s="22">
        <f t="shared" si="256"/>
        <v>879.00340010133209</v>
      </c>
      <c r="G5326" s="22">
        <f t="shared" si="257"/>
        <v>1038.8222001197562</v>
      </c>
      <c r="I5326" s="10"/>
      <c r="J5326" s="10"/>
      <c r="K5326" s="10"/>
      <c r="L5326" s="10"/>
      <c r="M5326" s="10"/>
      <c r="N5326" s="10"/>
      <c r="O5326" s="10"/>
      <c r="P5326" s="10"/>
      <c r="Q5326" s="10"/>
      <c r="R5326" s="10"/>
      <c r="S5326" s="10"/>
      <c r="T5326" s="10"/>
    </row>
    <row r="5327" spans="1:20" ht="25.5" customHeight="1" thickTop="1" thickBot="1" x14ac:dyDescent="0.25">
      <c r="A5327" s="20" t="str">
        <f t="shared" si="255"/>
        <v>3268HEYTESBURY LOWER</v>
      </c>
      <c r="B5327" s="37">
        <v>3268</v>
      </c>
      <c r="C5327" s="37" t="s">
        <v>5701</v>
      </c>
      <c r="D5327" s="38" t="s">
        <v>5198</v>
      </c>
      <c r="E5327" s="39">
        <v>799.09400009212004</v>
      </c>
      <c r="F5327" s="39">
        <f t="shared" si="256"/>
        <v>879.00340010133209</v>
      </c>
      <c r="G5327" s="39">
        <f t="shared" si="257"/>
        <v>1038.8222001197562</v>
      </c>
      <c r="I5327" s="10"/>
      <c r="J5327" s="10"/>
      <c r="K5327" s="10"/>
      <c r="L5327" s="10"/>
      <c r="M5327" s="10"/>
      <c r="N5327" s="10"/>
      <c r="O5327" s="10"/>
      <c r="P5327" s="10"/>
      <c r="Q5327" s="10"/>
      <c r="R5327" s="10"/>
      <c r="S5327" s="10"/>
      <c r="T5327" s="10"/>
    </row>
    <row r="5328" spans="1:20" ht="25.5" customHeight="1" thickTop="1" thickBot="1" x14ac:dyDescent="0.25">
      <c r="A5328" s="20" t="str">
        <f t="shared" si="255"/>
        <v>3268NEWFIELD</v>
      </c>
      <c r="B5328" s="20">
        <v>3268</v>
      </c>
      <c r="C5328" s="20" t="s">
        <v>5702</v>
      </c>
      <c r="D5328" s="21" t="s">
        <v>5198</v>
      </c>
      <c r="E5328" s="22">
        <v>799.09400009212004</v>
      </c>
      <c r="F5328" s="22">
        <f t="shared" si="256"/>
        <v>879.00340010133209</v>
      </c>
      <c r="G5328" s="22">
        <f t="shared" si="257"/>
        <v>1038.8222001197562</v>
      </c>
      <c r="I5328" s="10"/>
      <c r="J5328" s="10"/>
      <c r="K5328" s="10"/>
      <c r="L5328" s="10"/>
      <c r="M5328" s="10"/>
      <c r="N5328" s="10"/>
      <c r="O5328" s="10"/>
      <c r="P5328" s="10"/>
      <c r="Q5328" s="10"/>
      <c r="R5328" s="10"/>
      <c r="S5328" s="10"/>
      <c r="T5328" s="10"/>
    </row>
    <row r="5329" spans="1:20" ht="25.5" customHeight="1" thickTop="1" thickBot="1" x14ac:dyDescent="0.25">
      <c r="A5329" s="20" t="str">
        <f t="shared" si="255"/>
        <v>3268NIRRANDA</v>
      </c>
      <c r="B5329" s="37">
        <v>3268</v>
      </c>
      <c r="C5329" s="37" t="s">
        <v>5703</v>
      </c>
      <c r="D5329" s="38" t="s">
        <v>5198</v>
      </c>
      <c r="E5329" s="39">
        <v>799.09400009212004</v>
      </c>
      <c r="F5329" s="39">
        <f t="shared" si="256"/>
        <v>879.00340010133209</v>
      </c>
      <c r="G5329" s="39">
        <f t="shared" si="257"/>
        <v>1038.8222001197562</v>
      </c>
      <c r="I5329" s="10"/>
      <c r="J5329" s="10"/>
      <c r="K5329" s="10"/>
      <c r="L5329" s="10"/>
      <c r="M5329" s="10"/>
      <c r="N5329" s="10"/>
      <c r="O5329" s="10"/>
      <c r="P5329" s="10"/>
      <c r="Q5329" s="10"/>
      <c r="R5329" s="10"/>
      <c r="S5329" s="10"/>
      <c r="T5329" s="10"/>
    </row>
    <row r="5330" spans="1:20" ht="25.5" customHeight="1" thickTop="1" thickBot="1" x14ac:dyDescent="0.25">
      <c r="A5330" s="20" t="str">
        <f t="shared" si="255"/>
        <v>3268NIRRANDA EAST</v>
      </c>
      <c r="B5330" s="20">
        <v>3268</v>
      </c>
      <c r="C5330" s="20" t="s">
        <v>5704</v>
      </c>
      <c r="D5330" s="21" t="s">
        <v>5198</v>
      </c>
      <c r="E5330" s="22">
        <v>799.09400009212004</v>
      </c>
      <c r="F5330" s="22">
        <f t="shared" si="256"/>
        <v>879.00340010133209</v>
      </c>
      <c r="G5330" s="22">
        <f t="shared" si="257"/>
        <v>1038.8222001197562</v>
      </c>
      <c r="I5330" s="10"/>
      <c r="J5330" s="10"/>
      <c r="K5330" s="10"/>
      <c r="L5330" s="10"/>
      <c r="M5330" s="10"/>
      <c r="N5330" s="10"/>
      <c r="O5330" s="10"/>
      <c r="P5330" s="10"/>
      <c r="Q5330" s="10"/>
      <c r="R5330" s="10"/>
      <c r="S5330" s="10"/>
      <c r="T5330" s="10"/>
    </row>
    <row r="5331" spans="1:20" ht="25.5" customHeight="1" thickTop="1" thickBot="1" x14ac:dyDescent="0.25">
      <c r="A5331" s="20" t="str">
        <f t="shared" si="255"/>
        <v>3268NIRRANDA SOUTH</v>
      </c>
      <c r="B5331" s="37">
        <v>3268</v>
      </c>
      <c r="C5331" s="37" t="s">
        <v>5705</v>
      </c>
      <c r="D5331" s="38" t="s">
        <v>5198</v>
      </c>
      <c r="E5331" s="39">
        <v>799.09400009212004</v>
      </c>
      <c r="F5331" s="39">
        <f t="shared" si="256"/>
        <v>879.00340010133209</v>
      </c>
      <c r="G5331" s="39">
        <f t="shared" si="257"/>
        <v>1038.8222001197562</v>
      </c>
      <c r="I5331" s="10"/>
      <c r="J5331" s="10"/>
      <c r="K5331" s="10"/>
      <c r="L5331" s="10"/>
      <c r="M5331" s="10"/>
      <c r="N5331" s="10"/>
      <c r="O5331" s="10"/>
      <c r="P5331" s="10"/>
      <c r="Q5331" s="10"/>
      <c r="R5331" s="10"/>
      <c r="S5331" s="10"/>
      <c r="T5331" s="10"/>
    </row>
    <row r="5332" spans="1:20" ht="25.5" customHeight="1" thickTop="1" thickBot="1" x14ac:dyDescent="0.25">
      <c r="A5332" s="20" t="str">
        <f t="shared" si="255"/>
        <v>3268NULLAWARRE</v>
      </c>
      <c r="B5332" s="20">
        <v>3268</v>
      </c>
      <c r="C5332" s="20" t="s">
        <v>5706</v>
      </c>
      <c r="D5332" s="21" t="s">
        <v>5198</v>
      </c>
      <c r="E5332" s="22">
        <v>799.09400009212004</v>
      </c>
      <c r="F5332" s="22">
        <f t="shared" si="256"/>
        <v>879.00340010133209</v>
      </c>
      <c r="G5332" s="22">
        <f t="shared" si="257"/>
        <v>1038.8222001197562</v>
      </c>
      <c r="I5332" s="10"/>
      <c r="J5332" s="10"/>
      <c r="K5332" s="10"/>
      <c r="L5332" s="10"/>
      <c r="M5332" s="10"/>
      <c r="N5332" s="10"/>
      <c r="O5332" s="10"/>
      <c r="P5332" s="10"/>
      <c r="Q5332" s="10"/>
      <c r="R5332" s="10"/>
      <c r="S5332" s="10"/>
      <c r="T5332" s="10"/>
    </row>
    <row r="5333" spans="1:20" ht="25.5" customHeight="1" thickTop="1" thickBot="1" x14ac:dyDescent="0.25">
      <c r="A5333" s="20" t="str">
        <f t="shared" si="255"/>
        <v>3268NULLAWARRE NORTH</v>
      </c>
      <c r="B5333" s="37">
        <v>3268</v>
      </c>
      <c r="C5333" s="37" t="s">
        <v>5707</v>
      </c>
      <c r="D5333" s="38" t="s">
        <v>5198</v>
      </c>
      <c r="E5333" s="39">
        <v>799.09400009212004</v>
      </c>
      <c r="F5333" s="39">
        <f t="shared" si="256"/>
        <v>879.00340010133209</v>
      </c>
      <c r="G5333" s="39">
        <f t="shared" si="257"/>
        <v>1038.8222001197562</v>
      </c>
      <c r="I5333" s="10"/>
      <c r="J5333" s="10"/>
      <c r="K5333" s="10"/>
      <c r="L5333" s="10"/>
      <c r="M5333" s="10"/>
      <c r="N5333" s="10"/>
      <c r="O5333" s="10"/>
      <c r="P5333" s="10"/>
      <c r="Q5333" s="10"/>
      <c r="R5333" s="10"/>
      <c r="S5333" s="10"/>
      <c r="T5333" s="10"/>
    </row>
    <row r="5334" spans="1:20" ht="25.5" customHeight="1" thickTop="1" thickBot="1" x14ac:dyDescent="0.25">
      <c r="A5334" s="20" t="str">
        <f t="shared" si="255"/>
        <v>3268PAARATTE</v>
      </c>
      <c r="B5334" s="20">
        <v>3268</v>
      </c>
      <c r="C5334" s="20" t="s">
        <v>5708</v>
      </c>
      <c r="D5334" s="21" t="s">
        <v>5198</v>
      </c>
      <c r="E5334" s="22">
        <v>799.09400009212004</v>
      </c>
      <c r="F5334" s="22">
        <f t="shared" si="256"/>
        <v>879.00340010133209</v>
      </c>
      <c r="G5334" s="22">
        <f t="shared" si="257"/>
        <v>1038.8222001197562</v>
      </c>
      <c r="I5334" s="10"/>
      <c r="J5334" s="10"/>
      <c r="K5334" s="10"/>
      <c r="L5334" s="10"/>
      <c r="M5334" s="10"/>
      <c r="N5334" s="10"/>
      <c r="O5334" s="10"/>
      <c r="P5334" s="10"/>
      <c r="Q5334" s="10"/>
      <c r="R5334" s="10"/>
      <c r="S5334" s="10"/>
      <c r="T5334" s="10"/>
    </row>
    <row r="5335" spans="1:20" ht="25.5" customHeight="1" thickTop="1" thickBot="1" x14ac:dyDescent="0.25">
      <c r="A5335" s="20" t="str">
        <f t="shared" si="255"/>
        <v>3268THE COVE</v>
      </c>
      <c r="B5335" s="37">
        <v>3268</v>
      </c>
      <c r="C5335" s="37" t="s">
        <v>5709</v>
      </c>
      <c r="D5335" s="38" t="s">
        <v>5198</v>
      </c>
      <c r="E5335" s="39">
        <v>799.09400009212004</v>
      </c>
      <c r="F5335" s="39">
        <f t="shared" si="256"/>
        <v>879.00340010133209</v>
      </c>
      <c r="G5335" s="39">
        <f t="shared" si="257"/>
        <v>1038.8222001197562</v>
      </c>
      <c r="I5335" s="10"/>
      <c r="J5335" s="10"/>
      <c r="K5335" s="10"/>
      <c r="L5335" s="10"/>
      <c r="M5335" s="10"/>
      <c r="N5335" s="10"/>
      <c r="O5335" s="10"/>
      <c r="P5335" s="10"/>
      <c r="Q5335" s="10"/>
      <c r="R5335" s="10"/>
      <c r="S5335" s="10"/>
      <c r="T5335" s="10"/>
    </row>
    <row r="5336" spans="1:20" ht="25.5" customHeight="1" thickTop="1" thickBot="1" x14ac:dyDescent="0.25">
      <c r="A5336" s="20" t="str">
        <f t="shared" si="255"/>
        <v>3268TIMBOON</v>
      </c>
      <c r="B5336" s="20">
        <v>3268</v>
      </c>
      <c r="C5336" s="20" t="s">
        <v>5710</v>
      </c>
      <c r="D5336" s="21" t="s">
        <v>5198</v>
      </c>
      <c r="E5336" s="22">
        <v>799.09400009212004</v>
      </c>
      <c r="F5336" s="22">
        <f t="shared" si="256"/>
        <v>879.00340010133209</v>
      </c>
      <c r="G5336" s="22">
        <f t="shared" si="257"/>
        <v>1038.8222001197562</v>
      </c>
      <c r="I5336" s="10"/>
      <c r="J5336" s="10"/>
      <c r="K5336" s="10"/>
      <c r="L5336" s="10"/>
      <c r="M5336" s="10"/>
      <c r="N5336" s="10"/>
      <c r="O5336" s="10"/>
      <c r="P5336" s="10"/>
      <c r="Q5336" s="10"/>
      <c r="R5336" s="10"/>
      <c r="S5336" s="10"/>
      <c r="T5336" s="10"/>
    </row>
    <row r="5337" spans="1:20" ht="25.5" customHeight="1" thickTop="1" thickBot="1" x14ac:dyDescent="0.25">
      <c r="A5337" s="20" t="str">
        <f t="shared" si="255"/>
        <v>3268TIMBOON WEST</v>
      </c>
      <c r="B5337" s="37">
        <v>3268</v>
      </c>
      <c r="C5337" s="37" t="s">
        <v>5711</v>
      </c>
      <c r="D5337" s="38" t="s">
        <v>5198</v>
      </c>
      <c r="E5337" s="39">
        <v>799.09400009212004</v>
      </c>
      <c r="F5337" s="39">
        <f t="shared" si="256"/>
        <v>879.00340010133209</v>
      </c>
      <c r="G5337" s="39">
        <f t="shared" si="257"/>
        <v>1038.8222001197562</v>
      </c>
      <c r="I5337" s="10"/>
      <c r="J5337" s="10"/>
      <c r="K5337" s="10"/>
      <c r="L5337" s="10"/>
      <c r="M5337" s="10"/>
      <c r="N5337" s="10"/>
      <c r="O5337" s="10"/>
      <c r="P5337" s="10"/>
      <c r="Q5337" s="10"/>
      <c r="R5337" s="10"/>
      <c r="S5337" s="10"/>
      <c r="T5337" s="10"/>
    </row>
    <row r="5338" spans="1:20" ht="25.5" customHeight="1" thickTop="1" thickBot="1" x14ac:dyDescent="0.25">
      <c r="A5338" s="20" t="str">
        <f t="shared" si="255"/>
        <v>3269PORT CAMPBELL</v>
      </c>
      <c r="B5338" s="20">
        <v>3269</v>
      </c>
      <c r="C5338" s="20" t="s">
        <v>5712</v>
      </c>
      <c r="D5338" s="21" t="s">
        <v>5198</v>
      </c>
      <c r="E5338" s="22">
        <v>842.26000003107208</v>
      </c>
      <c r="F5338" s="22">
        <f t="shared" si="256"/>
        <v>926.48600003417937</v>
      </c>
      <c r="G5338" s="22">
        <f t="shared" si="257"/>
        <v>1094.9380000403937</v>
      </c>
      <c r="I5338" s="10"/>
      <c r="J5338" s="10"/>
      <c r="K5338" s="10"/>
      <c r="L5338" s="10"/>
      <c r="M5338" s="10"/>
      <c r="N5338" s="10"/>
      <c r="O5338" s="10"/>
      <c r="P5338" s="10"/>
      <c r="Q5338" s="10"/>
      <c r="R5338" s="10"/>
      <c r="S5338" s="10"/>
      <c r="T5338" s="10"/>
    </row>
    <row r="5339" spans="1:20" ht="25.5" customHeight="1" thickTop="1" thickBot="1" x14ac:dyDescent="0.25">
      <c r="A5339" s="20" t="str">
        <f t="shared" si="255"/>
        <v>3269PRINCETOWN</v>
      </c>
      <c r="B5339" s="37">
        <v>3269</v>
      </c>
      <c r="C5339" s="37" t="s">
        <v>5713</v>
      </c>
      <c r="D5339" s="38" t="s">
        <v>5198</v>
      </c>
      <c r="E5339" s="39">
        <v>842.26000003107208</v>
      </c>
      <c r="F5339" s="39">
        <f t="shared" si="256"/>
        <v>926.48600003417937</v>
      </c>
      <c r="G5339" s="39">
        <f t="shared" si="257"/>
        <v>1094.9380000403937</v>
      </c>
      <c r="I5339" s="10"/>
      <c r="J5339" s="10"/>
      <c r="K5339" s="10"/>
      <c r="L5339" s="10"/>
      <c r="M5339" s="10"/>
      <c r="N5339" s="10"/>
      <c r="O5339" s="10"/>
      <c r="P5339" s="10"/>
      <c r="Q5339" s="10"/>
      <c r="R5339" s="10"/>
      <c r="S5339" s="10"/>
      <c r="T5339" s="10"/>
    </row>
    <row r="5340" spans="1:20" ht="25.5" customHeight="1" thickTop="1" thickBot="1" x14ac:dyDescent="0.25">
      <c r="A5340" s="20" t="str">
        <f t="shared" si="255"/>
        <v>3269WAARRE</v>
      </c>
      <c r="B5340" s="20">
        <v>3269</v>
      </c>
      <c r="C5340" s="20" t="s">
        <v>5714</v>
      </c>
      <c r="D5340" s="21" t="s">
        <v>5198</v>
      </c>
      <c r="E5340" s="22">
        <v>842.26000003107208</v>
      </c>
      <c r="F5340" s="22">
        <f t="shared" si="256"/>
        <v>926.48600003417937</v>
      </c>
      <c r="G5340" s="22">
        <f t="shared" si="257"/>
        <v>1094.9380000403937</v>
      </c>
      <c r="I5340" s="10"/>
      <c r="J5340" s="10"/>
      <c r="K5340" s="10"/>
      <c r="L5340" s="10"/>
      <c r="M5340" s="10"/>
      <c r="N5340" s="10"/>
      <c r="O5340" s="10"/>
      <c r="P5340" s="10"/>
      <c r="Q5340" s="10"/>
      <c r="R5340" s="10"/>
      <c r="S5340" s="10"/>
      <c r="T5340" s="10"/>
    </row>
    <row r="5341" spans="1:20" ht="25.5" customHeight="1" thickTop="1" thickBot="1" x14ac:dyDescent="0.25">
      <c r="A5341" s="20" t="str">
        <f t="shared" si="255"/>
        <v>3270PETERBOROUGH</v>
      </c>
      <c r="B5341" s="37">
        <v>3270</v>
      </c>
      <c r="C5341" s="37" t="s">
        <v>5715</v>
      </c>
      <c r="D5341" s="38" t="s">
        <v>5198</v>
      </c>
      <c r="E5341" s="39">
        <v>805.66400046574404</v>
      </c>
      <c r="F5341" s="39">
        <f t="shared" si="256"/>
        <v>886.23040051231851</v>
      </c>
      <c r="G5341" s="39">
        <f t="shared" si="257"/>
        <v>1047.3632006054672</v>
      </c>
      <c r="I5341" s="10"/>
      <c r="J5341" s="10"/>
      <c r="K5341" s="10"/>
      <c r="L5341" s="10"/>
      <c r="M5341" s="10"/>
      <c r="N5341" s="10"/>
      <c r="O5341" s="10"/>
      <c r="P5341" s="10"/>
      <c r="Q5341" s="10"/>
      <c r="R5341" s="10"/>
      <c r="S5341" s="10"/>
      <c r="T5341" s="10"/>
    </row>
    <row r="5342" spans="1:20" ht="25.5" customHeight="1" thickTop="1" thickBot="1" x14ac:dyDescent="0.25">
      <c r="A5342" s="20" t="str">
        <f t="shared" si="255"/>
        <v>3271DARLINGTON</v>
      </c>
      <c r="B5342" s="20">
        <v>3271</v>
      </c>
      <c r="C5342" s="20" t="s">
        <v>808</v>
      </c>
      <c r="D5342" s="21" t="s">
        <v>5198</v>
      </c>
      <c r="E5342" s="22">
        <v>784.03400041223199</v>
      </c>
      <c r="F5342" s="22">
        <f t="shared" si="256"/>
        <v>862.43740045345521</v>
      </c>
      <c r="G5342" s="22">
        <f t="shared" si="257"/>
        <v>1019.2442005359017</v>
      </c>
      <c r="I5342" s="10"/>
      <c r="J5342" s="10"/>
      <c r="K5342" s="10"/>
      <c r="L5342" s="10"/>
      <c r="M5342" s="10"/>
      <c r="N5342" s="10"/>
      <c r="O5342" s="10"/>
      <c r="P5342" s="10"/>
      <c r="Q5342" s="10"/>
      <c r="R5342" s="10"/>
      <c r="S5342" s="10"/>
      <c r="T5342" s="10"/>
    </row>
    <row r="5343" spans="1:20" ht="25.5" customHeight="1" thickTop="1" thickBot="1" x14ac:dyDescent="0.25">
      <c r="A5343" s="20" t="str">
        <f t="shared" si="255"/>
        <v>3271DUNDONNELL</v>
      </c>
      <c r="B5343" s="37">
        <v>3271</v>
      </c>
      <c r="C5343" s="37" t="s">
        <v>5716</v>
      </c>
      <c r="D5343" s="38" t="s">
        <v>5198</v>
      </c>
      <c r="E5343" s="39">
        <v>784.03400041223199</v>
      </c>
      <c r="F5343" s="39">
        <f t="shared" si="256"/>
        <v>862.43740045345521</v>
      </c>
      <c r="G5343" s="39">
        <f t="shared" si="257"/>
        <v>1019.2442005359017</v>
      </c>
      <c r="I5343" s="10"/>
      <c r="J5343" s="10"/>
      <c r="K5343" s="10"/>
      <c r="L5343" s="10"/>
      <c r="M5343" s="10"/>
      <c r="N5343" s="10"/>
      <c r="O5343" s="10"/>
      <c r="P5343" s="10"/>
      <c r="Q5343" s="10"/>
      <c r="R5343" s="10"/>
      <c r="S5343" s="10"/>
      <c r="T5343" s="10"/>
    </row>
    <row r="5344" spans="1:20" ht="25.5" customHeight="1" thickTop="1" thickBot="1" x14ac:dyDescent="0.25">
      <c r="A5344" s="20" t="str">
        <f t="shared" si="255"/>
        <v>3271PURA PURA</v>
      </c>
      <c r="B5344" s="20">
        <v>3271</v>
      </c>
      <c r="C5344" s="20" t="s">
        <v>5717</v>
      </c>
      <c r="D5344" s="21" t="s">
        <v>5198</v>
      </c>
      <c r="E5344" s="22">
        <v>784.03400041223199</v>
      </c>
      <c r="F5344" s="22">
        <f t="shared" si="256"/>
        <v>862.43740045345521</v>
      </c>
      <c r="G5344" s="22">
        <f t="shared" si="257"/>
        <v>1019.2442005359017</v>
      </c>
      <c r="I5344" s="10"/>
      <c r="J5344" s="10"/>
      <c r="K5344" s="10"/>
      <c r="L5344" s="10"/>
      <c r="M5344" s="10"/>
      <c r="N5344" s="10"/>
      <c r="O5344" s="10"/>
      <c r="P5344" s="10"/>
      <c r="Q5344" s="10"/>
      <c r="R5344" s="10"/>
      <c r="S5344" s="10"/>
      <c r="T5344" s="10"/>
    </row>
    <row r="5345" spans="1:20" ht="25.5" customHeight="1" thickTop="1" thickBot="1" x14ac:dyDescent="0.25">
      <c r="A5345" s="20" t="str">
        <f t="shared" si="255"/>
        <v>3272MORTLAKE</v>
      </c>
      <c r="B5345" s="37">
        <v>3272</v>
      </c>
      <c r="C5345" s="37" t="s">
        <v>1065</v>
      </c>
      <c r="D5345" s="38" t="s">
        <v>5198</v>
      </c>
      <c r="E5345" s="39">
        <v>856.81599975078404</v>
      </c>
      <c r="F5345" s="39">
        <f t="shared" si="256"/>
        <v>942.49759972586253</v>
      </c>
      <c r="G5345" s="39">
        <f t="shared" si="257"/>
        <v>1113.8607996760193</v>
      </c>
      <c r="I5345" s="10"/>
      <c r="J5345" s="10"/>
      <c r="K5345" s="10"/>
      <c r="L5345" s="10"/>
      <c r="M5345" s="10"/>
      <c r="N5345" s="10"/>
      <c r="O5345" s="10"/>
      <c r="P5345" s="10"/>
      <c r="Q5345" s="10"/>
      <c r="R5345" s="10"/>
      <c r="S5345" s="10"/>
      <c r="T5345" s="10"/>
    </row>
    <row r="5346" spans="1:20" ht="25.5" customHeight="1" thickTop="1" thickBot="1" x14ac:dyDescent="0.25">
      <c r="A5346" s="20" t="str">
        <f t="shared" si="255"/>
        <v>3272WOORNDOO</v>
      </c>
      <c r="B5346" s="20">
        <v>3272</v>
      </c>
      <c r="C5346" s="20" t="s">
        <v>5718</v>
      </c>
      <c r="D5346" s="21" t="s">
        <v>5198</v>
      </c>
      <c r="E5346" s="22">
        <v>856.81599975078404</v>
      </c>
      <c r="F5346" s="22">
        <f t="shared" si="256"/>
        <v>942.49759972586253</v>
      </c>
      <c r="G5346" s="22">
        <f t="shared" si="257"/>
        <v>1113.8607996760193</v>
      </c>
      <c r="I5346" s="10"/>
      <c r="J5346" s="10"/>
      <c r="K5346" s="10"/>
      <c r="L5346" s="10"/>
      <c r="M5346" s="10"/>
      <c r="N5346" s="10"/>
      <c r="O5346" s="10"/>
      <c r="P5346" s="10"/>
      <c r="Q5346" s="10"/>
      <c r="R5346" s="10"/>
      <c r="S5346" s="10"/>
      <c r="T5346" s="10"/>
    </row>
    <row r="5347" spans="1:20" ht="25.5" customHeight="1" thickTop="1" thickBot="1" x14ac:dyDescent="0.25">
      <c r="A5347" s="20" t="str">
        <f t="shared" si="255"/>
        <v>3273HEXHAM</v>
      </c>
      <c r="B5347" s="37">
        <v>3273</v>
      </c>
      <c r="C5347" s="37" t="s">
        <v>1668</v>
      </c>
      <c r="D5347" s="38" t="s">
        <v>5198</v>
      </c>
      <c r="E5347" s="39">
        <v>803.69400033908005</v>
      </c>
      <c r="F5347" s="39">
        <f t="shared" si="256"/>
        <v>884.0634003729881</v>
      </c>
      <c r="G5347" s="39">
        <f t="shared" si="257"/>
        <v>1044.8022004408042</v>
      </c>
      <c r="I5347" s="10"/>
      <c r="J5347" s="10"/>
      <c r="K5347" s="10"/>
      <c r="L5347" s="10"/>
      <c r="M5347" s="10"/>
      <c r="N5347" s="10"/>
      <c r="O5347" s="10"/>
      <c r="P5347" s="10"/>
      <c r="Q5347" s="10"/>
      <c r="R5347" s="10"/>
      <c r="S5347" s="10"/>
      <c r="T5347" s="10"/>
    </row>
    <row r="5348" spans="1:20" ht="25.5" customHeight="1" thickTop="1" thickBot="1" x14ac:dyDescent="0.25">
      <c r="A5348" s="20" t="str">
        <f t="shared" si="255"/>
        <v>3274CARAMUT</v>
      </c>
      <c r="B5348" s="20">
        <v>3274</v>
      </c>
      <c r="C5348" s="20" t="s">
        <v>5719</v>
      </c>
      <c r="D5348" s="21" t="s">
        <v>5198</v>
      </c>
      <c r="E5348" s="22">
        <v>782.40599991517604</v>
      </c>
      <c r="F5348" s="22">
        <f t="shared" si="256"/>
        <v>860.64659990669372</v>
      </c>
      <c r="G5348" s="22">
        <f t="shared" si="257"/>
        <v>1017.1277998897289</v>
      </c>
      <c r="I5348" s="10"/>
      <c r="J5348" s="10"/>
      <c r="K5348" s="10"/>
      <c r="L5348" s="10"/>
      <c r="M5348" s="10"/>
      <c r="N5348" s="10"/>
      <c r="O5348" s="10"/>
      <c r="P5348" s="10"/>
      <c r="Q5348" s="10"/>
      <c r="R5348" s="10"/>
      <c r="S5348" s="10"/>
      <c r="T5348" s="10"/>
    </row>
    <row r="5349" spans="1:20" ht="25.5" customHeight="1" thickTop="1" thickBot="1" x14ac:dyDescent="0.25">
      <c r="A5349" s="20" t="str">
        <f t="shared" si="255"/>
        <v>3275MAILORS FLAT</v>
      </c>
      <c r="B5349" s="37">
        <v>3275</v>
      </c>
      <c r="C5349" s="37" t="s">
        <v>5720</v>
      </c>
      <c r="D5349" s="38" t="s">
        <v>5198</v>
      </c>
      <c r="E5349" s="39">
        <v>683.57999987230403</v>
      </c>
      <c r="F5349" s="39">
        <f t="shared" si="256"/>
        <v>751.93799985953444</v>
      </c>
      <c r="G5349" s="39">
        <f t="shared" si="257"/>
        <v>888.65399983399527</v>
      </c>
      <c r="I5349" s="10"/>
      <c r="J5349" s="10"/>
      <c r="K5349" s="10"/>
      <c r="L5349" s="10"/>
      <c r="M5349" s="10"/>
      <c r="N5349" s="10"/>
      <c r="O5349" s="10"/>
      <c r="P5349" s="10"/>
      <c r="Q5349" s="10"/>
      <c r="R5349" s="10"/>
      <c r="S5349" s="10"/>
      <c r="T5349" s="10"/>
    </row>
    <row r="5350" spans="1:20" ht="25.5" customHeight="1" thickTop="1" thickBot="1" x14ac:dyDescent="0.25">
      <c r="A5350" s="20" t="str">
        <f t="shared" si="255"/>
        <v>3276MINJAH</v>
      </c>
      <c r="B5350" s="20">
        <v>3276</v>
      </c>
      <c r="C5350" s="20" t="s">
        <v>5721</v>
      </c>
      <c r="D5350" s="21" t="s">
        <v>5198</v>
      </c>
      <c r="E5350" s="22">
        <v>780.23599981957602</v>
      </c>
      <c r="F5350" s="22">
        <f t="shared" si="256"/>
        <v>858.25959980153368</v>
      </c>
      <c r="G5350" s="22">
        <f t="shared" si="257"/>
        <v>1014.3067997654489</v>
      </c>
      <c r="I5350" s="10"/>
      <c r="J5350" s="10"/>
      <c r="K5350" s="10"/>
      <c r="L5350" s="10"/>
      <c r="M5350" s="10"/>
      <c r="N5350" s="10"/>
      <c r="O5350" s="10"/>
      <c r="P5350" s="10"/>
      <c r="Q5350" s="10"/>
      <c r="R5350" s="10"/>
      <c r="S5350" s="10"/>
      <c r="T5350" s="10"/>
    </row>
    <row r="5351" spans="1:20" ht="25.5" customHeight="1" thickTop="1" thickBot="1" x14ac:dyDescent="0.25">
      <c r="A5351" s="20" t="str">
        <f t="shared" si="255"/>
        <v>3276WOOLSTHORPE</v>
      </c>
      <c r="B5351" s="37">
        <v>3276</v>
      </c>
      <c r="C5351" s="37" t="s">
        <v>5722</v>
      </c>
      <c r="D5351" s="38" t="s">
        <v>5198</v>
      </c>
      <c r="E5351" s="39">
        <v>780.23599981957602</v>
      </c>
      <c r="F5351" s="39">
        <f t="shared" si="256"/>
        <v>858.25959980153368</v>
      </c>
      <c r="G5351" s="39">
        <f t="shared" si="257"/>
        <v>1014.3067997654489</v>
      </c>
      <c r="I5351" s="10"/>
      <c r="J5351" s="10"/>
      <c r="K5351" s="10"/>
      <c r="L5351" s="10"/>
      <c r="M5351" s="10"/>
      <c r="N5351" s="10"/>
      <c r="O5351" s="10"/>
      <c r="P5351" s="10"/>
      <c r="Q5351" s="10"/>
      <c r="R5351" s="10"/>
      <c r="S5351" s="10"/>
      <c r="T5351" s="10"/>
    </row>
    <row r="5352" spans="1:20" ht="25.5" customHeight="1" thickTop="1" thickBot="1" x14ac:dyDescent="0.25">
      <c r="A5352" s="20" t="str">
        <f t="shared" si="255"/>
        <v>3277ALLANSFORD</v>
      </c>
      <c r="B5352" s="20">
        <v>3277</v>
      </c>
      <c r="C5352" s="20" t="s">
        <v>5723</v>
      </c>
      <c r="D5352" s="21" t="s">
        <v>5198</v>
      </c>
      <c r="E5352" s="22">
        <v>774.88599992946399</v>
      </c>
      <c r="F5352" s="22">
        <f t="shared" si="256"/>
        <v>852.37459992241043</v>
      </c>
      <c r="G5352" s="22">
        <f t="shared" si="257"/>
        <v>1007.3517999083032</v>
      </c>
      <c r="I5352" s="10"/>
      <c r="J5352" s="10"/>
      <c r="K5352" s="10"/>
      <c r="L5352" s="10"/>
      <c r="M5352" s="10"/>
      <c r="N5352" s="10"/>
      <c r="O5352" s="10"/>
      <c r="P5352" s="10"/>
      <c r="Q5352" s="10"/>
      <c r="R5352" s="10"/>
      <c r="S5352" s="10"/>
      <c r="T5352" s="10"/>
    </row>
    <row r="5353" spans="1:20" ht="25.5" customHeight="1" thickTop="1" thickBot="1" x14ac:dyDescent="0.25">
      <c r="A5353" s="20" t="str">
        <f t="shared" si="255"/>
        <v>3277MEPUNGA</v>
      </c>
      <c r="B5353" s="37">
        <v>3277</v>
      </c>
      <c r="C5353" s="37" t="s">
        <v>5724</v>
      </c>
      <c r="D5353" s="38" t="s">
        <v>5198</v>
      </c>
      <c r="E5353" s="39">
        <v>774.88599992946399</v>
      </c>
      <c r="F5353" s="39">
        <f t="shared" si="256"/>
        <v>852.37459992241043</v>
      </c>
      <c r="G5353" s="39">
        <f t="shared" si="257"/>
        <v>1007.3517999083032</v>
      </c>
      <c r="I5353" s="10"/>
      <c r="J5353" s="10"/>
      <c r="K5353" s="10"/>
      <c r="L5353" s="10"/>
      <c r="M5353" s="10"/>
      <c r="N5353" s="10"/>
      <c r="O5353" s="10"/>
      <c r="P5353" s="10"/>
      <c r="Q5353" s="10"/>
      <c r="R5353" s="10"/>
      <c r="S5353" s="10"/>
      <c r="T5353" s="10"/>
    </row>
    <row r="5354" spans="1:20" ht="25.5" customHeight="1" thickTop="1" thickBot="1" x14ac:dyDescent="0.25">
      <c r="A5354" s="20" t="str">
        <f t="shared" si="255"/>
        <v>3277MEPUNGA EAST</v>
      </c>
      <c r="B5354" s="20">
        <v>3277</v>
      </c>
      <c r="C5354" s="20" t="s">
        <v>5725</v>
      </c>
      <c r="D5354" s="21" t="s">
        <v>5198</v>
      </c>
      <c r="E5354" s="22">
        <v>774.88599992946399</v>
      </c>
      <c r="F5354" s="22">
        <f t="shared" si="256"/>
        <v>852.37459992241043</v>
      </c>
      <c r="G5354" s="22">
        <f t="shared" si="257"/>
        <v>1007.3517999083032</v>
      </c>
      <c r="I5354" s="10"/>
      <c r="J5354" s="10"/>
      <c r="K5354" s="10"/>
      <c r="L5354" s="10"/>
      <c r="M5354" s="10"/>
      <c r="N5354" s="10"/>
      <c r="O5354" s="10"/>
      <c r="P5354" s="10"/>
      <c r="Q5354" s="10"/>
      <c r="R5354" s="10"/>
      <c r="S5354" s="10"/>
      <c r="T5354" s="10"/>
    </row>
    <row r="5355" spans="1:20" ht="25.5" customHeight="1" thickTop="1" thickBot="1" x14ac:dyDescent="0.25">
      <c r="A5355" s="20" t="str">
        <f t="shared" si="255"/>
        <v>3277MEPUNGA WEST</v>
      </c>
      <c r="B5355" s="37">
        <v>3277</v>
      </c>
      <c r="C5355" s="37" t="s">
        <v>5726</v>
      </c>
      <c r="D5355" s="38" t="s">
        <v>5198</v>
      </c>
      <c r="E5355" s="39">
        <v>774.88599992946399</v>
      </c>
      <c r="F5355" s="39">
        <f t="shared" si="256"/>
        <v>852.37459992241043</v>
      </c>
      <c r="G5355" s="39">
        <f t="shared" si="257"/>
        <v>1007.3517999083032</v>
      </c>
      <c r="I5355" s="10"/>
      <c r="J5355" s="10"/>
      <c r="K5355" s="10"/>
      <c r="L5355" s="10"/>
      <c r="M5355" s="10"/>
      <c r="N5355" s="10"/>
      <c r="O5355" s="10"/>
      <c r="P5355" s="10"/>
      <c r="Q5355" s="10"/>
      <c r="R5355" s="10"/>
      <c r="S5355" s="10"/>
      <c r="T5355" s="10"/>
    </row>
    <row r="5356" spans="1:20" ht="25.5" customHeight="1" thickTop="1" thickBot="1" x14ac:dyDescent="0.25">
      <c r="A5356" s="20" t="str">
        <f t="shared" si="255"/>
        <v>3277NARINGAL</v>
      </c>
      <c r="B5356" s="20">
        <v>3277</v>
      </c>
      <c r="C5356" s="20" t="s">
        <v>5727</v>
      </c>
      <c r="D5356" s="21" t="s">
        <v>5198</v>
      </c>
      <c r="E5356" s="22">
        <v>774.88599992946399</v>
      </c>
      <c r="F5356" s="22">
        <f t="shared" si="256"/>
        <v>852.37459992241043</v>
      </c>
      <c r="G5356" s="22">
        <f t="shared" si="257"/>
        <v>1007.3517999083032</v>
      </c>
      <c r="I5356" s="10"/>
      <c r="J5356" s="10"/>
      <c r="K5356" s="10"/>
      <c r="L5356" s="10"/>
      <c r="M5356" s="10"/>
      <c r="N5356" s="10"/>
      <c r="O5356" s="10"/>
      <c r="P5356" s="10"/>
      <c r="Q5356" s="10"/>
      <c r="R5356" s="10"/>
      <c r="S5356" s="10"/>
      <c r="T5356" s="10"/>
    </row>
    <row r="5357" spans="1:20" ht="25.5" customHeight="1" thickTop="1" thickBot="1" x14ac:dyDescent="0.25">
      <c r="A5357" s="20" t="str">
        <f t="shared" si="255"/>
        <v>3277NARINGAL EAST</v>
      </c>
      <c r="B5357" s="37">
        <v>3277</v>
      </c>
      <c r="C5357" s="37" t="s">
        <v>5728</v>
      </c>
      <c r="D5357" s="38" t="s">
        <v>5198</v>
      </c>
      <c r="E5357" s="39">
        <v>774.88599992946399</v>
      </c>
      <c r="F5357" s="39">
        <f t="shared" si="256"/>
        <v>852.37459992241043</v>
      </c>
      <c r="G5357" s="39">
        <f t="shared" si="257"/>
        <v>1007.3517999083032</v>
      </c>
      <c r="I5357" s="10"/>
      <c r="J5357" s="10"/>
      <c r="K5357" s="10"/>
      <c r="L5357" s="10"/>
      <c r="M5357" s="10"/>
      <c r="N5357" s="10"/>
      <c r="O5357" s="10"/>
      <c r="P5357" s="10"/>
      <c r="Q5357" s="10"/>
      <c r="R5357" s="10"/>
      <c r="S5357" s="10"/>
      <c r="T5357" s="10"/>
    </row>
    <row r="5358" spans="1:20" ht="25.5" customHeight="1" thickTop="1" thickBot="1" x14ac:dyDescent="0.25">
      <c r="A5358" s="20" t="str">
        <f t="shared" si="255"/>
        <v>3278PURNIM</v>
      </c>
      <c r="B5358" s="20">
        <v>3278</v>
      </c>
      <c r="C5358" s="20" t="s">
        <v>5729</v>
      </c>
      <c r="D5358" s="21" t="s">
        <v>5198</v>
      </c>
      <c r="E5358" s="22">
        <v>752.33599982655994</v>
      </c>
      <c r="F5358" s="22">
        <f t="shared" si="256"/>
        <v>827.56959980921602</v>
      </c>
      <c r="G5358" s="22">
        <f t="shared" si="257"/>
        <v>978.03679977452794</v>
      </c>
      <c r="I5358" s="10"/>
      <c r="J5358" s="10"/>
      <c r="K5358" s="10"/>
      <c r="L5358" s="10"/>
      <c r="M5358" s="10"/>
      <c r="N5358" s="10"/>
      <c r="O5358" s="10"/>
      <c r="P5358" s="10"/>
      <c r="Q5358" s="10"/>
      <c r="R5358" s="10"/>
      <c r="S5358" s="10"/>
      <c r="T5358" s="10"/>
    </row>
    <row r="5359" spans="1:20" ht="25.5" customHeight="1" thickTop="1" thickBot="1" x14ac:dyDescent="0.25">
      <c r="A5359" s="20" t="str">
        <f t="shared" si="255"/>
        <v>3278PURNIM WEST</v>
      </c>
      <c r="B5359" s="37">
        <v>3278</v>
      </c>
      <c r="C5359" s="37" t="s">
        <v>5730</v>
      </c>
      <c r="D5359" s="38" t="s">
        <v>5198</v>
      </c>
      <c r="E5359" s="39">
        <v>752.33599982655994</v>
      </c>
      <c r="F5359" s="39">
        <f t="shared" si="256"/>
        <v>827.56959980921602</v>
      </c>
      <c r="G5359" s="39">
        <f t="shared" si="257"/>
        <v>978.03679977452794</v>
      </c>
      <c r="I5359" s="10"/>
      <c r="J5359" s="10"/>
      <c r="K5359" s="10"/>
      <c r="L5359" s="10"/>
      <c r="M5359" s="10"/>
      <c r="N5359" s="10"/>
      <c r="O5359" s="10"/>
      <c r="P5359" s="10"/>
      <c r="Q5359" s="10"/>
      <c r="R5359" s="10"/>
      <c r="S5359" s="10"/>
      <c r="T5359" s="10"/>
    </row>
    <row r="5360" spans="1:20" ht="25.5" customHeight="1" thickTop="1" thickBot="1" x14ac:dyDescent="0.25">
      <c r="A5360" s="20" t="str">
        <f t="shared" si="255"/>
        <v>3279BALLANGEICH</v>
      </c>
      <c r="B5360" s="20">
        <v>3279</v>
      </c>
      <c r="C5360" s="20" t="s">
        <v>5731</v>
      </c>
      <c r="D5360" s="21" t="s">
        <v>5198</v>
      </c>
      <c r="E5360" s="22">
        <v>741.06399992366403</v>
      </c>
      <c r="F5360" s="22">
        <f t="shared" si="256"/>
        <v>815.17039991603053</v>
      </c>
      <c r="G5360" s="22">
        <f t="shared" si="257"/>
        <v>963.38319990076332</v>
      </c>
      <c r="I5360" s="10"/>
      <c r="J5360" s="10"/>
      <c r="K5360" s="10"/>
      <c r="L5360" s="10"/>
      <c r="M5360" s="10"/>
      <c r="N5360" s="10"/>
      <c r="O5360" s="10"/>
      <c r="P5360" s="10"/>
      <c r="Q5360" s="10"/>
      <c r="R5360" s="10"/>
      <c r="S5360" s="10"/>
      <c r="T5360" s="10"/>
    </row>
    <row r="5361" spans="1:20" ht="25.5" customHeight="1" thickTop="1" thickBot="1" x14ac:dyDescent="0.25">
      <c r="A5361" s="20" t="str">
        <f t="shared" si="255"/>
        <v>3279WANGOOM</v>
      </c>
      <c r="B5361" s="37">
        <v>3279</v>
      </c>
      <c r="C5361" s="37" t="s">
        <v>5732</v>
      </c>
      <c r="D5361" s="38" t="s">
        <v>5198</v>
      </c>
      <c r="E5361" s="39">
        <v>741.06399992366403</v>
      </c>
      <c r="F5361" s="39">
        <f t="shared" si="256"/>
        <v>815.17039991603053</v>
      </c>
      <c r="G5361" s="39">
        <f t="shared" si="257"/>
        <v>963.38319990076332</v>
      </c>
      <c r="I5361" s="10"/>
      <c r="J5361" s="10"/>
      <c r="K5361" s="10"/>
      <c r="L5361" s="10"/>
      <c r="M5361" s="10"/>
      <c r="N5361" s="10"/>
      <c r="O5361" s="10"/>
      <c r="P5361" s="10"/>
      <c r="Q5361" s="10"/>
      <c r="R5361" s="10"/>
      <c r="S5361" s="10"/>
      <c r="T5361" s="10"/>
    </row>
    <row r="5362" spans="1:20" ht="25.5" customHeight="1" thickTop="1" thickBot="1" x14ac:dyDescent="0.25">
      <c r="A5362" s="20" t="str">
        <f t="shared" si="255"/>
        <v>3280DENNINGTON</v>
      </c>
      <c r="B5362" s="20">
        <v>3280</v>
      </c>
      <c r="C5362" s="20" t="s">
        <v>5733</v>
      </c>
      <c r="D5362" s="21" t="s">
        <v>5198</v>
      </c>
      <c r="E5362" s="22">
        <v>683.01799960386393</v>
      </c>
      <c r="F5362" s="22">
        <f t="shared" si="256"/>
        <v>751.31979956425039</v>
      </c>
      <c r="G5362" s="22">
        <f t="shared" si="257"/>
        <v>887.92339948502308</v>
      </c>
      <c r="I5362" s="10"/>
      <c r="J5362" s="10"/>
      <c r="K5362" s="10"/>
      <c r="L5362" s="10"/>
      <c r="M5362" s="10"/>
      <c r="N5362" s="10"/>
      <c r="O5362" s="10"/>
      <c r="P5362" s="10"/>
      <c r="Q5362" s="10"/>
      <c r="R5362" s="10"/>
      <c r="S5362" s="10"/>
      <c r="T5362" s="10"/>
    </row>
    <row r="5363" spans="1:20" ht="25.5" customHeight="1" thickTop="1" thickBot="1" x14ac:dyDescent="0.25">
      <c r="A5363" s="20" t="str">
        <f t="shared" si="255"/>
        <v>3280WARRNAMBOOL</v>
      </c>
      <c r="B5363" s="37">
        <v>3280</v>
      </c>
      <c r="C5363" s="37" t="s">
        <v>5734</v>
      </c>
      <c r="D5363" s="38" t="s">
        <v>5198</v>
      </c>
      <c r="E5363" s="39">
        <v>683.01799960386393</v>
      </c>
      <c r="F5363" s="39">
        <f t="shared" si="256"/>
        <v>751.31979956425039</v>
      </c>
      <c r="G5363" s="39">
        <f t="shared" si="257"/>
        <v>887.92339948502308</v>
      </c>
      <c r="I5363" s="10"/>
      <c r="J5363" s="10"/>
      <c r="K5363" s="10"/>
      <c r="L5363" s="10"/>
      <c r="M5363" s="10"/>
      <c r="N5363" s="10"/>
      <c r="O5363" s="10"/>
      <c r="P5363" s="10"/>
      <c r="Q5363" s="10"/>
      <c r="R5363" s="10"/>
      <c r="S5363" s="10"/>
      <c r="T5363" s="10"/>
    </row>
    <row r="5364" spans="1:20" ht="25.5" customHeight="1" thickTop="1" thickBot="1" x14ac:dyDescent="0.25">
      <c r="A5364" s="20" t="str">
        <f t="shared" si="255"/>
        <v>3281BUSHFIELD</v>
      </c>
      <c r="B5364" s="20">
        <v>3281</v>
      </c>
      <c r="C5364" s="20" t="s">
        <v>5735</v>
      </c>
      <c r="D5364" s="21" t="s">
        <v>5198</v>
      </c>
      <c r="E5364" s="22">
        <v>745.98199957321606</v>
      </c>
      <c r="F5364" s="22">
        <f t="shared" si="256"/>
        <v>820.5801995305377</v>
      </c>
      <c r="G5364" s="22">
        <f t="shared" si="257"/>
        <v>969.77659944518086</v>
      </c>
      <c r="I5364" s="10"/>
      <c r="J5364" s="10"/>
      <c r="K5364" s="10"/>
      <c r="L5364" s="10"/>
      <c r="M5364" s="10"/>
      <c r="N5364" s="10"/>
      <c r="O5364" s="10"/>
      <c r="P5364" s="10"/>
      <c r="Q5364" s="10"/>
      <c r="R5364" s="10"/>
      <c r="S5364" s="10"/>
      <c r="T5364" s="10"/>
    </row>
    <row r="5365" spans="1:20" ht="25.5" customHeight="1" thickTop="1" thickBot="1" x14ac:dyDescent="0.25">
      <c r="A5365" s="20" t="str">
        <f t="shared" si="255"/>
        <v>3281GRASSMERE</v>
      </c>
      <c r="B5365" s="37">
        <v>3281</v>
      </c>
      <c r="C5365" s="37" t="s">
        <v>5736</v>
      </c>
      <c r="D5365" s="38" t="s">
        <v>5198</v>
      </c>
      <c r="E5365" s="39">
        <v>745.98199957321606</v>
      </c>
      <c r="F5365" s="39">
        <f t="shared" si="256"/>
        <v>820.5801995305377</v>
      </c>
      <c r="G5365" s="39">
        <f t="shared" si="257"/>
        <v>969.77659944518086</v>
      </c>
      <c r="I5365" s="10"/>
      <c r="J5365" s="10"/>
      <c r="K5365" s="10"/>
      <c r="L5365" s="10"/>
      <c r="M5365" s="10"/>
      <c r="N5365" s="10"/>
      <c r="O5365" s="10"/>
      <c r="P5365" s="10"/>
      <c r="Q5365" s="10"/>
      <c r="R5365" s="10"/>
      <c r="S5365" s="10"/>
      <c r="T5365" s="10"/>
    </row>
    <row r="5366" spans="1:20" ht="25.5" customHeight="1" thickTop="1" thickBot="1" x14ac:dyDescent="0.25">
      <c r="A5366" s="20" t="str">
        <f t="shared" si="255"/>
        <v>3281WINSLOW</v>
      </c>
      <c r="B5366" s="20">
        <v>3281</v>
      </c>
      <c r="C5366" s="20" t="s">
        <v>5737</v>
      </c>
      <c r="D5366" s="21" t="s">
        <v>5198</v>
      </c>
      <c r="E5366" s="22">
        <v>745.98199957321606</v>
      </c>
      <c r="F5366" s="22">
        <f t="shared" si="256"/>
        <v>820.5801995305377</v>
      </c>
      <c r="G5366" s="22">
        <f t="shared" si="257"/>
        <v>969.77659944518086</v>
      </c>
      <c r="I5366" s="10"/>
      <c r="J5366" s="10"/>
      <c r="K5366" s="10"/>
      <c r="L5366" s="10"/>
      <c r="M5366" s="10"/>
      <c r="N5366" s="10"/>
      <c r="O5366" s="10"/>
      <c r="P5366" s="10"/>
      <c r="Q5366" s="10"/>
      <c r="R5366" s="10"/>
      <c r="S5366" s="10"/>
      <c r="T5366" s="10"/>
    </row>
    <row r="5367" spans="1:20" ht="25.5" customHeight="1" thickTop="1" thickBot="1" x14ac:dyDescent="0.25">
      <c r="A5367" s="20" t="str">
        <f t="shared" si="255"/>
        <v>3281WOODFORD</v>
      </c>
      <c r="B5367" s="37">
        <v>3281</v>
      </c>
      <c r="C5367" s="37" t="s">
        <v>4589</v>
      </c>
      <c r="D5367" s="38" t="s">
        <v>5198</v>
      </c>
      <c r="E5367" s="39">
        <v>745.98199957321606</v>
      </c>
      <c r="F5367" s="39">
        <f t="shared" si="256"/>
        <v>820.5801995305377</v>
      </c>
      <c r="G5367" s="39">
        <f t="shared" si="257"/>
        <v>969.77659944518086</v>
      </c>
      <c r="I5367" s="10"/>
      <c r="J5367" s="10"/>
      <c r="K5367" s="10"/>
      <c r="L5367" s="10"/>
      <c r="M5367" s="10"/>
      <c r="N5367" s="10"/>
      <c r="O5367" s="10"/>
      <c r="P5367" s="10"/>
      <c r="Q5367" s="10"/>
      <c r="R5367" s="10"/>
      <c r="S5367" s="10"/>
      <c r="T5367" s="10"/>
    </row>
    <row r="5368" spans="1:20" ht="25.5" customHeight="1" thickTop="1" thickBot="1" x14ac:dyDescent="0.25">
      <c r="A5368" s="20" t="str">
        <f t="shared" si="255"/>
        <v>3282ILLOWA</v>
      </c>
      <c r="B5368" s="20">
        <v>3282</v>
      </c>
      <c r="C5368" s="20" t="s">
        <v>5738</v>
      </c>
      <c r="D5368" s="21" t="s">
        <v>5198</v>
      </c>
      <c r="E5368" s="22">
        <v>744.24800023672799</v>
      </c>
      <c r="F5368" s="22">
        <f t="shared" si="256"/>
        <v>818.67280026040089</v>
      </c>
      <c r="G5368" s="22">
        <f t="shared" si="257"/>
        <v>967.52240030774647</v>
      </c>
      <c r="I5368" s="10"/>
      <c r="J5368" s="10"/>
      <c r="K5368" s="10"/>
      <c r="L5368" s="10"/>
      <c r="M5368" s="10"/>
      <c r="N5368" s="10"/>
      <c r="O5368" s="10"/>
      <c r="P5368" s="10"/>
      <c r="Q5368" s="10"/>
      <c r="R5368" s="10"/>
      <c r="S5368" s="10"/>
      <c r="T5368" s="10"/>
    </row>
    <row r="5369" spans="1:20" ht="25.5" customHeight="1" thickTop="1" thickBot="1" x14ac:dyDescent="0.25">
      <c r="A5369" s="20" t="str">
        <f t="shared" si="255"/>
        <v>3282KOROIT</v>
      </c>
      <c r="B5369" s="37">
        <v>3282</v>
      </c>
      <c r="C5369" s="37" t="s">
        <v>5739</v>
      </c>
      <c r="D5369" s="38" t="s">
        <v>5198</v>
      </c>
      <c r="E5369" s="39">
        <v>744.24800023672799</v>
      </c>
      <c r="F5369" s="39">
        <f t="shared" si="256"/>
        <v>818.67280026040089</v>
      </c>
      <c r="G5369" s="39">
        <f t="shared" si="257"/>
        <v>967.52240030774647</v>
      </c>
      <c r="I5369" s="10"/>
      <c r="J5369" s="10"/>
      <c r="K5369" s="10"/>
      <c r="L5369" s="10"/>
      <c r="M5369" s="10"/>
      <c r="N5369" s="10"/>
      <c r="O5369" s="10"/>
      <c r="P5369" s="10"/>
      <c r="Q5369" s="10"/>
      <c r="R5369" s="10"/>
      <c r="S5369" s="10"/>
      <c r="T5369" s="10"/>
    </row>
    <row r="5370" spans="1:20" ht="25.5" customHeight="1" thickTop="1" thickBot="1" x14ac:dyDescent="0.25">
      <c r="A5370" s="20" t="str">
        <f t="shared" si="255"/>
        <v>3283CROSSLEY</v>
      </c>
      <c r="B5370" s="20">
        <v>3283</v>
      </c>
      <c r="C5370" s="20" t="s">
        <v>5740</v>
      </c>
      <c r="D5370" s="21" t="s">
        <v>5198</v>
      </c>
      <c r="E5370" s="22">
        <v>746.52799969031207</v>
      </c>
      <c r="F5370" s="22">
        <f t="shared" si="256"/>
        <v>821.18079965934339</v>
      </c>
      <c r="G5370" s="22">
        <f t="shared" si="257"/>
        <v>970.48639959740569</v>
      </c>
      <c r="I5370" s="10"/>
      <c r="J5370" s="10"/>
      <c r="K5370" s="10"/>
      <c r="L5370" s="10"/>
      <c r="M5370" s="10"/>
      <c r="N5370" s="10"/>
      <c r="O5370" s="10"/>
      <c r="P5370" s="10"/>
      <c r="Q5370" s="10"/>
      <c r="R5370" s="10"/>
      <c r="S5370" s="10"/>
      <c r="T5370" s="10"/>
    </row>
    <row r="5371" spans="1:20" ht="25.5" customHeight="1" thickTop="1" thickBot="1" x14ac:dyDescent="0.25">
      <c r="A5371" s="20" t="str">
        <f t="shared" si="255"/>
        <v>3283KILLARNEY</v>
      </c>
      <c r="B5371" s="37">
        <v>3283</v>
      </c>
      <c r="C5371" s="37" t="s">
        <v>5741</v>
      </c>
      <c r="D5371" s="38" t="s">
        <v>5198</v>
      </c>
      <c r="E5371" s="39">
        <v>746.52799969031207</v>
      </c>
      <c r="F5371" s="39">
        <f t="shared" si="256"/>
        <v>821.18079965934339</v>
      </c>
      <c r="G5371" s="39">
        <f t="shared" si="257"/>
        <v>970.48639959740569</v>
      </c>
      <c r="I5371" s="10"/>
      <c r="J5371" s="10"/>
      <c r="K5371" s="10"/>
      <c r="L5371" s="10"/>
      <c r="M5371" s="10"/>
      <c r="N5371" s="10"/>
      <c r="O5371" s="10"/>
      <c r="P5371" s="10"/>
      <c r="Q5371" s="10"/>
      <c r="R5371" s="10"/>
      <c r="S5371" s="10"/>
      <c r="T5371" s="10"/>
    </row>
    <row r="5372" spans="1:20" ht="25.5" customHeight="1" thickTop="1" thickBot="1" x14ac:dyDescent="0.25">
      <c r="A5372" s="20" t="str">
        <f t="shared" si="255"/>
        <v>3283KIRKSTALL</v>
      </c>
      <c r="B5372" s="20">
        <v>3283</v>
      </c>
      <c r="C5372" s="20" t="s">
        <v>5742</v>
      </c>
      <c r="D5372" s="21" t="s">
        <v>5198</v>
      </c>
      <c r="E5372" s="22">
        <v>746.52799969031207</v>
      </c>
      <c r="F5372" s="22">
        <f t="shared" si="256"/>
        <v>821.18079965934339</v>
      </c>
      <c r="G5372" s="22">
        <f t="shared" si="257"/>
        <v>970.48639959740569</v>
      </c>
      <c r="I5372" s="10"/>
      <c r="J5372" s="10"/>
      <c r="K5372" s="10"/>
      <c r="L5372" s="10"/>
      <c r="M5372" s="10"/>
      <c r="N5372" s="10"/>
      <c r="O5372" s="10"/>
      <c r="P5372" s="10"/>
      <c r="Q5372" s="10"/>
      <c r="R5372" s="10"/>
      <c r="S5372" s="10"/>
      <c r="T5372" s="10"/>
    </row>
    <row r="5373" spans="1:20" ht="25.5" customHeight="1" thickTop="1" thickBot="1" x14ac:dyDescent="0.25">
      <c r="A5373" s="20" t="str">
        <f t="shared" si="255"/>
        <v>3283SOUTHERN CROSS</v>
      </c>
      <c r="B5373" s="37">
        <v>3283</v>
      </c>
      <c r="C5373" s="37" t="s">
        <v>5743</v>
      </c>
      <c r="D5373" s="38" t="s">
        <v>5198</v>
      </c>
      <c r="E5373" s="39">
        <v>746.52799969031207</v>
      </c>
      <c r="F5373" s="39">
        <f t="shared" si="256"/>
        <v>821.18079965934339</v>
      </c>
      <c r="G5373" s="39">
        <f t="shared" si="257"/>
        <v>970.48639959740569</v>
      </c>
      <c r="I5373" s="10"/>
      <c r="J5373" s="10"/>
      <c r="K5373" s="10"/>
      <c r="L5373" s="10"/>
      <c r="M5373" s="10"/>
      <c r="N5373" s="10"/>
      <c r="O5373" s="10"/>
      <c r="P5373" s="10"/>
      <c r="Q5373" s="10"/>
      <c r="R5373" s="10"/>
      <c r="S5373" s="10"/>
      <c r="T5373" s="10"/>
    </row>
    <row r="5374" spans="1:20" ht="25.5" customHeight="1" thickTop="1" thickBot="1" x14ac:dyDescent="0.25">
      <c r="A5374" s="20" t="str">
        <f t="shared" si="255"/>
        <v>3283TARRONE</v>
      </c>
      <c r="B5374" s="20">
        <v>3283</v>
      </c>
      <c r="C5374" s="20" t="s">
        <v>5744</v>
      </c>
      <c r="D5374" s="21" t="s">
        <v>5198</v>
      </c>
      <c r="E5374" s="22">
        <v>746.52799969031207</v>
      </c>
      <c r="F5374" s="22">
        <f t="shared" si="256"/>
        <v>821.18079965934339</v>
      </c>
      <c r="G5374" s="22">
        <f t="shared" si="257"/>
        <v>970.48639959740569</v>
      </c>
      <c r="I5374" s="10"/>
      <c r="J5374" s="10"/>
      <c r="K5374" s="10"/>
      <c r="L5374" s="10"/>
      <c r="M5374" s="10"/>
      <c r="N5374" s="10"/>
      <c r="O5374" s="10"/>
      <c r="P5374" s="10"/>
      <c r="Q5374" s="10"/>
      <c r="R5374" s="10"/>
      <c r="S5374" s="10"/>
      <c r="T5374" s="10"/>
    </row>
    <row r="5375" spans="1:20" ht="25.5" customHeight="1" thickTop="1" thickBot="1" x14ac:dyDescent="0.25">
      <c r="A5375" s="20" t="str">
        <f t="shared" si="255"/>
        <v>3283TOWER HILL</v>
      </c>
      <c r="B5375" s="37">
        <v>3283</v>
      </c>
      <c r="C5375" s="37" t="s">
        <v>5745</v>
      </c>
      <c r="D5375" s="38" t="s">
        <v>5198</v>
      </c>
      <c r="E5375" s="39">
        <v>746.52799969031207</v>
      </c>
      <c r="F5375" s="39">
        <f t="shared" si="256"/>
        <v>821.18079965934339</v>
      </c>
      <c r="G5375" s="39">
        <f t="shared" si="257"/>
        <v>970.48639959740569</v>
      </c>
      <c r="I5375" s="10"/>
      <c r="J5375" s="10"/>
      <c r="K5375" s="10"/>
      <c r="L5375" s="10"/>
      <c r="M5375" s="10"/>
      <c r="N5375" s="10"/>
      <c r="O5375" s="10"/>
      <c r="P5375" s="10"/>
      <c r="Q5375" s="10"/>
      <c r="R5375" s="10"/>
      <c r="S5375" s="10"/>
      <c r="T5375" s="10"/>
    </row>
    <row r="5376" spans="1:20" ht="25.5" customHeight="1" thickTop="1" thickBot="1" x14ac:dyDescent="0.25">
      <c r="A5376" s="20" t="str">
        <f t="shared" si="255"/>
        <v>3283WARRONG</v>
      </c>
      <c r="B5376" s="20">
        <v>3283</v>
      </c>
      <c r="C5376" s="20" t="s">
        <v>5746</v>
      </c>
      <c r="D5376" s="21" t="s">
        <v>5198</v>
      </c>
      <c r="E5376" s="22">
        <v>746.52799969031207</v>
      </c>
      <c r="F5376" s="22">
        <f t="shared" si="256"/>
        <v>821.18079965934339</v>
      </c>
      <c r="G5376" s="22">
        <f t="shared" si="257"/>
        <v>970.48639959740569</v>
      </c>
      <c r="I5376" s="10"/>
      <c r="J5376" s="10"/>
      <c r="K5376" s="10"/>
      <c r="L5376" s="10"/>
      <c r="M5376" s="10"/>
      <c r="N5376" s="10"/>
      <c r="O5376" s="10"/>
      <c r="P5376" s="10"/>
      <c r="Q5376" s="10"/>
      <c r="R5376" s="10"/>
      <c r="S5376" s="10"/>
      <c r="T5376" s="10"/>
    </row>
    <row r="5377" spans="1:20" ht="25.5" customHeight="1" thickTop="1" thickBot="1" x14ac:dyDescent="0.25">
      <c r="A5377" s="20" t="str">
        <f t="shared" si="255"/>
        <v>3283WILLATOOK</v>
      </c>
      <c r="B5377" s="37">
        <v>3283</v>
      </c>
      <c r="C5377" s="37" t="s">
        <v>5747</v>
      </c>
      <c r="D5377" s="38" t="s">
        <v>5198</v>
      </c>
      <c r="E5377" s="39">
        <v>746.52799969031207</v>
      </c>
      <c r="F5377" s="39">
        <f t="shared" si="256"/>
        <v>821.18079965934339</v>
      </c>
      <c r="G5377" s="39">
        <f t="shared" si="257"/>
        <v>970.48639959740569</v>
      </c>
      <c r="I5377" s="10"/>
      <c r="J5377" s="10"/>
      <c r="K5377" s="10"/>
      <c r="L5377" s="10"/>
      <c r="M5377" s="10"/>
      <c r="N5377" s="10"/>
      <c r="O5377" s="10"/>
      <c r="P5377" s="10"/>
      <c r="Q5377" s="10"/>
      <c r="R5377" s="10"/>
      <c r="S5377" s="10"/>
      <c r="T5377" s="10"/>
    </row>
    <row r="5378" spans="1:20" ht="25.5" customHeight="1" thickTop="1" thickBot="1" x14ac:dyDescent="0.25">
      <c r="A5378" s="20" t="str">
        <f t="shared" si="255"/>
        <v>3283YANGERY</v>
      </c>
      <c r="B5378" s="20">
        <v>3283</v>
      </c>
      <c r="C5378" s="20" t="s">
        <v>5748</v>
      </c>
      <c r="D5378" s="21" t="s">
        <v>5198</v>
      </c>
      <c r="E5378" s="22">
        <v>746.52799969031207</v>
      </c>
      <c r="F5378" s="22">
        <f t="shared" si="256"/>
        <v>821.18079965934339</v>
      </c>
      <c r="G5378" s="22">
        <f t="shared" si="257"/>
        <v>970.48639959740569</v>
      </c>
      <c r="I5378" s="10"/>
      <c r="J5378" s="10"/>
      <c r="K5378" s="10"/>
      <c r="L5378" s="10"/>
      <c r="M5378" s="10"/>
      <c r="N5378" s="10"/>
      <c r="O5378" s="10"/>
      <c r="P5378" s="10"/>
      <c r="Q5378" s="10"/>
      <c r="R5378" s="10"/>
      <c r="S5378" s="10"/>
      <c r="T5378" s="10"/>
    </row>
    <row r="5379" spans="1:20" ht="25.5" customHeight="1" thickTop="1" thickBot="1" x14ac:dyDescent="0.25">
      <c r="A5379" s="20" t="str">
        <f t="shared" si="255"/>
        <v>3283YARPTURK</v>
      </c>
      <c r="B5379" s="37">
        <v>3283</v>
      </c>
      <c r="C5379" s="37" t="s">
        <v>5749</v>
      </c>
      <c r="D5379" s="38" t="s">
        <v>5198</v>
      </c>
      <c r="E5379" s="39">
        <v>746.52799969031207</v>
      </c>
      <c r="F5379" s="39">
        <f t="shared" si="256"/>
        <v>821.18079965934339</v>
      </c>
      <c r="G5379" s="39">
        <f t="shared" si="257"/>
        <v>970.48639959740569</v>
      </c>
      <c r="I5379" s="10"/>
      <c r="J5379" s="10"/>
      <c r="K5379" s="10"/>
      <c r="L5379" s="10"/>
      <c r="M5379" s="10"/>
      <c r="N5379" s="10"/>
      <c r="O5379" s="10"/>
      <c r="P5379" s="10"/>
      <c r="Q5379" s="10"/>
      <c r="R5379" s="10"/>
      <c r="S5379" s="10"/>
      <c r="T5379" s="10"/>
    </row>
    <row r="5380" spans="1:20" ht="25.5" customHeight="1" thickTop="1" thickBot="1" x14ac:dyDescent="0.25">
      <c r="A5380" s="20" t="str">
        <f t="shared" si="255"/>
        <v>3284ORFORD</v>
      </c>
      <c r="B5380" s="20">
        <v>3284</v>
      </c>
      <c r="C5380" s="20" t="s">
        <v>5750</v>
      </c>
      <c r="D5380" s="21" t="s">
        <v>5198</v>
      </c>
      <c r="E5380" s="22">
        <v>772.98599974385604</v>
      </c>
      <c r="F5380" s="22">
        <f t="shared" si="256"/>
        <v>850.28459971824168</v>
      </c>
      <c r="G5380" s="22">
        <f t="shared" si="257"/>
        <v>1004.8817996670128</v>
      </c>
      <c r="I5380" s="10"/>
      <c r="J5380" s="10"/>
      <c r="K5380" s="10"/>
      <c r="L5380" s="10"/>
      <c r="M5380" s="10"/>
      <c r="N5380" s="10"/>
      <c r="O5380" s="10"/>
      <c r="P5380" s="10"/>
      <c r="Q5380" s="10"/>
      <c r="R5380" s="10"/>
      <c r="S5380" s="10"/>
      <c r="T5380" s="10"/>
    </row>
    <row r="5381" spans="1:20" ht="25.5" customHeight="1" thickTop="1" thickBot="1" x14ac:dyDescent="0.25">
      <c r="A5381" s="20" t="str">
        <f t="shared" ref="A5381:A5444" si="258">CONCATENATE(B5381,C5381)</f>
        <v>3284PORT FAIRY</v>
      </c>
      <c r="B5381" s="37">
        <v>3284</v>
      </c>
      <c r="C5381" s="37" t="s">
        <v>5751</v>
      </c>
      <c r="D5381" s="38" t="s">
        <v>5198</v>
      </c>
      <c r="E5381" s="39">
        <v>772.98599974385604</v>
      </c>
      <c r="F5381" s="39">
        <f t="shared" ref="F5381:F5444" si="259">1.1*E5381</f>
        <v>850.28459971824168</v>
      </c>
      <c r="G5381" s="39">
        <f t="shared" ref="G5381:G5444" si="260">1.3*E5381</f>
        <v>1004.8817996670128</v>
      </c>
      <c r="I5381" s="10"/>
      <c r="J5381" s="10"/>
      <c r="K5381" s="10"/>
      <c r="L5381" s="10"/>
      <c r="M5381" s="10"/>
      <c r="N5381" s="10"/>
      <c r="O5381" s="10"/>
      <c r="P5381" s="10"/>
      <c r="Q5381" s="10"/>
      <c r="R5381" s="10"/>
      <c r="S5381" s="10"/>
      <c r="T5381" s="10"/>
    </row>
    <row r="5382" spans="1:20" ht="25.5" customHeight="1" thickTop="1" thickBot="1" x14ac:dyDescent="0.25">
      <c r="A5382" s="20" t="str">
        <f t="shared" si="258"/>
        <v>3285CODRINGTON</v>
      </c>
      <c r="B5382" s="20">
        <v>3285</v>
      </c>
      <c r="C5382" s="20" t="s">
        <v>2861</v>
      </c>
      <c r="D5382" s="21" t="s">
        <v>5198</v>
      </c>
      <c r="E5382" s="22">
        <v>739.76000008774406</v>
      </c>
      <c r="F5382" s="22">
        <f t="shared" si="259"/>
        <v>813.73600009651852</v>
      </c>
      <c r="G5382" s="22">
        <f t="shared" si="260"/>
        <v>961.68800011406734</v>
      </c>
      <c r="I5382" s="10"/>
      <c r="J5382" s="10"/>
      <c r="K5382" s="10"/>
      <c r="L5382" s="10"/>
      <c r="M5382" s="10"/>
      <c r="N5382" s="10"/>
      <c r="O5382" s="10"/>
      <c r="P5382" s="10"/>
      <c r="Q5382" s="10"/>
      <c r="R5382" s="10"/>
      <c r="S5382" s="10"/>
      <c r="T5382" s="10"/>
    </row>
    <row r="5383" spans="1:20" ht="25.5" customHeight="1" thickTop="1" thickBot="1" x14ac:dyDescent="0.25">
      <c r="A5383" s="20" t="str">
        <f t="shared" si="258"/>
        <v>3285NARRAWONG</v>
      </c>
      <c r="B5383" s="37">
        <v>3285</v>
      </c>
      <c r="C5383" s="37" t="s">
        <v>5752</v>
      </c>
      <c r="D5383" s="38" t="s">
        <v>5198</v>
      </c>
      <c r="E5383" s="39">
        <v>739.76000008774406</v>
      </c>
      <c r="F5383" s="39">
        <f t="shared" si="259"/>
        <v>813.73600009651852</v>
      </c>
      <c r="G5383" s="39">
        <f t="shared" si="260"/>
        <v>961.68800011406734</v>
      </c>
      <c r="I5383" s="10"/>
      <c r="J5383" s="10"/>
      <c r="K5383" s="10"/>
      <c r="L5383" s="10"/>
      <c r="M5383" s="10"/>
      <c r="N5383" s="10"/>
      <c r="O5383" s="10"/>
      <c r="P5383" s="10"/>
      <c r="Q5383" s="10"/>
      <c r="R5383" s="10"/>
      <c r="S5383" s="10"/>
      <c r="T5383" s="10"/>
    </row>
    <row r="5384" spans="1:20" ht="25.5" customHeight="1" thickTop="1" thickBot="1" x14ac:dyDescent="0.25">
      <c r="A5384" s="20" t="str">
        <f t="shared" si="258"/>
        <v>3285ROSEBROOK</v>
      </c>
      <c r="B5384" s="20">
        <v>3285</v>
      </c>
      <c r="C5384" s="20" t="s">
        <v>1638</v>
      </c>
      <c r="D5384" s="21" t="s">
        <v>5198</v>
      </c>
      <c r="E5384" s="22">
        <v>739.76000008774406</v>
      </c>
      <c r="F5384" s="22">
        <f t="shared" si="259"/>
        <v>813.73600009651852</v>
      </c>
      <c r="G5384" s="22">
        <f t="shared" si="260"/>
        <v>961.68800011406734</v>
      </c>
      <c r="I5384" s="10"/>
      <c r="J5384" s="10"/>
      <c r="K5384" s="10"/>
      <c r="L5384" s="10"/>
      <c r="M5384" s="10"/>
      <c r="N5384" s="10"/>
      <c r="O5384" s="10"/>
      <c r="P5384" s="10"/>
      <c r="Q5384" s="10"/>
      <c r="R5384" s="10"/>
      <c r="S5384" s="10"/>
      <c r="T5384" s="10"/>
    </row>
    <row r="5385" spans="1:20" ht="25.5" customHeight="1" thickTop="1" thickBot="1" x14ac:dyDescent="0.25">
      <c r="A5385" s="20" t="str">
        <f t="shared" si="258"/>
        <v>3285ST HELENS</v>
      </c>
      <c r="B5385" s="37">
        <v>3285</v>
      </c>
      <c r="C5385" s="37" t="s">
        <v>5753</v>
      </c>
      <c r="D5385" s="38" t="s">
        <v>5198</v>
      </c>
      <c r="E5385" s="39">
        <v>739.76000008774406</v>
      </c>
      <c r="F5385" s="39">
        <f t="shared" si="259"/>
        <v>813.73600009651852</v>
      </c>
      <c r="G5385" s="39">
        <f t="shared" si="260"/>
        <v>961.68800011406734</v>
      </c>
      <c r="I5385" s="10"/>
      <c r="J5385" s="10"/>
      <c r="K5385" s="10"/>
      <c r="L5385" s="10"/>
      <c r="M5385" s="10"/>
      <c r="N5385" s="10"/>
      <c r="O5385" s="10"/>
      <c r="P5385" s="10"/>
      <c r="Q5385" s="10"/>
      <c r="R5385" s="10"/>
      <c r="S5385" s="10"/>
      <c r="T5385" s="10"/>
    </row>
    <row r="5386" spans="1:20" ht="25.5" customHeight="1" thickTop="1" thickBot="1" x14ac:dyDescent="0.25">
      <c r="A5386" s="20" t="str">
        <f t="shared" si="258"/>
        <v>3285TOOLONG</v>
      </c>
      <c r="B5386" s="20">
        <v>3285</v>
      </c>
      <c r="C5386" s="20" t="s">
        <v>5754</v>
      </c>
      <c r="D5386" s="21" t="s">
        <v>5198</v>
      </c>
      <c r="E5386" s="22">
        <v>739.76000008774406</v>
      </c>
      <c r="F5386" s="22">
        <f t="shared" si="259"/>
        <v>813.73600009651852</v>
      </c>
      <c r="G5386" s="22">
        <f t="shared" si="260"/>
        <v>961.68800011406734</v>
      </c>
      <c r="I5386" s="10"/>
      <c r="J5386" s="10"/>
      <c r="K5386" s="10"/>
      <c r="L5386" s="10"/>
      <c r="M5386" s="10"/>
      <c r="N5386" s="10"/>
      <c r="O5386" s="10"/>
      <c r="P5386" s="10"/>
      <c r="Q5386" s="10"/>
      <c r="R5386" s="10"/>
      <c r="S5386" s="10"/>
      <c r="T5386" s="10"/>
    </row>
    <row r="5387" spans="1:20" ht="25.5" customHeight="1" thickTop="1" thickBot="1" x14ac:dyDescent="0.25">
      <c r="A5387" s="20" t="str">
        <f t="shared" si="258"/>
        <v>3285TYRENDARRA</v>
      </c>
      <c r="B5387" s="37">
        <v>3285</v>
      </c>
      <c r="C5387" s="37" t="s">
        <v>5755</v>
      </c>
      <c r="D5387" s="38" t="s">
        <v>5198</v>
      </c>
      <c r="E5387" s="39">
        <v>739.76000008774406</v>
      </c>
      <c r="F5387" s="39">
        <f t="shared" si="259"/>
        <v>813.73600009651852</v>
      </c>
      <c r="G5387" s="39">
        <f t="shared" si="260"/>
        <v>961.68800011406734</v>
      </c>
      <c r="I5387" s="10"/>
      <c r="J5387" s="10"/>
      <c r="K5387" s="10"/>
      <c r="L5387" s="10"/>
      <c r="M5387" s="10"/>
      <c r="N5387" s="10"/>
      <c r="O5387" s="10"/>
      <c r="P5387" s="10"/>
      <c r="Q5387" s="10"/>
      <c r="R5387" s="10"/>
      <c r="S5387" s="10"/>
      <c r="T5387" s="10"/>
    </row>
    <row r="5388" spans="1:20" ht="25.5" customHeight="1" thickTop="1" thickBot="1" x14ac:dyDescent="0.25">
      <c r="A5388" s="20" t="str">
        <f t="shared" si="258"/>
        <v>3285TYRENDARRA EAST</v>
      </c>
      <c r="B5388" s="20">
        <v>3285</v>
      </c>
      <c r="C5388" s="20" t="s">
        <v>5756</v>
      </c>
      <c r="D5388" s="21" t="s">
        <v>5198</v>
      </c>
      <c r="E5388" s="22">
        <v>739.76000008774406</v>
      </c>
      <c r="F5388" s="22">
        <f t="shared" si="259"/>
        <v>813.73600009651852</v>
      </c>
      <c r="G5388" s="22">
        <f t="shared" si="260"/>
        <v>961.68800011406734</v>
      </c>
      <c r="I5388" s="10"/>
      <c r="J5388" s="10"/>
      <c r="K5388" s="10"/>
      <c r="L5388" s="10"/>
      <c r="M5388" s="10"/>
      <c r="N5388" s="10"/>
      <c r="O5388" s="10"/>
      <c r="P5388" s="10"/>
      <c r="Q5388" s="10"/>
      <c r="R5388" s="10"/>
      <c r="S5388" s="10"/>
      <c r="T5388" s="10"/>
    </row>
    <row r="5389" spans="1:20" ht="25.5" customHeight="1" thickTop="1" thickBot="1" x14ac:dyDescent="0.25">
      <c r="A5389" s="20" t="str">
        <f t="shared" si="258"/>
        <v>3285YAMBUK</v>
      </c>
      <c r="B5389" s="37">
        <v>3285</v>
      </c>
      <c r="C5389" s="37" t="s">
        <v>5757</v>
      </c>
      <c r="D5389" s="38" t="s">
        <v>5198</v>
      </c>
      <c r="E5389" s="39">
        <v>739.76000008774406</v>
      </c>
      <c r="F5389" s="39">
        <f t="shared" si="259"/>
        <v>813.73600009651852</v>
      </c>
      <c r="G5389" s="39">
        <f t="shared" si="260"/>
        <v>961.68800011406734</v>
      </c>
      <c r="I5389" s="10"/>
      <c r="J5389" s="10"/>
      <c r="K5389" s="10"/>
      <c r="L5389" s="10"/>
      <c r="M5389" s="10"/>
      <c r="N5389" s="10"/>
      <c r="O5389" s="10"/>
      <c r="P5389" s="10"/>
      <c r="Q5389" s="10"/>
      <c r="R5389" s="10"/>
      <c r="S5389" s="10"/>
      <c r="T5389" s="10"/>
    </row>
    <row r="5390" spans="1:20" ht="25.5" customHeight="1" thickTop="1" thickBot="1" x14ac:dyDescent="0.25">
      <c r="A5390" s="20" t="str">
        <f t="shared" si="258"/>
        <v>3286CONDAH SWAMP</v>
      </c>
      <c r="B5390" s="20">
        <v>3286</v>
      </c>
      <c r="C5390" s="20" t="s">
        <v>5758</v>
      </c>
      <c r="D5390" s="21" t="s">
        <v>5198</v>
      </c>
      <c r="E5390" s="22">
        <v>737.89799954050397</v>
      </c>
      <c r="F5390" s="22">
        <f t="shared" si="259"/>
        <v>811.68779949455438</v>
      </c>
      <c r="G5390" s="22">
        <f t="shared" si="260"/>
        <v>959.2673994026552</v>
      </c>
      <c r="I5390" s="10"/>
      <c r="J5390" s="10"/>
      <c r="K5390" s="10"/>
      <c r="L5390" s="10"/>
      <c r="M5390" s="10"/>
      <c r="N5390" s="10"/>
      <c r="O5390" s="10"/>
      <c r="P5390" s="10"/>
      <c r="Q5390" s="10"/>
      <c r="R5390" s="10"/>
      <c r="S5390" s="10"/>
      <c r="T5390" s="10"/>
    </row>
    <row r="5391" spans="1:20" ht="25.5" customHeight="1" thickTop="1" thickBot="1" x14ac:dyDescent="0.25">
      <c r="A5391" s="20" t="str">
        <f t="shared" si="258"/>
        <v>3286KNEBSWORTH</v>
      </c>
      <c r="B5391" s="37">
        <v>3286</v>
      </c>
      <c r="C5391" s="37" t="s">
        <v>5759</v>
      </c>
      <c r="D5391" s="38" t="s">
        <v>5198</v>
      </c>
      <c r="E5391" s="39">
        <v>737.89799954050397</v>
      </c>
      <c r="F5391" s="39">
        <f t="shared" si="259"/>
        <v>811.68779949455438</v>
      </c>
      <c r="G5391" s="39">
        <f t="shared" si="260"/>
        <v>959.2673994026552</v>
      </c>
      <c r="I5391" s="10"/>
      <c r="J5391" s="10"/>
      <c r="K5391" s="10"/>
      <c r="L5391" s="10"/>
      <c r="M5391" s="10"/>
      <c r="N5391" s="10"/>
      <c r="O5391" s="10"/>
      <c r="P5391" s="10"/>
      <c r="Q5391" s="10"/>
      <c r="R5391" s="10"/>
      <c r="S5391" s="10"/>
      <c r="T5391" s="10"/>
    </row>
    <row r="5392" spans="1:20" ht="25.5" customHeight="1" thickTop="1" thickBot="1" x14ac:dyDescent="0.25">
      <c r="A5392" s="20" t="str">
        <f t="shared" si="258"/>
        <v>3286MACARTHUR</v>
      </c>
      <c r="B5392" s="20">
        <v>3286</v>
      </c>
      <c r="C5392" s="20" t="s">
        <v>5175</v>
      </c>
      <c r="D5392" s="21" t="s">
        <v>5198</v>
      </c>
      <c r="E5392" s="22">
        <v>737.89799954050397</v>
      </c>
      <c r="F5392" s="22">
        <f t="shared" si="259"/>
        <v>811.68779949455438</v>
      </c>
      <c r="G5392" s="22">
        <f t="shared" si="260"/>
        <v>959.2673994026552</v>
      </c>
      <c r="I5392" s="10"/>
      <c r="J5392" s="10"/>
      <c r="K5392" s="10"/>
      <c r="L5392" s="10"/>
      <c r="M5392" s="10"/>
      <c r="N5392" s="10"/>
      <c r="O5392" s="10"/>
      <c r="P5392" s="10"/>
      <c r="Q5392" s="10"/>
      <c r="R5392" s="10"/>
      <c r="S5392" s="10"/>
      <c r="T5392" s="10"/>
    </row>
    <row r="5393" spans="1:20" ht="25.5" customHeight="1" thickTop="1" thickBot="1" x14ac:dyDescent="0.25">
      <c r="A5393" s="20" t="str">
        <f t="shared" si="258"/>
        <v>3286WARRABKOOK</v>
      </c>
      <c r="B5393" s="37">
        <v>3286</v>
      </c>
      <c r="C5393" s="37" t="s">
        <v>5760</v>
      </c>
      <c r="D5393" s="38" t="s">
        <v>5198</v>
      </c>
      <c r="E5393" s="39">
        <v>737.89799954050397</v>
      </c>
      <c r="F5393" s="39">
        <f t="shared" si="259"/>
        <v>811.68779949455438</v>
      </c>
      <c r="G5393" s="39">
        <f t="shared" si="260"/>
        <v>959.2673994026552</v>
      </c>
      <c r="I5393" s="10"/>
      <c r="J5393" s="10"/>
      <c r="K5393" s="10"/>
      <c r="L5393" s="10"/>
      <c r="M5393" s="10"/>
      <c r="N5393" s="10"/>
      <c r="O5393" s="10"/>
      <c r="P5393" s="10"/>
      <c r="Q5393" s="10"/>
      <c r="R5393" s="10"/>
      <c r="S5393" s="10"/>
      <c r="T5393" s="10"/>
    </row>
    <row r="5394" spans="1:20" ht="25.5" customHeight="1" thickTop="1" thickBot="1" x14ac:dyDescent="0.25">
      <c r="A5394" s="20" t="str">
        <f t="shared" si="258"/>
        <v>3287HAWKESDALE</v>
      </c>
      <c r="B5394" s="20">
        <v>3287</v>
      </c>
      <c r="C5394" s="20" t="s">
        <v>5761</v>
      </c>
      <c r="D5394" s="21" t="s">
        <v>5198</v>
      </c>
      <c r="E5394" s="22">
        <v>754.23200045504802</v>
      </c>
      <c r="F5394" s="22">
        <f t="shared" si="259"/>
        <v>829.65520050055284</v>
      </c>
      <c r="G5394" s="22">
        <f t="shared" si="260"/>
        <v>980.50160059156246</v>
      </c>
      <c r="I5394" s="10"/>
      <c r="J5394" s="10"/>
      <c r="K5394" s="10"/>
      <c r="L5394" s="10"/>
      <c r="M5394" s="10"/>
      <c r="N5394" s="10"/>
      <c r="O5394" s="10"/>
      <c r="P5394" s="10"/>
      <c r="Q5394" s="10"/>
      <c r="R5394" s="10"/>
      <c r="S5394" s="10"/>
      <c r="T5394" s="10"/>
    </row>
    <row r="5395" spans="1:20" ht="25.5" customHeight="1" thickTop="1" thickBot="1" x14ac:dyDescent="0.25">
      <c r="A5395" s="20" t="str">
        <f t="shared" si="258"/>
        <v>3287MINHAMITE</v>
      </c>
      <c r="B5395" s="37">
        <v>3287</v>
      </c>
      <c r="C5395" s="37" t="s">
        <v>5762</v>
      </c>
      <c r="D5395" s="38" t="s">
        <v>5198</v>
      </c>
      <c r="E5395" s="39">
        <v>754.23200045504802</v>
      </c>
      <c r="F5395" s="39">
        <f t="shared" si="259"/>
        <v>829.65520050055284</v>
      </c>
      <c r="G5395" s="39">
        <f t="shared" si="260"/>
        <v>980.50160059156246</v>
      </c>
      <c r="I5395" s="10"/>
      <c r="J5395" s="10"/>
      <c r="K5395" s="10"/>
      <c r="L5395" s="10"/>
      <c r="M5395" s="10"/>
      <c r="N5395" s="10"/>
      <c r="O5395" s="10"/>
      <c r="P5395" s="10"/>
      <c r="Q5395" s="10"/>
      <c r="R5395" s="10"/>
      <c r="S5395" s="10"/>
      <c r="T5395" s="10"/>
    </row>
    <row r="5396" spans="1:20" ht="25.5" customHeight="1" thickTop="1" thickBot="1" x14ac:dyDescent="0.25">
      <c r="A5396" s="20" t="str">
        <f t="shared" si="258"/>
        <v>3289GAZETTE</v>
      </c>
      <c r="B5396" s="20">
        <v>3289</v>
      </c>
      <c r="C5396" s="20" t="s">
        <v>5763</v>
      </c>
      <c r="D5396" s="21" t="s">
        <v>5198</v>
      </c>
      <c r="E5396" s="22">
        <v>717.79600048029602</v>
      </c>
      <c r="F5396" s="22">
        <f t="shared" si="259"/>
        <v>789.57560052832571</v>
      </c>
      <c r="G5396" s="22">
        <f t="shared" si="260"/>
        <v>933.13480062438487</v>
      </c>
      <c r="I5396" s="10"/>
      <c r="J5396" s="10"/>
      <c r="K5396" s="10"/>
      <c r="L5396" s="10"/>
      <c r="M5396" s="10"/>
      <c r="N5396" s="10"/>
      <c r="O5396" s="10"/>
      <c r="P5396" s="10"/>
      <c r="Q5396" s="10"/>
      <c r="R5396" s="10"/>
      <c r="S5396" s="10"/>
      <c r="T5396" s="10"/>
    </row>
    <row r="5397" spans="1:20" ht="25.5" customHeight="1" thickTop="1" thickBot="1" x14ac:dyDescent="0.25">
      <c r="A5397" s="20" t="str">
        <f t="shared" si="258"/>
        <v>3289GERRIGERRUP</v>
      </c>
      <c r="B5397" s="37">
        <v>3289</v>
      </c>
      <c r="C5397" s="37" t="s">
        <v>5764</v>
      </c>
      <c r="D5397" s="38" t="s">
        <v>5198</v>
      </c>
      <c r="E5397" s="39">
        <v>717.79600048029602</v>
      </c>
      <c r="F5397" s="39">
        <f t="shared" si="259"/>
        <v>789.57560052832571</v>
      </c>
      <c r="G5397" s="39">
        <f t="shared" si="260"/>
        <v>933.13480062438487</v>
      </c>
      <c r="I5397" s="10"/>
      <c r="J5397" s="10"/>
      <c r="K5397" s="10"/>
      <c r="L5397" s="10"/>
      <c r="M5397" s="10"/>
      <c r="N5397" s="10"/>
      <c r="O5397" s="10"/>
      <c r="P5397" s="10"/>
      <c r="Q5397" s="10"/>
      <c r="R5397" s="10"/>
      <c r="S5397" s="10"/>
      <c r="T5397" s="10"/>
    </row>
    <row r="5398" spans="1:20" ht="25.5" customHeight="1" thickTop="1" thickBot="1" x14ac:dyDescent="0.25">
      <c r="A5398" s="20" t="str">
        <f t="shared" si="258"/>
        <v>3289PENSHURST</v>
      </c>
      <c r="B5398" s="20">
        <v>3289</v>
      </c>
      <c r="C5398" s="20" t="s">
        <v>1264</v>
      </c>
      <c r="D5398" s="21" t="s">
        <v>5198</v>
      </c>
      <c r="E5398" s="22">
        <v>717.79600048029602</v>
      </c>
      <c r="F5398" s="22">
        <f t="shared" si="259"/>
        <v>789.57560052832571</v>
      </c>
      <c r="G5398" s="22">
        <f t="shared" si="260"/>
        <v>933.13480062438487</v>
      </c>
      <c r="I5398" s="10"/>
      <c r="J5398" s="10"/>
      <c r="K5398" s="10"/>
      <c r="L5398" s="10"/>
      <c r="M5398" s="10"/>
      <c r="N5398" s="10"/>
      <c r="O5398" s="10"/>
      <c r="P5398" s="10"/>
      <c r="Q5398" s="10"/>
      <c r="R5398" s="10"/>
      <c r="S5398" s="10"/>
      <c r="T5398" s="10"/>
    </row>
    <row r="5399" spans="1:20" ht="25.5" customHeight="1" thickTop="1" thickBot="1" x14ac:dyDescent="0.25">
      <c r="A5399" s="20" t="str">
        <f t="shared" si="258"/>
        <v>3289PURDEET</v>
      </c>
      <c r="B5399" s="37">
        <v>3289</v>
      </c>
      <c r="C5399" s="37" t="s">
        <v>5765</v>
      </c>
      <c r="D5399" s="38" t="s">
        <v>5198</v>
      </c>
      <c r="E5399" s="39">
        <v>717.79600048029602</v>
      </c>
      <c r="F5399" s="39">
        <f t="shared" si="259"/>
        <v>789.57560052832571</v>
      </c>
      <c r="G5399" s="39">
        <f t="shared" si="260"/>
        <v>933.13480062438487</v>
      </c>
      <c r="I5399" s="10"/>
      <c r="J5399" s="10"/>
      <c r="K5399" s="10"/>
      <c r="L5399" s="10"/>
      <c r="M5399" s="10"/>
      <c r="N5399" s="10"/>
      <c r="O5399" s="10"/>
      <c r="P5399" s="10"/>
      <c r="Q5399" s="10"/>
      <c r="R5399" s="10"/>
      <c r="S5399" s="10"/>
      <c r="T5399" s="10"/>
    </row>
    <row r="5400" spans="1:20" ht="25.5" customHeight="1" thickTop="1" thickBot="1" x14ac:dyDescent="0.25">
      <c r="A5400" s="20" t="str">
        <f t="shared" si="258"/>
        <v>3289TABOR</v>
      </c>
      <c r="B5400" s="20">
        <v>3289</v>
      </c>
      <c r="C5400" s="20" t="s">
        <v>5766</v>
      </c>
      <c r="D5400" s="21" t="s">
        <v>5198</v>
      </c>
      <c r="E5400" s="22">
        <v>717.79600048029602</v>
      </c>
      <c r="F5400" s="22">
        <f t="shared" si="259"/>
        <v>789.57560052832571</v>
      </c>
      <c r="G5400" s="22">
        <f t="shared" si="260"/>
        <v>933.13480062438487</v>
      </c>
      <c r="I5400" s="10"/>
      <c r="J5400" s="10"/>
      <c r="K5400" s="10"/>
      <c r="L5400" s="10"/>
      <c r="M5400" s="10"/>
      <c r="N5400" s="10"/>
      <c r="O5400" s="10"/>
      <c r="P5400" s="10"/>
      <c r="Q5400" s="10"/>
      <c r="R5400" s="10"/>
      <c r="S5400" s="10"/>
      <c r="T5400" s="10"/>
    </row>
    <row r="5401" spans="1:20" ht="25.5" customHeight="1" thickTop="1" thickBot="1" x14ac:dyDescent="0.25">
      <c r="A5401" s="20" t="str">
        <f t="shared" si="258"/>
        <v>3292NELSON</v>
      </c>
      <c r="B5401" s="37">
        <v>3292</v>
      </c>
      <c r="C5401" s="37" t="s">
        <v>3467</v>
      </c>
      <c r="D5401" s="38" t="s">
        <v>5198</v>
      </c>
      <c r="E5401" s="39">
        <v>879.52800018425603</v>
      </c>
      <c r="F5401" s="39">
        <f t="shared" si="259"/>
        <v>967.48080020268173</v>
      </c>
      <c r="G5401" s="39">
        <f t="shared" si="260"/>
        <v>1143.3864002395328</v>
      </c>
      <c r="I5401" s="10"/>
      <c r="J5401" s="10"/>
      <c r="K5401" s="10"/>
      <c r="L5401" s="10"/>
      <c r="M5401" s="10"/>
      <c r="N5401" s="10"/>
      <c r="O5401" s="10"/>
      <c r="P5401" s="10"/>
      <c r="Q5401" s="10"/>
      <c r="R5401" s="10"/>
      <c r="S5401" s="10"/>
      <c r="T5401" s="10"/>
    </row>
    <row r="5402" spans="1:20" ht="25.5" customHeight="1" thickTop="1" thickBot="1" x14ac:dyDescent="0.25">
      <c r="A5402" s="20" t="str">
        <f t="shared" si="258"/>
        <v>3293GLENTHOMPSON</v>
      </c>
      <c r="B5402" s="20">
        <v>3293</v>
      </c>
      <c r="C5402" s="20" t="s">
        <v>5767</v>
      </c>
      <c r="D5402" s="21" t="s">
        <v>5198</v>
      </c>
      <c r="E5402" s="22">
        <v>758.472000181064</v>
      </c>
      <c r="F5402" s="22">
        <f t="shared" si="259"/>
        <v>834.3192001991705</v>
      </c>
      <c r="G5402" s="22">
        <f t="shared" si="260"/>
        <v>986.01360023538325</v>
      </c>
      <c r="I5402" s="10"/>
      <c r="J5402" s="10"/>
      <c r="K5402" s="10"/>
      <c r="L5402" s="10"/>
      <c r="M5402" s="10"/>
      <c r="N5402" s="10"/>
      <c r="O5402" s="10"/>
      <c r="P5402" s="10"/>
      <c r="Q5402" s="10"/>
      <c r="R5402" s="10"/>
      <c r="S5402" s="10"/>
      <c r="T5402" s="10"/>
    </row>
    <row r="5403" spans="1:20" ht="25.5" customHeight="1" thickTop="1" thickBot="1" x14ac:dyDescent="0.25">
      <c r="A5403" s="20" t="str">
        <f t="shared" si="258"/>
        <v>3293NAREEB</v>
      </c>
      <c r="B5403" s="37">
        <v>3293</v>
      </c>
      <c r="C5403" s="37" t="s">
        <v>5768</v>
      </c>
      <c r="D5403" s="38" t="s">
        <v>5198</v>
      </c>
      <c r="E5403" s="39">
        <v>758.472000181064</v>
      </c>
      <c r="F5403" s="39">
        <f t="shared" si="259"/>
        <v>834.3192001991705</v>
      </c>
      <c r="G5403" s="39">
        <f t="shared" si="260"/>
        <v>986.01360023538325</v>
      </c>
      <c r="I5403" s="10"/>
      <c r="J5403" s="10"/>
      <c r="K5403" s="10"/>
      <c r="L5403" s="10"/>
      <c r="M5403" s="10"/>
      <c r="N5403" s="10"/>
      <c r="O5403" s="10"/>
      <c r="P5403" s="10"/>
      <c r="Q5403" s="10"/>
      <c r="R5403" s="10"/>
      <c r="S5403" s="10"/>
      <c r="T5403" s="10"/>
    </row>
    <row r="5404" spans="1:20" ht="25.5" customHeight="1" thickTop="1" thickBot="1" x14ac:dyDescent="0.25">
      <c r="A5404" s="20" t="str">
        <f t="shared" si="258"/>
        <v>3293NARRAPUMELAP SOUTH</v>
      </c>
      <c r="B5404" s="20">
        <v>3293</v>
      </c>
      <c r="C5404" s="20" t="s">
        <v>5769</v>
      </c>
      <c r="D5404" s="21" t="s">
        <v>5198</v>
      </c>
      <c r="E5404" s="22">
        <v>758.472000181064</v>
      </c>
      <c r="F5404" s="22">
        <f t="shared" si="259"/>
        <v>834.3192001991705</v>
      </c>
      <c r="G5404" s="22">
        <f t="shared" si="260"/>
        <v>986.01360023538325</v>
      </c>
      <c r="I5404" s="10"/>
      <c r="J5404" s="10"/>
      <c r="K5404" s="10"/>
      <c r="L5404" s="10"/>
      <c r="M5404" s="10"/>
      <c r="N5404" s="10"/>
      <c r="O5404" s="10"/>
      <c r="P5404" s="10"/>
      <c r="Q5404" s="10"/>
      <c r="R5404" s="10"/>
      <c r="S5404" s="10"/>
      <c r="T5404" s="10"/>
    </row>
    <row r="5405" spans="1:20" ht="25.5" customHeight="1" thickTop="1" thickBot="1" x14ac:dyDescent="0.25">
      <c r="A5405" s="20" t="str">
        <f t="shared" si="258"/>
        <v>3294DUNKELD</v>
      </c>
      <c r="B5405" s="37">
        <v>3294</v>
      </c>
      <c r="C5405" s="37" t="s">
        <v>4687</v>
      </c>
      <c r="D5405" s="38" t="s">
        <v>5198</v>
      </c>
      <c r="E5405" s="39">
        <v>876.09800018821602</v>
      </c>
      <c r="F5405" s="39">
        <f t="shared" si="259"/>
        <v>963.70780020703774</v>
      </c>
      <c r="G5405" s="39">
        <f t="shared" si="260"/>
        <v>1138.9274002446809</v>
      </c>
      <c r="I5405" s="10"/>
      <c r="J5405" s="10"/>
      <c r="K5405" s="10"/>
      <c r="L5405" s="10"/>
      <c r="M5405" s="10"/>
      <c r="N5405" s="10"/>
      <c r="O5405" s="10"/>
      <c r="P5405" s="10"/>
      <c r="Q5405" s="10"/>
      <c r="R5405" s="10"/>
      <c r="S5405" s="10"/>
      <c r="T5405" s="10"/>
    </row>
    <row r="5406" spans="1:20" ht="25.5" customHeight="1" thickTop="1" thickBot="1" x14ac:dyDescent="0.25">
      <c r="A5406" s="20" t="str">
        <f t="shared" si="258"/>
        <v>3294KARABEAL</v>
      </c>
      <c r="B5406" s="20">
        <v>3294</v>
      </c>
      <c r="C5406" s="20" t="s">
        <v>5770</v>
      </c>
      <c r="D5406" s="21" t="s">
        <v>5198</v>
      </c>
      <c r="E5406" s="22">
        <v>876.09800018821602</v>
      </c>
      <c r="F5406" s="22">
        <f t="shared" si="259"/>
        <v>963.70780020703774</v>
      </c>
      <c r="G5406" s="22">
        <f t="shared" si="260"/>
        <v>1138.9274002446809</v>
      </c>
      <c r="I5406" s="10"/>
      <c r="J5406" s="10"/>
      <c r="K5406" s="10"/>
      <c r="L5406" s="10"/>
      <c r="M5406" s="10"/>
      <c r="N5406" s="10"/>
      <c r="O5406" s="10"/>
      <c r="P5406" s="10"/>
      <c r="Q5406" s="10"/>
      <c r="R5406" s="10"/>
      <c r="S5406" s="10"/>
      <c r="T5406" s="10"/>
    </row>
    <row r="5407" spans="1:20" ht="25.5" customHeight="1" thickTop="1" thickBot="1" x14ac:dyDescent="0.25">
      <c r="A5407" s="20" t="str">
        <f t="shared" si="258"/>
        <v>3294MIRRANATWA</v>
      </c>
      <c r="B5407" s="37">
        <v>3294</v>
      </c>
      <c r="C5407" s="37" t="s">
        <v>5771</v>
      </c>
      <c r="D5407" s="38" t="s">
        <v>5198</v>
      </c>
      <c r="E5407" s="39">
        <v>876.09800018821602</v>
      </c>
      <c r="F5407" s="39">
        <f t="shared" si="259"/>
        <v>963.70780020703774</v>
      </c>
      <c r="G5407" s="39">
        <f t="shared" si="260"/>
        <v>1138.9274002446809</v>
      </c>
      <c r="I5407" s="10"/>
      <c r="J5407" s="10"/>
      <c r="K5407" s="10"/>
      <c r="L5407" s="10"/>
      <c r="M5407" s="10"/>
      <c r="N5407" s="10"/>
      <c r="O5407" s="10"/>
      <c r="P5407" s="10"/>
      <c r="Q5407" s="10"/>
      <c r="R5407" s="10"/>
      <c r="S5407" s="10"/>
      <c r="T5407" s="10"/>
    </row>
    <row r="5408" spans="1:20" ht="25.5" customHeight="1" thickTop="1" thickBot="1" x14ac:dyDescent="0.25">
      <c r="A5408" s="20" t="str">
        <f t="shared" si="258"/>
        <v>3294MOUTAJUP</v>
      </c>
      <c r="B5408" s="20">
        <v>3294</v>
      </c>
      <c r="C5408" s="20" t="s">
        <v>5772</v>
      </c>
      <c r="D5408" s="21" t="s">
        <v>5198</v>
      </c>
      <c r="E5408" s="22">
        <v>876.09800018821602</v>
      </c>
      <c r="F5408" s="22">
        <f t="shared" si="259"/>
        <v>963.70780020703774</v>
      </c>
      <c r="G5408" s="22">
        <f t="shared" si="260"/>
        <v>1138.9274002446809</v>
      </c>
      <c r="I5408" s="10"/>
      <c r="J5408" s="10"/>
      <c r="K5408" s="10"/>
      <c r="L5408" s="10"/>
      <c r="M5408" s="10"/>
      <c r="N5408" s="10"/>
      <c r="O5408" s="10"/>
      <c r="P5408" s="10"/>
      <c r="Q5408" s="10"/>
      <c r="R5408" s="10"/>
      <c r="S5408" s="10"/>
      <c r="T5408" s="10"/>
    </row>
    <row r="5409" spans="1:20" ht="25.5" customHeight="1" thickTop="1" thickBot="1" x14ac:dyDescent="0.25">
      <c r="A5409" s="20" t="str">
        <f t="shared" si="258"/>
        <v>3294VICTORIA POINT</v>
      </c>
      <c r="B5409" s="37">
        <v>3294</v>
      </c>
      <c r="C5409" s="37" t="s">
        <v>5773</v>
      </c>
      <c r="D5409" s="38" t="s">
        <v>5198</v>
      </c>
      <c r="E5409" s="39">
        <v>876.09800018821602</v>
      </c>
      <c r="F5409" s="39">
        <f t="shared" si="259"/>
        <v>963.70780020703774</v>
      </c>
      <c r="G5409" s="39">
        <f t="shared" si="260"/>
        <v>1138.9274002446809</v>
      </c>
      <c r="I5409" s="10"/>
      <c r="J5409" s="10"/>
      <c r="K5409" s="10"/>
      <c r="L5409" s="10"/>
      <c r="M5409" s="10"/>
      <c r="N5409" s="10"/>
      <c r="O5409" s="10"/>
      <c r="P5409" s="10"/>
      <c r="Q5409" s="10"/>
      <c r="R5409" s="10"/>
      <c r="S5409" s="10"/>
      <c r="T5409" s="10"/>
    </row>
    <row r="5410" spans="1:20" ht="25.5" customHeight="1" thickTop="1" thickBot="1" x14ac:dyDescent="0.25">
      <c r="A5410" s="20" t="str">
        <f t="shared" si="258"/>
        <v>3294VICTORIA VALLEY</v>
      </c>
      <c r="B5410" s="20">
        <v>3294</v>
      </c>
      <c r="C5410" s="20" t="s">
        <v>5774</v>
      </c>
      <c r="D5410" s="21" t="s">
        <v>5198</v>
      </c>
      <c r="E5410" s="22">
        <v>876.09800018821602</v>
      </c>
      <c r="F5410" s="22">
        <f t="shared" si="259"/>
        <v>963.70780020703774</v>
      </c>
      <c r="G5410" s="22">
        <f t="shared" si="260"/>
        <v>1138.9274002446809</v>
      </c>
      <c r="I5410" s="10"/>
      <c r="J5410" s="10"/>
      <c r="K5410" s="10"/>
      <c r="L5410" s="10"/>
      <c r="M5410" s="10"/>
      <c r="N5410" s="10"/>
      <c r="O5410" s="10"/>
      <c r="P5410" s="10"/>
      <c r="Q5410" s="10"/>
      <c r="R5410" s="10"/>
      <c r="S5410" s="10"/>
      <c r="T5410" s="10"/>
    </row>
    <row r="5411" spans="1:20" ht="25.5" customHeight="1" thickTop="1" thickBot="1" x14ac:dyDescent="0.25">
      <c r="A5411" s="20" t="str">
        <f t="shared" si="258"/>
        <v>3294WOODHOUSE</v>
      </c>
      <c r="B5411" s="37">
        <v>3294</v>
      </c>
      <c r="C5411" s="37" t="s">
        <v>5775</v>
      </c>
      <c r="D5411" s="38" t="s">
        <v>5198</v>
      </c>
      <c r="E5411" s="39">
        <v>876.09800018821602</v>
      </c>
      <c r="F5411" s="39">
        <f t="shared" si="259"/>
        <v>963.70780020703774</v>
      </c>
      <c r="G5411" s="39">
        <f t="shared" si="260"/>
        <v>1138.9274002446809</v>
      </c>
      <c r="I5411" s="10"/>
      <c r="J5411" s="10"/>
      <c r="K5411" s="10"/>
      <c r="L5411" s="10"/>
      <c r="M5411" s="10"/>
      <c r="N5411" s="10"/>
      <c r="O5411" s="10"/>
      <c r="P5411" s="10"/>
      <c r="Q5411" s="10"/>
      <c r="R5411" s="10"/>
      <c r="S5411" s="10"/>
      <c r="T5411" s="10"/>
    </row>
    <row r="5412" spans="1:20" ht="25.5" customHeight="1" thickTop="1" thickBot="1" x14ac:dyDescent="0.25">
      <c r="A5412" s="20" t="str">
        <f t="shared" si="258"/>
        <v>3300BYADUK NORTH</v>
      </c>
      <c r="B5412" s="20">
        <v>3300</v>
      </c>
      <c r="C5412" s="20" t="s">
        <v>5776</v>
      </c>
      <c r="D5412" s="21" t="s">
        <v>5198</v>
      </c>
      <c r="E5412" s="22">
        <v>678.844000261784</v>
      </c>
      <c r="F5412" s="22">
        <f t="shared" si="259"/>
        <v>746.72840028796247</v>
      </c>
      <c r="G5412" s="22">
        <f t="shared" si="260"/>
        <v>882.49720034031918</v>
      </c>
      <c r="I5412" s="10"/>
      <c r="J5412" s="10"/>
      <c r="K5412" s="10"/>
      <c r="L5412" s="10"/>
      <c r="M5412" s="10"/>
      <c r="N5412" s="10"/>
      <c r="O5412" s="10"/>
      <c r="P5412" s="10"/>
      <c r="Q5412" s="10"/>
      <c r="R5412" s="10"/>
      <c r="S5412" s="10"/>
      <c r="T5412" s="10"/>
    </row>
    <row r="5413" spans="1:20" ht="25.5" customHeight="1" thickTop="1" thickBot="1" x14ac:dyDescent="0.25">
      <c r="A5413" s="20" t="str">
        <f t="shared" si="258"/>
        <v>3300HAMILTON</v>
      </c>
      <c r="B5413" s="37">
        <v>3300</v>
      </c>
      <c r="C5413" s="37" t="s">
        <v>1568</v>
      </c>
      <c r="D5413" s="38" t="s">
        <v>5198</v>
      </c>
      <c r="E5413" s="39">
        <v>678.844000261784</v>
      </c>
      <c r="F5413" s="39">
        <f t="shared" si="259"/>
        <v>746.72840028796247</v>
      </c>
      <c r="G5413" s="39">
        <f t="shared" si="260"/>
        <v>882.49720034031918</v>
      </c>
      <c r="I5413" s="10"/>
      <c r="J5413" s="10"/>
      <c r="K5413" s="10"/>
      <c r="L5413" s="10"/>
      <c r="M5413" s="10"/>
      <c r="N5413" s="10"/>
      <c r="O5413" s="10"/>
      <c r="P5413" s="10"/>
      <c r="Q5413" s="10"/>
      <c r="R5413" s="10"/>
      <c r="S5413" s="10"/>
      <c r="T5413" s="10"/>
    </row>
    <row r="5414" spans="1:20" ht="25.5" customHeight="1" thickTop="1" thickBot="1" x14ac:dyDescent="0.25">
      <c r="A5414" s="20" t="str">
        <f t="shared" si="258"/>
        <v>3301BOCHARA</v>
      </c>
      <c r="B5414" s="20">
        <v>3301</v>
      </c>
      <c r="C5414" s="20" t="s">
        <v>5777</v>
      </c>
      <c r="D5414" s="21" t="s">
        <v>5198</v>
      </c>
      <c r="E5414" s="22">
        <v>730.07800008210404</v>
      </c>
      <c r="F5414" s="22">
        <f t="shared" si="259"/>
        <v>803.08580009031448</v>
      </c>
      <c r="G5414" s="22">
        <f t="shared" si="260"/>
        <v>949.10140010673524</v>
      </c>
      <c r="I5414" s="10"/>
      <c r="J5414" s="10"/>
      <c r="K5414" s="10"/>
      <c r="L5414" s="10"/>
      <c r="M5414" s="10"/>
      <c r="N5414" s="10"/>
      <c r="O5414" s="10"/>
      <c r="P5414" s="10"/>
      <c r="Q5414" s="10"/>
      <c r="R5414" s="10"/>
      <c r="S5414" s="10"/>
      <c r="T5414" s="10"/>
    </row>
    <row r="5415" spans="1:20" ht="25.5" customHeight="1" thickTop="1" thickBot="1" x14ac:dyDescent="0.25">
      <c r="A5415" s="20" t="str">
        <f t="shared" si="258"/>
        <v>3301BROADWATER</v>
      </c>
      <c r="B5415" s="37">
        <v>3301</v>
      </c>
      <c r="C5415" s="37" t="s">
        <v>2870</v>
      </c>
      <c r="D5415" s="38" t="s">
        <v>5198</v>
      </c>
      <c r="E5415" s="39">
        <v>730.07800008210404</v>
      </c>
      <c r="F5415" s="39">
        <f t="shared" si="259"/>
        <v>803.08580009031448</v>
      </c>
      <c r="G5415" s="39">
        <f t="shared" si="260"/>
        <v>949.10140010673524</v>
      </c>
      <c r="I5415" s="10"/>
      <c r="J5415" s="10"/>
      <c r="K5415" s="10"/>
      <c r="L5415" s="10"/>
      <c r="M5415" s="10"/>
      <c r="N5415" s="10"/>
      <c r="O5415" s="10"/>
      <c r="P5415" s="10"/>
      <c r="Q5415" s="10"/>
      <c r="R5415" s="10"/>
      <c r="S5415" s="10"/>
      <c r="T5415" s="10"/>
    </row>
    <row r="5416" spans="1:20" ht="25.5" customHeight="1" thickTop="1" thickBot="1" x14ac:dyDescent="0.25">
      <c r="A5416" s="20" t="str">
        <f t="shared" si="258"/>
        <v>3301BUCKLEY SWAMP</v>
      </c>
      <c r="B5416" s="20">
        <v>3301</v>
      </c>
      <c r="C5416" s="20" t="s">
        <v>5778</v>
      </c>
      <c r="D5416" s="21" t="s">
        <v>5198</v>
      </c>
      <c r="E5416" s="22">
        <v>730.07800008210404</v>
      </c>
      <c r="F5416" s="22">
        <f t="shared" si="259"/>
        <v>803.08580009031448</v>
      </c>
      <c r="G5416" s="22">
        <f t="shared" si="260"/>
        <v>949.10140010673524</v>
      </c>
      <c r="I5416" s="10"/>
      <c r="J5416" s="10"/>
      <c r="K5416" s="10"/>
      <c r="L5416" s="10"/>
      <c r="M5416" s="10"/>
      <c r="N5416" s="10"/>
      <c r="O5416" s="10"/>
      <c r="P5416" s="10"/>
      <c r="Q5416" s="10"/>
      <c r="R5416" s="10"/>
      <c r="S5416" s="10"/>
      <c r="T5416" s="10"/>
    </row>
    <row r="5417" spans="1:20" ht="25.5" customHeight="1" thickTop="1" thickBot="1" x14ac:dyDescent="0.25">
      <c r="A5417" s="20" t="str">
        <f t="shared" si="258"/>
        <v>3301BYADUK</v>
      </c>
      <c r="B5417" s="37">
        <v>3301</v>
      </c>
      <c r="C5417" s="37" t="s">
        <v>5779</v>
      </c>
      <c r="D5417" s="38" t="s">
        <v>5198</v>
      </c>
      <c r="E5417" s="39">
        <v>730.07800008210404</v>
      </c>
      <c r="F5417" s="39">
        <f t="shared" si="259"/>
        <v>803.08580009031448</v>
      </c>
      <c r="G5417" s="39">
        <f t="shared" si="260"/>
        <v>949.10140010673524</v>
      </c>
      <c r="I5417" s="10"/>
      <c r="J5417" s="10"/>
      <c r="K5417" s="10"/>
      <c r="L5417" s="10"/>
      <c r="M5417" s="10"/>
      <c r="N5417" s="10"/>
      <c r="O5417" s="10"/>
      <c r="P5417" s="10"/>
      <c r="Q5417" s="10"/>
      <c r="R5417" s="10"/>
      <c r="S5417" s="10"/>
      <c r="T5417" s="10"/>
    </row>
    <row r="5418" spans="1:20" ht="25.5" customHeight="1" thickTop="1" thickBot="1" x14ac:dyDescent="0.25">
      <c r="A5418" s="20" t="str">
        <f t="shared" si="258"/>
        <v>3301CROXTON EAST</v>
      </c>
      <c r="B5418" s="20">
        <v>3301</v>
      </c>
      <c r="C5418" s="20" t="s">
        <v>5780</v>
      </c>
      <c r="D5418" s="21" t="s">
        <v>5198</v>
      </c>
      <c r="E5418" s="22">
        <v>730.07800008210404</v>
      </c>
      <c r="F5418" s="22">
        <f t="shared" si="259"/>
        <v>803.08580009031448</v>
      </c>
      <c r="G5418" s="22">
        <f t="shared" si="260"/>
        <v>949.10140010673524</v>
      </c>
      <c r="I5418" s="10"/>
      <c r="J5418" s="10"/>
      <c r="K5418" s="10"/>
      <c r="L5418" s="10"/>
      <c r="M5418" s="10"/>
      <c r="N5418" s="10"/>
      <c r="O5418" s="10"/>
      <c r="P5418" s="10"/>
      <c r="Q5418" s="10"/>
      <c r="R5418" s="10"/>
      <c r="S5418" s="10"/>
      <c r="T5418" s="10"/>
    </row>
    <row r="5419" spans="1:20" ht="25.5" customHeight="1" thickTop="1" thickBot="1" x14ac:dyDescent="0.25">
      <c r="A5419" s="20" t="str">
        <f t="shared" si="258"/>
        <v>3301HENSLEY PARK</v>
      </c>
      <c r="B5419" s="37">
        <v>3301</v>
      </c>
      <c r="C5419" s="37" t="s">
        <v>5781</v>
      </c>
      <c r="D5419" s="38" t="s">
        <v>5198</v>
      </c>
      <c r="E5419" s="39">
        <v>730.07800008210404</v>
      </c>
      <c r="F5419" s="39">
        <f t="shared" si="259"/>
        <v>803.08580009031448</v>
      </c>
      <c r="G5419" s="39">
        <f t="shared" si="260"/>
        <v>949.10140010673524</v>
      </c>
      <c r="I5419" s="10"/>
      <c r="J5419" s="10"/>
      <c r="K5419" s="10"/>
      <c r="L5419" s="10"/>
      <c r="M5419" s="10"/>
      <c r="N5419" s="10"/>
      <c r="O5419" s="10"/>
      <c r="P5419" s="10"/>
      <c r="Q5419" s="10"/>
      <c r="R5419" s="10"/>
      <c r="S5419" s="10"/>
      <c r="T5419" s="10"/>
    </row>
    <row r="5420" spans="1:20" ht="25.5" customHeight="1" thickTop="1" thickBot="1" x14ac:dyDescent="0.25">
      <c r="A5420" s="20" t="str">
        <f t="shared" si="258"/>
        <v>3301MORGIANA</v>
      </c>
      <c r="B5420" s="20">
        <v>3301</v>
      </c>
      <c r="C5420" s="20" t="s">
        <v>5782</v>
      </c>
      <c r="D5420" s="21" t="s">
        <v>5198</v>
      </c>
      <c r="E5420" s="22">
        <v>730.07800008210404</v>
      </c>
      <c r="F5420" s="22">
        <f t="shared" si="259"/>
        <v>803.08580009031448</v>
      </c>
      <c r="G5420" s="22">
        <f t="shared" si="260"/>
        <v>949.10140010673524</v>
      </c>
      <c r="I5420" s="10"/>
      <c r="J5420" s="10"/>
      <c r="K5420" s="10"/>
      <c r="L5420" s="10"/>
      <c r="M5420" s="10"/>
      <c r="N5420" s="10"/>
      <c r="O5420" s="10"/>
      <c r="P5420" s="10"/>
      <c r="Q5420" s="10"/>
      <c r="R5420" s="10"/>
      <c r="S5420" s="10"/>
      <c r="T5420" s="10"/>
    </row>
    <row r="5421" spans="1:20" ht="25.5" customHeight="1" thickTop="1" thickBot="1" x14ac:dyDescent="0.25">
      <c r="A5421" s="20" t="str">
        <f t="shared" si="258"/>
        <v>3301MOUNT NAPIER</v>
      </c>
      <c r="B5421" s="37">
        <v>3301</v>
      </c>
      <c r="C5421" s="37" t="s">
        <v>5783</v>
      </c>
      <c r="D5421" s="38" t="s">
        <v>5198</v>
      </c>
      <c r="E5421" s="39">
        <v>730.07800008210404</v>
      </c>
      <c r="F5421" s="39">
        <f t="shared" si="259"/>
        <v>803.08580009031448</v>
      </c>
      <c r="G5421" s="39">
        <f t="shared" si="260"/>
        <v>949.10140010673524</v>
      </c>
      <c r="I5421" s="10"/>
      <c r="J5421" s="10"/>
      <c r="K5421" s="10"/>
      <c r="L5421" s="10"/>
      <c r="M5421" s="10"/>
      <c r="N5421" s="10"/>
      <c r="O5421" s="10"/>
      <c r="P5421" s="10"/>
      <c r="Q5421" s="10"/>
      <c r="R5421" s="10"/>
      <c r="S5421" s="10"/>
      <c r="T5421" s="10"/>
    </row>
    <row r="5422" spans="1:20" ht="25.5" customHeight="1" thickTop="1" thickBot="1" x14ac:dyDescent="0.25">
      <c r="A5422" s="20" t="str">
        <f t="shared" si="258"/>
        <v>3301STRATHKELLAR</v>
      </c>
      <c r="B5422" s="20">
        <v>3301</v>
      </c>
      <c r="C5422" s="20" t="s">
        <v>5784</v>
      </c>
      <c r="D5422" s="21" t="s">
        <v>5198</v>
      </c>
      <c r="E5422" s="22">
        <v>730.07800008210404</v>
      </c>
      <c r="F5422" s="22">
        <f t="shared" si="259"/>
        <v>803.08580009031448</v>
      </c>
      <c r="G5422" s="22">
        <f t="shared" si="260"/>
        <v>949.10140010673524</v>
      </c>
      <c r="I5422" s="10"/>
      <c r="J5422" s="10"/>
      <c r="K5422" s="10"/>
      <c r="L5422" s="10"/>
      <c r="M5422" s="10"/>
      <c r="N5422" s="10"/>
      <c r="O5422" s="10"/>
      <c r="P5422" s="10"/>
      <c r="Q5422" s="10"/>
      <c r="R5422" s="10"/>
      <c r="S5422" s="10"/>
      <c r="T5422" s="10"/>
    </row>
    <row r="5423" spans="1:20" ht="25.5" customHeight="1" thickTop="1" thickBot="1" x14ac:dyDescent="0.25">
      <c r="A5423" s="20" t="str">
        <f t="shared" si="258"/>
        <v>3301TAHARA</v>
      </c>
      <c r="B5423" s="37">
        <v>3301</v>
      </c>
      <c r="C5423" s="37" t="s">
        <v>5785</v>
      </c>
      <c r="D5423" s="38" t="s">
        <v>5198</v>
      </c>
      <c r="E5423" s="39">
        <v>730.07800008210404</v>
      </c>
      <c r="F5423" s="39">
        <f t="shared" si="259"/>
        <v>803.08580009031448</v>
      </c>
      <c r="G5423" s="39">
        <f t="shared" si="260"/>
        <v>949.10140010673524</v>
      </c>
      <c r="I5423" s="10"/>
      <c r="J5423" s="10"/>
      <c r="K5423" s="10"/>
      <c r="L5423" s="10"/>
      <c r="M5423" s="10"/>
      <c r="N5423" s="10"/>
      <c r="O5423" s="10"/>
      <c r="P5423" s="10"/>
      <c r="Q5423" s="10"/>
      <c r="R5423" s="10"/>
      <c r="S5423" s="10"/>
      <c r="T5423" s="10"/>
    </row>
    <row r="5424" spans="1:20" ht="25.5" customHeight="1" thickTop="1" thickBot="1" x14ac:dyDescent="0.25">
      <c r="A5424" s="20" t="str">
        <f t="shared" si="258"/>
        <v>3301TARRINGTON</v>
      </c>
      <c r="B5424" s="20">
        <v>3301</v>
      </c>
      <c r="C5424" s="20" t="s">
        <v>5786</v>
      </c>
      <c r="D5424" s="21" t="s">
        <v>5198</v>
      </c>
      <c r="E5424" s="22">
        <v>730.07800008210404</v>
      </c>
      <c r="F5424" s="22">
        <f t="shared" si="259"/>
        <v>803.08580009031448</v>
      </c>
      <c r="G5424" s="22">
        <f t="shared" si="260"/>
        <v>949.10140010673524</v>
      </c>
      <c r="I5424" s="10"/>
      <c r="J5424" s="10"/>
      <c r="K5424" s="10"/>
      <c r="L5424" s="10"/>
      <c r="M5424" s="10"/>
      <c r="N5424" s="10"/>
      <c r="O5424" s="10"/>
      <c r="P5424" s="10"/>
      <c r="Q5424" s="10"/>
      <c r="R5424" s="10"/>
      <c r="S5424" s="10"/>
      <c r="T5424" s="10"/>
    </row>
    <row r="5425" spans="1:20" ht="25.5" customHeight="1" thickTop="1" thickBot="1" x14ac:dyDescent="0.25">
      <c r="A5425" s="20" t="str">
        <f t="shared" si="258"/>
        <v>3301WANNON</v>
      </c>
      <c r="B5425" s="37">
        <v>3301</v>
      </c>
      <c r="C5425" s="37" t="s">
        <v>5787</v>
      </c>
      <c r="D5425" s="38" t="s">
        <v>5198</v>
      </c>
      <c r="E5425" s="39">
        <v>730.07800008210404</v>
      </c>
      <c r="F5425" s="39">
        <f t="shared" si="259"/>
        <v>803.08580009031448</v>
      </c>
      <c r="G5425" s="39">
        <f t="shared" si="260"/>
        <v>949.10140010673524</v>
      </c>
      <c r="I5425" s="10"/>
      <c r="J5425" s="10"/>
      <c r="K5425" s="10"/>
      <c r="L5425" s="10"/>
      <c r="M5425" s="10"/>
      <c r="N5425" s="10"/>
      <c r="O5425" s="10"/>
      <c r="P5425" s="10"/>
      <c r="Q5425" s="10"/>
      <c r="R5425" s="10"/>
      <c r="S5425" s="10"/>
      <c r="T5425" s="10"/>
    </row>
    <row r="5426" spans="1:20" ht="25.5" customHeight="1" thickTop="1" thickBot="1" x14ac:dyDescent="0.25">
      <c r="A5426" s="20" t="str">
        <f t="shared" si="258"/>
        <v>3301WARRAYURE</v>
      </c>
      <c r="B5426" s="20">
        <v>3301</v>
      </c>
      <c r="C5426" s="20" t="s">
        <v>5788</v>
      </c>
      <c r="D5426" s="21" t="s">
        <v>5198</v>
      </c>
      <c r="E5426" s="22">
        <v>730.07800008210404</v>
      </c>
      <c r="F5426" s="22">
        <f t="shared" si="259"/>
        <v>803.08580009031448</v>
      </c>
      <c r="G5426" s="22">
        <f t="shared" si="260"/>
        <v>949.10140010673524</v>
      </c>
      <c r="I5426" s="10"/>
      <c r="J5426" s="10"/>
      <c r="K5426" s="10"/>
      <c r="L5426" s="10"/>
      <c r="M5426" s="10"/>
      <c r="N5426" s="10"/>
      <c r="O5426" s="10"/>
      <c r="P5426" s="10"/>
      <c r="Q5426" s="10"/>
      <c r="R5426" s="10"/>
      <c r="S5426" s="10"/>
      <c r="T5426" s="10"/>
    </row>
    <row r="5427" spans="1:20" ht="25.5" customHeight="1" thickTop="1" thickBot="1" x14ac:dyDescent="0.25">
      <c r="A5427" s="20" t="str">
        <f t="shared" si="258"/>
        <v>3301YATCHAW</v>
      </c>
      <c r="B5427" s="37">
        <v>3301</v>
      </c>
      <c r="C5427" s="37" t="s">
        <v>5789</v>
      </c>
      <c r="D5427" s="38" t="s">
        <v>5198</v>
      </c>
      <c r="E5427" s="39">
        <v>730.07800008210404</v>
      </c>
      <c r="F5427" s="39">
        <f t="shared" si="259"/>
        <v>803.08580009031448</v>
      </c>
      <c r="G5427" s="39">
        <f t="shared" si="260"/>
        <v>949.10140010673524</v>
      </c>
      <c r="I5427" s="10"/>
      <c r="J5427" s="10"/>
      <c r="K5427" s="10"/>
      <c r="L5427" s="10"/>
      <c r="M5427" s="10"/>
      <c r="N5427" s="10"/>
      <c r="O5427" s="10"/>
      <c r="P5427" s="10"/>
      <c r="Q5427" s="10"/>
      <c r="R5427" s="10"/>
      <c r="S5427" s="10"/>
      <c r="T5427" s="10"/>
    </row>
    <row r="5428" spans="1:20" ht="25.5" customHeight="1" thickTop="1" thickBot="1" x14ac:dyDescent="0.25">
      <c r="A5428" s="20" t="str">
        <f t="shared" si="258"/>
        <v>3301YULECART</v>
      </c>
      <c r="B5428" s="20">
        <v>3301</v>
      </c>
      <c r="C5428" s="20" t="s">
        <v>5790</v>
      </c>
      <c r="D5428" s="21" t="s">
        <v>5198</v>
      </c>
      <c r="E5428" s="22">
        <v>730.07800008210404</v>
      </c>
      <c r="F5428" s="22">
        <f t="shared" si="259"/>
        <v>803.08580009031448</v>
      </c>
      <c r="G5428" s="22">
        <f t="shared" si="260"/>
        <v>949.10140010673524</v>
      </c>
      <c r="I5428" s="10"/>
      <c r="J5428" s="10"/>
      <c r="K5428" s="10"/>
      <c r="L5428" s="10"/>
      <c r="M5428" s="10"/>
      <c r="N5428" s="10"/>
      <c r="O5428" s="10"/>
      <c r="P5428" s="10"/>
      <c r="Q5428" s="10"/>
      <c r="R5428" s="10"/>
      <c r="S5428" s="10"/>
      <c r="T5428" s="10"/>
    </row>
    <row r="5429" spans="1:20" ht="25.5" customHeight="1" thickTop="1" thickBot="1" x14ac:dyDescent="0.25">
      <c r="A5429" s="20" t="str">
        <f t="shared" si="258"/>
        <v>3302BRANXHOLME</v>
      </c>
      <c r="B5429" s="37">
        <v>3302</v>
      </c>
      <c r="C5429" s="37" t="s">
        <v>5791</v>
      </c>
      <c r="D5429" s="38" t="s">
        <v>5198</v>
      </c>
      <c r="E5429" s="39">
        <v>713.22200023891196</v>
      </c>
      <c r="F5429" s="39">
        <f t="shared" si="259"/>
        <v>784.5442002628032</v>
      </c>
      <c r="G5429" s="39">
        <f t="shared" si="260"/>
        <v>927.18860031058557</v>
      </c>
      <c r="I5429" s="10"/>
      <c r="J5429" s="10"/>
      <c r="K5429" s="10"/>
      <c r="L5429" s="10"/>
      <c r="M5429" s="10"/>
      <c r="N5429" s="10"/>
      <c r="O5429" s="10"/>
      <c r="P5429" s="10"/>
      <c r="Q5429" s="10"/>
      <c r="R5429" s="10"/>
      <c r="S5429" s="10"/>
      <c r="T5429" s="10"/>
    </row>
    <row r="5430" spans="1:20" ht="25.5" customHeight="1" thickTop="1" thickBot="1" x14ac:dyDescent="0.25">
      <c r="A5430" s="20" t="str">
        <f t="shared" si="258"/>
        <v>3302GRASSDALE</v>
      </c>
      <c r="B5430" s="20">
        <v>3302</v>
      </c>
      <c r="C5430" s="20" t="s">
        <v>5792</v>
      </c>
      <c r="D5430" s="21" t="s">
        <v>5198</v>
      </c>
      <c r="E5430" s="22">
        <v>713.22200023891196</v>
      </c>
      <c r="F5430" s="22">
        <f t="shared" si="259"/>
        <v>784.5442002628032</v>
      </c>
      <c r="G5430" s="22">
        <f t="shared" si="260"/>
        <v>927.18860031058557</v>
      </c>
      <c r="I5430" s="10"/>
      <c r="J5430" s="10"/>
      <c r="K5430" s="10"/>
      <c r="L5430" s="10"/>
      <c r="M5430" s="10"/>
      <c r="N5430" s="10"/>
      <c r="O5430" s="10"/>
      <c r="P5430" s="10"/>
      <c r="Q5430" s="10"/>
      <c r="R5430" s="10"/>
      <c r="S5430" s="10"/>
      <c r="T5430" s="10"/>
    </row>
    <row r="5431" spans="1:20" ht="25.5" customHeight="1" thickTop="1" thickBot="1" x14ac:dyDescent="0.25">
      <c r="A5431" s="20" t="str">
        <f t="shared" si="258"/>
        <v>3303BREAKAWAY CREEK</v>
      </c>
      <c r="B5431" s="37">
        <v>3303</v>
      </c>
      <c r="C5431" s="37" t="s">
        <v>5793</v>
      </c>
      <c r="D5431" s="38" t="s">
        <v>5198</v>
      </c>
      <c r="E5431" s="39">
        <v>705.523999771288</v>
      </c>
      <c r="F5431" s="39">
        <f t="shared" si="259"/>
        <v>776.07639974841686</v>
      </c>
      <c r="G5431" s="39">
        <f t="shared" si="260"/>
        <v>917.18119970267446</v>
      </c>
      <c r="I5431" s="10"/>
      <c r="J5431" s="10"/>
      <c r="K5431" s="10"/>
      <c r="L5431" s="10"/>
      <c r="M5431" s="10"/>
      <c r="N5431" s="10"/>
      <c r="O5431" s="10"/>
      <c r="P5431" s="10"/>
      <c r="Q5431" s="10"/>
      <c r="R5431" s="10"/>
      <c r="S5431" s="10"/>
      <c r="T5431" s="10"/>
    </row>
    <row r="5432" spans="1:20" ht="25.5" customHeight="1" thickTop="1" thickBot="1" x14ac:dyDescent="0.25">
      <c r="A5432" s="20" t="str">
        <f t="shared" si="258"/>
        <v>3303CONDAH</v>
      </c>
      <c r="B5432" s="20">
        <v>3303</v>
      </c>
      <c r="C5432" s="20" t="s">
        <v>5794</v>
      </c>
      <c r="D5432" s="21" t="s">
        <v>5198</v>
      </c>
      <c r="E5432" s="22">
        <v>705.523999771288</v>
      </c>
      <c r="F5432" s="22">
        <f t="shared" si="259"/>
        <v>776.07639974841686</v>
      </c>
      <c r="G5432" s="22">
        <f t="shared" si="260"/>
        <v>917.18119970267446</v>
      </c>
      <c r="I5432" s="10"/>
      <c r="J5432" s="10"/>
      <c r="K5432" s="10"/>
      <c r="L5432" s="10"/>
      <c r="M5432" s="10"/>
      <c r="N5432" s="10"/>
      <c r="O5432" s="10"/>
      <c r="P5432" s="10"/>
      <c r="Q5432" s="10"/>
      <c r="R5432" s="10"/>
      <c r="S5432" s="10"/>
      <c r="T5432" s="10"/>
    </row>
    <row r="5433" spans="1:20" ht="25.5" customHeight="1" thickTop="1" thickBot="1" x14ac:dyDescent="0.25">
      <c r="A5433" s="20" t="str">
        <f t="shared" si="258"/>
        <v>3303HOTSPUR</v>
      </c>
      <c r="B5433" s="37">
        <v>3303</v>
      </c>
      <c r="C5433" s="37" t="s">
        <v>5795</v>
      </c>
      <c r="D5433" s="38" t="s">
        <v>5198</v>
      </c>
      <c r="E5433" s="39">
        <v>705.523999771288</v>
      </c>
      <c r="F5433" s="39">
        <f t="shared" si="259"/>
        <v>776.07639974841686</v>
      </c>
      <c r="G5433" s="39">
        <f t="shared" si="260"/>
        <v>917.18119970267446</v>
      </c>
      <c r="I5433" s="10"/>
      <c r="J5433" s="10"/>
      <c r="K5433" s="10"/>
      <c r="L5433" s="10"/>
      <c r="M5433" s="10"/>
      <c r="N5433" s="10"/>
      <c r="O5433" s="10"/>
      <c r="P5433" s="10"/>
      <c r="Q5433" s="10"/>
      <c r="R5433" s="10"/>
      <c r="S5433" s="10"/>
      <c r="T5433" s="10"/>
    </row>
    <row r="5434" spans="1:20" ht="25.5" customHeight="1" thickTop="1" thickBot="1" x14ac:dyDescent="0.25">
      <c r="A5434" s="20" t="str">
        <f t="shared" si="258"/>
        <v>3303LAKE CONDAH</v>
      </c>
      <c r="B5434" s="20">
        <v>3303</v>
      </c>
      <c r="C5434" s="20" t="s">
        <v>5796</v>
      </c>
      <c r="D5434" s="21" t="s">
        <v>5198</v>
      </c>
      <c r="E5434" s="22">
        <v>705.523999771288</v>
      </c>
      <c r="F5434" s="22">
        <f t="shared" si="259"/>
        <v>776.07639974841686</v>
      </c>
      <c r="G5434" s="22">
        <f t="shared" si="260"/>
        <v>917.18119970267446</v>
      </c>
      <c r="I5434" s="10"/>
      <c r="J5434" s="10"/>
      <c r="K5434" s="10"/>
      <c r="L5434" s="10"/>
      <c r="M5434" s="10"/>
      <c r="N5434" s="10"/>
      <c r="O5434" s="10"/>
      <c r="P5434" s="10"/>
      <c r="Q5434" s="10"/>
      <c r="R5434" s="10"/>
      <c r="S5434" s="10"/>
      <c r="T5434" s="10"/>
    </row>
    <row r="5435" spans="1:20" ht="25.5" customHeight="1" thickTop="1" thickBot="1" x14ac:dyDescent="0.25">
      <c r="A5435" s="20" t="str">
        <f t="shared" si="258"/>
        <v>3303WALLACEDALE</v>
      </c>
      <c r="B5435" s="37">
        <v>3303</v>
      </c>
      <c r="C5435" s="37" t="s">
        <v>5797</v>
      </c>
      <c r="D5435" s="38" t="s">
        <v>5198</v>
      </c>
      <c r="E5435" s="39">
        <v>705.523999771288</v>
      </c>
      <c r="F5435" s="39">
        <f t="shared" si="259"/>
        <v>776.07639974841686</v>
      </c>
      <c r="G5435" s="39">
        <f t="shared" si="260"/>
        <v>917.18119970267446</v>
      </c>
      <c r="I5435" s="10"/>
      <c r="J5435" s="10"/>
      <c r="K5435" s="10"/>
      <c r="L5435" s="10"/>
      <c r="M5435" s="10"/>
      <c r="N5435" s="10"/>
      <c r="O5435" s="10"/>
      <c r="P5435" s="10"/>
      <c r="Q5435" s="10"/>
      <c r="R5435" s="10"/>
      <c r="S5435" s="10"/>
      <c r="T5435" s="10"/>
    </row>
    <row r="5436" spans="1:20" ht="25.5" customHeight="1" thickTop="1" thickBot="1" x14ac:dyDescent="0.25">
      <c r="A5436" s="20" t="str">
        <f t="shared" si="258"/>
        <v>3304BESSIEBELLE</v>
      </c>
      <c r="B5436" s="20">
        <v>3304</v>
      </c>
      <c r="C5436" s="20" t="s">
        <v>5798</v>
      </c>
      <c r="D5436" s="21" t="s">
        <v>5198</v>
      </c>
      <c r="E5436" s="22">
        <v>730.38000029478405</v>
      </c>
      <c r="F5436" s="22">
        <f t="shared" si="259"/>
        <v>803.41800032426249</v>
      </c>
      <c r="G5436" s="22">
        <f t="shared" si="260"/>
        <v>949.49400038321926</v>
      </c>
      <c r="I5436" s="10"/>
      <c r="J5436" s="10"/>
      <c r="K5436" s="10"/>
      <c r="L5436" s="10"/>
      <c r="M5436" s="10"/>
      <c r="N5436" s="10"/>
      <c r="O5436" s="10"/>
      <c r="P5436" s="10"/>
      <c r="Q5436" s="10"/>
      <c r="R5436" s="10"/>
      <c r="S5436" s="10"/>
      <c r="T5436" s="10"/>
    </row>
    <row r="5437" spans="1:20" ht="25.5" customHeight="1" thickTop="1" thickBot="1" x14ac:dyDescent="0.25">
      <c r="A5437" s="20" t="str">
        <f t="shared" si="258"/>
        <v>3304DARTMOOR</v>
      </c>
      <c r="B5437" s="37">
        <v>3304</v>
      </c>
      <c r="C5437" s="37" t="s">
        <v>5799</v>
      </c>
      <c r="D5437" s="38" t="s">
        <v>5198</v>
      </c>
      <c r="E5437" s="39">
        <v>730.38000029478405</v>
      </c>
      <c r="F5437" s="39">
        <f t="shared" si="259"/>
        <v>803.41800032426249</v>
      </c>
      <c r="G5437" s="39">
        <f t="shared" si="260"/>
        <v>949.49400038321926</v>
      </c>
      <c r="I5437" s="10"/>
      <c r="J5437" s="10"/>
      <c r="K5437" s="10"/>
      <c r="L5437" s="10"/>
      <c r="M5437" s="10"/>
      <c r="N5437" s="10"/>
      <c r="O5437" s="10"/>
      <c r="P5437" s="10"/>
      <c r="Q5437" s="10"/>
      <c r="R5437" s="10"/>
      <c r="S5437" s="10"/>
      <c r="T5437" s="10"/>
    </row>
    <row r="5438" spans="1:20" ht="25.5" customHeight="1" thickTop="1" thickBot="1" x14ac:dyDescent="0.25">
      <c r="A5438" s="20" t="str">
        <f t="shared" si="258"/>
        <v>3304DRIK DRIK</v>
      </c>
      <c r="B5438" s="20">
        <v>3304</v>
      </c>
      <c r="C5438" s="20" t="s">
        <v>5800</v>
      </c>
      <c r="D5438" s="21" t="s">
        <v>5198</v>
      </c>
      <c r="E5438" s="22">
        <v>730.38000029478405</v>
      </c>
      <c r="F5438" s="22">
        <f t="shared" si="259"/>
        <v>803.41800032426249</v>
      </c>
      <c r="G5438" s="22">
        <f t="shared" si="260"/>
        <v>949.49400038321926</v>
      </c>
      <c r="I5438" s="10"/>
      <c r="J5438" s="10"/>
      <c r="K5438" s="10"/>
      <c r="L5438" s="10"/>
      <c r="M5438" s="10"/>
      <c r="N5438" s="10"/>
      <c r="O5438" s="10"/>
      <c r="P5438" s="10"/>
      <c r="Q5438" s="10"/>
      <c r="R5438" s="10"/>
      <c r="S5438" s="10"/>
      <c r="T5438" s="10"/>
    </row>
    <row r="5439" spans="1:20" ht="25.5" customHeight="1" thickTop="1" thickBot="1" x14ac:dyDescent="0.25">
      <c r="A5439" s="20" t="str">
        <f t="shared" si="258"/>
        <v>3304DRUMBORG</v>
      </c>
      <c r="B5439" s="37">
        <v>3304</v>
      </c>
      <c r="C5439" s="37" t="s">
        <v>5801</v>
      </c>
      <c r="D5439" s="38" t="s">
        <v>5198</v>
      </c>
      <c r="E5439" s="39">
        <v>730.38000029478405</v>
      </c>
      <c r="F5439" s="39">
        <f t="shared" si="259"/>
        <v>803.41800032426249</v>
      </c>
      <c r="G5439" s="39">
        <f t="shared" si="260"/>
        <v>949.49400038321926</v>
      </c>
      <c r="I5439" s="10"/>
      <c r="J5439" s="10"/>
      <c r="K5439" s="10"/>
      <c r="L5439" s="10"/>
      <c r="M5439" s="10"/>
      <c r="N5439" s="10"/>
      <c r="O5439" s="10"/>
      <c r="P5439" s="10"/>
      <c r="Q5439" s="10"/>
      <c r="R5439" s="10"/>
      <c r="S5439" s="10"/>
      <c r="T5439" s="10"/>
    </row>
    <row r="5440" spans="1:20" ht="25.5" customHeight="1" thickTop="1" thickBot="1" x14ac:dyDescent="0.25">
      <c r="A5440" s="20" t="str">
        <f t="shared" si="258"/>
        <v>3304GREENWALD</v>
      </c>
      <c r="B5440" s="20">
        <v>3304</v>
      </c>
      <c r="C5440" s="20" t="s">
        <v>5802</v>
      </c>
      <c r="D5440" s="21" t="s">
        <v>5198</v>
      </c>
      <c r="E5440" s="22">
        <v>730.38000029478405</v>
      </c>
      <c r="F5440" s="22">
        <f t="shared" si="259"/>
        <v>803.41800032426249</v>
      </c>
      <c r="G5440" s="22">
        <f t="shared" si="260"/>
        <v>949.49400038321926</v>
      </c>
      <c r="I5440" s="10"/>
      <c r="J5440" s="10"/>
      <c r="K5440" s="10"/>
      <c r="L5440" s="10"/>
      <c r="M5440" s="10"/>
      <c r="N5440" s="10"/>
      <c r="O5440" s="10"/>
      <c r="P5440" s="10"/>
      <c r="Q5440" s="10"/>
      <c r="R5440" s="10"/>
      <c r="S5440" s="10"/>
      <c r="T5440" s="10"/>
    </row>
    <row r="5441" spans="1:20" ht="25.5" customHeight="1" thickTop="1" thickBot="1" x14ac:dyDescent="0.25">
      <c r="A5441" s="20" t="str">
        <f t="shared" si="258"/>
        <v>3304HEYWOOD</v>
      </c>
      <c r="B5441" s="37">
        <v>3304</v>
      </c>
      <c r="C5441" s="37" t="s">
        <v>5803</v>
      </c>
      <c r="D5441" s="38" t="s">
        <v>5198</v>
      </c>
      <c r="E5441" s="39">
        <v>730.38000029478405</v>
      </c>
      <c r="F5441" s="39">
        <f t="shared" si="259"/>
        <v>803.41800032426249</v>
      </c>
      <c r="G5441" s="39">
        <f t="shared" si="260"/>
        <v>949.49400038321926</v>
      </c>
      <c r="I5441" s="10"/>
      <c r="J5441" s="10"/>
      <c r="K5441" s="10"/>
      <c r="L5441" s="10"/>
      <c r="M5441" s="10"/>
      <c r="N5441" s="10"/>
      <c r="O5441" s="10"/>
      <c r="P5441" s="10"/>
      <c r="Q5441" s="10"/>
      <c r="R5441" s="10"/>
      <c r="S5441" s="10"/>
      <c r="T5441" s="10"/>
    </row>
    <row r="5442" spans="1:20" ht="25.5" customHeight="1" thickTop="1" thickBot="1" x14ac:dyDescent="0.25">
      <c r="A5442" s="20" t="str">
        <f t="shared" si="258"/>
        <v>3304HOMERTON</v>
      </c>
      <c r="B5442" s="20">
        <v>3304</v>
      </c>
      <c r="C5442" s="20" t="s">
        <v>5804</v>
      </c>
      <c r="D5442" s="21" t="s">
        <v>5198</v>
      </c>
      <c r="E5442" s="22">
        <v>730.38000029478405</v>
      </c>
      <c r="F5442" s="22">
        <f t="shared" si="259"/>
        <v>803.41800032426249</v>
      </c>
      <c r="G5442" s="22">
        <f t="shared" si="260"/>
        <v>949.49400038321926</v>
      </c>
      <c r="I5442" s="10"/>
      <c r="J5442" s="10"/>
      <c r="K5442" s="10"/>
      <c r="L5442" s="10"/>
      <c r="M5442" s="10"/>
      <c r="N5442" s="10"/>
      <c r="O5442" s="10"/>
      <c r="P5442" s="10"/>
      <c r="Q5442" s="10"/>
      <c r="R5442" s="10"/>
      <c r="S5442" s="10"/>
      <c r="T5442" s="10"/>
    </row>
    <row r="5443" spans="1:20" ht="25.5" customHeight="1" thickTop="1" thickBot="1" x14ac:dyDescent="0.25">
      <c r="A5443" s="20" t="str">
        <f t="shared" si="258"/>
        <v>3304LYONS</v>
      </c>
      <c r="B5443" s="37">
        <v>3304</v>
      </c>
      <c r="C5443" s="37" t="s">
        <v>324</v>
      </c>
      <c r="D5443" s="38" t="s">
        <v>5198</v>
      </c>
      <c r="E5443" s="39">
        <v>730.38000029478405</v>
      </c>
      <c r="F5443" s="39">
        <f t="shared" si="259"/>
        <v>803.41800032426249</v>
      </c>
      <c r="G5443" s="39">
        <f t="shared" si="260"/>
        <v>949.49400038321926</v>
      </c>
      <c r="I5443" s="10"/>
      <c r="J5443" s="10"/>
      <c r="K5443" s="10"/>
      <c r="L5443" s="10"/>
      <c r="M5443" s="10"/>
      <c r="N5443" s="10"/>
      <c r="O5443" s="10"/>
      <c r="P5443" s="10"/>
      <c r="Q5443" s="10"/>
      <c r="R5443" s="10"/>
      <c r="S5443" s="10"/>
      <c r="T5443" s="10"/>
    </row>
    <row r="5444" spans="1:20" ht="25.5" customHeight="1" thickTop="1" thickBot="1" x14ac:dyDescent="0.25">
      <c r="A5444" s="20" t="str">
        <f t="shared" si="258"/>
        <v>3304MILLTOWN</v>
      </c>
      <c r="B5444" s="20">
        <v>3304</v>
      </c>
      <c r="C5444" s="20" t="s">
        <v>5805</v>
      </c>
      <c r="D5444" s="21" t="s">
        <v>5198</v>
      </c>
      <c r="E5444" s="22">
        <v>730.38000029478405</v>
      </c>
      <c r="F5444" s="22">
        <f t="shared" si="259"/>
        <v>803.41800032426249</v>
      </c>
      <c r="G5444" s="22">
        <f t="shared" si="260"/>
        <v>949.49400038321926</v>
      </c>
      <c r="I5444" s="10"/>
      <c r="J5444" s="10"/>
      <c r="K5444" s="10"/>
      <c r="L5444" s="10"/>
      <c r="M5444" s="10"/>
      <c r="N5444" s="10"/>
      <c r="O5444" s="10"/>
      <c r="P5444" s="10"/>
      <c r="Q5444" s="10"/>
      <c r="R5444" s="10"/>
      <c r="S5444" s="10"/>
      <c r="T5444" s="10"/>
    </row>
    <row r="5445" spans="1:20" ht="25.5" customHeight="1" thickTop="1" thickBot="1" x14ac:dyDescent="0.25">
      <c r="A5445" s="20" t="str">
        <f t="shared" ref="A5445:A5508" si="261">CONCATENATE(B5445,C5445)</f>
        <v>3304MUMBANNAR</v>
      </c>
      <c r="B5445" s="37">
        <v>3304</v>
      </c>
      <c r="C5445" s="37" t="s">
        <v>5806</v>
      </c>
      <c r="D5445" s="38" t="s">
        <v>5198</v>
      </c>
      <c r="E5445" s="39">
        <v>730.38000029478405</v>
      </c>
      <c r="F5445" s="39">
        <f t="shared" ref="F5445:F5508" si="262">1.1*E5445</f>
        <v>803.41800032426249</v>
      </c>
      <c r="G5445" s="39">
        <f t="shared" ref="G5445:G5508" si="263">1.3*E5445</f>
        <v>949.49400038321926</v>
      </c>
      <c r="I5445" s="10"/>
      <c r="J5445" s="10"/>
      <c r="K5445" s="10"/>
      <c r="L5445" s="10"/>
      <c r="M5445" s="10"/>
      <c r="N5445" s="10"/>
      <c r="O5445" s="10"/>
      <c r="P5445" s="10"/>
      <c r="Q5445" s="10"/>
      <c r="R5445" s="10"/>
      <c r="S5445" s="10"/>
      <c r="T5445" s="10"/>
    </row>
    <row r="5446" spans="1:20" ht="25.5" customHeight="1" thickTop="1" thickBot="1" x14ac:dyDescent="0.25">
      <c r="A5446" s="20" t="str">
        <f t="shared" si="261"/>
        <v>3304MYAMYN</v>
      </c>
      <c r="B5446" s="20">
        <v>3304</v>
      </c>
      <c r="C5446" s="20" t="s">
        <v>5807</v>
      </c>
      <c r="D5446" s="21" t="s">
        <v>5198</v>
      </c>
      <c r="E5446" s="22">
        <v>730.38000029478405</v>
      </c>
      <c r="F5446" s="22">
        <f t="shared" si="262"/>
        <v>803.41800032426249</v>
      </c>
      <c r="G5446" s="22">
        <f t="shared" si="263"/>
        <v>949.49400038321926</v>
      </c>
      <c r="I5446" s="10"/>
      <c r="J5446" s="10"/>
      <c r="K5446" s="10"/>
      <c r="L5446" s="10"/>
      <c r="M5446" s="10"/>
      <c r="N5446" s="10"/>
      <c r="O5446" s="10"/>
      <c r="P5446" s="10"/>
      <c r="Q5446" s="10"/>
      <c r="R5446" s="10"/>
      <c r="S5446" s="10"/>
      <c r="T5446" s="10"/>
    </row>
    <row r="5447" spans="1:20" ht="25.5" customHeight="1" thickTop="1" thickBot="1" x14ac:dyDescent="0.25">
      <c r="A5447" s="20" t="str">
        <f t="shared" si="261"/>
        <v>3304WINNAP</v>
      </c>
      <c r="B5447" s="37">
        <v>3304</v>
      </c>
      <c r="C5447" s="37" t="s">
        <v>5808</v>
      </c>
      <c r="D5447" s="38" t="s">
        <v>5198</v>
      </c>
      <c r="E5447" s="39">
        <v>730.38000029478405</v>
      </c>
      <c r="F5447" s="39">
        <f t="shared" si="262"/>
        <v>803.41800032426249</v>
      </c>
      <c r="G5447" s="39">
        <f t="shared" si="263"/>
        <v>949.49400038321926</v>
      </c>
      <c r="I5447" s="10"/>
      <c r="J5447" s="10"/>
      <c r="K5447" s="10"/>
      <c r="L5447" s="10"/>
      <c r="M5447" s="10"/>
      <c r="N5447" s="10"/>
      <c r="O5447" s="10"/>
      <c r="P5447" s="10"/>
      <c r="Q5447" s="10"/>
      <c r="R5447" s="10"/>
      <c r="S5447" s="10"/>
      <c r="T5447" s="10"/>
    </row>
    <row r="5448" spans="1:20" ht="25.5" customHeight="1" thickTop="1" thickBot="1" x14ac:dyDescent="0.25">
      <c r="A5448" s="20" t="str">
        <f t="shared" si="261"/>
        <v>3305ALLESTREE</v>
      </c>
      <c r="B5448" s="20">
        <v>3305</v>
      </c>
      <c r="C5448" s="20" t="s">
        <v>5809</v>
      </c>
      <c r="D5448" s="21" t="s">
        <v>5198</v>
      </c>
      <c r="E5448" s="22">
        <v>669.79999980132004</v>
      </c>
      <c r="F5448" s="22">
        <f t="shared" si="262"/>
        <v>736.77999978145215</v>
      </c>
      <c r="G5448" s="22">
        <f t="shared" si="263"/>
        <v>870.73999974171613</v>
      </c>
      <c r="I5448" s="10"/>
      <c r="J5448" s="10"/>
      <c r="K5448" s="10"/>
      <c r="L5448" s="10"/>
      <c r="M5448" s="10"/>
      <c r="N5448" s="10"/>
      <c r="O5448" s="10"/>
      <c r="P5448" s="10"/>
      <c r="Q5448" s="10"/>
      <c r="R5448" s="10"/>
      <c r="S5448" s="10"/>
      <c r="T5448" s="10"/>
    </row>
    <row r="5449" spans="1:20" ht="25.5" customHeight="1" thickTop="1" thickBot="1" x14ac:dyDescent="0.25">
      <c r="A5449" s="20" t="str">
        <f t="shared" si="261"/>
        <v>3305BOLWARRA</v>
      </c>
      <c r="B5449" s="37">
        <v>3305</v>
      </c>
      <c r="C5449" s="37" t="s">
        <v>1620</v>
      </c>
      <c r="D5449" s="38" t="s">
        <v>5198</v>
      </c>
      <c r="E5449" s="39">
        <v>669.79999980132004</v>
      </c>
      <c r="F5449" s="39">
        <f t="shared" si="262"/>
        <v>736.77999978145215</v>
      </c>
      <c r="G5449" s="39">
        <f t="shared" si="263"/>
        <v>870.73999974171613</v>
      </c>
      <c r="I5449" s="10"/>
      <c r="J5449" s="10"/>
      <c r="K5449" s="10"/>
      <c r="L5449" s="10"/>
      <c r="M5449" s="10"/>
      <c r="N5449" s="10"/>
      <c r="O5449" s="10"/>
      <c r="P5449" s="10"/>
      <c r="Q5449" s="10"/>
      <c r="R5449" s="10"/>
      <c r="S5449" s="10"/>
      <c r="T5449" s="10"/>
    </row>
    <row r="5450" spans="1:20" ht="25.5" customHeight="1" thickTop="1" thickBot="1" x14ac:dyDescent="0.25">
      <c r="A5450" s="20" t="str">
        <f t="shared" si="261"/>
        <v>3305CAPE BRIDGEWATER</v>
      </c>
      <c r="B5450" s="20">
        <v>3305</v>
      </c>
      <c r="C5450" s="20" t="s">
        <v>5810</v>
      </c>
      <c r="D5450" s="21" t="s">
        <v>5198</v>
      </c>
      <c r="E5450" s="22">
        <v>669.79999980132004</v>
      </c>
      <c r="F5450" s="22">
        <f t="shared" si="262"/>
        <v>736.77999978145215</v>
      </c>
      <c r="G5450" s="22">
        <f t="shared" si="263"/>
        <v>870.73999974171613</v>
      </c>
      <c r="I5450" s="10"/>
      <c r="J5450" s="10"/>
      <c r="K5450" s="10"/>
      <c r="L5450" s="10"/>
      <c r="M5450" s="10"/>
      <c r="N5450" s="10"/>
      <c r="O5450" s="10"/>
      <c r="P5450" s="10"/>
      <c r="Q5450" s="10"/>
      <c r="R5450" s="10"/>
      <c r="S5450" s="10"/>
      <c r="T5450" s="10"/>
    </row>
    <row r="5451" spans="1:20" ht="25.5" customHeight="1" thickTop="1" thickBot="1" x14ac:dyDescent="0.25">
      <c r="A5451" s="20" t="str">
        <f t="shared" si="261"/>
        <v>3305CASHMORE</v>
      </c>
      <c r="B5451" s="37">
        <v>3305</v>
      </c>
      <c r="C5451" s="37" t="s">
        <v>5811</v>
      </c>
      <c r="D5451" s="38" t="s">
        <v>5198</v>
      </c>
      <c r="E5451" s="39">
        <v>669.79999980132004</v>
      </c>
      <c r="F5451" s="39">
        <f t="shared" si="262"/>
        <v>736.77999978145215</v>
      </c>
      <c r="G5451" s="39">
        <f t="shared" si="263"/>
        <v>870.73999974171613</v>
      </c>
      <c r="I5451" s="10"/>
      <c r="J5451" s="10"/>
      <c r="K5451" s="10"/>
      <c r="L5451" s="10"/>
      <c r="M5451" s="10"/>
      <c r="N5451" s="10"/>
      <c r="O5451" s="10"/>
      <c r="P5451" s="10"/>
      <c r="Q5451" s="10"/>
      <c r="R5451" s="10"/>
      <c r="S5451" s="10"/>
      <c r="T5451" s="10"/>
    </row>
    <row r="5452" spans="1:20" ht="25.5" customHeight="1" thickTop="1" thickBot="1" x14ac:dyDescent="0.25">
      <c r="A5452" s="20" t="str">
        <f t="shared" si="261"/>
        <v>3305DUTTON WAY</v>
      </c>
      <c r="B5452" s="20">
        <v>3305</v>
      </c>
      <c r="C5452" s="20" t="s">
        <v>5812</v>
      </c>
      <c r="D5452" s="21" t="s">
        <v>5198</v>
      </c>
      <c r="E5452" s="22">
        <v>669.79999980132004</v>
      </c>
      <c r="F5452" s="22">
        <f t="shared" si="262"/>
        <v>736.77999978145215</v>
      </c>
      <c r="G5452" s="22">
        <f t="shared" si="263"/>
        <v>870.73999974171613</v>
      </c>
      <c r="I5452" s="10"/>
      <c r="J5452" s="10"/>
      <c r="K5452" s="10"/>
      <c r="L5452" s="10"/>
      <c r="M5452" s="10"/>
      <c r="N5452" s="10"/>
      <c r="O5452" s="10"/>
      <c r="P5452" s="10"/>
      <c r="Q5452" s="10"/>
      <c r="R5452" s="10"/>
      <c r="S5452" s="10"/>
      <c r="T5452" s="10"/>
    </row>
    <row r="5453" spans="1:20" ht="25.5" customHeight="1" thickTop="1" thickBot="1" x14ac:dyDescent="0.25">
      <c r="A5453" s="20" t="str">
        <f t="shared" si="261"/>
        <v>3305GORAE</v>
      </c>
      <c r="B5453" s="37">
        <v>3305</v>
      </c>
      <c r="C5453" s="37" t="s">
        <v>5813</v>
      </c>
      <c r="D5453" s="38" t="s">
        <v>5198</v>
      </c>
      <c r="E5453" s="39">
        <v>669.79999980132004</v>
      </c>
      <c r="F5453" s="39">
        <f t="shared" si="262"/>
        <v>736.77999978145215</v>
      </c>
      <c r="G5453" s="39">
        <f t="shared" si="263"/>
        <v>870.73999974171613</v>
      </c>
      <c r="I5453" s="10"/>
      <c r="J5453" s="10"/>
      <c r="K5453" s="10"/>
      <c r="L5453" s="10"/>
      <c r="M5453" s="10"/>
      <c r="N5453" s="10"/>
      <c r="O5453" s="10"/>
      <c r="P5453" s="10"/>
      <c r="Q5453" s="10"/>
      <c r="R5453" s="10"/>
      <c r="S5453" s="10"/>
      <c r="T5453" s="10"/>
    </row>
    <row r="5454" spans="1:20" ht="25.5" customHeight="1" thickTop="1" thickBot="1" x14ac:dyDescent="0.25">
      <c r="A5454" s="20" t="str">
        <f t="shared" si="261"/>
        <v>3305GORAE WEST</v>
      </c>
      <c r="B5454" s="20">
        <v>3305</v>
      </c>
      <c r="C5454" s="20" t="s">
        <v>5814</v>
      </c>
      <c r="D5454" s="21" t="s">
        <v>5198</v>
      </c>
      <c r="E5454" s="22">
        <v>669.79999980132004</v>
      </c>
      <c r="F5454" s="22">
        <f t="shared" si="262"/>
        <v>736.77999978145215</v>
      </c>
      <c r="G5454" s="22">
        <f t="shared" si="263"/>
        <v>870.73999974171613</v>
      </c>
      <c r="I5454" s="10"/>
      <c r="J5454" s="10"/>
      <c r="K5454" s="10"/>
      <c r="L5454" s="10"/>
      <c r="M5454" s="10"/>
      <c r="N5454" s="10"/>
      <c r="O5454" s="10"/>
      <c r="P5454" s="10"/>
      <c r="Q5454" s="10"/>
      <c r="R5454" s="10"/>
      <c r="S5454" s="10"/>
      <c r="T5454" s="10"/>
    </row>
    <row r="5455" spans="1:20" ht="25.5" customHeight="1" thickTop="1" thickBot="1" x14ac:dyDescent="0.25">
      <c r="A5455" s="20" t="str">
        <f t="shared" si="261"/>
        <v>3305HEATHMERE</v>
      </c>
      <c r="B5455" s="37">
        <v>3305</v>
      </c>
      <c r="C5455" s="37" t="s">
        <v>5815</v>
      </c>
      <c r="D5455" s="38" t="s">
        <v>5198</v>
      </c>
      <c r="E5455" s="39">
        <v>669.79999980132004</v>
      </c>
      <c r="F5455" s="39">
        <f t="shared" si="262"/>
        <v>736.77999978145215</v>
      </c>
      <c r="G5455" s="39">
        <f t="shared" si="263"/>
        <v>870.73999974171613</v>
      </c>
      <c r="I5455" s="10"/>
      <c r="J5455" s="10"/>
      <c r="K5455" s="10"/>
      <c r="L5455" s="10"/>
      <c r="M5455" s="10"/>
      <c r="N5455" s="10"/>
      <c r="O5455" s="10"/>
      <c r="P5455" s="10"/>
      <c r="Q5455" s="10"/>
      <c r="R5455" s="10"/>
      <c r="S5455" s="10"/>
      <c r="T5455" s="10"/>
    </row>
    <row r="5456" spans="1:20" ht="25.5" customHeight="1" thickTop="1" thickBot="1" x14ac:dyDescent="0.25">
      <c r="A5456" s="20" t="str">
        <f t="shared" si="261"/>
        <v>3305MOUNT RICHMOND</v>
      </c>
      <c r="B5456" s="20">
        <v>3305</v>
      </c>
      <c r="C5456" s="20" t="s">
        <v>5816</v>
      </c>
      <c r="D5456" s="21" t="s">
        <v>5198</v>
      </c>
      <c r="E5456" s="22">
        <v>669.79999980132004</v>
      </c>
      <c r="F5456" s="22">
        <f t="shared" si="262"/>
        <v>736.77999978145215</v>
      </c>
      <c r="G5456" s="22">
        <f t="shared" si="263"/>
        <v>870.73999974171613</v>
      </c>
      <c r="I5456" s="10"/>
      <c r="J5456" s="10"/>
      <c r="K5456" s="10"/>
      <c r="L5456" s="10"/>
      <c r="M5456" s="10"/>
      <c r="N5456" s="10"/>
      <c r="O5456" s="10"/>
      <c r="P5456" s="10"/>
      <c r="Q5456" s="10"/>
      <c r="R5456" s="10"/>
      <c r="S5456" s="10"/>
      <c r="T5456" s="10"/>
    </row>
    <row r="5457" spans="1:20" ht="25.5" customHeight="1" thickTop="1" thickBot="1" x14ac:dyDescent="0.25">
      <c r="A5457" s="20" t="str">
        <f t="shared" si="261"/>
        <v>3305PORTLAND</v>
      </c>
      <c r="B5457" s="37">
        <v>3305</v>
      </c>
      <c r="C5457" s="37" t="s">
        <v>4975</v>
      </c>
      <c r="D5457" s="38" t="s">
        <v>5198</v>
      </c>
      <c r="E5457" s="39">
        <v>669.79999980132004</v>
      </c>
      <c r="F5457" s="39">
        <f t="shared" si="262"/>
        <v>736.77999978145215</v>
      </c>
      <c r="G5457" s="39">
        <f t="shared" si="263"/>
        <v>870.73999974171613</v>
      </c>
      <c r="I5457" s="10"/>
      <c r="J5457" s="10"/>
      <c r="K5457" s="10"/>
      <c r="L5457" s="10"/>
      <c r="M5457" s="10"/>
      <c r="N5457" s="10"/>
      <c r="O5457" s="10"/>
      <c r="P5457" s="10"/>
      <c r="Q5457" s="10"/>
      <c r="R5457" s="10"/>
      <c r="S5457" s="10"/>
      <c r="T5457" s="10"/>
    </row>
    <row r="5458" spans="1:20" ht="25.5" customHeight="1" thickTop="1" thickBot="1" x14ac:dyDescent="0.25">
      <c r="A5458" s="20" t="str">
        <f t="shared" si="261"/>
        <v>3305PORTLAND NORTH</v>
      </c>
      <c r="B5458" s="20">
        <v>3305</v>
      </c>
      <c r="C5458" s="20" t="s">
        <v>5817</v>
      </c>
      <c r="D5458" s="21" t="s">
        <v>5198</v>
      </c>
      <c r="E5458" s="22">
        <v>669.79999980132004</v>
      </c>
      <c r="F5458" s="22">
        <f t="shared" si="262"/>
        <v>736.77999978145215</v>
      </c>
      <c r="G5458" s="22">
        <f t="shared" si="263"/>
        <v>870.73999974171613</v>
      </c>
      <c r="I5458" s="10"/>
      <c r="J5458" s="10"/>
      <c r="K5458" s="10"/>
      <c r="L5458" s="10"/>
      <c r="M5458" s="10"/>
      <c r="N5458" s="10"/>
      <c r="O5458" s="10"/>
      <c r="P5458" s="10"/>
      <c r="Q5458" s="10"/>
      <c r="R5458" s="10"/>
      <c r="S5458" s="10"/>
      <c r="T5458" s="10"/>
    </row>
    <row r="5459" spans="1:20" ht="25.5" customHeight="1" thickTop="1" thickBot="1" x14ac:dyDescent="0.25">
      <c r="A5459" s="20" t="str">
        <f t="shared" si="261"/>
        <v>3305PORTLAND WEST</v>
      </c>
      <c r="B5459" s="37">
        <v>3305</v>
      </c>
      <c r="C5459" s="37" t="s">
        <v>5818</v>
      </c>
      <c r="D5459" s="38" t="s">
        <v>5198</v>
      </c>
      <c r="E5459" s="39">
        <v>669.79999980132004</v>
      </c>
      <c r="F5459" s="39">
        <f t="shared" si="262"/>
        <v>736.77999978145215</v>
      </c>
      <c r="G5459" s="39">
        <f t="shared" si="263"/>
        <v>870.73999974171613</v>
      </c>
      <c r="I5459" s="10"/>
      <c r="J5459" s="10"/>
      <c r="K5459" s="10"/>
      <c r="L5459" s="10"/>
      <c r="M5459" s="10"/>
      <c r="N5459" s="10"/>
      <c r="O5459" s="10"/>
      <c r="P5459" s="10"/>
      <c r="Q5459" s="10"/>
      <c r="R5459" s="10"/>
      <c r="S5459" s="10"/>
      <c r="T5459" s="10"/>
    </row>
    <row r="5460" spans="1:20" ht="25.5" customHeight="1" thickTop="1" thickBot="1" x14ac:dyDescent="0.25">
      <c r="A5460" s="20" t="str">
        <f t="shared" si="261"/>
        <v>3309DIGBY</v>
      </c>
      <c r="B5460" s="20">
        <v>3309</v>
      </c>
      <c r="C5460" s="20" t="s">
        <v>5819</v>
      </c>
      <c r="D5460" s="21" t="s">
        <v>5198</v>
      </c>
      <c r="E5460" s="22">
        <v>694.26600024117602</v>
      </c>
      <c r="F5460" s="22">
        <f t="shared" si="262"/>
        <v>763.69260026529366</v>
      </c>
      <c r="G5460" s="22">
        <f t="shared" si="263"/>
        <v>902.54580031352884</v>
      </c>
      <c r="I5460" s="10"/>
      <c r="J5460" s="10"/>
      <c r="K5460" s="10"/>
      <c r="L5460" s="10"/>
      <c r="M5460" s="10"/>
      <c r="N5460" s="10"/>
      <c r="O5460" s="10"/>
      <c r="P5460" s="10"/>
      <c r="Q5460" s="10"/>
      <c r="R5460" s="10"/>
      <c r="S5460" s="10"/>
      <c r="T5460" s="10"/>
    </row>
    <row r="5461" spans="1:20" ht="25.5" customHeight="1" thickTop="1" thickBot="1" x14ac:dyDescent="0.25">
      <c r="A5461" s="20" t="str">
        <f t="shared" si="261"/>
        <v>3310MERINO</v>
      </c>
      <c r="B5461" s="37">
        <v>3310</v>
      </c>
      <c r="C5461" s="37" t="s">
        <v>5820</v>
      </c>
      <c r="D5461" s="38" t="s">
        <v>5198</v>
      </c>
      <c r="E5461" s="39">
        <v>650.83200017079207</v>
      </c>
      <c r="F5461" s="39">
        <f t="shared" si="262"/>
        <v>715.91520018787139</v>
      </c>
      <c r="G5461" s="39">
        <f t="shared" si="263"/>
        <v>846.08160022202969</v>
      </c>
      <c r="I5461" s="10"/>
      <c r="J5461" s="10"/>
      <c r="K5461" s="10"/>
      <c r="L5461" s="10"/>
      <c r="M5461" s="10"/>
      <c r="N5461" s="10"/>
      <c r="O5461" s="10"/>
      <c r="P5461" s="10"/>
      <c r="Q5461" s="10"/>
      <c r="R5461" s="10"/>
      <c r="S5461" s="10"/>
      <c r="T5461" s="10"/>
    </row>
    <row r="5462" spans="1:20" ht="25.5" customHeight="1" thickTop="1" thickBot="1" x14ac:dyDescent="0.25">
      <c r="A5462" s="20" t="str">
        <f t="shared" si="261"/>
        <v>3310TAHARA WEST</v>
      </c>
      <c r="B5462" s="20">
        <v>3310</v>
      </c>
      <c r="C5462" s="20" t="s">
        <v>5821</v>
      </c>
      <c r="D5462" s="21" t="s">
        <v>5198</v>
      </c>
      <c r="E5462" s="22">
        <v>650.83200017079207</v>
      </c>
      <c r="F5462" s="22">
        <f t="shared" si="262"/>
        <v>715.91520018787139</v>
      </c>
      <c r="G5462" s="22">
        <f t="shared" si="263"/>
        <v>846.08160022202969</v>
      </c>
      <c r="I5462" s="10"/>
      <c r="J5462" s="10"/>
      <c r="K5462" s="10"/>
      <c r="L5462" s="10"/>
      <c r="M5462" s="10"/>
      <c r="N5462" s="10"/>
      <c r="O5462" s="10"/>
      <c r="P5462" s="10"/>
      <c r="Q5462" s="10"/>
      <c r="R5462" s="10"/>
      <c r="S5462" s="10"/>
      <c r="T5462" s="10"/>
    </row>
    <row r="5463" spans="1:20" ht="25.5" customHeight="1" thickTop="1" thickBot="1" x14ac:dyDescent="0.25">
      <c r="A5463" s="20" t="str">
        <f t="shared" si="261"/>
        <v>3311CASTERTON</v>
      </c>
      <c r="B5463" s="37">
        <v>3311</v>
      </c>
      <c r="C5463" s="37" t="s">
        <v>5822</v>
      </c>
      <c r="D5463" s="38" t="s">
        <v>5198</v>
      </c>
      <c r="E5463" s="39">
        <v>646.46200041689599</v>
      </c>
      <c r="F5463" s="39">
        <f t="shared" si="262"/>
        <v>711.10820045858566</v>
      </c>
      <c r="G5463" s="39">
        <f t="shared" si="263"/>
        <v>840.40060054196476</v>
      </c>
      <c r="I5463" s="10"/>
      <c r="J5463" s="10"/>
      <c r="K5463" s="10"/>
      <c r="L5463" s="10"/>
      <c r="M5463" s="10"/>
      <c r="N5463" s="10"/>
      <c r="O5463" s="10"/>
      <c r="P5463" s="10"/>
      <c r="Q5463" s="10"/>
      <c r="R5463" s="10"/>
      <c r="S5463" s="10"/>
      <c r="T5463" s="10"/>
    </row>
    <row r="5464" spans="1:20" ht="25.5" customHeight="1" thickTop="1" thickBot="1" x14ac:dyDescent="0.25">
      <c r="A5464" s="20" t="str">
        <f t="shared" si="261"/>
        <v>3311CORNDALE</v>
      </c>
      <c r="B5464" s="20">
        <v>3311</v>
      </c>
      <c r="C5464" s="20" t="s">
        <v>2986</v>
      </c>
      <c r="D5464" s="21" t="s">
        <v>5198</v>
      </c>
      <c r="E5464" s="22">
        <v>646.46200041689599</v>
      </c>
      <c r="F5464" s="22">
        <f t="shared" si="262"/>
        <v>711.10820045858566</v>
      </c>
      <c r="G5464" s="22">
        <f t="shared" si="263"/>
        <v>840.40060054196476</v>
      </c>
      <c r="I5464" s="10"/>
      <c r="J5464" s="10"/>
      <c r="K5464" s="10"/>
      <c r="L5464" s="10"/>
      <c r="M5464" s="10"/>
      <c r="N5464" s="10"/>
      <c r="O5464" s="10"/>
      <c r="P5464" s="10"/>
      <c r="Q5464" s="10"/>
      <c r="R5464" s="10"/>
      <c r="S5464" s="10"/>
      <c r="T5464" s="10"/>
    </row>
    <row r="5465" spans="1:20" ht="25.5" customHeight="1" thickTop="1" thickBot="1" x14ac:dyDescent="0.25">
      <c r="A5465" s="20" t="str">
        <f t="shared" si="261"/>
        <v>3312BAHGALLAH</v>
      </c>
      <c r="B5465" s="37">
        <v>3312</v>
      </c>
      <c r="C5465" s="37" t="s">
        <v>5823</v>
      </c>
      <c r="D5465" s="38" t="s">
        <v>5198</v>
      </c>
      <c r="E5465" s="39">
        <v>687.66999986197595</v>
      </c>
      <c r="F5465" s="39">
        <f t="shared" si="262"/>
        <v>756.43699984817363</v>
      </c>
      <c r="G5465" s="39">
        <f t="shared" si="263"/>
        <v>893.97099982056875</v>
      </c>
      <c r="I5465" s="10"/>
      <c r="J5465" s="10"/>
      <c r="K5465" s="10"/>
      <c r="L5465" s="10"/>
      <c r="M5465" s="10"/>
      <c r="N5465" s="10"/>
      <c r="O5465" s="10"/>
      <c r="P5465" s="10"/>
      <c r="Q5465" s="10"/>
      <c r="R5465" s="10"/>
      <c r="S5465" s="10"/>
      <c r="T5465" s="10"/>
    </row>
    <row r="5466" spans="1:20" ht="25.5" customHeight="1" thickTop="1" thickBot="1" x14ac:dyDescent="0.25">
      <c r="A5466" s="20" t="str">
        <f t="shared" si="261"/>
        <v>3312BRIMBOAL</v>
      </c>
      <c r="B5466" s="20">
        <v>3312</v>
      </c>
      <c r="C5466" s="20" t="s">
        <v>5824</v>
      </c>
      <c r="D5466" s="21" t="s">
        <v>5198</v>
      </c>
      <c r="E5466" s="22">
        <v>687.66999986197595</v>
      </c>
      <c r="F5466" s="22">
        <f t="shared" si="262"/>
        <v>756.43699984817363</v>
      </c>
      <c r="G5466" s="22">
        <f t="shared" si="263"/>
        <v>893.97099982056875</v>
      </c>
      <c r="I5466" s="10"/>
      <c r="J5466" s="10"/>
      <c r="K5466" s="10"/>
      <c r="L5466" s="10"/>
      <c r="M5466" s="10"/>
      <c r="N5466" s="10"/>
      <c r="O5466" s="10"/>
      <c r="P5466" s="10"/>
      <c r="Q5466" s="10"/>
      <c r="R5466" s="10"/>
      <c r="S5466" s="10"/>
      <c r="T5466" s="10"/>
    </row>
    <row r="5467" spans="1:20" ht="25.5" customHeight="1" thickTop="1" thickBot="1" x14ac:dyDescent="0.25">
      <c r="A5467" s="20" t="str">
        <f t="shared" si="261"/>
        <v>3312CARAPOOK</v>
      </c>
      <c r="B5467" s="37">
        <v>3312</v>
      </c>
      <c r="C5467" s="37" t="s">
        <v>5825</v>
      </c>
      <c r="D5467" s="38" t="s">
        <v>5198</v>
      </c>
      <c r="E5467" s="39">
        <v>687.66999986197595</v>
      </c>
      <c r="F5467" s="39">
        <f t="shared" si="262"/>
        <v>756.43699984817363</v>
      </c>
      <c r="G5467" s="39">
        <f t="shared" si="263"/>
        <v>893.97099982056875</v>
      </c>
      <c r="I5467" s="10"/>
      <c r="J5467" s="10"/>
      <c r="K5467" s="10"/>
      <c r="L5467" s="10"/>
      <c r="M5467" s="10"/>
      <c r="N5467" s="10"/>
      <c r="O5467" s="10"/>
      <c r="P5467" s="10"/>
      <c r="Q5467" s="10"/>
      <c r="R5467" s="10"/>
      <c r="S5467" s="10"/>
      <c r="T5467" s="10"/>
    </row>
    <row r="5468" spans="1:20" ht="25.5" customHeight="1" thickTop="1" thickBot="1" x14ac:dyDescent="0.25">
      <c r="A5468" s="20" t="str">
        <f t="shared" si="261"/>
        <v>3312CHETWYND</v>
      </c>
      <c r="B5468" s="20">
        <v>3312</v>
      </c>
      <c r="C5468" s="20" t="s">
        <v>5826</v>
      </c>
      <c r="D5468" s="21" t="s">
        <v>5198</v>
      </c>
      <c r="E5468" s="22">
        <v>687.66999986197595</v>
      </c>
      <c r="F5468" s="22">
        <f t="shared" si="262"/>
        <v>756.43699984817363</v>
      </c>
      <c r="G5468" s="22">
        <f t="shared" si="263"/>
        <v>893.97099982056875</v>
      </c>
      <c r="I5468" s="10"/>
      <c r="J5468" s="10"/>
      <c r="K5468" s="10"/>
      <c r="L5468" s="10"/>
      <c r="M5468" s="10"/>
      <c r="N5468" s="10"/>
      <c r="O5468" s="10"/>
      <c r="P5468" s="10"/>
      <c r="Q5468" s="10"/>
      <c r="R5468" s="10"/>
      <c r="S5468" s="10"/>
      <c r="T5468" s="10"/>
    </row>
    <row r="5469" spans="1:20" ht="25.5" customHeight="1" thickTop="1" thickBot="1" x14ac:dyDescent="0.25">
      <c r="A5469" s="20" t="str">
        <f t="shared" si="261"/>
        <v>3312DERGHOLM</v>
      </c>
      <c r="B5469" s="37">
        <v>3312</v>
      </c>
      <c r="C5469" s="37" t="s">
        <v>5827</v>
      </c>
      <c r="D5469" s="38" t="s">
        <v>5198</v>
      </c>
      <c r="E5469" s="39">
        <v>687.66999986197595</v>
      </c>
      <c r="F5469" s="39">
        <f t="shared" si="262"/>
        <v>756.43699984817363</v>
      </c>
      <c r="G5469" s="39">
        <f t="shared" si="263"/>
        <v>893.97099982056875</v>
      </c>
      <c r="I5469" s="10"/>
      <c r="J5469" s="10"/>
      <c r="K5469" s="10"/>
      <c r="L5469" s="10"/>
      <c r="M5469" s="10"/>
      <c r="N5469" s="10"/>
      <c r="O5469" s="10"/>
      <c r="P5469" s="10"/>
      <c r="Q5469" s="10"/>
      <c r="R5469" s="10"/>
      <c r="S5469" s="10"/>
      <c r="T5469" s="10"/>
    </row>
    <row r="5470" spans="1:20" ht="25.5" customHeight="1" thickTop="1" thickBot="1" x14ac:dyDescent="0.25">
      <c r="A5470" s="20" t="str">
        <f t="shared" si="261"/>
        <v>3312DORODONG</v>
      </c>
      <c r="B5470" s="20">
        <v>3312</v>
      </c>
      <c r="C5470" s="20" t="s">
        <v>5828</v>
      </c>
      <c r="D5470" s="21" t="s">
        <v>5198</v>
      </c>
      <c r="E5470" s="22">
        <v>687.66999986197595</v>
      </c>
      <c r="F5470" s="22">
        <f t="shared" si="262"/>
        <v>756.43699984817363</v>
      </c>
      <c r="G5470" s="22">
        <f t="shared" si="263"/>
        <v>893.97099982056875</v>
      </c>
      <c r="I5470" s="10"/>
      <c r="J5470" s="10"/>
      <c r="K5470" s="10"/>
      <c r="L5470" s="10"/>
      <c r="M5470" s="10"/>
      <c r="N5470" s="10"/>
      <c r="O5470" s="10"/>
      <c r="P5470" s="10"/>
      <c r="Q5470" s="10"/>
      <c r="R5470" s="10"/>
      <c r="S5470" s="10"/>
      <c r="T5470" s="10"/>
    </row>
    <row r="5471" spans="1:20" ht="25.5" customHeight="1" thickTop="1" thickBot="1" x14ac:dyDescent="0.25">
      <c r="A5471" s="20" t="str">
        <f t="shared" si="261"/>
        <v>3312DUNROBIN</v>
      </c>
      <c r="B5471" s="37">
        <v>3312</v>
      </c>
      <c r="C5471" s="37" t="s">
        <v>5829</v>
      </c>
      <c r="D5471" s="38" t="s">
        <v>5198</v>
      </c>
      <c r="E5471" s="39">
        <v>687.66999986197595</v>
      </c>
      <c r="F5471" s="39">
        <f t="shared" si="262"/>
        <v>756.43699984817363</v>
      </c>
      <c r="G5471" s="39">
        <f t="shared" si="263"/>
        <v>893.97099982056875</v>
      </c>
      <c r="I5471" s="10"/>
      <c r="J5471" s="10"/>
      <c r="K5471" s="10"/>
      <c r="L5471" s="10"/>
      <c r="M5471" s="10"/>
      <c r="N5471" s="10"/>
      <c r="O5471" s="10"/>
      <c r="P5471" s="10"/>
      <c r="Q5471" s="10"/>
      <c r="R5471" s="10"/>
      <c r="S5471" s="10"/>
      <c r="T5471" s="10"/>
    </row>
    <row r="5472" spans="1:20" ht="25.5" customHeight="1" thickTop="1" thickBot="1" x14ac:dyDescent="0.25">
      <c r="A5472" s="20" t="str">
        <f t="shared" si="261"/>
        <v>3312HENTY</v>
      </c>
      <c r="B5472" s="20">
        <v>3312</v>
      </c>
      <c r="C5472" s="20" t="s">
        <v>4187</v>
      </c>
      <c r="D5472" s="21" t="s">
        <v>5198</v>
      </c>
      <c r="E5472" s="22">
        <v>687.66999986197595</v>
      </c>
      <c r="F5472" s="22">
        <f t="shared" si="262"/>
        <v>756.43699984817363</v>
      </c>
      <c r="G5472" s="22">
        <f t="shared" si="263"/>
        <v>893.97099982056875</v>
      </c>
      <c r="I5472" s="10"/>
      <c r="J5472" s="10"/>
      <c r="K5472" s="10"/>
      <c r="L5472" s="10"/>
      <c r="M5472" s="10"/>
      <c r="N5472" s="10"/>
      <c r="O5472" s="10"/>
      <c r="P5472" s="10"/>
      <c r="Q5472" s="10"/>
      <c r="R5472" s="10"/>
      <c r="S5472" s="10"/>
      <c r="T5472" s="10"/>
    </row>
    <row r="5473" spans="1:20" ht="25.5" customHeight="1" thickTop="1" thickBot="1" x14ac:dyDescent="0.25">
      <c r="A5473" s="20" t="str">
        <f t="shared" si="261"/>
        <v>3312KILLARA</v>
      </c>
      <c r="B5473" s="37">
        <v>3312</v>
      </c>
      <c r="C5473" s="37" t="s">
        <v>927</v>
      </c>
      <c r="D5473" s="38" t="s">
        <v>5198</v>
      </c>
      <c r="E5473" s="39">
        <v>687.66999986197595</v>
      </c>
      <c r="F5473" s="39">
        <f t="shared" si="262"/>
        <v>756.43699984817363</v>
      </c>
      <c r="G5473" s="39">
        <f t="shared" si="263"/>
        <v>893.97099982056875</v>
      </c>
      <c r="I5473" s="10"/>
      <c r="J5473" s="10"/>
      <c r="K5473" s="10"/>
      <c r="L5473" s="10"/>
      <c r="M5473" s="10"/>
      <c r="N5473" s="10"/>
      <c r="O5473" s="10"/>
      <c r="P5473" s="10"/>
      <c r="Q5473" s="10"/>
      <c r="R5473" s="10"/>
      <c r="S5473" s="10"/>
      <c r="T5473" s="10"/>
    </row>
    <row r="5474" spans="1:20" ht="25.5" customHeight="1" thickTop="1" thickBot="1" x14ac:dyDescent="0.25">
      <c r="A5474" s="20" t="str">
        <f t="shared" si="261"/>
        <v>3312LAKE MUNDI</v>
      </c>
      <c r="B5474" s="20">
        <v>3312</v>
      </c>
      <c r="C5474" s="20" t="s">
        <v>5830</v>
      </c>
      <c r="D5474" s="21" t="s">
        <v>5198</v>
      </c>
      <c r="E5474" s="22">
        <v>687.66999986197595</v>
      </c>
      <c r="F5474" s="22">
        <f t="shared" si="262"/>
        <v>756.43699984817363</v>
      </c>
      <c r="G5474" s="22">
        <f t="shared" si="263"/>
        <v>893.97099982056875</v>
      </c>
      <c r="I5474" s="10"/>
      <c r="J5474" s="10"/>
      <c r="K5474" s="10"/>
      <c r="L5474" s="10"/>
      <c r="M5474" s="10"/>
      <c r="N5474" s="10"/>
      <c r="O5474" s="10"/>
      <c r="P5474" s="10"/>
      <c r="Q5474" s="10"/>
      <c r="R5474" s="10"/>
      <c r="S5474" s="10"/>
      <c r="T5474" s="10"/>
    </row>
    <row r="5475" spans="1:20" ht="25.5" customHeight="1" thickTop="1" thickBot="1" x14ac:dyDescent="0.25">
      <c r="A5475" s="20" t="str">
        <f t="shared" si="261"/>
        <v>3312LINDSAY</v>
      </c>
      <c r="B5475" s="37">
        <v>3312</v>
      </c>
      <c r="C5475" s="37" t="s">
        <v>5831</v>
      </c>
      <c r="D5475" s="38" t="s">
        <v>5198</v>
      </c>
      <c r="E5475" s="39">
        <v>687.66999986197595</v>
      </c>
      <c r="F5475" s="39">
        <f t="shared" si="262"/>
        <v>756.43699984817363</v>
      </c>
      <c r="G5475" s="39">
        <f t="shared" si="263"/>
        <v>893.97099982056875</v>
      </c>
      <c r="I5475" s="10"/>
      <c r="J5475" s="10"/>
      <c r="K5475" s="10"/>
      <c r="L5475" s="10"/>
      <c r="M5475" s="10"/>
      <c r="N5475" s="10"/>
      <c r="O5475" s="10"/>
      <c r="P5475" s="10"/>
      <c r="Q5475" s="10"/>
      <c r="R5475" s="10"/>
      <c r="S5475" s="10"/>
      <c r="T5475" s="10"/>
    </row>
    <row r="5476" spans="1:20" ht="25.5" customHeight="1" thickTop="1" thickBot="1" x14ac:dyDescent="0.25">
      <c r="A5476" s="20" t="str">
        <f t="shared" si="261"/>
        <v>3312NANGEELA</v>
      </c>
      <c r="B5476" s="20">
        <v>3312</v>
      </c>
      <c r="C5476" s="20" t="s">
        <v>5832</v>
      </c>
      <c r="D5476" s="21" t="s">
        <v>5198</v>
      </c>
      <c r="E5476" s="22">
        <v>687.66999986197595</v>
      </c>
      <c r="F5476" s="22">
        <f t="shared" si="262"/>
        <v>756.43699984817363</v>
      </c>
      <c r="G5476" s="22">
        <f t="shared" si="263"/>
        <v>893.97099982056875</v>
      </c>
      <c r="I5476" s="10"/>
      <c r="J5476" s="10"/>
      <c r="K5476" s="10"/>
      <c r="L5476" s="10"/>
      <c r="M5476" s="10"/>
      <c r="N5476" s="10"/>
      <c r="O5476" s="10"/>
      <c r="P5476" s="10"/>
      <c r="Q5476" s="10"/>
      <c r="R5476" s="10"/>
      <c r="S5476" s="10"/>
      <c r="T5476" s="10"/>
    </row>
    <row r="5477" spans="1:20" ht="25.5" customHeight="1" thickTop="1" thickBot="1" x14ac:dyDescent="0.25">
      <c r="A5477" s="20" t="str">
        <f t="shared" si="261"/>
        <v>3312POOLAIJELO</v>
      </c>
      <c r="B5477" s="37">
        <v>3312</v>
      </c>
      <c r="C5477" s="37" t="s">
        <v>5833</v>
      </c>
      <c r="D5477" s="38" t="s">
        <v>5198</v>
      </c>
      <c r="E5477" s="39">
        <v>687.66999986197595</v>
      </c>
      <c r="F5477" s="39">
        <f t="shared" si="262"/>
        <v>756.43699984817363</v>
      </c>
      <c r="G5477" s="39">
        <f t="shared" si="263"/>
        <v>893.97099982056875</v>
      </c>
      <c r="I5477" s="10"/>
      <c r="J5477" s="10"/>
      <c r="K5477" s="10"/>
      <c r="L5477" s="10"/>
      <c r="M5477" s="10"/>
      <c r="N5477" s="10"/>
      <c r="O5477" s="10"/>
      <c r="P5477" s="10"/>
      <c r="Q5477" s="10"/>
      <c r="R5477" s="10"/>
      <c r="S5477" s="10"/>
      <c r="T5477" s="10"/>
    </row>
    <row r="5478" spans="1:20" ht="25.5" customHeight="1" thickTop="1" thickBot="1" x14ac:dyDescent="0.25">
      <c r="A5478" s="20" t="str">
        <f t="shared" si="261"/>
        <v>3312POWERS CREEK</v>
      </c>
      <c r="B5478" s="20">
        <v>3312</v>
      </c>
      <c r="C5478" s="20" t="s">
        <v>5834</v>
      </c>
      <c r="D5478" s="21" t="s">
        <v>5198</v>
      </c>
      <c r="E5478" s="22">
        <v>687.66999986197595</v>
      </c>
      <c r="F5478" s="22">
        <f t="shared" si="262"/>
        <v>756.43699984817363</v>
      </c>
      <c r="G5478" s="22">
        <f t="shared" si="263"/>
        <v>893.97099982056875</v>
      </c>
      <c r="I5478" s="10"/>
      <c r="J5478" s="10"/>
      <c r="K5478" s="10"/>
      <c r="L5478" s="10"/>
      <c r="M5478" s="10"/>
      <c r="N5478" s="10"/>
      <c r="O5478" s="10"/>
      <c r="P5478" s="10"/>
      <c r="Q5478" s="10"/>
      <c r="R5478" s="10"/>
      <c r="S5478" s="10"/>
      <c r="T5478" s="10"/>
    </row>
    <row r="5479" spans="1:20" ht="25.5" customHeight="1" thickTop="1" thickBot="1" x14ac:dyDescent="0.25">
      <c r="A5479" s="20" t="str">
        <f t="shared" si="261"/>
        <v>3312SANDFORD</v>
      </c>
      <c r="B5479" s="37">
        <v>3312</v>
      </c>
      <c r="C5479" s="37" t="s">
        <v>5835</v>
      </c>
      <c r="D5479" s="38" t="s">
        <v>5198</v>
      </c>
      <c r="E5479" s="39">
        <v>687.66999986197595</v>
      </c>
      <c r="F5479" s="39">
        <f t="shared" si="262"/>
        <v>756.43699984817363</v>
      </c>
      <c r="G5479" s="39">
        <f t="shared" si="263"/>
        <v>893.97099982056875</v>
      </c>
      <c r="I5479" s="10"/>
      <c r="J5479" s="10"/>
      <c r="K5479" s="10"/>
      <c r="L5479" s="10"/>
      <c r="M5479" s="10"/>
      <c r="N5479" s="10"/>
      <c r="O5479" s="10"/>
      <c r="P5479" s="10"/>
      <c r="Q5479" s="10"/>
      <c r="R5479" s="10"/>
      <c r="S5479" s="10"/>
      <c r="T5479" s="10"/>
    </row>
    <row r="5480" spans="1:20" ht="25.5" customHeight="1" thickTop="1" thickBot="1" x14ac:dyDescent="0.25">
      <c r="A5480" s="20" t="str">
        <f t="shared" si="261"/>
        <v>3312STRATHDOWNIE</v>
      </c>
      <c r="B5480" s="20">
        <v>3312</v>
      </c>
      <c r="C5480" s="20" t="s">
        <v>5836</v>
      </c>
      <c r="D5480" s="21" t="s">
        <v>5198</v>
      </c>
      <c r="E5480" s="22">
        <v>687.66999986197595</v>
      </c>
      <c r="F5480" s="22">
        <f t="shared" si="262"/>
        <v>756.43699984817363</v>
      </c>
      <c r="G5480" s="22">
        <f t="shared" si="263"/>
        <v>893.97099982056875</v>
      </c>
      <c r="I5480" s="10"/>
      <c r="J5480" s="10"/>
      <c r="K5480" s="10"/>
      <c r="L5480" s="10"/>
      <c r="M5480" s="10"/>
      <c r="N5480" s="10"/>
      <c r="O5480" s="10"/>
      <c r="P5480" s="10"/>
      <c r="Q5480" s="10"/>
      <c r="R5480" s="10"/>
      <c r="S5480" s="10"/>
      <c r="T5480" s="10"/>
    </row>
    <row r="5481" spans="1:20" ht="25.5" customHeight="1" thickTop="1" thickBot="1" x14ac:dyDescent="0.25">
      <c r="A5481" s="20" t="str">
        <f t="shared" si="261"/>
        <v>3312WANDO BRIDGE</v>
      </c>
      <c r="B5481" s="37">
        <v>3312</v>
      </c>
      <c r="C5481" s="37" t="s">
        <v>5837</v>
      </c>
      <c r="D5481" s="38" t="s">
        <v>5198</v>
      </c>
      <c r="E5481" s="39">
        <v>687.66999986197595</v>
      </c>
      <c r="F5481" s="39">
        <f t="shared" si="262"/>
        <v>756.43699984817363</v>
      </c>
      <c r="G5481" s="39">
        <f t="shared" si="263"/>
        <v>893.97099982056875</v>
      </c>
      <c r="I5481" s="10"/>
      <c r="J5481" s="10"/>
      <c r="K5481" s="10"/>
      <c r="L5481" s="10"/>
      <c r="M5481" s="10"/>
      <c r="N5481" s="10"/>
      <c r="O5481" s="10"/>
      <c r="P5481" s="10"/>
      <c r="Q5481" s="10"/>
      <c r="R5481" s="10"/>
      <c r="S5481" s="10"/>
      <c r="T5481" s="10"/>
    </row>
    <row r="5482" spans="1:20" ht="25.5" customHeight="1" thickTop="1" thickBot="1" x14ac:dyDescent="0.25">
      <c r="A5482" s="20" t="str">
        <f t="shared" si="261"/>
        <v>3312WANDO VALE</v>
      </c>
      <c r="B5482" s="20">
        <v>3312</v>
      </c>
      <c r="C5482" s="20" t="s">
        <v>5838</v>
      </c>
      <c r="D5482" s="21" t="s">
        <v>5198</v>
      </c>
      <c r="E5482" s="22">
        <v>687.66999986197595</v>
      </c>
      <c r="F5482" s="22">
        <f t="shared" si="262"/>
        <v>756.43699984817363</v>
      </c>
      <c r="G5482" s="22">
        <f t="shared" si="263"/>
        <v>893.97099982056875</v>
      </c>
      <c r="I5482" s="10"/>
      <c r="J5482" s="10"/>
      <c r="K5482" s="10"/>
      <c r="L5482" s="10"/>
      <c r="M5482" s="10"/>
      <c r="N5482" s="10"/>
      <c r="O5482" s="10"/>
      <c r="P5482" s="10"/>
      <c r="Q5482" s="10"/>
      <c r="R5482" s="10"/>
      <c r="S5482" s="10"/>
      <c r="T5482" s="10"/>
    </row>
    <row r="5483" spans="1:20" ht="25.5" customHeight="1" thickTop="1" thickBot="1" x14ac:dyDescent="0.25">
      <c r="A5483" s="20" t="str">
        <f t="shared" si="261"/>
        <v>3312WARROCK</v>
      </c>
      <c r="B5483" s="37">
        <v>3312</v>
      </c>
      <c r="C5483" s="37" t="s">
        <v>5839</v>
      </c>
      <c r="D5483" s="38" t="s">
        <v>5198</v>
      </c>
      <c r="E5483" s="39">
        <v>687.66999986197595</v>
      </c>
      <c r="F5483" s="39">
        <f t="shared" si="262"/>
        <v>756.43699984817363</v>
      </c>
      <c r="G5483" s="39">
        <f t="shared" si="263"/>
        <v>893.97099982056875</v>
      </c>
      <c r="I5483" s="10"/>
      <c r="J5483" s="10"/>
      <c r="K5483" s="10"/>
      <c r="L5483" s="10"/>
      <c r="M5483" s="10"/>
      <c r="N5483" s="10"/>
      <c r="O5483" s="10"/>
      <c r="P5483" s="10"/>
      <c r="Q5483" s="10"/>
      <c r="R5483" s="10"/>
      <c r="S5483" s="10"/>
      <c r="T5483" s="10"/>
    </row>
    <row r="5484" spans="1:20" ht="25.5" customHeight="1" thickTop="1" thickBot="1" x14ac:dyDescent="0.25">
      <c r="A5484" s="20" t="str">
        <f t="shared" si="261"/>
        <v>3314BULART</v>
      </c>
      <c r="B5484" s="20">
        <v>3314</v>
      </c>
      <c r="C5484" s="20" t="s">
        <v>5840</v>
      </c>
      <c r="D5484" s="21" t="s">
        <v>5198</v>
      </c>
      <c r="E5484" s="22">
        <v>904.18800029593604</v>
      </c>
      <c r="F5484" s="22">
        <f t="shared" si="262"/>
        <v>994.60680032552978</v>
      </c>
      <c r="G5484" s="22">
        <f t="shared" si="263"/>
        <v>1175.4444003847168</v>
      </c>
      <c r="I5484" s="10"/>
      <c r="J5484" s="10"/>
      <c r="K5484" s="10"/>
      <c r="L5484" s="10"/>
      <c r="M5484" s="10"/>
      <c r="N5484" s="10"/>
      <c r="O5484" s="10"/>
      <c r="P5484" s="10"/>
      <c r="Q5484" s="10"/>
      <c r="R5484" s="10"/>
      <c r="S5484" s="10"/>
      <c r="T5484" s="10"/>
    </row>
    <row r="5485" spans="1:20" ht="25.5" customHeight="1" thickTop="1" thickBot="1" x14ac:dyDescent="0.25">
      <c r="A5485" s="20" t="str">
        <f t="shared" si="261"/>
        <v>3314CAVENDISH</v>
      </c>
      <c r="B5485" s="37">
        <v>3314</v>
      </c>
      <c r="C5485" s="37" t="s">
        <v>5841</v>
      </c>
      <c r="D5485" s="38" t="s">
        <v>5198</v>
      </c>
      <c r="E5485" s="39">
        <v>904.18800029593604</v>
      </c>
      <c r="F5485" s="39">
        <f t="shared" si="262"/>
        <v>994.60680032552978</v>
      </c>
      <c r="G5485" s="39">
        <f t="shared" si="263"/>
        <v>1175.4444003847168</v>
      </c>
      <c r="I5485" s="10"/>
      <c r="J5485" s="10"/>
      <c r="K5485" s="10"/>
      <c r="L5485" s="10"/>
      <c r="M5485" s="10"/>
      <c r="N5485" s="10"/>
      <c r="O5485" s="10"/>
      <c r="P5485" s="10"/>
      <c r="Q5485" s="10"/>
      <c r="R5485" s="10"/>
      <c r="S5485" s="10"/>
      <c r="T5485" s="10"/>
    </row>
    <row r="5486" spans="1:20" ht="25.5" customHeight="1" thickTop="1" thickBot="1" x14ac:dyDescent="0.25">
      <c r="A5486" s="20" t="str">
        <f t="shared" si="261"/>
        <v>3314GLENISLA</v>
      </c>
      <c r="B5486" s="20">
        <v>3314</v>
      </c>
      <c r="C5486" s="20" t="s">
        <v>5842</v>
      </c>
      <c r="D5486" s="21" t="s">
        <v>5198</v>
      </c>
      <c r="E5486" s="22">
        <v>904.18800029593604</v>
      </c>
      <c r="F5486" s="22">
        <f t="shared" si="262"/>
        <v>994.60680032552978</v>
      </c>
      <c r="G5486" s="22">
        <f t="shared" si="263"/>
        <v>1175.4444003847168</v>
      </c>
      <c r="I5486" s="10"/>
      <c r="J5486" s="10"/>
      <c r="K5486" s="10"/>
      <c r="L5486" s="10"/>
      <c r="M5486" s="10"/>
      <c r="N5486" s="10"/>
      <c r="O5486" s="10"/>
      <c r="P5486" s="10"/>
      <c r="Q5486" s="10"/>
      <c r="R5486" s="10"/>
      <c r="S5486" s="10"/>
      <c r="T5486" s="10"/>
    </row>
    <row r="5487" spans="1:20" ht="25.5" customHeight="1" thickTop="1" thickBot="1" x14ac:dyDescent="0.25">
      <c r="A5487" s="20" t="str">
        <f t="shared" si="261"/>
        <v>3314MOORALLA</v>
      </c>
      <c r="B5487" s="37">
        <v>3314</v>
      </c>
      <c r="C5487" s="37" t="s">
        <v>5843</v>
      </c>
      <c r="D5487" s="38" t="s">
        <v>5198</v>
      </c>
      <c r="E5487" s="39">
        <v>904.18800029593604</v>
      </c>
      <c r="F5487" s="39">
        <f t="shared" si="262"/>
        <v>994.60680032552978</v>
      </c>
      <c r="G5487" s="39">
        <f t="shared" si="263"/>
        <v>1175.4444003847168</v>
      </c>
      <c r="I5487" s="10"/>
      <c r="J5487" s="10"/>
      <c r="K5487" s="10"/>
      <c r="L5487" s="10"/>
      <c r="M5487" s="10"/>
      <c r="N5487" s="10"/>
      <c r="O5487" s="10"/>
      <c r="P5487" s="10"/>
      <c r="Q5487" s="10"/>
      <c r="R5487" s="10"/>
      <c r="S5487" s="10"/>
      <c r="T5487" s="10"/>
    </row>
    <row r="5488" spans="1:20" ht="25.5" customHeight="1" thickTop="1" thickBot="1" x14ac:dyDescent="0.25">
      <c r="A5488" s="20" t="str">
        <f t="shared" si="261"/>
        <v>3315BRIT BRIT</v>
      </c>
      <c r="B5488" s="20">
        <v>3315</v>
      </c>
      <c r="C5488" s="20" t="s">
        <v>5844</v>
      </c>
      <c r="D5488" s="21" t="s">
        <v>5198</v>
      </c>
      <c r="E5488" s="22">
        <v>652.76399969765612</v>
      </c>
      <c r="F5488" s="22">
        <f t="shared" si="262"/>
        <v>718.04039966742175</v>
      </c>
      <c r="G5488" s="22">
        <f t="shared" si="263"/>
        <v>848.59319960695302</v>
      </c>
      <c r="I5488" s="10"/>
      <c r="J5488" s="10"/>
      <c r="K5488" s="10"/>
      <c r="L5488" s="10"/>
      <c r="M5488" s="10"/>
      <c r="N5488" s="10"/>
      <c r="O5488" s="10"/>
      <c r="P5488" s="10"/>
      <c r="Q5488" s="10"/>
      <c r="R5488" s="10"/>
      <c r="S5488" s="10"/>
      <c r="T5488" s="10"/>
    </row>
    <row r="5489" spans="1:20" ht="25.5" customHeight="1" thickTop="1" thickBot="1" x14ac:dyDescent="0.25">
      <c r="A5489" s="20" t="str">
        <f t="shared" si="261"/>
        <v>3315CLOVER FLAT</v>
      </c>
      <c r="B5489" s="37">
        <v>3315</v>
      </c>
      <c r="C5489" s="37" t="s">
        <v>5845</v>
      </c>
      <c r="D5489" s="38" t="s">
        <v>5198</v>
      </c>
      <c r="E5489" s="39">
        <v>652.76399969765612</v>
      </c>
      <c r="F5489" s="39">
        <f t="shared" si="262"/>
        <v>718.04039966742175</v>
      </c>
      <c r="G5489" s="39">
        <f t="shared" si="263"/>
        <v>848.59319960695302</v>
      </c>
      <c r="I5489" s="10"/>
      <c r="J5489" s="10"/>
      <c r="K5489" s="10"/>
      <c r="L5489" s="10"/>
      <c r="M5489" s="10"/>
      <c r="N5489" s="10"/>
      <c r="O5489" s="10"/>
      <c r="P5489" s="10"/>
      <c r="Q5489" s="10"/>
      <c r="R5489" s="10"/>
      <c r="S5489" s="10"/>
      <c r="T5489" s="10"/>
    </row>
    <row r="5490" spans="1:20" ht="25.5" customHeight="1" thickTop="1" thickBot="1" x14ac:dyDescent="0.25">
      <c r="A5490" s="20" t="str">
        <f t="shared" si="261"/>
        <v>3315COLERAINE</v>
      </c>
      <c r="B5490" s="20">
        <v>3315</v>
      </c>
      <c r="C5490" s="20" t="s">
        <v>5846</v>
      </c>
      <c r="D5490" s="21" t="s">
        <v>5198</v>
      </c>
      <c r="E5490" s="22">
        <v>652.76399969765612</v>
      </c>
      <c r="F5490" s="22">
        <f t="shared" si="262"/>
        <v>718.04039966742175</v>
      </c>
      <c r="G5490" s="22">
        <f t="shared" si="263"/>
        <v>848.59319960695302</v>
      </c>
      <c r="I5490" s="10"/>
      <c r="J5490" s="10"/>
      <c r="K5490" s="10"/>
      <c r="L5490" s="10"/>
      <c r="M5490" s="10"/>
      <c r="N5490" s="10"/>
      <c r="O5490" s="10"/>
      <c r="P5490" s="10"/>
      <c r="Q5490" s="10"/>
      <c r="R5490" s="10"/>
      <c r="S5490" s="10"/>
      <c r="T5490" s="10"/>
    </row>
    <row r="5491" spans="1:20" ht="25.5" customHeight="1" thickTop="1" thickBot="1" x14ac:dyDescent="0.25">
      <c r="A5491" s="20" t="str">
        <f t="shared" si="261"/>
        <v>3315COOJAR</v>
      </c>
      <c r="B5491" s="37">
        <v>3315</v>
      </c>
      <c r="C5491" s="37" t="s">
        <v>5847</v>
      </c>
      <c r="D5491" s="38" t="s">
        <v>5198</v>
      </c>
      <c r="E5491" s="39">
        <v>652.76399969765612</v>
      </c>
      <c r="F5491" s="39">
        <f t="shared" si="262"/>
        <v>718.04039966742175</v>
      </c>
      <c r="G5491" s="39">
        <f t="shared" si="263"/>
        <v>848.59319960695302</v>
      </c>
      <c r="I5491" s="10"/>
      <c r="J5491" s="10"/>
      <c r="K5491" s="10"/>
      <c r="L5491" s="10"/>
      <c r="M5491" s="10"/>
      <c r="N5491" s="10"/>
      <c r="O5491" s="10"/>
      <c r="P5491" s="10"/>
      <c r="Q5491" s="10"/>
      <c r="R5491" s="10"/>
      <c r="S5491" s="10"/>
      <c r="T5491" s="10"/>
    </row>
    <row r="5492" spans="1:20" ht="25.5" customHeight="1" thickTop="1" thickBot="1" x14ac:dyDescent="0.25">
      <c r="A5492" s="20" t="str">
        <f t="shared" si="261"/>
        <v>3315CULLA</v>
      </c>
      <c r="B5492" s="20">
        <v>3315</v>
      </c>
      <c r="C5492" s="20" t="s">
        <v>5848</v>
      </c>
      <c r="D5492" s="21" t="s">
        <v>5198</v>
      </c>
      <c r="E5492" s="22">
        <v>652.76399969765612</v>
      </c>
      <c r="F5492" s="22">
        <f t="shared" si="262"/>
        <v>718.04039966742175</v>
      </c>
      <c r="G5492" s="22">
        <f t="shared" si="263"/>
        <v>848.59319960695302</v>
      </c>
      <c r="I5492" s="10"/>
      <c r="J5492" s="10"/>
      <c r="K5492" s="10"/>
      <c r="L5492" s="10"/>
      <c r="M5492" s="10"/>
      <c r="N5492" s="10"/>
      <c r="O5492" s="10"/>
      <c r="P5492" s="10"/>
      <c r="Q5492" s="10"/>
      <c r="R5492" s="10"/>
      <c r="S5492" s="10"/>
      <c r="T5492" s="10"/>
    </row>
    <row r="5493" spans="1:20" ht="25.5" customHeight="1" thickTop="1" thickBot="1" x14ac:dyDescent="0.25">
      <c r="A5493" s="20" t="str">
        <f t="shared" si="261"/>
        <v>3315GRINGEGALGONA</v>
      </c>
      <c r="B5493" s="37">
        <v>3315</v>
      </c>
      <c r="C5493" s="37" t="s">
        <v>5849</v>
      </c>
      <c r="D5493" s="38" t="s">
        <v>5198</v>
      </c>
      <c r="E5493" s="39">
        <v>652.76399969765612</v>
      </c>
      <c r="F5493" s="39">
        <f t="shared" si="262"/>
        <v>718.04039966742175</v>
      </c>
      <c r="G5493" s="39">
        <f t="shared" si="263"/>
        <v>848.59319960695302</v>
      </c>
      <c r="I5493" s="10"/>
      <c r="J5493" s="10"/>
      <c r="K5493" s="10"/>
      <c r="L5493" s="10"/>
      <c r="M5493" s="10"/>
      <c r="N5493" s="10"/>
      <c r="O5493" s="10"/>
      <c r="P5493" s="10"/>
      <c r="Q5493" s="10"/>
      <c r="R5493" s="10"/>
      <c r="S5493" s="10"/>
      <c r="T5493" s="10"/>
    </row>
    <row r="5494" spans="1:20" ht="25.5" customHeight="1" thickTop="1" thickBot="1" x14ac:dyDescent="0.25">
      <c r="A5494" s="20" t="str">
        <f t="shared" si="261"/>
        <v>3315GRITJURK</v>
      </c>
      <c r="B5494" s="20">
        <v>3315</v>
      </c>
      <c r="C5494" s="20" t="s">
        <v>5850</v>
      </c>
      <c r="D5494" s="21" t="s">
        <v>5198</v>
      </c>
      <c r="E5494" s="22">
        <v>652.76399969765612</v>
      </c>
      <c r="F5494" s="22">
        <f t="shared" si="262"/>
        <v>718.04039966742175</v>
      </c>
      <c r="G5494" s="22">
        <f t="shared" si="263"/>
        <v>848.59319960695302</v>
      </c>
      <c r="I5494" s="10"/>
      <c r="J5494" s="10"/>
      <c r="K5494" s="10"/>
      <c r="L5494" s="10"/>
      <c r="M5494" s="10"/>
      <c r="N5494" s="10"/>
      <c r="O5494" s="10"/>
      <c r="P5494" s="10"/>
      <c r="Q5494" s="10"/>
      <c r="R5494" s="10"/>
      <c r="S5494" s="10"/>
      <c r="T5494" s="10"/>
    </row>
    <row r="5495" spans="1:20" ht="25.5" customHeight="1" thickTop="1" thickBot="1" x14ac:dyDescent="0.25">
      <c r="A5495" s="20" t="str">
        <f t="shared" si="261"/>
        <v>3315HILGAY</v>
      </c>
      <c r="B5495" s="37">
        <v>3315</v>
      </c>
      <c r="C5495" s="37" t="s">
        <v>5851</v>
      </c>
      <c r="D5495" s="38" t="s">
        <v>5198</v>
      </c>
      <c r="E5495" s="39">
        <v>652.76399969765612</v>
      </c>
      <c r="F5495" s="39">
        <f t="shared" si="262"/>
        <v>718.04039966742175</v>
      </c>
      <c r="G5495" s="39">
        <f t="shared" si="263"/>
        <v>848.59319960695302</v>
      </c>
      <c r="I5495" s="10"/>
      <c r="J5495" s="10"/>
      <c r="K5495" s="10"/>
      <c r="L5495" s="10"/>
      <c r="M5495" s="10"/>
      <c r="N5495" s="10"/>
      <c r="O5495" s="10"/>
      <c r="P5495" s="10"/>
      <c r="Q5495" s="10"/>
      <c r="R5495" s="10"/>
      <c r="S5495" s="10"/>
      <c r="T5495" s="10"/>
    </row>
    <row r="5496" spans="1:20" ht="25.5" customHeight="1" thickTop="1" thickBot="1" x14ac:dyDescent="0.25">
      <c r="A5496" s="20" t="str">
        <f t="shared" si="261"/>
        <v>3315KONONGWOOTONG</v>
      </c>
      <c r="B5496" s="20">
        <v>3315</v>
      </c>
      <c r="C5496" s="20" t="s">
        <v>5852</v>
      </c>
      <c r="D5496" s="21" t="s">
        <v>5198</v>
      </c>
      <c r="E5496" s="22">
        <v>652.76399969765612</v>
      </c>
      <c r="F5496" s="22">
        <f t="shared" si="262"/>
        <v>718.04039966742175</v>
      </c>
      <c r="G5496" s="22">
        <f t="shared" si="263"/>
        <v>848.59319960695302</v>
      </c>
      <c r="I5496" s="10"/>
      <c r="J5496" s="10"/>
      <c r="K5496" s="10"/>
      <c r="L5496" s="10"/>
      <c r="M5496" s="10"/>
      <c r="N5496" s="10"/>
      <c r="O5496" s="10"/>
      <c r="P5496" s="10"/>
      <c r="Q5496" s="10"/>
      <c r="R5496" s="10"/>
      <c r="S5496" s="10"/>
      <c r="T5496" s="10"/>
    </row>
    <row r="5497" spans="1:20" ht="25.5" customHeight="1" thickTop="1" thickBot="1" x14ac:dyDescent="0.25">
      <c r="A5497" s="20" t="str">
        <f t="shared" si="261"/>
        <v>3315MELVILLE FOREST</v>
      </c>
      <c r="B5497" s="37">
        <v>3315</v>
      </c>
      <c r="C5497" s="37" t="s">
        <v>5853</v>
      </c>
      <c r="D5497" s="38" t="s">
        <v>5198</v>
      </c>
      <c r="E5497" s="39">
        <v>652.76399969765612</v>
      </c>
      <c r="F5497" s="39">
        <f t="shared" si="262"/>
        <v>718.04039966742175</v>
      </c>
      <c r="G5497" s="39">
        <f t="shared" si="263"/>
        <v>848.59319960695302</v>
      </c>
      <c r="I5497" s="10"/>
      <c r="J5497" s="10"/>
      <c r="K5497" s="10"/>
      <c r="L5497" s="10"/>
      <c r="M5497" s="10"/>
      <c r="N5497" s="10"/>
      <c r="O5497" s="10"/>
      <c r="P5497" s="10"/>
      <c r="Q5497" s="10"/>
      <c r="R5497" s="10"/>
      <c r="S5497" s="10"/>
      <c r="T5497" s="10"/>
    </row>
    <row r="5498" spans="1:20" ht="25.5" customHeight="1" thickTop="1" thickBot="1" x14ac:dyDescent="0.25">
      <c r="A5498" s="20" t="str">
        <f t="shared" si="261"/>
        <v>3315MUNTHAM</v>
      </c>
      <c r="B5498" s="20">
        <v>3315</v>
      </c>
      <c r="C5498" s="20" t="s">
        <v>5854</v>
      </c>
      <c r="D5498" s="21" t="s">
        <v>5198</v>
      </c>
      <c r="E5498" s="22">
        <v>652.76399969765612</v>
      </c>
      <c r="F5498" s="22">
        <f t="shared" si="262"/>
        <v>718.04039966742175</v>
      </c>
      <c r="G5498" s="22">
        <f t="shared" si="263"/>
        <v>848.59319960695302</v>
      </c>
      <c r="I5498" s="10"/>
      <c r="J5498" s="10"/>
      <c r="K5498" s="10"/>
      <c r="L5498" s="10"/>
      <c r="M5498" s="10"/>
      <c r="N5498" s="10"/>
      <c r="O5498" s="10"/>
      <c r="P5498" s="10"/>
      <c r="Q5498" s="10"/>
      <c r="R5498" s="10"/>
      <c r="S5498" s="10"/>
      <c r="T5498" s="10"/>
    </row>
    <row r="5499" spans="1:20" ht="25.5" customHeight="1" thickTop="1" thickBot="1" x14ac:dyDescent="0.25">
      <c r="A5499" s="20" t="str">
        <f t="shared" si="261"/>
        <v>3315NAREEN</v>
      </c>
      <c r="B5499" s="37">
        <v>3315</v>
      </c>
      <c r="C5499" s="37" t="s">
        <v>5855</v>
      </c>
      <c r="D5499" s="38" t="s">
        <v>5198</v>
      </c>
      <c r="E5499" s="39">
        <v>652.76399969765612</v>
      </c>
      <c r="F5499" s="39">
        <f t="shared" si="262"/>
        <v>718.04039966742175</v>
      </c>
      <c r="G5499" s="39">
        <f t="shared" si="263"/>
        <v>848.59319960695302</v>
      </c>
      <c r="I5499" s="10"/>
      <c r="J5499" s="10"/>
      <c r="K5499" s="10"/>
      <c r="L5499" s="10"/>
      <c r="M5499" s="10"/>
      <c r="N5499" s="10"/>
      <c r="O5499" s="10"/>
      <c r="P5499" s="10"/>
      <c r="Q5499" s="10"/>
      <c r="R5499" s="10"/>
      <c r="S5499" s="10"/>
      <c r="T5499" s="10"/>
    </row>
    <row r="5500" spans="1:20" ht="25.5" customHeight="1" thickTop="1" thickBot="1" x14ac:dyDescent="0.25">
      <c r="A5500" s="20" t="str">
        <f t="shared" si="261"/>
        <v>3315PASCHENDALE</v>
      </c>
      <c r="B5500" s="20">
        <v>3315</v>
      </c>
      <c r="C5500" s="20" t="s">
        <v>5856</v>
      </c>
      <c r="D5500" s="21" t="s">
        <v>5198</v>
      </c>
      <c r="E5500" s="22">
        <v>652.76399969765612</v>
      </c>
      <c r="F5500" s="22">
        <f t="shared" si="262"/>
        <v>718.04039966742175</v>
      </c>
      <c r="G5500" s="22">
        <f t="shared" si="263"/>
        <v>848.59319960695302</v>
      </c>
      <c r="I5500" s="10"/>
      <c r="J5500" s="10"/>
      <c r="K5500" s="10"/>
      <c r="L5500" s="10"/>
      <c r="M5500" s="10"/>
      <c r="N5500" s="10"/>
      <c r="O5500" s="10"/>
      <c r="P5500" s="10"/>
      <c r="Q5500" s="10"/>
      <c r="R5500" s="10"/>
      <c r="S5500" s="10"/>
      <c r="T5500" s="10"/>
    </row>
    <row r="5501" spans="1:20" ht="25.5" customHeight="1" thickTop="1" thickBot="1" x14ac:dyDescent="0.25">
      <c r="A5501" s="20" t="str">
        <f t="shared" si="261"/>
        <v>3315TAHARA BRIDGE</v>
      </c>
      <c r="B5501" s="37">
        <v>3315</v>
      </c>
      <c r="C5501" s="37" t="s">
        <v>5857</v>
      </c>
      <c r="D5501" s="38" t="s">
        <v>5198</v>
      </c>
      <c r="E5501" s="39">
        <v>652.76399969765612</v>
      </c>
      <c r="F5501" s="39">
        <f t="shared" si="262"/>
        <v>718.04039966742175</v>
      </c>
      <c r="G5501" s="39">
        <f t="shared" si="263"/>
        <v>848.59319960695302</v>
      </c>
      <c r="I5501" s="10"/>
      <c r="J5501" s="10"/>
      <c r="K5501" s="10"/>
      <c r="L5501" s="10"/>
      <c r="M5501" s="10"/>
      <c r="N5501" s="10"/>
      <c r="O5501" s="10"/>
      <c r="P5501" s="10"/>
      <c r="Q5501" s="10"/>
      <c r="R5501" s="10"/>
      <c r="S5501" s="10"/>
      <c r="T5501" s="10"/>
    </row>
    <row r="5502" spans="1:20" ht="25.5" customHeight="1" thickTop="1" thickBot="1" x14ac:dyDescent="0.25">
      <c r="A5502" s="20" t="str">
        <f t="shared" si="261"/>
        <v>3315TARRAYOUKYAN</v>
      </c>
      <c r="B5502" s="20">
        <v>3315</v>
      </c>
      <c r="C5502" s="20" t="s">
        <v>5858</v>
      </c>
      <c r="D5502" s="21" t="s">
        <v>5198</v>
      </c>
      <c r="E5502" s="22">
        <v>652.76399969765612</v>
      </c>
      <c r="F5502" s="22">
        <f t="shared" si="262"/>
        <v>718.04039966742175</v>
      </c>
      <c r="G5502" s="22">
        <f t="shared" si="263"/>
        <v>848.59319960695302</v>
      </c>
      <c r="I5502" s="10"/>
      <c r="J5502" s="10"/>
      <c r="K5502" s="10"/>
      <c r="L5502" s="10"/>
      <c r="M5502" s="10"/>
      <c r="N5502" s="10"/>
      <c r="O5502" s="10"/>
      <c r="P5502" s="10"/>
      <c r="Q5502" s="10"/>
      <c r="R5502" s="10"/>
      <c r="S5502" s="10"/>
      <c r="T5502" s="10"/>
    </row>
    <row r="5503" spans="1:20" ht="25.5" customHeight="1" thickTop="1" thickBot="1" x14ac:dyDescent="0.25">
      <c r="A5503" s="20" t="str">
        <f t="shared" si="261"/>
        <v>3315TARRENLEA</v>
      </c>
      <c r="B5503" s="37">
        <v>3315</v>
      </c>
      <c r="C5503" s="37" t="s">
        <v>5859</v>
      </c>
      <c r="D5503" s="38" t="s">
        <v>5198</v>
      </c>
      <c r="E5503" s="39">
        <v>652.76399969765612</v>
      </c>
      <c r="F5503" s="39">
        <f t="shared" si="262"/>
        <v>718.04039966742175</v>
      </c>
      <c r="G5503" s="39">
        <f t="shared" si="263"/>
        <v>848.59319960695302</v>
      </c>
      <c r="I5503" s="10"/>
      <c r="J5503" s="10"/>
      <c r="K5503" s="10"/>
      <c r="L5503" s="10"/>
      <c r="M5503" s="10"/>
      <c r="N5503" s="10"/>
      <c r="O5503" s="10"/>
      <c r="P5503" s="10"/>
      <c r="Q5503" s="10"/>
      <c r="R5503" s="10"/>
      <c r="S5503" s="10"/>
      <c r="T5503" s="10"/>
    </row>
    <row r="5504" spans="1:20" ht="25.5" customHeight="1" thickTop="1" thickBot="1" x14ac:dyDescent="0.25">
      <c r="A5504" s="20" t="str">
        <f t="shared" si="261"/>
        <v>3315WOOTONG VALE</v>
      </c>
      <c r="B5504" s="20">
        <v>3315</v>
      </c>
      <c r="C5504" s="20" t="s">
        <v>5860</v>
      </c>
      <c r="D5504" s="21" t="s">
        <v>5198</v>
      </c>
      <c r="E5504" s="22">
        <v>652.76399969765612</v>
      </c>
      <c r="F5504" s="22">
        <f t="shared" si="262"/>
        <v>718.04039966742175</v>
      </c>
      <c r="G5504" s="22">
        <f t="shared" si="263"/>
        <v>848.59319960695302</v>
      </c>
      <c r="I5504" s="10"/>
      <c r="J5504" s="10"/>
      <c r="K5504" s="10"/>
      <c r="L5504" s="10"/>
      <c r="M5504" s="10"/>
      <c r="N5504" s="10"/>
      <c r="O5504" s="10"/>
      <c r="P5504" s="10"/>
      <c r="Q5504" s="10"/>
      <c r="R5504" s="10"/>
      <c r="S5504" s="10"/>
      <c r="T5504" s="10"/>
    </row>
    <row r="5505" spans="1:20" ht="25.5" customHeight="1" thickTop="1" thickBot="1" x14ac:dyDescent="0.25">
      <c r="A5505" s="20" t="str">
        <f t="shared" si="261"/>
        <v>3317HARROW</v>
      </c>
      <c r="B5505" s="37">
        <v>3317</v>
      </c>
      <c r="C5505" s="37" t="s">
        <v>5861</v>
      </c>
      <c r="D5505" s="38" t="s">
        <v>5198</v>
      </c>
      <c r="E5505" s="39">
        <v>829.26199990592806</v>
      </c>
      <c r="F5505" s="39">
        <f t="shared" si="262"/>
        <v>912.18819989652093</v>
      </c>
      <c r="G5505" s="39">
        <f t="shared" si="263"/>
        <v>1078.0405998777064</v>
      </c>
      <c r="I5505" s="10"/>
      <c r="J5505" s="10"/>
      <c r="K5505" s="10"/>
      <c r="L5505" s="10"/>
      <c r="M5505" s="10"/>
      <c r="N5505" s="10"/>
      <c r="O5505" s="10"/>
      <c r="P5505" s="10"/>
      <c r="Q5505" s="10"/>
      <c r="R5505" s="10"/>
      <c r="S5505" s="10"/>
      <c r="T5505" s="10"/>
    </row>
    <row r="5506" spans="1:20" ht="25.5" customHeight="1" thickTop="1" thickBot="1" x14ac:dyDescent="0.25">
      <c r="A5506" s="20" t="str">
        <f t="shared" si="261"/>
        <v>3318CHARAM</v>
      </c>
      <c r="B5506" s="20">
        <v>3318</v>
      </c>
      <c r="C5506" s="20" t="s">
        <v>5862</v>
      </c>
      <c r="D5506" s="21" t="s">
        <v>5198</v>
      </c>
      <c r="E5506" s="22">
        <v>632.33600019775201</v>
      </c>
      <c r="F5506" s="22">
        <f t="shared" si="262"/>
        <v>695.5696002175273</v>
      </c>
      <c r="G5506" s="22">
        <f t="shared" si="263"/>
        <v>822.03680025707763</v>
      </c>
      <c r="I5506" s="10"/>
      <c r="J5506" s="10"/>
      <c r="K5506" s="10"/>
      <c r="L5506" s="10"/>
      <c r="M5506" s="10"/>
      <c r="N5506" s="10"/>
      <c r="O5506" s="10"/>
      <c r="P5506" s="10"/>
      <c r="Q5506" s="10"/>
      <c r="R5506" s="10"/>
      <c r="S5506" s="10"/>
      <c r="T5506" s="10"/>
    </row>
    <row r="5507" spans="1:20" ht="25.5" customHeight="1" thickTop="1" thickBot="1" x14ac:dyDescent="0.25">
      <c r="A5507" s="20" t="str">
        <f t="shared" si="261"/>
        <v>3318CONNEWIRRICOO</v>
      </c>
      <c r="B5507" s="37">
        <v>3318</v>
      </c>
      <c r="C5507" s="37" t="s">
        <v>5863</v>
      </c>
      <c r="D5507" s="38" t="s">
        <v>5198</v>
      </c>
      <c r="E5507" s="39">
        <v>632.33600019775201</v>
      </c>
      <c r="F5507" s="39">
        <f t="shared" si="262"/>
        <v>695.5696002175273</v>
      </c>
      <c r="G5507" s="39">
        <f t="shared" si="263"/>
        <v>822.03680025707763</v>
      </c>
      <c r="I5507" s="10"/>
      <c r="J5507" s="10"/>
      <c r="K5507" s="10"/>
      <c r="L5507" s="10"/>
      <c r="M5507" s="10"/>
      <c r="N5507" s="10"/>
      <c r="O5507" s="10"/>
      <c r="P5507" s="10"/>
      <c r="Q5507" s="10"/>
      <c r="R5507" s="10"/>
      <c r="S5507" s="10"/>
      <c r="T5507" s="10"/>
    </row>
    <row r="5508" spans="1:20" ht="25.5" customHeight="1" thickTop="1" thickBot="1" x14ac:dyDescent="0.25">
      <c r="A5508" s="20" t="str">
        <f t="shared" si="261"/>
        <v>3318EDENHOPE</v>
      </c>
      <c r="B5508" s="20">
        <v>3318</v>
      </c>
      <c r="C5508" s="20" t="s">
        <v>5864</v>
      </c>
      <c r="D5508" s="21" t="s">
        <v>5198</v>
      </c>
      <c r="E5508" s="22">
        <v>632.33600019775201</v>
      </c>
      <c r="F5508" s="22">
        <f t="shared" si="262"/>
        <v>695.5696002175273</v>
      </c>
      <c r="G5508" s="22">
        <f t="shared" si="263"/>
        <v>822.03680025707763</v>
      </c>
      <c r="I5508" s="10"/>
      <c r="J5508" s="10"/>
      <c r="K5508" s="10"/>
      <c r="L5508" s="10"/>
      <c r="M5508" s="10"/>
      <c r="N5508" s="10"/>
      <c r="O5508" s="10"/>
      <c r="P5508" s="10"/>
      <c r="Q5508" s="10"/>
      <c r="R5508" s="10"/>
      <c r="S5508" s="10"/>
      <c r="T5508" s="10"/>
    </row>
    <row r="5509" spans="1:20" ht="25.5" customHeight="1" thickTop="1" thickBot="1" x14ac:dyDescent="0.25">
      <c r="A5509" s="20" t="str">
        <f t="shared" ref="A5509:A5572" si="264">CONCATENATE(B5509,C5509)</f>
        <v>3318KADNOOK</v>
      </c>
      <c r="B5509" s="37">
        <v>3318</v>
      </c>
      <c r="C5509" s="37" t="s">
        <v>5865</v>
      </c>
      <c r="D5509" s="38" t="s">
        <v>5198</v>
      </c>
      <c r="E5509" s="39">
        <v>632.33600019775201</v>
      </c>
      <c r="F5509" s="39">
        <f t="shared" ref="F5509:F5572" si="265">1.1*E5509</f>
        <v>695.5696002175273</v>
      </c>
      <c r="G5509" s="39">
        <f t="shared" ref="G5509:G5572" si="266">1.3*E5509</f>
        <v>822.03680025707763</v>
      </c>
    </row>
    <row r="5510" spans="1:20" ht="25.5" customHeight="1" thickTop="1" thickBot="1" x14ac:dyDescent="0.25">
      <c r="A5510" s="20" t="str">
        <f t="shared" si="264"/>
        <v>3318LANGKOOP</v>
      </c>
      <c r="B5510" s="20">
        <v>3318</v>
      </c>
      <c r="C5510" s="20" t="s">
        <v>5866</v>
      </c>
      <c r="D5510" s="21" t="s">
        <v>5198</v>
      </c>
      <c r="E5510" s="22">
        <v>632.33600019775201</v>
      </c>
      <c r="F5510" s="22">
        <f t="shared" si="265"/>
        <v>695.5696002175273</v>
      </c>
      <c r="G5510" s="22">
        <f t="shared" si="266"/>
        <v>822.03680025707763</v>
      </c>
    </row>
    <row r="5511" spans="1:20" ht="25.5" customHeight="1" thickTop="1" thickBot="1" x14ac:dyDescent="0.25">
      <c r="A5511" s="20" t="str">
        <f t="shared" si="264"/>
        <v>3318PATYAH</v>
      </c>
      <c r="B5511" s="37">
        <v>3318</v>
      </c>
      <c r="C5511" s="37" t="s">
        <v>5867</v>
      </c>
      <c r="D5511" s="38" t="s">
        <v>5198</v>
      </c>
      <c r="E5511" s="39">
        <v>632.33600019775201</v>
      </c>
      <c r="F5511" s="39">
        <f t="shared" si="265"/>
        <v>695.5696002175273</v>
      </c>
      <c r="G5511" s="39">
        <f t="shared" si="266"/>
        <v>822.03680025707763</v>
      </c>
    </row>
    <row r="5512" spans="1:20" ht="25.5" customHeight="1" thickTop="1" thickBot="1" x14ac:dyDescent="0.25">
      <c r="A5512" s="20" t="str">
        <f t="shared" si="264"/>
        <v>3318ULLSWATER</v>
      </c>
      <c r="B5512" s="20">
        <v>3318</v>
      </c>
      <c r="C5512" s="20" t="s">
        <v>5868</v>
      </c>
      <c r="D5512" s="21" t="s">
        <v>5198</v>
      </c>
      <c r="E5512" s="22">
        <v>632.33600019775201</v>
      </c>
      <c r="F5512" s="22">
        <f t="shared" si="265"/>
        <v>695.5696002175273</v>
      </c>
      <c r="G5512" s="22">
        <f t="shared" si="266"/>
        <v>822.03680025707763</v>
      </c>
    </row>
    <row r="5513" spans="1:20" ht="25.5" customHeight="1" thickTop="1" thickBot="1" x14ac:dyDescent="0.25">
      <c r="A5513" s="20" t="str">
        <f t="shared" si="264"/>
        <v>3319APSLEY</v>
      </c>
      <c r="B5513" s="37">
        <v>3319</v>
      </c>
      <c r="C5513" s="37" t="s">
        <v>4820</v>
      </c>
      <c r="D5513" s="38" t="s">
        <v>5198</v>
      </c>
      <c r="E5513" s="39">
        <v>656.00800009754403</v>
      </c>
      <c r="F5513" s="39">
        <f t="shared" si="265"/>
        <v>721.60880010729852</v>
      </c>
      <c r="G5513" s="39">
        <f t="shared" si="266"/>
        <v>852.81040012680728</v>
      </c>
    </row>
    <row r="5514" spans="1:20" ht="25.5" customHeight="1" thickTop="1" thickBot="1" x14ac:dyDescent="0.25">
      <c r="A5514" s="20" t="str">
        <f t="shared" si="264"/>
        <v>3319BENAYEO</v>
      </c>
      <c r="B5514" s="20">
        <v>3319</v>
      </c>
      <c r="C5514" s="20" t="s">
        <v>5869</v>
      </c>
      <c r="D5514" s="21" t="s">
        <v>5198</v>
      </c>
      <c r="E5514" s="22">
        <v>656.00800009754403</v>
      </c>
      <c r="F5514" s="22">
        <f t="shared" si="265"/>
        <v>721.60880010729852</v>
      </c>
      <c r="G5514" s="22">
        <f t="shared" si="266"/>
        <v>852.81040012680728</v>
      </c>
    </row>
    <row r="5515" spans="1:20" ht="25.5" customHeight="1" thickTop="1" thickBot="1" x14ac:dyDescent="0.25">
      <c r="A5515" s="20" t="str">
        <f t="shared" si="264"/>
        <v>3319BRINGALBERT</v>
      </c>
      <c r="B5515" s="37">
        <v>3319</v>
      </c>
      <c r="C5515" s="37" t="s">
        <v>5870</v>
      </c>
      <c r="D5515" s="38" t="s">
        <v>5198</v>
      </c>
      <c r="E5515" s="39">
        <v>656.00800009754403</v>
      </c>
      <c r="F5515" s="39">
        <f t="shared" si="265"/>
        <v>721.60880010729852</v>
      </c>
      <c r="G5515" s="39">
        <f t="shared" si="266"/>
        <v>852.81040012680728</v>
      </c>
    </row>
    <row r="5516" spans="1:20" ht="25.5" customHeight="1" thickTop="1" thickBot="1" x14ac:dyDescent="0.25">
      <c r="A5516" s="20" t="str">
        <f t="shared" si="264"/>
        <v>3321HESSE</v>
      </c>
      <c r="B5516" s="20">
        <v>3321</v>
      </c>
      <c r="C5516" s="20" t="s">
        <v>5871</v>
      </c>
      <c r="D5516" s="21" t="s">
        <v>5198</v>
      </c>
      <c r="E5516" s="22">
        <v>888.67200014847208</v>
      </c>
      <c r="F5516" s="22">
        <f t="shared" si="265"/>
        <v>977.53920016331938</v>
      </c>
      <c r="G5516" s="22">
        <f t="shared" si="266"/>
        <v>1155.2736001930136</v>
      </c>
    </row>
    <row r="5517" spans="1:20" ht="25.5" customHeight="1" thickTop="1" thickBot="1" x14ac:dyDescent="0.25">
      <c r="A5517" s="20" t="str">
        <f t="shared" si="264"/>
        <v>3321INVERLEIGH</v>
      </c>
      <c r="B5517" s="37">
        <v>3321</v>
      </c>
      <c r="C5517" s="37" t="s">
        <v>5872</v>
      </c>
      <c r="D5517" s="38" t="s">
        <v>5198</v>
      </c>
      <c r="E5517" s="39">
        <v>888.67200014847208</v>
      </c>
      <c r="F5517" s="39">
        <f t="shared" si="265"/>
        <v>977.53920016331938</v>
      </c>
      <c r="G5517" s="39">
        <f t="shared" si="266"/>
        <v>1155.2736001930136</v>
      </c>
    </row>
    <row r="5518" spans="1:20" ht="25.5" customHeight="1" thickTop="1" thickBot="1" x14ac:dyDescent="0.25">
      <c r="A5518" s="20" t="str">
        <f t="shared" si="264"/>
        <v>3321WINGEEL</v>
      </c>
      <c r="B5518" s="20">
        <v>3321</v>
      </c>
      <c r="C5518" s="20" t="s">
        <v>5873</v>
      </c>
      <c r="D5518" s="21" t="s">
        <v>5198</v>
      </c>
      <c r="E5518" s="22">
        <v>888.67200014847208</v>
      </c>
      <c r="F5518" s="22">
        <f t="shared" si="265"/>
        <v>977.53920016331938</v>
      </c>
      <c r="G5518" s="22">
        <f t="shared" si="266"/>
        <v>1155.2736001930136</v>
      </c>
    </row>
    <row r="5519" spans="1:20" ht="25.5" customHeight="1" thickTop="1" thickBot="1" x14ac:dyDescent="0.25">
      <c r="A5519" s="20" t="str">
        <f t="shared" si="264"/>
        <v>3322CRESSY</v>
      </c>
      <c r="B5519" s="37">
        <v>3322</v>
      </c>
      <c r="C5519" s="37" t="s">
        <v>5874</v>
      </c>
      <c r="D5519" s="38" t="s">
        <v>5198</v>
      </c>
      <c r="E5519" s="39">
        <v>1024.3520000338722</v>
      </c>
      <c r="F5519" s="39">
        <f t="shared" si="265"/>
        <v>1126.7872000372595</v>
      </c>
      <c r="G5519" s="39">
        <f t="shared" si="266"/>
        <v>1331.6576000440339</v>
      </c>
    </row>
    <row r="5520" spans="1:20" ht="25.5" customHeight="1" thickTop="1" thickBot="1" x14ac:dyDescent="0.25">
      <c r="A5520" s="20" t="str">
        <f t="shared" si="264"/>
        <v>3323BERRYBANK</v>
      </c>
      <c r="B5520" s="20">
        <v>3323</v>
      </c>
      <c r="C5520" s="20" t="s">
        <v>5875</v>
      </c>
      <c r="D5520" s="21" t="s">
        <v>5198</v>
      </c>
      <c r="E5520" s="22">
        <v>898.09599987691195</v>
      </c>
      <c r="F5520" s="22">
        <f t="shared" si="265"/>
        <v>987.90559986460323</v>
      </c>
      <c r="G5520" s="22">
        <f t="shared" si="266"/>
        <v>1167.5247998399855</v>
      </c>
    </row>
    <row r="5521" spans="1:7" ht="25.5" customHeight="1" thickTop="1" thickBot="1" x14ac:dyDescent="0.25">
      <c r="A5521" s="20" t="str">
        <f t="shared" si="264"/>
        <v>3323DUVERNEY</v>
      </c>
      <c r="B5521" s="37">
        <v>3323</v>
      </c>
      <c r="C5521" s="37" t="s">
        <v>5876</v>
      </c>
      <c r="D5521" s="38" t="s">
        <v>5198</v>
      </c>
      <c r="E5521" s="39">
        <v>898.09599987691195</v>
      </c>
      <c r="F5521" s="39">
        <f t="shared" si="265"/>
        <v>987.90559986460323</v>
      </c>
      <c r="G5521" s="39">
        <f t="shared" si="266"/>
        <v>1167.5247998399855</v>
      </c>
    </row>
    <row r="5522" spans="1:7" ht="25.5" customHeight="1" thickTop="1" thickBot="1" x14ac:dyDescent="0.25">
      <c r="A5522" s="20" t="str">
        <f t="shared" si="264"/>
        <v>3323FOXHOW</v>
      </c>
      <c r="B5522" s="20">
        <v>3323</v>
      </c>
      <c r="C5522" s="20" t="s">
        <v>5877</v>
      </c>
      <c r="D5522" s="21" t="s">
        <v>5198</v>
      </c>
      <c r="E5522" s="22">
        <v>898.09599987691195</v>
      </c>
      <c r="F5522" s="22">
        <f t="shared" si="265"/>
        <v>987.90559986460323</v>
      </c>
      <c r="G5522" s="22">
        <f t="shared" si="266"/>
        <v>1167.5247998399855</v>
      </c>
    </row>
    <row r="5523" spans="1:7" ht="25.5" customHeight="1" thickTop="1" thickBot="1" x14ac:dyDescent="0.25">
      <c r="A5523" s="20" t="str">
        <f t="shared" si="264"/>
        <v>3324LISMORE</v>
      </c>
      <c r="B5523" s="37">
        <v>3324</v>
      </c>
      <c r="C5523" s="37" t="s">
        <v>3008</v>
      </c>
      <c r="D5523" s="38" t="s">
        <v>5198</v>
      </c>
      <c r="E5523" s="39">
        <v>773.98800032852807</v>
      </c>
      <c r="F5523" s="39">
        <f t="shared" si="265"/>
        <v>851.38680036138101</v>
      </c>
      <c r="G5523" s="39">
        <f t="shared" si="266"/>
        <v>1006.1844004270865</v>
      </c>
    </row>
    <row r="5524" spans="1:7" ht="25.5" customHeight="1" thickTop="1" thickBot="1" x14ac:dyDescent="0.25">
      <c r="A5524" s="20" t="str">
        <f t="shared" si="264"/>
        <v>3324MINGAY</v>
      </c>
      <c r="B5524" s="20">
        <v>3324</v>
      </c>
      <c r="C5524" s="20" t="s">
        <v>5878</v>
      </c>
      <c r="D5524" s="21" t="s">
        <v>5198</v>
      </c>
      <c r="E5524" s="22">
        <v>773.98800032852807</v>
      </c>
      <c r="F5524" s="22">
        <f t="shared" si="265"/>
        <v>851.38680036138101</v>
      </c>
      <c r="G5524" s="22">
        <f t="shared" si="266"/>
        <v>1006.1844004270865</v>
      </c>
    </row>
    <row r="5525" spans="1:7" ht="25.5" customHeight="1" thickTop="1" thickBot="1" x14ac:dyDescent="0.25">
      <c r="A5525" s="20" t="str">
        <f t="shared" si="264"/>
        <v>3324MOUNT BUTE</v>
      </c>
      <c r="B5525" s="37">
        <v>3324</v>
      </c>
      <c r="C5525" s="37" t="s">
        <v>5879</v>
      </c>
      <c r="D5525" s="38" t="s">
        <v>5198</v>
      </c>
      <c r="E5525" s="39">
        <v>773.98800032852807</v>
      </c>
      <c r="F5525" s="39">
        <f t="shared" si="265"/>
        <v>851.38680036138101</v>
      </c>
      <c r="G5525" s="39">
        <f t="shared" si="266"/>
        <v>1006.1844004270865</v>
      </c>
    </row>
    <row r="5526" spans="1:7" ht="25.5" customHeight="1" thickTop="1" thickBot="1" x14ac:dyDescent="0.25">
      <c r="A5526" s="20" t="str">
        <f t="shared" si="264"/>
        <v>3325DERRINALLUM</v>
      </c>
      <c r="B5526" s="20">
        <v>3325</v>
      </c>
      <c r="C5526" s="20" t="s">
        <v>5880</v>
      </c>
      <c r="D5526" s="21" t="s">
        <v>5198</v>
      </c>
      <c r="E5526" s="22">
        <v>816.20000013684</v>
      </c>
      <c r="F5526" s="22">
        <f t="shared" si="265"/>
        <v>897.82000015052404</v>
      </c>
      <c r="G5526" s="22">
        <f t="shared" si="266"/>
        <v>1061.0600001778921</v>
      </c>
    </row>
    <row r="5527" spans="1:7" ht="25.5" customHeight="1" thickTop="1" thickBot="1" x14ac:dyDescent="0.25">
      <c r="A5527" s="20" t="str">
        <f t="shared" si="264"/>
        <v>3325LARRALEA</v>
      </c>
      <c r="B5527" s="37">
        <v>3325</v>
      </c>
      <c r="C5527" s="37" t="s">
        <v>5881</v>
      </c>
      <c r="D5527" s="38" t="s">
        <v>5198</v>
      </c>
      <c r="E5527" s="39">
        <v>816.20000013684</v>
      </c>
      <c r="F5527" s="39">
        <f t="shared" si="265"/>
        <v>897.82000015052404</v>
      </c>
      <c r="G5527" s="39">
        <f t="shared" si="266"/>
        <v>1061.0600001778921</v>
      </c>
    </row>
    <row r="5528" spans="1:7" ht="25.5" customHeight="1" thickTop="1" thickBot="1" x14ac:dyDescent="0.25">
      <c r="A5528" s="20" t="str">
        <f t="shared" si="264"/>
        <v>3325VITE VITE</v>
      </c>
      <c r="B5528" s="20">
        <v>3325</v>
      </c>
      <c r="C5528" s="20" t="s">
        <v>5882</v>
      </c>
      <c r="D5528" s="21" t="s">
        <v>5198</v>
      </c>
      <c r="E5528" s="22">
        <v>816.20000013684</v>
      </c>
      <c r="F5528" s="22">
        <f t="shared" si="265"/>
        <v>897.82000015052404</v>
      </c>
      <c r="G5528" s="22">
        <f t="shared" si="266"/>
        <v>1061.0600001778921</v>
      </c>
    </row>
    <row r="5529" spans="1:7" ht="25.5" customHeight="1" thickTop="1" thickBot="1" x14ac:dyDescent="0.25">
      <c r="A5529" s="20" t="str">
        <f t="shared" si="264"/>
        <v>3325VITE VITE NORTH</v>
      </c>
      <c r="B5529" s="37">
        <v>3325</v>
      </c>
      <c r="C5529" s="37" t="s">
        <v>5883</v>
      </c>
      <c r="D5529" s="38" t="s">
        <v>5198</v>
      </c>
      <c r="E5529" s="39">
        <v>816.20000013684</v>
      </c>
      <c r="F5529" s="39">
        <f t="shared" si="265"/>
        <v>897.82000015052404</v>
      </c>
      <c r="G5529" s="39">
        <f t="shared" si="266"/>
        <v>1061.0600001778921</v>
      </c>
    </row>
    <row r="5530" spans="1:7" ht="25.5" customHeight="1" thickTop="1" thickBot="1" x14ac:dyDescent="0.25">
      <c r="A5530" s="20" t="str">
        <f t="shared" si="264"/>
        <v>3328TEESDALE</v>
      </c>
      <c r="B5530" s="20">
        <v>3328</v>
      </c>
      <c r="C5530" s="20" t="s">
        <v>5884</v>
      </c>
      <c r="D5530" s="21" t="s">
        <v>5198</v>
      </c>
      <c r="E5530" s="22">
        <v>889.45400009431194</v>
      </c>
      <c r="F5530" s="22">
        <f t="shared" si="265"/>
        <v>978.39940010374323</v>
      </c>
      <c r="G5530" s="22">
        <f t="shared" si="266"/>
        <v>1156.2902001226055</v>
      </c>
    </row>
    <row r="5531" spans="1:7" ht="25.5" customHeight="1" thickTop="1" thickBot="1" x14ac:dyDescent="0.25">
      <c r="A5531" s="20" t="str">
        <f t="shared" si="264"/>
        <v>3329BARUNAH PARK</v>
      </c>
      <c r="B5531" s="37">
        <v>3329</v>
      </c>
      <c r="C5531" s="37" t="s">
        <v>5885</v>
      </c>
      <c r="D5531" s="38" t="s">
        <v>5198</v>
      </c>
      <c r="E5531" s="39">
        <v>932.47599963260006</v>
      </c>
      <c r="F5531" s="39">
        <f t="shared" si="265"/>
        <v>1025.7235995958602</v>
      </c>
      <c r="G5531" s="39">
        <f t="shared" si="266"/>
        <v>1212.2187995223801</v>
      </c>
    </row>
    <row r="5532" spans="1:7" ht="25.5" customHeight="1" thickTop="1" thickBot="1" x14ac:dyDescent="0.25">
      <c r="A5532" s="20" t="str">
        <f t="shared" si="264"/>
        <v>3329BARUNAH PLAINS</v>
      </c>
      <c r="B5532" s="20">
        <v>3329</v>
      </c>
      <c r="C5532" s="20" t="s">
        <v>5886</v>
      </c>
      <c r="D5532" s="21" t="s">
        <v>5198</v>
      </c>
      <c r="E5532" s="22">
        <v>932.47599963260006</v>
      </c>
      <c r="F5532" s="22">
        <f t="shared" si="265"/>
        <v>1025.7235995958602</v>
      </c>
      <c r="G5532" s="22">
        <f t="shared" si="266"/>
        <v>1212.2187995223801</v>
      </c>
    </row>
    <row r="5533" spans="1:7" ht="25.5" customHeight="1" thickTop="1" thickBot="1" x14ac:dyDescent="0.25">
      <c r="A5533" s="20" t="str">
        <f t="shared" si="264"/>
        <v>3329SHELFORD</v>
      </c>
      <c r="B5533" s="37">
        <v>3329</v>
      </c>
      <c r="C5533" s="37" t="s">
        <v>5887</v>
      </c>
      <c r="D5533" s="38" t="s">
        <v>5198</v>
      </c>
      <c r="E5533" s="39">
        <v>932.47599963260006</v>
      </c>
      <c r="F5533" s="39">
        <f t="shared" si="265"/>
        <v>1025.7235995958602</v>
      </c>
      <c r="G5533" s="39">
        <f t="shared" si="266"/>
        <v>1212.2187995223801</v>
      </c>
    </row>
    <row r="5534" spans="1:7" ht="25.5" customHeight="1" thickTop="1" thickBot="1" x14ac:dyDescent="0.25">
      <c r="A5534" s="20" t="str">
        <f t="shared" si="264"/>
        <v>3330ROKEWOOD</v>
      </c>
      <c r="B5534" s="20">
        <v>3330</v>
      </c>
      <c r="C5534" s="20" t="s">
        <v>5888</v>
      </c>
      <c r="D5534" s="21" t="s">
        <v>5198</v>
      </c>
      <c r="E5534" s="22">
        <v>943.5340001552081</v>
      </c>
      <c r="F5534" s="22">
        <f t="shared" si="265"/>
        <v>1037.8874001707291</v>
      </c>
      <c r="G5534" s="22">
        <f t="shared" si="266"/>
        <v>1226.5942002017705</v>
      </c>
    </row>
    <row r="5535" spans="1:7" ht="25.5" customHeight="1" thickTop="1" thickBot="1" x14ac:dyDescent="0.25">
      <c r="A5535" s="20" t="str">
        <f t="shared" si="264"/>
        <v>3331BANNOCKBURN</v>
      </c>
      <c r="B5535" s="37">
        <v>3331</v>
      </c>
      <c r="C5535" s="37" t="s">
        <v>5889</v>
      </c>
      <c r="D5535" s="38" t="s">
        <v>5198</v>
      </c>
      <c r="E5535" s="39">
        <v>999.14000046941601</v>
      </c>
      <c r="F5535" s="39">
        <f t="shared" si="265"/>
        <v>1099.0540005163577</v>
      </c>
      <c r="G5535" s="39">
        <f t="shared" si="266"/>
        <v>1298.8820006102408</v>
      </c>
    </row>
    <row r="5536" spans="1:7" ht="25.5" customHeight="1" thickTop="1" thickBot="1" x14ac:dyDescent="0.25">
      <c r="A5536" s="20" t="str">
        <f t="shared" si="264"/>
        <v>3331GHERINGHAP</v>
      </c>
      <c r="B5536" s="20">
        <v>3331</v>
      </c>
      <c r="C5536" s="20" t="s">
        <v>5890</v>
      </c>
      <c r="D5536" s="21" t="s">
        <v>5198</v>
      </c>
      <c r="E5536" s="22">
        <v>999.14000046941601</v>
      </c>
      <c r="F5536" s="22">
        <f t="shared" si="265"/>
        <v>1099.0540005163577</v>
      </c>
      <c r="G5536" s="22">
        <f t="shared" si="266"/>
        <v>1298.8820006102408</v>
      </c>
    </row>
    <row r="5537" spans="1:7" ht="25.5" customHeight="1" thickTop="1" thickBot="1" x14ac:dyDescent="0.25">
      <c r="A5537" s="20" t="str">
        <f t="shared" si="264"/>
        <v>3331MAUDE</v>
      </c>
      <c r="B5537" s="37">
        <v>3331</v>
      </c>
      <c r="C5537" s="37" t="s">
        <v>4322</v>
      </c>
      <c r="D5537" s="38" t="s">
        <v>5198</v>
      </c>
      <c r="E5537" s="39">
        <v>999.14000046941601</v>
      </c>
      <c r="F5537" s="39">
        <f t="shared" si="265"/>
        <v>1099.0540005163577</v>
      </c>
      <c r="G5537" s="39">
        <f t="shared" si="266"/>
        <v>1298.8820006102408</v>
      </c>
    </row>
    <row r="5538" spans="1:7" ht="25.5" customHeight="1" thickTop="1" thickBot="1" x14ac:dyDescent="0.25">
      <c r="A5538" s="20" t="str">
        <f t="shared" si="264"/>
        <v>3331RUSSELLS BRIDGE</v>
      </c>
      <c r="B5538" s="20">
        <v>3331</v>
      </c>
      <c r="C5538" s="20" t="s">
        <v>5891</v>
      </c>
      <c r="D5538" s="21" t="s">
        <v>5198</v>
      </c>
      <c r="E5538" s="22">
        <v>999.14000046941601</v>
      </c>
      <c r="F5538" s="22">
        <f t="shared" si="265"/>
        <v>1099.0540005163577</v>
      </c>
      <c r="G5538" s="22">
        <f t="shared" si="266"/>
        <v>1298.8820006102408</v>
      </c>
    </row>
    <row r="5539" spans="1:7" ht="25.5" customHeight="1" thickTop="1" thickBot="1" x14ac:dyDescent="0.25">
      <c r="A5539" s="20" t="str">
        <f t="shared" si="264"/>
        <v>3331SHE OAKS</v>
      </c>
      <c r="B5539" s="37">
        <v>3331</v>
      </c>
      <c r="C5539" s="37" t="s">
        <v>5892</v>
      </c>
      <c r="D5539" s="38" t="s">
        <v>5198</v>
      </c>
      <c r="E5539" s="39">
        <v>999.14000046941601</v>
      </c>
      <c r="F5539" s="39">
        <f t="shared" si="265"/>
        <v>1099.0540005163577</v>
      </c>
      <c r="G5539" s="39">
        <f t="shared" si="266"/>
        <v>1298.8820006102408</v>
      </c>
    </row>
    <row r="5540" spans="1:7" ht="25.5" customHeight="1" thickTop="1" thickBot="1" x14ac:dyDescent="0.25">
      <c r="A5540" s="20" t="str">
        <f t="shared" si="264"/>
        <v>3331STEIGLITZ</v>
      </c>
      <c r="B5540" s="20">
        <v>3331</v>
      </c>
      <c r="C5540" s="20" t="s">
        <v>5893</v>
      </c>
      <c r="D5540" s="21" t="s">
        <v>5198</v>
      </c>
      <c r="E5540" s="22">
        <v>999.14000046941601</v>
      </c>
      <c r="F5540" s="22">
        <f t="shared" si="265"/>
        <v>1099.0540005163577</v>
      </c>
      <c r="G5540" s="22">
        <f t="shared" si="266"/>
        <v>1298.8820006102408</v>
      </c>
    </row>
    <row r="5541" spans="1:7" ht="25.5" customHeight="1" thickTop="1" thickBot="1" x14ac:dyDescent="0.25">
      <c r="A5541" s="20" t="str">
        <f t="shared" si="264"/>
        <v>3331SUTHERLANDS CREEK</v>
      </c>
      <c r="B5541" s="37">
        <v>3331</v>
      </c>
      <c r="C5541" s="37" t="s">
        <v>5894</v>
      </c>
      <c r="D5541" s="38" t="s">
        <v>5198</v>
      </c>
      <c r="E5541" s="39">
        <v>999.14000046941601</v>
      </c>
      <c r="F5541" s="39">
        <f t="shared" si="265"/>
        <v>1099.0540005163577</v>
      </c>
      <c r="G5541" s="39">
        <f t="shared" si="266"/>
        <v>1298.8820006102408</v>
      </c>
    </row>
    <row r="5542" spans="1:7" ht="25.5" customHeight="1" thickTop="1" thickBot="1" x14ac:dyDescent="0.25">
      <c r="A5542" s="20" t="str">
        <f t="shared" si="264"/>
        <v>3332LETHBRIDGE</v>
      </c>
      <c r="B5542" s="20">
        <v>3332</v>
      </c>
      <c r="C5542" s="20" t="s">
        <v>5895</v>
      </c>
      <c r="D5542" s="21" t="s">
        <v>5198</v>
      </c>
      <c r="E5542" s="22">
        <v>909.04400008010396</v>
      </c>
      <c r="F5542" s="22">
        <f t="shared" si="265"/>
        <v>999.94840008811445</v>
      </c>
      <c r="G5542" s="22">
        <f t="shared" si="266"/>
        <v>1181.7572001041351</v>
      </c>
    </row>
    <row r="5543" spans="1:7" ht="25.5" customHeight="1" thickTop="1" thickBot="1" x14ac:dyDescent="0.25">
      <c r="A5543" s="20" t="str">
        <f t="shared" si="264"/>
        <v>3333BAMGANIE</v>
      </c>
      <c r="B5543" s="37">
        <v>3333</v>
      </c>
      <c r="C5543" s="37" t="s">
        <v>5896</v>
      </c>
      <c r="D5543" s="38" t="s">
        <v>5198</v>
      </c>
      <c r="E5543" s="39">
        <v>921.02400043066405</v>
      </c>
      <c r="F5543" s="39">
        <f t="shared" si="265"/>
        <v>1013.1264004737305</v>
      </c>
      <c r="G5543" s="39">
        <f t="shared" si="266"/>
        <v>1197.3312005598632</v>
      </c>
    </row>
    <row r="5544" spans="1:7" ht="25.5" customHeight="1" thickTop="1" thickBot="1" x14ac:dyDescent="0.25">
      <c r="A5544" s="20" t="str">
        <f t="shared" si="264"/>
        <v>3333MEREDITH</v>
      </c>
      <c r="B5544" s="20">
        <v>3333</v>
      </c>
      <c r="C5544" s="20" t="s">
        <v>5897</v>
      </c>
      <c r="D5544" s="21" t="s">
        <v>5198</v>
      </c>
      <c r="E5544" s="22">
        <v>921.02400043066405</v>
      </c>
      <c r="F5544" s="22">
        <f t="shared" si="265"/>
        <v>1013.1264004737305</v>
      </c>
      <c r="G5544" s="22">
        <f t="shared" si="266"/>
        <v>1197.3312005598632</v>
      </c>
    </row>
    <row r="5545" spans="1:7" ht="25.5" customHeight="1" thickTop="1" thickBot="1" x14ac:dyDescent="0.25">
      <c r="A5545" s="20" t="str">
        <f t="shared" si="264"/>
        <v>3334BUNGAL</v>
      </c>
      <c r="B5545" s="37">
        <v>3334</v>
      </c>
      <c r="C5545" s="37" t="s">
        <v>5898</v>
      </c>
      <c r="D5545" s="38" t="s">
        <v>5198</v>
      </c>
      <c r="E5545" s="39">
        <v>918.466000029984</v>
      </c>
      <c r="F5545" s="39">
        <f t="shared" si="265"/>
        <v>1010.3126000329825</v>
      </c>
      <c r="G5545" s="39">
        <f t="shared" si="266"/>
        <v>1194.0058000389793</v>
      </c>
    </row>
    <row r="5546" spans="1:7" ht="25.5" customHeight="1" thickTop="1" thickBot="1" x14ac:dyDescent="0.25">
      <c r="A5546" s="20" t="str">
        <f t="shared" si="264"/>
        <v>3334CARGERIE</v>
      </c>
      <c r="B5546" s="20">
        <v>3334</v>
      </c>
      <c r="C5546" s="20" t="s">
        <v>5899</v>
      </c>
      <c r="D5546" s="21" t="s">
        <v>5198</v>
      </c>
      <c r="E5546" s="22">
        <v>918.466000029984</v>
      </c>
      <c r="F5546" s="22">
        <f t="shared" si="265"/>
        <v>1010.3126000329825</v>
      </c>
      <c r="G5546" s="22">
        <f t="shared" si="266"/>
        <v>1194.0058000389793</v>
      </c>
    </row>
    <row r="5547" spans="1:7" ht="25.5" customHeight="1" thickTop="1" thickBot="1" x14ac:dyDescent="0.25">
      <c r="A5547" s="20" t="str">
        <f t="shared" si="264"/>
        <v>3334ELAINE</v>
      </c>
      <c r="B5547" s="37">
        <v>3334</v>
      </c>
      <c r="C5547" s="37" t="s">
        <v>5900</v>
      </c>
      <c r="D5547" s="38" t="s">
        <v>5198</v>
      </c>
      <c r="E5547" s="39">
        <v>918.466000029984</v>
      </c>
      <c r="F5547" s="39">
        <f t="shared" si="265"/>
        <v>1010.3126000329825</v>
      </c>
      <c r="G5547" s="39">
        <f t="shared" si="266"/>
        <v>1194.0058000389793</v>
      </c>
    </row>
    <row r="5548" spans="1:7" ht="25.5" customHeight="1" thickTop="1" thickBot="1" x14ac:dyDescent="0.25">
      <c r="A5548" s="20" t="str">
        <f t="shared" si="264"/>
        <v>3334MORRISONS</v>
      </c>
      <c r="B5548" s="20">
        <v>3334</v>
      </c>
      <c r="C5548" s="20" t="s">
        <v>5901</v>
      </c>
      <c r="D5548" s="21" t="s">
        <v>5198</v>
      </c>
      <c r="E5548" s="22">
        <v>918.466000029984</v>
      </c>
      <c r="F5548" s="22">
        <f t="shared" si="265"/>
        <v>1010.3126000329825</v>
      </c>
      <c r="G5548" s="22">
        <f t="shared" si="266"/>
        <v>1194.0058000389793</v>
      </c>
    </row>
    <row r="5549" spans="1:7" ht="25.5" customHeight="1" thickTop="1" thickBot="1" x14ac:dyDescent="0.25">
      <c r="A5549" s="20" t="str">
        <f t="shared" si="264"/>
        <v>3334MOUNT DORAN</v>
      </c>
      <c r="B5549" s="37">
        <v>3334</v>
      </c>
      <c r="C5549" s="37" t="s">
        <v>5902</v>
      </c>
      <c r="D5549" s="38" t="s">
        <v>5198</v>
      </c>
      <c r="E5549" s="39">
        <v>918.466000029984</v>
      </c>
      <c r="F5549" s="39">
        <f t="shared" si="265"/>
        <v>1010.3126000329825</v>
      </c>
      <c r="G5549" s="39">
        <f t="shared" si="266"/>
        <v>1194.0058000389793</v>
      </c>
    </row>
    <row r="5550" spans="1:7" ht="25.5" customHeight="1" thickTop="1" thickBot="1" x14ac:dyDescent="0.25">
      <c r="A5550" s="20" t="str">
        <f t="shared" si="264"/>
        <v>3335BONNIE BROOK</v>
      </c>
      <c r="B5550" s="20">
        <v>3335</v>
      </c>
      <c r="C5550" s="20" t="s">
        <v>5903</v>
      </c>
      <c r="D5550" s="21" t="s">
        <v>5198</v>
      </c>
      <c r="E5550" s="22">
        <v>1026.3239999390962</v>
      </c>
      <c r="F5550" s="22">
        <f t="shared" si="265"/>
        <v>1128.956399933006</v>
      </c>
      <c r="G5550" s="22">
        <f t="shared" si="266"/>
        <v>1334.221199920825</v>
      </c>
    </row>
    <row r="5551" spans="1:7" ht="25.5" customHeight="1" thickTop="1" thickBot="1" x14ac:dyDescent="0.25">
      <c r="A5551" s="20" t="str">
        <f t="shared" si="264"/>
        <v>3335GRANGEFIELDS</v>
      </c>
      <c r="B5551" s="37">
        <v>3335</v>
      </c>
      <c r="C5551" s="37" t="s">
        <v>5904</v>
      </c>
      <c r="D5551" s="38" t="s">
        <v>5198</v>
      </c>
      <c r="E5551" s="39">
        <v>1026.3239999390962</v>
      </c>
      <c r="F5551" s="39">
        <f t="shared" si="265"/>
        <v>1128.956399933006</v>
      </c>
      <c r="G5551" s="39">
        <f t="shared" si="266"/>
        <v>1334.221199920825</v>
      </c>
    </row>
    <row r="5552" spans="1:7" ht="25.5" customHeight="1" thickTop="1" thickBot="1" x14ac:dyDescent="0.25">
      <c r="A5552" s="20" t="str">
        <f t="shared" si="264"/>
        <v>3335PLUMPTON</v>
      </c>
      <c r="B5552" s="20">
        <v>3335</v>
      </c>
      <c r="C5552" s="20" t="s">
        <v>4529</v>
      </c>
      <c r="D5552" s="21" t="s">
        <v>5198</v>
      </c>
      <c r="E5552" s="22">
        <v>1026.3239999390962</v>
      </c>
      <c r="F5552" s="22">
        <f t="shared" si="265"/>
        <v>1128.956399933006</v>
      </c>
      <c r="G5552" s="22">
        <f t="shared" si="266"/>
        <v>1334.221199920825</v>
      </c>
    </row>
    <row r="5553" spans="1:7" ht="25.5" customHeight="1" thickTop="1" thickBot="1" x14ac:dyDescent="0.25">
      <c r="A5553" s="20" t="str">
        <f t="shared" si="264"/>
        <v>3335ROCKBANK</v>
      </c>
      <c r="B5553" s="37">
        <v>3335</v>
      </c>
      <c r="C5553" s="37" t="s">
        <v>5905</v>
      </c>
      <c r="D5553" s="38" t="s">
        <v>5198</v>
      </c>
      <c r="E5553" s="39">
        <v>1026.3239999390962</v>
      </c>
      <c r="F5553" s="39">
        <f t="shared" si="265"/>
        <v>1128.956399933006</v>
      </c>
      <c r="G5553" s="39">
        <f t="shared" si="266"/>
        <v>1334.221199920825</v>
      </c>
    </row>
    <row r="5554" spans="1:7" ht="25.5" customHeight="1" thickTop="1" thickBot="1" x14ac:dyDescent="0.25">
      <c r="A5554" s="20" t="str">
        <f t="shared" si="264"/>
        <v>3335THORNHILL PARK</v>
      </c>
      <c r="B5554" s="20">
        <v>3335</v>
      </c>
      <c r="C5554" s="20" t="s">
        <v>5906</v>
      </c>
      <c r="D5554" s="21" t="s">
        <v>5198</v>
      </c>
      <c r="E5554" s="22">
        <v>1026.3239999390962</v>
      </c>
      <c r="F5554" s="22">
        <f t="shared" si="265"/>
        <v>1128.956399933006</v>
      </c>
      <c r="G5554" s="22">
        <f t="shared" si="266"/>
        <v>1334.221199920825</v>
      </c>
    </row>
    <row r="5555" spans="1:7" ht="25.5" customHeight="1" thickTop="1" thickBot="1" x14ac:dyDescent="0.25">
      <c r="A5555" s="20" t="str">
        <f t="shared" si="264"/>
        <v>3336AINTREE</v>
      </c>
      <c r="B5555" s="37">
        <v>3336</v>
      </c>
      <c r="C5555" s="37" t="s">
        <v>5907</v>
      </c>
      <c r="D5555" s="38" t="s">
        <v>5198</v>
      </c>
      <c r="E5555" s="39">
        <v>1922.864</v>
      </c>
      <c r="F5555" s="39">
        <f t="shared" si="265"/>
        <v>2115.1504</v>
      </c>
      <c r="G5555" s="39">
        <f t="shared" si="266"/>
        <v>2499.7231999999999</v>
      </c>
    </row>
    <row r="5556" spans="1:7" ht="25.5" customHeight="1" thickTop="1" thickBot="1" x14ac:dyDescent="0.25">
      <c r="A5556" s="20" t="str">
        <f t="shared" si="264"/>
        <v>3336DEANSIDE</v>
      </c>
      <c r="B5556" s="20">
        <v>3336</v>
      </c>
      <c r="C5556" s="20" t="s">
        <v>5908</v>
      </c>
      <c r="D5556" s="38" t="s">
        <v>5198</v>
      </c>
      <c r="E5556" s="22">
        <v>1922.864</v>
      </c>
      <c r="F5556" s="22">
        <f t="shared" si="265"/>
        <v>2115.1504</v>
      </c>
      <c r="G5556" s="22">
        <f t="shared" si="266"/>
        <v>2499.7231999999999</v>
      </c>
    </row>
    <row r="5557" spans="1:7" ht="25.5" customHeight="1" thickTop="1" thickBot="1" x14ac:dyDescent="0.25">
      <c r="A5557" s="20" t="str">
        <f t="shared" si="264"/>
        <v>3336FRASER RISE</v>
      </c>
      <c r="B5557" s="37">
        <v>3336</v>
      </c>
      <c r="C5557" s="37" t="s">
        <v>5909</v>
      </c>
      <c r="D5557" s="38" t="s">
        <v>5198</v>
      </c>
      <c r="E5557" s="39">
        <v>1922.864</v>
      </c>
      <c r="F5557" s="39">
        <f t="shared" si="265"/>
        <v>2115.1504</v>
      </c>
      <c r="G5557" s="39">
        <f t="shared" si="266"/>
        <v>2499.7231999999999</v>
      </c>
    </row>
    <row r="5558" spans="1:7" ht="25.5" customHeight="1" thickTop="1" thickBot="1" x14ac:dyDescent="0.25">
      <c r="A5558" s="20" t="str">
        <f t="shared" si="264"/>
        <v>3337HARKNESS</v>
      </c>
      <c r="B5558" s="20">
        <v>3337</v>
      </c>
      <c r="C5558" s="20" t="s">
        <v>5910</v>
      </c>
      <c r="D5558" s="21" t="s">
        <v>5198</v>
      </c>
      <c r="E5558" s="22">
        <v>865.34399965684793</v>
      </c>
      <c r="F5558" s="22">
        <f t="shared" si="265"/>
        <v>951.87839962253281</v>
      </c>
      <c r="G5558" s="22">
        <f t="shared" si="266"/>
        <v>1124.9471995539022</v>
      </c>
    </row>
    <row r="5559" spans="1:7" ht="25.5" customHeight="1" thickTop="1" thickBot="1" x14ac:dyDescent="0.25">
      <c r="A5559" s="20" t="str">
        <f t="shared" si="264"/>
        <v>3337KURUNJANG</v>
      </c>
      <c r="B5559" s="37">
        <v>3337</v>
      </c>
      <c r="C5559" s="37" t="s">
        <v>5911</v>
      </c>
      <c r="D5559" s="38" t="s">
        <v>5198</v>
      </c>
      <c r="E5559" s="39">
        <v>865.34399965684793</v>
      </c>
      <c r="F5559" s="39">
        <f t="shared" si="265"/>
        <v>951.87839962253281</v>
      </c>
      <c r="G5559" s="39">
        <f t="shared" si="266"/>
        <v>1124.9471995539022</v>
      </c>
    </row>
    <row r="5560" spans="1:7" ht="25.5" customHeight="1" thickTop="1" thickBot="1" x14ac:dyDescent="0.25">
      <c r="A5560" s="20" t="str">
        <f t="shared" si="264"/>
        <v>3337MELTON</v>
      </c>
      <c r="B5560" s="20">
        <v>3337</v>
      </c>
      <c r="C5560" s="20" t="s">
        <v>5912</v>
      </c>
      <c r="D5560" s="21" t="s">
        <v>5198</v>
      </c>
      <c r="E5560" s="22">
        <v>865.34399965684793</v>
      </c>
      <c r="F5560" s="22">
        <f t="shared" si="265"/>
        <v>951.87839962253281</v>
      </c>
      <c r="G5560" s="22">
        <f t="shared" si="266"/>
        <v>1124.9471995539022</v>
      </c>
    </row>
    <row r="5561" spans="1:7" ht="25.5" customHeight="1" thickTop="1" thickBot="1" x14ac:dyDescent="0.25">
      <c r="A5561" s="20" t="str">
        <f t="shared" si="264"/>
        <v>3337MELTON WEST</v>
      </c>
      <c r="B5561" s="37">
        <v>3337</v>
      </c>
      <c r="C5561" s="37" t="s">
        <v>5913</v>
      </c>
      <c r="D5561" s="38" t="s">
        <v>5198</v>
      </c>
      <c r="E5561" s="39">
        <v>865.34399965684793</v>
      </c>
      <c r="F5561" s="39">
        <f t="shared" si="265"/>
        <v>951.87839962253281</v>
      </c>
      <c r="G5561" s="39">
        <f t="shared" si="266"/>
        <v>1124.9471995539022</v>
      </c>
    </row>
    <row r="5562" spans="1:7" ht="25.5" customHeight="1" thickTop="1" thickBot="1" x14ac:dyDescent="0.25">
      <c r="A5562" s="20" t="str">
        <f t="shared" si="264"/>
        <v>3337TOOLERN VALE</v>
      </c>
      <c r="B5562" s="20">
        <v>3337</v>
      </c>
      <c r="C5562" s="20" t="s">
        <v>5914</v>
      </c>
      <c r="D5562" s="21" t="s">
        <v>5198</v>
      </c>
      <c r="E5562" s="22">
        <v>865.34399965684793</v>
      </c>
      <c r="F5562" s="22">
        <f t="shared" si="265"/>
        <v>951.87839962253281</v>
      </c>
      <c r="G5562" s="22">
        <f t="shared" si="266"/>
        <v>1124.9471995539022</v>
      </c>
    </row>
    <row r="5563" spans="1:7" ht="25.5" customHeight="1" thickTop="1" thickBot="1" x14ac:dyDescent="0.25">
      <c r="A5563" s="20" t="str">
        <f t="shared" si="264"/>
        <v>3338BROOKFIELD</v>
      </c>
      <c r="B5563" s="37">
        <v>3338</v>
      </c>
      <c r="C5563" s="37" t="s">
        <v>2247</v>
      </c>
      <c r="D5563" s="38" t="s">
        <v>5198</v>
      </c>
      <c r="E5563" s="39">
        <v>977.07600039678402</v>
      </c>
      <c r="F5563" s="39">
        <f t="shared" si="265"/>
        <v>1074.7836004364626</v>
      </c>
      <c r="G5563" s="39">
        <f t="shared" si="266"/>
        <v>1270.1988005158194</v>
      </c>
    </row>
    <row r="5564" spans="1:7" ht="25.5" customHeight="1" thickTop="1" thickBot="1" x14ac:dyDescent="0.25">
      <c r="A5564" s="20" t="str">
        <f t="shared" si="264"/>
        <v>3338COBBLEBANK</v>
      </c>
      <c r="B5564" s="20">
        <v>3338</v>
      </c>
      <c r="C5564" s="20" t="s">
        <v>5915</v>
      </c>
      <c r="D5564" s="21" t="s">
        <v>5198</v>
      </c>
      <c r="E5564" s="22">
        <v>977.07600039678402</v>
      </c>
      <c r="F5564" s="22">
        <f t="shared" si="265"/>
        <v>1074.7836004364626</v>
      </c>
      <c r="G5564" s="22">
        <f t="shared" si="266"/>
        <v>1270.1988005158194</v>
      </c>
    </row>
    <row r="5565" spans="1:7" ht="25.5" customHeight="1" thickTop="1" thickBot="1" x14ac:dyDescent="0.25">
      <c r="A5565" s="20" t="str">
        <f t="shared" si="264"/>
        <v>3338EXFORD</v>
      </c>
      <c r="B5565" s="37">
        <v>3338</v>
      </c>
      <c r="C5565" s="37" t="s">
        <v>5916</v>
      </c>
      <c r="D5565" s="38" t="s">
        <v>5198</v>
      </c>
      <c r="E5565" s="39">
        <v>977.07600039678402</v>
      </c>
      <c r="F5565" s="39">
        <f t="shared" si="265"/>
        <v>1074.7836004364626</v>
      </c>
      <c r="G5565" s="39">
        <f t="shared" si="266"/>
        <v>1270.1988005158194</v>
      </c>
    </row>
    <row r="5566" spans="1:7" ht="25.5" customHeight="1" thickTop="1" thickBot="1" x14ac:dyDescent="0.25">
      <c r="A5566" s="20" t="str">
        <f t="shared" si="264"/>
        <v>3338EYNESBURY</v>
      </c>
      <c r="B5566" s="20">
        <v>3338</v>
      </c>
      <c r="C5566" s="20" t="s">
        <v>5917</v>
      </c>
      <c r="D5566" s="21" t="s">
        <v>5198</v>
      </c>
      <c r="E5566" s="22">
        <v>977.07600039678402</v>
      </c>
      <c r="F5566" s="22">
        <f t="shared" si="265"/>
        <v>1074.7836004364626</v>
      </c>
      <c r="G5566" s="22">
        <f t="shared" si="266"/>
        <v>1270.1988005158194</v>
      </c>
    </row>
    <row r="5567" spans="1:7" ht="25.5" customHeight="1" thickTop="1" thickBot="1" x14ac:dyDescent="0.25">
      <c r="A5567" s="20" t="str">
        <f t="shared" si="264"/>
        <v>3338MELTON SOUTH</v>
      </c>
      <c r="B5567" s="37">
        <v>3338</v>
      </c>
      <c r="C5567" s="37" t="s">
        <v>5918</v>
      </c>
      <c r="D5567" s="38" t="s">
        <v>5198</v>
      </c>
      <c r="E5567" s="39">
        <v>977.07600039678402</v>
      </c>
      <c r="F5567" s="39">
        <f t="shared" si="265"/>
        <v>1074.7836004364626</v>
      </c>
      <c r="G5567" s="39">
        <f t="shared" si="266"/>
        <v>1270.1988005158194</v>
      </c>
    </row>
    <row r="5568" spans="1:7" ht="25.5" customHeight="1" thickTop="1" thickBot="1" x14ac:dyDescent="0.25">
      <c r="A5568" s="20" t="str">
        <f t="shared" si="264"/>
        <v>3338STRATHTULLOH</v>
      </c>
      <c r="B5568" s="20">
        <v>3338</v>
      </c>
      <c r="C5568" s="20" t="s">
        <v>5919</v>
      </c>
      <c r="D5568" s="21" t="s">
        <v>5198</v>
      </c>
      <c r="E5568" s="22">
        <v>977.07600039678402</v>
      </c>
      <c r="F5568" s="22">
        <f t="shared" si="265"/>
        <v>1074.7836004364626</v>
      </c>
      <c r="G5568" s="22">
        <f t="shared" si="266"/>
        <v>1270.1988005158194</v>
      </c>
    </row>
    <row r="5569" spans="1:7" ht="25.5" customHeight="1" thickTop="1" thickBot="1" x14ac:dyDescent="0.25">
      <c r="A5569" s="20" t="str">
        <f t="shared" si="264"/>
        <v>3338WEIR VIEWS</v>
      </c>
      <c r="B5569" s="37">
        <v>3338</v>
      </c>
      <c r="C5569" s="37" t="s">
        <v>5920</v>
      </c>
      <c r="D5569" s="38" t="s">
        <v>5198</v>
      </c>
      <c r="E5569" s="39">
        <v>977.07600039678402</v>
      </c>
      <c r="F5569" s="39">
        <f t="shared" si="265"/>
        <v>1074.7836004364626</v>
      </c>
      <c r="G5569" s="39">
        <f t="shared" si="266"/>
        <v>1270.1988005158194</v>
      </c>
    </row>
    <row r="5570" spans="1:7" ht="25.5" customHeight="1" thickTop="1" thickBot="1" x14ac:dyDescent="0.25">
      <c r="A5570" s="20" t="str">
        <f t="shared" si="264"/>
        <v>3340BACCHUS MARSH</v>
      </c>
      <c r="B5570" s="20">
        <v>3340</v>
      </c>
      <c r="C5570" s="20" t="s">
        <v>5921</v>
      </c>
      <c r="D5570" s="21" t="s">
        <v>5198</v>
      </c>
      <c r="E5570" s="22">
        <v>1054.9940002451601</v>
      </c>
      <c r="F5570" s="22">
        <f t="shared" si="265"/>
        <v>1160.4934002696762</v>
      </c>
      <c r="G5570" s="22">
        <f t="shared" si="266"/>
        <v>1371.4922003187082</v>
      </c>
    </row>
    <row r="5571" spans="1:7" ht="25.5" customHeight="1" thickTop="1" thickBot="1" x14ac:dyDescent="0.25">
      <c r="A5571" s="20" t="str">
        <f t="shared" si="264"/>
        <v>3340BALLIANG</v>
      </c>
      <c r="B5571" s="37">
        <v>3340</v>
      </c>
      <c r="C5571" s="37" t="s">
        <v>5922</v>
      </c>
      <c r="D5571" s="38" t="s">
        <v>5198</v>
      </c>
      <c r="E5571" s="39">
        <v>1054.9940002451601</v>
      </c>
      <c r="F5571" s="39">
        <f t="shared" si="265"/>
        <v>1160.4934002696762</v>
      </c>
      <c r="G5571" s="39">
        <f t="shared" si="266"/>
        <v>1371.4922003187082</v>
      </c>
    </row>
    <row r="5572" spans="1:7" ht="25.5" customHeight="1" thickTop="1" thickBot="1" x14ac:dyDescent="0.25">
      <c r="A5572" s="20" t="str">
        <f t="shared" si="264"/>
        <v>3340BALLIANG EAST</v>
      </c>
      <c r="B5572" s="20">
        <v>3340</v>
      </c>
      <c r="C5572" s="20" t="s">
        <v>5923</v>
      </c>
      <c r="D5572" s="21" t="s">
        <v>5198</v>
      </c>
      <c r="E5572" s="22">
        <v>1054.9940002451601</v>
      </c>
      <c r="F5572" s="22">
        <f t="shared" si="265"/>
        <v>1160.4934002696762</v>
      </c>
      <c r="G5572" s="22">
        <f t="shared" si="266"/>
        <v>1371.4922003187082</v>
      </c>
    </row>
    <row r="5573" spans="1:7" ht="25.5" customHeight="1" thickTop="1" thickBot="1" x14ac:dyDescent="0.25">
      <c r="A5573" s="20" t="str">
        <f t="shared" ref="A5573:A5636" si="267">CONCATENATE(B5573,C5573)</f>
        <v>3340COIMADAI</v>
      </c>
      <c r="B5573" s="37">
        <v>3340</v>
      </c>
      <c r="C5573" s="37" t="s">
        <v>5924</v>
      </c>
      <c r="D5573" s="38" t="s">
        <v>5198</v>
      </c>
      <c r="E5573" s="39">
        <v>1054.9940002451601</v>
      </c>
      <c r="F5573" s="39">
        <f t="shared" ref="F5573:F5636" si="268">1.1*E5573</f>
        <v>1160.4934002696762</v>
      </c>
      <c r="G5573" s="39">
        <f t="shared" ref="G5573:G5636" si="269">1.3*E5573</f>
        <v>1371.4922003187082</v>
      </c>
    </row>
    <row r="5574" spans="1:7" ht="25.5" customHeight="1" thickTop="1" thickBot="1" x14ac:dyDescent="0.25">
      <c r="A5574" s="20" t="str">
        <f t="shared" si="267"/>
        <v>3340DARLEY</v>
      </c>
      <c r="B5574" s="20">
        <v>3340</v>
      </c>
      <c r="C5574" s="20" t="s">
        <v>5925</v>
      </c>
      <c r="D5574" s="21" t="s">
        <v>5198</v>
      </c>
      <c r="E5574" s="22">
        <v>1054.9940002451601</v>
      </c>
      <c r="F5574" s="22">
        <f t="shared" si="268"/>
        <v>1160.4934002696762</v>
      </c>
      <c r="G5574" s="22">
        <f t="shared" si="269"/>
        <v>1371.4922003187082</v>
      </c>
    </row>
    <row r="5575" spans="1:7" ht="25.5" customHeight="1" thickTop="1" thickBot="1" x14ac:dyDescent="0.25">
      <c r="A5575" s="20" t="str">
        <f t="shared" si="267"/>
        <v>3340GLENMORE</v>
      </c>
      <c r="B5575" s="37">
        <v>3340</v>
      </c>
      <c r="C5575" s="37" t="s">
        <v>3555</v>
      </c>
      <c r="D5575" s="38" t="s">
        <v>5198</v>
      </c>
      <c r="E5575" s="39">
        <v>1054.9940002451601</v>
      </c>
      <c r="F5575" s="39">
        <f t="shared" si="268"/>
        <v>1160.4934002696762</v>
      </c>
      <c r="G5575" s="39">
        <f t="shared" si="269"/>
        <v>1371.4922003187082</v>
      </c>
    </row>
    <row r="5576" spans="1:7" ht="25.5" customHeight="1" thickTop="1" thickBot="1" x14ac:dyDescent="0.25">
      <c r="A5576" s="20" t="str">
        <f t="shared" si="267"/>
        <v>3340HOPETOUN PARK</v>
      </c>
      <c r="B5576" s="20">
        <v>3340</v>
      </c>
      <c r="C5576" s="20" t="s">
        <v>5926</v>
      </c>
      <c r="D5576" s="21" t="s">
        <v>5198</v>
      </c>
      <c r="E5576" s="22">
        <v>1054.9940002451601</v>
      </c>
      <c r="F5576" s="22">
        <f t="shared" si="268"/>
        <v>1160.4934002696762</v>
      </c>
      <c r="G5576" s="22">
        <f t="shared" si="269"/>
        <v>1371.4922003187082</v>
      </c>
    </row>
    <row r="5577" spans="1:7" ht="25.5" customHeight="1" thickTop="1" thickBot="1" x14ac:dyDescent="0.25">
      <c r="A5577" s="20" t="str">
        <f t="shared" si="267"/>
        <v>3340LONG FOREST</v>
      </c>
      <c r="B5577" s="37">
        <v>3340</v>
      </c>
      <c r="C5577" s="37" t="s">
        <v>5927</v>
      </c>
      <c r="D5577" s="38" t="s">
        <v>5198</v>
      </c>
      <c r="E5577" s="39">
        <v>1054.9940002451601</v>
      </c>
      <c r="F5577" s="39">
        <f t="shared" si="268"/>
        <v>1160.4934002696762</v>
      </c>
      <c r="G5577" s="39">
        <f t="shared" si="269"/>
        <v>1371.4922003187082</v>
      </c>
    </row>
    <row r="5578" spans="1:7" ht="25.5" customHeight="1" thickTop="1" thickBot="1" x14ac:dyDescent="0.25">
      <c r="A5578" s="20" t="str">
        <f t="shared" si="267"/>
        <v>3340MADDINGLEY</v>
      </c>
      <c r="B5578" s="20">
        <v>3340</v>
      </c>
      <c r="C5578" s="20" t="s">
        <v>5928</v>
      </c>
      <c r="D5578" s="21" t="s">
        <v>5198</v>
      </c>
      <c r="E5578" s="22">
        <v>1054.9940002451601</v>
      </c>
      <c r="F5578" s="22">
        <f t="shared" si="268"/>
        <v>1160.4934002696762</v>
      </c>
      <c r="G5578" s="22">
        <f t="shared" si="269"/>
        <v>1371.4922003187082</v>
      </c>
    </row>
    <row r="5579" spans="1:7" ht="25.5" customHeight="1" thickTop="1" thickBot="1" x14ac:dyDescent="0.25">
      <c r="A5579" s="20" t="str">
        <f t="shared" si="267"/>
        <v>3340MERRIMU</v>
      </c>
      <c r="B5579" s="37">
        <v>3340</v>
      </c>
      <c r="C5579" s="37" t="s">
        <v>5929</v>
      </c>
      <c r="D5579" s="38" t="s">
        <v>5198</v>
      </c>
      <c r="E5579" s="39">
        <v>1054.9940002451601</v>
      </c>
      <c r="F5579" s="39">
        <f t="shared" si="268"/>
        <v>1160.4934002696762</v>
      </c>
      <c r="G5579" s="39">
        <f t="shared" si="269"/>
        <v>1371.4922003187082</v>
      </c>
    </row>
    <row r="5580" spans="1:7" ht="25.5" customHeight="1" thickTop="1" thickBot="1" x14ac:dyDescent="0.25">
      <c r="A5580" s="20" t="str">
        <f t="shared" si="267"/>
        <v>3340PARWAN</v>
      </c>
      <c r="B5580" s="20">
        <v>3340</v>
      </c>
      <c r="C5580" s="20" t="s">
        <v>5930</v>
      </c>
      <c r="D5580" s="21" t="s">
        <v>5198</v>
      </c>
      <c r="E5580" s="22">
        <v>1054.9940002451601</v>
      </c>
      <c r="F5580" s="22">
        <f t="shared" si="268"/>
        <v>1160.4934002696762</v>
      </c>
      <c r="G5580" s="22">
        <f t="shared" si="269"/>
        <v>1371.4922003187082</v>
      </c>
    </row>
    <row r="5581" spans="1:7" ht="25.5" customHeight="1" thickTop="1" thickBot="1" x14ac:dyDescent="0.25">
      <c r="A5581" s="20" t="str">
        <f t="shared" si="267"/>
        <v>3340ROWSLEY</v>
      </c>
      <c r="B5581" s="37">
        <v>3340</v>
      </c>
      <c r="C5581" s="37" t="s">
        <v>5931</v>
      </c>
      <c r="D5581" s="38" t="s">
        <v>5198</v>
      </c>
      <c r="E5581" s="39">
        <v>1054.9940002451601</v>
      </c>
      <c r="F5581" s="39">
        <f t="shared" si="268"/>
        <v>1160.4934002696762</v>
      </c>
      <c r="G5581" s="39">
        <f t="shared" si="269"/>
        <v>1371.4922003187082</v>
      </c>
    </row>
    <row r="5582" spans="1:7" ht="25.5" customHeight="1" thickTop="1" thickBot="1" x14ac:dyDescent="0.25">
      <c r="A5582" s="20" t="str">
        <f t="shared" si="267"/>
        <v>3340STAUGHTON VALE</v>
      </c>
      <c r="B5582" s="20">
        <v>3340</v>
      </c>
      <c r="C5582" s="20" t="s">
        <v>5932</v>
      </c>
      <c r="D5582" s="21" t="s">
        <v>5198</v>
      </c>
      <c r="E5582" s="22">
        <v>1054.9940002451601</v>
      </c>
      <c r="F5582" s="22">
        <f t="shared" si="268"/>
        <v>1160.4934002696762</v>
      </c>
      <c r="G5582" s="22">
        <f t="shared" si="269"/>
        <v>1371.4922003187082</v>
      </c>
    </row>
    <row r="5583" spans="1:7" ht="25.5" customHeight="1" thickTop="1" thickBot="1" x14ac:dyDescent="0.25">
      <c r="A5583" s="20" t="str">
        <f t="shared" si="267"/>
        <v>3341DALES CREEK</v>
      </c>
      <c r="B5583" s="37">
        <v>3341</v>
      </c>
      <c r="C5583" s="37" t="s">
        <v>5933</v>
      </c>
      <c r="D5583" s="38" t="s">
        <v>5198</v>
      </c>
      <c r="E5583" s="39">
        <v>947.44399988440807</v>
      </c>
      <c r="F5583" s="39">
        <f t="shared" si="268"/>
        <v>1042.188399872849</v>
      </c>
      <c r="G5583" s="39">
        <f t="shared" si="269"/>
        <v>1231.6771998497306</v>
      </c>
    </row>
    <row r="5584" spans="1:7" ht="25.5" customHeight="1" thickTop="1" thickBot="1" x14ac:dyDescent="0.25">
      <c r="A5584" s="20" t="str">
        <f t="shared" si="267"/>
        <v>3341GREENDALE</v>
      </c>
      <c r="B5584" s="20">
        <v>3341</v>
      </c>
      <c r="C5584" s="20" t="s">
        <v>3458</v>
      </c>
      <c r="D5584" s="21" t="s">
        <v>5198</v>
      </c>
      <c r="E5584" s="22">
        <v>947.44399988440807</v>
      </c>
      <c r="F5584" s="22">
        <f t="shared" si="268"/>
        <v>1042.188399872849</v>
      </c>
      <c r="G5584" s="22">
        <f t="shared" si="269"/>
        <v>1231.6771998497306</v>
      </c>
    </row>
    <row r="5585" spans="1:7" ht="25.5" customHeight="1" thickTop="1" thickBot="1" x14ac:dyDescent="0.25">
      <c r="A5585" s="20" t="str">
        <f t="shared" si="267"/>
        <v>3341KOROBEIT</v>
      </c>
      <c r="B5585" s="37">
        <v>3341</v>
      </c>
      <c r="C5585" s="37" t="s">
        <v>5934</v>
      </c>
      <c r="D5585" s="38" t="s">
        <v>5198</v>
      </c>
      <c r="E5585" s="39">
        <v>947.44399988440807</v>
      </c>
      <c r="F5585" s="39">
        <f t="shared" si="268"/>
        <v>1042.188399872849</v>
      </c>
      <c r="G5585" s="39">
        <f t="shared" si="269"/>
        <v>1231.6771998497306</v>
      </c>
    </row>
    <row r="5586" spans="1:7" ht="25.5" customHeight="1" thickTop="1" thickBot="1" x14ac:dyDescent="0.25">
      <c r="A5586" s="20" t="str">
        <f t="shared" si="267"/>
        <v>3341MYRNIONG</v>
      </c>
      <c r="B5586" s="20">
        <v>3341</v>
      </c>
      <c r="C5586" s="20" t="s">
        <v>5935</v>
      </c>
      <c r="D5586" s="21" t="s">
        <v>5198</v>
      </c>
      <c r="E5586" s="22">
        <v>947.44399988440807</v>
      </c>
      <c r="F5586" s="22">
        <f t="shared" si="268"/>
        <v>1042.188399872849</v>
      </c>
      <c r="G5586" s="22">
        <f t="shared" si="269"/>
        <v>1231.6771998497306</v>
      </c>
    </row>
    <row r="5587" spans="1:7" ht="25.5" customHeight="1" thickTop="1" thickBot="1" x14ac:dyDescent="0.25">
      <c r="A5587" s="20" t="str">
        <f t="shared" si="267"/>
        <v>3341PENTLAND HILLS</v>
      </c>
      <c r="B5587" s="37">
        <v>3341</v>
      </c>
      <c r="C5587" s="37" t="s">
        <v>5936</v>
      </c>
      <c r="D5587" s="38" t="s">
        <v>5198</v>
      </c>
      <c r="E5587" s="39">
        <v>947.44399988440807</v>
      </c>
      <c r="F5587" s="39">
        <f t="shared" si="268"/>
        <v>1042.188399872849</v>
      </c>
      <c r="G5587" s="39">
        <f t="shared" si="269"/>
        <v>1231.6771998497306</v>
      </c>
    </row>
    <row r="5588" spans="1:7" ht="25.5" customHeight="1" thickTop="1" thickBot="1" x14ac:dyDescent="0.25">
      <c r="A5588" s="20" t="str">
        <f t="shared" si="267"/>
        <v>3342BALLAN</v>
      </c>
      <c r="B5588" s="20">
        <v>3342</v>
      </c>
      <c r="C5588" s="20" t="s">
        <v>5937</v>
      </c>
      <c r="D5588" s="21" t="s">
        <v>5198</v>
      </c>
      <c r="E5588" s="22">
        <v>959.82599995140004</v>
      </c>
      <c r="F5588" s="22">
        <f t="shared" si="268"/>
        <v>1055.8085999465402</v>
      </c>
      <c r="G5588" s="22">
        <f t="shared" si="269"/>
        <v>1247.7737999368201</v>
      </c>
    </row>
    <row r="5589" spans="1:7" ht="25.5" customHeight="1" thickTop="1" thickBot="1" x14ac:dyDescent="0.25">
      <c r="A5589" s="20" t="str">
        <f t="shared" si="267"/>
        <v>3342BEREMBOKE</v>
      </c>
      <c r="B5589" s="37">
        <v>3342</v>
      </c>
      <c r="C5589" s="37" t="s">
        <v>5938</v>
      </c>
      <c r="D5589" s="38" t="s">
        <v>5198</v>
      </c>
      <c r="E5589" s="39">
        <v>959.82599995140004</v>
      </c>
      <c r="F5589" s="39">
        <f t="shared" si="268"/>
        <v>1055.8085999465402</v>
      </c>
      <c r="G5589" s="39">
        <f t="shared" si="269"/>
        <v>1247.7737999368201</v>
      </c>
    </row>
    <row r="5590" spans="1:7" ht="25.5" customHeight="1" thickTop="1" thickBot="1" x14ac:dyDescent="0.25">
      <c r="A5590" s="20" t="str">
        <f t="shared" si="267"/>
        <v>3342BLAKEVILLE</v>
      </c>
      <c r="B5590" s="20">
        <v>3342</v>
      </c>
      <c r="C5590" s="20" t="s">
        <v>5939</v>
      </c>
      <c r="D5590" s="21" t="s">
        <v>5198</v>
      </c>
      <c r="E5590" s="22">
        <v>959.82599995140004</v>
      </c>
      <c r="F5590" s="22">
        <f t="shared" si="268"/>
        <v>1055.8085999465402</v>
      </c>
      <c r="G5590" s="22">
        <f t="shared" si="269"/>
        <v>1247.7737999368201</v>
      </c>
    </row>
    <row r="5591" spans="1:7" ht="25.5" customHeight="1" thickTop="1" thickBot="1" x14ac:dyDescent="0.25">
      <c r="A5591" s="20" t="str">
        <f t="shared" si="267"/>
        <v>3342BUNDING</v>
      </c>
      <c r="B5591" s="37">
        <v>3342</v>
      </c>
      <c r="C5591" s="37" t="s">
        <v>5940</v>
      </c>
      <c r="D5591" s="38" t="s">
        <v>5198</v>
      </c>
      <c r="E5591" s="39">
        <v>959.82599995140004</v>
      </c>
      <c r="F5591" s="39">
        <f t="shared" si="268"/>
        <v>1055.8085999465402</v>
      </c>
      <c r="G5591" s="39">
        <f t="shared" si="269"/>
        <v>1247.7737999368201</v>
      </c>
    </row>
    <row r="5592" spans="1:7" ht="25.5" customHeight="1" thickTop="1" thickBot="1" x14ac:dyDescent="0.25">
      <c r="A5592" s="20" t="str">
        <f t="shared" si="267"/>
        <v>3342COLBROOK</v>
      </c>
      <c r="B5592" s="20">
        <v>3342</v>
      </c>
      <c r="C5592" s="20" t="s">
        <v>5941</v>
      </c>
      <c r="D5592" s="21" t="s">
        <v>5198</v>
      </c>
      <c r="E5592" s="22">
        <v>959.82599995140004</v>
      </c>
      <c r="F5592" s="22">
        <f t="shared" si="268"/>
        <v>1055.8085999465402</v>
      </c>
      <c r="G5592" s="22">
        <f t="shared" si="269"/>
        <v>1247.7737999368201</v>
      </c>
    </row>
    <row r="5593" spans="1:7" ht="25.5" customHeight="1" thickTop="1" thickBot="1" x14ac:dyDescent="0.25">
      <c r="A5593" s="20" t="str">
        <f t="shared" si="267"/>
        <v>3342DURDIDWARRAH</v>
      </c>
      <c r="B5593" s="37">
        <v>3342</v>
      </c>
      <c r="C5593" s="37" t="s">
        <v>5942</v>
      </c>
      <c r="D5593" s="38" t="s">
        <v>5198</v>
      </c>
      <c r="E5593" s="39">
        <v>959.82599995140004</v>
      </c>
      <c r="F5593" s="39">
        <f t="shared" si="268"/>
        <v>1055.8085999465402</v>
      </c>
      <c r="G5593" s="39">
        <f t="shared" si="269"/>
        <v>1247.7737999368201</v>
      </c>
    </row>
    <row r="5594" spans="1:7" ht="25.5" customHeight="1" thickTop="1" thickBot="1" x14ac:dyDescent="0.25">
      <c r="A5594" s="20" t="str">
        <f t="shared" si="267"/>
        <v>3342FISKVILLE</v>
      </c>
      <c r="B5594" s="20">
        <v>3342</v>
      </c>
      <c r="C5594" s="20" t="s">
        <v>5943</v>
      </c>
      <c r="D5594" s="21" t="s">
        <v>5198</v>
      </c>
      <c r="E5594" s="22">
        <v>959.82599995140004</v>
      </c>
      <c r="F5594" s="22">
        <f t="shared" si="268"/>
        <v>1055.8085999465402</v>
      </c>
      <c r="G5594" s="22">
        <f t="shared" si="269"/>
        <v>1247.7737999368201</v>
      </c>
    </row>
    <row r="5595" spans="1:7" ht="25.5" customHeight="1" thickTop="1" thickBot="1" x14ac:dyDescent="0.25">
      <c r="A5595" s="20" t="str">
        <f t="shared" si="267"/>
        <v>3342INGLISTON</v>
      </c>
      <c r="B5595" s="37">
        <v>3342</v>
      </c>
      <c r="C5595" s="37" t="s">
        <v>5944</v>
      </c>
      <c r="D5595" s="38" t="s">
        <v>5198</v>
      </c>
      <c r="E5595" s="39">
        <v>959.82599995140004</v>
      </c>
      <c r="F5595" s="39">
        <f t="shared" si="268"/>
        <v>1055.8085999465402</v>
      </c>
      <c r="G5595" s="39">
        <f t="shared" si="269"/>
        <v>1247.7737999368201</v>
      </c>
    </row>
    <row r="5596" spans="1:7" ht="25.5" customHeight="1" thickTop="1" thickBot="1" x14ac:dyDescent="0.25">
      <c r="A5596" s="20" t="str">
        <f t="shared" si="267"/>
        <v>3342MOUNT WALLACE</v>
      </c>
      <c r="B5596" s="20">
        <v>3342</v>
      </c>
      <c r="C5596" s="20" t="s">
        <v>5945</v>
      </c>
      <c r="D5596" s="21" t="s">
        <v>5198</v>
      </c>
      <c r="E5596" s="22">
        <v>959.82599995140004</v>
      </c>
      <c r="F5596" s="22">
        <f t="shared" si="268"/>
        <v>1055.8085999465402</v>
      </c>
      <c r="G5596" s="22">
        <f t="shared" si="269"/>
        <v>1247.7737999368201</v>
      </c>
    </row>
    <row r="5597" spans="1:7" ht="25.5" customHeight="1" thickTop="1" thickBot="1" x14ac:dyDescent="0.25">
      <c r="A5597" s="20" t="str">
        <f t="shared" si="267"/>
        <v>3345GORDON</v>
      </c>
      <c r="B5597" s="37">
        <v>3345</v>
      </c>
      <c r="C5597" s="37" t="s">
        <v>928</v>
      </c>
      <c r="D5597" s="38" t="s">
        <v>5198</v>
      </c>
      <c r="E5597" s="39">
        <v>807.77999981020002</v>
      </c>
      <c r="F5597" s="39">
        <f t="shared" si="268"/>
        <v>888.55799979122014</v>
      </c>
      <c r="G5597" s="39">
        <f t="shared" si="269"/>
        <v>1050.11399975326</v>
      </c>
    </row>
    <row r="5598" spans="1:7" ht="25.5" customHeight="1" thickTop="1" thickBot="1" x14ac:dyDescent="0.25">
      <c r="A5598" s="20" t="str">
        <f t="shared" si="267"/>
        <v>3350ALFREDTON</v>
      </c>
      <c r="B5598" s="20">
        <v>3350</v>
      </c>
      <c r="C5598" s="20" t="s">
        <v>5946</v>
      </c>
      <c r="D5598" s="21" t="s">
        <v>5198</v>
      </c>
      <c r="E5598" s="22">
        <v>850.86200039674395</v>
      </c>
      <c r="F5598" s="22">
        <f t="shared" si="268"/>
        <v>935.94820043641846</v>
      </c>
      <c r="G5598" s="22">
        <f t="shared" si="269"/>
        <v>1106.1206005157671</v>
      </c>
    </row>
    <row r="5599" spans="1:7" ht="25.5" customHeight="1" thickTop="1" thickBot="1" x14ac:dyDescent="0.25">
      <c r="A5599" s="20" t="str">
        <f t="shared" si="267"/>
        <v>3350BAKERY HILL</v>
      </c>
      <c r="B5599" s="37">
        <v>3350</v>
      </c>
      <c r="C5599" s="37" t="s">
        <v>5947</v>
      </c>
      <c r="D5599" s="38" t="s">
        <v>5198</v>
      </c>
      <c r="E5599" s="39">
        <v>850.86200039674395</v>
      </c>
      <c r="F5599" s="39">
        <f t="shared" si="268"/>
        <v>935.94820043641846</v>
      </c>
      <c r="G5599" s="39">
        <f t="shared" si="269"/>
        <v>1106.1206005157671</v>
      </c>
    </row>
    <row r="5600" spans="1:7" ht="25.5" customHeight="1" thickTop="1" thickBot="1" x14ac:dyDescent="0.25">
      <c r="A5600" s="20" t="str">
        <f t="shared" si="267"/>
        <v>3350BALLARAT CENTRAL</v>
      </c>
      <c r="B5600" s="20">
        <v>3350</v>
      </c>
      <c r="C5600" s="20" t="s">
        <v>5948</v>
      </c>
      <c r="D5600" s="21" t="s">
        <v>5198</v>
      </c>
      <c r="E5600" s="22">
        <v>850.86200039674395</v>
      </c>
      <c r="F5600" s="22">
        <f t="shared" si="268"/>
        <v>935.94820043641846</v>
      </c>
      <c r="G5600" s="22">
        <f t="shared" si="269"/>
        <v>1106.1206005157671</v>
      </c>
    </row>
    <row r="5601" spans="1:7" ht="25.5" customHeight="1" thickTop="1" thickBot="1" x14ac:dyDescent="0.25">
      <c r="A5601" s="20" t="str">
        <f t="shared" si="267"/>
        <v>3350BALLARAT EAST</v>
      </c>
      <c r="B5601" s="37">
        <v>3350</v>
      </c>
      <c r="C5601" s="37" t="s">
        <v>5949</v>
      </c>
      <c r="D5601" s="38" t="s">
        <v>5198</v>
      </c>
      <c r="E5601" s="39">
        <v>850.86200039674395</v>
      </c>
      <c r="F5601" s="39">
        <f t="shared" si="268"/>
        <v>935.94820043641846</v>
      </c>
      <c r="G5601" s="39">
        <f t="shared" si="269"/>
        <v>1106.1206005157671</v>
      </c>
    </row>
    <row r="5602" spans="1:7" ht="25.5" customHeight="1" thickTop="1" thickBot="1" x14ac:dyDescent="0.25">
      <c r="A5602" s="20" t="str">
        <f t="shared" si="267"/>
        <v>3350BALLARAT NORTH</v>
      </c>
      <c r="B5602" s="20">
        <v>3350</v>
      </c>
      <c r="C5602" s="20" t="s">
        <v>5950</v>
      </c>
      <c r="D5602" s="21" t="s">
        <v>5198</v>
      </c>
      <c r="E5602" s="22">
        <v>850.86200039674395</v>
      </c>
      <c r="F5602" s="22">
        <f t="shared" si="268"/>
        <v>935.94820043641846</v>
      </c>
      <c r="G5602" s="22">
        <f t="shared" si="269"/>
        <v>1106.1206005157671</v>
      </c>
    </row>
    <row r="5603" spans="1:7" ht="25.5" customHeight="1" thickTop="1" thickBot="1" x14ac:dyDescent="0.25">
      <c r="A5603" s="20" t="str">
        <f t="shared" si="267"/>
        <v>3350BLACK HILL</v>
      </c>
      <c r="B5603" s="37">
        <v>3350</v>
      </c>
      <c r="C5603" s="37" t="s">
        <v>1666</v>
      </c>
      <c r="D5603" s="38" t="s">
        <v>5198</v>
      </c>
      <c r="E5603" s="39">
        <v>850.86200039674395</v>
      </c>
      <c r="F5603" s="39">
        <f t="shared" si="268"/>
        <v>935.94820043641846</v>
      </c>
      <c r="G5603" s="39">
        <f t="shared" si="269"/>
        <v>1106.1206005157671</v>
      </c>
    </row>
    <row r="5604" spans="1:7" ht="25.5" customHeight="1" thickTop="1" thickBot="1" x14ac:dyDescent="0.25">
      <c r="A5604" s="20" t="str">
        <f t="shared" si="267"/>
        <v>3350BROWN HILL</v>
      </c>
      <c r="B5604" s="20">
        <v>3350</v>
      </c>
      <c r="C5604" s="20" t="s">
        <v>5951</v>
      </c>
      <c r="D5604" s="21" t="s">
        <v>5198</v>
      </c>
      <c r="E5604" s="22">
        <v>850.86200039674395</v>
      </c>
      <c r="F5604" s="22">
        <f t="shared" si="268"/>
        <v>935.94820043641846</v>
      </c>
      <c r="G5604" s="22">
        <f t="shared" si="269"/>
        <v>1106.1206005157671</v>
      </c>
    </row>
    <row r="5605" spans="1:7" ht="25.5" customHeight="1" thickTop="1" thickBot="1" x14ac:dyDescent="0.25">
      <c r="A5605" s="20" t="str">
        <f t="shared" si="267"/>
        <v>3350CANADIAN</v>
      </c>
      <c r="B5605" s="37">
        <v>3350</v>
      </c>
      <c r="C5605" s="37" t="s">
        <v>5952</v>
      </c>
      <c r="D5605" s="38" t="s">
        <v>5198</v>
      </c>
      <c r="E5605" s="39">
        <v>850.86200039674395</v>
      </c>
      <c r="F5605" s="39">
        <f t="shared" si="268"/>
        <v>935.94820043641846</v>
      </c>
      <c r="G5605" s="39">
        <f t="shared" si="269"/>
        <v>1106.1206005157671</v>
      </c>
    </row>
    <row r="5606" spans="1:7" ht="25.5" customHeight="1" thickTop="1" thickBot="1" x14ac:dyDescent="0.25">
      <c r="A5606" s="20" t="str">
        <f t="shared" si="267"/>
        <v>3350EUREKA</v>
      </c>
      <c r="B5606" s="20">
        <v>3350</v>
      </c>
      <c r="C5606" s="20" t="s">
        <v>2992</v>
      </c>
      <c r="D5606" s="21" t="s">
        <v>5198</v>
      </c>
      <c r="E5606" s="22">
        <v>850.86200039674395</v>
      </c>
      <c r="F5606" s="22">
        <f t="shared" si="268"/>
        <v>935.94820043641846</v>
      </c>
      <c r="G5606" s="22">
        <f t="shared" si="269"/>
        <v>1106.1206005157671</v>
      </c>
    </row>
    <row r="5607" spans="1:7" ht="25.5" customHeight="1" thickTop="1" thickBot="1" x14ac:dyDescent="0.25">
      <c r="A5607" s="20" t="str">
        <f t="shared" si="267"/>
        <v>3350GOLDEN POINT</v>
      </c>
      <c r="B5607" s="37">
        <v>3350</v>
      </c>
      <c r="C5607" s="37" t="s">
        <v>5953</v>
      </c>
      <c r="D5607" s="38" t="s">
        <v>5198</v>
      </c>
      <c r="E5607" s="39">
        <v>850.86200039674395</v>
      </c>
      <c r="F5607" s="39">
        <f t="shared" si="268"/>
        <v>935.94820043641846</v>
      </c>
      <c r="G5607" s="39">
        <f t="shared" si="269"/>
        <v>1106.1206005157671</v>
      </c>
    </row>
    <row r="5608" spans="1:7" ht="25.5" customHeight="1" thickTop="1" thickBot="1" x14ac:dyDescent="0.25">
      <c r="A5608" s="20" t="str">
        <f t="shared" si="267"/>
        <v>3350INVERMAY PARK</v>
      </c>
      <c r="B5608" s="20">
        <v>3350</v>
      </c>
      <c r="C5608" s="20" t="s">
        <v>5954</v>
      </c>
      <c r="D5608" s="21" t="s">
        <v>5198</v>
      </c>
      <c r="E5608" s="22">
        <v>850.86200039674395</v>
      </c>
      <c r="F5608" s="22">
        <f t="shared" si="268"/>
        <v>935.94820043641846</v>
      </c>
      <c r="G5608" s="22">
        <f t="shared" si="269"/>
        <v>1106.1206005157671</v>
      </c>
    </row>
    <row r="5609" spans="1:7" ht="25.5" customHeight="1" thickTop="1" thickBot="1" x14ac:dyDescent="0.25">
      <c r="A5609" s="20" t="str">
        <f t="shared" si="267"/>
        <v>3350LAKE WENDOUREE</v>
      </c>
      <c r="B5609" s="37">
        <v>3350</v>
      </c>
      <c r="C5609" s="37" t="s">
        <v>5955</v>
      </c>
      <c r="D5609" s="38" t="s">
        <v>5198</v>
      </c>
      <c r="E5609" s="39">
        <v>850.86200039674395</v>
      </c>
      <c r="F5609" s="39">
        <f t="shared" si="268"/>
        <v>935.94820043641846</v>
      </c>
      <c r="G5609" s="39">
        <f t="shared" si="269"/>
        <v>1106.1206005157671</v>
      </c>
    </row>
    <row r="5610" spans="1:7" ht="25.5" customHeight="1" thickTop="1" thickBot="1" x14ac:dyDescent="0.25">
      <c r="A5610" s="20" t="str">
        <f t="shared" si="267"/>
        <v>3350LUCAS</v>
      </c>
      <c r="B5610" s="20">
        <v>3350</v>
      </c>
      <c r="C5610" s="20" t="s">
        <v>5956</v>
      </c>
      <c r="D5610" s="21" t="s">
        <v>5198</v>
      </c>
      <c r="E5610" s="22">
        <v>850.86200039674395</v>
      </c>
      <c r="F5610" s="22">
        <f t="shared" si="268"/>
        <v>935.94820043641846</v>
      </c>
      <c r="G5610" s="22">
        <f t="shared" si="269"/>
        <v>1106.1206005157671</v>
      </c>
    </row>
    <row r="5611" spans="1:7" ht="25.5" customHeight="1" thickTop="1" thickBot="1" x14ac:dyDescent="0.25">
      <c r="A5611" s="20" t="str">
        <f t="shared" si="267"/>
        <v>3350MOUNT CLEAR</v>
      </c>
      <c r="B5611" s="37">
        <v>3350</v>
      </c>
      <c r="C5611" s="37" t="s">
        <v>5957</v>
      </c>
      <c r="D5611" s="38" t="s">
        <v>5198</v>
      </c>
      <c r="E5611" s="39">
        <v>850.86200039674395</v>
      </c>
      <c r="F5611" s="39">
        <f t="shared" si="268"/>
        <v>935.94820043641846</v>
      </c>
      <c r="G5611" s="39">
        <f t="shared" si="269"/>
        <v>1106.1206005157671</v>
      </c>
    </row>
    <row r="5612" spans="1:7" ht="25.5" customHeight="1" thickTop="1" thickBot="1" x14ac:dyDescent="0.25">
      <c r="A5612" s="20" t="str">
        <f t="shared" si="267"/>
        <v>3350MOUNT HELEN</v>
      </c>
      <c r="B5612" s="20">
        <v>3350</v>
      </c>
      <c r="C5612" s="20" t="s">
        <v>5958</v>
      </c>
      <c r="D5612" s="21" t="s">
        <v>5198</v>
      </c>
      <c r="E5612" s="22">
        <v>850.86200039674395</v>
      </c>
      <c r="F5612" s="22">
        <f t="shared" si="268"/>
        <v>935.94820043641846</v>
      </c>
      <c r="G5612" s="22">
        <f t="shared" si="269"/>
        <v>1106.1206005157671</v>
      </c>
    </row>
    <row r="5613" spans="1:7" ht="25.5" customHeight="1" thickTop="1" thickBot="1" x14ac:dyDescent="0.25">
      <c r="A5613" s="20" t="str">
        <f t="shared" si="267"/>
        <v>3350MOUNT PLEASANT</v>
      </c>
      <c r="B5613" s="37">
        <v>3350</v>
      </c>
      <c r="C5613" s="37" t="s">
        <v>3199</v>
      </c>
      <c r="D5613" s="38" t="s">
        <v>5198</v>
      </c>
      <c r="E5613" s="39">
        <v>850.86200039674395</v>
      </c>
      <c r="F5613" s="39">
        <f t="shared" si="268"/>
        <v>935.94820043641846</v>
      </c>
      <c r="G5613" s="39">
        <f t="shared" si="269"/>
        <v>1106.1206005157671</v>
      </c>
    </row>
    <row r="5614" spans="1:7" ht="25.5" customHeight="1" thickTop="1" thickBot="1" x14ac:dyDescent="0.25">
      <c r="A5614" s="20" t="str">
        <f t="shared" si="267"/>
        <v>3350NERRINA</v>
      </c>
      <c r="B5614" s="20">
        <v>3350</v>
      </c>
      <c r="C5614" s="20" t="s">
        <v>5959</v>
      </c>
      <c r="D5614" s="21" t="s">
        <v>5198</v>
      </c>
      <c r="E5614" s="22">
        <v>850.86200039674395</v>
      </c>
      <c r="F5614" s="22">
        <f t="shared" si="268"/>
        <v>935.94820043641846</v>
      </c>
      <c r="G5614" s="22">
        <f t="shared" si="269"/>
        <v>1106.1206005157671</v>
      </c>
    </row>
    <row r="5615" spans="1:7" ht="25.5" customHeight="1" thickTop="1" thickBot="1" x14ac:dyDescent="0.25">
      <c r="A5615" s="20" t="str">
        <f t="shared" si="267"/>
        <v>3350NEWINGTON</v>
      </c>
      <c r="B5615" s="37">
        <v>3350</v>
      </c>
      <c r="C5615" s="37" t="s">
        <v>1049</v>
      </c>
      <c r="D5615" s="38" t="s">
        <v>5198</v>
      </c>
      <c r="E5615" s="39">
        <v>850.86200039674395</v>
      </c>
      <c r="F5615" s="39">
        <f t="shared" si="268"/>
        <v>935.94820043641846</v>
      </c>
      <c r="G5615" s="39">
        <f t="shared" si="269"/>
        <v>1106.1206005157671</v>
      </c>
    </row>
    <row r="5616" spans="1:7" ht="25.5" customHeight="1" thickTop="1" thickBot="1" x14ac:dyDescent="0.25">
      <c r="A5616" s="20" t="str">
        <f t="shared" si="267"/>
        <v>3350REDAN</v>
      </c>
      <c r="B5616" s="20">
        <v>3350</v>
      </c>
      <c r="C5616" s="20" t="s">
        <v>5960</v>
      </c>
      <c r="D5616" s="21" t="s">
        <v>5198</v>
      </c>
      <c r="E5616" s="22">
        <v>850.86200039674395</v>
      </c>
      <c r="F5616" s="22">
        <f t="shared" si="268"/>
        <v>935.94820043641846</v>
      </c>
      <c r="G5616" s="22">
        <f t="shared" si="269"/>
        <v>1106.1206005157671</v>
      </c>
    </row>
    <row r="5617" spans="1:7" ht="25.5" customHeight="1" thickTop="1" thickBot="1" x14ac:dyDescent="0.25">
      <c r="A5617" s="20" t="str">
        <f t="shared" si="267"/>
        <v>3350SOLDIERS HILL</v>
      </c>
      <c r="B5617" s="37">
        <v>3350</v>
      </c>
      <c r="C5617" s="37" t="s">
        <v>5961</v>
      </c>
      <c r="D5617" s="38" t="s">
        <v>5198</v>
      </c>
      <c r="E5617" s="39">
        <v>850.86200039674395</v>
      </c>
      <c r="F5617" s="39">
        <f t="shared" si="268"/>
        <v>935.94820043641846</v>
      </c>
      <c r="G5617" s="39">
        <f t="shared" si="269"/>
        <v>1106.1206005157671</v>
      </c>
    </row>
    <row r="5618" spans="1:7" ht="25.5" customHeight="1" thickTop="1" thickBot="1" x14ac:dyDescent="0.25">
      <c r="A5618" s="20" t="str">
        <f t="shared" si="267"/>
        <v>3351BERRINGA</v>
      </c>
      <c r="B5618" s="20">
        <v>3351</v>
      </c>
      <c r="C5618" s="20" t="s">
        <v>5962</v>
      </c>
      <c r="D5618" s="21" t="s">
        <v>5198</v>
      </c>
      <c r="E5618" s="22">
        <v>946.86999998317606</v>
      </c>
      <c r="F5618" s="22">
        <f t="shared" si="268"/>
        <v>1041.5569999814938</v>
      </c>
      <c r="G5618" s="22">
        <f t="shared" si="269"/>
        <v>1230.930999978129</v>
      </c>
    </row>
    <row r="5619" spans="1:7" ht="25.5" customHeight="1" thickTop="1" thickBot="1" x14ac:dyDescent="0.25">
      <c r="A5619" s="20" t="str">
        <f t="shared" si="267"/>
        <v>3351BO PEEP</v>
      </c>
      <c r="B5619" s="37">
        <v>3351</v>
      </c>
      <c r="C5619" s="37" t="s">
        <v>5963</v>
      </c>
      <c r="D5619" s="38" t="s">
        <v>5198</v>
      </c>
      <c r="E5619" s="39">
        <v>946.86999998317606</v>
      </c>
      <c r="F5619" s="39">
        <f t="shared" si="268"/>
        <v>1041.5569999814938</v>
      </c>
      <c r="G5619" s="39">
        <f t="shared" si="269"/>
        <v>1230.930999978129</v>
      </c>
    </row>
    <row r="5620" spans="1:7" ht="25.5" customHeight="1" thickTop="1" thickBot="1" x14ac:dyDescent="0.25">
      <c r="A5620" s="20" t="str">
        <f t="shared" si="267"/>
        <v>3351CAPE CLEAR</v>
      </c>
      <c r="B5620" s="20">
        <v>3351</v>
      </c>
      <c r="C5620" s="20" t="s">
        <v>5964</v>
      </c>
      <c r="D5620" s="21" t="s">
        <v>5198</v>
      </c>
      <c r="E5620" s="22">
        <v>946.86999998317606</v>
      </c>
      <c r="F5620" s="22">
        <f t="shared" si="268"/>
        <v>1041.5569999814938</v>
      </c>
      <c r="G5620" s="22">
        <f t="shared" si="269"/>
        <v>1230.930999978129</v>
      </c>
    </row>
    <row r="5621" spans="1:7" ht="25.5" customHeight="1" thickTop="1" thickBot="1" x14ac:dyDescent="0.25">
      <c r="A5621" s="20" t="str">
        <f t="shared" si="267"/>
        <v>3351CARNGHAM</v>
      </c>
      <c r="B5621" s="37">
        <v>3351</v>
      </c>
      <c r="C5621" s="37" t="s">
        <v>5965</v>
      </c>
      <c r="D5621" s="38" t="s">
        <v>5198</v>
      </c>
      <c r="E5621" s="39">
        <v>946.86999998317606</v>
      </c>
      <c r="F5621" s="39">
        <f t="shared" si="268"/>
        <v>1041.5569999814938</v>
      </c>
      <c r="G5621" s="39">
        <f t="shared" si="269"/>
        <v>1230.930999978129</v>
      </c>
    </row>
    <row r="5622" spans="1:7" ht="25.5" customHeight="1" thickTop="1" thickBot="1" x14ac:dyDescent="0.25">
      <c r="A5622" s="20" t="str">
        <f t="shared" si="267"/>
        <v>3351CHEPSTOWE</v>
      </c>
      <c r="B5622" s="20">
        <v>3351</v>
      </c>
      <c r="C5622" s="20" t="s">
        <v>5966</v>
      </c>
      <c r="D5622" s="21" t="s">
        <v>5198</v>
      </c>
      <c r="E5622" s="22">
        <v>946.86999998317606</v>
      </c>
      <c r="F5622" s="22">
        <f t="shared" si="268"/>
        <v>1041.5569999814938</v>
      </c>
      <c r="G5622" s="22">
        <f t="shared" si="269"/>
        <v>1230.930999978129</v>
      </c>
    </row>
    <row r="5623" spans="1:7" ht="25.5" customHeight="1" thickTop="1" thickBot="1" x14ac:dyDescent="0.25">
      <c r="A5623" s="20" t="str">
        <f t="shared" si="267"/>
        <v>3351HADDON</v>
      </c>
      <c r="B5623" s="37">
        <v>3351</v>
      </c>
      <c r="C5623" s="37" t="s">
        <v>5967</v>
      </c>
      <c r="D5623" s="38" t="s">
        <v>5198</v>
      </c>
      <c r="E5623" s="39">
        <v>946.86999998317606</v>
      </c>
      <c r="F5623" s="39">
        <f t="shared" si="268"/>
        <v>1041.5569999814938</v>
      </c>
      <c r="G5623" s="39">
        <f t="shared" si="269"/>
        <v>1230.930999978129</v>
      </c>
    </row>
    <row r="5624" spans="1:7" ht="25.5" customHeight="1" thickTop="1" thickBot="1" x14ac:dyDescent="0.25">
      <c r="A5624" s="20" t="str">
        <f t="shared" si="267"/>
        <v>3351HILLCREST</v>
      </c>
      <c r="B5624" s="20">
        <v>3351</v>
      </c>
      <c r="C5624" s="20" t="s">
        <v>5968</v>
      </c>
      <c r="D5624" s="21" t="s">
        <v>5198</v>
      </c>
      <c r="E5624" s="22">
        <v>946.86999998317606</v>
      </c>
      <c r="F5624" s="22">
        <f t="shared" si="268"/>
        <v>1041.5569999814938</v>
      </c>
      <c r="G5624" s="22">
        <f t="shared" si="269"/>
        <v>1230.930999978129</v>
      </c>
    </row>
    <row r="5625" spans="1:7" ht="25.5" customHeight="1" thickTop="1" thickBot="1" x14ac:dyDescent="0.25">
      <c r="A5625" s="20" t="str">
        <f t="shared" si="267"/>
        <v>3351ILLABAROOK</v>
      </c>
      <c r="B5625" s="37">
        <v>3351</v>
      </c>
      <c r="C5625" s="37" t="s">
        <v>5969</v>
      </c>
      <c r="D5625" s="38" t="s">
        <v>5198</v>
      </c>
      <c r="E5625" s="39">
        <v>946.86999998317606</v>
      </c>
      <c r="F5625" s="39">
        <f t="shared" si="268"/>
        <v>1041.5569999814938</v>
      </c>
      <c r="G5625" s="39">
        <f t="shared" si="269"/>
        <v>1230.930999978129</v>
      </c>
    </row>
    <row r="5626" spans="1:7" ht="25.5" customHeight="1" thickTop="1" thickBot="1" x14ac:dyDescent="0.25">
      <c r="A5626" s="20" t="str">
        <f t="shared" si="267"/>
        <v>3351LAKE BOLAC</v>
      </c>
      <c r="B5626" s="20">
        <v>3351</v>
      </c>
      <c r="C5626" s="20" t="s">
        <v>5970</v>
      </c>
      <c r="D5626" s="21" t="s">
        <v>5198</v>
      </c>
      <c r="E5626" s="22">
        <v>946.86999998317606</v>
      </c>
      <c r="F5626" s="22">
        <f t="shared" si="268"/>
        <v>1041.5569999814938</v>
      </c>
      <c r="G5626" s="22">
        <f t="shared" si="269"/>
        <v>1230.930999978129</v>
      </c>
    </row>
    <row r="5627" spans="1:7" ht="25.5" customHeight="1" thickTop="1" thickBot="1" x14ac:dyDescent="0.25">
      <c r="A5627" s="20" t="str">
        <f t="shared" si="267"/>
        <v>3351MININERA</v>
      </c>
      <c r="B5627" s="37">
        <v>3351</v>
      </c>
      <c r="C5627" s="37" t="s">
        <v>5971</v>
      </c>
      <c r="D5627" s="38" t="s">
        <v>5198</v>
      </c>
      <c r="E5627" s="39">
        <v>946.86999998317606</v>
      </c>
      <c r="F5627" s="39">
        <f t="shared" si="268"/>
        <v>1041.5569999814938</v>
      </c>
      <c r="G5627" s="39">
        <f t="shared" si="269"/>
        <v>1230.930999978129</v>
      </c>
    </row>
    <row r="5628" spans="1:7" ht="25.5" customHeight="1" thickTop="1" thickBot="1" x14ac:dyDescent="0.25">
      <c r="A5628" s="20" t="str">
        <f t="shared" si="267"/>
        <v>3351MOUNT EMU</v>
      </c>
      <c r="B5628" s="20">
        <v>3351</v>
      </c>
      <c r="C5628" s="20" t="s">
        <v>5972</v>
      </c>
      <c r="D5628" s="21" t="s">
        <v>5198</v>
      </c>
      <c r="E5628" s="22">
        <v>946.86999998317606</v>
      </c>
      <c r="F5628" s="22">
        <f t="shared" si="268"/>
        <v>1041.5569999814938</v>
      </c>
      <c r="G5628" s="22">
        <f t="shared" si="269"/>
        <v>1230.930999978129</v>
      </c>
    </row>
    <row r="5629" spans="1:7" ht="25.5" customHeight="1" thickTop="1" thickBot="1" x14ac:dyDescent="0.25">
      <c r="A5629" s="20" t="str">
        <f t="shared" si="267"/>
        <v>3351NERRIN NERRIN</v>
      </c>
      <c r="B5629" s="37">
        <v>3351</v>
      </c>
      <c r="C5629" s="37" t="s">
        <v>5973</v>
      </c>
      <c r="D5629" s="38" t="s">
        <v>5198</v>
      </c>
      <c r="E5629" s="39">
        <v>946.86999998317606</v>
      </c>
      <c r="F5629" s="39">
        <f t="shared" si="268"/>
        <v>1041.5569999814938</v>
      </c>
      <c r="G5629" s="39">
        <f t="shared" si="269"/>
        <v>1230.930999978129</v>
      </c>
    </row>
    <row r="5630" spans="1:7" ht="25.5" customHeight="1" thickTop="1" thickBot="1" x14ac:dyDescent="0.25">
      <c r="A5630" s="20" t="str">
        <f t="shared" si="267"/>
        <v>3351NEWTOWN</v>
      </c>
      <c r="B5630" s="20">
        <v>3351</v>
      </c>
      <c r="C5630" s="20" t="s">
        <v>875</v>
      </c>
      <c r="D5630" s="21" t="s">
        <v>5198</v>
      </c>
      <c r="E5630" s="22">
        <v>946.86999998317606</v>
      </c>
      <c r="F5630" s="22">
        <f t="shared" si="268"/>
        <v>1041.5569999814938</v>
      </c>
      <c r="G5630" s="22">
        <f t="shared" si="269"/>
        <v>1230.930999978129</v>
      </c>
    </row>
    <row r="5631" spans="1:7" ht="25.5" customHeight="1" thickTop="1" thickBot="1" x14ac:dyDescent="0.25">
      <c r="A5631" s="20" t="str">
        <f t="shared" si="267"/>
        <v>3351NINTINGBOOL</v>
      </c>
      <c r="B5631" s="37">
        <v>3351</v>
      </c>
      <c r="C5631" s="37" t="s">
        <v>5974</v>
      </c>
      <c r="D5631" s="38" t="s">
        <v>5198</v>
      </c>
      <c r="E5631" s="39">
        <v>946.86999998317606</v>
      </c>
      <c r="F5631" s="39">
        <f t="shared" si="268"/>
        <v>1041.5569999814938</v>
      </c>
      <c r="G5631" s="39">
        <f t="shared" si="269"/>
        <v>1230.930999978129</v>
      </c>
    </row>
    <row r="5632" spans="1:7" ht="25.5" customHeight="1" thickTop="1" thickBot="1" x14ac:dyDescent="0.25">
      <c r="A5632" s="20" t="str">
        <f t="shared" si="267"/>
        <v>3351PIGGOREET</v>
      </c>
      <c r="B5632" s="20">
        <v>3351</v>
      </c>
      <c r="C5632" s="20" t="s">
        <v>5975</v>
      </c>
      <c r="D5632" s="21" t="s">
        <v>5198</v>
      </c>
      <c r="E5632" s="22">
        <v>946.86999998317606</v>
      </c>
      <c r="F5632" s="22">
        <f t="shared" si="268"/>
        <v>1041.5569999814938</v>
      </c>
      <c r="G5632" s="22">
        <f t="shared" si="269"/>
        <v>1230.930999978129</v>
      </c>
    </row>
    <row r="5633" spans="1:7" ht="25.5" customHeight="1" thickTop="1" thickBot="1" x14ac:dyDescent="0.25">
      <c r="A5633" s="20" t="str">
        <f t="shared" si="267"/>
        <v>3351PITFIELD</v>
      </c>
      <c r="B5633" s="37">
        <v>3351</v>
      </c>
      <c r="C5633" s="37" t="s">
        <v>5976</v>
      </c>
      <c r="D5633" s="38" t="s">
        <v>5198</v>
      </c>
      <c r="E5633" s="39">
        <v>946.86999998317606</v>
      </c>
      <c r="F5633" s="39">
        <f t="shared" si="268"/>
        <v>1041.5569999814938</v>
      </c>
      <c r="G5633" s="39">
        <f t="shared" si="269"/>
        <v>1230.930999978129</v>
      </c>
    </row>
    <row r="5634" spans="1:7" ht="25.5" customHeight="1" thickTop="1" thickBot="1" x14ac:dyDescent="0.25">
      <c r="A5634" s="20" t="str">
        <f t="shared" si="267"/>
        <v>3351ROKEWOOD JUNCTION</v>
      </c>
      <c r="B5634" s="20">
        <v>3351</v>
      </c>
      <c r="C5634" s="20" t="s">
        <v>5977</v>
      </c>
      <c r="D5634" s="21" t="s">
        <v>5198</v>
      </c>
      <c r="E5634" s="22">
        <v>946.86999998317606</v>
      </c>
      <c r="F5634" s="22">
        <f t="shared" si="268"/>
        <v>1041.5569999814938</v>
      </c>
      <c r="G5634" s="22">
        <f t="shared" si="269"/>
        <v>1230.930999978129</v>
      </c>
    </row>
    <row r="5635" spans="1:7" ht="25.5" customHeight="1" thickTop="1" thickBot="1" x14ac:dyDescent="0.25">
      <c r="A5635" s="20" t="str">
        <f t="shared" si="267"/>
        <v>3351ROSS CREEK</v>
      </c>
      <c r="B5635" s="37">
        <v>3351</v>
      </c>
      <c r="C5635" s="37" t="s">
        <v>5978</v>
      </c>
      <c r="D5635" s="38" t="s">
        <v>5198</v>
      </c>
      <c r="E5635" s="39">
        <v>946.86999998317606</v>
      </c>
      <c r="F5635" s="39">
        <f t="shared" si="268"/>
        <v>1041.5569999814938</v>
      </c>
      <c r="G5635" s="39">
        <f t="shared" si="269"/>
        <v>1230.930999978129</v>
      </c>
    </row>
    <row r="5636" spans="1:7" ht="25.5" customHeight="1" thickTop="1" thickBot="1" x14ac:dyDescent="0.25">
      <c r="A5636" s="20" t="str">
        <f t="shared" si="267"/>
        <v>3351SCARSDALE</v>
      </c>
      <c r="B5636" s="20">
        <v>3351</v>
      </c>
      <c r="C5636" s="20" t="s">
        <v>5979</v>
      </c>
      <c r="D5636" s="21" t="s">
        <v>5198</v>
      </c>
      <c r="E5636" s="22">
        <v>946.86999998317606</v>
      </c>
      <c r="F5636" s="22">
        <f t="shared" si="268"/>
        <v>1041.5569999814938</v>
      </c>
      <c r="G5636" s="22">
        <f t="shared" si="269"/>
        <v>1230.930999978129</v>
      </c>
    </row>
    <row r="5637" spans="1:7" ht="25.5" customHeight="1" thickTop="1" thickBot="1" x14ac:dyDescent="0.25">
      <c r="A5637" s="20" t="str">
        <f t="shared" ref="A5637:A5700" si="270">CONCATENATE(B5637,C5637)</f>
        <v>3351SMYTHES CREEK</v>
      </c>
      <c r="B5637" s="37">
        <v>3351</v>
      </c>
      <c r="C5637" s="37" t="s">
        <v>5980</v>
      </c>
      <c r="D5637" s="38" t="s">
        <v>5198</v>
      </c>
      <c r="E5637" s="39">
        <v>946.86999998317606</v>
      </c>
      <c r="F5637" s="39">
        <f t="shared" ref="F5637:F5700" si="271">1.1*E5637</f>
        <v>1041.5569999814938</v>
      </c>
      <c r="G5637" s="39">
        <f t="shared" ref="G5637:G5700" si="272">1.3*E5637</f>
        <v>1230.930999978129</v>
      </c>
    </row>
    <row r="5638" spans="1:7" ht="25.5" customHeight="1" thickTop="1" thickBot="1" x14ac:dyDescent="0.25">
      <c r="A5638" s="20" t="str">
        <f t="shared" si="270"/>
        <v>3351SMYTHESDALE</v>
      </c>
      <c r="B5638" s="20">
        <v>3351</v>
      </c>
      <c r="C5638" s="20" t="s">
        <v>5981</v>
      </c>
      <c r="D5638" s="21" t="s">
        <v>5198</v>
      </c>
      <c r="E5638" s="22">
        <v>946.86999998317606</v>
      </c>
      <c r="F5638" s="22">
        <f t="shared" si="271"/>
        <v>1041.5569999814938</v>
      </c>
      <c r="G5638" s="22">
        <f t="shared" si="272"/>
        <v>1230.930999978129</v>
      </c>
    </row>
    <row r="5639" spans="1:7" ht="25.5" customHeight="1" thickTop="1" thickBot="1" x14ac:dyDescent="0.25">
      <c r="A5639" s="20" t="str">
        <f t="shared" si="270"/>
        <v>3351SNAKE VALLEY</v>
      </c>
      <c r="B5639" s="37">
        <v>3351</v>
      </c>
      <c r="C5639" s="37" t="s">
        <v>5982</v>
      </c>
      <c r="D5639" s="38" t="s">
        <v>5198</v>
      </c>
      <c r="E5639" s="39">
        <v>946.86999998317606</v>
      </c>
      <c r="F5639" s="39">
        <f t="shared" si="271"/>
        <v>1041.5569999814938</v>
      </c>
      <c r="G5639" s="39">
        <f t="shared" si="272"/>
        <v>1230.930999978129</v>
      </c>
    </row>
    <row r="5640" spans="1:7" ht="25.5" customHeight="1" thickTop="1" thickBot="1" x14ac:dyDescent="0.25">
      <c r="A5640" s="20" t="str">
        <f t="shared" si="270"/>
        <v>3351SPRINGDALLAH</v>
      </c>
      <c r="B5640" s="20">
        <v>3351</v>
      </c>
      <c r="C5640" s="20" t="s">
        <v>5983</v>
      </c>
      <c r="D5640" s="21" t="s">
        <v>5198</v>
      </c>
      <c r="E5640" s="22">
        <v>946.86999998317606</v>
      </c>
      <c r="F5640" s="22">
        <f t="shared" si="271"/>
        <v>1041.5569999814938</v>
      </c>
      <c r="G5640" s="22">
        <f t="shared" si="272"/>
        <v>1230.930999978129</v>
      </c>
    </row>
    <row r="5641" spans="1:7" ht="25.5" customHeight="1" thickTop="1" thickBot="1" x14ac:dyDescent="0.25">
      <c r="A5641" s="20" t="str">
        <f t="shared" si="270"/>
        <v>3351STAFFORDSHIRE REEF</v>
      </c>
      <c r="B5641" s="37">
        <v>3351</v>
      </c>
      <c r="C5641" s="37" t="s">
        <v>5984</v>
      </c>
      <c r="D5641" s="38" t="s">
        <v>5198</v>
      </c>
      <c r="E5641" s="39">
        <v>946.86999998317606</v>
      </c>
      <c r="F5641" s="39">
        <f t="shared" si="271"/>
        <v>1041.5569999814938</v>
      </c>
      <c r="G5641" s="39">
        <f t="shared" si="272"/>
        <v>1230.930999978129</v>
      </c>
    </row>
    <row r="5642" spans="1:7" ht="25.5" customHeight="1" thickTop="1" thickBot="1" x14ac:dyDescent="0.25">
      <c r="A5642" s="20" t="str">
        <f t="shared" si="270"/>
        <v>3351STREATHAM</v>
      </c>
      <c r="B5642" s="20">
        <v>3351</v>
      </c>
      <c r="C5642" s="20" t="s">
        <v>5985</v>
      </c>
      <c r="D5642" s="21" t="s">
        <v>5198</v>
      </c>
      <c r="E5642" s="22">
        <v>946.86999998317606</v>
      </c>
      <c r="F5642" s="22">
        <f t="shared" si="271"/>
        <v>1041.5569999814938</v>
      </c>
      <c r="G5642" s="22">
        <f t="shared" si="272"/>
        <v>1230.930999978129</v>
      </c>
    </row>
    <row r="5643" spans="1:7" ht="25.5" customHeight="1" thickTop="1" thickBot="1" x14ac:dyDescent="0.25">
      <c r="A5643" s="20" t="str">
        <f t="shared" si="270"/>
        <v>3351WALLINDUC</v>
      </c>
      <c r="B5643" s="37">
        <v>3351</v>
      </c>
      <c r="C5643" s="37" t="s">
        <v>5986</v>
      </c>
      <c r="D5643" s="38" t="s">
        <v>5198</v>
      </c>
      <c r="E5643" s="39">
        <v>946.86999998317606</v>
      </c>
      <c r="F5643" s="39">
        <f t="shared" si="271"/>
        <v>1041.5569999814938</v>
      </c>
      <c r="G5643" s="39">
        <f t="shared" si="272"/>
        <v>1230.930999978129</v>
      </c>
    </row>
    <row r="5644" spans="1:7" ht="25.5" customHeight="1" thickTop="1" thickBot="1" x14ac:dyDescent="0.25">
      <c r="A5644" s="20" t="str">
        <f t="shared" si="270"/>
        <v>3351WESTMERE</v>
      </c>
      <c r="B5644" s="20">
        <v>3351</v>
      </c>
      <c r="C5644" s="20" t="s">
        <v>5987</v>
      </c>
      <c r="D5644" s="21" t="s">
        <v>5198</v>
      </c>
      <c r="E5644" s="22">
        <v>946.86999998317606</v>
      </c>
      <c r="F5644" s="22">
        <f t="shared" si="271"/>
        <v>1041.5569999814938</v>
      </c>
      <c r="G5644" s="22">
        <f t="shared" si="272"/>
        <v>1230.930999978129</v>
      </c>
    </row>
    <row r="5645" spans="1:7" ht="25.5" customHeight="1" thickTop="1" thickBot="1" x14ac:dyDescent="0.25">
      <c r="A5645" s="20" t="str">
        <f t="shared" si="270"/>
        <v>3352ADDINGTON</v>
      </c>
      <c r="B5645" s="37">
        <v>3352</v>
      </c>
      <c r="C5645" s="37" t="s">
        <v>5988</v>
      </c>
      <c r="D5645" s="38" t="s">
        <v>5198</v>
      </c>
      <c r="E5645" s="39">
        <v>864.98400009733598</v>
      </c>
      <c r="F5645" s="39">
        <f t="shared" si="271"/>
        <v>951.48240010706968</v>
      </c>
      <c r="G5645" s="39">
        <f t="shared" si="272"/>
        <v>1124.4792001265369</v>
      </c>
    </row>
    <row r="5646" spans="1:7" ht="25.5" customHeight="1" thickTop="1" thickBot="1" x14ac:dyDescent="0.25">
      <c r="A5646" s="20" t="str">
        <f t="shared" si="270"/>
        <v>3352BLOWHARD</v>
      </c>
      <c r="B5646" s="20">
        <v>3352</v>
      </c>
      <c r="C5646" s="20" t="s">
        <v>5989</v>
      </c>
      <c r="D5646" s="21" t="s">
        <v>5198</v>
      </c>
      <c r="E5646" s="22">
        <v>864.98400009733598</v>
      </c>
      <c r="F5646" s="22">
        <f t="shared" si="271"/>
        <v>951.48240010706968</v>
      </c>
      <c r="G5646" s="22">
        <f t="shared" si="272"/>
        <v>1124.4792001265369</v>
      </c>
    </row>
    <row r="5647" spans="1:7" ht="25.5" customHeight="1" thickTop="1" thickBot="1" x14ac:dyDescent="0.25">
      <c r="A5647" s="20" t="str">
        <f t="shared" si="270"/>
        <v>3352BOLWARRAH</v>
      </c>
      <c r="B5647" s="37">
        <v>3352</v>
      </c>
      <c r="C5647" s="37" t="s">
        <v>5990</v>
      </c>
      <c r="D5647" s="38" t="s">
        <v>5198</v>
      </c>
      <c r="E5647" s="39">
        <v>864.98400009733598</v>
      </c>
      <c r="F5647" s="39">
        <f t="shared" si="271"/>
        <v>951.48240010706968</v>
      </c>
      <c r="G5647" s="39">
        <f t="shared" si="272"/>
        <v>1124.4792001265369</v>
      </c>
    </row>
    <row r="5648" spans="1:7" ht="25.5" customHeight="1" thickTop="1" thickBot="1" x14ac:dyDescent="0.25">
      <c r="A5648" s="20" t="str">
        <f t="shared" si="270"/>
        <v>3352BONSHAW</v>
      </c>
      <c r="B5648" s="20">
        <v>3352</v>
      </c>
      <c r="C5648" s="20" t="s">
        <v>2067</v>
      </c>
      <c r="D5648" s="21" t="s">
        <v>5198</v>
      </c>
      <c r="E5648" s="22">
        <v>864.98400009733598</v>
      </c>
      <c r="F5648" s="22">
        <f t="shared" si="271"/>
        <v>951.48240010706968</v>
      </c>
      <c r="G5648" s="22">
        <f t="shared" si="272"/>
        <v>1124.4792001265369</v>
      </c>
    </row>
    <row r="5649" spans="1:7" ht="25.5" customHeight="1" thickTop="1" thickBot="1" x14ac:dyDescent="0.25">
      <c r="A5649" s="20" t="str">
        <f t="shared" si="270"/>
        <v>3352BREWSTER</v>
      </c>
      <c r="B5649" s="37">
        <v>3352</v>
      </c>
      <c r="C5649" s="37" t="s">
        <v>5991</v>
      </c>
      <c r="D5649" s="38" t="s">
        <v>5198</v>
      </c>
      <c r="E5649" s="39">
        <v>864.98400009733598</v>
      </c>
      <c r="F5649" s="39">
        <f t="shared" si="271"/>
        <v>951.48240010706968</v>
      </c>
      <c r="G5649" s="39">
        <f t="shared" si="272"/>
        <v>1124.4792001265369</v>
      </c>
    </row>
    <row r="5650" spans="1:7" ht="25.5" customHeight="1" thickTop="1" thickBot="1" x14ac:dyDescent="0.25">
      <c r="A5650" s="20" t="str">
        <f t="shared" si="270"/>
        <v>3352BULLAROOK</v>
      </c>
      <c r="B5650" s="20">
        <v>3352</v>
      </c>
      <c r="C5650" s="20" t="s">
        <v>5992</v>
      </c>
      <c r="D5650" s="21" t="s">
        <v>5198</v>
      </c>
      <c r="E5650" s="22">
        <v>864.98400009733598</v>
      </c>
      <c r="F5650" s="22">
        <f t="shared" si="271"/>
        <v>951.48240010706968</v>
      </c>
      <c r="G5650" s="22">
        <f t="shared" si="272"/>
        <v>1124.4792001265369</v>
      </c>
    </row>
    <row r="5651" spans="1:7" ht="25.5" customHeight="1" thickTop="1" thickBot="1" x14ac:dyDescent="0.25">
      <c r="A5651" s="20" t="str">
        <f t="shared" si="270"/>
        <v>3352BUNGAREE</v>
      </c>
      <c r="B5651" s="37">
        <v>3352</v>
      </c>
      <c r="C5651" s="37" t="s">
        <v>5993</v>
      </c>
      <c r="D5651" s="38" t="s">
        <v>5198</v>
      </c>
      <c r="E5651" s="39">
        <v>864.98400009733598</v>
      </c>
      <c r="F5651" s="39">
        <f t="shared" si="271"/>
        <v>951.48240010706968</v>
      </c>
      <c r="G5651" s="39">
        <f t="shared" si="272"/>
        <v>1124.4792001265369</v>
      </c>
    </row>
    <row r="5652" spans="1:7" ht="25.5" customHeight="1" thickTop="1" thickBot="1" x14ac:dyDescent="0.25">
      <c r="A5652" s="20" t="str">
        <f t="shared" si="270"/>
        <v>3352BUNKERS HILL</v>
      </c>
      <c r="B5652" s="20">
        <v>3352</v>
      </c>
      <c r="C5652" s="20" t="s">
        <v>5994</v>
      </c>
      <c r="D5652" s="21" t="s">
        <v>5198</v>
      </c>
      <c r="E5652" s="22">
        <v>864.98400009733598</v>
      </c>
      <c r="F5652" s="22">
        <f t="shared" si="271"/>
        <v>951.48240010706968</v>
      </c>
      <c r="G5652" s="22">
        <f t="shared" si="272"/>
        <v>1124.4792001265369</v>
      </c>
    </row>
    <row r="5653" spans="1:7" ht="25.5" customHeight="1" thickTop="1" thickBot="1" x14ac:dyDescent="0.25">
      <c r="A5653" s="20" t="str">
        <f t="shared" si="270"/>
        <v>3352BURRUMBEET</v>
      </c>
      <c r="B5653" s="37">
        <v>3352</v>
      </c>
      <c r="C5653" s="37" t="s">
        <v>5995</v>
      </c>
      <c r="D5653" s="38" t="s">
        <v>5198</v>
      </c>
      <c r="E5653" s="39">
        <v>864.98400009733598</v>
      </c>
      <c r="F5653" s="39">
        <f t="shared" si="271"/>
        <v>951.48240010706968</v>
      </c>
      <c r="G5653" s="39">
        <f t="shared" si="272"/>
        <v>1124.4792001265369</v>
      </c>
    </row>
    <row r="5654" spans="1:7" ht="25.5" customHeight="1" thickTop="1" thickBot="1" x14ac:dyDescent="0.25">
      <c r="A5654" s="20" t="str">
        <f t="shared" si="270"/>
        <v>3352CAMBRIAN HILL</v>
      </c>
      <c r="B5654" s="20">
        <v>3352</v>
      </c>
      <c r="C5654" s="20" t="s">
        <v>5996</v>
      </c>
      <c r="D5654" s="21" t="s">
        <v>5198</v>
      </c>
      <c r="E5654" s="22">
        <v>864.98400009733598</v>
      </c>
      <c r="F5654" s="22">
        <f t="shared" si="271"/>
        <v>951.48240010706968</v>
      </c>
      <c r="G5654" s="22">
        <f t="shared" si="272"/>
        <v>1124.4792001265369</v>
      </c>
    </row>
    <row r="5655" spans="1:7" ht="25.5" customHeight="1" thickTop="1" thickBot="1" x14ac:dyDescent="0.25">
      <c r="A5655" s="20" t="str">
        <f t="shared" si="270"/>
        <v>3352CARDIGAN</v>
      </c>
      <c r="B5655" s="37">
        <v>3352</v>
      </c>
      <c r="C5655" s="37" t="s">
        <v>5997</v>
      </c>
      <c r="D5655" s="38" t="s">
        <v>5198</v>
      </c>
      <c r="E5655" s="39">
        <v>864.98400009733598</v>
      </c>
      <c r="F5655" s="39">
        <f t="shared" si="271"/>
        <v>951.48240010706968</v>
      </c>
      <c r="G5655" s="39">
        <f t="shared" si="272"/>
        <v>1124.4792001265369</v>
      </c>
    </row>
    <row r="5656" spans="1:7" ht="25.5" customHeight="1" thickTop="1" thickBot="1" x14ac:dyDescent="0.25">
      <c r="A5656" s="20" t="str">
        <f t="shared" si="270"/>
        <v>3352CARDIGAN VILLAGE</v>
      </c>
      <c r="B5656" s="20">
        <v>3352</v>
      </c>
      <c r="C5656" s="20" t="s">
        <v>5998</v>
      </c>
      <c r="D5656" s="21" t="s">
        <v>5198</v>
      </c>
      <c r="E5656" s="22">
        <v>864.98400009733598</v>
      </c>
      <c r="F5656" s="22">
        <f t="shared" si="271"/>
        <v>951.48240010706968</v>
      </c>
      <c r="G5656" s="22">
        <f t="shared" si="272"/>
        <v>1124.4792001265369</v>
      </c>
    </row>
    <row r="5657" spans="1:7" ht="25.5" customHeight="1" thickTop="1" thickBot="1" x14ac:dyDescent="0.25">
      <c r="A5657" s="20" t="str">
        <f t="shared" si="270"/>
        <v>3352CLARENDON</v>
      </c>
      <c r="B5657" s="37">
        <v>3352</v>
      </c>
      <c r="C5657" s="37" t="s">
        <v>4483</v>
      </c>
      <c r="D5657" s="38" t="s">
        <v>5198</v>
      </c>
      <c r="E5657" s="39">
        <v>864.98400009733598</v>
      </c>
      <c r="F5657" s="39">
        <f t="shared" si="271"/>
        <v>951.48240010706968</v>
      </c>
      <c r="G5657" s="39">
        <f t="shared" si="272"/>
        <v>1124.4792001265369</v>
      </c>
    </row>
    <row r="5658" spans="1:7" ht="25.5" customHeight="1" thickTop="1" thickBot="1" x14ac:dyDescent="0.25">
      <c r="A5658" s="20" t="str">
        <f t="shared" si="270"/>
        <v>3352CLARETOWN</v>
      </c>
      <c r="B5658" s="20">
        <v>3352</v>
      </c>
      <c r="C5658" s="20" t="s">
        <v>5999</v>
      </c>
      <c r="D5658" s="21" t="s">
        <v>5198</v>
      </c>
      <c r="E5658" s="22">
        <v>864.98400009733598</v>
      </c>
      <c r="F5658" s="22">
        <f t="shared" si="271"/>
        <v>951.48240010706968</v>
      </c>
      <c r="G5658" s="22">
        <f t="shared" si="272"/>
        <v>1124.4792001265369</v>
      </c>
    </row>
    <row r="5659" spans="1:7" ht="25.5" customHeight="1" thickTop="1" thickBot="1" x14ac:dyDescent="0.25">
      <c r="A5659" s="20" t="str">
        <f t="shared" si="270"/>
        <v>3352CLARKES HILL</v>
      </c>
      <c r="B5659" s="37">
        <v>3352</v>
      </c>
      <c r="C5659" s="37" t="s">
        <v>6000</v>
      </c>
      <c r="D5659" s="38" t="s">
        <v>5198</v>
      </c>
      <c r="E5659" s="39">
        <v>864.98400009733598</v>
      </c>
      <c r="F5659" s="39">
        <f t="shared" si="271"/>
        <v>951.48240010706968</v>
      </c>
      <c r="G5659" s="39">
        <f t="shared" si="272"/>
        <v>1124.4792001265369</v>
      </c>
    </row>
    <row r="5660" spans="1:7" ht="25.5" customHeight="1" thickTop="1" thickBot="1" x14ac:dyDescent="0.25">
      <c r="A5660" s="20" t="str">
        <f t="shared" si="270"/>
        <v>3352CORINDHAP</v>
      </c>
      <c r="B5660" s="20">
        <v>3352</v>
      </c>
      <c r="C5660" s="20" t="s">
        <v>6001</v>
      </c>
      <c r="D5660" s="21" t="s">
        <v>5198</v>
      </c>
      <c r="E5660" s="22">
        <v>864.98400009733598</v>
      </c>
      <c r="F5660" s="22">
        <f t="shared" si="271"/>
        <v>951.48240010706968</v>
      </c>
      <c r="G5660" s="22">
        <f t="shared" si="272"/>
        <v>1124.4792001265369</v>
      </c>
    </row>
    <row r="5661" spans="1:7" ht="25.5" customHeight="1" thickTop="1" thickBot="1" x14ac:dyDescent="0.25">
      <c r="A5661" s="20" t="str">
        <f t="shared" si="270"/>
        <v>3352DEREEL</v>
      </c>
      <c r="B5661" s="37">
        <v>3352</v>
      </c>
      <c r="C5661" s="37" t="s">
        <v>6002</v>
      </c>
      <c r="D5661" s="38" t="s">
        <v>5198</v>
      </c>
      <c r="E5661" s="39">
        <v>864.98400009733598</v>
      </c>
      <c r="F5661" s="39">
        <f t="shared" si="271"/>
        <v>951.48240010706968</v>
      </c>
      <c r="G5661" s="39">
        <f t="shared" si="272"/>
        <v>1124.4792001265369</v>
      </c>
    </row>
    <row r="5662" spans="1:7" ht="25.5" customHeight="1" thickTop="1" thickBot="1" x14ac:dyDescent="0.25">
      <c r="A5662" s="20" t="str">
        <f t="shared" si="270"/>
        <v>3352DUNNSTOWN</v>
      </c>
      <c r="B5662" s="20">
        <v>3352</v>
      </c>
      <c r="C5662" s="20" t="s">
        <v>6003</v>
      </c>
      <c r="D5662" s="21" t="s">
        <v>5198</v>
      </c>
      <c r="E5662" s="22">
        <v>864.98400009733598</v>
      </c>
      <c r="F5662" s="22">
        <f t="shared" si="271"/>
        <v>951.48240010706968</v>
      </c>
      <c r="G5662" s="22">
        <f t="shared" si="272"/>
        <v>1124.4792001265369</v>
      </c>
    </row>
    <row r="5663" spans="1:7" ht="25.5" customHeight="1" thickTop="1" thickBot="1" x14ac:dyDescent="0.25">
      <c r="A5663" s="20" t="str">
        <f t="shared" si="270"/>
        <v>3352DURHAM LEAD</v>
      </c>
      <c r="B5663" s="37">
        <v>3352</v>
      </c>
      <c r="C5663" s="37" t="s">
        <v>6004</v>
      </c>
      <c r="D5663" s="38" t="s">
        <v>5198</v>
      </c>
      <c r="E5663" s="39">
        <v>864.98400009733598</v>
      </c>
      <c r="F5663" s="39">
        <f t="shared" si="271"/>
        <v>951.48240010706968</v>
      </c>
      <c r="G5663" s="39">
        <f t="shared" si="272"/>
        <v>1124.4792001265369</v>
      </c>
    </row>
    <row r="5664" spans="1:7" ht="25.5" customHeight="1" thickTop="1" thickBot="1" x14ac:dyDescent="0.25">
      <c r="A5664" s="20" t="str">
        <f t="shared" si="270"/>
        <v>3352ENFIELD</v>
      </c>
      <c r="B5664" s="20">
        <v>3352</v>
      </c>
      <c r="C5664" s="20" t="s">
        <v>1060</v>
      </c>
      <c r="D5664" s="21" t="s">
        <v>5198</v>
      </c>
      <c r="E5664" s="22">
        <v>864.98400009733598</v>
      </c>
      <c r="F5664" s="22">
        <f t="shared" si="271"/>
        <v>951.48240010706968</v>
      </c>
      <c r="G5664" s="22">
        <f t="shared" si="272"/>
        <v>1124.4792001265369</v>
      </c>
    </row>
    <row r="5665" spans="1:7" ht="25.5" customHeight="1" thickTop="1" thickBot="1" x14ac:dyDescent="0.25">
      <c r="A5665" s="20" t="str">
        <f t="shared" si="270"/>
        <v>3352ERCILDOUNE</v>
      </c>
      <c r="B5665" s="37">
        <v>3352</v>
      </c>
      <c r="C5665" s="37" t="s">
        <v>6005</v>
      </c>
      <c r="D5665" s="38" t="s">
        <v>5198</v>
      </c>
      <c r="E5665" s="39">
        <v>864.98400009733598</v>
      </c>
      <c r="F5665" s="39">
        <f t="shared" si="271"/>
        <v>951.48240010706968</v>
      </c>
      <c r="G5665" s="39">
        <f t="shared" si="272"/>
        <v>1124.4792001265369</v>
      </c>
    </row>
    <row r="5666" spans="1:7" ht="25.5" customHeight="1" thickTop="1" thickBot="1" x14ac:dyDescent="0.25">
      <c r="A5666" s="20" t="str">
        <f t="shared" si="270"/>
        <v>3352GARIBALDI</v>
      </c>
      <c r="B5666" s="20">
        <v>3352</v>
      </c>
      <c r="C5666" s="20" t="s">
        <v>6006</v>
      </c>
      <c r="D5666" s="21" t="s">
        <v>5198</v>
      </c>
      <c r="E5666" s="22">
        <v>864.98400009733598</v>
      </c>
      <c r="F5666" s="22">
        <f t="shared" si="271"/>
        <v>951.48240010706968</v>
      </c>
      <c r="G5666" s="22">
        <f t="shared" si="272"/>
        <v>1124.4792001265369</v>
      </c>
    </row>
    <row r="5667" spans="1:7" ht="25.5" customHeight="1" thickTop="1" thickBot="1" x14ac:dyDescent="0.25">
      <c r="A5667" s="20" t="str">
        <f t="shared" si="270"/>
        <v>3352GLEN PARK</v>
      </c>
      <c r="B5667" s="37">
        <v>3352</v>
      </c>
      <c r="C5667" s="37" t="s">
        <v>6007</v>
      </c>
      <c r="D5667" s="38" t="s">
        <v>5198</v>
      </c>
      <c r="E5667" s="39">
        <v>864.98400009733598</v>
      </c>
      <c r="F5667" s="39">
        <f t="shared" si="271"/>
        <v>951.48240010706968</v>
      </c>
      <c r="G5667" s="39">
        <f t="shared" si="272"/>
        <v>1124.4792001265369</v>
      </c>
    </row>
    <row r="5668" spans="1:7" ht="25.5" customHeight="1" thickTop="1" thickBot="1" x14ac:dyDescent="0.25">
      <c r="A5668" s="20" t="str">
        <f t="shared" si="270"/>
        <v>3352GLENBRAE</v>
      </c>
      <c r="B5668" s="20">
        <v>3352</v>
      </c>
      <c r="C5668" s="20" t="s">
        <v>6008</v>
      </c>
      <c r="D5668" s="21" t="s">
        <v>5198</v>
      </c>
      <c r="E5668" s="22">
        <v>864.98400009733598</v>
      </c>
      <c r="F5668" s="22">
        <f t="shared" si="271"/>
        <v>951.48240010706968</v>
      </c>
      <c r="G5668" s="22">
        <f t="shared" si="272"/>
        <v>1124.4792001265369</v>
      </c>
    </row>
    <row r="5669" spans="1:7" ht="25.5" customHeight="1" thickTop="1" thickBot="1" x14ac:dyDescent="0.25">
      <c r="A5669" s="20" t="str">
        <f t="shared" si="270"/>
        <v>3352GONG GONG</v>
      </c>
      <c r="B5669" s="37">
        <v>3352</v>
      </c>
      <c r="C5669" s="37" t="s">
        <v>6009</v>
      </c>
      <c r="D5669" s="38" t="s">
        <v>5198</v>
      </c>
      <c r="E5669" s="39">
        <v>864.98400009733598</v>
      </c>
      <c r="F5669" s="39">
        <f t="shared" si="271"/>
        <v>951.48240010706968</v>
      </c>
      <c r="G5669" s="39">
        <f t="shared" si="272"/>
        <v>1124.4792001265369</v>
      </c>
    </row>
    <row r="5670" spans="1:7" ht="25.5" customHeight="1" thickTop="1" thickBot="1" x14ac:dyDescent="0.25">
      <c r="A5670" s="20" t="str">
        <f t="shared" si="270"/>
        <v>3352GRENVILLE</v>
      </c>
      <c r="B5670" s="20">
        <v>3352</v>
      </c>
      <c r="C5670" s="20" t="s">
        <v>6010</v>
      </c>
      <c r="D5670" s="21" t="s">
        <v>5198</v>
      </c>
      <c r="E5670" s="22">
        <v>864.98400009733598</v>
      </c>
      <c r="F5670" s="22">
        <f t="shared" si="271"/>
        <v>951.48240010706968</v>
      </c>
      <c r="G5670" s="22">
        <f t="shared" si="272"/>
        <v>1124.4792001265369</v>
      </c>
    </row>
    <row r="5671" spans="1:7" ht="25.5" customHeight="1" thickTop="1" thickBot="1" x14ac:dyDescent="0.25">
      <c r="A5671" s="20" t="str">
        <f t="shared" si="270"/>
        <v>3352INVERMAY</v>
      </c>
      <c r="B5671" s="37">
        <v>3352</v>
      </c>
      <c r="C5671" s="37" t="s">
        <v>6011</v>
      </c>
      <c r="D5671" s="38" t="s">
        <v>5198</v>
      </c>
      <c r="E5671" s="39">
        <v>864.98400009733598</v>
      </c>
      <c r="F5671" s="39">
        <f t="shared" si="271"/>
        <v>951.48240010706968</v>
      </c>
      <c r="G5671" s="39">
        <f t="shared" si="272"/>
        <v>1124.4792001265369</v>
      </c>
    </row>
    <row r="5672" spans="1:7" ht="25.5" customHeight="1" thickTop="1" thickBot="1" x14ac:dyDescent="0.25">
      <c r="A5672" s="20" t="str">
        <f t="shared" si="270"/>
        <v>3352LAL LAL</v>
      </c>
      <c r="B5672" s="20">
        <v>3352</v>
      </c>
      <c r="C5672" s="20" t="s">
        <v>6012</v>
      </c>
      <c r="D5672" s="21" t="s">
        <v>5198</v>
      </c>
      <c r="E5672" s="22">
        <v>864.98400009733598</v>
      </c>
      <c r="F5672" s="22">
        <f t="shared" si="271"/>
        <v>951.48240010706968</v>
      </c>
      <c r="G5672" s="22">
        <f t="shared" si="272"/>
        <v>1124.4792001265369</v>
      </c>
    </row>
    <row r="5673" spans="1:7" ht="25.5" customHeight="1" thickTop="1" thickBot="1" x14ac:dyDescent="0.25">
      <c r="A5673" s="20" t="str">
        <f t="shared" si="270"/>
        <v>3352LAMPLOUGH</v>
      </c>
      <c r="B5673" s="37">
        <v>3352</v>
      </c>
      <c r="C5673" s="37" t="s">
        <v>6013</v>
      </c>
      <c r="D5673" s="38" t="s">
        <v>5198</v>
      </c>
      <c r="E5673" s="39">
        <v>864.98400009733598</v>
      </c>
      <c r="F5673" s="39">
        <f t="shared" si="271"/>
        <v>951.48240010706968</v>
      </c>
      <c r="G5673" s="39">
        <f t="shared" si="272"/>
        <v>1124.4792001265369</v>
      </c>
    </row>
    <row r="5674" spans="1:7" ht="25.5" customHeight="1" thickTop="1" thickBot="1" x14ac:dyDescent="0.25">
      <c r="A5674" s="20" t="str">
        <f t="shared" si="270"/>
        <v>3352LANGI KAL KAL</v>
      </c>
      <c r="B5674" s="20">
        <v>3352</v>
      </c>
      <c r="C5674" s="20" t="s">
        <v>6014</v>
      </c>
      <c r="D5674" s="21" t="s">
        <v>5198</v>
      </c>
      <c r="E5674" s="22">
        <v>864.98400009733598</v>
      </c>
      <c r="F5674" s="22">
        <f t="shared" si="271"/>
        <v>951.48240010706968</v>
      </c>
      <c r="G5674" s="22">
        <f t="shared" si="272"/>
        <v>1124.4792001265369</v>
      </c>
    </row>
    <row r="5675" spans="1:7" ht="25.5" customHeight="1" thickTop="1" thickBot="1" x14ac:dyDescent="0.25">
      <c r="A5675" s="20" t="str">
        <f t="shared" si="270"/>
        <v>3352LEARMONTH</v>
      </c>
      <c r="B5675" s="37">
        <v>3352</v>
      </c>
      <c r="C5675" s="37" t="s">
        <v>6015</v>
      </c>
      <c r="D5675" s="38" t="s">
        <v>5198</v>
      </c>
      <c r="E5675" s="39">
        <v>864.98400009733598</v>
      </c>
      <c r="F5675" s="39">
        <f t="shared" si="271"/>
        <v>951.48240010706968</v>
      </c>
      <c r="G5675" s="39">
        <f t="shared" si="272"/>
        <v>1124.4792001265369</v>
      </c>
    </row>
    <row r="5676" spans="1:7" ht="25.5" customHeight="1" thickTop="1" thickBot="1" x14ac:dyDescent="0.25">
      <c r="A5676" s="20" t="str">
        <f t="shared" si="270"/>
        <v>3352LEIGH CREEK</v>
      </c>
      <c r="B5676" s="20">
        <v>3352</v>
      </c>
      <c r="C5676" s="20" t="s">
        <v>6016</v>
      </c>
      <c r="D5676" s="21" t="s">
        <v>5198</v>
      </c>
      <c r="E5676" s="22">
        <v>864.98400009733598</v>
      </c>
      <c r="F5676" s="22">
        <f t="shared" si="271"/>
        <v>951.48240010706968</v>
      </c>
      <c r="G5676" s="22">
        <f t="shared" si="272"/>
        <v>1124.4792001265369</v>
      </c>
    </row>
    <row r="5677" spans="1:7" ht="25.5" customHeight="1" thickTop="1" thickBot="1" x14ac:dyDescent="0.25">
      <c r="A5677" s="20" t="str">
        <f t="shared" si="270"/>
        <v>3352LEXTON</v>
      </c>
      <c r="B5677" s="37">
        <v>3352</v>
      </c>
      <c r="C5677" s="37" t="s">
        <v>6017</v>
      </c>
      <c r="D5677" s="38" t="s">
        <v>5198</v>
      </c>
      <c r="E5677" s="39">
        <v>864.98400009733598</v>
      </c>
      <c r="F5677" s="39">
        <f t="shared" si="271"/>
        <v>951.48240010706968</v>
      </c>
      <c r="G5677" s="39">
        <f t="shared" si="272"/>
        <v>1124.4792001265369</v>
      </c>
    </row>
    <row r="5678" spans="1:7" ht="25.5" customHeight="1" thickTop="1" thickBot="1" x14ac:dyDescent="0.25">
      <c r="A5678" s="20" t="str">
        <f t="shared" si="270"/>
        <v>3352MAGPIE</v>
      </c>
      <c r="B5678" s="20">
        <v>3352</v>
      </c>
      <c r="C5678" s="20" t="s">
        <v>6018</v>
      </c>
      <c r="D5678" s="21" t="s">
        <v>5198</v>
      </c>
      <c r="E5678" s="22">
        <v>864.98400009733598</v>
      </c>
      <c r="F5678" s="22">
        <f t="shared" si="271"/>
        <v>951.48240010706968</v>
      </c>
      <c r="G5678" s="22">
        <f t="shared" si="272"/>
        <v>1124.4792001265369</v>
      </c>
    </row>
    <row r="5679" spans="1:7" ht="25.5" customHeight="1" thickTop="1" thickBot="1" x14ac:dyDescent="0.25">
      <c r="A5679" s="20" t="str">
        <f t="shared" si="270"/>
        <v>3352MILLBROOK</v>
      </c>
      <c r="B5679" s="37">
        <v>3352</v>
      </c>
      <c r="C5679" s="37" t="s">
        <v>6019</v>
      </c>
      <c r="D5679" s="38" t="s">
        <v>5198</v>
      </c>
      <c r="E5679" s="39">
        <v>864.98400009733598</v>
      </c>
      <c r="F5679" s="39">
        <f t="shared" si="271"/>
        <v>951.48240010706968</v>
      </c>
      <c r="G5679" s="39">
        <f t="shared" si="272"/>
        <v>1124.4792001265369</v>
      </c>
    </row>
    <row r="5680" spans="1:7" ht="25.5" customHeight="1" thickTop="1" thickBot="1" x14ac:dyDescent="0.25">
      <c r="A5680" s="20" t="str">
        <f t="shared" si="270"/>
        <v>3352MINERS REST</v>
      </c>
      <c r="B5680" s="20">
        <v>3352</v>
      </c>
      <c r="C5680" s="20" t="s">
        <v>6020</v>
      </c>
      <c r="D5680" s="21" t="s">
        <v>5198</v>
      </c>
      <c r="E5680" s="22">
        <v>864.98400009733598</v>
      </c>
      <c r="F5680" s="22">
        <f t="shared" si="271"/>
        <v>951.48240010706968</v>
      </c>
      <c r="G5680" s="22">
        <f t="shared" si="272"/>
        <v>1124.4792001265369</v>
      </c>
    </row>
    <row r="5681" spans="1:7" ht="25.5" customHeight="1" thickTop="1" thickBot="1" x14ac:dyDescent="0.25">
      <c r="A5681" s="20" t="str">
        <f t="shared" si="270"/>
        <v>3352MOLLONGGHIP</v>
      </c>
      <c r="B5681" s="37">
        <v>3352</v>
      </c>
      <c r="C5681" s="37" t="s">
        <v>6021</v>
      </c>
      <c r="D5681" s="38" t="s">
        <v>5198</v>
      </c>
      <c r="E5681" s="39">
        <v>864.98400009733598</v>
      </c>
      <c r="F5681" s="39">
        <f t="shared" si="271"/>
        <v>951.48240010706968</v>
      </c>
      <c r="G5681" s="39">
        <f t="shared" si="272"/>
        <v>1124.4792001265369</v>
      </c>
    </row>
    <row r="5682" spans="1:7" ht="25.5" customHeight="1" thickTop="1" thickBot="1" x14ac:dyDescent="0.25">
      <c r="A5682" s="20" t="str">
        <f t="shared" si="270"/>
        <v>3352MOUNT BOLTON</v>
      </c>
      <c r="B5682" s="20">
        <v>3352</v>
      </c>
      <c r="C5682" s="20" t="s">
        <v>6022</v>
      </c>
      <c r="D5682" s="21" t="s">
        <v>5198</v>
      </c>
      <c r="E5682" s="22">
        <v>864.98400009733598</v>
      </c>
      <c r="F5682" s="22">
        <f t="shared" si="271"/>
        <v>951.48240010706968</v>
      </c>
      <c r="G5682" s="22">
        <f t="shared" si="272"/>
        <v>1124.4792001265369</v>
      </c>
    </row>
    <row r="5683" spans="1:7" ht="25.5" customHeight="1" thickTop="1" thickBot="1" x14ac:dyDescent="0.25">
      <c r="A5683" s="20" t="str">
        <f t="shared" si="270"/>
        <v>3352MOUNT EGERTON</v>
      </c>
      <c r="B5683" s="37">
        <v>3352</v>
      </c>
      <c r="C5683" s="37" t="s">
        <v>6023</v>
      </c>
      <c r="D5683" s="38" t="s">
        <v>5198</v>
      </c>
      <c r="E5683" s="39">
        <v>864.98400009733598</v>
      </c>
      <c r="F5683" s="39">
        <f t="shared" si="271"/>
        <v>951.48240010706968</v>
      </c>
      <c r="G5683" s="39">
        <f t="shared" si="272"/>
        <v>1124.4792001265369</v>
      </c>
    </row>
    <row r="5684" spans="1:7" ht="25.5" customHeight="1" thickTop="1" thickBot="1" x14ac:dyDescent="0.25">
      <c r="A5684" s="20" t="str">
        <f t="shared" si="270"/>
        <v>3352MOUNT MERCER</v>
      </c>
      <c r="B5684" s="20">
        <v>3352</v>
      </c>
      <c r="C5684" s="20" t="s">
        <v>6024</v>
      </c>
      <c r="D5684" s="21" t="s">
        <v>5198</v>
      </c>
      <c r="E5684" s="22">
        <v>864.98400009733598</v>
      </c>
      <c r="F5684" s="22">
        <f t="shared" si="271"/>
        <v>951.48240010706968</v>
      </c>
      <c r="G5684" s="22">
        <f t="shared" si="272"/>
        <v>1124.4792001265369</v>
      </c>
    </row>
    <row r="5685" spans="1:7" ht="25.5" customHeight="1" thickTop="1" thickBot="1" x14ac:dyDescent="0.25">
      <c r="A5685" s="20" t="str">
        <f t="shared" si="270"/>
        <v>3352MOUNT ROWAN</v>
      </c>
      <c r="B5685" s="37">
        <v>3352</v>
      </c>
      <c r="C5685" s="37" t="s">
        <v>6025</v>
      </c>
      <c r="D5685" s="38" t="s">
        <v>5198</v>
      </c>
      <c r="E5685" s="39">
        <v>864.98400009733598</v>
      </c>
      <c r="F5685" s="39">
        <f t="shared" si="271"/>
        <v>951.48240010706968</v>
      </c>
      <c r="G5685" s="39">
        <f t="shared" si="272"/>
        <v>1124.4792001265369</v>
      </c>
    </row>
    <row r="5686" spans="1:7" ht="25.5" customHeight="1" thickTop="1" thickBot="1" x14ac:dyDescent="0.25">
      <c r="A5686" s="20" t="str">
        <f t="shared" si="270"/>
        <v>3352NAPOLEONS</v>
      </c>
      <c r="B5686" s="20">
        <v>3352</v>
      </c>
      <c r="C5686" s="20" t="s">
        <v>6026</v>
      </c>
      <c r="D5686" s="21" t="s">
        <v>5198</v>
      </c>
      <c r="E5686" s="22">
        <v>864.98400009733598</v>
      </c>
      <c r="F5686" s="22">
        <f t="shared" si="271"/>
        <v>951.48240010706968</v>
      </c>
      <c r="G5686" s="22">
        <f t="shared" si="272"/>
        <v>1124.4792001265369</v>
      </c>
    </row>
    <row r="5687" spans="1:7" ht="25.5" customHeight="1" thickTop="1" thickBot="1" x14ac:dyDescent="0.25">
      <c r="A5687" s="20" t="str">
        <f t="shared" si="270"/>
        <v>3352NAVIGATORS</v>
      </c>
      <c r="B5687" s="37">
        <v>3352</v>
      </c>
      <c r="C5687" s="37" t="s">
        <v>6027</v>
      </c>
      <c r="D5687" s="38" t="s">
        <v>5198</v>
      </c>
      <c r="E5687" s="39">
        <v>864.98400009733598</v>
      </c>
      <c r="F5687" s="39">
        <f t="shared" si="271"/>
        <v>951.48240010706968</v>
      </c>
      <c r="G5687" s="39">
        <f t="shared" si="272"/>
        <v>1124.4792001265369</v>
      </c>
    </row>
    <row r="5688" spans="1:7" ht="25.5" customHeight="1" thickTop="1" thickBot="1" x14ac:dyDescent="0.25">
      <c r="A5688" s="20" t="str">
        <f t="shared" si="270"/>
        <v>3352POOTILLA</v>
      </c>
      <c r="B5688" s="20">
        <v>3352</v>
      </c>
      <c r="C5688" s="20" t="s">
        <v>6028</v>
      </c>
      <c r="D5688" s="21" t="s">
        <v>5198</v>
      </c>
      <c r="E5688" s="22">
        <v>864.98400009733598</v>
      </c>
      <c r="F5688" s="22">
        <f t="shared" si="271"/>
        <v>951.48240010706968</v>
      </c>
      <c r="G5688" s="22">
        <f t="shared" si="272"/>
        <v>1124.4792001265369</v>
      </c>
    </row>
    <row r="5689" spans="1:7" ht="25.5" customHeight="1" thickTop="1" thickBot="1" x14ac:dyDescent="0.25">
      <c r="A5689" s="20" t="str">
        <f t="shared" si="270"/>
        <v>3352SCOTCHMANS LEAD</v>
      </c>
      <c r="B5689" s="37">
        <v>3352</v>
      </c>
      <c r="C5689" s="37" t="s">
        <v>6029</v>
      </c>
      <c r="D5689" s="38" t="s">
        <v>5198</v>
      </c>
      <c r="E5689" s="39">
        <v>864.98400009733598</v>
      </c>
      <c r="F5689" s="39">
        <f t="shared" si="271"/>
        <v>951.48240010706968</v>
      </c>
      <c r="G5689" s="39">
        <f t="shared" si="272"/>
        <v>1124.4792001265369</v>
      </c>
    </row>
    <row r="5690" spans="1:7" ht="25.5" customHeight="1" thickTop="1" thickBot="1" x14ac:dyDescent="0.25">
      <c r="A5690" s="20" t="str">
        <f t="shared" si="270"/>
        <v>3352SCOTSBURN</v>
      </c>
      <c r="B5690" s="20">
        <v>3352</v>
      </c>
      <c r="C5690" s="20" t="s">
        <v>6030</v>
      </c>
      <c r="D5690" s="21" t="s">
        <v>5198</v>
      </c>
      <c r="E5690" s="22">
        <v>864.98400009733598</v>
      </c>
      <c r="F5690" s="22">
        <f t="shared" si="271"/>
        <v>951.48240010706968</v>
      </c>
      <c r="G5690" s="22">
        <f t="shared" si="272"/>
        <v>1124.4792001265369</v>
      </c>
    </row>
    <row r="5691" spans="1:7" ht="25.5" customHeight="1" thickTop="1" thickBot="1" x14ac:dyDescent="0.25">
      <c r="A5691" s="20" t="str">
        <f t="shared" si="270"/>
        <v>3352SPRINGBANK</v>
      </c>
      <c r="B5691" s="37">
        <v>3352</v>
      </c>
      <c r="C5691" s="37" t="s">
        <v>6031</v>
      </c>
      <c r="D5691" s="38" t="s">
        <v>5198</v>
      </c>
      <c r="E5691" s="39">
        <v>864.98400009733598</v>
      </c>
      <c r="F5691" s="39">
        <f t="shared" si="271"/>
        <v>951.48240010706968</v>
      </c>
      <c r="G5691" s="39">
        <f t="shared" si="272"/>
        <v>1124.4792001265369</v>
      </c>
    </row>
    <row r="5692" spans="1:7" ht="25.5" customHeight="1" thickTop="1" thickBot="1" x14ac:dyDescent="0.25">
      <c r="A5692" s="20" t="str">
        <f t="shared" si="270"/>
        <v>3352SULKY</v>
      </c>
      <c r="B5692" s="20">
        <v>3352</v>
      </c>
      <c r="C5692" s="20" t="s">
        <v>6032</v>
      </c>
      <c r="D5692" s="21" t="s">
        <v>5198</v>
      </c>
      <c r="E5692" s="22">
        <v>864.98400009733598</v>
      </c>
      <c r="F5692" s="22">
        <f t="shared" si="271"/>
        <v>951.48240010706968</v>
      </c>
      <c r="G5692" s="22">
        <f t="shared" si="272"/>
        <v>1124.4792001265369</v>
      </c>
    </row>
    <row r="5693" spans="1:7" ht="25.5" customHeight="1" thickTop="1" thickBot="1" x14ac:dyDescent="0.25">
      <c r="A5693" s="20" t="str">
        <f t="shared" si="270"/>
        <v>3352WALLACE</v>
      </c>
      <c r="B5693" s="37">
        <v>3352</v>
      </c>
      <c r="C5693" s="37" t="s">
        <v>6033</v>
      </c>
      <c r="D5693" s="38" t="s">
        <v>5198</v>
      </c>
      <c r="E5693" s="39">
        <v>864.98400009733598</v>
      </c>
      <c r="F5693" s="39">
        <f t="shared" si="271"/>
        <v>951.48240010706968</v>
      </c>
      <c r="G5693" s="39">
        <f t="shared" si="272"/>
        <v>1124.4792001265369</v>
      </c>
    </row>
    <row r="5694" spans="1:7" ht="25.5" customHeight="1" thickTop="1" thickBot="1" x14ac:dyDescent="0.25">
      <c r="A5694" s="20" t="str">
        <f t="shared" si="270"/>
        <v>3352WARRENHEIP</v>
      </c>
      <c r="B5694" s="20">
        <v>3352</v>
      </c>
      <c r="C5694" s="20" t="s">
        <v>6034</v>
      </c>
      <c r="D5694" s="21" t="s">
        <v>5198</v>
      </c>
      <c r="E5694" s="22">
        <v>864.98400009733598</v>
      </c>
      <c r="F5694" s="22">
        <f t="shared" si="271"/>
        <v>951.48240010706968</v>
      </c>
      <c r="G5694" s="22">
        <f t="shared" si="272"/>
        <v>1124.4792001265369</v>
      </c>
    </row>
    <row r="5695" spans="1:7" ht="25.5" customHeight="1" thickTop="1" thickBot="1" x14ac:dyDescent="0.25">
      <c r="A5695" s="20" t="str">
        <f t="shared" si="270"/>
        <v>3352WATTLE FLAT</v>
      </c>
      <c r="B5695" s="37">
        <v>3352</v>
      </c>
      <c r="C5695" s="37" t="s">
        <v>4744</v>
      </c>
      <c r="D5695" s="38" t="s">
        <v>5198</v>
      </c>
      <c r="E5695" s="39">
        <v>864.98400009733598</v>
      </c>
      <c r="F5695" s="39">
        <f t="shared" si="271"/>
        <v>951.48240010706968</v>
      </c>
      <c r="G5695" s="39">
        <f t="shared" si="272"/>
        <v>1124.4792001265369</v>
      </c>
    </row>
    <row r="5696" spans="1:7" ht="25.5" customHeight="1" thickTop="1" thickBot="1" x14ac:dyDescent="0.25">
      <c r="A5696" s="20" t="str">
        <f t="shared" si="270"/>
        <v>3352WAUBRA</v>
      </c>
      <c r="B5696" s="20">
        <v>3352</v>
      </c>
      <c r="C5696" s="20" t="s">
        <v>6035</v>
      </c>
      <c r="D5696" s="21" t="s">
        <v>5198</v>
      </c>
      <c r="E5696" s="22">
        <v>864.98400009733598</v>
      </c>
      <c r="F5696" s="22">
        <f t="shared" si="271"/>
        <v>951.48240010706968</v>
      </c>
      <c r="G5696" s="22">
        <f t="shared" si="272"/>
        <v>1124.4792001265369</v>
      </c>
    </row>
    <row r="5697" spans="1:7" ht="25.5" customHeight="1" thickTop="1" thickBot="1" x14ac:dyDescent="0.25">
      <c r="A5697" s="20" t="str">
        <f t="shared" si="270"/>
        <v>3352WEATHERBOARD</v>
      </c>
      <c r="B5697" s="37">
        <v>3352</v>
      </c>
      <c r="C5697" s="37" t="s">
        <v>6036</v>
      </c>
      <c r="D5697" s="38" t="s">
        <v>5198</v>
      </c>
      <c r="E5697" s="39">
        <v>864.98400009733598</v>
      </c>
      <c r="F5697" s="39">
        <f t="shared" si="271"/>
        <v>951.48240010706968</v>
      </c>
      <c r="G5697" s="39">
        <f t="shared" si="272"/>
        <v>1124.4792001265369</v>
      </c>
    </row>
    <row r="5698" spans="1:7" ht="25.5" customHeight="1" thickTop="1" thickBot="1" x14ac:dyDescent="0.25">
      <c r="A5698" s="20" t="str">
        <f t="shared" si="270"/>
        <v>3352WERNETH</v>
      </c>
      <c r="B5698" s="20">
        <v>3352</v>
      </c>
      <c r="C5698" s="20" t="s">
        <v>6037</v>
      </c>
      <c r="D5698" s="21" t="s">
        <v>5198</v>
      </c>
      <c r="E5698" s="22">
        <v>864.98400009733598</v>
      </c>
      <c r="F5698" s="22">
        <f t="shared" si="271"/>
        <v>951.48240010706968</v>
      </c>
      <c r="G5698" s="22">
        <f t="shared" si="272"/>
        <v>1124.4792001265369</v>
      </c>
    </row>
    <row r="5699" spans="1:7" ht="25.5" customHeight="1" thickTop="1" thickBot="1" x14ac:dyDescent="0.25">
      <c r="A5699" s="20" t="str">
        <f t="shared" si="270"/>
        <v>3352WINDERMERE</v>
      </c>
      <c r="B5699" s="37">
        <v>3352</v>
      </c>
      <c r="C5699" s="37" t="s">
        <v>1663</v>
      </c>
      <c r="D5699" s="38" t="s">
        <v>5198</v>
      </c>
      <c r="E5699" s="39">
        <v>864.98400009733598</v>
      </c>
      <c r="F5699" s="39">
        <f t="shared" si="271"/>
        <v>951.48240010706968</v>
      </c>
      <c r="G5699" s="39">
        <f t="shared" si="272"/>
        <v>1124.4792001265369</v>
      </c>
    </row>
    <row r="5700" spans="1:7" ht="25.5" customHeight="1" thickTop="1" thickBot="1" x14ac:dyDescent="0.25">
      <c r="A5700" s="20" t="str">
        <f t="shared" si="270"/>
        <v>3352YENDON</v>
      </c>
      <c r="B5700" s="20">
        <v>3352</v>
      </c>
      <c r="C5700" s="20" t="s">
        <v>6038</v>
      </c>
      <c r="D5700" s="21" t="s">
        <v>5198</v>
      </c>
      <c r="E5700" s="22">
        <v>864.98400009733598</v>
      </c>
      <c r="F5700" s="22">
        <f t="shared" si="271"/>
        <v>951.48240010706968</v>
      </c>
      <c r="G5700" s="22">
        <f t="shared" si="272"/>
        <v>1124.4792001265369</v>
      </c>
    </row>
    <row r="5701" spans="1:7" ht="25.5" customHeight="1" thickTop="1" thickBot="1" x14ac:dyDescent="0.25">
      <c r="A5701" s="20" t="str">
        <f t="shared" ref="A5701:A5764" si="273">CONCATENATE(B5701,C5701)</f>
        <v>3355LAKE GARDENS</v>
      </c>
      <c r="B5701" s="37">
        <v>3355</v>
      </c>
      <c r="C5701" s="37" t="s">
        <v>6039</v>
      </c>
      <c r="D5701" s="38" t="s">
        <v>5198</v>
      </c>
      <c r="E5701" s="39">
        <v>916.16799968506405</v>
      </c>
      <c r="F5701" s="39">
        <f t="shared" ref="F5701:F5764" si="274">1.1*E5701</f>
        <v>1007.7847996535705</v>
      </c>
      <c r="G5701" s="39">
        <f t="shared" ref="G5701:G5764" si="275">1.3*E5701</f>
        <v>1191.0183995905834</v>
      </c>
    </row>
    <row r="5702" spans="1:7" ht="25.5" customHeight="1" thickTop="1" thickBot="1" x14ac:dyDescent="0.25">
      <c r="A5702" s="20" t="str">
        <f t="shared" si="273"/>
        <v>3355MITCHELL PARK</v>
      </c>
      <c r="B5702" s="20">
        <v>3355</v>
      </c>
      <c r="C5702" s="20" t="s">
        <v>6040</v>
      </c>
      <c r="D5702" s="21" t="s">
        <v>5198</v>
      </c>
      <c r="E5702" s="22">
        <v>916.16799968506405</v>
      </c>
      <c r="F5702" s="22">
        <f t="shared" si="274"/>
        <v>1007.7847996535705</v>
      </c>
      <c r="G5702" s="22">
        <f t="shared" si="275"/>
        <v>1191.0183995905834</v>
      </c>
    </row>
    <row r="5703" spans="1:7" ht="25.5" customHeight="1" thickTop="1" thickBot="1" x14ac:dyDescent="0.25">
      <c r="A5703" s="20" t="str">
        <f t="shared" si="273"/>
        <v>3355WENDOUREE</v>
      </c>
      <c r="B5703" s="37">
        <v>3355</v>
      </c>
      <c r="C5703" s="37" t="s">
        <v>6041</v>
      </c>
      <c r="D5703" s="38" t="s">
        <v>5198</v>
      </c>
      <c r="E5703" s="39">
        <v>916.16799968506405</v>
      </c>
      <c r="F5703" s="39">
        <f t="shared" si="274"/>
        <v>1007.7847996535705</v>
      </c>
      <c r="G5703" s="39">
        <f t="shared" si="275"/>
        <v>1191.0183995905834</v>
      </c>
    </row>
    <row r="5704" spans="1:7" ht="25.5" customHeight="1" thickTop="1" thickBot="1" x14ac:dyDescent="0.25">
      <c r="A5704" s="20" t="str">
        <f t="shared" si="273"/>
        <v>3356DELACOMBE</v>
      </c>
      <c r="B5704" s="20">
        <v>3356</v>
      </c>
      <c r="C5704" s="20" t="s">
        <v>6042</v>
      </c>
      <c r="D5704" s="21" t="s">
        <v>5198</v>
      </c>
      <c r="E5704" s="22">
        <v>943.43399969002394</v>
      </c>
      <c r="F5704" s="22">
        <f t="shared" si="274"/>
        <v>1037.7773996590265</v>
      </c>
      <c r="G5704" s="22">
        <f t="shared" si="275"/>
        <v>1226.4641995970312</v>
      </c>
    </row>
    <row r="5705" spans="1:7" ht="25.5" customHeight="1" thickTop="1" thickBot="1" x14ac:dyDescent="0.25">
      <c r="A5705" s="20" t="str">
        <f t="shared" si="273"/>
        <v>3356SEBASTOPOL</v>
      </c>
      <c r="B5705" s="37">
        <v>3356</v>
      </c>
      <c r="C5705" s="37" t="s">
        <v>4222</v>
      </c>
      <c r="D5705" s="38" t="s">
        <v>5198</v>
      </c>
      <c r="E5705" s="39">
        <v>943.43399969002394</v>
      </c>
      <c r="F5705" s="39">
        <f t="shared" si="274"/>
        <v>1037.7773996590265</v>
      </c>
      <c r="G5705" s="39">
        <f t="shared" si="275"/>
        <v>1226.4641995970312</v>
      </c>
    </row>
    <row r="5706" spans="1:7" ht="25.5" customHeight="1" thickTop="1" thickBot="1" x14ac:dyDescent="0.25">
      <c r="A5706" s="20" t="str">
        <f t="shared" si="273"/>
        <v>3357BUNINYONG</v>
      </c>
      <c r="B5706" s="20">
        <v>3357</v>
      </c>
      <c r="C5706" s="20" t="s">
        <v>6043</v>
      </c>
      <c r="D5706" s="21" t="s">
        <v>5198</v>
      </c>
      <c r="E5706" s="22">
        <v>966.53199968858394</v>
      </c>
      <c r="F5706" s="22">
        <f t="shared" si="274"/>
        <v>1063.1851996574424</v>
      </c>
      <c r="G5706" s="22">
        <f t="shared" si="275"/>
        <v>1256.4915995951592</v>
      </c>
    </row>
    <row r="5707" spans="1:7" ht="25.5" customHeight="1" thickTop="1" thickBot="1" x14ac:dyDescent="0.25">
      <c r="A5707" s="20" t="str">
        <f t="shared" si="273"/>
        <v>3358WINTER VALLEY</v>
      </c>
      <c r="B5707" s="37">
        <v>3358</v>
      </c>
      <c r="C5707" s="37" t="s">
        <v>6044</v>
      </c>
      <c r="D5707" s="38" t="s">
        <v>5198</v>
      </c>
      <c r="E5707" s="39">
        <v>1922.864</v>
      </c>
      <c r="F5707" s="39">
        <f t="shared" si="274"/>
        <v>2115.1504</v>
      </c>
      <c r="G5707" s="39">
        <f t="shared" si="275"/>
        <v>2499.7231999999999</v>
      </c>
    </row>
    <row r="5708" spans="1:7" ht="25.5" customHeight="1" thickTop="1" thickBot="1" x14ac:dyDescent="0.25">
      <c r="A5708" s="20" t="str">
        <f t="shared" si="273"/>
        <v>3360HAPPY VALLEY</v>
      </c>
      <c r="B5708" s="20">
        <v>3360</v>
      </c>
      <c r="C5708" s="20" t="s">
        <v>6045</v>
      </c>
      <c r="D5708" s="21" t="s">
        <v>5198</v>
      </c>
      <c r="E5708" s="22">
        <v>907.04600016930397</v>
      </c>
      <c r="F5708" s="22">
        <f t="shared" si="274"/>
        <v>997.75060018623446</v>
      </c>
      <c r="G5708" s="22">
        <f t="shared" si="275"/>
        <v>1179.1598002200951</v>
      </c>
    </row>
    <row r="5709" spans="1:7" ht="25.5" customHeight="1" thickTop="1" thickBot="1" x14ac:dyDescent="0.25">
      <c r="A5709" s="20" t="str">
        <f t="shared" si="273"/>
        <v>3360LINTON</v>
      </c>
      <c r="B5709" s="37">
        <v>3360</v>
      </c>
      <c r="C5709" s="37" t="s">
        <v>6046</v>
      </c>
      <c r="D5709" s="38" t="s">
        <v>5198</v>
      </c>
      <c r="E5709" s="39">
        <v>907.04600016930397</v>
      </c>
      <c r="F5709" s="39">
        <f t="shared" si="274"/>
        <v>997.75060018623446</v>
      </c>
      <c r="G5709" s="39">
        <f t="shared" si="275"/>
        <v>1179.1598002200951</v>
      </c>
    </row>
    <row r="5710" spans="1:7" ht="25.5" customHeight="1" thickTop="1" thickBot="1" x14ac:dyDescent="0.25">
      <c r="A5710" s="20" t="str">
        <f t="shared" si="273"/>
        <v>3360MANNIBADAR</v>
      </c>
      <c r="B5710" s="20">
        <v>3360</v>
      </c>
      <c r="C5710" s="20" t="s">
        <v>6047</v>
      </c>
      <c r="D5710" s="21" t="s">
        <v>5198</v>
      </c>
      <c r="E5710" s="22">
        <v>907.04600016930397</v>
      </c>
      <c r="F5710" s="22">
        <f t="shared" si="274"/>
        <v>997.75060018623446</v>
      </c>
      <c r="G5710" s="22">
        <f t="shared" si="275"/>
        <v>1179.1598002200951</v>
      </c>
    </row>
    <row r="5711" spans="1:7" ht="25.5" customHeight="1" thickTop="1" thickBot="1" x14ac:dyDescent="0.25">
      <c r="A5711" s="20" t="str">
        <f t="shared" si="273"/>
        <v>3360PITTONG</v>
      </c>
      <c r="B5711" s="37">
        <v>3360</v>
      </c>
      <c r="C5711" s="37" t="s">
        <v>6048</v>
      </c>
      <c r="D5711" s="38" t="s">
        <v>5198</v>
      </c>
      <c r="E5711" s="39">
        <v>907.04600016930397</v>
      </c>
      <c r="F5711" s="39">
        <f t="shared" si="274"/>
        <v>997.75060018623446</v>
      </c>
      <c r="G5711" s="39">
        <f t="shared" si="275"/>
        <v>1179.1598002200951</v>
      </c>
    </row>
    <row r="5712" spans="1:7" ht="25.5" customHeight="1" thickTop="1" thickBot="1" x14ac:dyDescent="0.25">
      <c r="A5712" s="20" t="str">
        <f t="shared" si="273"/>
        <v>3360WILLOWVALE</v>
      </c>
      <c r="B5712" s="20">
        <v>3360</v>
      </c>
      <c r="C5712" s="20" t="s">
        <v>6049</v>
      </c>
      <c r="D5712" s="21" t="s">
        <v>5198</v>
      </c>
      <c r="E5712" s="22">
        <v>907.04600016930397</v>
      </c>
      <c r="F5712" s="22">
        <f t="shared" si="274"/>
        <v>997.75060018623446</v>
      </c>
      <c r="G5712" s="22">
        <f t="shared" si="275"/>
        <v>1179.1598002200951</v>
      </c>
    </row>
    <row r="5713" spans="1:7" ht="25.5" customHeight="1" thickTop="1" thickBot="1" x14ac:dyDescent="0.25">
      <c r="A5713" s="20" t="str">
        <f t="shared" si="273"/>
        <v>3361BRADVALE</v>
      </c>
      <c r="B5713" s="37">
        <v>3361</v>
      </c>
      <c r="C5713" s="37" t="s">
        <v>6050</v>
      </c>
      <c r="D5713" s="38" t="s">
        <v>5198</v>
      </c>
      <c r="E5713" s="39">
        <v>877.75199972941607</v>
      </c>
      <c r="F5713" s="39">
        <f t="shared" si="274"/>
        <v>965.52719970235773</v>
      </c>
      <c r="G5713" s="39">
        <f t="shared" si="275"/>
        <v>1141.0775996482409</v>
      </c>
    </row>
    <row r="5714" spans="1:7" ht="25.5" customHeight="1" thickTop="1" thickBot="1" x14ac:dyDescent="0.25">
      <c r="A5714" s="20" t="str">
        <f t="shared" si="273"/>
        <v>3361CARRANBALLAC</v>
      </c>
      <c r="B5714" s="20">
        <v>3361</v>
      </c>
      <c r="C5714" s="20" t="s">
        <v>6051</v>
      </c>
      <c r="D5714" s="21" t="s">
        <v>5198</v>
      </c>
      <c r="E5714" s="22">
        <v>877.75199972941607</v>
      </c>
      <c r="F5714" s="22">
        <f t="shared" si="274"/>
        <v>965.52719970235773</v>
      </c>
      <c r="G5714" s="22">
        <f t="shared" si="275"/>
        <v>1141.0775996482409</v>
      </c>
    </row>
    <row r="5715" spans="1:7" ht="25.5" customHeight="1" thickTop="1" thickBot="1" x14ac:dyDescent="0.25">
      <c r="A5715" s="20" t="str">
        <f t="shared" si="273"/>
        <v>3361SKIPTON</v>
      </c>
      <c r="B5715" s="37">
        <v>3361</v>
      </c>
      <c r="C5715" s="37" t="s">
        <v>6052</v>
      </c>
      <c r="D5715" s="38" t="s">
        <v>5198</v>
      </c>
      <c r="E5715" s="39">
        <v>877.75199972941607</v>
      </c>
      <c r="F5715" s="39">
        <f t="shared" si="274"/>
        <v>965.52719970235773</v>
      </c>
      <c r="G5715" s="39">
        <f t="shared" si="275"/>
        <v>1141.0775996482409</v>
      </c>
    </row>
    <row r="5716" spans="1:7" ht="25.5" customHeight="1" thickTop="1" thickBot="1" x14ac:dyDescent="0.25">
      <c r="A5716" s="20" t="str">
        <f t="shared" si="273"/>
        <v>3363CRESWICK</v>
      </c>
      <c r="B5716" s="20">
        <v>3363</v>
      </c>
      <c r="C5716" s="20" t="s">
        <v>6053</v>
      </c>
      <c r="D5716" s="21" t="s">
        <v>5198</v>
      </c>
      <c r="E5716" s="22">
        <v>892.94599995573606</v>
      </c>
      <c r="F5716" s="22">
        <f t="shared" si="274"/>
        <v>982.24059995130972</v>
      </c>
      <c r="G5716" s="22">
        <f t="shared" si="275"/>
        <v>1160.8297999424569</v>
      </c>
    </row>
    <row r="5717" spans="1:7" ht="25.5" customHeight="1" thickTop="1" thickBot="1" x14ac:dyDescent="0.25">
      <c r="A5717" s="20" t="str">
        <f t="shared" si="273"/>
        <v>3363CRESWICK NORTH</v>
      </c>
      <c r="B5717" s="37">
        <v>3363</v>
      </c>
      <c r="C5717" s="37" t="s">
        <v>6054</v>
      </c>
      <c r="D5717" s="38" t="s">
        <v>5198</v>
      </c>
      <c r="E5717" s="39">
        <v>892.94599995573606</v>
      </c>
      <c r="F5717" s="39">
        <f t="shared" si="274"/>
        <v>982.24059995130972</v>
      </c>
      <c r="G5717" s="39">
        <f t="shared" si="275"/>
        <v>1160.8297999424569</v>
      </c>
    </row>
    <row r="5718" spans="1:7" ht="25.5" customHeight="1" thickTop="1" thickBot="1" x14ac:dyDescent="0.25">
      <c r="A5718" s="20" t="str">
        <f t="shared" si="273"/>
        <v>3363DEAN</v>
      </c>
      <c r="B5718" s="20">
        <v>3363</v>
      </c>
      <c r="C5718" s="20" t="s">
        <v>6055</v>
      </c>
      <c r="D5718" s="21" t="s">
        <v>5198</v>
      </c>
      <c r="E5718" s="22">
        <v>892.94599995573606</v>
      </c>
      <c r="F5718" s="22">
        <f t="shared" si="274"/>
        <v>982.24059995130972</v>
      </c>
      <c r="G5718" s="22">
        <f t="shared" si="275"/>
        <v>1160.8297999424569</v>
      </c>
    </row>
    <row r="5719" spans="1:7" ht="25.5" customHeight="1" thickTop="1" thickBot="1" x14ac:dyDescent="0.25">
      <c r="A5719" s="20" t="str">
        <f t="shared" si="273"/>
        <v>3363GLENDARUEL</v>
      </c>
      <c r="B5719" s="37">
        <v>3363</v>
      </c>
      <c r="C5719" s="37" t="s">
        <v>6056</v>
      </c>
      <c r="D5719" s="38" t="s">
        <v>5198</v>
      </c>
      <c r="E5719" s="39">
        <v>892.94599995573606</v>
      </c>
      <c r="F5719" s="39">
        <f t="shared" si="274"/>
        <v>982.24059995130972</v>
      </c>
      <c r="G5719" s="39">
        <f t="shared" si="275"/>
        <v>1160.8297999424569</v>
      </c>
    </row>
    <row r="5720" spans="1:7" ht="25.5" customHeight="1" thickTop="1" thickBot="1" x14ac:dyDescent="0.25">
      <c r="A5720" s="20" t="str">
        <f t="shared" si="273"/>
        <v>3363LANGDONS HILL</v>
      </c>
      <c r="B5720" s="20">
        <v>3363</v>
      </c>
      <c r="C5720" s="20" t="s">
        <v>6057</v>
      </c>
      <c r="D5720" s="21" t="s">
        <v>5198</v>
      </c>
      <c r="E5720" s="22">
        <v>892.94599995573606</v>
      </c>
      <c r="F5720" s="22">
        <f t="shared" si="274"/>
        <v>982.24059995130972</v>
      </c>
      <c r="G5720" s="22">
        <f t="shared" si="275"/>
        <v>1160.8297999424569</v>
      </c>
    </row>
    <row r="5721" spans="1:7" ht="25.5" customHeight="1" thickTop="1" thickBot="1" x14ac:dyDescent="0.25">
      <c r="A5721" s="20" t="str">
        <f t="shared" si="273"/>
        <v>3363MOUNT BECKWORTH</v>
      </c>
      <c r="B5721" s="37">
        <v>3363</v>
      </c>
      <c r="C5721" s="37" t="s">
        <v>6058</v>
      </c>
      <c r="D5721" s="38" t="s">
        <v>5198</v>
      </c>
      <c r="E5721" s="39">
        <v>892.94599995573606</v>
      </c>
      <c r="F5721" s="39">
        <f t="shared" si="274"/>
        <v>982.24059995130972</v>
      </c>
      <c r="G5721" s="39">
        <f t="shared" si="275"/>
        <v>1160.8297999424569</v>
      </c>
    </row>
    <row r="5722" spans="1:7" ht="25.5" customHeight="1" thickTop="1" thickBot="1" x14ac:dyDescent="0.25">
      <c r="A5722" s="20" t="str">
        <f t="shared" si="273"/>
        <v>3363TOURELLO</v>
      </c>
      <c r="B5722" s="20">
        <v>3363</v>
      </c>
      <c r="C5722" s="20" t="s">
        <v>6059</v>
      </c>
      <c r="D5722" s="21" t="s">
        <v>5198</v>
      </c>
      <c r="E5722" s="22">
        <v>892.94599995573606</v>
      </c>
      <c r="F5722" s="22">
        <f t="shared" si="274"/>
        <v>982.24059995130972</v>
      </c>
      <c r="G5722" s="22">
        <f t="shared" si="275"/>
        <v>1160.8297999424569</v>
      </c>
    </row>
    <row r="5723" spans="1:7" ht="25.5" customHeight="1" thickTop="1" thickBot="1" x14ac:dyDescent="0.25">
      <c r="A5723" s="20" t="str">
        <f t="shared" si="273"/>
        <v>3364ALLENDALE</v>
      </c>
      <c r="B5723" s="37">
        <v>3364</v>
      </c>
      <c r="C5723" s="37" t="s">
        <v>6060</v>
      </c>
      <c r="D5723" s="38" t="s">
        <v>5198</v>
      </c>
      <c r="E5723" s="39">
        <v>882.98400018587199</v>
      </c>
      <c r="F5723" s="39">
        <f t="shared" si="274"/>
        <v>971.28240020445924</v>
      </c>
      <c r="G5723" s="39">
        <f t="shared" si="275"/>
        <v>1147.8792002416337</v>
      </c>
    </row>
    <row r="5724" spans="1:7" ht="25.5" customHeight="1" thickTop="1" thickBot="1" x14ac:dyDescent="0.25">
      <c r="A5724" s="20" t="str">
        <f t="shared" si="273"/>
        <v>3364ASCOT</v>
      </c>
      <c r="B5724" s="20">
        <v>3364</v>
      </c>
      <c r="C5724" s="20" t="s">
        <v>6061</v>
      </c>
      <c r="D5724" s="21" t="s">
        <v>5198</v>
      </c>
      <c r="E5724" s="22">
        <v>882.98400018587199</v>
      </c>
      <c r="F5724" s="22">
        <f t="shared" si="274"/>
        <v>971.28240020445924</v>
      </c>
      <c r="G5724" s="22">
        <f t="shared" si="275"/>
        <v>1147.8792002416337</v>
      </c>
    </row>
    <row r="5725" spans="1:7" ht="25.5" customHeight="1" thickTop="1" thickBot="1" x14ac:dyDescent="0.25">
      <c r="A5725" s="20" t="str">
        <f t="shared" si="273"/>
        <v>3364BALD HILLS</v>
      </c>
      <c r="B5725" s="37">
        <v>3364</v>
      </c>
      <c r="C5725" s="37" t="s">
        <v>3435</v>
      </c>
      <c r="D5725" s="38" t="s">
        <v>5198</v>
      </c>
      <c r="E5725" s="39">
        <v>882.98400018587199</v>
      </c>
      <c r="F5725" s="39">
        <f t="shared" si="274"/>
        <v>971.28240020445924</v>
      </c>
      <c r="G5725" s="39">
        <f t="shared" si="275"/>
        <v>1147.8792002416337</v>
      </c>
    </row>
    <row r="5726" spans="1:7" ht="25.5" customHeight="1" thickTop="1" thickBot="1" x14ac:dyDescent="0.25">
      <c r="A5726" s="20" t="str">
        <f t="shared" si="273"/>
        <v>3364BARKSTEAD</v>
      </c>
      <c r="B5726" s="20">
        <v>3364</v>
      </c>
      <c r="C5726" s="20" t="s">
        <v>6062</v>
      </c>
      <c r="D5726" s="21" t="s">
        <v>5198</v>
      </c>
      <c r="E5726" s="22">
        <v>882.98400018587199</v>
      </c>
      <c r="F5726" s="22">
        <f t="shared" si="274"/>
        <v>971.28240020445924</v>
      </c>
      <c r="G5726" s="22">
        <f t="shared" si="275"/>
        <v>1147.8792002416337</v>
      </c>
    </row>
    <row r="5727" spans="1:7" ht="25.5" customHeight="1" thickTop="1" thickBot="1" x14ac:dyDescent="0.25">
      <c r="A5727" s="20" t="str">
        <f t="shared" si="273"/>
        <v>3364BLAMPIED</v>
      </c>
      <c r="B5727" s="37">
        <v>3364</v>
      </c>
      <c r="C5727" s="37" t="s">
        <v>6063</v>
      </c>
      <c r="D5727" s="38" t="s">
        <v>5198</v>
      </c>
      <c r="E5727" s="39">
        <v>882.98400018587199</v>
      </c>
      <c r="F5727" s="39">
        <f t="shared" si="274"/>
        <v>971.28240020445924</v>
      </c>
      <c r="G5727" s="39">
        <f t="shared" si="275"/>
        <v>1147.8792002416337</v>
      </c>
    </row>
    <row r="5728" spans="1:7" ht="25.5" customHeight="1" thickTop="1" thickBot="1" x14ac:dyDescent="0.25">
      <c r="A5728" s="20" t="str">
        <f t="shared" si="273"/>
        <v>3364BROOMFIELD</v>
      </c>
      <c r="B5728" s="20">
        <v>3364</v>
      </c>
      <c r="C5728" s="20" t="s">
        <v>6064</v>
      </c>
      <c r="D5728" s="21" t="s">
        <v>5198</v>
      </c>
      <c r="E5728" s="22">
        <v>882.98400018587199</v>
      </c>
      <c r="F5728" s="22">
        <f t="shared" si="274"/>
        <v>971.28240020445924</v>
      </c>
      <c r="G5728" s="22">
        <f t="shared" si="275"/>
        <v>1147.8792002416337</v>
      </c>
    </row>
    <row r="5729" spans="1:7" ht="25.5" customHeight="1" thickTop="1" thickBot="1" x14ac:dyDescent="0.25">
      <c r="A5729" s="20" t="str">
        <f t="shared" si="273"/>
        <v>3364CABBAGE TREE</v>
      </c>
      <c r="B5729" s="37">
        <v>3364</v>
      </c>
      <c r="C5729" s="37" t="s">
        <v>6065</v>
      </c>
      <c r="D5729" s="38" t="s">
        <v>5198</v>
      </c>
      <c r="E5729" s="39">
        <v>882.98400018587199</v>
      </c>
      <c r="F5729" s="39">
        <f t="shared" si="274"/>
        <v>971.28240020445924</v>
      </c>
      <c r="G5729" s="39">
        <f t="shared" si="275"/>
        <v>1147.8792002416337</v>
      </c>
    </row>
    <row r="5730" spans="1:7" ht="25.5" customHeight="1" thickTop="1" thickBot="1" x14ac:dyDescent="0.25">
      <c r="A5730" s="20" t="str">
        <f t="shared" si="273"/>
        <v>3364CAMPBELLTOWN</v>
      </c>
      <c r="B5730" s="20">
        <v>3364</v>
      </c>
      <c r="C5730" s="20" t="s">
        <v>3515</v>
      </c>
      <c r="D5730" s="21" t="s">
        <v>5198</v>
      </c>
      <c r="E5730" s="22">
        <v>882.98400018587199</v>
      </c>
      <c r="F5730" s="22">
        <f t="shared" si="274"/>
        <v>971.28240020445924</v>
      </c>
      <c r="G5730" s="22">
        <f t="shared" si="275"/>
        <v>1147.8792002416337</v>
      </c>
    </row>
    <row r="5731" spans="1:7" ht="25.5" customHeight="1" thickTop="1" thickBot="1" x14ac:dyDescent="0.25">
      <c r="A5731" s="20" t="str">
        <f t="shared" si="273"/>
        <v>3364COGHILLS CREEK</v>
      </c>
      <c r="B5731" s="37">
        <v>3364</v>
      </c>
      <c r="C5731" s="37" t="s">
        <v>6066</v>
      </c>
      <c r="D5731" s="38" t="s">
        <v>5198</v>
      </c>
      <c r="E5731" s="39">
        <v>882.98400018587199</v>
      </c>
      <c r="F5731" s="39">
        <f t="shared" si="274"/>
        <v>971.28240020445924</v>
      </c>
      <c r="G5731" s="39">
        <f t="shared" si="275"/>
        <v>1147.8792002416337</v>
      </c>
    </row>
    <row r="5732" spans="1:7" ht="25.5" customHeight="1" thickTop="1" thickBot="1" x14ac:dyDescent="0.25">
      <c r="A5732" s="20" t="str">
        <f t="shared" si="273"/>
        <v>3364GLENDONALD</v>
      </c>
      <c r="B5732" s="20">
        <v>3364</v>
      </c>
      <c r="C5732" s="20" t="s">
        <v>6067</v>
      </c>
      <c r="D5732" s="21" t="s">
        <v>5198</v>
      </c>
      <c r="E5732" s="22">
        <v>882.98400018587199</v>
      </c>
      <c r="F5732" s="22">
        <f t="shared" si="274"/>
        <v>971.28240020445924</v>
      </c>
      <c r="G5732" s="22">
        <f t="shared" si="275"/>
        <v>1147.8792002416337</v>
      </c>
    </row>
    <row r="5733" spans="1:7" ht="25.5" customHeight="1" thickTop="1" thickBot="1" x14ac:dyDescent="0.25">
      <c r="A5733" s="20" t="str">
        <f t="shared" si="273"/>
        <v>3364JOYCES CREEK</v>
      </c>
      <c r="B5733" s="37">
        <v>3364</v>
      </c>
      <c r="C5733" s="37" t="s">
        <v>6068</v>
      </c>
      <c r="D5733" s="38" t="s">
        <v>5198</v>
      </c>
      <c r="E5733" s="39">
        <v>882.98400018587199</v>
      </c>
      <c r="F5733" s="39">
        <f t="shared" si="274"/>
        <v>971.28240020445924</v>
      </c>
      <c r="G5733" s="39">
        <f t="shared" si="275"/>
        <v>1147.8792002416337</v>
      </c>
    </row>
    <row r="5734" spans="1:7" ht="25.5" customHeight="1" thickTop="1" thickBot="1" x14ac:dyDescent="0.25">
      <c r="A5734" s="20" t="str">
        <f t="shared" si="273"/>
        <v>3364KINGSTON</v>
      </c>
      <c r="B5734" s="20">
        <v>3364</v>
      </c>
      <c r="C5734" s="20" t="s">
        <v>3785</v>
      </c>
      <c r="D5734" s="21" t="s">
        <v>5198</v>
      </c>
      <c r="E5734" s="22">
        <v>882.98400018587199</v>
      </c>
      <c r="F5734" s="22">
        <f t="shared" si="274"/>
        <v>971.28240020445924</v>
      </c>
      <c r="G5734" s="22">
        <f t="shared" si="275"/>
        <v>1147.8792002416337</v>
      </c>
    </row>
    <row r="5735" spans="1:7" ht="25.5" customHeight="1" thickTop="1" thickBot="1" x14ac:dyDescent="0.25">
      <c r="A5735" s="20" t="str">
        <f t="shared" si="273"/>
        <v>3364KOOROOCHEANG</v>
      </c>
      <c r="B5735" s="37">
        <v>3364</v>
      </c>
      <c r="C5735" s="37" t="s">
        <v>6069</v>
      </c>
      <c r="D5735" s="38" t="s">
        <v>5198</v>
      </c>
      <c r="E5735" s="39">
        <v>882.98400018587199</v>
      </c>
      <c r="F5735" s="39">
        <f t="shared" si="274"/>
        <v>971.28240020445924</v>
      </c>
      <c r="G5735" s="39">
        <f t="shared" si="275"/>
        <v>1147.8792002416337</v>
      </c>
    </row>
    <row r="5736" spans="1:7" ht="25.5" customHeight="1" thickTop="1" thickBot="1" x14ac:dyDescent="0.25">
      <c r="A5736" s="20" t="str">
        <f t="shared" si="273"/>
        <v>3364LAWRENCE</v>
      </c>
      <c r="B5736" s="20">
        <v>3364</v>
      </c>
      <c r="C5736" s="20" t="s">
        <v>2711</v>
      </c>
      <c r="D5736" s="21" t="s">
        <v>5198</v>
      </c>
      <c r="E5736" s="22">
        <v>882.98400018587199</v>
      </c>
      <c r="F5736" s="22">
        <f t="shared" si="274"/>
        <v>971.28240020445924</v>
      </c>
      <c r="G5736" s="22">
        <f t="shared" si="275"/>
        <v>1147.8792002416337</v>
      </c>
    </row>
    <row r="5737" spans="1:7" ht="25.5" customHeight="1" thickTop="1" thickBot="1" x14ac:dyDescent="0.25">
      <c r="A5737" s="20" t="str">
        <f t="shared" si="273"/>
        <v>3364MOUNT PROSPECT</v>
      </c>
      <c r="B5737" s="37">
        <v>3364</v>
      </c>
      <c r="C5737" s="37" t="s">
        <v>6070</v>
      </c>
      <c r="D5737" s="38" t="s">
        <v>5198</v>
      </c>
      <c r="E5737" s="39">
        <v>882.98400018587199</v>
      </c>
      <c r="F5737" s="39">
        <f t="shared" si="274"/>
        <v>971.28240020445924</v>
      </c>
      <c r="G5737" s="39">
        <f t="shared" si="275"/>
        <v>1147.8792002416337</v>
      </c>
    </row>
    <row r="5738" spans="1:7" ht="25.5" customHeight="1" thickTop="1" thickBot="1" x14ac:dyDescent="0.25">
      <c r="A5738" s="20" t="str">
        <f t="shared" si="273"/>
        <v>3364NEWLYN</v>
      </c>
      <c r="B5738" s="20">
        <v>3364</v>
      </c>
      <c r="C5738" s="20" t="s">
        <v>6071</v>
      </c>
      <c r="D5738" s="21" t="s">
        <v>5198</v>
      </c>
      <c r="E5738" s="22">
        <v>882.98400018587199</v>
      </c>
      <c r="F5738" s="22">
        <f t="shared" si="274"/>
        <v>971.28240020445924</v>
      </c>
      <c r="G5738" s="22">
        <f t="shared" si="275"/>
        <v>1147.8792002416337</v>
      </c>
    </row>
    <row r="5739" spans="1:7" ht="25.5" customHeight="1" thickTop="1" thickBot="1" x14ac:dyDescent="0.25">
      <c r="A5739" s="20" t="str">
        <f t="shared" si="273"/>
        <v>3364NEWLYN NORTH</v>
      </c>
      <c r="B5739" s="37">
        <v>3364</v>
      </c>
      <c r="C5739" s="37" t="s">
        <v>6072</v>
      </c>
      <c r="D5739" s="38" t="s">
        <v>5198</v>
      </c>
      <c r="E5739" s="39">
        <v>882.98400018587199</v>
      </c>
      <c r="F5739" s="39">
        <f t="shared" si="274"/>
        <v>971.28240020445924</v>
      </c>
      <c r="G5739" s="39">
        <f t="shared" si="275"/>
        <v>1147.8792002416337</v>
      </c>
    </row>
    <row r="5740" spans="1:7" ht="25.5" customHeight="1" thickTop="1" thickBot="1" x14ac:dyDescent="0.25">
      <c r="A5740" s="20" t="str">
        <f t="shared" si="273"/>
        <v>3364ROCKLYN</v>
      </c>
      <c r="B5740" s="20">
        <v>3364</v>
      </c>
      <c r="C5740" s="20" t="s">
        <v>6073</v>
      </c>
      <c r="D5740" s="21" t="s">
        <v>5198</v>
      </c>
      <c r="E5740" s="22">
        <v>882.98400018587199</v>
      </c>
      <c r="F5740" s="22">
        <f t="shared" si="274"/>
        <v>971.28240020445924</v>
      </c>
      <c r="G5740" s="22">
        <f t="shared" si="275"/>
        <v>1147.8792002416337</v>
      </c>
    </row>
    <row r="5741" spans="1:7" ht="25.5" customHeight="1" thickTop="1" thickBot="1" x14ac:dyDescent="0.25">
      <c r="A5741" s="20" t="str">
        <f t="shared" si="273"/>
        <v>3364SMEATON</v>
      </c>
      <c r="B5741" s="37">
        <v>3364</v>
      </c>
      <c r="C5741" s="37" t="s">
        <v>6074</v>
      </c>
      <c r="D5741" s="38" t="s">
        <v>5198</v>
      </c>
      <c r="E5741" s="39">
        <v>882.98400018587199</v>
      </c>
      <c r="F5741" s="39">
        <f t="shared" si="274"/>
        <v>971.28240020445924</v>
      </c>
      <c r="G5741" s="39">
        <f t="shared" si="275"/>
        <v>1147.8792002416337</v>
      </c>
    </row>
    <row r="5742" spans="1:7" ht="25.5" customHeight="1" thickTop="1" thickBot="1" x14ac:dyDescent="0.25">
      <c r="A5742" s="20" t="str">
        <f t="shared" si="273"/>
        <v>3364SMOKEYTOWN</v>
      </c>
      <c r="B5742" s="20">
        <v>3364</v>
      </c>
      <c r="C5742" s="20" t="s">
        <v>6075</v>
      </c>
      <c r="D5742" s="21" t="s">
        <v>5198</v>
      </c>
      <c r="E5742" s="22">
        <v>882.98400018587199</v>
      </c>
      <c r="F5742" s="22">
        <f t="shared" si="274"/>
        <v>971.28240020445924</v>
      </c>
      <c r="G5742" s="22">
        <f t="shared" si="275"/>
        <v>1147.8792002416337</v>
      </c>
    </row>
    <row r="5743" spans="1:7" ht="25.5" customHeight="1" thickTop="1" thickBot="1" x14ac:dyDescent="0.25">
      <c r="A5743" s="20" t="str">
        <f t="shared" si="273"/>
        <v>3364SPRINGMOUNT</v>
      </c>
      <c r="B5743" s="37">
        <v>3364</v>
      </c>
      <c r="C5743" s="37" t="s">
        <v>6076</v>
      </c>
      <c r="D5743" s="38" t="s">
        <v>5198</v>
      </c>
      <c r="E5743" s="39">
        <v>882.98400018587199</v>
      </c>
      <c r="F5743" s="39">
        <f t="shared" si="274"/>
        <v>971.28240020445924</v>
      </c>
      <c r="G5743" s="39">
        <f t="shared" si="275"/>
        <v>1147.8792002416337</v>
      </c>
    </row>
    <row r="5744" spans="1:7" ht="25.5" customHeight="1" thickTop="1" thickBot="1" x14ac:dyDescent="0.25">
      <c r="A5744" s="20" t="str">
        <f t="shared" si="273"/>
        <v>3364STRATHLEA</v>
      </c>
      <c r="B5744" s="20">
        <v>3364</v>
      </c>
      <c r="C5744" s="20" t="s">
        <v>6077</v>
      </c>
      <c r="D5744" s="21" t="s">
        <v>5198</v>
      </c>
      <c r="E5744" s="22">
        <v>882.98400018587199</v>
      </c>
      <c r="F5744" s="22">
        <f t="shared" si="274"/>
        <v>971.28240020445924</v>
      </c>
      <c r="G5744" s="22">
        <f t="shared" si="275"/>
        <v>1147.8792002416337</v>
      </c>
    </row>
    <row r="5745" spans="1:7" ht="25.5" customHeight="1" thickTop="1" thickBot="1" x14ac:dyDescent="0.25">
      <c r="A5745" s="20" t="str">
        <f t="shared" si="273"/>
        <v>3364WERONA</v>
      </c>
      <c r="B5745" s="37">
        <v>3364</v>
      </c>
      <c r="C5745" s="37" t="s">
        <v>6078</v>
      </c>
      <c r="D5745" s="38" t="s">
        <v>5198</v>
      </c>
      <c r="E5745" s="39">
        <v>882.98400018587199</v>
      </c>
      <c r="F5745" s="39">
        <f t="shared" si="274"/>
        <v>971.28240020445924</v>
      </c>
      <c r="G5745" s="39">
        <f t="shared" si="275"/>
        <v>1147.8792002416337</v>
      </c>
    </row>
    <row r="5746" spans="1:7" ht="25.5" customHeight="1" thickTop="1" thickBot="1" x14ac:dyDescent="0.25">
      <c r="A5746" s="20" t="str">
        <f t="shared" si="273"/>
        <v>3370CLUNES</v>
      </c>
      <c r="B5746" s="20">
        <v>3370</v>
      </c>
      <c r="C5746" s="20" t="s">
        <v>2984</v>
      </c>
      <c r="D5746" s="21" t="s">
        <v>5198</v>
      </c>
      <c r="E5746" s="22">
        <v>820.59599989631204</v>
      </c>
      <c r="F5746" s="22">
        <f t="shared" si="274"/>
        <v>902.65559988594327</v>
      </c>
      <c r="G5746" s="22">
        <f t="shared" si="275"/>
        <v>1066.7747998652058</v>
      </c>
    </row>
    <row r="5747" spans="1:7" ht="25.5" customHeight="1" thickTop="1" thickBot="1" x14ac:dyDescent="0.25">
      <c r="A5747" s="20" t="str">
        <f t="shared" si="273"/>
        <v>3370GLENGOWER</v>
      </c>
      <c r="B5747" s="37">
        <v>3370</v>
      </c>
      <c r="C5747" s="37" t="s">
        <v>6079</v>
      </c>
      <c r="D5747" s="38" t="s">
        <v>5198</v>
      </c>
      <c r="E5747" s="39">
        <v>820.59599989631204</v>
      </c>
      <c r="F5747" s="39">
        <f t="shared" si="274"/>
        <v>902.65559988594327</v>
      </c>
      <c r="G5747" s="39">
        <f t="shared" si="275"/>
        <v>1066.7747998652058</v>
      </c>
    </row>
    <row r="5748" spans="1:7" ht="25.5" customHeight="1" thickTop="1" thickBot="1" x14ac:dyDescent="0.25">
      <c r="A5748" s="20" t="str">
        <f t="shared" si="273"/>
        <v>3370MOUNT CAMERON</v>
      </c>
      <c r="B5748" s="20">
        <v>3370</v>
      </c>
      <c r="C5748" s="20" t="s">
        <v>6080</v>
      </c>
      <c r="D5748" s="21" t="s">
        <v>5198</v>
      </c>
      <c r="E5748" s="22">
        <v>820.59599989631204</v>
      </c>
      <c r="F5748" s="22">
        <f t="shared" si="274"/>
        <v>902.65559988594327</v>
      </c>
      <c r="G5748" s="22">
        <f t="shared" si="275"/>
        <v>1066.7747998652058</v>
      </c>
    </row>
    <row r="5749" spans="1:7" ht="25.5" customHeight="1" thickTop="1" thickBot="1" x14ac:dyDescent="0.25">
      <c r="A5749" s="20" t="str">
        <f t="shared" si="273"/>
        <v>3370ULLINA</v>
      </c>
      <c r="B5749" s="37">
        <v>3370</v>
      </c>
      <c r="C5749" s="37" t="s">
        <v>6081</v>
      </c>
      <c r="D5749" s="38" t="s">
        <v>5198</v>
      </c>
      <c r="E5749" s="39">
        <v>820.59599989631204</v>
      </c>
      <c r="F5749" s="39">
        <f t="shared" si="274"/>
        <v>902.65559988594327</v>
      </c>
      <c r="G5749" s="39">
        <f t="shared" si="275"/>
        <v>1066.7747998652058</v>
      </c>
    </row>
    <row r="5750" spans="1:7" ht="25.5" customHeight="1" thickTop="1" thickBot="1" x14ac:dyDescent="0.25">
      <c r="A5750" s="20" t="str">
        <f t="shared" si="273"/>
        <v>3371AMHERST</v>
      </c>
      <c r="B5750" s="20">
        <v>3371</v>
      </c>
      <c r="C5750" s="20" t="s">
        <v>6082</v>
      </c>
      <c r="D5750" s="21" t="s">
        <v>5198</v>
      </c>
      <c r="E5750" s="22">
        <v>828.14199988760004</v>
      </c>
      <c r="F5750" s="22">
        <f t="shared" si="274"/>
        <v>910.95619987636007</v>
      </c>
      <c r="G5750" s="22">
        <f t="shared" si="275"/>
        <v>1076.58459985388</v>
      </c>
    </row>
    <row r="5751" spans="1:7" ht="25.5" customHeight="1" thickTop="1" thickBot="1" x14ac:dyDescent="0.25">
      <c r="A5751" s="20" t="str">
        <f t="shared" si="273"/>
        <v>3371BURNBANK</v>
      </c>
      <c r="B5751" s="37">
        <v>3371</v>
      </c>
      <c r="C5751" s="37" t="s">
        <v>6083</v>
      </c>
      <c r="D5751" s="38" t="s">
        <v>5198</v>
      </c>
      <c r="E5751" s="39">
        <v>828.14199988760004</v>
      </c>
      <c r="F5751" s="39">
        <f t="shared" si="274"/>
        <v>910.95619987636007</v>
      </c>
      <c r="G5751" s="39">
        <f t="shared" si="275"/>
        <v>1076.58459985388</v>
      </c>
    </row>
    <row r="5752" spans="1:7" ht="25.5" customHeight="1" thickTop="1" thickBot="1" x14ac:dyDescent="0.25">
      <c r="A5752" s="20" t="str">
        <f t="shared" si="273"/>
        <v>3371CARALULUP</v>
      </c>
      <c r="B5752" s="20">
        <v>3371</v>
      </c>
      <c r="C5752" s="20" t="s">
        <v>6084</v>
      </c>
      <c r="D5752" s="21" t="s">
        <v>5198</v>
      </c>
      <c r="E5752" s="22">
        <v>828.14199988760004</v>
      </c>
      <c r="F5752" s="22">
        <f t="shared" si="274"/>
        <v>910.95619987636007</v>
      </c>
      <c r="G5752" s="22">
        <f t="shared" si="275"/>
        <v>1076.58459985388</v>
      </c>
    </row>
    <row r="5753" spans="1:7" ht="25.5" customHeight="1" thickTop="1" thickBot="1" x14ac:dyDescent="0.25">
      <c r="A5753" s="20" t="str">
        <f t="shared" si="273"/>
        <v>3371DUNACH</v>
      </c>
      <c r="B5753" s="37">
        <v>3371</v>
      </c>
      <c r="C5753" s="37" t="s">
        <v>6085</v>
      </c>
      <c r="D5753" s="38" t="s">
        <v>5198</v>
      </c>
      <c r="E5753" s="39">
        <v>828.14199988760004</v>
      </c>
      <c r="F5753" s="39">
        <f t="shared" si="274"/>
        <v>910.95619987636007</v>
      </c>
      <c r="G5753" s="39">
        <f t="shared" si="275"/>
        <v>1076.58459985388</v>
      </c>
    </row>
    <row r="5754" spans="1:7" ht="25.5" customHeight="1" thickTop="1" thickBot="1" x14ac:dyDescent="0.25">
      <c r="A5754" s="20" t="str">
        <f t="shared" si="273"/>
        <v>3371EVANSFORD</v>
      </c>
      <c r="B5754" s="20">
        <v>3371</v>
      </c>
      <c r="C5754" s="20" t="s">
        <v>6086</v>
      </c>
      <c r="D5754" s="21" t="s">
        <v>5198</v>
      </c>
      <c r="E5754" s="22">
        <v>828.14199988760004</v>
      </c>
      <c r="F5754" s="22">
        <f t="shared" si="274"/>
        <v>910.95619987636007</v>
      </c>
      <c r="G5754" s="22">
        <f t="shared" si="275"/>
        <v>1076.58459985388</v>
      </c>
    </row>
    <row r="5755" spans="1:7" ht="25.5" customHeight="1" thickTop="1" thickBot="1" x14ac:dyDescent="0.25">
      <c r="A5755" s="20" t="str">
        <f t="shared" si="273"/>
        <v>3371LILLICUR</v>
      </c>
      <c r="B5755" s="37">
        <v>3371</v>
      </c>
      <c r="C5755" s="37" t="s">
        <v>6087</v>
      </c>
      <c r="D5755" s="38" t="s">
        <v>5198</v>
      </c>
      <c r="E5755" s="39">
        <v>828.14199988760004</v>
      </c>
      <c r="F5755" s="39">
        <f t="shared" si="274"/>
        <v>910.95619987636007</v>
      </c>
      <c r="G5755" s="39">
        <f t="shared" si="275"/>
        <v>1076.58459985388</v>
      </c>
    </row>
    <row r="5756" spans="1:7" ht="25.5" customHeight="1" thickTop="1" thickBot="1" x14ac:dyDescent="0.25">
      <c r="A5756" s="20" t="str">
        <f t="shared" si="273"/>
        <v>3371MOUNT GLASGOW</v>
      </c>
      <c r="B5756" s="20">
        <v>3371</v>
      </c>
      <c r="C5756" s="20" t="s">
        <v>6088</v>
      </c>
      <c r="D5756" s="21" t="s">
        <v>5198</v>
      </c>
      <c r="E5756" s="22">
        <v>828.14199988760004</v>
      </c>
      <c r="F5756" s="22">
        <f t="shared" si="274"/>
        <v>910.95619987636007</v>
      </c>
      <c r="G5756" s="22">
        <f t="shared" si="275"/>
        <v>1076.58459985388</v>
      </c>
    </row>
    <row r="5757" spans="1:7" ht="25.5" customHeight="1" thickTop="1" thickBot="1" x14ac:dyDescent="0.25">
      <c r="A5757" s="20" t="str">
        <f t="shared" si="273"/>
        <v>3371RED LION</v>
      </c>
      <c r="B5757" s="37">
        <v>3371</v>
      </c>
      <c r="C5757" s="37" t="s">
        <v>6089</v>
      </c>
      <c r="D5757" s="38" t="s">
        <v>5198</v>
      </c>
      <c r="E5757" s="39">
        <v>828.14199988760004</v>
      </c>
      <c r="F5757" s="39">
        <f t="shared" si="274"/>
        <v>910.95619987636007</v>
      </c>
      <c r="G5757" s="39">
        <f t="shared" si="275"/>
        <v>1076.58459985388</v>
      </c>
    </row>
    <row r="5758" spans="1:7" ht="25.5" customHeight="1" thickTop="1" thickBot="1" x14ac:dyDescent="0.25">
      <c r="A5758" s="20" t="str">
        <f t="shared" si="273"/>
        <v>3371STONY CREEK</v>
      </c>
      <c r="B5758" s="20">
        <v>3371</v>
      </c>
      <c r="C5758" s="20" t="s">
        <v>3475</v>
      </c>
      <c r="D5758" s="21" t="s">
        <v>5198</v>
      </c>
      <c r="E5758" s="22">
        <v>828.14199988760004</v>
      </c>
      <c r="F5758" s="22">
        <f t="shared" si="274"/>
        <v>910.95619987636007</v>
      </c>
      <c r="G5758" s="22">
        <f t="shared" si="275"/>
        <v>1076.58459985388</v>
      </c>
    </row>
    <row r="5759" spans="1:7" ht="25.5" customHeight="1" thickTop="1" thickBot="1" x14ac:dyDescent="0.25">
      <c r="A5759" s="20" t="str">
        <f t="shared" si="273"/>
        <v>3371TALBOT</v>
      </c>
      <c r="B5759" s="37">
        <v>3371</v>
      </c>
      <c r="C5759" s="37" t="s">
        <v>6090</v>
      </c>
      <c r="D5759" s="38" t="s">
        <v>5198</v>
      </c>
      <c r="E5759" s="39">
        <v>828.14199988760004</v>
      </c>
      <c r="F5759" s="39">
        <f t="shared" si="274"/>
        <v>910.95619987636007</v>
      </c>
      <c r="G5759" s="39">
        <f t="shared" si="275"/>
        <v>1076.58459985388</v>
      </c>
    </row>
    <row r="5760" spans="1:7" ht="25.5" customHeight="1" thickTop="1" thickBot="1" x14ac:dyDescent="0.25">
      <c r="A5760" s="20" t="str">
        <f t="shared" si="273"/>
        <v>3373BEAUFORT</v>
      </c>
      <c r="B5760" s="20">
        <v>3373</v>
      </c>
      <c r="C5760" s="20" t="s">
        <v>6091</v>
      </c>
      <c r="D5760" s="21" t="s">
        <v>5198</v>
      </c>
      <c r="E5760" s="22">
        <v>828.41800009470398</v>
      </c>
      <c r="F5760" s="22">
        <f t="shared" si="274"/>
        <v>911.25980010417447</v>
      </c>
      <c r="G5760" s="22">
        <f t="shared" si="275"/>
        <v>1076.9434001231152</v>
      </c>
    </row>
    <row r="5761" spans="1:7" ht="25.5" customHeight="1" thickTop="1" thickBot="1" x14ac:dyDescent="0.25">
      <c r="A5761" s="20" t="str">
        <f t="shared" si="273"/>
        <v>3373CHUTE</v>
      </c>
      <c r="B5761" s="37">
        <v>3373</v>
      </c>
      <c r="C5761" s="37" t="s">
        <v>6092</v>
      </c>
      <c r="D5761" s="38" t="s">
        <v>5198</v>
      </c>
      <c r="E5761" s="39">
        <v>828.41800009470398</v>
      </c>
      <c r="F5761" s="39">
        <f t="shared" si="274"/>
        <v>911.25980010417447</v>
      </c>
      <c r="G5761" s="39">
        <f t="shared" si="275"/>
        <v>1076.9434001231152</v>
      </c>
    </row>
    <row r="5762" spans="1:7" ht="25.5" customHeight="1" thickTop="1" thickBot="1" x14ac:dyDescent="0.25">
      <c r="A5762" s="20" t="str">
        <f t="shared" si="273"/>
        <v>3373CROSS ROADS</v>
      </c>
      <c r="B5762" s="20">
        <v>3373</v>
      </c>
      <c r="C5762" s="20" t="s">
        <v>5024</v>
      </c>
      <c r="D5762" s="21" t="s">
        <v>5198</v>
      </c>
      <c r="E5762" s="22">
        <v>828.41800009470398</v>
      </c>
      <c r="F5762" s="22">
        <f t="shared" si="274"/>
        <v>911.25980010417447</v>
      </c>
      <c r="G5762" s="22">
        <f t="shared" si="275"/>
        <v>1076.9434001231152</v>
      </c>
    </row>
    <row r="5763" spans="1:7" ht="25.5" customHeight="1" thickTop="1" thickBot="1" x14ac:dyDescent="0.25">
      <c r="A5763" s="20" t="str">
        <f t="shared" si="273"/>
        <v>3373LAKE GOLDSMITH</v>
      </c>
      <c r="B5763" s="37">
        <v>3373</v>
      </c>
      <c r="C5763" s="37" t="s">
        <v>6093</v>
      </c>
      <c r="D5763" s="38" t="s">
        <v>5198</v>
      </c>
      <c r="E5763" s="39">
        <v>828.41800009470398</v>
      </c>
      <c r="F5763" s="39">
        <f t="shared" si="274"/>
        <v>911.25980010417447</v>
      </c>
      <c r="G5763" s="39">
        <f t="shared" si="275"/>
        <v>1076.9434001231152</v>
      </c>
    </row>
    <row r="5764" spans="1:7" ht="25.5" customHeight="1" thickTop="1" thickBot="1" x14ac:dyDescent="0.25">
      <c r="A5764" s="20" t="str">
        <f t="shared" si="273"/>
        <v>3373LAKE WONGAN</v>
      </c>
      <c r="B5764" s="20">
        <v>3373</v>
      </c>
      <c r="C5764" s="20" t="s">
        <v>6094</v>
      </c>
      <c r="D5764" s="21" t="s">
        <v>5198</v>
      </c>
      <c r="E5764" s="22">
        <v>828.41800009470398</v>
      </c>
      <c r="F5764" s="22">
        <f t="shared" si="274"/>
        <v>911.25980010417447</v>
      </c>
      <c r="G5764" s="22">
        <f t="shared" si="275"/>
        <v>1076.9434001231152</v>
      </c>
    </row>
    <row r="5765" spans="1:7" ht="25.5" customHeight="1" thickTop="1" thickBot="1" x14ac:dyDescent="0.25">
      <c r="A5765" s="20" t="str">
        <f t="shared" ref="A5765:A5828" si="276">CONCATENATE(B5765,C5765)</f>
        <v>3373MAIN LEAD</v>
      </c>
      <c r="B5765" s="37">
        <v>3373</v>
      </c>
      <c r="C5765" s="37" t="s">
        <v>6095</v>
      </c>
      <c r="D5765" s="38" t="s">
        <v>5198</v>
      </c>
      <c r="E5765" s="39">
        <v>828.41800009470398</v>
      </c>
      <c r="F5765" s="39">
        <f t="shared" ref="F5765:F5828" si="277">1.1*E5765</f>
        <v>911.25980010417447</v>
      </c>
      <c r="G5765" s="39">
        <f t="shared" ref="G5765:G5828" si="278">1.3*E5765</f>
        <v>1076.9434001231152</v>
      </c>
    </row>
    <row r="5766" spans="1:7" ht="25.5" customHeight="1" thickTop="1" thickBot="1" x14ac:dyDescent="0.25">
      <c r="A5766" s="20" t="str">
        <f t="shared" si="276"/>
        <v>3373MENA PARK</v>
      </c>
      <c r="B5766" s="20">
        <v>3373</v>
      </c>
      <c r="C5766" s="20" t="s">
        <v>6096</v>
      </c>
      <c r="D5766" s="21" t="s">
        <v>5198</v>
      </c>
      <c r="E5766" s="22">
        <v>828.41800009470398</v>
      </c>
      <c r="F5766" s="22">
        <f t="shared" si="277"/>
        <v>911.25980010417447</v>
      </c>
      <c r="G5766" s="22">
        <f t="shared" si="278"/>
        <v>1076.9434001231152</v>
      </c>
    </row>
    <row r="5767" spans="1:7" ht="25.5" customHeight="1" thickTop="1" thickBot="1" x14ac:dyDescent="0.25">
      <c r="A5767" s="20" t="str">
        <f t="shared" si="276"/>
        <v>3373NERRING</v>
      </c>
      <c r="B5767" s="37">
        <v>3373</v>
      </c>
      <c r="C5767" s="37" t="s">
        <v>6097</v>
      </c>
      <c r="D5767" s="38" t="s">
        <v>5198</v>
      </c>
      <c r="E5767" s="39">
        <v>828.41800009470398</v>
      </c>
      <c r="F5767" s="39">
        <f t="shared" si="277"/>
        <v>911.25980010417447</v>
      </c>
      <c r="G5767" s="39">
        <f t="shared" si="278"/>
        <v>1076.9434001231152</v>
      </c>
    </row>
    <row r="5768" spans="1:7" ht="25.5" customHeight="1" thickTop="1" thickBot="1" x14ac:dyDescent="0.25">
      <c r="A5768" s="20" t="str">
        <f t="shared" si="276"/>
        <v>3373RAGLAN</v>
      </c>
      <c r="B5768" s="20">
        <v>3373</v>
      </c>
      <c r="C5768" s="20" t="s">
        <v>4726</v>
      </c>
      <c r="D5768" s="21" t="s">
        <v>5198</v>
      </c>
      <c r="E5768" s="22">
        <v>828.41800009470398</v>
      </c>
      <c r="F5768" s="22">
        <f t="shared" si="277"/>
        <v>911.25980010417447</v>
      </c>
      <c r="G5768" s="22">
        <f t="shared" si="278"/>
        <v>1076.9434001231152</v>
      </c>
    </row>
    <row r="5769" spans="1:7" ht="25.5" customHeight="1" thickTop="1" thickBot="1" x14ac:dyDescent="0.25">
      <c r="A5769" s="20" t="str">
        <f t="shared" si="276"/>
        <v>3373STOCKYARD HILL</v>
      </c>
      <c r="B5769" s="37">
        <v>3373</v>
      </c>
      <c r="C5769" s="37" t="s">
        <v>6098</v>
      </c>
      <c r="D5769" s="38" t="s">
        <v>5198</v>
      </c>
      <c r="E5769" s="39">
        <v>828.41800009470398</v>
      </c>
      <c r="F5769" s="39">
        <f t="shared" si="277"/>
        <v>911.25980010417447</v>
      </c>
      <c r="G5769" s="39">
        <f t="shared" si="278"/>
        <v>1076.9434001231152</v>
      </c>
    </row>
    <row r="5770" spans="1:7" ht="25.5" customHeight="1" thickTop="1" thickBot="1" x14ac:dyDescent="0.25">
      <c r="A5770" s="20" t="str">
        <f t="shared" si="276"/>
        <v>3373STONELEIGH</v>
      </c>
      <c r="B5770" s="20">
        <v>3373</v>
      </c>
      <c r="C5770" s="20" t="s">
        <v>6099</v>
      </c>
      <c r="D5770" s="21" t="s">
        <v>5198</v>
      </c>
      <c r="E5770" s="22">
        <v>828.41800009470398</v>
      </c>
      <c r="F5770" s="22">
        <f t="shared" si="277"/>
        <v>911.25980010417447</v>
      </c>
      <c r="G5770" s="22">
        <f t="shared" si="278"/>
        <v>1076.9434001231152</v>
      </c>
    </row>
    <row r="5771" spans="1:7" ht="25.5" customHeight="1" thickTop="1" thickBot="1" x14ac:dyDescent="0.25">
      <c r="A5771" s="20" t="str">
        <f t="shared" si="276"/>
        <v>3373TRAWALLA</v>
      </c>
      <c r="B5771" s="37">
        <v>3373</v>
      </c>
      <c r="C5771" s="37" t="s">
        <v>6100</v>
      </c>
      <c r="D5771" s="38" t="s">
        <v>5198</v>
      </c>
      <c r="E5771" s="39">
        <v>828.41800009470398</v>
      </c>
      <c r="F5771" s="39">
        <f t="shared" si="277"/>
        <v>911.25980010417447</v>
      </c>
      <c r="G5771" s="39">
        <f t="shared" si="278"/>
        <v>1076.9434001231152</v>
      </c>
    </row>
    <row r="5772" spans="1:7" ht="25.5" customHeight="1" thickTop="1" thickBot="1" x14ac:dyDescent="0.25">
      <c r="A5772" s="20" t="str">
        <f t="shared" si="276"/>
        <v>3373WATERLOO</v>
      </c>
      <c r="B5772" s="20">
        <v>3373</v>
      </c>
      <c r="C5772" s="20" t="s">
        <v>820</v>
      </c>
      <c r="D5772" s="21" t="s">
        <v>5198</v>
      </c>
      <c r="E5772" s="22">
        <v>828.41800009470398</v>
      </c>
      <c r="F5772" s="22">
        <f t="shared" si="277"/>
        <v>911.25980010417447</v>
      </c>
      <c r="G5772" s="22">
        <f t="shared" si="278"/>
        <v>1076.9434001231152</v>
      </c>
    </row>
    <row r="5773" spans="1:7" ht="25.5" customHeight="1" thickTop="1" thickBot="1" x14ac:dyDescent="0.25">
      <c r="A5773" s="20" t="str">
        <f t="shared" si="276"/>
        <v>3374GREAT WESTERN</v>
      </c>
      <c r="B5773" s="37">
        <v>3374</v>
      </c>
      <c r="C5773" s="37" t="s">
        <v>6101</v>
      </c>
      <c r="D5773" s="38" t="s">
        <v>5198</v>
      </c>
      <c r="E5773" s="39">
        <v>942.04800028025602</v>
      </c>
      <c r="F5773" s="39">
        <f t="shared" si="277"/>
        <v>1036.2528003082816</v>
      </c>
      <c r="G5773" s="39">
        <f t="shared" si="278"/>
        <v>1224.6624003643328</v>
      </c>
    </row>
    <row r="5774" spans="1:7" ht="25.5" customHeight="1" thickTop="1" thickBot="1" x14ac:dyDescent="0.25">
      <c r="A5774" s="20" t="str">
        <f t="shared" si="276"/>
        <v>3375BALLYROGAN</v>
      </c>
      <c r="B5774" s="20">
        <v>3375</v>
      </c>
      <c r="C5774" s="20" t="s">
        <v>6102</v>
      </c>
      <c r="D5774" s="21" t="s">
        <v>5198</v>
      </c>
      <c r="E5774" s="22">
        <v>798.36799971455207</v>
      </c>
      <c r="F5774" s="22">
        <f t="shared" si="277"/>
        <v>878.20479968600739</v>
      </c>
      <c r="G5774" s="22">
        <f t="shared" si="278"/>
        <v>1037.8783996289178</v>
      </c>
    </row>
    <row r="5775" spans="1:7" ht="25.5" customHeight="1" thickTop="1" thickBot="1" x14ac:dyDescent="0.25">
      <c r="A5775" s="20" t="str">
        <f t="shared" si="276"/>
        <v>3375BAYINDEEN</v>
      </c>
      <c r="B5775" s="37">
        <v>3375</v>
      </c>
      <c r="C5775" s="37" t="s">
        <v>6103</v>
      </c>
      <c r="D5775" s="38" t="s">
        <v>5198</v>
      </c>
      <c r="E5775" s="39">
        <v>798.36799971455207</v>
      </c>
      <c r="F5775" s="39">
        <f t="shared" si="277"/>
        <v>878.20479968600739</v>
      </c>
      <c r="G5775" s="39">
        <f t="shared" si="278"/>
        <v>1037.8783996289178</v>
      </c>
    </row>
    <row r="5776" spans="1:7" ht="25.5" customHeight="1" thickTop="1" thickBot="1" x14ac:dyDescent="0.25">
      <c r="A5776" s="20" t="str">
        <f t="shared" si="276"/>
        <v>3375BUANGOR</v>
      </c>
      <c r="B5776" s="20">
        <v>3375</v>
      </c>
      <c r="C5776" s="20" t="s">
        <v>6104</v>
      </c>
      <c r="D5776" s="21" t="s">
        <v>5198</v>
      </c>
      <c r="E5776" s="22">
        <v>798.36799971455207</v>
      </c>
      <c r="F5776" s="22">
        <f t="shared" si="277"/>
        <v>878.20479968600739</v>
      </c>
      <c r="G5776" s="22">
        <f t="shared" si="278"/>
        <v>1037.8783996289178</v>
      </c>
    </row>
    <row r="5777" spans="1:7" ht="25.5" customHeight="1" thickTop="1" thickBot="1" x14ac:dyDescent="0.25">
      <c r="A5777" s="20" t="str">
        <f t="shared" si="276"/>
        <v>3375MIDDLE CREEK</v>
      </c>
      <c r="B5777" s="37">
        <v>3375</v>
      </c>
      <c r="C5777" s="37" t="s">
        <v>6105</v>
      </c>
      <c r="D5777" s="38" t="s">
        <v>5198</v>
      </c>
      <c r="E5777" s="39">
        <v>798.36799971455207</v>
      </c>
      <c r="F5777" s="39">
        <f t="shared" si="277"/>
        <v>878.20479968600739</v>
      </c>
      <c r="G5777" s="39">
        <f t="shared" si="278"/>
        <v>1037.8783996289178</v>
      </c>
    </row>
    <row r="5778" spans="1:7" ht="25.5" customHeight="1" thickTop="1" thickBot="1" x14ac:dyDescent="0.25">
      <c r="A5778" s="20" t="str">
        <f t="shared" si="276"/>
        <v>3377ARARAT</v>
      </c>
      <c r="B5778" s="20">
        <v>3377</v>
      </c>
      <c r="C5778" s="20" t="s">
        <v>6106</v>
      </c>
      <c r="D5778" s="21" t="s">
        <v>5198</v>
      </c>
      <c r="E5778" s="22">
        <v>1197.7520000214799</v>
      </c>
      <c r="F5778" s="22">
        <f t="shared" si="277"/>
        <v>1317.527200023628</v>
      </c>
      <c r="G5778" s="22">
        <f t="shared" si="278"/>
        <v>1557.0776000279241</v>
      </c>
    </row>
    <row r="5779" spans="1:7" ht="25.5" customHeight="1" thickTop="1" thickBot="1" x14ac:dyDescent="0.25">
      <c r="A5779" s="20" t="str">
        <f t="shared" si="276"/>
        <v>3377ARMSTRONG</v>
      </c>
      <c r="B5779" s="37">
        <v>3377</v>
      </c>
      <c r="C5779" s="37" t="s">
        <v>6107</v>
      </c>
      <c r="D5779" s="38" t="s">
        <v>5198</v>
      </c>
      <c r="E5779" s="39">
        <v>1197.7520000214799</v>
      </c>
      <c r="F5779" s="39">
        <f t="shared" si="277"/>
        <v>1317.527200023628</v>
      </c>
      <c r="G5779" s="39">
        <f t="shared" si="278"/>
        <v>1557.0776000279241</v>
      </c>
    </row>
    <row r="5780" spans="1:7" ht="25.5" customHeight="1" thickTop="1" thickBot="1" x14ac:dyDescent="0.25">
      <c r="A5780" s="20" t="str">
        <f t="shared" si="276"/>
        <v>3377BULGANA</v>
      </c>
      <c r="B5780" s="20">
        <v>3377</v>
      </c>
      <c r="C5780" s="20" t="s">
        <v>6108</v>
      </c>
      <c r="D5780" s="21" t="s">
        <v>5198</v>
      </c>
      <c r="E5780" s="22">
        <v>1197.7520000214799</v>
      </c>
      <c r="F5780" s="22">
        <f t="shared" si="277"/>
        <v>1317.527200023628</v>
      </c>
      <c r="G5780" s="22">
        <f t="shared" si="278"/>
        <v>1557.0776000279241</v>
      </c>
    </row>
    <row r="5781" spans="1:7" ht="25.5" customHeight="1" thickTop="1" thickBot="1" x14ac:dyDescent="0.25">
      <c r="A5781" s="20" t="str">
        <f t="shared" si="276"/>
        <v>3377CATHCART</v>
      </c>
      <c r="B5781" s="37">
        <v>3377</v>
      </c>
      <c r="C5781" s="37" t="s">
        <v>4006</v>
      </c>
      <c r="D5781" s="38" t="s">
        <v>5198</v>
      </c>
      <c r="E5781" s="39">
        <v>1197.7520000214799</v>
      </c>
      <c r="F5781" s="39">
        <f t="shared" si="277"/>
        <v>1317.527200023628</v>
      </c>
      <c r="G5781" s="39">
        <f t="shared" si="278"/>
        <v>1557.0776000279241</v>
      </c>
    </row>
    <row r="5782" spans="1:7" ht="25.5" customHeight="1" thickTop="1" thickBot="1" x14ac:dyDescent="0.25">
      <c r="A5782" s="20" t="str">
        <f t="shared" si="276"/>
        <v>3377CROWLANDS</v>
      </c>
      <c r="B5782" s="20">
        <v>3377</v>
      </c>
      <c r="C5782" s="20" t="s">
        <v>6109</v>
      </c>
      <c r="D5782" s="21" t="s">
        <v>5198</v>
      </c>
      <c r="E5782" s="22">
        <v>1197.7520000214799</v>
      </c>
      <c r="F5782" s="22">
        <f t="shared" si="277"/>
        <v>1317.527200023628</v>
      </c>
      <c r="G5782" s="22">
        <f t="shared" si="278"/>
        <v>1557.0776000279241</v>
      </c>
    </row>
    <row r="5783" spans="1:7" ht="25.5" customHeight="1" thickTop="1" thickBot="1" x14ac:dyDescent="0.25">
      <c r="A5783" s="20" t="str">
        <f t="shared" si="276"/>
        <v>3377DENICULL CREEK</v>
      </c>
      <c r="B5783" s="37">
        <v>3377</v>
      </c>
      <c r="C5783" s="37" t="s">
        <v>6110</v>
      </c>
      <c r="D5783" s="38" t="s">
        <v>5198</v>
      </c>
      <c r="E5783" s="39">
        <v>1197.7520000214799</v>
      </c>
      <c r="F5783" s="39">
        <f t="shared" si="277"/>
        <v>1317.527200023628</v>
      </c>
      <c r="G5783" s="39">
        <f t="shared" si="278"/>
        <v>1557.0776000279241</v>
      </c>
    </row>
    <row r="5784" spans="1:7" ht="25.5" customHeight="1" thickTop="1" thickBot="1" x14ac:dyDescent="0.25">
      <c r="A5784" s="20" t="str">
        <f t="shared" si="276"/>
        <v>3377DOBIE</v>
      </c>
      <c r="B5784" s="20">
        <v>3377</v>
      </c>
      <c r="C5784" s="20" t="s">
        <v>6111</v>
      </c>
      <c r="D5784" s="21" t="s">
        <v>5198</v>
      </c>
      <c r="E5784" s="22">
        <v>1197.7520000214799</v>
      </c>
      <c r="F5784" s="22">
        <f t="shared" si="277"/>
        <v>1317.527200023628</v>
      </c>
      <c r="G5784" s="22">
        <f t="shared" si="278"/>
        <v>1557.0776000279241</v>
      </c>
    </row>
    <row r="5785" spans="1:7" ht="25.5" customHeight="1" thickTop="1" thickBot="1" x14ac:dyDescent="0.25">
      <c r="A5785" s="20" t="str">
        <f t="shared" si="276"/>
        <v>3377DUNNEWORTHY</v>
      </c>
      <c r="B5785" s="37">
        <v>3377</v>
      </c>
      <c r="C5785" s="37" t="s">
        <v>6112</v>
      </c>
      <c r="D5785" s="38" t="s">
        <v>5198</v>
      </c>
      <c r="E5785" s="39">
        <v>1197.7520000214799</v>
      </c>
      <c r="F5785" s="39">
        <f t="shared" si="277"/>
        <v>1317.527200023628</v>
      </c>
      <c r="G5785" s="39">
        <f t="shared" si="278"/>
        <v>1557.0776000279241</v>
      </c>
    </row>
    <row r="5786" spans="1:7" ht="25.5" customHeight="1" thickTop="1" thickBot="1" x14ac:dyDescent="0.25">
      <c r="A5786" s="20" t="str">
        <f t="shared" si="276"/>
        <v>3377EVERSLEY</v>
      </c>
      <c r="B5786" s="20">
        <v>3377</v>
      </c>
      <c r="C5786" s="20" t="s">
        <v>6113</v>
      </c>
      <c r="D5786" s="21" t="s">
        <v>5198</v>
      </c>
      <c r="E5786" s="22">
        <v>1197.7520000214799</v>
      </c>
      <c r="F5786" s="22">
        <f t="shared" si="277"/>
        <v>1317.527200023628</v>
      </c>
      <c r="G5786" s="22">
        <f t="shared" si="278"/>
        <v>1557.0776000279241</v>
      </c>
    </row>
    <row r="5787" spans="1:7" ht="25.5" customHeight="1" thickTop="1" thickBot="1" x14ac:dyDescent="0.25">
      <c r="A5787" s="20" t="str">
        <f t="shared" si="276"/>
        <v>3377LANGI LOGAN</v>
      </c>
      <c r="B5787" s="37">
        <v>3377</v>
      </c>
      <c r="C5787" s="37" t="s">
        <v>6114</v>
      </c>
      <c r="D5787" s="38" t="s">
        <v>5198</v>
      </c>
      <c r="E5787" s="39">
        <v>1197.7520000214799</v>
      </c>
      <c r="F5787" s="39">
        <f t="shared" si="277"/>
        <v>1317.527200023628</v>
      </c>
      <c r="G5787" s="39">
        <f t="shared" si="278"/>
        <v>1557.0776000279241</v>
      </c>
    </row>
    <row r="5788" spans="1:7" ht="25.5" customHeight="1" thickTop="1" thickBot="1" x14ac:dyDescent="0.25">
      <c r="A5788" s="20" t="str">
        <f t="shared" si="276"/>
        <v>3377MAROONA</v>
      </c>
      <c r="B5788" s="20">
        <v>3377</v>
      </c>
      <c r="C5788" s="20" t="s">
        <v>6115</v>
      </c>
      <c r="D5788" s="21" t="s">
        <v>5198</v>
      </c>
      <c r="E5788" s="22">
        <v>1197.7520000214799</v>
      </c>
      <c r="F5788" s="22">
        <f t="shared" si="277"/>
        <v>1317.527200023628</v>
      </c>
      <c r="G5788" s="22">
        <f t="shared" si="278"/>
        <v>1557.0776000279241</v>
      </c>
    </row>
    <row r="5789" spans="1:7" ht="25.5" customHeight="1" thickTop="1" thickBot="1" x14ac:dyDescent="0.25">
      <c r="A5789" s="20" t="str">
        <f t="shared" si="276"/>
        <v>3377MOUNT COLE</v>
      </c>
      <c r="B5789" s="37">
        <v>3377</v>
      </c>
      <c r="C5789" s="37" t="s">
        <v>6116</v>
      </c>
      <c r="D5789" s="38" t="s">
        <v>5198</v>
      </c>
      <c r="E5789" s="39">
        <v>1197.7520000214799</v>
      </c>
      <c r="F5789" s="39">
        <f t="shared" si="277"/>
        <v>1317.527200023628</v>
      </c>
      <c r="G5789" s="39">
        <f t="shared" si="278"/>
        <v>1557.0776000279241</v>
      </c>
    </row>
    <row r="5790" spans="1:7" ht="25.5" customHeight="1" thickTop="1" thickBot="1" x14ac:dyDescent="0.25">
      <c r="A5790" s="20" t="str">
        <f t="shared" si="276"/>
        <v>3377MOUNT COLE CREEK</v>
      </c>
      <c r="B5790" s="20">
        <v>3377</v>
      </c>
      <c r="C5790" s="20" t="s">
        <v>6117</v>
      </c>
      <c r="D5790" s="21" t="s">
        <v>5198</v>
      </c>
      <c r="E5790" s="22">
        <v>1197.7520000214799</v>
      </c>
      <c r="F5790" s="22">
        <f t="shared" si="277"/>
        <v>1317.527200023628</v>
      </c>
      <c r="G5790" s="22">
        <f t="shared" si="278"/>
        <v>1557.0776000279241</v>
      </c>
    </row>
    <row r="5791" spans="1:7" ht="25.5" customHeight="1" thickTop="1" thickBot="1" x14ac:dyDescent="0.25">
      <c r="A5791" s="20" t="str">
        <f t="shared" si="276"/>
        <v>3377MOYSTON</v>
      </c>
      <c r="B5791" s="37">
        <v>3377</v>
      </c>
      <c r="C5791" s="37" t="s">
        <v>6118</v>
      </c>
      <c r="D5791" s="38" t="s">
        <v>5198</v>
      </c>
      <c r="E5791" s="39">
        <v>1197.7520000214799</v>
      </c>
      <c r="F5791" s="39">
        <f t="shared" si="277"/>
        <v>1317.527200023628</v>
      </c>
      <c r="G5791" s="39">
        <f t="shared" si="278"/>
        <v>1557.0776000279241</v>
      </c>
    </row>
    <row r="5792" spans="1:7" ht="25.5" customHeight="1" thickTop="1" thickBot="1" x14ac:dyDescent="0.25">
      <c r="A5792" s="20" t="str">
        <f t="shared" si="276"/>
        <v>3377NORVAL</v>
      </c>
      <c r="B5792" s="20">
        <v>3377</v>
      </c>
      <c r="C5792" s="20" t="s">
        <v>6119</v>
      </c>
      <c r="D5792" s="21" t="s">
        <v>5198</v>
      </c>
      <c r="E5792" s="22">
        <v>1197.7520000214799</v>
      </c>
      <c r="F5792" s="22">
        <f t="shared" si="277"/>
        <v>1317.527200023628</v>
      </c>
      <c r="G5792" s="22">
        <f t="shared" si="278"/>
        <v>1557.0776000279241</v>
      </c>
    </row>
    <row r="5793" spans="1:7" ht="25.5" customHeight="1" thickTop="1" thickBot="1" x14ac:dyDescent="0.25">
      <c r="A5793" s="20" t="str">
        <f t="shared" si="276"/>
        <v>3377RHYMNEY</v>
      </c>
      <c r="B5793" s="37">
        <v>3377</v>
      </c>
      <c r="C5793" s="37" t="s">
        <v>6120</v>
      </c>
      <c r="D5793" s="38" t="s">
        <v>5198</v>
      </c>
      <c r="E5793" s="39">
        <v>1197.7520000214799</v>
      </c>
      <c r="F5793" s="39">
        <f t="shared" si="277"/>
        <v>1317.527200023628</v>
      </c>
      <c r="G5793" s="39">
        <f t="shared" si="278"/>
        <v>1557.0776000279241</v>
      </c>
    </row>
    <row r="5794" spans="1:7" ht="25.5" customHeight="1" thickTop="1" thickBot="1" x14ac:dyDescent="0.25">
      <c r="A5794" s="20" t="str">
        <f t="shared" si="276"/>
        <v>3377ROCKY POINT</v>
      </c>
      <c r="B5794" s="20">
        <v>3377</v>
      </c>
      <c r="C5794" s="20" t="s">
        <v>1398</v>
      </c>
      <c r="D5794" s="21" t="s">
        <v>5198</v>
      </c>
      <c r="E5794" s="22">
        <v>1197.7520000214799</v>
      </c>
      <c r="F5794" s="22">
        <f t="shared" si="277"/>
        <v>1317.527200023628</v>
      </c>
      <c r="G5794" s="22">
        <f t="shared" si="278"/>
        <v>1557.0776000279241</v>
      </c>
    </row>
    <row r="5795" spans="1:7" ht="25.5" customHeight="1" thickTop="1" thickBot="1" x14ac:dyDescent="0.25">
      <c r="A5795" s="20" t="str">
        <f t="shared" si="276"/>
        <v>3377ROSSBRIDGE</v>
      </c>
      <c r="B5795" s="37">
        <v>3377</v>
      </c>
      <c r="C5795" s="37" t="s">
        <v>6121</v>
      </c>
      <c r="D5795" s="38" t="s">
        <v>5198</v>
      </c>
      <c r="E5795" s="39">
        <v>1197.7520000214799</v>
      </c>
      <c r="F5795" s="39">
        <f t="shared" si="277"/>
        <v>1317.527200023628</v>
      </c>
      <c r="G5795" s="39">
        <f t="shared" si="278"/>
        <v>1557.0776000279241</v>
      </c>
    </row>
    <row r="5796" spans="1:7" ht="25.5" customHeight="1" thickTop="1" thickBot="1" x14ac:dyDescent="0.25">
      <c r="A5796" s="20" t="str">
        <f t="shared" si="276"/>
        <v>3377SHAYS FLAT</v>
      </c>
      <c r="B5796" s="20">
        <v>3377</v>
      </c>
      <c r="C5796" s="20" t="s">
        <v>6122</v>
      </c>
      <c r="D5796" s="21" t="s">
        <v>5198</v>
      </c>
      <c r="E5796" s="22">
        <v>1197.7520000214799</v>
      </c>
      <c r="F5796" s="22">
        <f t="shared" si="277"/>
        <v>1317.527200023628</v>
      </c>
      <c r="G5796" s="22">
        <f t="shared" si="278"/>
        <v>1557.0776000279241</v>
      </c>
    </row>
    <row r="5797" spans="1:7" ht="25.5" customHeight="1" thickTop="1" thickBot="1" x14ac:dyDescent="0.25">
      <c r="A5797" s="20" t="str">
        <f t="shared" si="276"/>
        <v>3377WARRAK</v>
      </c>
      <c r="B5797" s="37">
        <v>3377</v>
      </c>
      <c r="C5797" s="37" t="s">
        <v>6123</v>
      </c>
      <c r="D5797" s="38" t="s">
        <v>5198</v>
      </c>
      <c r="E5797" s="39">
        <v>1197.7520000214799</v>
      </c>
      <c r="F5797" s="39">
        <f t="shared" si="277"/>
        <v>1317.527200023628</v>
      </c>
      <c r="G5797" s="39">
        <f t="shared" si="278"/>
        <v>1557.0776000279241</v>
      </c>
    </row>
    <row r="5798" spans="1:7" ht="25.5" customHeight="1" thickTop="1" thickBot="1" x14ac:dyDescent="0.25">
      <c r="A5798" s="20" t="str">
        <f t="shared" si="276"/>
        <v>3378TATYOON</v>
      </c>
      <c r="B5798" s="20">
        <v>3378</v>
      </c>
      <c r="C5798" s="20" t="s">
        <v>6124</v>
      </c>
      <c r="D5798" s="21" t="s">
        <v>5198</v>
      </c>
      <c r="E5798" s="22">
        <v>775.05199981715202</v>
      </c>
      <c r="F5798" s="22">
        <f t="shared" si="277"/>
        <v>852.55719979886726</v>
      </c>
      <c r="G5798" s="22">
        <f t="shared" si="278"/>
        <v>1007.5675997622976</v>
      </c>
    </row>
    <row r="5799" spans="1:7" ht="25.5" customHeight="1" thickTop="1" thickBot="1" x14ac:dyDescent="0.25">
      <c r="A5799" s="20" t="str">
        <f t="shared" si="276"/>
        <v>3378YALLA-Y-POORA</v>
      </c>
      <c r="B5799" s="37">
        <v>3378</v>
      </c>
      <c r="C5799" s="37" t="s">
        <v>6125</v>
      </c>
      <c r="D5799" s="38" t="s">
        <v>5198</v>
      </c>
      <c r="E5799" s="39">
        <v>775.05199981715202</v>
      </c>
      <c r="F5799" s="39">
        <f t="shared" si="277"/>
        <v>852.55719979886726</v>
      </c>
      <c r="G5799" s="39">
        <f t="shared" si="278"/>
        <v>1007.5675997622976</v>
      </c>
    </row>
    <row r="5800" spans="1:7" ht="25.5" customHeight="1" thickTop="1" thickBot="1" x14ac:dyDescent="0.25">
      <c r="A5800" s="20" t="str">
        <f t="shared" si="276"/>
        <v>3379BORNES HILL</v>
      </c>
      <c r="B5800" s="20">
        <v>3379</v>
      </c>
      <c r="C5800" s="20" t="s">
        <v>6126</v>
      </c>
      <c r="D5800" s="21" t="s">
        <v>5198</v>
      </c>
      <c r="E5800" s="22">
        <v>981.95999996508795</v>
      </c>
      <c r="F5800" s="22">
        <f t="shared" si="277"/>
        <v>1080.1559999615968</v>
      </c>
      <c r="G5800" s="22">
        <f t="shared" si="278"/>
        <v>1276.5479999546144</v>
      </c>
    </row>
    <row r="5801" spans="1:7" ht="25.5" customHeight="1" thickTop="1" thickBot="1" x14ac:dyDescent="0.25">
      <c r="A5801" s="20" t="str">
        <f t="shared" si="276"/>
        <v>3379CHATSWORTH</v>
      </c>
      <c r="B5801" s="37">
        <v>3379</v>
      </c>
      <c r="C5801" s="37" t="s">
        <v>2791</v>
      </c>
      <c r="D5801" s="38" t="s">
        <v>5198</v>
      </c>
      <c r="E5801" s="39">
        <v>981.95999996508795</v>
      </c>
      <c r="F5801" s="39">
        <f t="shared" si="277"/>
        <v>1080.1559999615968</v>
      </c>
      <c r="G5801" s="39">
        <f t="shared" si="278"/>
        <v>1276.5479999546144</v>
      </c>
    </row>
    <row r="5802" spans="1:7" ht="25.5" customHeight="1" thickTop="1" thickBot="1" x14ac:dyDescent="0.25">
      <c r="A5802" s="20" t="str">
        <f t="shared" si="276"/>
        <v>3379MAFEKING</v>
      </c>
      <c r="B5802" s="20">
        <v>3379</v>
      </c>
      <c r="C5802" s="20" t="s">
        <v>6127</v>
      </c>
      <c r="D5802" s="21" t="s">
        <v>5198</v>
      </c>
      <c r="E5802" s="22">
        <v>981.95999996508795</v>
      </c>
      <c r="F5802" s="22">
        <f t="shared" si="277"/>
        <v>1080.1559999615968</v>
      </c>
      <c r="G5802" s="22">
        <f t="shared" si="278"/>
        <v>1276.5479999546144</v>
      </c>
    </row>
    <row r="5803" spans="1:7" ht="25.5" customHeight="1" thickTop="1" thickBot="1" x14ac:dyDescent="0.25">
      <c r="A5803" s="20" t="str">
        <f t="shared" si="276"/>
        <v>3379STAVELY</v>
      </c>
      <c r="B5803" s="37">
        <v>3379</v>
      </c>
      <c r="C5803" s="37" t="s">
        <v>6128</v>
      </c>
      <c r="D5803" s="38" t="s">
        <v>5198</v>
      </c>
      <c r="E5803" s="39">
        <v>981.95999996508795</v>
      </c>
      <c r="F5803" s="39">
        <f t="shared" si="277"/>
        <v>1080.1559999615968</v>
      </c>
      <c r="G5803" s="39">
        <f t="shared" si="278"/>
        <v>1276.5479999546144</v>
      </c>
    </row>
    <row r="5804" spans="1:7" ht="25.5" customHeight="1" thickTop="1" thickBot="1" x14ac:dyDescent="0.25">
      <c r="A5804" s="20" t="str">
        <f t="shared" si="276"/>
        <v>3379WICKLIFFE</v>
      </c>
      <c r="B5804" s="20">
        <v>3379</v>
      </c>
      <c r="C5804" s="20" t="s">
        <v>6129</v>
      </c>
      <c r="D5804" s="21" t="s">
        <v>5198</v>
      </c>
      <c r="E5804" s="22">
        <v>981.95999996508795</v>
      </c>
      <c r="F5804" s="22">
        <f t="shared" si="277"/>
        <v>1080.1559999615968</v>
      </c>
      <c r="G5804" s="22">
        <f t="shared" si="278"/>
        <v>1276.5479999546144</v>
      </c>
    </row>
    <row r="5805" spans="1:7" ht="25.5" customHeight="1" thickTop="1" thickBot="1" x14ac:dyDescent="0.25">
      <c r="A5805" s="20" t="str">
        <f t="shared" si="276"/>
        <v>3379WILLAURA</v>
      </c>
      <c r="B5805" s="37">
        <v>3379</v>
      </c>
      <c r="C5805" s="37" t="s">
        <v>6130</v>
      </c>
      <c r="D5805" s="38" t="s">
        <v>5198</v>
      </c>
      <c r="E5805" s="39">
        <v>981.95999996508795</v>
      </c>
      <c r="F5805" s="39">
        <f t="shared" si="277"/>
        <v>1080.1559999615968</v>
      </c>
      <c r="G5805" s="39">
        <f t="shared" si="278"/>
        <v>1276.5479999546144</v>
      </c>
    </row>
    <row r="5806" spans="1:7" ht="25.5" customHeight="1" thickTop="1" thickBot="1" x14ac:dyDescent="0.25">
      <c r="A5806" s="20" t="str">
        <f t="shared" si="276"/>
        <v>3379WILLAURA NORTH</v>
      </c>
      <c r="B5806" s="20">
        <v>3379</v>
      </c>
      <c r="C5806" s="20" t="s">
        <v>6131</v>
      </c>
      <c r="D5806" s="21" t="s">
        <v>5198</v>
      </c>
      <c r="E5806" s="22">
        <v>981.95999996508795</v>
      </c>
      <c r="F5806" s="22">
        <f t="shared" si="277"/>
        <v>1080.1559999615968</v>
      </c>
      <c r="G5806" s="22">
        <f t="shared" si="278"/>
        <v>1276.5479999546144</v>
      </c>
    </row>
    <row r="5807" spans="1:7" ht="25.5" customHeight="1" thickTop="1" thickBot="1" x14ac:dyDescent="0.25">
      <c r="A5807" s="20" t="str">
        <f t="shared" si="276"/>
        <v>3380STAWELL</v>
      </c>
      <c r="B5807" s="37">
        <v>3380</v>
      </c>
      <c r="C5807" s="37" t="s">
        <v>6132</v>
      </c>
      <c r="D5807" s="38" t="s">
        <v>5198</v>
      </c>
      <c r="E5807" s="39">
        <v>1299.1519996549439</v>
      </c>
      <c r="F5807" s="39">
        <f t="shared" si="277"/>
        <v>1429.0671996204385</v>
      </c>
      <c r="G5807" s="39">
        <f t="shared" si="278"/>
        <v>1688.8975995514272</v>
      </c>
    </row>
    <row r="5808" spans="1:7" ht="25.5" customHeight="1" thickTop="1" thickBot="1" x14ac:dyDescent="0.25">
      <c r="A5808" s="20" t="str">
        <f t="shared" si="276"/>
        <v>3381BELLELLEN</v>
      </c>
      <c r="B5808" s="20">
        <v>3381</v>
      </c>
      <c r="C5808" s="20" t="s">
        <v>6133</v>
      </c>
      <c r="D5808" s="21" t="s">
        <v>5198</v>
      </c>
      <c r="E5808" s="22">
        <v>2180.045999540504</v>
      </c>
      <c r="F5808" s="22">
        <f t="shared" si="277"/>
        <v>2398.0505994945547</v>
      </c>
      <c r="G5808" s="22">
        <f t="shared" si="278"/>
        <v>2834.0597994026552</v>
      </c>
    </row>
    <row r="5809" spans="1:7" ht="25.5" customHeight="1" thickTop="1" thickBot="1" x14ac:dyDescent="0.25">
      <c r="A5809" s="20" t="str">
        <f t="shared" si="276"/>
        <v>3381BLACK RANGE</v>
      </c>
      <c r="B5809" s="37">
        <v>3381</v>
      </c>
      <c r="C5809" s="37" t="s">
        <v>3446</v>
      </c>
      <c r="D5809" s="38" t="s">
        <v>5198</v>
      </c>
      <c r="E5809" s="39">
        <v>2180.045999540504</v>
      </c>
      <c r="F5809" s="39">
        <f t="shared" si="277"/>
        <v>2398.0505994945547</v>
      </c>
      <c r="G5809" s="39">
        <f t="shared" si="278"/>
        <v>2834.0597994026552</v>
      </c>
    </row>
    <row r="5810" spans="1:7" ht="25.5" customHeight="1" thickTop="1" thickBot="1" x14ac:dyDescent="0.25">
      <c r="A5810" s="20" t="str">
        <f t="shared" si="276"/>
        <v>3381FYANS CREEK</v>
      </c>
      <c r="B5810" s="20">
        <v>3381</v>
      </c>
      <c r="C5810" s="20" t="s">
        <v>6134</v>
      </c>
      <c r="D5810" s="21" t="s">
        <v>5198</v>
      </c>
      <c r="E5810" s="22">
        <v>2180.045999540504</v>
      </c>
      <c r="F5810" s="22">
        <f t="shared" si="277"/>
        <v>2398.0505994945547</v>
      </c>
      <c r="G5810" s="22">
        <f t="shared" si="278"/>
        <v>2834.0597994026552</v>
      </c>
    </row>
    <row r="5811" spans="1:7" ht="25.5" customHeight="1" thickTop="1" thickBot="1" x14ac:dyDescent="0.25">
      <c r="A5811" s="20" t="str">
        <f t="shared" si="276"/>
        <v>3381HALLS GAP</v>
      </c>
      <c r="B5811" s="37">
        <v>3381</v>
      </c>
      <c r="C5811" s="37" t="s">
        <v>6135</v>
      </c>
      <c r="D5811" s="38" t="s">
        <v>5198</v>
      </c>
      <c r="E5811" s="39">
        <v>2180.045999540504</v>
      </c>
      <c r="F5811" s="39">
        <f t="shared" si="277"/>
        <v>2398.0505994945547</v>
      </c>
      <c r="G5811" s="39">
        <f t="shared" si="278"/>
        <v>2834.0597994026552</v>
      </c>
    </row>
    <row r="5812" spans="1:7" ht="25.5" customHeight="1" thickTop="1" thickBot="1" x14ac:dyDescent="0.25">
      <c r="A5812" s="20" t="str">
        <f t="shared" si="276"/>
        <v>3381ILLAWARRA</v>
      </c>
      <c r="B5812" s="20">
        <v>3381</v>
      </c>
      <c r="C5812" s="20" t="s">
        <v>6136</v>
      </c>
      <c r="D5812" s="21" t="s">
        <v>5198</v>
      </c>
      <c r="E5812" s="22">
        <v>2180.045999540504</v>
      </c>
      <c r="F5812" s="22">
        <f t="shared" si="277"/>
        <v>2398.0505994945547</v>
      </c>
      <c r="G5812" s="22">
        <f t="shared" si="278"/>
        <v>2834.0597994026552</v>
      </c>
    </row>
    <row r="5813" spans="1:7" ht="25.5" customHeight="1" thickTop="1" thickBot="1" x14ac:dyDescent="0.25">
      <c r="A5813" s="20" t="str">
        <f t="shared" si="276"/>
        <v>3381LAKE FYANS</v>
      </c>
      <c r="B5813" s="37">
        <v>3381</v>
      </c>
      <c r="C5813" s="37" t="s">
        <v>6137</v>
      </c>
      <c r="D5813" s="38" t="s">
        <v>5198</v>
      </c>
      <c r="E5813" s="39">
        <v>2180.045999540504</v>
      </c>
      <c r="F5813" s="39">
        <f t="shared" si="277"/>
        <v>2398.0505994945547</v>
      </c>
      <c r="G5813" s="39">
        <f t="shared" si="278"/>
        <v>2834.0597994026552</v>
      </c>
    </row>
    <row r="5814" spans="1:7" ht="25.5" customHeight="1" thickTop="1" thickBot="1" x14ac:dyDescent="0.25">
      <c r="A5814" s="20" t="str">
        <f t="shared" si="276"/>
        <v>3381LAKE LONSDALE</v>
      </c>
      <c r="B5814" s="20">
        <v>3381</v>
      </c>
      <c r="C5814" s="20" t="s">
        <v>6138</v>
      </c>
      <c r="D5814" s="21" t="s">
        <v>5198</v>
      </c>
      <c r="E5814" s="22">
        <v>2180.045999540504</v>
      </c>
      <c r="F5814" s="22">
        <f t="shared" si="277"/>
        <v>2398.0505994945547</v>
      </c>
      <c r="G5814" s="22">
        <f t="shared" si="278"/>
        <v>2834.0597994026552</v>
      </c>
    </row>
    <row r="5815" spans="1:7" ht="25.5" customHeight="1" thickTop="1" thickBot="1" x14ac:dyDescent="0.25">
      <c r="A5815" s="20" t="str">
        <f t="shared" si="276"/>
        <v>3381MOKEPILLY</v>
      </c>
      <c r="B5815" s="37">
        <v>3381</v>
      </c>
      <c r="C5815" s="37" t="s">
        <v>6139</v>
      </c>
      <c r="D5815" s="38" t="s">
        <v>5198</v>
      </c>
      <c r="E5815" s="39">
        <v>2180.045999540504</v>
      </c>
      <c r="F5815" s="39">
        <f t="shared" si="277"/>
        <v>2398.0505994945547</v>
      </c>
      <c r="G5815" s="39">
        <f t="shared" si="278"/>
        <v>2834.0597994026552</v>
      </c>
    </row>
    <row r="5816" spans="1:7" ht="25.5" customHeight="1" thickTop="1" thickBot="1" x14ac:dyDescent="0.25">
      <c r="A5816" s="20" t="str">
        <f t="shared" si="276"/>
        <v>3381MOUNT DRYDEN</v>
      </c>
      <c r="B5816" s="20">
        <v>3381</v>
      </c>
      <c r="C5816" s="20" t="s">
        <v>6140</v>
      </c>
      <c r="D5816" s="21" t="s">
        <v>5198</v>
      </c>
      <c r="E5816" s="22">
        <v>2180.045999540504</v>
      </c>
      <c r="F5816" s="22">
        <f t="shared" si="277"/>
        <v>2398.0505994945547</v>
      </c>
      <c r="G5816" s="22">
        <f t="shared" si="278"/>
        <v>2834.0597994026552</v>
      </c>
    </row>
    <row r="5817" spans="1:7" ht="25.5" customHeight="1" thickTop="1" thickBot="1" x14ac:dyDescent="0.25">
      <c r="A5817" s="20" t="str">
        <f t="shared" si="276"/>
        <v>3381POMONAL</v>
      </c>
      <c r="B5817" s="37">
        <v>3381</v>
      </c>
      <c r="C5817" s="37" t="s">
        <v>6141</v>
      </c>
      <c r="D5817" s="38" t="s">
        <v>5198</v>
      </c>
      <c r="E5817" s="39">
        <v>2180.045999540504</v>
      </c>
      <c r="F5817" s="39">
        <f t="shared" si="277"/>
        <v>2398.0505994945547</v>
      </c>
      <c r="G5817" s="39">
        <f t="shared" si="278"/>
        <v>2834.0597994026552</v>
      </c>
    </row>
    <row r="5818" spans="1:7" ht="25.5" customHeight="1" thickTop="1" thickBot="1" x14ac:dyDescent="0.25">
      <c r="A5818" s="20" t="str">
        <f t="shared" si="276"/>
        <v>3384BARKLY</v>
      </c>
      <c r="B5818" s="20">
        <v>3384</v>
      </c>
      <c r="C5818" s="20" t="s">
        <v>6142</v>
      </c>
      <c r="D5818" s="21" t="s">
        <v>5198</v>
      </c>
      <c r="E5818" s="22">
        <v>1126.8979996912399</v>
      </c>
      <c r="F5818" s="22">
        <f t="shared" si="277"/>
        <v>1239.587799660364</v>
      </c>
      <c r="G5818" s="22">
        <f t="shared" si="278"/>
        <v>1464.9673995986118</v>
      </c>
    </row>
    <row r="5819" spans="1:7" ht="25.5" customHeight="1" thickTop="1" thickBot="1" x14ac:dyDescent="0.25">
      <c r="A5819" s="20" t="str">
        <f t="shared" si="276"/>
        <v>3384CONCONGELLA</v>
      </c>
      <c r="B5819" s="37">
        <v>3384</v>
      </c>
      <c r="C5819" s="37" t="s">
        <v>6143</v>
      </c>
      <c r="D5819" s="38" t="s">
        <v>5198</v>
      </c>
      <c r="E5819" s="39">
        <v>1126.8979996912399</v>
      </c>
      <c r="F5819" s="39">
        <f t="shared" si="277"/>
        <v>1239.587799660364</v>
      </c>
      <c r="G5819" s="39">
        <f t="shared" si="278"/>
        <v>1464.9673995986118</v>
      </c>
    </row>
    <row r="5820" spans="1:7" ht="25.5" customHeight="1" thickTop="1" thickBot="1" x14ac:dyDescent="0.25">
      <c r="A5820" s="20" t="str">
        <f t="shared" si="276"/>
        <v>3384FRENCHMANS</v>
      </c>
      <c r="B5820" s="20">
        <v>3384</v>
      </c>
      <c r="C5820" s="20" t="s">
        <v>6144</v>
      </c>
      <c r="D5820" s="21" t="s">
        <v>5198</v>
      </c>
      <c r="E5820" s="22">
        <v>1126.8979996912399</v>
      </c>
      <c r="F5820" s="22">
        <f t="shared" si="277"/>
        <v>1239.587799660364</v>
      </c>
      <c r="G5820" s="22">
        <f t="shared" si="278"/>
        <v>1464.9673995986118</v>
      </c>
    </row>
    <row r="5821" spans="1:7" ht="25.5" customHeight="1" thickTop="1" thickBot="1" x14ac:dyDescent="0.25">
      <c r="A5821" s="20" t="str">
        <f t="shared" si="276"/>
        <v>3384JOEL JOEL</v>
      </c>
      <c r="B5821" s="37">
        <v>3384</v>
      </c>
      <c r="C5821" s="37" t="s">
        <v>6145</v>
      </c>
      <c r="D5821" s="38" t="s">
        <v>5198</v>
      </c>
      <c r="E5821" s="39">
        <v>1126.8979996912399</v>
      </c>
      <c r="F5821" s="39">
        <f t="shared" si="277"/>
        <v>1239.587799660364</v>
      </c>
      <c r="G5821" s="39">
        <f t="shared" si="278"/>
        <v>1464.9673995986118</v>
      </c>
    </row>
    <row r="5822" spans="1:7" ht="25.5" customHeight="1" thickTop="1" thickBot="1" x14ac:dyDescent="0.25">
      <c r="A5822" s="20" t="str">
        <f t="shared" si="276"/>
        <v>3384JOEL SOUTH</v>
      </c>
      <c r="B5822" s="20">
        <v>3384</v>
      </c>
      <c r="C5822" s="20" t="s">
        <v>6146</v>
      </c>
      <c r="D5822" s="21" t="s">
        <v>5198</v>
      </c>
      <c r="E5822" s="22">
        <v>1126.8979996912399</v>
      </c>
      <c r="F5822" s="22">
        <f t="shared" si="277"/>
        <v>1239.587799660364</v>
      </c>
      <c r="G5822" s="22">
        <f t="shared" si="278"/>
        <v>1464.9673995986118</v>
      </c>
    </row>
    <row r="5823" spans="1:7" ht="25.5" customHeight="1" thickTop="1" thickBot="1" x14ac:dyDescent="0.25">
      <c r="A5823" s="20" t="str">
        <f t="shared" si="276"/>
        <v>3384LANDSBOROUGH</v>
      </c>
      <c r="B5823" s="37">
        <v>3384</v>
      </c>
      <c r="C5823" s="37" t="s">
        <v>6147</v>
      </c>
      <c r="D5823" s="38" t="s">
        <v>5198</v>
      </c>
      <c r="E5823" s="39">
        <v>1126.8979996912399</v>
      </c>
      <c r="F5823" s="39">
        <f t="shared" si="277"/>
        <v>1239.587799660364</v>
      </c>
      <c r="G5823" s="39">
        <f t="shared" si="278"/>
        <v>1464.9673995986118</v>
      </c>
    </row>
    <row r="5824" spans="1:7" ht="25.5" customHeight="1" thickTop="1" thickBot="1" x14ac:dyDescent="0.25">
      <c r="A5824" s="20" t="str">
        <f t="shared" si="276"/>
        <v>3384LANDSBOROUGH WEST</v>
      </c>
      <c r="B5824" s="20">
        <v>3384</v>
      </c>
      <c r="C5824" s="20" t="s">
        <v>6148</v>
      </c>
      <c r="D5824" s="21" t="s">
        <v>5198</v>
      </c>
      <c r="E5824" s="22">
        <v>1126.8979996912399</v>
      </c>
      <c r="F5824" s="22">
        <f t="shared" si="277"/>
        <v>1239.587799660364</v>
      </c>
      <c r="G5824" s="22">
        <f t="shared" si="278"/>
        <v>1464.9673995986118</v>
      </c>
    </row>
    <row r="5825" spans="1:7" ht="25.5" customHeight="1" thickTop="1" thickBot="1" x14ac:dyDescent="0.25">
      <c r="A5825" s="20" t="str">
        <f t="shared" si="276"/>
        <v>3384NAVARRE</v>
      </c>
      <c r="B5825" s="37">
        <v>3384</v>
      </c>
      <c r="C5825" s="37" t="s">
        <v>6149</v>
      </c>
      <c r="D5825" s="38" t="s">
        <v>5198</v>
      </c>
      <c r="E5825" s="39">
        <v>1126.8979996912399</v>
      </c>
      <c r="F5825" s="39">
        <f t="shared" si="277"/>
        <v>1239.587799660364</v>
      </c>
      <c r="G5825" s="39">
        <f t="shared" si="278"/>
        <v>1464.9673995986118</v>
      </c>
    </row>
    <row r="5826" spans="1:7" ht="25.5" customHeight="1" thickTop="1" thickBot="1" x14ac:dyDescent="0.25">
      <c r="A5826" s="20" t="str">
        <f t="shared" si="276"/>
        <v>3384TULKARA</v>
      </c>
      <c r="B5826" s="20">
        <v>3384</v>
      </c>
      <c r="C5826" s="20" t="s">
        <v>6150</v>
      </c>
      <c r="D5826" s="21" t="s">
        <v>5198</v>
      </c>
      <c r="E5826" s="22">
        <v>1126.8979996912399</v>
      </c>
      <c r="F5826" s="22">
        <f t="shared" si="277"/>
        <v>1239.587799660364</v>
      </c>
      <c r="G5826" s="22">
        <f t="shared" si="278"/>
        <v>1464.9673995986118</v>
      </c>
    </row>
    <row r="5827" spans="1:7" ht="25.5" customHeight="1" thickTop="1" thickBot="1" x14ac:dyDescent="0.25">
      <c r="A5827" s="20" t="str">
        <f t="shared" si="276"/>
        <v>3384WATTLE CREEK</v>
      </c>
      <c r="B5827" s="37">
        <v>3384</v>
      </c>
      <c r="C5827" s="37" t="s">
        <v>6151</v>
      </c>
      <c r="D5827" s="38" t="s">
        <v>5198</v>
      </c>
      <c r="E5827" s="39">
        <v>1126.8979996912399</v>
      </c>
      <c r="F5827" s="39">
        <f t="shared" si="277"/>
        <v>1239.587799660364</v>
      </c>
      <c r="G5827" s="39">
        <f t="shared" si="278"/>
        <v>1464.9673995986118</v>
      </c>
    </row>
    <row r="5828" spans="1:7" ht="25.5" customHeight="1" thickTop="1" thickBot="1" x14ac:dyDescent="0.25">
      <c r="A5828" s="20" t="str">
        <f t="shared" si="276"/>
        <v>3385DADSWELLS BRIDGE</v>
      </c>
      <c r="B5828" s="20">
        <v>3385</v>
      </c>
      <c r="C5828" s="20" t="s">
        <v>6152</v>
      </c>
      <c r="D5828" s="21" t="s">
        <v>5198</v>
      </c>
      <c r="E5828" s="22">
        <v>1215.11999990052</v>
      </c>
      <c r="F5828" s="22">
        <f t="shared" si="277"/>
        <v>1336.6319998905722</v>
      </c>
      <c r="G5828" s="22">
        <f t="shared" si="278"/>
        <v>1579.6559998706762</v>
      </c>
    </row>
    <row r="5829" spans="1:7" ht="25.5" customHeight="1" thickTop="1" thickBot="1" x14ac:dyDescent="0.25">
      <c r="A5829" s="20" t="str">
        <f t="shared" ref="A5829:A5892" si="279">CONCATENATE(B5829,C5829)</f>
        <v>3385DEEP LEAD</v>
      </c>
      <c r="B5829" s="37">
        <v>3385</v>
      </c>
      <c r="C5829" s="37" t="s">
        <v>6153</v>
      </c>
      <c r="D5829" s="38" t="s">
        <v>5198</v>
      </c>
      <c r="E5829" s="39">
        <v>1215.11999990052</v>
      </c>
      <c r="F5829" s="39">
        <f t="shared" ref="F5829:F5892" si="280">1.1*E5829</f>
        <v>1336.6319998905722</v>
      </c>
      <c r="G5829" s="39">
        <f t="shared" ref="G5829:G5892" si="281">1.3*E5829</f>
        <v>1579.6559998706762</v>
      </c>
    </row>
    <row r="5830" spans="1:7" ht="25.5" customHeight="1" thickTop="1" thickBot="1" x14ac:dyDescent="0.25">
      <c r="A5830" s="20" t="str">
        <f t="shared" si="279"/>
        <v>3385GLENORCHY</v>
      </c>
      <c r="B5830" s="20">
        <v>3385</v>
      </c>
      <c r="C5830" s="20" t="s">
        <v>6154</v>
      </c>
      <c r="D5830" s="21" t="s">
        <v>5198</v>
      </c>
      <c r="E5830" s="22">
        <v>1215.11999990052</v>
      </c>
      <c r="F5830" s="22">
        <f t="shared" si="280"/>
        <v>1336.6319998905722</v>
      </c>
      <c r="G5830" s="22">
        <f t="shared" si="281"/>
        <v>1579.6559998706762</v>
      </c>
    </row>
    <row r="5831" spans="1:7" ht="25.5" customHeight="1" thickTop="1" thickBot="1" x14ac:dyDescent="0.25">
      <c r="A5831" s="20" t="str">
        <f t="shared" si="279"/>
        <v>3385LEDCOURT</v>
      </c>
      <c r="B5831" s="37">
        <v>3385</v>
      </c>
      <c r="C5831" s="37" t="s">
        <v>6155</v>
      </c>
      <c r="D5831" s="38" t="s">
        <v>5198</v>
      </c>
      <c r="E5831" s="39">
        <v>1215.11999990052</v>
      </c>
      <c r="F5831" s="39">
        <f t="shared" si="280"/>
        <v>1336.6319998905722</v>
      </c>
      <c r="G5831" s="39">
        <f t="shared" si="281"/>
        <v>1579.6559998706762</v>
      </c>
    </row>
    <row r="5832" spans="1:7" ht="25.5" customHeight="1" thickTop="1" thickBot="1" x14ac:dyDescent="0.25">
      <c r="A5832" s="20" t="str">
        <f t="shared" si="279"/>
        <v>3385LUBECK</v>
      </c>
      <c r="B5832" s="20">
        <v>3385</v>
      </c>
      <c r="C5832" s="20" t="s">
        <v>6156</v>
      </c>
      <c r="D5832" s="21" t="s">
        <v>5198</v>
      </c>
      <c r="E5832" s="22">
        <v>1215.11999990052</v>
      </c>
      <c r="F5832" s="22">
        <f t="shared" si="280"/>
        <v>1336.6319998905722</v>
      </c>
      <c r="G5832" s="22">
        <f t="shared" si="281"/>
        <v>1579.6559998706762</v>
      </c>
    </row>
    <row r="5833" spans="1:7" ht="25.5" customHeight="1" thickTop="1" thickBot="1" x14ac:dyDescent="0.25">
      <c r="A5833" s="20" t="str">
        <f t="shared" si="279"/>
        <v>3385RIACHELLA</v>
      </c>
      <c r="B5833" s="37">
        <v>3385</v>
      </c>
      <c r="C5833" s="37" t="s">
        <v>6157</v>
      </c>
      <c r="D5833" s="38" t="s">
        <v>5198</v>
      </c>
      <c r="E5833" s="39">
        <v>1215.11999990052</v>
      </c>
      <c r="F5833" s="39">
        <f t="shared" si="280"/>
        <v>1336.6319998905722</v>
      </c>
      <c r="G5833" s="39">
        <f t="shared" si="281"/>
        <v>1579.6559998706762</v>
      </c>
    </row>
    <row r="5834" spans="1:7" ht="25.5" customHeight="1" thickTop="1" thickBot="1" x14ac:dyDescent="0.25">
      <c r="A5834" s="20" t="str">
        <f t="shared" si="279"/>
        <v>3385ROSES GAP</v>
      </c>
      <c r="B5834" s="20">
        <v>3385</v>
      </c>
      <c r="C5834" s="20" t="s">
        <v>6158</v>
      </c>
      <c r="D5834" s="21" t="s">
        <v>5198</v>
      </c>
      <c r="E5834" s="22">
        <v>1215.11999990052</v>
      </c>
      <c r="F5834" s="22">
        <f t="shared" si="280"/>
        <v>1336.6319998905722</v>
      </c>
      <c r="G5834" s="22">
        <f t="shared" si="281"/>
        <v>1579.6559998706762</v>
      </c>
    </row>
    <row r="5835" spans="1:7" ht="25.5" customHeight="1" thickTop="1" thickBot="1" x14ac:dyDescent="0.25">
      <c r="A5835" s="20" t="str">
        <f t="shared" si="279"/>
        <v>3385WAL WAL</v>
      </c>
      <c r="B5835" s="37">
        <v>3385</v>
      </c>
      <c r="C5835" s="37" t="s">
        <v>6159</v>
      </c>
      <c r="D5835" s="38" t="s">
        <v>5198</v>
      </c>
      <c r="E5835" s="39">
        <v>1215.11999990052</v>
      </c>
      <c r="F5835" s="39">
        <f t="shared" si="280"/>
        <v>1336.6319998905722</v>
      </c>
      <c r="G5835" s="39">
        <f t="shared" si="281"/>
        <v>1579.6559998706762</v>
      </c>
    </row>
    <row r="5836" spans="1:7" ht="25.5" customHeight="1" thickTop="1" thickBot="1" x14ac:dyDescent="0.25">
      <c r="A5836" s="20" t="str">
        <f t="shared" si="279"/>
        <v>3387BOLANGUM</v>
      </c>
      <c r="B5836" s="20">
        <v>3387</v>
      </c>
      <c r="C5836" s="20" t="s">
        <v>6160</v>
      </c>
      <c r="D5836" s="21" t="s">
        <v>5198</v>
      </c>
      <c r="E5836" s="22">
        <v>994.9674999998241</v>
      </c>
      <c r="F5836" s="22">
        <f t="shared" si="280"/>
        <v>1094.4642499998065</v>
      </c>
      <c r="G5836" s="22">
        <f t="shared" si="281"/>
        <v>1293.4577499997713</v>
      </c>
    </row>
    <row r="5837" spans="1:7" ht="25.5" customHeight="1" thickTop="1" thickBot="1" x14ac:dyDescent="0.25">
      <c r="A5837" s="20" t="str">
        <f t="shared" si="279"/>
        <v>3387CALLAWADDA</v>
      </c>
      <c r="B5837" s="37">
        <v>3387</v>
      </c>
      <c r="C5837" s="37" t="s">
        <v>6161</v>
      </c>
      <c r="D5837" s="38" t="s">
        <v>5198</v>
      </c>
      <c r="E5837" s="39">
        <v>994.9674999998241</v>
      </c>
      <c r="F5837" s="39">
        <f t="shared" si="280"/>
        <v>1094.4642499998065</v>
      </c>
      <c r="G5837" s="39">
        <f t="shared" si="281"/>
        <v>1293.4577499997713</v>
      </c>
    </row>
    <row r="5838" spans="1:7" ht="25.5" customHeight="1" thickTop="1" thickBot="1" x14ac:dyDescent="0.25">
      <c r="A5838" s="20" t="str">
        <f t="shared" si="279"/>
        <v>3387CAMPBELLS BRIDGE</v>
      </c>
      <c r="B5838" s="20">
        <v>3387</v>
      </c>
      <c r="C5838" s="20" t="s">
        <v>6162</v>
      </c>
      <c r="D5838" s="21" t="s">
        <v>5198</v>
      </c>
      <c r="E5838" s="22">
        <v>994.9674999998241</v>
      </c>
      <c r="F5838" s="22">
        <f t="shared" si="280"/>
        <v>1094.4642499998065</v>
      </c>
      <c r="G5838" s="22">
        <f t="shared" si="281"/>
        <v>1293.4577499997713</v>
      </c>
    </row>
    <row r="5839" spans="1:7" ht="25.5" customHeight="1" thickTop="1" thickBot="1" x14ac:dyDescent="0.25">
      <c r="A5839" s="20" t="str">
        <f t="shared" si="279"/>
        <v>3387GERMANIA</v>
      </c>
      <c r="B5839" s="37">
        <v>3387</v>
      </c>
      <c r="C5839" s="37" t="s">
        <v>6163</v>
      </c>
      <c r="D5839" s="38" t="s">
        <v>5198</v>
      </c>
      <c r="E5839" s="39">
        <v>994.9674999998241</v>
      </c>
      <c r="F5839" s="39">
        <f t="shared" si="280"/>
        <v>1094.4642499998065</v>
      </c>
      <c r="G5839" s="39">
        <f t="shared" si="281"/>
        <v>1293.4577499997713</v>
      </c>
    </row>
    <row r="5840" spans="1:7" ht="25.5" customHeight="1" thickTop="1" thickBot="1" x14ac:dyDescent="0.25">
      <c r="A5840" s="20" t="str">
        <f t="shared" si="279"/>
        <v>3387GREENS CREEK</v>
      </c>
      <c r="B5840" s="20">
        <v>3387</v>
      </c>
      <c r="C5840" s="20" t="s">
        <v>6164</v>
      </c>
      <c r="D5840" s="21" t="s">
        <v>5198</v>
      </c>
      <c r="E5840" s="22">
        <v>994.9674999998241</v>
      </c>
      <c r="F5840" s="22">
        <f t="shared" si="280"/>
        <v>1094.4642499998065</v>
      </c>
      <c r="G5840" s="22">
        <f t="shared" si="281"/>
        <v>1293.4577499997713</v>
      </c>
    </row>
    <row r="5841" spans="1:7" ht="25.5" customHeight="1" thickTop="1" thickBot="1" x14ac:dyDescent="0.25">
      <c r="A5841" s="20" t="str">
        <f t="shared" si="279"/>
        <v>3387KANYA</v>
      </c>
      <c r="B5841" s="37">
        <v>3387</v>
      </c>
      <c r="C5841" s="37" t="s">
        <v>6165</v>
      </c>
      <c r="D5841" s="38" t="s">
        <v>5198</v>
      </c>
      <c r="E5841" s="39">
        <v>994.9674999998241</v>
      </c>
      <c r="F5841" s="39">
        <f t="shared" si="280"/>
        <v>1094.4642499998065</v>
      </c>
      <c r="G5841" s="39">
        <f t="shared" si="281"/>
        <v>1293.4577499997713</v>
      </c>
    </row>
    <row r="5842" spans="1:7" ht="25.5" customHeight="1" thickTop="1" thickBot="1" x14ac:dyDescent="0.25">
      <c r="A5842" s="20" t="str">
        <f t="shared" si="279"/>
        <v>3387MARNOO</v>
      </c>
      <c r="B5842" s="20">
        <v>3387</v>
      </c>
      <c r="C5842" s="20" t="s">
        <v>6166</v>
      </c>
      <c r="D5842" s="21" t="s">
        <v>5198</v>
      </c>
      <c r="E5842" s="22">
        <v>994.9674999998241</v>
      </c>
      <c r="F5842" s="22">
        <f t="shared" si="280"/>
        <v>1094.4642499998065</v>
      </c>
      <c r="G5842" s="22">
        <f t="shared" si="281"/>
        <v>1293.4577499997713</v>
      </c>
    </row>
    <row r="5843" spans="1:7" ht="25.5" customHeight="1" thickTop="1" thickBot="1" x14ac:dyDescent="0.25">
      <c r="A5843" s="20" t="str">
        <f t="shared" si="279"/>
        <v>3387MARNOO WEST</v>
      </c>
      <c r="B5843" s="37">
        <v>3387</v>
      </c>
      <c r="C5843" s="37" t="s">
        <v>6167</v>
      </c>
      <c r="D5843" s="38" t="s">
        <v>5198</v>
      </c>
      <c r="E5843" s="39">
        <v>994.9674999998241</v>
      </c>
      <c r="F5843" s="39">
        <f t="shared" si="280"/>
        <v>1094.4642499998065</v>
      </c>
      <c r="G5843" s="39">
        <f t="shared" si="281"/>
        <v>1293.4577499997713</v>
      </c>
    </row>
    <row r="5844" spans="1:7" ht="25.5" customHeight="1" thickTop="1" thickBot="1" x14ac:dyDescent="0.25">
      <c r="A5844" s="20" t="str">
        <f t="shared" si="279"/>
        <v>3387MORRL MORRL</v>
      </c>
      <c r="B5844" s="20">
        <v>3387</v>
      </c>
      <c r="C5844" s="20" t="s">
        <v>6168</v>
      </c>
      <c r="D5844" s="21" t="s">
        <v>5198</v>
      </c>
      <c r="E5844" s="22">
        <v>994.9674999998241</v>
      </c>
      <c r="F5844" s="22">
        <f t="shared" si="280"/>
        <v>1094.4642499998065</v>
      </c>
      <c r="G5844" s="22">
        <f t="shared" si="281"/>
        <v>1293.4577499997713</v>
      </c>
    </row>
    <row r="5845" spans="1:7" ht="25.5" customHeight="1" thickTop="1" thickBot="1" x14ac:dyDescent="0.25">
      <c r="A5845" s="20" t="str">
        <f t="shared" si="279"/>
        <v>3387WALLALOO</v>
      </c>
      <c r="B5845" s="37">
        <v>3387</v>
      </c>
      <c r="C5845" s="37" t="s">
        <v>6169</v>
      </c>
      <c r="D5845" s="38" t="s">
        <v>5198</v>
      </c>
      <c r="E5845" s="39">
        <v>994.9674999998241</v>
      </c>
      <c r="F5845" s="39">
        <f t="shared" si="280"/>
        <v>1094.4642499998065</v>
      </c>
      <c r="G5845" s="39">
        <f t="shared" si="281"/>
        <v>1293.4577499997713</v>
      </c>
    </row>
    <row r="5846" spans="1:7" ht="25.5" customHeight="1" thickTop="1" thickBot="1" x14ac:dyDescent="0.25">
      <c r="A5846" s="20" t="str">
        <f t="shared" si="279"/>
        <v>3387WALLALOO EAST</v>
      </c>
      <c r="B5846" s="20">
        <v>3387</v>
      </c>
      <c r="C5846" s="20" t="s">
        <v>6170</v>
      </c>
      <c r="D5846" s="21" t="s">
        <v>5198</v>
      </c>
      <c r="E5846" s="22">
        <v>994.9674999998241</v>
      </c>
      <c r="F5846" s="22">
        <f t="shared" si="280"/>
        <v>1094.4642499998065</v>
      </c>
      <c r="G5846" s="22">
        <f t="shared" si="281"/>
        <v>1293.4577499997713</v>
      </c>
    </row>
    <row r="5847" spans="1:7" ht="25.5" customHeight="1" thickTop="1" thickBot="1" x14ac:dyDescent="0.25">
      <c r="A5847" s="20" t="str">
        <f t="shared" si="279"/>
        <v>3388BANYENA</v>
      </c>
      <c r="B5847" s="37">
        <v>3388</v>
      </c>
      <c r="C5847" s="37" t="s">
        <v>6171</v>
      </c>
      <c r="D5847" s="38" t="s">
        <v>5198</v>
      </c>
      <c r="E5847" s="39">
        <v>865.03199958993605</v>
      </c>
      <c r="F5847" s="39">
        <f t="shared" si="280"/>
        <v>951.53519954892977</v>
      </c>
      <c r="G5847" s="39">
        <f t="shared" si="281"/>
        <v>1124.541599466917</v>
      </c>
    </row>
    <row r="5848" spans="1:7" ht="25.5" customHeight="1" thickTop="1" thickBot="1" x14ac:dyDescent="0.25">
      <c r="A5848" s="20" t="str">
        <f t="shared" si="279"/>
        <v>3388RUPANYUP</v>
      </c>
      <c r="B5848" s="20">
        <v>3388</v>
      </c>
      <c r="C5848" s="20" t="s">
        <v>6172</v>
      </c>
      <c r="D5848" s="21" t="s">
        <v>5198</v>
      </c>
      <c r="E5848" s="22">
        <v>865.03199958993605</v>
      </c>
      <c r="F5848" s="22">
        <f t="shared" si="280"/>
        <v>951.53519954892977</v>
      </c>
      <c r="G5848" s="22">
        <f t="shared" si="281"/>
        <v>1124.541599466917</v>
      </c>
    </row>
    <row r="5849" spans="1:7" ht="25.5" customHeight="1" thickTop="1" thickBot="1" x14ac:dyDescent="0.25">
      <c r="A5849" s="20" t="str">
        <f t="shared" si="279"/>
        <v>3390KEWELL</v>
      </c>
      <c r="B5849" s="37">
        <v>3390</v>
      </c>
      <c r="C5849" s="37" t="s">
        <v>6173</v>
      </c>
      <c r="D5849" s="38" t="s">
        <v>5198</v>
      </c>
      <c r="E5849" s="39">
        <v>777.42999995736</v>
      </c>
      <c r="F5849" s="39">
        <f t="shared" si="280"/>
        <v>855.17299995309611</v>
      </c>
      <c r="G5849" s="39">
        <f t="shared" si="281"/>
        <v>1010.658999944568</v>
      </c>
    </row>
    <row r="5850" spans="1:7" ht="25.5" customHeight="1" thickTop="1" thickBot="1" x14ac:dyDescent="0.25">
      <c r="A5850" s="20" t="str">
        <f t="shared" si="279"/>
        <v>3390MURTOA</v>
      </c>
      <c r="B5850" s="20">
        <v>3390</v>
      </c>
      <c r="C5850" s="20" t="s">
        <v>6174</v>
      </c>
      <c r="D5850" s="21" t="s">
        <v>5198</v>
      </c>
      <c r="E5850" s="22">
        <v>777.42999995736</v>
      </c>
      <c r="F5850" s="22">
        <f t="shared" si="280"/>
        <v>855.17299995309611</v>
      </c>
      <c r="G5850" s="22">
        <f t="shared" si="281"/>
        <v>1010.658999944568</v>
      </c>
    </row>
    <row r="5851" spans="1:7" ht="25.5" customHeight="1" thickTop="1" thickBot="1" x14ac:dyDescent="0.25">
      <c r="A5851" s="20" t="str">
        <f t="shared" si="279"/>
        <v>3391BRIM</v>
      </c>
      <c r="B5851" s="37">
        <v>3391</v>
      </c>
      <c r="C5851" s="37" t="s">
        <v>6175</v>
      </c>
      <c r="D5851" s="38" t="s">
        <v>5198</v>
      </c>
      <c r="E5851" s="39">
        <v>722.02399961208801</v>
      </c>
      <c r="F5851" s="39">
        <f t="shared" si="280"/>
        <v>794.22639957329682</v>
      </c>
      <c r="G5851" s="39">
        <f t="shared" si="281"/>
        <v>938.63119949571444</v>
      </c>
    </row>
    <row r="5852" spans="1:7" ht="25.5" customHeight="1" thickTop="1" thickBot="1" x14ac:dyDescent="0.25">
      <c r="A5852" s="20" t="str">
        <f t="shared" si="279"/>
        <v>3392BOOLITE</v>
      </c>
      <c r="B5852" s="20">
        <v>3392</v>
      </c>
      <c r="C5852" s="20" t="s">
        <v>6176</v>
      </c>
      <c r="D5852" s="21" t="s">
        <v>5198</v>
      </c>
      <c r="E5852" s="22">
        <v>739.30800013871999</v>
      </c>
      <c r="F5852" s="22">
        <f t="shared" si="280"/>
        <v>813.23880015259203</v>
      </c>
      <c r="G5852" s="22">
        <f t="shared" si="281"/>
        <v>961.10040018033601</v>
      </c>
    </row>
    <row r="5853" spans="1:7" ht="25.5" customHeight="1" thickTop="1" thickBot="1" x14ac:dyDescent="0.25">
      <c r="A5853" s="20" t="str">
        <f t="shared" si="279"/>
        <v>3392MINYIP</v>
      </c>
      <c r="B5853" s="37">
        <v>3392</v>
      </c>
      <c r="C5853" s="37" t="s">
        <v>6177</v>
      </c>
      <c r="D5853" s="38" t="s">
        <v>5198</v>
      </c>
      <c r="E5853" s="39">
        <v>739.30800013871999</v>
      </c>
      <c r="F5853" s="39">
        <f t="shared" si="280"/>
        <v>813.23880015259203</v>
      </c>
      <c r="G5853" s="39">
        <f t="shared" si="281"/>
        <v>961.10040018033601</v>
      </c>
    </row>
    <row r="5854" spans="1:7" ht="25.5" customHeight="1" thickTop="1" thickBot="1" x14ac:dyDescent="0.25">
      <c r="A5854" s="20" t="str">
        <f t="shared" si="279"/>
        <v>3392SHEEP HILLS</v>
      </c>
      <c r="B5854" s="20">
        <v>3392</v>
      </c>
      <c r="C5854" s="20" t="s">
        <v>6178</v>
      </c>
      <c r="D5854" s="21" t="s">
        <v>5198</v>
      </c>
      <c r="E5854" s="22">
        <v>739.30800013871999</v>
      </c>
      <c r="F5854" s="22">
        <f t="shared" si="280"/>
        <v>813.23880015259203</v>
      </c>
      <c r="G5854" s="22">
        <f t="shared" si="281"/>
        <v>961.10040018033601</v>
      </c>
    </row>
    <row r="5855" spans="1:7" ht="25.5" customHeight="1" thickTop="1" thickBot="1" x14ac:dyDescent="0.25">
      <c r="A5855" s="20" t="str">
        <f t="shared" si="279"/>
        <v>3393AUBREY</v>
      </c>
      <c r="B5855" s="37">
        <v>3393</v>
      </c>
      <c r="C5855" s="37" t="s">
        <v>6179</v>
      </c>
      <c r="D5855" s="38" t="s">
        <v>5198</v>
      </c>
      <c r="E5855" s="39">
        <v>709.6460000636481</v>
      </c>
      <c r="F5855" s="39">
        <f t="shared" si="280"/>
        <v>780.61060007001299</v>
      </c>
      <c r="G5855" s="39">
        <f t="shared" si="281"/>
        <v>922.53980008274254</v>
      </c>
    </row>
    <row r="5856" spans="1:7" ht="25.5" customHeight="1" thickTop="1" thickBot="1" x14ac:dyDescent="0.25">
      <c r="A5856" s="20" t="str">
        <f t="shared" si="279"/>
        <v>3393BANGERANG</v>
      </c>
      <c r="B5856" s="20">
        <v>3393</v>
      </c>
      <c r="C5856" s="20" t="s">
        <v>6180</v>
      </c>
      <c r="D5856" s="21" t="s">
        <v>5198</v>
      </c>
      <c r="E5856" s="22">
        <v>709.6460000636481</v>
      </c>
      <c r="F5856" s="22">
        <f t="shared" si="280"/>
        <v>780.61060007001299</v>
      </c>
      <c r="G5856" s="22">
        <f t="shared" si="281"/>
        <v>922.53980008274254</v>
      </c>
    </row>
    <row r="5857" spans="1:7" ht="25.5" customHeight="1" thickTop="1" thickBot="1" x14ac:dyDescent="0.25">
      <c r="A5857" s="20" t="str">
        <f t="shared" si="279"/>
        <v>3393CANNUM</v>
      </c>
      <c r="B5857" s="37">
        <v>3393</v>
      </c>
      <c r="C5857" s="37" t="s">
        <v>6181</v>
      </c>
      <c r="D5857" s="38" t="s">
        <v>5198</v>
      </c>
      <c r="E5857" s="39">
        <v>709.6460000636481</v>
      </c>
      <c r="F5857" s="39">
        <f t="shared" si="280"/>
        <v>780.61060007001299</v>
      </c>
      <c r="G5857" s="39">
        <f t="shared" si="281"/>
        <v>922.53980008274254</v>
      </c>
    </row>
    <row r="5858" spans="1:7" ht="25.5" customHeight="1" thickTop="1" thickBot="1" x14ac:dyDescent="0.25">
      <c r="A5858" s="20" t="str">
        <f t="shared" si="279"/>
        <v>3393CRYMELON</v>
      </c>
      <c r="B5858" s="20">
        <v>3393</v>
      </c>
      <c r="C5858" s="20" t="s">
        <v>6182</v>
      </c>
      <c r="D5858" s="21" t="s">
        <v>5198</v>
      </c>
      <c r="E5858" s="22">
        <v>709.6460000636481</v>
      </c>
      <c r="F5858" s="22">
        <f t="shared" si="280"/>
        <v>780.61060007001299</v>
      </c>
      <c r="G5858" s="22">
        <f t="shared" si="281"/>
        <v>922.53980008274254</v>
      </c>
    </row>
    <row r="5859" spans="1:7" ht="25.5" customHeight="1" thickTop="1" thickBot="1" x14ac:dyDescent="0.25">
      <c r="A5859" s="20" t="str">
        <f t="shared" si="279"/>
        <v>3393KELLALAC</v>
      </c>
      <c r="B5859" s="37">
        <v>3393</v>
      </c>
      <c r="C5859" s="37" t="s">
        <v>6183</v>
      </c>
      <c r="D5859" s="38" t="s">
        <v>5198</v>
      </c>
      <c r="E5859" s="39">
        <v>709.6460000636481</v>
      </c>
      <c r="F5859" s="39">
        <f t="shared" si="280"/>
        <v>780.61060007001299</v>
      </c>
      <c r="G5859" s="39">
        <f t="shared" si="281"/>
        <v>922.53980008274254</v>
      </c>
    </row>
    <row r="5860" spans="1:7" ht="25.5" customHeight="1" thickTop="1" thickBot="1" x14ac:dyDescent="0.25">
      <c r="A5860" s="20" t="str">
        <f t="shared" si="279"/>
        <v>3393LAH</v>
      </c>
      <c r="B5860" s="20">
        <v>3393</v>
      </c>
      <c r="C5860" s="20" t="s">
        <v>6184</v>
      </c>
      <c r="D5860" s="21" t="s">
        <v>5198</v>
      </c>
      <c r="E5860" s="22">
        <v>709.6460000636481</v>
      </c>
      <c r="F5860" s="22">
        <f t="shared" si="280"/>
        <v>780.61060007001299</v>
      </c>
      <c r="G5860" s="22">
        <f t="shared" si="281"/>
        <v>922.53980008274254</v>
      </c>
    </row>
    <row r="5861" spans="1:7" ht="25.5" customHeight="1" thickTop="1" thickBot="1" x14ac:dyDescent="0.25">
      <c r="A5861" s="20" t="str">
        <f t="shared" si="279"/>
        <v>3393WARRACKNABEAL</v>
      </c>
      <c r="B5861" s="37">
        <v>3393</v>
      </c>
      <c r="C5861" s="37" t="s">
        <v>6185</v>
      </c>
      <c r="D5861" s="38" t="s">
        <v>5198</v>
      </c>
      <c r="E5861" s="39">
        <v>709.6460000636481</v>
      </c>
      <c r="F5861" s="39">
        <f t="shared" si="280"/>
        <v>780.61060007001299</v>
      </c>
      <c r="G5861" s="39">
        <f t="shared" si="281"/>
        <v>922.53980008274254</v>
      </c>
    </row>
    <row r="5862" spans="1:7" ht="25.5" customHeight="1" thickTop="1" thickBot="1" x14ac:dyDescent="0.25">
      <c r="A5862" s="20" t="str">
        <f t="shared" si="279"/>
        <v>3393WILKUR</v>
      </c>
      <c r="B5862" s="20">
        <v>3393</v>
      </c>
      <c r="C5862" s="20" t="s">
        <v>6186</v>
      </c>
      <c r="D5862" s="21" t="s">
        <v>5198</v>
      </c>
      <c r="E5862" s="22">
        <v>709.6460000636481</v>
      </c>
      <c r="F5862" s="22">
        <f t="shared" si="280"/>
        <v>780.61060007001299</v>
      </c>
      <c r="G5862" s="22">
        <f t="shared" si="281"/>
        <v>922.53980008274254</v>
      </c>
    </row>
    <row r="5863" spans="1:7" ht="25.5" customHeight="1" thickTop="1" thickBot="1" x14ac:dyDescent="0.25">
      <c r="A5863" s="20" t="str">
        <f t="shared" si="279"/>
        <v>3393WILLENABRINA</v>
      </c>
      <c r="B5863" s="37">
        <v>3393</v>
      </c>
      <c r="C5863" s="37" t="s">
        <v>6187</v>
      </c>
      <c r="D5863" s="38" t="s">
        <v>5198</v>
      </c>
      <c r="E5863" s="39">
        <v>709.6460000636481</v>
      </c>
      <c r="F5863" s="39">
        <f t="shared" si="280"/>
        <v>780.61060007001299</v>
      </c>
      <c r="G5863" s="39">
        <f t="shared" si="281"/>
        <v>922.53980008274254</v>
      </c>
    </row>
    <row r="5864" spans="1:7" ht="25.5" customHeight="1" thickTop="1" thickBot="1" x14ac:dyDescent="0.25">
      <c r="A5864" s="20" t="str">
        <f t="shared" si="279"/>
        <v>3395BEULAH</v>
      </c>
      <c r="B5864" s="20">
        <v>3395</v>
      </c>
      <c r="C5864" s="20" t="s">
        <v>6188</v>
      </c>
      <c r="D5864" s="21" t="s">
        <v>5198</v>
      </c>
      <c r="E5864" s="22">
        <v>644.513999777256</v>
      </c>
      <c r="F5864" s="22">
        <f t="shared" si="280"/>
        <v>708.96539975498172</v>
      </c>
      <c r="G5864" s="22">
        <f t="shared" si="281"/>
        <v>837.8681997104328</v>
      </c>
    </row>
    <row r="5865" spans="1:7" ht="25.5" customHeight="1" thickTop="1" thickBot="1" x14ac:dyDescent="0.25">
      <c r="A5865" s="20" t="str">
        <f t="shared" si="279"/>
        <v>3395KENMARE</v>
      </c>
      <c r="B5865" s="37">
        <v>3395</v>
      </c>
      <c r="C5865" s="37" t="s">
        <v>6189</v>
      </c>
      <c r="D5865" s="38" t="s">
        <v>5198</v>
      </c>
      <c r="E5865" s="39">
        <v>644.513999777256</v>
      </c>
      <c r="F5865" s="39">
        <f t="shared" si="280"/>
        <v>708.96539975498172</v>
      </c>
      <c r="G5865" s="39">
        <f t="shared" si="281"/>
        <v>837.8681997104328</v>
      </c>
    </row>
    <row r="5866" spans="1:7" ht="25.5" customHeight="1" thickTop="1" thickBot="1" x14ac:dyDescent="0.25">
      <c r="A5866" s="20" t="str">
        <f t="shared" si="279"/>
        <v>3395REEDY DAM</v>
      </c>
      <c r="B5866" s="20">
        <v>3395</v>
      </c>
      <c r="C5866" s="20" t="s">
        <v>6190</v>
      </c>
      <c r="D5866" s="21" t="s">
        <v>5198</v>
      </c>
      <c r="E5866" s="22">
        <v>644.513999777256</v>
      </c>
      <c r="F5866" s="22">
        <f t="shared" si="280"/>
        <v>708.96539975498172</v>
      </c>
      <c r="G5866" s="22">
        <f t="shared" si="281"/>
        <v>837.8681997104328</v>
      </c>
    </row>
    <row r="5867" spans="1:7" ht="25.5" customHeight="1" thickTop="1" thickBot="1" x14ac:dyDescent="0.25">
      <c r="A5867" s="20" t="str">
        <f t="shared" si="279"/>
        <v>3395ROSEBERY</v>
      </c>
      <c r="B5867" s="37">
        <v>3395</v>
      </c>
      <c r="C5867" s="37" t="s">
        <v>595</v>
      </c>
      <c r="D5867" s="38" t="s">
        <v>5198</v>
      </c>
      <c r="E5867" s="39">
        <v>644.513999777256</v>
      </c>
      <c r="F5867" s="39">
        <f t="shared" si="280"/>
        <v>708.96539975498172</v>
      </c>
      <c r="G5867" s="39">
        <f t="shared" si="281"/>
        <v>837.8681997104328</v>
      </c>
    </row>
    <row r="5868" spans="1:7" ht="25.5" customHeight="1" thickTop="1" thickBot="1" x14ac:dyDescent="0.25">
      <c r="A5868" s="20" t="str">
        <f t="shared" si="279"/>
        <v>3396HOPETOUN</v>
      </c>
      <c r="B5868" s="20">
        <v>3396</v>
      </c>
      <c r="C5868" s="20" t="s">
        <v>6191</v>
      </c>
      <c r="D5868" s="21" t="s">
        <v>5198</v>
      </c>
      <c r="E5868" s="22">
        <v>637.57399998988808</v>
      </c>
      <c r="F5868" s="22">
        <f t="shared" si="280"/>
        <v>701.33139998887691</v>
      </c>
      <c r="G5868" s="22">
        <f t="shared" si="281"/>
        <v>828.84619998685457</v>
      </c>
    </row>
    <row r="5869" spans="1:7" ht="25.5" customHeight="1" thickTop="1" thickBot="1" x14ac:dyDescent="0.25">
      <c r="A5869" s="20" t="str">
        <f t="shared" si="279"/>
        <v>3400HORSHAM</v>
      </c>
      <c r="B5869" s="37">
        <v>3400</v>
      </c>
      <c r="C5869" s="37" t="s">
        <v>6192</v>
      </c>
      <c r="D5869" s="38" t="s">
        <v>5198</v>
      </c>
      <c r="E5869" s="39">
        <v>680.72199999893598</v>
      </c>
      <c r="F5869" s="39">
        <f t="shared" si="280"/>
        <v>748.79419999882964</v>
      </c>
      <c r="G5869" s="39">
        <f t="shared" si="281"/>
        <v>884.93859999861684</v>
      </c>
    </row>
    <row r="5870" spans="1:7" ht="25.5" customHeight="1" thickTop="1" thickBot="1" x14ac:dyDescent="0.25">
      <c r="A5870" s="20" t="str">
        <f t="shared" si="279"/>
        <v>3401BLACKHEATH</v>
      </c>
      <c r="B5870" s="20">
        <v>3401</v>
      </c>
      <c r="C5870" s="20" t="s">
        <v>4596</v>
      </c>
      <c r="D5870" s="21" t="s">
        <v>5198</v>
      </c>
      <c r="E5870" s="22">
        <v>964.31799965750395</v>
      </c>
      <c r="F5870" s="22">
        <f t="shared" si="280"/>
        <v>1060.7497996232544</v>
      </c>
      <c r="G5870" s="22">
        <f t="shared" si="281"/>
        <v>1253.6133995547552</v>
      </c>
    </row>
    <row r="5871" spans="1:7" ht="25.5" customHeight="1" thickTop="1" thickBot="1" x14ac:dyDescent="0.25">
      <c r="A5871" s="20" t="str">
        <f t="shared" si="279"/>
        <v>3401BRIMPAEN</v>
      </c>
      <c r="B5871" s="37">
        <v>3401</v>
      </c>
      <c r="C5871" s="37" t="s">
        <v>6193</v>
      </c>
      <c r="D5871" s="38" t="s">
        <v>5198</v>
      </c>
      <c r="E5871" s="39">
        <v>964.31799965750395</v>
      </c>
      <c r="F5871" s="39">
        <f t="shared" si="280"/>
        <v>1060.7497996232544</v>
      </c>
      <c r="G5871" s="39">
        <f t="shared" si="281"/>
        <v>1253.6133995547552</v>
      </c>
    </row>
    <row r="5872" spans="1:7" ht="25.5" customHeight="1" thickTop="1" thickBot="1" x14ac:dyDescent="0.25">
      <c r="A5872" s="20" t="str">
        <f t="shared" si="279"/>
        <v>3401BUNGALALLY</v>
      </c>
      <c r="B5872" s="20">
        <v>3401</v>
      </c>
      <c r="C5872" s="20" t="s">
        <v>6194</v>
      </c>
      <c r="D5872" s="21" t="s">
        <v>5198</v>
      </c>
      <c r="E5872" s="22">
        <v>964.31799965750395</v>
      </c>
      <c r="F5872" s="22">
        <f t="shared" si="280"/>
        <v>1060.7497996232544</v>
      </c>
      <c r="G5872" s="22">
        <f t="shared" si="281"/>
        <v>1253.6133995547552</v>
      </c>
    </row>
    <row r="5873" spans="1:7" ht="25.5" customHeight="1" thickTop="1" thickBot="1" x14ac:dyDescent="0.25">
      <c r="A5873" s="20" t="str">
        <f t="shared" si="279"/>
        <v>3401CHERRYPOOL</v>
      </c>
      <c r="B5873" s="37">
        <v>3401</v>
      </c>
      <c r="C5873" s="37" t="s">
        <v>6195</v>
      </c>
      <c r="D5873" s="38" t="s">
        <v>5198</v>
      </c>
      <c r="E5873" s="39">
        <v>964.31799965750395</v>
      </c>
      <c r="F5873" s="39">
        <f t="shared" si="280"/>
        <v>1060.7497996232544</v>
      </c>
      <c r="G5873" s="39">
        <f t="shared" si="281"/>
        <v>1253.6133995547552</v>
      </c>
    </row>
    <row r="5874" spans="1:7" ht="25.5" customHeight="1" thickTop="1" thickBot="1" x14ac:dyDescent="0.25">
      <c r="A5874" s="20" t="str">
        <f t="shared" si="279"/>
        <v>3401DOOEN</v>
      </c>
      <c r="B5874" s="20">
        <v>3401</v>
      </c>
      <c r="C5874" s="20" t="s">
        <v>6196</v>
      </c>
      <c r="D5874" s="21" t="s">
        <v>5198</v>
      </c>
      <c r="E5874" s="22">
        <v>964.31799965750395</v>
      </c>
      <c r="F5874" s="22">
        <f t="shared" si="280"/>
        <v>1060.7497996232544</v>
      </c>
      <c r="G5874" s="22">
        <f t="shared" si="281"/>
        <v>1253.6133995547552</v>
      </c>
    </row>
    <row r="5875" spans="1:7" ht="25.5" customHeight="1" thickTop="1" thickBot="1" x14ac:dyDescent="0.25">
      <c r="A5875" s="20" t="str">
        <f t="shared" si="279"/>
        <v>3401DRUNG</v>
      </c>
      <c r="B5875" s="37">
        <v>3401</v>
      </c>
      <c r="C5875" s="37" t="s">
        <v>6197</v>
      </c>
      <c r="D5875" s="38" t="s">
        <v>5198</v>
      </c>
      <c r="E5875" s="39">
        <v>964.31799965750395</v>
      </c>
      <c r="F5875" s="39">
        <f t="shared" si="280"/>
        <v>1060.7497996232544</v>
      </c>
      <c r="G5875" s="39">
        <f t="shared" si="281"/>
        <v>1253.6133995547552</v>
      </c>
    </row>
    <row r="5876" spans="1:7" ht="25.5" customHeight="1" thickTop="1" thickBot="1" x14ac:dyDescent="0.25">
      <c r="A5876" s="20" t="str">
        <f t="shared" si="279"/>
        <v>3401GYMBOWEN</v>
      </c>
      <c r="B5876" s="20">
        <v>3401</v>
      </c>
      <c r="C5876" s="20" t="s">
        <v>6198</v>
      </c>
      <c r="D5876" s="21" t="s">
        <v>5198</v>
      </c>
      <c r="E5876" s="22">
        <v>964.31799965750395</v>
      </c>
      <c r="F5876" s="22">
        <f t="shared" si="280"/>
        <v>1060.7497996232544</v>
      </c>
      <c r="G5876" s="22">
        <f t="shared" si="281"/>
        <v>1253.6133995547552</v>
      </c>
    </row>
    <row r="5877" spans="1:7" ht="25.5" customHeight="1" thickTop="1" thickBot="1" x14ac:dyDescent="0.25">
      <c r="A5877" s="20" t="str">
        <f t="shared" si="279"/>
        <v>3401HAVEN</v>
      </c>
      <c r="B5877" s="37">
        <v>3401</v>
      </c>
      <c r="C5877" s="37" t="s">
        <v>6199</v>
      </c>
      <c r="D5877" s="38" t="s">
        <v>5198</v>
      </c>
      <c r="E5877" s="39">
        <v>964.31799965750395</v>
      </c>
      <c r="F5877" s="39">
        <f t="shared" si="280"/>
        <v>1060.7497996232544</v>
      </c>
      <c r="G5877" s="39">
        <f t="shared" si="281"/>
        <v>1253.6133995547552</v>
      </c>
    </row>
    <row r="5878" spans="1:7" ht="25.5" customHeight="1" thickTop="1" thickBot="1" x14ac:dyDescent="0.25">
      <c r="A5878" s="20" t="str">
        <f t="shared" si="279"/>
        <v>3401JUNG</v>
      </c>
      <c r="B5878" s="20">
        <v>3401</v>
      </c>
      <c r="C5878" s="20" t="s">
        <v>6200</v>
      </c>
      <c r="D5878" s="21" t="s">
        <v>5198</v>
      </c>
      <c r="E5878" s="22">
        <v>964.31799965750395</v>
      </c>
      <c r="F5878" s="22">
        <f t="shared" si="280"/>
        <v>1060.7497996232544</v>
      </c>
      <c r="G5878" s="22">
        <f t="shared" si="281"/>
        <v>1253.6133995547552</v>
      </c>
    </row>
    <row r="5879" spans="1:7" ht="25.5" customHeight="1" thickTop="1" thickBot="1" x14ac:dyDescent="0.25">
      <c r="A5879" s="20" t="str">
        <f t="shared" si="279"/>
        <v>3401KALKEE</v>
      </c>
      <c r="B5879" s="37">
        <v>3401</v>
      </c>
      <c r="C5879" s="37" t="s">
        <v>6201</v>
      </c>
      <c r="D5879" s="38" t="s">
        <v>5198</v>
      </c>
      <c r="E5879" s="39">
        <v>964.31799965750395</v>
      </c>
      <c r="F5879" s="39">
        <f t="shared" si="280"/>
        <v>1060.7497996232544</v>
      </c>
      <c r="G5879" s="39">
        <f t="shared" si="281"/>
        <v>1253.6133995547552</v>
      </c>
    </row>
    <row r="5880" spans="1:7" ht="25.5" customHeight="1" thickTop="1" thickBot="1" x14ac:dyDescent="0.25">
      <c r="A5880" s="20" t="str">
        <f t="shared" si="279"/>
        <v>3401KANAGULK</v>
      </c>
      <c r="B5880" s="20">
        <v>3401</v>
      </c>
      <c r="C5880" s="20" t="s">
        <v>6202</v>
      </c>
      <c r="D5880" s="21" t="s">
        <v>5198</v>
      </c>
      <c r="E5880" s="22">
        <v>964.31799965750395</v>
      </c>
      <c r="F5880" s="22">
        <f t="shared" si="280"/>
        <v>1060.7497996232544</v>
      </c>
      <c r="G5880" s="22">
        <f t="shared" si="281"/>
        <v>1253.6133995547552</v>
      </c>
    </row>
    <row r="5881" spans="1:7" ht="25.5" customHeight="1" thickTop="1" thickBot="1" x14ac:dyDescent="0.25">
      <c r="A5881" s="20" t="str">
        <f t="shared" si="279"/>
        <v>3401KARNAK</v>
      </c>
      <c r="B5881" s="37">
        <v>3401</v>
      </c>
      <c r="C5881" s="37" t="s">
        <v>6203</v>
      </c>
      <c r="D5881" s="38" t="s">
        <v>5198</v>
      </c>
      <c r="E5881" s="39">
        <v>964.31799965750395</v>
      </c>
      <c r="F5881" s="39">
        <f t="shared" si="280"/>
        <v>1060.7497996232544</v>
      </c>
      <c r="G5881" s="39">
        <f t="shared" si="281"/>
        <v>1253.6133995547552</v>
      </c>
    </row>
    <row r="5882" spans="1:7" ht="25.5" customHeight="1" thickTop="1" thickBot="1" x14ac:dyDescent="0.25">
      <c r="A5882" s="20" t="str">
        <f t="shared" si="279"/>
        <v>3401LAHARUM</v>
      </c>
      <c r="B5882" s="20">
        <v>3401</v>
      </c>
      <c r="C5882" s="20" t="s">
        <v>6204</v>
      </c>
      <c r="D5882" s="21" t="s">
        <v>5198</v>
      </c>
      <c r="E5882" s="22">
        <v>964.31799965750395</v>
      </c>
      <c r="F5882" s="22">
        <f t="shared" si="280"/>
        <v>1060.7497996232544</v>
      </c>
      <c r="G5882" s="22">
        <f t="shared" si="281"/>
        <v>1253.6133995547552</v>
      </c>
    </row>
    <row r="5883" spans="1:7" ht="25.5" customHeight="1" thickTop="1" thickBot="1" x14ac:dyDescent="0.25">
      <c r="A5883" s="20" t="str">
        <f t="shared" si="279"/>
        <v>3401LONGERENONG</v>
      </c>
      <c r="B5883" s="37">
        <v>3401</v>
      </c>
      <c r="C5883" s="37" t="s">
        <v>6205</v>
      </c>
      <c r="D5883" s="38" t="s">
        <v>5198</v>
      </c>
      <c r="E5883" s="39">
        <v>964.31799965750395</v>
      </c>
      <c r="F5883" s="39">
        <f t="shared" si="280"/>
        <v>1060.7497996232544</v>
      </c>
      <c r="G5883" s="39">
        <f t="shared" si="281"/>
        <v>1253.6133995547552</v>
      </c>
    </row>
    <row r="5884" spans="1:7" ht="25.5" customHeight="1" thickTop="1" thickBot="1" x14ac:dyDescent="0.25">
      <c r="A5884" s="20" t="str">
        <f t="shared" si="279"/>
        <v>3401LOWER NORTON</v>
      </c>
      <c r="B5884" s="20">
        <v>3401</v>
      </c>
      <c r="C5884" s="20" t="s">
        <v>6206</v>
      </c>
      <c r="D5884" s="21" t="s">
        <v>5198</v>
      </c>
      <c r="E5884" s="22">
        <v>964.31799965750395</v>
      </c>
      <c r="F5884" s="22">
        <f t="shared" si="280"/>
        <v>1060.7497996232544</v>
      </c>
      <c r="G5884" s="22">
        <f t="shared" si="281"/>
        <v>1253.6133995547552</v>
      </c>
    </row>
    <row r="5885" spans="1:7" ht="25.5" customHeight="1" thickTop="1" thickBot="1" x14ac:dyDescent="0.25">
      <c r="A5885" s="20" t="str">
        <f t="shared" si="279"/>
        <v>3401MCKENZIE CREEK</v>
      </c>
      <c r="B5885" s="37">
        <v>3401</v>
      </c>
      <c r="C5885" s="37" t="s">
        <v>6207</v>
      </c>
      <c r="D5885" s="38" t="s">
        <v>5198</v>
      </c>
      <c r="E5885" s="39">
        <v>964.31799965750395</v>
      </c>
      <c r="F5885" s="39">
        <f t="shared" si="280"/>
        <v>1060.7497996232544</v>
      </c>
      <c r="G5885" s="39">
        <f t="shared" si="281"/>
        <v>1253.6133995547552</v>
      </c>
    </row>
    <row r="5886" spans="1:7" ht="25.5" customHeight="1" thickTop="1" thickBot="1" x14ac:dyDescent="0.25">
      <c r="A5886" s="20" t="str">
        <f t="shared" si="279"/>
        <v>3401MOCKINYA</v>
      </c>
      <c r="B5886" s="20">
        <v>3401</v>
      </c>
      <c r="C5886" s="20" t="s">
        <v>6208</v>
      </c>
      <c r="D5886" s="21" t="s">
        <v>5198</v>
      </c>
      <c r="E5886" s="22">
        <v>964.31799965750395</v>
      </c>
      <c r="F5886" s="22">
        <f t="shared" si="280"/>
        <v>1060.7497996232544</v>
      </c>
      <c r="G5886" s="22">
        <f t="shared" si="281"/>
        <v>1253.6133995547552</v>
      </c>
    </row>
    <row r="5887" spans="1:7" ht="25.5" customHeight="1" thickTop="1" thickBot="1" x14ac:dyDescent="0.25">
      <c r="A5887" s="20" t="str">
        <f t="shared" si="279"/>
        <v>3401MURRA WARRA</v>
      </c>
      <c r="B5887" s="37">
        <v>3401</v>
      </c>
      <c r="C5887" s="37" t="s">
        <v>6209</v>
      </c>
      <c r="D5887" s="38" t="s">
        <v>5198</v>
      </c>
      <c r="E5887" s="39">
        <v>964.31799965750395</v>
      </c>
      <c r="F5887" s="39">
        <f t="shared" si="280"/>
        <v>1060.7497996232544</v>
      </c>
      <c r="G5887" s="39">
        <f t="shared" si="281"/>
        <v>1253.6133995547552</v>
      </c>
    </row>
    <row r="5888" spans="1:7" ht="25.5" customHeight="1" thickTop="1" thickBot="1" x14ac:dyDescent="0.25">
      <c r="A5888" s="20" t="str">
        <f t="shared" si="279"/>
        <v>3401NURCOUNG</v>
      </c>
      <c r="B5888" s="20">
        <v>3401</v>
      </c>
      <c r="C5888" s="20" t="s">
        <v>6210</v>
      </c>
      <c r="D5888" s="21" t="s">
        <v>5198</v>
      </c>
      <c r="E5888" s="22">
        <v>964.31799965750395</v>
      </c>
      <c r="F5888" s="22">
        <f t="shared" si="280"/>
        <v>1060.7497996232544</v>
      </c>
      <c r="G5888" s="22">
        <f t="shared" si="281"/>
        <v>1253.6133995547552</v>
      </c>
    </row>
    <row r="5889" spans="1:7" ht="25.5" customHeight="1" thickTop="1" thickBot="1" x14ac:dyDescent="0.25">
      <c r="A5889" s="20" t="str">
        <f t="shared" si="279"/>
        <v>3401NURRABIEL</v>
      </c>
      <c r="B5889" s="37">
        <v>3401</v>
      </c>
      <c r="C5889" s="37" t="s">
        <v>6211</v>
      </c>
      <c r="D5889" s="38" t="s">
        <v>5198</v>
      </c>
      <c r="E5889" s="39">
        <v>964.31799965750395</v>
      </c>
      <c r="F5889" s="39">
        <f t="shared" si="280"/>
        <v>1060.7497996232544</v>
      </c>
      <c r="G5889" s="39">
        <f t="shared" si="281"/>
        <v>1253.6133995547552</v>
      </c>
    </row>
    <row r="5890" spans="1:7" ht="25.5" customHeight="1" thickTop="1" thickBot="1" x14ac:dyDescent="0.25">
      <c r="A5890" s="20" t="str">
        <f t="shared" si="279"/>
        <v>3401PIMPINIO</v>
      </c>
      <c r="B5890" s="20">
        <v>3401</v>
      </c>
      <c r="C5890" s="20" t="s">
        <v>6212</v>
      </c>
      <c r="D5890" s="21" t="s">
        <v>5198</v>
      </c>
      <c r="E5890" s="22">
        <v>964.31799965750395</v>
      </c>
      <c r="F5890" s="22">
        <f t="shared" si="280"/>
        <v>1060.7497996232544</v>
      </c>
      <c r="G5890" s="22">
        <f t="shared" si="281"/>
        <v>1253.6133995547552</v>
      </c>
    </row>
    <row r="5891" spans="1:7" ht="25.5" customHeight="1" thickTop="1" thickBot="1" x14ac:dyDescent="0.25">
      <c r="A5891" s="20" t="str">
        <f t="shared" si="279"/>
        <v>3401QUANTONG</v>
      </c>
      <c r="B5891" s="37">
        <v>3401</v>
      </c>
      <c r="C5891" s="37" t="s">
        <v>6213</v>
      </c>
      <c r="D5891" s="38" t="s">
        <v>5198</v>
      </c>
      <c r="E5891" s="39">
        <v>964.31799965750395</v>
      </c>
      <c r="F5891" s="39">
        <f t="shared" si="280"/>
        <v>1060.7497996232544</v>
      </c>
      <c r="G5891" s="39">
        <f t="shared" si="281"/>
        <v>1253.6133995547552</v>
      </c>
    </row>
    <row r="5892" spans="1:7" ht="25.5" customHeight="1" thickTop="1" thickBot="1" x14ac:dyDescent="0.25">
      <c r="A5892" s="20" t="str">
        <f t="shared" si="279"/>
        <v>3401RIVERSIDE</v>
      </c>
      <c r="B5892" s="20">
        <v>3401</v>
      </c>
      <c r="C5892" s="20" t="s">
        <v>2529</v>
      </c>
      <c r="D5892" s="21" t="s">
        <v>5198</v>
      </c>
      <c r="E5892" s="22">
        <v>964.31799965750395</v>
      </c>
      <c r="F5892" s="22">
        <f t="shared" si="280"/>
        <v>1060.7497996232544</v>
      </c>
      <c r="G5892" s="22">
        <f t="shared" si="281"/>
        <v>1253.6133995547552</v>
      </c>
    </row>
    <row r="5893" spans="1:7" ht="25.5" customHeight="1" thickTop="1" thickBot="1" x14ac:dyDescent="0.25">
      <c r="A5893" s="20" t="str">
        <f t="shared" ref="A5893:A5956" si="282">CONCATENATE(B5893,C5893)</f>
        <v>3401ROCKLANDS</v>
      </c>
      <c r="B5893" s="37">
        <v>3401</v>
      </c>
      <c r="C5893" s="37" t="s">
        <v>6214</v>
      </c>
      <c r="D5893" s="38" t="s">
        <v>5198</v>
      </c>
      <c r="E5893" s="39">
        <v>964.31799965750395</v>
      </c>
      <c r="F5893" s="39">
        <f t="shared" ref="F5893:F5956" si="283">1.1*E5893</f>
        <v>1060.7497996232544</v>
      </c>
      <c r="G5893" s="39">
        <f t="shared" ref="G5893:G5956" si="284">1.3*E5893</f>
        <v>1253.6133995547552</v>
      </c>
    </row>
    <row r="5894" spans="1:7" ht="25.5" customHeight="1" thickTop="1" thickBot="1" x14ac:dyDescent="0.25">
      <c r="A5894" s="20" t="str">
        <f t="shared" si="282"/>
        <v>3401ST HELENS PLAINS</v>
      </c>
      <c r="B5894" s="20">
        <v>3401</v>
      </c>
      <c r="C5894" s="20" t="s">
        <v>6215</v>
      </c>
      <c r="D5894" s="21" t="s">
        <v>5198</v>
      </c>
      <c r="E5894" s="22">
        <v>964.31799965750395</v>
      </c>
      <c r="F5894" s="22">
        <f t="shared" si="283"/>
        <v>1060.7497996232544</v>
      </c>
      <c r="G5894" s="22">
        <f t="shared" si="284"/>
        <v>1253.6133995547552</v>
      </c>
    </row>
    <row r="5895" spans="1:7" ht="25.5" customHeight="1" thickTop="1" thickBot="1" x14ac:dyDescent="0.25">
      <c r="A5895" s="20" t="str">
        <f t="shared" si="282"/>
        <v>3401TELANGATUK EAST</v>
      </c>
      <c r="B5895" s="37">
        <v>3401</v>
      </c>
      <c r="C5895" s="37" t="s">
        <v>6216</v>
      </c>
      <c r="D5895" s="38" t="s">
        <v>5198</v>
      </c>
      <c r="E5895" s="39">
        <v>964.31799965750395</v>
      </c>
      <c r="F5895" s="39">
        <f t="shared" si="283"/>
        <v>1060.7497996232544</v>
      </c>
      <c r="G5895" s="39">
        <f t="shared" si="284"/>
        <v>1253.6133995547552</v>
      </c>
    </row>
    <row r="5896" spans="1:7" ht="25.5" customHeight="1" thickTop="1" thickBot="1" x14ac:dyDescent="0.25">
      <c r="A5896" s="20" t="str">
        <f t="shared" si="282"/>
        <v>3401TOOLONDO</v>
      </c>
      <c r="B5896" s="20">
        <v>3401</v>
      </c>
      <c r="C5896" s="20" t="s">
        <v>6217</v>
      </c>
      <c r="D5896" s="21" t="s">
        <v>5198</v>
      </c>
      <c r="E5896" s="22">
        <v>964.31799965750395</v>
      </c>
      <c r="F5896" s="22">
        <f t="shared" si="283"/>
        <v>1060.7497996232544</v>
      </c>
      <c r="G5896" s="22">
        <f t="shared" si="284"/>
        <v>1253.6133995547552</v>
      </c>
    </row>
    <row r="5897" spans="1:7" ht="25.5" customHeight="1" thickTop="1" thickBot="1" x14ac:dyDescent="0.25">
      <c r="A5897" s="20" t="str">
        <f t="shared" si="282"/>
        <v>3401VECTIS</v>
      </c>
      <c r="B5897" s="37">
        <v>3401</v>
      </c>
      <c r="C5897" s="37" t="s">
        <v>6218</v>
      </c>
      <c r="D5897" s="38" t="s">
        <v>5198</v>
      </c>
      <c r="E5897" s="39">
        <v>964.31799965750395</v>
      </c>
      <c r="F5897" s="39">
        <f t="shared" si="283"/>
        <v>1060.7497996232544</v>
      </c>
      <c r="G5897" s="39">
        <f t="shared" si="284"/>
        <v>1253.6133995547552</v>
      </c>
    </row>
    <row r="5898" spans="1:7" ht="25.5" customHeight="1" thickTop="1" thickBot="1" x14ac:dyDescent="0.25">
      <c r="A5898" s="20" t="str">
        <f t="shared" si="282"/>
        <v>3401WAIL</v>
      </c>
      <c r="B5898" s="20">
        <v>3401</v>
      </c>
      <c r="C5898" s="20" t="s">
        <v>6219</v>
      </c>
      <c r="D5898" s="21" t="s">
        <v>5198</v>
      </c>
      <c r="E5898" s="22">
        <v>964.31799965750395</v>
      </c>
      <c r="F5898" s="22">
        <f t="shared" si="283"/>
        <v>1060.7497996232544</v>
      </c>
      <c r="G5898" s="22">
        <f t="shared" si="284"/>
        <v>1253.6133995547552</v>
      </c>
    </row>
    <row r="5899" spans="1:7" ht="25.5" customHeight="1" thickTop="1" thickBot="1" x14ac:dyDescent="0.25">
      <c r="A5899" s="20" t="str">
        <f t="shared" si="282"/>
        <v>3401WALLUP</v>
      </c>
      <c r="B5899" s="37">
        <v>3401</v>
      </c>
      <c r="C5899" s="37" t="s">
        <v>6220</v>
      </c>
      <c r="D5899" s="38" t="s">
        <v>5198</v>
      </c>
      <c r="E5899" s="39">
        <v>964.31799965750395</v>
      </c>
      <c r="F5899" s="39">
        <f t="shared" si="283"/>
        <v>1060.7497996232544</v>
      </c>
      <c r="G5899" s="39">
        <f t="shared" si="284"/>
        <v>1253.6133995547552</v>
      </c>
    </row>
    <row r="5900" spans="1:7" ht="25.5" customHeight="1" thickTop="1" thickBot="1" x14ac:dyDescent="0.25">
      <c r="A5900" s="20" t="str">
        <f t="shared" si="282"/>
        <v>3401WARTOOK</v>
      </c>
      <c r="B5900" s="20">
        <v>3401</v>
      </c>
      <c r="C5900" s="20" t="s">
        <v>6221</v>
      </c>
      <c r="D5900" s="21" t="s">
        <v>5198</v>
      </c>
      <c r="E5900" s="22">
        <v>964.31799965750395</v>
      </c>
      <c r="F5900" s="22">
        <f t="shared" si="283"/>
        <v>1060.7497996232544</v>
      </c>
      <c r="G5900" s="22">
        <f t="shared" si="284"/>
        <v>1253.6133995547552</v>
      </c>
    </row>
    <row r="5901" spans="1:7" ht="25.5" customHeight="1" thickTop="1" thickBot="1" x14ac:dyDescent="0.25">
      <c r="A5901" s="20" t="str">
        <f t="shared" si="282"/>
        <v>3401WONWONDAH</v>
      </c>
      <c r="B5901" s="37">
        <v>3401</v>
      </c>
      <c r="C5901" s="37" t="s">
        <v>6222</v>
      </c>
      <c r="D5901" s="38" t="s">
        <v>5198</v>
      </c>
      <c r="E5901" s="39">
        <v>964.31799965750395</v>
      </c>
      <c r="F5901" s="39">
        <f t="shared" si="283"/>
        <v>1060.7497996232544</v>
      </c>
      <c r="G5901" s="39">
        <f t="shared" si="284"/>
        <v>1253.6133995547552</v>
      </c>
    </row>
    <row r="5902" spans="1:7" ht="25.5" customHeight="1" thickTop="1" thickBot="1" x14ac:dyDescent="0.25">
      <c r="A5902" s="20" t="str">
        <f t="shared" si="282"/>
        <v>3401ZUMSTEINS</v>
      </c>
      <c r="B5902" s="20">
        <v>3401</v>
      </c>
      <c r="C5902" s="20" t="s">
        <v>6223</v>
      </c>
      <c r="D5902" s="21" t="s">
        <v>5198</v>
      </c>
      <c r="E5902" s="22">
        <v>964.31799965750395</v>
      </c>
      <c r="F5902" s="22">
        <f t="shared" si="283"/>
        <v>1060.7497996232544</v>
      </c>
      <c r="G5902" s="22">
        <f t="shared" si="284"/>
        <v>1253.6133995547552</v>
      </c>
    </row>
    <row r="5903" spans="1:7" ht="25.5" customHeight="1" thickTop="1" thickBot="1" x14ac:dyDescent="0.25">
      <c r="A5903" s="20" t="str">
        <f t="shared" si="282"/>
        <v>3407BALMORAL</v>
      </c>
      <c r="B5903" s="37">
        <v>3407</v>
      </c>
      <c r="C5903" s="37" t="s">
        <v>1491</v>
      </c>
      <c r="D5903" s="38" t="s">
        <v>5198</v>
      </c>
      <c r="E5903" s="39">
        <v>929.78199986836</v>
      </c>
      <c r="F5903" s="39">
        <f t="shared" si="283"/>
        <v>1022.7601998551961</v>
      </c>
      <c r="G5903" s="39">
        <f t="shared" si="284"/>
        <v>1208.7165998288681</v>
      </c>
    </row>
    <row r="5904" spans="1:7" ht="25.5" customHeight="1" thickTop="1" thickBot="1" x14ac:dyDescent="0.25">
      <c r="A5904" s="20" t="str">
        <f t="shared" si="282"/>
        <v>3407ENGLEFIELD</v>
      </c>
      <c r="B5904" s="20">
        <v>3407</v>
      </c>
      <c r="C5904" s="20" t="s">
        <v>6224</v>
      </c>
      <c r="D5904" s="21" t="s">
        <v>5198</v>
      </c>
      <c r="E5904" s="22">
        <v>929.78199986836</v>
      </c>
      <c r="F5904" s="22">
        <f t="shared" si="283"/>
        <v>1022.7601998551961</v>
      </c>
      <c r="G5904" s="22">
        <f t="shared" si="284"/>
        <v>1208.7165998288681</v>
      </c>
    </row>
    <row r="5905" spans="1:7" ht="25.5" customHeight="1" thickTop="1" thickBot="1" x14ac:dyDescent="0.25">
      <c r="A5905" s="20" t="str">
        <f t="shared" si="282"/>
        <v>3407GATUM</v>
      </c>
      <c r="B5905" s="37">
        <v>3407</v>
      </c>
      <c r="C5905" s="37" t="s">
        <v>6225</v>
      </c>
      <c r="D5905" s="38" t="s">
        <v>5198</v>
      </c>
      <c r="E5905" s="39">
        <v>929.78199986836</v>
      </c>
      <c r="F5905" s="39">
        <f t="shared" si="283"/>
        <v>1022.7601998551961</v>
      </c>
      <c r="G5905" s="39">
        <f t="shared" si="284"/>
        <v>1208.7165998288681</v>
      </c>
    </row>
    <row r="5906" spans="1:7" ht="25.5" customHeight="1" thickTop="1" thickBot="1" x14ac:dyDescent="0.25">
      <c r="A5906" s="20" t="str">
        <f t="shared" si="282"/>
        <v>3407PIGEON PONDS</v>
      </c>
      <c r="B5906" s="20">
        <v>3407</v>
      </c>
      <c r="C5906" s="20" t="s">
        <v>6226</v>
      </c>
      <c r="D5906" s="21" t="s">
        <v>5198</v>
      </c>
      <c r="E5906" s="22">
        <v>929.78199986836</v>
      </c>
      <c r="F5906" s="22">
        <f t="shared" si="283"/>
        <v>1022.7601998551961</v>
      </c>
      <c r="G5906" s="22">
        <f t="shared" si="284"/>
        <v>1208.7165998288681</v>
      </c>
    </row>
    <row r="5907" spans="1:7" ht="25.5" customHeight="1" thickTop="1" thickBot="1" x14ac:dyDescent="0.25">
      <c r="A5907" s="20" t="str">
        <f t="shared" si="282"/>
        <v>3407VASEY</v>
      </c>
      <c r="B5907" s="37">
        <v>3407</v>
      </c>
      <c r="C5907" s="37" t="s">
        <v>6227</v>
      </c>
      <c r="D5907" s="38" t="s">
        <v>5198</v>
      </c>
      <c r="E5907" s="39">
        <v>929.78199986836</v>
      </c>
      <c r="F5907" s="39">
        <f t="shared" si="283"/>
        <v>1022.7601998551961</v>
      </c>
      <c r="G5907" s="39">
        <f t="shared" si="284"/>
        <v>1208.7165998288681</v>
      </c>
    </row>
    <row r="5908" spans="1:7" ht="25.5" customHeight="1" thickTop="1" thickBot="1" x14ac:dyDescent="0.25">
      <c r="A5908" s="20" t="str">
        <f t="shared" si="282"/>
        <v>3409ARAPILES</v>
      </c>
      <c r="B5908" s="20">
        <v>3409</v>
      </c>
      <c r="C5908" s="20" t="s">
        <v>6228</v>
      </c>
      <c r="D5908" s="21" t="s">
        <v>5198</v>
      </c>
      <c r="E5908" s="22">
        <v>836.25199992588796</v>
      </c>
      <c r="F5908" s="22">
        <f t="shared" si="283"/>
        <v>919.87719991847678</v>
      </c>
      <c r="G5908" s="22">
        <f t="shared" si="284"/>
        <v>1087.1275999036543</v>
      </c>
    </row>
    <row r="5909" spans="1:7" ht="25.5" customHeight="1" thickTop="1" thickBot="1" x14ac:dyDescent="0.25">
      <c r="A5909" s="20" t="str">
        <f t="shared" si="282"/>
        <v>3409CLEAR LAKE</v>
      </c>
      <c r="B5909" s="37">
        <v>3409</v>
      </c>
      <c r="C5909" s="37" t="s">
        <v>6229</v>
      </c>
      <c r="D5909" s="38" t="s">
        <v>5198</v>
      </c>
      <c r="E5909" s="39">
        <v>836.25199992588796</v>
      </c>
      <c r="F5909" s="39">
        <f t="shared" si="283"/>
        <v>919.87719991847678</v>
      </c>
      <c r="G5909" s="39">
        <f t="shared" si="284"/>
        <v>1087.1275999036543</v>
      </c>
    </row>
    <row r="5910" spans="1:7" ht="25.5" customHeight="1" thickTop="1" thickBot="1" x14ac:dyDescent="0.25">
      <c r="A5910" s="20" t="str">
        <f t="shared" si="282"/>
        <v>3409DOUGLAS</v>
      </c>
      <c r="B5910" s="20">
        <v>3409</v>
      </c>
      <c r="C5910" s="20" t="s">
        <v>6230</v>
      </c>
      <c r="D5910" s="21" t="s">
        <v>5198</v>
      </c>
      <c r="E5910" s="22">
        <v>836.25199992588796</v>
      </c>
      <c r="F5910" s="22">
        <f t="shared" si="283"/>
        <v>919.87719991847678</v>
      </c>
      <c r="G5910" s="22">
        <f t="shared" si="284"/>
        <v>1087.1275999036543</v>
      </c>
    </row>
    <row r="5911" spans="1:7" ht="25.5" customHeight="1" thickTop="1" thickBot="1" x14ac:dyDescent="0.25">
      <c r="A5911" s="20" t="str">
        <f t="shared" si="282"/>
        <v>3409DUCHEMBEGARRA</v>
      </c>
      <c r="B5911" s="37">
        <v>3409</v>
      </c>
      <c r="C5911" s="37" t="s">
        <v>6231</v>
      </c>
      <c r="D5911" s="38" t="s">
        <v>5198</v>
      </c>
      <c r="E5911" s="39">
        <v>836.25199992588796</v>
      </c>
      <c r="F5911" s="39">
        <f t="shared" si="283"/>
        <v>919.87719991847678</v>
      </c>
      <c r="G5911" s="39">
        <f t="shared" si="284"/>
        <v>1087.1275999036543</v>
      </c>
    </row>
    <row r="5912" spans="1:7" ht="25.5" customHeight="1" thickTop="1" thickBot="1" x14ac:dyDescent="0.25">
      <c r="A5912" s="20" t="str">
        <f t="shared" si="282"/>
        <v>3409GRASS FLAT</v>
      </c>
      <c r="B5912" s="20">
        <v>3409</v>
      </c>
      <c r="C5912" s="20" t="s">
        <v>6232</v>
      </c>
      <c r="D5912" s="21" t="s">
        <v>5198</v>
      </c>
      <c r="E5912" s="22">
        <v>836.25199992588796</v>
      </c>
      <c r="F5912" s="22">
        <f t="shared" si="283"/>
        <v>919.87719991847678</v>
      </c>
      <c r="G5912" s="22">
        <f t="shared" si="284"/>
        <v>1087.1275999036543</v>
      </c>
    </row>
    <row r="5913" spans="1:7" ht="25.5" customHeight="1" thickTop="1" thickBot="1" x14ac:dyDescent="0.25">
      <c r="A5913" s="20" t="str">
        <f t="shared" si="282"/>
        <v>3409JILPANGER</v>
      </c>
      <c r="B5913" s="37">
        <v>3409</v>
      </c>
      <c r="C5913" s="37" t="s">
        <v>6233</v>
      </c>
      <c r="D5913" s="38" t="s">
        <v>5198</v>
      </c>
      <c r="E5913" s="39">
        <v>836.25199992588796</v>
      </c>
      <c r="F5913" s="39">
        <f t="shared" si="283"/>
        <v>919.87719991847678</v>
      </c>
      <c r="G5913" s="39">
        <f t="shared" si="284"/>
        <v>1087.1275999036543</v>
      </c>
    </row>
    <row r="5914" spans="1:7" ht="25.5" customHeight="1" thickTop="1" thickBot="1" x14ac:dyDescent="0.25">
      <c r="A5914" s="20" t="str">
        <f t="shared" si="282"/>
        <v>3409MIGA LAKE</v>
      </c>
      <c r="B5914" s="20">
        <v>3409</v>
      </c>
      <c r="C5914" s="20" t="s">
        <v>6234</v>
      </c>
      <c r="D5914" s="21" t="s">
        <v>5198</v>
      </c>
      <c r="E5914" s="22">
        <v>836.25199992588796</v>
      </c>
      <c r="F5914" s="22">
        <f t="shared" si="283"/>
        <v>919.87719991847678</v>
      </c>
      <c r="G5914" s="22">
        <f t="shared" si="284"/>
        <v>1087.1275999036543</v>
      </c>
    </row>
    <row r="5915" spans="1:7" ht="25.5" customHeight="1" thickTop="1" thickBot="1" x14ac:dyDescent="0.25">
      <c r="A5915" s="20" t="str">
        <f t="shared" si="282"/>
        <v>3409MITRE</v>
      </c>
      <c r="B5915" s="37">
        <v>3409</v>
      </c>
      <c r="C5915" s="37" t="s">
        <v>6235</v>
      </c>
      <c r="D5915" s="38" t="s">
        <v>5198</v>
      </c>
      <c r="E5915" s="39">
        <v>836.25199992588796</v>
      </c>
      <c r="F5915" s="39">
        <f t="shared" si="283"/>
        <v>919.87719991847678</v>
      </c>
      <c r="G5915" s="39">
        <f t="shared" si="284"/>
        <v>1087.1275999036543</v>
      </c>
    </row>
    <row r="5916" spans="1:7" ht="25.5" customHeight="1" thickTop="1" thickBot="1" x14ac:dyDescent="0.25">
      <c r="A5916" s="20" t="str">
        <f t="shared" si="282"/>
        <v>3409NATIMUK</v>
      </c>
      <c r="B5916" s="20">
        <v>3409</v>
      </c>
      <c r="C5916" s="20" t="s">
        <v>6236</v>
      </c>
      <c r="D5916" s="21" t="s">
        <v>5198</v>
      </c>
      <c r="E5916" s="22">
        <v>836.25199992588796</v>
      </c>
      <c r="F5916" s="22">
        <f t="shared" si="283"/>
        <v>919.87719991847678</v>
      </c>
      <c r="G5916" s="22">
        <f t="shared" si="284"/>
        <v>1087.1275999036543</v>
      </c>
    </row>
    <row r="5917" spans="1:7" ht="25.5" customHeight="1" thickTop="1" thickBot="1" x14ac:dyDescent="0.25">
      <c r="A5917" s="20" t="str">
        <f t="shared" si="282"/>
        <v>3409NORADJUHA</v>
      </c>
      <c r="B5917" s="37">
        <v>3409</v>
      </c>
      <c r="C5917" s="37" t="s">
        <v>6237</v>
      </c>
      <c r="D5917" s="38" t="s">
        <v>5198</v>
      </c>
      <c r="E5917" s="39">
        <v>836.25199992588796</v>
      </c>
      <c r="F5917" s="39">
        <f t="shared" si="283"/>
        <v>919.87719991847678</v>
      </c>
      <c r="G5917" s="39">
        <f t="shared" si="284"/>
        <v>1087.1275999036543</v>
      </c>
    </row>
    <row r="5918" spans="1:7" ht="25.5" customHeight="1" thickTop="1" thickBot="1" x14ac:dyDescent="0.25">
      <c r="A5918" s="20" t="str">
        <f t="shared" si="282"/>
        <v>3409TOOAN</v>
      </c>
      <c r="B5918" s="20">
        <v>3409</v>
      </c>
      <c r="C5918" s="20" t="s">
        <v>6238</v>
      </c>
      <c r="D5918" s="21" t="s">
        <v>5198</v>
      </c>
      <c r="E5918" s="22">
        <v>836.25199992588796</v>
      </c>
      <c r="F5918" s="22">
        <f t="shared" si="283"/>
        <v>919.87719991847678</v>
      </c>
      <c r="G5918" s="22">
        <f t="shared" si="284"/>
        <v>1087.1275999036543</v>
      </c>
    </row>
    <row r="5919" spans="1:7" ht="25.5" customHeight="1" thickTop="1" thickBot="1" x14ac:dyDescent="0.25">
      <c r="A5919" s="20" t="str">
        <f t="shared" si="282"/>
        <v>3409WOMBELANO</v>
      </c>
      <c r="B5919" s="37">
        <v>3409</v>
      </c>
      <c r="C5919" s="37" t="s">
        <v>6239</v>
      </c>
      <c r="D5919" s="38" t="s">
        <v>5198</v>
      </c>
      <c r="E5919" s="39">
        <v>836.25199992588796</v>
      </c>
      <c r="F5919" s="39">
        <f t="shared" si="283"/>
        <v>919.87719991847678</v>
      </c>
      <c r="G5919" s="39">
        <f t="shared" si="284"/>
        <v>1087.1275999036543</v>
      </c>
    </row>
    <row r="5920" spans="1:7" ht="25.5" customHeight="1" thickTop="1" thickBot="1" x14ac:dyDescent="0.25">
      <c r="A5920" s="20" t="str">
        <f t="shared" si="282"/>
        <v>3412GOROKE</v>
      </c>
      <c r="B5920" s="20">
        <v>3412</v>
      </c>
      <c r="C5920" s="20" t="s">
        <v>6240</v>
      </c>
      <c r="D5920" s="21" t="s">
        <v>5198</v>
      </c>
      <c r="E5920" s="22">
        <v>636.35800002492795</v>
      </c>
      <c r="F5920" s="22">
        <f t="shared" si="283"/>
        <v>699.99380002742078</v>
      </c>
      <c r="G5920" s="22">
        <f t="shared" si="284"/>
        <v>827.26540003240632</v>
      </c>
    </row>
    <row r="5921" spans="1:7" ht="25.5" customHeight="1" thickTop="1" thickBot="1" x14ac:dyDescent="0.25">
      <c r="A5921" s="20" t="str">
        <f t="shared" si="282"/>
        <v>3413MINIMAY</v>
      </c>
      <c r="B5921" s="37">
        <v>3413</v>
      </c>
      <c r="C5921" s="37" t="s">
        <v>6241</v>
      </c>
      <c r="D5921" s="38" t="s">
        <v>5198</v>
      </c>
      <c r="E5921" s="39">
        <v>571.34400013362404</v>
      </c>
      <c r="F5921" s="39">
        <f t="shared" si="283"/>
        <v>628.47840014698647</v>
      </c>
      <c r="G5921" s="39">
        <f t="shared" si="284"/>
        <v>742.74720017371124</v>
      </c>
    </row>
    <row r="5922" spans="1:7" ht="25.5" customHeight="1" thickTop="1" thickBot="1" x14ac:dyDescent="0.25">
      <c r="A5922" s="20" t="str">
        <f t="shared" si="282"/>
        <v>3413NEUARPURR</v>
      </c>
      <c r="B5922" s="20">
        <v>3413</v>
      </c>
      <c r="C5922" s="20" t="s">
        <v>6242</v>
      </c>
      <c r="D5922" s="21" t="s">
        <v>5198</v>
      </c>
      <c r="E5922" s="22">
        <v>571.34400013362404</v>
      </c>
      <c r="F5922" s="22">
        <f t="shared" si="283"/>
        <v>628.47840014698647</v>
      </c>
      <c r="G5922" s="22">
        <f t="shared" si="284"/>
        <v>742.74720017371124</v>
      </c>
    </row>
    <row r="5923" spans="1:7" ht="25.5" customHeight="1" thickTop="1" thickBot="1" x14ac:dyDescent="0.25">
      <c r="A5923" s="20" t="str">
        <f t="shared" si="282"/>
        <v>3413OZENKADNOOK</v>
      </c>
      <c r="B5923" s="37">
        <v>3413</v>
      </c>
      <c r="C5923" s="37" t="s">
        <v>6243</v>
      </c>
      <c r="D5923" s="38" t="s">
        <v>5198</v>
      </c>
      <c r="E5923" s="39">
        <v>571.34400013362404</v>
      </c>
      <c r="F5923" s="39">
        <f t="shared" si="283"/>
        <v>628.47840014698647</v>
      </c>
      <c r="G5923" s="39">
        <f t="shared" si="284"/>
        <v>742.74720017371124</v>
      </c>
    </row>
    <row r="5924" spans="1:7" ht="25.5" customHeight="1" thickTop="1" thickBot="1" x14ac:dyDescent="0.25">
      <c r="A5924" s="20" t="str">
        <f t="shared" si="282"/>
        <v>3413PERONNE</v>
      </c>
      <c r="B5924" s="20">
        <v>3413</v>
      </c>
      <c r="C5924" s="20" t="s">
        <v>6244</v>
      </c>
      <c r="D5924" s="21" t="s">
        <v>5198</v>
      </c>
      <c r="E5924" s="22">
        <v>571.34400013362404</v>
      </c>
      <c r="F5924" s="22">
        <f t="shared" si="283"/>
        <v>628.47840014698647</v>
      </c>
      <c r="G5924" s="22">
        <f t="shared" si="284"/>
        <v>742.74720017371124</v>
      </c>
    </row>
    <row r="5925" spans="1:7" ht="25.5" customHeight="1" thickTop="1" thickBot="1" x14ac:dyDescent="0.25">
      <c r="A5925" s="20" t="str">
        <f t="shared" si="282"/>
        <v>3414ANTWERP</v>
      </c>
      <c r="B5925" s="37">
        <v>3414</v>
      </c>
      <c r="C5925" s="37" t="s">
        <v>6245</v>
      </c>
      <c r="D5925" s="38" t="s">
        <v>5198</v>
      </c>
      <c r="E5925" s="39">
        <v>669.07199964519202</v>
      </c>
      <c r="F5925" s="39">
        <f t="shared" si="283"/>
        <v>735.97919960971126</v>
      </c>
      <c r="G5925" s="39">
        <f t="shared" si="284"/>
        <v>869.79359953874962</v>
      </c>
    </row>
    <row r="5926" spans="1:7" ht="25.5" customHeight="1" thickTop="1" thickBot="1" x14ac:dyDescent="0.25">
      <c r="A5926" s="20" t="str">
        <f t="shared" si="282"/>
        <v>3414DIMBOOLA</v>
      </c>
      <c r="B5926" s="20">
        <v>3414</v>
      </c>
      <c r="C5926" s="20" t="s">
        <v>6246</v>
      </c>
      <c r="D5926" s="21" t="s">
        <v>5198</v>
      </c>
      <c r="E5926" s="22">
        <v>669.07199964519202</v>
      </c>
      <c r="F5926" s="22">
        <f t="shared" si="283"/>
        <v>735.97919960971126</v>
      </c>
      <c r="G5926" s="22">
        <f t="shared" si="284"/>
        <v>869.79359953874962</v>
      </c>
    </row>
    <row r="5927" spans="1:7" ht="25.5" customHeight="1" thickTop="1" thickBot="1" x14ac:dyDescent="0.25">
      <c r="A5927" s="20" t="str">
        <f t="shared" si="282"/>
        <v>3414TARRANYURK</v>
      </c>
      <c r="B5927" s="37">
        <v>3414</v>
      </c>
      <c r="C5927" s="37" t="s">
        <v>6247</v>
      </c>
      <c r="D5927" s="38" t="s">
        <v>5198</v>
      </c>
      <c r="E5927" s="39">
        <v>669.07199964519202</v>
      </c>
      <c r="F5927" s="39">
        <f t="shared" si="283"/>
        <v>735.97919960971126</v>
      </c>
      <c r="G5927" s="39">
        <f t="shared" si="284"/>
        <v>869.79359953874962</v>
      </c>
    </row>
    <row r="5928" spans="1:7" ht="25.5" customHeight="1" thickTop="1" thickBot="1" x14ac:dyDescent="0.25">
      <c r="A5928" s="20" t="str">
        <f t="shared" si="282"/>
        <v>3415MIRAM</v>
      </c>
      <c r="B5928" s="20">
        <v>3415</v>
      </c>
      <c r="C5928" s="20" t="s">
        <v>6248</v>
      </c>
      <c r="D5928" s="21" t="s">
        <v>5198</v>
      </c>
      <c r="E5928" s="22">
        <v>550.38800044652805</v>
      </c>
      <c r="F5928" s="22">
        <f t="shared" si="283"/>
        <v>605.42680049118087</v>
      </c>
      <c r="G5928" s="22">
        <f t="shared" si="284"/>
        <v>715.5044005804865</v>
      </c>
    </row>
    <row r="5929" spans="1:7" ht="25.5" customHeight="1" thickTop="1" thickBot="1" x14ac:dyDescent="0.25">
      <c r="A5929" s="20" t="str">
        <f t="shared" si="282"/>
        <v>3418BROUGHTON</v>
      </c>
      <c r="B5929" s="37">
        <v>3418</v>
      </c>
      <c r="C5929" s="37" t="s">
        <v>3262</v>
      </c>
      <c r="D5929" s="38" t="s">
        <v>5198</v>
      </c>
      <c r="E5929" s="39">
        <v>885.22799977964803</v>
      </c>
      <c r="F5929" s="39">
        <f t="shared" si="283"/>
        <v>973.75079975761287</v>
      </c>
      <c r="G5929" s="39">
        <f t="shared" si="284"/>
        <v>1150.7963997135425</v>
      </c>
    </row>
    <row r="5930" spans="1:7" ht="25.5" customHeight="1" thickTop="1" thickBot="1" x14ac:dyDescent="0.25">
      <c r="A5930" s="20" t="str">
        <f t="shared" si="282"/>
        <v>3418GERANG GERUNG</v>
      </c>
      <c r="B5930" s="20">
        <v>3418</v>
      </c>
      <c r="C5930" s="20" t="s">
        <v>6249</v>
      </c>
      <c r="D5930" s="21" t="s">
        <v>5198</v>
      </c>
      <c r="E5930" s="22">
        <v>885.22799977964803</v>
      </c>
      <c r="F5930" s="22">
        <f t="shared" si="283"/>
        <v>973.75079975761287</v>
      </c>
      <c r="G5930" s="22">
        <f t="shared" si="284"/>
        <v>1150.7963997135425</v>
      </c>
    </row>
    <row r="5931" spans="1:7" ht="25.5" customHeight="1" thickTop="1" thickBot="1" x14ac:dyDescent="0.25">
      <c r="A5931" s="20" t="str">
        <f t="shared" si="282"/>
        <v>3418GLENLEE</v>
      </c>
      <c r="B5931" s="37">
        <v>3418</v>
      </c>
      <c r="C5931" s="37" t="s">
        <v>6250</v>
      </c>
      <c r="D5931" s="38" t="s">
        <v>5198</v>
      </c>
      <c r="E5931" s="39">
        <v>885.22799977964803</v>
      </c>
      <c r="F5931" s="39">
        <f t="shared" si="283"/>
        <v>973.75079975761287</v>
      </c>
      <c r="G5931" s="39">
        <f t="shared" si="284"/>
        <v>1150.7963997135425</v>
      </c>
    </row>
    <row r="5932" spans="1:7" ht="25.5" customHeight="1" thickTop="1" thickBot="1" x14ac:dyDescent="0.25">
      <c r="A5932" s="20" t="str">
        <f t="shared" si="282"/>
        <v>3418KIATA</v>
      </c>
      <c r="B5932" s="20">
        <v>3418</v>
      </c>
      <c r="C5932" s="20" t="s">
        <v>6251</v>
      </c>
      <c r="D5932" s="21" t="s">
        <v>5198</v>
      </c>
      <c r="E5932" s="22">
        <v>885.22799977964803</v>
      </c>
      <c r="F5932" s="22">
        <f t="shared" si="283"/>
        <v>973.75079975761287</v>
      </c>
      <c r="G5932" s="22">
        <f t="shared" si="284"/>
        <v>1150.7963997135425</v>
      </c>
    </row>
    <row r="5933" spans="1:7" ht="25.5" customHeight="1" thickTop="1" thickBot="1" x14ac:dyDescent="0.25">
      <c r="A5933" s="20" t="str">
        <f t="shared" si="282"/>
        <v>3418LAWLOIT</v>
      </c>
      <c r="B5933" s="37">
        <v>3418</v>
      </c>
      <c r="C5933" s="37" t="s">
        <v>6252</v>
      </c>
      <c r="D5933" s="38" t="s">
        <v>5198</v>
      </c>
      <c r="E5933" s="39">
        <v>885.22799977964803</v>
      </c>
      <c r="F5933" s="39">
        <f t="shared" si="283"/>
        <v>973.75079975761287</v>
      </c>
      <c r="G5933" s="39">
        <f t="shared" si="284"/>
        <v>1150.7963997135425</v>
      </c>
    </row>
    <row r="5934" spans="1:7" ht="25.5" customHeight="1" thickTop="1" thickBot="1" x14ac:dyDescent="0.25">
      <c r="A5934" s="20" t="str">
        <f t="shared" si="282"/>
        <v>3418LITTLE DESERT</v>
      </c>
      <c r="B5934" s="20">
        <v>3418</v>
      </c>
      <c r="C5934" s="20" t="s">
        <v>6253</v>
      </c>
      <c r="D5934" s="21" t="s">
        <v>5198</v>
      </c>
      <c r="E5934" s="22">
        <v>885.22799977964803</v>
      </c>
      <c r="F5934" s="22">
        <f t="shared" si="283"/>
        <v>973.75079975761287</v>
      </c>
      <c r="G5934" s="22">
        <f t="shared" si="284"/>
        <v>1150.7963997135425</v>
      </c>
    </row>
    <row r="5935" spans="1:7" ht="25.5" customHeight="1" thickTop="1" thickBot="1" x14ac:dyDescent="0.25">
      <c r="A5935" s="20" t="str">
        <f t="shared" si="282"/>
        <v>3418LORQUON</v>
      </c>
      <c r="B5935" s="37">
        <v>3418</v>
      </c>
      <c r="C5935" s="37" t="s">
        <v>6254</v>
      </c>
      <c r="D5935" s="38" t="s">
        <v>5198</v>
      </c>
      <c r="E5935" s="39">
        <v>885.22799977964803</v>
      </c>
      <c r="F5935" s="39">
        <f t="shared" si="283"/>
        <v>973.75079975761287</v>
      </c>
      <c r="G5935" s="39">
        <f t="shared" si="284"/>
        <v>1150.7963997135425</v>
      </c>
    </row>
    <row r="5936" spans="1:7" ht="25.5" customHeight="1" thickTop="1" thickBot="1" x14ac:dyDescent="0.25">
      <c r="A5936" s="20" t="str">
        <f t="shared" si="282"/>
        <v>3418NETHERBY</v>
      </c>
      <c r="B5936" s="20">
        <v>3418</v>
      </c>
      <c r="C5936" s="20" t="s">
        <v>6255</v>
      </c>
      <c r="D5936" s="21" t="s">
        <v>5198</v>
      </c>
      <c r="E5936" s="22">
        <v>885.22799977964803</v>
      </c>
      <c r="F5936" s="22">
        <f t="shared" si="283"/>
        <v>973.75079975761287</v>
      </c>
      <c r="G5936" s="22">
        <f t="shared" si="284"/>
        <v>1150.7963997135425</v>
      </c>
    </row>
    <row r="5937" spans="1:7" ht="25.5" customHeight="1" thickTop="1" thickBot="1" x14ac:dyDescent="0.25">
      <c r="A5937" s="20" t="str">
        <f t="shared" si="282"/>
        <v>3418NHILL</v>
      </c>
      <c r="B5937" s="37">
        <v>3418</v>
      </c>
      <c r="C5937" s="37" t="s">
        <v>6256</v>
      </c>
      <c r="D5937" s="38" t="s">
        <v>5198</v>
      </c>
      <c r="E5937" s="39">
        <v>885.22799977964803</v>
      </c>
      <c r="F5937" s="39">
        <f t="shared" si="283"/>
        <v>973.75079975761287</v>
      </c>
      <c r="G5937" s="39">
        <f t="shared" si="284"/>
        <v>1150.7963997135425</v>
      </c>
    </row>
    <row r="5938" spans="1:7" ht="25.5" customHeight="1" thickTop="1" thickBot="1" x14ac:dyDescent="0.25">
      <c r="A5938" s="20" t="str">
        <f t="shared" si="282"/>
        <v>3418YANAC</v>
      </c>
      <c r="B5938" s="20">
        <v>3418</v>
      </c>
      <c r="C5938" s="20" t="s">
        <v>6257</v>
      </c>
      <c r="D5938" s="21" t="s">
        <v>5198</v>
      </c>
      <c r="E5938" s="22">
        <v>885.22799977964803</v>
      </c>
      <c r="F5938" s="22">
        <f t="shared" si="283"/>
        <v>973.75079975761287</v>
      </c>
      <c r="G5938" s="22">
        <f t="shared" si="284"/>
        <v>1150.7963997135425</v>
      </c>
    </row>
    <row r="5939" spans="1:7" ht="25.5" customHeight="1" thickTop="1" thickBot="1" x14ac:dyDescent="0.25">
      <c r="A5939" s="20" t="str">
        <f t="shared" si="282"/>
        <v>3419KANIVA</v>
      </c>
      <c r="B5939" s="37">
        <v>3419</v>
      </c>
      <c r="C5939" s="37" t="s">
        <v>6258</v>
      </c>
      <c r="D5939" s="38" t="s">
        <v>5198</v>
      </c>
      <c r="E5939" s="39">
        <v>555.71799966674394</v>
      </c>
      <c r="F5939" s="39">
        <f t="shared" si="283"/>
        <v>611.2897996334184</v>
      </c>
      <c r="G5939" s="39">
        <f t="shared" si="284"/>
        <v>722.43339956676709</v>
      </c>
    </row>
    <row r="5940" spans="1:7" ht="25.5" customHeight="1" thickTop="1" thickBot="1" x14ac:dyDescent="0.25">
      <c r="A5940" s="20" t="str">
        <f t="shared" si="282"/>
        <v>3420LILLIMUR</v>
      </c>
      <c r="B5940" s="20">
        <v>3420</v>
      </c>
      <c r="C5940" s="20" t="s">
        <v>6259</v>
      </c>
      <c r="D5940" s="21" t="s">
        <v>5198</v>
      </c>
      <c r="E5940" s="22">
        <v>548.413999801312</v>
      </c>
      <c r="F5940" s="22">
        <f t="shared" si="283"/>
        <v>603.2553997814432</v>
      </c>
      <c r="G5940" s="22">
        <f t="shared" si="284"/>
        <v>712.9381997417056</v>
      </c>
    </row>
    <row r="5941" spans="1:7" ht="25.5" customHeight="1" thickTop="1" thickBot="1" x14ac:dyDescent="0.25">
      <c r="A5941" s="20" t="str">
        <f t="shared" si="282"/>
        <v>3420SERVICETON</v>
      </c>
      <c r="B5941" s="37">
        <v>3420</v>
      </c>
      <c r="C5941" s="37" t="s">
        <v>6260</v>
      </c>
      <c r="D5941" s="38" t="s">
        <v>5198</v>
      </c>
      <c r="E5941" s="39">
        <v>548.413999801312</v>
      </c>
      <c r="F5941" s="39">
        <f t="shared" si="283"/>
        <v>603.2553997814432</v>
      </c>
      <c r="G5941" s="39">
        <f t="shared" si="284"/>
        <v>712.9381997417056</v>
      </c>
    </row>
    <row r="5942" spans="1:7" ht="25.5" customHeight="1" thickTop="1" thickBot="1" x14ac:dyDescent="0.25">
      <c r="A5942" s="20" t="str">
        <f t="shared" si="282"/>
        <v>3420TELOPEA DOWNS</v>
      </c>
      <c r="B5942" s="20">
        <v>3420</v>
      </c>
      <c r="C5942" s="20" t="s">
        <v>6261</v>
      </c>
      <c r="D5942" s="21" t="s">
        <v>5198</v>
      </c>
      <c r="E5942" s="22">
        <v>548.413999801312</v>
      </c>
      <c r="F5942" s="22">
        <f t="shared" si="283"/>
        <v>603.2553997814432</v>
      </c>
      <c r="G5942" s="22">
        <f t="shared" si="284"/>
        <v>712.9381997417056</v>
      </c>
    </row>
    <row r="5943" spans="1:7" ht="25.5" customHeight="1" thickTop="1" thickBot="1" x14ac:dyDescent="0.25">
      <c r="A5943" s="20" t="str">
        <f t="shared" si="282"/>
        <v>3423JEPARIT</v>
      </c>
      <c r="B5943" s="37">
        <v>3423</v>
      </c>
      <c r="C5943" s="37" t="s">
        <v>6262</v>
      </c>
      <c r="D5943" s="38" t="s">
        <v>5198</v>
      </c>
      <c r="E5943" s="39">
        <v>711.49200045954399</v>
      </c>
      <c r="F5943" s="39">
        <f t="shared" si="283"/>
        <v>782.64120050549843</v>
      </c>
      <c r="G5943" s="39">
        <f t="shared" si="284"/>
        <v>924.93960059740721</v>
      </c>
    </row>
    <row r="5944" spans="1:7" ht="25.5" customHeight="1" thickTop="1" thickBot="1" x14ac:dyDescent="0.25">
      <c r="A5944" s="20" t="str">
        <f t="shared" si="282"/>
        <v>3424RAINBOW</v>
      </c>
      <c r="B5944" s="20">
        <v>3424</v>
      </c>
      <c r="C5944" s="20" t="s">
        <v>6263</v>
      </c>
      <c r="D5944" s="21" t="s">
        <v>5198</v>
      </c>
      <c r="E5944" s="22">
        <v>634.44799998508802</v>
      </c>
      <c r="F5944" s="22">
        <f t="shared" si="283"/>
        <v>697.89279998359689</v>
      </c>
      <c r="G5944" s="22">
        <f t="shared" si="284"/>
        <v>824.7823999806144</v>
      </c>
    </row>
    <row r="5945" spans="1:7" ht="25.5" customHeight="1" thickTop="1" thickBot="1" x14ac:dyDescent="0.25">
      <c r="A5945" s="20" t="str">
        <f t="shared" si="282"/>
        <v>3424YAAPEET</v>
      </c>
      <c r="B5945" s="37">
        <v>3424</v>
      </c>
      <c r="C5945" s="37" t="s">
        <v>6264</v>
      </c>
      <c r="D5945" s="38" t="s">
        <v>5198</v>
      </c>
      <c r="E5945" s="39">
        <v>634.44799998508802</v>
      </c>
      <c r="F5945" s="39">
        <f t="shared" si="283"/>
        <v>697.89279998359689</v>
      </c>
      <c r="G5945" s="39">
        <f t="shared" si="284"/>
        <v>824.7823999806144</v>
      </c>
    </row>
    <row r="5946" spans="1:7" ht="25.5" customHeight="1" thickTop="1" thickBot="1" x14ac:dyDescent="0.25">
      <c r="A5946" s="20" t="str">
        <f t="shared" si="282"/>
        <v>3427DIGGERS REST</v>
      </c>
      <c r="B5946" s="20">
        <v>3427</v>
      </c>
      <c r="C5946" s="20" t="s">
        <v>6265</v>
      </c>
      <c r="D5946" s="21" t="s">
        <v>5198</v>
      </c>
      <c r="E5946" s="22">
        <v>840.72399992352803</v>
      </c>
      <c r="F5946" s="22">
        <f t="shared" si="283"/>
        <v>924.7963999158809</v>
      </c>
      <c r="G5946" s="22">
        <f t="shared" si="284"/>
        <v>1092.9411999005865</v>
      </c>
    </row>
    <row r="5947" spans="1:7" ht="25.5" customHeight="1" thickTop="1" thickBot="1" x14ac:dyDescent="0.25">
      <c r="A5947" s="20" t="str">
        <f t="shared" si="282"/>
        <v>3428BULLA</v>
      </c>
      <c r="B5947" s="37">
        <v>3428</v>
      </c>
      <c r="C5947" s="37" t="s">
        <v>4933</v>
      </c>
      <c r="D5947" s="38" t="s">
        <v>5198</v>
      </c>
      <c r="E5947" s="39">
        <v>983.53399971099998</v>
      </c>
      <c r="F5947" s="39">
        <f t="shared" si="283"/>
        <v>1081.8873996821001</v>
      </c>
      <c r="G5947" s="39">
        <f t="shared" si="284"/>
        <v>1278.5941996243</v>
      </c>
    </row>
    <row r="5948" spans="1:7" ht="25.5" customHeight="1" thickTop="1" thickBot="1" x14ac:dyDescent="0.25">
      <c r="A5948" s="20" t="str">
        <f t="shared" si="282"/>
        <v>3429SUNBURY</v>
      </c>
      <c r="B5948" s="20">
        <v>3429</v>
      </c>
      <c r="C5948" s="20" t="s">
        <v>6266</v>
      </c>
      <c r="D5948" s="21" t="s">
        <v>5198</v>
      </c>
      <c r="E5948" s="22">
        <v>946.60000007318399</v>
      </c>
      <c r="F5948" s="22">
        <f t="shared" si="283"/>
        <v>1041.2600000805026</v>
      </c>
      <c r="G5948" s="22">
        <f t="shared" si="284"/>
        <v>1230.5800000951392</v>
      </c>
    </row>
    <row r="5949" spans="1:7" ht="25.5" customHeight="1" thickTop="1" thickBot="1" x14ac:dyDescent="0.25">
      <c r="A5949" s="20" t="str">
        <f t="shared" si="282"/>
        <v>3429WILDWOOD</v>
      </c>
      <c r="B5949" s="37">
        <v>3429</v>
      </c>
      <c r="C5949" s="37" t="s">
        <v>6267</v>
      </c>
      <c r="D5949" s="38" t="s">
        <v>5198</v>
      </c>
      <c r="E5949" s="39">
        <v>946.60000007318399</v>
      </c>
      <c r="F5949" s="39">
        <f t="shared" si="283"/>
        <v>1041.2600000805026</v>
      </c>
      <c r="G5949" s="39">
        <f t="shared" si="284"/>
        <v>1230.5800000951392</v>
      </c>
    </row>
    <row r="5950" spans="1:7" ht="25.5" customHeight="1" thickTop="1" thickBot="1" x14ac:dyDescent="0.25">
      <c r="A5950" s="20" t="str">
        <f t="shared" si="282"/>
        <v>3430CLARKEFIELD</v>
      </c>
      <c r="B5950" s="20">
        <v>3430</v>
      </c>
      <c r="C5950" s="20" t="s">
        <v>6268</v>
      </c>
      <c r="D5950" s="21" t="s">
        <v>5198</v>
      </c>
      <c r="E5950" s="22">
        <v>806.28400008101607</v>
      </c>
      <c r="F5950" s="22">
        <f t="shared" si="283"/>
        <v>886.9124000891178</v>
      </c>
      <c r="G5950" s="22">
        <f t="shared" si="284"/>
        <v>1048.1692001053209</v>
      </c>
    </row>
    <row r="5951" spans="1:7" ht="25.5" customHeight="1" thickTop="1" thickBot="1" x14ac:dyDescent="0.25">
      <c r="A5951" s="20" t="str">
        <f t="shared" si="282"/>
        <v>3431RIDDELLS CREEK</v>
      </c>
      <c r="B5951" s="37">
        <v>3431</v>
      </c>
      <c r="C5951" s="37" t="s">
        <v>6269</v>
      </c>
      <c r="D5951" s="38" t="s">
        <v>5198</v>
      </c>
      <c r="E5951" s="39">
        <v>1022.4840001509522</v>
      </c>
      <c r="F5951" s="39">
        <f t="shared" si="283"/>
        <v>1124.7324001660475</v>
      </c>
      <c r="G5951" s="39">
        <f t="shared" si="284"/>
        <v>1329.2292001962378</v>
      </c>
    </row>
    <row r="5952" spans="1:7" ht="25.5" customHeight="1" thickTop="1" thickBot="1" x14ac:dyDescent="0.25">
      <c r="A5952" s="20" t="str">
        <f t="shared" si="282"/>
        <v>3432BOLINDA</v>
      </c>
      <c r="B5952" s="20">
        <v>3432</v>
      </c>
      <c r="C5952" s="20" t="s">
        <v>6270</v>
      </c>
      <c r="D5952" s="21" t="s">
        <v>5198</v>
      </c>
      <c r="E5952" s="22">
        <v>800.83399972571999</v>
      </c>
      <c r="F5952" s="22">
        <f t="shared" si="283"/>
        <v>880.91739969829212</v>
      </c>
      <c r="G5952" s="22">
        <f t="shared" si="284"/>
        <v>1041.084199643436</v>
      </c>
    </row>
    <row r="5953" spans="1:7" ht="25.5" customHeight="1" thickTop="1" thickBot="1" x14ac:dyDescent="0.25">
      <c r="A5953" s="20" t="str">
        <f t="shared" si="282"/>
        <v>3433MONEGEETTA</v>
      </c>
      <c r="B5953" s="37">
        <v>3433</v>
      </c>
      <c r="C5953" s="37" t="s">
        <v>6271</v>
      </c>
      <c r="D5953" s="38" t="s">
        <v>5198</v>
      </c>
      <c r="E5953" s="39">
        <v>850.83999994828798</v>
      </c>
      <c r="F5953" s="39">
        <f t="shared" si="283"/>
        <v>935.92399994311688</v>
      </c>
      <c r="G5953" s="39">
        <f t="shared" si="284"/>
        <v>1106.0919999327743</v>
      </c>
    </row>
    <row r="5954" spans="1:7" ht="25.5" customHeight="1" thickTop="1" thickBot="1" x14ac:dyDescent="0.25">
      <c r="A5954" s="20" t="str">
        <f t="shared" si="282"/>
        <v>3434CHEROKEE</v>
      </c>
      <c r="B5954" s="20">
        <v>3434</v>
      </c>
      <c r="C5954" s="20" t="s">
        <v>6272</v>
      </c>
      <c r="D5954" s="21" t="s">
        <v>5198</v>
      </c>
      <c r="E5954" s="22">
        <v>1057.0899998811519</v>
      </c>
      <c r="F5954" s="22">
        <f t="shared" si="283"/>
        <v>1162.7989998692672</v>
      </c>
      <c r="G5954" s="22">
        <f t="shared" si="284"/>
        <v>1374.2169998454976</v>
      </c>
    </row>
    <row r="5955" spans="1:7" ht="25.5" customHeight="1" thickTop="1" thickBot="1" x14ac:dyDescent="0.25">
      <c r="A5955" s="20" t="str">
        <f t="shared" si="282"/>
        <v>3434KERRIE</v>
      </c>
      <c r="B5955" s="37">
        <v>3434</v>
      </c>
      <c r="C5955" s="37" t="s">
        <v>6273</v>
      </c>
      <c r="D5955" s="38" t="s">
        <v>5198</v>
      </c>
      <c r="E5955" s="39">
        <v>1057.0899998811519</v>
      </c>
      <c r="F5955" s="39">
        <f t="shared" si="283"/>
        <v>1162.7989998692672</v>
      </c>
      <c r="G5955" s="39">
        <f t="shared" si="284"/>
        <v>1374.2169998454976</v>
      </c>
    </row>
    <row r="5956" spans="1:7" ht="25.5" customHeight="1" thickTop="1" thickBot="1" x14ac:dyDescent="0.25">
      <c r="A5956" s="20" t="str">
        <f t="shared" si="282"/>
        <v>3434ROMSEY</v>
      </c>
      <c r="B5956" s="20">
        <v>3434</v>
      </c>
      <c r="C5956" s="20" t="s">
        <v>6274</v>
      </c>
      <c r="D5956" s="21" t="s">
        <v>5198</v>
      </c>
      <c r="E5956" s="22">
        <v>1057.0899998811519</v>
      </c>
      <c r="F5956" s="22">
        <f t="shared" si="283"/>
        <v>1162.7989998692672</v>
      </c>
      <c r="G5956" s="22">
        <f t="shared" si="284"/>
        <v>1374.2169998454976</v>
      </c>
    </row>
    <row r="5957" spans="1:7" ht="25.5" customHeight="1" thickTop="1" thickBot="1" x14ac:dyDescent="0.25">
      <c r="A5957" s="20" t="str">
        <f t="shared" ref="A5957:A6020" si="285">CONCATENATE(B5957,C5957)</f>
        <v>3434SPRINGFIELD</v>
      </c>
      <c r="B5957" s="37">
        <v>3434</v>
      </c>
      <c r="C5957" s="37" t="s">
        <v>1335</v>
      </c>
      <c r="D5957" s="38" t="s">
        <v>5198</v>
      </c>
      <c r="E5957" s="39">
        <v>1057.0899998811519</v>
      </c>
      <c r="F5957" s="39">
        <f t="shared" ref="F5957:F6020" si="286">1.1*E5957</f>
        <v>1162.7989998692672</v>
      </c>
      <c r="G5957" s="39">
        <f t="shared" ref="G5957:G6020" si="287">1.3*E5957</f>
        <v>1374.2169998454976</v>
      </c>
    </row>
    <row r="5958" spans="1:7" ht="25.5" customHeight="1" thickTop="1" thickBot="1" x14ac:dyDescent="0.25">
      <c r="A5958" s="20" t="str">
        <f t="shared" si="285"/>
        <v>3435BENLOCH</v>
      </c>
      <c r="B5958" s="20">
        <v>3435</v>
      </c>
      <c r="C5958" s="20" t="s">
        <v>6275</v>
      </c>
      <c r="D5958" s="21" t="s">
        <v>5198</v>
      </c>
      <c r="E5958" s="22">
        <v>969.92799960337607</v>
      </c>
      <c r="F5958" s="22">
        <f t="shared" si="286"/>
        <v>1066.9207995637137</v>
      </c>
      <c r="G5958" s="22">
        <f t="shared" si="287"/>
        <v>1260.9063994843889</v>
      </c>
    </row>
    <row r="5959" spans="1:7" ht="25.5" customHeight="1" thickTop="1" thickBot="1" x14ac:dyDescent="0.25">
      <c r="A5959" s="20" t="str">
        <f t="shared" si="285"/>
        <v>3435GOLDIE</v>
      </c>
      <c r="B5959" s="37">
        <v>3435</v>
      </c>
      <c r="C5959" s="37" t="s">
        <v>6276</v>
      </c>
      <c r="D5959" s="38" t="s">
        <v>5198</v>
      </c>
      <c r="E5959" s="39">
        <v>969.92799960337607</v>
      </c>
      <c r="F5959" s="39">
        <f t="shared" si="286"/>
        <v>1066.9207995637137</v>
      </c>
      <c r="G5959" s="39">
        <f t="shared" si="287"/>
        <v>1260.9063994843889</v>
      </c>
    </row>
    <row r="5960" spans="1:7" ht="25.5" customHeight="1" thickTop="1" thickBot="1" x14ac:dyDescent="0.25">
      <c r="A5960" s="20" t="str">
        <f t="shared" si="285"/>
        <v>3435LANCEFIELD</v>
      </c>
      <c r="B5960" s="20">
        <v>3435</v>
      </c>
      <c r="C5960" s="20" t="s">
        <v>6277</v>
      </c>
      <c r="D5960" s="21" t="s">
        <v>5198</v>
      </c>
      <c r="E5960" s="22">
        <v>969.92799960337607</v>
      </c>
      <c r="F5960" s="22">
        <f t="shared" si="286"/>
        <v>1066.9207995637137</v>
      </c>
      <c r="G5960" s="22">
        <f t="shared" si="287"/>
        <v>1260.9063994843889</v>
      </c>
    </row>
    <row r="5961" spans="1:7" ht="25.5" customHeight="1" thickTop="1" thickBot="1" x14ac:dyDescent="0.25">
      <c r="A5961" s="20" t="str">
        <f t="shared" si="285"/>
        <v>3435NULLA VALE</v>
      </c>
      <c r="B5961" s="37">
        <v>3435</v>
      </c>
      <c r="C5961" s="37" t="s">
        <v>6278</v>
      </c>
      <c r="D5961" s="38" t="s">
        <v>5198</v>
      </c>
      <c r="E5961" s="39">
        <v>969.92799960337607</v>
      </c>
      <c r="F5961" s="39">
        <f t="shared" si="286"/>
        <v>1066.9207995637137</v>
      </c>
      <c r="G5961" s="39">
        <f t="shared" si="287"/>
        <v>1260.9063994843889</v>
      </c>
    </row>
    <row r="5962" spans="1:7" ht="25.5" customHeight="1" thickTop="1" thickBot="1" x14ac:dyDescent="0.25">
      <c r="A5962" s="20" t="str">
        <f t="shared" si="285"/>
        <v>3437BULLENGAROOK</v>
      </c>
      <c r="B5962" s="20">
        <v>3437</v>
      </c>
      <c r="C5962" s="20" t="s">
        <v>6279</v>
      </c>
      <c r="D5962" s="21" t="s">
        <v>5198</v>
      </c>
      <c r="E5962" s="22">
        <v>977.71599972052013</v>
      </c>
      <c r="F5962" s="22">
        <f t="shared" si="286"/>
        <v>1075.4875996925723</v>
      </c>
      <c r="G5962" s="22">
        <f t="shared" si="287"/>
        <v>1271.0307996366762</v>
      </c>
    </row>
    <row r="5963" spans="1:7" ht="25.5" customHeight="1" thickTop="1" thickBot="1" x14ac:dyDescent="0.25">
      <c r="A5963" s="20" t="str">
        <f t="shared" si="285"/>
        <v>3437GISBORNE</v>
      </c>
      <c r="B5963" s="37">
        <v>3437</v>
      </c>
      <c r="C5963" s="37" t="s">
        <v>6280</v>
      </c>
      <c r="D5963" s="38" t="s">
        <v>5198</v>
      </c>
      <c r="E5963" s="39">
        <v>977.71599972052013</v>
      </c>
      <c r="F5963" s="39">
        <f t="shared" si="286"/>
        <v>1075.4875996925723</v>
      </c>
      <c r="G5963" s="39">
        <f t="shared" si="287"/>
        <v>1271.0307996366762</v>
      </c>
    </row>
    <row r="5964" spans="1:7" ht="25.5" customHeight="1" thickTop="1" thickBot="1" x14ac:dyDescent="0.25">
      <c r="A5964" s="20" t="str">
        <f t="shared" si="285"/>
        <v>3437GISBORNE SOUTH</v>
      </c>
      <c r="B5964" s="20">
        <v>3437</v>
      </c>
      <c r="C5964" s="20" t="s">
        <v>6281</v>
      </c>
      <c r="D5964" s="21" t="s">
        <v>5198</v>
      </c>
      <c r="E5964" s="22">
        <v>977.71599972052013</v>
      </c>
      <c r="F5964" s="22">
        <f t="shared" si="286"/>
        <v>1075.4875996925723</v>
      </c>
      <c r="G5964" s="22">
        <f t="shared" si="287"/>
        <v>1271.0307996366762</v>
      </c>
    </row>
    <row r="5965" spans="1:7" ht="25.5" customHeight="1" thickTop="1" thickBot="1" x14ac:dyDescent="0.25">
      <c r="A5965" s="20" t="str">
        <f t="shared" si="285"/>
        <v>3438NEW GISBORNE</v>
      </c>
      <c r="B5965" s="37">
        <v>3438</v>
      </c>
      <c r="C5965" s="37" t="s">
        <v>6282</v>
      </c>
      <c r="D5965" s="38" t="s">
        <v>5198</v>
      </c>
      <c r="E5965" s="39">
        <v>855.2300003720801</v>
      </c>
      <c r="F5965" s="39">
        <f t="shared" si="286"/>
        <v>940.75300040928823</v>
      </c>
      <c r="G5965" s="39">
        <f t="shared" si="287"/>
        <v>1111.7990004837043</v>
      </c>
    </row>
    <row r="5966" spans="1:7" ht="25.5" customHeight="1" thickTop="1" thickBot="1" x14ac:dyDescent="0.25">
      <c r="A5966" s="20" t="str">
        <f t="shared" si="285"/>
        <v>3440MACEDON</v>
      </c>
      <c r="B5966" s="20">
        <v>3440</v>
      </c>
      <c r="C5966" s="20" t="s">
        <v>6283</v>
      </c>
      <c r="D5966" s="21" t="s">
        <v>5198</v>
      </c>
      <c r="E5966" s="22">
        <v>1010.6439996825039</v>
      </c>
      <c r="F5966" s="22">
        <f t="shared" si="286"/>
        <v>1111.7083996507545</v>
      </c>
      <c r="G5966" s="22">
        <f t="shared" si="287"/>
        <v>1313.8371995872551</v>
      </c>
    </row>
    <row r="5967" spans="1:7" ht="25.5" customHeight="1" thickTop="1" thickBot="1" x14ac:dyDescent="0.25">
      <c r="A5967" s="20" t="str">
        <f t="shared" si="285"/>
        <v>3441MOUNT MACEDON</v>
      </c>
      <c r="B5967" s="37">
        <v>3441</v>
      </c>
      <c r="C5967" s="37" t="s">
        <v>6284</v>
      </c>
      <c r="D5967" s="38" t="s">
        <v>5198</v>
      </c>
      <c r="E5967" s="39">
        <v>1174.8180001320482</v>
      </c>
      <c r="F5967" s="39">
        <f t="shared" si="286"/>
        <v>1292.2998001452531</v>
      </c>
      <c r="G5967" s="39">
        <f t="shared" si="287"/>
        <v>1527.2634001716626</v>
      </c>
    </row>
    <row r="5968" spans="1:7" ht="25.5" customHeight="1" thickTop="1" thickBot="1" x14ac:dyDescent="0.25">
      <c r="A5968" s="20" t="str">
        <f t="shared" si="285"/>
        <v>3442ASHBOURNE</v>
      </c>
      <c r="B5968" s="20">
        <v>3442</v>
      </c>
      <c r="C5968" s="20" t="s">
        <v>6285</v>
      </c>
      <c r="D5968" s="21" t="s">
        <v>5198</v>
      </c>
      <c r="E5968" s="22">
        <v>991.34600005516006</v>
      </c>
      <c r="F5968" s="22">
        <f t="shared" si="286"/>
        <v>1090.4806000606761</v>
      </c>
      <c r="G5968" s="22">
        <f t="shared" si="287"/>
        <v>1288.749800071708</v>
      </c>
    </row>
    <row r="5969" spans="1:7" ht="25.5" customHeight="1" thickTop="1" thickBot="1" x14ac:dyDescent="0.25">
      <c r="A5969" s="20" t="str">
        <f t="shared" si="285"/>
        <v>3442CADELLO</v>
      </c>
      <c r="B5969" s="37">
        <v>3442</v>
      </c>
      <c r="C5969" s="37" t="s">
        <v>6286</v>
      </c>
      <c r="D5969" s="38" t="s">
        <v>5198</v>
      </c>
      <c r="E5969" s="39">
        <v>991.34600005516006</v>
      </c>
      <c r="F5969" s="39">
        <f t="shared" si="286"/>
        <v>1090.4806000606761</v>
      </c>
      <c r="G5969" s="39">
        <f t="shared" si="287"/>
        <v>1288.749800071708</v>
      </c>
    </row>
    <row r="5970" spans="1:7" ht="25.5" customHeight="1" thickTop="1" thickBot="1" x14ac:dyDescent="0.25">
      <c r="A5970" s="20" t="str">
        <f t="shared" si="285"/>
        <v>3442CARLSRUHE</v>
      </c>
      <c r="B5970" s="20">
        <v>3442</v>
      </c>
      <c r="C5970" s="20" t="s">
        <v>6287</v>
      </c>
      <c r="D5970" s="21" t="s">
        <v>5198</v>
      </c>
      <c r="E5970" s="22">
        <v>991.34600005516006</v>
      </c>
      <c r="F5970" s="22">
        <f t="shared" si="286"/>
        <v>1090.4806000606761</v>
      </c>
      <c r="G5970" s="22">
        <f t="shared" si="287"/>
        <v>1288.749800071708</v>
      </c>
    </row>
    <row r="5971" spans="1:7" ht="25.5" customHeight="1" thickTop="1" thickBot="1" x14ac:dyDescent="0.25">
      <c r="A5971" s="20" t="str">
        <f t="shared" si="285"/>
        <v>3442COBAW</v>
      </c>
      <c r="B5971" s="37">
        <v>3442</v>
      </c>
      <c r="C5971" s="37" t="s">
        <v>6288</v>
      </c>
      <c r="D5971" s="38" t="s">
        <v>5198</v>
      </c>
      <c r="E5971" s="39">
        <v>991.34600005516006</v>
      </c>
      <c r="F5971" s="39">
        <f t="shared" si="286"/>
        <v>1090.4806000606761</v>
      </c>
      <c r="G5971" s="39">
        <f t="shared" si="287"/>
        <v>1288.749800071708</v>
      </c>
    </row>
    <row r="5972" spans="1:7" ht="25.5" customHeight="1" thickTop="1" thickBot="1" x14ac:dyDescent="0.25">
      <c r="A5972" s="20" t="str">
        <f t="shared" si="285"/>
        <v>3442HESKET</v>
      </c>
      <c r="B5972" s="20">
        <v>3442</v>
      </c>
      <c r="C5972" s="20" t="s">
        <v>6289</v>
      </c>
      <c r="D5972" s="21" t="s">
        <v>5198</v>
      </c>
      <c r="E5972" s="22">
        <v>991.34600005516006</v>
      </c>
      <c r="F5972" s="22">
        <f t="shared" si="286"/>
        <v>1090.4806000606761</v>
      </c>
      <c r="G5972" s="22">
        <f t="shared" si="287"/>
        <v>1288.749800071708</v>
      </c>
    </row>
    <row r="5973" spans="1:7" ht="25.5" customHeight="1" thickTop="1" thickBot="1" x14ac:dyDescent="0.25">
      <c r="A5973" s="20" t="str">
        <f t="shared" si="285"/>
        <v>3442NEWHAM</v>
      </c>
      <c r="B5973" s="37">
        <v>3442</v>
      </c>
      <c r="C5973" s="37" t="s">
        <v>6290</v>
      </c>
      <c r="D5973" s="38" t="s">
        <v>5198</v>
      </c>
      <c r="E5973" s="39">
        <v>991.34600005516006</v>
      </c>
      <c r="F5973" s="39">
        <f t="shared" si="286"/>
        <v>1090.4806000606761</v>
      </c>
      <c r="G5973" s="39">
        <f t="shared" si="287"/>
        <v>1288.749800071708</v>
      </c>
    </row>
    <row r="5974" spans="1:7" ht="25.5" customHeight="1" thickTop="1" thickBot="1" x14ac:dyDescent="0.25">
      <c r="A5974" s="20" t="str">
        <f t="shared" si="285"/>
        <v>3442ROCHFORD</v>
      </c>
      <c r="B5974" s="20">
        <v>3442</v>
      </c>
      <c r="C5974" s="20" t="s">
        <v>6291</v>
      </c>
      <c r="D5974" s="21" t="s">
        <v>5198</v>
      </c>
      <c r="E5974" s="22">
        <v>991.34600005516006</v>
      </c>
      <c r="F5974" s="22">
        <f t="shared" si="286"/>
        <v>1090.4806000606761</v>
      </c>
      <c r="G5974" s="22">
        <f t="shared" si="287"/>
        <v>1288.749800071708</v>
      </c>
    </row>
    <row r="5975" spans="1:7" ht="25.5" customHeight="1" thickTop="1" thickBot="1" x14ac:dyDescent="0.25">
      <c r="A5975" s="20" t="str">
        <f t="shared" si="285"/>
        <v>3442WOODEND</v>
      </c>
      <c r="B5975" s="37">
        <v>3442</v>
      </c>
      <c r="C5975" s="37" t="s">
        <v>6292</v>
      </c>
      <c r="D5975" s="38" t="s">
        <v>5198</v>
      </c>
      <c r="E5975" s="39">
        <v>991.34600005516006</v>
      </c>
      <c r="F5975" s="39">
        <f t="shared" si="286"/>
        <v>1090.4806000606761</v>
      </c>
      <c r="G5975" s="39">
        <f t="shared" si="287"/>
        <v>1288.749800071708</v>
      </c>
    </row>
    <row r="5976" spans="1:7" ht="25.5" customHeight="1" thickTop="1" thickBot="1" x14ac:dyDescent="0.25">
      <c r="A5976" s="20" t="str">
        <f t="shared" si="285"/>
        <v>3442WOODEND NORTH</v>
      </c>
      <c r="B5976" s="20">
        <v>3442</v>
      </c>
      <c r="C5976" s="20" t="s">
        <v>6293</v>
      </c>
      <c r="D5976" s="21" t="s">
        <v>5198</v>
      </c>
      <c r="E5976" s="22">
        <v>991.34600005516006</v>
      </c>
      <c r="F5976" s="22">
        <f t="shared" si="286"/>
        <v>1090.4806000606761</v>
      </c>
      <c r="G5976" s="22">
        <f t="shared" si="287"/>
        <v>1288.749800071708</v>
      </c>
    </row>
    <row r="5977" spans="1:7" ht="25.5" customHeight="1" thickTop="1" thickBot="1" x14ac:dyDescent="0.25">
      <c r="A5977" s="20" t="str">
        <f t="shared" si="285"/>
        <v>3444BARFOLD</v>
      </c>
      <c r="B5977" s="37">
        <v>3444</v>
      </c>
      <c r="C5977" s="37" t="s">
        <v>6294</v>
      </c>
      <c r="D5977" s="38" t="s">
        <v>5198</v>
      </c>
      <c r="E5977" s="39">
        <v>849.33199962487993</v>
      </c>
      <c r="F5977" s="39">
        <f t="shared" si="286"/>
        <v>934.26519958736799</v>
      </c>
      <c r="G5977" s="39">
        <f t="shared" si="287"/>
        <v>1104.1315995123439</v>
      </c>
    </row>
    <row r="5978" spans="1:7" ht="25.5" customHeight="1" thickTop="1" thickBot="1" x14ac:dyDescent="0.25">
      <c r="A5978" s="20" t="str">
        <f t="shared" si="285"/>
        <v>3444BAYNTON</v>
      </c>
      <c r="B5978" s="20">
        <v>3444</v>
      </c>
      <c r="C5978" s="20" t="s">
        <v>6295</v>
      </c>
      <c r="D5978" s="21" t="s">
        <v>5198</v>
      </c>
      <c r="E5978" s="22">
        <v>849.33199962487993</v>
      </c>
      <c r="F5978" s="22">
        <f t="shared" si="286"/>
        <v>934.26519958736799</v>
      </c>
      <c r="G5978" s="22">
        <f t="shared" si="287"/>
        <v>1104.1315995123439</v>
      </c>
    </row>
    <row r="5979" spans="1:7" ht="25.5" customHeight="1" thickTop="1" thickBot="1" x14ac:dyDescent="0.25">
      <c r="A5979" s="20" t="str">
        <f t="shared" si="285"/>
        <v>3444BAYNTON EAST</v>
      </c>
      <c r="B5979" s="37">
        <v>3444</v>
      </c>
      <c r="C5979" s="37" t="s">
        <v>6296</v>
      </c>
      <c r="D5979" s="38" t="s">
        <v>5198</v>
      </c>
      <c r="E5979" s="39">
        <v>849.33199962487993</v>
      </c>
      <c r="F5979" s="39">
        <f t="shared" si="286"/>
        <v>934.26519958736799</v>
      </c>
      <c r="G5979" s="39">
        <f t="shared" si="287"/>
        <v>1104.1315995123439</v>
      </c>
    </row>
    <row r="5980" spans="1:7" ht="25.5" customHeight="1" thickTop="1" thickBot="1" x14ac:dyDescent="0.25">
      <c r="A5980" s="20" t="str">
        <f t="shared" si="285"/>
        <v>3444EDGECOMBE</v>
      </c>
      <c r="B5980" s="20">
        <v>3444</v>
      </c>
      <c r="C5980" s="20" t="s">
        <v>6297</v>
      </c>
      <c r="D5980" s="21" t="s">
        <v>5198</v>
      </c>
      <c r="E5980" s="22">
        <v>849.33199962487993</v>
      </c>
      <c r="F5980" s="22">
        <f t="shared" si="286"/>
        <v>934.26519958736799</v>
      </c>
      <c r="G5980" s="22">
        <f t="shared" si="287"/>
        <v>1104.1315995123439</v>
      </c>
    </row>
    <row r="5981" spans="1:7" ht="25.5" customHeight="1" thickTop="1" thickBot="1" x14ac:dyDescent="0.25">
      <c r="A5981" s="20" t="str">
        <f t="shared" si="285"/>
        <v>3444GLENHOPE</v>
      </c>
      <c r="B5981" s="37">
        <v>3444</v>
      </c>
      <c r="C5981" s="37" t="s">
        <v>6298</v>
      </c>
      <c r="D5981" s="38" t="s">
        <v>5198</v>
      </c>
      <c r="E5981" s="39">
        <v>849.33199962487993</v>
      </c>
      <c r="F5981" s="39">
        <f t="shared" si="286"/>
        <v>934.26519958736799</v>
      </c>
      <c r="G5981" s="39">
        <f t="shared" si="287"/>
        <v>1104.1315995123439</v>
      </c>
    </row>
    <row r="5982" spans="1:7" ht="25.5" customHeight="1" thickTop="1" thickBot="1" x14ac:dyDescent="0.25">
      <c r="A5982" s="20" t="str">
        <f t="shared" si="285"/>
        <v>3444GREENHILL</v>
      </c>
      <c r="B5982" s="20">
        <v>3444</v>
      </c>
      <c r="C5982" s="20" t="s">
        <v>2460</v>
      </c>
      <c r="D5982" s="21" t="s">
        <v>5198</v>
      </c>
      <c r="E5982" s="22">
        <v>849.33199962487993</v>
      </c>
      <c r="F5982" s="22">
        <f t="shared" si="286"/>
        <v>934.26519958736799</v>
      </c>
      <c r="G5982" s="22">
        <f t="shared" si="287"/>
        <v>1104.1315995123439</v>
      </c>
    </row>
    <row r="5983" spans="1:7" ht="25.5" customHeight="1" thickTop="1" thickBot="1" x14ac:dyDescent="0.25">
      <c r="A5983" s="20" t="str">
        <f t="shared" si="285"/>
        <v>3444KYNETON</v>
      </c>
      <c r="B5983" s="37">
        <v>3444</v>
      </c>
      <c r="C5983" s="37" t="s">
        <v>6299</v>
      </c>
      <c r="D5983" s="38" t="s">
        <v>5198</v>
      </c>
      <c r="E5983" s="39">
        <v>849.33199962487993</v>
      </c>
      <c r="F5983" s="39">
        <f t="shared" si="286"/>
        <v>934.26519958736799</v>
      </c>
      <c r="G5983" s="39">
        <f t="shared" si="287"/>
        <v>1104.1315995123439</v>
      </c>
    </row>
    <row r="5984" spans="1:7" ht="25.5" customHeight="1" thickTop="1" thickBot="1" x14ac:dyDescent="0.25">
      <c r="A5984" s="20" t="str">
        <f t="shared" si="285"/>
        <v>3444KYNETON SOUTH</v>
      </c>
      <c r="B5984" s="20">
        <v>3444</v>
      </c>
      <c r="C5984" s="20" t="s">
        <v>6300</v>
      </c>
      <c r="D5984" s="21" t="s">
        <v>5198</v>
      </c>
      <c r="E5984" s="22">
        <v>849.33199962487993</v>
      </c>
      <c r="F5984" s="22">
        <f t="shared" si="286"/>
        <v>934.26519958736799</v>
      </c>
      <c r="G5984" s="22">
        <f t="shared" si="287"/>
        <v>1104.1315995123439</v>
      </c>
    </row>
    <row r="5985" spans="1:7" ht="25.5" customHeight="1" thickTop="1" thickBot="1" x14ac:dyDescent="0.25">
      <c r="A5985" s="20" t="str">
        <f t="shared" si="285"/>
        <v>3444LANGLEY</v>
      </c>
      <c r="B5985" s="37">
        <v>3444</v>
      </c>
      <c r="C5985" s="37" t="s">
        <v>6301</v>
      </c>
      <c r="D5985" s="38" t="s">
        <v>5198</v>
      </c>
      <c r="E5985" s="39">
        <v>849.33199962487993</v>
      </c>
      <c r="F5985" s="39">
        <f t="shared" si="286"/>
        <v>934.26519958736799</v>
      </c>
      <c r="G5985" s="39">
        <f t="shared" si="287"/>
        <v>1104.1315995123439</v>
      </c>
    </row>
    <row r="5986" spans="1:7" ht="25.5" customHeight="1" thickTop="1" thickBot="1" x14ac:dyDescent="0.25">
      <c r="A5986" s="20" t="str">
        <f t="shared" si="285"/>
        <v>3444LAURISTON</v>
      </c>
      <c r="B5986" s="20">
        <v>3444</v>
      </c>
      <c r="C5986" s="20" t="s">
        <v>6302</v>
      </c>
      <c r="D5986" s="21" t="s">
        <v>5198</v>
      </c>
      <c r="E5986" s="22">
        <v>849.33199962487993</v>
      </c>
      <c r="F5986" s="22">
        <f t="shared" si="286"/>
        <v>934.26519958736799</v>
      </c>
      <c r="G5986" s="22">
        <f t="shared" si="287"/>
        <v>1104.1315995123439</v>
      </c>
    </row>
    <row r="5987" spans="1:7" ht="25.5" customHeight="1" thickTop="1" thickBot="1" x14ac:dyDescent="0.25">
      <c r="A5987" s="20" t="str">
        <f t="shared" si="285"/>
        <v>3444LYAL</v>
      </c>
      <c r="B5987" s="37">
        <v>3444</v>
      </c>
      <c r="C5987" s="37" t="s">
        <v>6303</v>
      </c>
      <c r="D5987" s="38" t="s">
        <v>5198</v>
      </c>
      <c r="E5987" s="39">
        <v>849.33199962487993</v>
      </c>
      <c r="F5987" s="39">
        <f t="shared" si="286"/>
        <v>934.26519958736799</v>
      </c>
      <c r="G5987" s="39">
        <f t="shared" si="287"/>
        <v>1104.1315995123439</v>
      </c>
    </row>
    <row r="5988" spans="1:7" ht="25.5" customHeight="1" thickTop="1" thickBot="1" x14ac:dyDescent="0.25">
      <c r="A5988" s="20" t="str">
        <f t="shared" si="285"/>
        <v>3444METCALFE EAST</v>
      </c>
      <c r="B5988" s="20">
        <v>3444</v>
      </c>
      <c r="C5988" s="20" t="s">
        <v>6304</v>
      </c>
      <c r="D5988" s="21" t="s">
        <v>5198</v>
      </c>
      <c r="E5988" s="22">
        <v>849.33199962487993</v>
      </c>
      <c r="F5988" s="22">
        <f t="shared" si="286"/>
        <v>934.26519958736799</v>
      </c>
      <c r="G5988" s="22">
        <f t="shared" si="287"/>
        <v>1104.1315995123439</v>
      </c>
    </row>
    <row r="5989" spans="1:7" ht="25.5" customHeight="1" thickTop="1" thickBot="1" x14ac:dyDescent="0.25">
      <c r="A5989" s="20" t="str">
        <f t="shared" si="285"/>
        <v>3444MIA MIA</v>
      </c>
      <c r="B5989" s="37">
        <v>3444</v>
      </c>
      <c r="C5989" s="37" t="s">
        <v>6305</v>
      </c>
      <c r="D5989" s="38" t="s">
        <v>5198</v>
      </c>
      <c r="E5989" s="39">
        <v>849.33199962487993</v>
      </c>
      <c r="F5989" s="39">
        <f t="shared" si="286"/>
        <v>934.26519958736799</v>
      </c>
      <c r="G5989" s="39">
        <f t="shared" si="287"/>
        <v>1104.1315995123439</v>
      </c>
    </row>
    <row r="5990" spans="1:7" ht="25.5" customHeight="1" thickTop="1" thickBot="1" x14ac:dyDescent="0.25">
      <c r="A5990" s="20" t="str">
        <f t="shared" si="285"/>
        <v>3444PASTORIA</v>
      </c>
      <c r="B5990" s="20">
        <v>3444</v>
      </c>
      <c r="C5990" s="20" t="s">
        <v>6306</v>
      </c>
      <c r="D5990" s="21" t="s">
        <v>5198</v>
      </c>
      <c r="E5990" s="22">
        <v>849.33199962487993</v>
      </c>
      <c r="F5990" s="22">
        <f t="shared" si="286"/>
        <v>934.26519958736799</v>
      </c>
      <c r="G5990" s="22">
        <f t="shared" si="287"/>
        <v>1104.1315995123439</v>
      </c>
    </row>
    <row r="5991" spans="1:7" ht="25.5" customHeight="1" thickTop="1" thickBot="1" x14ac:dyDescent="0.25">
      <c r="A5991" s="20" t="str">
        <f t="shared" si="285"/>
        <v>3444PASTORIA EAST</v>
      </c>
      <c r="B5991" s="37">
        <v>3444</v>
      </c>
      <c r="C5991" s="37" t="s">
        <v>6307</v>
      </c>
      <c r="D5991" s="38" t="s">
        <v>5198</v>
      </c>
      <c r="E5991" s="39">
        <v>849.33199962487993</v>
      </c>
      <c r="F5991" s="39">
        <f t="shared" si="286"/>
        <v>934.26519958736799</v>
      </c>
      <c r="G5991" s="39">
        <f t="shared" si="287"/>
        <v>1104.1315995123439</v>
      </c>
    </row>
    <row r="5992" spans="1:7" ht="25.5" customHeight="1" thickTop="1" thickBot="1" x14ac:dyDescent="0.25">
      <c r="A5992" s="20" t="str">
        <f t="shared" si="285"/>
        <v>3444PIPERS CREEK</v>
      </c>
      <c r="B5992" s="20">
        <v>3444</v>
      </c>
      <c r="C5992" s="20" t="s">
        <v>6308</v>
      </c>
      <c r="D5992" s="21" t="s">
        <v>5198</v>
      </c>
      <c r="E5992" s="22">
        <v>849.33199962487993</v>
      </c>
      <c r="F5992" s="22">
        <f t="shared" si="286"/>
        <v>934.26519958736799</v>
      </c>
      <c r="G5992" s="22">
        <f t="shared" si="287"/>
        <v>1104.1315995123439</v>
      </c>
    </row>
    <row r="5993" spans="1:7" ht="25.5" customHeight="1" thickTop="1" thickBot="1" x14ac:dyDescent="0.25">
      <c r="A5993" s="20" t="str">
        <f t="shared" si="285"/>
        <v>3444REDESDALE</v>
      </c>
      <c r="B5993" s="37">
        <v>3444</v>
      </c>
      <c r="C5993" s="37" t="s">
        <v>6309</v>
      </c>
      <c r="D5993" s="38" t="s">
        <v>5198</v>
      </c>
      <c r="E5993" s="39">
        <v>849.33199962487993</v>
      </c>
      <c r="F5993" s="39">
        <f t="shared" si="286"/>
        <v>934.26519958736799</v>
      </c>
      <c r="G5993" s="39">
        <f t="shared" si="287"/>
        <v>1104.1315995123439</v>
      </c>
    </row>
    <row r="5994" spans="1:7" ht="25.5" customHeight="1" thickTop="1" thickBot="1" x14ac:dyDescent="0.25">
      <c r="A5994" s="20" t="str">
        <f t="shared" si="285"/>
        <v>3444SIDONIA</v>
      </c>
      <c r="B5994" s="20">
        <v>3444</v>
      </c>
      <c r="C5994" s="20" t="s">
        <v>6310</v>
      </c>
      <c r="D5994" s="21" t="s">
        <v>5198</v>
      </c>
      <c r="E5994" s="22">
        <v>849.33199962487993</v>
      </c>
      <c r="F5994" s="22">
        <f t="shared" si="286"/>
        <v>934.26519958736799</v>
      </c>
      <c r="G5994" s="22">
        <f t="shared" si="287"/>
        <v>1104.1315995123439</v>
      </c>
    </row>
    <row r="5995" spans="1:7" ht="25.5" customHeight="1" thickTop="1" thickBot="1" x14ac:dyDescent="0.25">
      <c r="A5995" s="20" t="str">
        <f t="shared" si="285"/>
        <v>3444SPRING HILL</v>
      </c>
      <c r="B5995" s="37">
        <v>3444</v>
      </c>
      <c r="C5995" s="37" t="s">
        <v>3163</v>
      </c>
      <c r="D5995" s="38" t="s">
        <v>5198</v>
      </c>
      <c r="E5995" s="39">
        <v>849.33199962487993</v>
      </c>
      <c r="F5995" s="39">
        <f t="shared" si="286"/>
        <v>934.26519958736799</v>
      </c>
      <c r="G5995" s="39">
        <f t="shared" si="287"/>
        <v>1104.1315995123439</v>
      </c>
    </row>
    <row r="5996" spans="1:7" ht="25.5" customHeight="1" thickTop="1" thickBot="1" x14ac:dyDescent="0.25">
      <c r="A5996" s="20" t="str">
        <f t="shared" si="285"/>
        <v>3444TYLDEN</v>
      </c>
      <c r="B5996" s="20">
        <v>3444</v>
      </c>
      <c r="C5996" s="20" t="s">
        <v>6311</v>
      </c>
      <c r="D5996" s="21" t="s">
        <v>5198</v>
      </c>
      <c r="E5996" s="22">
        <v>849.33199962487993</v>
      </c>
      <c r="F5996" s="22">
        <f t="shared" si="286"/>
        <v>934.26519958736799</v>
      </c>
      <c r="G5996" s="22">
        <f t="shared" si="287"/>
        <v>1104.1315995123439</v>
      </c>
    </row>
    <row r="5997" spans="1:7" ht="25.5" customHeight="1" thickTop="1" thickBot="1" x14ac:dyDescent="0.25">
      <c r="A5997" s="20" t="str">
        <f t="shared" si="285"/>
        <v>3444TYLDEN SOUTH</v>
      </c>
      <c r="B5997" s="37">
        <v>3444</v>
      </c>
      <c r="C5997" s="37" t="s">
        <v>6312</v>
      </c>
      <c r="D5997" s="38" t="s">
        <v>5198</v>
      </c>
      <c r="E5997" s="39">
        <v>849.33199962487993</v>
      </c>
      <c r="F5997" s="39">
        <f t="shared" si="286"/>
        <v>934.26519958736799</v>
      </c>
      <c r="G5997" s="39">
        <f t="shared" si="287"/>
        <v>1104.1315995123439</v>
      </c>
    </row>
    <row r="5998" spans="1:7" ht="25.5" customHeight="1" thickTop="1" thickBot="1" x14ac:dyDescent="0.25">
      <c r="A5998" s="20" t="str">
        <f t="shared" si="285"/>
        <v>3446DRUMMOND NORTH</v>
      </c>
      <c r="B5998" s="20">
        <v>3446</v>
      </c>
      <c r="C5998" s="20" t="s">
        <v>6313</v>
      </c>
      <c r="D5998" s="21" t="s">
        <v>5198</v>
      </c>
      <c r="E5998" s="22">
        <v>852.76799991803205</v>
      </c>
      <c r="F5998" s="22">
        <f t="shared" si="286"/>
        <v>938.04479990983532</v>
      </c>
      <c r="G5998" s="22">
        <f t="shared" si="287"/>
        <v>1108.5983998934416</v>
      </c>
    </row>
    <row r="5999" spans="1:7" ht="25.5" customHeight="1" thickTop="1" thickBot="1" x14ac:dyDescent="0.25">
      <c r="A5999" s="20" t="str">
        <f t="shared" si="285"/>
        <v>3446MALMSBURY</v>
      </c>
      <c r="B5999" s="37">
        <v>3446</v>
      </c>
      <c r="C5999" s="37" t="s">
        <v>6314</v>
      </c>
      <c r="D5999" s="38" t="s">
        <v>5198</v>
      </c>
      <c r="E5999" s="39">
        <v>852.76799991803205</v>
      </c>
      <c r="F5999" s="39">
        <f t="shared" si="286"/>
        <v>938.04479990983532</v>
      </c>
      <c r="G5999" s="39">
        <f t="shared" si="287"/>
        <v>1108.5983998934416</v>
      </c>
    </row>
    <row r="6000" spans="1:7" ht="25.5" customHeight="1" thickTop="1" thickBot="1" x14ac:dyDescent="0.25">
      <c r="A6000" s="20" t="str">
        <f t="shared" si="285"/>
        <v>3447TARADALE</v>
      </c>
      <c r="B6000" s="20">
        <v>3447</v>
      </c>
      <c r="C6000" s="20" t="s">
        <v>4173</v>
      </c>
      <c r="D6000" s="21" t="s">
        <v>5198</v>
      </c>
      <c r="E6000" s="22">
        <v>944.85599992103209</v>
      </c>
      <c r="F6000" s="22">
        <f t="shared" si="286"/>
        <v>1039.3415999131355</v>
      </c>
      <c r="G6000" s="22">
        <f t="shared" si="287"/>
        <v>1228.3127998973418</v>
      </c>
    </row>
    <row r="6001" spans="1:7" ht="25.5" customHeight="1" thickTop="1" thickBot="1" x14ac:dyDescent="0.25">
      <c r="A6001" s="20" t="str">
        <f t="shared" si="285"/>
        <v>3448ELPHINSTONE</v>
      </c>
      <c r="B6001" s="37">
        <v>3448</v>
      </c>
      <c r="C6001" s="37" t="s">
        <v>6315</v>
      </c>
      <c r="D6001" s="38" t="s">
        <v>5198</v>
      </c>
      <c r="E6001" s="39">
        <v>783.43600028398407</v>
      </c>
      <c r="F6001" s="39">
        <f t="shared" si="286"/>
        <v>861.77960031238251</v>
      </c>
      <c r="G6001" s="39">
        <f t="shared" si="287"/>
        <v>1018.4668003691793</v>
      </c>
    </row>
    <row r="6002" spans="1:7" ht="25.5" customHeight="1" thickTop="1" thickBot="1" x14ac:dyDescent="0.25">
      <c r="A6002" s="20" t="str">
        <f t="shared" si="285"/>
        <v>3448METCALFE</v>
      </c>
      <c r="B6002" s="20">
        <v>3448</v>
      </c>
      <c r="C6002" s="20" t="s">
        <v>6316</v>
      </c>
      <c r="D6002" s="21" t="s">
        <v>5198</v>
      </c>
      <c r="E6002" s="22">
        <v>783.43600028398407</v>
      </c>
      <c r="F6002" s="22">
        <f t="shared" si="286"/>
        <v>861.77960031238251</v>
      </c>
      <c r="G6002" s="22">
        <f t="shared" si="287"/>
        <v>1018.4668003691793</v>
      </c>
    </row>
    <row r="6003" spans="1:7" ht="25.5" customHeight="1" thickTop="1" thickBot="1" x14ac:dyDescent="0.25">
      <c r="A6003" s="20" t="str">
        <f t="shared" si="285"/>
        <v>3448SUTTON GRANGE</v>
      </c>
      <c r="B6003" s="37">
        <v>3448</v>
      </c>
      <c r="C6003" s="37" t="s">
        <v>6317</v>
      </c>
      <c r="D6003" s="38" t="s">
        <v>5198</v>
      </c>
      <c r="E6003" s="39">
        <v>783.43600028398407</v>
      </c>
      <c r="F6003" s="39">
        <f t="shared" si="286"/>
        <v>861.77960031238251</v>
      </c>
      <c r="G6003" s="39">
        <f t="shared" si="287"/>
        <v>1018.4668003691793</v>
      </c>
    </row>
    <row r="6004" spans="1:7" ht="25.5" customHeight="1" thickTop="1" thickBot="1" x14ac:dyDescent="0.25">
      <c r="A6004" s="20" t="str">
        <f t="shared" si="285"/>
        <v>3450CASTLEMAINE</v>
      </c>
      <c r="B6004" s="20">
        <v>3450</v>
      </c>
      <c r="C6004" s="20" t="s">
        <v>6318</v>
      </c>
      <c r="D6004" s="21" t="s">
        <v>5198</v>
      </c>
      <c r="E6004" s="22">
        <v>845.21000029395202</v>
      </c>
      <c r="F6004" s="22">
        <f t="shared" si="286"/>
        <v>929.7310003233473</v>
      </c>
      <c r="G6004" s="22">
        <f t="shared" si="287"/>
        <v>1098.7730003821378</v>
      </c>
    </row>
    <row r="6005" spans="1:7" ht="25.5" customHeight="1" thickTop="1" thickBot="1" x14ac:dyDescent="0.25">
      <c r="A6005" s="20" t="str">
        <f t="shared" si="285"/>
        <v>3450MOONLIGHT FLAT</v>
      </c>
      <c r="B6005" s="37">
        <v>3450</v>
      </c>
      <c r="C6005" s="37" t="s">
        <v>6319</v>
      </c>
      <c r="D6005" s="38" t="s">
        <v>5198</v>
      </c>
      <c r="E6005" s="39">
        <v>845.21000029395202</v>
      </c>
      <c r="F6005" s="39">
        <f t="shared" si="286"/>
        <v>929.7310003233473</v>
      </c>
      <c r="G6005" s="39">
        <f t="shared" si="287"/>
        <v>1098.7730003821378</v>
      </c>
    </row>
    <row r="6006" spans="1:7" ht="25.5" customHeight="1" thickTop="1" thickBot="1" x14ac:dyDescent="0.25">
      <c r="A6006" s="20" t="str">
        <f t="shared" si="285"/>
        <v>3451BARKERS CREEK</v>
      </c>
      <c r="B6006" s="20">
        <v>3451</v>
      </c>
      <c r="C6006" s="20" t="s">
        <v>6320</v>
      </c>
      <c r="D6006" s="21" t="s">
        <v>5198</v>
      </c>
      <c r="E6006" s="22">
        <v>880.11199993972002</v>
      </c>
      <c r="F6006" s="22">
        <f t="shared" si="286"/>
        <v>968.12319993369215</v>
      </c>
      <c r="G6006" s="22">
        <f t="shared" si="287"/>
        <v>1144.1455999216362</v>
      </c>
    </row>
    <row r="6007" spans="1:7" ht="25.5" customHeight="1" thickTop="1" thickBot="1" x14ac:dyDescent="0.25">
      <c r="A6007" s="20" t="str">
        <f t="shared" si="285"/>
        <v>3451CAMPBELLS CREEK</v>
      </c>
      <c r="B6007" s="37">
        <v>3451</v>
      </c>
      <c r="C6007" s="37" t="s">
        <v>6321</v>
      </c>
      <c r="D6007" s="38" t="s">
        <v>5198</v>
      </c>
      <c r="E6007" s="39">
        <v>880.11199993972002</v>
      </c>
      <c r="F6007" s="39">
        <f t="shared" si="286"/>
        <v>968.12319993369215</v>
      </c>
      <c r="G6007" s="39">
        <f t="shared" si="287"/>
        <v>1144.1455999216362</v>
      </c>
    </row>
    <row r="6008" spans="1:7" ht="25.5" customHeight="1" thickTop="1" thickBot="1" x14ac:dyDescent="0.25">
      <c r="A6008" s="20" t="str">
        <f t="shared" si="285"/>
        <v>3451CHEWTON</v>
      </c>
      <c r="B6008" s="20">
        <v>3451</v>
      </c>
      <c r="C6008" s="20" t="s">
        <v>6322</v>
      </c>
      <c r="D6008" s="21" t="s">
        <v>5198</v>
      </c>
      <c r="E6008" s="22">
        <v>880.11199993972002</v>
      </c>
      <c r="F6008" s="22">
        <f t="shared" si="286"/>
        <v>968.12319993369215</v>
      </c>
      <c r="G6008" s="22">
        <f t="shared" si="287"/>
        <v>1144.1455999216362</v>
      </c>
    </row>
    <row r="6009" spans="1:7" ht="25.5" customHeight="1" thickTop="1" thickBot="1" x14ac:dyDescent="0.25">
      <c r="A6009" s="20" t="str">
        <f t="shared" si="285"/>
        <v>3451CHEWTON BUSHLANDS</v>
      </c>
      <c r="B6009" s="37">
        <v>3451</v>
      </c>
      <c r="C6009" s="37" t="s">
        <v>6323</v>
      </c>
      <c r="D6009" s="38" t="s">
        <v>5198</v>
      </c>
      <c r="E6009" s="39">
        <v>880.11199993972002</v>
      </c>
      <c r="F6009" s="39">
        <f t="shared" si="286"/>
        <v>968.12319993369215</v>
      </c>
      <c r="G6009" s="39">
        <f t="shared" si="287"/>
        <v>1144.1455999216362</v>
      </c>
    </row>
    <row r="6010" spans="1:7" ht="25.5" customHeight="1" thickTop="1" thickBot="1" x14ac:dyDescent="0.25">
      <c r="A6010" s="20" t="str">
        <f t="shared" si="285"/>
        <v>3451FARADAY</v>
      </c>
      <c r="B6010" s="20">
        <v>3451</v>
      </c>
      <c r="C6010" s="20" t="s">
        <v>6324</v>
      </c>
      <c r="D6010" s="21" t="s">
        <v>5198</v>
      </c>
      <c r="E6010" s="22">
        <v>880.11199993972002</v>
      </c>
      <c r="F6010" s="22">
        <f t="shared" si="286"/>
        <v>968.12319993369215</v>
      </c>
      <c r="G6010" s="22">
        <f t="shared" si="287"/>
        <v>1144.1455999216362</v>
      </c>
    </row>
    <row r="6011" spans="1:7" ht="25.5" customHeight="1" thickTop="1" thickBot="1" x14ac:dyDescent="0.25">
      <c r="A6011" s="20" t="str">
        <f t="shared" si="285"/>
        <v>3451FRYERSTOWN</v>
      </c>
      <c r="B6011" s="37">
        <v>3451</v>
      </c>
      <c r="C6011" s="37" t="s">
        <v>6325</v>
      </c>
      <c r="D6011" s="38" t="s">
        <v>5198</v>
      </c>
      <c r="E6011" s="39">
        <v>880.11199993972002</v>
      </c>
      <c r="F6011" s="39">
        <f t="shared" si="286"/>
        <v>968.12319993369215</v>
      </c>
      <c r="G6011" s="39">
        <f t="shared" si="287"/>
        <v>1144.1455999216362</v>
      </c>
    </row>
    <row r="6012" spans="1:7" ht="25.5" customHeight="1" thickTop="1" thickBot="1" x14ac:dyDescent="0.25">
      <c r="A6012" s="20" t="str">
        <f t="shared" si="285"/>
        <v>3451GLENLUCE</v>
      </c>
      <c r="B6012" s="20">
        <v>3451</v>
      </c>
      <c r="C6012" s="20" t="s">
        <v>6326</v>
      </c>
      <c r="D6012" s="21" t="s">
        <v>5198</v>
      </c>
      <c r="E6012" s="22">
        <v>880.11199993972002</v>
      </c>
      <c r="F6012" s="22">
        <f t="shared" si="286"/>
        <v>968.12319993369215</v>
      </c>
      <c r="G6012" s="22">
        <f t="shared" si="287"/>
        <v>1144.1455999216362</v>
      </c>
    </row>
    <row r="6013" spans="1:7" ht="25.5" customHeight="1" thickTop="1" thickBot="1" x14ac:dyDescent="0.25">
      <c r="A6013" s="20" t="str">
        <f t="shared" si="285"/>
        <v>3451GOLDEN POINT</v>
      </c>
      <c r="B6013" s="37">
        <v>3451</v>
      </c>
      <c r="C6013" s="37" t="s">
        <v>5953</v>
      </c>
      <c r="D6013" s="38" t="s">
        <v>5198</v>
      </c>
      <c r="E6013" s="39">
        <v>880.11199993972002</v>
      </c>
      <c r="F6013" s="39">
        <f t="shared" si="286"/>
        <v>968.12319993369215</v>
      </c>
      <c r="G6013" s="39">
        <f t="shared" si="287"/>
        <v>1144.1455999216362</v>
      </c>
    </row>
    <row r="6014" spans="1:7" ht="25.5" customHeight="1" thickTop="1" thickBot="1" x14ac:dyDescent="0.25">
      <c r="A6014" s="20" t="str">
        <f t="shared" si="285"/>
        <v>3451GUILDFORD</v>
      </c>
      <c r="B6014" s="20">
        <v>3451</v>
      </c>
      <c r="C6014" s="20" t="s">
        <v>1130</v>
      </c>
      <c r="D6014" s="21" t="s">
        <v>5198</v>
      </c>
      <c r="E6014" s="22">
        <v>880.11199993972002</v>
      </c>
      <c r="F6014" s="22">
        <f t="shared" si="286"/>
        <v>968.12319993369215</v>
      </c>
      <c r="G6014" s="22">
        <f t="shared" si="287"/>
        <v>1144.1455999216362</v>
      </c>
    </row>
    <row r="6015" spans="1:7" ht="25.5" customHeight="1" thickTop="1" thickBot="1" x14ac:dyDescent="0.25">
      <c r="A6015" s="20" t="str">
        <f t="shared" si="285"/>
        <v>3451IRISHTOWN</v>
      </c>
      <c r="B6015" s="37">
        <v>3451</v>
      </c>
      <c r="C6015" s="37" t="s">
        <v>6327</v>
      </c>
      <c r="D6015" s="38" t="s">
        <v>5198</v>
      </c>
      <c r="E6015" s="39">
        <v>880.11199993972002</v>
      </c>
      <c r="F6015" s="39">
        <f t="shared" si="286"/>
        <v>968.12319993369215</v>
      </c>
      <c r="G6015" s="39">
        <f t="shared" si="287"/>
        <v>1144.1455999216362</v>
      </c>
    </row>
    <row r="6016" spans="1:7" ht="25.5" customHeight="1" thickTop="1" thickBot="1" x14ac:dyDescent="0.25">
      <c r="A6016" s="20" t="str">
        <f t="shared" si="285"/>
        <v>3451MCKENZIE HILL</v>
      </c>
      <c r="B6016" s="20">
        <v>3451</v>
      </c>
      <c r="C6016" s="20" t="s">
        <v>6328</v>
      </c>
      <c r="D6016" s="21" t="s">
        <v>5198</v>
      </c>
      <c r="E6016" s="22">
        <v>880.11199993972002</v>
      </c>
      <c r="F6016" s="22">
        <f t="shared" si="286"/>
        <v>968.12319993369215</v>
      </c>
      <c r="G6016" s="22">
        <f t="shared" si="287"/>
        <v>1144.1455999216362</v>
      </c>
    </row>
    <row r="6017" spans="1:7" ht="25.5" customHeight="1" thickTop="1" thickBot="1" x14ac:dyDescent="0.25">
      <c r="A6017" s="20" t="str">
        <f t="shared" si="285"/>
        <v>3451MUCKLEFORD</v>
      </c>
      <c r="B6017" s="37">
        <v>3451</v>
      </c>
      <c r="C6017" s="37" t="s">
        <v>6329</v>
      </c>
      <c r="D6017" s="38" t="s">
        <v>5198</v>
      </c>
      <c r="E6017" s="39">
        <v>880.11199993972002</v>
      </c>
      <c r="F6017" s="39">
        <f t="shared" si="286"/>
        <v>968.12319993369215</v>
      </c>
      <c r="G6017" s="39">
        <f t="shared" si="287"/>
        <v>1144.1455999216362</v>
      </c>
    </row>
    <row r="6018" spans="1:7" ht="25.5" customHeight="1" thickTop="1" thickBot="1" x14ac:dyDescent="0.25">
      <c r="A6018" s="20" t="str">
        <f t="shared" si="285"/>
        <v>3451TARILTA</v>
      </c>
      <c r="B6018" s="20">
        <v>3451</v>
      </c>
      <c r="C6018" s="20" t="s">
        <v>6330</v>
      </c>
      <c r="D6018" s="21" t="s">
        <v>5198</v>
      </c>
      <c r="E6018" s="22">
        <v>880.11199993972002</v>
      </c>
      <c r="F6018" s="22">
        <f t="shared" si="286"/>
        <v>968.12319993369215</v>
      </c>
      <c r="G6018" s="22">
        <f t="shared" si="287"/>
        <v>1144.1455999216362</v>
      </c>
    </row>
    <row r="6019" spans="1:7" ht="25.5" customHeight="1" thickTop="1" thickBot="1" x14ac:dyDescent="0.25">
      <c r="A6019" s="20" t="str">
        <f t="shared" si="285"/>
        <v>3451VAUGHAN</v>
      </c>
      <c r="B6019" s="37">
        <v>3451</v>
      </c>
      <c r="C6019" s="37" t="s">
        <v>6331</v>
      </c>
      <c r="D6019" s="38" t="s">
        <v>5198</v>
      </c>
      <c r="E6019" s="39">
        <v>880.11199993972002</v>
      </c>
      <c r="F6019" s="39">
        <f t="shared" si="286"/>
        <v>968.12319993369215</v>
      </c>
      <c r="G6019" s="39">
        <f t="shared" si="287"/>
        <v>1144.1455999216362</v>
      </c>
    </row>
    <row r="6020" spans="1:7" ht="25.5" customHeight="1" thickTop="1" thickBot="1" x14ac:dyDescent="0.25">
      <c r="A6020" s="20" t="str">
        <f t="shared" si="285"/>
        <v>3451YAPEEN</v>
      </c>
      <c r="B6020" s="20">
        <v>3451</v>
      </c>
      <c r="C6020" s="20" t="s">
        <v>6332</v>
      </c>
      <c r="D6020" s="21" t="s">
        <v>5198</v>
      </c>
      <c r="E6020" s="22">
        <v>880.11199993972002</v>
      </c>
      <c r="F6020" s="22">
        <f t="shared" si="286"/>
        <v>968.12319993369215</v>
      </c>
      <c r="G6020" s="22">
        <f t="shared" si="287"/>
        <v>1144.1455999216362</v>
      </c>
    </row>
    <row r="6021" spans="1:7" ht="25.5" customHeight="1" thickTop="1" thickBot="1" x14ac:dyDescent="0.25">
      <c r="A6021" s="20" t="str">
        <f t="shared" ref="A6021:A6084" si="288">CONCATENATE(B6021,C6021)</f>
        <v>3453HARCOURT</v>
      </c>
      <c r="B6021" s="37">
        <v>3453</v>
      </c>
      <c r="C6021" s="37" t="s">
        <v>6333</v>
      </c>
      <c r="D6021" s="38" t="s">
        <v>5198</v>
      </c>
      <c r="E6021" s="39">
        <v>850.10600045648005</v>
      </c>
      <c r="F6021" s="39">
        <f t="shared" ref="F6021:F6084" si="289">1.1*E6021</f>
        <v>935.11660050212811</v>
      </c>
      <c r="G6021" s="39">
        <f t="shared" ref="G6021:G6084" si="290">1.3*E6021</f>
        <v>1105.1378005934241</v>
      </c>
    </row>
    <row r="6022" spans="1:7" ht="25.5" customHeight="1" thickTop="1" thickBot="1" x14ac:dyDescent="0.25">
      <c r="A6022" s="20" t="str">
        <f t="shared" si="288"/>
        <v>3453HARCOURT NORTH</v>
      </c>
      <c r="B6022" s="20">
        <v>3453</v>
      </c>
      <c r="C6022" s="20" t="s">
        <v>6334</v>
      </c>
      <c r="D6022" s="21" t="s">
        <v>5198</v>
      </c>
      <c r="E6022" s="22">
        <v>850.10600045648005</v>
      </c>
      <c r="F6022" s="22">
        <f t="shared" si="289"/>
        <v>935.11660050212811</v>
      </c>
      <c r="G6022" s="22">
        <f t="shared" si="290"/>
        <v>1105.1378005934241</v>
      </c>
    </row>
    <row r="6023" spans="1:7" ht="25.5" customHeight="1" thickTop="1" thickBot="1" x14ac:dyDescent="0.25">
      <c r="A6023" s="20" t="str">
        <f t="shared" si="288"/>
        <v>3453RAVENSWOOD</v>
      </c>
      <c r="B6023" s="37">
        <v>3453</v>
      </c>
      <c r="C6023" s="37" t="s">
        <v>4861</v>
      </c>
      <c r="D6023" s="38" t="s">
        <v>5198</v>
      </c>
      <c r="E6023" s="39">
        <v>850.10600045648005</v>
      </c>
      <c r="F6023" s="39">
        <f t="shared" si="289"/>
        <v>935.11660050212811</v>
      </c>
      <c r="G6023" s="39">
        <f t="shared" si="290"/>
        <v>1105.1378005934241</v>
      </c>
    </row>
    <row r="6024" spans="1:7" ht="25.5" customHeight="1" thickTop="1" thickBot="1" x14ac:dyDescent="0.25">
      <c r="A6024" s="20" t="str">
        <f t="shared" si="288"/>
        <v>3453RAVENSWOOD SOUTH</v>
      </c>
      <c r="B6024" s="20">
        <v>3453</v>
      </c>
      <c r="C6024" s="20" t="s">
        <v>6335</v>
      </c>
      <c r="D6024" s="21" t="s">
        <v>5198</v>
      </c>
      <c r="E6024" s="22">
        <v>850.10600045648005</v>
      </c>
      <c r="F6024" s="22">
        <f t="shared" si="289"/>
        <v>935.11660050212811</v>
      </c>
      <c r="G6024" s="22">
        <f t="shared" si="290"/>
        <v>1105.1378005934241</v>
      </c>
    </row>
    <row r="6025" spans="1:7" ht="25.5" customHeight="1" thickTop="1" thickBot="1" x14ac:dyDescent="0.25">
      <c r="A6025" s="20" t="str">
        <f t="shared" si="288"/>
        <v>3458BARRYS REEF</v>
      </c>
      <c r="B6025" s="37">
        <v>3458</v>
      </c>
      <c r="C6025" s="37" t="s">
        <v>6336</v>
      </c>
      <c r="D6025" s="38" t="s">
        <v>5198</v>
      </c>
      <c r="E6025" s="39">
        <v>906.76999996220002</v>
      </c>
      <c r="F6025" s="39">
        <f t="shared" si="289"/>
        <v>997.44699995842007</v>
      </c>
      <c r="G6025" s="39">
        <f t="shared" si="290"/>
        <v>1178.8009999508602</v>
      </c>
    </row>
    <row r="6026" spans="1:7" ht="25.5" customHeight="1" thickTop="1" thickBot="1" x14ac:dyDescent="0.25">
      <c r="A6026" s="20" t="str">
        <f t="shared" si="288"/>
        <v>3458BLACKWOOD</v>
      </c>
      <c r="B6026" s="20">
        <v>3458</v>
      </c>
      <c r="C6026" s="20" t="s">
        <v>6337</v>
      </c>
      <c r="D6026" s="21" t="s">
        <v>5198</v>
      </c>
      <c r="E6026" s="22">
        <v>906.76999996220002</v>
      </c>
      <c r="F6026" s="22">
        <f t="shared" si="289"/>
        <v>997.44699995842007</v>
      </c>
      <c r="G6026" s="22">
        <f t="shared" si="290"/>
        <v>1178.8009999508602</v>
      </c>
    </row>
    <row r="6027" spans="1:7" ht="25.5" customHeight="1" thickTop="1" thickBot="1" x14ac:dyDescent="0.25">
      <c r="A6027" s="20" t="str">
        <f t="shared" si="288"/>
        <v>3458FERN HILL</v>
      </c>
      <c r="B6027" s="37">
        <v>3458</v>
      </c>
      <c r="C6027" s="37" t="s">
        <v>6338</v>
      </c>
      <c r="D6027" s="38" t="s">
        <v>5198</v>
      </c>
      <c r="E6027" s="39">
        <v>906.76999996220002</v>
      </c>
      <c r="F6027" s="39">
        <f t="shared" si="289"/>
        <v>997.44699995842007</v>
      </c>
      <c r="G6027" s="39">
        <f t="shared" si="290"/>
        <v>1178.8009999508602</v>
      </c>
    </row>
    <row r="6028" spans="1:7" ht="25.5" customHeight="1" thickTop="1" thickBot="1" x14ac:dyDescent="0.25">
      <c r="A6028" s="20" t="str">
        <f t="shared" si="288"/>
        <v>3458LERDERDERG</v>
      </c>
      <c r="B6028" s="20">
        <v>3458</v>
      </c>
      <c r="C6028" s="20" t="s">
        <v>6339</v>
      </c>
      <c r="D6028" s="21" t="s">
        <v>5198</v>
      </c>
      <c r="E6028" s="22">
        <v>906.76999996220002</v>
      </c>
      <c r="F6028" s="22">
        <f t="shared" si="289"/>
        <v>997.44699995842007</v>
      </c>
      <c r="G6028" s="22">
        <f t="shared" si="290"/>
        <v>1178.8009999508602</v>
      </c>
    </row>
    <row r="6029" spans="1:7" ht="25.5" customHeight="1" thickTop="1" thickBot="1" x14ac:dyDescent="0.25">
      <c r="A6029" s="20" t="str">
        <f t="shared" si="288"/>
        <v>3458LITTLE HAMPTON</v>
      </c>
      <c r="B6029" s="37">
        <v>3458</v>
      </c>
      <c r="C6029" s="37" t="s">
        <v>6340</v>
      </c>
      <c r="D6029" s="38" t="s">
        <v>5198</v>
      </c>
      <c r="E6029" s="39">
        <v>906.76999996220002</v>
      </c>
      <c r="F6029" s="39">
        <f t="shared" si="289"/>
        <v>997.44699995842007</v>
      </c>
      <c r="G6029" s="39">
        <f t="shared" si="290"/>
        <v>1178.8009999508602</v>
      </c>
    </row>
    <row r="6030" spans="1:7" ht="25.5" customHeight="1" thickTop="1" thickBot="1" x14ac:dyDescent="0.25">
      <c r="A6030" s="20" t="str">
        <f t="shared" si="288"/>
        <v>3458NEWBURY</v>
      </c>
      <c r="B6030" s="20">
        <v>3458</v>
      </c>
      <c r="C6030" s="20" t="s">
        <v>6341</v>
      </c>
      <c r="D6030" s="21" t="s">
        <v>5198</v>
      </c>
      <c r="E6030" s="22">
        <v>906.76999996220002</v>
      </c>
      <c r="F6030" s="22">
        <f t="shared" si="289"/>
        <v>997.44699995842007</v>
      </c>
      <c r="G6030" s="22">
        <f t="shared" si="290"/>
        <v>1178.8009999508602</v>
      </c>
    </row>
    <row r="6031" spans="1:7" ht="25.5" customHeight="1" thickTop="1" thickBot="1" x14ac:dyDescent="0.25">
      <c r="A6031" s="20" t="str">
        <f t="shared" si="288"/>
        <v>3458NORTH BLACKWOOD</v>
      </c>
      <c r="B6031" s="37">
        <v>3458</v>
      </c>
      <c r="C6031" s="37" t="s">
        <v>6342</v>
      </c>
      <c r="D6031" s="38" t="s">
        <v>5198</v>
      </c>
      <c r="E6031" s="39">
        <v>906.76999996220002</v>
      </c>
      <c r="F6031" s="39">
        <f t="shared" si="289"/>
        <v>997.44699995842007</v>
      </c>
      <c r="G6031" s="39">
        <f t="shared" si="290"/>
        <v>1178.8009999508602</v>
      </c>
    </row>
    <row r="6032" spans="1:7" ht="25.5" customHeight="1" thickTop="1" thickBot="1" x14ac:dyDescent="0.25">
      <c r="A6032" s="20" t="str">
        <f t="shared" si="288"/>
        <v>3458TRENTHAM</v>
      </c>
      <c r="B6032" s="20">
        <v>3458</v>
      </c>
      <c r="C6032" s="20" t="s">
        <v>6343</v>
      </c>
      <c r="D6032" s="21" t="s">
        <v>5198</v>
      </c>
      <c r="E6032" s="22">
        <v>906.76999996220002</v>
      </c>
      <c r="F6032" s="22">
        <f t="shared" si="289"/>
        <v>997.44699995842007</v>
      </c>
      <c r="G6032" s="22">
        <f t="shared" si="290"/>
        <v>1178.8009999508602</v>
      </c>
    </row>
    <row r="6033" spans="1:7" ht="25.5" customHeight="1" thickTop="1" thickBot="1" x14ac:dyDescent="0.25">
      <c r="A6033" s="20" t="str">
        <f t="shared" si="288"/>
        <v>3458TRENTHAM EAST</v>
      </c>
      <c r="B6033" s="37">
        <v>3458</v>
      </c>
      <c r="C6033" s="37" t="s">
        <v>6344</v>
      </c>
      <c r="D6033" s="38" t="s">
        <v>5198</v>
      </c>
      <c r="E6033" s="39">
        <v>906.76999996220002</v>
      </c>
      <c r="F6033" s="39">
        <f t="shared" si="289"/>
        <v>997.44699995842007</v>
      </c>
      <c r="G6033" s="39">
        <f t="shared" si="290"/>
        <v>1178.8009999508602</v>
      </c>
    </row>
    <row r="6034" spans="1:7" ht="25.5" customHeight="1" thickTop="1" thickBot="1" x14ac:dyDescent="0.25">
      <c r="A6034" s="20" t="str">
        <f t="shared" si="288"/>
        <v>3460BASALT</v>
      </c>
      <c r="B6034" s="20">
        <v>3460</v>
      </c>
      <c r="C6034" s="20" t="s">
        <v>6345</v>
      </c>
      <c r="D6034" s="21" t="s">
        <v>5198</v>
      </c>
      <c r="E6034" s="22">
        <v>893.805999918304</v>
      </c>
      <c r="F6034" s="22">
        <f t="shared" si="289"/>
        <v>983.18659991013442</v>
      </c>
      <c r="G6034" s="22">
        <f t="shared" si="290"/>
        <v>1161.9477998937953</v>
      </c>
    </row>
    <row r="6035" spans="1:7" ht="25.5" customHeight="1" thickTop="1" thickBot="1" x14ac:dyDescent="0.25">
      <c r="A6035" s="20" t="str">
        <f t="shared" si="288"/>
        <v>3460DAYLESFORD</v>
      </c>
      <c r="B6035" s="37">
        <v>3460</v>
      </c>
      <c r="C6035" s="37" t="s">
        <v>6346</v>
      </c>
      <c r="D6035" s="38" t="s">
        <v>5198</v>
      </c>
      <c r="E6035" s="39">
        <v>893.805999918304</v>
      </c>
      <c r="F6035" s="39">
        <f t="shared" si="289"/>
        <v>983.18659991013442</v>
      </c>
      <c r="G6035" s="39">
        <f t="shared" si="290"/>
        <v>1161.9477998937953</v>
      </c>
    </row>
    <row r="6036" spans="1:7" ht="25.5" customHeight="1" thickTop="1" thickBot="1" x14ac:dyDescent="0.25">
      <c r="A6036" s="20" t="str">
        <f t="shared" si="288"/>
        <v>3461BULLARTO</v>
      </c>
      <c r="B6036" s="20">
        <v>3461</v>
      </c>
      <c r="C6036" s="20" t="s">
        <v>6347</v>
      </c>
      <c r="D6036" s="21" t="s">
        <v>5198</v>
      </c>
      <c r="E6036" s="22">
        <v>974.54400000168016</v>
      </c>
      <c r="F6036" s="22">
        <f t="shared" si="289"/>
        <v>1071.9984000018483</v>
      </c>
      <c r="G6036" s="22">
        <f t="shared" si="290"/>
        <v>1266.9072000021843</v>
      </c>
    </row>
    <row r="6037" spans="1:7" ht="25.5" customHeight="1" thickTop="1" thickBot="1" x14ac:dyDescent="0.25">
      <c r="A6037" s="20" t="str">
        <f t="shared" si="288"/>
        <v>3461BULLARTO SOUTH</v>
      </c>
      <c r="B6037" s="37">
        <v>3461</v>
      </c>
      <c r="C6037" s="37" t="s">
        <v>6348</v>
      </c>
      <c r="D6037" s="38" t="s">
        <v>5198</v>
      </c>
      <c r="E6037" s="39">
        <v>974.54400000168016</v>
      </c>
      <c r="F6037" s="39">
        <f t="shared" si="289"/>
        <v>1071.9984000018483</v>
      </c>
      <c r="G6037" s="39">
        <f t="shared" si="290"/>
        <v>1266.9072000021843</v>
      </c>
    </row>
    <row r="6038" spans="1:7" ht="25.5" customHeight="1" thickTop="1" thickBot="1" x14ac:dyDescent="0.25">
      <c r="A6038" s="20" t="str">
        <f t="shared" si="288"/>
        <v>3461CLYDESDALE</v>
      </c>
      <c r="B6038" s="20">
        <v>3461</v>
      </c>
      <c r="C6038" s="20" t="s">
        <v>1766</v>
      </c>
      <c r="D6038" s="21" t="s">
        <v>5198</v>
      </c>
      <c r="E6038" s="22">
        <v>974.54400000168016</v>
      </c>
      <c r="F6038" s="22">
        <f t="shared" si="289"/>
        <v>1071.9984000018483</v>
      </c>
      <c r="G6038" s="22">
        <f t="shared" si="290"/>
        <v>1266.9072000021843</v>
      </c>
    </row>
    <row r="6039" spans="1:7" ht="25.5" customHeight="1" thickTop="1" thickBot="1" x14ac:dyDescent="0.25">
      <c r="A6039" s="20" t="str">
        <f t="shared" si="288"/>
        <v>3461COOMOORA</v>
      </c>
      <c r="B6039" s="37">
        <v>3461</v>
      </c>
      <c r="C6039" s="37" t="s">
        <v>6349</v>
      </c>
      <c r="D6039" s="38" t="s">
        <v>5198</v>
      </c>
      <c r="E6039" s="39">
        <v>974.54400000168016</v>
      </c>
      <c r="F6039" s="39">
        <f t="shared" si="289"/>
        <v>1071.9984000018483</v>
      </c>
      <c r="G6039" s="39">
        <f t="shared" si="290"/>
        <v>1266.9072000021843</v>
      </c>
    </row>
    <row r="6040" spans="1:7" ht="25.5" customHeight="1" thickTop="1" thickBot="1" x14ac:dyDescent="0.25">
      <c r="A6040" s="20" t="str">
        <f t="shared" si="288"/>
        <v>3461DENVER</v>
      </c>
      <c r="B6040" s="20">
        <v>3461</v>
      </c>
      <c r="C6040" s="20" t="s">
        <v>6350</v>
      </c>
      <c r="D6040" s="21" t="s">
        <v>5198</v>
      </c>
      <c r="E6040" s="22">
        <v>974.54400000168016</v>
      </c>
      <c r="F6040" s="22">
        <f t="shared" si="289"/>
        <v>1071.9984000018483</v>
      </c>
      <c r="G6040" s="22">
        <f t="shared" si="290"/>
        <v>1266.9072000021843</v>
      </c>
    </row>
    <row r="6041" spans="1:7" ht="25.5" customHeight="1" thickTop="1" thickBot="1" x14ac:dyDescent="0.25">
      <c r="A6041" s="20" t="str">
        <f t="shared" si="288"/>
        <v>3461DRUMMOND</v>
      </c>
      <c r="B6041" s="37">
        <v>3461</v>
      </c>
      <c r="C6041" s="37" t="s">
        <v>6351</v>
      </c>
      <c r="D6041" s="38" t="s">
        <v>5198</v>
      </c>
      <c r="E6041" s="39">
        <v>974.54400000168016</v>
      </c>
      <c r="F6041" s="39">
        <f t="shared" si="289"/>
        <v>1071.9984000018483</v>
      </c>
      <c r="G6041" s="39">
        <f t="shared" si="290"/>
        <v>1266.9072000021843</v>
      </c>
    </row>
    <row r="6042" spans="1:7" ht="25.5" customHeight="1" thickTop="1" thickBot="1" x14ac:dyDescent="0.25">
      <c r="A6042" s="20" t="str">
        <f t="shared" si="288"/>
        <v>3461DRY DIGGINGS</v>
      </c>
      <c r="B6042" s="20">
        <v>3461</v>
      </c>
      <c r="C6042" s="20" t="s">
        <v>6352</v>
      </c>
      <c r="D6042" s="21" t="s">
        <v>5198</v>
      </c>
      <c r="E6042" s="22">
        <v>974.54400000168016</v>
      </c>
      <c r="F6042" s="22">
        <f t="shared" si="289"/>
        <v>1071.9984000018483</v>
      </c>
      <c r="G6042" s="22">
        <f t="shared" si="290"/>
        <v>1266.9072000021843</v>
      </c>
    </row>
    <row r="6043" spans="1:7" ht="25.5" customHeight="1" thickTop="1" thickBot="1" x14ac:dyDescent="0.25">
      <c r="A6043" s="20" t="str">
        <f t="shared" si="288"/>
        <v>3461EGANSTOWN</v>
      </c>
      <c r="B6043" s="37">
        <v>3461</v>
      </c>
      <c r="C6043" s="37" t="s">
        <v>6353</v>
      </c>
      <c r="D6043" s="38" t="s">
        <v>5198</v>
      </c>
      <c r="E6043" s="39">
        <v>974.54400000168016</v>
      </c>
      <c r="F6043" s="39">
        <f t="shared" si="289"/>
        <v>1071.9984000018483</v>
      </c>
      <c r="G6043" s="39">
        <f t="shared" si="290"/>
        <v>1266.9072000021843</v>
      </c>
    </row>
    <row r="6044" spans="1:7" ht="25.5" customHeight="1" thickTop="1" thickBot="1" x14ac:dyDescent="0.25">
      <c r="A6044" s="20" t="str">
        <f t="shared" si="288"/>
        <v>3461ELEVATED PLAINS</v>
      </c>
      <c r="B6044" s="20">
        <v>3461</v>
      </c>
      <c r="C6044" s="20" t="s">
        <v>6354</v>
      </c>
      <c r="D6044" s="21" t="s">
        <v>5198</v>
      </c>
      <c r="E6044" s="22">
        <v>974.54400000168016</v>
      </c>
      <c r="F6044" s="22">
        <f t="shared" si="289"/>
        <v>1071.9984000018483</v>
      </c>
      <c r="G6044" s="22">
        <f t="shared" si="290"/>
        <v>1266.9072000021843</v>
      </c>
    </row>
    <row r="6045" spans="1:7" ht="25.5" customHeight="1" thickTop="1" thickBot="1" x14ac:dyDescent="0.25">
      <c r="A6045" s="20" t="str">
        <f t="shared" si="288"/>
        <v>3461FRANKLINFORD</v>
      </c>
      <c r="B6045" s="37">
        <v>3461</v>
      </c>
      <c r="C6045" s="37" t="s">
        <v>6355</v>
      </c>
      <c r="D6045" s="38" t="s">
        <v>5198</v>
      </c>
      <c r="E6045" s="39">
        <v>974.54400000168016</v>
      </c>
      <c r="F6045" s="39">
        <f t="shared" si="289"/>
        <v>1071.9984000018483</v>
      </c>
      <c r="G6045" s="39">
        <f t="shared" si="290"/>
        <v>1266.9072000021843</v>
      </c>
    </row>
    <row r="6046" spans="1:7" ht="25.5" customHeight="1" thickTop="1" thickBot="1" x14ac:dyDescent="0.25">
      <c r="A6046" s="20" t="str">
        <f t="shared" si="288"/>
        <v>3461GLENLYON</v>
      </c>
      <c r="B6046" s="20">
        <v>3461</v>
      </c>
      <c r="C6046" s="20" t="s">
        <v>6356</v>
      </c>
      <c r="D6046" s="21" t="s">
        <v>5198</v>
      </c>
      <c r="E6046" s="22">
        <v>974.54400000168016</v>
      </c>
      <c r="F6046" s="22">
        <f t="shared" si="289"/>
        <v>1071.9984000018483</v>
      </c>
      <c r="G6046" s="22">
        <f t="shared" si="290"/>
        <v>1266.9072000021843</v>
      </c>
    </row>
    <row r="6047" spans="1:7" ht="25.5" customHeight="1" thickTop="1" thickBot="1" x14ac:dyDescent="0.25">
      <c r="A6047" s="20" t="str">
        <f t="shared" si="288"/>
        <v>3461HEPBURN</v>
      </c>
      <c r="B6047" s="37">
        <v>3461</v>
      </c>
      <c r="C6047" s="37" t="s">
        <v>6357</v>
      </c>
      <c r="D6047" s="38" t="s">
        <v>5198</v>
      </c>
      <c r="E6047" s="39">
        <v>974.54400000168016</v>
      </c>
      <c r="F6047" s="39">
        <f t="shared" si="289"/>
        <v>1071.9984000018483</v>
      </c>
      <c r="G6047" s="39">
        <f t="shared" si="290"/>
        <v>1266.9072000021843</v>
      </c>
    </row>
    <row r="6048" spans="1:7" ht="25.5" customHeight="1" thickTop="1" thickBot="1" x14ac:dyDescent="0.25">
      <c r="A6048" s="20" t="str">
        <f t="shared" si="288"/>
        <v>3461HEPBURN SPRINGS</v>
      </c>
      <c r="B6048" s="20">
        <v>3461</v>
      </c>
      <c r="C6048" s="20" t="s">
        <v>6358</v>
      </c>
      <c r="D6048" s="21" t="s">
        <v>5198</v>
      </c>
      <c r="E6048" s="22">
        <v>974.54400000168016</v>
      </c>
      <c r="F6048" s="22">
        <f t="shared" si="289"/>
        <v>1071.9984000018483</v>
      </c>
      <c r="G6048" s="22">
        <f t="shared" si="290"/>
        <v>1266.9072000021843</v>
      </c>
    </row>
    <row r="6049" spans="1:7" ht="25.5" customHeight="1" thickTop="1" thickBot="1" x14ac:dyDescent="0.25">
      <c r="A6049" s="20" t="str">
        <f t="shared" si="288"/>
        <v>3461KORWEINGUBOORA</v>
      </c>
      <c r="B6049" s="37">
        <v>3461</v>
      </c>
      <c r="C6049" s="37" t="s">
        <v>6359</v>
      </c>
      <c r="D6049" s="38" t="s">
        <v>5198</v>
      </c>
      <c r="E6049" s="39">
        <v>974.54400000168016</v>
      </c>
      <c r="F6049" s="39">
        <f t="shared" si="289"/>
        <v>1071.9984000018483</v>
      </c>
      <c r="G6049" s="39">
        <f t="shared" si="290"/>
        <v>1266.9072000021843</v>
      </c>
    </row>
    <row r="6050" spans="1:7" ht="25.5" customHeight="1" thickTop="1" thickBot="1" x14ac:dyDescent="0.25">
      <c r="A6050" s="20" t="str">
        <f t="shared" si="288"/>
        <v>3461LEONARDS HILL</v>
      </c>
      <c r="B6050" s="20">
        <v>3461</v>
      </c>
      <c r="C6050" s="20" t="s">
        <v>6360</v>
      </c>
      <c r="D6050" s="21" t="s">
        <v>5198</v>
      </c>
      <c r="E6050" s="22">
        <v>974.54400000168016</v>
      </c>
      <c r="F6050" s="22">
        <f t="shared" si="289"/>
        <v>1071.9984000018483</v>
      </c>
      <c r="G6050" s="22">
        <f t="shared" si="290"/>
        <v>1266.9072000021843</v>
      </c>
    </row>
    <row r="6051" spans="1:7" ht="25.5" customHeight="1" thickTop="1" thickBot="1" x14ac:dyDescent="0.25">
      <c r="A6051" s="20" t="str">
        <f t="shared" si="288"/>
        <v>3461LYONVILLE</v>
      </c>
      <c r="B6051" s="37">
        <v>3461</v>
      </c>
      <c r="C6051" s="37" t="s">
        <v>6361</v>
      </c>
      <c r="D6051" s="38" t="s">
        <v>5198</v>
      </c>
      <c r="E6051" s="39">
        <v>974.54400000168016</v>
      </c>
      <c r="F6051" s="39">
        <f t="shared" si="289"/>
        <v>1071.9984000018483</v>
      </c>
      <c r="G6051" s="39">
        <f t="shared" si="290"/>
        <v>1266.9072000021843</v>
      </c>
    </row>
    <row r="6052" spans="1:7" ht="25.5" customHeight="1" thickTop="1" thickBot="1" x14ac:dyDescent="0.25">
      <c r="A6052" s="20" t="str">
        <f t="shared" si="288"/>
        <v>3461MOUNT FRANKLIN</v>
      </c>
      <c r="B6052" s="20">
        <v>3461</v>
      </c>
      <c r="C6052" s="20" t="s">
        <v>6362</v>
      </c>
      <c r="D6052" s="21" t="s">
        <v>5198</v>
      </c>
      <c r="E6052" s="22">
        <v>974.54400000168016</v>
      </c>
      <c r="F6052" s="22">
        <f t="shared" si="289"/>
        <v>1071.9984000018483</v>
      </c>
      <c r="G6052" s="22">
        <f t="shared" si="290"/>
        <v>1266.9072000021843</v>
      </c>
    </row>
    <row r="6053" spans="1:7" ht="25.5" customHeight="1" thickTop="1" thickBot="1" x14ac:dyDescent="0.25">
      <c r="A6053" s="20" t="str">
        <f t="shared" si="288"/>
        <v>3461MUSK</v>
      </c>
      <c r="B6053" s="37">
        <v>3461</v>
      </c>
      <c r="C6053" s="37" t="s">
        <v>6363</v>
      </c>
      <c r="D6053" s="38" t="s">
        <v>5198</v>
      </c>
      <c r="E6053" s="39">
        <v>974.54400000168016</v>
      </c>
      <c r="F6053" s="39">
        <f t="shared" si="289"/>
        <v>1071.9984000018483</v>
      </c>
      <c r="G6053" s="39">
        <f t="shared" si="290"/>
        <v>1266.9072000021843</v>
      </c>
    </row>
    <row r="6054" spans="1:7" ht="25.5" customHeight="1" thickTop="1" thickBot="1" x14ac:dyDescent="0.25">
      <c r="A6054" s="20" t="str">
        <f t="shared" si="288"/>
        <v>3461MUSK VALE</v>
      </c>
      <c r="B6054" s="20">
        <v>3461</v>
      </c>
      <c r="C6054" s="20" t="s">
        <v>6364</v>
      </c>
      <c r="D6054" s="21" t="s">
        <v>5198</v>
      </c>
      <c r="E6054" s="22">
        <v>974.54400000168016</v>
      </c>
      <c r="F6054" s="22">
        <f t="shared" si="289"/>
        <v>1071.9984000018483</v>
      </c>
      <c r="G6054" s="22">
        <f t="shared" si="290"/>
        <v>1266.9072000021843</v>
      </c>
    </row>
    <row r="6055" spans="1:7" ht="25.5" customHeight="1" thickTop="1" thickBot="1" x14ac:dyDescent="0.25">
      <c r="A6055" s="20" t="str">
        <f t="shared" si="288"/>
        <v>3461PORCUPINE RIDGE</v>
      </c>
      <c r="B6055" s="37">
        <v>3461</v>
      </c>
      <c r="C6055" s="37" t="s">
        <v>6365</v>
      </c>
      <c r="D6055" s="38" t="s">
        <v>5198</v>
      </c>
      <c r="E6055" s="39">
        <v>974.54400000168016</v>
      </c>
      <c r="F6055" s="39">
        <f t="shared" si="289"/>
        <v>1071.9984000018483</v>
      </c>
      <c r="G6055" s="39">
        <f t="shared" si="290"/>
        <v>1266.9072000021843</v>
      </c>
    </row>
    <row r="6056" spans="1:7" ht="25.5" customHeight="1" thickTop="1" thickBot="1" x14ac:dyDescent="0.25">
      <c r="A6056" s="20" t="str">
        <f t="shared" si="288"/>
        <v>3461SAILORS FALLS</v>
      </c>
      <c r="B6056" s="20">
        <v>3461</v>
      </c>
      <c r="C6056" s="20" t="s">
        <v>6366</v>
      </c>
      <c r="D6056" s="21" t="s">
        <v>5198</v>
      </c>
      <c r="E6056" s="22">
        <v>974.54400000168016</v>
      </c>
      <c r="F6056" s="22">
        <f t="shared" si="289"/>
        <v>1071.9984000018483</v>
      </c>
      <c r="G6056" s="22">
        <f t="shared" si="290"/>
        <v>1266.9072000021843</v>
      </c>
    </row>
    <row r="6057" spans="1:7" ht="25.5" customHeight="1" thickTop="1" thickBot="1" x14ac:dyDescent="0.25">
      <c r="A6057" s="20" t="str">
        <f t="shared" si="288"/>
        <v>3461SAILORS HILL</v>
      </c>
      <c r="B6057" s="37">
        <v>3461</v>
      </c>
      <c r="C6057" s="37" t="s">
        <v>6367</v>
      </c>
      <c r="D6057" s="38" t="s">
        <v>5198</v>
      </c>
      <c r="E6057" s="39">
        <v>974.54400000168016</v>
      </c>
      <c r="F6057" s="39">
        <f t="shared" si="289"/>
        <v>1071.9984000018483</v>
      </c>
      <c r="G6057" s="39">
        <f t="shared" si="290"/>
        <v>1266.9072000021843</v>
      </c>
    </row>
    <row r="6058" spans="1:7" ht="25.5" customHeight="1" thickTop="1" thickBot="1" x14ac:dyDescent="0.25">
      <c r="A6058" s="20" t="str">
        <f t="shared" si="288"/>
        <v>3461SHEPHERDS FLAT</v>
      </c>
      <c r="B6058" s="20">
        <v>3461</v>
      </c>
      <c r="C6058" s="20" t="s">
        <v>6368</v>
      </c>
      <c r="D6058" s="21" t="s">
        <v>5198</v>
      </c>
      <c r="E6058" s="22">
        <v>974.54400000168016</v>
      </c>
      <c r="F6058" s="22">
        <f t="shared" si="289"/>
        <v>1071.9984000018483</v>
      </c>
      <c r="G6058" s="22">
        <f t="shared" si="290"/>
        <v>1266.9072000021843</v>
      </c>
    </row>
    <row r="6059" spans="1:7" ht="25.5" customHeight="1" thickTop="1" thickBot="1" x14ac:dyDescent="0.25">
      <c r="A6059" s="20" t="str">
        <f t="shared" si="288"/>
        <v>3461SPARGO CREEK</v>
      </c>
      <c r="B6059" s="37">
        <v>3461</v>
      </c>
      <c r="C6059" s="37" t="s">
        <v>6369</v>
      </c>
      <c r="D6059" s="38" t="s">
        <v>5198</v>
      </c>
      <c r="E6059" s="39">
        <v>974.54400000168016</v>
      </c>
      <c r="F6059" s="39">
        <f t="shared" si="289"/>
        <v>1071.9984000018483</v>
      </c>
      <c r="G6059" s="39">
        <f t="shared" si="290"/>
        <v>1266.9072000021843</v>
      </c>
    </row>
    <row r="6060" spans="1:7" ht="25.5" customHeight="1" thickTop="1" thickBot="1" x14ac:dyDescent="0.25">
      <c r="A6060" s="20" t="str">
        <f t="shared" si="288"/>
        <v>3461STRANGWAYS</v>
      </c>
      <c r="B6060" s="20">
        <v>3461</v>
      </c>
      <c r="C6060" s="20" t="s">
        <v>6370</v>
      </c>
      <c r="D6060" s="21" t="s">
        <v>5198</v>
      </c>
      <c r="E6060" s="22">
        <v>974.54400000168016</v>
      </c>
      <c r="F6060" s="22">
        <f t="shared" si="289"/>
        <v>1071.9984000018483</v>
      </c>
      <c r="G6060" s="22">
        <f t="shared" si="290"/>
        <v>1266.9072000021843</v>
      </c>
    </row>
    <row r="6061" spans="1:7" ht="25.5" customHeight="1" thickTop="1" thickBot="1" x14ac:dyDescent="0.25">
      <c r="A6061" s="20" t="str">
        <f t="shared" si="288"/>
        <v>3461WHEATSHEAF</v>
      </c>
      <c r="B6061" s="37">
        <v>3461</v>
      </c>
      <c r="C6061" s="37" t="s">
        <v>6371</v>
      </c>
      <c r="D6061" s="38" t="s">
        <v>5198</v>
      </c>
      <c r="E6061" s="39">
        <v>974.54400000168016</v>
      </c>
      <c r="F6061" s="39">
        <f t="shared" si="289"/>
        <v>1071.9984000018483</v>
      </c>
      <c r="G6061" s="39">
        <f t="shared" si="290"/>
        <v>1266.9072000021843</v>
      </c>
    </row>
    <row r="6062" spans="1:7" ht="25.5" customHeight="1" thickTop="1" thickBot="1" x14ac:dyDescent="0.25">
      <c r="A6062" s="20" t="str">
        <f t="shared" si="288"/>
        <v>3461YANDOIT</v>
      </c>
      <c r="B6062" s="20">
        <v>3461</v>
      </c>
      <c r="C6062" s="20" t="s">
        <v>6372</v>
      </c>
      <c r="D6062" s="21" t="s">
        <v>5198</v>
      </c>
      <c r="E6062" s="22">
        <v>974.54400000168016</v>
      </c>
      <c r="F6062" s="22">
        <f t="shared" si="289"/>
        <v>1071.9984000018483</v>
      </c>
      <c r="G6062" s="22">
        <f t="shared" si="290"/>
        <v>1266.9072000021843</v>
      </c>
    </row>
    <row r="6063" spans="1:7" ht="25.5" customHeight="1" thickTop="1" thickBot="1" x14ac:dyDescent="0.25">
      <c r="A6063" s="20" t="str">
        <f t="shared" si="288"/>
        <v>3461YANDOIT HILLS</v>
      </c>
      <c r="B6063" s="37">
        <v>3461</v>
      </c>
      <c r="C6063" s="37" t="s">
        <v>6373</v>
      </c>
      <c r="D6063" s="38" t="s">
        <v>5198</v>
      </c>
      <c r="E6063" s="39">
        <v>974.54400000168016</v>
      </c>
      <c r="F6063" s="39">
        <f t="shared" si="289"/>
        <v>1071.9984000018483</v>
      </c>
      <c r="G6063" s="39">
        <f t="shared" si="290"/>
        <v>1266.9072000021843</v>
      </c>
    </row>
    <row r="6064" spans="1:7" ht="25.5" customHeight="1" thickTop="1" thickBot="1" x14ac:dyDescent="0.25">
      <c r="A6064" s="20" t="str">
        <f t="shared" si="288"/>
        <v>3462GREEN GULLY</v>
      </c>
      <c r="B6064" s="20">
        <v>3462</v>
      </c>
      <c r="C6064" s="20" t="s">
        <v>5033</v>
      </c>
      <c r="D6064" s="21" t="s">
        <v>5198</v>
      </c>
      <c r="E6064" s="22">
        <v>857.38999965201606</v>
      </c>
      <c r="F6064" s="22">
        <f t="shared" si="289"/>
        <v>943.12899961721769</v>
      </c>
      <c r="G6064" s="22">
        <f t="shared" si="290"/>
        <v>1114.6069995476209</v>
      </c>
    </row>
    <row r="6065" spans="1:7" ht="25.5" customHeight="1" thickTop="1" thickBot="1" x14ac:dyDescent="0.25">
      <c r="A6065" s="20" t="str">
        <f t="shared" si="288"/>
        <v>3462MUCKLEFORD SOUTH</v>
      </c>
      <c r="B6065" s="37">
        <v>3462</v>
      </c>
      <c r="C6065" s="37" t="s">
        <v>6374</v>
      </c>
      <c r="D6065" s="38" t="s">
        <v>5198</v>
      </c>
      <c r="E6065" s="39">
        <v>857.38999965201606</v>
      </c>
      <c r="F6065" s="39">
        <f t="shared" si="289"/>
        <v>943.12899961721769</v>
      </c>
      <c r="G6065" s="39">
        <f t="shared" si="290"/>
        <v>1114.6069995476209</v>
      </c>
    </row>
    <row r="6066" spans="1:7" ht="25.5" customHeight="1" thickTop="1" thickBot="1" x14ac:dyDescent="0.25">
      <c r="A6066" s="20" t="str">
        <f t="shared" si="288"/>
        <v>3462NEWSTEAD</v>
      </c>
      <c r="B6066" s="20">
        <v>3462</v>
      </c>
      <c r="C6066" s="20" t="s">
        <v>2053</v>
      </c>
      <c r="D6066" s="21" t="s">
        <v>5198</v>
      </c>
      <c r="E6066" s="22">
        <v>857.38999965201606</v>
      </c>
      <c r="F6066" s="22">
        <f t="shared" si="289"/>
        <v>943.12899961721769</v>
      </c>
      <c r="G6066" s="22">
        <f t="shared" si="290"/>
        <v>1114.6069995476209</v>
      </c>
    </row>
    <row r="6067" spans="1:7" ht="25.5" customHeight="1" thickTop="1" thickBot="1" x14ac:dyDescent="0.25">
      <c r="A6067" s="20" t="str">
        <f t="shared" si="288"/>
        <v>3462SANDON</v>
      </c>
      <c r="B6067" s="37">
        <v>3462</v>
      </c>
      <c r="C6067" s="37" t="s">
        <v>2768</v>
      </c>
      <c r="D6067" s="38" t="s">
        <v>5198</v>
      </c>
      <c r="E6067" s="39">
        <v>857.38999965201606</v>
      </c>
      <c r="F6067" s="39">
        <f t="shared" si="289"/>
        <v>943.12899961721769</v>
      </c>
      <c r="G6067" s="39">
        <f t="shared" si="290"/>
        <v>1114.6069995476209</v>
      </c>
    </row>
    <row r="6068" spans="1:7" ht="25.5" customHeight="1" thickTop="1" thickBot="1" x14ac:dyDescent="0.25">
      <c r="A6068" s="20" t="str">
        <f t="shared" si="288"/>
        <v>3462WELSHMANS REEF</v>
      </c>
      <c r="B6068" s="20">
        <v>3462</v>
      </c>
      <c r="C6068" s="20" t="s">
        <v>6375</v>
      </c>
      <c r="D6068" s="21" t="s">
        <v>5198</v>
      </c>
      <c r="E6068" s="22">
        <v>857.38999965201606</v>
      </c>
      <c r="F6068" s="22">
        <f t="shared" si="289"/>
        <v>943.12899961721769</v>
      </c>
      <c r="G6068" s="22">
        <f t="shared" si="290"/>
        <v>1114.6069995476209</v>
      </c>
    </row>
    <row r="6069" spans="1:7" ht="25.5" customHeight="1" thickTop="1" thickBot="1" x14ac:dyDescent="0.25">
      <c r="A6069" s="20" t="str">
        <f t="shared" si="288"/>
        <v>3463BARINGHUP</v>
      </c>
      <c r="B6069" s="37">
        <v>3463</v>
      </c>
      <c r="C6069" s="37" t="s">
        <v>6376</v>
      </c>
      <c r="D6069" s="38" t="s">
        <v>5198</v>
      </c>
      <c r="E6069" s="39">
        <v>894.77400042172803</v>
      </c>
      <c r="F6069" s="39">
        <f t="shared" si="289"/>
        <v>984.25140046390095</v>
      </c>
      <c r="G6069" s="39">
        <f t="shared" si="290"/>
        <v>1163.2062005482464</v>
      </c>
    </row>
    <row r="6070" spans="1:7" ht="25.5" customHeight="1" thickTop="1" thickBot="1" x14ac:dyDescent="0.25">
      <c r="A6070" s="20" t="str">
        <f t="shared" si="288"/>
        <v>3463BARINGHUP WEST</v>
      </c>
      <c r="B6070" s="20">
        <v>3463</v>
      </c>
      <c r="C6070" s="20" t="s">
        <v>6377</v>
      </c>
      <c r="D6070" s="21" t="s">
        <v>5198</v>
      </c>
      <c r="E6070" s="22">
        <v>894.77400042172803</v>
      </c>
      <c r="F6070" s="22">
        <f t="shared" si="289"/>
        <v>984.25140046390095</v>
      </c>
      <c r="G6070" s="22">
        <f t="shared" si="290"/>
        <v>1163.2062005482464</v>
      </c>
    </row>
    <row r="6071" spans="1:7" ht="25.5" customHeight="1" thickTop="1" thickBot="1" x14ac:dyDescent="0.25">
      <c r="A6071" s="20" t="str">
        <f t="shared" si="288"/>
        <v>3463BRADFORD</v>
      </c>
      <c r="B6071" s="37">
        <v>3463</v>
      </c>
      <c r="C6071" s="37" t="s">
        <v>6378</v>
      </c>
      <c r="D6071" s="38" t="s">
        <v>5198</v>
      </c>
      <c r="E6071" s="39">
        <v>894.77400042172803</v>
      </c>
      <c r="F6071" s="39">
        <f t="shared" si="289"/>
        <v>984.25140046390095</v>
      </c>
      <c r="G6071" s="39">
        <f t="shared" si="290"/>
        <v>1163.2062005482464</v>
      </c>
    </row>
    <row r="6072" spans="1:7" ht="25.5" customHeight="1" thickTop="1" thickBot="1" x14ac:dyDescent="0.25">
      <c r="A6072" s="20" t="str">
        <f t="shared" si="288"/>
        <v>3463EASTVILLE</v>
      </c>
      <c r="B6072" s="20">
        <v>3463</v>
      </c>
      <c r="C6072" s="20" t="s">
        <v>6379</v>
      </c>
      <c r="D6072" s="21" t="s">
        <v>5198</v>
      </c>
      <c r="E6072" s="22">
        <v>894.77400042172803</v>
      </c>
      <c r="F6072" s="22">
        <f t="shared" si="289"/>
        <v>984.25140046390095</v>
      </c>
      <c r="G6072" s="22">
        <f t="shared" si="290"/>
        <v>1163.2062005482464</v>
      </c>
    </row>
    <row r="6073" spans="1:7" ht="25.5" customHeight="1" thickTop="1" thickBot="1" x14ac:dyDescent="0.25">
      <c r="A6073" s="20" t="str">
        <f t="shared" si="288"/>
        <v>3463GOWER</v>
      </c>
      <c r="B6073" s="37">
        <v>3463</v>
      </c>
      <c r="C6073" s="37" t="s">
        <v>6380</v>
      </c>
      <c r="D6073" s="38" t="s">
        <v>5198</v>
      </c>
      <c r="E6073" s="39">
        <v>894.77400042172803</v>
      </c>
      <c r="F6073" s="39">
        <f t="shared" si="289"/>
        <v>984.25140046390095</v>
      </c>
      <c r="G6073" s="39">
        <f t="shared" si="290"/>
        <v>1163.2062005482464</v>
      </c>
    </row>
    <row r="6074" spans="1:7" ht="25.5" customHeight="1" thickTop="1" thickBot="1" x14ac:dyDescent="0.25">
      <c r="A6074" s="20" t="str">
        <f t="shared" si="288"/>
        <v>3463LAANECOORIE</v>
      </c>
      <c r="B6074" s="20">
        <v>3463</v>
      </c>
      <c r="C6074" s="20" t="s">
        <v>6381</v>
      </c>
      <c r="D6074" s="21" t="s">
        <v>5198</v>
      </c>
      <c r="E6074" s="22">
        <v>894.77400042172803</v>
      </c>
      <c r="F6074" s="22">
        <f t="shared" si="289"/>
        <v>984.25140046390095</v>
      </c>
      <c r="G6074" s="22">
        <f t="shared" si="290"/>
        <v>1163.2062005482464</v>
      </c>
    </row>
    <row r="6075" spans="1:7" ht="25.5" customHeight="1" thickTop="1" thickBot="1" x14ac:dyDescent="0.25">
      <c r="A6075" s="20" t="str">
        <f t="shared" si="288"/>
        <v>3463MALDON</v>
      </c>
      <c r="B6075" s="37">
        <v>3463</v>
      </c>
      <c r="C6075" s="37" t="s">
        <v>3569</v>
      </c>
      <c r="D6075" s="38" t="s">
        <v>5198</v>
      </c>
      <c r="E6075" s="39">
        <v>894.77400042172803</v>
      </c>
      <c r="F6075" s="39">
        <f t="shared" si="289"/>
        <v>984.25140046390095</v>
      </c>
      <c r="G6075" s="39">
        <f t="shared" si="290"/>
        <v>1163.2062005482464</v>
      </c>
    </row>
    <row r="6076" spans="1:7" ht="25.5" customHeight="1" thickTop="1" thickBot="1" x14ac:dyDescent="0.25">
      <c r="A6076" s="20" t="str">
        <f t="shared" si="288"/>
        <v>3463NEEREMAN</v>
      </c>
      <c r="B6076" s="20">
        <v>3463</v>
      </c>
      <c r="C6076" s="20" t="s">
        <v>6382</v>
      </c>
      <c r="D6076" s="21" t="s">
        <v>5198</v>
      </c>
      <c r="E6076" s="22">
        <v>894.77400042172803</v>
      </c>
      <c r="F6076" s="22">
        <f t="shared" si="289"/>
        <v>984.25140046390095</v>
      </c>
      <c r="G6076" s="22">
        <f t="shared" si="290"/>
        <v>1163.2062005482464</v>
      </c>
    </row>
    <row r="6077" spans="1:7" ht="25.5" customHeight="1" thickTop="1" thickBot="1" x14ac:dyDescent="0.25">
      <c r="A6077" s="20" t="str">
        <f t="shared" si="288"/>
        <v>3463NUGGETTY</v>
      </c>
      <c r="B6077" s="37">
        <v>3463</v>
      </c>
      <c r="C6077" s="37" t="s">
        <v>6383</v>
      </c>
      <c r="D6077" s="38" t="s">
        <v>5198</v>
      </c>
      <c r="E6077" s="39">
        <v>894.77400042172803</v>
      </c>
      <c r="F6077" s="39">
        <f t="shared" si="289"/>
        <v>984.25140046390095</v>
      </c>
      <c r="G6077" s="39">
        <f t="shared" si="290"/>
        <v>1163.2062005482464</v>
      </c>
    </row>
    <row r="6078" spans="1:7" ht="25.5" customHeight="1" thickTop="1" thickBot="1" x14ac:dyDescent="0.25">
      <c r="A6078" s="20" t="str">
        <f t="shared" si="288"/>
        <v>3463TARRENGOWER</v>
      </c>
      <c r="B6078" s="20">
        <v>3463</v>
      </c>
      <c r="C6078" s="20" t="s">
        <v>6384</v>
      </c>
      <c r="D6078" s="21" t="s">
        <v>5198</v>
      </c>
      <c r="E6078" s="22">
        <v>894.77400042172803</v>
      </c>
      <c r="F6078" s="22">
        <f t="shared" si="289"/>
        <v>984.25140046390095</v>
      </c>
      <c r="G6078" s="22">
        <f t="shared" si="290"/>
        <v>1163.2062005482464</v>
      </c>
    </row>
    <row r="6079" spans="1:7" ht="25.5" customHeight="1" thickTop="1" thickBot="1" x14ac:dyDescent="0.25">
      <c r="A6079" s="20" t="str">
        <f t="shared" si="288"/>
        <v>3463WALMER</v>
      </c>
      <c r="B6079" s="37">
        <v>3463</v>
      </c>
      <c r="C6079" s="37" t="s">
        <v>4839</v>
      </c>
      <c r="D6079" s="38" t="s">
        <v>5198</v>
      </c>
      <c r="E6079" s="39">
        <v>894.77400042172803</v>
      </c>
      <c r="F6079" s="39">
        <f t="shared" si="289"/>
        <v>984.25140046390095</v>
      </c>
      <c r="G6079" s="39">
        <f t="shared" si="290"/>
        <v>1163.2062005482464</v>
      </c>
    </row>
    <row r="6080" spans="1:7" ht="25.5" customHeight="1" thickTop="1" thickBot="1" x14ac:dyDescent="0.25">
      <c r="A6080" s="20" t="str">
        <f t="shared" si="288"/>
        <v>3463WOODSTOCK WEST</v>
      </c>
      <c r="B6080" s="20">
        <v>3463</v>
      </c>
      <c r="C6080" s="20" t="s">
        <v>6385</v>
      </c>
      <c r="D6080" s="21" t="s">
        <v>5198</v>
      </c>
      <c r="E6080" s="22">
        <v>894.77400042172803</v>
      </c>
      <c r="F6080" s="22">
        <f t="shared" si="289"/>
        <v>984.25140046390095</v>
      </c>
      <c r="G6080" s="22">
        <f t="shared" si="290"/>
        <v>1163.2062005482464</v>
      </c>
    </row>
    <row r="6081" spans="1:7" ht="25.5" customHeight="1" thickTop="1" thickBot="1" x14ac:dyDescent="0.25">
      <c r="A6081" s="20" t="str">
        <f t="shared" si="288"/>
        <v>3464CARISBROOK</v>
      </c>
      <c r="B6081" s="37">
        <v>3464</v>
      </c>
      <c r="C6081" s="37" t="s">
        <v>6386</v>
      </c>
      <c r="D6081" s="38" t="s">
        <v>5198</v>
      </c>
      <c r="E6081" s="39">
        <v>738.92799990931201</v>
      </c>
      <c r="F6081" s="39">
        <f t="shared" si="289"/>
        <v>812.82079990024329</v>
      </c>
      <c r="G6081" s="39">
        <f t="shared" si="290"/>
        <v>960.60639988210562</v>
      </c>
    </row>
    <row r="6082" spans="1:7" ht="25.5" customHeight="1" thickTop="1" thickBot="1" x14ac:dyDescent="0.25">
      <c r="A6082" s="20" t="str">
        <f t="shared" si="288"/>
        <v>3465ADELAIDE LEAD</v>
      </c>
      <c r="B6082" s="20">
        <v>3465</v>
      </c>
      <c r="C6082" s="20" t="s">
        <v>6387</v>
      </c>
      <c r="D6082" s="21" t="s">
        <v>5198</v>
      </c>
      <c r="E6082" s="22">
        <v>802.95399958872804</v>
      </c>
      <c r="F6082" s="22">
        <f t="shared" si="289"/>
        <v>883.24939954760089</v>
      </c>
      <c r="G6082" s="22">
        <f t="shared" si="290"/>
        <v>1043.8401994653466</v>
      </c>
    </row>
    <row r="6083" spans="1:7" ht="25.5" customHeight="1" thickTop="1" thickBot="1" x14ac:dyDescent="0.25">
      <c r="A6083" s="20" t="str">
        <f t="shared" si="288"/>
        <v>3465ALMA</v>
      </c>
      <c r="B6083" s="37">
        <v>3465</v>
      </c>
      <c r="C6083" s="37" t="s">
        <v>6388</v>
      </c>
      <c r="D6083" s="38" t="s">
        <v>5198</v>
      </c>
      <c r="E6083" s="39">
        <v>802.95399958872804</v>
      </c>
      <c r="F6083" s="39">
        <f t="shared" si="289"/>
        <v>883.24939954760089</v>
      </c>
      <c r="G6083" s="39">
        <f t="shared" si="290"/>
        <v>1043.8401994653466</v>
      </c>
    </row>
    <row r="6084" spans="1:7" ht="25.5" customHeight="1" thickTop="1" thickBot="1" x14ac:dyDescent="0.25">
      <c r="A6084" s="20" t="str">
        <f t="shared" si="288"/>
        <v>3465BOWENVALE</v>
      </c>
      <c r="B6084" s="20">
        <v>3465</v>
      </c>
      <c r="C6084" s="20" t="s">
        <v>6389</v>
      </c>
      <c r="D6084" s="21" t="s">
        <v>5198</v>
      </c>
      <c r="E6084" s="22">
        <v>802.95399958872804</v>
      </c>
      <c r="F6084" s="22">
        <f t="shared" si="289"/>
        <v>883.24939954760089</v>
      </c>
      <c r="G6084" s="22">
        <f t="shared" si="290"/>
        <v>1043.8401994653466</v>
      </c>
    </row>
    <row r="6085" spans="1:7" ht="25.5" customHeight="1" thickTop="1" thickBot="1" x14ac:dyDescent="0.25">
      <c r="A6085" s="20" t="str">
        <f t="shared" ref="A6085:A6148" si="291">CONCATENATE(B6085,C6085)</f>
        <v>3465BUNG BONG</v>
      </c>
      <c r="B6085" s="37">
        <v>3465</v>
      </c>
      <c r="C6085" s="37" t="s">
        <v>6390</v>
      </c>
      <c r="D6085" s="38" t="s">
        <v>5198</v>
      </c>
      <c r="E6085" s="39">
        <v>802.95399958872804</v>
      </c>
      <c r="F6085" s="39">
        <f t="shared" ref="F6085:F6148" si="292">1.1*E6085</f>
        <v>883.24939954760089</v>
      </c>
      <c r="G6085" s="39">
        <f t="shared" ref="G6085:G6148" si="293">1.3*E6085</f>
        <v>1043.8401994653466</v>
      </c>
    </row>
    <row r="6086" spans="1:7" ht="25.5" customHeight="1" thickTop="1" thickBot="1" x14ac:dyDescent="0.25">
      <c r="A6086" s="20" t="str">
        <f t="shared" si="291"/>
        <v>3465COTSWOLD</v>
      </c>
      <c r="B6086" s="20">
        <v>3465</v>
      </c>
      <c r="C6086" s="20" t="s">
        <v>6391</v>
      </c>
      <c r="D6086" s="21" t="s">
        <v>5198</v>
      </c>
      <c r="E6086" s="22">
        <v>802.95399958872804</v>
      </c>
      <c r="F6086" s="22">
        <f t="shared" si="292"/>
        <v>883.24939954760089</v>
      </c>
      <c r="G6086" s="22">
        <f t="shared" si="293"/>
        <v>1043.8401994653466</v>
      </c>
    </row>
    <row r="6087" spans="1:7" ht="25.5" customHeight="1" thickTop="1" thickBot="1" x14ac:dyDescent="0.25">
      <c r="A6087" s="20" t="str">
        <f t="shared" si="291"/>
        <v>3465CRAIGIE</v>
      </c>
      <c r="B6087" s="37">
        <v>3465</v>
      </c>
      <c r="C6087" s="37" t="s">
        <v>4008</v>
      </c>
      <c r="D6087" s="38" t="s">
        <v>5198</v>
      </c>
      <c r="E6087" s="39">
        <v>802.95399958872804</v>
      </c>
      <c r="F6087" s="39">
        <f t="shared" si="292"/>
        <v>883.24939954760089</v>
      </c>
      <c r="G6087" s="39">
        <f t="shared" si="293"/>
        <v>1043.8401994653466</v>
      </c>
    </row>
    <row r="6088" spans="1:7" ht="25.5" customHeight="1" thickTop="1" thickBot="1" x14ac:dyDescent="0.25">
      <c r="A6088" s="20" t="str">
        <f t="shared" si="291"/>
        <v>3465DAISY HILL</v>
      </c>
      <c r="B6088" s="20">
        <v>3465</v>
      </c>
      <c r="C6088" s="20" t="s">
        <v>6392</v>
      </c>
      <c r="D6088" s="21" t="s">
        <v>5198</v>
      </c>
      <c r="E6088" s="22">
        <v>802.95399958872804</v>
      </c>
      <c r="F6088" s="22">
        <f t="shared" si="292"/>
        <v>883.24939954760089</v>
      </c>
      <c r="G6088" s="22">
        <f t="shared" si="293"/>
        <v>1043.8401994653466</v>
      </c>
    </row>
    <row r="6089" spans="1:7" ht="25.5" customHeight="1" thickTop="1" thickBot="1" x14ac:dyDescent="0.25">
      <c r="A6089" s="20" t="str">
        <f t="shared" si="291"/>
        <v>3465FLAGSTAFF</v>
      </c>
      <c r="B6089" s="37">
        <v>3465</v>
      </c>
      <c r="C6089" s="37" t="s">
        <v>6393</v>
      </c>
      <c r="D6089" s="38" t="s">
        <v>5198</v>
      </c>
      <c r="E6089" s="39">
        <v>802.95399958872804</v>
      </c>
      <c r="F6089" s="39">
        <f t="shared" si="292"/>
        <v>883.24939954760089</v>
      </c>
      <c r="G6089" s="39">
        <f t="shared" si="293"/>
        <v>1043.8401994653466</v>
      </c>
    </row>
    <row r="6090" spans="1:7" ht="25.5" customHeight="1" thickTop="1" thickBot="1" x14ac:dyDescent="0.25">
      <c r="A6090" s="20" t="str">
        <f t="shared" si="291"/>
        <v>3465GOLDEN POINT</v>
      </c>
      <c r="B6090" s="20">
        <v>3465</v>
      </c>
      <c r="C6090" s="20" t="s">
        <v>5953</v>
      </c>
      <c r="D6090" s="21" t="s">
        <v>5198</v>
      </c>
      <c r="E6090" s="22">
        <v>802.95399958872804</v>
      </c>
      <c r="F6090" s="22">
        <f t="shared" si="292"/>
        <v>883.24939954760089</v>
      </c>
      <c r="G6090" s="22">
        <f t="shared" si="293"/>
        <v>1043.8401994653466</v>
      </c>
    </row>
    <row r="6091" spans="1:7" ht="25.5" customHeight="1" thickTop="1" thickBot="1" x14ac:dyDescent="0.25">
      <c r="A6091" s="20" t="str">
        <f t="shared" si="291"/>
        <v>3465HAVELOCK</v>
      </c>
      <c r="B6091" s="37">
        <v>3465</v>
      </c>
      <c r="C6091" s="37" t="s">
        <v>6394</v>
      </c>
      <c r="D6091" s="38" t="s">
        <v>5198</v>
      </c>
      <c r="E6091" s="39">
        <v>802.95399958872804</v>
      </c>
      <c r="F6091" s="39">
        <f t="shared" si="292"/>
        <v>883.24939954760089</v>
      </c>
      <c r="G6091" s="39">
        <f t="shared" si="293"/>
        <v>1043.8401994653466</v>
      </c>
    </row>
    <row r="6092" spans="1:7" ht="25.5" customHeight="1" thickTop="1" thickBot="1" x14ac:dyDescent="0.25">
      <c r="A6092" s="20" t="str">
        <f t="shared" si="291"/>
        <v>3465HOMEBUSH</v>
      </c>
      <c r="B6092" s="20">
        <v>3465</v>
      </c>
      <c r="C6092" s="20" t="s">
        <v>1070</v>
      </c>
      <c r="D6092" s="21" t="s">
        <v>5198</v>
      </c>
      <c r="E6092" s="22">
        <v>802.95399958872804</v>
      </c>
      <c r="F6092" s="22">
        <f t="shared" si="292"/>
        <v>883.24939954760089</v>
      </c>
      <c r="G6092" s="22">
        <f t="shared" si="293"/>
        <v>1043.8401994653466</v>
      </c>
    </row>
    <row r="6093" spans="1:7" ht="25.5" customHeight="1" thickTop="1" thickBot="1" x14ac:dyDescent="0.25">
      <c r="A6093" s="20" t="str">
        <f t="shared" si="291"/>
        <v>3465MAJORCA</v>
      </c>
      <c r="B6093" s="37">
        <v>3465</v>
      </c>
      <c r="C6093" s="37" t="s">
        <v>6395</v>
      </c>
      <c r="D6093" s="38" t="s">
        <v>5198</v>
      </c>
      <c r="E6093" s="39">
        <v>802.95399958872804</v>
      </c>
      <c r="F6093" s="39">
        <f t="shared" si="292"/>
        <v>883.24939954760089</v>
      </c>
      <c r="G6093" s="39">
        <f t="shared" si="293"/>
        <v>1043.8401994653466</v>
      </c>
    </row>
    <row r="6094" spans="1:7" ht="25.5" customHeight="1" thickTop="1" thickBot="1" x14ac:dyDescent="0.25">
      <c r="A6094" s="20" t="str">
        <f t="shared" si="291"/>
        <v>3465MARYBOROUGH</v>
      </c>
      <c r="B6094" s="20">
        <v>3465</v>
      </c>
      <c r="C6094" s="20" t="s">
        <v>6396</v>
      </c>
      <c r="D6094" s="21" t="s">
        <v>5198</v>
      </c>
      <c r="E6094" s="22">
        <v>802.95399958872804</v>
      </c>
      <c r="F6094" s="22">
        <f t="shared" si="292"/>
        <v>883.24939954760089</v>
      </c>
      <c r="G6094" s="22">
        <f t="shared" si="293"/>
        <v>1043.8401994653466</v>
      </c>
    </row>
    <row r="6095" spans="1:7" ht="25.5" customHeight="1" thickTop="1" thickBot="1" x14ac:dyDescent="0.25">
      <c r="A6095" s="20" t="str">
        <f t="shared" si="291"/>
        <v>3465MOOLORT</v>
      </c>
      <c r="B6095" s="37">
        <v>3465</v>
      </c>
      <c r="C6095" s="37" t="s">
        <v>6397</v>
      </c>
      <c r="D6095" s="38" t="s">
        <v>5198</v>
      </c>
      <c r="E6095" s="39">
        <v>802.95399958872804</v>
      </c>
      <c r="F6095" s="39">
        <f t="shared" si="292"/>
        <v>883.24939954760089</v>
      </c>
      <c r="G6095" s="39">
        <f t="shared" si="293"/>
        <v>1043.8401994653466</v>
      </c>
    </row>
    <row r="6096" spans="1:7" ht="25.5" customHeight="1" thickTop="1" thickBot="1" x14ac:dyDescent="0.25">
      <c r="A6096" s="20" t="str">
        <f t="shared" si="291"/>
        <v>3465MOONLIGHT FLAT</v>
      </c>
      <c r="B6096" s="20">
        <v>3465</v>
      </c>
      <c r="C6096" s="20" t="s">
        <v>6319</v>
      </c>
      <c r="D6096" s="21" t="s">
        <v>5198</v>
      </c>
      <c r="E6096" s="22">
        <v>802.95399958872804</v>
      </c>
      <c r="F6096" s="22">
        <f t="shared" si="292"/>
        <v>883.24939954760089</v>
      </c>
      <c r="G6096" s="22">
        <f t="shared" si="293"/>
        <v>1043.8401994653466</v>
      </c>
    </row>
    <row r="6097" spans="1:7" ht="25.5" customHeight="1" thickTop="1" thickBot="1" x14ac:dyDescent="0.25">
      <c r="A6097" s="20" t="str">
        <f t="shared" si="291"/>
        <v>3465NATTE YALLOCK</v>
      </c>
      <c r="B6097" s="37">
        <v>3465</v>
      </c>
      <c r="C6097" s="37" t="s">
        <v>6398</v>
      </c>
      <c r="D6097" s="38" t="s">
        <v>5198</v>
      </c>
      <c r="E6097" s="39">
        <v>802.95399958872804</v>
      </c>
      <c r="F6097" s="39">
        <f t="shared" si="292"/>
        <v>883.24939954760089</v>
      </c>
      <c r="G6097" s="39">
        <f t="shared" si="293"/>
        <v>1043.8401994653466</v>
      </c>
    </row>
    <row r="6098" spans="1:7" ht="25.5" customHeight="1" thickTop="1" thickBot="1" x14ac:dyDescent="0.25">
      <c r="A6098" s="20" t="str">
        <f t="shared" si="291"/>
        <v>3465RATHSCAR</v>
      </c>
      <c r="B6098" s="20">
        <v>3465</v>
      </c>
      <c r="C6098" s="20" t="s">
        <v>6399</v>
      </c>
      <c r="D6098" s="21" t="s">
        <v>5198</v>
      </c>
      <c r="E6098" s="22">
        <v>802.95399958872804</v>
      </c>
      <c r="F6098" s="22">
        <f t="shared" si="292"/>
        <v>883.24939954760089</v>
      </c>
      <c r="G6098" s="22">
        <f t="shared" si="293"/>
        <v>1043.8401994653466</v>
      </c>
    </row>
    <row r="6099" spans="1:7" ht="25.5" customHeight="1" thickTop="1" thickBot="1" x14ac:dyDescent="0.25">
      <c r="A6099" s="20" t="str">
        <f t="shared" si="291"/>
        <v>3465RATHSCAR WEST</v>
      </c>
      <c r="B6099" s="37">
        <v>3465</v>
      </c>
      <c r="C6099" s="37" t="s">
        <v>6400</v>
      </c>
      <c r="D6099" s="38" t="s">
        <v>5198</v>
      </c>
      <c r="E6099" s="39">
        <v>802.95399958872804</v>
      </c>
      <c r="F6099" s="39">
        <f t="shared" si="292"/>
        <v>883.24939954760089</v>
      </c>
      <c r="G6099" s="39">
        <f t="shared" si="293"/>
        <v>1043.8401994653466</v>
      </c>
    </row>
    <row r="6100" spans="1:7" ht="25.5" customHeight="1" thickTop="1" thickBot="1" x14ac:dyDescent="0.25">
      <c r="A6100" s="20" t="str">
        <f t="shared" si="291"/>
        <v>3465SIMSON</v>
      </c>
      <c r="B6100" s="20">
        <v>3465</v>
      </c>
      <c r="C6100" s="20" t="s">
        <v>6401</v>
      </c>
      <c r="D6100" s="21" t="s">
        <v>5198</v>
      </c>
      <c r="E6100" s="22">
        <v>802.95399958872804</v>
      </c>
      <c r="F6100" s="22">
        <f t="shared" si="292"/>
        <v>883.24939954760089</v>
      </c>
      <c r="G6100" s="22">
        <f t="shared" si="293"/>
        <v>1043.8401994653466</v>
      </c>
    </row>
    <row r="6101" spans="1:7" ht="25.5" customHeight="1" thickTop="1" thickBot="1" x14ac:dyDescent="0.25">
      <c r="A6101" s="20" t="str">
        <f t="shared" si="291"/>
        <v>3465TIMOR</v>
      </c>
      <c r="B6101" s="37">
        <v>3465</v>
      </c>
      <c r="C6101" s="37" t="s">
        <v>1880</v>
      </c>
      <c r="D6101" s="38" t="s">
        <v>5198</v>
      </c>
      <c r="E6101" s="39">
        <v>802.95399958872804</v>
      </c>
      <c r="F6101" s="39">
        <f t="shared" si="292"/>
        <v>883.24939954760089</v>
      </c>
      <c r="G6101" s="39">
        <f t="shared" si="293"/>
        <v>1043.8401994653466</v>
      </c>
    </row>
    <row r="6102" spans="1:7" ht="25.5" customHeight="1" thickTop="1" thickBot="1" x14ac:dyDescent="0.25">
      <c r="A6102" s="20" t="str">
        <f t="shared" si="291"/>
        <v>3465TIMOR WEST</v>
      </c>
      <c r="B6102" s="20">
        <v>3465</v>
      </c>
      <c r="C6102" s="20" t="s">
        <v>6402</v>
      </c>
      <c r="D6102" s="21" t="s">
        <v>5198</v>
      </c>
      <c r="E6102" s="22">
        <v>802.95399958872804</v>
      </c>
      <c r="F6102" s="22">
        <f t="shared" si="292"/>
        <v>883.24939954760089</v>
      </c>
      <c r="G6102" s="22">
        <f t="shared" si="293"/>
        <v>1043.8401994653466</v>
      </c>
    </row>
    <row r="6103" spans="1:7" ht="25.5" customHeight="1" thickTop="1" thickBot="1" x14ac:dyDescent="0.25">
      <c r="A6103" s="20" t="str">
        <f t="shared" si="291"/>
        <v>3465WAREEK</v>
      </c>
      <c r="B6103" s="37">
        <v>3465</v>
      </c>
      <c r="C6103" s="37" t="s">
        <v>6403</v>
      </c>
      <c r="D6103" s="38" t="s">
        <v>5198</v>
      </c>
      <c r="E6103" s="39">
        <v>802.95399958872804</v>
      </c>
      <c r="F6103" s="39">
        <f t="shared" si="292"/>
        <v>883.24939954760089</v>
      </c>
      <c r="G6103" s="39">
        <f t="shared" si="293"/>
        <v>1043.8401994653466</v>
      </c>
    </row>
    <row r="6104" spans="1:7" ht="25.5" customHeight="1" thickTop="1" thickBot="1" x14ac:dyDescent="0.25">
      <c r="A6104" s="20" t="str">
        <f t="shared" si="291"/>
        <v>3467AVOCA</v>
      </c>
      <c r="B6104" s="20">
        <v>3467</v>
      </c>
      <c r="C6104" s="20" t="s">
        <v>3600</v>
      </c>
      <c r="D6104" s="21" t="s">
        <v>5198</v>
      </c>
      <c r="E6104" s="22">
        <v>879.53600025992807</v>
      </c>
      <c r="F6104" s="22">
        <f t="shared" si="292"/>
        <v>967.48960028592091</v>
      </c>
      <c r="G6104" s="22">
        <f t="shared" si="293"/>
        <v>1143.3968003379066</v>
      </c>
    </row>
    <row r="6105" spans="1:7" ht="25.5" customHeight="1" thickTop="1" thickBot="1" x14ac:dyDescent="0.25">
      <c r="A6105" s="20" t="str">
        <f t="shared" si="291"/>
        <v>3468AMPHITHEATRE</v>
      </c>
      <c r="B6105" s="37">
        <v>3468</v>
      </c>
      <c r="C6105" s="37" t="s">
        <v>6404</v>
      </c>
      <c r="D6105" s="38" t="s">
        <v>5198</v>
      </c>
      <c r="E6105" s="39">
        <v>823.92000009148808</v>
      </c>
      <c r="F6105" s="39">
        <f t="shared" si="292"/>
        <v>906.31200010063696</v>
      </c>
      <c r="G6105" s="39">
        <f t="shared" si="293"/>
        <v>1071.0960001189346</v>
      </c>
    </row>
    <row r="6106" spans="1:7" ht="25.5" customHeight="1" thickTop="1" thickBot="1" x14ac:dyDescent="0.25">
      <c r="A6106" s="20" t="str">
        <f t="shared" si="291"/>
        <v>3468MOUNT LONARCH</v>
      </c>
      <c r="B6106" s="20">
        <v>3468</v>
      </c>
      <c r="C6106" s="20" t="s">
        <v>6405</v>
      </c>
      <c r="D6106" s="21" t="s">
        <v>5198</v>
      </c>
      <c r="E6106" s="22">
        <v>823.92000009148808</v>
      </c>
      <c r="F6106" s="22">
        <f t="shared" si="292"/>
        <v>906.31200010063696</v>
      </c>
      <c r="G6106" s="22">
        <f t="shared" si="293"/>
        <v>1071.0960001189346</v>
      </c>
    </row>
    <row r="6107" spans="1:7" ht="25.5" customHeight="1" thickTop="1" thickBot="1" x14ac:dyDescent="0.25">
      <c r="A6107" s="20" t="str">
        <f t="shared" si="291"/>
        <v>3469ELMHURST</v>
      </c>
      <c r="B6107" s="37">
        <v>3469</v>
      </c>
      <c r="C6107" s="37" t="s">
        <v>6406</v>
      </c>
      <c r="D6107" s="38" t="s">
        <v>5198</v>
      </c>
      <c r="E6107" s="39">
        <v>900.06200044645607</v>
      </c>
      <c r="F6107" s="39">
        <f t="shared" si="292"/>
        <v>990.06820049110172</v>
      </c>
      <c r="G6107" s="39">
        <f t="shared" si="293"/>
        <v>1170.0806005803929</v>
      </c>
    </row>
    <row r="6108" spans="1:7" ht="25.5" customHeight="1" thickTop="1" thickBot="1" x14ac:dyDescent="0.25">
      <c r="A6108" s="20" t="str">
        <f t="shared" si="291"/>
        <v>3469GLENLOFTY</v>
      </c>
      <c r="B6108" s="20">
        <v>3469</v>
      </c>
      <c r="C6108" s="20" t="s">
        <v>6407</v>
      </c>
      <c r="D6108" s="21" t="s">
        <v>5198</v>
      </c>
      <c r="E6108" s="22">
        <v>900.06200044645607</v>
      </c>
      <c r="F6108" s="22">
        <f t="shared" si="292"/>
        <v>990.06820049110172</v>
      </c>
      <c r="G6108" s="22">
        <f t="shared" si="293"/>
        <v>1170.0806005803929</v>
      </c>
    </row>
    <row r="6109" spans="1:7" ht="25.5" customHeight="1" thickTop="1" thickBot="1" x14ac:dyDescent="0.25">
      <c r="A6109" s="20" t="str">
        <f t="shared" si="291"/>
        <v>3469GLENLOGIE</v>
      </c>
      <c r="B6109" s="37">
        <v>3469</v>
      </c>
      <c r="C6109" s="37" t="s">
        <v>6408</v>
      </c>
      <c r="D6109" s="38" t="s">
        <v>5198</v>
      </c>
      <c r="E6109" s="39">
        <v>900.06200044645607</v>
      </c>
      <c r="F6109" s="39">
        <f t="shared" si="292"/>
        <v>990.06820049110172</v>
      </c>
      <c r="G6109" s="39">
        <f t="shared" si="293"/>
        <v>1170.0806005803929</v>
      </c>
    </row>
    <row r="6110" spans="1:7" ht="25.5" customHeight="1" thickTop="1" thickBot="1" x14ac:dyDescent="0.25">
      <c r="A6110" s="20" t="str">
        <f t="shared" si="291"/>
        <v>3469GLENPATRICK</v>
      </c>
      <c r="B6110" s="20">
        <v>3469</v>
      </c>
      <c r="C6110" s="20" t="s">
        <v>6409</v>
      </c>
      <c r="D6110" s="21" t="s">
        <v>5198</v>
      </c>
      <c r="E6110" s="22">
        <v>900.06200044645607</v>
      </c>
      <c r="F6110" s="22">
        <f t="shared" si="292"/>
        <v>990.06820049110172</v>
      </c>
      <c r="G6110" s="22">
        <f t="shared" si="293"/>
        <v>1170.0806005803929</v>
      </c>
    </row>
    <row r="6111" spans="1:7" ht="25.5" customHeight="1" thickTop="1" thickBot="1" x14ac:dyDescent="0.25">
      <c r="A6111" s="20" t="str">
        <f t="shared" si="291"/>
        <v>3469NOWHERE CREEK</v>
      </c>
      <c r="B6111" s="37">
        <v>3469</v>
      </c>
      <c r="C6111" s="37" t="s">
        <v>6410</v>
      </c>
      <c r="D6111" s="38" t="s">
        <v>5198</v>
      </c>
      <c r="E6111" s="39">
        <v>900.06200044645607</v>
      </c>
      <c r="F6111" s="39">
        <f t="shared" si="292"/>
        <v>990.06820049110172</v>
      </c>
      <c r="G6111" s="39">
        <f t="shared" si="293"/>
        <v>1170.0806005803929</v>
      </c>
    </row>
    <row r="6112" spans="1:7" ht="25.5" customHeight="1" thickTop="1" thickBot="1" x14ac:dyDescent="0.25">
      <c r="A6112" s="20" t="str">
        <f t="shared" si="291"/>
        <v>3472BET BET</v>
      </c>
      <c r="B6112" s="20">
        <v>3472</v>
      </c>
      <c r="C6112" s="20" t="s">
        <v>6411</v>
      </c>
      <c r="D6112" s="21" t="s">
        <v>5198</v>
      </c>
      <c r="E6112" s="22">
        <v>975.39799966713588</v>
      </c>
      <c r="F6112" s="22">
        <f t="shared" si="292"/>
        <v>1072.9377996338496</v>
      </c>
      <c r="G6112" s="22">
        <f t="shared" si="293"/>
        <v>1268.0173995672767</v>
      </c>
    </row>
    <row r="6113" spans="1:7" ht="25.5" customHeight="1" thickTop="1" thickBot="1" x14ac:dyDescent="0.25">
      <c r="A6113" s="20" t="str">
        <f t="shared" si="291"/>
        <v>3472BETLEY</v>
      </c>
      <c r="B6113" s="37">
        <v>3472</v>
      </c>
      <c r="C6113" s="37" t="s">
        <v>6412</v>
      </c>
      <c r="D6113" s="38" t="s">
        <v>5198</v>
      </c>
      <c r="E6113" s="39">
        <v>975.39799966713588</v>
      </c>
      <c r="F6113" s="39">
        <f t="shared" si="292"/>
        <v>1072.9377996338496</v>
      </c>
      <c r="G6113" s="39">
        <f t="shared" si="293"/>
        <v>1268.0173995672767</v>
      </c>
    </row>
    <row r="6114" spans="1:7" ht="25.5" customHeight="1" thickTop="1" thickBot="1" x14ac:dyDescent="0.25">
      <c r="A6114" s="20" t="str">
        <f t="shared" si="291"/>
        <v>3472BROMLEY</v>
      </c>
      <c r="B6114" s="20">
        <v>3472</v>
      </c>
      <c r="C6114" s="20" t="s">
        <v>6413</v>
      </c>
      <c r="D6114" s="21" t="s">
        <v>5198</v>
      </c>
      <c r="E6114" s="22">
        <v>975.39799966713588</v>
      </c>
      <c r="F6114" s="22">
        <f t="shared" si="292"/>
        <v>1072.9377996338496</v>
      </c>
      <c r="G6114" s="22">
        <f t="shared" si="293"/>
        <v>1268.0173995672767</v>
      </c>
    </row>
    <row r="6115" spans="1:7" ht="25.5" customHeight="1" thickTop="1" thickBot="1" x14ac:dyDescent="0.25">
      <c r="A6115" s="20" t="str">
        <f t="shared" si="291"/>
        <v>3472DUNLUCE</v>
      </c>
      <c r="B6115" s="37">
        <v>3472</v>
      </c>
      <c r="C6115" s="37" t="s">
        <v>6414</v>
      </c>
      <c r="D6115" s="38" t="s">
        <v>5198</v>
      </c>
      <c r="E6115" s="39">
        <v>975.39799966713588</v>
      </c>
      <c r="F6115" s="39">
        <f t="shared" si="292"/>
        <v>1072.9377996338496</v>
      </c>
      <c r="G6115" s="39">
        <f t="shared" si="293"/>
        <v>1268.0173995672767</v>
      </c>
    </row>
    <row r="6116" spans="1:7" ht="25.5" customHeight="1" thickTop="1" thickBot="1" x14ac:dyDescent="0.25">
      <c r="A6116" s="20" t="str">
        <f t="shared" si="291"/>
        <v>3472DUNOLLY</v>
      </c>
      <c r="B6116" s="20">
        <v>3472</v>
      </c>
      <c r="C6116" s="20" t="s">
        <v>1769</v>
      </c>
      <c r="D6116" s="21" t="s">
        <v>5198</v>
      </c>
      <c r="E6116" s="22">
        <v>975.39799966713588</v>
      </c>
      <c r="F6116" s="22">
        <f t="shared" si="292"/>
        <v>1072.9377996338496</v>
      </c>
      <c r="G6116" s="22">
        <f t="shared" si="293"/>
        <v>1268.0173995672767</v>
      </c>
    </row>
    <row r="6117" spans="1:7" ht="25.5" customHeight="1" thickTop="1" thickBot="1" x14ac:dyDescent="0.25">
      <c r="A6117" s="20" t="str">
        <f t="shared" si="291"/>
        <v>3472EDDINGTON</v>
      </c>
      <c r="B6117" s="37">
        <v>3472</v>
      </c>
      <c r="C6117" s="37" t="s">
        <v>6415</v>
      </c>
      <c r="D6117" s="38" t="s">
        <v>5198</v>
      </c>
      <c r="E6117" s="39">
        <v>975.39799966713588</v>
      </c>
      <c r="F6117" s="39">
        <f t="shared" si="292"/>
        <v>1072.9377996338496</v>
      </c>
      <c r="G6117" s="39">
        <f t="shared" si="293"/>
        <v>1268.0173995672767</v>
      </c>
    </row>
    <row r="6118" spans="1:7" ht="25.5" customHeight="1" thickTop="1" thickBot="1" x14ac:dyDescent="0.25">
      <c r="A6118" s="20" t="str">
        <f t="shared" si="291"/>
        <v>3472GOLDSBOROUGH</v>
      </c>
      <c r="B6118" s="20">
        <v>3472</v>
      </c>
      <c r="C6118" s="20" t="s">
        <v>6416</v>
      </c>
      <c r="D6118" s="21" t="s">
        <v>5198</v>
      </c>
      <c r="E6118" s="22">
        <v>975.39799966713588</v>
      </c>
      <c r="F6118" s="22">
        <f t="shared" si="292"/>
        <v>1072.9377996338496</v>
      </c>
      <c r="G6118" s="22">
        <f t="shared" si="293"/>
        <v>1268.0173995672767</v>
      </c>
    </row>
    <row r="6119" spans="1:7" ht="25.5" customHeight="1" thickTop="1" thickBot="1" x14ac:dyDescent="0.25">
      <c r="A6119" s="20" t="str">
        <f t="shared" si="291"/>
        <v>3472INKERMAN</v>
      </c>
      <c r="B6119" s="37">
        <v>3472</v>
      </c>
      <c r="C6119" s="37" t="s">
        <v>6417</v>
      </c>
      <c r="D6119" s="38" t="s">
        <v>5198</v>
      </c>
      <c r="E6119" s="39">
        <v>975.39799966713588</v>
      </c>
      <c r="F6119" s="39">
        <f t="shared" si="292"/>
        <v>1072.9377996338496</v>
      </c>
      <c r="G6119" s="39">
        <f t="shared" si="293"/>
        <v>1268.0173995672767</v>
      </c>
    </row>
    <row r="6120" spans="1:7" ht="25.5" customHeight="1" thickTop="1" thickBot="1" x14ac:dyDescent="0.25">
      <c r="A6120" s="20" t="str">
        <f t="shared" si="291"/>
        <v>3472MCINTYRE</v>
      </c>
      <c r="B6120" s="20">
        <v>3472</v>
      </c>
      <c r="C6120" s="20" t="s">
        <v>6418</v>
      </c>
      <c r="D6120" s="21" t="s">
        <v>5198</v>
      </c>
      <c r="E6120" s="22">
        <v>975.39799966713588</v>
      </c>
      <c r="F6120" s="22">
        <f t="shared" si="292"/>
        <v>1072.9377996338496</v>
      </c>
      <c r="G6120" s="22">
        <f t="shared" si="293"/>
        <v>1268.0173995672767</v>
      </c>
    </row>
    <row r="6121" spans="1:7" ht="25.5" customHeight="1" thickTop="1" thickBot="1" x14ac:dyDescent="0.25">
      <c r="A6121" s="20" t="str">
        <f t="shared" si="291"/>
        <v>3472MOLIAGUL</v>
      </c>
      <c r="B6121" s="37">
        <v>3472</v>
      </c>
      <c r="C6121" s="37" t="s">
        <v>6419</v>
      </c>
      <c r="D6121" s="38" t="s">
        <v>5198</v>
      </c>
      <c r="E6121" s="39">
        <v>975.39799966713588</v>
      </c>
      <c r="F6121" s="39">
        <f t="shared" si="292"/>
        <v>1072.9377996338496</v>
      </c>
      <c r="G6121" s="39">
        <f t="shared" si="293"/>
        <v>1268.0173995672767</v>
      </c>
    </row>
    <row r="6122" spans="1:7" ht="25.5" customHeight="1" thickTop="1" thickBot="1" x14ac:dyDescent="0.25">
      <c r="A6122" s="20" t="str">
        <f t="shared" si="291"/>
        <v>3472MOUNT HOOGHLY</v>
      </c>
      <c r="B6122" s="20">
        <v>3472</v>
      </c>
      <c r="C6122" s="20" t="s">
        <v>6420</v>
      </c>
      <c r="D6122" s="21" t="s">
        <v>5198</v>
      </c>
      <c r="E6122" s="22">
        <v>975.39799966713588</v>
      </c>
      <c r="F6122" s="22">
        <f t="shared" si="292"/>
        <v>1072.9377996338496</v>
      </c>
      <c r="G6122" s="22">
        <f t="shared" si="293"/>
        <v>1268.0173995672767</v>
      </c>
    </row>
    <row r="6123" spans="1:7" ht="25.5" customHeight="1" thickTop="1" thickBot="1" x14ac:dyDescent="0.25">
      <c r="A6123" s="20" t="str">
        <f t="shared" si="291"/>
        <v>3475ARCHDALE</v>
      </c>
      <c r="B6123" s="37">
        <v>3475</v>
      </c>
      <c r="C6123" s="37" t="s">
        <v>6421</v>
      </c>
      <c r="D6123" s="38" t="s">
        <v>5198</v>
      </c>
      <c r="E6123" s="39">
        <v>769.67400014290399</v>
      </c>
      <c r="F6123" s="39">
        <f t="shared" si="292"/>
        <v>846.64140015719443</v>
      </c>
      <c r="G6123" s="39">
        <f t="shared" si="293"/>
        <v>1000.5762001857752</v>
      </c>
    </row>
    <row r="6124" spans="1:7" ht="25.5" customHeight="1" thickTop="1" thickBot="1" x14ac:dyDescent="0.25">
      <c r="A6124" s="20" t="str">
        <f t="shared" si="291"/>
        <v>3475ARCHDALE JUNCTION</v>
      </c>
      <c r="B6124" s="20">
        <v>3475</v>
      </c>
      <c r="C6124" s="20" t="s">
        <v>6422</v>
      </c>
      <c r="D6124" s="21" t="s">
        <v>5198</v>
      </c>
      <c r="E6124" s="22">
        <v>769.67400014290399</v>
      </c>
      <c r="F6124" s="22">
        <f t="shared" si="292"/>
        <v>846.64140015719443</v>
      </c>
      <c r="G6124" s="22">
        <f t="shared" si="293"/>
        <v>1000.5762001857752</v>
      </c>
    </row>
    <row r="6125" spans="1:7" ht="25.5" customHeight="1" thickTop="1" thickBot="1" x14ac:dyDescent="0.25">
      <c r="A6125" s="20" t="str">
        <f t="shared" si="291"/>
        <v>3475BEALIBA</v>
      </c>
      <c r="B6125" s="37">
        <v>3475</v>
      </c>
      <c r="C6125" s="37" t="s">
        <v>6423</v>
      </c>
      <c r="D6125" s="38" t="s">
        <v>5198</v>
      </c>
      <c r="E6125" s="39">
        <v>769.67400014290399</v>
      </c>
      <c r="F6125" s="39">
        <f t="shared" si="292"/>
        <v>846.64140015719443</v>
      </c>
      <c r="G6125" s="39">
        <f t="shared" si="293"/>
        <v>1000.5762001857752</v>
      </c>
    </row>
    <row r="6126" spans="1:7" ht="25.5" customHeight="1" thickTop="1" thickBot="1" x14ac:dyDescent="0.25">
      <c r="A6126" s="20" t="str">
        <f t="shared" si="291"/>
        <v>3475BURKES FLAT</v>
      </c>
      <c r="B6126" s="20">
        <v>3475</v>
      </c>
      <c r="C6126" s="20" t="s">
        <v>6424</v>
      </c>
      <c r="D6126" s="21" t="s">
        <v>5198</v>
      </c>
      <c r="E6126" s="22">
        <v>769.67400014290399</v>
      </c>
      <c r="F6126" s="22">
        <f t="shared" si="292"/>
        <v>846.64140015719443</v>
      </c>
      <c r="G6126" s="22">
        <f t="shared" si="293"/>
        <v>1000.5762001857752</v>
      </c>
    </row>
    <row r="6127" spans="1:7" ht="25.5" customHeight="1" thickTop="1" thickBot="1" x14ac:dyDescent="0.25">
      <c r="A6127" s="20" t="str">
        <f t="shared" si="291"/>
        <v>3475COCHRANES CREEK</v>
      </c>
      <c r="B6127" s="37">
        <v>3475</v>
      </c>
      <c r="C6127" s="37" t="s">
        <v>6425</v>
      </c>
      <c r="D6127" s="38" t="s">
        <v>5198</v>
      </c>
      <c r="E6127" s="39">
        <v>769.67400014290399</v>
      </c>
      <c r="F6127" s="39">
        <f t="shared" si="292"/>
        <v>846.64140015719443</v>
      </c>
      <c r="G6127" s="39">
        <f t="shared" si="293"/>
        <v>1000.5762001857752</v>
      </c>
    </row>
    <row r="6128" spans="1:7" ht="25.5" customHeight="1" thickTop="1" thickBot="1" x14ac:dyDescent="0.25">
      <c r="A6128" s="20" t="str">
        <f t="shared" si="291"/>
        <v>3475EMU</v>
      </c>
      <c r="B6128" s="20">
        <v>3475</v>
      </c>
      <c r="C6128" s="20" t="s">
        <v>6426</v>
      </c>
      <c r="D6128" s="21" t="s">
        <v>5198</v>
      </c>
      <c r="E6128" s="22">
        <v>769.67400014290399</v>
      </c>
      <c r="F6128" s="22">
        <f t="shared" si="292"/>
        <v>846.64140015719443</v>
      </c>
      <c r="G6128" s="22">
        <f t="shared" si="293"/>
        <v>1000.5762001857752</v>
      </c>
    </row>
    <row r="6129" spans="1:7" ht="25.5" customHeight="1" thickTop="1" thickBot="1" x14ac:dyDescent="0.25">
      <c r="A6129" s="20" t="str">
        <f t="shared" si="291"/>
        <v>3475LOGAN</v>
      </c>
      <c r="B6129" s="37">
        <v>3475</v>
      </c>
      <c r="C6129" s="37" t="s">
        <v>6427</v>
      </c>
      <c r="D6129" s="38" t="s">
        <v>5198</v>
      </c>
      <c r="E6129" s="39">
        <v>769.67400014290399</v>
      </c>
      <c r="F6129" s="39">
        <f t="shared" si="292"/>
        <v>846.64140015719443</v>
      </c>
      <c r="G6129" s="39">
        <f t="shared" si="293"/>
        <v>1000.5762001857752</v>
      </c>
    </row>
    <row r="6130" spans="1:7" ht="25.5" customHeight="1" thickTop="1" thickBot="1" x14ac:dyDescent="0.25">
      <c r="A6130" s="20" t="str">
        <f t="shared" si="291"/>
        <v>3477AVON PLAINS</v>
      </c>
      <c r="B6130" s="20">
        <v>3477</v>
      </c>
      <c r="C6130" s="20" t="s">
        <v>6428</v>
      </c>
      <c r="D6130" s="21" t="s">
        <v>5198</v>
      </c>
      <c r="E6130" s="22">
        <v>664.058000049008</v>
      </c>
      <c r="F6130" s="22">
        <f t="shared" si="292"/>
        <v>730.46380005390881</v>
      </c>
      <c r="G6130" s="22">
        <f t="shared" si="293"/>
        <v>863.27540006371044</v>
      </c>
    </row>
    <row r="6131" spans="1:7" ht="25.5" customHeight="1" thickTop="1" thickBot="1" x14ac:dyDescent="0.25">
      <c r="A6131" s="20" t="str">
        <f t="shared" si="291"/>
        <v>3477BEAZLEYS BRIDGE</v>
      </c>
      <c r="B6131" s="37">
        <v>3477</v>
      </c>
      <c r="C6131" s="37" t="s">
        <v>6429</v>
      </c>
      <c r="D6131" s="38" t="s">
        <v>5198</v>
      </c>
      <c r="E6131" s="39">
        <v>664.058000049008</v>
      </c>
      <c r="F6131" s="39">
        <f t="shared" si="292"/>
        <v>730.46380005390881</v>
      </c>
      <c r="G6131" s="39">
        <f t="shared" si="293"/>
        <v>863.27540006371044</v>
      </c>
    </row>
    <row r="6132" spans="1:7" ht="25.5" customHeight="1" thickTop="1" thickBot="1" x14ac:dyDescent="0.25">
      <c r="A6132" s="20" t="str">
        <f t="shared" si="291"/>
        <v>3477CARAPOOEE</v>
      </c>
      <c r="B6132" s="20">
        <v>3477</v>
      </c>
      <c r="C6132" s="20" t="s">
        <v>6430</v>
      </c>
      <c r="D6132" s="21" t="s">
        <v>5198</v>
      </c>
      <c r="E6132" s="22">
        <v>664.058000049008</v>
      </c>
      <c r="F6132" s="22">
        <f t="shared" si="292"/>
        <v>730.46380005390881</v>
      </c>
      <c r="G6132" s="22">
        <f t="shared" si="293"/>
        <v>863.27540006371044</v>
      </c>
    </row>
    <row r="6133" spans="1:7" ht="25.5" customHeight="1" thickTop="1" thickBot="1" x14ac:dyDescent="0.25">
      <c r="A6133" s="20" t="str">
        <f t="shared" si="291"/>
        <v>3477CARAPOOEE WEST</v>
      </c>
      <c r="B6133" s="37">
        <v>3477</v>
      </c>
      <c r="C6133" s="37" t="s">
        <v>6431</v>
      </c>
      <c r="D6133" s="38" t="s">
        <v>5198</v>
      </c>
      <c r="E6133" s="39">
        <v>664.058000049008</v>
      </c>
      <c r="F6133" s="39">
        <f t="shared" si="292"/>
        <v>730.46380005390881</v>
      </c>
      <c r="G6133" s="39">
        <f t="shared" si="293"/>
        <v>863.27540006371044</v>
      </c>
    </row>
    <row r="6134" spans="1:7" ht="25.5" customHeight="1" thickTop="1" thickBot="1" x14ac:dyDescent="0.25">
      <c r="A6134" s="20" t="str">
        <f t="shared" si="291"/>
        <v>3477COONOOER BRIDGE</v>
      </c>
      <c r="B6134" s="20">
        <v>3477</v>
      </c>
      <c r="C6134" s="20" t="s">
        <v>6432</v>
      </c>
      <c r="D6134" s="21" t="s">
        <v>5198</v>
      </c>
      <c r="E6134" s="22">
        <v>664.058000049008</v>
      </c>
      <c r="F6134" s="22">
        <f t="shared" si="292"/>
        <v>730.46380005390881</v>
      </c>
      <c r="G6134" s="22">
        <f t="shared" si="293"/>
        <v>863.27540006371044</v>
      </c>
    </row>
    <row r="6135" spans="1:7" ht="25.5" customHeight="1" thickTop="1" thickBot="1" x14ac:dyDescent="0.25">
      <c r="A6135" s="20" t="str">
        <f t="shared" si="291"/>
        <v>3477COONOOER WEST</v>
      </c>
      <c r="B6135" s="37">
        <v>3477</v>
      </c>
      <c r="C6135" s="37" t="s">
        <v>6433</v>
      </c>
      <c r="D6135" s="38" t="s">
        <v>5198</v>
      </c>
      <c r="E6135" s="39">
        <v>664.058000049008</v>
      </c>
      <c r="F6135" s="39">
        <f t="shared" si="292"/>
        <v>730.46380005390881</v>
      </c>
      <c r="G6135" s="39">
        <f t="shared" si="293"/>
        <v>863.27540006371044</v>
      </c>
    </row>
    <row r="6136" spans="1:7" ht="25.5" customHeight="1" thickTop="1" thickBot="1" x14ac:dyDescent="0.25">
      <c r="A6136" s="20" t="str">
        <f t="shared" si="291"/>
        <v>3477DALYENONG</v>
      </c>
      <c r="B6136" s="20">
        <v>3477</v>
      </c>
      <c r="C6136" s="20" t="s">
        <v>6434</v>
      </c>
      <c r="D6136" s="21" t="s">
        <v>5198</v>
      </c>
      <c r="E6136" s="22">
        <v>664.058000049008</v>
      </c>
      <c r="F6136" s="22">
        <f t="shared" si="292"/>
        <v>730.46380005390881</v>
      </c>
      <c r="G6136" s="22">
        <f t="shared" si="293"/>
        <v>863.27540006371044</v>
      </c>
    </row>
    <row r="6137" spans="1:7" ht="25.5" customHeight="1" thickTop="1" thickBot="1" x14ac:dyDescent="0.25">
      <c r="A6137" s="20" t="str">
        <f t="shared" si="291"/>
        <v>3477GOOROC</v>
      </c>
      <c r="B6137" s="37">
        <v>3477</v>
      </c>
      <c r="C6137" s="37" t="s">
        <v>6435</v>
      </c>
      <c r="D6137" s="38" t="s">
        <v>5198</v>
      </c>
      <c r="E6137" s="39">
        <v>664.058000049008</v>
      </c>
      <c r="F6137" s="39">
        <f t="shared" si="292"/>
        <v>730.46380005390881</v>
      </c>
      <c r="G6137" s="39">
        <f t="shared" si="293"/>
        <v>863.27540006371044</v>
      </c>
    </row>
    <row r="6138" spans="1:7" ht="25.5" customHeight="1" thickTop="1" thickBot="1" x14ac:dyDescent="0.25">
      <c r="A6138" s="20" t="str">
        <f t="shared" si="291"/>
        <v>3477GOWAR EAST</v>
      </c>
      <c r="B6138" s="20">
        <v>3477</v>
      </c>
      <c r="C6138" s="20" t="s">
        <v>6436</v>
      </c>
      <c r="D6138" s="21" t="s">
        <v>5198</v>
      </c>
      <c r="E6138" s="22">
        <v>664.058000049008</v>
      </c>
      <c r="F6138" s="22">
        <f t="shared" si="292"/>
        <v>730.46380005390881</v>
      </c>
      <c r="G6138" s="22">
        <f t="shared" si="293"/>
        <v>863.27540006371044</v>
      </c>
    </row>
    <row r="6139" spans="1:7" ht="25.5" customHeight="1" thickTop="1" thickBot="1" x14ac:dyDescent="0.25">
      <c r="A6139" s="20" t="str">
        <f t="shared" si="291"/>
        <v>3477GRE GRE</v>
      </c>
      <c r="B6139" s="37">
        <v>3477</v>
      </c>
      <c r="C6139" s="37" t="s">
        <v>6437</v>
      </c>
      <c r="D6139" s="38" t="s">
        <v>5198</v>
      </c>
      <c r="E6139" s="39">
        <v>664.058000049008</v>
      </c>
      <c r="F6139" s="39">
        <f t="shared" si="292"/>
        <v>730.46380005390881</v>
      </c>
      <c r="G6139" s="39">
        <f t="shared" si="293"/>
        <v>863.27540006371044</v>
      </c>
    </row>
    <row r="6140" spans="1:7" ht="25.5" customHeight="1" thickTop="1" thickBot="1" x14ac:dyDescent="0.25">
      <c r="A6140" s="20" t="str">
        <f t="shared" si="291"/>
        <v>3477GRE GRE NORTH</v>
      </c>
      <c r="B6140" s="20">
        <v>3477</v>
      </c>
      <c r="C6140" s="20" t="s">
        <v>6438</v>
      </c>
      <c r="D6140" s="21" t="s">
        <v>5198</v>
      </c>
      <c r="E6140" s="22">
        <v>664.058000049008</v>
      </c>
      <c r="F6140" s="22">
        <f t="shared" si="292"/>
        <v>730.46380005390881</v>
      </c>
      <c r="G6140" s="22">
        <f t="shared" si="293"/>
        <v>863.27540006371044</v>
      </c>
    </row>
    <row r="6141" spans="1:7" ht="25.5" customHeight="1" thickTop="1" thickBot="1" x14ac:dyDescent="0.25">
      <c r="A6141" s="20" t="str">
        <f t="shared" si="291"/>
        <v>3477GRE GRE SOUTH</v>
      </c>
      <c r="B6141" s="37">
        <v>3477</v>
      </c>
      <c r="C6141" s="37" t="s">
        <v>6439</v>
      </c>
      <c r="D6141" s="38" t="s">
        <v>5198</v>
      </c>
      <c r="E6141" s="39">
        <v>664.058000049008</v>
      </c>
      <c r="F6141" s="39">
        <f t="shared" si="292"/>
        <v>730.46380005390881</v>
      </c>
      <c r="G6141" s="39">
        <f t="shared" si="293"/>
        <v>863.27540006371044</v>
      </c>
    </row>
    <row r="6142" spans="1:7" ht="25.5" customHeight="1" thickTop="1" thickBot="1" x14ac:dyDescent="0.25">
      <c r="A6142" s="20" t="str">
        <f t="shared" si="291"/>
        <v>3477KOOREH</v>
      </c>
      <c r="B6142" s="20">
        <v>3477</v>
      </c>
      <c r="C6142" s="20" t="s">
        <v>6440</v>
      </c>
      <c r="D6142" s="21" t="s">
        <v>5198</v>
      </c>
      <c r="E6142" s="22">
        <v>664.058000049008</v>
      </c>
      <c r="F6142" s="22">
        <f t="shared" si="292"/>
        <v>730.46380005390881</v>
      </c>
      <c r="G6142" s="22">
        <f t="shared" si="293"/>
        <v>863.27540006371044</v>
      </c>
    </row>
    <row r="6143" spans="1:7" ht="25.5" customHeight="1" thickTop="1" thickBot="1" x14ac:dyDescent="0.25">
      <c r="A6143" s="20" t="str">
        <f t="shared" si="291"/>
        <v>3477MARNOO EAST</v>
      </c>
      <c r="B6143" s="37">
        <v>3477</v>
      </c>
      <c r="C6143" s="37" t="s">
        <v>6441</v>
      </c>
      <c r="D6143" s="38" t="s">
        <v>5198</v>
      </c>
      <c r="E6143" s="39">
        <v>664.058000049008</v>
      </c>
      <c r="F6143" s="39">
        <f t="shared" si="292"/>
        <v>730.46380005390881</v>
      </c>
      <c r="G6143" s="39">
        <f t="shared" si="293"/>
        <v>863.27540006371044</v>
      </c>
    </row>
    <row r="6144" spans="1:7" ht="25.5" customHeight="1" thickTop="1" thickBot="1" x14ac:dyDescent="0.25">
      <c r="A6144" s="20" t="str">
        <f t="shared" si="291"/>
        <v>3477MOOLERR</v>
      </c>
      <c r="B6144" s="20">
        <v>3477</v>
      </c>
      <c r="C6144" s="20" t="s">
        <v>6442</v>
      </c>
      <c r="D6144" s="21" t="s">
        <v>5198</v>
      </c>
      <c r="E6144" s="22">
        <v>664.058000049008</v>
      </c>
      <c r="F6144" s="22">
        <f t="shared" si="292"/>
        <v>730.46380005390881</v>
      </c>
      <c r="G6144" s="22">
        <f t="shared" si="293"/>
        <v>863.27540006371044</v>
      </c>
    </row>
    <row r="6145" spans="1:7" ht="25.5" customHeight="1" thickTop="1" thickBot="1" x14ac:dyDescent="0.25">
      <c r="A6145" s="20" t="str">
        <f t="shared" si="291"/>
        <v>3477MOYREISK</v>
      </c>
      <c r="B6145" s="37">
        <v>3477</v>
      </c>
      <c r="C6145" s="37" t="s">
        <v>6443</v>
      </c>
      <c r="D6145" s="38" t="s">
        <v>5198</v>
      </c>
      <c r="E6145" s="39">
        <v>664.058000049008</v>
      </c>
      <c r="F6145" s="39">
        <f t="shared" si="292"/>
        <v>730.46380005390881</v>
      </c>
      <c r="G6145" s="39">
        <f t="shared" si="293"/>
        <v>863.27540006371044</v>
      </c>
    </row>
    <row r="6146" spans="1:7" ht="25.5" customHeight="1" thickTop="1" thickBot="1" x14ac:dyDescent="0.25">
      <c r="A6146" s="20" t="str">
        <f t="shared" si="291"/>
        <v>3477PARADISE</v>
      </c>
      <c r="B6146" s="20">
        <v>3477</v>
      </c>
      <c r="C6146" s="20" t="s">
        <v>2056</v>
      </c>
      <c r="D6146" s="21" t="s">
        <v>5198</v>
      </c>
      <c r="E6146" s="22">
        <v>664.058000049008</v>
      </c>
      <c r="F6146" s="22">
        <f t="shared" si="292"/>
        <v>730.46380005390881</v>
      </c>
      <c r="G6146" s="22">
        <f t="shared" si="293"/>
        <v>863.27540006371044</v>
      </c>
    </row>
    <row r="6147" spans="1:7" ht="25.5" customHeight="1" thickTop="1" thickBot="1" x14ac:dyDescent="0.25">
      <c r="A6147" s="20" t="str">
        <f t="shared" si="291"/>
        <v>3477REDBANK</v>
      </c>
      <c r="B6147" s="37">
        <v>3477</v>
      </c>
      <c r="C6147" s="37" t="s">
        <v>2563</v>
      </c>
      <c r="D6147" s="38" t="s">
        <v>5198</v>
      </c>
      <c r="E6147" s="39">
        <v>664.058000049008</v>
      </c>
      <c r="F6147" s="39">
        <f t="shared" si="292"/>
        <v>730.46380005390881</v>
      </c>
      <c r="G6147" s="39">
        <f t="shared" si="293"/>
        <v>863.27540006371044</v>
      </c>
    </row>
    <row r="6148" spans="1:7" ht="25.5" customHeight="1" thickTop="1" thickBot="1" x14ac:dyDescent="0.25">
      <c r="A6148" s="20" t="str">
        <f t="shared" si="291"/>
        <v>3477ROSTRON</v>
      </c>
      <c r="B6148" s="20">
        <v>3477</v>
      </c>
      <c r="C6148" s="20" t="s">
        <v>6444</v>
      </c>
      <c r="D6148" s="21" t="s">
        <v>5198</v>
      </c>
      <c r="E6148" s="22">
        <v>664.058000049008</v>
      </c>
      <c r="F6148" s="22">
        <f t="shared" si="292"/>
        <v>730.46380005390881</v>
      </c>
      <c r="G6148" s="22">
        <f t="shared" si="293"/>
        <v>863.27540006371044</v>
      </c>
    </row>
    <row r="6149" spans="1:7" ht="25.5" customHeight="1" thickTop="1" thickBot="1" x14ac:dyDescent="0.25">
      <c r="A6149" s="20" t="str">
        <f t="shared" ref="A6149:A6212" si="294">CONCATENATE(B6149,C6149)</f>
        <v>3477SLATY CREEK</v>
      </c>
      <c r="B6149" s="37">
        <v>3477</v>
      </c>
      <c r="C6149" s="37" t="s">
        <v>6445</v>
      </c>
      <c r="D6149" s="38" t="s">
        <v>5198</v>
      </c>
      <c r="E6149" s="39">
        <v>664.058000049008</v>
      </c>
      <c r="F6149" s="39">
        <f t="shared" ref="F6149:F6212" si="295">1.1*E6149</f>
        <v>730.46380005390881</v>
      </c>
      <c r="G6149" s="39">
        <f t="shared" ref="G6149:G6212" si="296">1.3*E6149</f>
        <v>863.27540006371044</v>
      </c>
    </row>
    <row r="6150" spans="1:7" ht="25.5" customHeight="1" thickTop="1" thickBot="1" x14ac:dyDescent="0.25">
      <c r="A6150" s="20" t="str">
        <f t="shared" si="294"/>
        <v>3477ST ARNAUD EAST</v>
      </c>
      <c r="B6150" s="20">
        <v>3477</v>
      </c>
      <c r="C6150" s="20" t="s">
        <v>6446</v>
      </c>
      <c r="D6150" s="21" t="s">
        <v>5198</v>
      </c>
      <c r="E6150" s="22">
        <v>664.058000049008</v>
      </c>
      <c r="F6150" s="22">
        <f t="shared" si="295"/>
        <v>730.46380005390881</v>
      </c>
      <c r="G6150" s="22">
        <f t="shared" si="296"/>
        <v>863.27540006371044</v>
      </c>
    </row>
    <row r="6151" spans="1:7" ht="25.5" customHeight="1" thickTop="1" thickBot="1" x14ac:dyDescent="0.25">
      <c r="A6151" s="20" t="str">
        <f t="shared" si="294"/>
        <v>3477ST ARNAUD NORTH</v>
      </c>
      <c r="B6151" s="37">
        <v>3477</v>
      </c>
      <c r="C6151" s="37" t="s">
        <v>6447</v>
      </c>
      <c r="D6151" s="38" t="s">
        <v>5198</v>
      </c>
      <c r="E6151" s="39">
        <v>664.058000049008</v>
      </c>
      <c r="F6151" s="39">
        <f t="shared" si="295"/>
        <v>730.46380005390881</v>
      </c>
      <c r="G6151" s="39">
        <f t="shared" si="296"/>
        <v>863.27540006371044</v>
      </c>
    </row>
    <row r="6152" spans="1:7" ht="25.5" customHeight="1" thickTop="1" thickBot="1" x14ac:dyDescent="0.25">
      <c r="A6152" s="20" t="str">
        <f t="shared" si="294"/>
        <v>3477STUART MILL</v>
      </c>
      <c r="B6152" s="20">
        <v>3477</v>
      </c>
      <c r="C6152" s="20" t="s">
        <v>6448</v>
      </c>
      <c r="D6152" s="21" t="s">
        <v>5198</v>
      </c>
      <c r="E6152" s="22">
        <v>664.058000049008</v>
      </c>
      <c r="F6152" s="22">
        <f t="shared" si="295"/>
        <v>730.46380005390881</v>
      </c>
      <c r="G6152" s="22">
        <f t="shared" si="296"/>
        <v>863.27540006371044</v>
      </c>
    </row>
    <row r="6153" spans="1:7" ht="25.5" customHeight="1" thickTop="1" thickBot="1" x14ac:dyDescent="0.25">
      <c r="A6153" s="20" t="str">
        <f t="shared" si="294"/>
        <v>3477SUTHERLAND</v>
      </c>
      <c r="B6153" s="37">
        <v>3477</v>
      </c>
      <c r="C6153" s="37" t="s">
        <v>1296</v>
      </c>
      <c r="D6153" s="38" t="s">
        <v>5198</v>
      </c>
      <c r="E6153" s="39">
        <v>664.058000049008</v>
      </c>
      <c r="F6153" s="39">
        <f t="shared" si="295"/>
        <v>730.46380005390881</v>
      </c>
      <c r="G6153" s="39">
        <f t="shared" si="296"/>
        <v>863.27540006371044</v>
      </c>
    </row>
    <row r="6154" spans="1:7" ht="25.5" customHeight="1" thickTop="1" thickBot="1" x14ac:dyDescent="0.25">
      <c r="A6154" s="20" t="str">
        <f t="shared" si="294"/>
        <v>3477SWANWATER</v>
      </c>
      <c r="B6154" s="20">
        <v>3477</v>
      </c>
      <c r="C6154" s="20" t="s">
        <v>6449</v>
      </c>
      <c r="D6154" s="21" t="s">
        <v>5198</v>
      </c>
      <c r="E6154" s="22">
        <v>664.058000049008</v>
      </c>
      <c r="F6154" s="22">
        <f t="shared" si="295"/>
        <v>730.46380005390881</v>
      </c>
      <c r="G6154" s="22">
        <f t="shared" si="296"/>
        <v>863.27540006371044</v>
      </c>
    </row>
    <row r="6155" spans="1:7" ht="25.5" customHeight="1" thickTop="1" thickBot="1" x14ac:dyDescent="0.25">
      <c r="A6155" s="20" t="str">
        <f t="shared" si="294"/>
        <v>3477TOTTINGTON</v>
      </c>
      <c r="B6155" s="37">
        <v>3477</v>
      </c>
      <c r="C6155" s="37" t="s">
        <v>6450</v>
      </c>
      <c r="D6155" s="38" t="s">
        <v>5198</v>
      </c>
      <c r="E6155" s="39">
        <v>664.058000049008</v>
      </c>
      <c r="F6155" s="39">
        <f t="shared" si="295"/>
        <v>730.46380005390881</v>
      </c>
      <c r="G6155" s="39">
        <f t="shared" si="296"/>
        <v>863.27540006371044</v>
      </c>
    </row>
    <row r="6156" spans="1:7" ht="25.5" customHeight="1" thickTop="1" thickBot="1" x14ac:dyDescent="0.25">
      <c r="A6156" s="20" t="str">
        <f t="shared" si="294"/>
        <v>3477TRAYNORS LAGOON</v>
      </c>
      <c r="B6156" s="20">
        <v>3477</v>
      </c>
      <c r="C6156" s="20" t="s">
        <v>6451</v>
      </c>
      <c r="D6156" s="21" t="s">
        <v>5198</v>
      </c>
      <c r="E6156" s="22">
        <v>664.058000049008</v>
      </c>
      <c r="F6156" s="22">
        <f t="shared" si="295"/>
        <v>730.46380005390881</v>
      </c>
      <c r="G6156" s="22">
        <f t="shared" si="296"/>
        <v>863.27540006371044</v>
      </c>
    </row>
    <row r="6157" spans="1:7" ht="25.5" customHeight="1" thickTop="1" thickBot="1" x14ac:dyDescent="0.25">
      <c r="A6157" s="20" t="str">
        <f t="shared" si="294"/>
        <v>3477WINJALLOK</v>
      </c>
      <c r="B6157" s="37">
        <v>3477</v>
      </c>
      <c r="C6157" s="37" t="s">
        <v>6452</v>
      </c>
      <c r="D6157" s="38" t="s">
        <v>5198</v>
      </c>
      <c r="E6157" s="39">
        <v>664.058000049008</v>
      </c>
      <c r="F6157" s="39">
        <f t="shared" si="295"/>
        <v>730.46380005390881</v>
      </c>
      <c r="G6157" s="39">
        <f t="shared" si="296"/>
        <v>863.27540006371044</v>
      </c>
    </row>
    <row r="6158" spans="1:7" ht="25.5" customHeight="1" thickTop="1" thickBot="1" x14ac:dyDescent="0.25">
      <c r="A6158" s="20" t="str">
        <f t="shared" si="294"/>
        <v>3478DOOBOOBETIC</v>
      </c>
      <c r="B6158" s="20">
        <v>3478</v>
      </c>
      <c r="C6158" s="20" t="s">
        <v>6453</v>
      </c>
      <c r="D6158" s="21" t="s">
        <v>5198</v>
      </c>
      <c r="E6158" s="22">
        <v>728.16399952371205</v>
      </c>
      <c r="F6158" s="22">
        <f t="shared" si="295"/>
        <v>800.98039947608333</v>
      </c>
      <c r="G6158" s="22">
        <f t="shared" si="296"/>
        <v>946.61319938082568</v>
      </c>
    </row>
    <row r="6159" spans="1:7" ht="25.5" customHeight="1" thickTop="1" thickBot="1" x14ac:dyDescent="0.25">
      <c r="A6159" s="20" t="str">
        <f t="shared" si="294"/>
        <v>3478MOONAMBEL</v>
      </c>
      <c r="B6159" s="37">
        <v>3478</v>
      </c>
      <c r="C6159" s="37" t="s">
        <v>6454</v>
      </c>
      <c r="D6159" s="38" t="s">
        <v>5198</v>
      </c>
      <c r="E6159" s="39">
        <v>728.16399952371205</v>
      </c>
      <c r="F6159" s="39">
        <f t="shared" si="295"/>
        <v>800.98039947608333</v>
      </c>
      <c r="G6159" s="39">
        <f t="shared" si="296"/>
        <v>946.61319938082568</v>
      </c>
    </row>
    <row r="6160" spans="1:7" ht="25.5" customHeight="1" thickTop="1" thickBot="1" x14ac:dyDescent="0.25">
      <c r="A6160" s="20" t="str">
        <f t="shared" si="294"/>
        <v>3478PERCYDALE</v>
      </c>
      <c r="B6160" s="20">
        <v>3478</v>
      </c>
      <c r="C6160" s="20" t="s">
        <v>6455</v>
      </c>
      <c r="D6160" s="21" t="s">
        <v>5198</v>
      </c>
      <c r="E6160" s="22">
        <v>728.16399952371205</v>
      </c>
      <c r="F6160" s="22">
        <f t="shared" si="295"/>
        <v>800.98039947608333</v>
      </c>
      <c r="G6160" s="22">
        <f t="shared" si="296"/>
        <v>946.61319938082568</v>
      </c>
    </row>
    <row r="6161" spans="1:7" ht="25.5" customHeight="1" thickTop="1" thickBot="1" x14ac:dyDescent="0.25">
      <c r="A6161" s="20" t="str">
        <f t="shared" si="294"/>
        <v>3478ST ARNAUD</v>
      </c>
      <c r="B6161" s="37">
        <v>3478</v>
      </c>
      <c r="C6161" s="37" t="s">
        <v>6456</v>
      </c>
      <c r="D6161" s="38" t="s">
        <v>5198</v>
      </c>
      <c r="E6161" s="39">
        <v>728.16399952371205</v>
      </c>
      <c r="F6161" s="39">
        <f t="shared" si="295"/>
        <v>800.98039947608333</v>
      </c>
      <c r="G6161" s="39">
        <f t="shared" si="296"/>
        <v>946.61319938082568</v>
      </c>
    </row>
    <row r="6162" spans="1:7" ht="25.5" customHeight="1" thickTop="1" thickBot="1" x14ac:dyDescent="0.25">
      <c r="A6162" s="20" t="str">
        <f t="shared" si="294"/>
        <v>3478TANWOOD</v>
      </c>
      <c r="B6162" s="20">
        <v>3478</v>
      </c>
      <c r="C6162" s="20" t="s">
        <v>6457</v>
      </c>
      <c r="D6162" s="21" t="s">
        <v>5198</v>
      </c>
      <c r="E6162" s="22">
        <v>728.16399952371205</v>
      </c>
      <c r="F6162" s="22">
        <f t="shared" si="295"/>
        <v>800.98039947608333</v>
      </c>
      <c r="G6162" s="22">
        <f t="shared" si="296"/>
        <v>946.61319938082568</v>
      </c>
    </row>
    <row r="6163" spans="1:7" ht="25.5" customHeight="1" thickTop="1" thickBot="1" x14ac:dyDescent="0.25">
      <c r="A6163" s="20" t="str">
        <f t="shared" si="294"/>
        <v>3478WARRENMANG</v>
      </c>
      <c r="B6163" s="37">
        <v>3478</v>
      </c>
      <c r="C6163" s="37" t="s">
        <v>6458</v>
      </c>
      <c r="D6163" s="38" t="s">
        <v>5198</v>
      </c>
      <c r="E6163" s="39">
        <v>728.16399952371205</v>
      </c>
      <c r="F6163" s="39">
        <f t="shared" si="295"/>
        <v>800.98039947608333</v>
      </c>
      <c r="G6163" s="39">
        <f t="shared" si="296"/>
        <v>946.61319938082568</v>
      </c>
    </row>
    <row r="6164" spans="1:7" ht="25.5" customHeight="1" thickTop="1" thickBot="1" x14ac:dyDescent="0.25">
      <c r="A6164" s="20" t="str">
        <f t="shared" si="294"/>
        <v>3478YAWONG HILLS</v>
      </c>
      <c r="B6164" s="20">
        <v>3478</v>
      </c>
      <c r="C6164" s="20" t="s">
        <v>6459</v>
      </c>
      <c r="D6164" s="21" t="s">
        <v>5198</v>
      </c>
      <c r="E6164" s="22">
        <v>728.16399952371205</v>
      </c>
      <c r="F6164" s="22">
        <f t="shared" si="295"/>
        <v>800.98039947608333</v>
      </c>
      <c r="G6164" s="22">
        <f t="shared" si="296"/>
        <v>946.61319938082568</v>
      </c>
    </row>
    <row r="6165" spans="1:7" ht="25.5" customHeight="1" thickTop="1" thickBot="1" x14ac:dyDescent="0.25">
      <c r="A6165" s="20" t="str">
        <f t="shared" si="294"/>
        <v>3480AREEGRA</v>
      </c>
      <c r="B6165" s="37">
        <v>3480</v>
      </c>
      <c r="C6165" s="37" t="s">
        <v>6460</v>
      </c>
      <c r="D6165" s="38" t="s">
        <v>5198</v>
      </c>
      <c r="E6165" s="39">
        <v>807.50399960309608</v>
      </c>
      <c r="F6165" s="39">
        <f t="shared" si="295"/>
        <v>888.25439956340574</v>
      </c>
      <c r="G6165" s="39">
        <f t="shared" si="296"/>
        <v>1049.7551994840248</v>
      </c>
    </row>
    <row r="6166" spans="1:7" ht="25.5" customHeight="1" thickTop="1" thickBot="1" x14ac:dyDescent="0.25">
      <c r="A6166" s="20" t="str">
        <f t="shared" si="294"/>
        <v>3480CARRON</v>
      </c>
      <c r="B6166" s="20">
        <v>3480</v>
      </c>
      <c r="C6166" s="20" t="s">
        <v>6461</v>
      </c>
      <c r="D6166" s="21" t="s">
        <v>5198</v>
      </c>
      <c r="E6166" s="22">
        <v>807.50399960309608</v>
      </c>
      <c r="F6166" s="22">
        <f t="shared" si="295"/>
        <v>888.25439956340574</v>
      </c>
      <c r="G6166" s="22">
        <f t="shared" si="296"/>
        <v>1049.7551994840248</v>
      </c>
    </row>
    <row r="6167" spans="1:7" ht="25.5" customHeight="1" thickTop="1" thickBot="1" x14ac:dyDescent="0.25">
      <c r="A6167" s="20" t="str">
        <f t="shared" si="294"/>
        <v>3480COPE COPE</v>
      </c>
      <c r="B6167" s="37">
        <v>3480</v>
      </c>
      <c r="C6167" s="37" t="s">
        <v>6462</v>
      </c>
      <c r="D6167" s="38" t="s">
        <v>5198</v>
      </c>
      <c r="E6167" s="39">
        <v>807.50399960309608</v>
      </c>
      <c r="F6167" s="39">
        <f t="shared" si="295"/>
        <v>888.25439956340574</v>
      </c>
      <c r="G6167" s="39">
        <f t="shared" si="296"/>
        <v>1049.7551994840248</v>
      </c>
    </row>
    <row r="6168" spans="1:7" ht="25.5" customHeight="1" thickTop="1" thickBot="1" x14ac:dyDescent="0.25">
      <c r="A6168" s="20" t="str">
        <f t="shared" si="294"/>
        <v>3480CORACK</v>
      </c>
      <c r="B6168" s="20">
        <v>3480</v>
      </c>
      <c r="C6168" s="20" t="s">
        <v>6463</v>
      </c>
      <c r="D6168" s="21" t="s">
        <v>5198</v>
      </c>
      <c r="E6168" s="22">
        <v>807.50399960309608</v>
      </c>
      <c r="F6168" s="22">
        <f t="shared" si="295"/>
        <v>888.25439956340574</v>
      </c>
      <c r="G6168" s="22">
        <f t="shared" si="296"/>
        <v>1049.7551994840248</v>
      </c>
    </row>
    <row r="6169" spans="1:7" ht="25.5" customHeight="1" thickTop="1" thickBot="1" x14ac:dyDescent="0.25">
      <c r="A6169" s="20" t="str">
        <f t="shared" si="294"/>
        <v>3480CORACK EAST</v>
      </c>
      <c r="B6169" s="37">
        <v>3480</v>
      </c>
      <c r="C6169" s="37" t="s">
        <v>6464</v>
      </c>
      <c r="D6169" s="38" t="s">
        <v>5198</v>
      </c>
      <c r="E6169" s="39">
        <v>807.50399960309608</v>
      </c>
      <c r="F6169" s="39">
        <f t="shared" si="295"/>
        <v>888.25439956340574</v>
      </c>
      <c r="G6169" s="39">
        <f t="shared" si="296"/>
        <v>1049.7551994840248</v>
      </c>
    </row>
    <row r="6170" spans="1:7" ht="25.5" customHeight="1" thickTop="1" thickBot="1" x14ac:dyDescent="0.25">
      <c r="A6170" s="20" t="str">
        <f t="shared" si="294"/>
        <v>3480DONALD</v>
      </c>
      <c r="B6170" s="20">
        <v>3480</v>
      </c>
      <c r="C6170" s="20" t="s">
        <v>6465</v>
      </c>
      <c r="D6170" s="21" t="s">
        <v>5198</v>
      </c>
      <c r="E6170" s="22">
        <v>807.50399960309608</v>
      </c>
      <c r="F6170" s="22">
        <f t="shared" si="295"/>
        <v>888.25439956340574</v>
      </c>
      <c r="G6170" s="22">
        <f t="shared" si="296"/>
        <v>1049.7551994840248</v>
      </c>
    </row>
    <row r="6171" spans="1:7" ht="25.5" customHeight="1" thickTop="1" thickBot="1" x14ac:dyDescent="0.25">
      <c r="A6171" s="20" t="str">
        <f t="shared" si="294"/>
        <v>3480GIL GIL</v>
      </c>
      <c r="B6171" s="37">
        <v>3480</v>
      </c>
      <c r="C6171" s="37" t="s">
        <v>6466</v>
      </c>
      <c r="D6171" s="38" t="s">
        <v>5198</v>
      </c>
      <c r="E6171" s="39">
        <v>807.50399960309608</v>
      </c>
      <c r="F6171" s="39">
        <f t="shared" si="295"/>
        <v>888.25439956340574</v>
      </c>
      <c r="G6171" s="39">
        <f t="shared" si="296"/>
        <v>1049.7551994840248</v>
      </c>
    </row>
    <row r="6172" spans="1:7" ht="25.5" customHeight="1" thickTop="1" thickBot="1" x14ac:dyDescent="0.25">
      <c r="A6172" s="20" t="str">
        <f t="shared" si="294"/>
        <v>3480JEFFCOTT</v>
      </c>
      <c r="B6172" s="20">
        <v>3480</v>
      </c>
      <c r="C6172" s="20" t="s">
        <v>6467</v>
      </c>
      <c r="D6172" s="21" t="s">
        <v>5198</v>
      </c>
      <c r="E6172" s="22">
        <v>807.50399960309608</v>
      </c>
      <c r="F6172" s="22">
        <f t="shared" si="295"/>
        <v>888.25439956340574</v>
      </c>
      <c r="G6172" s="22">
        <f t="shared" si="296"/>
        <v>1049.7551994840248</v>
      </c>
    </row>
    <row r="6173" spans="1:7" ht="25.5" customHeight="1" thickTop="1" thickBot="1" x14ac:dyDescent="0.25">
      <c r="A6173" s="20" t="str">
        <f t="shared" si="294"/>
        <v>3480JEFFCOTT NORTH</v>
      </c>
      <c r="B6173" s="37">
        <v>3480</v>
      </c>
      <c r="C6173" s="37" t="s">
        <v>6468</v>
      </c>
      <c r="D6173" s="38" t="s">
        <v>5198</v>
      </c>
      <c r="E6173" s="39">
        <v>807.50399960309608</v>
      </c>
      <c r="F6173" s="39">
        <f t="shared" si="295"/>
        <v>888.25439956340574</v>
      </c>
      <c r="G6173" s="39">
        <f t="shared" si="296"/>
        <v>1049.7551994840248</v>
      </c>
    </row>
    <row r="6174" spans="1:7" ht="25.5" customHeight="1" thickTop="1" thickBot="1" x14ac:dyDescent="0.25">
      <c r="A6174" s="20" t="str">
        <f t="shared" si="294"/>
        <v>3480LAEN</v>
      </c>
      <c r="B6174" s="20">
        <v>3480</v>
      </c>
      <c r="C6174" s="20" t="s">
        <v>6469</v>
      </c>
      <c r="D6174" s="21" t="s">
        <v>5198</v>
      </c>
      <c r="E6174" s="22">
        <v>807.50399960309608</v>
      </c>
      <c r="F6174" s="22">
        <f t="shared" si="295"/>
        <v>888.25439956340574</v>
      </c>
      <c r="G6174" s="22">
        <f t="shared" si="296"/>
        <v>1049.7551994840248</v>
      </c>
    </row>
    <row r="6175" spans="1:7" ht="25.5" customHeight="1" thickTop="1" thickBot="1" x14ac:dyDescent="0.25">
      <c r="A6175" s="20" t="str">
        <f t="shared" si="294"/>
        <v>3480LAEN EAST</v>
      </c>
      <c r="B6175" s="37">
        <v>3480</v>
      </c>
      <c r="C6175" s="37" t="s">
        <v>6470</v>
      </c>
      <c r="D6175" s="38" t="s">
        <v>5198</v>
      </c>
      <c r="E6175" s="39">
        <v>807.50399960309608</v>
      </c>
      <c r="F6175" s="39">
        <f t="shared" si="295"/>
        <v>888.25439956340574</v>
      </c>
      <c r="G6175" s="39">
        <f t="shared" si="296"/>
        <v>1049.7551994840248</v>
      </c>
    </row>
    <row r="6176" spans="1:7" ht="25.5" customHeight="1" thickTop="1" thickBot="1" x14ac:dyDescent="0.25">
      <c r="A6176" s="20" t="str">
        <f t="shared" si="294"/>
        <v>3480LAEN NORTH</v>
      </c>
      <c r="B6176" s="20">
        <v>3480</v>
      </c>
      <c r="C6176" s="20" t="s">
        <v>6471</v>
      </c>
      <c r="D6176" s="21" t="s">
        <v>5198</v>
      </c>
      <c r="E6176" s="22">
        <v>807.50399960309608</v>
      </c>
      <c r="F6176" s="22">
        <f t="shared" si="295"/>
        <v>888.25439956340574</v>
      </c>
      <c r="G6176" s="22">
        <f t="shared" si="296"/>
        <v>1049.7551994840248</v>
      </c>
    </row>
    <row r="6177" spans="1:7" ht="25.5" customHeight="1" thickTop="1" thickBot="1" x14ac:dyDescent="0.25">
      <c r="A6177" s="20" t="str">
        <f t="shared" si="294"/>
        <v>3480LAWLER</v>
      </c>
      <c r="B6177" s="37">
        <v>3480</v>
      </c>
      <c r="C6177" s="37" t="s">
        <v>6472</v>
      </c>
      <c r="D6177" s="38" t="s">
        <v>5198</v>
      </c>
      <c r="E6177" s="39">
        <v>807.50399960309608</v>
      </c>
      <c r="F6177" s="39">
        <f t="shared" si="295"/>
        <v>888.25439956340574</v>
      </c>
      <c r="G6177" s="39">
        <f t="shared" si="296"/>
        <v>1049.7551994840248</v>
      </c>
    </row>
    <row r="6178" spans="1:7" ht="25.5" customHeight="1" thickTop="1" thickBot="1" x14ac:dyDescent="0.25">
      <c r="A6178" s="20" t="str">
        <f t="shared" si="294"/>
        <v>3480LITCHFIELD</v>
      </c>
      <c r="B6178" s="20">
        <v>3480</v>
      </c>
      <c r="C6178" s="20" t="s">
        <v>6473</v>
      </c>
      <c r="D6178" s="21" t="s">
        <v>5198</v>
      </c>
      <c r="E6178" s="22">
        <v>807.50399960309608</v>
      </c>
      <c r="F6178" s="22">
        <f t="shared" si="295"/>
        <v>888.25439956340574</v>
      </c>
      <c r="G6178" s="22">
        <f t="shared" si="296"/>
        <v>1049.7551994840248</v>
      </c>
    </row>
    <row r="6179" spans="1:7" ht="25.5" customHeight="1" thickTop="1" thickBot="1" x14ac:dyDescent="0.25">
      <c r="A6179" s="20" t="str">
        <f t="shared" si="294"/>
        <v>3480RICH AVON</v>
      </c>
      <c r="B6179" s="37">
        <v>3480</v>
      </c>
      <c r="C6179" s="37" t="s">
        <v>6474</v>
      </c>
      <c r="D6179" s="38" t="s">
        <v>5198</v>
      </c>
      <c r="E6179" s="39">
        <v>807.50399960309608</v>
      </c>
      <c r="F6179" s="39">
        <f t="shared" si="295"/>
        <v>888.25439956340574</v>
      </c>
      <c r="G6179" s="39">
        <f t="shared" si="296"/>
        <v>1049.7551994840248</v>
      </c>
    </row>
    <row r="6180" spans="1:7" ht="25.5" customHeight="1" thickTop="1" thickBot="1" x14ac:dyDescent="0.25">
      <c r="A6180" s="20" t="str">
        <f t="shared" si="294"/>
        <v>3480RICH AVON EAST</v>
      </c>
      <c r="B6180" s="20">
        <v>3480</v>
      </c>
      <c r="C6180" s="20" t="s">
        <v>6475</v>
      </c>
      <c r="D6180" s="21" t="s">
        <v>5198</v>
      </c>
      <c r="E6180" s="22">
        <v>807.50399960309608</v>
      </c>
      <c r="F6180" s="22">
        <f t="shared" si="295"/>
        <v>888.25439956340574</v>
      </c>
      <c r="G6180" s="22">
        <f t="shared" si="296"/>
        <v>1049.7551994840248</v>
      </c>
    </row>
    <row r="6181" spans="1:7" ht="25.5" customHeight="1" thickTop="1" thickBot="1" x14ac:dyDescent="0.25">
      <c r="A6181" s="20" t="str">
        <f t="shared" si="294"/>
        <v>3480RICH AVON WEST</v>
      </c>
      <c r="B6181" s="37">
        <v>3480</v>
      </c>
      <c r="C6181" s="37" t="s">
        <v>6476</v>
      </c>
      <c r="D6181" s="38" t="s">
        <v>5198</v>
      </c>
      <c r="E6181" s="39">
        <v>807.50399960309608</v>
      </c>
      <c r="F6181" s="39">
        <f t="shared" si="295"/>
        <v>888.25439956340574</v>
      </c>
      <c r="G6181" s="39">
        <f t="shared" si="296"/>
        <v>1049.7551994840248</v>
      </c>
    </row>
    <row r="6182" spans="1:7" ht="25.5" customHeight="1" thickTop="1" thickBot="1" x14ac:dyDescent="0.25">
      <c r="A6182" s="20" t="str">
        <f t="shared" si="294"/>
        <v>3480SWANWATER WEST</v>
      </c>
      <c r="B6182" s="20">
        <v>3480</v>
      </c>
      <c r="C6182" s="20" t="s">
        <v>6477</v>
      </c>
      <c r="D6182" s="21" t="s">
        <v>5198</v>
      </c>
      <c r="E6182" s="22">
        <v>807.50399960309608</v>
      </c>
      <c r="F6182" s="22">
        <f t="shared" si="295"/>
        <v>888.25439956340574</v>
      </c>
      <c r="G6182" s="22">
        <f t="shared" si="296"/>
        <v>1049.7551994840248</v>
      </c>
    </row>
    <row r="6183" spans="1:7" ht="25.5" customHeight="1" thickTop="1" thickBot="1" x14ac:dyDescent="0.25">
      <c r="A6183" s="20" t="str">
        <f t="shared" si="294"/>
        <v>3482MASSEY</v>
      </c>
      <c r="B6183" s="37">
        <v>3482</v>
      </c>
      <c r="C6183" s="37" t="s">
        <v>6478</v>
      </c>
      <c r="D6183" s="38" t="s">
        <v>5198</v>
      </c>
      <c r="E6183" s="39">
        <v>708.08399995052798</v>
      </c>
      <c r="F6183" s="39">
        <f t="shared" si="295"/>
        <v>778.89239994558079</v>
      </c>
      <c r="G6183" s="39">
        <f t="shared" si="296"/>
        <v>920.50919993568641</v>
      </c>
    </row>
    <row r="6184" spans="1:7" ht="25.5" customHeight="1" thickTop="1" thickBot="1" x14ac:dyDescent="0.25">
      <c r="A6184" s="20" t="str">
        <f t="shared" si="294"/>
        <v>3482WARMUR</v>
      </c>
      <c r="B6184" s="20">
        <v>3482</v>
      </c>
      <c r="C6184" s="20" t="s">
        <v>6479</v>
      </c>
      <c r="D6184" s="21" t="s">
        <v>5198</v>
      </c>
      <c r="E6184" s="22">
        <v>708.08399995052798</v>
      </c>
      <c r="F6184" s="22">
        <f t="shared" si="295"/>
        <v>778.89239994558079</v>
      </c>
      <c r="G6184" s="22">
        <f t="shared" si="296"/>
        <v>920.50919993568641</v>
      </c>
    </row>
    <row r="6185" spans="1:7" ht="25.5" customHeight="1" thickTop="1" thickBot="1" x14ac:dyDescent="0.25">
      <c r="A6185" s="20" t="str">
        <f t="shared" si="294"/>
        <v>3482WATCHEM</v>
      </c>
      <c r="B6185" s="37">
        <v>3482</v>
      </c>
      <c r="C6185" s="37" t="s">
        <v>6480</v>
      </c>
      <c r="D6185" s="38" t="s">
        <v>5198</v>
      </c>
      <c r="E6185" s="39">
        <v>708.08399995052798</v>
      </c>
      <c r="F6185" s="39">
        <f t="shared" si="295"/>
        <v>778.89239994558079</v>
      </c>
      <c r="G6185" s="39">
        <f t="shared" si="296"/>
        <v>920.50919993568641</v>
      </c>
    </row>
    <row r="6186" spans="1:7" ht="25.5" customHeight="1" thickTop="1" thickBot="1" x14ac:dyDescent="0.25">
      <c r="A6186" s="20" t="str">
        <f t="shared" si="294"/>
        <v>3482WATCHEM WEST</v>
      </c>
      <c r="B6186" s="20">
        <v>3482</v>
      </c>
      <c r="C6186" s="20" t="s">
        <v>6481</v>
      </c>
      <c r="D6186" s="21" t="s">
        <v>5198</v>
      </c>
      <c r="E6186" s="22">
        <v>708.08399995052798</v>
      </c>
      <c r="F6186" s="22">
        <f t="shared" si="295"/>
        <v>778.89239994558079</v>
      </c>
      <c r="G6186" s="22">
        <f t="shared" si="296"/>
        <v>920.50919993568641</v>
      </c>
    </row>
    <row r="6187" spans="1:7" ht="25.5" customHeight="1" thickTop="1" thickBot="1" x14ac:dyDescent="0.25">
      <c r="A6187" s="20" t="str">
        <f t="shared" si="294"/>
        <v>3483BALLAPUR</v>
      </c>
      <c r="B6187" s="37">
        <v>3483</v>
      </c>
      <c r="C6187" s="37" t="s">
        <v>6482</v>
      </c>
      <c r="D6187" s="38" t="s">
        <v>5198</v>
      </c>
      <c r="E6187" s="39">
        <v>717.04200031859193</v>
      </c>
      <c r="F6187" s="39">
        <f t="shared" si="295"/>
        <v>788.7462003504512</v>
      </c>
      <c r="G6187" s="39">
        <f t="shared" si="296"/>
        <v>932.15460041416952</v>
      </c>
    </row>
    <row r="6188" spans="1:7" ht="25.5" customHeight="1" thickTop="1" thickBot="1" x14ac:dyDescent="0.25">
      <c r="A6188" s="20" t="str">
        <f t="shared" si="294"/>
        <v>3483BIRCHIP</v>
      </c>
      <c r="B6188" s="20">
        <v>3483</v>
      </c>
      <c r="C6188" s="20" t="s">
        <v>6483</v>
      </c>
      <c r="D6188" s="21" t="s">
        <v>5198</v>
      </c>
      <c r="E6188" s="22">
        <v>717.04200031859193</v>
      </c>
      <c r="F6188" s="22">
        <f t="shared" si="295"/>
        <v>788.7462003504512</v>
      </c>
      <c r="G6188" s="22">
        <f t="shared" si="296"/>
        <v>932.15460041416952</v>
      </c>
    </row>
    <row r="6189" spans="1:7" ht="25.5" customHeight="1" thickTop="1" thickBot="1" x14ac:dyDescent="0.25">
      <c r="A6189" s="20" t="str">
        <f t="shared" si="294"/>
        <v>3483BIRCHIP WEST</v>
      </c>
      <c r="B6189" s="37">
        <v>3483</v>
      </c>
      <c r="C6189" s="37" t="s">
        <v>6484</v>
      </c>
      <c r="D6189" s="38" t="s">
        <v>5198</v>
      </c>
      <c r="E6189" s="39">
        <v>717.04200031859193</v>
      </c>
      <c r="F6189" s="39">
        <f t="shared" si="295"/>
        <v>788.7462003504512</v>
      </c>
      <c r="G6189" s="39">
        <f t="shared" si="296"/>
        <v>932.15460041416952</v>
      </c>
    </row>
    <row r="6190" spans="1:7" ht="25.5" customHeight="1" thickTop="1" thickBot="1" x14ac:dyDescent="0.25">
      <c r="A6190" s="20" t="str">
        <f t="shared" si="294"/>
        <v>3483CURYO</v>
      </c>
      <c r="B6190" s="20">
        <v>3483</v>
      </c>
      <c r="C6190" s="20" t="s">
        <v>6485</v>
      </c>
      <c r="D6190" s="21" t="s">
        <v>5198</v>
      </c>
      <c r="E6190" s="22">
        <v>717.04200031859193</v>
      </c>
      <c r="F6190" s="22">
        <f t="shared" si="295"/>
        <v>788.7462003504512</v>
      </c>
      <c r="G6190" s="22">
        <f t="shared" si="296"/>
        <v>932.15460041416952</v>
      </c>
    </row>
    <row r="6191" spans="1:7" ht="25.5" customHeight="1" thickTop="1" thickBot="1" x14ac:dyDescent="0.25">
      <c r="A6191" s="20" t="str">
        <f t="shared" si="294"/>
        <v>3483JIL JIL</v>
      </c>
      <c r="B6191" s="37">
        <v>3483</v>
      </c>
      <c r="C6191" s="37" t="s">
        <v>6486</v>
      </c>
      <c r="D6191" s="38" t="s">
        <v>5198</v>
      </c>
      <c r="E6191" s="39">
        <v>717.04200031859193</v>
      </c>
      <c r="F6191" s="39">
        <f t="shared" si="295"/>
        <v>788.7462003504512</v>
      </c>
      <c r="G6191" s="39">
        <f t="shared" si="296"/>
        <v>932.15460041416952</v>
      </c>
    </row>
    <row r="6192" spans="1:7" ht="25.5" customHeight="1" thickTop="1" thickBot="1" x14ac:dyDescent="0.25">
      <c r="A6192" s="20" t="str">
        <f t="shared" si="294"/>
        <v>3483KARYRIE</v>
      </c>
      <c r="B6192" s="20">
        <v>3483</v>
      </c>
      <c r="C6192" s="20" t="s">
        <v>6487</v>
      </c>
      <c r="D6192" s="21" t="s">
        <v>5198</v>
      </c>
      <c r="E6192" s="22">
        <v>717.04200031859193</v>
      </c>
      <c r="F6192" s="22">
        <f t="shared" si="295"/>
        <v>788.7462003504512</v>
      </c>
      <c r="G6192" s="22">
        <f t="shared" si="296"/>
        <v>932.15460041416952</v>
      </c>
    </row>
    <row r="6193" spans="1:7" ht="25.5" customHeight="1" thickTop="1" thickBot="1" x14ac:dyDescent="0.25">
      <c r="A6193" s="20" t="str">
        <f t="shared" si="294"/>
        <v>3483KINNABULLA</v>
      </c>
      <c r="B6193" s="37">
        <v>3483</v>
      </c>
      <c r="C6193" s="37" t="s">
        <v>6488</v>
      </c>
      <c r="D6193" s="38" t="s">
        <v>5198</v>
      </c>
      <c r="E6193" s="39">
        <v>717.04200031859193</v>
      </c>
      <c r="F6193" s="39">
        <f t="shared" si="295"/>
        <v>788.7462003504512</v>
      </c>
      <c r="G6193" s="39">
        <f t="shared" si="296"/>
        <v>932.15460041416952</v>
      </c>
    </row>
    <row r="6194" spans="1:7" ht="25.5" customHeight="1" thickTop="1" thickBot="1" x14ac:dyDescent="0.25">
      <c r="A6194" s="20" t="str">
        <f t="shared" si="294"/>
        <v>3483MARLBED</v>
      </c>
      <c r="B6194" s="20">
        <v>3483</v>
      </c>
      <c r="C6194" s="20" t="s">
        <v>6489</v>
      </c>
      <c r="D6194" s="21" t="s">
        <v>5198</v>
      </c>
      <c r="E6194" s="22">
        <v>717.04200031859193</v>
      </c>
      <c r="F6194" s="22">
        <f t="shared" si="295"/>
        <v>788.7462003504512</v>
      </c>
      <c r="G6194" s="22">
        <f t="shared" si="296"/>
        <v>932.15460041416952</v>
      </c>
    </row>
    <row r="6195" spans="1:7" ht="25.5" customHeight="1" thickTop="1" thickBot="1" x14ac:dyDescent="0.25">
      <c r="A6195" s="20" t="str">
        <f t="shared" si="294"/>
        <v>3483NARRAPORT</v>
      </c>
      <c r="B6195" s="37">
        <v>3483</v>
      </c>
      <c r="C6195" s="37" t="s">
        <v>6490</v>
      </c>
      <c r="D6195" s="38" t="s">
        <v>5198</v>
      </c>
      <c r="E6195" s="39">
        <v>717.04200031859193</v>
      </c>
      <c r="F6195" s="39">
        <f t="shared" si="295"/>
        <v>788.7462003504512</v>
      </c>
      <c r="G6195" s="39">
        <f t="shared" si="296"/>
        <v>932.15460041416952</v>
      </c>
    </row>
    <row r="6196" spans="1:7" ht="25.5" customHeight="1" thickTop="1" thickBot="1" x14ac:dyDescent="0.25">
      <c r="A6196" s="20" t="str">
        <f t="shared" si="294"/>
        <v>3483WHIRILY</v>
      </c>
      <c r="B6196" s="20">
        <v>3483</v>
      </c>
      <c r="C6196" s="20" t="s">
        <v>6491</v>
      </c>
      <c r="D6196" s="21" t="s">
        <v>5198</v>
      </c>
      <c r="E6196" s="22">
        <v>717.04200031859193</v>
      </c>
      <c r="F6196" s="22">
        <f t="shared" si="295"/>
        <v>788.7462003504512</v>
      </c>
      <c r="G6196" s="22">
        <f t="shared" si="296"/>
        <v>932.15460041416952</v>
      </c>
    </row>
    <row r="6197" spans="1:7" ht="25.5" customHeight="1" thickTop="1" thickBot="1" x14ac:dyDescent="0.25">
      <c r="A6197" s="20" t="str">
        <f t="shared" si="294"/>
        <v>3485BANYAN</v>
      </c>
      <c r="B6197" s="37">
        <v>3485</v>
      </c>
      <c r="C6197" s="37" t="s">
        <v>6492</v>
      </c>
      <c r="D6197" s="38" t="s">
        <v>5198</v>
      </c>
      <c r="E6197" s="39">
        <v>670.70800021792002</v>
      </c>
      <c r="F6197" s="39">
        <f t="shared" si="295"/>
        <v>737.77880023971204</v>
      </c>
      <c r="G6197" s="39">
        <f t="shared" si="296"/>
        <v>871.92040028329609</v>
      </c>
    </row>
    <row r="6198" spans="1:7" ht="25.5" customHeight="1" thickTop="1" thickBot="1" x14ac:dyDescent="0.25">
      <c r="A6198" s="20" t="str">
        <f t="shared" si="294"/>
        <v>3485WATCHUPGA</v>
      </c>
      <c r="B6198" s="20">
        <v>3485</v>
      </c>
      <c r="C6198" s="20" t="s">
        <v>6493</v>
      </c>
      <c r="D6198" s="21" t="s">
        <v>5198</v>
      </c>
      <c r="E6198" s="22">
        <v>670.70800021792002</v>
      </c>
      <c r="F6198" s="22">
        <f t="shared" si="295"/>
        <v>737.77880023971204</v>
      </c>
      <c r="G6198" s="22">
        <f t="shared" si="296"/>
        <v>871.92040028329609</v>
      </c>
    </row>
    <row r="6199" spans="1:7" ht="25.5" customHeight="1" thickTop="1" thickBot="1" x14ac:dyDescent="0.25">
      <c r="A6199" s="20" t="str">
        <f t="shared" si="294"/>
        <v>3485WILLANGIE</v>
      </c>
      <c r="B6199" s="37">
        <v>3485</v>
      </c>
      <c r="C6199" s="37" t="s">
        <v>6494</v>
      </c>
      <c r="D6199" s="38" t="s">
        <v>5198</v>
      </c>
      <c r="E6199" s="39">
        <v>670.70800021792002</v>
      </c>
      <c r="F6199" s="39">
        <f t="shared" si="295"/>
        <v>737.77880023971204</v>
      </c>
      <c r="G6199" s="39">
        <f t="shared" si="296"/>
        <v>871.92040028329609</v>
      </c>
    </row>
    <row r="6200" spans="1:7" ht="25.5" customHeight="1" thickTop="1" thickBot="1" x14ac:dyDescent="0.25">
      <c r="A6200" s="20" t="str">
        <f t="shared" si="294"/>
        <v>3485WOOMELANG</v>
      </c>
      <c r="B6200" s="20">
        <v>3485</v>
      </c>
      <c r="C6200" s="20" t="s">
        <v>6495</v>
      </c>
      <c r="D6200" s="21" t="s">
        <v>5198</v>
      </c>
      <c r="E6200" s="22">
        <v>670.70800021792002</v>
      </c>
      <c r="F6200" s="22">
        <f t="shared" si="295"/>
        <v>737.77880023971204</v>
      </c>
      <c r="G6200" s="22">
        <f t="shared" si="296"/>
        <v>871.92040028329609</v>
      </c>
    </row>
    <row r="6201" spans="1:7" ht="25.5" customHeight="1" thickTop="1" thickBot="1" x14ac:dyDescent="0.25">
      <c r="A6201" s="20" t="str">
        <f t="shared" si="294"/>
        <v>3487LASCELLES</v>
      </c>
      <c r="B6201" s="37">
        <v>3487</v>
      </c>
      <c r="C6201" s="37" t="s">
        <v>6496</v>
      </c>
      <c r="D6201" s="38" t="s">
        <v>5198</v>
      </c>
      <c r="E6201" s="39">
        <v>693.14800000140804</v>
      </c>
      <c r="F6201" s="39">
        <f t="shared" si="295"/>
        <v>762.46280000154889</v>
      </c>
      <c r="G6201" s="39">
        <f t="shared" si="296"/>
        <v>901.09240000183047</v>
      </c>
    </row>
    <row r="6202" spans="1:7" ht="25.5" customHeight="1" thickTop="1" thickBot="1" x14ac:dyDescent="0.25">
      <c r="A6202" s="20" t="str">
        <f t="shared" si="294"/>
        <v>3488SPEED</v>
      </c>
      <c r="B6202" s="20">
        <v>3488</v>
      </c>
      <c r="C6202" s="20" t="s">
        <v>6497</v>
      </c>
      <c r="D6202" s="21" t="s">
        <v>5198</v>
      </c>
      <c r="E6202" s="22">
        <v>720.06600007964801</v>
      </c>
      <c r="F6202" s="22">
        <f t="shared" si="295"/>
        <v>792.07260008761284</v>
      </c>
      <c r="G6202" s="22">
        <f t="shared" si="296"/>
        <v>936.0858001035424</v>
      </c>
    </row>
    <row r="6203" spans="1:7" ht="25.5" customHeight="1" thickTop="1" thickBot="1" x14ac:dyDescent="0.25">
      <c r="A6203" s="20" t="str">
        <f t="shared" si="294"/>
        <v>3488TURRIFF</v>
      </c>
      <c r="B6203" s="37">
        <v>3488</v>
      </c>
      <c r="C6203" s="37" t="s">
        <v>6498</v>
      </c>
      <c r="D6203" s="38" t="s">
        <v>5198</v>
      </c>
      <c r="E6203" s="39">
        <v>720.06600007964801</v>
      </c>
      <c r="F6203" s="39">
        <f t="shared" si="295"/>
        <v>792.07260008761284</v>
      </c>
      <c r="G6203" s="39">
        <f t="shared" si="296"/>
        <v>936.0858001035424</v>
      </c>
    </row>
    <row r="6204" spans="1:7" ht="25.5" customHeight="1" thickTop="1" thickBot="1" x14ac:dyDescent="0.25">
      <c r="A6204" s="20" t="str">
        <f t="shared" si="294"/>
        <v>3488TURRIFF EAST</v>
      </c>
      <c r="B6204" s="20">
        <v>3488</v>
      </c>
      <c r="C6204" s="20" t="s">
        <v>6499</v>
      </c>
      <c r="D6204" s="21" t="s">
        <v>5198</v>
      </c>
      <c r="E6204" s="22">
        <v>720.06600007964801</v>
      </c>
      <c r="F6204" s="22">
        <f t="shared" si="295"/>
        <v>792.07260008761284</v>
      </c>
      <c r="G6204" s="22">
        <f t="shared" si="296"/>
        <v>936.0858001035424</v>
      </c>
    </row>
    <row r="6205" spans="1:7" ht="25.5" customHeight="1" thickTop="1" thickBot="1" x14ac:dyDescent="0.25">
      <c r="A6205" s="20" t="str">
        <f t="shared" si="294"/>
        <v>3489TEMPY</v>
      </c>
      <c r="B6205" s="37">
        <v>3489</v>
      </c>
      <c r="C6205" s="37" t="s">
        <v>6500</v>
      </c>
      <c r="D6205" s="38" t="s">
        <v>5198</v>
      </c>
      <c r="E6205" s="39">
        <v>640.34000043517597</v>
      </c>
      <c r="F6205" s="39">
        <f t="shared" si="295"/>
        <v>704.37400047869357</v>
      </c>
      <c r="G6205" s="39">
        <f t="shared" si="296"/>
        <v>832.44200056572879</v>
      </c>
    </row>
    <row r="6206" spans="1:7" ht="25.5" customHeight="1" thickTop="1" thickBot="1" x14ac:dyDescent="0.25">
      <c r="A6206" s="20" t="str">
        <f t="shared" si="294"/>
        <v>3490BIG DESERT</v>
      </c>
      <c r="B6206" s="20">
        <v>3490</v>
      </c>
      <c r="C6206" s="20" t="s">
        <v>6501</v>
      </c>
      <c r="D6206" s="21" t="s">
        <v>5198</v>
      </c>
      <c r="E6206" s="22">
        <v>584.50199984934397</v>
      </c>
      <c r="F6206" s="22">
        <f t="shared" si="295"/>
        <v>642.95219983427842</v>
      </c>
      <c r="G6206" s="22">
        <f t="shared" si="296"/>
        <v>759.85259980414719</v>
      </c>
    </row>
    <row r="6207" spans="1:7" ht="25.5" customHeight="1" thickTop="1" thickBot="1" x14ac:dyDescent="0.25">
      <c r="A6207" s="20" t="str">
        <f t="shared" si="294"/>
        <v>3490BOINKA</v>
      </c>
      <c r="B6207" s="37">
        <v>3490</v>
      </c>
      <c r="C6207" s="37" t="s">
        <v>6502</v>
      </c>
      <c r="D6207" s="38" t="s">
        <v>5198</v>
      </c>
      <c r="E6207" s="39">
        <v>584.50199984934397</v>
      </c>
      <c r="F6207" s="39">
        <f t="shared" si="295"/>
        <v>642.95219983427842</v>
      </c>
      <c r="G6207" s="39">
        <f t="shared" si="296"/>
        <v>759.85259980414719</v>
      </c>
    </row>
    <row r="6208" spans="1:7" ht="25.5" customHeight="1" thickTop="1" thickBot="1" x14ac:dyDescent="0.25">
      <c r="A6208" s="20" t="str">
        <f t="shared" si="294"/>
        <v>3490KULWIN</v>
      </c>
      <c r="B6208" s="20">
        <v>3490</v>
      </c>
      <c r="C6208" s="20" t="s">
        <v>4940</v>
      </c>
      <c r="D6208" s="21" t="s">
        <v>5198</v>
      </c>
      <c r="E6208" s="22">
        <v>584.50199984934397</v>
      </c>
      <c r="F6208" s="22">
        <f t="shared" si="295"/>
        <v>642.95219983427842</v>
      </c>
      <c r="G6208" s="22">
        <f t="shared" si="296"/>
        <v>759.85259980414719</v>
      </c>
    </row>
    <row r="6209" spans="1:7" ht="25.5" customHeight="1" thickTop="1" thickBot="1" x14ac:dyDescent="0.25">
      <c r="A6209" s="20" t="str">
        <f t="shared" si="294"/>
        <v>3490MITTYACK</v>
      </c>
      <c r="B6209" s="37">
        <v>3490</v>
      </c>
      <c r="C6209" s="37" t="s">
        <v>6503</v>
      </c>
      <c r="D6209" s="38" t="s">
        <v>5198</v>
      </c>
      <c r="E6209" s="39">
        <v>584.50199984934397</v>
      </c>
      <c r="F6209" s="39">
        <f t="shared" si="295"/>
        <v>642.95219983427842</v>
      </c>
      <c r="G6209" s="39">
        <f t="shared" si="296"/>
        <v>759.85259980414719</v>
      </c>
    </row>
    <row r="6210" spans="1:7" ht="25.5" customHeight="1" thickTop="1" thickBot="1" x14ac:dyDescent="0.25">
      <c r="A6210" s="20" t="str">
        <f t="shared" si="294"/>
        <v>3490MURRAY-SUNSET</v>
      </c>
      <c r="B6210" s="20">
        <v>3490</v>
      </c>
      <c r="C6210" s="20" t="s">
        <v>6504</v>
      </c>
      <c r="D6210" s="21" t="s">
        <v>5198</v>
      </c>
      <c r="E6210" s="22">
        <v>584.50199984934397</v>
      </c>
      <c r="F6210" s="22">
        <f t="shared" si="295"/>
        <v>642.95219983427842</v>
      </c>
      <c r="G6210" s="22">
        <f t="shared" si="296"/>
        <v>759.85259980414719</v>
      </c>
    </row>
    <row r="6211" spans="1:7" ht="25.5" customHeight="1" thickTop="1" thickBot="1" x14ac:dyDescent="0.25">
      <c r="A6211" s="20" t="str">
        <f t="shared" si="294"/>
        <v>3490OUYEN</v>
      </c>
      <c r="B6211" s="37">
        <v>3490</v>
      </c>
      <c r="C6211" s="37" t="s">
        <v>6505</v>
      </c>
      <c r="D6211" s="38" t="s">
        <v>5198</v>
      </c>
      <c r="E6211" s="39">
        <v>584.50199984934397</v>
      </c>
      <c r="F6211" s="39">
        <f t="shared" si="295"/>
        <v>642.95219983427842</v>
      </c>
      <c r="G6211" s="39">
        <f t="shared" si="296"/>
        <v>759.85259980414719</v>
      </c>
    </row>
    <row r="6212" spans="1:7" ht="25.5" customHeight="1" thickTop="1" thickBot="1" x14ac:dyDescent="0.25">
      <c r="A6212" s="20" t="str">
        <f t="shared" si="294"/>
        <v>3490TORRITA</v>
      </c>
      <c r="B6212" s="20">
        <v>3490</v>
      </c>
      <c r="C6212" s="20" t="s">
        <v>6506</v>
      </c>
      <c r="D6212" s="21" t="s">
        <v>5198</v>
      </c>
      <c r="E6212" s="22">
        <v>584.50199984934397</v>
      </c>
      <c r="F6212" s="22">
        <f t="shared" si="295"/>
        <v>642.95219983427842</v>
      </c>
      <c r="G6212" s="22">
        <f t="shared" si="296"/>
        <v>759.85259980414719</v>
      </c>
    </row>
    <row r="6213" spans="1:7" ht="25.5" customHeight="1" thickTop="1" thickBot="1" x14ac:dyDescent="0.25">
      <c r="A6213" s="20" t="str">
        <f t="shared" ref="A6213:A6276" si="297">CONCATENATE(B6213,C6213)</f>
        <v>3490TUTYE</v>
      </c>
      <c r="B6213" s="37">
        <v>3490</v>
      </c>
      <c r="C6213" s="37" t="s">
        <v>6507</v>
      </c>
      <c r="D6213" s="38" t="s">
        <v>5198</v>
      </c>
      <c r="E6213" s="39">
        <v>584.50199984934397</v>
      </c>
      <c r="F6213" s="39">
        <f t="shared" ref="F6213:F6276" si="298">1.1*E6213</f>
        <v>642.95219983427842</v>
      </c>
      <c r="G6213" s="39">
        <f t="shared" ref="G6213:G6276" si="299">1.3*E6213</f>
        <v>759.85259980414719</v>
      </c>
    </row>
    <row r="6214" spans="1:7" ht="25.5" customHeight="1" thickTop="1" thickBot="1" x14ac:dyDescent="0.25">
      <c r="A6214" s="20" t="str">
        <f t="shared" si="297"/>
        <v>3491PATCHEWOLLOCK</v>
      </c>
      <c r="B6214" s="20">
        <v>3491</v>
      </c>
      <c r="C6214" s="20" t="s">
        <v>6508</v>
      </c>
      <c r="D6214" s="21" t="s">
        <v>5198</v>
      </c>
      <c r="E6214" s="22">
        <v>684.98799973052803</v>
      </c>
      <c r="F6214" s="22">
        <f t="shared" si="298"/>
        <v>753.48679970358091</v>
      </c>
      <c r="G6214" s="22">
        <f t="shared" si="299"/>
        <v>890.48439964968645</v>
      </c>
    </row>
    <row r="6215" spans="1:7" ht="25.5" customHeight="1" thickTop="1" thickBot="1" x14ac:dyDescent="0.25">
      <c r="A6215" s="20" t="str">
        <f t="shared" si="297"/>
        <v>3494CARWARP</v>
      </c>
      <c r="B6215" s="37">
        <v>3494</v>
      </c>
      <c r="C6215" s="37" t="s">
        <v>6509</v>
      </c>
      <c r="D6215" s="38" t="s">
        <v>5198</v>
      </c>
      <c r="E6215" s="39">
        <v>607.42799966310395</v>
      </c>
      <c r="F6215" s="39">
        <f t="shared" si="298"/>
        <v>668.17079962941443</v>
      </c>
      <c r="G6215" s="39">
        <f t="shared" si="299"/>
        <v>789.65639956203518</v>
      </c>
    </row>
    <row r="6216" spans="1:7" ht="25.5" customHeight="1" thickTop="1" thickBot="1" x14ac:dyDescent="0.25">
      <c r="A6216" s="20" t="str">
        <f t="shared" si="297"/>
        <v>3494COLIGNAN</v>
      </c>
      <c r="B6216" s="20">
        <v>3494</v>
      </c>
      <c r="C6216" s="20" t="s">
        <v>6510</v>
      </c>
      <c r="D6216" s="21" t="s">
        <v>5198</v>
      </c>
      <c r="E6216" s="22">
        <v>607.42799966310395</v>
      </c>
      <c r="F6216" s="22">
        <f t="shared" si="298"/>
        <v>668.17079962941443</v>
      </c>
      <c r="G6216" s="22">
        <f t="shared" si="299"/>
        <v>789.65639956203518</v>
      </c>
    </row>
    <row r="6217" spans="1:7" ht="25.5" customHeight="1" thickTop="1" thickBot="1" x14ac:dyDescent="0.25">
      <c r="A6217" s="20" t="str">
        <f t="shared" si="297"/>
        <v>3494IRAAK</v>
      </c>
      <c r="B6217" s="37">
        <v>3494</v>
      </c>
      <c r="C6217" s="37" t="s">
        <v>6511</v>
      </c>
      <c r="D6217" s="38" t="s">
        <v>5198</v>
      </c>
      <c r="E6217" s="39">
        <v>607.42799966310395</v>
      </c>
      <c r="F6217" s="39">
        <f t="shared" si="298"/>
        <v>668.17079962941443</v>
      </c>
      <c r="G6217" s="39">
        <f t="shared" si="299"/>
        <v>789.65639956203518</v>
      </c>
    </row>
    <row r="6218" spans="1:7" ht="25.5" customHeight="1" thickTop="1" thickBot="1" x14ac:dyDescent="0.25">
      <c r="A6218" s="20" t="str">
        <f t="shared" si="297"/>
        <v>3494NANGILOC</v>
      </c>
      <c r="B6218" s="20">
        <v>3494</v>
      </c>
      <c r="C6218" s="20" t="s">
        <v>6512</v>
      </c>
      <c r="D6218" s="21" t="s">
        <v>5198</v>
      </c>
      <c r="E6218" s="22">
        <v>607.42799966310395</v>
      </c>
      <c r="F6218" s="22">
        <f t="shared" si="298"/>
        <v>668.17079962941443</v>
      </c>
      <c r="G6218" s="22">
        <f t="shared" si="299"/>
        <v>789.65639956203518</v>
      </c>
    </row>
    <row r="6219" spans="1:7" ht="25.5" customHeight="1" thickTop="1" thickBot="1" x14ac:dyDescent="0.25">
      <c r="A6219" s="20" t="str">
        <f t="shared" si="297"/>
        <v>3496CARDROSS</v>
      </c>
      <c r="B6219" s="37">
        <v>3496</v>
      </c>
      <c r="C6219" s="37" t="s">
        <v>6513</v>
      </c>
      <c r="D6219" s="38" t="s">
        <v>5198</v>
      </c>
      <c r="E6219" s="39">
        <v>556.34600031911998</v>
      </c>
      <c r="F6219" s="39">
        <f t="shared" si="298"/>
        <v>611.98060035103208</v>
      </c>
      <c r="G6219" s="39">
        <f t="shared" si="299"/>
        <v>723.24980041485605</v>
      </c>
    </row>
    <row r="6220" spans="1:7" ht="25.5" customHeight="1" thickTop="1" thickBot="1" x14ac:dyDescent="0.25">
      <c r="A6220" s="20" t="str">
        <f t="shared" si="297"/>
        <v>3496CULLULLERAINE</v>
      </c>
      <c r="B6220" s="20">
        <v>3496</v>
      </c>
      <c r="C6220" s="20" t="s">
        <v>6514</v>
      </c>
      <c r="D6220" s="21" t="s">
        <v>5198</v>
      </c>
      <c r="E6220" s="22">
        <v>556.34600031911998</v>
      </c>
      <c r="F6220" s="22">
        <f t="shared" si="298"/>
        <v>611.98060035103208</v>
      </c>
      <c r="G6220" s="22">
        <f t="shared" si="299"/>
        <v>723.24980041485605</v>
      </c>
    </row>
    <row r="6221" spans="1:7" ht="25.5" customHeight="1" thickTop="1" thickBot="1" x14ac:dyDescent="0.25">
      <c r="A6221" s="20" t="str">
        <f t="shared" si="297"/>
        <v>3496LINDSAY POINT</v>
      </c>
      <c r="B6221" s="37">
        <v>3496</v>
      </c>
      <c r="C6221" s="37" t="s">
        <v>6515</v>
      </c>
      <c r="D6221" s="38" t="s">
        <v>5198</v>
      </c>
      <c r="E6221" s="39">
        <v>556.34600031911998</v>
      </c>
      <c r="F6221" s="39">
        <f t="shared" si="298"/>
        <v>611.98060035103208</v>
      </c>
      <c r="G6221" s="39">
        <f t="shared" si="299"/>
        <v>723.24980041485605</v>
      </c>
    </row>
    <row r="6222" spans="1:7" ht="25.5" customHeight="1" thickTop="1" thickBot="1" x14ac:dyDescent="0.25">
      <c r="A6222" s="20" t="str">
        <f t="shared" si="297"/>
        <v>3496MERINGUR</v>
      </c>
      <c r="B6222" s="20">
        <v>3496</v>
      </c>
      <c r="C6222" s="20" t="s">
        <v>6516</v>
      </c>
      <c r="D6222" s="21" t="s">
        <v>5198</v>
      </c>
      <c r="E6222" s="22">
        <v>556.34600031911998</v>
      </c>
      <c r="F6222" s="22">
        <f t="shared" si="298"/>
        <v>611.98060035103208</v>
      </c>
      <c r="G6222" s="22">
        <f t="shared" si="299"/>
        <v>723.24980041485605</v>
      </c>
    </row>
    <row r="6223" spans="1:7" ht="25.5" customHeight="1" thickTop="1" thickBot="1" x14ac:dyDescent="0.25">
      <c r="A6223" s="20" t="str">
        <f t="shared" si="297"/>
        <v>3496MERRINEE</v>
      </c>
      <c r="B6223" s="37">
        <v>3496</v>
      </c>
      <c r="C6223" s="37" t="s">
        <v>6517</v>
      </c>
      <c r="D6223" s="38" t="s">
        <v>5198</v>
      </c>
      <c r="E6223" s="39">
        <v>556.34600031911998</v>
      </c>
      <c r="F6223" s="39">
        <f t="shared" si="298"/>
        <v>611.98060035103208</v>
      </c>
      <c r="G6223" s="39">
        <f t="shared" si="299"/>
        <v>723.24980041485605</v>
      </c>
    </row>
    <row r="6224" spans="1:7" ht="25.5" customHeight="1" thickTop="1" thickBot="1" x14ac:dyDescent="0.25">
      <c r="A6224" s="20" t="str">
        <f t="shared" si="297"/>
        <v>3496NEDS CORNER</v>
      </c>
      <c r="B6224" s="20">
        <v>3496</v>
      </c>
      <c r="C6224" s="20" t="s">
        <v>6518</v>
      </c>
      <c r="D6224" s="21" t="s">
        <v>5198</v>
      </c>
      <c r="E6224" s="22">
        <v>556.34600031911998</v>
      </c>
      <c r="F6224" s="22">
        <f t="shared" si="298"/>
        <v>611.98060035103208</v>
      </c>
      <c r="G6224" s="22">
        <f t="shared" si="299"/>
        <v>723.24980041485605</v>
      </c>
    </row>
    <row r="6225" spans="1:7" ht="25.5" customHeight="1" thickTop="1" thickBot="1" x14ac:dyDescent="0.25">
      <c r="A6225" s="20" t="str">
        <f t="shared" si="297"/>
        <v>3496RED CLIFFS</v>
      </c>
      <c r="B6225" s="37">
        <v>3496</v>
      </c>
      <c r="C6225" s="37" t="s">
        <v>6519</v>
      </c>
      <c r="D6225" s="38" t="s">
        <v>5198</v>
      </c>
      <c r="E6225" s="39">
        <v>556.34600031911998</v>
      </c>
      <c r="F6225" s="39">
        <f t="shared" si="298"/>
        <v>611.98060035103208</v>
      </c>
      <c r="G6225" s="39">
        <f t="shared" si="299"/>
        <v>723.24980041485605</v>
      </c>
    </row>
    <row r="6226" spans="1:7" ht="25.5" customHeight="1" thickTop="1" thickBot="1" x14ac:dyDescent="0.25">
      <c r="A6226" s="20" t="str">
        <f t="shared" si="297"/>
        <v>3496WERRIMULL</v>
      </c>
      <c r="B6226" s="20">
        <v>3496</v>
      </c>
      <c r="C6226" s="20" t="s">
        <v>6520</v>
      </c>
      <c r="D6226" s="21" t="s">
        <v>5198</v>
      </c>
      <c r="E6226" s="22">
        <v>556.34600031911998</v>
      </c>
      <c r="F6226" s="22">
        <f t="shared" si="298"/>
        <v>611.98060035103208</v>
      </c>
      <c r="G6226" s="22">
        <f t="shared" si="299"/>
        <v>723.24980041485605</v>
      </c>
    </row>
    <row r="6227" spans="1:7" ht="25.5" customHeight="1" thickTop="1" thickBot="1" x14ac:dyDescent="0.25">
      <c r="A6227" s="20" t="str">
        <f t="shared" si="297"/>
        <v>3498IRYMPLE</v>
      </c>
      <c r="B6227" s="37">
        <v>3498</v>
      </c>
      <c r="C6227" s="37" t="s">
        <v>4938</v>
      </c>
      <c r="D6227" s="38" t="s">
        <v>5198</v>
      </c>
      <c r="E6227" s="39">
        <v>587.42199958809601</v>
      </c>
      <c r="F6227" s="39">
        <f t="shared" si="298"/>
        <v>646.16419954690571</v>
      </c>
      <c r="G6227" s="39">
        <f t="shared" si="299"/>
        <v>763.64859946452486</v>
      </c>
    </row>
    <row r="6228" spans="1:7" ht="25.5" customHeight="1" thickTop="1" thickBot="1" x14ac:dyDescent="0.25">
      <c r="A6228" s="20" t="str">
        <f t="shared" si="297"/>
        <v>3500MILDURA</v>
      </c>
      <c r="B6228" s="20">
        <v>3500</v>
      </c>
      <c r="C6228" s="20" t="s">
        <v>6521</v>
      </c>
      <c r="D6228" s="21" t="s">
        <v>5198</v>
      </c>
      <c r="E6228" s="22">
        <v>628.63600029172005</v>
      </c>
      <c r="F6228" s="22">
        <f t="shared" si="298"/>
        <v>691.49960032089211</v>
      </c>
      <c r="G6228" s="22">
        <f t="shared" si="299"/>
        <v>817.22680037923612</v>
      </c>
    </row>
    <row r="6229" spans="1:7" ht="25.5" customHeight="1" thickTop="1" thickBot="1" x14ac:dyDescent="0.25">
      <c r="A6229" s="20" t="str">
        <f t="shared" si="297"/>
        <v>3501HATTAH</v>
      </c>
      <c r="B6229" s="37">
        <v>3501</v>
      </c>
      <c r="C6229" s="37" t="s">
        <v>6522</v>
      </c>
      <c r="D6229" s="38" t="s">
        <v>5198</v>
      </c>
      <c r="E6229" s="39">
        <v>1110.683999911776</v>
      </c>
      <c r="F6229" s="39">
        <f t="shared" si="298"/>
        <v>1221.7523999029538</v>
      </c>
      <c r="G6229" s="39">
        <f t="shared" si="299"/>
        <v>1443.8891998853089</v>
      </c>
    </row>
    <row r="6230" spans="1:7" ht="25.5" customHeight="1" thickTop="1" thickBot="1" x14ac:dyDescent="0.25">
      <c r="A6230" s="20" t="str">
        <f t="shared" si="297"/>
        <v>3501KOORLONG</v>
      </c>
      <c r="B6230" s="20">
        <v>3501</v>
      </c>
      <c r="C6230" s="20" t="s">
        <v>6523</v>
      </c>
      <c r="D6230" s="21" t="s">
        <v>5198</v>
      </c>
      <c r="E6230" s="22">
        <v>1110.683999911776</v>
      </c>
      <c r="F6230" s="22">
        <f t="shared" si="298"/>
        <v>1221.7523999029538</v>
      </c>
      <c r="G6230" s="22">
        <f t="shared" si="299"/>
        <v>1443.8891998853089</v>
      </c>
    </row>
    <row r="6231" spans="1:7" ht="25.5" customHeight="1" thickTop="1" thickBot="1" x14ac:dyDescent="0.25">
      <c r="A6231" s="20" t="str">
        <f t="shared" si="297"/>
        <v>3501NICHOLS POINT</v>
      </c>
      <c r="B6231" s="37">
        <v>3501</v>
      </c>
      <c r="C6231" s="37" t="s">
        <v>6524</v>
      </c>
      <c r="D6231" s="38" t="s">
        <v>5198</v>
      </c>
      <c r="E6231" s="39">
        <v>1110.683999911776</v>
      </c>
      <c r="F6231" s="39">
        <f t="shared" si="298"/>
        <v>1221.7523999029538</v>
      </c>
      <c r="G6231" s="39">
        <f t="shared" si="299"/>
        <v>1443.8891998853089</v>
      </c>
    </row>
    <row r="6232" spans="1:7" ht="25.5" customHeight="1" thickTop="1" thickBot="1" x14ac:dyDescent="0.25">
      <c r="A6232" s="20" t="str">
        <f t="shared" si="297"/>
        <v>3505BIRDWOODTON</v>
      </c>
      <c r="B6232" s="20">
        <v>3505</v>
      </c>
      <c r="C6232" s="20" t="s">
        <v>6525</v>
      </c>
      <c r="D6232" s="21" t="s">
        <v>5198</v>
      </c>
      <c r="E6232" s="22">
        <v>629.68399962899991</v>
      </c>
      <c r="F6232" s="22">
        <f t="shared" si="298"/>
        <v>692.65239959190001</v>
      </c>
      <c r="G6232" s="22">
        <f t="shared" si="299"/>
        <v>818.58919951769997</v>
      </c>
    </row>
    <row r="6233" spans="1:7" ht="25.5" customHeight="1" thickTop="1" thickBot="1" x14ac:dyDescent="0.25">
      <c r="A6233" s="20" t="str">
        <f t="shared" si="297"/>
        <v>3505CABARITA</v>
      </c>
      <c r="B6233" s="37">
        <v>3505</v>
      </c>
      <c r="C6233" s="37" t="s">
        <v>1063</v>
      </c>
      <c r="D6233" s="38" t="s">
        <v>5198</v>
      </c>
      <c r="E6233" s="39">
        <v>629.68399962899991</v>
      </c>
      <c r="F6233" s="39">
        <f t="shared" si="298"/>
        <v>692.65239959190001</v>
      </c>
      <c r="G6233" s="39">
        <f t="shared" si="299"/>
        <v>818.58919951769997</v>
      </c>
    </row>
    <row r="6234" spans="1:7" ht="25.5" customHeight="1" thickTop="1" thickBot="1" x14ac:dyDescent="0.25">
      <c r="A6234" s="20" t="str">
        <f t="shared" si="297"/>
        <v>3505MERBEIN</v>
      </c>
      <c r="B6234" s="20">
        <v>3505</v>
      </c>
      <c r="C6234" s="20" t="s">
        <v>6526</v>
      </c>
      <c r="D6234" s="21" t="s">
        <v>5198</v>
      </c>
      <c r="E6234" s="22">
        <v>629.68399962899991</v>
      </c>
      <c r="F6234" s="22">
        <f t="shared" si="298"/>
        <v>692.65239959190001</v>
      </c>
      <c r="G6234" s="22">
        <f t="shared" si="299"/>
        <v>818.58919951769997</v>
      </c>
    </row>
    <row r="6235" spans="1:7" ht="25.5" customHeight="1" thickTop="1" thickBot="1" x14ac:dyDescent="0.25">
      <c r="A6235" s="20" t="str">
        <f t="shared" si="297"/>
        <v>3505MERBEIN SOUTH</v>
      </c>
      <c r="B6235" s="37">
        <v>3505</v>
      </c>
      <c r="C6235" s="37" t="s">
        <v>6527</v>
      </c>
      <c r="D6235" s="38" t="s">
        <v>5198</v>
      </c>
      <c r="E6235" s="39">
        <v>629.68399962899991</v>
      </c>
      <c r="F6235" s="39">
        <f t="shared" si="298"/>
        <v>692.65239959190001</v>
      </c>
      <c r="G6235" s="39">
        <f t="shared" si="299"/>
        <v>818.58919951769997</v>
      </c>
    </row>
    <row r="6236" spans="1:7" ht="25.5" customHeight="1" thickTop="1" thickBot="1" x14ac:dyDescent="0.25">
      <c r="A6236" s="20" t="str">
        <f t="shared" si="297"/>
        <v>3505MERBEIN WEST</v>
      </c>
      <c r="B6236" s="20">
        <v>3505</v>
      </c>
      <c r="C6236" s="20" t="s">
        <v>6528</v>
      </c>
      <c r="D6236" s="21" t="s">
        <v>5198</v>
      </c>
      <c r="E6236" s="22">
        <v>629.68399962899991</v>
      </c>
      <c r="F6236" s="22">
        <f t="shared" si="298"/>
        <v>692.65239959190001</v>
      </c>
      <c r="G6236" s="22">
        <f t="shared" si="299"/>
        <v>818.58919951769997</v>
      </c>
    </row>
    <row r="6237" spans="1:7" ht="25.5" customHeight="1" thickTop="1" thickBot="1" x14ac:dyDescent="0.25">
      <c r="A6237" s="20" t="str">
        <f t="shared" si="297"/>
        <v>3505WARGAN</v>
      </c>
      <c r="B6237" s="37">
        <v>3505</v>
      </c>
      <c r="C6237" s="37" t="s">
        <v>6529</v>
      </c>
      <c r="D6237" s="38" t="s">
        <v>5198</v>
      </c>
      <c r="E6237" s="39">
        <v>629.68399962899991</v>
      </c>
      <c r="F6237" s="39">
        <f t="shared" si="298"/>
        <v>692.65239959190001</v>
      </c>
      <c r="G6237" s="39">
        <f t="shared" si="299"/>
        <v>818.58919951769997</v>
      </c>
    </row>
    <row r="6238" spans="1:7" ht="25.5" customHeight="1" thickTop="1" thickBot="1" x14ac:dyDescent="0.25">
      <c r="A6238" s="20" t="str">
        <f t="shared" si="297"/>
        <v>3505YELTA</v>
      </c>
      <c r="B6238" s="20">
        <v>3505</v>
      </c>
      <c r="C6238" s="20" t="s">
        <v>6530</v>
      </c>
      <c r="D6238" s="21" t="s">
        <v>5198</v>
      </c>
      <c r="E6238" s="22">
        <v>629.68399962899991</v>
      </c>
      <c r="F6238" s="22">
        <f t="shared" si="298"/>
        <v>692.65239959190001</v>
      </c>
      <c r="G6238" s="22">
        <f t="shared" si="299"/>
        <v>818.58919951769997</v>
      </c>
    </row>
    <row r="6239" spans="1:7" ht="25.5" customHeight="1" thickTop="1" thickBot="1" x14ac:dyDescent="0.25">
      <c r="A6239" s="20" t="str">
        <f t="shared" si="297"/>
        <v>3506COWANGIE</v>
      </c>
      <c r="B6239" s="37">
        <v>3506</v>
      </c>
      <c r="C6239" s="37" t="s">
        <v>6531</v>
      </c>
      <c r="D6239" s="38" t="s">
        <v>5198</v>
      </c>
      <c r="E6239" s="39">
        <v>661.29999967939204</v>
      </c>
      <c r="F6239" s="39">
        <f t="shared" si="298"/>
        <v>727.42999964733133</v>
      </c>
      <c r="G6239" s="39">
        <f t="shared" si="299"/>
        <v>859.68999958320967</v>
      </c>
    </row>
    <row r="6240" spans="1:7" ht="25.5" customHeight="1" thickTop="1" thickBot="1" x14ac:dyDescent="0.25">
      <c r="A6240" s="20" t="str">
        <f t="shared" si="297"/>
        <v>3507WALPEUP</v>
      </c>
      <c r="B6240" s="20">
        <v>3507</v>
      </c>
      <c r="C6240" s="20" t="s">
        <v>6532</v>
      </c>
      <c r="D6240" s="21" t="s">
        <v>5198</v>
      </c>
      <c r="E6240" s="22">
        <v>654.95199972316004</v>
      </c>
      <c r="F6240" s="22">
        <f t="shared" si="298"/>
        <v>720.44719969547612</v>
      </c>
      <c r="G6240" s="22">
        <f t="shared" si="299"/>
        <v>851.43759964010803</v>
      </c>
    </row>
    <row r="6241" spans="1:7" ht="25.5" customHeight="1" thickTop="1" thickBot="1" x14ac:dyDescent="0.25">
      <c r="A6241" s="20" t="str">
        <f t="shared" si="297"/>
        <v>3509LINGA</v>
      </c>
      <c r="B6241" s="37">
        <v>3509</v>
      </c>
      <c r="C6241" s="37" t="s">
        <v>6533</v>
      </c>
      <c r="D6241" s="38" t="s">
        <v>5198</v>
      </c>
      <c r="E6241" s="39">
        <v>586.54000013850407</v>
      </c>
      <c r="F6241" s="39">
        <f t="shared" si="298"/>
        <v>645.19400015235453</v>
      </c>
      <c r="G6241" s="39">
        <f t="shared" si="299"/>
        <v>762.50200018005535</v>
      </c>
    </row>
    <row r="6242" spans="1:7" ht="25.5" customHeight="1" thickTop="1" thickBot="1" x14ac:dyDescent="0.25">
      <c r="A6242" s="20" t="str">
        <f t="shared" si="297"/>
        <v>3509UNDERBOOL</v>
      </c>
      <c r="B6242" s="20">
        <v>3509</v>
      </c>
      <c r="C6242" s="20" t="s">
        <v>6534</v>
      </c>
      <c r="D6242" s="21" t="s">
        <v>5198</v>
      </c>
      <c r="E6242" s="22">
        <v>586.54000013850407</v>
      </c>
      <c r="F6242" s="22">
        <f t="shared" si="298"/>
        <v>645.19400015235453</v>
      </c>
      <c r="G6242" s="22">
        <f t="shared" si="299"/>
        <v>762.50200018005535</v>
      </c>
    </row>
    <row r="6243" spans="1:7" ht="25.5" customHeight="1" thickTop="1" thickBot="1" x14ac:dyDescent="0.25">
      <c r="A6243" s="20" t="str">
        <f t="shared" si="297"/>
        <v>3512CARINA</v>
      </c>
      <c r="B6243" s="37">
        <v>3512</v>
      </c>
      <c r="C6243" s="37" t="s">
        <v>6535</v>
      </c>
      <c r="D6243" s="38" t="s">
        <v>5198</v>
      </c>
      <c r="E6243" s="39">
        <v>622.05400028530403</v>
      </c>
      <c r="F6243" s="39">
        <f t="shared" si="298"/>
        <v>684.25940031383448</v>
      </c>
      <c r="G6243" s="39">
        <f t="shared" si="299"/>
        <v>808.67020037089526</v>
      </c>
    </row>
    <row r="6244" spans="1:7" ht="25.5" customHeight="1" thickTop="1" thickBot="1" x14ac:dyDescent="0.25">
      <c r="A6244" s="20" t="str">
        <f t="shared" si="297"/>
        <v>3512MURRAYVILLE</v>
      </c>
      <c r="B6244" s="20">
        <v>3512</v>
      </c>
      <c r="C6244" s="20" t="s">
        <v>6536</v>
      </c>
      <c r="D6244" s="21" t="s">
        <v>5198</v>
      </c>
      <c r="E6244" s="22">
        <v>622.05400028530403</v>
      </c>
      <c r="F6244" s="22">
        <f t="shared" si="298"/>
        <v>684.25940031383448</v>
      </c>
      <c r="G6244" s="22">
        <f t="shared" si="299"/>
        <v>808.67020037089526</v>
      </c>
    </row>
    <row r="6245" spans="1:7" ht="25.5" customHeight="1" thickTop="1" thickBot="1" x14ac:dyDescent="0.25">
      <c r="A6245" s="20" t="str">
        <f t="shared" si="297"/>
        <v>3512PANITYA</v>
      </c>
      <c r="B6245" s="37">
        <v>3512</v>
      </c>
      <c r="C6245" s="37" t="s">
        <v>6537</v>
      </c>
      <c r="D6245" s="38" t="s">
        <v>5198</v>
      </c>
      <c r="E6245" s="39">
        <v>622.05400028530403</v>
      </c>
      <c r="F6245" s="39">
        <f t="shared" si="298"/>
        <v>684.25940031383448</v>
      </c>
      <c r="G6245" s="39">
        <f t="shared" si="299"/>
        <v>808.67020037089526</v>
      </c>
    </row>
    <row r="6246" spans="1:7" ht="25.5" customHeight="1" thickTop="1" thickBot="1" x14ac:dyDescent="0.25">
      <c r="A6246" s="20" t="str">
        <f t="shared" si="297"/>
        <v>3515MARONG</v>
      </c>
      <c r="B6246" s="20">
        <v>3515</v>
      </c>
      <c r="C6246" s="20" t="s">
        <v>6538</v>
      </c>
      <c r="D6246" s="21" t="s">
        <v>5198</v>
      </c>
      <c r="E6246" s="22">
        <v>853.91399994193603</v>
      </c>
      <c r="F6246" s="22">
        <f t="shared" si="298"/>
        <v>939.30539993612967</v>
      </c>
      <c r="G6246" s="22">
        <f t="shared" si="299"/>
        <v>1110.0881999245169</v>
      </c>
    </row>
    <row r="6247" spans="1:7" ht="25.5" customHeight="1" thickTop="1" thickBot="1" x14ac:dyDescent="0.25">
      <c r="A6247" s="20" t="str">
        <f t="shared" si="297"/>
        <v>3515SHELBOURNE</v>
      </c>
      <c r="B6247" s="37">
        <v>3515</v>
      </c>
      <c r="C6247" s="37" t="s">
        <v>6539</v>
      </c>
      <c r="D6247" s="38" t="s">
        <v>5198</v>
      </c>
      <c r="E6247" s="39">
        <v>853.91399994193603</v>
      </c>
      <c r="F6247" s="39">
        <f t="shared" si="298"/>
        <v>939.30539993612967</v>
      </c>
      <c r="G6247" s="39">
        <f t="shared" si="299"/>
        <v>1110.0881999245169</v>
      </c>
    </row>
    <row r="6248" spans="1:7" ht="25.5" customHeight="1" thickTop="1" thickBot="1" x14ac:dyDescent="0.25">
      <c r="A6248" s="20" t="str">
        <f t="shared" si="297"/>
        <v>3515WILSONS HILL</v>
      </c>
      <c r="B6248" s="20">
        <v>3515</v>
      </c>
      <c r="C6248" s="20" t="s">
        <v>6540</v>
      </c>
      <c r="D6248" s="21" t="s">
        <v>5198</v>
      </c>
      <c r="E6248" s="22">
        <v>853.91399994193603</v>
      </c>
      <c r="F6248" s="22">
        <f t="shared" si="298"/>
        <v>939.30539993612967</v>
      </c>
      <c r="G6248" s="22">
        <f t="shared" si="299"/>
        <v>1110.0881999245169</v>
      </c>
    </row>
    <row r="6249" spans="1:7" ht="25.5" customHeight="1" thickTop="1" thickBot="1" x14ac:dyDescent="0.25">
      <c r="A6249" s="20" t="str">
        <f t="shared" si="297"/>
        <v>3516BRIDGEWATER</v>
      </c>
      <c r="B6249" s="37">
        <v>3516</v>
      </c>
      <c r="C6249" s="37" t="s">
        <v>6541</v>
      </c>
      <c r="D6249" s="38" t="s">
        <v>5198</v>
      </c>
      <c r="E6249" s="39">
        <v>810.30400012963196</v>
      </c>
      <c r="F6249" s="39">
        <f t="shared" si="298"/>
        <v>891.3344001425952</v>
      </c>
      <c r="G6249" s="39">
        <f t="shared" si="299"/>
        <v>1053.3952001685216</v>
      </c>
    </row>
    <row r="6250" spans="1:7" ht="25.5" customHeight="1" thickTop="1" thickBot="1" x14ac:dyDescent="0.25">
      <c r="A6250" s="20" t="str">
        <f t="shared" si="297"/>
        <v>3516BRIDGEWATER NORTH</v>
      </c>
      <c r="B6250" s="20">
        <v>3516</v>
      </c>
      <c r="C6250" s="20" t="s">
        <v>6542</v>
      </c>
      <c r="D6250" s="21" t="s">
        <v>5198</v>
      </c>
      <c r="E6250" s="22">
        <v>810.30400012963196</v>
      </c>
      <c r="F6250" s="22">
        <f t="shared" si="298"/>
        <v>891.3344001425952</v>
      </c>
      <c r="G6250" s="22">
        <f t="shared" si="299"/>
        <v>1053.3952001685216</v>
      </c>
    </row>
    <row r="6251" spans="1:7" ht="25.5" customHeight="1" thickTop="1" thickBot="1" x14ac:dyDescent="0.25">
      <c r="A6251" s="20" t="str">
        <f t="shared" si="297"/>
        <v>3516BRIDGEWATER ON LODDON</v>
      </c>
      <c r="B6251" s="37">
        <v>3516</v>
      </c>
      <c r="C6251" s="37" t="s">
        <v>6543</v>
      </c>
      <c r="D6251" s="38" t="s">
        <v>5198</v>
      </c>
      <c r="E6251" s="39">
        <v>810.30400012963196</v>
      </c>
      <c r="F6251" s="39">
        <f t="shared" si="298"/>
        <v>891.3344001425952</v>
      </c>
      <c r="G6251" s="39">
        <f t="shared" si="299"/>
        <v>1053.3952001685216</v>
      </c>
    </row>
    <row r="6252" spans="1:7" ht="25.5" customHeight="1" thickTop="1" thickBot="1" x14ac:dyDescent="0.25">
      <c r="A6252" s="20" t="str">
        <f t="shared" si="297"/>
        <v>3516DERBY</v>
      </c>
      <c r="B6252" s="20">
        <v>3516</v>
      </c>
      <c r="C6252" s="20" t="s">
        <v>6544</v>
      </c>
      <c r="D6252" s="21" t="s">
        <v>5198</v>
      </c>
      <c r="E6252" s="22">
        <v>810.30400012963196</v>
      </c>
      <c r="F6252" s="22">
        <f t="shared" si="298"/>
        <v>891.3344001425952</v>
      </c>
      <c r="G6252" s="22">
        <f t="shared" si="299"/>
        <v>1053.3952001685216</v>
      </c>
    </row>
    <row r="6253" spans="1:7" ht="25.5" customHeight="1" thickTop="1" thickBot="1" x14ac:dyDescent="0.25">
      <c r="A6253" s="20" t="str">
        <f t="shared" si="297"/>
        <v>3516LEICHARDT</v>
      </c>
      <c r="B6253" s="37">
        <v>3516</v>
      </c>
      <c r="C6253" s="37" t="s">
        <v>6545</v>
      </c>
      <c r="D6253" s="38" t="s">
        <v>5198</v>
      </c>
      <c r="E6253" s="39">
        <v>810.30400012963196</v>
      </c>
      <c r="F6253" s="39">
        <f t="shared" si="298"/>
        <v>891.3344001425952</v>
      </c>
      <c r="G6253" s="39">
        <f t="shared" si="299"/>
        <v>1053.3952001685216</v>
      </c>
    </row>
    <row r="6254" spans="1:7" ht="25.5" customHeight="1" thickTop="1" thickBot="1" x14ac:dyDescent="0.25">
      <c r="A6254" s="20" t="str">
        <f t="shared" si="297"/>
        <v>3516YARRABERB</v>
      </c>
      <c r="B6254" s="20">
        <v>3516</v>
      </c>
      <c r="C6254" s="20" t="s">
        <v>6546</v>
      </c>
      <c r="D6254" s="21" t="s">
        <v>5198</v>
      </c>
      <c r="E6254" s="22">
        <v>810.30400012963196</v>
      </c>
      <c r="F6254" s="22">
        <f t="shared" si="298"/>
        <v>891.3344001425952</v>
      </c>
      <c r="G6254" s="22">
        <f t="shared" si="299"/>
        <v>1053.3952001685216</v>
      </c>
    </row>
    <row r="6255" spans="1:7" ht="25.5" customHeight="1" thickTop="1" thickBot="1" x14ac:dyDescent="0.25">
      <c r="A6255" s="20" t="str">
        <f t="shared" si="297"/>
        <v>3517BEARS LAGOON</v>
      </c>
      <c r="B6255" s="37">
        <v>3517</v>
      </c>
      <c r="C6255" s="37" t="s">
        <v>6547</v>
      </c>
      <c r="D6255" s="38" t="s">
        <v>5198</v>
      </c>
      <c r="E6255" s="39">
        <v>782.092000069704</v>
      </c>
      <c r="F6255" s="39">
        <f t="shared" si="298"/>
        <v>860.30120007667449</v>
      </c>
      <c r="G6255" s="39">
        <f t="shared" si="299"/>
        <v>1016.7196000906152</v>
      </c>
    </row>
    <row r="6256" spans="1:7" ht="25.5" customHeight="1" thickTop="1" thickBot="1" x14ac:dyDescent="0.25">
      <c r="A6256" s="20" t="str">
        <f t="shared" si="297"/>
        <v>3517BRENANAH</v>
      </c>
      <c r="B6256" s="20">
        <v>3517</v>
      </c>
      <c r="C6256" s="20" t="s">
        <v>6548</v>
      </c>
      <c r="D6256" s="21" t="s">
        <v>5198</v>
      </c>
      <c r="E6256" s="22">
        <v>782.092000069704</v>
      </c>
      <c r="F6256" s="22">
        <f t="shared" si="298"/>
        <v>860.30120007667449</v>
      </c>
      <c r="G6256" s="22">
        <f t="shared" si="299"/>
        <v>1016.7196000906152</v>
      </c>
    </row>
    <row r="6257" spans="1:7" ht="25.5" customHeight="1" thickTop="1" thickBot="1" x14ac:dyDescent="0.25">
      <c r="A6257" s="20" t="str">
        <f t="shared" si="297"/>
        <v>3517GLENALBYN</v>
      </c>
      <c r="B6257" s="37">
        <v>3517</v>
      </c>
      <c r="C6257" s="37" t="s">
        <v>6549</v>
      </c>
      <c r="D6257" s="38" t="s">
        <v>5198</v>
      </c>
      <c r="E6257" s="39">
        <v>782.092000069704</v>
      </c>
      <c r="F6257" s="39">
        <f t="shared" si="298"/>
        <v>860.30120007667449</v>
      </c>
      <c r="G6257" s="39">
        <f t="shared" si="299"/>
        <v>1016.7196000906152</v>
      </c>
    </row>
    <row r="6258" spans="1:7" ht="25.5" customHeight="1" thickTop="1" thickBot="1" x14ac:dyDescent="0.25">
      <c r="A6258" s="20" t="str">
        <f t="shared" si="297"/>
        <v>3517INGLEWOOD</v>
      </c>
      <c r="B6258" s="20">
        <v>3517</v>
      </c>
      <c r="C6258" s="20" t="s">
        <v>6550</v>
      </c>
      <c r="D6258" s="21" t="s">
        <v>5198</v>
      </c>
      <c r="E6258" s="22">
        <v>782.092000069704</v>
      </c>
      <c r="F6258" s="22">
        <f t="shared" si="298"/>
        <v>860.30120007667449</v>
      </c>
      <c r="G6258" s="22">
        <f t="shared" si="299"/>
        <v>1016.7196000906152</v>
      </c>
    </row>
    <row r="6259" spans="1:7" ht="25.5" customHeight="1" thickTop="1" thickBot="1" x14ac:dyDescent="0.25">
      <c r="A6259" s="20" t="str">
        <f t="shared" si="297"/>
        <v>3517JARKLIN</v>
      </c>
      <c r="B6259" s="37">
        <v>3517</v>
      </c>
      <c r="C6259" s="37" t="s">
        <v>6551</v>
      </c>
      <c r="D6259" s="38" t="s">
        <v>5198</v>
      </c>
      <c r="E6259" s="39">
        <v>782.092000069704</v>
      </c>
      <c r="F6259" s="39">
        <f t="shared" si="298"/>
        <v>860.30120007667449</v>
      </c>
      <c r="G6259" s="39">
        <f t="shared" si="299"/>
        <v>1016.7196000906152</v>
      </c>
    </row>
    <row r="6260" spans="1:7" ht="25.5" customHeight="1" thickTop="1" thickBot="1" x14ac:dyDescent="0.25">
      <c r="A6260" s="20" t="str">
        <f t="shared" si="297"/>
        <v>3517KINGOWER</v>
      </c>
      <c r="B6260" s="20">
        <v>3517</v>
      </c>
      <c r="C6260" s="20" t="s">
        <v>6552</v>
      </c>
      <c r="D6260" s="21" t="s">
        <v>5198</v>
      </c>
      <c r="E6260" s="22">
        <v>782.092000069704</v>
      </c>
      <c r="F6260" s="22">
        <f t="shared" si="298"/>
        <v>860.30120007667449</v>
      </c>
      <c r="G6260" s="22">
        <f t="shared" si="299"/>
        <v>1016.7196000906152</v>
      </c>
    </row>
    <row r="6261" spans="1:7" ht="25.5" customHeight="1" thickTop="1" thickBot="1" x14ac:dyDescent="0.25">
      <c r="A6261" s="20" t="str">
        <f t="shared" si="297"/>
        <v>3517KURTING</v>
      </c>
      <c r="B6261" s="37">
        <v>3517</v>
      </c>
      <c r="C6261" s="37" t="s">
        <v>6553</v>
      </c>
      <c r="D6261" s="38" t="s">
        <v>5198</v>
      </c>
      <c r="E6261" s="39">
        <v>782.092000069704</v>
      </c>
      <c r="F6261" s="39">
        <f t="shared" si="298"/>
        <v>860.30120007667449</v>
      </c>
      <c r="G6261" s="39">
        <f t="shared" si="299"/>
        <v>1016.7196000906152</v>
      </c>
    </row>
    <row r="6262" spans="1:7" ht="25.5" customHeight="1" thickTop="1" thickBot="1" x14ac:dyDescent="0.25">
      <c r="A6262" s="20" t="str">
        <f t="shared" si="297"/>
        <v>3517POWLETT PLAINS</v>
      </c>
      <c r="B6262" s="20">
        <v>3517</v>
      </c>
      <c r="C6262" s="20" t="s">
        <v>6554</v>
      </c>
      <c r="D6262" s="21" t="s">
        <v>5198</v>
      </c>
      <c r="E6262" s="22">
        <v>782.092000069704</v>
      </c>
      <c r="F6262" s="22">
        <f t="shared" si="298"/>
        <v>860.30120007667449</v>
      </c>
      <c r="G6262" s="22">
        <f t="shared" si="299"/>
        <v>1016.7196000906152</v>
      </c>
    </row>
    <row r="6263" spans="1:7" ht="25.5" customHeight="1" thickTop="1" thickBot="1" x14ac:dyDescent="0.25">
      <c r="A6263" s="20" t="str">
        <f t="shared" si="297"/>
        <v>3517RHEOLA</v>
      </c>
      <c r="B6263" s="37">
        <v>3517</v>
      </c>
      <c r="C6263" s="37" t="s">
        <v>6555</v>
      </c>
      <c r="D6263" s="38" t="s">
        <v>5198</v>
      </c>
      <c r="E6263" s="39">
        <v>782.092000069704</v>
      </c>
      <c r="F6263" s="39">
        <f t="shared" si="298"/>
        <v>860.30120007667449</v>
      </c>
      <c r="G6263" s="39">
        <f t="shared" si="299"/>
        <v>1016.7196000906152</v>
      </c>
    </row>
    <row r="6264" spans="1:7" ht="25.5" customHeight="1" thickTop="1" thickBot="1" x14ac:dyDescent="0.25">
      <c r="A6264" s="20" t="str">
        <f t="shared" si="297"/>
        <v>3517SALISBURY WEST</v>
      </c>
      <c r="B6264" s="20">
        <v>3517</v>
      </c>
      <c r="C6264" s="20" t="s">
        <v>6556</v>
      </c>
      <c r="D6264" s="21" t="s">
        <v>5198</v>
      </c>
      <c r="E6264" s="22">
        <v>782.092000069704</v>
      </c>
      <c r="F6264" s="22">
        <f t="shared" si="298"/>
        <v>860.30120007667449</v>
      </c>
      <c r="G6264" s="22">
        <f t="shared" si="299"/>
        <v>1016.7196000906152</v>
      </c>
    </row>
    <row r="6265" spans="1:7" ht="25.5" customHeight="1" thickTop="1" thickBot="1" x14ac:dyDescent="0.25">
      <c r="A6265" s="20" t="str">
        <f t="shared" si="297"/>
        <v>3517SERPENTINE</v>
      </c>
      <c r="B6265" s="37">
        <v>3517</v>
      </c>
      <c r="C6265" s="37" t="s">
        <v>6557</v>
      </c>
      <c r="D6265" s="38" t="s">
        <v>5198</v>
      </c>
      <c r="E6265" s="39">
        <v>782.092000069704</v>
      </c>
      <c r="F6265" s="39">
        <f t="shared" si="298"/>
        <v>860.30120007667449</v>
      </c>
      <c r="G6265" s="39">
        <f t="shared" si="299"/>
        <v>1016.7196000906152</v>
      </c>
    </row>
    <row r="6266" spans="1:7" ht="25.5" customHeight="1" thickTop="1" thickBot="1" x14ac:dyDescent="0.25">
      <c r="A6266" s="20" t="str">
        <f t="shared" si="297"/>
        <v>3518BERRIMAL</v>
      </c>
      <c r="B6266" s="20">
        <v>3518</v>
      </c>
      <c r="C6266" s="20" t="s">
        <v>6558</v>
      </c>
      <c r="D6266" s="21" t="s">
        <v>5198</v>
      </c>
      <c r="E6266" s="22">
        <v>921.86199994477602</v>
      </c>
      <c r="F6266" s="22">
        <f t="shared" si="298"/>
        <v>1014.0481999392537</v>
      </c>
      <c r="G6266" s="22">
        <f t="shared" si="299"/>
        <v>1198.420599928209</v>
      </c>
    </row>
    <row r="6267" spans="1:7" ht="25.5" customHeight="1" thickTop="1" thickBot="1" x14ac:dyDescent="0.25">
      <c r="A6267" s="20" t="str">
        <f t="shared" si="297"/>
        <v>3518BORUNG</v>
      </c>
      <c r="B6267" s="37">
        <v>3518</v>
      </c>
      <c r="C6267" s="37" t="s">
        <v>6559</v>
      </c>
      <c r="D6267" s="38" t="s">
        <v>5198</v>
      </c>
      <c r="E6267" s="39">
        <v>921.86199994477602</v>
      </c>
      <c r="F6267" s="39">
        <f t="shared" si="298"/>
        <v>1014.0481999392537</v>
      </c>
      <c r="G6267" s="39">
        <f t="shared" si="299"/>
        <v>1198.420599928209</v>
      </c>
    </row>
    <row r="6268" spans="1:7" ht="25.5" customHeight="1" thickTop="1" thickBot="1" x14ac:dyDescent="0.25">
      <c r="A6268" s="20" t="str">
        <f t="shared" si="297"/>
        <v>3518FENTONS CREEK</v>
      </c>
      <c r="B6268" s="20">
        <v>3518</v>
      </c>
      <c r="C6268" s="20" t="s">
        <v>6560</v>
      </c>
      <c r="D6268" s="21" t="s">
        <v>5198</v>
      </c>
      <c r="E6268" s="22">
        <v>921.86199994477602</v>
      </c>
      <c r="F6268" s="22">
        <f t="shared" si="298"/>
        <v>1014.0481999392537</v>
      </c>
      <c r="G6268" s="22">
        <f t="shared" si="299"/>
        <v>1198.420599928209</v>
      </c>
    </row>
    <row r="6269" spans="1:7" ht="25.5" customHeight="1" thickTop="1" thickBot="1" x14ac:dyDescent="0.25">
      <c r="A6269" s="20" t="str">
        <f t="shared" si="297"/>
        <v>3518FERNIHURST</v>
      </c>
      <c r="B6269" s="37">
        <v>3518</v>
      </c>
      <c r="C6269" s="37" t="s">
        <v>6561</v>
      </c>
      <c r="D6269" s="38" t="s">
        <v>5198</v>
      </c>
      <c r="E6269" s="39">
        <v>921.86199994477602</v>
      </c>
      <c r="F6269" s="39">
        <f t="shared" si="298"/>
        <v>1014.0481999392537</v>
      </c>
      <c r="G6269" s="39">
        <f t="shared" si="299"/>
        <v>1198.420599928209</v>
      </c>
    </row>
    <row r="6270" spans="1:7" ht="25.5" customHeight="1" thickTop="1" thickBot="1" x14ac:dyDescent="0.25">
      <c r="A6270" s="20" t="str">
        <f t="shared" si="297"/>
        <v>3518FIERY FLAT</v>
      </c>
      <c r="B6270" s="20">
        <v>3518</v>
      </c>
      <c r="C6270" s="20" t="s">
        <v>6562</v>
      </c>
      <c r="D6270" s="21" t="s">
        <v>5198</v>
      </c>
      <c r="E6270" s="22">
        <v>921.86199994477602</v>
      </c>
      <c r="F6270" s="22">
        <f t="shared" si="298"/>
        <v>1014.0481999392537</v>
      </c>
      <c r="G6270" s="22">
        <f t="shared" si="299"/>
        <v>1198.420599928209</v>
      </c>
    </row>
    <row r="6271" spans="1:7" ht="25.5" customHeight="1" thickTop="1" thickBot="1" x14ac:dyDescent="0.25">
      <c r="A6271" s="20" t="str">
        <f t="shared" si="297"/>
        <v>3518KURRACA</v>
      </c>
      <c r="B6271" s="37">
        <v>3518</v>
      </c>
      <c r="C6271" s="37" t="s">
        <v>6563</v>
      </c>
      <c r="D6271" s="38" t="s">
        <v>5198</v>
      </c>
      <c r="E6271" s="39">
        <v>921.86199994477602</v>
      </c>
      <c r="F6271" s="39">
        <f t="shared" si="298"/>
        <v>1014.0481999392537</v>
      </c>
      <c r="G6271" s="39">
        <f t="shared" si="299"/>
        <v>1198.420599928209</v>
      </c>
    </row>
    <row r="6272" spans="1:7" ht="25.5" customHeight="1" thickTop="1" thickBot="1" x14ac:dyDescent="0.25">
      <c r="A6272" s="20" t="str">
        <f t="shared" si="297"/>
        <v>3518KURRACA WEST</v>
      </c>
      <c r="B6272" s="20">
        <v>3518</v>
      </c>
      <c r="C6272" s="20" t="s">
        <v>6564</v>
      </c>
      <c r="D6272" s="21" t="s">
        <v>5198</v>
      </c>
      <c r="E6272" s="22">
        <v>921.86199994477602</v>
      </c>
      <c r="F6272" s="22">
        <f t="shared" si="298"/>
        <v>1014.0481999392537</v>
      </c>
      <c r="G6272" s="22">
        <f t="shared" si="299"/>
        <v>1198.420599928209</v>
      </c>
    </row>
    <row r="6273" spans="1:7" ht="25.5" customHeight="1" thickTop="1" thickBot="1" x14ac:dyDescent="0.25">
      <c r="A6273" s="20" t="str">
        <f t="shared" si="297"/>
        <v>3518MYSIA</v>
      </c>
      <c r="B6273" s="37">
        <v>3518</v>
      </c>
      <c r="C6273" s="37" t="s">
        <v>6565</v>
      </c>
      <c r="D6273" s="38" t="s">
        <v>5198</v>
      </c>
      <c r="E6273" s="39">
        <v>921.86199994477602</v>
      </c>
      <c r="F6273" s="39">
        <f t="shared" si="298"/>
        <v>1014.0481999392537</v>
      </c>
      <c r="G6273" s="39">
        <f t="shared" si="299"/>
        <v>1198.420599928209</v>
      </c>
    </row>
    <row r="6274" spans="1:7" ht="25.5" customHeight="1" thickTop="1" thickBot="1" x14ac:dyDescent="0.25">
      <c r="A6274" s="20" t="str">
        <f t="shared" si="297"/>
        <v>3518NINE MILE</v>
      </c>
      <c r="B6274" s="20">
        <v>3518</v>
      </c>
      <c r="C6274" s="20" t="s">
        <v>6566</v>
      </c>
      <c r="D6274" s="21" t="s">
        <v>5198</v>
      </c>
      <c r="E6274" s="22">
        <v>921.86199994477602</v>
      </c>
      <c r="F6274" s="22">
        <f t="shared" si="298"/>
        <v>1014.0481999392537</v>
      </c>
      <c r="G6274" s="22">
        <f t="shared" si="299"/>
        <v>1198.420599928209</v>
      </c>
    </row>
    <row r="6275" spans="1:7" ht="25.5" customHeight="1" thickTop="1" thickBot="1" x14ac:dyDescent="0.25">
      <c r="A6275" s="20" t="str">
        <f t="shared" si="297"/>
        <v>3518RICHMOND PLAINS</v>
      </c>
      <c r="B6275" s="37">
        <v>3518</v>
      </c>
      <c r="C6275" s="37" t="s">
        <v>6567</v>
      </c>
      <c r="D6275" s="38" t="s">
        <v>5198</v>
      </c>
      <c r="E6275" s="39">
        <v>921.86199994477602</v>
      </c>
      <c r="F6275" s="39">
        <f t="shared" si="298"/>
        <v>1014.0481999392537</v>
      </c>
      <c r="G6275" s="39">
        <f t="shared" si="299"/>
        <v>1198.420599928209</v>
      </c>
    </row>
    <row r="6276" spans="1:7" ht="25.5" customHeight="1" thickTop="1" thickBot="1" x14ac:dyDescent="0.25">
      <c r="A6276" s="20" t="str">
        <f t="shared" si="297"/>
        <v>3518SKINNERS FLAT</v>
      </c>
      <c r="B6276" s="20">
        <v>3518</v>
      </c>
      <c r="C6276" s="20" t="s">
        <v>6568</v>
      </c>
      <c r="D6276" s="21" t="s">
        <v>5198</v>
      </c>
      <c r="E6276" s="22">
        <v>921.86199994477602</v>
      </c>
      <c r="F6276" s="22">
        <f t="shared" si="298"/>
        <v>1014.0481999392537</v>
      </c>
      <c r="G6276" s="22">
        <f t="shared" si="299"/>
        <v>1198.420599928209</v>
      </c>
    </row>
    <row r="6277" spans="1:7" ht="25.5" customHeight="1" thickTop="1" thickBot="1" x14ac:dyDescent="0.25">
      <c r="A6277" s="20" t="str">
        <f t="shared" ref="A6277:A6340" si="300">CONCATENATE(B6277,C6277)</f>
        <v>3518WEDDERBURN</v>
      </c>
      <c r="B6277" s="37">
        <v>3518</v>
      </c>
      <c r="C6277" s="37" t="s">
        <v>3524</v>
      </c>
      <c r="D6277" s="38" t="s">
        <v>5198</v>
      </c>
      <c r="E6277" s="39">
        <v>921.86199994477602</v>
      </c>
      <c r="F6277" s="39">
        <f t="shared" ref="F6277:F6340" si="301">1.1*E6277</f>
        <v>1014.0481999392537</v>
      </c>
      <c r="G6277" s="39">
        <f t="shared" ref="G6277:G6340" si="302">1.3*E6277</f>
        <v>1198.420599928209</v>
      </c>
    </row>
    <row r="6278" spans="1:7" ht="25.5" customHeight="1" thickTop="1" thickBot="1" x14ac:dyDescent="0.25">
      <c r="A6278" s="20" t="str">
        <f t="shared" si="300"/>
        <v>3518WEDDERBURN JUNCTION</v>
      </c>
      <c r="B6278" s="20">
        <v>3518</v>
      </c>
      <c r="C6278" s="20" t="s">
        <v>6569</v>
      </c>
      <c r="D6278" s="21" t="s">
        <v>5198</v>
      </c>
      <c r="E6278" s="22">
        <v>921.86199994477602</v>
      </c>
      <c r="F6278" s="22">
        <f t="shared" si="301"/>
        <v>1014.0481999392537</v>
      </c>
      <c r="G6278" s="22">
        <f t="shared" si="302"/>
        <v>1198.420599928209</v>
      </c>
    </row>
    <row r="6279" spans="1:7" ht="25.5" customHeight="1" thickTop="1" thickBot="1" x14ac:dyDescent="0.25">
      <c r="A6279" s="20" t="str">
        <f t="shared" si="300"/>
        <v>3518WEHLA</v>
      </c>
      <c r="B6279" s="37">
        <v>3518</v>
      </c>
      <c r="C6279" s="37" t="s">
        <v>6570</v>
      </c>
      <c r="D6279" s="38" t="s">
        <v>5198</v>
      </c>
      <c r="E6279" s="39">
        <v>921.86199994477602</v>
      </c>
      <c r="F6279" s="39">
        <f t="shared" si="301"/>
        <v>1014.0481999392537</v>
      </c>
      <c r="G6279" s="39">
        <f t="shared" si="302"/>
        <v>1198.420599928209</v>
      </c>
    </row>
    <row r="6280" spans="1:7" ht="25.5" customHeight="1" thickTop="1" thickBot="1" x14ac:dyDescent="0.25">
      <c r="A6280" s="20" t="str">
        <f t="shared" si="300"/>
        <v>3518WOOSANG</v>
      </c>
      <c r="B6280" s="20">
        <v>3518</v>
      </c>
      <c r="C6280" s="20" t="s">
        <v>6571</v>
      </c>
      <c r="D6280" s="21" t="s">
        <v>5198</v>
      </c>
      <c r="E6280" s="22">
        <v>921.86199994477602</v>
      </c>
      <c r="F6280" s="22">
        <f t="shared" si="301"/>
        <v>1014.0481999392537</v>
      </c>
      <c r="G6280" s="22">
        <f t="shared" si="302"/>
        <v>1198.420599928209</v>
      </c>
    </row>
    <row r="6281" spans="1:7" ht="25.5" customHeight="1" thickTop="1" thickBot="1" x14ac:dyDescent="0.25">
      <c r="A6281" s="20" t="str">
        <f t="shared" si="300"/>
        <v>3520KINYPANIAL</v>
      </c>
      <c r="B6281" s="37">
        <v>3520</v>
      </c>
      <c r="C6281" s="37" t="s">
        <v>6572</v>
      </c>
      <c r="D6281" s="38" t="s">
        <v>5198</v>
      </c>
      <c r="E6281" s="39">
        <v>765.75999989515196</v>
      </c>
      <c r="F6281" s="39">
        <f t="shared" si="301"/>
        <v>842.33599988466722</v>
      </c>
      <c r="G6281" s="39">
        <f t="shared" si="302"/>
        <v>995.48799986369761</v>
      </c>
    </row>
    <row r="6282" spans="1:7" ht="25.5" customHeight="1" thickTop="1" thickBot="1" x14ac:dyDescent="0.25">
      <c r="A6282" s="20" t="str">
        <f t="shared" si="300"/>
        <v>3520KORONG VALE</v>
      </c>
      <c r="B6282" s="20">
        <v>3520</v>
      </c>
      <c r="C6282" s="20" t="s">
        <v>6573</v>
      </c>
      <c r="D6282" s="21" t="s">
        <v>5198</v>
      </c>
      <c r="E6282" s="22">
        <v>765.75999989515196</v>
      </c>
      <c r="F6282" s="22">
        <f t="shared" si="301"/>
        <v>842.33599988466722</v>
      </c>
      <c r="G6282" s="22">
        <f t="shared" si="302"/>
        <v>995.48799986369761</v>
      </c>
    </row>
    <row r="6283" spans="1:7" ht="25.5" customHeight="1" thickTop="1" thickBot="1" x14ac:dyDescent="0.25">
      <c r="A6283" s="20" t="str">
        <f t="shared" si="300"/>
        <v>3521PYALONG</v>
      </c>
      <c r="B6283" s="37">
        <v>3521</v>
      </c>
      <c r="C6283" s="37" t="s">
        <v>6574</v>
      </c>
      <c r="D6283" s="38" t="s">
        <v>5198</v>
      </c>
      <c r="E6283" s="39">
        <v>904.45000013025606</v>
      </c>
      <c r="F6283" s="39">
        <f t="shared" si="301"/>
        <v>994.89500014328178</v>
      </c>
      <c r="G6283" s="39">
        <f t="shared" si="302"/>
        <v>1175.785000169333</v>
      </c>
    </row>
    <row r="6284" spans="1:7" ht="25.5" customHeight="1" thickTop="1" thickBot="1" x14ac:dyDescent="0.25">
      <c r="A6284" s="20" t="str">
        <f t="shared" si="300"/>
        <v>3522GLENHOPE EAST</v>
      </c>
      <c r="B6284" s="20">
        <v>3522</v>
      </c>
      <c r="C6284" s="20" t="s">
        <v>6575</v>
      </c>
      <c r="D6284" s="21" t="s">
        <v>5198</v>
      </c>
      <c r="E6284" s="22">
        <v>921.82600008496809</v>
      </c>
      <c r="F6284" s="22">
        <f t="shared" si="301"/>
        <v>1014.008600093465</v>
      </c>
      <c r="G6284" s="22">
        <f t="shared" si="302"/>
        <v>1198.3738001104587</v>
      </c>
    </row>
    <row r="6285" spans="1:7" ht="25.5" customHeight="1" thickTop="1" thickBot="1" x14ac:dyDescent="0.25">
      <c r="A6285" s="20" t="str">
        <f t="shared" si="300"/>
        <v>3522TOOBORAC</v>
      </c>
      <c r="B6285" s="37">
        <v>3522</v>
      </c>
      <c r="C6285" s="37" t="s">
        <v>6576</v>
      </c>
      <c r="D6285" s="38" t="s">
        <v>5198</v>
      </c>
      <c r="E6285" s="39">
        <v>921.82600008496809</v>
      </c>
      <c r="F6285" s="39">
        <f t="shared" si="301"/>
        <v>1014.008600093465</v>
      </c>
      <c r="G6285" s="39">
        <f t="shared" si="302"/>
        <v>1198.3738001104587</v>
      </c>
    </row>
    <row r="6286" spans="1:7" ht="25.5" customHeight="1" thickTop="1" thickBot="1" x14ac:dyDescent="0.25">
      <c r="A6286" s="20" t="str">
        <f t="shared" si="300"/>
        <v>3523ARGYLE</v>
      </c>
      <c r="B6286" s="20">
        <v>3523</v>
      </c>
      <c r="C6286" s="20" t="s">
        <v>6577</v>
      </c>
      <c r="D6286" s="21" t="s">
        <v>5198</v>
      </c>
      <c r="E6286" s="22">
        <v>1127.4160000242</v>
      </c>
      <c r="F6286" s="22">
        <f t="shared" si="301"/>
        <v>1240.15760002662</v>
      </c>
      <c r="G6286" s="22">
        <f t="shared" si="302"/>
        <v>1465.64080003146</v>
      </c>
    </row>
    <row r="6287" spans="1:7" ht="25.5" customHeight="1" thickTop="1" thickBot="1" x14ac:dyDescent="0.25">
      <c r="A6287" s="20" t="str">
        <f t="shared" si="300"/>
        <v>3523COSTERFIELD</v>
      </c>
      <c r="B6287" s="37">
        <v>3523</v>
      </c>
      <c r="C6287" s="37" t="s">
        <v>6578</v>
      </c>
      <c r="D6287" s="38" t="s">
        <v>5198</v>
      </c>
      <c r="E6287" s="39">
        <v>1127.4160000242</v>
      </c>
      <c r="F6287" s="39">
        <f t="shared" si="301"/>
        <v>1240.15760002662</v>
      </c>
      <c r="G6287" s="39">
        <f t="shared" si="302"/>
        <v>1465.64080003146</v>
      </c>
    </row>
    <row r="6288" spans="1:7" ht="25.5" customHeight="1" thickTop="1" thickBot="1" x14ac:dyDescent="0.25">
      <c r="A6288" s="20" t="str">
        <f t="shared" si="300"/>
        <v>3523DERRINAL</v>
      </c>
      <c r="B6288" s="20">
        <v>3523</v>
      </c>
      <c r="C6288" s="20" t="s">
        <v>6579</v>
      </c>
      <c r="D6288" s="21" t="s">
        <v>5198</v>
      </c>
      <c r="E6288" s="22">
        <v>1127.4160000242</v>
      </c>
      <c r="F6288" s="22">
        <f t="shared" si="301"/>
        <v>1240.15760002662</v>
      </c>
      <c r="G6288" s="22">
        <f t="shared" si="302"/>
        <v>1465.64080003146</v>
      </c>
    </row>
    <row r="6289" spans="1:7" ht="25.5" customHeight="1" thickTop="1" thickBot="1" x14ac:dyDescent="0.25">
      <c r="A6289" s="20" t="str">
        <f t="shared" si="300"/>
        <v>3523HEATHCOTE</v>
      </c>
      <c r="B6289" s="37">
        <v>3523</v>
      </c>
      <c r="C6289" s="37" t="s">
        <v>1299</v>
      </c>
      <c r="D6289" s="38" t="s">
        <v>5198</v>
      </c>
      <c r="E6289" s="39">
        <v>1127.4160000242</v>
      </c>
      <c r="F6289" s="39">
        <f t="shared" si="301"/>
        <v>1240.15760002662</v>
      </c>
      <c r="G6289" s="39">
        <f t="shared" si="302"/>
        <v>1465.64080003146</v>
      </c>
    </row>
    <row r="6290" spans="1:7" ht="25.5" customHeight="1" thickTop="1" thickBot="1" x14ac:dyDescent="0.25">
      <c r="A6290" s="20" t="str">
        <f t="shared" si="300"/>
        <v>3523HEATHCOTE SOUTH</v>
      </c>
      <c r="B6290" s="20">
        <v>3523</v>
      </c>
      <c r="C6290" s="20" t="s">
        <v>6580</v>
      </c>
      <c r="D6290" s="21" t="s">
        <v>5198</v>
      </c>
      <c r="E6290" s="22">
        <v>1127.4160000242</v>
      </c>
      <c r="F6290" s="22">
        <f t="shared" si="301"/>
        <v>1240.15760002662</v>
      </c>
      <c r="G6290" s="22">
        <f t="shared" si="302"/>
        <v>1465.64080003146</v>
      </c>
    </row>
    <row r="6291" spans="1:7" ht="25.5" customHeight="1" thickTop="1" thickBot="1" x14ac:dyDescent="0.25">
      <c r="A6291" s="20" t="str">
        <f t="shared" si="300"/>
        <v>3523KNOWSLEY</v>
      </c>
      <c r="B6291" s="37">
        <v>3523</v>
      </c>
      <c r="C6291" s="37" t="s">
        <v>6581</v>
      </c>
      <c r="D6291" s="38" t="s">
        <v>5198</v>
      </c>
      <c r="E6291" s="39">
        <v>1127.4160000242</v>
      </c>
      <c r="F6291" s="39">
        <f t="shared" si="301"/>
        <v>1240.15760002662</v>
      </c>
      <c r="G6291" s="39">
        <f t="shared" si="302"/>
        <v>1465.64080003146</v>
      </c>
    </row>
    <row r="6292" spans="1:7" ht="25.5" customHeight="1" thickTop="1" thickBot="1" x14ac:dyDescent="0.25">
      <c r="A6292" s="20" t="str">
        <f t="shared" si="300"/>
        <v>3523LADYS PASS</v>
      </c>
      <c r="B6292" s="20">
        <v>3523</v>
      </c>
      <c r="C6292" s="20" t="s">
        <v>6582</v>
      </c>
      <c r="D6292" s="21" t="s">
        <v>5198</v>
      </c>
      <c r="E6292" s="22">
        <v>1127.4160000242</v>
      </c>
      <c r="F6292" s="22">
        <f t="shared" si="301"/>
        <v>1240.15760002662</v>
      </c>
      <c r="G6292" s="22">
        <f t="shared" si="302"/>
        <v>1465.64080003146</v>
      </c>
    </row>
    <row r="6293" spans="1:7" ht="25.5" customHeight="1" thickTop="1" thickBot="1" x14ac:dyDescent="0.25">
      <c r="A6293" s="20" t="str">
        <f t="shared" si="300"/>
        <v>3523MOORMBOOL WEST</v>
      </c>
      <c r="B6293" s="37">
        <v>3523</v>
      </c>
      <c r="C6293" s="37" t="s">
        <v>6583</v>
      </c>
      <c r="D6293" s="38" t="s">
        <v>5198</v>
      </c>
      <c r="E6293" s="39">
        <v>1127.4160000242</v>
      </c>
      <c r="F6293" s="39">
        <f t="shared" si="301"/>
        <v>1240.15760002662</v>
      </c>
      <c r="G6293" s="39">
        <f t="shared" si="302"/>
        <v>1465.64080003146</v>
      </c>
    </row>
    <row r="6294" spans="1:7" ht="25.5" customHeight="1" thickTop="1" thickBot="1" x14ac:dyDescent="0.25">
      <c r="A6294" s="20" t="str">
        <f t="shared" si="300"/>
        <v>3523MOUNT CAMEL</v>
      </c>
      <c r="B6294" s="20">
        <v>3523</v>
      </c>
      <c r="C6294" s="20" t="s">
        <v>6584</v>
      </c>
      <c r="D6294" s="21" t="s">
        <v>5198</v>
      </c>
      <c r="E6294" s="22">
        <v>1127.4160000242</v>
      </c>
      <c r="F6294" s="22">
        <f t="shared" si="301"/>
        <v>1240.15760002662</v>
      </c>
      <c r="G6294" s="22">
        <f t="shared" si="302"/>
        <v>1465.64080003146</v>
      </c>
    </row>
    <row r="6295" spans="1:7" ht="25.5" customHeight="1" thickTop="1" thickBot="1" x14ac:dyDescent="0.25">
      <c r="A6295" s="20" t="str">
        <f t="shared" si="300"/>
        <v>3523REDCASTLE</v>
      </c>
      <c r="B6295" s="37">
        <v>3523</v>
      </c>
      <c r="C6295" s="37" t="s">
        <v>6585</v>
      </c>
      <c r="D6295" s="38" t="s">
        <v>5198</v>
      </c>
      <c r="E6295" s="39">
        <v>1127.4160000242</v>
      </c>
      <c r="F6295" s="39">
        <f t="shared" si="301"/>
        <v>1240.15760002662</v>
      </c>
      <c r="G6295" s="39">
        <f t="shared" si="302"/>
        <v>1465.64080003146</v>
      </c>
    </row>
    <row r="6296" spans="1:7" ht="25.5" customHeight="1" thickTop="1" thickBot="1" x14ac:dyDescent="0.25">
      <c r="A6296" s="20" t="str">
        <f t="shared" si="300"/>
        <v>3525BARRAKEE</v>
      </c>
      <c r="B6296" s="20">
        <v>3525</v>
      </c>
      <c r="C6296" s="20" t="s">
        <v>6586</v>
      </c>
      <c r="D6296" s="21" t="s">
        <v>5198</v>
      </c>
      <c r="E6296" s="22">
        <v>818.82399996002403</v>
      </c>
      <c r="F6296" s="22">
        <f t="shared" si="301"/>
        <v>900.70639995602653</v>
      </c>
      <c r="G6296" s="22">
        <f t="shared" si="302"/>
        <v>1064.4711999480312</v>
      </c>
    </row>
    <row r="6297" spans="1:7" ht="25.5" customHeight="1" thickTop="1" thickBot="1" x14ac:dyDescent="0.25">
      <c r="A6297" s="20" t="str">
        <f t="shared" si="300"/>
        <v>3525BUCKRABANYULE</v>
      </c>
      <c r="B6297" s="37">
        <v>3525</v>
      </c>
      <c r="C6297" s="37" t="s">
        <v>6587</v>
      </c>
      <c r="D6297" s="38" t="s">
        <v>5198</v>
      </c>
      <c r="E6297" s="39">
        <v>818.82399996002403</v>
      </c>
      <c r="F6297" s="39">
        <f t="shared" si="301"/>
        <v>900.70639995602653</v>
      </c>
      <c r="G6297" s="39">
        <f t="shared" si="302"/>
        <v>1064.4711999480312</v>
      </c>
    </row>
    <row r="6298" spans="1:7" ht="25.5" customHeight="1" thickTop="1" thickBot="1" x14ac:dyDescent="0.25">
      <c r="A6298" s="20" t="str">
        <f t="shared" si="300"/>
        <v>3525CHARLTON</v>
      </c>
      <c r="B6298" s="20">
        <v>3525</v>
      </c>
      <c r="C6298" s="20" t="s">
        <v>4679</v>
      </c>
      <c r="D6298" s="21" t="s">
        <v>5198</v>
      </c>
      <c r="E6298" s="22">
        <v>818.82399996002403</v>
      </c>
      <c r="F6298" s="22">
        <f t="shared" si="301"/>
        <v>900.70639995602653</v>
      </c>
      <c r="G6298" s="22">
        <f t="shared" si="302"/>
        <v>1064.4711999480312</v>
      </c>
    </row>
    <row r="6299" spans="1:7" ht="25.5" customHeight="1" thickTop="1" thickBot="1" x14ac:dyDescent="0.25">
      <c r="A6299" s="20" t="str">
        <f t="shared" si="300"/>
        <v>3525CHIRRIP</v>
      </c>
      <c r="B6299" s="37">
        <v>3525</v>
      </c>
      <c r="C6299" s="37" t="s">
        <v>6588</v>
      </c>
      <c r="D6299" s="38" t="s">
        <v>5198</v>
      </c>
      <c r="E6299" s="39">
        <v>818.82399996002403</v>
      </c>
      <c r="F6299" s="39">
        <f t="shared" si="301"/>
        <v>900.70639995602653</v>
      </c>
      <c r="G6299" s="39">
        <f t="shared" si="302"/>
        <v>1064.4711999480312</v>
      </c>
    </row>
    <row r="6300" spans="1:7" ht="25.5" customHeight="1" thickTop="1" thickBot="1" x14ac:dyDescent="0.25">
      <c r="A6300" s="20" t="str">
        <f t="shared" si="300"/>
        <v>3525LAKE MARMAL</v>
      </c>
      <c r="B6300" s="20">
        <v>3525</v>
      </c>
      <c r="C6300" s="20" t="s">
        <v>6589</v>
      </c>
      <c r="D6300" s="21" t="s">
        <v>5198</v>
      </c>
      <c r="E6300" s="22">
        <v>818.82399996002403</v>
      </c>
      <c r="F6300" s="22">
        <f t="shared" si="301"/>
        <v>900.70639995602653</v>
      </c>
      <c r="G6300" s="22">
        <f t="shared" si="302"/>
        <v>1064.4711999480312</v>
      </c>
    </row>
    <row r="6301" spans="1:7" ht="25.5" customHeight="1" thickTop="1" thickBot="1" x14ac:dyDescent="0.25">
      <c r="A6301" s="20" t="str">
        <f t="shared" si="300"/>
        <v>3525NAREEWILLOCK</v>
      </c>
      <c r="B6301" s="37">
        <v>3525</v>
      </c>
      <c r="C6301" s="37" t="s">
        <v>6590</v>
      </c>
      <c r="D6301" s="38" t="s">
        <v>5198</v>
      </c>
      <c r="E6301" s="39">
        <v>818.82399996002403</v>
      </c>
      <c r="F6301" s="39">
        <f t="shared" si="301"/>
        <v>900.70639995602653</v>
      </c>
      <c r="G6301" s="39">
        <f t="shared" si="302"/>
        <v>1064.4711999480312</v>
      </c>
    </row>
    <row r="6302" spans="1:7" ht="25.5" customHeight="1" thickTop="1" thickBot="1" x14ac:dyDescent="0.25">
      <c r="A6302" s="20" t="str">
        <f t="shared" si="300"/>
        <v>3525TERRAPPEE</v>
      </c>
      <c r="B6302" s="20">
        <v>3525</v>
      </c>
      <c r="C6302" s="20" t="s">
        <v>6591</v>
      </c>
      <c r="D6302" s="21" t="s">
        <v>5198</v>
      </c>
      <c r="E6302" s="22">
        <v>818.82399996002403</v>
      </c>
      <c r="F6302" s="22">
        <f t="shared" si="301"/>
        <v>900.70639995602653</v>
      </c>
      <c r="G6302" s="22">
        <f t="shared" si="302"/>
        <v>1064.4711999480312</v>
      </c>
    </row>
    <row r="6303" spans="1:7" ht="25.5" customHeight="1" thickTop="1" thickBot="1" x14ac:dyDescent="0.25">
      <c r="A6303" s="20" t="str">
        <f t="shared" si="300"/>
        <v>3525WOOROONOOK</v>
      </c>
      <c r="B6303" s="37">
        <v>3525</v>
      </c>
      <c r="C6303" s="37" t="s">
        <v>6592</v>
      </c>
      <c r="D6303" s="38" t="s">
        <v>5198</v>
      </c>
      <c r="E6303" s="39">
        <v>818.82399996002403</v>
      </c>
      <c r="F6303" s="39">
        <f t="shared" si="301"/>
        <v>900.70639995602653</v>
      </c>
      <c r="G6303" s="39">
        <f t="shared" si="302"/>
        <v>1064.4711999480312</v>
      </c>
    </row>
    <row r="6304" spans="1:7" ht="25.5" customHeight="1" thickTop="1" thickBot="1" x14ac:dyDescent="0.25">
      <c r="A6304" s="20" t="str">
        <f t="shared" si="300"/>
        <v>3525WYCHITELLA</v>
      </c>
      <c r="B6304" s="20">
        <v>3525</v>
      </c>
      <c r="C6304" s="20" t="s">
        <v>6593</v>
      </c>
      <c r="D6304" s="21" t="s">
        <v>5198</v>
      </c>
      <c r="E6304" s="22">
        <v>818.82399996002403</v>
      </c>
      <c r="F6304" s="22">
        <f t="shared" si="301"/>
        <v>900.70639995602653</v>
      </c>
      <c r="G6304" s="22">
        <f t="shared" si="302"/>
        <v>1064.4711999480312</v>
      </c>
    </row>
    <row r="6305" spans="1:7" ht="25.5" customHeight="1" thickTop="1" thickBot="1" x14ac:dyDescent="0.25">
      <c r="A6305" s="20" t="str">
        <f t="shared" si="300"/>
        <v>3525WYCHITELLA NORTH</v>
      </c>
      <c r="B6305" s="37">
        <v>3525</v>
      </c>
      <c r="C6305" s="37" t="s">
        <v>6594</v>
      </c>
      <c r="D6305" s="38" t="s">
        <v>5198</v>
      </c>
      <c r="E6305" s="39">
        <v>818.82399996002403</v>
      </c>
      <c r="F6305" s="39">
        <f t="shared" si="301"/>
        <v>900.70639995602653</v>
      </c>
      <c r="G6305" s="39">
        <f t="shared" si="302"/>
        <v>1064.4711999480312</v>
      </c>
    </row>
    <row r="6306" spans="1:7" ht="25.5" customHeight="1" thickTop="1" thickBot="1" x14ac:dyDescent="0.25">
      <c r="A6306" s="20" t="str">
        <f t="shared" si="300"/>
        <v>3525YEUNGROON</v>
      </c>
      <c r="B6306" s="20">
        <v>3525</v>
      </c>
      <c r="C6306" s="20" t="s">
        <v>6595</v>
      </c>
      <c r="D6306" s="21" t="s">
        <v>5198</v>
      </c>
      <c r="E6306" s="22">
        <v>818.82399996002403</v>
      </c>
      <c r="F6306" s="22">
        <f t="shared" si="301"/>
        <v>900.70639995602653</v>
      </c>
      <c r="G6306" s="22">
        <f t="shared" si="302"/>
        <v>1064.4711999480312</v>
      </c>
    </row>
    <row r="6307" spans="1:7" ht="25.5" customHeight="1" thickTop="1" thickBot="1" x14ac:dyDescent="0.25">
      <c r="A6307" s="20" t="str">
        <f t="shared" si="300"/>
        <v>3525YEUNGROON EAST</v>
      </c>
      <c r="B6307" s="37">
        <v>3525</v>
      </c>
      <c r="C6307" s="37" t="s">
        <v>6596</v>
      </c>
      <c r="D6307" s="38" t="s">
        <v>5198</v>
      </c>
      <c r="E6307" s="39">
        <v>818.82399996002403</v>
      </c>
      <c r="F6307" s="39">
        <f t="shared" si="301"/>
        <v>900.70639995602653</v>
      </c>
      <c r="G6307" s="39">
        <f t="shared" si="302"/>
        <v>1064.4711999480312</v>
      </c>
    </row>
    <row r="6308" spans="1:7" ht="25.5" customHeight="1" thickTop="1" thickBot="1" x14ac:dyDescent="0.25">
      <c r="A6308" s="20" t="str">
        <f t="shared" si="300"/>
        <v>3527BUNGULUKE</v>
      </c>
      <c r="B6308" s="20">
        <v>3527</v>
      </c>
      <c r="C6308" s="20" t="s">
        <v>6597</v>
      </c>
      <c r="D6308" s="21" t="s">
        <v>5198</v>
      </c>
      <c r="E6308" s="22">
        <v>751.00799976362407</v>
      </c>
      <c r="F6308" s="22">
        <f t="shared" si="301"/>
        <v>826.10879973998658</v>
      </c>
      <c r="G6308" s="22">
        <f t="shared" si="302"/>
        <v>976.31039969271137</v>
      </c>
    </row>
    <row r="6309" spans="1:7" ht="25.5" customHeight="1" thickTop="1" thickBot="1" x14ac:dyDescent="0.25">
      <c r="A6309" s="20" t="str">
        <f t="shared" si="300"/>
        <v>3527DUMOSA</v>
      </c>
      <c r="B6309" s="37">
        <v>3527</v>
      </c>
      <c r="C6309" s="37" t="s">
        <v>6598</v>
      </c>
      <c r="D6309" s="38" t="s">
        <v>5198</v>
      </c>
      <c r="E6309" s="39">
        <v>751.00799976362407</v>
      </c>
      <c r="F6309" s="39">
        <f t="shared" si="301"/>
        <v>826.10879973998658</v>
      </c>
      <c r="G6309" s="39">
        <f t="shared" si="302"/>
        <v>976.31039969271137</v>
      </c>
    </row>
    <row r="6310" spans="1:7" ht="25.5" customHeight="1" thickTop="1" thickBot="1" x14ac:dyDescent="0.25">
      <c r="A6310" s="20" t="str">
        <f t="shared" si="300"/>
        <v>3527GLENLOTH</v>
      </c>
      <c r="B6310" s="20">
        <v>3527</v>
      </c>
      <c r="C6310" s="20" t="s">
        <v>6599</v>
      </c>
      <c r="D6310" s="21" t="s">
        <v>5198</v>
      </c>
      <c r="E6310" s="22">
        <v>751.00799976362407</v>
      </c>
      <c r="F6310" s="22">
        <f t="shared" si="301"/>
        <v>826.10879973998658</v>
      </c>
      <c r="G6310" s="22">
        <f t="shared" si="302"/>
        <v>976.31039969271137</v>
      </c>
    </row>
    <row r="6311" spans="1:7" ht="25.5" customHeight="1" thickTop="1" thickBot="1" x14ac:dyDescent="0.25">
      <c r="A6311" s="20" t="str">
        <f t="shared" si="300"/>
        <v>3527GLENLOTH EAST</v>
      </c>
      <c r="B6311" s="37">
        <v>3527</v>
      </c>
      <c r="C6311" s="37" t="s">
        <v>6600</v>
      </c>
      <c r="D6311" s="38" t="s">
        <v>5198</v>
      </c>
      <c r="E6311" s="39">
        <v>751.00799976362407</v>
      </c>
      <c r="F6311" s="39">
        <f t="shared" si="301"/>
        <v>826.10879973998658</v>
      </c>
      <c r="G6311" s="39">
        <f t="shared" si="302"/>
        <v>976.31039969271137</v>
      </c>
    </row>
    <row r="6312" spans="1:7" ht="25.5" customHeight="1" thickTop="1" thickBot="1" x14ac:dyDescent="0.25">
      <c r="A6312" s="20" t="str">
        <f t="shared" si="300"/>
        <v>3527JERUK</v>
      </c>
      <c r="B6312" s="20">
        <v>3527</v>
      </c>
      <c r="C6312" s="20" t="s">
        <v>6601</v>
      </c>
      <c r="D6312" s="21" t="s">
        <v>5198</v>
      </c>
      <c r="E6312" s="22">
        <v>751.00799976362407</v>
      </c>
      <c r="F6312" s="22">
        <f t="shared" si="301"/>
        <v>826.10879973998658</v>
      </c>
      <c r="G6312" s="22">
        <f t="shared" si="302"/>
        <v>976.31039969271137</v>
      </c>
    </row>
    <row r="6313" spans="1:7" ht="25.5" customHeight="1" thickTop="1" thickBot="1" x14ac:dyDescent="0.25">
      <c r="A6313" s="20" t="str">
        <f t="shared" si="300"/>
        <v>3527NINYEUNOOK</v>
      </c>
      <c r="B6313" s="37">
        <v>3527</v>
      </c>
      <c r="C6313" s="37" t="s">
        <v>6602</v>
      </c>
      <c r="D6313" s="38" t="s">
        <v>5198</v>
      </c>
      <c r="E6313" s="39">
        <v>751.00799976362407</v>
      </c>
      <c r="F6313" s="39">
        <f t="shared" si="301"/>
        <v>826.10879973998658</v>
      </c>
      <c r="G6313" s="39">
        <f t="shared" si="302"/>
        <v>976.31039969271137</v>
      </c>
    </row>
    <row r="6314" spans="1:7" ht="25.5" customHeight="1" thickTop="1" thickBot="1" x14ac:dyDescent="0.25">
      <c r="A6314" s="20" t="str">
        <f t="shared" si="300"/>
        <v>3527TEDDYWADDY</v>
      </c>
      <c r="B6314" s="20">
        <v>3527</v>
      </c>
      <c r="C6314" s="20" t="s">
        <v>6603</v>
      </c>
      <c r="D6314" s="21" t="s">
        <v>5198</v>
      </c>
      <c r="E6314" s="22">
        <v>751.00799976362407</v>
      </c>
      <c r="F6314" s="22">
        <f t="shared" si="301"/>
        <v>826.10879973998658</v>
      </c>
      <c r="G6314" s="22">
        <f t="shared" si="302"/>
        <v>976.31039969271137</v>
      </c>
    </row>
    <row r="6315" spans="1:7" ht="25.5" customHeight="1" thickTop="1" thickBot="1" x14ac:dyDescent="0.25">
      <c r="A6315" s="20" t="str">
        <f t="shared" si="300"/>
        <v>3527TEDDYWADDY WEST</v>
      </c>
      <c r="B6315" s="37">
        <v>3527</v>
      </c>
      <c r="C6315" s="37" t="s">
        <v>6604</v>
      </c>
      <c r="D6315" s="38" t="s">
        <v>5198</v>
      </c>
      <c r="E6315" s="39">
        <v>751.00799976362407</v>
      </c>
      <c r="F6315" s="39">
        <f t="shared" si="301"/>
        <v>826.10879973998658</v>
      </c>
      <c r="G6315" s="39">
        <f t="shared" si="302"/>
        <v>976.31039969271137</v>
      </c>
    </row>
    <row r="6316" spans="1:7" ht="25.5" customHeight="1" thickTop="1" thickBot="1" x14ac:dyDescent="0.25">
      <c r="A6316" s="20" t="str">
        <f t="shared" si="300"/>
        <v>3527THALIA</v>
      </c>
      <c r="B6316" s="20">
        <v>3527</v>
      </c>
      <c r="C6316" s="20" t="s">
        <v>6605</v>
      </c>
      <c r="D6316" s="21" t="s">
        <v>5198</v>
      </c>
      <c r="E6316" s="22">
        <v>751.00799976362407</v>
      </c>
      <c r="F6316" s="22">
        <f t="shared" si="301"/>
        <v>826.10879973998658</v>
      </c>
      <c r="G6316" s="22">
        <f t="shared" si="302"/>
        <v>976.31039969271137</v>
      </c>
    </row>
    <row r="6317" spans="1:7" ht="25.5" customHeight="1" thickTop="1" thickBot="1" x14ac:dyDescent="0.25">
      <c r="A6317" s="20" t="str">
        <f t="shared" si="300"/>
        <v>3527TOWANINNY</v>
      </c>
      <c r="B6317" s="37">
        <v>3527</v>
      </c>
      <c r="C6317" s="37" t="s">
        <v>6606</v>
      </c>
      <c r="D6317" s="38" t="s">
        <v>5198</v>
      </c>
      <c r="E6317" s="39">
        <v>751.00799976362407</v>
      </c>
      <c r="F6317" s="39">
        <f t="shared" si="301"/>
        <v>826.10879973998658</v>
      </c>
      <c r="G6317" s="39">
        <f t="shared" si="302"/>
        <v>976.31039969271137</v>
      </c>
    </row>
    <row r="6318" spans="1:7" ht="25.5" customHeight="1" thickTop="1" thickBot="1" x14ac:dyDescent="0.25">
      <c r="A6318" s="20" t="str">
        <f t="shared" si="300"/>
        <v>3527TOWANINNY SOUTH</v>
      </c>
      <c r="B6318" s="20">
        <v>3527</v>
      </c>
      <c r="C6318" s="20" t="s">
        <v>6607</v>
      </c>
      <c r="D6318" s="21" t="s">
        <v>5198</v>
      </c>
      <c r="E6318" s="22">
        <v>751.00799976362407</v>
      </c>
      <c r="F6318" s="22">
        <f t="shared" si="301"/>
        <v>826.10879973998658</v>
      </c>
      <c r="G6318" s="22">
        <f t="shared" si="302"/>
        <v>976.31039969271137</v>
      </c>
    </row>
    <row r="6319" spans="1:7" ht="25.5" customHeight="1" thickTop="1" thickBot="1" x14ac:dyDescent="0.25">
      <c r="A6319" s="20" t="str">
        <f t="shared" si="300"/>
        <v>3527WYCHEPROOF</v>
      </c>
      <c r="B6319" s="37">
        <v>3527</v>
      </c>
      <c r="C6319" s="37" t="s">
        <v>6608</v>
      </c>
      <c r="D6319" s="38" t="s">
        <v>5198</v>
      </c>
      <c r="E6319" s="39">
        <v>751.00799976362407</v>
      </c>
      <c r="F6319" s="39">
        <f t="shared" si="301"/>
        <v>826.10879973998658</v>
      </c>
      <c r="G6319" s="39">
        <f t="shared" si="302"/>
        <v>976.31039969271137</v>
      </c>
    </row>
    <row r="6320" spans="1:7" ht="25.5" customHeight="1" thickTop="1" thickBot="1" x14ac:dyDescent="0.25">
      <c r="A6320" s="20" t="str">
        <f t="shared" si="300"/>
        <v>3527WYCHEPROOF SOUTH</v>
      </c>
      <c r="B6320" s="20">
        <v>3527</v>
      </c>
      <c r="C6320" s="20" t="s">
        <v>6609</v>
      </c>
      <c r="D6320" s="21" t="s">
        <v>5198</v>
      </c>
      <c r="E6320" s="22">
        <v>751.00799976362407</v>
      </c>
      <c r="F6320" s="22">
        <f t="shared" si="301"/>
        <v>826.10879973998658</v>
      </c>
      <c r="G6320" s="22">
        <f t="shared" si="302"/>
        <v>976.31039969271137</v>
      </c>
    </row>
    <row r="6321" spans="1:7" ht="25.5" customHeight="1" thickTop="1" thickBot="1" x14ac:dyDescent="0.25">
      <c r="A6321" s="20" t="str">
        <f t="shared" si="300"/>
        <v>3529KALPIENUNG</v>
      </c>
      <c r="B6321" s="37">
        <v>3529</v>
      </c>
      <c r="C6321" s="37" t="s">
        <v>6610</v>
      </c>
      <c r="D6321" s="38" t="s">
        <v>5198</v>
      </c>
      <c r="E6321" s="39">
        <v>785.312000242576</v>
      </c>
      <c r="F6321" s="39">
        <f t="shared" si="301"/>
        <v>863.84320026683372</v>
      </c>
      <c r="G6321" s="39">
        <f t="shared" si="302"/>
        <v>1020.9056003153488</v>
      </c>
    </row>
    <row r="6322" spans="1:7" ht="25.5" customHeight="1" thickTop="1" thickBot="1" x14ac:dyDescent="0.25">
      <c r="A6322" s="20" t="str">
        <f t="shared" si="300"/>
        <v>3529NULLAWIL</v>
      </c>
      <c r="B6322" s="20">
        <v>3529</v>
      </c>
      <c r="C6322" s="20" t="s">
        <v>6611</v>
      </c>
      <c r="D6322" s="21" t="s">
        <v>5198</v>
      </c>
      <c r="E6322" s="22">
        <v>785.312000242576</v>
      </c>
      <c r="F6322" s="22">
        <f t="shared" si="301"/>
        <v>863.84320026683372</v>
      </c>
      <c r="G6322" s="22">
        <f t="shared" si="302"/>
        <v>1020.9056003153488</v>
      </c>
    </row>
    <row r="6323" spans="1:7" ht="25.5" customHeight="1" thickTop="1" thickBot="1" x14ac:dyDescent="0.25">
      <c r="A6323" s="20" t="str">
        <f t="shared" si="300"/>
        <v>3530CULGOA</v>
      </c>
      <c r="B6323" s="37">
        <v>3530</v>
      </c>
      <c r="C6323" s="37" t="s">
        <v>6612</v>
      </c>
      <c r="D6323" s="38" t="s">
        <v>5198</v>
      </c>
      <c r="E6323" s="39">
        <v>818.82200018146398</v>
      </c>
      <c r="F6323" s="39">
        <f t="shared" si="301"/>
        <v>900.70420019961045</v>
      </c>
      <c r="G6323" s="39">
        <f t="shared" si="302"/>
        <v>1064.4686002359033</v>
      </c>
    </row>
    <row r="6324" spans="1:7" ht="25.5" customHeight="1" thickTop="1" thickBot="1" x14ac:dyDescent="0.25">
      <c r="A6324" s="20" t="str">
        <f t="shared" si="300"/>
        <v>3530SUTTON</v>
      </c>
      <c r="B6324" s="20">
        <v>3530</v>
      </c>
      <c r="C6324" s="20" t="s">
        <v>3871</v>
      </c>
      <c r="D6324" s="21" t="s">
        <v>5198</v>
      </c>
      <c r="E6324" s="22">
        <v>818.82200018146398</v>
      </c>
      <c r="F6324" s="22">
        <f t="shared" si="301"/>
        <v>900.70420019961045</v>
      </c>
      <c r="G6324" s="22">
        <f t="shared" si="302"/>
        <v>1064.4686002359033</v>
      </c>
    </row>
    <row r="6325" spans="1:7" ht="25.5" customHeight="1" thickTop="1" thickBot="1" x14ac:dyDescent="0.25">
      <c r="A6325" s="20" t="str">
        <f t="shared" si="300"/>
        <v>3530WANGIE</v>
      </c>
      <c r="B6325" s="37">
        <v>3530</v>
      </c>
      <c r="C6325" s="37" t="s">
        <v>6613</v>
      </c>
      <c r="D6325" s="38" t="s">
        <v>5198</v>
      </c>
      <c r="E6325" s="39">
        <v>818.82200018146398</v>
      </c>
      <c r="F6325" s="39">
        <f t="shared" si="301"/>
        <v>900.70420019961045</v>
      </c>
      <c r="G6325" s="39">
        <f t="shared" si="302"/>
        <v>1064.4686002359033</v>
      </c>
    </row>
    <row r="6326" spans="1:7" ht="25.5" customHeight="1" thickTop="1" thickBot="1" x14ac:dyDescent="0.25">
      <c r="A6326" s="20" t="str">
        <f t="shared" si="300"/>
        <v>3530WARNE</v>
      </c>
      <c r="B6326" s="20">
        <v>3530</v>
      </c>
      <c r="C6326" s="20" t="s">
        <v>6614</v>
      </c>
      <c r="D6326" s="21" t="s">
        <v>5198</v>
      </c>
      <c r="E6326" s="22">
        <v>818.82200018146398</v>
      </c>
      <c r="F6326" s="22">
        <f t="shared" si="301"/>
        <v>900.70420019961045</v>
      </c>
      <c r="G6326" s="22">
        <f t="shared" si="302"/>
        <v>1064.4686002359033</v>
      </c>
    </row>
    <row r="6327" spans="1:7" ht="25.5" customHeight="1" thickTop="1" thickBot="1" x14ac:dyDescent="0.25">
      <c r="A6327" s="20" t="str">
        <f t="shared" si="300"/>
        <v>3531BERRIWILLOCK</v>
      </c>
      <c r="B6327" s="37">
        <v>3531</v>
      </c>
      <c r="C6327" s="37" t="s">
        <v>6615</v>
      </c>
      <c r="D6327" s="38" t="s">
        <v>5198</v>
      </c>
      <c r="E6327" s="39">
        <v>684.40599975362397</v>
      </c>
      <c r="F6327" s="39">
        <f t="shared" si="301"/>
        <v>752.84659972898646</v>
      </c>
      <c r="G6327" s="39">
        <f t="shared" si="302"/>
        <v>889.72779967971121</v>
      </c>
    </row>
    <row r="6328" spans="1:7" ht="25.5" customHeight="1" thickTop="1" thickBot="1" x14ac:dyDescent="0.25">
      <c r="A6328" s="20" t="str">
        <f t="shared" si="300"/>
        <v>3531BOIGBEAT</v>
      </c>
      <c r="B6328" s="20">
        <v>3531</v>
      </c>
      <c r="C6328" s="20" t="s">
        <v>6616</v>
      </c>
      <c r="D6328" s="21" t="s">
        <v>5198</v>
      </c>
      <c r="E6328" s="22">
        <v>684.40599975362397</v>
      </c>
      <c r="F6328" s="22">
        <f t="shared" si="301"/>
        <v>752.84659972898646</v>
      </c>
      <c r="G6328" s="22">
        <f t="shared" si="302"/>
        <v>889.72779967971121</v>
      </c>
    </row>
    <row r="6329" spans="1:7" ht="25.5" customHeight="1" thickTop="1" thickBot="1" x14ac:dyDescent="0.25">
      <c r="A6329" s="20" t="str">
        <f t="shared" si="300"/>
        <v>3533BIMBOURIE</v>
      </c>
      <c r="B6329" s="37">
        <v>3533</v>
      </c>
      <c r="C6329" s="37" t="s">
        <v>6617</v>
      </c>
      <c r="D6329" s="38" t="s">
        <v>5198</v>
      </c>
      <c r="E6329" s="39">
        <v>697.740000172696</v>
      </c>
      <c r="F6329" s="39">
        <f t="shared" si="301"/>
        <v>767.51400018996571</v>
      </c>
      <c r="G6329" s="39">
        <f t="shared" si="302"/>
        <v>907.0620002245048</v>
      </c>
    </row>
    <row r="6330" spans="1:7" ht="25.5" customHeight="1" thickTop="1" thickBot="1" x14ac:dyDescent="0.25">
      <c r="A6330" s="20" t="str">
        <f t="shared" si="300"/>
        <v>3533LAKE TYRRELL</v>
      </c>
      <c r="B6330" s="20">
        <v>3533</v>
      </c>
      <c r="C6330" s="20" t="s">
        <v>6618</v>
      </c>
      <c r="D6330" s="21" t="s">
        <v>5198</v>
      </c>
      <c r="E6330" s="22">
        <v>697.740000172696</v>
      </c>
      <c r="F6330" s="22">
        <f t="shared" si="301"/>
        <v>767.51400018996571</v>
      </c>
      <c r="G6330" s="22">
        <f t="shared" si="302"/>
        <v>907.0620002245048</v>
      </c>
    </row>
    <row r="6331" spans="1:7" ht="25.5" customHeight="1" thickTop="1" thickBot="1" x14ac:dyDescent="0.25">
      <c r="A6331" s="20" t="str">
        <f t="shared" si="300"/>
        <v>3533MYALL</v>
      </c>
      <c r="B6331" s="37">
        <v>3533</v>
      </c>
      <c r="C6331" s="37" t="s">
        <v>6619</v>
      </c>
      <c r="D6331" s="38" t="s">
        <v>5198</v>
      </c>
      <c r="E6331" s="39">
        <v>697.740000172696</v>
      </c>
      <c r="F6331" s="39">
        <f t="shared" si="301"/>
        <v>767.51400018996571</v>
      </c>
      <c r="G6331" s="39">
        <f t="shared" si="302"/>
        <v>907.0620002245048</v>
      </c>
    </row>
    <row r="6332" spans="1:7" ht="25.5" customHeight="1" thickTop="1" thickBot="1" x14ac:dyDescent="0.25">
      <c r="A6332" s="20" t="str">
        <f t="shared" si="300"/>
        <v>3533NANDALY</v>
      </c>
      <c r="B6332" s="20">
        <v>3533</v>
      </c>
      <c r="C6332" s="20" t="s">
        <v>6620</v>
      </c>
      <c r="D6332" s="21" t="s">
        <v>5198</v>
      </c>
      <c r="E6332" s="22">
        <v>697.740000172696</v>
      </c>
      <c r="F6332" s="22">
        <f t="shared" si="301"/>
        <v>767.51400018996571</v>
      </c>
      <c r="G6332" s="22">
        <f t="shared" si="302"/>
        <v>907.0620002245048</v>
      </c>
    </row>
    <row r="6333" spans="1:7" ht="25.5" customHeight="1" thickTop="1" thickBot="1" x14ac:dyDescent="0.25">
      <c r="A6333" s="20" t="str">
        <f t="shared" si="300"/>
        <v>3533NINDA</v>
      </c>
      <c r="B6333" s="37">
        <v>3533</v>
      </c>
      <c r="C6333" s="37" t="s">
        <v>6621</v>
      </c>
      <c r="D6333" s="38" t="s">
        <v>5198</v>
      </c>
      <c r="E6333" s="39">
        <v>697.740000172696</v>
      </c>
      <c r="F6333" s="39">
        <f t="shared" si="301"/>
        <v>767.51400018996571</v>
      </c>
      <c r="G6333" s="39">
        <f t="shared" si="302"/>
        <v>907.0620002245048</v>
      </c>
    </row>
    <row r="6334" spans="1:7" ht="25.5" customHeight="1" thickTop="1" thickBot="1" x14ac:dyDescent="0.25">
      <c r="A6334" s="20" t="str">
        <f t="shared" si="300"/>
        <v>3533NYARRIN</v>
      </c>
      <c r="B6334" s="20">
        <v>3533</v>
      </c>
      <c r="C6334" s="20" t="s">
        <v>6622</v>
      </c>
      <c r="D6334" s="21" t="s">
        <v>5198</v>
      </c>
      <c r="E6334" s="22">
        <v>697.740000172696</v>
      </c>
      <c r="F6334" s="22">
        <f t="shared" si="301"/>
        <v>767.51400018996571</v>
      </c>
      <c r="G6334" s="22">
        <f t="shared" si="302"/>
        <v>907.0620002245048</v>
      </c>
    </row>
    <row r="6335" spans="1:7" ht="25.5" customHeight="1" thickTop="1" thickBot="1" x14ac:dyDescent="0.25">
      <c r="A6335" s="20" t="str">
        <f t="shared" si="300"/>
        <v>3533PIER MILAN</v>
      </c>
      <c r="B6335" s="37">
        <v>3533</v>
      </c>
      <c r="C6335" s="37" t="s">
        <v>6623</v>
      </c>
      <c r="D6335" s="38" t="s">
        <v>5198</v>
      </c>
      <c r="E6335" s="39">
        <v>697.740000172696</v>
      </c>
      <c r="F6335" s="39">
        <f t="shared" si="301"/>
        <v>767.51400018996571</v>
      </c>
      <c r="G6335" s="39">
        <f t="shared" si="302"/>
        <v>907.0620002245048</v>
      </c>
    </row>
    <row r="6336" spans="1:7" ht="25.5" customHeight="1" thickTop="1" thickBot="1" x14ac:dyDescent="0.25">
      <c r="A6336" s="20" t="str">
        <f t="shared" si="300"/>
        <v>3533SEA LAKE</v>
      </c>
      <c r="B6336" s="20">
        <v>3533</v>
      </c>
      <c r="C6336" s="20" t="s">
        <v>6624</v>
      </c>
      <c r="D6336" s="21" t="s">
        <v>5198</v>
      </c>
      <c r="E6336" s="22">
        <v>697.740000172696</v>
      </c>
      <c r="F6336" s="22">
        <f t="shared" si="301"/>
        <v>767.51400018996571</v>
      </c>
      <c r="G6336" s="22">
        <f t="shared" si="302"/>
        <v>907.0620002245048</v>
      </c>
    </row>
    <row r="6337" spans="1:7" ht="25.5" customHeight="1" thickTop="1" thickBot="1" x14ac:dyDescent="0.25">
      <c r="A6337" s="20" t="str">
        <f t="shared" si="300"/>
        <v>3533STRATEN</v>
      </c>
      <c r="B6337" s="37">
        <v>3533</v>
      </c>
      <c r="C6337" s="37" t="s">
        <v>6625</v>
      </c>
      <c r="D6337" s="38" t="s">
        <v>5198</v>
      </c>
      <c r="E6337" s="39">
        <v>697.740000172696</v>
      </c>
      <c r="F6337" s="39">
        <f t="shared" si="301"/>
        <v>767.51400018996571</v>
      </c>
      <c r="G6337" s="39">
        <f t="shared" si="302"/>
        <v>907.0620002245048</v>
      </c>
    </row>
    <row r="6338" spans="1:7" ht="25.5" customHeight="1" thickTop="1" thickBot="1" x14ac:dyDescent="0.25">
      <c r="A6338" s="20" t="str">
        <f t="shared" si="300"/>
        <v>3533TYENNA</v>
      </c>
      <c r="B6338" s="20">
        <v>3533</v>
      </c>
      <c r="C6338" s="20" t="s">
        <v>6626</v>
      </c>
      <c r="D6338" s="21" t="s">
        <v>5198</v>
      </c>
      <c r="E6338" s="22">
        <v>697.740000172696</v>
      </c>
      <c r="F6338" s="22">
        <f t="shared" si="301"/>
        <v>767.51400018996571</v>
      </c>
      <c r="G6338" s="22">
        <f t="shared" si="302"/>
        <v>907.0620002245048</v>
      </c>
    </row>
    <row r="6339" spans="1:7" ht="25.5" customHeight="1" thickTop="1" thickBot="1" x14ac:dyDescent="0.25">
      <c r="A6339" s="20" t="str">
        <f t="shared" si="300"/>
        <v>3533TYRRELL</v>
      </c>
      <c r="B6339" s="37">
        <v>3533</v>
      </c>
      <c r="C6339" s="37" t="s">
        <v>6627</v>
      </c>
      <c r="D6339" s="38" t="s">
        <v>5198</v>
      </c>
      <c r="E6339" s="39">
        <v>697.740000172696</v>
      </c>
      <c r="F6339" s="39">
        <f t="shared" si="301"/>
        <v>767.51400018996571</v>
      </c>
      <c r="G6339" s="39">
        <f t="shared" si="302"/>
        <v>907.0620002245048</v>
      </c>
    </row>
    <row r="6340" spans="1:7" ht="25.5" customHeight="1" thickTop="1" thickBot="1" x14ac:dyDescent="0.25">
      <c r="A6340" s="20" t="str">
        <f t="shared" si="300"/>
        <v>3533TYRRELL DOWNS</v>
      </c>
      <c r="B6340" s="20">
        <v>3533</v>
      </c>
      <c r="C6340" s="20" t="s">
        <v>6628</v>
      </c>
      <c r="D6340" s="21" t="s">
        <v>5198</v>
      </c>
      <c r="E6340" s="22">
        <v>697.740000172696</v>
      </c>
      <c r="F6340" s="22">
        <f t="shared" si="301"/>
        <v>767.51400018996571</v>
      </c>
      <c r="G6340" s="22">
        <f t="shared" si="302"/>
        <v>907.0620002245048</v>
      </c>
    </row>
    <row r="6341" spans="1:7" ht="25.5" customHeight="1" thickTop="1" thickBot="1" x14ac:dyDescent="0.25">
      <c r="A6341" s="20" t="str">
        <f t="shared" ref="A6341:A6404" si="303">CONCATENATE(B6341,C6341)</f>
        <v>3537BARRAPORT</v>
      </c>
      <c r="B6341" s="37">
        <v>3537</v>
      </c>
      <c r="C6341" s="37" t="s">
        <v>6629</v>
      </c>
      <c r="D6341" s="38" t="s">
        <v>5198</v>
      </c>
      <c r="E6341" s="39">
        <v>828.04599994096804</v>
      </c>
      <c r="F6341" s="39">
        <f t="shared" ref="F6341:F6404" si="304">1.1*E6341</f>
        <v>910.85059993506491</v>
      </c>
      <c r="G6341" s="39">
        <f t="shared" ref="G6341:G6404" si="305">1.3*E6341</f>
        <v>1076.4597999232585</v>
      </c>
    </row>
    <row r="6342" spans="1:7" ht="25.5" customHeight="1" thickTop="1" thickBot="1" x14ac:dyDescent="0.25">
      <c r="A6342" s="20" t="str">
        <f t="shared" si="303"/>
        <v>3537BARRAPORT WEST</v>
      </c>
      <c r="B6342" s="20">
        <v>3537</v>
      </c>
      <c r="C6342" s="20" t="s">
        <v>6630</v>
      </c>
      <c r="D6342" s="21" t="s">
        <v>5198</v>
      </c>
      <c r="E6342" s="22">
        <v>828.04599994096804</v>
      </c>
      <c r="F6342" s="22">
        <f t="shared" si="304"/>
        <v>910.85059993506491</v>
      </c>
      <c r="G6342" s="22">
        <f t="shared" si="305"/>
        <v>1076.4597999232585</v>
      </c>
    </row>
    <row r="6343" spans="1:7" ht="25.5" customHeight="1" thickTop="1" thickBot="1" x14ac:dyDescent="0.25">
      <c r="A6343" s="20" t="str">
        <f t="shared" si="303"/>
        <v>3537BOORT</v>
      </c>
      <c r="B6343" s="37">
        <v>3537</v>
      </c>
      <c r="C6343" s="37" t="s">
        <v>6631</v>
      </c>
      <c r="D6343" s="38" t="s">
        <v>5198</v>
      </c>
      <c r="E6343" s="39">
        <v>828.04599994096804</v>
      </c>
      <c r="F6343" s="39">
        <f t="shared" si="304"/>
        <v>910.85059993506491</v>
      </c>
      <c r="G6343" s="39">
        <f t="shared" si="305"/>
        <v>1076.4597999232585</v>
      </c>
    </row>
    <row r="6344" spans="1:7" ht="25.5" customHeight="1" thickTop="1" thickBot="1" x14ac:dyDescent="0.25">
      <c r="A6344" s="20" t="str">
        <f t="shared" si="303"/>
        <v>3537CANARY ISLAND</v>
      </c>
      <c r="B6344" s="20">
        <v>3537</v>
      </c>
      <c r="C6344" s="20" t="s">
        <v>6632</v>
      </c>
      <c r="D6344" s="21" t="s">
        <v>5198</v>
      </c>
      <c r="E6344" s="22">
        <v>828.04599994096804</v>
      </c>
      <c r="F6344" s="22">
        <f t="shared" si="304"/>
        <v>910.85059993506491</v>
      </c>
      <c r="G6344" s="22">
        <f t="shared" si="305"/>
        <v>1076.4597999232585</v>
      </c>
    </row>
    <row r="6345" spans="1:7" ht="25.5" customHeight="1" thickTop="1" thickBot="1" x14ac:dyDescent="0.25">
      <c r="A6345" s="20" t="str">
        <f t="shared" si="303"/>
        <v>3537CATUMNAL</v>
      </c>
      <c r="B6345" s="37">
        <v>3537</v>
      </c>
      <c r="C6345" s="37" t="s">
        <v>6633</v>
      </c>
      <c r="D6345" s="38" t="s">
        <v>5198</v>
      </c>
      <c r="E6345" s="39">
        <v>828.04599994096804</v>
      </c>
      <c r="F6345" s="39">
        <f t="shared" si="304"/>
        <v>910.85059993506491</v>
      </c>
      <c r="G6345" s="39">
        <f t="shared" si="305"/>
        <v>1076.4597999232585</v>
      </c>
    </row>
    <row r="6346" spans="1:7" ht="25.5" customHeight="1" thickTop="1" thickBot="1" x14ac:dyDescent="0.25">
      <c r="A6346" s="20" t="str">
        <f t="shared" si="303"/>
        <v>3537GREDGWIN</v>
      </c>
      <c r="B6346" s="20">
        <v>3537</v>
      </c>
      <c r="C6346" s="20" t="s">
        <v>6634</v>
      </c>
      <c r="D6346" s="21" t="s">
        <v>5198</v>
      </c>
      <c r="E6346" s="22">
        <v>828.04599994096804</v>
      </c>
      <c r="F6346" s="22">
        <f t="shared" si="304"/>
        <v>910.85059993506491</v>
      </c>
      <c r="G6346" s="22">
        <f t="shared" si="305"/>
        <v>1076.4597999232585</v>
      </c>
    </row>
    <row r="6347" spans="1:7" ht="25.5" customHeight="1" thickTop="1" thickBot="1" x14ac:dyDescent="0.25">
      <c r="A6347" s="20" t="str">
        <f t="shared" si="303"/>
        <v>3537LEAGHUR</v>
      </c>
      <c r="B6347" s="37">
        <v>3537</v>
      </c>
      <c r="C6347" s="37" t="s">
        <v>6635</v>
      </c>
      <c r="D6347" s="38" t="s">
        <v>5198</v>
      </c>
      <c r="E6347" s="39">
        <v>828.04599994096804</v>
      </c>
      <c r="F6347" s="39">
        <f t="shared" si="304"/>
        <v>910.85059993506491</v>
      </c>
      <c r="G6347" s="39">
        <f t="shared" si="305"/>
        <v>1076.4597999232585</v>
      </c>
    </row>
    <row r="6348" spans="1:7" ht="25.5" customHeight="1" thickTop="1" thickBot="1" x14ac:dyDescent="0.25">
      <c r="A6348" s="20" t="str">
        <f t="shared" si="303"/>
        <v>3537MINMINDIE</v>
      </c>
      <c r="B6348" s="20">
        <v>3537</v>
      </c>
      <c r="C6348" s="20" t="s">
        <v>6636</v>
      </c>
      <c r="D6348" s="21" t="s">
        <v>5198</v>
      </c>
      <c r="E6348" s="22">
        <v>828.04599994096804</v>
      </c>
      <c r="F6348" s="22">
        <f t="shared" si="304"/>
        <v>910.85059993506491</v>
      </c>
      <c r="G6348" s="22">
        <f t="shared" si="305"/>
        <v>1076.4597999232585</v>
      </c>
    </row>
    <row r="6349" spans="1:7" ht="25.5" customHeight="1" thickTop="1" thickBot="1" x14ac:dyDescent="0.25">
      <c r="A6349" s="20" t="str">
        <f t="shared" si="303"/>
        <v>3537YANDO</v>
      </c>
      <c r="B6349" s="37">
        <v>3537</v>
      </c>
      <c r="C6349" s="37" t="s">
        <v>6637</v>
      </c>
      <c r="D6349" s="38" t="s">
        <v>5198</v>
      </c>
      <c r="E6349" s="39">
        <v>828.04599994096804</v>
      </c>
      <c r="F6349" s="39">
        <f t="shared" si="304"/>
        <v>910.85059993506491</v>
      </c>
      <c r="G6349" s="39">
        <f t="shared" si="305"/>
        <v>1076.4597999232585</v>
      </c>
    </row>
    <row r="6350" spans="1:7" ht="25.5" customHeight="1" thickTop="1" thickBot="1" x14ac:dyDescent="0.25">
      <c r="A6350" s="20" t="str">
        <f t="shared" si="303"/>
        <v>3540CANNIE</v>
      </c>
      <c r="B6350" s="20">
        <v>3540</v>
      </c>
      <c r="C6350" s="20" t="s">
        <v>6638</v>
      </c>
      <c r="D6350" s="21" t="s">
        <v>5198</v>
      </c>
      <c r="E6350" s="22">
        <v>748.40800016745607</v>
      </c>
      <c r="F6350" s="22">
        <f t="shared" si="304"/>
        <v>823.24880018420174</v>
      </c>
      <c r="G6350" s="22">
        <f t="shared" si="305"/>
        <v>972.93040021769286</v>
      </c>
    </row>
    <row r="6351" spans="1:7" ht="25.5" customHeight="1" thickTop="1" thickBot="1" x14ac:dyDescent="0.25">
      <c r="A6351" s="20" t="str">
        <f t="shared" si="303"/>
        <v>3540OAKVALE</v>
      </c>
      <c r="B6351" s="37">
        <v>3540</v>
      </c>
      <c r="C6351" s="37" t="s">
        <v>6639</v>
      </c>
      <c r="D6351" s="38" t="s">
        <v>5198</v>
      </c>
      <c r="E6351" s="39">
        <v>748.40800016745607</v>
      </c>
      <c r="F6351" s="39">
        <f t="shared" si="304"/>
        <v>823.24880018420174</v>
      </c>
      <c r="G6351" s="39">
        <f t="shared" si="305"/>
        <v>972.93040021769286</v>
      </c>
    </row>
    <row r="6352" spans="1:7" ht="25.5" customHeight="1" thickTop="1" thickBot="1" x14ac:dyDescent="0.25">
      <c r="A6352" s="20" t="str">
        <f t="shared" si="303"/>
        <v>3540QUAMBATOOK</v>
      </c>
      <c r="B6352" s="20">
        <v>3540</v>
      </c>
      <c r="C6352" s="20" t="s">
        <v>6640</v>
      </c>
      <c r="D6352" s="21" t="s">
        <v>5198</v>
      </c>
      <c r="E6352" s="22">
        <v>748.40800016745607</v>
      </c>
      <c r="F6352" s="22">
        <f t="shared" si="304"/>
        <v>823.24880018420174</v>
      </c>
      <c r="G6352" s="22">
        <f t="shared" si="305"/>
        <v>972.93040021769286</v>
      </c>
    </row>
    <row r="6353" spans="1:7" ht="25.5" customHeight="1" thickTop="1" thickBot="1" x14ac:dyDescent="0.25">
      <c r="A6353" s="20" t="str">
        <f t="shared" si="303"/>
        <v>3542COKUM</v>
      </c>
      <c r="B6353" s="37">
        <v>3542</v>
      </c>
      <c r="C6353" s="37" t="s">
        <v>6641</v>
      </c>
      <c r="D6353" s="38" t="s">
        <v>5198</v>
      </c>
      <c r="E6353" s="39">
        <v>799.52800011123998</v>
      </c>
      <c r="F6353" s="39">
        <f t="shared" si="304"/>
        <v>879.48080012236403</v>
      </c>
      <c r="G6353" s="39">
        <f t="shared" si="305"/>
        <v>1039.386400144612</v>
      </c>
    </row>
    <row r="6354" spans="1:7" ht="25.5" customHeight="1" thickTop="1" thickBot="1" x14ac:dyDescent="0.25">
      <c r="A6354" s="20" t="str">
        <f t="shared" si="303"/>
        <v>3542LALBERT</v>
      </c>
      <c r="B6354" s="20">
        <v>3542</v>
      </c>
      <c r="C6354" s="20" t="s">
        <v>6642</v>
      </c>
      <c r="D6354" s="21" t="s">
        <v>5198</v>
      </c>
      <c r="E6354" s="22">
        <v>799.52800011123998</v>
      </c>
      <c r="F6354" s="22">
        <f t="shared" si="304"/>
        <v>879.48080012236403</v>
      </c>
      <c r="G6354" s="22">
        <f t="shared" si="305"/>
        <v>1039.386400144612</v>
      </c>
    </row>
    <row r="6355" spans="1:7" ht="25.5" customHeight="1" thickTop="1" thickBot="1" x14ac:dyDescent="0.25">
      <c r="A6355" s="20" t="str">
        <f t="shared" si="303"/>
        <v>3542TITTYBONG</v>
      </c>
      <c r="B6355" s="37">
        <v>3542</v>
      </c>
      <c r="C6355" s="37" t="s">
        <v>6643</v>
      </c>
      <c r="D6355" s="38" t="s">
        <v>5198</v>
      </c>
      <c r="E6355" s="39">
        <v>799.52800011123998</v>
      </c>
      <c r="F6355" s="39">
        <f t="shared" si="304"/>
        <v>879.48080012236403</v>
      </c>
      <c r="G6355" s="39">
        <f t="shared" si="305"/>
        <v>1039.386400144612</v>
      </c>
    </row>
    <row r="6356" spans="1:7" ht="25.5" customHeight="1" thickTop="1" thickBot="1" x14ac:dyDescent="0.25">
      <c r="A6356" s="20" t="str">
        <f t="shared" si="303"/>
        <v>3544CHINANGIN</v>
      </c>
      <c r="B6356" s="20">
        <v>3544</v>
      </c>
      <c r="C6356" s="20" t="s">
        <v>6644</v>
      </c>
      <c r="D6356" s="21" t="s">
        <v>5198</v>
      </c>
      <c r="E6356" s="22">
        <v>871.92399988470402</v>
      </c>
      <c r="F6356" s="22">
        <f t="shared" si="304"/>
        <v>959.11639987317449</v>
      </c>
      <c r="G6356" s="22">
        <f t="shared" si="305"/>
        <v>1133.5011998501152</v>
      </c>
    </row>
    <row r="6357" spans="1:7" ht="25.5" customHeight="1" thickTop="1" thickBot="1" x14ac:dyDescent="0.25">
      <c r="A6357" s="20" t="str">
        <f t="shared" si="303"/>
        <v>3544GOWANFORD</v>
      </c>
      <c r="B6357" s="37">
        <v>3544</v>
      </c>
      <c r="C6357" s="37" t="s">
        <v>6645</v>
      </c>
      <c r="D6357" s="38" t="s">
        <v>5198</v>
      </c>
      <c r="E6357" s="39">
        <v>871.92399988470402</v>
      </c>
      <c r="F6357" s="39">
        <f t="shared" si="304"/>
        <v>959.11639987317449</v>
      </c>
      <c r="G6357" s="39">
        <f t="shared" si="305"/>
        <v>1133.5011998501152</v>
      </c>
    </row>
    <row r="6358" spans="1:7" ht="25.5" customHeight="1" thickTop="1" thickBot="1" x14ac:dyDescent="0.25">
      <c r="A6358" s="20" t="str">
        <f t="shared" si="303"/>
        <v>3544MURNUNGIN</v>
      </c>
      <c r="B6358" s="20">
        <v>3544</v>
      </c>
      <c r="C6358" s="20" t="s">
        <v>6646</v>
      </c>
      <c r="D6358" s="21" t="s">
        <v>5198</v>
      </c>
      <c r="E6358" s="22">
        <v>871.92399988470402</v>
      </c>
      <c r="F6358" s="22">
        <f t="shared" si="304"/>
        <v>959.11639987317449</v>
      </c>
      <c r="G6358" s="22">
        <f t="shared" si="305"/>
        <v>1133.5011998501152</v>
      </c>
    </row>
    <row r="6359" spans="1:7" ht="25.5" customHeight="1" thickTop="1" thickBot="1" x14ac:dyDescent="0.25">
      <c r="A6359" s="20" t="str">
        <f t="shared" si="303"/>
        <v>3544SPRINGFIELD</v>
      </c>
      <c r="B6359" s="37">
        <v>3544</v>
      </c>
      <c r="C6359" s="37" t="s">
        <v>1335</v>
      </c>
      <c r="D6359" s="38" t="s">
        <v>5198</v>
      </c>
      <c r="E6359" s="39">
        <v>871.92399988470402</v>
      </c>
      <c r="F6359" s="39">
        <f t="shared" si="304"/>
        <v>959.11639987317449</v>
      </c>
      <c r="G6359" s="39">
        <f t="shared" si="305"/>
        <v>1133.5011998501152</v>
      </c>
    </row>
    <row r="6360" spans="1:7" ht="25.5" customHeight="1" thickTop="1" thickBot="1" x14ac:dyDescent="0.25">
      <c r="A6360" s="20" t="str">
        <f t="shared" si="303"/>
        <v>3544ULTIMA</v>
      </c>
      <c r="B6360" s="20">
        <v>3544</v>
      </c>
      <c r="C6360" s="20" t="s">
        <v>6647</v>
      </c>
      <c r="D6360" s="21" t="s">
        <v>5198</v>
      </c>
      <c r="E6360" s="22">
        <v>871.92399988470402</v>
      </c>
      <c r="F6360" s="22">
        <f t="shared" si="304"/>
        <v>959.11639987317449</v>
      </c>
      <c r="G6360" s="22">
        <f t="shared" si="305"/>
        <v>1133.5011998501152</v>
      </c>
    </row>
    <row r="6361" spans="1:7" ht="25.5" customHeight="1" thickTop="1" thickBot="1" x14ac:dyDescent="0.25">
      <c r="A6361" s="20" t="str">
        <f t="shared" si="303"/>
        <v>3544ULTIMA EAST</v>
      </c>
      <c r="B6361" s="37">
        <v>3544</v>
      </c>
      <c r="C6361" s="37" t="s">
        <v>6648</v>
      </c>
      <c r="D6361" s="38" t="s">
        <v>5198</v>
      </c>
      <c r="E6361" s="39">
        <v>871.92399988470402</v>
      </c>
      <c r="F6361" s="39">
        <f t="shared" si="304"/>
        <v>959.11639987317449</v>
      </c>
      <c r="G6361" s="39">
        <f t="shared" si="305"/>
        <v>1133.5011998501152</v>
      </c>
    </row>
    <row r="6362" spans="1:7" ht="25.5" customHeight="1" thickTop="1" thickBot="1" x14ac:dyDescent="0.25">
      <c r="A6362" s="20" t="str">
        <f t="shared" si="303"/>
        <v>3544WAITCHIE</v>
      </c>
      <c r="B6362" s="20">
        <v>3544</v>
      </c>
      <c r="C6362" s="20" t="s">
        <v>6649</v>
      </c>
      <c r="D6362" s="21" t="s">
        <v>5198</v>
      </c>
      <c r="E6362" s="22">
        <v>871.92399988470402</v>
      </c>
      <c r="F6362" s="22">
        <f t="shared" si="304"/>
        <v>959.11639987317449</v>
      </c>
      <c r="G6362" s="22">
        <f t="shared" si="305"/>
        <v>1133.5011998501152</v>
      </c>
    </row>
    <row r="6363" spans="1:7" ht="25.5" customHeight="1" thickTop="1" thickBot="1" x14ac:dyDescent="0.25">
      <c r="A6363" s="20" t="str">
        <f t="shared" si="303"/>
        <v>3546BOLTON</v>
      </c>
      <c r="B6363" s="37">
        <v>3546</v>
      </c>
      <c r="C6363" s="37" t="s">
        <v>6650</v>
      </c>
      <c r="D6363" s="38" t="s">
        <v>5198</v>
      </c>
      <c r="E6363" s="39">
        <v>678.06200031594403</v>
      </c>
      <c r="F6363" s="39">
        <f t="shared" si="304"/>
        <v>745.8682003475385</v>
      </c>
      <c r="G6363" s="39">
        <f t="shared" si="305"/>
        <v>881.48060041072722</v>
      </c>
    </row>
    <row r="6364" spans="1:7" ht="25.5" customHeight="1" thickTop="1" thickBot="1" x14ac:dyDescent="0.25">
      <c r="A6364" s="20" t="str">
        <f t="shared" si="303"/>
        <v>3546CHINKAPOOK</v>
      </c>
      <c r="B6364" s="20">
        <v>3546</v>
      </c>
      <c r="C6364" s="20" t="s">
        <v>6651</v>
      </c>
      <c r="D6364" s="21" t="s">
        <v>5198</v>
      </c>
      <c r="E6364" s="22">
        <v>678.06200031594403</v>
      </c>
      <c r="F6364" s="22">
        <f t="shared" si="304"/>
        <v>745.8682003475385</v>
      </c>
      <c r="G6364" s="22">
        <f t="shared" si="305"/>
        <v>881.48060041072722</v>
      </c>
    </row>
    <row r="6365" spans="1:7" ht="25.5" customHeight="1" thickTop="1" thickBot="1" x14ac:dyDescent="0.25">
      <c r="A6365" s="20" t="str">
        <f t="shared" si="303"/>
        <v>3546COCAMBA</v>
      </c>
      <c r="B6365" s="37">
        <v>3546</v>
      </c>
      <c r="C6365" s="37" t="s">
        <v>6652</v>
      </c>
      <c r="D6365" s="38" t="s">
        <v>5198</v>
      </c>
      <c r="E6365" s="39">
        <v>678.06200031594403</v>
      </c>
      <c r="F6365" s="39">
        <f t="shared" si="304"/>
        <v>745.8682003475385</v>
      </c>
      <c r="G6365" s="39">
        <f t="shared" si="305"/>
        <v>881.48060041072722</v>
      </c>
    </row>
    <row r="6366" spans="1:7" ht="25.5" customHeight="1" thickTop="1" thickBot="1" x14ac:dyDescent="0.25">
      <c r="A6366" s="20" t="str">
        <f t="shared" si="303"/>
        <v>3546GERAHMIN</v>
      </c>
      <c r="B6366" s="20">
        <v>3546</v>
      </c>
      <c r="C6366" s="20" t="s">
        <v>6653</v>
      </c>
      <c r="D6366" s="21" t="s">
        <v>5198</v>
      </c>
      <c r="E6366" s="22">
        <v>678.06200031594403</v>
      </c>
      <c r="F6366" s="22">
        <f t="shared" si="304"/>
        <v>745.8682003475385</v>
      </c>
      <c r="G6366" s="22">
        <f t="shared" si="305"/>
        <v>881.48060041072722</v>
      </c>
    </row>
    <row r="6367" spans="1:7" ht="25.5" customHeight="1" thickTop="1" thickBot="1" x14ac:dyDescent="0.25">
      <c r="A6367" s="20" t="str">
        <f t="shared" si="303"/>
        <v>3546MANANGATANG</v>
      </c>
      <c r="B6367" s="37">
        <v>3546</v>
      </c>
      <c r="C6367" s="37" t="s">
        <v>6654</v>
      </c>
      <c r="D6367" s="38" t="s">
        <v>5198</v>
      </c>
      <c r="E6367" s="39">
        <v>678.06200031594403</v>
      </c>
      <c r="F6367" s="39">
        <f t="shared" si="304"/>
        <v>745.8682003475385</v>
      </c>
      <c r="G6367" s="39">
        <f t="shared" si="305"/>
        <v>881.48060041072722</v>
      </c>
    </row>
    <row r="6368" spans="1:7" ht="25.5" customHeight="1" thickTop="1" thickBot="1" x14ac:dyDescent="0.25">
      <c r="A6368" s="20" t="str">
        <f t="shared" si="303"/>
        <v>3546TUROAR</v>
      </c>
      <c r="B6368" s="20">
        <v>3546</v>
      </c>
      <c r="C6368" s="20" t="s">
        <v>6655</v>
      </c>
      <c r="D6368" s="21" t="s">
        <v>5198</v>
      </c>
      <c r="E6368" s="22">
        <v>678.06200031594403</v>
      </c>
      <c r="F6368" s="22">
        <f t="shared" si="304"/>
        <v>745.8682003475385</v>
      </c>
      <c r="G6368" s="22">
        <f t="shared" si="305"/>
        <v>881.48060041072722</v>
      </c>
    </row>
    <row r="6369" spans="1:7" ht="25.5" customHeight="1" thickTop="1" thickBot="1" x14ac:dyDescent="0.25">
      <c r="A6369" s="20" t="str">
        <f t="shared" si="303"/>
        <v>3546WINNAMBOOL</v>
      </c>
      <c r="B6369" s="37">
        <v>3546</v>
      </c>
      <c r="C6369" s="37" t="s">
        <v>6656</v>
      </c>
      <c r="D6369" s="38" t="s">
        <v>5198</v>
      </c>
      <c r="E6369" s="39">
        <v>678.06200031594403</v>
      </c>
      <c r="F6369" s="39">
        <f t="shared" si="304"/>
        <v>745.8682003475385</v>
      </c>
      <c r="G6369" s="39">
        <f t="shared" si="305"/>
        <v>881.48060041072722</v>
      </c>
    </row>
    <row r="6370" spans="1:7" ht="25.5" customHeight="1" thickTop="1" thickBot="1" x14ac:dyDescent="0.25">
      <c r="A6370" s="20" t="str">
        <f t="shared" si="303"/>
        <v>3549ANNUELLO</v>
      </c>
      <c r="B6370" s="20">
        <v>3549</v>
      </c>
      <c r="C6370" s="20" t="s">
        <v>6657</v>
      </c>
      <c r="D6370" s="21" t="s">
        <v>5198</v>
      </c>
      <c r="E6370" s="22">
        <v>668.16400019002401</v>
      </c>
      <c r="F6370" s="22">
        <f t="shared" si="304"/>
        <v>734.98040020902647</v>
      </c>
      <c r="G6370" s="22">
        <f t="shared" si="305"/>
        <v>868.61320024703127</v>
      </c>
    </row>
    <row r="6371" spans="1:7" ht="25.5" customHeight="1" thickTop="1" thickBot="1" x14ac:dyDescent="0.25">
      <c r="A6371" s="20" t="str">
        <f t="shared" si="303"/>
        <v>3549BANNERTON</v>
      </c>
      <c r="B6371" s="37">
        <v>3549</v>
      </c>
      <c r="C6371" s="37" t="s">
        <v>6658</v>
      </c>
      <c r="D6371" s="38" t="s">
        <v>5198</v>
      </c>
      <c r="E6371" s="39">
        <v>668.16400019002401</v>
      </c>
      <c r="F6371" s="39">
        <f t="shared" si="304"/>
        <v>734.98040020902647</v>
      </c>
      <c r="G6371" s="39">
        <f t="shared" si="305"/>
        <v>868.61320024703127</v>
      </c>
    </row>
    <row r="6372" spans="1:7" ht="25.5" customHeight="1" thickTop="1" thickBot="1" x14ac:dyDescent="0.25">
      <c r="A6372" s="20" t="str">
        <f t="shared" si="303"/>
        <v>3549HAPPY VALLEY</v>
      </c>
      <c r="B6372" s="20">
        <v>3549</v>
      </c>
      <c r="C6372" s="20" t="s">
        <v>6045</v>
      </c>
      <c r="D6372" s="21" t="s">
        <v>5198</v>
      </c>
      <c r="E6372" s="22">
        <v>668.16400019002401</v>
      </c>
      <c r="F6372" s="22">
        <f t="shared" si="304"/>
        <v>734.98040020902647</v>
      </c>
      <c r="G6372" s="22">
        <f t="shared" si="305"/>
        <v>868.61320024703127</v>
      </c>
    </row>
    <row r="6373" spans="1:7" ht="25.5" customHeight="1" thickTop="1" thickBot="1" x14ac:dyDescent="0.25">
      <c r="A6373" s="20" t="str">
        <f t="shared" si="303"/>
        <v>3549LIPAROO</v>
      </c>
      <c r="B6373" s="37">
        <v>3549</v>
      </c>
      <c r="C6373" s="37" t="s">
        <v>6659</v>
      </c>
      <c r="D6373" s="38" t="s">
        <v>5198</v>
      </c>
      <c r="E6373" s="39">
        <v>668.16400019002401</v>
      </c>
      <c r="F6373" s="39">
        <f t="shared" si="304"/>
        <v>734.98040020902647</v>
      </c>
      <c r="G6373" s="39">
        <f t="shared" si="305"/>
        <v>868.61320024703127</v>
      </c>
    </row>
    <row r="6374" spans="1:7" ht="25.5" customHeight="1" thickTop="1" thickBot="1" x14ac:dyDescent="0.25">
      <c r="A6374" s="20" t="str">
        <f t="shared" si="303"/>
        <v>3549ROBINVALE</v>
      </c>
      <c r="B6374" s="20">
        <v>3549</v>
      </c>
      <c r="C6374" s="20" t="s">
        <v>6660</v>
      </c>
      <c r="D6374" s="21" t="s">
        <v>5198</v>
      </c>
      <c r="E6374" s="22">
        <v>668.16400019002401</v>
      </c>
      <c r="F6374" s="22">
        <f t="shared" si="304"/>
        <v>734.98040020902647</v>
      </c>
      <c r="G6374" s="22">
        <f t="shared" si="305"/>
        <v>868.61320024703127</v>
      </c>
    </row>
    <row r="6375" spans="1:7" ht="25.5" customHeight="1" thickTop="1" thickBot="1" x14ac:dyDescent="0.25">
      <c r="A6375" s="20" t="str">
        <f t="shared" si="303"/>
        <v>3549TOL TOL</v>
      </c>
      <c r="B6375" s="37">
        <v>3549</v>
      </c>
      <c r="C6375" s="37" t="s">
        <v>6661</v>
      </c>
      <c r="D6375" s="38" t="s">
        <v>5198</v>
      </c>
      <c r="E6375" s="39">
        <v>668.16400019002401</v>
      </c>
      <c r="F6375" s="39">
        <f t="shared" si="304"/>
        <v>734.98040020902647</v>
      </c>
      <c r="G6375" s="39">
        <f t="shared" si="305"/>
        <v>868.61320024703127</v>
      </c>
    </row>
    <row r="6376" spans="1:7" ht="25.5" customHeight="1" thickTop="1" thickBot="1" x14ac:dyDescent="0.25">
      <c r="A6376" s="20" t="str">
        <f t="shared" si="303"/>
        <v>3549WANDOWN</v>
      </c>
      <c r="B6376" s="20">
        <v>3549</v>
      </c>
      <c r="C6376" s="20" t="s">
        <v>6662</v>
      </c>
      <c r="D6376" s="21" t="s">
        <v>5198</v>
      </c>
      <c r="E6376" s="22">
        <v>668.16400019002401</v>
      </c>
      <c r="F6376" s="22">
        <f t="shared" si="304"/>
        <v>734.98040020902647</v>
      </c>
      <c r="G6376" s="22">
        <f t="shared" si="305"/>
        <v>868.61320024703127</v>
      </c>
    </row>
    <row r="6377" spans="1:7" ht="25.5" customHeight="1" thickTop="1" thickBot="1" x14ac:dyDescent="0.25">
      <c r="A6377" s="20" t="str">
        <f t="shared" si="303"/>
        <v>3549WEMEN</v>
      </c>
      <c r="B6377" s="37">
        <v>3549</v>
      </c>
      <c r="C6377" s="37" t="s">
        <v>6663</v>
      </c>
      <c r="D6377" s="38" t="s">
        <v>5198</v>
      </c>
      <c r="E6377" s="39">
        <v>668.16400019002401</v>
      </c>
      <c r="F6377" s="39">
        <f t="shared" si="304"/>
        <v>734.98040020902647</v>
      </c>
      <c r="G6377" s="39">
        <f t="shared" si="305"/>
        <v>868.61320024703127</v>
      </c>
    </row>
    <row r="6378" spans="1:7" ht="25.5" customHeight="1" thickTop="1" thickBot="1" x14ac:dyDescent="0.25">
      <c r="A6378" s="20" t="str">
        <f t="shared" si="303"/>
        <v>3550BENDIGO</v>
      </c>
      <c r="B6378" s="20">
        <v>3550</v>
      </c>
      <c r="C6378" s="20" t="s">
        <v>6664</v>
      </c>
      <c r="D6378" s="21" t="s">
        <v>5198</v>
      </c>
      <c r="E6378" s="22">
        <v>923.84800022278409</v>
      </c>
      <c r="F6378" s="22">
        <f t="shared" si="304"/>
        <v>1016.2328002450625</v>
      </c>
      <c r="G6378" s="22">
        <f t="shared" si="305"/>
        <v>1201.0024002896193</v>
      </c>
    </row>
    <row r="6379" spans="1:7" ht="25.5" customHeight="1" thickTop="1" thickBot="1" x14ac:dyDescent="0.25">
      <c r="A6379" s="20" t="str">
        <f t="shared" si="303"/>
        <v>3550EAST BENDIGO</v>
      </c>
      <c r="B6379" s="37">
        <v>3550</v>
      </c>
      <c r="C6379" s="37" t="s">
        <v>6665</v>
      </c>
      <c r="D6379" s="38" t="s">
        <v>5198</v>
      </c>
      <c r="E6379" s="39">
        <v>923.84800022278409</v>
      </c>
      <c r="F6379" s="39">
        <f t="shared" si="304"/>
        <v>1016.2328002450625</v>
      </c>
      <c r="G6379" s="39">
        <f t="shared" si="305"/>
        <v>1201.0024002896193</v>
      </c>
    </row>
    <row r="6380" spans="1:7" ht="25.5" customHeight="1" thickTop="1" thickBot="1" x14ac:dyDescent="0.25">
      <c r="A6380" s="20" t="str">
        <f t="shared" si="303"/>
        <v>3550FLORA HILL</v>
      </c>
      <c r="B6380" s="20">
        <v>3550</v>
      </c>
      <c r="C6380" s="20" t="s">
        <v>6666</v>
      </c>
      <c r="D6380" s="21" t="s">
        <v>5198</v>
      </c>
      <c r="E6380" s="22">
        <v>923.84800022278409</v>
      </c>
      <c r="F6380" s="22">
        <f t="shared" si="304"/>
        <v>1016.2328002450625</v>
      </c>
      <c r="G6380" s="22">
        <f t="shared" si="305"/>
        <v>1201.0024002896193</v>
      </c>
    </row>
    <row r="6381" spans="1:7" ht="25.5" customHeight="1" thickTop="1" thickBot="1" x14ac:dyDescent="0.25">
      <c r="A6381" s="20" t="str">
        <f t="shared" si="303"/>
        <v>3550IRONBARK</v>
      </c>
      <c r="B6381" s="37">
        <v>3550</v>
      </c>
      <c r="C6381" s="37" t="s">
        <v>1965</v>
      </c>
      <c r="D6381" s="38" t="s">
        <v>5198</v>
      </c>
      <c r="E6381" s="39">
        <v>923.84800022278409</v>
      </c>
      <c r="F6381" s="39">
        <f t="shared" si="304"/>
        <v>1016.2328002450625</v>
      </c>
      <c r="G6381" s="39">
        <f t="shared" si="305"/>
        <v>1201.0024002896193</v>
      </c>
    </row>
    <row r="6382" spans="1:7" ht="25.5" customHeight="1" thickTop="1" thickBot="1" x14ac:dyDescent="0.25">
      <c r="A6382" s="20" t="str">
        <f t="shared" si="303"/>
        <v>3550KENNINGTON</v>
      </c>
      <c r="B6382" s="20">
        <v>3550</v>
      </c>
      <c r="C6382" s="20" t="s">
        <v>6667</v>
      </c>
      <c r="D6382" s="21" t="s">
        <v>5198</v>
      </c>
      <c r="E6382" s="22">
        <v>923.84800022278409</v>
      </c>
      <c r="F6382" s="22">
        <f t="shared" si="304"/>
        <v>1016.2328002450625</v>
      </c>
      <c r="G6382" s="22">
        <f t="shared" si="305"/>
        <v>1201.0024002896193</v>
      </c>
    </row>
    <row r="6383" spans="1:7" ht="25.5" customHeight="1" thickTop="1" thickBot="1" x14ac:dyDescent="0.25">
      <c r="A6383" s="20" t="str">
        <f t="shared" si="303"/>
        <v>3550LONG GULLY</v>
      </c>
      <c r="B6383" s="37">
        <v>3550</v>
      </c>
      <c r="C6383" s="37" t="s">
        <v>6668</v>
      </c>
      <c r="D6383" s="38" t="s">
        <v>5198</v>
      </c>
      <c r="E6383" s="39">
        <v>923.84800022278409</v>
      </c>
      <c r="F6383" s="39">
        <f t="shared" si="304"/>
        <v>1016.2328002450625</v>
      </c>
      <c r="G6383" s="39">
        <f t="shared" si="305"/>
        <v>1201.0024002896193</v>
      </c>
    </row>
    <row r="6384" spans="1:7" ht="25.5" customHeight="1" thickTop="1" thickBot="1" x14ac:dyDescent="0.25">
      <c r="A6384" s="20" t="str">
        <f t="shared" si="303"/>
        <v>3550NORTH BENDIGO</v>
      </c>
      <c r="B6384" s="20">
        <v>3550</v>
      </c>
      <c r="C6384" s="20" t="s">
        <v>6669</v>
      </c>
      <c r="D6384" s="21" t="s">
        <v>5198</v>
      </c>
      <c r="E6384" s="22">
        <v>923.84800022278409</v>
      </c>
      <c r="F6384" s="22">
        <f t="shared" si="304"/>
        <v>1016.2328002450625</v>
      </c>
      <c r="G6384" s="22">
        <f t="shared" si="305"/>
        <v>1201.0024002896193</v>
      </c>
    </row>
    <row r="6385" spans="1:7" ht="25.5" customHeight="1" thickTop="1" thickBot="1" x14ac:dyDescent="0.25">
      <c r="A6385" s="20" t="str">
        <f t="shared" si="303"/>
        <v>3550QUARRY HILL</v>
      </c>
      <c r="B6385" s="37">
        <v>3550</v>
      </c>
      <c r="C6385" s="37" t="s">
        <v>6670</v>
      </c>
      <c r="D6385" s="38" t="s">
        <v>5198</v>
      </c>
      <c r="E6385" s="39">
        <v>923.84800022278409</v>
      </c>
      <c r="F6385" s="39">
        <f t="shared" si="304"/>
        <v>1016.2328002450625</v>
      </c>
      <c r="G6385" s="39">
        <f t="shared" si="305"/>
        <v>1201.0024002896193</v>
      </c>
    </row>
    <row r="6386" spans="1:7" ht="25.5" customHeight="1" thickTop="1" thickBot="1" x14ac:dyDescent="0.25">
      <c r="A6386" s="20" t="str">
        <f t="shared" si="303"/>
        <v>3550SPRING GULLY</v>
      </c>
      <c r="B6386" s="20">
        <v>3550</v>
      </c>
      <c r="C6386" s="20" t="s">
        <v>6671</v>
      </c>
      <c r="D6386" s="21" t="s">
        <v>5198</v>
      </c>
      <c r="E6386" s="22">
        <v>923.84800022278409</v>
      </c>
      <c r="F6386" s="22">
        <f t="shared" si="304"/>
        <v>1016.2328002450625</v>
      </c>
      <c r="G6386" s="22">
        <f t="shared" si="305"/>
        <v>1201.0024002896193</v>
      </c>
    </row>
    <row r="6387" spans="1:7" ht="25.5" customHeight="1" thickTop="1" thickBot="1" x14ac:dyDescent="0.25">
      <c r="A6387" s="20" t="str">
        <f t="shared" si="303"/>
        <v>3550STRATHDALE</v>
      </c>
      <c r="B6387" s="37">
        <v>3550</v>
      </c>
      <c r="C6387" s="37" t="s">
        <v>6672</v>
      </c>
      <c r="D6387" s="38" t="s">
        <v>5198</v>
      </c>
      <c r="E6387" s="39">
        <v>923.84800022278409</v>
      </c>
      <c r="F6387" s="39">
        <f t="shared" si="304"/>
        <v>1016.2328002450625</v>
      </c>
      <c r="G6387" s="39">
        <f t="shared" si="305"/>
        <v>1201.0024002896193</v>
      </c>
    </row>
    <row r="6388" spans="1:7" ht="25.5" customHeight="1" thickTop="1" thickBot="1" x14ac:dyDescent="0.25">
      <c r="A6388" s="20" t="str">
        <f t="shared" si="303"/>
        <v>3550WEST BENDIGO</v>
      </c>
      <c r="B6388" s="20">
        <v>3550</v>
      </c>
      <c r="C6388" s="20" t="s">
        <v>6673</v>
      </c>
      <c r="D6388" s="21" t="s">
        <v>5198</v>
      </c>
      <c r="E6388" s="22">
        <v>923.84800022278409</v>
      </c>
      <c r="F6388" s="22">
        <f t="shared" si="304"/>
        <v>1016.2328002450625</v>
      </c>
      <c r="G6388" s="22">
        <f t="shared" si="305"/>
        <v>1201.0024002896193</v>
      </c>
    </row>
    <row r="6389" spans="1:7" ht="25.5" customHeight="1" thickTop="1" thickBot="1" x14ac:dyDescent="0.25">
      <c r="A6389" s="20" t="str">
        <f t="shared" si="303"/>
        <v>3550WHITE HILLS</v>
      </c>
      <c r="B6389" s="37">
        <v>3550</v>
      </c>
      <c r="C6389" s="37" t="s">
        <v>6674</v>
      </c>
      <c r="D6389" s="38" t="s">
        <v>5198</v>
      </c>
      <c r="E6389" s="39">
        <v>923.84800022278409</v>
      </c>
      <c r="F6389" s="39">
        <f t="shared" si="304"/>
        <v>1016.2328002450625</v>
      </c>
      <c r="G6389" s="39">
        <f t="shared" si="305"/>
        <v>1201.0024002896193</v>
      </c>
    </row>
    <row r="6390" spans="1:7" ht="25.5" customHeight="1" thickTop="1" thickBot="1" x14ac:dyDescent="0.25">
      <c r="A6390" s="20" t="str">
        <f t="shared" si="303"/>
        <v>3551ARNOLD</v>
      </c>
      <c r="B6390" s="20">
        <v>3551</v>
      </c>
      <c r="C6390" s="20" t="s">
        <v>6675</v>
      </c>
      <c r="D6390" s="21" t="s">
        <v>5198</v>
      </c>
      <c r="E6390" s="22">
        <v>1092.2380001713282</v>
      </c>
      <c r="F6390" s="22">
        <f t="shared" si="304"/>
        <v>1201.461800188461</v>
      </c>
      <c r="G6390" s="22">
        <f t="shared" si="305"/>
        <v>1419.9094002227266</v>
      </c>
    </row>
    <row r="6391" spans="1:7" ht="25.5" customHeight="1" thickTop="1" thickBot="1" x14ac:dyDescent="0.25">
      <c r="A6391" s="20" t="str">
        <f t="shared" si="303"/>
        <v>3551ARNOLD WEST</v>
      </c>
      <c r="B6391" s="37">
        <v>3551</v>
      </c>
      <c r="C6391" s="37" t="s">
        <v>6676</v>
      </c>
      <c r="D6391" s="38" t="s">
        <v>5198</v>
      </c>
      <c r="E6391" s="39">
        <v>1092.2380001713282</v>
      </c>
      <c r="F6391" s="39">
        <f t="shared" si="304"/>
        <v>1201.461800188461</v>
      </c>
      <c r="G6391" s="39">
        <f t="shared" si="305"/>
        <v>1419.9094002227266</v>
      </c>
    </row>
    <row r="6392" spans="1:7" ht="25.5" customHeight="1" thickTop="1" thickBot="1" x14ac:dyDescent="0.25">
      <c r="A6392" s="20" t="str">
        <f t="shared" si="303"/>
        <v>3551ASCOT</v>
      </c>
      <c r="B6392" s="20">
        <v>3551</v>
      </c>
      <c r="C6392" s="20" t="s">
        <v>6061</v>
      </c>
      <c r="D6392" s="21" t="s">
        <v>5198</v>
      </c>
      <c r="E6392" s="22">
        <v>1092.2380001713282</v>
      </c>
      <c r="F6392" s="22">
        <f t="shared" si="304"/>
        <v>1201.461800188461</v>
      </c>
      <c r="G6392" s="22">
        <f t="shared" si="305"/>
        <v>1419.9094002227266</v>
      </c>
    </row>
    <row r="6393" spans="1:7" ht="25.5" customHeight="1" thickTop="1" thickBot="1" x14ac:dyDescent="0.25">
      <c r="A6393" s="20" t="str">
        <f t="shared" si="303"/>
        <v>3551AXE CREEK</v>
      </c>
      <c r="B6393" s="37">
        <v>3551</v>
      </c>
      <c r="C6393" s="37" t="s">
        <v>6677</v>
      </c>
      <c r="D6393" s="38" t="s">
        <v>5198</v>
      </c>
      <c r="E6393" s="39">
        <v>1092.2380001713282</v>
      </c>
      <c r="F6393" s="39">
        <f t="shared" si="304"/>
        <v>1201.461800188461</v>
      </c>
      <c r="G6393" s="39">
        <f t="shared" si="305"/>
        <v>1419.9094002227266</v>
      </c>
    </row>
    <row r="6394" spans="1:7" ht="25.5" customHeight="1" thickTop="1" thickBot="1" x14ac:dyDescent="0.25">
      <c r="A6394" s="20" t="str">
        <f t="shared" si="303"/>
        <v>3551AXEDALE</v>
      </c>
      <c r="B6394" s="20">
        <v>3551</v>
      </c>
      <c r="C6394" s="20" t="s">
        <v>6678</v>
      </c>
      <c r="D6394" s="21" t="s">
        <v>5198</v>
      </c>
      <c r="E6394" s="22">
        <v>1092.2380001713282</v>
      </c>
      <c r="F6394" s="22">
        <f t="shared" si="304"/>
        <v>1201.461800188461</v>
      </c>
      <c r="G6394" s="22">
        <f t="shared" si="305"/>
        <v>1419.9094002227266</v>
      </c>
    </row>
    <row r="6395" spans="1:7" ht="25.5" customHeight="1" thickTop="1" thickBot="1" x14ac:dyDescent="0.25">
      <c r="A6395" s="20" t="str">
        <f t="shared" si="303"/>
        <v>3551BAGSHOT</v>
      </c>
      <c r="B6395" s="37">
        <v>3551</v>
      </c>
      <c r="C6395" s="37" t="s">
        <v>6679</v>
      </c>
      <c r="D6395" s="38" t="s">
        <v>5198</v>
      </c>
      <c r="E6395" s="39">
        <v>1092.2380001713282</v>
      </c>
      <c r="F6395" s="39">
        <f t="shared" si="304"/>
        <v>1201.461800188461</v>
      </c>
      <c r="G6395" s="39">
        <f t="shared" si="305"/>
        <v>1419.9094002227266</v>
      </c>
    </row>
    <row r="6396" spans="1:7" ht="25.5" customHeight="1" thickTop="1" thickBot="1" x14ac:dyDescent="0.25">
      <c r="A6396" s="20" t="str">
        <f t="shared" si="303"/>
        <v>3551BAGSHOT NORTH</v>
      </c>
      <c r="B6396" s="20">
        <v>3551</v>
      </c>
      <c r="C6396" s="20" t="s">
        <v>6680</v>
      </c>
      <c r="D6396" s="21" t="s">
        <v>5198</v>
      </c>
      <c r="E6396" s="22">
        <v>1092.2380001713282</v>
      </c>
      <c r="F6396" s="22">
        <f t="shared" si="304"/>
        <v>1201.461800188461</v>
      </c>
      <c r="G6396" s="22">
        <f t="shared" si="305"/>
        <v>1419.9094002227266</v>
      </c>
    </row>
    <row r="6397" spans="1:7" ht="25.5" customHeight="1" thickTop="1" thickBot="1" x14ac:dyDescent="0.25">
      <c r="A6397" s="20" t="str">
        <f t="shared" si="303"/>
        <v>3551CORNELLA</v>
      </c>
      <c r="B6397" s="37">
        <v>3551</v>
      </c>
      <c r="C6397" s="37" t="s">
        <v>6681</v>
      </c>
      <c r="D6397" s="38" t="s">
        <v>5198</v>
      </c>
      <c r="E6397" s="39">
        <v>1092.2380001713282</v>
      </c>
      <c r="F6397" s="39">
        <f t="shared" si="304"/>
        <v>1201.461800188461</v>
      </c>
      <c r="G6397" s="39">
        <f t="shared" si="305"/>
        <v>1419.9094002227266</v>
      </c>
    </row>
    <row r="6398" spans="1:7" ht="25.5" customHeight="1" thickTop="1" thickBot="1" x14ac:dyDescent="0.25">
      <c r="A6398" s="20" t="str">
        <f t="shared" si="303"/>
        <v>3551CREEK VIEW</v>
      </c>
      <c r="B6398" s="20">
        <v>3551</v>
      </c>
      <c r="C6398" s="20" t="s">
        <v>6682</v>
      </c>
      <c r="D6398" s="21" t="s">
        <v>5198</v>
      </c>
      <c r="E6398" s="22">
        <v>1092.2380001713282</v>
      </c>
      <c r="F6398" s="22">
        <f t="shared" si="304"/>
        <v>1201.461800188461</v>
      </c>
      <c r="G6398" s="22">
        <f t="shared" si="305"/>
        <v>1419.9094002227266</v>
      </c>
    </row>
    <row r="6399" spans="1:7" ht="25.5" customHeight="1" thickTop="1" thickBot="1" x14ac:dyDescent="0.25">
      <c r="A6399" s="20" t="str">
        <f t="shared" si="303"/>
        <v>3551EMU CREEK</v>
      </c>
      <c r="B6399" s="37">
        <v>3551</v>
      </c>
      <c r="C6399" s="37" t="s">
        <v>6683</v>
      </c>
      <c r="D6399" s="38" t="s">
        <v>5198</v>
      </c>
      <c r="E6399" s="39">
        <v>1092.2380001713282</v>
      </c>
      <c r="F6399" s="39">
        <f t="shared" si="304"/>
        <v>1201.461800188461</v>
      </c>
      <c r="G6399" s="39">
        <f t="shared" si="305"/>
        <v>1419.9094002227266</v>
      </c>
    </row>
    <row r="6400" spans="1:7" ht="25.5" customHeight="1" thickTop="1" thickBot="1" x14ac:dyDescent="0.25">
      <c r="A6400" s="20" t="str">
        <f t="shared" si="303"/>
        <v>3551EPPALOCK</v>
      </c>
      <c r="B6400" s="20">
        <v>3551</v>
      </c>
      <c r="C6400" s="20" t="s">
        <v>6684</v>
      </c>
      <c r="D6400" s="21" t="s">
        <v>5198</v>
      </c>
      <c r="E6400" s="22">
        <v>1092.2380001713282</v>
      </c>
      <c r="F6400" s="22">
        <f t="shared" si="304"/>
        <v>1201.461800188461</v>
      </c>
      <c r="G6400" s="22">
        <f t="shared" si="305"/>
        <v>1419.9094002227266</v>
      </c>
    </row>
    <row r="6401" spans="1:7" ht="25.5" customHeight="1" thickTop="1" thickBot="1" x14ac:dyDescent="0.25">
      <c r="A6401" s="20" t="str">
        <f t="shared" si="303"/>
        <v>3551EPSOM</v>
      </c>
      <c r="B6401" s="37">
        <v>3551</v>
      </c>
      <c r="C6401" s="37" t="s">
        <v>6685</v>
      </c>
      <c r="D6401" s="38" t="s">
        <v>5198</v>
      </c>
      <c r="E6401" s="39">
        <v>1092.2380001713282</v>
      </c>
      <c r="F6401" s="39">
        <f t="shared" si="304"/>
        <v>1201.461800188461</v>
      </c>
      <c r="G6401" s="39">
        <f t="shared" si="305"/>
        <v>1419.9094002227266</v>
      </c>
    </row>
    <row r="6402" spans="1:7" ht="25.5" customHeight="1" thickTop="1" thickBot="1" x14ac:dyDescent="0.25">
      <c r="A6402" s="20" t="str">
        <f t="shared" si="303"/>
        <v>3551HUNTLY</v>
      </c>
      <c r="B6402" s="20">
        <v>3551</v>
      </c>
      <c r="C6402" s="20" t="s">
        <v>6686</v>
      </c>
      <c r="D6402" s="21" t="s">
        <v>5198</v>
      </c>
      <c r="E6402" s="22">
        <v>1092.2380001713282</v>
      </c>
      <c r="F6402" s="22">
        <f t="shared" si="304"/>
        <v>1201.461800188461</v>
      </c>
      <c r="G6402" s="22">
        <f t="shared" si="305"/>
        <v>1419.9094002227266</v>
      </c>
    </row>
    <row r="6403" spans="1:7" ht="25.5" customHeight="1" thickTop="1" thickBot="1" x14ac:dyDescent="0.25">
      <c r="A6403" s="20" t="str">
        <f t="shared" si="303"/>
        <v>3551HUNTLY NORTH</v>
      </c>
      <c r="B6403" s="37">
        <v>3551</v>
      </c>
      <c r="C6403" s="37" t="s">
        <v>6687</v>
      </c>
      <c r="D6403" s="38" t="s">
        <v>5198</v>
      </c>
      <c r="E6403" s="39">
        <v>1092.2380001713282</v>
      </c>
      <c r="F6403" s="39">
        <f t="shared" si="304"/>
        <v>1201.461800188461</v>
      </c>
      <c r="G6403" s="39">
        <f t="shared" si="305"/>
        <v>1419.9094002227266</v>
      </c>
    </row>
    <row r="6404" spans="1:7" ht="25.5" customHeight="1" thickTop="1" thickBot="1" x14ac:dyDescent="0.25">
      <c r="A6404" s="20" t="str">
        <f t="shared" si="303"/>
        <v>3551JUNORTOUN</v>
      </c>
      <c r="B6404" s="20">
        <v>3551</v>
      </c>
      <c r="C6404" s="20" t="s">
        <v>6688</v>
      </c>
      <c r="D6404" s="21" t="s">
        <v>5198</v>
      </c>
      <c r="E6404" s="22">
        <v>1092.2380001713282</v>
      </c>
      <c r="F6404" s="22">
        <f t="shared" si="304"/>
        <v>1201.461800188461</v>
      </c>
      <c r="G6404" s="22">
        <f t="shared" si="305"/>
        <v>1419.9094002227266</v>
      </c>
    </row>
    <row r="6405" spans="1:7" ht="25.5" customHeight="1" thickTop="1" thickBot="1" x14ac:dyDescent="0.25">
      <c r="A6405" s="20" t="str">
        <f t="shared" ref="A6405:A6468" si="306">CONCATENATE(B6405,C6405)</f>
        <v>3551KIMBOLTON</v>
      </c>
      <c r="B6405" s="37">
        <v>3551</v>
      </c>
      <c r="C6405" s="37" t="s">
        <v>6689</v>
      </c>
      <c r="D6405" s="38" t="s">
        <v>5198</v>
      </c>
      <c r="E6405" s="39">
        <v>1092.2380001713282</v>
      </c>
      <c r="F6405" s="39">
        <f t="shared" ref="F6405:F6468" si="307">1.1*E6405</f>
        <v>1201.461800188461</v>
      </c>
      <c r="G6405" s="39">
        <f t="shared" ref="G6405:G6468" si="308">1.3*E6405</f>
        <v>1419.9094002227266</v>
      </c>
    </row>
    <row r="6406" spans="1:7" ht="25.5" customHeight="1" thickTop="1" thickBot="1" x14ac:dyDescent="0.25">
      <c r="A6406" s="20" t="str">
        <f t="shared" si="306"/>
        <v>3551LLANELLY</v>
      </c>
      <c r="B6406" s="20">
        <v>3551</v>
      </c>
      <c r="C6406" s="20" t="s">
        <v>6690</v>
      </c>
      <c r="D6406" s="21" t="s">
        <v>5198</v>
      </c>
      <c r="E6406" s="22">
        <v>1092.2380001713282</v>
      </c>
      <c r="F6406" s="22">
        <f t="shared" si="307"/>
        <v>1201.461800188461</v>
      </c>
      <c r="G6406" s="22">
        <f t="shared" si="308"/>
        <v>1419.9094002227266</v>
      </c>
    </row>
    <row r="6407" spans="1:7" ht="25.5" customHeight="1" thickTop="1" thickBot="1" x14ac:dyDescent="0.25">
      <c r="A6407" s="20" t="str">
        <f t="shared" si="306"/>
        <v>3551LOCKWOOD</v>
      </c>
      <c r="B6407" s="37">
        <v>3551</v>
      </c>
      <c r="C6407" s="37" t="s">
        <v>6691</v>
      </c>
      <c r="D6407" s="38" t="s">
        <v>5198</v>
      </c>
      <c r="E6407" s="39">
        <v>1092.2380001713282</v>
      </c>
      <c r="F6407" s="39">
        <f t="shared" si="307"/>
        <v>1201.461800188461</v>
      </c>
      <c r="G6407" s="39">
        <f t="shared" si="308"/>
        <v>1419.9094002227266</v>
      </c>
    </row>
    <row r="6408" spans="1:7" ht="25.5" customHeight="1" thickTop="1" thickBot="1" x14ac:dyDescent="0.25">
      <c r="A6408" s="20" t="str">
        <f t="shared" si="306"/>
        <v>3551LOCKWOOD SOUTH</v>
      </c>
      <c r="B6408" s="20">
        <v>3551</v>
      </c>
      <c r="C6408" s="20" t="s">
        <v>6692</v>
      </c>
      <c r="D6408" s="21" t="s">
        <v>5198</v>
      </c>
      <c r="E6408" s="22">
        <v>1092.2380001713282</v>
      </c>
      <c r="F6408" s="22">
        <f t="shared" si="307"/>
        <v>1201.461800188461</v>
      </c>
      <c r="G6408" s="22">
        <f t="shared" si="308"/>
        <v>1419.9094002227266</v>
      </c>
    </row>
    <row r="6409" spans="1:7" ht="25.5" customHeight="1" thickTop="1" thickBot="1" x14ac:dyDescent="0.25">
      <c r="A6409" s="20" t="str">
        <f t="shared" si="306"/>
        <v>3551LONGLEA</v>
      </c>
      <c r="B6409" s="37">
        <v>3551</v>
      </c>
      <c r="C6409" s="37" t="s">
        <v>6693</v>
      </c>
      <c r="D6409" s="38" t="s">
        <v>5198</v>
      </c>
      <c r="E6409" s="39">
        <v>1092.2380001713282</v>
      </c>
      <c r="F6409" s="39">
        <f t="shared" si="307"/>
        <v>1201.461800188461</v>
      </c>
      <c r="G6409" s="39">
        <f t="shared" si="308"/>
        <v>1419.9094002227266</v>
      </c>
    </row>
    <row r="6410" spans="1:7" ht="25.5" customHeight="1" thickTop="1" thickBot="1" x14ac:dyDescent="0.25">
      <c r="A6410" s="20" t="str">
        <f t="shared" si="306"/>
        <v>3551MAIDEN GULLY</v>
      </c>
      <c r="B6410" s="20">
        <v>3551</v>
      </c>
      <c r="C6410" s="20" t="s">
        <v>6694</v>
      </c>
      <c r="D6410" s="21" t="s">
        <v>5198</v>
      </c>
      <c r="E6410" s="22">
        <v>1092.2380001713282</v>
      </c>
      <c r="F6410" s="22">
        <f t="shared" si="307"/>
        <v>1201.461800188461</v>
      </c>
      <c r="G6410" s="22">
        <f t="shared" si="308"/>
        <v>1419.9094002227266</v>
      </c>
    </row>
    <row r="6411" spans="1:7" ht="25.5" customHeight="1" thickTop="1" thickBot="1" x14ac:dyDescent="0.25">
      <c r="A6411" s="20" t="str">
        <f t="shared" si="306"/>
        <v>3551MANDURANG</v>
      </c>
      <c r="B6411" s="37">
        <v>3551</v>
      </c>
      <c r="C6411" s="37" t="s">
        <v>6695</v>
      </c>
      <c r="D6411" s="38" t="s">
        <v>5198</v>
      </c>
      <c r="E6411" s="39">
        <v>1092.2380001713282</v>
      </c>
      <c r="F6411" s="39">
        <f t="shared" si="307"/>
        <v>1201.461800188461</v>
      </c>
      <c r="G6411" s="39">
        <f t="shared" si="308"/>
        <v>1419.9094002227266</v>
      </c>
    </row>
    <row r="6412" spans="1:7" ht="25.5" customHeight="1" thickTop="1" thickBot="1" x14ac:dyDescent="0.25">
      <c r="A6412" s="20" t="str">
        <f t="shared" si="306"/>
        <v>3551MANDURANG SOUTH</v>
      </c>
      <c r="B6412" s="20">
        <v>3551</v>
      </c>
      <c r="C6412" s="20" t="s">
        <v>6696</v>
      </c>
      <c r="D6412" s="21" t="s">
        <v>5198</v>
      </c>
      <c r="E6412" s="22">
        <v>1092.2380001713282</v>
      </c>
      <c r="F6412" s="22">
        <f t="shared" si="307"/>
        <v>1201.461800188461</v>
      </c>
      <c r="G6412" s="22">
        <f t="shared" si="308"/>
        <v>1419.9094002227266</v>
      </c>
    </row>
    <row r="6413" spans="1:7" ht="25.5" customHeight="1" thickTop="1" thickBot="1" x14ac:dyDescent="0.25">
      <c r="A6413" s="20" t="str">
        <f t="shared" si="306"/>
        <v>3551MURPHYS CREEK</v>
      </c>
      <c r="B6413" s="37">
        <v>3551</v>
      </c>
      <c r="C6413" s="37" t="s">
        <v>6697</v>
      </c>
      <c r="D6413" s="38" t="s">
        <v>5198</v>
      </c>
      <c r="E6413" s="39">
        <v>1092.2380001713282</v>
      </c>
      <c r="F6413" s="39">
        <f t="shared" si="307"/>
        <v>1201.461800188461</v>
      </c>
      <c r="G6413" s="39">
        <f t="shared" si="308"/>
        <v>1419.9094002227266</v>
      </c>
    </row>
    <row r="6414" spans="1:7" ht="25.5" customHeight="1" thickTop="1" thickBot="1" x14ac:dyDescent="0.25">
      <c r="A6414" s="20" t="str">
        <f t="shared" si="306"/>
        <v>3551MYOLA</v>
      </c>
      <c r="B6414" s="20">
        <v>3551</v>
      </c>
      <c r="C6414" s="20" t="s">
        <v>3375</v>
      </c>
      <c r="D6414" s="21" t="s">
        <v>5198</v>
      </c>
      <c r="E6414" s="22">
        <v>1092.2380001713282</v>
      </c>
      <c r="F6414" s="22">
        <f t="shared" si="307"/>
        <v>1201.461800188461</v>
      </c>
      <c r="G6414" s="22">
        <f t="shared" si="308"/>
        <v>1419.9094002227266</v>
      </c>
    </row>
    <row r="6415" spans="1:7" ht="25.5" customHeight="1" thickTop="1" thickBot="1" x14ac:dyDescent="0.25">
      <c r="A6415" s="20" t="str">
        <f t="shared" si="306"/>
        <v>3551MYRTLE CREEK</v>
      </c>
      <c r="B6415" s="37">
        <v>3551</v>
      </c>
      <c r="C6415" s="37" t="s">
        <v>2815</v>
      </c>
      <c r="D6415" s="38" t="s">
        <v>5198</v>
      </c>
      <c r="E6415" s="39">
        <v>1092.2380001713282</v>
      </c>
      <c r="F6415" s="39">
        <f t="shared" si="307"/>
        <v>1201.461800188461</v>
      </c>
      <c r="G6415" s="39">
        <f t="shared" si="308"/>
        <v>1419.9094002227266</v>
      </c>
    </row>
    <row r="6416" spans="1:7" ht="25.5" customHeight="1" thickTop="1" thickBot="1" x14ac:dyDescent="0.25">
      <c r="A6416" s="20" t="str">
        <f t="shared" si="306"/>
        <v>3551NEWBRIDGE</v>
      </c>
      <c r="B6416" s="20">
        <v>3551</v>
      </c>
      <c r="C6416" s="20" t="s">
        <v>4720</v>
      </c>
      <c r="D6416" s="21" t="s">
        <v>5198</v>
      </c>
      <c r="E6416" s="22">
        <v>1092.2380001713282</v>
      </c>
      <c r="F6416" s="22">
        <f t="shared" si="307"/>
        <v>1201.461800188461</v>
      </c>
      <c r="G6416" s="22">
        <f t="shared" si="308"/>
        <v>1419.9094002227266</v>
      </c>
    </row>
    <row r="6417" spans="1:7" ht="25.5" customHeight="1" thickTop="1" thickBot="1" x14ac:dyDescent="0.25">
      <c r="A6417" s="20" t="str">
        <f t="shared" si="306"/>
        <v>3551PAINSWICK</v>
      </c>
      <c r="B6417" s="37">
        <v>3551</v>
      </c>
      <c r="C6417" s="37" t="s">
        <v>6698</v>
      </c>
      <c r="D6417" s="38" t="s">
        <v>5198</v>
      </c>
      <c r="E6417" s="39">
        <v>1092.2380001713282</v>
      </c>
      <c r="F6417" s="39">
        <f t="shared" si="307"/>
        <v>1201.461800188461</v>
      </c>
      <c r="G6417" s="39">
        <f t="shared" si="308"/>
        <v>1419.9094002227266</v>
      </c>
    </row>
    <row r="6418" spans="1:7" ht="25.5" customHeight="1" thickTop="1" thickBot="1" x14ac:dyDescent="0.25">
      <c r="A6418" s="20" t="str">
        <f t="shared" si="306"/>
        <v>3551SEDGWICK</v>
      </c>
      <c r="B6418" s="20">
        <v>3551</v>
      </c>
      <c r="C6418" s="20" t="s">
        <v>6699</v>
      </c>
      <c r="D6418" s="21" t="s">
        <v>5198</v>
      </c>
      <c r="E6418" s="22">
        <v>1092.2380001713282</v>
      </c>
      <c r="F6418" s="22">
        <f t="shared" si="307"/>
        <v>1201.461800188461</v>
      </c>
      <c r="G6418" s="22">
        <f t="shared" si="308"/>
        <v>1419.9094002227266</v>
      </c>
    </row>
    <row r="6419" spans="1:7" ht="25.5" customHeight="1" thickTop="1" thickBot="1" x14ac:dyDescent="0.25">
      <c r="A6419" s="20" t="str">
        <f t="shared" si="306"/>
        <v>3551STRATHFIELDSAYE</v>
      </c>
      <c r="B6419" s="37">
        <v>3551</v>
      </c>
      <c r="C6419" s="37" t="s">
        <v>6700</v>
      </c>
      <c r="D6419" s="38" t="s">
        <v>5198</v>
      </c>
      <c r="E6419" s="39">
        <v>1092.2380001713282</v>
      </c>
      <c r="F6419" s="39">
        <f t="shared" si="307"/>
        <v>1201.461800188461</v>
      </c>
      <c r="G6419" s="39">
        <f t="shared" si="308"/>
        <v>1419.9094002227266</v>
      </c>
    </row>
    <row r="6420" spans="1:7" ht="25.5" customHeight="1" thickTop="1" thickBot="1" x14ac:dyDescent="0.25">
      <c r="A6420" s="20" t="str">
        <f t="shared" si="306"/>
        <v>3551TARNAGULLA</v>
      </c>
      <c r="B6420" s="20">
        <v>3551</v>
      </c>
      <c r="C6420" s="20" t="s">
        <v>6701</v>
      </c>
      <c r="D6420" s="21" t="s">
        <v>5198</v>
      </c>
      <c r="E6420" s="22">
        <v>1092.2380001713282</v>
      </c>
      <c r="F6420" s="22">
        <f t="shared" si="307"/>
        <v>1201.461800188461</v>
      </c>
      <c r="G6420" s="22">
        <f t="shared" si="308"/>
        <v>1419.9094002227266</v>
      </c>
    </row>
    <row r="6421" spans="1:7" ht="25.5" customHeight="1" thickTop="1" thickBot="1" x14ac:dyDescent="0.25">
      <c r="A6421" s="20" t="str">
        <f t="shared" si="306"/>
        <v>3551TOOLLEEN</v>
      </c>
      <c r="B6421" s="37">
        <v>3551</v>
      </c>
      <c r="C6421" s="37" t="s">
        <v>6702</v>
      </c>
      <c r="D6421" s="38" t="s">
        <v>5198</v>
      </c>
      <c r="E6421" s="39">
        <v>1092.2380001713282</v>
      </c>
      <c r="F6421" s="39">
        <f t="shared" si="307"/>
        <v>1201.461800188461</v>
      </c>
      <c r="G6421" s="39">
        <f t="shared" si="308"/>
        <v>1419.9094002227266</v>
      </c>
    </row>
    <row r="6422" spans="1:7" ht="25.5" customHeight="1" thickTop="1" thickBot="1" x14ac:dyDescent="0.25">
      <c r="A6422" s="20" t="str">
        <f t="shared" si="306"/>
        <v>3551WAANYARRA</v>
      </c>
      <c r="B6422" s="20">
        <v>3551</v>
      </c>
      <c r="C6422" s="20" t="s">
        <v>6703</v>
      </c>
      <c r="D6422" s="21" t="s">
        <v>5198</v>
      </c>
      <c r="E6422" s="22">
        <v>1092.2380001713282</v>
      </c>
      <c r="F6422" s="22">
        <f t="shared" si="307"/>
        <v>1201.461800188461</v>
      </c>
      <c r="G6422" s="22">
        <f t="shared" si="308"/>
        <v>1419.9094002227266</v>
      </c>
    </row>
    <row r="6423" spans="1:7" ht="25.5" customHeight="1" thickTop="1" thickBot="1" x14ac:dyDescent="0.25">
      <c r="A6423" s="20" t="str">
        <f t="shared" si="306"/>
        <v>3551WELLSFORD</v>
      </c>
      <c r="B6423" s="37">
        <v>3551</v>
      </c>
      <c r="C6423" s="37" t="s">
        <v>6704</v>
      </c>
      <c r="D6423" s="38" t="s">
        <v>5198</v>
      </c>
      <c r="E6423" s="39">
        <v>1092.2380001713282</v>
      </c>
      <c r="F6423" s="39">
        <f t="shared" si="307"/>
        <v>1201.461800188461</v>
      </c>
      <c r="G6423" s="39">
        <f t="shared" si="308"/>
        <v>1419.9094002227266</v>
      </c>
    </row>
    <row r="6424" spans="1:7" ht="25.5" customHeight="1" thickTop="1" thickBot="1" x14ac:dyDescent="0.25">
      <c r="A6424" s="20" t="str">
        <f t="shared" si="306"/>
        <v>3551WOODSTOCK ON LODDON</v>
      </c>
      <c r="B6424" s="20">
        <v>3551</v>
      </c>
      <c r="C6424" s="20" t="s">
        <v>6705</v>
      </c>
      <c r="D6424" s="21" t="s">
        <v>5198</v>
      </c>
      <c r="E6424" s="22">
        <v>1092.2380001713282</v>
      </c>
      <c r="F6424" s="22">
        <f t="shared" si="307"/>
        <v>1201.461800188461</v>
      </c>
      <c r="G6424" s="22">
        <f t="shared" si="308"/>
        <v>1419.9094002227266</v>
      </c>
    </row>
    <row r="6425" spans="1:7" ht="25.5" customHeight="1" thickTop="1" thickBot="1" x14ac:dyDescent="0.25">
      <c r="A6425" s="20" t="str">
        <f t="shared" si="306"/>
        <v>3555BIG HILL</v>
      </c>
      <c r="B6425" s="37">
        <v>3555</v>
      </c>
      <c r="C6425" s="37" t="s">
        <v>3629</v>
      </c>
      <c r="D6425" s="38" t="s">
        <v>5198</v>
      </c>
      <c r="E6425" s="39">
        <v>884.086000274296</v>
      </c>
      <c r="F6425" s="39">
        <f t="shared" si="307"/>
        <v>972.49460030172565</v>
      </c>
      <c r="G6425" s="39">
        <f t="shared" si="308"/>
        <v>1149.3118003565849</v>
      </c>
    </row>
    <row r="6426" spans="1:7" ht="25.5" customHeight="1" thickTop="1" thickBot="1" x14ac:dyDescent="0.25">
      <c r="A6426" s="20" t="str">
        <f t="shared" si="306"/>
        <v>3555GOLDEN GULLY</v>
      </c>
      <c r="B6426" s="20">
        <v>3555</v>
      </c>
      <c r="C6426" s="20" t="s">
        <v>6706</v>
      </c>
      <c r="D6426" s="21" t="s">
        <v>5198</v>
      </c>
      <c r="E6426" s="22">
        <v>884.086000274296</v>
      </c>
      <c r="F6426" s="22">
        <f t="shared" si="307"/>
        <v>972.49460030172565</v>
      </c>
      <c r="G6426" s="22">
        <f t="shared" si="308"/>
        <v>1149.3118003565849</v>
      </c>
    </row>
    <row r="6427" spans="1:7" ht="25.5" customHeight="1" thickTop="1" thickBot="1" x14ac:dyDescent="0.25">
      <c r="A6427" s="20" t="str">
        <f t="shared" si="306"/>
        <v>3555GOLDEN SQUARE</v>
      </c>
      <c r="B6427" s="37">
        <v>3555</v>
      </c>
      <c r="C6427" s="37" t="s">
        <v>6707</v>
      </c>
      <c r="D6427" s="38" t="s">
        <v>5198</v>
      </c>
      <c r="E6427" s="39">
        <v>884.086000274296</v>
      </c>
      <c r="F6427" s="39">
        <f t="shared" si="307"/>
        <v>972.49460030172565</v>
      </c>
      <c r="G6427" s="39">
        <f t="shared" si="308"/>
        <v>1149.3118003565849</v>
      </c>
    </row>
    <row r="6428" spans="1:7" ht="25.5" customHeight="1" thickTop="1" thickBot="1" x14ac:dyDescent="0.25">
      <c r="A6428" s="20" t="str">
        <f t="shared" si="306"/>
        <v>3555KANGAROO FLAT</v>
      </c>
      <c r="B6428" s="20">
        <v>3555</v>
      </c>
      <c r="C6428" s="20" t="s">
        <v>6708</v>
      </c>
      <c r="D6428" s="21" t="s">
        <v>5198</v>
      </c>
      <c r="E6428" s="22">
        <v>884.086000274296</v>
      </c>
      <c r="F6428" s="22">
        <f t="shared" si="307"/>
        <v>972.49460030172565</v>
      </c>
      <c r="G6428" s="22">
        <f t="shared" si="308"/>
        <v>1149.3118003565849</v>
      </c>
    </row>
    <row r="6429" spans="1:7" ht="25.5" customHeight="1" thickTop="1" thickBot="1" x14ac:dyDescent="0.25">
      <c r="A6429" s="20" t="str">
        <f t="shared" si="306"/>
        <v>3556CALIFORNIA GULLY</v>
      </c>
      <c r="B6429" s="37">
        <v>3556</v>
      </c>
      <c r="C6429" s="37" t="s">
        <v>6709</v>
      </c>
      <c r="D6429" s="38" t="s">
        <v>5198</v>
      </c>
      <c r="E6429" s="39">
        <v>817.61600007073594</v>
      </c>
      <c r="F6429" s="39">
        <f t="shared" si="307"/>
        <v>899.37760007780957</v>
      </c>
      <c r="G6429" s="39">
        <f t="shared" si="308"/>
        <v>1062.9008000919569</v>
      </c>
    </row>
    <row r="6430" spans="1:7" ht="25.5" customHeight="1" thickTop="1" thickBot="1" x14ac:dyDescent="0.25">
      <c r="A6430" s="20" t="str">
        <f t="shared" si="306"/>
        <v>3556CAMPBELLS FOREST</v>
      </c>
      <c r="B6430" s="20">
        <v>3556</v>
      </c>
      <c r="C6430" s="20" t="s">
        <v>6710</v>
      </c>
      <c r="D6430" s="21" t="s">
        <v>5198</v>
      </c>
      <c r="E6430" s="22">
        <v>817.61600007073594</v>
      </c>
      <c r="F6430" s="22">
        <f t="shared" si="307"/>
        <v>899.37760007780957</v>
      </c>
      <c r="G6430" s="22">
        <f t="shared" si="308"/>
        <v>1062.9008000919569</v>
      </c>
    </row>
    <row r="6431" spans="1:7" ht="25.5" customHeight="1" thickTop="1" thickBot="1" x14ac:dyDescent="0.25">
      <c r="A6431" s="20" t="str">
        <f t="shared" si="306"/>
        <v>3556EAGLEHAWK</v>
      </c>
      <c r="B6431" s="37">
        <v>3556</v>
      </c>
      <c r="C6431" s="37" t="s">
        <v>6711</v>
      </c>
      <c r="D6431" s="38" t="s">
        <v>5198</v>
      </c>
      <c r="E6431" s="39">
        <v>817.61600007073594</v>
      </c>
      <c r="F6431" s="39">
        <f t="shared" si="307"/>
        <v>899.37760007780957</v>
      </c>
      <c r="G6431" s="39">
        <f t="shared" si="308"/>
        <v>1062.9008000919569</v>
      </c>
    </row>
    <row r="6432" spans="1:7" ht="25.5" customHeight="1" thickTop="1" thickBot="1" x14ac:dyDescent="0.25">
      <c r="A6432" s="20" t="str">
        <f t="shared" si="306"/>
        <v>3556EAGLEHAWK NORTH</v>
      </c>
      <c r="B6432" s="20">
        <v>3556</v>
      </c>
      <c r="C6432" s="20" t="s">
        <v>6712</v>
      </c>
      <c r="D6432" s="21" t="s">
        <v>5198</v>
      </c>
      <c r="E6432" s="22">
        <v>817.61600007073594</v>
      </c>
      <c r="F6432" s="22">
        <f t="shared" si="307"/>
        <v>899.37760007780957</v>
      </c>
      <c r="G6432" s="22">
        <f t="shared" si="308"/>
        <v>1062.9008000919569</v>
      </c>
    </row>
    <row r="6433" spans="1:7" ht="25.5" customHeight="1" thickTop="1" thickBot="1" x14ac:dyDescent="0.25">
      <c r="A6433" s="20" t="str">
        <f t="shared" si="306"/>
        <v>3556JACKASS FLAT</v>
      </c>
      <c r="B6433" s="37">
        <v>3556</v>
      </c>
      <c r="C6433" s="37" t="s">
        <v>6713</v>
      </c>
      <c r="D6433" s="38" t="s">
        <v>5198</v>
      </c>
      <c r="E6433" s="39">
        <v>817.61600007073594</v>
      </c>
      <c r="F6433" s="39">
        <f t="shared" si="307"/>
        <v>899.37760007780957</v>
      </c>
      <c r="G6433" s="39">
        <f t="shared" si="308"/>
        <v>1062.9008000919569</v>
      </c>
    </row>
    <row r="6434" spans="1:7" ht="25.5" customHeight="1" thickTop="1" thickBot="1" x14ac:dyDescent="0.25">
      <c r="A6434" s="20" t="str">
        <f t="shared" si="306"/>
        <v>3556MYERS FLAT</v>
      </c>
      <c r="B6434" s="20">
        <v>3556</v>
      </c>
      <c r="C6434" s="20" t="s">
        <v>6714</v>
      </c>
      <c r="D6434" s="21" t="s">
        <v>5198</v>
      </c>
      <c r="E6434" s="22">
        <v>817.61600007073594</v>
      </c>
      <c r="F6434" s="22">
        <f t="shared" si="307"/>
        <v>899.37760007780957</v>
      </c>
      <c r="G6434" s="22">
        <f t="shared" si="308"/>
        <v>1062.9008000919569</v>
      </c>
    </row>
    <row r="6435" spans="1:7" ht="25.5" customHeight="1" thickTop="1" thickBot="1" x14ac:dyDescent="0.25">
      <c r="A6435" s="20" t="str">
        <f t="shared" si="306"/>
        <v>3556SAILORS GULLY</v>
      </c>
      <c r="B6435" s="37">
        <v>3556</v>
      </c>
      <c r="C6435" s="37" t="s">
        <v>6715</v>
      </c>
      <c r="D6435" s="38" t="s">
        <v>5198</v>
      </c>
      <c r="E6435" s="39">
        <v>817.61600007073594</v>
      </c>
      <c r="F6435" s="39">
        <f t="shared" si="307"/>
        <v>899.37760007780957</v>
      </c>
      <c r="G6435" s="39">
        <f t="shared" si="308"/>
        <v>1062.9008000919569</v>
      </c>
    </row>
    <row r="6436" spans="1:7" ht="25.5" customHeight="1" thickTop="1" thickBot="1" x14ac:dyDescent="0.25">
      <c r="A6436" s="20" t="str">
        <f t="shared" si="306"/>
        <v>3556SEBASTIAN</v>
      </c>
      <c r="B6436" s="20">
        <v>3556</v>
      </c>
      <c r="C6436" s="20" t="s">
        <v>6716</v>
      </c>
      <c r="D6436" s="21" t="s">
        <v>5198</v>
      </c>
      <c r="E6436" s="22">
        <v>817.61600007073594</v>
      </c>
      <c r="F6436" s="22">
        <f t="shared" si="307"/>
        <v>899.37760007780957</v>
      </c>
      <c r="G6436" s="22">
        <f t="shared" si="308"/>
        <v>1062.9008000919569</v>
      </c>
    </row>
    <row r="6437" spans="1:7" ht="25.5" customHeight="1" thickTop="1" thickBot="1" x14ac:dyDescent="0.25">
      <c r="A6437" s="20" t="str">
        <f t="shared" si="306"/>
        <v>3556WHIPSTICK</v>
      </c>
      <c r="B6437" s="37">
        <v>3556</v>
      </c>
      <c r="C6437" s="37" t="s">
        <v>6717</v>
      </c>
      <c r="D6437" s="38" t="s">
        <v>5198</v>
      </c>
      <c r="E6437" s="39">
        <v>817.61600007073594</v>
      </c>
      <c r="F6437" s="39">
        <f t="shared" si="307"/>
        <v>899.37760007780957</v>
      </c>
      <c r="G6437" s="39">
        <f t="shared" si="308"/>
        <v>1062.9008000919569</v>
      </c>
    </row>
    <row r="6438" spans="1:7" ht="25.5" customHeight="1" thickTop="1" thickBot="1" x14ac:dyDescent="0.25">
      <c r="A6438" s="20" t="str">
        <f t="shared" si="306"/>
        <v>3556WOODVALE</v>
      </c>
      <c r="B6438" s="20">
        <v>3556</v>
      </c>
      <c r="C6438" s="20" t="s">
        <v>6718</v>
      </c>
      <c r="D6438" s="21" t="s">
        <v>5198</v>
      </c>
      <c r="E6438" s="22">
        <v>817.61600007073594</v>
      </c>
      <c r="F6438" s="22">
        <f t="shared" si="307"/>
        <v>899.37760007780957</v>
      </c>
      <c r="G6438" s="22">
        <f t="shared" si="308"/>
        <v>1062.9008000919569</v>
      </c>
    </row>
    <row r="6439" spans="1:7" ht="25.5" customHeight="1" thickTop="1" thickBot="1" x14ac:dyDescent="0.25">
      <c r="A6439" s="20" t="str">
        <f t="shared" si="306"/>
        <v>3557BARNADOWN</v>
      </c>
      <c r="B6439" s="37">
        <v>3557</v>
      </c>
      <c r="C6439" s="37" t="s">
        <v>6719</v>
      </c>
      <c r="D6439" s="38" t="s">
        <v>5198</v>
      </c>
      <c r="E6439" s="39">
        <v>772.26000032772004</v>
      </c>
      <c r="F6439" s="39">
        <f t="shared" si="307"/>
        <v>849.48600036049208</v>
      </c>
      <c r="G6439" s="39">
        <f t="shared" si="308"/>
        <v>1003.9380004260361</v>
      </c>
    </row>
    <row r="6440" spans="1:7" ht="25.5" customHeight="1" thickTop="1" thickBot="1" x14ac:dyDescent="0.25">
      <c r="A6440" s="20" t="str">
        <f t="shared" si="306"/>
        <v>3557FOSTERVILLE</v>
      </c>
      <c r="B6440" s="20">
        <v>3557</v>
      </c>
      <c r="C6440" s="20" t="s">
        <v>6720</v>
      </c>
      <c r="D6440" s="21" t="s">
        <v>5198</v>
      </c>
      <c r="E6440" s="22">
        <v>772.26000032772004</v>
      </c>
      <c r="F6440" s="22">
        <f t="shared" si="307"/>
        <v>849.48600036049208</v>
      </c>
      <c r="G6440" s="22">
        <f t="shared" si="308"/>
        <v>1003.9380004260361</v>
      </c>
    </row>
    <row r="6441" spans="1:7" ht="25.5" customHeight="1" thickTop="1" thickBot="1" x14ac:dyDescent="0.25">
      <c r="A6441" s="20" t="str">
        <f t="shared" si="306"/>
        <v>3557GOORNONG</v>
      </c>
      <c r="B6441" s="37">
        <v>3557</v>
      </c>
      <c r="C6441" s="37" t="s">
        <v>6721</v>
      </c>
      <c r="D6441" s="38" t="s">
        <v>5198</v>
      </c>
      <c r="E6441" s="39">
        <v>772.26000032772004</v>
      </c>
      <c r="F6441" s="39">
        <f t="shared" si="307"/>
        <v>849.48600036049208</v>
      </c>
      <c r="G6441" s="39">
        <f t="shared" si="308"/>
        <v>1003.9380004260361</v>
      </c>
    </row>
    <row r="6442" spans="1:7" ht="25.5" customHeight="1" thickTop="1" thickBot="1" x14ac:dyDescent="0.25">
      <c r="A6442" s="20" t="str">
        <f t="shared" si="306"/>
        <v>3557MUSKERRY</v>
      </c>
      <c r="B6442" s="20">
        <v>3557</v>
      </c>
      <c r="C6442" s="20" t="s">
        <v>6722</v>
      </c>
      <c r="D6442" s="21" t="s">
        <v>5198</v>
      </c>
      <c r="E6442" s="22">
        <v>772.26000032772004</v>
      </c>
      <c r="F6442" s="22">
        <f t="shared" si="307"/>
        <v>849.48600036049208</v>
      </c>
      <c r="G6442" s="22">
        <f t="shared" si="308"/>
        <v>1003.9380004260361</v>
      </c>
    </row>
    <row r="6443" spans="1:7" ht="25.5" customHeight="1" thickTop="1" thickBot="1" x14ac:dyDescent="0.25">
      <c r="A6443" s="20" t="str">
        <f t="shared" si="306"/>
        <v>3558BURNEWANG</v>
      </c>
      <c r="B6443" s="37">
        <v>3558</v>
      </c>
      <c r="C6443" s="37" t="s">
        <v>6723</v>
      </c>
      <c r="D6443" s="38" t="s">
        <v>5198</v>
      </c>
      <c r="E6443" s="39">
        <v>927.38599979824801</v>
      </c>
      <c r="F6443" s="39">
        <f t="shared" si="307"/>
        <v>1020.1245997780729</v>
      </c>
      <c r="G6443" s="39">
        <f t="shared" si="308"/>
        <v>1205.6017997377226</v>
      </c>
    </row>
    <row r="6444" spans="1:7" ht="25.5" customHeight="1" thickTop="1" thickBot="1" x14ac:dyDescent="0.25">
      <c r="A6444" s="20" t="str">
        <f t="shared" si="306"/>
        <v>3558ELMORE</v>
      </c>
      <c r="B6444" s="20">
        <v>3558</v>
      </c>
      <c r="C6444" s="20" t="s">
        <v>6724</v>
      </c>
      <c r="D6444" s="21" t="s">
        <v>5198</v>
      </c>
      <c r="E6444" s="22">
        <v>927.38599979824801</v>
      </c>
      <c r="F6444" s="22">
        <f t="shared" si="307"/>
        <v>1020.1245997780729</v>
      </c>
      <c r="G6444" s="22">
        <f t="shared" si="308"/>
        <v>1205.6017997377226</v>
      </c>
    </row>
    <row r="6445" spans="1:7" ht="25.5" customHeight="1" thickTop="1" thickBot="1" x14ac:dyDescent="0.25">
      <c r="A6445" s="20" t="str">
        <f t="shared" si="306"/>
        <v>3558HUNTER</v>
      </c>
      <c r="B6445" s="37">
        <v>3558</v>
      </c>
      <c r="C6445" s="37" t="s">
        <v>6725</v>
      </c>
      <c r="D6445" s="38" t="s">
        <v>5198</v>
      </c>
      <c r="E6445" s="39">
        <v>927.38599979824801</v>
      </c>
      <c r="F6445" s="39">
        <f t="shared" si="307"/>
        <v>1020.1245997780729</v>
      </c>
      <c r="G6445" s="39">
        <f t="shared" si="308"/>
        <v>1205.6017997377226</v>
      </c>
    </row>
    <row r="6446" spans="1:7" ht="25.5" customHeight="1" thickTop="1" thickBot="1" x14ac:dyDescent="0.25">
      <c r="A6446" s="20" t="str">
        <f t="shared" si="306"/>
        <v>3558RUNNYMEDE</v>
      </c>
      <c r="B6446" s="20">
        <v>3558</v>
      </c>
      <c r="C6446" s="20" t="s">
        <v>6726</v>
      </c>
      <c r="D6446" s="21" t="s">
        <v>5198</v>
      </c>
      <c r="E6446" s="22">
        <v>927.38599979824801</v>
      </c>
      <c r="F6446" s="22">
        <f t="shared" si="307"/>
        <v>1020.1245997780729</v>
      </c>
      <c r="G6446" s="22">
        <f t="shared" si="308"/>
        <v>1205.6017997377226</v>
      </c>
    </row>
    <row r="6447" spans="1:7" ht="25.5" customHeight="1" thickTop="1" thickBot="1" x14ac:dyDescent="0.25">
      <c r="A6447" s="20" t="str">
        <f t="shared" si="306"/>
        <v>3559AVONMORE</v>
      </c>
      <c r="B6447" s="37">
        <v>3559</v>
      </c>
      <c r="C6447" s="37" t="s">
        <v>6727</v>
      </c>
      <c r="D6447" s="38" t="s">
        <v>5198</v>
      </c>
      <c r="E6447" s="39">
        <v>902.07599954716807</v>
      </c>
      <c r="F6447" s="39">
        <f t="shared" si="307"/>
        <v>992.28359950188496</v>
      </c>
      <c r="G6447" s="39">
        <f t="shared" si="308"/>
        <v>1172.6987994113185</v>
      </c>
    </row>
    <row r="6448" spans="1:7" ht="25.5" customHeight="1" thickTop="1" thickBot="1" x14ac:dyDescent="0.25">
      <c r="A6448" s="20" t="str">
        <f t="shared" si="306"/>
        <v>3559BURRAMBOOT</v>
      </c>
      <c r="B6448" s="20">
        <v>3559</v>
      </c>
      <c r="C6448" s="20" t="s">
        <v>6728</v>
      </c>
      <c r="D6448" s="21" t="s">
        <v>5198</v>
      </c>
      <c r="E6448" s="22">
        <v>902.07599954716807</v>
      </c>
      <c r="F6448" s="22">
        <f t="shared" si="307"/>
        <v>992.28359950188496</v>
      </c>
      <c r="G6448" s="22">
        <f t="shared" si="308"/>
        <v>1172.6987994113185</v>
      </c>
    </row>
    <row r="6449" spans="1:7" ht="25.5" customHeight="1" thickTop="1" thickBot="1" x14ac:dyDescent="0.25">
      <c r="A6449" s="20" t="str">
        <f t="shared" si="306"/>
        <v>3559COLBINABBIN</v>
      </c>
      <c r="B6449" s="37">
        <v>3559</v>
      </c>
      <c r="C6449" s="37" t="s">
        <v>6729</v>
      </c>
      <c r="D6449" s="38" t="s">
        <v>5198</v>
      </c>
      <c r="E6449" s="39">
        <v>902.07599954716807</v>
      </c>
      <c r="F6449" s="39">
        <f t="shared" si="307"/>
        <v>992.28359950188496</v>
      </c>
      <c r="G6449" s="39">
        <f t="shared" si="308"/>
        <v>1172.6987994113185</v>
      </c>
    </row>
    <row r="6450" spans="1:7" ht="25.5" customHeight="1" thickTop="1" thickBot="1" x14ac:dyDescent="0.25">
      <c r="A6450" s="20" t="str">
        <f t="shared" si="306"/>
        <v>3559COROP</v>
      </c>
      <c r="B6450" s="20">
        <v>3559</v>
      </c>
      <c r="C6450" s="20" t="s">
        <v>6730</v>
      </c>
      <c r="D6450" s="21" t="s">
        <v>5198</v>
      </c>
      <c r="E6450" s="22">
        <v>902.07599954716807</v>
      </c>
      <c r="F6450" s="22">
        <f t="shared" si="307"/>
        <v>992.28359950188496</v>
      </c>
      <c r="G6450" s="22">
        <f t="shared" si="308"/>
        <v>1172.6987994113185</v>
      </c>
    </row>
    <row r="6451" spans="1:7" ht="25.5" customHeight="1" thickTop="1" thickBot="1" x14ac:dyDescent="0.25">
      <c r="A6451" s="20" t="str">
        <f t="shared" si="306"/>
        <v>3559GOBARUP</v>
      </c>
      <c r="B6451" s="37">
        <v>3559</v>
      </c>
      <c r="C6451" s="37" t="s">
        <v>6731</v>
      </c>
      <c r="D6451" s="38" t="s">
        <v>5198</v>
      </c>
      <c r="E6451" s="39">
        <v>902.07599954716807</v>
      </c>
      <c r="F6451" s="39">
        <f t="shared" si="307"/>
        <v>992.28359950188496</v>
      </c>
      <c r="G6451" s="39">
        <f t="shared" si="308"/>
        <v>1172.6987994113185</v>
      </c>
    </row>
    <row r="6452" spans="1:7" ht="25.5" customHeight="1" thickTop="1" thickBot="1" x14ac:dyDescent="0.25">
      <c r="A6452" s="20" t="str">
        <f t="shared" si="306"/>
        <v>3561BALLENDELLA</v>
      </c>
      <c r="B6452" s="20">
        <v>3561</v>
      </c>
      <c r="C6452" s="20" t="s">
        <v>6732</v>
      </c>
      <c r="D6452" s="21" t="s">
        <v>5198</v>
      </c>
      <c r="E6452" s="22">
        <v>940.66600042760797</v>
      </c>
      <c r="F6452" s="22">
        <f t="shared" si="307"/>
        <v>1034.7326004703689</v>
      </c>
      <c r="G6452" s="22">
        <f t="shared" si="308"/>
        <v>1222.8658005558905</v>
      </c>
    </row>
    <row r="6453" spans="1:7" ht="25.5" customHeight="1" thickTop="1" thickBot="1" x14ac:dyDescent="0.25">
      <c r="A6453" s="20" t="str">
        <f t="shared" si="306"/>
        <v>3561BAMAWM</v>
      </c>
      <c r="B6453" s="37">
        <v>3561</v>
      </c>
      <c r="C6453" s="37" t="s">
        <v>6733</v>
      </c>
      <c r="D6453" s="38" t="s">
        <v>5198</v>
      </c>
      <c r="E6453" s="39">
        <v>940.66600042760797</v>
      </c>
      <c r="F6453" s="39">
        <f t="shared" si="307"/>
        <v>1034.7326004703689</v>
      </c>
      <c r="G6453" s="39">
        <f t="shared" si="308"/>
        <v>1222.8658005558905</v>
      </c>
    </row>
    <row r="6454" spans="1:7" ht="25.5" customHeight="1" thickTop="1" thickBot="1" x14ac:dyDescent="0.25">
      <c r="A6454" s="20" t="str">
        <f t="shared" si="306"/>
        <v>3561BONN</v>
      </c>
      <c r="B6454" s="20">
        <v>3561</v>
      </c>
      <c r="C6454" s="20" t="s">
        <v>6734</v>
      </c>
      <c r="D6454" s="21" t="s">
        <v>5198</v>
      </c>
      <c r="E6454" s="22">
        <v>940.66600042760797</v>
      </c>
      <c r="F6454" s="22">
        <f t="shared" si="307"/>
        <v>1034.7326004703689</v>
      </c>
      <c r="G6454" s="22">
        <f t="shared" si="308"/>
        <v>1222.8658005558905</v>
      </c>
    </row>
    <row r="6455" spans="1:7" ht="25.5" customHeight="1" thickTop="1" thickBot="1" x14ac:dyDescent="0.25">
      <c r="A6455" s="20" t="str">
        <f t="shared" si="306"/>
        <v>3561DIGGORA</v>
      </c>
      <c r="B6455" s="37">
        <v>3561</v>
      </c>
      <c r="C6455" s="37" t="s">
        <v>6735</v>
      </c>
      <c r="D6455" s="38" t="s">
        <v>5198</v>
      </c>
      <c r="E6455" s="39">
        <v>940.66600042760797</v>
      </c>
      <c r="F6455" s="39">
        <f t="shared" si="307"/>
        <v>1034.7326004703689</v>
      </c>
      <c r="G6455" s="39">
        <f t="shared" si="308"/>
        <v>1222.8658005558905</v>
      </c>
    </row>
    <row r="6456" spans="1:7" ht="25.5" customHeight="1" thickTop="1" thickBot="1" x14ac:dyDescent="0.25">
      <c r="A6456" s="20" t="str">
        <f t="shared" si="306"/>
        <v>3561FAIRY DELL</v>
      </c>
      <c r="B6456" s="20">
        <v>3561</v>
      </c>
      <c r="C6456" s="20" t="s">
        <v>6736</v>
      </c>
      <c r="D6456" s="21" t="s">
        <v>5198</v>
      </c>
      <c r="E6456" s="22">
        <v>940.66600042760797</v>
      </c>
      <c r="F6456" s="22">
        <f t="shared" si="307"/>
        <v>1034.7326004703689</v>
      </c>
      <c r="G6456" s="22">
        <f t="shared" si="308"/>
        <v>1222.8658005558905</v>
      </c>
    </row>
    <row r="6457" spans="1:7" ht="25.5" customHeight="1" thickTop="1" thickBot="1" x14ac:dyDescent="0.25">
      <c r="A6457" s="20" t="str">
        <f t="shared" si="306"/>
        <v>3561NANNEELLA</v>
      </c>
      <c r="B6457" s="37">
        <v>3561</v>
      </c>
      <c r="C6457" s="37" t="s">
        <v>6737</v>
      </c>
      <c r="D6457" s="38" t="s">
        <v>5198</v>
      </c>
      <c r="E6457" s="39">
        <v>940.66600042760797</v>
      </c>
      <c r="F6457" s="39">
        <f t="shared" si="307"/>
        <v>1034.7326004703689</v>
      </c>
      <c r="G6457" s="39">
        <f t="shared" si="308"/>
        <v>1222.8658005558905</v>
      </c>
    </row>
    <row r="6458" spans="1:7" ht="25.5" customHeight="1" thickTop="1" thickBot="1" x14ac:dyDescent="0.25">
      <c r="A6458" s="20" t="str">
        <f t="shared" si="306"/>
        <v>3561ROCHESTER</v>
      </c>
      <c r="B6458" s="20">
        <v>3561</v>
      </c>
      <c r="C6458" s="20" t="s">
        <v>6738</v>
      </c>
      <c r="D6458" s="21" t="s">
        <v>5198</v>
      </c>
      <c r="E6458" s="22">
        <v>940.66600042760797</v>
      </c>
      <c r="F6458" s="22">
        <f t="shared" si="307"/>
        <v>1034.7326004703689</v>
      </c>
      <c r="G6458" s="22">
        <f t="shared" si="308"/>
        <v>1222.8658005558905</v>
      </c>
    </row>
    <row r="6459" spans="1:7" ht="25.5" customHeight="1" thickTop="1" thickBot="1" x14ac:dyDescent="0.25">
      <c r="A6459" s="20" t="str">
        <f t="shared" si="306"/>
        <v>3561TIMMERING</v>
      </c>
      <c r="B6459" s="37">
        <v>3561</v>
      </c>
      <c r="C6459" s="37" t="s">
        <v>6739</v>
      </c>
      <c r="D6459" s="38" t="s">
        <v>5198</v>
      </c>
      <c r="E6459" s="39">
        <v>940.66600042760797</v>
      </c>
      <c r="F6459" s="39">
        <f t="shared" si="307"/>
        <v>1034.7326004703689</v>
      </c>
      <c r="G6459" s="39">
        <f t="shared" si="308"/>
        <v>1222.8658005558905</v>
      </c>
    </row>
    <row r="6460" spans="1:7" ht="25.5" customHeight="1" thickTop="1" thickBot="1" x14ac:dyDescent="0.25">
      <c r="A6460" s="20" t="str">
        <f t="shared" si="306"/>
        <v>3562TORRUMBARRY</v>
      </c>
      <c r="B6460" s="20">
        <v>3562</v>
      </c>
      <c r="C6460" s="20" t="s">
        <v>6740</v>
      </c>
      <c r="D6460" s="21" t="s">
        <v>5198</v>
      </c>
      <c r="E6460" s="22">
        <v>931.77800000060006</v>
      </c>
      <c r="F6460" s="22">
        <f t="shared" si="307"/>
        <v>1024.9558000006602</v>
      </c>
      <c r="G6460" s="22">
        <f t="shared" si="308"/>
        <v>1211.3114000007802</v>
      </c>
    </row>
    <row r="6461" spans="1:7" ht="25.5" customHeight="1" thickTop="1" thickBot="1" x14ac:dyDescent="0.25">
      <c r="A6461" s="20" t="str">
        <f t="shared" si="306"/>
        <v>3563LOCKINGTON</v>
      </c>
      <c r="B6461" s="37">
        <v>3563</v>
      </c>
      <c r="C6461" s="37" t="s">
        <v>6741</v>
      </c>
      <c r="D6461" s="38" t="s">
        <v>5198</v>
      </c>
      <c r="E6461" s="39">
        <v>873.39800012686396</v>
      </c>
      <c r="F6461" s="39">
        <f t="shared" si="307"/>
        <v>960.73780013955047</v>
      </c>
      <c r="G6461" s="39">
        <f t="shared" si="308"/>
        <v>1135.4174001649233</v>
      </c>
    </row>
    <row r="6462" spans="1:7" ht="25.5" customHeight="1" thickTop="1" thickBot="1" x14ac:dyDescent="0.25">
      <c r="A6462" s="20" t="str">
        <f t="shared" si="306"/>
        <v>3564BAMAWM EXTENSION</v>
      </c>
      <c r="B6462" s="20">
        <v>3564</v>
      </c>
      <c r="C6462" s="20" t="s">
        <v>6742</v>
      </c>
      <c r="D6462" s="21" t="s">
        <v>5198</v>
      </c>
      <c r="E6462" s="22">
        <v>1071.53800002144</v>
      </c>
      <c r="F6462" s="22">
        <f t="shared" si="307"/>
        <v>1178.6918000235842</v>
      </c>
      <c r="G6462" s="22">
        <f t="shared" si="308"/>
        <v>1392.9994000278721</v>
      </c>
    </row>
    <row r="6463" spans="1:7" ht="25.5" customHeight="1" thickTop="1" thickBot="1" x14ac:dyDescent="0.25">
      <c r="A6463" s="20" t="str">
        <f t="shared" si="306"/>
        <v>3564ECHUCA</v>
      </c>
      <c r="B6463" s="37">
        <v>3564</v>
      </c>
      <c r="C6463" s="37" t="s">
        <v>6743</v>
      </c>
      <c r="D6463" s="38" t="s">
        <v>5198</v>
      </c>
      <c r="E6463" s="39">
        <v>1071.53800002144</v>
      </c>
      <c r="F6463" s="39">
        <f t="shared" si="307"/>
        <v>1178.6918000235842</v>
      </c>
      <c r="G6463" s="39">
        <f t="shared" si="308"/>
        <v>1392.9994000278721</v>
      </c>
    </row>
    <row r="6464" spans="1:7" ht="25.5" customHeight="1" thickTop="1" thickBot="1" x14ac:dyDescent="0.25">
      <c r="A6464" s="20" t="str">
        <f t="shared" si="306"/>
        <v>3564ECHUCA VILLAGE</v>
      </c>
      <c r="B6464" s="20">
        <v>3564</v>
      </c>
      <c r="C6464" s="20" t="s">
        <v>6744</v>
      </c>
      <c r="D6464" s="21" t="s">
        <v>5198</v>
      </c>
      <c r="E6464" s="22">
        <v>1071.53800002144</v>
      </c>
      <c r="F6464" s="22">
        <f t="shared" si="307"/>
        <v>1178.6918000235842</v>
      </c>
      <c r="G6464" s="22">
        <f t="shared" si="308"/>
        <v>1392.9994000278721</v>
      </c>
    </row>
    <row r="6465" spans="1:7" ht="25.5" customHeight="1" thickTop="1" thickBot="1" x14ac:dyDescent="0.25">
      <c r="A6465" s="20" t="str">
        <f t="shared" si="306"/>
        <v>3564ECHUCA WEST</v>
      </c>
      <c r="B6465" s="37">
        <v>3564</v>
      </c>
      <c r="C6465" s="37" t="s">
        <v>6745</v>
      </c>
      <c r="D6465" s="38" t="s">
        <v>5198</v>
      </c>
      <c r="E6465" s="39">
        <v>1071.53800002144</v>
      </c>
      <c r="F6465" s="39">
        <f t="shared" si="307"/>
        <v>1178.6918000235842</v>
      </c>
      <c r="G6465" s="39">
        <f t="shared" si="308"/>
        <v>1392.9994000278721</v>
      </c>
    </row>
    <row r="6466" spans="1:7" ht="25.5" customHeight="1" thickTop="1" thickBot="1" x14ac:dyDescent="0.25">
      <c r="A6466" s="20" t="str">
        <f t="shared" si="306"/>
        <v>3564KANYAPELLA</v>
      </c>
      <c r="B6466" s="20">
        <v>3564</v>
      </c>
      <c r="C6466" s="20" t="s">
        <v>6746</v>
      </c>
      <c r="D6466" s="21" t="s">
        <v>5198</v>
      </c>
      <c r="E6466" s="22">
        <v>1071.53800002144</v>
      </c>
      <c r="F6466" s="22">
        <f t="shared" si="307"/>
        <v>1178.6918000235842</v>
      </c>
      <c r="G6466" s="22">
        <f t="shared" si="308"/>
        <v>1392.9994000278721</v>
      </c>
    </row>
    <row r="6467" spans="1:7" ht="25.5" customHeight="1" thickTop="1" thickBot="1" x14ac:dyDescent="0.25">
      <c r="A6467" s="20" t="str">
        <f t="shared" si="306"/>
        <v>3564PATHO</v>
      </c>
      <c r="B6467" s="37">
        <v>3564</v>
      </c>
      <c r="C6467" s="37" t="s">
        <v>6747</v>
      </c>
      <c r="D6467" s="38" t="s">
        <v>5198</v>
      </c>
      <c r="E6467" s="39">
        <v>1071.53800002144</v>
      </c>
      <c r="F6467" s="39">
        <f t="shared" si="307"/>
        <v>1178.6918000235842</v>
      </c>
      <c r="G6467" s="39">
        <f t="shared" si="308"/>
        <v>1392.9994000278721</v>
      </c>
    </row>
    <row r="6468" spans="1:7" ht="25.5" customHeight="1" thickTop="1" thickBot="1" x14ac:dyDescent="0.25">
      <c r="A6468" s="20" t="str">
        <f t="shared" si="306"/>
        <v>3564ROSLYNMEAD</v>
      </c>
      <c r="B6468" s="20">
        <v>3564</v>
      </c>
      <c r="C6468" s="20" t="s">
        <v>6748</v>
      </c>
      <c r="D6468" s="21" t="s">
        <v>5198</v>
      </c>
      <c r="E6468" s="22">
        <v>1071.53800002144</v>
      </c>
      <c r="F6468" s="22">
        <f t="shared" si="307"/>
        <v>1178.6918000235842</v>
      </c>
      <c r="G6468" s="22">
        <f t="shared" si="308"/>
        <v>1392.9994000278721</v>
      </c>
    </row>
    <row r="6469" spans="1:7" ht="25.5" customHeight="1" thickTop="1" thickBot="1" x14ac:dyDescent="0.25">
      <c r="A6469" s="20" t="str">
        <f t="shared" ref="A6469:A6532" si="309">CONCATENATE(B6469,C6469)</f>
        <v>3564WHARPARILLA</v>
      </c>
      <c r="B6469" s="37">
        <v>3564</v>
      </c>
      <c r="C6469" s="37" t="s">
        <v>6749</v>
      </c>
      <c r="D6469" s="38" t="s">
        <v>5198</v>
      </c>
      <c r="E6469" s="39">
        <v>1071.53800002144</v>
      </c>
      <c r="F6469" s="39">
        <f t="shared" ref="F6469:F6532" si="310">1.1*E6469</f>
        <v>1178.6918000235842</v>
      </c>
      <c r="G6469" s="39">
        <f t="shared" ref="G6469:G6532" si="311">1.3*E6469</f>
        <v>1392.9994000278721</v>
      </c>
    </row>
    <row r="6470" spans="1:7" ht="25.5" customHeight="1" thickTop="1" thickBot="1" x14ac:dyDescent="0.25">
      <c r="A6470" s="20" t="str">
        <f t="shared" si="309"/>
        <v>3565KOTTA</v>
      </c>
      <c r="B6470" s="20">
        <v>3565</v>
      </c>
      <c r="C6470" s="20" t="s">
        <v>6750</v>
      </c>
      <c r="D6470" s="21" t="s">
        <v>5198</v>
      </c>
      <c r="E6470" s="22">
        <v>881.43399970554401</v>
      </c>
      <c r="F6470" s="22">
        <f t="shared" si="310"/>
        <v>969.57739967609848</v>
      </c>
      <c r="G6470" s="22">
        <f t="shared" si="311"/>
        <v>1145.8641996172073</v>
      </c>
    </row>
    <row r="6471" spans="1:7" ht="25.5" customHeight="1" thickTop="1" thickBot="1" x14ac:dyDescent="0.25">
      <c r="A6471" s="20" t="str">
        <f t="shared" si="309"/>
        <v>3566GUNBOWER</v>
      </c>
      <c r="B6471" s="37">
        <v>3566</v>
      </c>
      <c r="C6471" s="37" t="s">
        <v>6751</v>
      </c>
      <c r="D6471" s="38" t="s">
        <v>5198</v>
      </c>
      <c r="E6471" s="39">
        <v>902.5900003230081</v>
      </c>
      <c r="F6471" s="39">
        <f t="shared" si="310"/>
        <v>992.84900035530904</v>
      </c>
      <c r="G6471" s="39">
        <f t="shared" si="311"/>
        <v>1173.3670004199105</v>
      </c>
    </row>
    <row r="6472" spans="1:7" ht="25.5" customHeight="1" thickTop="1" thickBot="1" x14ac:dyDescent="0.25">
      <c r="A6472" s="20" t="str">
        <f t="shared" si="309"/>
        <v>3567HORFIELD</v>
      </c>
      <c r="B6472" s="20">
        <v>3567</v>
      </c>
      <c r="C6472" s="20" t="s">
        <v>6752</v>
      </c>
      <c r="D6472" s="21" t="s">
        <v>5198</v>
      </c>
      <c r="E6472" s="22">
        <v>827.01800031215203</v>
      </c>
      <c r="F6472" s="22">
        <f t="shared" si="310"/>
        <v>909.7198003433673</v>
      </c>
      <c r="G6472" s="22">
        <f t="shared" si="311"/>
        <v>1075.1234004057976</v>
      </c>
    </row>
    <row r="6473" spans="1:7" ht="25.5" customHeight="1" thickTop="1" thickBot="1" x14ac:dyDescent="0.25">
      <c r="A6473" s="20" t="str">
        <f t="shared" si="309"/>
        <v>3567LEITCHVILLE</v>
      </c>
      <c r="B6473" s="37">
        <v>3567</v>
      </c>
      <c r="C6473" s="37" t="s">
        <v>6753</v>
      </c>
      <c r="D6473" s="38" t="s">
        <v>5198</v>
      </c>
      <c r="E6473" s="39">
        <v>827.01800031215203</v>
      </c>
      <c r="F6473" s="39">
        <f t="shared" si="310"/>
        <v>909.7198003433673</v>
      </c>
      <c r="G6473" s="39">
        <f t="shared" si="311"/>
        <v>1075.1234004057976</v>
      </c>
    </row>
    <row r="6474" spans="1:7" ht="25.5" customHeight="1" thickTop="1" thickBot="1" x14ac:dyDescent="0.25">
      <c r="A6474" s="20" t="str">
        <f t="shared" si="309"/>
        <v>3568BURKES BRIDGE</v>
      </c>
      <c r="B6474" s="20">
        <v>3568</v>
      </c>
      <c r="C6474" s="20" t="s">
        <v>6754</v>
      </c>
      <c r="D6474" s="21" t="s">
        <v>5198</v>
      </c>
      <c r="E6474" s="22">
        <v>1057.5752</v>
      </c>
      <c r="F6474" s="22">
        <f t="shared" si="310"/>
        <v>1163.3327200000001</v>
      </c>
      <c r="G6474" s="22">
        <f t="shared" si="311"/>
        <v>1374.8477600000001</v>
      </c>
    </row>
    <row r="6475" spans="1:7" ht="25.5" customHeight="1" thickTop="1" thickBot="1" x14ac:dyDescent="0.25">
      <c r="A6475" s="20" t="str">
        <f t="shared" si="309"/>
        <v>3568COHUNA</v>
      </c>
      <c r="B6475" s="37">
        <v>3568</v>
      </c>
      <c r="C6475" s="37" t="s">
        <v>6755</v>
      </c>
      <c r="D6475" s="38" t="s">
        <v>5198</v>
      </c>
      <c r="E6475" s="39">
        <v>1057.5752</v>
      </c>
      <c r="F6475" s="39">
        <f t="shared" si="310"/>
        <v>1163.3327200000001</v>
      </c>
      <c r="G6475" s="39">
        <f t="shared" si="311"/>
        <v>1374.8477600000001</v>
      </c>
    </row>
    <row r="6476" spans="1:7" ht="25.5" customHeight="1" thickTop="1" thickBot="1" x14ac:dyDescent="0.25">
      <c r="A6476" s="20" t="str">
        <f t="shared" si="309"/>
        <v>3568CULLEN</v>
      </c>
      <c r="B6476" s="20">
        <v>3568</v>
      </c>
      <c r="C6476" s="20" t="s">
        <v>6756</v>
      </c>
      <c r="D6476" s="21" t="s">
        <v>5198</v>
      </c>
      <c r="E6476" s="22">
        <v>1057.5752</v>
      </c>
      <c r="F6476" s="22">
        <f t="shared" si="310"/>
        <v>1163.3327200000001</v>
      </c>
      <c r="G6476" s="22">
        <f t="shared" si="311"/>
        <v>1374.8477600000001</v>
      </c>
    </row>
    <row r="6477" spans="1:7" ht="25.5" customHeight="1" thickTop="1" thickBot="1" x14ac:dyDescent="0.25">
      <c r="A6477" s="20" t="str">
        <f t="shared" si="309"/>
        <v>3568DALTONS BRIDGE</v>
      </c>
      <c r="B6477" s="37">
        <v>3568</v>
      </c>
      <c r="C6477" s="37" t="s">
        <v>6757</v>
      </c>
      <c r="D6477" s="38" t="s">
        <v>5198</v>
      </c>
      <c r="E6477" s="39">
        <v>1057.5752</v>
      </c>
      <c r="F6477" s="39">
        <f t="shared" si="310"/>
        <v>1163.3327200000001</v>
      </c>
      <c r="G6477" s="39">
        <f t="shared" si="311"/>
        <v>1374.8477600000001</v>
      </c>
    </row>
    <row r="6478" spans="1:7" ht="25.5" customHeight="1" thickTop="1" thickBot="1" x14ac:dyDescent="0.25">
      <c r="A6478" s="20" t="str">
        <f t="shared" si="309"/>
        <v>3568GANNAWARRA</v>
      </c>
      <c r="B6478" s="20">
        <v>3568</v>
      </c>
      <c r="C6478" s="20" t="s">
        <v>6758</v>
      </c>
      <c r="D6478" s="21" t="s">
        <v>5198</v>
      </c>
      <c r="E6478" s="22">
        <v>1057.5752</v>
      </c>
      <c r="F6478" s="22">
        <f t="shared" si="310"/>
        <v>1163.3327200000001</v>
      </c>
      <c r="G6478" s="22">
        <f t="shared" si="311"/>
        <v>1374.8477600000001</v>
      </c>
    </row>
    <row r="6479" spans="1:7" ht="25.5" customHeight="1" thickTop="1" thickBot="1" x14ac:dyDescent="0.25">
      <c r="A6479" s="20" t="str">
        <f t="shared" si="309"/>
        <v>3568KEELY</v>
      </c>
      <c r="B6479" s="37">
        <v>3568</v>
      </c>
      <c r="C6479" s="37" t="s">
        <v>6759</v>
      </c>
      <c r="D6479" s="38" t="s">
        <v>5198</v>
      </c>
      <c r="E6479" s="39">
        <v>1057.5752</v>
      </c>
      <c r="F6479" s="39">
        <f t="shared" si="310"/>
        <v>1163.3327200000001</v>
      </c>
      <c r="G6479" s="39">
        <f t="shared" si="311"/>
        <v>1374.8477600000001</v>
      </c>
    </row>
    <row r="6480" spans="1:7" ht="25.5" customHeight="1" thickTop="1" thickBot="1" x14ac:dyDescent="0.25">
      <c r="A6480" s="20" t="str">
        <f t="shared" si="309"/>
        <v>3568MACORNA NORTH</v>
      </c>
      <c r="B6480" s="20">
        <v>3568</v>
      </c>
      <c r="C6480" s="20" t="s">
        <v>6760</v>
      </c>
      <c r="D6480" s="21" t="s">
        <v>5198</v>
      </c>
      <c r="E6480" s="22">
        <v>1057.5752</v>
      </c>
      <c r="F6480" s="22">
        <f t="shared" si="310"/>
        <v>1163.3327200000001</v>
      </c>
      <c r="G6480" s="22">
        <f t="shared" si="311"/>
        <v>1374.8477600000001</v>
      </c>
    </row>
    <row r="6481" spans="1:7" ht="25.5" customHeight="1" thickTop="1" thickBot="1" x14ac:dyDescent="0.25">
      <c r="A6481" s="20" t="str">
        <f t="shared" si="309"/>
        <v>3568MCMILLANS</v>
      </c>
      <c r="B6481" s="37">
        <v>3568</v>
      </c>
      <c r="C6481" s="37" t="s">
        <v>6761</v>
      </c>
      <c r="D6481" s="38" t="s">
        <v>5198</v>
      </c>
      <c r="E6481" s="39">
        <v>1057.5752</v>
      </c>
      <c r="F6481" s="39">
        <f t="shared" si="310"/>
        <v>1163.3327200000001</v>
      </c>
      <c r="G6481" s="39">
        <f t="shared" si="311"/>
        <v>1374.8477600000001</v>
      </c>
    </row>
    <row r="6482" spans="1:7" ht="25.5" customHeight="1" thickTop="1" thickBot="1" x14ac:dyDescent="0.25">
      <c r="A6482" s="20" t="str">
        <f t="shared" si="309"/>
        <v>3568MEAD</v>
      </c>
      <c r="B6482" s="20">
        <v>3568</v>
      </c>
      <c r="C6482" s="20" t="s">
        <v>6762</v>
      </c>
      <c r="D6482" s="21" t="s">
        <v>5198</v>
      </c>
      <c r="E6482" s="22">
        <v>1057.5752</v>
      </c>
      <c r="F6482" s="22">
        <f t="shared" si="310"/>
        <v>1163.3327200000001</v>
      </c>
      <c r="G6482" s="22">
        <f t="shared" si="311"/>
        <v>1374.8477600000001</v>
      </c>
    </row>
    <row r="6483" spans="1:7" ht="25.5" customHeight="1" thickTop="1" thickBot="1" x14ac:dyDescent="0.25">
      <c r="A6483" s="20" t="str">
        <f t="shared" si="309"/>
        <v>3568MINCHA WEST</v>
      </c>
      <c r="B6483" s="37">
        <v>3568</v>
      </c>
      <c r="C6483" s="37" t="s">
        <v>6763</v>
      </c>
      <c r="D6483" s="38" t="s">
        <v>5198</v>
      </c>
      <c r="E6483" s="39">
        <v>1057.5752</v>
      </c>
      <c r="F6483" s="39">
        <f t="shared" si="310"/>
        <v>1163.3327200000001</v>
      </c>
      <c r="G6483" s="39">
        <f t="shared" si="311"/>
        <v>1374.8477600000001</v>
      </c>
    </row>
    <row r="6484" spans="1:7" ht="25.5" customHeight="1" thickTop="1" thickBot="1" x14ac:dyDescent="0.25">
      <c r="A6484" s="20" t="str">
        <f t="shared" si="309"/>
        <v>3568WEE WEE RUP</v>
      </c>
      <c r="B6484" s="20">
        <v>3568</v>
      </c>
      <c r="C6484" s="20" t="s">
        <v>6764</v>
      </c>
      <c r="D6484" s="21" t="s">
        <v>5198</v>
      </c>
      <c r="E6484" s="22">
        <v>1057.5752</v>
      </c>
      <c r="F6484" s="22">
        <f t="shared" si="310"/>
        <v>1163.3327200000001</v>
      </c>
      <c r="G6484" s="22">
        <f t="shared" si="311"/>
        <v>1374.8477600000001</v>
      </c>
    </row>
    <row r="6485" spans="1:7" ht="25.5" customHeight="1" thickTop="1" thickBot="1" x14ac:dyDescent="0.25">
      <c r="A6485" s="20" t="str">
        <f t="shared" si="309"/>
        <v>3570AUCHMORE</v>
      </c>
      <c r="B6485" s="37">
        <v>3570</v>
      </c>
      <c r="C6485" s="37" t="s">
        <v>6765</v>
      </c>
      <c r="D6485" s="38" t="s">
        <v>5198</v>
      </c>
      <c r="E6485" s="39">
        <v>771.30199967852798</v>
      </c>
      <c r="F6485" s="39">
        <f t="shared" si="310"/>
        <v>848.43219964638081</v>
      </c>
      <c r="G6485" s="39">
        <f t="shared" si="311"/>
        <v>1002.6925995820864</v>
      </c>
    </row>
    <row r="6486" spans="1:7" ht="25.5" customHeight="1" thickTop="1" thickBot="1" x14ac:dyDescent="0.25">
      <c r="A6486" s="20" t="str">
        <f t="shared" si="309"/>
        <v>3570DRUMMARTIN</v>
      </c>
      <c r="B6486" s="20">
        <v>3570</v>
      </c>
      <c r="C6486" s="20" t="s">
        <v>6766</v>
      </c>
      <c r="D6486" s="21" t="s">
        <v>5198</v>
      </c>
      <c r="E6486" s="22">
        <v>771.30199967852798</v>
      </c>
      <c r="F6486" s="22">
        <f t="shared" si="310"/>
        <v>848.43219964638081</v>
      </c>
      <c r="G6486" s="22">
        <f t="shared" si="311"/>
        <v>1002.6925995820864</v>
      </c>
    </row>
    <row r="6487" spans="1:7" ht="25.5" customHeight="1" thickTop="1" thickBot="1" x14ac:dyDescent="0.25">
      <c r="A6487" s="20" t="str">
        <f t="shared" si="309"/>
        <v>3570KAMAROOKA</v>
      </c>
      <c r="B6487" s="37">
        <v>3570</v>
      </c>
      <c r="C6487" s="37" t="s">
        <v>6767</v>
      </c>
      <c r="D6487" s="38" t="s">
        <v>5198</v>
      </c>
      <c r="E6487" s="39">
        <v>771.30199967852798</v>
      </c>
      <c r="F6487" s="39">
        <f t="shared" si="310"/>
        <v>848.43219964638081</v>
      </c>
      <c r="G6487" s="39">
        <f t="shared" si="311"/>
        <v>1002.6925995820864</v>
      </c>
    </row>
    <row r="6488" spans="1:7" ht="25.5" customHeight="1" thickTop="1" thickBot="1" x14ac:dyDescent="0.25">
      <c r="A6488" s="20" t="str">
        <f t="shared" si="309"/>
        <v>3570NEILBOROUGH</v>
      </c>
      <c r="B6488" s="20">
        <v>3570</v>
      </c>
      <c r="C6488" s="20" t="s">
        <v>6768</v>
      </c>
      <c r="D6488" s="21" t="s">
        <v>5198</v>
      </c>
      <c r="E6488" s="22">
        <v>771.30199967852798</v>
      </c>
      <c r="F6488" s="22">
        <f t="shared" si="310"/>
        <v>848.43219964638081</v>
      </c>
      <c r="G6488" s="22">
        <f t="shared" si="311"/>
        <v>1002.6925995820864</v>
      </c>
    </row>
    <row r="6489" spans="1:7" ht="25.5" customHeight="1" thickTop="1" thickBot="1" x14ac:dyDescent="0.25">
      <c r="A6489" s="20" t="str">
        <f t="shared" si="309"/>
        <v>3570RAYWOOD</v>
      </c>
      <c r="B6489" s="37">
        <v>3570</v>
      </c>
      <c r="C6489" s="37" t="s">
        <v>6769</v>
      </c>
      <c r="D6489" s="38" t="s">
        <v>5198</v>
      </c>
      <c r="E6489" s="39">
        <v>771.30199967852798</v>
      </c>
      <c r="F6489" s="39">
        <f t="shared" si="310"/>
        <v>848.43219964638081</v>
      </c>
      <c r="G6489" s="39">
        <f t="shared" si="311"/>
        <v>1002.6925995820864</v>
      </c>
    </row>
    <row r="6490" spans="1:7" ht="25.5" customHeight="1" thickTop="1" thickBot="1" x14ac:dyDescent="0.25">
      <c r="A6490" s="20" t="str">
        <f t="shared" si="309"/>
        <v>3571DINGEE</v>
      </c>
      <c r="B6490" s="20">
        <v>3571</v>
      </c>
      <c r="C6490" s="20" t="s">
        <v>6770</v>
      </c>
      <c r="D6490" s="21" t="s">
        <v>5198</v>
      </c>
      <c r="E6490" s="22">
        <v>765.40200011419995</v>
      </c>
      <c r="F6490" s="22">
        <f t="shared" si="310"/>
        <v>841.94220012562005</v>
      </c>
      <c r="G6490" s="22">
        <f t="shared" si="311"/>
        <v>995.02260014846001</v>
      </c>
    </row>
    <row r="6491" spans="1:7" ht="25.5" customHeight="1" thickTop="1" thickBot="1" x14ac:dyDescent="0.25">
      <c r="A6491" s="20" t="str">
        <f t="shared" si="309"/>
        <v>3571KAMAROOKA NORTH</v>
      </c>
      <c r="B6491" s="37">
        <v>3571</v>
      </c>
      <c r="C6491" s="37" t="s">
        <v>6771</v>
      </c>
      <c r="D6491" s="38" t="s">
        <v>5198</v>
      </c>
      <c r="E6491" s="39">
        <v>765.40200011419995</v>
      </c>
      <c r="F6491" s="39">
        <f t="shared" si="310"/>
        <v>841.94220012562005</v>
      </c>
      <c r="G6491" s="39">
        <f t="shared" si="311"/>
        <v>995.02260014846001</v>
      </c>
    </row>
    <row r="6492" spans="1:7" ht="25.5" customHeight="1" thickTop="1" thickBot="1" x14ac:dyDescent="0.25">
      <c r="A6492" s="20" t="str">
        <f t="shared" si="309"/>
        <v>3571POMPAPIEL</v>
      </c>
      <c r="B6492" s="20">
        <v>3571</v>
      </c>
      <c r="C6492" s="20" t="s">
        <v>6772</v>
      </c>
      <c r="D6492" s="21" t="s">
        <v>5198</v>
      </c>
      <c r="E6492" s="22">
        <v>765.40200011419995</v>
      </c>
      <c r="F6492" s="22">
        <f t="shared" si="310"/>
        <v>841.94220012562005</v>
      </c>
      <c r="G6492" s="22">
        <f t="shared" si="311"/>
        <v>995.02260014846001</v>
      </c>
    </row>
    <row r="6493" spans="1:7" ht="25.5" customHeight="1" thickTop="1" thickBot="1" x14ac:dyDescent="0.25">
      <c r="A6493" s="20" t="str">
        <f t="shared" si="309"/>
        <v>3571TANDARRA</v>
      </c>
      <c r="B6493" s="37">
        <v>3571</v>
      </c>
      <c r="C6493" s="37" t="s">
        <v>6773</v>
      </c>
      <c r="D6493" s="38" t="s">
        <v>5198</v>
      </c>
      <c r="E6493" s="39">
        <v>765.40200011419995</v>
      </c>
      <c r="F6493" s="39">
        <f t="shared" si="310"/>
        <v>841.94220012562005</v>
      </c>
      <c r="G6493" s="39">
        <f t="shared" si="311"/>
        <v>995.02260014846001</v>
      </c>
    </row>
    <row r="6494" spans="1:7" ht="25.5" customHeight="1" thickTop="1" thickBot="1" x14ac:dyDescent="0.25">
      <c r="A6494" s="20" t="str">
        <f t="shared" si="309"/>
        <v>3572MILLOO</v>
      </c>
      <c r="B6494" s="20">
        <v>3572</v>
      </c>
      <c r="C6494" s="20" t="s">
        <v>6774</v>
      </c>
      <c r="D6494" s="21" t="s">
        <v>5198</v>
      </c>
      <c r="E6494" s="22">
        <v>855.20999970218395</v>
      </c>
      <c r="F6494" s="22">
        <f t="shared" si="310"/>
        <v>940.73099967240239</v>
      </c>
      <c r="G6494" s="22">
        <f t="shared" si="311"/>
        <v>1111.7729996128392</v>
      </c>
    </row>
    <row r="6495" spans="1:7" ht="25.5" customHeight="1" thickTop="1" thickBot="1" x14ac:dyDescent="0.25">
      <c r="A6495" s="20" t="str">
        <f t="shared" si="309"/>
        <v>3572PRAIRIE</v>
      </c>
      <c r="B6495" s="37">
        <v>3572</v>
      </c>
      <c r="C6495" s="37" t="s">
        <v>6775</v>
      </c>
      <c r="D6495" s="38" t="s">
        <v>5198</v>
      </c>
      <c r="E6495" s="39">
        <v>855.20999970218395</v>
      </c>
      <c r="F6495" s="39">
        <f t="shared" si="310"/>
        <v>940.73099967240239</v>
      </c>
      <c r="G6495" s="39">
        <f t="shared" si="311"/>
        <v>1111.7729996128392</v>
      </c>
    </row>
    <row r="6496" spans="1:7" ht="25.5" customHeight="1" thickTop="1" thickBot="1" x14ac:dyDescent="0.25">
      <c r="A6496" s="20" t="str">
        <f t="shared" si="309"/>
        <v>3572TENNYSON</v>
      </c>
      <c r="B6496" s="20">
        <v>3572</v>
      </c>
      <c r="C6496" s="20" t="s">
        <v>4478</v>
      </c>
      <c r="D6496" s="21" t="s">
        <v>5198</v>
      </c>
      <c r="E6496" s="22">
        <v>855.20999970218395</v>
      </c>
      <c r="F6496" s="22">
        <f t="shared" si="310"/>
        <v>940.73099967240239</v>
      </c>
      <c r="G6496" s="22">
        <f t="shared" si="311"/>
        <v>1111.7729996128392</v>
      </c>
    </row>
    <row r="6497" spans="1:7" ht="25.5" customHeight="1" thickTop="1" thickBot="1" x14ac:dyDescent="0.25">
      <c r="A6497" s="20" t="str">
        <f t="shared" si="309"/>
        <v>3573CALIVIL</v>
      </c>
      <c r="B6497" s="37">
        <v>3573</v>
      </c>
      <c r="C6497" s="37" t="s">
        <v>6776</v>
      </c>
      <c r="D6497" s="38" t="s">
        <v>5198</v>
      </c>
      <c r="E6497" s="39">
        <v>858.382000382456</v>
      </c>
      <c r="F6497" s="39">
        <f t="shared" si="310"/>
        <v>944.22020042070164</v>
      </c>
      <c r="G6497" s="39">
        <f t="shared" si="311"/>
        <v>1115.8966004971928</v>
      </c>
    </row>
    <row r="6498" spans="1:7" ht="25.5" customHeight="1" thickTop="1" thickBot="1" x14ac:dyDescent="0.25">
      <c r="A6498" s="20" t="str">
        <f t="shared" si="309"/>
        <v>3573MITIAMO</v>
      </c>
      <c r="B6498" s="20">
        <v>3573</v>
      </c>
      <c r="C6498" s="20" t="s">
        <v>6777</v>
      </c>
      <c r="D6498" s="21" t="s">
        <v>5198</v>
      </c>
      <c r="E6498" s="22">
        <v>858.382000382456</v>
      </c>
      <c r="F6498" s="22">
        <f t="shared" si="310"/>
        <v>944.22020042070164</v>
      </c>
      <c r="G6498" s="22">
        <f t="shared" si="311"/>
        <v>1115.8966004971928</v>
      </c>
    </row>
    <row r="6499" spans="1:7" ht="25.5" customHeight="1" thickTop="1" thickBot="1" x14ac:dyDescent="0.25">
      <c r="A6499" s="20" t="str">
        <f t="shared" si="309"/>
        <v>3573PINE GROVE</v>
      </c>
      <c r="B6499" s="37">
        <v>3573</v>
      </c>
      <c r="C6499" s="37" t="s">
        <v>4897</v>
      </c>
      <c r="D6499" s="38" t="s">
        <v>5198</v>
      </c>
      <c r="E6499" s="39">
        <v>858.382000382456</v>
      </c>
      <c r="F6499" s="39">
        <f t="shared" si="310"/>
        <v>944.22020042070164</v>
      </c>
      <c r="G6499" s="39">
        <f t="shared" si="311"/>
        <v>1115.8966004971928</v>
      </c>
    </row>
    <row r="6500" spans="1:7" ht="25.5" customHeight="1" thickTop="1" thickBot="1" x14ac:dyDescent="0.25">
      <c r="A6500" s="20" t="str">
        <f t="shared" si="309"/>
        <v>3573TERRICK TERRICK EAST</v>
      </c>
      <c r="B6500" s="20">
        <v>3573</v>
      </c>
      <c r="C6500" s="20" t="s">
        <v>6778</v>
      </c>
      <c r="D6500" s="21" t="s">
        <v>5198</v>
      </c>
      <c r="E6500" s="22">
        <v>858.382000382456</v>
      </c>
      <c r="F6500" s="22">
        <f t="shared" si="310"/>
        <v>944.22020042070164</v>
      </c>
      <c r="G6500" s="22">
        <f t="shared" si="311"/>
        <v>1115.8966004971928</v>
      </c>
    </row>
    <row r="6501" spans="1:7" ht="25.5" customHeight="1" thickTop="1" thickBot="1" x14ac:dyDescent="0.25">
      <c r="A6501" s="20" t="str">
        <f t="shared" si="309"/>
        <v>3575GLADFIELD</v>
      </c>
      <c r="B6501" s="37">
        <v>3575</v>
      </c>
      <c r="C6501" s="37" t="s">
        <v>6779</v>
      </c>
      <c r="D6501" s="38" t="s">
        <v>5198</v>
      </c>
      <c r="E6501" s="39">
        <v>887.13999959804801</v>
      </c>
      <c r="F6501" s="39">
        <f t="shared" si="310"/>
        <v>975.85399955785283</v>
      </c>
      <c r="G6501" s="39">
        <f t="shared" si="311"/>
        <v>1153.2819994774625</v>
      </c>
    </row>
    <row r="6502" spans="1:7" ht="25.5" customHeight="1" thickTop="1" thickBot="1" x14ac:dyDescent="0.25">
      <c r="A6502" s="20" t="str">
        <f t="shared" si="309"/>
        <v>3575LODDON VALE</v>
      </c>
      <c r="B6502" s="20">
        <v>3575</v>
      </c>
      <c r="C6502" s="20" t="s">
        <v>6780</v>
      </c>
      <c r="D6502" s="21" t="s">
        <v>5198</v>
      </c>
      <c r="E6502" s="22">
        <v>887.13999959804801</v>
      </c>
      <c r="F6502" s="22">
        <f t="shared" si="310"/>
        <v>975.85399955785283</v>
      </c>
      <c r="G6502" s="22">
        <f t="shared" si="311"/>
        <v>1153.2819994774625</v>
      </c>
    </row>
    <row r="6503" spans="1:7" ht="25.5" customHeight="1" thickTop="1" thickBot="1" x14ac:dyDescent="0.25">
      <c r="A6503" s="20" t="str">
        <f t="shared" si="309"/>
        <v>3575MINCHA</v>
      </c>
      <c r="B6503" s="37">
        <v>3575</v>
      </c>
      <c r="C6503" s="37" t="s">
        <v>6781</v>
      </c>
      <c r="D6503" s="38" t="s">
        <v>5198</v>
      </c>
      <c r="E6503" s="39">
        <v>887.13999959804801</v>
      </c>
      <c r="F6503" s="39">
        <f t="shared" si="310"/>
        <v>975.85399955785283</v>
      </c>
      <c r="G6503" s="39">
        <f t="shared" si="311"/>
        <v>1153.2819994774625</v>
      </c>
    </row>
    <row r="6504" spans="1:7" ht="25.5" customHeight="1" thickTop="1" thickBot="1" x14ac:dyDescent="0.25">
      <c r="A6504" s="20" t="str">
        <f t="shared" si="309"/>
        <v>3575MOLOGA</v>
      </c>
      <c r="B6504" s="20">
        <v>3575</v>
      </c>
      <c r="C6504" s="20" t="s">
        <v>6782</v>
      </c>
      <c r="D6504" s="21" t="s">
        <v>5198</v>
      </c>
      <c r="E6504" s="22">
        <v>887.13999959804801</v>
      </c>
      <c r="F6504" s="22">
        <f t="shared" si="310"/>
        <v>975.85399955785283</v>
      </c>
      <c r="G6504" s="22">
        <f t="shared" si="311"/>
        <v>1153.2819994774625</v>
      </c>
    </row>
    <row r="6505" spans="1:7" ht="25.5" customHeight="1" thickTop="1" thickBot="1" x14ac:dyDescent="0.25">
      <c r="A6505" s="20" t="str">
        <f t="shared" si="309"/>
        <v>3575PYRAMID HILL</v>
      </c>
      <c r="B6505" s="37">
        <v>3575</v>
      </c>
      <c r="C6505" s="37" t="s">
        <v>6783</v>
      </c>
      <c r="D6505" s="38" t="s">
        <v>5198</v>
      </c>
      <c r="E6505" s="39">
        <v>887.13999959804801</v>
      </c>
      <c r="F6505" s="39">
        <f t="shared" si="310"/>
        <v>975.85399955785283</v>
      </c>
      <c r="G6505" s="39">
        <f t="shared" si="311"/>
        <v>1153.2819994774625</v>
      </c>
    </row>
    <row r="6506" spans="1:7" ht="25.5" customHeight="1" thickTop="1" thickBot="1" x14ac:dyDescent="0.25">
      <c r="A6506" s="20" t="str">
        <f t="shared" si="309"/>
        <v>3575SYLVATERRE</v>
      </c>
      <c r="B6506" s="20">
        <v>3575</v>
      </c>
      <c r="C6506" s="20" t="s">
        <v>6784</v>
      </c>
      <c r="D6506" s="21" t="s">
        <v>5198</v>
      </c>
      <c r="E6506" s="22">
        <v>887.13999959804801</v>
      </c>
      <c r="F6506" s="22">
        <f t="shared" si="310"/>
        <v>975.85399955785283</v>
      </c>
      <c r="G6506" s="22">
        <f t="shared" si="311"/>
        <v>1153.2819994774625</v>
      </c>
    </row>
    <row r="6507" spans="1:7" ht="25.5" customHeight="1" thickTop="1" thickBot="1" x14ac:dyDescent="0.25">
      <c r="A6507" s="20" t="str">
        <f t="shared" si="309"/>
        <v>3575TERRICK TERRICK</v>
      </c>
      <c r="B6507" s="37">
        <v>3575</v>
      </c>
      <c r="C6507" s="37" t="s">
        <v>6785</v>
      </c>
      <c r="D6507" s="38" t="s">
        <v>5198</v>
      </c>
      <c r="E6507" s="39">
        <v>887.13999959804801</v>
      </c>
      <c r="F6507" s="39">
        <f t="shared" si="310"/>
        <v>975.85399955785283</v>
      </c>
      <c r="G6507" s="39">
        <f t="shared" si="311"/>
        <v>1153.2819994774625</v>
      </c>
    </row>
    <row r="6508" spans="1:7" ht="25.5" customHeight="1" thickTop="1" thickBot="1" x14ac:dyDescent="0.25">
      <c r="A6508" s="20" t="str">
        <f t="shared" si="309"/>
        <v>3575YARRAWALLA</v>
      </c>
      <c r="B6508" s="20">
        <v>3575</v>
      </c>
      <c r="C6508" s="20" t="s">
        <v>6786</v>
      </c>
      <c r="D6508" s="21" t="s">
        <v>5198</v>
      </c>
      <c r="E6508" s="22">
        <v>887.13999959804801</v>
      </c>
      <c r="F6508" s="22">
        <f t="shared" si="310"/>
        <v>975.85399955785283</v>
      </c>
      <c r="G6508" s="22">
        <f t="shared" si="311"/>
        <v>1153.2819994774625</v>
      </c>
    </row>
    <row r="6509" spans="1:7" ht="25.5" customHeight="1" thickTop="1" thickBot="1" x14ac:dyDescent="0.25">
      <c r="A6509" s="20" t="str">
        <f t="shared" si="309"/>
        <v>3576DURHAM OX</v>
      </c>
      <c r="B6509" s="37">
        <v>3576</v>
      </c>
      <c r="C6509" s="37" t="s">
        <v>6787</v>
      </c>
      <c r="D6509" s="38" t="s">
        <v>5198</v>
      </c>
      <c r="E6509" s="39">
        <v>877.732000020952</v>
      </c>
      <c r="F6509" s="39">
        <f t="shared" si="310"/>
        <v>965.50520002304722</v>
      </c>
      <c r="G6509" s="39">
        <f t="shared" si="311"/>
        <v>1141.0516000272376</v>
      </c>
    </row>
    <row r="6510" spans="1:7" ht="25.5" customHeight="1" thickTop="1" thickBot="1" x14ac:dyDescent="0.25">
      <c r="A6510" s="20" t="str">
        <f t="shared" si="309"/>
        <v>3579APPIN</v>
      </c>
      <c r="B6510" s="20">
        <v>3579</v>
      </c>
      <c r="C6510" s="20" t="s">
        <v>3512</v>
      </c>
      <c r="D6510" s="21" t="s">
        <v>5198</v>
      </c>
      <c r="E6510" s="22">
        <v>1036.5240002776961</v>
      </c>
      <c r="F6510" s="22">
        <f t="shared" si="310"/>
        <v>1140.1764003054659</v>
      </c>
      <c r="G6510" s="22">
        <f t="shared" si="311"/>
        <v>1347.481200361005</v>
      </c>
    </row>
    <row r="6511" spans="1:7" ht="25.5" customHeight="1" thickTop="1" thickBot="1" x14ac:dyDescent="0.25">
      <c r="A6511" s="20" t="str">
        <f t="shared" si="309"/>
        <v>3579APPIN SOUTH</v>
      </c>
      <c r="B6511" s="37">
        <v>3579</v>
      </c>
      <c r="C6511" s="37" t="s">
        <v>6788</v>
      </c>
      <c r="D6511" s="38" t="s">
        <v>5198</v>
      </c>
      <c r="E6511" s="39">
        <v>1036.5240002776961</v>
      </c>
      <c r="F6511" s="39">
        <f t="shared" si="310"/>
        <v>1140.1764003054659</v>
      </c>
      <c r="G6511" s="39">
        <f t="shared" si="311"/>
        <v>1347.481200361005</v>
      </c>
    </row>
    <row r="6512" spans="1:7" ht="25.5" customHeight="1" thickTop="1" thickBot="1" x14ac:dyDescent="0.25">
      <c r="A6512" s="20" t="str">
        <f t="shared" si="309"/>
        <v>3579BAEL BAEL</v>
      </c>
      <c r="B6512" s="20">
        <v>3579</v>
      </c>
      <c r="C6512" s="20" t="s">
        <v>6789</v>
      </c>
      <c r="D6512" s="21" t="s">
        <v>5198</v>
      </c>
      <c r="E6512" s="22">
        <v>1036.5240002776961</v>
      </c>
      <c r="F6512" s="22">
        <f t="shared" si="310"/>
        <v>1140.1764003054659</v>
      </c>
      <c r="G6512" s="22">
        <f t="shared" si="311"/>
        <v>1347.481200361005</v>
      </c>
    </row>
    <row r="6513" spans="1:7" ht="25.5" customHeight="1" thickTop="1" thickBot="1" x14ac:dyDescent="0.25">
      <c r="A6513" s="20" t="str">
        <f t="shared" si="309"/>
        <v>3579BEAUCHAMP</v>
      </c>
      <c r="B6513" s="37">
        <v>3579</v>
      </c>
      <c r="C6513" s="37" t="s">
        <v>6790</v>
      </c>
      <c r="D6513" s="38" t="s">
        <v>5198</v>
      </c>
      <c r="E6513" s="39">
        <v>1036.5240002776961</v>
      </c>
      <c r="F6513" s="39">
        <f t="shared" si="310"/>
        <v>1140.1764003054659</v>
      </c>
      <c r="G6513" s="39">
        <f t="shared" si="311"/>
        <v>1347.481200361005</v>
      </c>
    </row>
    <row r="6514" spans="1:7" ht="25.5" customHeight="1" thickTop="1" thickBot="1" x14ac:dyDescent="0.25">
      <c r="A6514" s="20" t="str">
        <f t="shared" si="309"/>
        <v>3579BENJEROOP</v>
      </c>
      <c r="B6514" s="20">
        <v>3579</v>
      </c>
      <c r="C6514" s="20" t="s">
        <v>6791</v>
      </c>
      <c r="D6514" s="21" t="s">
        <v>5198</v>
      </c>
      <c r="E6514" s="22">
        <v>1036.5240002776961</v>
      </c>
      <c r="F6514" s="22">
        <f t="shared" si="310"/>
        <v>1140.1764003054659</v>
      </c>
      <c r="G6514" s="22">
        <f t="shared" si="311"/>
        <v>1347.481200361005</v>
      </c>
    </row>
    <row r="6515" spans="1:7" ht="25.5" customHeight="1" thickTop="1" thickBot="1" x14ac:dyDescent="0.25">
      <c r="A6515" s="20" t="str">
        <f t="shared" si="309"/>
        <v>3579BUDGERUM EAST</v>
      </c>
      <c r="B6515" s="37">
        <v>3579</v>
      </c>
      <c r="C6515" s="37" t="s">
        <v>6792</v>
      </c>
      <c r="D6515" s="38" t="s">
        <v>5198</v>
      </c>
      <c r="E6515" s="39">
        <v>1036.5240002776961</v>
      </c>
      <c r="F6515" s="39">
        <f t="shared" si="310"/>
        <v>1140.1764003054659</v>
      </c>
      <c r="G6515" s="39">
        <f t="shared" si="311"/>
        <v>1347.481200361005</v>
      </c>
    </row>
    <row r="6516" spans="1:7" ht="25.5" customHeight="1" thickTop="1" thickBot="1" x14ac:dyDescent="0.25">
      <c r="A6516" s="20" t="str">
        <f t="shared" si="309"/>
        <v>3579CAPELS CROSSING</v>
      </c>
      <c r="B6516" s="20">
        <v>3579</v>
      </c>
      <c r="C6516" s="20" t="s">
        <v>6793</v>
      </c>
      <c r="D6516" s="21" t="s">
        <v>5198</v>
      </c>
      <c r="E6516" s="22">
        <v>1036.5240002776961</v>
      </c>
      <c r="F6516" s="22">
        <f t="shared" si="310"/>
        <v>1140.1764003054659</v>
      </c>
      <c r="G6516" s="22">
        <f t="shared" si="311"/>
        <v>1347.481200361005</v>
      </c>
    </row>
    <row r="6517" spans="1:7" ht="25.5" customHeight="1" thickTop="1" thickBot="1" x14ac:dyDescent="0.25">
      <c r="A6517" s="20" t="str">
        <f t="shared" si="309"/>
        <v>3579DINGWALL</v>
      </c>
      <c r="B6517" s="37">
        <v>3579</v>
      </c>
      <c r="C6517" s="37" t="s">
        <v>6794</v>
      </c>
      <c r="D6517" s="38" t="s">
        <v>5198</v>
      </c>
      <c r="E6517" s="39">
        <v>1036.5240002776961</v>
      </c>
      <c r="F6517" s="39">
        <f t="shared" si="310"/>
        <v>1140.1764003054659</v>
      </c>
      <c r="G6517" s="39">
        <f t="shared" si="311"/>
        <v>1347.481200361005</v>
      </c>
    </row>
    <row r="6518" spans="1:7" ht="25.5" customHeight="1" thickTop="1" thickBot="1" x14ac:dyDescent="0.25">
      <c r="A6518" s="20" t="str">
        <f t="shared" si="309"/>
        <v>3579FAIRLEY</v>
      </c>
      <c r="B6518" s="20">
        <v>3579</v>
      </c>
      <c r="C6518" s="20" t="s">
        <v>6795</v>
      </c>
      <c r="D6518" s="21" t="s">
        <v>5198</v>
      </c>
      <c r="E6518" s="22">
        <v>1036.5240002776961</v>
      </c>
      <c r="F6518" s="22">
        <f t="shared" si="310"/>
        <v>1140.1764003054659</v>
      </c>
      <c r="G6518" s="22">
        <f t="shared" si="311"/>
        <v>1347.481200361005</v>
      </c>
    </row>
    <row r="6519" spans="1:7" ht="25.5" customHeight="1" thickTop="1" thickBot="1" x14ac:dyDescent="0.25">
      <c r="A6519" s="20" t="str">
        <f t="shared" si="309"/>
        <v>3579GONN CROSSING</v>
      </c>
      <c r="B6519" s="37">
        <v>3579</v>
      </c>
      <c r="C6519" s="37" t="s">
        <v>6796</v>
      </c>
      <c r="D6519" s="38" t="s">
        <v>5198</v>
      </c>
      <c r="E6519" s="39">
        <v>1036.5240002776961</v>
      </c>
      <c r="F6519" s="39">
        <f t="shared" si="310"/>
        <v>1140.1764003054659</v>
      </c>
      <c r="G6519" s="39">
        <f t="shared" si="311"/>
        <v>1347.481200361005</v>
      </c>
    </row>
    <row r="6520" spans="1:7" ht="25.5" customHeight="1" thickTop="1" thickBot="1" x14ac:dyDescent="0.25">
      <c r="A6520" s="20" t="str">
        <f t="shared" si="309"/>
        <v>3579KERANG</v>
      </c>
      <c r="B6520" s="20">
        <v>3579</v>
      </c>
      <c r="C6520" s="20" t="s">
        <v>6797</v>
      </c>
      <c r="D6520" s="21" t="s">
        <v>5198</v>
      </c>
      <c r="E6520" s="22">
        <v>1036.5240002776961</v>
      </c>
      <c r="F6520" s="22">
        <f t="shared" si="310"/>
        <v>1140.1764003054659</v>
      </c>
      <c r="G6520" s="22">
        <f t="shared" si="311"/>
        <v>1347.481200361005</v>
      </c>
    </row>
    <row r="6521" spans="1:7" ht="25.5" customHeight="1" thickTop="1" thickBot="1" x14ac:dyDescent="0.25">
      <c r="A6521" s="20" t="str">
        <f t="shared" si="309"/>
        <v>3579KERANG EAST</v>
      </c>
      <c r="B6521" s="37">
        <v>3579</v>
      </c>
      <c r="C6521" s="37" t="s">
        <v>6798</v>
      </c>
      <c r="D6521" s="38" t="s">
        <v>5198</v>
      </c>
      <c r="E6521" s="39">
        <v>1036.5240002776961</v>
      </c>
      <c r="F6521" s="39">
        <f t="shared" si="310"/>
        <v>1140.1764003054659</v>
      </c>
      <c r="G6521" s="39">
        <f t="shared" si="311"/>
        <v>1347.481200361005</v>
      </c>
    </row>
    <row r="6522" spans="1:7" ht="25.5" customHeight="1" thickTop="1" thickBot="1" x14ac:dyDescent="0.25">
      <c r="A6522" s="20" t="str">
        <f t="shared" si="309"/>
        <v>3579KOROOP</v>
      </c>
      <c r="B6522" s="20">
        <v>3579</v>
      </c>
      <c r="C6522" s="20" t="s">
        <v>6799</v>
      </c>
      <c r="D6522" s="21" t="s">
        <v>5198</v>
      </c>
      <c r="E6522" s="22">
        <v>1036.5240002776961</v>
      </c>
      <c r="F6522" s="22">
        <f t="shared" si="310"/>
        <v>1140.1764003054659</v>
      </c>
      <c r="G6522" s="22">
        <f t="shared" si="311"/>
        <v>1347.481200361005</v>
      </c>
    </row>
    <row r="6523" spans="1:7" ht="25.5" customHeight="1" thickTop="1" thickBot="1" x14ac:dyDescent="0.25">
      <c r="A6523" s="20" t="str">
        <f t="shared" si="309"/>
        <v>3579LAKE MERAN</v>
      </c>
      <c r="B6523" s="37">
        <v>3579</v>
      </c>
      <c r="C6523" s="37" t="s">
        <v>6800</v>
      </c>
      <c r="D6523" s="38" t="s">
        <v>5198</v>
      </c>
      <c r="E6523" s="39">
        <v>1036.5240002776961</v>
      </c>
      <c r="F6523" s="39">
        <f t="shared" si="310"/>
        <v>1140.1764003054659</v>
      </c>
      <c r="G6523" s="39">
        <f t="shared" si="311"/>
        <v>1347.481200361005</v>
      </c>
    </row>
    <row r="6524" spans="1:7" ht="25.5" customHeight="1" thickTop="1" thickBot="1" x14ac:dyDescent="0.25">
      <c r="A6524" s="20" t="str">
        <f t="shared" si="309"/>
        <v>3579MACORNA</v>
      </c>
      <c r="B6524" s="20">
        <v>3579</v>
      </c>
      <c r="C6524" s="20" t="s">
        <v>6801</v>
      </c>
      <c r="D6524" s="21" t="s">
        <v>5198</v>
      </c>
      <c r="E6524" s="22">
        <v>1036.5240002776961</v>
      </c>
      <c r="F6524" s="22">
        <f t="shared" si="310"/>
        <v>1140.1764003054659</v>
      </c>
      <c r="G6524" s="22">
        <f t="shared" si="311"/>
        <v>1347.481200361005</v>
      </c>
    </row>
    <row r="6525" spans="1:7" ht="25.5" customHeight="1" thickTop="1" thickBot="1" x14ac:dyDescent="0.25">
      <c r="A6525" s="20" t="str">
        <f t="shared" si="309"/>
        <v>3579MEERING WEST</v>
      </c>
      <c r="B6525" s="37">
        <v>3579</v>
      </c>
      <c r="C6525" s="37" t="s">
        <v>6802</v>
      </c>
      <c r="D6525" s="38" t="s">
        <v>5198</v>
      </c>
      <c r="E6525" s="39">
        <v>1036.5240002776961</v>
      </c>
      <c r="F6525" s="39">
        <f t="shared" si="310"/>
        <v>1140.1764003054659</v>
      </c>
      <c r="G6525" s="39">
        <f t="shared" si="311"/>
        <v>1347.481200361005</v>
      </c>
    </row>
    <row r="6526" spans="1:7" ht="25.5" customHeight="1" thickTop="1" thickBot="1" x14ac:dyDescent="0.25">
      <c r="A6526" s="20" t="str">
        <f t="shared" si="309"/>
        <v>3579MILNES BRIDGE</v>
      </c>
      <c r="B6526" s="20">
        <v>3579</v>
      </c>
      <c r="C6526" s="20" t="s">
        <v>6803</v>
      </c>
      <c r="D6526" s="21" t="s">
        <v>5198</v>
      </c>
      <c r="E6526" s="22">
        <v>1036.5240002776961</v>
      </c>
      <c r="F6526" s="22">
        <f t="shared" si="310"/>
        <v>1140.1764003054659</v>
      </c>
      <c r="G6526" s="22">
        <f t="shared" si="311"/>
        <v>1347.481200361005</v>
      </c>
    </row>
    <row r="6527" spans="1:7" ht="25.5" customHeight="1" thickTop="1" thickBot="1" x14ac:dyDescent="0.25">
      <c r="A6527" s="20" t="str">
        <f t="shared" si="309"/>
        <v>3579MURRABIT</v>
      </c>
      <c r="B6527" s="37">
        <v>3579</v>
      </c>
      <c r="C6527" s="37" t="s">
        <v>6804</v>
      </c>
      <c r="D6527" s="38" t="s">
        <v>5198</v>
      </c>
      <c r="E6527" s="39">
        <v>1036.5240002776961</v>
      </c>
      <c r="F6527" s="39">
        <f t="shared" si="310"/>
        <v>1140.1764003054659</v>
      </c>
      <c r="G6527" s="39">
        <f t="shared" si="311"/>
        <v>1347.481200361005</v>
      </c>
    </row>
    <row r="6528" spans="1:7" ht="25.5" customHeight="1" thickTop="1" thickBot="1" x14ac:dyDescent="0.25">
      <c r="A6528" s="20" t="str">
        <f t="shared" si="309"/>
        <v>3579MURRABIT WEST</v>
      </c>
      <c r="B6528" s="20">
        <v>3579</v>
      </c>
      <c r="C6528" s="20" t="s">
        <v>6805</v>
      </c>
      <c r="D6528" s="21" t="s">
        <v>5198</v>
      </c>
      <c r="E6528" s="22">
        <v>1036.5240002776961</v>
      </c>
      <c r="F6528" s="22">
        <f t="shared" si="310"/>
        <v>1140.1764003054659</v>
      </c>
      <c r="G6528" s="22">
        <f t="shared" si="311"/>
        <v>1347.481200361005</v>
      </c>
    </row>
    <row r="6529" spans="1:7" ht="25.5" customHeight="1" thickTop="1" thickBot="1" x14ac:dyDescent="0.25">
      <c r="A6529" s="20" t="str">
        <f t="shared" si="309"/>
        <v>3579MYALL</v>
      </c>
      <c r="B6529" s="37">
        <v>3579</v>
      </c>
      <c r="C6529" s="37" t="s">
        <v>6619</v>
      </c>
      <c r="D6529" s="38" t="s">
        <v>5198</v>
      </c>
      <c r="E6529" s="39">
        <v>1036.5240002776961</v>
      </c>
      <c r="F6529" s="39">
        <f t="shared" si="310"/>
        <v>1140.1764003054659</v>
      </c>
      <c r="G6529" s="39">
        <f t="shared" si="311"/>
        <v>1347.481200361005</v>
      </c>
    </row>
    <row r="6530" spans="1:7" ht="25.5" customHeight="1" thickTop="1" thickBot="1" x14ac:dyDescent="0.25">
      <c r="A6530" s="20" t="str">
        <f t="shared" si="309"/>
        <v>3579MYSTIC PARK</v>
      </c>
      <c r="B6530" s="20">
        <v>3579</v>
      </c>
      <c r="C6530" s="20" t="s">
        <v>6806</v>
      </c>
      <c r="D6530" s="21" t="s">
        <v>5198</v>
      </c>
      <c r="E6530" s="22">
        <v>1036.5240002776961</v>
      </c>
      <c r="F6530" s="22">
        <f t="shared" si="310"/>
        <v>1140.1764003054659</v>
      </c>
      <c r="G6530" s="22">
        <f t="shared" si="311"/>
        <v>1347.481200361005</v>
      </c>
    </row>
    <row r="6531" spans="1:7" ht="25.5" customHeight="1" thickTop="1" thickBot="1" x14ac:dyDescent="0.25">
      <c r="A6531" s="20" t="str">
        <f t="shared" si="309"/>
        <v>3579NORMANVILLE</v>
      </c>
      <c r="B6531" s="37">
        <v>3579</v>
      </c>
      <c r="C6531" s="37" t="s">
        <v>6807</v>
      </c>
      <c r="D6531" s="38" t="s">
        <v>5198</v>
      </c>
      <c r="E6531" s="39">
        <v>1036.5240002776961</v>
      </c>
      <c r="F6531" s="39">
        <f t="shared" si="310"/>
        <v>1140.1764003054659</v>
      </c>
      <c r="G6531" s="39">
        <f t="shared" si="311"/>
        <v>1347.481200361005</v>
      </c>
    </row>
    <row r="6532" spans="1:7" ht="25.5" customHeight="1" thickTop="1" thickBot="1" x14ac:dyDescent="0.25">
      <c r="A6532" s="20" t="str">
        <f t="shared" si="309"/>
        <v>3579PINE VIEW</v>
      </c>
      <c r="B6532" s="20">
        <v>3579</v>
      </c>
      <c r="C6532" s="20" t="s">
        <v>6808</v>
      </c>
      <c r="D6532" s="21" t="s">
        <v>5198</v>
      </c>
      <c r="E6532" s="22">
        <v>1036.5240002776961</v>
      </c>
      <c r="F6532" s="22">
        <f t="shared" si="310"/>
        <v>1140.1764003054659</v>
      </c>
      <c r="G6532" s="22">
        <f t="shared" si="311"/>
        <v>1347.481200361005</v>
      </c>
    </row>
    <row r="6533" spans="1:7" ht="25.5" customHeight="1" thickTop="1" thickBot="1" x14ac:dyDescent="0.25">
      <c r="A6533" s="20" t="str">
        <f t="shared" ref="A6533:A6596" si="312">CONCATENATE(B6533,C6533)</f>
        <v>3579REEDY LAKE</v>
      </c>
      <c r="B6533" s="37">
        <v>3579</v>
      </c>
      <c r="C6533" s="37" t="s">
        <v>6809</v>
      </c>
      <c r="D6533" s="38" t="s">
        <v>5198</v>
      </c>
      <c r="E6533" s="39">
        <v>1036.5240002776961</v>
      </c>
      <c r="F6533" s="39">
        <f t="shared" ref="F6533:F6596" si="313">1.1*E6533</f>
        <v>1140.1764003054659</v>
      </c>
      <c r="G6533" s="39">
        <f t="shared" ref="G6533:G6596" si="314">1.3*E6533</f>
        <v>1347.481200361005</v>
      </c>
    </row>
    <row r="6534" spans="1:7" ht="25.5" customHeight="1" thickTop="1" thickBot="1" x14ac:dyDescent="0.25">
      <c r="A6534" s="20" t="str">
        <f t="shared" si="312"/>
        <v>3579SANDHILL LAKE</v>
      </c>
      <c r="B6534" s="20">
        <v>3579</v>
      </c>
      <c r="C6534" s="20" t="s">
        <v>6810</v>
      </c>
      <c r="D6534" s="21" t="s">
        <v>5198</v>
      </c>
      <c r="E6534" s="22">
        <v>1036.5240002776961</v>
      </c>
      <c r="F6534" s="22">
        <f t="shared" si="313"/>
        <v>1140.1764003054659</v>
      </c>
      <c r="G6534" s="22">
        <f t="shared" si="314"/>
        <v>1347.481200361005</v>
      </c>
    </row>
    <row r="6535" spans="1:7" ht="25.5" customHeight="1" thickTop="1" thickBot="1" x14ac:dyDescent="0.25">
      <c r="A6535" s="20" t="str">
        <f t="shared" si="312"/>
        <v>3579TEAL POINT</v>
      </c>
      <c r="B6535" s="37">
        <v>3579</v>
      </c>
      <c r="C6535" s="37" t="s">
        <v>6811</v>
      </c>
      <c r="D6535" s="38" t="s">
        <v>5198</v>
      </c>
      <c r="E6535" s="39">
        <v>1036.5240002776961</v>
      </c>
      <c r="F6535" s="39">
        <f t="shared" si="313"/>
        <v>1140.1764003054659</v>
      </c>
      <c r="G6535" s="39">
        <f t="shared" si="314"/>
        <v>1347.481200361005</v>
      </c>
    </row>
    <row r="6536" spans="1:7" ht="25.5" customHeight="1" thickTop="1" thickBot="1" x14ac:dyDescent="0.25">
      <c r="A6536" s="20" t="str">
        <f t="shared" si="312"/>
        <v>3579TRAGOWEL</v>
      </c>
      <c r="B6536" s="20">
        <v>3579</v>
      </c>
      <c r="C6536" s="20" t="s">
        <v>6812</v>
      </c>
      <c r="D6536" s="21" t="s">
        <v>5198</v>
      </c>
      <c r="E6536" s="22">
        <v>1036.5240002776961</v>
      </c>
      <c r="F6536" s="22">
        <f t="shared" si="313"/>
        <v>1140.1764003054659</v>
      </c>
      <c r="G6536" s="22">
        <f t="shared" si="314"/>
        <v>1347.481200361005</v>
      </c>
    </row>
    <row r="6537" spans="1:7" ht="25.5" customHeight="1" thickTop="1" thickBot="1" x14ac:dyDescent="0.25">
      <c r="A6537" s="20" t="str">
        <f t="shared" si="312"/>
        <v>3579WANDELLA</v>
      </c>
      <c r="B6537" s="37">
        <v>3579</v>
      </c>
      <c r="C6537" s="37" t="s">
        <v>3484</v>
      </c>
      <c r="D6537" s="38" t="s">
        <v>5198</v>
      </c>
      <c r="E6537" s="39">
        <v>1036.5240002776961</v>
      </c>
      <c r="F6537" s="39">
        <f t="shared" si="313"/>
        <v>1140.1764003054659</v>
      </c>
      <c r="G6537" s="39">
        <f t="shared" si="314"/>
        <v>1347.481200361005</v>
      </c>
    </row>
    <row r="6538" spans="1:7" ht="25.5" customHeight="1" thickTop="1" thickBot="1" x14ac:dyDescent="0.25">
      <c r="A6538" s="20" t="str">
        <f t="shared" si="312"/>
        <v>3579WESTBY</v>
      </c>
      <c r="B6538" s="20">
        <v>3579</v>
      </c>
      <c r="C6538" s="20" t="s">
        <v>6813</v>
      </c>
      <c r="D6538" s="21" t="s">
        <v>5198</v>
      </c>
      <c r="E6538" s="22">
        <v>1036.5240002776961</v>
      </c>
      <c r="F6538" s="22">
        <f t="shared" si="313"/>
        <v>1140.1764003054659</v>
      </c>
      <c r="G6538" s="22">
        <f t="shared" si="314"/>
        <v>1347.481200361005</v>
      </c>
    </row>
    <row r="6539" spans="1:7" ht="25.5" customHeight="1" thickTop="1" thickBot="1" x14ac:dyDescent="0.25">
      <c r="A6539" s="20" t="str">
        <f t="shared" si="312"/>
        <v>3580KOONDROOK</v>
      </c>
      <c r="B6539" s="37">
        <v>3580</v>
      </c>
      <c r="C6539" s="37" t="s">
        <v>6814</v>
      </c>
      <c r="D6539" s="38" t="s">
        <v>5198</v>
      </c>
      <c r="E6539" s="39">
        <v>1077.0940001776</v>
      </c>
      <c r="F6539" s="39">
        <f t="shared" si="313"/>
        <v>1184.8034001953602</v>
      </c>
      <c r="G6539" s="39">
        <f t="shared" si="314"/>
        <v>1400.2222002308802</v>
      </c>
    </row>
    <row r="6540" spans="1:7" ht="25.5" customHeight="1" thickTop="1" thickBot="1" x14ac:dyDescent="0.25">
      <c r="A6540" s="20" t="str">
        <f t="shared" si="312"/>
        <v>3581LAKE CHARM</v>
      </c>
      <c r="B6540" s="20">
        <v>3581</v>
      </c>
      <c r="C6540" s="20" t="s">
        <v>6815</v>
      </c>
      <c r="D6540" s="21" t="s">
        <v>5198</v>
      </c>
      <c r="E6540" s="22">
        <v>858.17999967352796</v>
      </c>
      <c r="F6540" s="22">
        <f t="shared" si="313"/>
        <v>943.99799964088083</v>
      </c>
      <c r="G6540" s="22">
        <f t="shared" si="314"/>
        <v>1115.6339995755864</v>
      </c>
    </row>
    <row r="6541" spans="1:7" ht="25.5" customHeight="1" thickTop="1" thickBot="1" x14ac:dyDescent="0.25">
      <c r="A6541" s="20" t="str">
        <f t="shared" si="312"/>
        <v>3583TRESCO</v>
      </c>
      <c r="B6541" s="37">
        <v>3583</v>
      </c>
      <c r="C6541" s="37" t="s">
        <v>6816</v>
      </c>
      <c r="D6541" s="38" t="s">
        <v>5198</v>
      </c>
      <c r="E6541" s="39">
        <v>814.00200025710399</v>
      </c>
      <c r="F6541" s="39">
        <f t="shared" si="313"/>
        <v>895.40220028281442</v>
      </c>
      <c r="G6541" s="39">
        <f t="shared" si="314"/>
        <v>1058.2026003342353</v>
      </c>
    </row>
    <row r="6542" spans="1:7" ht="25.5" customHeight="1" thickTop="1" thickBot="1" x14ac:dyDescent="0.25">
      <c r="A6542" s="20" t="str">
        <f t="shared" si="312"/>
        <v>3584LAKE BOGA</v>
      </c>
      <c r="B6542" s="20">
        <v>3584</v>
      </c>
      <c r="C6542" s="20" t="s">
        <v>6817</v>
      </c>
      <c r="D6542" s="21" t="s">
        <v>5198</v>
      </c>
      <c r="E6542" s="22">
        <v>788.47599988574405</v>
      </c>
      <c r="F6542" s="22">
        <f t="shared" si="313"/>
        <v>867.32359987431857</v>
      </c>
      <c r="G6542" s="22">
        <f t="shared" si="314"/>
        <v>1025.0187998514673</v>
      </c>
    </row>
    <row r="6543" spans="1:7" ht="25.5" customHeight="1" thickTop="1" thickBot="1" x14ac:dyDescent="0.25">
      <c r="A6543" s="20" t="str">
        <f t="shared" si="312"/>
        <v>3584TRESCO WEST</v>
      </c>
      <c r="B6543" s="37">
        <v>3584</v>
      </c>
      <c r="C6543" s="37" t="s">
        <v>6818</v>
      </c>
      <c r="D6543" s="38" t="s">
        <v>5198</v>
      </c>
      <c r="E6543" s="39">
        <v>788.47599988574405</v>
      </c>
      <c r="F6543" s="39">
        <f t="shared" si="313"/>
        <v>867.32359987431857</v>
      </c>
      <c r="G6543" s="39">
        <f t="shared" si="314"/>
        <v>1025.0187998514673</v>
      </c>
    </row>
    <row r="6544" spans="1:7" ht="25.5" customHeight="1" thickTop="1" thickBot="1" x14ac:dyDescent="0.25">
      <c r="A6544" s="20" t="str">
        <f t="shared" si="312"/>
        <v>3585CASTLE DONNINGTON</v>
      </c>
      <c r="B6544" s="20">
        <v>3585</v>
      </c>
      <c r="C6544" s="20" t="s">
        <v>6819</v>
      </c>
      <c r="D6544" s="21" t="s">
        <v>5198</v>
      </c>
      <c r="E6544" s="22">
        <v>1142.6540001860001</v>
      </c>
      <c r="F6544" s="22">
        <f t="shared" si="313"/>
        <v>1256.9194002046002</v>
      </c>
      <c r="G6544" s="22">
        <f t="shared" si="314"/>
        <v>1485.4502002418001</v>
      </c>
    </row>
    <row r="6545" spans="1:7" ht="25.5" customHeight="1" thickTop="1" thickBot="1" x14ac:dyDescent="0.25">
      <c r="A6545" s="20" t="str">
        <f t="shared" si="312"/>
        <v>3585CHILLINGOLLAH</v>
      </c>
      <c r="B6545" s="37">
        <v>3585</v>
      </c>
      <c r="C6545" s="37" t="s">
        <v>6820</v>
      </c>
      <c r="D6545" s="38" t="s">
        <v>5198</v>
      </c>
      <c r="E6545" s="39">
        <v>1142.6540001860001</v>
      </c>
      <c r="F6545" s="39">
        <f t="shared" si="313"/>
        <v>1256.9194002046002</v>
      </c>
      <c r="G6545" s="39">
        <f t="shared" si="314"/>
        <v>1485.4502002418001</v>
      </c>
    </row>
    <row r="6546" spans="1:7" ht="25.5" customHeight="1" thickTop="1" thickBot="1" x14ac:dyDescent="0.25">
      <c r="A6546" s="20" t="str">
        <f t="shared" si="312"/>
        <v>3585FISH POINT</v>
      </c>
      <c r="B6546" s="20">
        <v>3585</v>
      </c>
      <c r="C6546" s="20" t="s">
        <v>6821</v>
      </c>
      <c r="D6546" s="21" t="s">
        <v>5198</v>
      </c>
      <c r="E6546" s="22">
        <v>1142.6540001860001</v>
      </c>
      <c r="F6546" s="22">
        <f t="shared" si="313"/>
        <v>1256.9194002046002</v>
      </c>
      <c r="G6546" s="22">
        <f t="shared" si="314"/>
        <v>1485.4502002418001</v>
      </c>
    </row>
    <row r="6547" spans="1:7" ht="25.5" customHeight="1" thickTop="1" thickBot="1" x14ac:dyDescent="0.25">
      <c r="A6547" s="20" t="str">
        <f t="shared" si="312"/>
        <v>3585GOSCHEN</v>
      </c>
      <c r="B6547" s="37">
        <v>3585</v>
      </c>
      <c r="C6547" s="37" t="s">
        <v>6822</v>
      </c>
      <c r="D6547" s="38" t="s">
        <v>5198</v>
      </c>
      <c r="E6547" s="39">
        <v>1142.6540001860001</v>
      </c>
      <c r="F6547" s="39">
        <f t="shared" si="313"/>
        <v>1256.9194002046002</v>
      </c>
      <c r="G6547" s="39">
        <f t="shared" si="314"/>
        <v>1485.4502002418001</v>
      </c>
    </row>
    <row r="6548" spans="1:7" ht="25.5" customHeight="1" thickTop="1" thickBot="1" x14ac:dyDescent="0.25">
      <c r="A6548" s="20" t="str">
        <f t="shared" si="312"/>
        <v>3585KUNAT</v>
      </c>
      <c r="B6548" s="20">
        <v>3585</v>
      </c>
      <c r="C6548" s="20" t="s">
        <v>6823</v>
      </c>
      <c r="D6548" s="21" t="s">
        <v>5198</v>
      </c>
      <c r="E6548" s="22">
        <v>1142.6540001860001</v>
      </c>
      <c r="F6548" s="22">
        <f t="shared" si="313"/>
        <v>1256.9194002046002</v>
      </c>
      <c r="G6548" s="22">
        <f t="shared" si="314"/>
        <v>1485.4502002418001</v>
      </c>
    </row>
    <row r="6549" spans="1:7" ht="25.5" customHeight="1" thickTop="1" thickBot="1" x14ac:dyDescent="0.25">
      <c r="A6549" s="20" t="str">
        <f t="shared" si="312"/>
        <v>3585MEATIAN</v>
      </c>
      <c r="B6549" s="37">
        <v>3585</v>
      </c>
      <c r="C6549" s="37" t="s">
        <v>6824</v>
      </c>
      <c r="D6549" s="38" t="s">
        <v>5198</v>
      </c>
      <c r="E6549" s="39">
        <v>1142.6540001860001</v>
      </c>
      <c r="F6549" s="39">
        <f t="shared" si="313"/>
        <v>1256.9194002046002</v>
      </c>
      <c r="G6549" s="39">
        <f t="shared" si="314"/>
        <v>1485.4502002418001</v>
      </c>
    </row>
    <row r="6550" spans="1:7" ht="25.5" customHeight="1" thickTop="1" thickBot="1" x14ac:dyDescent="0.25">
      <c r="A6550" s="20" t="str">
        <f t="shared" si="312"/>
        <v>3585NOWIE</v>
      </c>
      <c r="B6550" s="20">
        <v>3585</v>
      </c>
      <c r="C6550" s="20" t="s">
        <v>6825</v>
      </c>
      <c r="D6550" s="21" t="s">
        <v>5198</v>
      </c>
      <c r="E6550" s="22">
        <v>1142.6540001860001</v>
      </c>
      <c r="F6550" s="22">
        <f t="shared" si="313"/>
        <v>1256.9194002046002</v>
      </c>
      <c r="G6550" s="22">
        <f t="shared" si="314"/>
        <v>1485.4502002418001</v>
      </c>
    </row>
    <row r="6551" spans="1:7" ht="25.5" customHeight="1" thickTop="1" thickBot="1" x14ac:dyDescent="0.25">
      <c r="A6551" s="20" t="str">
        <f t="shared" si="312"/>
        <v>3585NYRRABY</v>
      </c>
      <c r="B6551" s="37">
        <v>3585</v>
      </c>
      <c r="C6551" s="37" t="s">
        <v>6826</v>
      </c>
      <c r="D6551" s="38" t="s">
        <v>5198</v>
      </c>
      <c r="E6551" s="39">
        <v>1142.6540001860001</v>
      </c>
      <c r="F6551" s="39">
        <f t="shared" si="313"/>
        <v>1256.9194002046002</v>
      </c>
      <c r="G6551" s="39">
        <f t="shared" si="314"/>
        <v>1485.4502002418001</v>
      </c>
    </row>
    <row r="6552" spans="1:7" ht="25.5" customHeight="1" thickTop="1" thickBot="1" x14ac:dyDescent="0.25">
      <c r="A6552" s="20" t="str">
        <f t="shared" si="312"/>
        <v>3585PIRA</v>
      </c>
      <c r="B6552" s="20">
        <v>3585</v>
      </c>
      <c r="C6552" s="20" t="s">
        <v>6827</v>
      </c>
      <c r="D6552" s="21" t="s">
        <v>5198</v>
      </c>
      <c r="E6552" s="22">
        <v>1142.6540001860001</v>
      </c>
      <c r="F6552" s="22">
        <f t="shared" si="313"/>
        <v>1256.9194002046002</v>
      </c>
      <c r="G6552" s="22">
        <f t="shared" si="314"/>
        <v>1485.4502002418001</v>
      </c>
    </row>
    <row r="6553" spans="1:7" ht="25.5" customHeight="1" thickTop="1" thickBot="1" x14ac:dyDescent="0.25">
      <c r="A6553" s="20" t="str">
        <f t="shared" si="312"/>
        <v>3585POLISBET</v>
      </c>
      <c r="B6553" s="37">
        <v>3585</v>
      </c>
      <c r="C6553" s="37" t="s">
        <v>6828</v>
      </c>
      <c r="D6553" s="38" t="s">
        <v>5198</v>
      </c>
      <c r="E6553" s="39">
        <v>1142.6540001860001</v>
      </c>
      <c r="F6553" s="39">
        <f t="shared" si="313"/>
        <v>1256.9194002046002</v>
      </c>
      <c r="G6553" s="39">
        <f t="shared" si="314"/>
        <v>1485.4502002418001</v>
      </c>
    </row>
    <row r="6554" spans="1:7" ht="25.5" customHeight="1" thickTop="1" thickBot="1" x14ac:dyDescent="0.25">
      <c r="A6554" s="20" t="str">
        <f t="shared" si="312"/>
        <v>3585SPEEWA</v>
      </c>
      <c r="B6554" s="20">
        <v>3585</v>
      </c>
      <c r="C6554" s="20" t="s">
        <v>4430</v>
      </c>
      <c r="D6554" s="21" t="s">
        <v>5198</v>
      </c>
      <c r="E6554" s="22">
        <v>1142.6540001860001</v>
      </c>
      <c r="F6554" s="22">
        <f t="shared" si="313"/>
        <v>1256.9194002046002</v>
      </c>
      <c r="G6554" s="22">
        <f t="shared" si="314"/>
        <v>1485.4502002418001</v>
      </c>
    </row>
    <row r="6555" spans="1:7" ht="25.5" customHeight="1" thickTop="1" thickBot="1" x14ac:dyDescent="0.25">
      <c r="A6555" s="20" t="str">
        <f t="shared" si="312"/>
        <v>3585SWAN HILL</v>
      </c>
      <c r="B6555" s="37">
        <v>3585</v>
      </c>
      <c r="C6555" s="37" t="s">
        <v>6829</v>
      </c>
      <c r="D6555" s="38" t="s">
        <v>5198</v>
      </c>
      <c r="E6555" s="39">
        <v>1142.6540001860001</v>
      </c>
      <c r="F6555" s="39">
        <f t="shared" si="313"/>
        <v>1256.9194002046002</v>
      </c>
      <c r="G6555" s="39">
        <f t="shared" si="314"/>
        <v>1485.4502002418001</v>
      </c>
    </row>
    <row r="6556" spans="1:7" ht="25.5" customHeight="1" thickTop="1" thickBot="1" x14ac:dyDescent="0.25">
      <c r="A6556" s="20" t="str">
        <f t="shared" si="312"/>
        <v>3585SWAN HILL WEST</v>
      </c>
      <c r="B6556" s="20">
        <v>3585</v>
      </c>
      <c r="C6556" s="20" t="s">
        <v>6830</v>
      </c>
      <c r="D6556" s="21" t="s">
        <v>5198</v>
      </c>
      <c r="E6556" s="22">
        <v>1142.6540001860001</v>
      </c>
      <c r="F6556" s="22">
        <f t="shared" si="313"/>
        <v>1256.9194002046002</v>
      </c>
      <c r="G6556" s="22">
        <f t="shared" si="314"/>
        <v>1485.4502002418001</v>
      </c>
    </row>
    <row r="6557" spans="1:7" ht="25.5" customHeight="1" thickTop="1" thickBot="1" x14ac:dyDescent="0.25">
      <c r="A6557" s="20" t="str">
        <f t="shared" si="312"/>
        <v>3585WINLATON</v>
      </c>
      <c r="B6557" s="37">
        <v>3585</v>
      </c>
      <c r="C6557" s="37" t="s">
        <v>6831</v>
      </c>
      <c r="D6557" s="38" t="s">
        <v>5198</v>
      </c>
      <c r="E6557" s="39">
        <v>1142.6540001860001</v>
      </c>
      <c r="F6557" s="39">
        <f t="shared" si="313"/>
        <v>1256.9194002046002</v>
      </c>
      <c r="G6557" s="39">
        <f t="shared" si="314"/>
        <v>1485.4502002418001</v>
      </c>
    </row>
    <row r="6558" spans="1:7" ht="25.5" customHeight="1" thickTop="1" thickBot="1" x14ac:dyDescent="0.25">
      <c r="A6558" s="20" t="str">
        <f t="shared" si="312"/>
        <v>3586BULGA</v>
      </c>
      <c r="B6558" s="20">
        <v>3586</v>
      </c>
      <c r="C6558" s="20" t="s">
        <v>1763</v>
      </c>
      <c r="D6558" s="21" t="s">
        <v>5198</v>
      </c>
      <c r="E6558" s="22">
        <v>1232.071999690344</v>
      </c>
      <c r="F6558" s="22">
        <f t="shared" si="313"/>
        <v>1355.2791996593785</v>
      </c>
      <c r="G6558" s="22">
        <f t="shared" si="314"/>
        <v>1601.6935995974472</v>
      </c>
    </row>
    <row r="6559" spans="1:7" ht="25.5" customHeight="1" thickTop="1" thickBot="1" x14ac:dyDescent="0.25">
      <c r="A6559" s="20" t="str">
        <f t="shared" si="312"/>
        <v>3586MURRAWEE</v>
      </c>
      <c r="B6559" s="37">
        <v>3586</v>
      </c>
      <c r="C6559" s="37" t="s">
        <v>6832</v>
      </c>
      <c r="D6559" s="38" t="s">
        <v>5198</v>
      </c>
      <c r="E6559" s="39">
        <v>1232.071999690344</v>
      </c>
      <c r="F6559" s="39">
        <f t="shared" si="313"/>
        <v>1355.2791996593785</v>
      </c>
      <c r="G6559" s="39">
        <f t="shared" si="314"/>
        <v>1601.6935995974472</v>
      </c>
    </row>
    <row r="6560" spans="1:7" ht="25.5" customHeight="1" thickTop="1" thickBot="1" x14ac:dyDescent="0.25">
      <c r="A6560" s="20" t="str">
        <f t="shared" si="312"/>
        <v>3586MURRAYDALE</v>
      </c>
      <c r="B6560" s="20">
        <v>3586</v>
      </c>
      <c r="C6560" s="20" t="s">
        <v>6833</v>
      </c>
      <c r="D6560" s="21" t="s">
        <v>5198</v>
      </c>
      <c r="E6560" s="22">
        <v>1232.071999690344</v>
      </c>
      <c r="F6560" s="22">
        <f t="shared" si="313"/>
        <v>1355.2791996593785</v>
      </c>
      <c r="G6560" s="22">
        <f t="shared" si="314"/>
        <v>1601.6935995974472</v>
      </c>
    </row>
    <row r="6561" spans="1:7" ht="25.5" customHeight="1" thickTop="1" thickBot="1" x14ac:dyDescent="0.25">
      <c r="A6561" s="20" t="str">
        <f t="shared" si="312"/>
        <v>3586PENTAL ISLAND</v>
      </c>
      <c r="B6561" s="37">
        <v>3586</v>
      </c>
      <c r="C6561" s="37" t="s">
        <v>6834</v>
      </c>
      <c r="D6561" s="38" t="s">
        <v>5198</v>
      </c>
      <c r="E6561" s="39">
        <v>1232.071999690344</v>
      </c>
      <c r="F6561" s="39">
        <f t="shared" si="313"/>
        <v>1355.2791996593785</v>
      </c>
      <c r="G6561" s="39">
        <f t="shared" si="314"/>
        <v>1601.6935995974472</v>
      </c>
    </row>
    <row r="6562" spans="1:7" ht="25.5" customHeight="1" thickTop="1" thickBot="1" x14ac:dyDescent="0.25">
      <c r="A6562" s="20" t="str">
        <f t="shared" si="312"/>
        <v>3586TYNTYNDER</v>
      </c>
      <c r="B6562" s="20">
        <v>3586</v>
      </c>
      <c r="C6562" s="20" t="s">
        <v>6835</v>
      </c>
      <c r="D6562" s="21" t="s">
        <v>5198</v>
      </c>
      <c r="E6562" s="22">
        <v>1232.071999690344</v>
      </c>
      <c r="F6562" s="22">
        <f t="shared" si="313"/>
        <v>1355.2791996593785</v>
      </c>
      <c r="G6562" s="22">
        <f t="shared" si="314"/>
        <v>1601.6935995974472</v>
      </c>
    </row>
    <row r="6563" spans="1:7" ht="25.5" customHeight="1" thickTop="1" thickBot="1" x14ac:dyDescent="0.25">
      <c r="A6563" s="20" t="str">
        <f t="shared" si="312"/>
        <v>3586TYNTYNDER SOUTH</v>
      </c>
      <c r="B6563" s="37">
        <v>3586</v>
      </c>
      <c r="C6563" s="37" t="s">
        <v>6836</v>
      </c>
      <c r="D6563" s="38" t="s">
        <v>5198</v>
      </c>
      <c r="E6563" s="39">
        <v>1232.071999690344</v>
      </c>
      <c r="F6563" s="39">
        <f t="shared" si="313"/>
        <v>1355.2791996593785</v>
      </c>
      <c r="G6563" s="39">
        <f t="shared" si="314"/>
        <v>1601.6935995974472</v>
      </c>
    </row>
    <row r="6564" spans="1:7" ht="25.5" customHeight="1" thickTop="1" thickBot="1" x14ac:dyDescent="0.25">
      <c r="A6564" s="20" t="str">
        <f t="shared" si="312"/>
        <v>3588WOORINEN SOUTH</v>
      </c>
      <c r="B6564" s="20">
        <v>3588</v>
      </c>
      <c r="C6564" s="20" t="s">
        <v>6837</v>
      </c>
      <c r="D6564" s="21" t="s">
        <v>5198</v>
      </c>
      <c r="E6564" s="22">
        <v>905.6840000251201</v>
      </c>
      <c r="F6564" s="22">
        <f t="shared" si="313"/>
        <v>996.25240002763223</v>
      </c>
      <c r="G6564" s="22">
        <f t="shared" si="314"/>
        <v>1177.3892000326562</v>
      </c>
    </row>
    <row r="6565" spans="1:7" ht="25.5" customHeight="1" thickTop="1" thickBot="1" x14ac:dyDescent="0.25">
      <c r="A6565" s="20" t="str">
        <f t="shared" si="312"/>
        <v>3589WOORINEN</v>
      </c>
      <c r="B6565" s="37">
        <v>3589</v>
      </c>
      <c r="C6565" s="37" t="s">
        <v>6838</v>
      </c>
      <c r="D6565" s="38" t="s">
        <v>5198</v>
      </c>
      <c r="E6565" s="39">
        <v>797.07000017574398</v>
      </c>
      <c r="F6565" s="39">
        <f t="shared" si="313"/>
        <v>876.77700019331849</v>
      </c>
      <c r="G6565" s="39">
        <f t="shared" si="314"/>
        <v>1036.1910002284671</v>
      </c>
    </row>
    <row r="6566" spans="1:7" ht="25.5" customHeight="1" thickTop="1" thickBot="1" x14ac:dyDescent="0.25">
      <c r="A6566" s="20" t="str">
        <f t="shared" si="312"/>
        <v>3589WOORINEN NORTH</v>
      </c>
      <c r="B6566" s="20">
        <v>3589</v>
      </c>
      <c r="C6566" s="20" t="s">
        <v>6839</v>
      </c>
      <c r="D6566" s="21" t="s">
        <v>5198</v>
      </c>
      <c r="E6566" s="22">
        <v>797.07000017574398</v>
      </c>
      <c r="F6566" s="22">
        <f t="shared" si="313"/>
        <v>876.77700019331849</v>
      </c>
      <c r="G6566" s="22">
        <f t="shared" si="314"/>
        <v>1036.1910002284671</v>
      </c>
    </row>
    <row r="6567" spans="1:7" ht="25.5" customHeight="1" thickTop="1" thickBot="1" x14ac:dyDescent="0.25">
      <c r="A6567" s="20" t="str">
        <f t="shared" si="312"/>
        <v>3590BEVERFORD</v>
      </c>
      <c r="B6567" s="37">
        <v>3590</v>
      </c>
      <c r="C6567" s="37" t="s">
        <v>6840</v>
      </c>
      <c r="D6567" s="38" t="s">
        <v>5198</v>
      </c>
      <c r="E6567" s="39">
        <v>808.28000021325602</v>
      </c>
      <c r="F6567" s="39">
        <f t="shared" si="313"/>
        <v>889.10800023458171</v>
      </c>
      <c r="G6567" s="39">
        <f t="shared" si="314"/>
        <v>1050.7640002772328</v>
      </c>
    </row>
    <row r="6568" spans="1:7" ht="25.5" customHeight="1" thickTop="1" thickBot="1" x14ac:dyDescent="0.25">
      <c r="A6568" s="20" t="str">
        <f t="shared" si="312"/>
        <v>3591VINIFERA</v>
      </c>
      <c r="B6568" s="20">
        <v>3591</v>
      </c>
      <c r="C6568" s="20" t="s">
        <v>6841</v>
      </c>
      <c r="D6568" s="21" t="s">
        <v>5198</v>
      </c>
      <c r="E6568" s="22">
        <v>831.131999567408</v>
      </c>
      <c r="F6568" s="22">
        <f t="shared" si="313"/>
        <v>914.24519952414892</v>
      </c>
      <c r="G6568" s="22">
        <f t="shared" si="314"/>
        <v>1080.4715994376304</v>
      </c>
    </row>
    <row r="6569" spans="1:7" ht="25.5" customHeight="1" thickTop="1" thickBot="1" x14ac:dyDescent="0.25">
      <c r="A6569" s="20" t="str">
        <f t="shared" si="312"/>
        <v>3594NYAH</v>
      </c>
      <c r="B6569" s="37">
        <v>3594</v>
      </c>
      <c r="C6569" s="37" t="s">
        <v>6842</v>
      </c>
      <c r="D6569" s="38" t="s">
        <v>5198</v>
      </c>
      <c r="E6569" s="39">
        <v>791.51400001958405</v>
      </c>
      <c r="F6569" s="39">
        <f t="shared" si="313"/>
        <v>870.6654000215425</v>
      </c>
      <c r="G6569" s="39">
        <f t="shared" si="314"/>
        <v>1028.9682000254593</v>
      </c>
    </row>
    <row r="6570" spans="1:7" ht="25.5" customHeight="1" thickTop="1" thickBot="1" x14ac:dyDescent="0.25">
      <c r="A6570" s="20" t="str">
        <f t="shared" si="312"/>
        <v>3595NYAH WEST</v>
      </c>
      <c r="B6570" s="20">
        <v>3595</v>
      </c>
      <c r="C6570" s="20" t="s">
        <v>6843</v>
      </c>
      <c r="D6570" s="21" t="s">
        <v>5198</v>
      </c>
      <c r="E6570" s="22">
        <v>858.39400001524803</v>
      </c>
      <c r="F6570" s="22">
        <f t="shared" si="313"/>
        <v>944.23340001677286</v>
      </c>
      <c r="G6570" s="22">
        <f t="shared" si="314"/>
        <v>1115.9122000198224</v>
      </c>
    </row>
    <row r="6571" spans="1:7" ht="25.5" customHeight="1" thickTop="1" thickBot="1" x14ac:dyDescent="0.25">
      <c r="A6571" s="20" t="str">
        <f t="shared" si="312"/>
        <v>3596TOWAN</v>
      </c>
      <c r="B6571" s="37">
        <v>3596</v>
      </c>
      <c r="C6571" s="37" t="s">
        <v>6844</v>
      </c>
      <c r="D6571" s="38" t="s">
        <v>5198</v>
      </c>
      <c r="E6571" s="39">
        <v>1029.765999567928</v>
      </c>
      <c r="F6571" s="39">
        <f t="shared" si="313"/>
        <v>1132.7425995247208</v>
      </c>
      <c r="G6571" s="39">
        <f t="shared" si="314"/>
        <v>1338.6957994383065</v>
      </c>
    </row>
    <row r="6572" spans="1:7" ht="25.5" customHeight="1" thickTop="1" thickBot="1" x14ac:dyDescent="0.25">
      <c r="A6572" s="20" t="str">
        <f t="shared" si="312"/>
        <v>3596WOOD WOOD</v>
      </c>
      <c r="B6572" s="20">
        <v>3596</v>
      </c>
      <c r="C6572" s="20" t="s">
        <v>6845</v>
      </c>
      <c r="D6572" s="21" t="s">
        <v>5198</v>
      </c>
      <c r="E6572" s="22">
        <v>1029.765999567928</v>
      </c>
      <c r="F6572" s="22">
        <f t="shared" si="313"/>
        <v>1132.7425995247208</v>
      </c>
      <c r="G6572" s="22">
        <f t="shared" si="314"/>
        <v>1338.6957994383065</v>
      </c>
    </row>
    <row r="6573" spans="1:7" ht="25.5" customHeight="1" thickTop="1" thickBot="1" x14ac:dyDescent="0.25">
      <c r="A6573" s="20" t="str">
        <f t="shared" si="312"/>
        <v>3597KENLEY</v>
      </c>
      <c r="B6573" s="37">
        <v>3597</v>
      </c>
      <c r="C6573" s="37" t="s">
        <v>6846</v>
      </c>
      <c r="D6573" s="38" t="s">
        <v>5198</v>
      </c>
      <c r="E6573" s="39">
        <v>658.03399979248002</v>
      </c>
      <c r="F6573" s="39">
        <f t="shared" si="313"/>
        <v>723.83739977172809</v>
      </c>
      <c r="G6573" s="39">
        <f t="shared" si="314"/>
        <v>855.444199730224</v>
      </c>
    </row>
    <row r="6574" spans="1:7" ht="25.5" customHeight="1" thickTop="1" thickBot="1" x14ac:dyDescent="0.25">
      <c r="A6574" s="20" t="str">
        <f t="shared" si="312"/>
        <v>3597KOOLOONONG</v>
      </c>
      <c r="B6574" s="20">
        <v>3597</v>
      </c>
      <c r="C6574" s="20" t="s">
        <v>6847</v>
      </c>
      <c r="D6574" s="21" t="s">
        <v>5198</v>
      </c>
      <c r="E6574" s="22">
        <v>658.03399979248002</v>
      </c>
      <c r="F6574" s="22">
        <f t="shared" si="313"/>
        <v>723.83739977172809</v>
      </c>
      <c r="G6574" s="22">
        <f t="shared" si="314"/>
        <v>855.444199730224</v>
      </c>
    </row>
    <row r="6575" spans="1:7" ht="25.5" customHeight="1" thickTop="1" thickBot="1" x14ac:dyDescent="0.25">
      <c r="A6575" s="20" t="str">
        <f t="shared" si="312"/>
        <v>3597LAKE POWELL</v>
      </c>
      <c r="B6575" s="37">
        <v>3597</v>
      </c>
      <c r="C6575" s="37" t="s">
        <v>6848</v>
      </c>
      <c r="D6575" s="38" t="s">
        <v>5198</v>
      </c>
      <c r="E6575" s="39">
        <v>658.03399979248002</v>
      </c>
      <c r="F6575" s="39">
        <f t="shared" si="313"/>
        <v>723.83739977172809</v>
      </c>
      <c r="G6575" s="39">
        <f t="shared" si="314"/>
        <v>855.444199730224</v>
      </c>
    </row>
    <row r="6576" spans="1:7" ht="25.5" customHeight="1" thickTop="1" thickBot="1" x14ac:dyDescent="0.25">
      <c r="A6576" s="20" t="str">
        <f t="shared" si="312"/>
        <v>3597NARRUNG</v>
      </c>
      <c r="B6576" s="20">
        <v>3597</v>
      </c>
      <c r="C6576" s="20" t="s">
        <v>6849</v>
      </c>
      <c r="D6576" s="21" t="s">
        <v>5198</v>
      </c>
      <c r="E6576" s="22">
        <v>658.03399979248002</v>
      </c>
      <c r="F6576" s="22">
        <f t="shared" si="313"/>
        <v>723.83739977172809</v>
      </c>
      <c r="G6576" s="22">
        <f t="shared" si="314"/>
        <v>855.444199730224</v>
      </c>
    </row>
    <row r="6577" spans="1:7" ht="25.5" customHeight="1" thickTop="1" thickBot="1" x14ac:dyDescent="0.25">
      <c r="A6577" s="20" t="str">
        <f t="shared" si="312"/>
        <v>3597NATYA</v>
      </c>
      <c r="B6577" s="37">
        <v>3597</v>
      </c>
      <c r="C6577" s="37" t="s">
        <v>6850</v>
      </c>
      <c r="D6577" s="38" t="s">
        <v>5198</v>
      </c>
      <c r="E6577" s="39">
        <v>658.03399979248002</v>
      </c>
      <c r="F6577" s="39">
        <f t="shared" si="313"/>
        <v>723.83739977172809</v>
      </c>
      <c r="G6577" s="39">
        <f t="shared" si="314"/>
        <v>855.444199730224</v>
      </c>
    </row>
    <row r="6578" spans="1:7" ht="25.5" customHeight="1" thickTop="1" thickBot="1" x14ac:dyDescent="0.25">
      <c r="A6578" s="20" t="str">
        <f t="shared" si="312"/>
        <v>3597PIANGIL</v>
      </c>
      <c r="B6578" s="20">
        <v>3597</v>
      </c>
      <c r="C6578" s="20" t="s">
        <v>6851</v>
      </c>
      <c r="D6578" s="21" t="s">
        <v>5198</v>
      </c>
      <c r="E6578" s="22">
        <v>658.03399979248002</v>
      </c>
      <c r="F6578" s="22">
        <f t="shared" si="313"/>
        <v>723.83739977172809</v>
      </c>
      <c r="G6578" s="22">
        <f t="shared" si="314"/>
        <v>855.444199730224</v>
      </c>
    </row>
    <row r="6579" spans="1:7" ht="25.5" customHeight="1" thickTop="1" thickBot="1" x14ac:dyDescent="0.25">
      <c r="A6579" s="20" t="str">
        <f t="shared" si="312"/>
        <v>3599BOUNDARY BEND</v>
      </c>
      <c r="B6579" s="37">
        <v>3599</v>
      </c>
      <c r="C6579" s="37" t="s">
        <v>6852</v>
      </c>
      <c r="D6579" s="38" t="s">
        <v>5198</v>
      </c>
      <c r="E6579" s="39">
        <v>667.89600005859199</v>
      </c>
      <c r="F6579" s="39">
        <f t="shared" si="313"/>
        <v>734.68560006445125</v>
      </c>
      <c r="G6579" s="39">
        <f t="shared" si="314"/>
        <v>868.26480007616965</v>
      </c>
    </row>
    <row r="6580" spans="1:7" ht="25.5" customHeight="1" thickTop="1" thickBot="1" x14ac:dyDescent="0.25">
      <c r="A6580" s="20" t="str">
        <f t="shared" si="312"/>
        <v>3607TABILK</v>
      </c>
      <c r="B6580" s="20">
        <v>3607</v>
      </c>
      <c r="C6580" s="20" t="s">
        <v>6853</v>
      </c>
      <c r="D6580" s="21" t="s">
        <v>5198</v>
      </c>
      <c r="E6580" s="22">
        <v>1318.2400004205522</v>
      </c>
      <c r="F6580" s="22">
        <f t="shared" si="313"/>
        <v>1450.0640004626075</v>
      </c>
      <c r="G6580" s="22">
        <f t="shared" si="314"/>
        <v>1713.7120005467179</v>
      </c>
    </row>
    <row r="6581" spans="1:7" ht="25.5" customHeight="1" thickTop="1" thickBot="1" x14ac:dyDescent="0.25">
      <c r="A6581" s="20" t="str">
        <f t="shared" si="312"/>
        <v>3608BAILIESTON</v>
      </c>
      <c r="B6581" s="37">
        <v>3608</v>
      </c>
      <c r="C6581" s="37" t="s">
        <v>6854</v>
      </c>
      <c r="D6581" s="38" t="s">
        <v>5198</v>
      </c>
      <c r="E6581" s="39">
        <v>934.00399966447208</v>
      </c>
      <c r="F6581" s="39">
        <f t="shared" si="313"/>
        <v>1027.4043996309194</v>
      </c>
      <c r="G6581" s="39">
        <f t="shared" si="314"/>
        <v>1214.2051995638137</v>
      </c>
    </row>
    <row r="6582" spans="1:7" ht="25.5" customHeight="1" thickTop="1" thickBot="1" x14ac:dyDescent="0.25">
      <c r="A6582" s="20" t="str">
        <f t="shared" si="312"/>
        <v>3608GOULBURN WEIR</v>
      </c>
      <c r="B6582" s="20">
        <v>3608</v>
      </c>
      <c r="C6582" s="20" t="s">
        <v>6855</v>
      </c>
      <c r="D6582" s="21" t="s">
        <v>5198</v>
      </c>
      <c r="E6582" s="22">
        <v>934.00399966447208</v>
      </c>
      <c r="F6582" s="22">
        <f t="shared" si="313"/>
        <v>1027.4043996309194</v>
      </c>
      <c r="G6582" s="22">
        <f t="shared" si="314"/>
        <v>1214.2051995638137</v>
      </c>
    </row>
    <row r="6583" spans="1:7" ht="25.5" customHeight="1" thickTop="1" thickBot="1" x14ac:dyDescent="0.25">
      <c r="A6583" s="20" t="str">
        <f t="shared" si="312"/>
        <v>3608GRAYTOWN</v>
      </c>
      <c r="B6583" s="37">
        <v>3608</v>
      </c>
      <c r="C6583" s="37" t="s">
        <v>6856</v>
      </c>
      <c r="D6583" s="38" t="s">
        <v>5198</v>
      </c>
      <c r="E6583" s="39">
        <v>934.00399966447208</v>
      </c>
      <c r="F6583" s="39">
        <f t="shared" si="313"/>
        <v>1027.4043996309194</v>
      </c>
      <c r="G6583" s="39">
        <f t="shared" si="314"/>
        <v>1214.2051995638137</v>
      </c>
    </row>
    <row r="6584" spans="1:7" ht="25.5" customHeight="1" thickTop="1" thickBot="1" x14ac:dyDescent="0.25">
      <c r="A6584" s="20" t="str">
        <f t="shared" si="312"/>
        <v>3608KIRWANS BRIDGE</v>
      </c>
      <c r="B6584" s="20">
        <v>3608</v>
      </c>
      <c r="C6584" s="20" t="s">
        <v>6857</v>
      </c>
      <c r="D6584" s="21" t="s">
        <v>5198</v>
      </c>
      <c r="E6584" s="22">
        <v>934.00399966447208</v>
      </c>
      <c r="F6584" s="22">
        <f t="shared" si="313"/>
        <v>1027.4043996309194</v>
      </c>
      <c r="G6584" s="22">
        <f t="shared" si="314"/>
        <v>1214.2051995638137</v>
      </c>
    </row>
    <row r="6585" spans="1:7" ht="25.5" customHeight="1" thickTop="1" thickBot="1" x14ac:dyDescent="0.25">
      <c r="A6585" s="20" t="str">
        <f t="shared" si="312"/>
        <v>3608MITCHELLSTOWN</v>
      </c>
      <c r="B6585" s="37">
        <v>3608</v>
      </c>
      <c r="C6585" s="37" t="s">
        <v>6858</v>
      </c>
      <c r="D6585" s="38" t="s">
        <v>5198</v>
      </c>
      <c r="E6585" s="39">
        <v>934.00399966447208</v>
      </c>
      <c r="F6585" s="39">
        <f t="shared" si="313"/>
        <v>1027.4043996309194</v>
      </c>
      <c r="G6585" s="39">
        <f t="shared" si="314"/>
        <v>1214.2051995638137</v>
      </c>
    </row>
    <row r="6586" spans="1:7" ht="25.5" customHeight="1" thickTop="1" thickBot="1" x14ac:dyDescent="0.25">
      <c r="A6586" s="20" t="str">
        <f t="shared" si="312"/>
        <v>3608NAGAMBIE</v>
      </c>
      <c r="B6586" s="20">
        <v>3608</v>
      </c>
      <c r="C6586" s="20" t="s">
        <v>6859</v>
      </c>
      <c r="D6586" s="21" t="s">
        <v>5198</v>
      </c>
      <c r="E6586" s="22">
        <v>934.00399966447208</v>
      </c>
      <c r="F6586" s="22">
        <f t="shared" si="313"/>
        <v>1027.4043996309194</v>
      </c>
      <c r="G6586" s="22">
        <f t="shared" si="314"/>
        <v>1214.2051995638137</v>
      </c>
    </row>
    <row r="6587" spans="1:7" ht="25.5" customHeight="1" thickTop="1" thickBot="1" x14ac:dyDescent="0.25">
      <c r="A6587" s="20" t="str">
        <f t="shared" si="312"/>
        <v>3608WAHRING</v>
      </c>
      <c r="B6587" s="37">
        <v>3608</v>
      </c>
      <c r="C6587" s="37" t="s">
        <v>6860</v>
      </c>
      <c r="D6587" s="38" t="s">
        <v>5198</v>
      </c>
      <c r="E6587" s="39">
        <v>934.00399966447208</v>
      </c>
      <c r="F6587" s="39">
        <f t="shared" si="313"/>
        <v>1027.4043996309194</v>
      </c>
      <c r="G6587" s="39">
        <f t="shared" si="314"/>
        <v>1214.2051995638137</v>
      </c>
    </row>
    <row r="6588" spans="1:7" ht="25.5" customHeight="1" thickTop="1" thickBot="1" x14ac:dyDescent="0.25">
      <c r="A6588" s="20" t="str">
        <f t="shared" si="312"/>
        <v>3608WIRRATE</v>
      </c>
      <c r="B6588" s="20">
        <v>3608</v>
      </c>
      <c r="C6588" s="20" t="s">
        <v>6861</v>
      </c>
      <c r="D6588" s="21" t="s">
        <v>5198</v>
      </c>
      <c r="E6588" s="22">
        <v>934.00399966447208</v>
      </c>
      <c r="F6588" s="22">
        <f t="shared" si="313"/>
        <v>1027.4043996309194</v>
      </c>
      <c r="G6588" s="22">
        <f t="shared" si="314"/>
        <v>1214.2051995638137</v>
      </c>
    </row>
    <row r="6589" spans="1:7" ht="25.5" customHeight="1" thickTop="1" thickBot="1" x14ac:dyDescent="0.25">
      <c r="A6589" s="20" t="str">
        <f t="shared" si="312"/>
        <v>3610DHURRINGILE</v>
      </c>
      <c r="B6589" s="37">
        <v>3610</v>
      </c>
      <c r="C6589" s="37" t="s">
        <v>6862</v>
      </c>
      <c r="D6589" s="38" t="s">
        <v>5198</v>
      </c>
      <c r="E6589" s="39">
        <v>1325.4279996694561</v>
      </c>
      <c r="F6589" s="39">
        <f t="shared" si="313"/>
        <v>1457.9707996364018</v>
      </c>
      <c r="G6589" s="39">
        <f t="shared" si="314"/>
        <v>1723.056399570293</v>
      </c>
    </row>
    <row r="6590" spans="1:7" ht="25.5" customHeight="1" thickTop="1" thickBot="1" x14ac:dyDescent="0.25">
      <c r="A6590" s="20" t="str">
        <f t="shared" si="312"/>
        <v>3610MOORILIM</v>
      </c>
      <c r="B6590" s="20">
        <v>3610</v>
      </c>
      <c r="C6590" s="20" t="s">
        <v>6863</v>
      </c>
      <c r="D6590" s="21" t="s">
        <v>5198</v>
      </c>
      <c r="E6590" s="22">
        <v>1325.4279996694561</v>
      </c>
      <c r="F6590" s="22">
        <f t="shared" si="313"/>
        <v>1457.9707996364018</v>
      </c>
      <c r="G6590" s="22">
        <f t="shared" si="314"/>
        <v>1723.056399570293</v>
      </c>
    </row>
    <row r="6591" spans="1:7" ht="25.5" customHeight="1" thickTop="1" thickBot="1" x14ac:dyDescent="0.25">
      <c r="A6591" s="20" t="str">
        <f t="shared" si="312"/>
        <v>3610MURCHISON</v>
      </c>
      <c r="B6591" s="37">
        <v>3610</v>
      </c>
      <c r="C6591" s="37" t="s">
        <v>6864</v>
      </c>
      <c r="D6591" s="38" t="s">
        <v>5198</v>
      </c>
      <c r="E6591" s="39">
        <v>1325.4279996694561</v>
      </c>
      <c r="F6591" s="39">
        <f t="shared" si="313"/>
        <v>1457.9707996364018</v>
      </c>
      <c r="G6591" s="39">
        <f t="shared" si="314"/>
        <v>1723.056399570293</v>
      </c>
    </row>
    <row r="6592" spans="1:7" ht="25.5" customHeight="1" thickTop="1" thickBot="1" x14ac:dyDescent="0.25">
      <c r="A6592" s="20" t="str">
        <f t="shared" si="312"/>
        <v>3610MURCHISON EAST</v>
      </c>
      <c r="B6592" s="20">
        <v>3610</v>
      </c>
      <c r="C6592" s="20" t="s">
        <v>6865</v>
      </c>
      <c r="D6592" s="21" t="s">
        <v>5198</v>
      </c>
      <c r="E6592" s="22">
        <v>1325.4279996694561</v>
      </c>
      <c r="F6592" s="22">
        <f t="shared" si="313"/>
        <v>1457.9707996364018</v>
      </c>
      <c r="G6592" s="22">
        <f t="shared" si="314"/>
        <v>1723.056399570293</v>
      </c>
    </row>
    <row r="6593" spans="1:7" ht="25.5" customHeight="1" thickTop="1" thickBot="1" x14ac:dyDescent="0.25">
      <c r="A6593" s="20" t="str">
        <f t="shared" si="312"/>
        <v>3610MURCHISON NORTH</v>
      </c>
      <c r="B6593" s="37">
        <v>3610</v>
      </c>
      <c r="C6593" s="37" t="s">
        <v>6866</v>
      </c>
      <c r="D6593" s="38" t="s">
        <v>5198</v>
      </c>
      <c r="E6593" s="39">
        <v>1325.4279996694561</v>
      </c>
      <c r="F6593" s="39">
        <f t="shared" si="313"/>
        <v>1457.9707996364018</v>
      </c>
      <c r="G6593" s="39">
        <f t="shared" si="314"/>
        <v>1723.056399570293</v>
      </c>
    </row>
    <row r="6594" spans="1:7" ht="25.5" customHeight="1" thickTop="1" thickBot="1" x14ac:dyDescent="0.25">
      <c r="A6594" s="20" t="str">
        <f t="shared" si="312"/>
        <v>3612MOORA</v>
      </c>
      <c r="B6594" s="20">
        <v>3612</v>
      </c>
      <c r="C6594" s="20" t="s">
        <v>6867</v>
      </c>
      <c r="D6594" s="21" t="s">
        <v>5198</v>
      </c>
      <c r="E6594" s="22">
        <v>971.73800013946402</v>
      </c>
      <c r="F6594" s="22">
        <f t="shared" si="313"/>
        <v>1068.9118001534105</v>
      </c>
      <c r="G6594" s="22">
        <f t="shared" si="314"/>
        <v>1263.2594001813034</v>
      </c>
    </row>
    <row r="6595" spans="1:7" ht="25.5" customHeight="1" thickTop="1" thickBot="1" x14ac:dyDescent="0.25">
      <c r="A6595" s="20" t="str">
        <f t="shared" si="312"/>
        <v>3612RUSHWORTH</v>
      </c>
      <c r="B6595" s="37">
        <v>3612</v>
      </c>
      <c r="C6595" s="37" t="s">
        <v>6868</v>
      </c>
      <c r="D6595" s="38" t="s">
        <v>5198</v>
      </c>
      <c r="E6595" s="39">
        <v>971.73800013946402</v>
      </c>
      <c r="F6595" s="39">
        <f t="shared" si="313"/>
        <v>1068.9118001534105</v>
      </c>
      <c r="G6595" s="39">
        <f t="shared" si="314"/>
        <v>1263.2594001813034</v>
      </c>
    </row>
    <row r="6596" spans="1:7" ht="25.5" customHeight="1" thickTop="1" thickBot="1" x14ac:dyDescent="0.25">
      <c r="A6596" s="20" t="str">
        <f t="shared" si="312"/>
        <v>3612WANALTA</v>
      </c>
      <c r="B6596" s="20">
        <v>3612</v>
      </c>
      <c r="C6596" s="20" t="s">
        <v>6869</v>
      </c>
      <c r="D6596" s="21" t="s">
        <v>5198</v>
      </c>
      <c r="E6596" s="22">
        <v>971.73800013946402</v>
      </c>
      <c r="F6596" s="22">
        <f t="shared" si="313"/>
        <v>1068.9118001534105</v>
      </c>
      <c r="G6596" s="22">
        <f t="shared" si="314"/>
        <v>1263.2594001813034</v>
      </c>
    </row>
    <row r="6597" spans="1:7" ht="25.5" customHeight="1" thickTop="1" thickBot="1" x14ac:dyDescent="0.25">
      <c r="A6597" s="20" t="str">
        <f t="shared" ref="A6597:A6660" si="315">CONCATENATE(B6597,C6597)</f>
        <v>3612WARANGA SHORES</v>
      </c>
      <c r="B6597" s="37">
        <v>3612</v>
      </c>
      <c r="C6597" s="37" t="s">
        <v>6870</v>
      </c>
      <c r="D6597" s="38" t="s">
        <v>5198</v>
      </c>
      <c r="E6597" s="39">
        <v>971.73800013946402</v>
      </c>
      <c r="F6597" s="39">
        <f t="shared" ref="F6597:F6660" si="316">1.1*E6597</f>
        <v>1068.9118001534105</v>
      </c>
      <c r="G6597" s="39">
        <f t="shared" ref="G6597:G6660" si="317">1.3*E6597</f>
        <v>1263.2594001813034</v>
      </c>
    </row>
    <row r="6598" spans="1:7" ht="25.5" customHeight="1" thickTop="1" thickBot="1" x14ac:dyDescent="0.25">
      <c r="A6598" s="20" t="str">
        <f t="shared" si="315"/>
        <v>3612WHROO</v>
      </c>
      <c r="B6598" s="20">
        <v>3612</v>
      </c>
      <c r="C6598" s="20" t="s">
        <v>6871</v>
      </c>
      <c r="D6598" s="21" t="s">
        <v>5198</v>
      </c>
      <c r="E6598" s="22">
        <v>971.73800013946402</v>
      </c>
      <c r="F6598" s="22">
        <f t="shared" si="316"/>
        <v>1068.9118001534105</v>
      </c>
      <c r="G6598" s="22">
        <f t="shared" si="317"/>
        <v>1263.2594001813034</v>
      </c>
    </row>
    <row r="6599" spans="1:7" ht="25.5" customHeight="1" thickTop="1" thickBot="1" x14ac:dyDescent="0.25">
      <c r="A6599" s="20" t="str">
        <f t="shared" si="315"/>
        <v>3614TOOLAMBA</v>
      </c>
      <c r="B6599" s="37">
        <v>3614</v>
      </c>
      <c r="C6599" s="37" t="s">
        <v>6872</v>
      </c>
      <c r="D6599" s="38" t="s">
        <v>5198</v>
      </c>
      <c r="E6599" s="39">
        <v>918.55200012238402</v>
      </c>
      <c r="F6599" s="39">
        <f t="shared" si="316"/>
        <v>1010.4072001346225</v>
      </c>
      <c r="G6599" s="39">
        <f t="shared" si="317"/>
        <v>1194.1176001590993</v>
      </c>
    </row>
    <row r="6600" spans="1:7" ht="25.5" customHeight="1" thickTop="1" thickBot="1" x14ac:dyDescent="0.25">
      <c r="A6600" s="20" t="str">
        <f t="shared" si="315"/>
        <v>3614TOOLAMBA WEST</v>
      </c>
      <c r="B6600" s="20">
        <v>3614</v>
      </c>
      <c r="C6600" s="20" t="s">
        <v>6873</v>
      </c>
      <c r="D6600" s="21" t="s">
        <v>5198</v>
      </c>
      <c r="E6600" s="22">
        <v>918.55200012238402</v>
      </c>
      <c r="F6600" s="22">
        <f t="shared" si="316"/>
        <v>1010.4072001346225</v>
      </c>
      <c r="G6600" s="22">
        <f t="shared" si="317"/>
        <v>1194.1176001590993</v>
      </c>
    </row>
    <row r="6601" spans="1:7" ht="25.5" customHeight="1" thickTop="1" thickBot="1" x14ac:dyDescent="0.25">
      <c r="A6601" s="20" t="str">
        <f t="shared" si="315"/>
        <v>3616COOMA</v>
      </c>
      <c r="B6601" s="37">
        <v>3616</v>
      </c>
      <c r="C6601" s="37" t="s">
        <v>3971</v>
      </c>
      <c r="D6601" s="38" t="s">
        <v>5198</v>
      </c>
      <c r="E6601" s="39">
        <v>1127.2740003635281</v>
      </c>
      <c r="F6601" s="39">
        <f t="shared" si="316"/>
        <v>1240.001400399881</v>
      </c>
      <c r="G6601" s="39">
        <f t="shared" si="317"/>
        <v>1465.4562004725865</v>
      </c>
    </row>
    <row r="6602" spans="1:7" ht="25.5" customHeight="1" thickTop="1" thickBot="1" x14ac:dyDescent="0.25">
      <c r="A6602" s="20" t="str">
        <f t="shared" si="315"/>
        <v>3616GILLIESTON</v>
      </c>
      <c r="B6602" s="20">
        <v>3616</v>
      </c>
      <c r="C6602" s="20" t="s">
        <v>6874</v>
      </c>
      <c r="D6602" s="21" t="s">
        <v>5198</v>
      </c>
      <c r="E6602" s="22">
        <v>1127.2740003635281</v>
      </c>
      <c r="F6602" s="22">
        <f t="shared" si="316"/>
        <v>1240.001400399881</v>
      </c>
      <c r="G6602" s="22">
        <f t="shared" si="317"/>
        <v>1465.4562004725865</v>
      </c>
    </row>
    <row r="6603" spans="1:7" ht="25.5" customHeight="1" thickTop="1" thickBot="1" x14ac:dyDescent="0.25">
      <c r="A6603" s="20" t="str">
        <f t="shared" si="315"/>
        <v>3616GIRGARRE EAST</v>
      </c>
      <c r="B6603" s="37">
        <v>3616</v>
      </c>
      <c r="C6603" s="37" t="s">
        <v>6875</v>
      </c>
      <c r="D6603" s="38" t="s">
        <v>5198</v>
      </c>
      <c r="E6603" s="39">
        <v>1127.2740003635281</v>
      </c>
      <c r="F6603" s="39">
        <f t="shared" si="316"/>
        <v>1240.001400399881</v>
      </c>
      <c r="G6603" s="39">
        <f t="shared" si="317"/>
        <v>1465.4562004725865</v>
      </c>
    </row>
    <row r="6604" spans="1:7" ht="25.5" customHeight="1" thickTop="1" thickBot="1" x14ac:dyDescent="0.25">
      <c r="A6604" s="20" t="str">
        <f t="shared" si="315"/>
        <v>3616HARSTON</v>
      </c>
      <c r="B6604" s="20">
        <v>3616</v>
      </c>
      <c r="C6604" s="20" t="s">
        <v>6876</v>
      </c>
      <c r="D6604" s="21" t="s">
        <v>5198</v>
      </c>
      <c r="E6604" s="22">
        <v>1127.2740003635281</v>
      </c>
      <c r="F6604" s="22">
        <f t="shared" si="316"/>
        <v>1240.001400399881</v>
      </c>
      <c r="G6604" s="22">
        <f t="shared" si="317"/>
        <v>1465.4562004725865</v>
      </c>
    </row>
    <row r="6605" spans="1:7" ht="25.5" customHeight="1" thickTop="1" thickBot="1" x14ac:dyDescent="0.25">
      <c r="A6605" s="20" t="str">
        <f t="shared" si="315"/>
        <v>3616MOOROOPNA NORTH WEST</v>
      </c>
      <c r="B6605" s="37">
        <v>3616</v>
      </c>
      <c r="C6605" s="37" t="s">
        <v>6877</v>
      </c>
      <c r="D6605" s="38" t="s">
        <v>5198</v>
      </c>
      <c r="E6605" s="39">
        <v>1127.2740003635281</v>
      </c>
      <c r="F6605" s="39">
        <f t="shared" si="316"/>
        <v>1240.001400399881</v>
      </c>
      <c r="G6605" s="39">
        <f t="shared" si="317"/>
        <v>1465.4562004725865</v>
      </c>
    </row>
    <row r="6606" spans="1:7" ht="25.5" customHeight="1" thickTop="1" thickBot="1" x14ac:dyDescent="0.25">
      <c r="A6606" s="20" t="str">
        <f t="shared" si="315"/>
        <v>3616TATURA</v>
      </c>
      <c r="B6606" s="20">
        <v>3616</v>
      </c>
      <c r="C6606" s="20" t="s">
        <v>6878</v>
      </c>
      <c r="D6606" s="21" t="s">
        <v>5198</v>
      </c>
      <c r="E6606" s="22">
        <v>1127.2740003635281</v>
      </c>
      <c r="F6606" s="22">
        <f t="shared" si="316"/>
        <v>1240.001400399881</v>
      </c>
      <c r="G6606" s="22">
        <f t="shared" si="317"/>
        <v>1465.4562004725865</v>
      </c>
    </row>
    <row r="6607" spans="1:7" ht="25.5" customHeight="1" thickTop="1" thickBot="1" x14ac:dyDescent="0.25">
      <c r="A6607" s="20" t="str">
        <f t="shared" si="315"/>
        <v>3616TATURA EAST</v>
      </c>
      <c r="B6607" s="37">
        <v>3616</v>
      </c>
      <c r="C6607" s="37" t="s">
        <v>6879</v>
      </c>
      <c r="D6607" s="38" t="s">
        <v>5198</v>
      </c>
      <c r="E6607" s="39">
        <v>1127.2740003635281</v>
      </c>
      <c r="F6607" s="39">
        <f t="shared" si="316"/>
        <v>1240.001400399881</v>
      </c>
      <c r="G6607" s="39">
        <f t="shared" si="317"/>
        <v>1465.4562004725865</v>
      </c>
    </row>
    <row r="6608" spans="1:7" ht="25.5" customHeight="1" thickTop="1" thickBot="1" x14ac:dyDescent="0.25">
      <c r="A6608" s="20" t="str">
        <f t="shared" si="315"/>
        <v>3617BYRNESIDE</v>
      </c>
      <c r="B6608" s="20">
        <v>3617</v>
      </c>
      <c r="C6608" s="20" t="s">
        <v>6880</v>
      </c>
      <c r="D6608" s="21" t="s">
        <v>5198</v>
      </c>
      <c r="E6608" s="22">
        <v>831.62399989479195</v>
      </c>
      <c r="F6608" s="22">
        <f t="shared" si="316"/>
        <v>914.78639988427119</v>
      </c>
      <c r="G6608" s="22">
        <f t="shared" si="317"/>
        <v>1081.1111998632296</v>
      </c>
    </row>
    <row r="6609" spans="1:7" ht="25.5" customHeight="1" thickTop="1" thickBot="1" x14ac:dyDescent="0.25">
      <c r="A6609" s="20" t="str">
        <f t="shared" si="315"/>
        <v>3618MERRIGUM</v>
      </c>
      <c r="B6609" s="37">
        <v>3618</v>
      </c>
      <c r="C6609" s="37" t="s">
        <v>6881</v>
      </c>
      <c r="D6609" s="38" t="s">
        <v>5198</v>
      </c>
      <c r="E6609" s="39">
        <v>901.31999960690393</v>
      </c>
      <c r="F6609" s="39">
        <f t="shared" si="316"/>
        <v>991.45199956759438</v>
      </c>
      <c r="G6609" s="39">
        <f t="shared" si="317"/>
        <v>1171.7159994889751</v>
      </c>
    </row>
    <row r="6610" spans="1:7" ht="25.5" customHeight="1" thickTop="1" thickBot="1" x14ac:dyDescent="0.25">
      <c r="A6610" s="20" t="str">
        <f t="shared" si="315"/>
        <v>3620KYABRAM</v>
      </c>
      <c r="B6610" s="20">
        <v>3620</v>
      </c>
      <c r="C6610" s="20" t="s">
        <v>6882</v>
      </c>
      <c r="D6610" s="21" t="s">
        <v>5198</v>
      </c>
      <c r="E6610" s="22">
        <v>897.99199985460803</v>
      </c>
      <c r="F6610" s="22">
        <f t="shared" si="316"/>
        <v>987.79119984006888</v>
      </c>
      <c r="G6610" s="22">
        <f t="shared" si="317"/>
        <v>1167.3895998109904</v>
      </c>
    </row>
    <row r="6611" spans="1:7" ht="25.5" customHeight="1" thickTop="1" thickBot="1" x14ac:dyDescent="0.25">
      <c r="A6611" s="20" t="str">
        <f t="shared" si="315"/>
        <v>3620KYABRAM SOUTH</v>
      </c>
      <c r="B6611" s="37">
        <v>3620</v>
      </c>
      <c r="C6611" s="37" t="s">
        <v>6883</v>
      </c>
      <c r="D6611" s="38" t="s">
        <v>5198</v>
      </c>
      <c r="E6611" s="39">
        <v>897.99199985460803</v>
      </c>
      <c r="F6611" s="39">
        <f t="shared" si="316"/>
        <v>987.79119984006888</v>
      </c>
      <c r="G6611" s="39">
        <f t="shared" si="317"/>
        <v>1167.3895998109904</v>
      </c>
    </row>
    <row r="6612" spans="1:7" ht="25.5" customHeight="1" thickTop="1" thickBot="1" x14ac:dyDescent="0.25">
      <c r="A6612" s="20" t="str">
        <f t="shared" si="315"/>
        <v>3620LANCASTER</v>
      </c>
      <c r="B6612" s="20">
        <v>3620</v>
      </c>
      <c r="C6612" s="20" t="s">
        <v>6884</v>
      </c>
      <c r="D6612" s="21" t="s">
        <v>5198</v>
      </c>
      <c r="E6612" s="22">
        <v>897.99199985460803</v>
      </c>
      <c r="F6612" s="22">
        <f t="shared" si="316"/>
        <v>987.79119984006888</v>
      </c>
      <c r="G6612" s="22">
        <f t="shared" si="317"/>
        <v>1167.3895998109904</v>
      </c>
    </row>
    <row r="6613" spans="1:7" ht="25.5" customHeight="1" thickTop="1" thickBot="1" x14ac:dyDescent="0.25">
      <c r="A6613" s="20" t="str">
        <f t="shared" si="315"/>
        <v>3620ST GERMAINS</v>
      </c>
      <c r="B6613" s="37">
        <v>3620</v>
      </c>
      <c r="C6613" s="37" t="s">
        <v>6885</v>
      </c>
      <c r="D6613" s="38" t="s">
        <v>5198</v>
      </c>
      <c r="E6613" s="39">
        <v>897.99199985460803</v>
      </c>
      <c r="F6613" s="39">
        <f t="shared" si="316"/>
        <v>987.79119984006888</v>
      </c>
      <c r="G6613" s="39">
        <f t="shared" si="317"/>
        <v>1167.3895998109904</v>
      </c>
    </row>
    <row r="6614" spans="1:7" ht="25.5" customHeight="1" thickTop="1" thickBot="1" x14ac:dyDescent="0.25">
      <c r="A6614" s="20" t="str">
        <f t="shared" si="315"/>
        <v>3620WYUNA</v>
      </c>
      <c r="B6614" s="20">
        <v>3620</v>
      </c>
      <c r="C6614" s="20" t="s">
        <v>6886</v>
      </c>
      <c r="D6614" s="21" t="s">
        <v>5198</v>
      </c>
      <c r="E6614" s="22">
        <v>897.99199985460803</v>
      </c>
      <c r="F6614" s="22">
        <f t="shared" si="316"/>
        <v>987.79119984006888</v>
      </c>
      <c r="G6614" s="22">
        <f t="shared" si="317"/>
        <v>1167.3895998109904</v>
      </c>
    </row>
    <row r="6615" spans="1:7" ht="25.5" customHeight="1" thickTop="1" thickBot="1" x14ac:dyDescent="0.25">
      <c r="A6615" s="20" t="str">
        <f t="shared" si="315"/>
        <v>3620WYUNA EAST</v>
      </c>
      <c r="B6615" s="37">
        <v>3620</v>
      </c>
      <c r="C6615" s="37" t="s">
        <v>6887</v>
      </c>
      <c r="D6615" s="38" t="s">
        <v>5198</v>
      </c>
      <c r="E6615" s="39">
        <v>897.99199985460803</v>
      </c>
      <c r="F6615" s="39">
        <f t="shared" si="316"/>
        <v>987.79119984006888</v>
      </c>
      <c r="G6615" s="39">
        <f t="shared" si="317"/>
        <v>1167.3895998109904</v>
      </c>
    </row>
    <row r="6616" spans="1:7" ht="25.5" customHeight="1" thickTop="1" thickBot="1" x14ac:dyDescent="0.25">
      <c r="A6616" s="20" t="str">
        <f t="shared" si="315"/>
        <v>3621KYVALLEY</v>
      </c>
      <c r="B6616" s="20">
        <v>3621</v>
      </c>
      <c r="C6616" s="20" t="s">
        <v>6888</v>
      </c>
      <c r="D6616" s="21" t="s">
        <v>5198</v>
      </c>
      <c r="E6616" s="22">
        <v>941.67600012652008</v>
      </c>
      <c r="F6616" s="22">
        <f t="shared" si="316"/>
        <v>1035.8436001391722</v>
      </c>
      <c r="G6616" s="22">
        <f t="shared" si="317"/>
        <v>1224.1788001644761</v>
      </c>
    </row>
    <row r="6617" spans="1:7" ht="25.5" customHeight="1" thickTop="1" thickBot="1" x14ac:dyDescent="0.25">
      <c r="A6617" s="20" t="str">
        <f t="shared" si="315"/>
        <v>3621TONGALA</v>
      </c>
      <c r="B6617" s="37">
        <v>3621</v>
      </c>
      <c r="C6617" s="37" t="s">
        <v>6889</v>
      </c>
      <c r="D6617" s="38" t="s">
        <v>5198</v>
      </c>
      <c r="E6617" s="39">
        <v>941.67600012652008</v>
      </c>
      <c r="F6617" s="39">
        <f t="shared" si="316"/>
        <v>1035.8436001391722</v>
      </c>
      <c r="G6617" s="39">
        <f t="shared" si="317"/>
        <v>1224.1788001644761</v>
      </c>
    </row>
    <row r="6618" spans="1:7" ht="25.5" customHeight="1" thickTop="1" thickBot="1" x14ac:dyDescent="0.25">
      <c r="A6618" s="20" t="str">
        <f t="shared" si="315"/>
        <v>3621YAMBUNA</v>
      </c>
      <c r="B6618" s="20">
        <v>3621</v>
      </c>
      <c r="C6618" s="20" t="s">
        <v>6890</v>
      </c>
      <c r="D6618" s="21" t="s">
        <v>5198</v>
      </c>
      <c r="E6618" s="22">
        <v>941.67600012652008</v>
      </c>
      <c r="F6618" s="22">
        <f t="shared" si="316"/>
        <v>1035.8436001391722</v>
      </c>
      <c r="G6618" s="22">
        <f t="shared" si="317"/>
        <v>1224.1788001644761</v>
      </c>
    </row>
    <row r="6619" spans="1:7" ht="25.5" customHeight="1" thickTop="1" thickBot="1" x14ac:dyDescent="0.25">
      <c r="A6619" s="20" t="str">
        <f t="shared" si="315"/>
        <v>3622KOYUGA</v>
      </c>
      <c r="B6619" s="37">
        <v>3622</v>
      </c>
      <c r="C6619" s="37" t="s">
        <v>6891</v>
      </c>
      <c r="D6619" s="38" t="s">
        <v>5198</v>
      </c>
      <c r="E6619" s="39">
        <v>901.86599972399995</v>
      </c>
      <c r="F6619" s="39">
        <f t="shared" si="316"/>
        <v>992.05259969640008</v>
      </c>
      <c r="G6619" s="39">
        <f t="shared" si="317"/>
        <v>1172.4257996412</v>
      </c>
    </row>
    <row r="6620" spans="1:7" ht="25.5" customHeight="1" thickTop="1" thickBot="1" x14ac:dyDescent="0.25">
      <c r="A6620" s="20" t="str">
        <f t="shared" si="315"/>
        <v>3622STRATHALLAN</v>
      </c>
      <c r="B6620" s="20">
        <v>3622</v>
      </c>
      <c r="C6620" s="20" t="s">
        <v>6892</v>
      </c>
      <c r="D6620" s="21" t="s">
        <v>5198</v>
      </c>
      <c r="E6620" s="22">
        <v>901.86599972399995</v>
      </c>
      <c r="F6620" s="22">
        <f t="shared" si="316"/>
        <v>992.05259969640008</v>
      </c>
      <c r="G6620" s="22">
        <f t="shared" si="317"/>
        <v>1172.4257996412</v>
      </c>
    </row>
    <row r="6621" spans="1:7" ht="25.5" customHeight="1" thickTop="1" thickBot="1" x14ac:dyDescent="0.25">
      <c r="A6621" s="20" t="str">
        <f t="shared" si="315"/>
        <v>3623CARAG CARAG</v>
      </c>
      <c r="B6621" s="37">
        <v>3623</v>
      </c>
      <c r="C6621" s="37" t="s">
        <v>6893</v>
      </c>
      <c r="D6621" s="38" t="s">
        <v>5198</v>
      </c>
      <c r="E6621" s="39">
        <v>922.34400041792799</v>
      </c>
      <c r="F6621" s="39">
        <f t="shared" si="316"/>
        <v>1014.5784004597209</v>
      </c>
      <c r="G6621" s="39">
        <f t="shared" si="317"/>
        <v>1199.0472005433064</v>
      </c>
    </row>
    <row r="6622" spans="1:7" ht="25.5" customHeight="1" thickTop="1" thickBot="1" x14ac:dyDescent="0.25">
      <c r="A6622" s="20" t="str">
        <f t="shared" si="315"/>
        <v>3623STANHOPE</v>
      </c>
      <c r="B6622" s="20">
        <v>3623</v>
      </c>
      <c r="C6622" s="20" t="s">
        <v>1840</v>
      </c>
      <c r="D6622" s="21" t="s">
        <v>5198</v>
      </c>
      <c r="E6622" s="22">
        <v>922.34400041792799</v>
      </c>
      <c r="F6622" s="22">
        <f t="shared" si="316"/>
        <v>1014.5784004597209</v>
      </c>
      <c r="G6622" s="22">
        <f t="shared" si="317"/>
        <v>1199.0472005433064</v>
      </c>
    </row>
    <row r="6623" spans="1:7" ht="25.5" customHeight="1" thickTop="1" thickBot="1" x14ac:dyDescent="0.25">
      <c r="A6623" s="20" t="str">
        <f t="shared" si="315"/>
        <v>3623STANHOPE SOUTH</v>
      </c>
      <c r="B6623" s="37">
        <v>3623</v>
      </c>
      <c r="C6623" s="37" t="s">
        <v>6894</v>
      </c>
      <c r="D6623" s="38" t="s">
        <v>5198</v>
      </c>
      <c r="E6623" s="39">
        <v>922.34400041792799</v>
      </c>
      <c r="F6623" s="39">
        <f t="shared" si="316"/>
        <v>1014.5784004597209</v>
      </c>
      <c r="G6623" s="39">
        <f t="shared" si="317"/>
        <v>1199.0472005433064</v>
      </c>
    </row>
    <row r="6624" spans="1:7" ht="25.5" customHeight="1" thickTop="1" thickBot="1" x14ac:dyDescent="0.25">
      <c r="A6624" s="20" t="str">
        <f t="shared" si="315"/>
        <v>3624GIRGARRE</v>
      </c>
      <c r="B6624" s="20">
        <v>3624</v>
      </c>
      <c r="C6624" s="20" t="s">
        <v>6895</v>
      </c>
      <c r="D6624" s="21" t="s">
        <v>5198</v>
      </c>
      <c r="E6624" s="22">
        <v>901.29600034132</v>
      </c>
      <c r="F6624" s="22">
        <f t="shared" si="316"/>
        <v>991.42560037545206</v>
      </c>
      <c r="G6624" s="22">
        <f t="shared" si="317"/>
        <v>1171.6848004437161</v>
      </c>
    </row>
    <row r="6625" spans="1:7" ht="25.5" customHeight="1" thickTop="1" thickBot="1" x14ac:dyDescent="0.25">
      <c r="A6625" s="20" t="str">
        <f t="shared" si="315"/>
        <v>3629ARDMONA</v>
      </c>
      <c r="B6625" s="37">
        <v>3629</v>
      </c>
      <c r="C6625" s="37" t="s">
        <v>6896</v>
      </c>
      <c r="D6625" s="38" t="s">
        <v>5198</v>
      </c>
      <c r="E6625" s="39">
        <v>1031.823999565552</v>
      </c>
      <c r="F6625" s="39">
        <f t="shared" si="316"/>
        <v>1135.0063995221074</v>
      </c>
      <c r="G6625" s="39">
        <f t="shared" si="317"/>
        <v>1341.3711994352177</v>
      </c>
    </row>
    <row r="6626" spans="1:7" ht="25.5" customHeight="1" thickTop="1" thickBot="1" x14ac:dyDescent="0.25">
      <c r="A6626" s="20" t="str">
        <f t="shared" si="315"/>
        <v>3629COOMBOONA</v>
      </c>
      <c r="B6626" s="20">
        <v>3629</v>
      </c>
      <c r="C6626" s="20" t="s">
        <v>6897</v>
      </c>
      <c r="D6626" s="21" t="s">
        <v>5198</v>
      </c>
      <c r="E6626" s="22">
        <v>1031.823999565552</v>
      </c>
      <c r="F6626" s="22">
        <f t="shared" si="316"/>
        <v>1135.0063995221074</v>
      </c>
      <c r="G6626" s="22">
        <f t="shared" si="317"/>
        <v>1341.3711994352177</v>
      </c>
    </row>
    <row r="6627" spans="1:7" ht="25.5" customHeight="1" thickTop="1" thickBot="1" x14ac:dyDescent="0.25">
      <c r="A6627" s="20" t="str">
        <f t="shared" si="315"/>
        <v>3629MOOROOPNA</v>
      </c>
      <c r="B6627" s="37">
        <v>3629</v>
      </c>
      <c r="C6627" s="37" t="s">
        <v>6898</v>
      </c>
      <c r="D6627" s="38" t="s">
        <v>5198</v>
      </c>
      <c r="E6627" s="39">
        <v>1031.823999565552</v>
      </c>
      <c r="F6627" s="39">
        <f t="shared" si="316"/>
        <v>1135.0063995221074</v>
      </c>
      <c r="G6627" s="39">
        <f t="shared" si="317"/>
        <v>1341.3711994352177</v>
      </c>
    </row>
    <row r="6628" spans="1:7" ht="25.5" customHeight="1" thickTop="1" thickBot="1" x14ac:dyDescent="0.25">
      <c r="A6628" s="20" t="str">
        <f t="shared" si="315"/>
        <v>3629MOOROOPNA NORTH</v>
      </c>
      <c r="B6628" s="20">
        <v>3629</v>
      </c>
      <c r="C6628" s="20" t="s">
        <v>6899</v>
      </c>
      <c r="D6628" s="21" t="s">
        <v>5198</v>
      </c>
      <c r="E6628" s="22">
        <v>1031.823999565552</v>
      </c>
      <c r="F6628" s="22">
        <f t="shared" si="316"/>
        <v>1135.0063995221074</v>
      </c>
      <c r="G6628" s="22">
        <f t="shared" si="317"/>
        <v>1341.3711994352177</v>
      </c>
    </row>
    <row r="6629" spans="1:7" ht="25.5" customHeight="1" thickTop="1" thickBot="1" x14ac:dyDescent="0.25">
      <c r="A6629" s="20" t="str">
        <f t="shared" si="315"/>
        <v>3629UNDERA</v>
      </c>
      <c r="B6629" s="37">
        <v>3629</v>
      </c>
      <c r="C6629" s="37" t="s">
        <v>6900</v>
      </c>
      <c r="D6629" s="38" t="s">
        <v>5198</v>
      </c>
      <c r="E6629" s="39">
        <v>1031.823999565552</v>
      </c>
      <c r="F6629" s="39">
        <f t="shared" si="316"/>
        <v>1135.0063995221074</v>
      </c>
      <c r="G6629" s="39">
        <f t="shared" si="317"/>
        <v>1341.3711994352177</v>
      </c>
    </row>
    <row r="6630" spans="1:7" ht="25.5" customHeight="1" thickTop="1" thickBot="1" x14ac:dyDescent="0.25">
      <c r="A6630" s="20" t="str">
        <f t="shared" si="315"/>
        <v>3630CANIAMBO</v>
      </c>
      <c r="B6630" s="20">
        <v>3630</v>
      </c>
      <c r="C6630" s="20" t="s">
        <v>6901</v>
      </c>
      <c r="D6630" s="21" t="s">
        <v>5198</v>
      </c>
      <c r="E6630" s="22">
        <v>907.83400041225605</v>
      </c>
      <c r="F6630" s="22">
        <f t="shared" si="316"/>
        <v>998.61740045348176</v>
      </c>
      <c r="G6630" s="22">
        <f t="shared" si="317"/>
        <v>1180.1842005359329</v>
      </c>
    </row>
    <row r="6631" spans="1:7" ht="25.5" customHeight="1" thickTop="1" thickBot="1" x14ac:dyDescent="0.25">
      <c r="A6631" s="20" t="str">
        <f t="shared" si="315"/>
        <v>3630SHEPPARTON</v>
      </c>
      <c r="B6631" s="37">
        <v>3630</v>
      </c>
      <c r="C6631" s="37" t="s">
        <v>6902</v>
      </c>
      <c r="D6631" s="38" t="s">
        <v>5198</v>
      </c>
      <c r="E6631" s="39">
        <v>907.83400041225605</v>
      </c>
      <c r="F6631" s="39">
        <f t="shared" si="316"/>
        <v>998.61740045348176</v>
      </c>
      <c r="G6631" s="39">
        <f t="shared" si="317"/>
        <v>1180.1842005359329</v>
      </c>
    </row>
    <row r="6632" spans="1:7" ht="25.5" customHeight="1" thickTop="1" thickBot="1" x14ac:dyDescent="0.25">
      <c r="A6632" s="20" t="str">
        <f t="shared" si="315"/>
        <v>3631ARCADIA</v>
      </c>
      <c r="B6632" s="20">
        <v>3631</v>
      </c>
      <c r="C6632" s="20" t="s">
        <v>1124</v>
      </c>
      <c r="D6632" s="21" t="s">
        <v>5198</v>
      </c>
      <c r="E6632" s="22">
        <v>828.41399957615204</v>
      </c>
      <c r="F6632" s="22">
        <f t="shared" si="316"/>
        <v>911.25539953376733</v>
      </c>
      <c r="G6632" s="22">
        <f t="shared" si="317"/>
        <v>1076.9381994489977</v>
      </c>
    </row>
    <row r="6633" spans="1:7" ht="25.5" customHeight="1" thickTop="1" thickBot="1" x14ac:dyDescent="0.25">
      <c r="A6633" s="20" t="str">
        <f t="shared" si="315"/>
        <v>3631ARCADIA SOUTH</v>
      </c>
      <c r="B6633" s="37">
        <v>3631</v>
      </c>
      <c r="C6633" s="37" t="s">
        <v>6903</v>
      </c>
      <c r="D6633" s="38" t="s">
        <v>5198</v>
      </c>
      <c r="E6633" s="39">
        <v>828.41399957615204</v>
      </c>
      <c r="F6633" s="39">
        <f t="shared" si="316"/>
        <v>911.25539953376733</v>
      </c>
      <c r="G6633" s="39">
        <f t="shared" si="317"/>
        <v>1076.9381994489977</v>
      </c>
    </row>
    <row r="6634" spans="1:7" ht="25.5" customHeight="1" thickTop="1" thickBot="1" x14ac:dyDescent="0.25">
      <c r="A6634" s="20" t="str">
        <f t="shared" si="315"/>
        <v>3631COSGROVE</v>
      </c>
      <c r="B6634" s="20">
        <v>3631</v>
      </c>
      <c r="C6634" s="20" t="s">
        <v>6904</v>
      </c>
      <c r="D6634" s="21" t="s">
        <v>5198</v>
      </c>
      <c r="E6634" s="22">
        <v>828.41399957615204</v>
      </c>
      <c r="F6634" s="22">
        <f t="shared" si="316"/>
        <v>911.25539953376733</v>
      </c>
      <c r="G6634" s="22">
        <f t="shared" si="317"/>
        <v>1076.9381994489977</v>
      </c>
    </row>
    <row r="6635" spans="1:7" ht="25.5" customHeight="1" thickTop="1" thickBot="1" x14ac:dyDescent="0.25">
      <c r="A6635" s="20" t="str">
        <f t="shared" si="315"/>
        <v>3631COSGROVE SOUTH</v>
      </c>
      <c r="B6635" s="37">
        <v>3631</v>
      </c>
      <c r="C6635" s="37" t="s">
        <v>6905</v>
      </c>
      <c r="D6635" s="38" t="s">
        <v>5198</v>
      </c>
      <c r="E6635" s="39">
        <v>828.41399957615204</v>
      </c>
      <c r="F6635" s="39">
        <f t="shared" si="316"/>
        <v>911.25539953376733</v>
      </c>
      <c r="G6635" s="39">
        <f t="shared" si="317"/>
        <v>1076.9381994489977</v>
      </c>
    </row>
    <row r="6636" spans="1:7" ht="25.5" customHeight="1" thickTop="1" thickBot="1" x14ac:dyDescent="0.25">
      <c r="A6636" s="20" t="str">
        <f t="shared" si="315"/>
        <v>3631GRAHAMVALE</v>
      </c>
      <c r="B6636" s="20">
        <v>3631</v>
      </c>
      <c r="C6636" s="20" t="s">
        <v>6906</v>
      </c>
      <c r="D6636" s="21" t="s">
        <v>5198</v>
      </c>
      <c r="E6636" s="22">
        <v>828.41399957615204</v>
      </c>
      <c r="F6636" s="22">
        <f t="shared" si="316"/>
        <v>911.25539953376733</v>
      </c>
      <c r="G6636" s="22">
        <f t="shared" si="317"/>
        <v>1076.9381994489977</v>
      </c>
    </row>
    <row r="6637" spans="1:7" ht="25.5" customHeight="1" thickTop="1" thickBot="1" x14ac:dyDescent="0.25">
      <c r="A6637" s="20" t="str">
        <f t="shared" si="315"/>
        <v>3631KARRAMOMUS</v>
      </c>
      <c r="B6637" s="37">
        <v>3631</v>
      </c>
      <c r="C6637" s="37" t="s">
        <v>6907</v>
      </c>
      <c r="D6637" s="38" t="s">
        <v>5198</v>
      </c>
      <c r="E6637" s="39">
        <v>828.41399957615204</v>
      </c>
      <c r="F6637" s="39">
        <f t="shared" si="316"/>
        <v>911.25539953376733</v>
      </c>
      <c r="G6637" s="39">
        <f t="shared" si="317"/>
        <v>1076.9381994489977</v>
      </c>
    </row>
    <row r="6638" spans="1:7" ht="25.5" customHeight="1" thickTop="1" thickBot="1" x14ac:dyDescent="0.25">
      <c r="A6638" s="20" t="str">
        <f t="shared" si="315"/>
        <v>3631KIALLA</v>
      </c>
      <c r="B6638" s="20">
        <v>3631</v>
      </c>
      <c r="C6638" s="20" t="s">
        <v>6908</v>
      </c>
      <c r="D6638" s="21" t="s">
        <v>5198</v>
      </c>
      <c r="E6638" s="22">
        <v>828.41399957615204</v>
      </c>
      <c r="F6638" s="22">
        <f t="shared" si="316"/>
        <v>911.25539953376733</v>
      </c>
      <c r="G6638" s="22">
        <f t="shared" si="317"/>
        <v>1076.9381994489977</v>
      </c>
    </row>
    <row r="6639" spans="1:7" ht="25.5" customHeight="1" thickTop="1" thickBot="1" x14ac:dyDescent="0.25">
      <c r="A6639" s="20" t="str">
        <f t="shared" si="315"/>
        <v>3631KIALLA EAST</v>
      </c>
      <c r="B6639" s="37">
        <v>3631</v>
      </c>
      <c r="C6639" s="37" t="s">
        <v>6909</v>
      </c>
      <c r="D6639" s="38" t="s">
        <v>5198</v>
      </c>
      <c r="E6639" s="39">
        <v>828.41399957615204</v>
      </c>
      <c r="F6639" s="39">
        <f t="shared" si="316"/>
        <v>911.25539953376733</v>
      </c>
      <c r="G6639" s="39">
        <f t="shared" si="317"/>
        <v>1076.9381994489977</v>
      </c>
    </row>
    <row r="6640" spans="1:7" ht="25.5" customHeight="1" thickTop="1" thickBot="1" x14ac:dyDescent="0.25">
      <c r="A6640" s="20" t="str">
        <f t="shared" si="315"/>
        <v>3631KIALLA WEST</v>
      </c>
      <c r="B6640" s="20">
        <v>3631</v>
      </c>
      <c r="C6640" s="20" t="s">
        <v>6910</v>
      </c>
      <c r="D6640" s="21" t="s">
        <v>5198</v>
      </c>
      <c r="E6640" s="22">
        <v>828.41399957615204</v>
      </c>
      <c r="F6640" s="22">
        <f t="shared" si="316"/>
        <v>911.25539953376733</v>
      </c>
      <c r="G6640" s="22">
        <f t="shared" si="317"/>
        <v>1076.9381994489977</v>
      </c>
    </row>
    <row r="6641" spans="1:7" ht="25.5" customHeight="1" thickTop="1" thickBot="1" x14ac:dyDescent="0.25">
      <c r="A6641" s="20" t="str">
        <f t="shared" si="315"/>
        <v>3631LEMNOS</v>
      </c>
      <c r="B6641" s="37">
        <v>3631</v>
      </c>
      <c r="C6641" s="37" t="s">
        <v>6911</v>
      </c>
      <c r="D6641" s="38" t="s">
        <v>5198</v>
      </c>
      <c r="E6641" s="39">
        <v>828.41399957615204</v>
      </c>
      <c r="F6641" s="39">
        <f t="shared" si="316"/>
        <v>911.25539953376733</v>
      </c>
      <c r="G6641" s="39">
        <f t="shared" si="317"/>
        <v>1076.9381994489977</v>
      </c>
    </row>
    <row r="6642" spans="1:7" ht="25.5" customHeight="1" thickTop="1" thickBot="1" x14ac:dyDescent="0.25">
      <c r="A6642" s="20" t="str">
        <f t="shared" si="315"/>
        <v>3631ORRVALE</v>
      </c>
      <c r="B6642" s="20">
        <v>3631</v>
      </c>
      <c r="C6642" s="20" t="s">
        <v>6912</v>
      </c>
      <c r="D6642" s="21" t="s">
        <v>5198</v>
      </c>
      <c r="E6642" s="22">
        <v>828.41399957615204</v>
      </c>
      <c r="F6642" s="22">
        <f t="shared" si="316"/>
        <v>911.25539953376733</v>
      </c>
      <c r="G6642" s="22">
        <f t="shared" si="317"/>
        <v>1076.9381994489977</v>
      </c>
    </row>
    <row r="6643" spans="1:7" ht="25.5" customHeight="1" thickTop="1" thickBot="1" x14ac:dyDescent="0.25">
      <c r="A6643" s="20" t="str">
        <f t="shared" si="315"/>
        <v>3631PINE LODGE</v>
      </c>
      <c r="B6643" s="37">
        <v>3631</v>
      </c>
      <c r="C6643" s="37" t="s">
        <v>4334</v>
      </c>
      <c r="D6643" s="38" t="s">
        <v>5198</v>
      </c>
      <c r="E6643" s="39">
        <v>828.41399957615204</v>
      </c>
      <c r="F6643" s="39">
        <f t="shared" si="316"/>
        <v>911.25539953376733</v>
      </c>
      <c r="G6643" s="39">
        <f t="shared" si="317"/>
        <v>1076.9381994489977</v>
      </c>
    </row>
    <row r="6644" spans="1:7" ht="25.5" customHeight="1" thickTop="1" thickBot="1" x14ac:dyDescent="0.25">
      <c r="A6644" s="20" t="str">
        <f t="shared" si="315"/>
        <v>3631SHEPPARTON EAST</v>
      </c>
      <c r="B6644" s="20">
        <v>3631</v>
      </c>
      <c r="C6644" s="20" t="s">
        <v>6913</v>
      </c>
      <c r="D6644" s="21" t="s">
        <v>5198</v>
      </c>
      <c r="E6644" s="22">
        <v>828.41399957615204</v>
      </c>
      <c r="F6644" s="22">
        <f t="shared" si="316"/>
        <v>911.25539953376733</v>
      </c>
      <c r="G6644" s="22">
        <f t="shared" si="317"/>
        <v>1076.9381994489977</v>
      </c>
    </row>
    <row r="6645" spans="1:7" ht="25.5" customHeight="1" thickTop="1" thickBot="1" x14ac:dyDescent="0.25">
      <c r="A6645" s="20" t="str">
        <f t="shared" si="315"/>
        <v>3631SHEPPARTON NORTH</v>
      </c>
      <c r="B6645" s="37">
        <v>3631</v>
      </c>
      <c r="C6645" s="37" t="s">
        <v>6914</v>
      </c>
      <c r="D6645" s="38" t="s">
        <v>5198</v>
      </c>
      <c r="E6645" s="39">
        <v>828.41399957615204</v>
      </c>
      <c r="F6645" s="39">
        <f t="shared" si="316"/>
        <v>911.25539953376733</v>
      </c>
      <c r="G6645" s="39">
        <f t="shared" si="317"/>
        <v>1076.9381994489977</v>
      </c>
    </row>
    <row r="6646" spans="1:7" ht="25.5" customHeight="1" thickTop="1" thickBot="1" x14ac:dyDescent="0.25">
      <c r="A6646" s="20" t="str">
        <f t="shared" si="315"/>
        <v>3633CONGUPNA</v>
      </c>
      <c r="B6646" s="20">
        <v>3633</v>
      </c>
      <c r="C6646" s="20" t="s">
        <v>6915</v>
      </c>
      <c r="D6646" s="21" t="s">
        <v>5198</v>
      </c>
      <c r="E6646" s="22">
        <v>762.72800005842407</v>
      </c>
      <c r="F6646" s="22">
        <f t="shared" si="316"/>
        <v>839.00080006426651</v>
      </c>
      <c r="G6646" s="22">
        <f t="shared" si="317"/>
        <v>991.54640007595128</v>
      </c>
    </row>
    <row r="6647" spans="1:7" ht="25.5" customHeight="1" thickTop="1" thickBot="1" x14ac:dyDescent="0.25">
      <c r="A6647" s="20" t="str">
        <f t="shared" si="315"/>
        <v>3634BUNBARTHA</v>
      </c>
      <c r="B6647" s="37">
        <v>3634</v>
      </c>
      <c r="C6647" s="37" t="s">
        <v>6916</v>
      </c>
      <c r="D6647" s="38" t="s">
        <v>5198</v>
      </c>
      <c r="E6647" s="39">
        <v>1350.7919997102481</v>
      </c>
      <c r="F6647" s="39">
        <f t="shared" si="316"/>
        <v>1485.8711996812731</v>
      </c>
      <c r="G6647" s="39">
        <f t="shared" si="317"/>
        <v>1756.0295996233226</v>
      </c>
    </row>
    <row r="6648" spans="1:7" ht="25.5" customHeight="1" thickTop="1" thickBot="1" x14ac:dyDescent="0.25">
      <c r="A6648" s="20" t="str">
        <f t="shared" si="315"/>
        <v>3634KATANDRA</v>
      </c>
      <c r="B6648" s="20">
        <v>3634</v>
      </c>
      <c r="C6648" s="20" t="s">
        <v>6917</v>
      </c>
      <c r="D6648" s="21" t="s">
        <v>5198</v>
      </c>
      <c r="E6648" s="22">
        <v>1350.7919997102481</v>
      </c>
      <c r="F6648" s="22">
        <f t="shared" si="316"/>
        <v>1485.8711996812731</v>
      </c>
      <c r="G6648" s="22">
        <f t="shared" si="317"/>
        <v>1756.0295996233226</v>
      </c>
    </row>
    <row r="6649" spans="1:7" ht="25.5" customHeight="1" thickTop="1" thickBot="1" x14ac:dyDescent="0.25">
      <c r="A6649" s="20" t="str">
        <f t="shared" si="315"/>
        <v>3634KATANDRA WEST</v>
      </c>
      <c r="B6649" s="37">
        <v>3634</v>
      </c>
      <c r="C6649" s="37" t="s">
        <v>6918</v>
      </c>
      <c r="D6649" s="38" t="s">
        <v>5198</v>
      </c>
      <c r="E6649" s="39">
        <v>1350.7919997102481</v>
      </c>
      <c r="F6649" s="39">
        <f t="shared" si="316"/>
        <v>1485.8711996812731</v>
      </c>
      <c r="G6649" s="39">
        <f t="shared" si="317"/>
        <v>1756.0295996233226</v>
      </c>
    </row>
    <row r="6650" spans="1:7" ht="25.5" customHeight="1" thickTop="1" thickBot="1" x14ac:dyDescent="0.25">
      <c r="A6650" s="20" t="str">
        <f t="shared" si="315"/>
        <v>3634MARIONVALE</v>
      </c>
      <c r="B6650" s="20">
        <v>3634</v>
      </c>
      <c r="C6650" s="20" t="s">
        <v>6919</v>
      </c>
      <c r="D6650" s="21" t="s">
        <v>5198</v>
      </c>
      <c r="E6650" s="22">
        <v>1350.7919997102481</v>
      </c>
      <c r="F6650" s="22">
        <f t="shared" si="316"/>
        <v>1485.8711996812731</v>
      </c>
      <c r="G6650" s="22">
        <f t="shared" si="317"/>
        <v>1756.0295996233226</v>
      </c>
    </row>
    <row r="6651" spans="1:7" ht="25.5" customHeight="1" thickTop="1" thickBot="1" x14ac:dyDescent="0.25">
      <c r="A6651" s="20" t="str">
        <f t="shared" si="315"/>
        <v>3634MARUNGI</v>
      </c>
      <c r="B6651" s="37">
        <v>3634</v>
      </c>
      <c r="C6651" s="37" t="s">
        <v>6920</v>
      </c>
      <c r="D6651" s="38" t="s">
        <v>5198</v>
      </c>
      <c r="E6651" s="39">
        <v>1350.7919997102481</v>
      </c>
      <c r="F6651" s="39">
        <f t="shared" si="316"/>
        <v>1485.8711996812731</v>
      </c>
      <c r="G6651" s="39">
        <f t="shared" si="317"/>
        <v>1756.0295996233226</v>
      </c>
    </row>
    <row r="6652" spans="1:7" ht="25.5" customHeight="1" thickTop="1" thickBot="1" x14ac:dyDescent="0.25">
      <c r="A6652" s="20" t="str">
        <f t="shared" si="315"/>
        <v>3634TALLYGAROOPNA</v>
      </c>
      <c r="B6652" s="20">
        <v>3634</v>
      </c>
      <c r="C6652" s="20" t="s">
        <v>6921</v>
      </c>
      <c r="D6652" s="21" t="s">
        <v>5198</v>
      </c>
      <c r="E6652" s="22">
        <v>1350.7919997102481</v>
      </c>
      <c r="F6652" s="22">
        <f t="shared" si="316"/>
        <v>1485.8711996812731</v>
      </c>
      <c r="G6652" s="22">
        <f t="shared" si="317"/>
        <v>1756.0295996233226</v>
      </c>
    </row>
    <row r="6653" spans="1:7" ht="25.5" customHeight="1" thickTop="1" thickBot="1" x14ac:dyDescent="0.25">
      <c r="A6653" s="20" t="str">
        <f t="shared" si="315"/>
        <v>3634ZEERUST</v>
      </c>
      <c r="B6653" s="37">
        <v>3634</v>
      </c>
      <c r="C6653" s="37" t="s">
        <v>6922</v>
      </c>
      <c r="D6653" s="38" t="s">
        <v>5198</v>
      </c>
      <c r="E6653" s="39">
        <v>1350.7919997102481</v>
      </c>
      <c r="F6653" s="39">
        <f t="shared" si="316"/>
        <v>1485.8711996812731</v>
      </c>
      <c r="G6653" s="39">
        <f t="shared" si="317"/>
        <v>1756.0295996233226</v>
      </c>
    </row>
    <row r="6654" spans="1:7" ht="25.5" customHeight="1" thickTop="1" thickBot="1" x14ac:dyDescent="0.25">
      <c r="A6654" s="20" t="str">
        <f t="shared" si="315"/>
        <v>3635KAARIMBA</v>
      </c>
      <c r="B6654" s="20">
        <v>3635</v>
      </c>
      <c r="C6654" s="20" t="s">
        <v>6923</v>
      </c>
      <c r="D6654" s="21" t="s">
        <v>5198</v>
      </c>
      <c r="E6654" s="22">
        <v>1268.572000270472</v>
      </c>
      <c r="F6654" s="22">
        <f t="shared" si="316"/>
        <v>1395.4292002975194</v>
      </c>
      <c r="G6654" s="22">
        <f t="shared" si="317"/>
        <v>1649.1436003516137</v>
      </c>
    </row>
    <row r="6655" spans="1:7" ht="25.5" customHeight="1" thickTop="1" thickBot="1" x14ac:dyDescent="0.25">
      <c r="A6655" s="20" t="str">
        <f t="shared" si="315"/>
        <v>3635MUNDOONA</v>
      </c>
      <c r="B6655" s="37">
        <v>3635</v>
      </c>
      <c r="C6655" s="37" t="s">
        <v>6924</v>
      </c>
      <c r="D6655" s="38" t="s">
        <v>5198</v>
      </c>
      <c r="E6655" s="39">
        <v>1268.572000270472</v>
      </c>
      <c r="F6655" s="39">
        <f t="shared" si="316"/>
        <v>1395.4292002975194</v>
      </c>
      <c r="G6655" s="39">
        <f t="shared" si="317"/>
        <v>1649.1436003516137</v>
      </c>
    </row>
    <row r="6656" spans="1:7" ht="25.5" customHeight="1" thickTop="1" thickBot="1" x14ac:dyDescent="0.25">
      <c r="A6656" s="20" t="str">
        <f t="shared" si="315"/>
        <v>3635WUNGHNU</v>
      </c>
      <c r="B6656" s="20">
        <v>3635</v>
      </c>
      <c r="C6656" s="20" t="s">
        <v>6925</v>
      </c>
      <c r="D6656" s="21" t="s">
        <v>5198</v>
      </c>
      <c r="E6656" s="22">
        <v>1268.572000270472</v>
      </c>
      <c r="F6656" s="22">
        <f t="shared" si="316"/>
        <v>1395.4292002975194</v>
      </c>
      <c r="G6656" s="22">
        <f t="shared" si="317"/>
        <v>1649.1436003516137</v>
      </c>
    </row>
    <row r="6657" spans="1:7" ht="25.5" customHeight="1" thickTop="1" thickBot="1" x14ac:dyDescent="0.25">
      <c r="A6657" s="20" t="str">
        <f t="shared" si="315"/>
        <v>3636DRUMANURE</v>
      </c>
      <c r="B6657" s="37">
        <v>3636</v>
      </c>
      <c r="C6657" s="37" t="s">
        <v>6926</v>
      </c>
      <c r="D6657" s="38" t="s">
        <v>5198</v>
      </c>
      <c r="E6657" s="39">
        <v>993.79400013642407</v>
      </c>
      <c r="F6657" s="39">
        <f t="shared" si="316"/>
        <v>1093.1734001500665</v>
      </c>
      <c r="G6657" s="39">
        <f t="shared" si="317"/>
        <v>1291.9322001773514</v>
      </c>
    </row>
    <row r="6658" spans="1:7" ht="25.5" customHeight="1" thickTop="1" thickBot="1" x14ac:dyDescent="0.25">
      <c r="A6658" s="20" t="str">
        <f t="shared" si="315"/>
        <v>3636INVERGORDON</v>
      </c>
      <c r="B6658" s="20">
        <v>3636</v>
      </c>
      <c r="C6658" s="20" t="s">
        <v>2296</v>
      </c>
      <c r="D6658" s="21" t="s">
        <v>5198</v>
      </c>
      <c r="E6658" s="22">
        <v>993.79400013642407</v>
      </c>
      <c r="F6658" s="22">
        <f t="shared" si="316"/>
        <v>1093.1734001500665</v>
      </c>
      <c r="G6658" s="22">
        <f t="shared" si="317"/>
        <v>1291.9322001773514</v>
      </c>
    </row>
    <row r="6659" spans="1:7" ht="25.5" customHeight="1" thickTop="1" thickBot="1" x14ac:dyDescent="0.25">
      <c r="A6659" s="20" t="str">
        <f t="shared" si="315"/>
        <v>3636NARING</v>
      </c>
      <c r="B6659" s="37">
        <v>3636</v>
      </c>
      <c r="C6659" s="37" t="s">
        <v>6927</v>
      </c>
      <c r="D6659" s="38" t="s">
        <v>5198</v>
      </c>
      <c r="E6659" s="39">
        <v>993.79400013642407</v>
      </c>
      <c r="F6659" s="39">
        <f t="shared" si="316"/>
        <v>1093.1734001500665</v>
      </c>
      <c r="G6659" s="39">
        <f t="shared" si="317"/>
        <v>1291.9322001773514</v>
      </c>
    </row>
    <row r="6660" spans="1:7" ht="25.5" customHeight="1" thickTop="1" thickBot="1" x14ac:dyDescent="0.25">
      <c r="A6660" s="20" t="str">
        <f t="shared" si="315"/>
        <v>3636NUMURKAH</v>
      </c>
      <c r="B6660" s="20">
        <v>3636</v>
      </c>
      <c r="C6660" s="20" t="s">
        <v>6928</v>
      </c>
      <c r="D6660" s="21" t="s">
        <v>5198</v>
      </c>
      <c r="E6660" s="22">
        <v>993.79400013642407</v>
      </c>
      <c r="F6660" s="22">
        <f t="shared" si="316"/>
        <v>1093.1734001500665</v>
      </c>
      <c r="G6660" s="22">
        <f t="shared" si="317"/>
        <v>1291.9322001773514</v>
      </c>
    </row>
    <row r="6661" spans="1:7" ht="25.5" customHeight="1" thickTop="1" thickBot="1" x14ac:dyDescent="0.25">
      <c r="A6661" s="20" t="str">
        <f t="shared" ref="A6661:A6724" si="318">CONCATENATE(B6661,C6661)</f>
        <v>3637WAAIA</v>
      </c>
      <c r="B6661" s="37">
        <v>3637</v>
      </c>
      <c r="C6661" s="37" t="s">
        <v>6929</v>
      </c>
      <c r="D6661" s="38" t="s">
        <v>5198</v>
      </c>
      <c r="E6661" s="39">
        <v>901.07000036680802</v>
      </c>
      <c r="F6661" s="39">
        <f t="shared" ref="F6661:F6724" si="319">1.1*E6661</f>
        <v>991.17700040348893</v>
      </c>
      <c r="G6661" s="39">
        <f t="shared" ref="G6661:G6724" si="320">1.3*E6661</f>
        <v>1171.3910004768504</v>
      </c>
    </row>
    <row r="6662" spans="1:7" ht="25.5" customHeight="1" thickTop="1" thickBot="1" x14ac:dyDescent="0.25">
      <c r="A6662" s="20" t="str">
        <f t="shared" si="318"/>
        <v>3637YALCA</v>
      </c>
      <c r="B6662" s="20">
        <v>3637</v>
      </c>
      <c r="C6662" s="20" t="s">
        <v>6930</v>
      </c>
      <c r="D6662" s="21" t="s">
        <v>5198</v>
      </c>
      <c r="E6662" s="22">
        <v>901.07000036680802</v>
      </c>
      <c r="F6662" s="22">
        <f t="shared" si="319"/>
        <v>991.17700040348893</v>
      </c>
      <c r="G6662" s="22">
        <f t="shared" si="320"/>
        <v>1171.3910004768504</v>
      </c>
    </row>
    <row r="6663" spans="1:7" ht="25.5" customHeight="1" thickTop="1" thickBot="1" x14ac:dyDescent="0.25">
      <c r="A6663" s="20" t="str">
        <f t="shared" si="318"/>
        <v>3638KOTUPNA</v>
      </c>
      <c r="B6663" s="37">
        <v>3638</v>
      </c>
      <c r="C6663" s="37" t="s">
        <v>6931</v>
      </c>
      <c r="D6663" s="38" t="s">
        <v>5198</v>
      </c>
      <c r="E6663" s="39">
        <v>1442.1480000000001</v>
      </c>
      <c r="F6663" s="39">
        <f t="shared" si="319"/>
        <v>1586.3628000000003</v>
      </c>
      <c r="G6663" s="39">
        <f t="shared" si="320"/>
        <v>1874.7924000000003</v>
      </c>
    </row>
    <row r="6664" spans="1:7" ht="25.5" customHeight="1" thickTop="1" thickBot="1" x14ac:dyDescent="0.25">
      <c r="A6664" s="20" t="str">
        <f t="shared" si="318"/>
        <v>3638NATHALIA</v>
      </c>
      <c r="B6664" s="20">
        <v>3638</v>
      </c>
      <c r="C6664" s="20" t="s">
        <v>6932</v>
      </c>
      <c r="D6664" s="21" t="s">
        <v>5198</v>
      </c>
      <c r="E6664" s="22">
        <v>1442.1480000000001</v>
      </c>
      <c r="F6664" s="22">
        <f t="shared" si="319"/>
        <v>1586.3628000000003</v>
      </c>
      <c r="G6664" s="22">
        <f t="shared" si="320"/>
        <v>1874.7924000000003</v>
      </c>
    </row>
    <row r="6665" spans="1:7" ht="25.5" customHeight="1" thickTop="1" thickBot="1" x14ac:dyDescent="0.25">
      <c r="A6665" s="20" t="str">
        <f t="shared" si="318"/>
        <v>3638YIELIMA</v>
      </c>
      <c r="B6665" s="37">
        <v>3638</v>
      </c>
      <c r="C6665" s="37" t="s">
        <v>6933</v>
      </c>
      <c r="D6665" s="38" t="s">
        <v>5198</v>
      </c>
      <c r="E6665" s="39">
        <v>1442.1480000000001</v>
      </c>
      <c r="F6665" s="39">
        <f t="shared" si="319"/>
        <v>1586.3628000000003</v>
      </c>
      <c r="G6665" s="39">
        <f t="shared" si="320"/>
        <v>1874.7924000000003</v>
      </c>
    </row>
    <row r="6666" spans="1:7" ht="25.5" customHeight="1" thickTop="1" thickBot="1" x14ac:dyDescent="0.25">
      <c r="A6666" s="20" t="str">
        <f t="shared" si="318"/>
        <v>3639BARMAH</v>
      </c>
      <c r="B6666" s="20">
        <v>3639</v>
      </c>
      <c r="C6666" s="20" t="s">
        <v>6934</v>
      </c>
      <c r="D6666" s="21" t="s">
        <v>5198</v>
      </c>
      <c r="E6666" s="22">
        <v>925.16399969149609</v>
      </c>
      <c r="F6666" s="22">
        <f t="shared" si="319"/>
        <v>1017.6803996606458</v>
      </c>
      <c r="G6666" s="22">
        <f t="shared" si="320"/>
        <v>1202.713199598945</v>
      </c>
    </row>
    <row r="6667" spans="1:7" ht="25.5" customHeight="1" thickTop="1" thickBot="1" x14ac:dyDescent="0.25">
      <c r="A6667" s="20" t="str">
        <f t="shared" si="318"/>
        <v>3639LOWER MOIRA</v>
      </c>
      <c r="B6667" s="37">
        <v>3639</v>
      </c>
      <c r="C6667" s="37" t="s">
        <v>6935</v>
      </c>
      <c r="D6667" s="38" t="s">
        <v>5198</v>
      </c>
      <c r="E6667" s="39">
        <v>925.16399969149609</v>
      </c>
      <c r="F6667" s="39">
        <f t="shared" si="319"/>
        <v>1017.6803996606458</v>
      </c>
      <c r="G6667" s="39">
        <f t="shared" si="320"/>
        <v>1202.713199598945</v>
      </c>
    </row>
    <row r="6668" spans="1:7" ht="25.5" customHeight="1" thickTop="1" thickBot="1" x14ac:dyDescent="0.25">
      <c r="A6668" s="20" t="str">
        <f t="shared" si="318"/>
        <v>3639PICOLA</v>
      </c>
      <c r="B6668" s="20">
        <v>3639</v>
      </c>
      <c r="C6668" s="20" t="s">
        <v>6936</v>
      </c>
      <c r="D6668" s="21" t="s">
        <v>5198</v>
      </c>
      <c r="E6668" s="22">
        <v>925.16399969149609</v>
      </c>
      <c r="F6668" s="22">
        <f t="shared" si="319"/>
        <v>1017.6803996606458</v>
      </c>
      <c r="G6668" s="22">
        <f t="shared" si="320"/>
        <v>1202.713199598945</v>
      </c>
    </row>
    <row r="6669" spans="1:7" ht="25.5" customHeight="1" thickTop="1" thickBot="1" x14ac:dyDescent="0.25">
      <c r="A6669" s="20" t="str">
        <f t="shared" si="318"/>
        <v>3639PICOLA WEST</v>
      </c>
      <c r="B6669" s="37">
        <v>3639</v>
      </c>
      <c r="C6669" s="37" t="s">
        <v>6937</v>
      </c>
      <c r="D6669" s="38" t="s">
        <v>5198</v>
      </c>
      <c r="E6669" s="39">
        <v>925.16399969149609</v>
      </c>
      <c r="F6669" s="39">
        <f t="shared" si="319"/>
        <v>1017.6803996606458</v>
      </c>
      <c r="G6669" s="39">
        <f t="shared" si="320"/>
        <v>1202.713199598945</v>
      </c>
    </row>
    <row r="6670" spans="1:7" ht="25.5" customHeight="1" thickTop="1" thickBot="1" x14ac:dyDescent="0.25">
      <c r="A6670" s="20" t="str">
        <f t="shared" si="318"/>
        <v>3640KATUNGA</v>
      </c>
      <c r="B6670" s="20">
        <v>3640</v>
      </c>
      <c r="C6670" s="20" t="s">
        <v>6938</v>
      </c>
      <c r="D6670" s="21" t="s">
        <v>5198</v>
      </c>
      <c r="E6670" s="22">
        <v>1430.5640000301921</v>
      </c>
      <c r="F6670" s="22">
        <f t="shared" si="319"/>
        <v>1573.6204000332114</v>
      </c>
      <c r="G6670" s="22">
        <f t="shared" si="320"/>
        <v>1859.7332000392498</v>
      </c>
    </row>
    <row r="6671" spans="1:7" ht="25.5" customHeight="1" thickTop="1" thickBot="1" x14ac:dyDescent="0.25">
      <c r="A6671" s="20" t="str">
        <f t="shared" si="318"/>
        <v>3641BEARII</v>
      </c>
      <c r="B6671" s="37">
        <v>3641</v>
      </c>
      <c r="C6671" s="37" t="s">
        <v>6939</v>
      </c>
      <c r="D6671" s="38" t="s">
        <v>5198</v>
      </c>
      <c r="E6671" s="39">
        <v>843.54599993708803</v>
      </c>
      <c r="F6671" s="39">
        <f t="shared" si="319"/>
        <v>927.90059993079694</v>
      </c>
      <c r="G6671" s="39">
        <f t="shared" si="320"/>
        <v>1096.6097999182145</v>
      </c>
    </row>
    <row r="6672" spans="1:7" ht="25.5" customHeight="1" thickTop="1" thickBot="1" x14ac:dyDescent="0.25">
      <c r="A6672" s="20" t="str">
        <f t="shared" si="318"/>
        <v>3641MYWEE</v>
      </c>
      <c r="B6672" s="20">
        <v>3641</v>
      </c>
      <c r="C6672" s="20" t="s">
        <v>6940</v>
      </c>
      <c r="D6672" s="21" t="s">
        <v>5198</v>
      </c>
      <c r="E6672" s="22">
        <v>843.54599993708803</v>
      </c>
      <c r="F6672" s="22">
        <f t="shared" si="319"/>
        <v>927.90059993079694</v>
      </c>
      <c r="G6672" s="22">
        <f t="shared" si="320"/>
        <v>1096.6097999182145</v>
      </c>
    </row>
    <row r="6673" spans="1:7" ht="25.5" customHeight="1" thickTop="1" thickBot="1" x14ac:dyDescent="0.25">
      <c r="A6673" s="20" t="str">
        <f t="shared" si="318"/>
        <v>3641STRATHMERTON</v>
      </c>
      <c r="B6673" s="37">
        <v>3641</v>
      </c>
      <c r="C6673" s="37" t="s">
        <v>6941</v>
      </c>
      <c r="D6673" s="38" t="s">
        <v>5198</v>
      </c>
      <c r="E6673" s="39">
        <v>843.54599993708803</v>
      </c>
      <c r="F6673" s="39">
        <f t="shared" si="319"/>
        <v>927.90059993079694</v>
      </c>
      <c r="G6673" s="39">
        <f t="shared" si="320"/>
        <v>1096.6097999182145</v>
      </c>
    </row>
    <row r="6674" spans="1:7" ht="25.5" customHeight="1" thickTop="1" thickBot="1" x14ac:dyDescent="0.25">
      <c r="A6674" s="20" t="str">
        <f t="shared" si="318"/>
        <v>3641ULUPNA</v>
      </c>
      <c r="B6674" s="20">
        <v>3641</v>
      </c>
      <c r="C6674" s="20" t="s">
        <v>6942</v>
      </c>
      <c r="D6674" s="21" t="s">
        <v>5198</v>
      </c>
      <c r="E6674" s="22">
        <v>843.54599993708803</v>
      </c>
      <c r="F6674" s="22">
        <f t="shared" si="319"/>
        <v>927.90059993079694</v>
      </c>
      <c r="G6674" s="22">
        <f t="shared" si="320"/>
        <v>1096.6097999182145</v>
      </c>
    </row>
    <row r="6675" spans="1:7" ht="25.5" customHeight="1" thickTop="1" thickBot="1" x14ac:dyDescent="0.25">
      <c r="A6675" s="20" t="str">
        <f t="shared" si="318"/>
        <v>3644BAROOGA</v>
      </c>
      <c r="B6675" s="37">
        <v>3644</v>
      </c>
      <c r="C6675" s="37" t="s">
        <v>6943</v>
      </c>
      <c r="D6675" s="38" t="s">
        <v>800</v>
      </c>
      <c r="E6675" s="39">
        <v>1143.1299998433042</v>
      </c>
      <c r="F6675" s="39">
        <f t="shared" si="319"/>
        <v>1257.4429998276346</v>
      </c>
      <c r="G6675" s="39">
        <f t="shared" si="320"/>
        <v>1486.0689997962954</v>
      </c>
    </row>
    <row r="6676" spans="1:7" ht="25.5" customHeight="1" thickTop="1" thickBot="1" x14ac:dyDescent="0.25">
      <c r="A6676" s="20" t="str">
        <f t="shared" si="318"/>
        <v>3644LALALTY</v>
      </c>
      <c r="B6676" s="20">
        <v>3644</v>
      </c>
      <c r="C6676" s="20" t="s">
        <v>6944</v>
      </c>
      <c r="D6676" s="21" t="s">
        <v>800</v>
      </c>
      <c r="E6676" s="22">
        <v>1143.1299998433042</v>
      </c>
      <c r="F6676" s="22">
        <f t="shared" si="319"/>
        <v>1257.4429998276346</v>
      </c>
      <c r="G6676" s="22">
        <f t="shared" si="320"/>
        <v>1486.0689997962954</v>
      </c>
    </row>
    <row r="6677" spans="1:7" ht="25.5" customHeight="1" thickTop="1" thickBot="1" x14ac:dyDescent="0.25">
      <c r="A6677" s="20" t="str">
        <f t="shared" si="318"/>
        <v>3644COBRAM</v>
      </c>
      <c r="B6677" s="37">
        <v>3644</v>
      </c>
      <c r="C6677" s="37" t="s">
        <v>6945</v>
      </c>
      <c r="D6677" s="38" t="s">
        <v>800</v>
      </c>
      <c r="E6677" s="39">
        <v>1143.1299998433042</v>
      </c>
      <c r="F6677" s="39">
        <f t="shared" si="319"/>
        <v>1257.4429998276346</v>
      </c>
      <c r="G6677" s="39">
        <f t="shared" si="320"/>
        <v>1486.0689997962954</v>
      </c>
    </row>
    <row r="6678" spans="1:7" ht="25.5" customHeight="1" thickTop="1" thickBot="1" x14ac:dyDescent="0.25">
      <c r="A6678" s="20" t="str">
        <f t="shared" si="318"/>
        <v>3644COBRAM EAST</v>
      </c>
      <c r="B6678" s="20">
        <v>3644</v>
      </c>
      <c r="C6678" s="20" t="s">
        <v>6946</v>
      </c>
      <c r="D6678" s="21" t="s">
        <v>800</v>
      </c>
      <c r="E6678" s="22">
        <v>1143.1299998433042</v>
      </c>
      <c r="F6678" s="22">
        <f t="shared" si="319"/>
        <v>1257.4429998276346</v>
      </c>
      <c r="G6678" s="22">
        <f t="shared" si="320"/>
        <v>1486.0689997962954</v>
      </c>
    </row>
    <row r="6679" spans="1:7" ht="25.5" customHeight="1" thickTop="1" thickBot="1" x14ac:dyDescent="0.25">
      <c r="A6679" s="20" t="str">
        <f t="shared" si="318"/>
        <v>3644KOONOOMOO</v>
      </c>
      <c r="B6679" s="37">
        <v>3644</v>
      </c>
      <c r="C6679" s="37" t="s">
        <v>6947</v>
      </c>
      <c r="D6679" s="38" t="s">
        <v>800</v>
      </c>
      <c r="E6679" s="39">
        <v>1143.1299998433042</v>
      </c>
      <c r="F6679" s="39">
        <f t="shared" si="319"/>
        <v>1257.4429998276346</v>
      </c>
      <c r="G6679" s="39">
        <f t="shared" si="320"/>
        <v>1486.0689997962954</v>
      </c>
    </row>
    <row r="6680" spans="1:7" ht="25.5" customHeight="1" thickTop="1" thickBot="1" x14ac:dyDescent="0.25">
      <c r="A6680" s="20" t="str">
        <f t="shared" si="318"/>
        <v>3644MUCKATAH</v>
      </c>
      <c r="B6680" s="20">
        <v>3644</v>
      </c>
      <c r="C6680" s="20" t="s">
        <v>6948</v>
      </c>
      <c r="D6680" s="21" t="s">
        <v>800</v>
      </c>
      <c r="E6680" s="22">
        <v>1143.1299998433042</v>
      </c>
      <c r="F6680" s="22">
        <f t="shared" si="319"/>
        <v>1257.4429998276346</v>
      </c>
      <c r="G6680" s="22">
        <f t="shared" si="320"/>
        <v>1486.0689997962954</v>
      </c>
    </row>
    <row r="6681" spans="1:7" ht="25.5" customHeight="1" thickTop="1" thickBot="1" x14ac:dyDescent="0.25">
      <c r="A6681" s="20" t="str">
        <f t="shared" si="318"/>
        <v>3644YARROWEYAH</v>
      </c>
      <c r="B6681" s="37">
        <v>3644</v>
      </c>
      <c r="C6681" s="37" t="s">
        <v>6949</v>
      </c>
      <c r="D6681" s="38" t="s">
        <v>800</v>
      </c>
      <c r="E6681" s="39">
        <v>1143.1299998433042</v>
      </c>
      <c r="F6681" s="39">
        <f t="shared" si="319"/>
        <v>1257.4429998276346</v>
      </c>
      <c r="G6681" s="39">
        <f t="shared" si="320"/>
        <v>1486.0689997962954</v>
      </c>
    </row>
    <row r="6682" spans="1:7" ht="25.5" customHeight="1" thickTop="1" thickBot="1" x14ac:dyDescent="0.25">
      <c r="A6682" s="20" t="str">
        <f t="shared" si="318"/>
        <v>3646DOOKIE</v>
      </c>
      <c r="B6682" s="20">
        <v>3646</v>
      </c>
      <c r="C6682" s="20" t="s">
        <v>6950</v>
      </c>
      <c r="D6682" s="21" t="s">
        <v>5198</v>
      </c>
      <c r="E6682" s="22">
        <v>862.50800023193597</v>
      </c>
      <c r="F6682" s="22">
        <f t="shared" si="319"/>
        <v>948.75880025512959</v>
      </c>
      <c r="G6682" s="22">
        <f t="shared" si="320"/>
        <v>1121.2604003015167</v>
      </c>
    </row>
    <row r="6683" spans="1:7" ht="25.5" customHeight="1" thickTop="1" thickBot="1" x14ac:dyDescent="0.25">
      <c r="A6683" s="20" t="str">
        <f t="shared" si="318"/>
        <v>3646MOUNT MAJOR</v>
      </c>
      <c r="B6683" s="37">
        <v>3646</v>
      </c>
      <c r="C6683" s="37" t="s">
        <v>6951</v>
      </c>
      <c r="D6683" s="38" t="s">
        <v>5198</v>
      </c>
      <c r="E6683" s="39">
        <v>862.50800023193597</v>
      </c>
      <c r="F6683" s="39">
        <f t="shared" si="319"/>
        <v>948.75880025512959</v>
      </c>
      <c r="G6683" s="39">
        <f t="shared" si="320"/>
        <v>1121.2604003015167</v>
      </c>
    </row>
    <row r="6684" spans="1:7" ht="25.5" customHeight="1" thickTop="1" thickBot="1" x14ac:dyDescent="0.25">
      <c r="A6684" s="20" t="str">
        <f t="shared" si="318"/>
        <v>3646NALINGA</v>
      </c>
      <c r="B6684" s="20">
        <v>3646</v>
      </c>
      <c r="C6684" s="20" t="s">
        <v>6952</v>
      </c>
      <c r="D6684" s="21" t="s">
        <v>5198</v>
      </c>
      <c r="E6684" s="22">
        <v>862.50800023193597</v>
      </c>
      <c r="F6684" s="22">
        <f t="shared" si="319"/>
        <v>948.75880025512959</v>
      </c>
      <c r="G6684" s="22">
        <f t="shared" si="320"/>
        <v>1121.2604003015167</v>
      </c>
    </row>
    <row r="6685" spans="1:7" ht="25.5" customHeight="1" thickTop="1" thickBot="1" x14ac:dyDescent="0.25">
      <c r="A6685" s="20" t="str">
        <f t="shared" si="318"/>
        <v>3646WAGGARANDALL</v>
      </c>
      <c r="B6685" s="37">
        <v>3646</v>
      </c>
      <c r="C6685" s="37" t="s">
        <v>6953</v>
      </c>
      <c r="D6685" s="38" t="s">
        <v>5198</v>
      </c>
      <c r="E6685" s="39">
        <v>862.50800023193597</v>
      </c>
      <c r="F6685" s="39">
        <f t="shared" si="319"/>
        <v>948.75880025512959</v>
      </c>
      <c r="G6685" s="39">
        <f t="shared" si="320"/>
        <v>1121.2604003015167</v>
      </c>
    </row>
    <row r="6686" spans="1:7" ht="25.5" customHeight="1" thickTop="1" thickBot="1" x14ac:dyDescent="0.25">
      <c r="A6686" s="20" t="str">
        <f t="shared" si="318"/>
        <v>3646YABBA NORTH</v>
      </c>
      <c r="B6686" s="20">
        <v>3646</v>
      </c>
      <c r="C6686" s="20" t="s">
        <v>6954</v>
      </c>
      <c r="D6686" s="21" t="s">
        <v>5198</v>
      </c>
      <c r="E6686" s="22">
        <v>862.50800023193597</v>
      </c>
      <c r="F6686" s="22">
        <f t="shared" si="319"/>
        <v>948.75880025512959</v>
      </c>
      <c r="G6686" s="22">
        <f t="shared" si="320"/>
        <v>1121.2604003015167</v>
      </c>
    </row>
    <row r="6687" spans="1:7" ht="25.5" customHeight="1" thickTop="1" thickBot="1" x14ac:dyDescent="0.25">
      <c r="A6687" s="20" t="str">
        <f t="shared" si="318"/>
        <v>3646YABBA SOUTH</v>
      </c>
      <c r="B6687" s="37">
        <v>3646</v>
      </c>
      <c r="C6687" s="37" t="s">
        <v>6955</v>
      </c>
      <c r="D6687" s="38" t="s">
        <v>5198</v>
      </c>
      <c r="E6687" s="39">
        <v>862.50800023193597</v>
      </c>
      <c r="F6687" s="39">
        <f t="shared" si="319"/>
        <v>948.75880025512959</v>
      </c>
      <c r="G6687" s="39">
        <f t="shared" si="320"/>
        <v>1121.2604003015167</v>
      </c>
    </row>
    <row r="6688" spans="1:7" ht="25.5" customHeight="1" thickTop="1" thickBot="1" x14ac:dyDescent="0.25">
      <c r="A6688" s="20" t="str">
        <f t="shared" si="318"/>
        <v>3646YOUANMITE</v>
      </c>
      <c r="B6688" s="20">
        <v>3646</v>
      </c>
      <c r="C6688" s="20" t="s">
        <v>6956</v>
      </c>
      <c r="D6688" s="21" t="s">
        <v>5198</v>
      </c>
      <c r="E6688" s="22">
        <v>862.50800023193597</v>
      </c>
      <c r="F6688" s="22">
        <f t="shared" si="319"/>
        <v>948.75880025512959</v>
      </c>
      <c r="G6688" s="22">
        <f t="shared" si="320"/>
        <v>1121.2604003015167</v>
      </c>
    </row>
    <row r="6689" spans="1:7" ht="25.5" customHeight="1" thickTop="1" thickBot="1" x14ac:dyDescent="0.25">
      <c r="A6689" s="20" t="str">
        <f t="shared" si="318"/>
        <v>3647DOOKIE COLLEGE</v>
      </c>
      <c r="B6689" s="37">
        <v>3647</v>
      </c>
      <c r="C6689" s="37" t="s">
        <v>6957</v>
      </c>
      <c r="D6689" s="38" t="s">
        <v>5198</v>
      </c>
      <c r="E6689" s="39">
        <v>968.56999997774403</v>
      </c>
      <c r="F6689" s="39">
        <f t="shared" si="319"/>
        <v>1065.4269999755186</v>
      </c>
      <c r="G6689" s="39">
        <f t="shared" si="320"/>
        <v>1259.1409999710672</v>
      </c>
    </row>
    <row r="6690" spans="1:7" ht="25.5" customHeight="1" thickTop="1" thickBot="1" x14ac:dyDescent="0.25">
      <c r="A6690" s="20" t="str">
        <f t="shared" si="318"/>
        <v>3649KATAMATITE</v>
      </c>
      <c r="B6690" s="20">
        <v>3649</v>
      </c>
      <c r="C6690" s="20" t="s">
        <v>6958</v>
      </c>
      <c r="D6690" s="21" t="s">
        <v>5198</v>
      </c>
      <c r="E6690" s="22">
        <v>848.17000041106394</v>
      </c>
      <c r="F6690" s="22">
        <f t="shared" si="319"/>
        <v>932.98700045217038</v>
      </c>
      <c r="G6690" s="22">
        <f t="shared" si="320"/>
        <v>1102.6210005343833</v>
      </c>
    </row>
    <row r="6691" spans="1:7" ht="25.5" customHeight="1" thickTop="1" thickBot="1" x14ac:dyDescent="0.25">
      <c r="A6691" s="20" t="str">
        <f t="shared" si="318"/>
        <v>3649KATAMATITE EAST</v>
      </c>
      <c r="B6691" s="37">
        <v>3649</v>
      </c>
      <c r="C6691" s="37" t="s">
        <v>6959</v>
      </c>
      <c r="D6691" s="38" t="s">
        <v>5198</v>
      </c>
      <c r="E6691" s="39">
        <v>848.17000041106394</v>
      </c>
      <c r="F6691" s="39">
        <f t="shared" si="319"/>
        <v>932.98700045217038</v>
      </c>
      <c r="G6691" s="39">
        <f t="shared" si="320"/>
        <v>1102.6210005343833</v>
      </c>
    </row>
    <row r="6692" spans="1:7" ht="25.5" customHeight="1" thickTop="1" thickBot="1" x14ac:dyDescent="0.25">
      <c r="A6692" s="20" t="str">
        <f t="shared" si="318"/>
        <v>3658BROADFORD</v>
      </c>
      <c r="B6692" s="20">
        <v>3658</v>
      </c>
      <c r="C6692" s="20" t="s">
        <v>6960</v>
      </c>
      <c r="D6692" s="21" t="s">
        <v>5198</v>
      </c>
      <c r="E6692" s="22">
        <v>1411.0439999854561</v>
      </c>
      <c r="F6692" s="22">
        <f t="shared" si="319"/>
        <v>1552.1483999840018</v>
      </c>
      <c r="G6692" s="22">
        <f t="shared" si="320"/>
        <v>1834.3571999810931</v>
      </c>
    </row>
    <row r="6693" spans="1:7" ht="25.5" customHeight="1" thickTop="1" thickBot="1" x14ac:dyDescent="0.25">
      <c r="A6693" s="20" t="str">
        <f t="shared" si="318"/>
        <v>3658CLONBINANE</v>
      </c>
      <c r="B6693" s="37">
        <v>3658</v>
      </c>
      <c r="C6693" s="37" t="s">
        <v>6961</v>
      </c>
      <c r="D6693" s="38" t="s">
        <v>5198</v>
      </c>
      <c r="E6693" s="39">
        <v>1411.0439999854561</v>
      </c>
      <c r="F6693" s="39">
        <f t="shared" si="319"/>
        <v>1552.1483999840018</v>
      </c>
      <c r="G6693" s="39">
        <f t="shared" si="320"/>
        <v>1834.3571999810931</v>
      </c>
    </row>
    <row r="6694" spans="1:7" ht="25.5" customHeight="1" thickTop="1" thickBot="1" x14ac:dyDescent="0.25">
      <c r="A6694" s="20" t="str">
        <f t="shared" si="318"/>
        <v>3658REEDY CREEK</v>
      </c>
      <c r="B6694" s="20">
        <v>3658</v>
      </c>
      <c r="C6694" s="20" t="s">
        <v>1803</v>
      </c>
      <c r="D6694" s="21" t="s">
        <v>5198</v>
      </c>
      <c r="E6694" s="22">
        <v>1411.0439999854561</v>
      </c>
      <c r="F6694" s="22">
        <f t="shared" si="319"/>
        <v>1552.1483999840018</v>
      </c>
      <c r="G6694" s="22">
        <f t="shared" si="320"/>
        <v>1834.3571999810931</v>
      </c>
    </row>
    <row r="6695" spans="1:7" ht="25.5" customHeight="1" thickTop="1" thickBot="1" x14ac:dyDescent="0.25">
      <c r="A6695" s="20" t="str">
        <f t="shared" si="318"/>
        <v>3658STRATH CREEK</v>
      </c>
      <c r="B6695" s="37">
        <v>3658</v>
      </c>
      <c r="C6695" s="37" t="s">
        <v>6962</v>
      </c>
      <c r="D6695" s="38" t="s">
        <v>5198</v>
      </c>
      <c r="E6695" s="39">
        <v>1411.0439999854561</v>
      </c>
      <c r="F6695" s="39">
        <f t="shared" si="319"/>
        <v>1552.1483999840018</v>
      </c>
      <c r="G6695" s="39">
        <f t="shared" si="320"/>
        <v>1834.3571999810931</v>
      </c>
    </row>
    <row r="6696" spans="1:7" ht="25.5" customHeight="1" thickTop="1" thickBot="1" x14ac:dyDescent="0.25">
      <c r="A6696" s="20" t="str">
        <f t="shared" si="318"/>
        <v>3658SUGARLOAF CREEK</v>
      </c>
      <c r="B6696" s="20">
        <v>3658</v>
      </c>
      <c r="C6696" s="20" t="s">
        <v>6963</v>
      </c>
      <c r="D6696" s="21" t="s">
        <v>5198</v>
      </c>
      <c r="E6696" s="22">
        <v>1411.0439999854561</v>
      </c>
      <c r="F6696" s="22">
        <f t="shared" si="319"/>
        <v>1552.1483999840018</v>
      </c>
      <c r="G6696" s="22">
        <f t="shared" si="320"/>
        <v>1834.3571999810931</v>
      </c>
    </row>
    <row r="6697" spans="1:7" ht="25.5" customHeight="1" thickTop="1" thickBot="1" x14ac:dyDescent="0.25">
      <c r="A6697" s="20" t="str">
        <f t="shared" si="318"/>
        <v>3658SUNDAY CREEK</v>
      </c>
      <c r="B6697" s="37">
        <v>3658</v>
      </c>
      <c r="C6697" s="37" t="s">
        <v>6964</v>
      </c>
      <c r="D6697" s="38" t="s">
        <v>5198</v>
      </c>
      <c r="E6697" s="39">
        <v>1411.0439999854561</v>
      </c>
      <c r="F6697" s="39">
        <f t="shared" si="319"/>
        <v>1552.1483999840018</v>
      </c>
      <c r="G6697" s="39">
        <f t="shared" si="320"/>
        <v>1834.3571999810931</v>
      </c>
    </row>
    <row r="6698" spans="1:7" ht="25.5" customHeight="1" thickTop="1" thickBot="1" x14ac:dyDescent="0.25">
      <c r="A6698" s="20" t="str">
        <f t="shared" si="318"/>
        <v>3658TYAAK</v>
      </c>
      <c r="B6698" s="20">
        <v>3658</v>
      </c>
      <c r="C6698" s="20" t="s">
        <v>6965</v>
      </c>
      <c r="D6698" s="21" t="s">
        <v>5198</v>
      </c>
      <c r="E6698" s="22">
        <v>1411.0439999854561</v>
      </c>
      <c r="F6698" s="22">
        <f t="shared" si="319"/>
        <v>1552.1483999840018</v>
      </c>
      <c r="G6698" s="22">
        <f t="shared" si="320"/>
        <v>1834.3571999810931</v>
      </c>
    </row>
    <row r="6699" spans="1:7" ht="25.5" customHeight="1" thickTop="1" thickBot="1" x14ac:dyDescent="0.25">
      <c r="A6699" s="20" t="str">
        <f t="shared" si="318"/>
        <v>3658WATERFORD PARK</v>
      </c>
      <c r="B6699" s="37">
        <v>3658</v>
      </c>
      <c r="C6699" s="37" t="s">
        <v>6966</v>
      </c>
      <c r="D6699" s="38" t="s">
        <v>5198</v>
      </c>
      <c r="E6699" s="39">
        <v>1411.0439999854561</v>
      </c>
      <c r="F6699" s="39">
        <f t="shared" si="319"/>
        <v>1552.1483999840018</v>
      </c>
      <c r="G6699" s="39">
        <f t="shared" si="320"/>
        <v>1834.3571999810931</v>
      </c>
    </row>
    <row r="6700" spans="1:7" ht="25.5" customHeight="1" thickTop="1" thickBot="1" x14ac:dyDescent="0.25">
      <c r="A6700" s="20" t="str">
        <f t="shared" si="318"/>
        <v>3659TALLAROOK</v>
      </c>
      <c r="B6700" s="20">
        <v>3659</v>
      </c>
      <c r="C6700" s="20" t="s">
        <v>6967</v>
      </c>
      <c r="D6700" s="21" t="s">
        <v>5198</v>
      </c>
      <c r="E6700" s="22">
        <v>785.88799992236795</v>
      </c>
      <c r="F6700" s="22">
        <f t="shared" si="319"/>
        <v>864.47679991460484</v>
      </c>
      <c r="G6700" s="22">
        <f t="shared" si="320"/>
        <v>1021.6543998990784</v>
      </c>
    </row>
    <row r="6701" spans="1:7" ht="25.5" customHeight="1" thickTop="1" thickBot="1" x14ac:dyDescent="0.25">
      <c r="A6701" s="20" t="str">
        <f t="shared" si="318"/>
        <v>3660CAVEAT</v>
      </c>
      <c r="B6701" s="37">
        <v>3660</v>
      </c>
      <c r="C6701" s="37" t="s">
        <v>6968</v>
      </c>
      <c r="D6701" s="38" t="s">
        <v>5198</v>
      </c>
      <c r="E6701" s="39">
        <v>890.16799987765603</v>
      </c>
      <c r="F6701" s="39">
        <f t="shared" si="319"/>
        <v>979.18479986542172</v>
      </c>
      <c r="G6701" s="39">
        <f t="shared" si="320"/>
        <v>1157.2183998409528</v>
      </c>
    </row>
    <row r="6702" spans="1:7" ht="25.5" customHeight="1" thickTop="1" thickBot="1" x14ac:dyDescent="0.25">
      <c r="A6702" s="20" t="str">
        <f t="shared" si="318"/>
        <v>3660DROPMORE</v>
      </c>
      <c r="B6702" s="20">
        <v>3660</v>
      </c>
      <c r="C6702" s="20" t="s">
        <v>6969</v>
      </c>
      <c r="D6702" s="21" t="s">
        <v>5198</v>
      </c>
      <c r="E6702" s="22">
        <v>890.16799987765603</v>
      </c>
      <c r="F6702" s="22">
        <f t="shared" si="319"/>
        <v>979.18479986542172</v>
      </c>
      <c r="G6702" s="22">
        <f t="shared" si="320"/>
        <v>1157.2183998409528</v>
      </c>
    </row>
    <row r="6703" spans="1:7" ht="25.5" customHeight="1" thickTop="1" thickBot="1" x14ac:dyDescent="0.25">
      <c r="A6703" s="20" t="str">
        <f t="shared" si="318"/>
        <v>3660HIGHLANDS</v>
      </c>
      <c r="B6703" s="37">
        <v>3660</v>
      </c>
      <c r="C6703" s="37" t="s">
        <v>6970</v>
      </c>
      <c r="D6703" s="38" t="s">
        <v>5198</v>
      </c>
      <c r="E6703" s="39">
        <v>890.16799987765603</v>
      </c>
      <c r="F6703" s="39">
        <f t="shared" si="319"/>
        <v>979.18479986542172</v>
      </c>
      <c r="G6703" s="39">
        <f t="shared" si="320"/>
        <v>1157.2183998409528</v>
      </c>
    </row>
    <row r="6704" spans="1:7" ht="25.5" customHeight="1" thickTop="1" thickBot="1" x14ac:dyDescent="0.25">
      <c r="A6704" s="20" t="str">
        <f t="shared" si="318"/>
        <v>3660HILLDENE</v>
      </c>
      <c r="B6704" s="20">
        <v>3660</v>
      </c>
      <c r="C6704" s="20" t="s">
        <v>6971</v>
      </c>
      <c r="D6704" s="21" t="s">
        <v>5198</v>
      </c>
      <c r="E6704" s="22">
        <v>890.16799987765603</v>
      </c>
      <c r="F6704" s="22">
        <f t="shared" si="319"/>
        <v>979.18479986542172</v>
      </c>
      <c r="G6704" s="22">
        <f t="shared" si="320"/>
        <v>1157.2183998409528</v>
      </c>
    </row>
    <row r="6705" spans="1:7" ht="25.5" customHeight="1" thickTop="1" thickBot="1" x14ac:dyDescent="0.25">
      <c r="A6705" s="20" t="str">
        <f t="shared" si="318"/>
        <v>3660KERRISDALE</v>
      </c>
      <c r="B6705" s="37">
        <v>3660</v>
      </c>
      <c r="C6705" s="37" t="s">
        <v>6972</v>
      </c>
      <c r="D6705" s="38" t="s">
        <v>5198</v>
      </c>
      <c r="E6705" s="39">
        <v>890.16799987765603</v>
      </c>
      <c r="F6705" s="39">
        <f t="shared" si="319"/>
        <v>979.18479986542172</v>
      </c>
      <c r="G6705" s="39">
        <f t="shared" si="320"/>
        <v>1157.2183998409528</v>
      </c>
    </row>
    <row r="6706" spans="1:7" ht="25.5" customHeight="1" thickTop="1" thickBot="1" x14ac:dyDescent="0.25">
      <c r="A6706" s="20" t="str">
        <f t="shared" si="318"/>
        <v>3660NORTHWOOD</v>
      </c>
      <c r="B6706" s="20">
        <v>3660</v>
      </c>
      <c r="C6706" s="20" t="s">
        <v>912</v>
      </c>
      <c r="D6706" s="21" t="s">
        <v>5198</v>
      </c>
      <c r="E6706" s="22">
        <v>890.16799987765603</v>
      </c>
      <c r="F6706" s="22">
        <f t="shared" si="319"/>
        <v>979.18479986542172</v>
      </c>
      <c r="G6706" s="22">
        <f t="shared" si="320"/>
        <v>1157.2183998409528</v>
      </c>
    </row>
    <row r="6707" spans="1:7" ht="25.5" customHeight="1" thickTop="1" thickBot="1" x14ac:dyDescent="0.25">
      <c r="A6707" s="20" t="str">
        <f t="shared" si="318"/>
        <v>3660SEYMOUR</v>
      </c>
      <c r="B6707" s="37">
        <v>3660</v>
      </c>
      <c r="C6707" s="37" t="s">
        <v>6973</v>
      </c>
      <c r="D6707" s="38" t="s">
        <v>5198</v>
      </c>
      <c r="E6707" s="39">
        <v>890.16799987765603</v>
      </c>
      <c r="F6707" s="39">
        <f t="shared" si="319"/>
        <v>979.18479986542172</v>
      </c>
      <c r="G6707" s="39">
        <f t="shared" si="320"/>
        <v>1157.2183998409528</v>
      </c>
    </row>
    <row r="6708" spans="1:7" ht="25.5" customHeight="1" thickTop="1" thickBot="1" x14ac:dyDescent="0.25">
      <c r="A6708" s="20" t="str">
        <f t="shared" si="318"/>
        <v>3660TRAWOOL</v>
      </c>
      <c r="B6708" s="20">
        <v>3660</v>
      </c>
      <c r="C6708" s="20" t="s">
        <v>6974</v>
      </c>
      <c r="D6708" s="21" t="s">
        <v>5198</v>
      </c>
      <c r="E6708" s="22">
        <v>890.16799987765603</v>
      </c>
      <c r="F6708" s="22">
        <f t="shared" si="319"/>
        <v>979.18479986542172</v>
      </c>
      <c r="G6708" s="22">
        <f t="shared" si="320"/>
        <v>1157.2183998409528</v>
      </c>
    </row>
    <row r="6709" spans="1:7" ht="25.5" customHeight="1" thickTop="1" thickBot="1" x14ac:dyDescent="0.25">
      <c r="A6709" s="20" t="str">
        <f t="shared" si="318"/>
        <v>3660WHITEHEADS CREEK</v>
      </c>
      <c r="B6709" s="37">
        <v>3660</v>
      </c>
      <c r="C6709" s="37" t="s">
        <v>6975</v>
      </c>
      <c r="D6709" s="38" t="s">
        <v>5198</v>
      </c>
      <c r="E6709" s="39">
        <v>890.16799987765603</v>
      </c>
      <c r="F6709" s="39">
        <f t="shared" si="319"/>
        <v>979.18479986542172</v>
      </c>
      <c r="G6709" s="39">
        <f t="shared" si="320"/>
        <v>1157.2183998409528</v>
      </c>
    </row>
    <row r="6710" spans="1:7" ht="25.5" customHeight="1" thickTop="1" thickBot="1" x14ac:dyDescent="0.25">
      <c r="A6710" s="20" t="str">
        <f t="shared" si="318"/>
        <v>3662PUCKAPUNYAL</v>
      </c>
      <c r="B6710" s="20">
        <v>3662</v>
      </c>
      <c r="C6710" s="20" t="s">
        <v>6976</v>
      </c>
      <c r="D6710" s="21" t="s">
        <v>5198</v>
      </c>
      <c r="E6710" s="22">
        <v>916.64200008254397</v>
      </c>
      <c r="F6710" s="22">
        <f t="shared" si="319"/>
        <v>1008.3062000907985</v>
      </c>
      <c r="G6710" s="22">
        <f t="shared" si="320"/>
        <v>1191.6346001073073</v>
      </c>
    </row>
    <row r="6711" spans="1:7" ht="25.5" customHeight="1" thickTop="1" thickBot="1" x14ac:dyDescent="0.25">
      <c r="A6711" s="20" t="str">
        <f t="shared" si="318"/>
        <v>3663MANGALORE</v>
      </c>
      <c r="B6711" s="37">
        <v>3663</v>
      </c>
      <c r="C6711" s="37" t="s">
        <v>6977</v>
      </c>
      <c r="D6711" s="38" t="s">
        <v>5198</v>
      </c>
      <c r="E6711" s="39">
        <v>926.89400043229602</v>
      </c>
      <c r="F6711" s="39">
        <f t="shared" si="319"/>
        <v>1019.5834004755258</v>
      </c>
      <c r="G6711" s="39">
        <f t="shared" si="320"/>
        <v>1204.9622005619849</v>
      </c>
    </row>
    <row r="6712" spans="1:7" ht="25.5" customHeight="1" thickTop="1" thickBot="1" x14ac:dyDescent="0.25">
      <c r="A6712" s="20" t="str">
        <f t="shared" si="318"/>
        <v>3664AVENEL</v>
      </c>
      <c r="B6712" s="20">
        <v>3664</v>
      </c>
      <c r="C6712" s="20" t="s">
        <v>6978</v>
      </c>
      <c r="D6712" s="21" t="s">
        <v>5198</v>
      </c>
      <c r="E6712" s="22">
        <v>824.77399975694402</v>
      </c>
      <c r="F6712" s="22">
        <f t="shared" si="319"/>
        <v>907.25139973263845</v>
      </c>
      <c r="G6712" s="22">
        <f t="shared" si="320"/>
        <v>1072.2061996840273</v>
      </c>
    </row>
    <row r="6713" spans="1:7" ht="25.5" customHeight="1" thickTop="1" thickBot="1" x14ac:dyDescent="0.25">
      <c r="A6713" s="20" t="str">
        <f t="shared" si="318"/>
        <v>3664UPTON HILL</v>
      </c>
      <c r="B6713" s="37">
        <v>3664</v>
      </c>
      <c r="C6713" s="37" t="s">
        <v>6979</v>
      </c>
      <c r="D6713" s="38" t="s">
        <v>5198</v>
      </c>
      <c r="E6713" s="39">
        <v>824.77399975694402</v>
      </c>
      <c r="F6713" s="39">
        <f t="shared" si="319"/>
        <v>907.25139973263845</v>
      </c>
      <c r="G6713" s="39">
        <f t="shared" si="320"/>
        <v>1072.2061996840273</v>
      </c>
    </row>
    <row r="6714" spans="1:7" ht="25.5" customHeight="1" thickTop="1" thickBot="1" x14ac:dyDescent="0.25">
      <c r="A6714" s="20" t="str">
        <f t="shared" si="318"/>
        <v>3665LOCKSLEY</v>
      </c>
      <c r="B6714" s="20">
        <v>3665</v>
      </c>
      <c r="C6714" s="20" t="s">
        <v>4711</v>
      </c>
      <c r="D6714" s="21" t="s">
        <v>5198</v>
      </c>
      <c r="E6714" s="22">
        <v>897.45000025606396</v>
      </c>
      <c r="F6714" s="22">
        <f t="shared" si="319"/>
        <v>987.19500028167045</v>
      </c>
      <c r="G6714" s="22">
        <f t="shared" si="320"/>
        <v>1166.6850003328832</v>
      </c>
    </row>
    <row r="6715" spans="1:7" ht="25.5" customHeight="1" thickTop="1" thickBot="1" x14ac:dyDescent="0.25">
      <c r="A6715" s="20" t="str">
        <f t="shared" si="318"/>
        <v>3665LONGWOOD</v>
      </c>
      <c r="B6715" s="37">
        <v>3665</v>
      </c>
      <c r="C6715" s="37" t="s">
        <v>6980</v>
      </c>
      <c r="D6715" s="38" t="s">
        <v>5198</v>
      </c>
      <c r="E6715" s="39">
        <v>897.45000025606396</v>
      </c>
      <c r="F6715" s="39">
        <f t="shared" si="319"/>
        <v>987.19500028167045</v>
      </c>
      <c r="G6715" s="39">
        <f t="shared" si="320"/>
        <v>1166.6850003328832</v>
      </c>
    </row>
    <row r="6716" spans="1:7" ht="25.5" customHeight="1" thickTop="1" thickBot="1" x14ac:dyDescent="0.25">
      <c r="A6716" s="20" t="str">
        <f t="shared" si="318"/>
        <v>3666BALMATTUM</v>
      </c>
      <c r="B6716" s="20">
        <v>3666</v>
      </c>
      <c r="C6716" s="20" t="s">
        <v>6981</v>
      </c>
      <c r="D6716" s="21" t="s">
        <v>5198</v>
      </c>
      <c r="E6716" s="22">
        <v>882.73000042722401</v>
      </c>
      <c r="F6716" s="22">
        <f t="shared" si="319"/>
        <v>971.00300046994653</v>
      </c>
      <c r="G6716" s="22">
        <f t="shared" si="320"/>
        <v>1147.5490005553913</v>
      </c>
    </row>
    <row r="6717" spans="1:7" ht="25.5" customHeight="1" thickTop="1" thickBot="1" x14ac:dyDescent="0.25">
      <c r="A6717" s="20" t="str">
        <f t="shared" si="318"/>
        <v>3666CREIGHTONS CREEK</v>
      </c>
      <c r="B6717" s="37">
        <v>3666</v>
      </c>
      <c r="C6717" s="37" t="s">
        <v>6982</v>
      </c>
      <c r="D6717" s="38" t="s">
        <v>5198</v>
      </c>
      <c r="E6717" s="39">
        <v>882.73000042722401</v>
      </c>
      <c r="F6717" s="39">
        <f t="shared" si="319"/>
        <v>971.00300046994653</v>
      </c>
      <c r="G6717" s="39">
        <f t="shared" si="320"/>
        <v>1147.5490005553913</v>
      </c>
    </row>
    <row r="6718" spans="1:7" ht="25.5" customHeight="1" thickTop="1" thickBot="1" x14ac:dyDescent="0.25">
      <c r="A6718" s="20" t="str">
        <f t="shared" si="318"/>
        <v>3666EUROA</v>
      </c>
      <c r="B6718" s="20">
        <v>3666</v>
      </c>
      <c r="C6718" s="20" t="s">
        <v>6983</v>
      </c>
      <c r="D6718" s="21" t="s">
        <v>5198</v>
      </c>
      <c r="E6718" s="22">
        <v>882.73000042722401</v>
      </c>
      <c r="F6718" s="22">
        <f t="shared" si="319"/>
        <v>971.00300046994653</v>
      </c>
      <c r="G6718" s="22">
        <f t="shared" si="320"/>
        <v>1147.5490005553913</v>
      </c>
    </row>
    <row r="6719" spans="1:7" ht="25.5" customHeight="1" thickTop="1" thickBot="1" x14ac:dyDescent="0.25">
      <c r="A6719" s="20" t="str">
        <f t="shared" si="318"/>
        <v>3666GOORAM</v>
      </c>
      <c r="B6719" s="37">
        <v>3666</v>
      </c>
      <c r="C6719" s="37" t="s">
        <v>6984</v>
      </c>
      <c r="D6719" s="38" t="s">
        <v>5198</v>
      </c>
      <c r="E6719" s="39">
        <v>882.73000042722401</v>
      </c>
      <c r="F6719" s="39">
        <f t="shared" si="319"/>
        <v>971.00300046994653</v>
      </c>
      <c r="G6719" s="39">
        <f t="shared" si="320"/>
        <v>1147.5490005553913</v>
      </c>
    </row>
    <row r="6720" spans="1:7" ht="25.5" customHeight="1" thickTop="1" thickBot="1" x14ac:dyDescent="0.25">
      <c r="A6720" s="20" t="str">
        <f t="shared" si="318"/>
        <v>3666KELVIN VIEW</v>
      </c>
      <c r="B6720" s="20">
        <v>3666</v>
      </c>
      <c r="C6720" s="20" t="s">
        <v>6985</v>
      </c>
      <c r="D6720" s="21" t="s">
        <v>5198</v>
      </c>
      <c r="E6720" s="22">
        <v>882.73000042722401</v>
      </c>
      <c r="F6720" s="22">
        <f t="shared" si="319"/>
        <v>971.00300046994653</v>
      </c>
      <c r="G6720" s="22">
        <f t="shared" si="320"/>
        <v>1147.5490005553913</v>
      </c>
    </row>
    <row r="6721" spans="1:7" ht="25.5" customHeight="1" thickTop="1" thickBot="1" x14ac:dyDescent="0.25">
      <c r="A6721" s="20" t="str">
        <f t="shared" si="318"/>
        <v>3666KITHBROOK</v>
      </c>
      <c r="B6721" s="37">
        <v>3666</v>
      </c>
      <c r="C6721" s="37" t="s">
        <v>6986</v>
      </c>
      <c r="D6721" s="38" t="s">
        <v>5198</v>
      </c>
      <c r="E6721" s="39">
        <v>882.73000042722401</v>
      </c>
      <c r="F6721" s="39">
        <f t="shared" si="319"/>
        <v>971.00300046994653</v>
      </c>
      <c r="G6721" s="39">
        <f t="shared" si="320"/>
        <v>1147.5490005553913</v>
      </c>
    </row>
    <row r="6722" spans="1:7" ht="25.5" customHeight="1" thickTop="1" thickBot="1" x14ac:dyDescent="0.25">
      <c r="A6722" s="20" t="str">
        <f t="shared" si="318"/>
        <v>3666LONGWOOD EAST</v>
      </c>
      <c r="B6722" s="20">
        <v>3666</v>
      </c>
      <c r="C6722" s="20" t="s">
        <v>6987</v>
      </c>
      <c r="D6722" s="21" t="s">
        <v>5198</v>
      </c>
      <c r="E6722" s="22">
        <v>882.73000042722401</v>
      </c>
      <c r="F6722" s="22">
        <f t="shared" si="319"/>
        <v>971.00300046994653</v>
      </c>
      <c r="G6722" s="22">
        <f t="shared" si="320"/>
        <v>1147.5490005553913</v>
      </c>
    </row>
    <row r="6723" spans="1:7" ht="25.5" customHeight="1" thickTop="1" thickBot="1" x14ac:dyDescent="0.25">
      <c r="A6723" s="20" t="str">
        <f t="shared" si="318"/>
        <v>3666MIEPOLL</v>
      </c>
      <c r="B6723" s="37">
        <v>3666</v>
      </c>
      <c r="C6723" s="37" t="s">
        <v>6988</v>
      </c>
      <c r="D6723" s="38" t="s">
        <v>5198</v>
      </c>
      <c r="E6723" s="39">
        <v>882.73000042722401</v>
      </c>
      <c r="F6723" s="39">
        <f t="shared" si="319"/>
        <v>971.00300046994653</v>
      </c>
      <c r="G6723" s="39">
        <f t="shared" si="320"/>
        <v>1147.5490005553913</v>
      </c>
    </row>
    <row r="6724" spans="1:7" ht="25.5" customHeight="1" thickTop="1" thickBot="1" x14ac:dyDescent="0.25">
      <c r="A6724" s="20" t="str">
        <f t="shared" si="318"/>
        <v>3666MOGLONEMBY</v>
      </c>
      <c r="B6724" s="20">
        <v>3666</v>
      </c>
      <c r="C6724" s="20" t="s">
        <v>6989</v>
      </c>
      <c r="D6724" s="21" t="s">
        <v>5198</v>
      </c>
      <c r="E6724" s="22">
        <v>882.73000042722401</v>
      </c>
      <c r="F6724" s="22">
        <f t="shared" si="319"/>
        <v>971.00300046994653</v>
      </c>
      <c r="G6724" s="22">
        <f t="shared" si="320"/>
        <v>1147.5490005553913</v>
      </c>
    </row>
    <row r="6725" spans="1:7" ht="25.5" customHeight="1" thickTop="1" thickBot="1" x14ac:dyDescent="0.25">
      <c r="A6725" s="20" t="str">
        <f t="shared" ref="A6725:A6788" si="321">CONCATENATE(B6725,C6725)</f>
        <v>3666MOLKA</v>
      </c>
      <c r="B6725" s="37">
        <v>3666</v>
      </c>
      <c r="C6725" s="37" t="s">
        <v>6990</v>
      </c>
      <c r="D6725" s="38" t="s">
        <v>5198</v>
      </c>
      <c r="E6725" s="39">
        <v>882.73000042722401</v>
      </c>
      <c r="F6725" s="39">
        <f t="shared" ref="F6725:F6788" si="322">1.1*E6725</f>
        <v>971.00300046994653</v>
      </c>
      <c r="G6725" s="39">
        <f t="shared" ref="G6725:G6788" si="323">1.3*E6725</f>
        <v>1147.5490005553913</v>
      </c>
    </row>
    <row r="6726" spans="1:7" ht="25.5" customHeight="1" thickTop="1" thickBot="1" x14ac:dyDescent="0.25">
      <c r="A6726" s="20" t="str">
        <f t="shared" si="321"/>
        <v>3666PRANJIP</v>
      </c>
      <c r="B6726" s="20">
        <v>3666</v>
      </c>
      <c r="C6726" s="20" t="s">
        <v>6991</v>
      </c>
      <c r="D6726" s="21" t="s">
        <v>5198</v>
      </c>
      <c r="E6726" s="22">
        <v>882.73000042722401</v>
      </c>
      <c r="F6726" s="22">
        <f t="shared" si="322"/>
        <v>971.00300046994653</v>
      </c>
      <c r="G6726" s="22">
        <f t="shared" si="323"/>
        <v>1147.5490005553913</v>
      </c>
    </row>
    <row r="6727" spans="1:7" ht="25.5" customHeight="1" thickTop="1" thickBot="1" x14ac:dyDescent="0.25">
      <c r="A6727" s="20" t="str">
        <f t="shared" si="321"/>
        <v>3666RIGGS CREEK</v>
      </c>
      <c r="B6727" s="37">
        <v>3666</v>
      </c>
      <c r="C6727" s="37" t="s">
        <v>6992</v>
      </c>
      <c r="D6727" s="38" t="s">
        <v>5198</v>
      </c>
      <c r="E6727" s="39">
        <v>882.73000042722401</v>
      </c>
      <c r="F6727" s="39">
        <f t="shared" si="322"/>
        <v>971.00300046994653</v>
      </c>
      <c r="G6727" s="39">
        <f t="shared" si="323"/>
        <v>1147.5490005553913</v>
      </c>
    </row>
    <row r="6728" spans="1:7" ht="25.5" customHeight="1" thickTop="1" thickBot="1" x14ac:dyDescent="0.25">
      <c r="A6728" s="20" t="str">
        <f t="shared" si="321"/>
        <v>3666RUFFY</v>
      </c>
      <c r="B6728" s="20">
        <v>3666</v>
      </c>
      <c r="C6728" s="20" t="s">
        <v>6993</v>
      </c>
      <c r="D6728" s="21" t="s">
        <v>5198</v>
      </c>
      <c r="E6728" s="22">
        <v>882.73000042722401</v>
      </c>
      <c r="F6728" s="22">
        <f t="shared" si="322"/>
        <v>971.00300046994653</v>
      </c>
      <c r="G6728" s="22">
        <f t="shared" si="323"/>
        <v>1147.5490005553913</v>
      </c>
    </row>
    <row r="6729" spans="1:7" ht="25.5" customHeight="1" thickTop="1" thickBot="1" x14ac:dyDescent="0.25">
      <c r="A6729" s="20" t="str">
        <f t="shared" si="321"/>
        <v>3666SHEANS CREEK</v>
      </c>
      <c r="B6729" s="37">
        <v>3666</v>
      </c>
      <c r="C6729" s="37" t="s">
        <v>6994</v>
      </c>
      <c r="D6729" s="38" t="s">
        <v>5198</v>
      </c>
      <c r="E6729" s="39">
        <v>882.73000042722401</v>
      </c>
      <c r="F6729" s="39">
        <f t="shared" si="322"/>
        <v>971.00300046994653</v>
      </c>
      <c r="G6729" s="39">
        <f t="shared" si="323"/>
        <v>1147.5490005553913</v>
      </c>
    </row>
    <row r="6730" spans="1:7" ht="25.5" customHeight="1" thickTop="1" thickBot="1" x14ac:dyDescent="0.25">
      <c r="A6730" s="20" t="str">
        <f t="shared" si="321"/>
        <v>3666STRATHBOGIE</v>
      </c>
      <c r="B6730" s="20">
        <v>3666</v>
      </c>
      <c r="C6730" s="20" t="s">
        <v>6995</v>
      </c>
      <c r="D6730" s="21" t="s">
        <v>5198</v>
      </c>
      <c r="E6730" s="22">
        <v>882.73000042722401</v>
      </c>
      <c r="F6730" s="22">
        <f t="shared" si="322"/>
        <v>971.00300046994653</v>
      </c>
      <c r="G6730" s="22">
        <f t="shared" si="323"/>
        <v>1147.5490005553913</v>
      </c>
    </row>
    <row r="6731" spans="1:7" ht="25.5" customHeight="1" thickTop="1" thickBot="1" x14ac:dyDescent="0.25">
      <c r="A6731" s="20" t="str">
        <f t="shared" si="321"/>
        <v>3666TARCOMBE</v>
      </c>
      <c r="B6731" s="37">
        <v>3666</v>
      </c>
      <c r="C6731" s="37" t="s">
        <v>6996</v>
      </c>
      <c r="D6731" s="38" t="s">
        <v>5198</v>
      </c>
      <c r="E6731" s="39">
        <v>882.73000042722401</v>
      </c>
      <c r="F6731" s="39">
        <f t="shared" si="322"/>
        <v>971.00300046994653</v>
      </c>
      <c r="G6731" s="39">
        <f t="shared" si="323"/>
        <v>1147.5490005553913</v>
      </c>
    </row>
    <row r="6732" spans="1:7" ht="25.5" customHeight="1" thickTop="1" thickBot="1" x14ac:dyDescent="0.25">
      <c r="A6732" s="20" t="str">
        <f t="shared" si="321"/>
        <v>3669BOHO</v>
      </c>
      <c r="B6732" s="20">
        <v>3669</v>
      </c>
      <c r="C6732" s="20" t="s">
        <v>6997</v>
      </c>
      <c r="D6732" s="21" t="s">
        <v>5198</v>
      </c>
      <c r="E6732" s="22">
        <v>879.36400007512793</v>
      </c>
      <c r="F6732" s="22">
        <f t="shared" si="322"/>
        <v>967.30040008264075</v>
      </c>
      <c r="G6732" s="22">
        <f t="shared" si="323"/>
        <v>1143.1732000976663</v>
      </c>
    </row>
    <row r="6733" spans="1:7" ht="25.5" customHeight="1" thickTop="1" thickBot="1" x14ac:dyDescent="0.25">
      <c r="A6733" s="20" t="str">
        <f t="shared" si="321"/>
        <v>3669BOHO SOUTH</v>
      </c>
      <c r="B6733" s="37">
        <v>3669</v>
      </c>
      <c r="C6733" s="37" t="s">
        <v>6998</v>
      </c>
      <c r="D6733" s="38" t="s">
        <v>5198</v>
      </c>
      <c r="E6733" s="39">
        <v>879.36400007512793</v>
      </c>
      <c r="F6733" s="39">
        <f t="shared" si="322"/>
        <v>967.30040008264075</v>
      </c>
      <c r="G6733" s="39">
        <f t="shared" si="323"/>
        <v>1143.1732000976663</v>
      </c>
    </row>
    <row r="6734" spans="1:7" ht="25.5" customHeight="1" thickTop="1" thickBot="1" x14ac:dyDescent="0.25">
      <c r="A6734" s="20" t="str">
        <f t="shared" si="321"/>
        <v>3669CREEK JUNCTION</v>
      </c>
      <c r="B6734" s="20">
        <v>3669</v>
      </c>
      <c r="C6734" s="20" t="s">
        <v>6999</v>
      </c>
      <c r="D6734" s="21" t="s">
        <v>5198</v>
      </c>
      <c r="E6734" s="22">
        <v>879.36400007512793</v>
      </c>
      <c r="F6734" s="22">
        <f t="shared" si="322"/>
        <v>967.30040008264075</v>
      </c>
      <c r="G6734" s="22">
        <f t="shared" si="323"/>
        <v>1143.1732000976663</v>
      </c>
    </row>
    <row r="6735" spans="1:7" ht="25.5" customHeight="1" thickTop="1" thickBot="1" x14ac:dyDescent="0.25">
      <c r="A6735" s="20" t="str">
        <f t="shared" si="321"/>
        <v>3669EARLSTON</v>
      </c>
      <c r="B6735" s="37">
        <v>3669</v>
      </c>
      <c r="C6735" s="37" t="s">
        <v>7000</v>
      </c>
      <c r="D6735" s="38" t="s">
        <v>5198</v>
      </c>
      <c r="E6735" s="39">
        <v>879.36400007512793</v>
      </c>
      <c r="F6735" s="39">
        <f t="shared" si="322"/>
        <v>967.30040008264075</v>
      </c>
      <c r="G6735" s="39">
        <f t="shared" si="323"/>
        <v>1143.1732000976663</v>
      </c>
    </row>
    <row r="6736" spans="1:7" ht="25.5" customHeight="1" thickTop="1" thickBot="1" x14ac:dyDescent="0.25">
      <c r="A6736" s="20" t="str">
        <f t="shared" si="321"/>
        <v>3669GOWANGARDIE</v>
      </c>
      <c r="B6736" s="20">
        <v>3669</v>
      </c>
      <c r="C6736" s="20" t="s">
        <v>7001</v>
      </c>
      <c r="D6736" s="21" t="s">
        <v>5198</v>
      </c>
      <c r="E6736" s="22">
        <v>879.36400007512793</v>
      </c>
      <c r="F6736" s="22">
        <f t="shared" si="322"/>
        <v>967.30040008264075</v>
      </c>
      <c r="G6736" s="22">
        <f t="shared" si="323"/>
        <v>1143.1732000976663</v>
      </c>
    </row>
    <row r="6737" spans="1:7" ht="25.5" customHeight="1" thickTop="1" thickBot="1" x14ac:dyDescent="0.25">
      <c r="A6737" s="20" t="str">
        <f t="shared" si="321"/>
        <v>3669KOONDA</v>
      </c>
      <c r="B6737" s="37">
        <v>3669</v>
      </c>
      <c r="C6737" s="37" t="s">
        <v>7002</v>
      </c>
      <c r="D6737" s="38" t="s">
        <v>5198</v>
      </c>
      <c r="E6737" s="39">
        <v>879.36400007512793</v>
      </c>
      <c r="F6737" s="39">
        <f t="shared" si="322"/>
        <v>967.30040008264075</v>
      </c>
      <c r="G6737" s="39">
        <f t="shared" si="323"/>
        <v>1143.1732000976663</v>
      </c>
    </row>
    <row r="6738" spans="1:7" ht="25.5" customHeight="1" thickTop="1" thickBot="1" x14ac:dyDescent="0.25">
      <c r="A6738" s="20" t="str">
        <f t="shared" si="321"/>
        <v>3669MARRAWEENEY</v>
      </c>
      <c r="B6738" s="20">
        <v>3669</v>
      </c>
      <c r="C6738" s="20" t="s">
        <v>7003</v>
      </c>
      <c r="D6738" s="21" t="s">
        <v>5198</v>
      </c>
      <c r="E6738" s="22">
        <v>879.36400007512793</v>
      </c>
      <c r="F6738" s="22">
        <f t="shared" si="322"/>
        <v>967.30040008264075</v>
      </c>
      <c r="G6738" s="22">
        <f t="shared" si="323"/>
        <v>1143.1732000976663</v>
      </c>
    </row>
    <row r="6739" spans="1:7" ht="25.5" customHeight="1" thickTop="1" thickBot="1" x14ac:dyDescent="0.25">
      <c r="A6739" s="20" t="str">
        <f t="shared" si="321"/>
        <v>3669TAMLEUGH</v>
      </c>
      <c r="B6739" s="37">
        <v>3669</v>
      </c>
      <c r="C6739" s="37" t="s">
        <v>7004</v>
      </c>
      <c r="D6739" s="38" t="s">
        <v>5198</v>
      </c>
      <c r="E6739" s="39">
        <v>879.36400007512793</v>
      </c>
      <c r="F6739" s="39">
        <f t="shared" si="322"/>
        <v>967.30040008264075</v>
      </c>
      <c r="G6739" s="39">
        <f t="shared" si="323"/>
        <v>1143.1732000976663</v>
      </c>
    </row>
    <row r="6740" spans="1:7" ht="25.5" customHeight="1" thickTop="1" thickBot="1" x14ac:dyDescent="0.25">
      <c r="A6740" s="20" t="str">
        <f t="shared" si="321"/>
        <v>3669TAMLEUGH NORTH</v>
      </c>
      <c r="B6740" s="20">
        <v>3669</v>
      </c>
      <c r="C6740" s="20" t="s">
        <v>7005</v>
      </c>
      <c r="D6740" s="21" t="s">
        <v>5198</v>
      </c>
      <c r="E6740" s="22">
        <v>879.36400007512793</v>
      </c>
      <c r="F6740" s="22">
        <f t="shared" si="322"/>
        <v>967.30040008264075</v>
      </c>
      <c r="G6740" s="22">
        <f t="shared" si="323"/>
        <v>1143.1732000976663</v>
      </c>
    </row>
    <row r="6741" spans="1:7" ht="25.5" customHeight="1" thickTop="1" thickBot="1" x14ac:dyDescent="0.25">
      <c r="A6741" s="20" t="str">
        <f t="shared" si="321"/>
        <v>3669UPOTIPOTPON</v>
      </c>
      <c r="B6741" s="37">
        <v>3669</v>
      </c>
      <c r="C6741" s="37" t="s">
        <v>7006</v>
      </c>
      <c r="D6741" s="38" t="s">
        <v>5198</v>
      </c>
      <c r="E6741" s="39">
        <v>879.36400007512793</v>
      </c>
      <c r="F6741" s="39">
        <f t="shared" si="322"/>
        <v>967.30040008264075</v>
      </c>
      <c r="G6741" s="39">
        <f t="shared" si="323"/>
        <v>1143.1732000976663</v>
      </c>
    </row>
    <row r="6742" spans="1:7" ht="25.5" customHeight="1" thickTop="1" thickBot="1" x14ac:dyDescent="0.25">
      <c r="A6742" s="20" t="str">
        <f t="shared" si="321"/>
        <v>3669VIOLET TOWN</v>
      </c>
      <c r="B6742" s="20">
        <v>3669</v>
      </c>
      <c r="C6742" s="20" t="s">
        <v>7007</v>
      </c>
      <c r="D6742" s="21" t="s">
        <v>5198</v>
      </c>
      <c r="E6742" s="22">
        <v>879.36400007512793</v>
      </c>
      <c r="F6742" s="22">
        <f t="shared" si="322"/>
        <v>967.30040008264075</v>
      </c>
      <c r="G6742" s="22">
        <f t="shared" si="323"/>
        <v>1143.1732000976663</v>
      </c>
    </row>
    <row r="6743" spans="1:7" ht="25.5" customHeight="1" thickTop="1" thickBot="1" x14ac:dyDescent="0.25">
      <c r="A6743" s="20" t="str">
        <f t="shared" si="321"/>
        <v>3670BADDAGINNIE</v>
      </c>
      <c r="B6743" s="37">
        <v>3670</v>
      </c>
      <c r="C6743" s="37" t="s">
        <v>7008</v>
      </c>
      <c r="D6743" s="38" t="s">
        <v>5198</v>
      </c>
      <c r="E6743" s="39">
        <v>847.74400046761593</v>
      </c>
      <c r="F6743" s="39">
        <f t="shared" si="322"/>
        <v>932.51840051437762</v>
      </c>
      <c r="G6743" s="39">
        <f t="shared" si="323"/>
        <v>1102.0672006079008</v>
      </c>
    </row>
    <row r="6744" spans="1:7" ht="25.5" customHeight="1" thickTop="1" thickBot="1" x14ac:dyDescent="0.25">
      <c r="A6744" s="20" t="str">
        <f t="shared" si="321"/>
        <v>3670TARNOOK</v>
      </c>
      <c r="B6744" s="20">
        <v>3670</v>
      </c>
      <c r="C6744" s="20" t="s">
        <v>7009</v>
      </c>
      <c r="D6744" s="21" t="s">
        <v>5198</v>
      </c>
      <c r="E6744" s="22">
        <v>847.74400046761593</v>
      </c>
      <c r="F6744" s="22">
        <f t="shared" si="322"/>
        <v>932.51840051437762</v>
      </c>
      <c r="G6744" s="22">
        <f t="shared" si="323"/>
        <v>1102.0672006079008</v>
      </c>
    </row>
    <row r="6745" spans="1:7" ht="25.5" customHeight="1" thickTop="1" thickBot="1" x14ac:dyDescent="0.25">
      <c r="A6745" s="20" t="str">
        <f t="shared" si="321"/>
        <v>3670WARRENBAYNE</v>
      </c>
      <c r="B6745" s="37">
        <v>3670</v>
      </c>
      <c r="C6745" s="37" t="s">
        <v>7010</v>
      </c>
      <c r="D6745" s="38" t="s">
        <v>5198</v>
      </c>
      <c r="E6745" s="39">
        <v>847.74400046761593</v>
      </c>
      <c r="F6745" s="39">
        <f t="shared" si="322"/>
        <v>932.51840051437762</v>
      </c>
      <c r="G6745" s="39">
        <f t="shared" si="323"/>
        <v>1102.0672006079008</v>
      </c>
    </row>
    <row r="6746" spans="1:7" ht="25.5" customHeight="1" thickTop="1" thickBot="1" x14ac:dyDescent="0.25">
      <c r="A6746" s="20" t="str">
        <f t="shared" si="321"/>
        <v>3672BENALLA</v>
      </c>
      <c r="B6746" s="20">
        <v>3672</v>
      </c>
      <c r="C6746" s="20" t="s">
        <v>7011</v>
      </c>
      <c r="D6746" s="21" t="s">
        <v>5198</v>
      </c>
      <c r="E6746" s="22">
        <v>1222.134000147496</v>
      </c>
      <c r="F6746" s="22">
        <f t="shared" si="322"/>
        <v>1344.3474001622455</v>
      </c>
      <c r="G6746" s="22">
        <f t="shared" si="323"/>
        <v>1588.7742001917447</v>
      </c>
    </row>
    <row r="6747" spans="1:7" ht="25.5" customHeight="1" thickTop="1" thickBot="1" x14ac:dyDescent="0.25">
      <c r="A6747" s="20" t="str">
        <f t="shared" si="321"/>
        <v>3673BROKEN CREEK</v>
      </c>
      <c r="B6747" s="37">
        <v>3673</v>
      </c>
      <c r="C6747" s="37" t="s">
        <v>7012</v>
      </c>
      <c r="D6747" s="38" t="s">
        <v>5198</v>
      </c>
      <c r="E6747" s="39">
        <v>985.98000001370394</v>
      </c>
      <c r="F6747" s="39">
        <f t="shared" si="322"/>
        <v>1084.5780000150744</v>
      </c>
      <c r="G6747" s="39">
        <f t="shared" si="323"/>
        <v>1281.7740000178151</v>
      </c>
    </row>
    <row r="6748" spans="1:7" ht="25.5" customHeight="1" thickTop="1" thickBot="1" x14ac:dyDescent="0.25">
      <c r="A6748" s="20" t="str">
        <f t="shared" si="321"/>
        <v>3673GOOMALIBEE</v>
      </c>
      <c r="B6748" s="20">
        <v>3673</v>
      </c>
      <c r="C6748" s="20" t="s">
        <v>7013</v>
      </c>
      <c r="D6748" s="21" t="s">
        <v>5198</v>
      </c>
      <c r="E6748" s="22">
        <v>985.98000001370394</v>
      </c>
      <c r="F6748" s="22">
        <f t="shared" si="322"/>
        <v>1084.5780000150744</v>
      </c>
      <c r="G6748" s="22">
        <f t="shared" si="323"/>
        <v>1281.7740000178151</v>
      </c>
    </row>
    <row r="6749" spans="1:7" ht="25.5" customHeight="1" thickTop="1" thickBot="1" x14ac:dyDescent="0.25">
      <c r="A6749" s="20" t="str">
        <f t="shared" si="321"/>
        <v>3673LIMA</v>
      </c>
      <c r="B6749" s="37">
        <v>3673</v>
      </c>
      <c r="C6749" s="37" t="s">
        <v>7014</v>
      </c>
      <c r="D6749" s="38" t="s">
        <v>5198</v>
      </c>
      <c r="E6749" s="39">
        <v>985.98000001370394</v>
      </c>
      <c r="F6749" s="39">
        <f t="shared" si="322"/>
        <v>1084.5780000150744</v>
      </c>
      <c r="G6749" s="39">
        <f t="shared" si="323"/>
        <v>1281.7740000178151</v>
      </c>
    </row>
    <row r="6750" spans="1:7" ht="25.5" customHeight="1" thickTop="1" thickBot="1" x14ac:dyDescent="0.25">
      <c r="A6750" s="20" t="str">
        <f t="shared" si="321"/>
        <v>3673LIMA EAST</v>
      </c>
      <c r="B6750" s="20">
        <v>3673</v>
      </c>
      <c r="C6750" s="20" t="s">
        <v>7015</v>
      </c>
      <c r="D6750" s="21" t="s">
        <v>5198</v>
      </c>
      <c r="E6750" s="22">
        <v>985.98000001370394</v>
      </c>
      <c r="F6750" s="22">
        <f t="shared" si="322"/>
        <v>1084.5780000150744</v>
      </c>
      <c r="G6750" s="22">
        <f t="shared" si="323"/>
        <v>1281.7740000178151</v>
      </c>
    </row>
    <row r="6751" spans="1:7" ht="25.5" customHeight="1" thickTop="1" thickBot="1" x14ac:dyDescent="0.25">
      <c r="A6751" s="20" t="str">
        <f t="shared" si="321"/>
        <v>3673LIMA SOUTH</v>
      </c>
      <c r="B6751" s="37">
        <v>3673</v>
      </c>
      <c r="C6751" s="37" t="s">
        <v>7016</v>
      </c>
      <c r="D6751" s="38" t="s">
        <v>5198</v>
      </c>
      <c r="E6751" s="39">
        <v>985.98000001370394</v>
      </c>
      <c r="F6751" s="39">
        <f t="shared" si="322"/>
        <v>1084.5780000150744</v>
      </c>
      <c r="G6751" s="39">
        <f t="shared" si="323"/>
        <v>1281.7740000178151</v>
      </c>
    </row>
    <row r="6752" spans="1:7" ht="25.5" customHeight="1" thickTop="1" thickBot="1" x14ac:dyDescent="0.25">
      <c r="A6752" s="20" t="str">
        <f t="shared" si="321"/>
        <v>3673LURG</v>
      </c>
      <c r="B6752" s="20">
        <v>3673</v>
      </c>
      <c r="C6752" s="20" t="s">
        <v>7017</v>
      </c>
      <c r="D6752" s="21" t="s">
        <v>5198</v>
      </c>
      <c r="E6752" s="22">
        <v>985.98000001370394</v>
      </c>
      <c r="F6752" s="22">
        <f t="shared" si="322"/>
        <v>1084.5780000150744</v>
      </c>
      <c r="G6752" s="22">
        <f t="shared" si="323"/>
        <v>1281.7740000178151</v>
      </c>
    </row>
    <row r="6753" spans="1:7" ht="25.5" customHeight="1" thickTop="1" thickBot="1" x14ac:dyDescent="0.25">
      <c r="A6753" s="20" t="str">
        <f t="shared" si="321"/>
        <v>3673MOLYULLAH</v>
      </c>
      <c r="B6753" s="37">
        <v>3673</v>
      </c>
      <c r="C6753" s="37" t="s">
        <v>7018</v>
      </c>
      <c r="D6753" s="38" t="s">
        <v>5198</v>
      </c>
      <c r="E6753" s="39">
        <v>985.98000001370394</v>
      </c>
      <c r="F6753" s="39">
        <f t="shared" si="322"/>
        <v>1084.5780000150744</v>
      </c>
      <c r="G6753" s="39">
        <f t="shared" si="323"/>
        <v>1281.7740000178151</v>
      </c>
    </row>
    <row r="6754" spans="1:7" ht="25.5" customHeight="1" thickTop="1" thickBot="1" x14ac:dyDescent="0.25">
      <c r="A6754" s="20" t="str">
        <f t="shared" si="321"/>
        <v>3673MOORNGAG</v>
      </c>
      <c r="B6754" s="20">
        <v>3673</v>
      </c>
      <c r="C6754" s="20" t="s">
        <v>7019</v>
      </c>
      <c r="D6754" s="21" t="s">
        <v>5198</v>
      </c>
      <c r="E6754" s="22">
        <v>985.98000001370394</v>
      </c>
      <c r="F6754" s="22">
        <f t="shared" si="322"/>
        <v>1084.5780000150744</v>
      </c>
      <c r="G6754" s="22">
        <f t="shared" si="323"/>
        <v>1281.7740000178151</v>
      </c>
    </row>
    <row r="6755" spans="1:7" ht="25.5" customHeight="1" thickTop="1" thickBot="1" x14ac:dyDescent="0.25">
      <c r="A6755" s="20" t="str">
        <f t="shared" si="321"/>
        <v>3673SAMARIA</v>
      </c>
      <c r="B6755" s="37">
        <v>3673</v>
      </c>
      <c r="C6755" s="37" t="s">
        <v>7020</v>
      </c>
      <c r="D6755" s="38" t="s">
        <v>5198</v>
      </c>
      <c r="E6755" s="39">
        <v>985.98000001370394</v>
      </c>
      <c r="F6755" s="39">
        <f t="shared" si="322"/>
        <v>1084.5780000150744</v>
      </c>
      <c r="G6755" s="39">
        <f t="shared" si="323"/>
        <v>1281.7740000178151</v>
      </c>
    </row>
    <row r="6756" spans="1:7" ht="25.5" customHeight="1" thickTop="1" thickBot="1" x14ac:dyDescent="0.25">
      <c r="A6756" s="20" t="str">
        <f t="shared" si="321"/>
        <v>3673SWANPOOL</v>
      </c>
      <c r="B6756" s="20">
        <v>3673</v>
      </c>
      <c r="C6756" s="20" t="s">
        <v>7021</v>
      </c>
      <c r="D6756" s="21" t="s">
        <v>5198</v>
      </c>
      <c r="E6756" s="22">
        <v>985.98000001370394</v>
      </c>
      <c r="F6756" s="22">
        <f t="shared" si="322"/>
        <v>1084.5780000150744</v>
      </c>
      <c r="G6756" s="22">
        <f t="shared" si="323"/>
        <v>1281.7740000178151</v>
      </c>
    </row>
    <row r="6757" spans="1:7" ht="25.5" customHeight="1" thickTop="1" thickBot="1" x14ac:dyDescent="0.25">
      <c r="A6757" s="20" t="str">
        <f t="shared" si="321"/>
        <v>3673TATONG</v>
      </c>
      <c r="B6757" s="37">
        <v>3673</v>
      </c>
      <c r="C6757" s="37" t="s">
        <v>7022</v>
      </c>
      <c r="D6757" s="38" t="s">
        <v>5198</v>
      </c>
      <c r="E6757" s="39">
        <v>985.98000001370394</v>
      </c>
      <c r="F6757" s="39">
        <f t="shared" si="322"/>
        <v>1084.5780000150744</v>
      </c>
      <c r="G6757" s="39">
        <f t="shared" si="323"/>
        <v>1281.7740000178151</v>
      </c>
    </row>
    <row r="6758" spans="1:7" ht="25.5" customHeight="1" thickTop="1" thickBot="1" x14ac:dyDescent="0.25">
      <c r="A6758" s="20" t="str">
        <f t="shared" si="321"/>
        <v>3673UPPER LURG</v>
      </c>
      <c r="B6758" s="20">
        <v>3673</v>
      </c>
      <c r="C6758" s="20" t="s">
        <v>7023</v>
      </c>
      <c r="D6758" s="21" t="s">
        <v>5198</v>
      </c>
      <c r="E6758" s="22">
        <v>985.98000001370394</v>
      </c>
      <c r="F6758" s="22">
        <f t="shared" si="322"/>
        <v>1084.5780000150744</v>
      </c>
      <c r="G6758" s="22">
        <f t="shared" si="323"/>
        <v>1281.7740000178151</v>
      </c>
    </row>
    <row r="6759" spans="1:7" ht="25.5" customHeight="1" thickTop="1" thickBot="1" x14ac:dyDescent="0.25">
      <c r="A6759" s="20" t="str">
        <f t="shared" si="321"/>
        <v>3673UPPER RYANS CREEK</v>
      </c>
      <c r="B6759" s="37">
        <v>3673</v>
      </c>
      <c r="C6759" s="37" t="s">
        <v>7024</v>
      </c>
      <c r="D6759" s="38" t="s">
        <v>5198</v>
      </c>
      <c r="E6759" s="39">
        <v>985.98000001370394</v>
      </c>
      <c r="F6759" s="39">
        <f t="shared" si="322"/>
        <v>1084.5780000150744</v>
      </c>
      <c r="G6759" s="39">
        <f t="shared" si="323"/>
        <v>1281.7740000178151</v>
      </c>
    </row>
    <row r="6760" spans="1:7" ht="25.5" customHeight="1" thickTop="1" thickBot="1" x14ac:dyDescent="0.25">
      <c r="A6760" s="20" t="str">
        <f t="shared" si="321"/>
        <v>3673WINTON</v>
      </c>
      <c r="B6760" s="20">
        <v>3673</v>
      </c>
      <c r="C6760" s="20" t="s">
        <v>1946</v>
      </c>
      <c r="D6760" s="21" t="s">
        <v>5198</v>
      </c>
      <c r="E6760" s="22">
        <v>985.98000001370394</v>
      </c>
      <c r="F6760" s="22">
        <f t="shared" si="322"/>
        <v>1084.5780000150744</v>
      </c>
      <c r="G6760" s="22">
        <f t="shared" si="323"/>
        <v>1281.7740000178151</v>
      </c>
    </row>
    <row r="6761" spans="1:7" ht="25.5" customHeight="1" thickTop="1" thickBot="1" x14ac:dyDescent="0.25">
      <c r="A6761" s="20" t="str">
        <f t="shared" si="321"/>
        <v>3673WINTON NORTH</v>
      </c>
      <c r="B6761" s="37">
        <v>3673</v>
      </c>
      <c r="C6761" s="37" t="s">
        <v>7025</v>
      </c>
      <c r="D6761" s="38" t="s">
        <v>5198</v>
      </c>
      <c r="E6761" s="39">
        <v>985.98000001370394</v>
      </c>
      <c r="F6761" s="39">
        <f t="shared" si="322"/>
        <v>1084.5780000150744</v>
      </c>
      <c r="G6761" s="39">
        <f t="shared" si="323"/>
        <v>1281.7740000178151</v>
      </c>
    </row>
    <row r="6762" spans="1:7" ht="25.5" customHeight="1" thickTop="1" thickBot="1" x14ac:dyDescent="0.25">
      <c r="A6762" s="20" t="str">
        <f t="shared" si="321"/>
        <v>3675BOWEYA</v>
      </c>
      <c r="B6762" s="20">
        <v>3675</v>
      </c>
      <c r="C6762" s="20" t="s">
        <v>7026</v>
      </c>
      <c r="D6762" s="21" t="s">
        <v>5198</v>
      </c>
      <c r="E6762" s="22">
        <v>1005.786000119776</v>
      </c>
      <c r="F6762" s="22">
        <f t="shared" si="322"/>
        <v>1106.3646001317536</v>
      </c>
      <c r="G6762" s="22">
        <f t="shared" si="323"/>
        <v>1307.5218001557089</v>
      </c>
    </row>
    <row r="6763" spans="1:7" ht="25.5" customHeight="1" thickTop="1" thickBot="1" x14ac:dyDescent="0.25">
      <c r="A6763" s="20" t="str">
        <f t="shared" si="321"/>
        <v>3675BOWEYA NORTH</v>
      </c>
      <c r="B6763" s="37">
        <v>3675</v>
      </c>
      <c r="C6763" s="37" t="s">
        <v>7027</v>
      </c>
      <c r="D6763" s="38" t="s">
        <v>5198</v>
      </c>
      <c r="E6763" s="39">
        <v>1005.786000119776</v>
      </c>
      <c r="F6763" s="39">
        <f t="shared" si="322"/>
        <v>1106.3646001317536</v>
      </c>
      <c r="G6763" s="39">
        <f t="shared" si="323"/>
        <v>1307.5218001557089</v>
      </c>
    </row>
    <row r="6764" spans="1:7" ht="25.5" customHeight="1" thickTop="1" thickBot="1" x14ac:dyDescent="0.25">
      <c r="A6764" s="20" t="str">
        <f t="shared" si="321"/>
        <v>3675GLENROWAN</v>
      </c>
      <c r="B6764" s="20">
        <v>3675</v>
      </c>
      <c r="C6764" s="20" t="s">
        <v>7028</v>
      </c>
      <c r="D6764" s="21" t="s">
        <v>5198</v>
      </c>
      <c r="E6764" s="22">
        <v>1005.786000119776</v>
      </c>
      <c r="F6764" s="22">
        <f t="shared" si="322"/>
        <v>1106.3646001317536</v>
      </c>
      <c r="G6764" s="22">
        <f t="shared" si="323"/>
        <v>1307.5218001557089</v>
      </c>
    </row>
    <row r="6765" spans="1:7" ht="25.5" customHeight="1" thickTop="1" thickBot="1" x14ac:dyDescent="0.25">
      <c r="A6765" s="20" t="str">
        <f t="shared" si="321"/>
        <v>3675GLENROWAN WEST</v>
      </c>
      <c r="B6765" s="37">
        <v>3675</v>
      </c>
      <c r="C6765" s="37" t="s">
        <v>7029</v>
      </c>
      <c r="D6765" s="38" t="s">
        <v>5198</v>
      </c>
      <c r="E6765" s="39">
        <v>1005.786000119776</v>
      </c>
      <c r="F6765" s="39">
        <f t="shared" si="322"/>
        <v>1106.3646001317536</v>
      </c>
      <c r="G6765" s="39">
        <f t="shared" si="323"/>
        <v>1307.5218001557089</v>
      </c>
    </row>
    <row r="6766" spans="1:7" ht="25.5" customHeight="1" thickTop="1" thickBot="1" x14ac:dyDescent="0.25">
      <c r="A6766" s="20" t="str">
        <f t="shared" si="321"/>
        <v>3675GRETA</v>
      </c>
      <c r="B6766" s="20">
        <v>3675</v>
      </c>
      <c r="C6766" s="20" t="s">
        <v>1830</v>
      </c>
      <c r="D6766" s="21" t="s">
        <v>5198</v>
      </c>
      <c r="E6766" s="22">
        <v>1005.786000119776</v>
      </c>
      <c r="F6766" s="22">
        <f t="shared" si="322"/>
        <v>1106.3646001317536</v>
      </c>
      <c r="G6766" s="22">
        <f t="shared" si="323"/>
        <v>1307.5218001557089</v>
      </c>
    </row>
    <row r="6767" spans="1:7" ht="25.5" customHeight="1" thickTop="1" thickBot="1" x14ac:dyDescent="0.25">
      <c r="A6767" s="20" t="str">
        <f t="shared" si="321"/>
        <v>3675GRETA SOUTH</v>
      </c>
      <c r="B6767" s="37">
        <v>3675</v>
      </c>
      <c r="C6767" s="37" t="s">
        <v>7030</v>
      </c>
      <c r="D6767" s="38" t="s">
        <v>5198</v>
      </c>
      <c r="E6767" s="39">
        <v>1005.786000119776</v>
      </c>
      <c r="F6767" s="39">
        <f t="shared" si="322"/>
        <v>1106.3646001317536</v>
      </c>
      <c r="G6767" s="39">
        <f t="shared" si="323"/>
        <v>1307.5218001557089</v>
      </c>
    </row>
    <row r="6768" spans="1:7" ht="25.5" customHeight="1" thickTop="1" thickBot="1" x14ac:dyDescent="0.25">
      <c r="A6768" s="20" t="str">
        <f t="shared" si="321"/>
        <v>3675GRETA WEST</v>
      </c>
      <c r="B6768" s="20">
        <v>3675</v>
      </c>
      <c r="C6768" s="20" t="s">
        <v>7031</v>
      </c>
      <c r="D6768" s="21" t="s">
        <v>5198</v>
      </c>
      <c r="E6768" s="22">
        <v>1005.786000119776</v>
      </c>
      <c r="F6768" s="22">
        <f t="shared" si="322"/>
        <v>1106.3646001317536</v>
      </c>
      <c r="G6768" s="22">
        <f t="shared" si="323"/>
        <v>1307.5218001557089</v>
      </c>
    </row>
    <row r="6769" spans="1:7" ht="25.5" customHeight="1" thickTop="1" thickBot="1" x14ac:dyDescent="0.25">
      <c r="A6769" s="20" t="str">
        <f t="shared" si="321"/>
        <v>3675HANSONVILLE</v>
      </c>
      <c r="B6769" s="37">
        <v>3675</v>
      </c>
      <c r="C6769" s="37" t="s">
        <v>7032</v>
      </c>
      <c r="D6769" s="38" t="s">
        <v>5198</v>
      </c>
      <c r="E6769" s="39">
        <v>1005.786000119776</v>
      </c>
      <c r="F6769" s="39">
        <f t="shared" si="322"/>
        <v>1106.3646001317536</v>
      </c>
      <c r="G6769" s="39">
        <f t="shared" si="323"/>
        <v>1307.5218001557089</v>
      </c>
    </row>
    <row r="6770" spans="1:7" ht="25.5" customHeight="1" thickTop="1" thickBot="1" x14ac:dyDescent="0.25">
      <c r="A6770" s="20" t="str">
        <f t="shared" si="321"/>
        <v>3675MOUNT BRUNO</v>
      </c>
      <c r="B6770" s="20">
        <v>3675</v>
      </c>
      <c r="C6770" s="20" t="s">
        <v>7033</v>
      </c>
      <c r="D6770" s="21" t="s">
        <v>5198</v>
      </c>
      <c r="E6770" s="22">
        <v>1005.786000119776</v>
      </c>
      <c r="F6770" s="22">
        <f t="shared" si="322"/>
        <v>1106.3646001317536</v>
      </c>
      <c r="G6770" s="22">
        <f t="shared" si="323"/>
        <v>1307.5218001557089</v>
      </c>
    </row>
    <row r="6771" spans="1:7" ht="25.5" customHeight="1" thickTop="1" thickBot="1" x14ac:dyDescent="0.25">
      <c r="A6771" s="20" t="str">
        <f t="shared" si="321"/>
        <v>3675TAMINICK</v>
      </c>
      <c r="B6771" s="37">
        <v>3675</v>
      </c>
      <c r="C6771" s="37" t="s">
        <v>7034</v>
      </c>
      <c r="D6771" s="38" t="s">
        <v>5198</v>
      </c>
      <c r="E6771" s="39">
        <v>1005.786000119776</v>
      </c>
      <c r="F6771" s="39">
        <f t="shared" si="322"/>
        <v>1106.3646001317536</v>
      </c>
      <c r="G6771" s="39">
        <f t="shared" si="323"/>
        <v>1307.5218001557089</v>
      </c>
    </row>
    <row r="6772" spans="1:7" ht="25.5" customHeight="1" thickTop="1" thickBot="1" x14ac:dyDescent="0.25">
      <c r="A6772" s="20" t="str">
        <f t="shared" si="321"/>
        <v>3677WANGARATTA</v>
      </c>
      <c r="B6772" s="20">
        <v>3677</v>
      </c>
      <c r="C6772" s="20" t="s">
        <v>7035</v>
      </c>
      <c r="D6772" s="21" t="s">
        <v>5198</v>
      </c>
      <c r="E6772" s="22">
        <v>804.03999952580807</v>
      </c>
      <c r="F6772" s="22">
        <f t="shared" si="322"/>
        <v>884.44399947838895</v>
      </c>
      <c r="G6772" s="22">
        <f t="shared" si="323"/>
        <v>1045.2519993835506</v>
      </c>
    </row>
    <row r="6773" spans="1:7" ht="25.5" customHeight="1" thickTop="1" thickBot="1" x14ac:dyDescent="0.25">
      <c r="A6773" s="20" t="str">
        <f t="shared" si="321"/>
        <v>3678BOBINAWARRAH</v>
      </c>
      <c r="B6773" s="37">
        <v>3678</v>
      </c>
      <c r="C6773" s="37" t="s">
        <v>7036</v>
      </c>
      <c r="D6773" s="38" t="s">
        <v>5198</v>
      </c>
      <c r="E6773" s="39">
        <v>928.90000041876795</v>
      </c>
      <c r="F6773" s="39">
        <f t="shared" si="322"/>
        <v>1021.7900004606448</v>
      </c>
      <c r="G6773" s="39">
        <f t="shared" si="323"/>
        <v>1207.5700005443985</v>
      </c>
    </row>
    <row r="6774" spans="1:7" ht="25.5" customHeight="1" thickTop="1" thickBot="1" x14ac:dyDescent="0.25">
      <c r="A6774" s="20" t="str">
        <f t="shared" si="321"/>
        <v>3678BOORHAMAN</v>
      </c>
      <c r="B6774" s="20">
        <v>3678</v>
      </c>
      <c r="C6774" s="20" t="s">
        <v>7037</v>
      </c>
      <c r="D6774" s="21" t="s">
        <v>5198</v>
      </c>
      <c r="E6774" s="22">
        <v>928.90000041876795</v>
      </c>
      <c r="F6774" s="22">
        <f t="shared" si="322"/>
        <v>1021.7900004606448</v>
      </c>
      <c r="G6774" s="22">
        <f t="shared" si="323"/>
        <v>1207.5700005443985</v>
      </c>
    </row>
    <row r="6775" spans="1:7" ht="25.5" customHeight="1" thickTop="1" thickBot="1" x14ac:dyDescent="0.25">
      <c r="A6775" s="20" t="str">
        <f t="shared" si="321"/>
        <v>3678BOORHAMAN EAST</v>
      </c>
      <c r="B6775" s="37">
        <v>3678</v>
      </c>
      <c r="C6775" s="37" t="s">
        <v>7038</v>
      </c>
      <c r="D6775" s="38" t="s">
        <v>5198</v>
      </c>
      <c r="E6775" s="39">
        <v>928.90000041876795</v>
      </c>
      <c r="F6775" s="39">
        <f t="shared" si="322"/>
        <v>1021.7900004606448</v>
      </c>
      <c r="G6775" s="39">
        <f t="shared" si="323"/>
        <v>1207.5700005443985</v>
      </c>
    </row>
    <row r="6776" spans="1:7" ht="25.5" customHeight="1" thickTop="1" thickBot="1" x14ac:dyDescent="0.25">
      <c r="A6776" s="20" t="str">
        <f t="shared" si="321"/>
        <v>3678BOWSER</v>
      </c>
      <c r="B6776" s="20">
        <v>3678</v>
      </c>
      <c r="C6776" s="20" t="s">
        <v>7039</v>
      </c>
      <c r="D6776" s="21" t="s">
        <v>5198</v>
      </c>
      <c r="E6776" s="22">
        <v>928.90000041876795</v>
      </c>
      <c r="F6776" s="22">
        <f t="shared" si="322"/>
        <v>1021.7900004606448</v>
      </c>
      <c r="G6776" s="22">
        <f t="shared" si="323"/>
        <v>1207.5700005443985</v>
      </c>
    </row>
    <row r="6777" spans="1:7" ht="25.5" customHeight="1" thickTop="1" thickBot="1" x14ac:dyDescent="0.25">
      <c r="A6777" s="20" t="str">
        <f t="shared" si="321"/>
        <v>3678BYAWATHA</v>
      </c>
      <c r="B6777" s="37">
        <v>3678</v>
      </c>
      <c r="C6777" s="37" t="s">
        <v>7040</v>
      </c>
      <c r="D6777" s="38" t="s">
        <v>5198</v>
      </c>
      <c r="E6777" s="39">
        <v>928.90000041876795</v>
      </c>
      <c r="F6777" s="39">
        <f t="shared" si="322"/>
        <v>1021.7900004606448</v>
      </c>
      <c r="G6777" s="39">
        <f t="shared" si="323"/>
        <v>1207.5700005443985</v>
      </c>
    </row>
    <row r="6778" spans="1:7" ht="25.5" customHeight="1" thickTop="1" thickBot="1" x14ac:dyDescent="0.25">
      <c r="A6778" s="20" t="str">
        <f t="shared" si="321"/>
        <v>3678CARBOOR</v>
      </c>
      <c r="B6778" s="20">
        <v>3678</v>
      </c>
      <c r="C6778" s="20" t="s">
        <v>7041</v>
      </c>
      <c r="D6778" s="21" t="s">
        <v>5198</v>
      </c>
      <c r="E6778" s="22">
        <v>928.90000041876795</v>
      </c>
      <c r="F6778" s="22">
        <f t="shared" si="322"/>
        <v>1021.7900004606448</v>
      </c>
      <c r="G6778" s="22">
        <f t="shared" si="323"/>
        <v>1207.5700005443985</v>
      </c>
    </row>
    <row r="6779" spans="1:7" ht="25.5" customHeight="1" thickTop="1" thickBot="1" x14ac:dyDescent="0.25">
      <c r="A6779" s="20" t="str">
        <f t="shared" si="321"/>
        <v>3678CHESHUNT</v>
      </c>
      <c r="B6779" s="37">
        <v>3678</v>
      </c>
      <c r="C6779" s="37" t="s">
        <v>7042</v>
      </c>
      <c r="D6779" s="38" t="s">
        <v>5198</v>
      </c>
      <c r="E6779" s="39">
        <v>928.90000041876795</v>
      </c>
      <c r="F6779" s="39">
        <f t="shared" si="322"/>
        <v>1021.7900004606448</v>
      </c>
      <c r="G6779" s="39">
        <f t="shared" si="323"/>
        <v>1207.5700005443985</v>
      </c>
    </row>
    <row r="6780" spans="1:7" ht="25.5" customHeight="1" thickTop="1" thickBot="1" x14ac:dyDescent="0.25">
      <c r="A6780" s="20" t="str">
        <f t="shared" si="321"/>
        <v>3678CHESHUNT SOUTH</v>
      </c>
      <c r="B6780" s="20">
        <v>3678</v>
      </c>
      <c r="C6780" s="20" t="s">
        <v>7043</v>
      </c>
      <c r="D6780" s="21" t="s">
        <v>5198</v>
      </c>
      <c r="E6780" s="22">
        <v>928.90000041876795</v>
      </c>
      <c r="F6780" s="22">
        <f t="shared" si="322"/>
        <v>1021.7900004606448</v>
      </c>
      <c r="G6780" s="22">
        <f t="shared" si="323"/>
        <v>1207.5700005443985</v>
      </c>
    </row>
    <row r="6781" spans="1:7" ht="25.5" customHeight="1" thickTop="1" thickBot="1" x14ac:dyDescent="0.25">
      <c r="A6781" s="20" t="str">
        <f t="shared" si="321"/>
        <v>3678DOCKER</v>
      </c>
      <c r="B6781" s="37">
        <v>3678</v>
      </c>
      <c r="C6781" s="37" t="s">
        <v>7044</v>
      </c>
      <c r="D6781" s="38" t="s">
        <v>5198</v>
      </c>
      <c r="E6781" s="39">
        <v>928.90000041876795</v>
      </c>
      <c r="F6781" s="39">
        <f t="shared" si="322"/>
        <v>1021.7900004606448</v>
      </c>
      <c r="G6781" s="39">
        <f t="shared" si="323"/>
        <v>1207.5700005443985</v>
      </c>
    </row>
    <row r="6782" spans="1:7" ht="25.5" customHeight="1" thickTop="1" thickBot="1" x14ac:dyDescent="0.25">
      <c r="A6782" s="20" t="str">
        <f t="shared" si="321"/>
        <v>3678DOCKERS PLAINS</v>
      </c>
      <c r="B6782" s="20">
        <v>3678</v>
      </c>
      <c r="C6782" s="20" t="s">
        <v>7045</v>
      </c>
      <c r="D6782" s="21" t="s">
        <v>5198</v>
      </c>
      <c r="E6782" s="22">
        <v>928.90000041876795</v>
      </c>
      <c r="F6782" s="22">
        <f t="shared" si="322"/>
        <v>1021.7900004606448</v>
      </c>
      <c r="G6782" s="22">
        <f t="shared" si="323"/>
        <v>1207.5700005443985</v>
      </c>
    </row>
    <row r="6783" spans="1:7" ht="25.5" customHeight="1" thickTop="1" thickBot="1" x14ac:dyDescent="0.25">
      <c r="A6783" s="20" t="str">
        <f t="shared" si="321"/>
        <v>3678EAST WANGARATTA</v>
      </c>
      <c r="B6783" s="37">
        <v>3678</v>
      </c>
      <c r="C6783" s="37" t="s">
        <v>7046</v>
      </c>
      <c r="D6783" s="38" t="s">
        <v>5198</v>
      </c>
      <c r="E6783" s="39">
        <v>928.90000041876795</v>
      </c>
      <c r="F6783" s="39">
        <f t="shared" si="322"/>
        <v>1021.7900004606448</v>
      </c>
      <c r="G6783" s="39">
        <f t="shared" si="323"/>
        <v>1207.5700005443985</v>
      </c>
    </row>
    <row r="6784" spans="1:7" ht="25.5" customHeight="1" thickTop="1" thickBot="1" x14ac:dyDescent="0.25">
      <c r="A6784" s="20" t="str">
        <f t="shared" si="321"/>
        <v>3678EDI</v>
      </c>
      <c r="B6784" s="20">
        <v>3678</v>
      </c>
      <c r="C6784" s="20" t="s">
        <v>7047</v>
      </c>
      <c r="D6784" s="21" t="s">
        <v>5198</v>
      </c>
      <c r="E6784" s="22">
        <v>928.90000041876795</v>
      </c>
      <c r="F6784" s="22">
        <f t="shared" si="322"/>
        <v>1021.7900004606448</v>
      </c>
      <c r="G6784" s="22">
        <f t="shared" si="323"/>
        <v>1207.5700005443985</v>
      </c>
    </row>
    <row r="6785" spans="1:7" ht="25.5" customHeight="1" thickTop="1" thickBot="1" x14ac:dyDescent="0.25">
      <c r="A6785" s="20" t="str">
        <f t="shared" si="321"/>
        <v>3678EDI UPPER</v>
      </c>
      <c r="B6785" s="37">
        <v>3678</v>
      </c>
      <c r="C6785" s="37" t="s">
        <v>7048</v>
      </c>
      <c r="D6785" s="38" t="s">
        <v>5198</v>
      </c>
      <c r="E6785" s="39">
        <v>928.90000041876795</v>
      </c>
      <c r="F6785" s="39">
        <f t="shared" si="322"/>
        <v>1021.7900004606448</v>
      </c>
      <c r="G6785" s="39">
        <f t="shared" si="323"/>
        <v>1207.5700005443985</v>
      </c>
    </row>
    <row r="6786" spans="1:7" ht="25.5" customHeight="1" thickTop="1" thickBot="1" x14ac:dyDescent="0.25">
      <c r="A6786" s="20" t="str">
        <f t="shared" si="321"/>
        <v>3678EVERTON</v>
      </c>
      <c r="B6786" s="20">
        <v>3678</v>
      </c>
      <c r="C6786" s="20" t="s">
        <v>7049</v>
      </c>
      <c r="D6786" s="21" t="s">
        <v>5198</v>
      </c>
      <c r="E6786" s="22">
        <v>928.90000041876795</v>
      </c>
      <c r="F6786" s="22">
        <f t="shared" si="322"/>
        <v>1021.7900004606448</v>
      </c>
      <c r="G6786" s="22">
        <f t="shared" si="323"/>
        <v>1207.5700005443985</v>
      </c>
    </row>
    <row r="6787" spans="1:7" ht="25.5" customHeight="1" thickTop="1" thickBot="1" x14ac:dyDescent="0.25">
      <c r="A6787" s="20" t="str">
        <f t="shared" si="321"/>
        <v>3678EVERTON UPPER</v>
      </c>
      <c r="B6787" s="37">
        <v>3678</v>
      </c>
      <c r="C6787" s="37" t="s">
        <v>7050</v>
      </c>
      <c r="D6787" s="38" t="s">
        <v>5198</v>
      </c>
      <c r="E6787" s="39">
        <v>928.90000041876795</v>
      </c>
      <c r="F6787" s="39">
        <f t="shared" si="322"/>
        <v>1021.7900004606448</v>
      </c>
      <c r="G6787" s="39">
        <f t="shared" si="323"/>
        <v>1207.5700005443985</v>
      </c>
    </row>
    <row r="6788" spans="1:7" ht="25.5" customHeight="1" thickTop="1" thickBot="1" x14ac:dyDescent="0.25">
      <c r="A6788" s="20" t="str">
        <f t="shared" si="321"/>
        <v>3678KILLAWARRA</v>
      </c>
      <c r="B6788" s="20">
        <v>3678</v>
      </c>
      <c r="C6788" s="20" t="s">
        <v>2380</v>
      </c>
      <c r="D6788" s="21" t="s">
        <v>5198</v>
      </c>
      <c r="E6788" s="22">
        <v>928.90000041876795</v>
      </c>
      <c r="F6788" s="22">
        <f t="shared" si="322"/>
        <v>1021.7900004606448</v>
      </c>
      <c r="G6788" s="22">
        <f t="shared" si="323"/>
        <v>1207.5700005443985</v>
      </c>
    </row>
    <row r="6789" spans="1:7" ht="25.5" customHeight="1" thickTop="1" thickBot="1" x14ac:dyDescent="0.25">
      <c r="A6789" s="20" t="str">
        <f t="shared" ref="A6789:A6852" si="324">CONCATENATE(B6789,C6789)</f>
        <v>3678KING VALLEY</v>
      </c>
      <c r="B6789" s="37">
        <v>3678</v>
      </c>
      <c r="C6789" s="37" t="s">
        <v>7051</v>
      </c>
      <c r="D6789" s="38" t="s">
        <v>5198</v>
      </c>
      <c r="E6789" s="39">
        <v>928.90000041876795</v>
      </c>
      <c r="F6789" s="39">
        <f t="shared" ref="F6789:F6852" si="325">1.1*E6789</f>
        <v>1021.7900004606448</v>
      </c>
      <c r="G6789" s="39">
        <f t="shared" ref="G6789:G6852" si="326">1.3*E6789</f>
        <v>1207.5700005443985</v>
      </c>
    </row>
    <row r="6790" spans="1:7" ht="25.5" customHeight="1" thickTop="1" thickBot="1" x14ac:dyDescent="0.25">
      <c r="A6790" s="20" t="str">
        <f t="shared" si="324"/>
        <v>3678LACEBY</v>
      </c>
      <c r="B6790" s="20">
        <v>3678</v>
      </c>
      <c r="C6790" s="20" t="s">
        <v>7052</v>
      </c>
      <c r="D6790" s="21" t="s">
        <v>5198</v>
      </c>
      <c r="E6790" s="22">
        <v>928.90000041876795</v>
      </c>
      <c r="F6790" s="22">
        <f t="shared" si="325"/>
        <v>1021.7900004606448</v>
      </c>
      <c r="G6790" s="22">
        <f t="shared" si="326"/>
        <v>1207.5700005443985</v>
      </c>
    </row>
    <row r="6791" spans="1:7" ht="25.5" customHeight="1" thickTop="1" thickBot="1" x14ac:dyDescent="0.25">
      <c r="A6791" s="20" t="str">
        <f t="shared" si="324"/>
        <v>3678LONDRIGAN</v>
      </c>
      <c r="B6791" s="37">
        <v>3678</v>
      </c>
      <c r="C6791" s="37" t="s">
        <v>7053</v>
      </c>
      <c r="D6791" s="38" t="s">
        <v>5198</v>
      </c>
      <c r="E6791" s="39">
        <v>928.90000041876795</v>
      </c>
      <c r="F6791" s="39">
        <f t="shared" si="325"/>
        <v>1021.7900004606448</v>
      </c>
      <c r="G6791" s="39">
        <f t="shared" si="326"/>
        <v>1207.5700005443985</v>
      </c>
    </row>
    <row r="6792" spans="1:7" ht="25.5" customHeight="1" thickTop="1" thickBot="1" x14ac:dyDescent="0.25">
      <c r="A6792" s="20" t="str">
        <f t="shared" si="324"/>
        <v>3678MARKWOOD</v>
      </c>
      <c r="B6792" s="20">
        <v>3678</v>
      </c>
      <c r="C6792" s="20" t="s">
        <v>7054</v>
      </c>
      <c r="D6792" s="21" t="s">
        <v>5198</v>
      </c>
      <c r="E6792" s="22">
        <v>928.90000041876795</v>
      </c>
      <c r="F6792" s="22">
        <f t="shared" si="325"/>
        <v>1021.7900004606448</v>
      </c>
      <c r="G6792" s="22">
        <f t="shared" si="326"/>
        <v>1207.5700005443985</v>
      </c>
    </row>
    <row r="6793" spans="1:7" ht="25.5" customHeight="1" thickTop="1" thickBot="1" x14ac:dyDescent="0.25">
      <c r="A6793" s="20" t="str">
        <f t="shared" si="324"/>
        <v>3678MEADOW CREEK</v>
      </c>
      <c r="B6793" s="37">
        <v>3678</v>
      </c>
      <c r="C6793" s="37" t="s">
        <v>7055</v>
      </c>
      <c r="D6793" s="38" t="s">
        <v>5198</v>
      </c>
      <c r="E6793" s="39">
        <v>928.90000041876795</v>
      </c>
      <c r="F6793" s="39">
        <f t="shared" si="325"/>
        <v>1021.7900004606448</v>
      </c>
      <c r="G6793" s="39">
        <f t="shared" si="326"/>
        <v>1207.5700005443985</v>
      </c>
    </row>
    <row r="6794" spans="1:7" ht="25.5" customHeight="1" thickTop="1" thickBot="1" x14ac:dyDescent="0.25">
      <c r="A6794" s="20" t="str">
        <f t="shared" si="324"/>
        <v>3678MILAWA</v>
      </c>
      <c r="B6794" s="20">
        <v>3678</v>
      </c>
      <c r="C6794" s="20" t="s">
        <v>7056</v>
      </c>
      <c r="D6794" s="21" t="s">
        <v>5198</v>
      </c>
      <c r="E6794" s="22">
        <v>928.90000041876795</v>
      </c>
      <c r="F6794" s="22">
        <f t="shared" si="325"/>
        <v>1021.7900004606448</v>
      </c>
      <c r="G6794" s="22">
        <f t="shared" si="326"/>
        <v>1207.5700005443985</v>
      </c>
    </row>
    <row r="6795" spans="1:7" ht="25.5" customHeight="1" thickTop="1" thickBot="1" x14ac:dyDescent="0.25">
      <c r="A6795" s="20" t="str">
        <f t="shared" si="324"/>
        <v>3678NORTH WANGARATTA</v>
      </c>
      <c r="B6795" s="37">
        <v>3678</v>
      </c>
      <c r="C6795" s="37" t="s">
        <v>7057</v>
      </c>
      <c r="D6795" s="38" t="s">
        <v>5198</v>
      </c>
      <c r="E6795" s="39">
        <v>928.90000041876795</v>
      </c>
      <c r="F6795" s="39">
        <f t="shared" si="325"/>
        <v>1021.7900004606448</v>
      </c>
      <c r="G6795" s="39">
        <f t="shared" si="326"/>
        <v>1207.5700005443985</v>
      </c>
    </row>
    <row r="6796" spans="1:7" ht="25.5" customHeight="1" thickTop="1" thickBot="1" x14ac:dyDescent="0.25">
      <c r="A6796" s="20" t="str">
        <f t="shared" si="324"/>
        <v>3678OXLEY</v>
      </c>
      <c r="B6796" s="20">
        <v>3678</v>
      </c>
      <c r="C6796" s="20" t="s">
        <v>4324</v>
      </c>
      <c r="D6796" s="21" t="s">
        <v>5198</v>
      </c>
      <c r="E6796" s="22">
        <v>928.90000041876795</v>
      </c>
      <c r="F6796" s="22">
        <f t="shared" si="325"/>
        <v>1021.7900004606448</v>
      </c>
      <c r="G6796" s="22">
        <f t="shared" si="326"/>
        <v>1207.5700005443985</v>
      </c>
    </row>
    <row r="6797" spans="1:7" ht="25.5" customHeight="1" thickTop="1" thickBot="1" x14ac:dyDescent="0.25">
      <c r="A6797" s="20" t="str">
        <f t="shared" si="324"/>
        <v>3678OXLEY FLATS</v>
      </c>
      <c r="B6797" s="37">
        <v>3678</v>
      </c>
      <c r="C6797" s="37" t="s">
        <v>7058</v>
      </c>
      <c r="D6797" s="38" t="s">
        <v>5198</v>
      </c>
      <c r="E6797" s="39">
        <v>928.90000041876795</v>
      </c>
      <c r="F6797" s="39">
        <f t="shared" si="325"/>
        <v>1021.7900004606448</v>
      </c>
      <c r="G6797" s="39">
        <f t="shared" si="326"/>
        <v>1207.5700005443985</v>
      </c>
    </row>
    <row r="6798" spans="1:7" ht="25.5" customHeight="1" thickTop="1" thickBot="1" x14ac:dyDescent="0.25">
      <c r="A6798" s="20" t="str">
        <f t="shared" si="324"/>
        <v>3678PEECHELBA</v>
      </c>
      <c r="B6798" s="20">
        <v>3678</v>
      </c>
      <c r="C6798" s="20" t="s">
        <v>7059</v>
      </c>
      <c r="D6798" s="21" t="s">
        <v>5198</v>
      </c>
      <c r="E6798" s="22">
        <v>928.90000041876795</v>
      </c>
      <c r="F6798" s="22">
        <f t="shared" si="325"/>
        <v>1021.7900004606448</v>
      </c>
      <c r="G6798" s="22">
        <f t="shared" si="326"/>
        <v>1207.5700005443985</v>
      </c>
    </row>
    <row r="6799" spans="1:7" ht="25.5" customHeight="1" thickTop="1" thickBot="1" x14ac:dyDescent="0.25">
      <c r="A6799" s="20" t="str">
        <f t="shared" si="324"/>
        <v>3678PEECHELBA EAST</v>
      </c>
      <c r="B6799" s="37">
        <v>3678</v>
      </c>
      <c r="C6799" s="37" t="s">
        <v>7060</v>
      </c>
      <c r="D6799" s="38" t="s">
        <v>5198</v>
      </c>
      <c r="E6799" s="39">
        <v>928.90000041876795</v>
      </c>
      <c r="F6799" s="39">
        <f t="shared" si="325"/>
        <v>1021.7900004606448</v>
      </c>
      <c r="G6799" s="39">
        <f t="shared" si="326"/>
        <v>1207.5700005443985</v>
      </c>
    </row>
    <row r="6800" spans="1:7" ht="25.5" customHeight="1" thickTop="1" thickBot="1" x14ac:dyDescent="0.25">
      <c r="A6800" s="20" t="str">
        <f t="shared" si="324"/>
        <v>3678ROSE RIVER</v>
      </c>
      <c r="B6800" s="20">
        <v>3678</v>
      </c>
      <c r="C6800" s="20" t="s">
        <v>7061</v>
      </c>
      <c r="D6800" s="21" t="s">
        <v>5198</v>
      </c>
      <c r="E6800" s="22">
        <v>928.90000041876795</v>
      </c>
      <c r="F6800" s="22">
        <f t="shared" si="325"/>
        <v>1021.7900004606448</v>
      </c>
      <c r="G6800" s="22">
        <f t="shared" si="326"/>
        <v>1207.5700005443985</v>
      </c>
    </row>
    <row r="6801" spans="1:7" ht="25.5" customHeight="1" thickTop="1" thickBot="1" x14ac:dyDescent="0.25">
      <c r="A6801" s="20" t="str">
        <f t="shared" si="324"/>
        <v>3678TARRAWINGEE</v>
      </c>
      <c r="B6801" s="37">
        <v>3678</v>
      </c>
      <c r="C6801" s="37" t="s">
        <v>7062</v>
      </c>
      <c r="D6801" s="38" t="s">
        <v>5198</v>
      </c>
      <c r="E6801" s="39">
        <v>928.90000041876795</v>
      </c>
      <c r="F6801" s="39">
        <f t="shared" si="325"/>
        <v>1021.7900004606448</v>
      </c>
      <c r="G6801" s="39">
        <f t="shared" si="326"/>
        <v>1207.5700005443985</v>
      </c>
    </row>
    <row r="6802" spans="1:7" ht="25.5" customHeight="1" thickTop="1" thickBot="1" x14ac:dyDescent="0.25">
      <c r="A6802" s="20" t="str">
        <f t="shared" si="324"/>
        <v>3678WALDARA</v>
      </c>
      <c r="B6802" s="20">
        <v>3678</v>
      </c>
      <c r="C6802" s="20" t="s">
        <v>7063</v>
      </c>
      <c r="D6802" s="21" t="s">
        <v>5198</v>
      </c>
      <c r="E6802" s="22">
        <v>928.90000041876795</v>
      </c>
      <c r="F6802" s="22">
        <f t="shared" si="325"/>
        <v>1021.7900004606448</v>
      </c>
      <c r="G6802" s="22">
        <f t="shared" si="326"/>
        <v>1207.5700005443985</v>
      </c>
    </row>
    <row r="6803" spans="1:7" ht="25.5" customHeight="1" thickTop="1" thickBot="1" x14ac:dyDescent="0.25">
      <c r="A6803" s="20" t="str">
        <f t="shared" si="324"/>
        <v>3678WANGANDARY</v>
      </c>
      <c r="B6803" s="37">
        <v>3678</v>
      </c>
      <c r="C6803" s="37" t="s">
        <v>7064</v>
      </c>
      <c r="D6803" s="38" t="s">
        <v>5198</v>
      </c>
      <c r="E6803" s="39">
        <v>928.90000041876795</v>
      </c>
      <c r="F6803" s="39">
        <f t="shared" si="325"/>
        <v>1021.7900004606448</v>
      </c>
      <c r="G6803" s="39">
        <f t="shared" si="326"/>
        <v>1207.5700005443985</v>
      </c>
    </row>
    <row r="6804" spans="1:7" ht="25.5" customHeight="1" thickTop="1" thickBot="1" x14ac:dyDescent="0.25">
      <c r="A6804" s="20" t="str">
        <f t="shared" si="324"/>
        <v>3678WANGARATTA SOUTH</v>
      </c>
      <c r="B6804" s="20">
        <v>3678</v>
      </c>
      <c r="C6804" s="20" t="s">
        <v>7065</v>
      </c>
      <c r="D6804" s="21" t="s">
        <v>5198</v>
      </c>
      <c r="E6804" s="22">
        <v>928.90000041876795</v>
      </c>
      <c r="F6804" s="22">
        <f t="shared" si="325"/>
        <v>1021.7900004606448</v>
      </c>
      <c r="G6804" s="22">
        <f t="shared" si="326"/>
        <v>1207.5700005443985</v>
      </c>
    </row>
    <row r="6805" spans="1:7" ht="25.5" customHeight="1" thickTop="1" thickBot="1" x14ac:dyDescent="0.25">
      <c r="A6805" s="20" t="str">
        <f t="shared" si="324"/>
        <v>3678WHITLANDS</v>
      </c>
      <c r="B6805" s="37">
        <v>3678</v>
      </c>
      <c r="C6805" s="37" t="s">
        <v>7066</v>
      </c>
      <c r="D6805" s="38" t="s">
        <v>5198</v>
      </c>
      <c r="E6805" s="39">
        <v>928.90000041876795</v>
      </c>
      <c r="F6805" s="39">
        <f t="shared" si="325"/>
        <v>1021.7900004606448</v>
      </c>
      <c r="G6805" s="39">
        <f t="shared" si="326"/>
        <v>1207.5700005443985</v>
      </c>
    </row>
    <row r="6806" spans="1:7" ht="25.5" customHeight="1" thickTop="1" thickBot="1" x14ac:dyDescent="0.25">
      <c r="A6806" s="20" t="str">
        <f t="shared" si="324"/>
        <v>3682BORALMA</v>
      </c>
      <c r="B6806" s="20">
        <v>3682</v>
      </c>
      <c r="C6806" s="20" t="s">
        <v>7067</v>
      </c>
      <c r="D6806" s="21" t="s">
        <v>5198</v>
      </c>
      <c r="E6806" s="22">
        <v>894.59400016125608</v>
      </c>
      <c r="F6806" s="22">
        <f t="shared" si="325"/>
        <v>984.05340017738172</v>
      </c>
      <c r="G6806" s="22">
        <f t="shared" si="326"/>
        <v>1162.972200209633</v>
      </c>
    </row>
    <row r="6807" spans="1:7" ht="25.5" customHeight="1" thickTop="1" thickBot="1" x14ac:dyDescent="0.25">
      <c r="A6807" s="20" t="str">
        <f t="shared" si="324"/>
        <v>3682LILLIPUT</v>
      </c>
      <c r="B6807" s="37">
        <v>3682</v>
      </c>
      <c r="C6807" s="37" t="s">
        <v>7068</v>
      </c>
      <c r="D6807" s="38" t="s">
        <v>5198</v>
      </c>
      <c r="E6807" s="39">
        <v>894.59400016125608</v>
      </c>
      <c r="F6807" s="39">
        <f t="shared" si="325"/>
        <v>984.05340017738172</v>
      </c>
      <c r="G6807" s="39">
        <f t="shared" si="326"/>
        <v>1162.972200209633</v>
      </c>
    </row>
    <row r="6808" spans="1:7" ht="25.5" customHeight="1" thickTop="1" thickBot="1" x14ac:dyDescent="0.25">
      <c r="A6808" s="20" t="str">
        <f t="shared" si="324"/>
        <v>3682NORONG</v>
      </c>
      <c r="B6808" s="20">
        <v>3682</v>
      </c>
      <c r="C6808" s="20" t="s">
        <v>7069</v>
      </c>
      <c r="D6808" s="21" t="s">
        <v>5198</v>
      </c>
      <c r="E6808" s="22">
        <v>894.59400016125608</v>
      </c>
      <c r="F6808" s="22">
        <f t="shared" si="325"/>
        <v>984.05340017738172</v>
      </c>
      <c r="G6808" s="22">
        <f t="shared" si="326"/>
        <v>1162.972200209633</v>
      </c>
    </row>
    <row r="6809" spans="1:7" ht="25.5" customHeight="1" thickTop="1" thickBot="1" x14ac:dyDescent="0.25">
      <c r="A6809" s="20" t="str">
        <f t="shared" si="324"/>
        <v>3682SPRINGHURST</v>
      </c>
      <c r="B6809" s="37">
        <v>3682</v>
      </c>
      <c r="C6809" s="37" t="s">
        <v>7070</v>
      </c>
      <c r="D6809" s="38" t="s">
        <v>5198</v>
      </c>
      <c r="E6809" s="39">
        <v>894.59400016125608</v>
      </c>
      <c r="F6809" s="39">
        <f t="shared" si="325"/>
        <v>984.05340017738172</v>
      </c>
      <c r="G6809" s="39">
        <f t="shared" si="326"/>
        <v>1162.972200209633</v>
      </c>
    </row>
    <row r="6810" spans="1:7" ht="25.5" customHeight="1" thickTop="1" thickBot="1" x14ac:dyDescent="0.25">
      <c r="A6810" s="20" t="str">
        <f t="shared" si="324"/>
        <v>3683CHILTERN</v>
      </c>
      <c r="B6810" s="20">
        <v>3683</v>
      </c>
      <c r="C6810" s="20" t="s">
        <v>7071</v>
      </c>
      <c r="D6810" s="21" t="s">
        <v>5198</v>
      </c>
      <c r="E6810" s="22">
        <v>813.08200020771199</v>
      </c>
      <c r="F6810" s="22">
        <f t="shared" si="325"/>
        <v>894.39020022848331</v>
      </c>
      <c r="G6810" s="22">
        <f t="shared" si="326"/>
        <v>1057.0066002700257</v>
      </c>
    </row>
    <row r="6811" spans="1:7" ht="25.5" customHeight="1" thickTop="1" thickBot="1" x14ac:dyDescent="0.25">
      <c r="A6811" s="20" t="str">
        <f t="shared" si="324"/>
        <v>3683CHILTERN VALLEY</v>
      </c>
      <c r="B6811" s="37">
        <v>3683</v>
      </c>
      <c r="C6811" s="37" t="s">
        <v>7072</v>
      </c>
      <c r="D6811" s="38" t="s">
        <v>5198</v>
      </c>
      <c r="E6811" s="39">
        <v>813.08200020771199</v>
      </c>
      <c r="F6811" s="39">
        <f t="shared" si="325"/>
        <v>894.39020022848331</v>
      </c>
      <c r="G6811" s="39">
        <f t="shared" si="326"/>
        <v>1057.0066002700257</v>
      </c>
    </row>
    <row r="6812" spans="1:7" ht="25.5" customHeight="1" thickTop="1" thickBot="1" x14ac:dyDescent="0.25">
      <c r="A6812" s="20" t="str">
        <f t="shared" si="324"/>
        <v>3683CORNISHTOWN</v>
      </c>
      <c r="B6812" s="20">
        <v>3683</v>
      </c>
      <c r="C6812" s="20" t="s">
        <v>7073</v>
      </c>
      <c r="D6812" s="21" t="s">
        <v>5198</v>
      </c>
      <c r="E6812" s="22">
        <v>813.08200020771199</v>
      </c>
      <c r="F6812" s="22">
        <f t="shared" si="325"/>
        <v>894.39020022848331</v>
      </c>
      <c r="G6812" s="22">
        <f t="shared" si="326"/>
        <v>1057.0066002700257</v>
      </c>
    </row>
    <row r="6813" spans="1:7" ht="25.5" customHeight="1" thickTop="1" thickBot="1" x14ac:dyDescent="0.25">
      <c r="A6813" s="20" t="str">
        <f t="shared" si="324"/>
        <v>3685BOORHAMAN NORTH</v>
      </c>
      <c r="B6813" s="37">
        <v>3685</v>
      </c>
      <c r="C6813" s="37" t="s">
        <v>7074</v>
      </c>
      <c r="D6813" s="38" t="s">
        <v>5198</v>
      </c>
      <c r="E6813" s="39">
        <v>1064.2840003886001</v>
      </c>
      <c r="F6813" s="39">
        <f t="shared" si="325"/>
        <v>1170.7124004274604</v>
      </c>
      <c r="G6813" s="39">
        <f t="shared" si="326"/>
        <v>1383.5692005051803</v>
      </c>
    </row>
    <row r="6814" spans="1:7" ht="25.5" customHeight="1" thickTop="1" thickBot="1" x14ac:dyDescent="0.25">
      <c r="A6814" s="20" t="str">
        <f t="shared" si="324"/>
        <v>3685BRIMIN</v>
      </c>
      <c r="B6814" s="20">
        <v>3685</v>
      </c>
      <c r="C6814" s="20" t="s">
        <v>7075</v>
      </c>
      <c r="D6814" s="21" t="s">
        <v>5198</v>
      </c>
      <c r="E6814" s="22">
        <v>1064.2840003886001</v>
      </c>
      <c r="F6814" s="22">
        <f t="shared" si="325"/>
        <v>1170.7124004274604</v>
      </c>
      <c r="G6814" s="22">
        <f t="shared" si="326"/>
        <v>1383.5692005051803</v>
      </c>
    </row>
    <row r="6815" spans="1:7" ht="25.5" customHeight="1" thickTop="1" thickBot="1" x14ac:dyDescent="0.25">
      <c r="A6815" s="20" t="str">
        <f t="shared" si="324"/>
        <v>3685BROWNS PLAINS</v>
      </c>
      <c r="B6815" s="37">
        <v>3685</v>
      </c>
      <c r="C6815" s="37" t="s">
        <v>7076</v>
      </c>
      <c r="D6815" s="38" t="s">
        <v>5198</v>
      </c>
      <c r="E6815" s="39">
        <v>1064.2840003886001</v>
      </c>
      <c r="F6815" s="39">
        <f t="shared" si="325"/>
        <v>1170.7124004274604</v>
      </c>
      <c r="G6815" s="39">
        <f t="shared" si="326"/>
        <v>1383.5692005051803</v>
      </c>
    </row>
    <row r="6816" spans="1:7" ht="25.5" customHeight="1" thickTop="1" thickBot="1" x14ac:dyDescent="0.25">
      <c r="A6816" s="20" t="str">
        <f t="shared" si="324"/>
        <v>3685CARLYLE</v>
      </c>
      <c r="B6816" s="20">
        <v>3685</v>
      </c>
      <c r="C6816" s="20" t="s">
        <v>7077</v>
      </c>
      <c r="D6816" s="21" t="s">
        <v>5198</v>
      </c>
      <c r="E6816" s="22">
        <v>1064.2840003886001</v>
      </c>
      <c r="F6816" s="22">
        <f t="shared" si="325"/>
        <v>1170.7124004274604</v>
      </c>
      <c r="G6816" s="22">
        <f t="shared" si="326"/>
        <v>1383.5692005051803</v>
      </c>
    </row>
    <row r="6817" spans="1:7" ht="25.5" customHeight="1" thickTop="1" thickBot="1" x14ac:dyDescent="0.25">
      <c r="A6817" s="20" t="str">
        <f t="shared" si="324"/>
        <v>3685GOORAMADDA</v>
      </c>
      <c r="B6817" s="37">
        <v>3685</v>
      </c>
      <c r="C6817" s="37" t="s">
        <v>7078</v>
      </c>
      <c r="D6817" s="38" t="s">
        <v>5198</v>
      </c>
      <c r="E6817" s="39">
        <v>1064.2840003886001</v>
      </c>
      <c r="F6817" s="39">
        <f t="shared" si="325"/>
        <v>1170.7124004274604</v>
      </c>
      <c r="G6817" s="39">
        <f t="shared" si="326"/>
        <v>1383.5692005051803</v>
      </c>
    </row>
    <row r="6818" spans="1:7" ht="25.5" customHeight="1" thickTop="1" thickBot="1" x14ac:dyDescent="0.25">
      <c r="A6818" s="20" t="str">
        <f t="shared" si="324"/>
        <v>3685RUTHERGLEN</v>
      </c>
      <c r="B6818" s="20">
        <v>3685</v>
      </c>
      <c r="C6818" s="20" t="s">
        <v>7079</v>
      </c>
      <c r="D6818" s="21" t="s">
        <v>5198</v>
      </c>
      <c r="E6818" s="22">
        <v>1064.2840003886001</v>
      </c>
      <c r="F6818" s="22">
        <f t="shared" si="325"/>
        <v>1170.7124004274604</v>
      </c>
      <c r="G6818" s="22">
        <f t="shared" si="326"/>
        <v>1383.5692005051803</v>
      </c>
    </row>
    <row r="6819" spans="1:7" ht="25.5" customHeight="1" thickTop="1" thickBot="1" x14ac:dyDescent="0.25">
      <c r="A6819" s="20" t="str">
        <f t="shared" si="324"/>
        <v>3687WAHGUNYAH</v>
      </c>
      <c r="B6819" s="37">
        <v>3687</v>
      </c>
      <c r="C6819" s="37" t="s">
        <v>7080</v>
      </c>
      <c r="D6819" s="38" t="s">
        <v>5198</v>
      </c>
      <c r="E6819" s="39">
        <v>808.79200024910403</v>
      </c>
      <c r="F6819" s="39">
        <f t="shared" si="325"/>
        <v>889.6712002740145</v>
      </c>
      <c r="G6819" s="39">
        <f t="shared" si="326"/>
        <v>1051.4296003238353</v>
      </c>
    </row>
    <row r="6820" spans="1:7" ht="25.5" customHeight="1" thickTop="1" thickBot="1" x14ac:dyDescent="0.25">
      <c r="A6820" s="20" t="str">
        <f t="shared" si="324"/>
        <v>3688BARNAWARTHA</v>
      </c>
      <c r="B6820" s="20">
        <v>3688</v>
      </c>
      <c r="C6820" s="20" t="s">
        <v>7081</v>
      </c>
      <c r="D6820" s="21" t="s">
        <v>5198</v>
      </c>
      <c r="E6820" s="22">
        <v>795.12799983321599</v>
      </c>
      <c r="F6820" s="22">
        <f t="shared" si="325"/>
        <v>874.64079981653765</v>
      </c>
      <c r="G6820" s="22">
        <f t="shared" si="326"/>
        <v>1033.6663997831809</v>
      </c>
    </row>
    <row r="6821" spans="1:7" ht="25.5" customHeight="1" thickTop="1" thickBot="1" x14ac:dyDescent="0.25">
      <c r="A6821" s="20" t="str">
        <f t="shared" si="324"/>
        <v>3688INDIGO VALLEY</v>
      </c>
      <c r="B6821" s="37">
        <v>3688</v>
      </c>
      <c r="C6821" s="37" t="s">
        <v>7082</v>
      </c>
      <c r="D6821" s="38" t="s">
        <v>5198</v>
      </c>
      <c r="E6821" s="39">
        <v>795.12799983321599</v>
      </c>
      <c r="F6821" s="39">
        <f t="shared" si="325"/>
        <v>874.64079981653765</v>
      </c>
      <c r="G6821" s="39">
        <f t="shared" si="326"/>
        <v>1033.6663997831809</v>
      </c>
    </row>
    <row r="6822" spans="1:7" ht="25.5" customHeight="1" thickTop="1" thickBot="1" x14ac:dyDescent="0.25">
      <c r="A6822" s="20" t="str">
        <f t="shared" si="324"/>
        <v>3690WEST WODONGA</v>
      </c>
      <c r="B6822" s="20">
        <v>3690</v>
      </c>
      <c r="C6822" s="20" t="s">
        <v>7083</v>
      </c>
      <c r="D6822" s="21" t="s">
        <v>5198</v>
      </c>
      <c r="E6822" s="22">
        <v>826.25400029621608</v>
      </c>
      <c r="F6822" s="22">
        <f t="shared" si="325"/>
        <v>908.87940032583776</v>
      </c>
      <c r="G6822" s="22">
        <f t="shared" si="326"/>
        <v>1074.130200385081</v>
      </c>
    </row>
    <row r="6823" spans="1:7" ht="25.5" customHeight="1" thickTop="1" thickBot="1" x14ac:dyDescent="0.25">
      <c r="A6823" s="20" t="str">
        <f t="shared" si="324"/>
        <v>3690WODONGA</v>
      </c>
      <c r="B6823" s="37">
        <v>3690</v>
      </c>
      <c r="C6823" s="37" t="s">
        <v>7084</v>
      </c>
      <c r="D6823" s="38" t="s">
        <v>5198</v>
      </c>
      <c r="E6823" s="39">
        <v>826.25400029621608</v>
      </c>
      <c r="F6823" s="39">
        <f t="shared" si="325"/>
        <v>908.87940032583776</v>
      </c>
      <c r="G6823" s="39">
        <f t="shared" si="326"/>
        <v>1074.130200385081</v>
      </c>
    </row>
    <row r="6824" spans="1:7" ht="25.5" customHeight="1" thickTop="1" thickBot="1" x14ac:dyDescent="0.25">
      <c r="A6824" s="20" t="str">
        <f t="shared" si="324"/>
        <v>3691LAKE HUME VILLAGE</v>
      </c>
      <c r="B6824" s="20">
        <v>3691</v>
      </c>
      <c r="C6824" s="20" t="s">
        <v>7085</v>
      </c>
      <c r="D6824" s="21" t="s">
        <v>800</v>
      </c>
      <c r="E6824" s="22">
        <v>1086.4220003741282</v>
      </c>
      <c r="F6824" s="22">
        <f t="shared" si="325"/>
        <v>1195.0642004115412</v>
      </c>
      <c r="G6824" s="22">
        <f t="shared" si="326"/>
        <v>1412.3486004863666</v>
      </c>
    </row>
    <row r="6825" spans="1:7" ht="25.5" customHeight="1" thickTop="1" thickBot="1" x14ac:dyDescent="0.25">
      <c r="A6825" s="20" t="str">
        <f t="shared" si="324"/>
        <v>3691ALLANS FLAT</v>
      </c>
      <c r="B6825" s="37">
        <v>3691</v>
      </c>
      <c r="C6825" s="37" t="s">
        <v>7086</v>
      </c>
      <c r="D6825" s="38" t="s">
        <v>800</v>
      </c>
      <c r="E6825" s="39">
        <v>1086.4220003741282</v>
      </c>
      <c r="F6825" s="39">
        <f t="shared" si="325"/>
        <v>1195.0642004115412</v>
      </c>
      <c r="G6825" s="39">
        <f t="shared" si="326"/>
        <v>1412.3486004863666</v>
      </c>
    </row>
    <row r="6826" spans="1:7" ht="25.5" customHeight="1" thickTop="1" thickBot="1" x14ac:dyDescent="0.25">
      <c r="A6826" s="20" t="str">
        <f t="shared" si="324"/>
        <v>3691BANDIANA</v>
      </c>
      <c r="B6826" s="20">
        <v>3691</v>
      </c>
      <c r="C6826" s="20" t="s">
        <v>7087</v>
      </c>
      <c r="D6826" s="21" t="s">
        <v>800</v>
      </c>
      <c r="E6826" s="22">
        <v>1086.4220003741282</v>
      </c>
      <c r="F6826" s="22">
        <f t="shared" si="325"/>
        <v>1195.0642004115412</v>
      </c>
      <c r="G6826" s="22">
        <f t="shared" si="326"/>
        <v>1412.3486004863666</v>
      </c>
    </row>
    <row r="6827" spans="1:7" ht="25.5" customHeight="1" thickTop="1" thickBot="1" x14ac:dyDescent="0.25">
      <c r="A6827" s="20" t="str">
        <f t="shared" si="324"/>
        <v>3691BARANDUDA</v>
      </c>
      <c r="B6827" s="37">
        <v>3691</v>
      </c>
      <c r="C6827" s="37" t="s">
        <v>7088</v>
      </c>
      <c r="D6827" s="38" t="s">
        <v>800</v>
      </c>
      <c r="E6827" s="39">
        <v>1086.4220003741282</v>
      </c>
      <c r="F6827" s="39">
        <f t="shared" si="325"/>
        <v>1195.0642004115412</v>
      </c>
      <c r="G6827" s="39">
        <f t="shared" si="326"/>
        <v>1412.3486004863666</v>
      </c>
    </row>
    <row r="6828" spans="1:7" ht="25.5" customHeight="1" thickTop="1" thickBot="1" x14ac:dyDescent="0.25">
      <c r="A6828" s="20" t="str">
        <f t="shared" si="324"/>
        <v>3691BARNAWARTHA NORTH</v>
      </c>
      <c r="B6828" s="20">
        <v>3691</v>
      </c>
      <c r="C6828" s="20" t="s">
        <v>7089</v>
      </c>
      <c r="D6828" s="21" t="s">
        <v>800</v>
      </c>
      <c r="E6828" s="22">
        <v>1086.4220003741282</v>
      </c>
      <c r="F6828" s="22">
        <f t="shared" si="325"/>
        <v>1195.0642004115412</v>
      </c>
      <c r="G6828" s="22">
        <f t="shared" si="326"/>
        <v>1412.3486004863666</v>
      </c>
    </row>
    <row r="6829" spans="1:7" ht="25.5" customHeight="1" thickTop="1" thickBot="1" x14ac:dyDescent="0.25">
      <c r="A6829" s="20" t="str">
        <f t="shared" si="324"/>
        <v>3691BELLBRIDGE</v>
      </c>
      <c r="B6829" s="37">
        <v>3691</v>
      </c>
      <c r="C6829" s="37" t="s">
        <v>7090</v>
      </c>
      <c r="D6829" s="38" t="s">
        <v>800</v>
      </c>
      <c r="E6829" s="39">
        <v>1086.4220003741282</v>
      </c>
      <c r="F6829" s="39">
        <f t="shared" si="325"/>
        <v>1195.0642004115412</v>
      </c>
      <c r="G6829" s="39">
        <f t="shared" si="326"/>
        <v>1412.3486004863666</v>
      </c>
    </row>
    <row r="6830" spans="1:7" ht="25.5" customHeight="1" thickTop="1" thickBot="1" x14ac:dyDescent="0.25">
      <c r="A6830" s="20" t="str">
        <f t="shared" si="324"/>
        <v>3691BERRINGAMA</v>
      </c>
      <c r="B6830" s="20">
        <v>3691</v>
      </c>
      <c r="C6830" s="20" t="s">
        <v>7091</v>
      </c>
      <c r="D6830" s="21" t="s">
        <v>800</v>
      </c>
      <c r="E6830" s="22">
        <v>1086.4220003741282</v>
      </c>
      <c r="F6830" s="22">
        <f t="shared" si="325"/>
        <v>1195.0642004115412</v>
      </c>
      <c r="G6830" s="22">
        <f t="shared" si="326"/>
        <v>1412.3486004863666</v>
      </c>
    </row>
    <row r="6831" spans="1:7" ht="25.5" customHeight="1" thickTop="1" thickBot="1" x14ac:dyDescent="0.25">
      <c r="A6831" s="20" t="str">
        <f t="shared" si="324"/>
        <v>3691BETHANGA</v>
      </c>
      <c r="B6831" s="37">
        <v>3691</v>
      </c>
      <c r="C6831" s="37" t="s">
        <v>7092</v>
      </c>
      <c r="D6831" s="38" t="s">
        <v>800</v>
      </c>
      <c r="E6831" s="39">
        <v>1086.4220003741282</v>
      </c>
      <c r="F6831" s="39">
        <f t="shared" si="325"/>
        <v>1195.0642004115412</v>
      </c>
      <c r="G6831" s="39">
        <f t="shared" si="326"/>
        <v>1412.3486004863666</v>
      </c>
    </row>
    <row r="6832" spans="1:7" ht="25.5" customHeight="1" thickTop="1" thickBot="1" x14ac:dyDescent="0.25">
      <c r="A6832" s="20" t="str">
        <f t="shared" si="324"/>
        <v>3691BONEGILLA</v>
      </c>
      <c r="B6832" s="20">
        <v>3691</v>
      </c>
      <c r="C6832" s="20" t="s">
        <v>7093</v>
      </c>
      <c r="D6832" s="21" t="s">
        <v>800</v>
      </c>
      <c r="E6832" s="22">
        <v>1086.4220003741282</v>
      </c>
      <c r="F6832" s="22">
        <f t="shared" si="325"/>
        <v>1195.0642004115412</v>
      </c>
      <c r="G6832" s="22">
        <f t="shared" si="326"/>
        <v>1412.3486004863666</v>
      </c>
    </row>
    <row r="6833" spans="1:7" ht="25.5" customHeight="1" thickTop="1" thickBot="1" x14ac:dyDescent="0.25">
      <c r="A6833" s="20" t="str">
        <f t="shared" si="324"/>
        <v>3691BUNGIL</v>
      </c>
      <c r="B6833" s="37">
        <v>3691</v>
      </c>
      <c r="C6833" s="37" t="s">
        <v>7094</v>
      </c>
      <c r="D6833" s="38" t="s">
        <v>800</v>
      </c>
      <c r="E6833" s="39">
        <v>1086.4220003741282</v>
      </c>
      <c r="F6833" s="39">
        <f t="shared" si="325"/>
        <v>1195.0642004115412</v>
      </c>
      <c r="G6833" s="39">
        <f t="shared" si="326"/>
        <v>1412.3486004863666</v>
      </c>
    </row>
    <row r="6834" spans="1:7" ht="25.5" customHeight="1" thickTop="1" thickBot="1" x14ac:dyDescent="0.25">
      <c r="A6834" s="20" t="str">
        <f t="shared" si="324"/>
        <v>3691CASTLE CREEK</v>
      </c>
      <c r="B6834" s="20">
        <v>3691</v>
      </c>
      <c r="C6834" s="20" t="s">
        <v>7095</v>
      </c>
      <c r="D6834" s="21" t="s">
        <v>800</v>
      </c>
      <c r="E6834" s="22">
        <v>1086.4220003741282</v>
      </c>
      <c r="F6834" s="22">
        <f t="shared" si="325"/>
        <v>1195.0642004115412</v>
      </c>
      <c r="G6834" s="22">
        <f t="shared" si="326"/>
        <v>1412.3486004863666</v>
      </c>
    </row>
    <row r="6835" spans="1:7" ht="25.5" customHeight="1" thickTop="1" thickBot="1" x14ac:dyDescent="0.25">
      <c r="A6835" s="20" t="str">
        <f t="shared" si="324"/>
        <v>3691CORAL BANK</v>
      </c>
      <c r="B6835" s="37">
        <v>3691</v>
      </c>
      <c r="C6835" s="37" t="s">
        <v>7096</v>
      </c>
      <c r="D6835" s="38" t="s">
        <v>800</v>
      </c>
      <c r="E6835" s="39">
        <v>1086.4220003741282</v>
      </c>
      <c r="F6835" s="39">
        <f t="shared" si="325"/>
        <v>1195.0642004115412</v>
      </c>
      <c r="G6835" s="39">
        <f t="shared" si="326"/>
        <v>1412.3486004863666</v>
      </c>
    </row>
    <row r="6836" spans="1:7" ht="25.5" customHeight="1" thickTop="1" thickBot="1" x14ac:dyDescent="0.25">
      <c r="A6836" s="20" t="str">
        <f t="shared" si="324"/>
        <v>3691DEDERANG</v>
      </c>
      <c r="B6836" s="20">
        <v>3691</v>
      </c>
      <c r="C6836" s="20" t="s">
        <v>7097</v>
      </c>
      <c r="D6836" s="21" t="s">
        <v>800</v>
      </c>
      <c r="E6836" s="22">
        <v>1086.4220003741282</v>
      </c>
      <c r="F6836" s="22">
        <f t="shared" si="325"/>
        <v>1195.0642004115412</v>
      </c>
      <c r="G6836" s="22">
        <f t="shared" si="326"/>
        <v>1412.3486004863666</v>
      </c>
    </row>
    <row r="6837" spans="1:7" ht="25.5" customHeight="1" thickTop="1" thickBot="1" x14ac:dyDescent="0.25">
      <c r="A6837" s="20" t="str">
        <f t="shared" si="324"/>
        <v>3691EBDEN</v>
      </c>
      <c r="B6837" s="37">
        <v>3691</v>
      </c>
      <c r="C6837" s="37" t="s">
        <v>7098</v>
      </c>
      <c r="D6837" s="38" t="s">
        <v>800</v>
      </c>
      <c r="E6837" s="39">
        <v>1086.4220003741282</v>
      </c>
      <c r="F6837" s="39">
        <f t="shared" si="325"/>
        <v>1195.0642004115412</v>
      </c>
      <c r="G6837" s="39">
        <f t="shared" si="326"/>
        <v>1412.3486004863666</v>
      </c>
    </row>
    <row r="6838" spans="1:7" ht="25.5" customHeight="1" thickTop="1" thickBot="1" x14ac:dyDescent="0.25">
      <c r="A6838" s="20" t="str">
        <f t="shared" si="324"/>
        <v>3691GATEWAY ISLAND</v>
      </c>
      <c r="B6838" s="20">
        <v>3691</v>
      </c>
      <c r="C6838" s="20" t="s">
        <v>7099</v>
      </c>
      <c r="D6838" s="21" t="s">
        <v>800</v>
      </c>
      <c r="E6838" s="22">
        <v>1086.4220003741282</v>
      </c>
      <c r="F6838" s="22">
        <f t="shared" si="325"/>
        <v>1195.0642004115412</v>
      </c>
      <c r="G6838" s="22">
        <f t="shared" si="326"/>
        <v>1412.3486004863666</v>
      </c>
    </row>
    <row r="6839" spans="1:7" ht="25.5" customHeight="1" thickTop="1" thickBot="1" x14ac:dyDescent="0.25">
      <c r="A6839" s="20" t="str">
        <f t="shared" si="324"/>
        <v>3691GLEN CREEK</v>
      </c>
      <c r="B6839" s="37">
        <v>3691</v>
      </c>
      <c r="C6839" s="37" t="s">
        <v>7100</v>
      </c>
      <c r="D6839" s="38" t="s">
        <v>800</v>
      </c>
      <c r="E6839" s="39">
        <v>1086.4220003741282</v>
      </c>
      <c r="F6839" s="39">
        <f t="shared" si="325"/>
        <v>1195.0642004115412</v>
      </c>
      <c r="G6839" s="39">
        <f t="shared" si="326"/>
        <v>1412.3486004863666</v>
      </c>
    </row>
    <row r="6840" spans="1:7" ht="25.5" customHeight="1" thickTop="1" thickBot="1" x14ac:dyDescent="0.25">
      <c r="A6840" s="20" t="str">
        <f t="shared" si="324"/>
        <v>3691GUNDOWRING</v>
      </c>
      <c r="B6840" s="20">
        <v>3691</v>
      </c>
      <c r="C6840" s="20" t="s">
        <v>7101</v>
      </c>
      <c r="D6840" s="21" t="s">
        <v>800</v>
      </c>
      <c r="E6840" s="22">
        <v>1086.4220003741282</v>
      </c>
      <c r="F6840" s="22">
        <f t="shared" si="325"/>
        <v>1195.0642004115412</v>
      </c>
      <c r="G6840" s="22">
        <f t="shared" si="326"/>
        <v>1412.3486004863666</v>
      </c>
    </row>
    <row r="6841" spans="1:7" ht="25.5" customHeight="1" thickTop="1" thickBot="1" x14ac:dyDescent="0.25">
      <c r="A6841" s="20" t="str">
        <f t="shared" si="324"/>
        <v>3691HUON CREEK</v>
      </c>
      <c r="B6841" s="37">
        <v>3691</v>
      </c>
      <c r="C6841" s="37" t="s">
        <v>7102</v>
      </c>
      <c r="D6841" s="38" t="s">
        <v>800</v>
      </c>
      <c r="E6841" s="39">
        <v>1086.4220003741282</v>
      </c>
      <c r="F6841" s="39">
        <f t="shared" si="325"/>
        <v>1195.0642004115412</v>
      </c>
      <c r="G6841" s="39">
        <f t="shared" si="326"/>
        <v>1412.3486004863666</v>
      </c>
    </row>
    <row r="6842" spans="1:7" ht="25.5" customHeight="1" thickTop="1" thickBot="1" x14ac:dyDescent="0.25">
      <c r="A6842" s="20" t="str">
        <f t="shared" si="324"/>
        <v>3691KANCOONA</v>
      </c>
      <c r="B6842" s="20">
        <v>3691</v>
      </c>
      <c r="C6842" s="20" t="s">
        <v>7103</v>
      </c>
      <c r="D6842" s="21" t="s">
        <v>800</v>
      </c>
      <c r="E6842" s="22">
        <v>1086.4220003741282</v>
      </c>
      <c r="F6842" s="22">
        <f t="shared" si="325"/>
        <v>1195.0642004115412</v>
      </c>
      <c r="G6842" s="22">
        <f t="shared" si="326"/>
        <v>1412.3486004863666</v>
      </c>
    </row>
    <row r="6843" spans="1:7" ht="25.5" customHeight="1" thickTop="1" thickBot="1" x14ac:dyDescent="0.25">
      <c r="A6843" s="20" t="str">
        <f t="shared" si="324"/>
        <v>3691KERGUNYAH</v>
      </c>
      <c r="B6843" s="37">
        <v>3691</v>
      </c>
      <c r="C6843" s="37" t="s">
        <v>7104</v>
      </c>
      <c r="D6843" s="38" t="s">
        <v>800</v>
      </c>
      <c r="E6843" s="39">
        <v>1086.4220003741282</v>
      </c>
      <c r="F6843" s="39">
        <f t="shared" si="325"/>
        <v>1195.0642004115412</v>
      </c>
      <c r="G6843" s="39">
        <f t="shared" si="326"/>
        <v>1412.3486004863666</v>
      </c>
    </row>
    <row r="6844" spans="1:7" ht="25.5" customHeight="1" thickTop="1" thickBot="1" x14ac:dyDescent="0.25">
      <c r="A6844" s="20" t="str">
        <f t="shared" si="324"/>
        <v>3691KERGUNYAH SOUTH</v>
      </c>
      <c r="B6844" s="20">
        <v>3691</v>
      </c>
      <c r="C6844" s="20" t="s">
        <v>7105</v>
      </c>
      <c r="D6844" s="21" t="s">
        <v>800</v>
      </c>
      <c r="E6844" s="22">
        <v>1086.4220003741282</v>
      </c>
      <c r="F6844" s="22">
        <f t="shared" si="325"/>
        <v>1195.0642004115412</v>
      </c>
      <c r="G6844" s="22">
        <f t="shared" si="326"/>
        <v>1412.3486004863666</v>
      </c>
    </row>
    <row r="6845" spans="1:7" ht="25.5" customHeight="1" thickTop="1" thickBot="1" x14ac:dyDescent="0.25">
      <c r="A6845" s="20" t="str">
        <f t="shared" si="324"/>
        <v>3691KIEWA</v>
      </c>
      <c r="B6845" s="37">
        <v>3691</v>
      </c>
      <c r="C6845" s="37" t="s">
        <v>7106</v>
      </c>
      <c r="D6845" s="38" t="s">
        <v>800</v>
      </c>
      <c r="E6845" s="39">
        <v>1086.4220003741282</v>
      </c>
      <c r="F6845" s="39">
        <f t="shared" si="325"/>
        <v>1195.0642004115412</v>
      </c>
      <c r="G6845" s="39">
        <f t="shared" si="326"/>
        <v>1412.3486004863666</v>
      </c>
    </row>
    <row r="6846" spans="1:7" ht="25.5" customHeight="1" thickTop="1" thickBot="1" x14ac:dyDescent="0.25">
      <c r="A6846" s="20" t="str">
        <f t="shared" si="324"/>
        <v>3691KILLARA</v>
      </c>
      <c r="B6846" s="20">
        <v>3691</v>
      </c>
      <c r="C6846" s="20" t="s">
        <v>927</v>
      </c>
      <c r="D6846" s="21" t="s">
        <v>800</v>
      </c>
      <c r="E6846" s="22">
        <v>1086.4220003741282</v>
      </c>
      <c r="F6846" s="22">
        <f t="shared" si="325"/>
        <v>1195.0642004115412</v>
      </c>
      <c r="G6846" s="22">
        <f t="shared" si="326"/>
        <v>1412.3486004863666</v>
      </c>
    </row>
    <row r="6847" spans="1:7" ht="25.5" customHeight="1" thickTop="1" thickBot="1" x14ac:dyDescent="0.25">
      <c r="A6847" s="20" t="str">
        <f t="shared" si="324"/>
        <v>3691LENEVA</v>
      </c>
      <c r="B6847" s="37">
        <v>3691</v>
      </c>
      <c r="C6847" s="37" t="s">
        <v>7107</v>
      </c>
      <c r="D6847" s="38" t="s">
        <v>800</v>
      </c>
      <c r="E6847" s="39">
        <v>1086.4220003741282</v>
      </c>
      <c r="F6847" s="39">
        <f t="shared" si="325"/>
        <v>1195.0642004115412</v>
      </c>
      <c r="G6847" s="39">
        <f t="shared" si="326"/>
        <v>1412.3486004863666</v>
      </c>
    </row>
    <row r="6848" spans="1:7" ht="25.5" customHeight="1" thickTop="1" thickBot="1" x14ac:dyDescent="0.25">
      <c r="A6848" s="20" t="str">
        <f t="shared" si="324"/>
        <v>3691LUCYVALE</v>
      </c>
      <c r="B6848" s="20">
        <v>3691</v>
      </c>
      <c r="C6848" s="20" t="s">
        <v>7108</v>
      </c>
      <c r="D6848" s="21" t="s">
        <v>800</v>
      </c>
      <c r="E6848" s="22">
        <v>1086.4220003741282</v>
      </c>
      <c r="F6848" s="22">
        <f t="shared" si="325"/>
        <v>1195.0642004115412</v>
      </c>
      <c r="G6848" s="22">
        <f t="shared" si="326"/>
        <v>1412.3486004863666</v>
      </c>
    </row>
    <row r="6849" spans="1:7" ht="25.5" customHeight="1" thickTop="1" thickBot="1" x14ac:dyDescent="0.25">
      <c r="A6849" s="20" t="str">
        <f t="shared" si="324"/>
        <v>3691MONGANS BRIDGE</v>
      </c>
      <c r="B6849" s="37">
        <v>3691</v>
      </c>
      <c r="C6849" s="37" t="s">
        <v>7109</v>
      </c>
      <c r="D6849" s="38" t="s">
        <v>800</v>
      </c>
      <c r="E6849" s="39">
        <v>1086.4220003741282</v>
      </c>
      <c r="F6849" s="39">
        <f t="shared" si="325"/>
        <v>1195.0642004115412</v>
      </c>
      <c r="G6849" s="39">
        <f t="shared" si="326"/>
        <v>1412.3486004863666</v>
      </c>
    </row>
    <row r="6850" spans="1:7" ht="25.5" customHeight="1" thickTop="1" thickBot="1" x14ac:dyDescent="0.25">
      <c r="A6850" s="20" t="str">
        <f t="shared" si="324"/>
        <v>3691OSBORNES FLAT</v>
      </c>
      <c r="B6850" s="20">
        <v>3691</v>
      </c>
      <c r="C6850" s="20" t="s">
        <v>7110</v>
      </c>
      <c r="D6850" s="21" t="s">
        <v>800</v>
      </c>
      <c r="E6850" s="22">
        <v>1086.4220003741282</v>
      </c>
      <c r="F6850" s="22">
        <f t="shared" si="325"/>
        <v>1195.0642004115412</v>
      </c>
      <c r="G6850" s="22">
        <f t="shared" si="326"/>
        <v>1412.3486004863666</v>
      </c>
    </row>
    <row r="6851" spans="1:7" ht="25.5" customHeight="1" thickTop="1" thickBot="1" x14ac:dyDescent="0.25">
      <c r="A6851" s="20" t="str">
        <f t="shared" si="324"/>
        <v>3691RUNNING CREEK</v>
      </c>
      <c r="B6851" s="37">
        <v>3691</v>
      </c>
      <c r="C6851" s="37" t="s">
        <v>7111</v>
      </c>
      <c r="D6851" s="38" t="s">
        <v>800</v>
      </c>
      <c r="E6851" s="39">
        <v>1086.4220003741282</v>
      </c>
      <c r="F6851" s="39">
        <f t="shared" si="325"/>
        <v>1195.0642004115412</v>
      </c>
      <c r="G6851" s="39">
        <f t="shared" si="326"/>
        <v>1412.3486004863666</v>
      </c>
    </row>
    <row r="6852" spans="1:7" ht="25.5" customHeight="1" thickTop="1" thickBot="1" x14ac:dyDescent="0.25">
      <c r="A6852" s="20" t="str">
        <f t="shared" si="324"/>
        <v>3691STAGHORN FLAT</v>
      </c>
      <c r="B6852" s="20">
        <v>3691</v>
      </c>
      <c r="C6852" s="20" t="s">
        <v>7112</v>
      </c>
      <c r="D6852" s="21" t="s">
        <v>800</v>
      </c>
      <c r="E6852" s="22">
        <v>1086.4220003741282</v>
      </c>
      <c r="F6852" s="22">
        <f t="shared" si="325"/>
        <v>1195.0642004115412</v>
      </c>
      <c r="G6852" s="22">
        <f t="shared" si="326"/>
        <v>1412.3486004863666</v>
      </c>
    </row>
    <row r="6853" spans="1:7" ht="25.5" customHeight="1" thickTop="1" thickBot="1" x14ac:dyDescent="0.25">
      <c r="A6853" s="20" t="str">
        <f t="shared" ref="A6853:A6916" si="327">CONCATENATE(B6853,C6853)</f>
        <v>3691TALGARNO</v>
      </c>
      <c r="B6853" s="37">
        <v>3691</v>
      </c>
      <c r="C6853" s="37" t="s">
        <v>7113</v>
      </c>
      <c r="D6853" s="38" t="s">
        <v>800</v>
      </c>
      <c r="E6853" s="39">
        <v>1086.4220003741282</v>
      </c>
      <c r="F6853" s="39">
        <f t="shared" ref="F6853:F6916" si="328">1.1*E6853</f>
        <v>1195.0642004115412</v>
      </c>
      <c r="G6853" s="39">
        <f t="shared" ref="G6853:G6916" si="329">1.3*E6853</f>
        <v>1412.3486004863666</v>
      </c>
    </row>
    <row r="6854" spans="1:7" ht="25.5" customHeight="1" thickTop="1" thickBot="1" x14ac:dyDescent="0.25">
      <c r="A6854" s="20" t="str">
        <f t="shared" si="327"/>
        <v>3691TANGAMBALANGA</v>
      </c>
      <c r="B6854" s="20">
        <v>3691</v>
      </c>
      <c r="C6854" s="20" t="s">
        <v>7114</v>
      </c>
      <c r="D6854" s="21" t="s">
        <v>800</v>
      </c>
      <c r="E6854" s="22">
        <v>1086.4220003741282</v>
      </c>
      <c r="F6854" s="22">
        <f t="shared" si="328"/>
        <v>1195.0642004115412</v>
      </c>
      <c r="G6854" s="22">
        <f t="shared" si="329"/>
        <v>1412.3486004863666</v>
      </c>
    </row>
    <row r="6855" spans="1:7" ht="25.5" customHeight="1" thickTop="1" thickBot="1" x14ac:dyDescent="0.25">
      <c r="A6855" s="20" t="str">
        <f t="shared" si="327"/>
        <v>3691THOLOGOLONG</v>
      </c>
      <c r="B6855" s="37">
        <v>3691</v>
      </c>
      <c r="C6855" s="37" t="s">
        <v>7115</v>
      </c>
      <c r="D6855" s="38" t="s">
        <v>800</v>
      </c>
      <c r="E6855" s="39">
        <v>1086.4220003741282</v>
      </c>
      <c r="F6855" s="39">
        <f t="shared" si="328"/>
        <v>1195.0642004115412</v>
      </c>
      <c r="G6855" s="39">
        <f t="shared" si="329"/>
        <v>1412.3486004863666</v>
      </c>
    </row>
    <row r="6856" spans="1:7" ht="25.5" customHeight="1" thickTop="1" thickBot="1" x14ac:dyDescent="0.25">
      <c r="A6856" s="20" t="str">
        <f t="shared" si="327"/>
        <v>3691UPPER GUNDOWRING</v>
      </c>
      <c r="B6856" s="20">
        <v>3691</v>
      </c>
      <c r="C6856" s="20" t="s">
        <v>7116</v>
      </c>
      <c r="D6856" s="21" t="s">
        <v>800</v>
      </c>
      <c r="E6856" s="22">
        <v>1086.4220003741282</v>
      </c>
      <c r="F6856" s="22">
        <f t="shared" si="328"/>
        <v>1195.0642004115412</v>
      </c>
      <c r="G6856" s="22">
        <f t="shared" si="329"/>
        <v>1412.3486004863666</v>
      </c>
    </row>
    <row r="6857" spans="1:7" ht="25.5" customHeight="1" thickTop="1" thickBot="1" x14ac:dyDescent="0.25">
      <c r="A6857" s="20" t="str">
        <f t="shared" si="327"/>
        <v>3695CHARLEROI</v>
      </c>
      <c r="B6857" s="37">
        <v>3695</v>
      </c>
      <c r="C6857" s="37" t="s">
        <v>7117</v>
      </c>
      <c r="D6857" s="38" t="s">
        <v>5198</v>
      </c>
      <c r="E6857" s="39">
        <v>850.57399959541601</v>
      </c>
      <c r="F6857" s="39">
        <f t="shared" si="328"/>
        <v>935.63139955495774</v>
      </c>
      <c r="G6857" s="39">
        <f t="shared" si="329"/>
        <v>1105.7461994740408</v>
      </c>
    </row>
    <row r="6858" spans="1:7" ht="25.5" customHeight="1" thickTop="1" thickBot="1" x14ac:dyDescent="0.25">
      <c r="A6858" s="20" t="str">
        <f t="shared" si="327"/>
        <v>3695HUON</v>
      </c>
      <c r="B6858" s="20">
        <v>3695</v>
      </c>
      <c r="C6858" s="20" t="s">
        <v>7118</v>
      </c>
      <c r="D6858" s="21" t="s">
        <v>5198</v>
      </c>
      <c r="E6858" s="22">
        <v>850.57399959541601</v>
      </c>
      <c r="F6858" s="22">
        <f t="shared" si="328"/>
        <v>935.63139955495774</v>
      </c>
      <c r="G6858" s="22">
        <f t="shared" si="329"/>
        <v>1105.7461994740408</v>
      </c>
    </row>
    <row r="6859" spans="1:7" ht="25.5" customHeight="1" thickTop="1" thickBot="1" x14ac:dyDescent="0.25">
      <c r="A6859" s="20" t="str">
        <f t="shared" si="327"/>
        <v>3695SANDY CREEK</v>
      </c>
      <c r="B6859" s="37">
        <v>3695</v>
      </c>
      <c r="C6859" s="37" t="s">
        <v>1878</v>
      </c>
      <c r="D6859" s="38" t="s">
        <v>5198</v>
      </c>
      <c r="E6859" s="39">
        <v>850.57399959541601</v>
      </c>
      <c r="F6859" s="39">
        <f t="shared" si="328"/>
        <v>935.63139955495774</v>
      </c>
      <c r="G6859" s="39">
        <f t="shared" si="329"/>
        <v>1105.7461994740408</v>
      </c>
    </row>
    <row r="6860" spans="1:7" ht="25.5" customHeight="1" thickTop="1" thickBot="1" x14ac:dyDescent="0.25">
      <c r="A6860" s="20" t="str">
        <f t="shared" si="327"/>
        <v>3697TAWONGA</v>
      </c>
      <c r="B6860" s="20">
        <v>3697</v>
      </c>
      <c r="C6860" s="20" t="s">
        <v>7119</v>
      </c>
      <c r="D6860" s="21" t="s">
        <v>5198</v>
      </c>
      <c r="E6860" s="22">
        <v>1389.6079996037679</v>
      </c>
      <c r="F6860" s="22">
        <f t="shared" si="328"/>
        <v>1528.5687995641449</v>
      </c>
      <c r="G6860" s="22">
        <f t="shared" si="329"/>
        <v>1806.4903994848983</v>
      </c>
    </row>
    <row r="6861" spans="1:7" ht="25.5" customHeight="1" thickTop="1" thickBot="1" x14ac:dyDescent="0.25">
      <c r="A6861" s="20" t="str">
        <f t="shared" si="327"/>
        <v>3698TAWONGA SOUTH</v>
      </c>
      <c r="B6861" s="37">
        <v>3698</v>
      </c>
      <c r="C6861" s="37" t="s">
        <v>7120</v>
      </c>
      <c r="D6861" s="38" t="s">
        <v>5198</v>
      </c>
      <c r="E6861" s="39">
        <v>1642.4579999901762</v>
      </c>
      <c r="F6861" s="39">
        <f t="shared" si="328"/>
        <v>1806.7037999891938</v>
      </c>
      <c r="G6861" s="39">
        <f t="shared" si="329"/>
        <v>2135.1953999872289</v>
      </c>
    </row>
    <row r="6862" spans="1:7" ht="25.5" customHeight="1" thickTop="1" thickBot="1" x14ac:dyDescent="0.25">
      <c r="A6862" s="20" t="str">
        <f t="shared" si="327"/>
        <v>3699BOGONG</v>
      </c>
      <c r="B6862" s="20">
        <v>3699</v>
      </c>
      <c r="C6862" s="20" t="s">
        <v>7121</v>
      </c>
      <c r="D6862" s="21" t="s">
        <v>5198</v>
      </c>
      <c r="E6862" s="22">
        <v>1907.832000104248</v>
      </c>
      <c r="F6862" s="22">
        <f t="shared" si="328"/>
        <v>2098.6152001146729</v>
      </c>
      <c r="G6862" s="22">
        <f t="shared" si="329"/>
        <v>2480.1816001355223</v>
      </c>
    </row>
    <row r="6863" spans="1:7" ht="25.5" customHeight="1" thickTop="1" thickBot="1" x14ac:dyDescent="0.25">
      <c r="A6863" s="20" t="str">
        <f t="shared" si="327"/>
        <v>3699FALLS CREEK</v>
      </c>
      <c r="B6863" s="37">
        <v>3699</v>
      </c>
      <c r="C6863" s="37" t="s">
        <v>3364</v>
      </c>
      <c r="D6863" s="38" t="s">
        <v>5198</v>
      </c>
      <c r="E6863" s="39">
        <v>1907.832000104248</v>
      </c>
      <c r="F6863" s="39">
        <f t="shared" si="328"/>
        <v>2098.6152001146729</v>
      </c>
      <c r="G6863" s="39">
        <f t="shared" si="329"/>
        <v>2480.1816001355223</v>
      </c>
    </row>
    <row r="6864" spans="1:7" ht="25.5" customHeight="1" thickTop="1" thickBot="1" x14ac:dyDescent="0.25">
      <c r="A6864" s="20" t="str">
        <f t="shared" si="327"/>
        <v>3699MOUNT BEAUTY</v>
      </c>
      <c r="B6864" s="20">
        <v>3699</v>
      </c>
      <c r="C6864" s="20" t="s">
        <v>7122</v>
      </c>
      <c r="D6864" s="21" t="s">
        <v>5198</v>
      </c>
      <c r="E6864" s="22">
        <v>1907.832000104248</v>
      </c>
      <c r="F6864" s="22">
        <f t="shared" si="328"/>
        <v>2098.6152001146729</v>
      </c>
      <c r="G6864" s="22">
        <f t="shared" si="329"/>
        <v>2480.1816001355223</v>
      </c>
    </row>
    <row r="6865" spans="1:7" ht="25.5" customHeight="1" thickTop="1" thickBot="1" x14ac:dyDescent="0.25">
      <c r="A6865" s="20" t="str">
        <f t="shared" si="327"/>
        <v>3700BULLIOH</v>
      </c>
      <c r="B6865" s="37">
        <v>3700</v>
      </c>
      <c r="C6865" s="37" t="s">
        <v>7123</v>
      </c>
      <c r="D6865" s="38" t="s">
        <v>5198</v>
      </c>
      <c r="E6865" s="39">
        <v>769.32199969763201</v>
      </c>
      <c r="F6865" s="39">
        <f t="shared" si="328"/>
        <v>846.25419966739526</v>
      </c>
      <c r="G6865" s="39">
        <f t="shared" si="329"/>
        <v>1000.1185996069216</v>
      </c>
    </row>
    <row r="6866" spans="1:7" ht="25.5" customHeight="1" thickTop="1" thickBot="1" x14ac:dyDescent="0.25">
      <c r="A6866" s="20" t="str">
        <f t="shared" si="327"/>
        <v>3700GEORGES CREEK</v>
      </c>
      <c r="B6866" s="20">
        <v>3700</v>
      </c>
      <c r="C6866" s="20" t="s">
        <v>2079</v>
      </c>
      <c r="D6866" s="21" t="s">
        <v>5198</v>
      </c>
      <c r="E6866" s="22">
        <v>769.32199969763201</v>
      </c>
      <c r="F6866" s="22">
        <f t="shared" si="328"/>
        <v>846.25419966739526</v>
      </c>
      <c r="G6866" s="22">
        <f t="shared" si="329"/>
        <v>1000.1185996069216</v>
      </c>
    </row>
    <row r="6867" spans="1:7" ht="25.5" customHeight="1" thickTop="1" thickBot="1" x14ac:dyDescent="0.25">
      <c r="A6867" s="20" t="str">
        <f t="shared" si="327"/>
        <v>3700JARVIS CREEK</v>
      </c>
      <c r="B6867" s="37">
        <v>3700</v>
      </c>
      <c r="C6867" s="37" t="s">
        <v>7124</v>
      </c>
      <c r="D6867" s="38" t="s">
        <v>5198</v>
      </c>
      <c r="E6867" s="39">
        <v>769.32199969763201</v>
      </c>
      <c r="F6867" s="39">
        <f t="shared" si="328"/>
        <v>846.25419966739526</v>
      </c>
      <c r="G6867" s="39">
        <f t="shared" si="329"/>
        <v>1000.1185996069216</v>
      </c>
    </row>
    <row r="6868" spans="1:7" ht="25.5" customHeight="1" thickTop="1" thickBot="1" x14ac:dyDescent="0.25">
      <c r="A6868" s="20" t="str">
        <f t="shared" si="327"/>
        <v>3700TALLANGATTA</v>
      </c>
      <c r="B6868" s="20">
        <v>3700</v>
      </c>
      <c r="C6868" s="20" t="s">
        <v>7125</v>
      </c>
      <c r="D6868" s="21" t="s">
        <v>5198</v>
      </c>
      <c r="E6868" s="22">
        <v>769.32199969763201</v>
      </c>
      <c r="F6868" s="22">
        <f t="shared" si="328"/>
        <v>846.25419966739526</v>
      </c>
      <c r="G6868" s="22">
        <f t="shared" si="329"/>
        <v>1000.1185996069216</v>
      </c>
    </row>
    <row r="6869" spans="1:7" ht="25.5" customHeight="1" thickTop="1" thickBot="1" x14ac:dyDescent="0.25">
      <c r="A6869" s="20" t="str">
        <f t="shared" si="327"/>
        <v>3700TALLANGATTA EAST</v>
      </c>
      <c r="B6869" s="37">
        <v>3700</v>
      </c>
      <c r="C6869" s="37" t="s">
        <v>7126</v>
      </c>
      <c r="D6869" s="38" t="s">
        <v>5198</v>
      </c>
      <c r="E6869" s="39">
        <v>769.32199969763201</v>
      </c>
      <c r="F6869" s="39">
        <f t="shared" si="328"/>
        <v>846.25419966739526</v>
      </c>
      <c r="G6869" s="39">
        <f t="shared" si="329"/>
        <v>1000.1185996069216</v>
      </c>
    </row>
    <row r="6870" spans="1:7" ht="25.5" customHeight="1" thickTop="1" thickBot="1" x14ac:dyDescent="0.25">
      <c r="A6870" s="20" t="str">
        <f t="shared" si="327"/>
        <v>3701DARTMOUTH</v>
      </c>
      <c r="B6870" s="20">
        <v>3701</v>
      </c>
      <c r="C6870" s="20" t="s">
        <v>7127</v>
      </c>
      <c r="D6870" s="21" t="s">
        <v>5198</v>
      </c>
      <c r="E6870" s="22">
        <v>1245.268000005864</v>
      </c>
      <c r="F6870" s="22">
        <f t="shared" si="328"/>
        <v>1369.7948000064505</v>
      </c>
      <c r="G6870" s="22">
        <f t="shared" si="329"/>
        <v>1618.8484000076232</v>
      </c>
    </row>
    <row r="6871" spans="1:7" ht="25.5" customHeight="1" thickTop="1" thickBot="1" x14ac:dyDescent="0.25">
      <c r="A6871" s="20" t="str">
        <f t="shared" si="327"/>
        <v>3701ESKDALE</v>
      </c>
      <c r="B6871" s="37">
        <v>3701</v>
      </c>
      <c r="C6871" s="37" t="s">
        <v>7128</v>
      </c>
      <c r="D6871" s="38" t="s">
        <v>5198</v>
      </c>
      <c r="E6871" s="39">
        <v>1245.268000005864</v>
      </c>
      <c r="F6871" s="39">
        <f t="shared" si="328"/>
        <v>1369.7948000064505</v>
      </c>
      <c r="G6871" s="39">
        <f t="shared" si="329"/>
        <v>1618.8484000076232</v>
      </c>
    </row>
    <row r="6872" spans="1:7" ht="25.5" customHeight="1" thickTop="1" thickBot="1" x14ac:dyDescent="0.25">
      <c r="A6872" s="20" t="str">
        <f t="shared" si="327"/>
        <v>3701GRANYA</v>
      </c>
      <c r="B6872" s="20">
        <v>3701</v>
      </c>
      <c r="C6872" s="20" t="s">
        <v>7129</v>
      </c>
      <c r="D6872" s="21" t="s">
        <v>5198</v>
      </c>
      <c r="E6872" s="22">
        <v>1245.268000005864</v>
      </c>
      <c r="F6872" s="22">
        <f t="shared" si="328"/>
        <v>1369.7948000064505</v>
      </c>
      <c r="G6872" s="22">
        <f t="shared" si="329"/>
        <v>1618.8484000076232</v>
      </c>
    </row>
    <row r="6873" spans="1:7" ht="25.5" customHeight="1" thickTop="1" thickBot="1" x14ac:dyDescent="0.25">
      <c r="A6873" s="20" t="str">
        <f t="shared" si="327"/>
        <v>3701MITTA MITTA</v>
      </c>
      <c r="B6873" s="37">
        <v>3701</v>
      </c>
      <c r="C6873" s="37" t="s">
        <v>7130</v>
      </c>
      <c r="D6873" s="38" t="s">
        <v>5198</v>
      </c>
      <c r="E6873" s="39">
        <v>1245.268000005864</v>
      </c>
      <c r="F6873" s="39">
        <f t="shared" si="328"/>
        <v>1369.7948000064505</v>
      </c>
      <c r="G6873" s="39">
        <f t="shared" si="329"/>
        <v>1618.8484000076232</v>
      </c>
    </row>
    <row r="6874" spans="1:7" ht="25.5" customHeight="1" thickTop="1" thickBot="1" x14ac:dyDescent="0.25">
      <c r="A6874" s="20" t="str">
        <f t="shared" si="327"/>
        <v>3701OLD TALLANGATTA</v>
      </c>
      <c r="B6874" s="20">
        <v>3701</v>
      </c>
      <c r="C6874" s="20" t="s">
        <v>7131</v>
      </c>
      <c r="D6874" s="21" t="s">
        <v>5198</v>
      </c>
      <c r="E6874" s="22">
        <v>1245.268000005864</v>
      </c>
      <c r="F6874" s="22">
        <f t="shared" si="328"/>
        <v>1369.7948000064505</v>
      </c>
      <c r="G6874" s="22">
        <f t="shared" si="329"/>
        <v>1618.8484000076232</v>
      </c>
    </row>
    <row r="6875" spans="1:7" ht="25.5" customHeight="1" thickTop="1" thickBot="1" x14ac:dyDescent="0.25">
      <c r="A6875" s="20" t="str">
        <f t="shared" si="327"/>
        <v>3701SHELLEY</v>
      </c>
      <c r="B6875" s="37">
        <v>3701</v>
      </c>
      <c r="C6875" s="37" t="s">
        <v>7132</v>
      </c>
      <c r="D6875" s="38" t="s">
        <v>5198</v>
      </c>
      <c r="E6875" s="39">
        <v>1245.268000005864</v>
      </c>
      <c r="F6875" s="39">
        <f t="shared" si="328"/>
        <v>1369.7948000064505</v>
      </c>
      <c r="G6875" s="39">
        <f t="shared" si="329"/>
        <v>1618.8484000076232</v>
      </c>
    </row>
    <row r="6876" spans="1:7" ht="25.5" customHeight="1" thickTop="1" thickBot="1" x14ac:dyDescent="0.25">
      <c r="A6876" s="20" t="str">
        <f t="shared" si="327"/>
        <v>3701TALLANDOON</v>
      </c>
      <c r="B6876" s="20">
        <v>3701</v>
      </c>
      <c r="C6876" s="20" t="s">
        <v>7133</v>
      </c>
      <c r="D6876" s="21" t="s">
        <v>5198</v>
      </c>
      <c r="E6876" s="22">
        <v>1245.268000005864</v>
      </c>
      <c r="F6876" s="22">
        <f t="shared" si="328"/>
        <v>1369.7948000064505</v>
      </c>
      <c r="G6876" s="22">
        <f t="shared" si="329"/>
        <v>1618.8484000076232</v>
      </c>
    </row>
    <row r="6877" spans="1:7" ht="25.5" customHeight="1" thickTop="1" thickBot="1" x14ac:dyDescent="0.25">
      <c r="A6877" s="20" t="str">
        <f t="shared" si="327"/>
        <v>3701TALLANGATTA SOUTH</v>
      </c>
      <c r="B6877" s="37">
        <v>3701</v>
      </c>
      <c r="C6877" s="37" t="s">
        <v>7134</v>
      </c>
      <c r="D6877" s="38" t="s">
        <v>5198</v>
      </c>
      <c r="E6877" s="39">
        <v>1245.268000005864</v>
      </c>
      <c r="F6877" s="39">
        <f t="shared" si="328"/>
        <v>1369.7948000064505</v>
      </c>
      <c r="G6877" s="39">
        <f t="shared" si="329"/>
        <v>1618.8484000076232</v>
      </c>
    </row>
    <row r="6878" spans="1:7" ht="25.5" customHeight="1" thickTop="1" thickBot="1" x14ac:dyDescent="0.25">
      <c r="A6878" s="20" t="str">
        <f t="shared" si="327"/>
        <v>3701TALLANGATTA VALLEY</v>
      </c>
      <c r="B6878" s="20">
        <v>3701</v>
      </c>
      <c r="C6878" s="20" t="s">
        <v>7135</v>
      </c>
      <c r="D6878" s="21" t="s">
        <v>5198</v>
      </c>
      <c r="E6878" s="22">
        <v>1245.268000005864</v>
      </c>
      <c r="F6878" s="22">
        <f t="shared" si="328"/>
        <v>1369.7948000064505</v>
      </c>
      <c r="G6878" s="22">
        <f t="shared" si="329"/>
        <v>1618.8484000076232</v>
      </c>
    </row>
    <row r="6879" spans="1:7" ht="25.5" customHeight="1" thickTop="1" thickBot="1" x14ac:dyDescent="0.25">
      <c r="A6879" s="20" t="str">
        <f t="shared" si="327"/>
        <v>3704KOETONG</v>
      </c>
      <c r="B6879" s="37">
        <v>3704</v>
      </c>
      <c r="C6879" s="37" t="s">
        <v>7136</v>
      </c>
      <c r="D6879" s="38" t="s">
        <v>5198</v>
      </c>
      <c r="E6879" s="39">
        <v>950.91799981592806</v>
      </c>
      <c r="F6879" s="39">
        <f t="shared" si="328"/>
        <v>1046.0097997975211</v>
      </c>
      <c r="G6879" s="39">
        <f t="shared" si="329"/>
        <v>1236.1933997607066</v>
      </c>
    </row>
    <row r="6880" spans="1:7" ht="25.5" customHeight="1" thickTop="1" thickBot="1" x14ac:dyDescent="0.25">
      <c r="A6880" s="20" t="str">
        <f t="shared" si="327"/>
        <v>3705CUDGEWA</v>
      </c>
      <c r="B6880" s="20">
        <v>3705</v>
      </c>
      <c r="C6880" s="20" t="s">
        <v>7137</v>
      </c>
      <c r="D6880" s="21" t="s">
        <v>5198</v>
      </c>
      <c r="E6880" s="22">
        <v>1008.6539998473761</v>
      </c>
      <c r="F6880" s="22">
        <f t="shared" si="328"/>
        <v>1109.5193998321138</v>
      </c>
      <c r="G6880" s="22">
        <f t="shared" si="329"/>
        <v>1311.2501998015889</v>
      </c>
    </row>
    <row r="6881" spans="1:7" ht="25.5" customHeight="1" thickTop="1" thickBot="1" x14ac:dyDescent="0.25">
      <c r="A6881" s="20" t="str">
        <f t="shared" si="327"/>
        <v>3707BRINGENBRONG</v>
      </c>
      <c r="B6881" s="37">
        <v>3707</v>
      </c>
      <c r="C6881" s="37" t="s">
        <v>7138</v>
      </c>
      <c r="D6881" s="38" t="s">
        <v>800</v>
      </c>
      <c r="E6881" s="39">
        <v>1645.6079994119923</v>
      </c>
      <c r="F6881" s="39">
        <f t="shared" si="328"/>
        <v>1810.1687993531916</v>
      </c>
      <c r="G6881" s="39">
        <f t="shared" si="329"/>
        <v>2139.29039923559</v>
      </c>
    </row>
    <row r="6882" spans="1:7" ht="25.5" customHeight="1" thickTop="1" thickBot="1" x14ac:dyDescent="0.25">
      <c r="A6882" s="20" t="str">
        <f t="shared" si="327"/>
        <v>3707BIGGARA</v>
      </c>
      <c r="B6882" s="20">
        <v>3707</v>
      </c>
      <c r="C6882" s="20" t="s">
        <v>7139</v>
      </c>
      <c r="D6882" s="21" t="s">
        <v>800</v>
      </c>
      <c r="E6882" s="22">
        <v>1645.6079994119923</v>
      </c>
      <c r="F6882" s="22">
        <f t="shared" si="328"/>
        <v>1810.1687993531916</v>
      </c>
      <c r="G6882" s="22">
        <f t="shared" si="329"/>
        <v>2139.29039923559</v>
      </c>
    </row>
    <row r="6883" spans="1:7" ht="25.5" customHeight="1" thickTop="1" thickBot="1" x14ac:dyDescent="0.25">
      <c r="A6883" s="20" t="str">
        <f t="shared" si="327"/>
        <v>3707COLAC COLAC</v>
      </c>
      <c r="B6883" s="37">
        <v>3707</v>
      </c>
      <c r="C6883" s="37" t="s">
        <v>7140</v>
      </c>
      <c r="D6883" s="38" t="s">
        <v>800</v>
      </c>
      <c r="E6883" s="39">
        <v>1645.6079994119923</v>
      </c>
      <c r="F6883" s="39">
        <f t="shared" si="328"/>
        <v>1810.1687993531916</v>
      </c>
      <c r="G6883" s="39">
        <f t="shared" si="329"/>
        <v>2139.29039923559</v>
      </c>
    </row>
    <row r="6884" spans="1:7" ht="25.5" customHeight="1" thickTop="1" thickBot="1" x14ac:dyDescent="0.25">
      <c r="A6884" s="20" t="str">
        <f t="shared" si="327"/>
        <v>3707CORRYONG</v>
      </c>
      <c r="B6884" s="20">
        <v>3707</v>
      </c>
      <c r="C6884" s="20" t="s">
        <v>7141</v>
      </c>
      <c r="D6884" s="21" t="s">
        <v>800</v>
      </c>
      <c r="E6884" s="22">
        <v>1645.6079994119923</v>
      </c>
      <c r="F6884" s="22">
        <f t="shared" si="328"/>
        <v>1810.1687993531916</v>
      </c>
      <c r="G6884" s="22">
        <f t="shared" si="329"/>
        <v>2139.29039923559</v>
      </c>
    </row>
    <row r="6885" spans="1:7" ht="25.5" customHeight="1" thickTop="1" thickBot="1" x14ac:dyDescent="0.25">
      <c r="A6885" s="20" t="str">
        <f t="shared" si="327"/>
        <v>3707NARIEL VALLEY</v>
      </c>
      <c r="B6885" s="37">
        <v>3707</v>
      </c>
      <c r="C6885" s="37" t="s">
        <v>7142</v>
      </c>
      <c r="D6885" s="38" t="s">
        <v>800</v>
      </c>
      <c r="E6885" s="39">
        <v>1645.6079994119923</v>
      </c>
      <c r="F6885" s="39">
        <f t="shared" si="328"/>
        <v>1810.1687993531916</v>
      </c>
      <c r="G6885" s="39">
        <f t="shared" si="329"/>
        <v>2139.29039923559</v>
      </c>
    </row>
    <row r="6886" spans="1:7" ht="25.5" customHeight="1" thickTop="1" thickBot="1" x14ac:dyDescent="0.25">
      <c r="A6886" s="20" t="str">
        <f t="shared" si="327"/>
        <v>3707THOWGLA VALLEY</v>
      </c>
      <c r="B6886" s="20">
        <v>3707</v>
      </c>
      <c r="C6886" s="20" t="s">
        <v>7143</v>
      </c>
      <c r="D6886" s="21" t="s">
        <v>800</v>
      </c>
      <c r="E6886" s="22">
        <v>1645.6079994119923</v>
      </c>
      <c r="F6886" s="22">
        <f t="shared" si="328"/>
        <v>1810.1687993531916</v>
      </c>
      <c r="G6886" s="22">
        <f t="shared" si="329"/>
        <v>2139.29039923559</v>
      </c>
    </row>
    <row r="6887" spans="1:7" ht="25.5" customHeight="1" thickTop="1" thickBot="1" x14ac:dyDescent="0.25">
      <c r="A6887" s="20" t="str">
        <f t="shared" si="327"/>
        <v>3707TOWONG</v>
      </c>
      <c r="B6887" s="37">
        <v>3707</v>
      </c>
      <c r="C6887" s="37" t="s">
        <v>7144</v>
      </c>
      <c r="D6887" s="38" t="s">
        <v>800</v>
      </c>
      <c r="E6887" s="39">
        <v>1645.6079994119923</v>
      </c>
      <c r="F6887" s="39">
        <f t="shared" si="328"/>
        <v>1810.1687993531916</v>
      </c>
      <c r="G6887" s="39">
        <f t="shared" si="329"/>
        <v>2139.29039923559</v>
      </c>
    </row>
    <row r="6888" spans="1:7" ht="25.5" customHeight="1" thickTop="1" thickBot="1" x14ac:dyDescent="0.25">
      <c r="A6888" s="20" t="str">
        <f t="shared" si="327"/>
        <v>3707TOWONG UPPER</v>
      </c>
      <c r="B6888" s="20">
        <v>3707</v>
      </c>
      <c r="C6888" s="20" t="s">
        <v>7145</v>
      </c>
      <c r="D6888" s="21" t="s">
        <v>800</v>
      </c>
      <c r="E6888" s="22">
        <v>1645.6079994119923</v>
      </c>
      <c r="F6888" s="22">
        <f t="shared" si="328"/>
        <v>1810.1687993531916</v>
      </c>
      <c r="G6888" s="22">
        <f t="shared" si="329"/>
        <v>2139.29039923559</v>
      </c>
    </row>
    <row r="6889" spans="1:7" ht="25.5" customHeight="1" thickTop="1" thickBot="1" x14ac:dyDescent="0.25">
      <c r="A6889" s="20" t="str">
        <f t="shared" si="327"/>
        <v>3708TINTALDRA</v>
      </c>
      <c r="B6889" s="37">
        <v>3708</v>
      </c>
      <c r="C6889" s="37" t="s">
        <v>7146</v>
      </c>
      <c r="D6889" s="38" t="s">
        <v>5198</v>
      </c>
      <c r="E6889" s="39">
        <v>904.37399989208802</v>
      </c>
      <c r="F6889" s="39">
        <f t="shared" si="328"/>
        <v>994.81139988129689</v>
      </c>
      <c r="G6889" s="39">
        <f t="shared" si="329"/>
        <v>1175.6861998597144</v>
      </c>
    </row>
    <row r="6890" spans="1:7" ht="25.5" customHeight="1" thickTop="1" thickBot="1" x14ac:dyDescent="0.25">
      <c r="A6890" s="20" t="str">
        <f t="shared" si="327"/>
        <v>3709BURROWYE</v>
      </c>
      <c r="B6890" s="20">
        <v>3709</v>
      </c>
      <c r="C6890" s="20" t="s">
        <v>7147</v>
      </c>
      <c r="D6890" s="21" t="s">
        <v>5198</v>
      </c>
      <c r="E6890" s="22">
        <v>806.360000319184</v>
      </c>
      <c r="F6890" s="22">
        <f t="shared" si="328"/>
        <v>886.99600035110245</v>
      </c>
      <c r="G6890" s="22">
        <f t="shared" si="329"/>
        <v>1048.2680004149393</v>
      </c>
    </row>
    <row r="6891" spans="1:7" ht="25.5" customHeight="1" thickTop="1" thickBot="1" x14ac:dyDescent="0.25">
      <c r="A6891" s="20" t="str">
        <f t="shared" si="327"/>
        <v>3709GUYS FOREST</v>
      </c>
      <c r="B6891" s="37">
        <v>3709</v>
      </c>
      <c r="C6891" s="37" t="s">
        <v>7148</v>
      </c>
      <c r="D6891" s="38" t="s">
        <v>5198</v>
      </c>
      <c r="E6891" s="39">
        <v>806.360000319184</v>
      </c>
      <c r="F6891" s="39">
        <f t="shared" si="328"/>
        <v>886.99600035110245</v>
      </c>
      <c r="G6891" s="39">
        <f t="shared" si="329"/>
        <v>1048.2680004149393</v>
      </c>
    </row>
    <row r="6892" spans="1:7" ht="25.5" customHeight="1" thickTop="1" thickBot="1" x14ac:dyDescent="0.25">
      <c r="A6892" s="20" t="str">
        <f t="shared" si="327"/>
        <v>3709MOUNT ALFRED</v>
      </c>
      <c r="B6892" s="20">
        <v>3709</v>
      </c>
      <c r="C6892" s="20" t="s">
        <v>7149</v>
      </c>
      <c r="D6892" s="21" t="s">
        <v>5198</v>
      </c>
      <c r="E6892" s="22">
        <v>806.360000319184</v>
      </c>
      <c r="F6892" s="22">
        <f t="shared" si="328"/>
        <v>886.99600035110245</v>
      </c>
      <c r="G6892" s="22">
        <f t="shared" si="329"/>
        <v>1048.2680004149393</v>
      </c>
    </row>
    <row r="6893" spans="1:7" ht="25.5" customHeight="1" thickTop="1" thickBot="1" x14ac:dyDescent="0.25">
      <c r="A6893" s="20" t="str">
        <f t="shared" si="327"/>
        <v>3709PINE MOUNTAIN</v>
      </c>
      <c r="B6893" s="37">
        <v>3709</v>
      </c>
      <c r="C6893" s="37" t="s">
        <v>7150</v>
      </c>
      <c r="D6893" s="38" t="s">
        <v>5198</v>
      </c>
      <c r="E6893" s="39">
        <v>806.360000319184</v>
      </c>
      <c r="F6893" s="39">
        <f t="shared" si="328"/>
        <v>886.99600035110245</v>
      </c>
      <c r="G6893" s="39">
        <f t="shared" si="329"/>
        <v>1048.2680004149393</v>
      </c>
    </row>
    <row r="6894" spans="1:7" ht="25.5" customHeight="1" thickTop="1" thickBot="1" x14ac:dyDescent="0.25">
      <c r="A6894" s="20" t="str">
        <f t="shared" si="327"/>
        <v>3709WALWA</v>
      </c>
      <c r="B6894" s="20">
        <v>3709</v>
      </c>
      <c r="C6894" s="20" t="s">
        <v>7151</v>
      </c>
      <c r="D6894" s="21" t="s">
        <v>5198</v>
      </c>
      <c r="E6894" s="22">
        <v>806.360000319184</v>
      </c>
      <c r="F6894" s="22">
        <f t="shared" si="328"/>
        <v>886.99600035110245</v>
      </c>
      <c r="G6894" s="22">
        <f t="shared" si="329"/>
        <v>1048.2680004149393</v>
      </c>
    </row>
    <row r="6895" spans="1:7" ht="25.5" customHeight="1" thickTop="1" thickBot="1" x14ac:dyDescent="0.25">
      <c r="A6895" s="20" t="str">
        <f t="shared" si="327"/>
        <v>3711BUXTON</v>
      </c>
      <c r="B6895" s="37">
        <v>3711</v>
      </c>
      <c r="C6895" s="37" t="s">
        <v>3567</v>
      </c>
      <c r="D6895" s="38" t="s">
        <v>5198</v>
      </c>
      <c r="E6895" s="39">
        <v>1339.960000123584</v>
      </c>
      <c r="F6895" s="39">
        <f t="shared" si="328"/>
        <v>1473.9560001359425</v>
      </c>
      <c r="G6895" s="39">
        <f t="shared" si="329"/>
        <v>1741.9480001606591</v>
      </c>
    </row>
    <row r="6896" spans="1:7" ht="25.5" customHeight="1" thickTop="1" thickBot="1" x14ac:dyDescent="0.25">
      <c r="A6896" s="20" t="str">
        <f t="shared" si="327"/>
        <v>3712RUBICON</v>
      </c>
      <c r="B6896" s="20">
        <v>3712</v>
      </c>
      <c r="C6896" s="20" t="s">
        <v>7152</v>
      </c>
      <c r="D6896" s="21" t="s">
        <v>5198</v>
      </c>
      <c r="E6896" s="22">
        <v>1119.0899998656319</v>
      </c>
      <c r="F6896" s="22">
        <f t="shared" si="328"/>
        <v>1230.9989998521951</v>
      </c>
      <c r="G6896" s="22">
        <f t="shared" si="329"/>
        <v>1454.8169998253215</v>
      </c>
    </row>
    <row r="6897" spans="1:7" ht="25.5" customHeight="1" thickTop="1" thickBot="1" x14ac:dyDescent="0.25">
      <c r="A6897" s="20" t="str">
        <f t="shared" si="327"/>
        <v>3712THORNTON</v>
      </c>
      <c r="B6897" s="37">
        <v>3712</v>
      </c>
      <c r="C6897" s="37" t="s">
        <v>1672</v>
      </c>
      <c r="D6897" s="38" t="s">
        <v>5198</v>
      </c>
      <c r="E6897" s="39">
        <v>1119.0899998656319</v>
      </c>
      <c r="F6897" s="39">
        <f t="shared" si="328"/>
        <v>1230.9989998521951</v>
      </c>
      <c r="G6897" s="39">
        <f t="shared" si="329"/>
        <v>1454.8169998253215</v>
      </c>
    </row>
    <row r="6898" spans="1:7" ht="25.5" customHeight="1" thickTop="1" thickBot="1" x14ac:dyDescent="0.25">
      <c r="A6898" s="20" t="str">
        <f t="shared" si="327"/>
        <v>3713EILDON</v>
      </c>
      <c r="B6898" s="20">
        <v>3713</v>
      </c>
      <c r="C6898" s="20" t="s">
        <v>7153</v>
      </c>
      <c r="D6898" s="21" t="s">
        <v>5198</v>
      </c>
      <c r="E6898" s="22">
        <v>1321.9040004667759</v>
      </c>
      <c r="F6898" s="22">
        <f t="shared" si="328"/>
        <v>1454.0944005134536</v>
      </c>
      <c r="G6898" s="22">
        <f t="shared" si="329"/>
        <v>1718.4752006068086</v>
      </c>
    </row>
    <row r="6899" spans="1:7" ht="25.5" customHeight="1" thickTop="1" thickBot="1" x14ac:dyDescent="0.25">
      <c r="A6899" s="20" t="str">
        <f t="shared" si="327"/>
        <v>3713LAKE EILDON</v>
      </c>
      <c r="B6899" s="37">
        <v>3713</v>
      </c>
      <c r="C6899" s="37" t="s">
        <v>7154</v>
      </c>
      <c r="D6899" s="38" t="s">
        <v>5198</v>
      </c>
      <c r="E6899" s="39">
        <v>1321.9040004667759</v>
      </c>
      <c r="F6899" s="39">
        <f t="shared" si="328"/>
        <v>1454.0944005134536</v>
      </c>
      <c r="G6899" s="39">
        <f t="shared" si="329"/>
        <v>1718.4752006068086</v>
      </c>
    </row>
    <row r="6900" spans="1:7" ht="25.5" customHeight="1" thickTop="1" thickBot="1" x14ac:dyDescent="0.25">
      <c r="A6900" s="20" t="str">
        <f t="shared" si="327"/>
        <v>3713TAYLOR BAY</v>
      </c>
      <c r="B6900" s="20">
        <v>3713</v>
      </c>
      <c r="C6900" s="20" t="s">
        <v>7155</v>
      </c>
      <c r="D6900" s="21" t="s">
        <v>5198</v>
      </c>
      <c r="E6900" s="22">
        <v>1321.9040004667759</v>
      </c>
      <c r="F6900" s="22">
        <f t="shared" si="328"/>
        <v>1454.0944005134536</v>
      </c>
      <c r="G6900" s="22">
        <f t="shared" si="329"/>
        <v>1718.4752006068086</v>
      </c>
    </row>
    <row r="6901" spans="1:7" ht="25.5" customHeight="1" thickTop="1" thickBot="1" x14ac:dyDescent="0.25">
      <c r="A6901" s="20" t="str">
        <f t="shared" si="327"/>
        <v>3714ACHERON</v>
      </c>
      <c r="B6901" s="37">
        <v>3714</v>
      </c>
      <c r="C6901" s="37" t="s">
        <v>7156</v>
      </c>
      <c r="D6901" s="38" t="s">
        <v>5198</v>
      </c>
      <c r="E6901" s="39">
        <v>894.09599953676002</v>
      </c>
      <c r="F6901" s="39">
        <f t="shared" si="328"/>
        <v>983.50559949043611</v>
      </c>
      <c r="G6901" s="39">
        <f t="shared" si="329"/>
        <v>1162.324799397788</v>
      </c>
    </row>
    <row r="6902" spans="1:7" ht="25.5" customHeight="1" thickTop="1" thickBot="1" x14ac:dyDescent="0.25">
      <c r="A6902" s="20" t="str">
        <f t="shared" si="327"/>
        <v>3714ALEXANDRA</v>
      </c>
      <c r="B6902" s="20">
        <v>3714</v>
      </c>
      <c r="C6902" s="20" t="s">
        <v>7157</v>
      </c>
      <c r="D6902" s="21" t="s">
        <v>5198</v>
      </c>
      <c r="E6902" s="22">
        <v>894.09599953676002</v>
      </c>
      <c r="F6902" s="22">
        <f t="shared" si="328"/>
        <v>983.50559949043611</v>
      </c>
      <c r="G6902" s="22">
        <f t="shared" si="329"/>
        <v>1162.324799397788</v>
      </c>
    </row>
    <row r="6903" spans="1:7" ht="25.5" customHeight="1" thickTop="1" thickBot="1" x14ac:dyDescent="0.25">
      <c r="A6903" s="20" t="str">
        <f t="shared" si="327"/>
        <v>3714CATHKIN</v>
      </c>
      <c r="B6903" s="37">
        <v>3714</v>
      </c>
      <c r="C6903" s="37" t="s">
        <v>7158</v>
      </c>
      <c r="D6903" s="38" t="s">
        <v>5198</v>
      </c>
      <c r="E6903" s="39">
        <v>894.09599953676002</v>
      </c>
      <c r="F6903" s="39">
        <f t="shared" si="328"/>
        <v>983.50559949043611</v>
      </c>
      <c r="G6903" s="39">
        <f t="shared" si="329"/>
        <v>1162.324799397788</v>
      </c>
    </row>
    <row r="6904" spans="1:7" ht="25.5" customHeight="1" thickTop="1" thickBot="1" x14ac:dyDescent="0.25">
      <c r="A6904" s="20" t="str">
        <f t="shared" si="327"/>
        <v>3714DEVILS RIVER</v>
      </c>
      <c r="B6904" s="20">
        <v>3714</v>
      </c>
      <c r="C6904" s="20" t="s">
        <v>7159</v>
      </c>
      <c r="D6904" s="21" t="s">
        <v>5198</v>
      </c>
      <c r="E6904" s="22">
        <v>894.09599953676002</v>
      </c>
      <c r="F6904" s="22">
        <f t="shared" si="328"/>
        <v>983.50559949043611</v>
      </c>
      <c r="G6904" s="22">
        <f t="shared" si="329"/>
        <v>1162.324799397788</v>
      </c>
    </row>
    <row r="6905" spans="1:7" ht="25.5" customHeight="1" thickTop="1" thickBot="1" x14ac:dyDescent="0.25">
      <c r="A6905" s="20" t="str">
        <f t="shared" si="327"/>
        <v>3714FAWCETT</v>
      </c>
      <c r="B6905" s="37">
        <v>3714</v>
      </c>
      <c r="C6905" s="37" t="s">
        <v>7160</v>
      </c>
      <c r="D6905" s="38" t="s">
        <v>5198</v>
      </c>
      <c r="E6905" s="39">
        <v>894.09599953676002</v>
      </c>
      <c r="F6905" s="39">
        <f t="shared" si="328"/>
        <v>983.50559949043611</v>
      </c>
      <c r="G6905" s="39">
        <f t="shared" si="329"/>
        <v>1162.324799397788</v>
      </c>
    </row>
    <row r="6906" spans="1:7" ht="25.5" customHeight="1" thickTop="1" thickBot="1" x14ac:dyDescent="0.25">
      <c r="A6906" s="20" t="str">
        <f t="shared" si="327"/>
        <v>3714KORIELLA</v>
      </c>
      <c r="B6906" s="20">
        <v>3714</v>
      </c>
      <c r="C6906" s="20" t="s">
        <v>7161</v>
      </c>
      <c r="D6906" s="21" t="s">
        <v>5198</v>
      </c>
      <c r="E6906" s="22">
        <v>894.09599953676002</v>
      </c>
      <c r="F6906" s="22">
        <f t="shared" si="328"/>
        <v>983.50559949043611</v>
      </c>
      <c r="G6906" s="22">
        <f t="shared" si="329"/>
        <v>1162.324799397788</v>
      </c>
    </row>
    <row r="6907" spans="1:7" ht="25.5" customHeight="1" thickTop="1" thickBot="1" x14ac:dyDescent="0.25">
      <c r="A6907" s="20" t="str">
        <f t="shared" si="327"/>
        <v>3714MAINTONGOON</v>
      </c>
      <c r="B6907" s="37">
        <v>3714</v>
      </c>
      <c r="C6907" s="37" t="s">
        <v>7162</v>
      </c>
      <c r="D6907" s="38" t="s">
        <v>5198</v>
      </c>
      <c r="E6907" s="39">
        <v>894.09599953676002</v>
      </c>
      <c r="F6907" s="39">
        <f t="shared" si="328"/>
        <v>983.50559949043611</v>
      </c>
      <c r="G6907" s="39">
        <f t="shared" si="329"/>
        <v>1162.324799397788</v>
      </c>
    </row>
    <row r="6908" spans="1:7" ht="25.5" customHeight="1" thickTop="1" thickBot="1" x14ac:dyDescent="0.25">
      <c r="A6908" s="20" t="str">
        <f t="shared" si="327"/>
        <v>3714TAGGERTY</v>
      </c>
      <c r="B6908" s="20">
        <v>3714</v>
      </c>
      <c r="C6908" s="20" t="s">
        <v>7163</v>
      </c>
      <c r="D6908" s="21" t="s">
        <v>5198</v>
      </c>
      <c r="E6908" s="22">
        <v>894.09599953676002</v>
      </c>
      <c r="F6908" s="22">
        <f t="shared" si="328"/>
        <v>983.50559949043611</v>
      </c>
      <c r="G6908" s="22">
        <f t="shared" si="329"/>
        <v>1162.324799397788</v>
      </c>
    </row>
    <row r="6909" spans="1:7" ht="25.5" customHeight="1" thickTop="1" thickBot="1" x14ac:dyDescent="0.25">
      <c r="A6909" s="20" t="str">
        <f t="shared" si="327"/>
        <v>3714WHANREGARWEN</v>
      </c>
      <c r="B6909" s="37">
        <v>3714</v>
      </c>
      <c r="C6909" s="37" t="s">
        <v>7164</v>
      </c>
      <c r="D6909" s="38" t="s">
        <v>5198</v>
      </c>
      <c r="E6909" s="39">
        <v>894.09599953676002</v>
      </c>
      <c r="F6909" s="39">
        <f t="shared" si="328"/>
        <v>983.50559949043611</v>
      </c>
      <c r="G6909" s="39">
        <f t="shared" si="329"/>
        <v>1162.324799397788</v>
      </c>
    </row>
    <row r="6910" spans="1:7" ht="25.5" customHeight="1" thickTop="1" thickBot="1" x14ac:dyDescent="0.25">
      <c r="A6910" s="20" t="str">
        <f t="shared" si="327"/>
        <v>3715ANCONA</v>
      </c>
      <c r="B6910" s="20">
        <v>3715</v>
      </c>
      <c r="C6910" s="20" t="s">
        <v>7165</v>
      </c>
      <c r="D6910" s="21" t="s">
        <v>5198</v>
      </c>
      <c r="E6910" s="22">
        <v>922.07600028649608</v>
      </c>
      <c r="F6910" s="22">
        <f t="shared" si="328"/>
        <v>1014.2836003151458</v>
      </c>
      <c r="G6910" s="22">
        <f t="shared" si="329"/>
        <v>1198.698800372445</v>
      </c>
    </row>
    <row r="6911" spans="1:7" ht="25.5" customHeight="1" thickTop="1" thickBot="1" x14ac:dyDescent="0.25">
      <c r="A6911" s="20" t="str">
        <f t="shared" si="327"/>
        <v>3715MERTON</v>
      </c>
      <c r="B6911" s="37">
        <v>3715</v>
      </c>
      <c r="C6911" s="37" t="s">
        <v>7166</v>
      </c>
      <c r="D6911" s="38" t="s">
        <v>5198</v>
      </c>
      <c r="E6911" s="39">
        <v>922.07600028649608</v>
      </c>
      <c r="F6911" s="39">
        <f t="shared" si="328"/>
        <v>1014.2836003151458</v>
      </c>
      <c r="G6911" s="39">
        <f t="shared" si="329"/>
        <v>1198.698800372445</v>
      </c>
    </row>
    <row r="6912" spans="1:7" ht="25.5" customHeight="1" thickTop="1" thickBot="1" x14ac:dyDescent="0.25">
      <c r="A6912" s="20" t="str">
        <f t="shared" si="327"/>
        <v>3715WOODFIELD</v>
      </c>
      <c r="B6912" s="20">
        <v>3715</v>
      </c>
      <c r="C6912" s="20" t="s">
        <v>7167</v>
      </c>
      <c r="D6912" s="21" t="s">
        <v>5198</v>
      </c>
      <c r="E6912" s="22">
        <v>922.07600028649608</v>
      </c>
      <c r="F6912" s="22">
        <f t="shared" si="328"/>
        <v>1014.2836003151458</v>
      </c>
      <c r="G6912" s="22">
        <f t="shared" si="329"/>
        <v>1198.698800372445</v>
      </c>
    </row>
    <row r="6913" spans="1:7" ht="25.5" customHeight="1" thickTop="1" thickBot="1" x14ac:dyDescent="0.25">
      <c r="A6913" s="20" t="str">
        <f t="shared" si="327"/>
        <v>3717FLOWERDALE</v>
      </c>
      <c r="B6913" s="37">
        <v>3717</v>
      </c>
      <c r="C6913" s="37" t="s">
        <v>7168</v>
      </c>
      <c r="D6913" s="38" t="s">
        <v>5198</v>
      </c>
      <c r="E6913" s="39">
        <v>896.47999997407999</v>
      </c>
      <c r="F6913" s="39">
        <f t="shared" si="328"/>
        <v>986.12799997148807</v>
      </c>
      <c r="G6913" s="39">
        <f t="shared" si="329"/>
        <v>1165.4239999663041</v>
      </c>
    </row>
    <row r="6914" spans="1:7" ht="25.5" customHeight="1" thickTop="1" thickBot="1" x14ac:dyDescent="0.25">
      <c r="A6914" s="20" t="str">
        <f t="shared" si="327"/>
        <v>3717GHIN GHIN</v>
      </c>
      <c r="B6914" s="20">
        <v>3717</v>
      </c>
      <c r="C6914" s="20" t="s">
        <v>7169</v>
      </c>
      <c r="D6914" s="21" t="s">
        <v>5198</v>
      </c>
      <c r="E6914" s="22">
        <v>896.47999997407999</v>
      </c>
      <c r="F6914" s="22">
        <f t="shared" si="328"/>
        <v>986.12799997148807</v>
      </c>
      <c r="G6914" s="22">
        <f t="shared" si="329"/>
        <v>1165.4239999663041</v>
      </c>
    </row>
    <row r="6915" spans="1:7" ht="25.5" customHeight="1" thickTop="1" thickBot="1" x14ac:dyDescent="0.25">
      <c r="A6915" s="20" t="str">
        <f t="shared" si="327"/>
        <v>3717GLENBURN</v>
      </c>
      <c r="B6915" s="37">
        <v>3717</v>
      </c>
      <c r="C6915" s="37" t="s">
        <v>7170</v>
      </c>
      <c r="D6915" s="38" t="s">
        <v>5198</v>
      </c>
      <c r="E6915" s="39">
        <v>896.47999997407999</v>
      </c>
      <c r="F6915" s="39">
        <f t="shared" si="328"/>
        <v>986.12799997148807</v>
      </c>
      <c r="G6915" s="39">
        <f t="shared" si="329"/>
        <v>1165.4239999663041</v>
      </c>
    </row>
    <row r="6916" spans="1:7" ht="25.5" customHeight="1" thickTop="1" thickBot="1" x14ac:dyDescent="0.25">
      <c r="A6916" s="20" t="str">
        <f t="shared" si="327"/>
        <v>3717HOMEWOOD</v>
      </c>
      <c r="B6916" s="20">
        <v>3717</v>
      </c>
      <c r="C6916" s="20" t="s">
        <v>7171</v>
      </c>
      <c r="D6916" s="21" t="s">
        <v>5198</v>
      </c>
      <c r="E6916" s="22">
        <v>896.47999997407999</v>
      </c>
      <c r="F6916" s="22">
        <f t="shared" si="328"/>
        <v>986.12799997148807</v>
      </c>
      <c r="G6916" s="22">
        <f t="shared" si="329"/>
        <v>1165.4239999663041</v>
      </c>
    </row>
    <row r="6917" spans="1:7" ht="25.5" customHeight="1" thickTop="1" thickBot="1" x14ac:dyDescent="0.25">
      <c r="A6917" s="20" t="str">
        <f t="shared" ref="A6917:A6980" si="330">CONCATENATE(B6917,C6917)</f>
        <v>3717KILLINGWORTH</v>
      </c>
      <c r="B6917" s="37">
        <v>3717</v>
      </c>
      <c r="C6917" s="37" t="s">
        <v>1465</v>
      </c>
      <c r="D6917" s="38" t="s">
        <v>5198</v>
      </c>
      <c r="E6917" s="39">
        <v>896.47999997407999</v>
      </c>
      <c r="F6917" s="39">
        <f t="shared" ref="F6917:F6980" si="331">1.1*E6917</f>
        <v>986.12799997148807</v>
      </c>
      <c r="G6917" s="39">
        <f t="shared" ref="G6917:G6980" si="332">1.3*E6917</f>
        <v>1165.4239999663041</v>
      </c>
    </row>
    <row r="6918" spans="1:7" ht="25.5" customHeight="1" thickTop="1" thickBot="1" x14ac:dyDescent="0.25">
      <c r="A6918" s="20" t="str">
        <f t="shared" si="330"/>
        <v>3717LIMESTONE</v>
      </c>
      <c r="B6918" s="20">
        <v>3717</v>
      </c>
      <c r="C6918" s="20" t="s">
        <v>2068</v>
      </c>
      <c r="D6918" s="21" t="s">
        <v>5198</v>
      </c>
      <c r="E6918" s="22">
        <v>896.47999997407999</v>
      </c>
      <c r="F6918" s="22">
        <f t="shared" si="331"/>
        <v>986.12799997148807</v>
      </c>
      <c r="G6918" s="22">
        <f t="shared" si="332"/>
        <v>1165.4239999663041</v>
      </c>
    </row>
    <row r="6919" spans="1:7" ht="25.5" customHeight="1" thickTop="1" thickBot="1" x14ac:dyDescent="0.25">
      <c r="A6919" s="20" t="str">
        <f t="shared" si="330"/>
        <v>3717MURRINDINDI</v>
      </c>
      <c r="B6919" s="37">
        <v>3717</v>
      </c>
      <c r="C6919" s="37" t="s">
        <v>7172</v>
      </c>
      <c r="D6919" s="38" t="s">
        <v>5198</v>
      </c>
      <c r="E6919" s="39">
        <v>896.47999997407999</v>
      </c>
      <c r="F6919" s="39">
        <f t="shared" si="331"/>
        <v>986.12799997148807</v>
      </c>
      <c r="G6919" s="39">
        <f t="shared" si="332"/>
        <v>1165.4239999663041</v>
      </c>
    </row>
    <row r="6920" spans="1:7" ht="25.5" customHeight="1" thickTop="1" thickBot="1" x14ac:dyDescent="0.25">
      <c r="A6920" s="20" t="str">
        <f t="shared" si="330"/>
        <v>3717YEA</v>
      </c>
      <c r="B6920" s="20">
        <v>3717</v>
      </c>
      <c r="C6920" s="20" t="s">
        <v>7173</v>
      </c>
      <c r="D6920" s="21" t="s">
        <v>5198</v>
      </c>
      <c r="E6920" s="22">
        <v>896.47999997407999</v>
      </c>
      <c r="F6920" s="22">
        <f t="shared" si="331"/>
        <v>986.12799997148807</v>
      </c>
      <c r="G6920" s="22">
        <f t="shared" si="332"/>
        <v>1165.4239999663041</v>
      </c>
    </row>
    <row r="6921" spans="1:7" ht="25.5" customHeight="1" thickTop="1" thickBot="1" x14ac:dyDescent="0.25">
      <c r="A6921" s="20" t="str">
        <f t="shared" si="330"/>
        <v>3718MOLESWORTH</v>
      </c>
      <c r="B6921" s="37">
        <v>3718</v>
      </c>
      <c r="C6921" s="37" t="s">
        <v>7174</v>
      </c>
      <c r="D6921" s="38" t="s">
        <v>5198</v>
      </c>
      <c r="E6921" s="39">
        <v>859.95400034980798</v>
      </c>
      <c r="F6921" s="39">
        <f t="shared" si="331"/>
        <v>945.94940038478887</v>
      </c>
      <c r="G6921" s="39">
        <f t="shared" si="332"/>
        <v>1117.9402004547503</v>
      </c>
    </row>
    <row r="6922" spans="1:7" ht="25.5" customHeight="1" thickTop="1" thickBot="1" x14ac:dyDescent="0.25">
      <c r="A6922" s="20" t="str">
        <f t="shared" si="330"/>
        <v>3719GOBUR</v>
      </c>
      <c r="B6922" s="20">
        <v>3719</v>
      </c>
      <c r="C6922" s="20" t="s">
        <v>7175</v>
      </c>
      <c r="D6922" s="21" t="s">
        <v>5198</v>
      </c>
      <c r="E6922" s="22">
        <v>834.45599976258404</v>
      </c>
      <c r="F6922" s="22">
        <f t="shared" si="331"/>
        <v>917.90159973884249</v>
      </c>
      <c r="G6922" s="22">
        <f t="shared" si="332"/>
        <v>1084.7927996913593</v>
      </c>
    </row>
    <row r="6923" spans="1:7" ht="25.5" customHeight="1" thickTop="1" thickBot="1" x14ac:dyDescent="0.25">
      <c r="A6923" s="20" t="str">
        <f t="shared" si="330"/>
        <v>3719KANUMBRA</v>
      </c>
      <c r="B6923" s="37">
        <v>3719</v>
      </c>
      <c r="C6923" s="37" t="s">
        <v>7176</v>
      </c>
      <c r="D6923" s="38" t="s">
        <v>5198</v>
      </c>
      <c r="E6923" s="39">
        <v>834.45599976258404</v>
      </c>
      <c r="F6923" s="39">
        <f t="shared" si="331"/>
        <v>917.90159973884249</v>
      </c>
      <c r="G6923" s="39">
        <f t="shared" si="332"/>
        <v>1084.7927996913593</v>
      </c>
    </row>
    <row r="6924" spans="1:7" ht="25.5" customHeight="1" thickTop="1" thickBot="1" x14ac:dyDescent="0.25">
      <c r="A6924" s="20" t="str">
        <f t="shared" si="330"/>
        <v>3719TERIP TERIP</v>
      </c>
      <c r="B6924" s="20">
        <v>3719</v>
      </c>
      <c r="C6924" s="20" t="s">
        <v>7177</v>
      </c>
      <c r="D6924" s="21" t="s">
        <v>5198</v>
      </c>
      <c r="E6924" s="22">
        <v>834.45599976258404</v>
      </c>
      <c r="F6924" s="22">
        <f t="shared" si="331"/>
        <v>917.90159973884249</v>
      </c>
      <c r="G6924" s="22">
        <f t="shared" si="332"/>
        <v>1084.7927996913593</v>
      </c>
    </row>
    <row r="6925" spans="1:7" ht="25.5" customHeight="1" thickTop="1" thickBot="1" x14ac:dyDescent="0.25">
      <c r="A6925" s="20" t="str">
        <f t="shared" si="330"/>
        <v>3719YARCK</v>
      </c>
      <c r="B6925" s="37">
        <v>3719</v>
      </c>
      <c r="C6925" s="37" t="s">
        <v>7178</v>
      </c>
      <c r="D6925" s="38" t="s">
        <v>5198</v>
      </c>
      <c r="E6925" s="39">
        <v>834.45599976258404</v>
      </c>
      <c r="F6925" s="39">
        <f t="shared" si="331"/>
        <v>917.90159973884249</v>
      </c>
      <c r="G6925" s="39">
        <f t="shared" si="332"/>
        <v>1084.7927996913593</v>
      </c>
    </row>
    <row r="6926" spans="1:7" ht="25.5" customHeight="1" thickTop="1" thickBot="1" x14ac:dyDescent="0.25">
      <c r="A6926" s="20" t="str">
        <f t="shared" si="330"/>
        <v>3720BONNIE DOON</v>
      </c>
      <c r="B6926" s="20">
        <v>3720</v>
      </c>
      <c r="C6926" s="20" t="s">
        <v>7179</v>
      </c>
      <c r="D6926" s="21" t="s">
        <v>5198</v>
      </c>
      <c r="E6926" s="22">
        <v>813.50000007548806</v>
      </c>
      <c r="F6926" s="22">
        <f t="shared" si="331"/>
        <v>894.85000008303689</v>
      </c>
      <c r="G6926" s="22">
        <f t="shared" si="332"/>
        <v>1057.5500000981344</v>
      </c>
    </row>
    <row r="6927" spans="1:7" ht="25.5" customHeight="1" thickTop="1" thickBot="1" x14ac:dyDescent="0.25">
      <c r="A6927" s="20" t="str">
        <f t="shared" si="330"/>
        <v>3722BARWITE</v>
      </c>
      <c r="B6927" s="37">
        <v>3722</v>
      </c>
      <c r="C6927" s="37" t="s">
        <v>7180</v>
      </c>
      <c r="D6927" s="38" t="s">
        <v>5198</v>
      </c>
      <c r="E6927" s="39">
        <v>1076.736000396648</v>
      </c>
      <c r="F6927" s="39">
        <f t="shared" si="331"/>
        <v>1184.409600436313</v>
      </c>
      <c r="G6927" s="39">
        <f t="shared" si="332"/>
        <v>1399.7568005156425</v>
      </c>
    </row>
    <row r="6928" spans="1:7" ht="25.5" customHeight="1" thickTop="1" thickBot="1" x14ac:dyDescent="0.25">
      <c r="A6928" s="20" t="str">
        <f t="shared" si="330"/>
        <v>3722MANSFIELD</v>
      </c>
      <c r="B6928" s="20">
        <v>3722</v>
      </c>
      <c r="C6928" s="20" t="s">
        <v>7181</v>
      </c>
      <c r="D6928" s="21" t="s">
        <v>5198</v>
      </c>
      <c r="E6928" s="22">
        <v>1076.736000396648</v>
      </c>
      <c r="F6928" s="22">
        <f t="shared" si="331"/>
        <v>1184.409600436313</v>
      </c>
      <c r="G6928" s="22">
        <f t="shared" si="332"/>
        <v>1399.7568005156425</v>
      </c>
    </row>
    <row r="6929" spans="1:7" ht="25.5" customHeight="1" thickTop="1" thickBot="1" x14ac:dyDescent="0.25">
      <c r="A6929" s="20" t="str">
        <f t="shared" si="330"/>
        <v>3723ARCHERTON</v>
      </c>
      <c r="B6929" s="37">
        <v>3723</v>
      </c>
      <c r="C6929" s="37" t="s">
        <v>7182</v>
      </c>
      <c r="D6929" s="38" t="s">
        <v>5198</v>
      </c>
      <c r="E6929" s="39">
        <v>1510.978000413864</v>
      </c>
      <c r="F6929" s="39">
        <f t="shared" si="331"/>
        <v>1662.0758004552506</v>
      </c>
      <c r="G6929" s="39">
        <f t="shared" si="332"/>
        <v>1964.2714005380233</v>
      </c>
    </row>
    <row r="6930" spans="1:7" ht="25.5" customHeight="1" thickTop="1" thickBot="1" x14ac:dyDescent="0.25">
      <c r="A6930" s="20" t="str">
        <f t="shared" si="330"/>
        <v>3723BARJARG</v>
      </c>
      <c r="B6930" s="20">
        <v>3723</v>
      </c>
      <c r="C6930" s="20" t="s">
        <v>7183</v>
      </c>
      <c r="D6930" s="21" t="s">
        <v>5198</v>
      </c>
      <c r="E6930" s="22">
        <v>1510.978000413864</v>
      </c>
      <c r="F6930" s="22">
        <f t="shared" si="331"/>
        <v>1662.0758004552506</v>
      </c>
      <c r="G6930" s="22">
        <f t="shared" si="332"/>
        <v>1964.2714005380233</v>
      </c>
    </row>
    <row r="6931" spans="1:7" ht="25.5" customHeight="1" thickTop="1" thickBot="1" x14ac:dyDescent="0.25">
      <c r="A6931" s="20" t="str">
        <f t="shared" si="330"/>
        <v>3723BOOROLITE</v>
      </c>
      <c r="B6931" s="37">
        <v>3723</v>
      </c>
      <c r="C6931" s="37" t="s">
        <v>7184</v>
      </c>
      <c r="D6931" s="38" t="s">
        <v>5198</v>
      </c>
      <c r="E6931" s="39">
        <v>1510.978000413864</v>
      </c>
      <c r="F6931" s="39">
        <f t="shared" si="331"/>
        <v>1662.0758004552506</v>
      </c>
      <c r="G6931" s="39">
        <f t="shared" si="332"/>
        <v>1964.2714005380233</v>
      </c>
    </row>
    <row r="6932" spans="1:7" ht="25.5" customHeight="1" thickTop="1" thickBot="1" x14ac:dyDescent="0.25">
      <c r="A6932" s="20" t="str">
        <f t="shared" si="330"/>
        <v>3723BRIDGE CREEK</v>
      </c>
      <c r="B6932" s="20">
        <v>3723</v>
      </c>
      <c r="C6932" s="20" t="s">
        <v>7185</v>
      </c>
      <c r="D6932" s="21" t="s">
        <v>5198</v>
      </c>
      <c r="E6932" s="22">
        <v>1510.978000413864</v>
      </c>
      <c r="F6932" s="22">
        <f t="shared" si="331"/>
        <v>1662.0758004552506</v>
      </c>
      <c r="G6932" s="22">
        <f t="shared" si="332"/>
        <v>1964.2714005380233</v>
      </c>
    </row>
    <row r="6933" spans="1:7" ht="25.5" customHeight="1" thickTop="1" thickBot="1" x14ac:dyDescent="0.25">
      <c r="A6933" s="20" t="str">
        <f t="shared" si="330"/>
        <v>3723DELATITE</v>
      </c>
      <c r="B6933" s="37">
        <v>3723</v>
      </c>
      <c r="C6933" s="37" t="s">
        <v>7186</v>
      </c>
      <c r="D6933" s="38" t="s">
        <v>5198</v>
      </c>
      <c r="E6933" s="39">
        <v>1510.978000413864</v>
      </c>
      <c r="F6933" s="39">
        <f t="shared" si="331"/>
        <v>1662.0758004552506</v>
      </c>
      <c r="G6933" s="39">
        <f t="shared" si="332"/>
        <v>1964.2714005380233</v>
      </c>
    </row>
    <row r="6934" spans="1:7" ht="25.5" customHeight="1" thickTop="1" thickBot="1" x14ac:dyDescent="0.25">
      <c r="A6934" s="20" t="str">
        <f t="shared" si="330"/>
        <v>3723GAFFNEYS CREEK</v>
      </c>
      <c r="B6934" s="20">
        <v>3723</v>
      </c>
      <c r="C6934" s="20" t="s">
        <v>7187</v>
      </c>
      <c r="D6934" s="21" t="s">
        <v>5198</v>
      </c>
      <c r="E6934" s="22">
        <v>1510.978000413864</v>
      </c>
      <c r="F6934" s="22">
        <f t="shared" si="331"/>
        <v>1662.0758004552506</v>
      </c>
      <c r="G6934" s="22">
        <f t="shared" si="332"/>
        <v>1964.2714005380233</v>
      </c>
    </row>
    <row r="6935" spans="1:7" ht="25.5" customHeight="1" thickTop="1" thickBot="1" x14ac:dyDescent="0.25">
      <c r="A6935" s="20" t="str">
        <f t="shared" si="330"/>
        <v>3723GOUGHS BAY</v>
      </c>
      <c r="B6935" s="37">
        <v>3723</v>
      </c>
      <c r="C6935" s="37" t="s">
        <v>7188</v>
      </c>
      <c r="D6935" s="38" t="s">
        <v>5198</v>
      </c>
      <c r="E6935" s="39">
        <v>1510.978000413864</v>
      </c>
      <c r="F6935" s="39">
        <f t="shared" si="331"/>
        <v>1662.0758004552506</v>
      </c>
      <c r="G6935" s="39">
        <f t="shared" si="332"/>
        <v>1964.2714005380233</v>
      </c>
    </row>
    <row r="6936" spans="1:7" ht="25.5" customHeight="1" thickTop="1" thickBot="1" x14ac:dyDescent="0.25">
      <c r="A6936" s="20" t="str">
        <f t="shared" si="330"/>
        <v>3723HOWES CREEK</v>
      </c>
      <c r="B6936" s="20">
        <v>3723</v>
      </c>
      <c r="C6936" s="20" t="s">
        <v>7189</v>
      </c>
      <c r="D6936" s="21" t="s">
        <v>5198</v>
      </c>
      <c r="E6936" s="22">
        <v>1510.978000413864</v>
      </c>
      <c r="F6936" s="22">
        <f t="shared" si="331"/>
        <v>1662.0758004552506</v>
      </c>
      <c r="G6936" s="22">
        <f t="shared" si="332"/>
        <v>1964.2714005380233</v>
      </c>
    </row>
    <row r="6937" spans="1:7" ht="25.5" customHeight="1" thickTop="1" thickBot="1" x14ac:dyDescent="0.25">
      <c r="A6937" s="20" t="str">
        <f t="shared" si="330"/>
        <v>3723HOWQUA</v>
      </c>
      <c r="B6937" s="37">
        <v>3723</v>
      </c>
      <c r="C6937" s="37" t="s">
        <v>7190</v>
      </c>
      <c r="D6937" s="38" t="s">
        <v>5198</v>
      </c>
      <c r="E6937" s="39">
        <v>1510.978000413864</v>
      </c>
      <c r="F6937" s="39">
        <f t="shared" si="331"/>
        <v>1662.0758004552506</v>
      </c>
      <c r="G6937" s="39">
        <f t="shared" si="332"/>
        <v>1964.2714005380233</v>
      </c>
    </row>
    <row r="6938" spans="1:7" ht="25.5" customHeight="1" thickTop="1" thickBot="1" x14ac:dyDescent="0.25">
      <c r="A6938" s="20" t="str">
        <f t="shared" si="330"/>
        <v>3723HOWQUA INLET</v>
      </c>
      <c r="B6938" s="20">
        <v>3723</v>
      </c>
      <c r="C6938" s="20" t="s">
        <v>7191</v>
      </c>
      <c r="D6938" s="21" t="s">
        <v>5198</v>
      </c>
      <c r="E6938" s="22">
        <v>1510.978000413864</v>
      </c>
      <c r="F6938" s="22">
        <f t="shared" si="331"/>
        <v>1662.0758004552506</v>
      </c>
      <c r="G6938" s="22">
        <f t="shared" si="332"/>
        <v>1964.2714005380233</v>
      </c>
    </row>
    <row r="6939" spans="1:7" ht="25.5" customHeight="1" thickTop="1" thickBot="1" x14ac:dyDescent="0.25">
      <c r="A6939" s="20" t="str">
        <f t="shared" si="330"/>
        <v>3723JAMIESON</v>
      </c>
      <c r="B6939" s="37">
        <v>3723</v>
      </c>
      <c r="C6939" s="37" t="s">
        <v>7192</v>
      </c>
      <c r="D6939" s="38" t="s">
        <v>5198</v>
      </c>
      <c r="E6939" s="39">
        <v>1510.978000413864</v>
      </c>
      <c r="F6939" s="39">
        <f t="shared" si="331"/>
        <v>1662.0758004552506</v>
      </c>
      <c r="G6939" s="39">
        <f t="shared" si="332"/>
        <v>1964.2714005380233</v>
      </c>
    </row>
    <row r="6940" spans="1:7" ht="25.5" customHeight="1" thickTop="1" thickBot="1" x14ac:dyDescent="0.25">
      <c r="A6940" s="20" t="str">
        <f t="shared" si="330"/>
        <v>3723KEVINGTON</v>
      </c>
      <c r="B6940" s="20">
        <v>3723</v>
      </c>
      <c r="C6940" s="20" t="s">
        <v>7193</v>
      </c>
      <c r="D6940" s="21" t="s">
        <v>5198</v>
      </c>
      <c r="E6940" s="22">
        <v>1510.978000413864</v>
      </c>
      <c r="F6940" s="22">
        <f t="shared" si="331"/>
        <v>1662.0758004552506</v>
      </c>
      <c r="G6940" s="22">
        <f t="shared" si="332"/>
        <v>1964.2714005380233</v>
      </c>
    </row>
    <row r="6941" spans="1:7" ht="25.5" customHeight="1" thickTop="1" thickBot="1" x14ac:dyDescent="0.25">
      <c r="A6941" s="20" t="str">
        <f t="shared" si="330"/>
        <v>3723MACS COVE</v>
      </c>
      <c r="B6941" s="37">
        <v>3723</v>
      </c>
      <c r="C6941" s="37" t="s">
        <v>7194</v>
      </c>
      <c r="D6941" s="38" t="s">
        <v>5198</v>
      </c>
      <c r="E6941" s="39">
        <v>1510.978000413864</v>
      </c>
      <c r="F6941" s="39">
        <f t="shared" si="331"/>
        <v>1662.0758004552506</v>
      </c>
      <c r="G6941" s="39">
        <f t="shared" si="332"/>
        <v>1964.2714005380233</v>
      </c>
    </row>
    <row r="6942" spans="1:7" ht="25.5" customHeight="1" thickTop="1" thickBot="1" x14ac:dyDescent="0.25">
      <c r="A6942" s="20" t="str">
        <f t="shared" si="330"/>
        <v>3723MAINDAMPLE</v>
      </c>
      <c r="B6942" s="20">
        <v>3723</v>
      </c>
      <c r="C6942" s="20" t="s">
        <v>7195</v>
      </c>
      <c r="D6942" s="21" t="s">
        <v>5198</v>
      </c>
      <c r="E6942" s="22">
        <v>1510.978000413864</v>
      </c>
      <c r="F6942" s="22">
        <f t="shared" si="331"/>
        <v>1662.0758004552506</v>
      </c>
      <c r="G6942" s="22">
        <f t="shared" si="332"/>
        <v>1964.2714005380233</v>
      </c>
    </row>
    <row r="6943" spans="1:7" ht="25.5" customHeight="1" thickTop="1" thickBot="1" x14ac:dyDescent="0.25">
      <c r="A6943" s="20" t="str">
        <f t="shared" si="330"/>
        <v>3723MATLOCK</v>
      </c>
      <c r="B6943" s="37">
        <v>3723</v>
      </c>
      <c r="C6943" s="37" t="s">
        <v>7196</v>
      </c>
      <c r="D6943" s="38" t="s">
        <v>5198</v>
      </c>
      <c r="E6943" s="39">
        <v>1510.978000413864</v>
      </c>
      <c r="F6943" s="39">
        <f t="shared" si="331"/>
        <v>1662.0758004552506</v>
      </c>
      <c r="G6943" s="39">
        <f t="shared" si="332"/>
        <v>1964.2714005380233</v>
      </c>
    </row>
    <row r="6944" spans="1:7" ht="25.5" customHeight="1" thickTop="1" thickBot="1" x14ac:dyDescent="0.25">
      <c r="A6944" s="20" t="str">
        <f t="shared" si="330"/>
        <v>3723MERRIJIG</v>
      </c>
      <c r="B6944" s="20">
        <v>3723</v>
      </c>
      <c r="C6944" s="20" t="s">
        <v>7197</v>
      </c>
      <c r="D6944" s="21" t="s">
        <v>5198</v>
      </c>
      <c r="E6944" s="22">
        <v>1510.978000413864</v>
      </c>
      <c r="F6944" s="22">
        <f t="shared" si="331"/>
        <v>1662.0758004552506</v>
      </c>
      <c r="G6944" s="22">
        <f t="shared" si="332"/>
        <v>1964.2714005380233</v>
      </c>
    </row>
    <row r="6945" spans="1:7" ht="25.5" customHeight="1" thickTop="1" thickBot="1" x14ac:dyDescent="0.25">
      <c r="A6945" s="20" t="str">
        <f t="shared" si="330"/>
        <v>3723MOUNT BULLER</v>
      </c>
      <c r="B6945" s="37">
        <v>3723</v>
      </c>
      <c r="C6945" s="37" t="s">
        <v>7198</v>
      </c>
      <c r="D6945" s="38" t="s">
        <v>5198</v>
      </c>
      <c r="E6945" s="39">
        <v>1510.978000413864</v>
      </c>
      <c r="F6945" s="39">
        <f t="shared" si="331"/>
        <v>1662.0758004552506</v>
      </c>
      <c r="G6945" s="39">
        <f t="shared" si="332"/>
        <v>1964.2714005380233</v>
      </c>
    </row>
    <row r="6946" spans="1:7" ht="25.5" customHeight="1" thickTop="1" thickBot="1" x14ac:dyDescent="0.25">
      <c r="A6946" s="20" t="str">
        <f t="shared" si="330"/>
        <v>3723MOUNTAIN BAY</v>
      </c>
      <c r="B6946" s="20">
        <v>3723</v>
      </c>
      <c r="C6946" s="20" t="s">
        <v>7199</v>
      </c>
      <c r="D6946" s="21" t="s">
        <v>5198</v>
      </c>
      <c r="E6946" s="22">
        <v>1510.978000413864</v>
      </c>
      <c r="F6946" s="22">
        <f t="shared" si="331"/>
        <v>1662.0758004552506</v>
      </c>
      <c r="G6946" s="22">
        <f t="shared" si="332"/>
        <v>1964.2714005380233</v>
      </c>
    </row>
    <row r="6947" spans="1:7" ht="25.5" customHeight="1" thickTop="1" thickBot="1" x14ac:dyDescent="0.25">
      <c r="A6947" s="20" t="str">
        <f t="shared" si="330"/>
        <v>3723PIRIES</v>
      </c>
      <c r="B6947" s="37">
        <v>3723</v>
      </c>
      <c r="C6947" s="37" t="s">
        <v>7200</v>
      </c>
      <c r="D6947" s="38" t="s">
        <v>5198</v>
      </c>
      <c r="E6947" s="39">
        <v>1510.978000413864</v>
      </c>
      <c r="F6947" s="39">
        <f t="shared" si="331"/>
        <v>1662.0758004552506</v>
      </c>
      <c r="G6947" s="39">
        <f t="shared" si="332"/>
        <v>1964.2714005380233</v>
      </c>
    </row>
    <row r="6948" spans="1:7" ht="25.5" customHeight="1" thickTop="1" thickBot="1" x14ac:dyDescent="0.25">
      <c r="A6948" s="20" t="str">
        <f t="shared" si="330"/>
        <v>3723SAWMILL SETTLEMENT</v>
      </c>
      <c r="B6948" s="20">
        <v>3723</v>
      </c>
      <c r="C6948" s="20" t="s">
        <v>7201</v>
      </c>
      <c r="D6948" s="21" t="s">
        <v>5198</v>
      </c>
      <c r="E6948" s="22">
        <v>1510.978000413864</v>
      </c>
      <c r="F6948" s="22">
        <f t="shared" si="331"/>
        <v>1662.0758004552506</v>
      </c>
      <c r="G6948" s="22">
        <f t="shared" si="332"/>
        <v>1964.2714005380233</v>
      </c>
    </row>
    <row r="6949" spans="1:7" ht="25.5" customHeight="1" thickTop="1" thickBot="1" x14ac:dyDescent="0.25">
      <c r="A6949" s="20" t="str">
        <f t="shared" si="330"/>
        <v>3723TOLMIE</v>
      </c>
      <c r="B6949" s="37">
        <v>3723</v>
      </c>
      <c r="C6949" s="37" t="s">
        <v>7202</v>
      </c>
      <c r="D6949" s="38" t="s">
        <v>5198</v>
      </c>
      <c r="E6949" s="39">
        <v>1510.978000413864</v>
      </c>
      <c r="F6949" s="39">
        <f t="shared" si="331"/>
        <v>1662.0758004552506</v>
      </c>
      <c r="G6949" s="39">
        <f t="shared" si="332"/>
        <v>1964.2714005380233</v>
      </c>
    </row>
    <row r="6950" spans="1:7" ht="25.5" customHeight="1" thickTop="1" thickBot="1" x14ac:dyDescent="0.25">
      <c r="A6950" s="20" t="str">
        <f t="shared" si="330"/>
        <v>3723WOODS POINT</v>
      </c>
      <c r="B6950" s="20">
        <v>3723</v>
      </c>
      <c r="C6950" s="20" t="s">
        <v>7203</v>
      </c>
      <c r="D6950" s="21" t="s">
        <v>5198</v>
      </c>
      <c r="E6950" s="22">
        <v>1510.978000413864</v>
      </c>
      <c r="F6950" s="22">
        <f t="shared" si="331"/>
        <v>1662.0758004552506</v>
      </c>
      <c r="G6950" s="22">
        <f t="shared" si="332"/>
        <v>1964.2714005380233</v>
      </c>
    </row>
    <row r="6951" spans="1:7" ht="25.5" customHeight="1" thickTop="1" thickBot="1" x14ac:dyDescent="0.25">
      <c r="A6951" s="20" t="str">
        <f t="shared" si="330"/>
        <v>3725BOXWOOD</v>
      </c>
      <c r="B6951" s="37">
        <v>3725</v>
      </c>
      <c r="C6951" s="37" t="s">
        <v>7204</v>
      </c>
      <c r="D6951" s="38" t="s">
        <v>5198</v>
      </c>
      <c r="E6951" s="39">
        <v>854.95799972209602</v>
      </c>
      <c r="F6951" s="39">
        <f t="shared" si="331"/>
        <v>940.45379969430564</v>
      </c>
      <c r="G6951" s="39">
        <f t="shared" si="332"/>
        <v>1111.4453996387249</v>
      </c>
    </row>
    <row r="6952" spans="1:7" ht="25.5" customHeight="1" thickTop="1" thickBot="1" x14ac:dyDescent="0.25">
      <c r="A6952" s="20" t="str">
        <f t="shared" si="330"/>
        <v>3725CHESNEY VALE</v>
      </c>
      <c r="B6952" s="20">
        <v>3725</v>
      </c>
      <c r="C6952" s="20" t="s">
        <v>7205</v>
      </c>
      <c r="D6952" s="21" t="s">
        <v>5198</v>
      </c>
      <c r="E6952" s="22">
        <v>854.95799972209602</v>
      </c>
      <c r="F6952" s="22">
        <f t="shared" si="331"/>
        <v>940.45379969430564</v>
      </c>
      <c r="G6952" s="22">
        <f t="shared" si="332"/>
        <v>1111.4453996387249</v>
      </c>
    </row>
    <row r="6953" spans="1:7" ht="25.5" customHeight="1" thickTop="1" thickBot="1" x14ac:dyDescent="0.25">
      <c r="A6953" s="20" t="str">
        <f t="shared" si="330"/>
        <v>3725GOORAMBAT</v>
      </c>
      <c r="B6953" s="37">
        <v>3725</v>
      </c>
      <c r="C6953" s="37" t="s">
        <v>7206</v>
      </c>
      <c r="D6953" s="38" t="s">
        <v>5198</v>
      </c>
      <c r="E6953" s="39">
        <v>854.95799972209602</v>
      </c>
      <c r="F6953" s="39">
        <f t="shared" si="331"/>
        <v>940.45379969430564</v>
      </c>
      <c r="G6953" s="39">
        <f t="shared" si="332"/>
        <v>1111.4453996387249</v>
      </c>
    </row>
    <row r="6954" spans="1:7" ht="25.5" customHeight="1" thickTop="1" thickBot="1" x14ac:dyDescent="0.25">
      <c r="A6954" s="20" t="str">
        <f t="shared" si="330"/>
        <v>3725MAJOR PLAINS</v>
      </c>
      <c r="B6954" s="20">
        <v>3725</v>
      </c>
      <c r="C6954" s="20" t="s">
        <v>7207</v>
      </c>
      <c r="D6954" s="21" t="s">
        <v>5198</v>
      </c>
      <c r="E6954" s="22">
        <v>854.95799972209602</v>
      </c>
      <c r="F6954" s="22">
        <f t="shared" si="331"/>
        <v>940.45379969430564</v>
      </c>
      <c r="G6954" s="22">
        <f t="shared" si="332"/>
        <v>1111.4453996387249</v>
      </c>
    </row>
    <row r="6955" spans="1:7" ht="25.5" customHeight="1" thickTop="1" thickBot="1" x14ac:dyDescent="0.25">
      <c r="A6955" s="20" t="str">
        <f t="shared" si="330"/>
        <v>3725STEWARTON</v>
      </c>
      <c r="B6955" s="37">
        <v>3725</v>
      </c>
      <c r="C6955" s="37" t="s">
        <v>7208</v>
      </c>
      <c r="D6955" s="38" t="s">
        <v>5198</v>
      </c>
      <c r="E6955" s="39">
        <v>854.95799972209602</v>
      </c>
      <c r="F6955" s="39">
        <f t="shared" si="331"/>
        <v>940.45379969430564</v>
      </c>
      <c r="G6955" s="39">
        <f t="shared" si="332"/>
        <v>1111.4453996387249</v>
      </c>
    </row>
    <row r="6956" spans="1:7" ht="25.5" customHeight="1" thickTop="1" thickBot="1" x14ac:dyDescent="0.25">
      <c r="A6956" s="20" t="str">
        <f t="shared" si="330"/>
        <v>3726BUNGEET</v>
      </c>
      <c r="B6956" s="20">
        <v>3726</v>
      </c>
      <c r="C6956" s="20" t="s">
        <v>7209</v>
      </c>
      <c r="D6956" s="21" t="s">
        <v>5198</v>
      </c>
      <c r="E6956" s="22">
        <v>823.37399997439206</v>
      </c>
      <c r="F6956" s="22">
        <f t="shared" si="331"/>
        <v>905.71139997183138</v>
      </c>
      <c r="G6956" s="22">
        <f t="shared" si="332"/>
        <v>1070.3861999667097</v>
      </c>
    </row>
    <row r="6957" spans="1:7" ht="25.5" customHeight="1" thickTop="1" thickBot="1" x14ac:dyDescent="0.25">
      <c r="A6957" s="20" t="str">
        <f t="shared" si="330"/>
        <v>3726BUNGEET WEST</v>
      </c>
      <c r="B6957" s="37">
        <v>3726</v>
      </c>
      <c r="C6957" s="37" t="s">
        <v>7210</v>
      </c>
      <c r="D6957" s="38" t="s">
        <v>5198</v>
      </c>
      <c r="E6957" s="39">
        <v>823.37399997439206</v>
      </c>
      <c r="F6957" s="39">
        <f t="shared" si="331"/>
        <v>905.71139997183138</v>
      </c>
      <c r="G6957" s="39">
        <f t="shared" si="332"/>
        <v>1070.3861999667097</v>
      </c>
    </row>
    <row r="6958" spans="1:7" ht="25.5" customHeight="1" thickTop="1" thickBot="1" x14ac:dyDescent="0.25">
      <c r="A6958" s="20" t="str">
        <f t="shared" si="330"/>
        <v>3726DEVENISH</v>
      </c>
      <c r="B6958" s="20">
        <v>3726</v>
      </c>
      <c r="C6958" s="20" t="s">
        <v>7211</v>
      </c>
      <c r="D6958" s="21" t="s">
        <v>5198</v>
      </c>
      <c r="E6958" s="22">
        <v>823.37399997439206</v>
      </c>
      <c r="F6958" s="22">
        <f t="shared" si="331"/>
        <v>905.71139997183138</v>
      </c>
      <c r="G6958" s="22">
        <f t="shared" si="332"/>
        <v>1070.3861999667097</v>
      </c>
    </row>
    <row r="6959" spans="1:7" ht="25.5" customHeight="1" thickTop="1" thickBot="1" x14ac:dyDescent="0.25">
      <c r="A6959" s="20" t="str">
        <f t="shared" si="330"/>
        <v>3726THOONA</v>
      </c>
      <c r="B6959" s="37">
        <v>3726</v>
      </c>
      <c r="C6959" s="37" t="s">
        <v>7212</v>
      </c>
      <c r="D6959" s="38" t="s">
        <v>5198</v>
      </c>
      <c r="E6959" s="39">
        <v>823.37399997439206</v>
      </c>
      <c r="F6959" s="39">
        <f t="shared" si="331"/>
        <v>905.71139997183138</v>
      </c>
      <c r="G6959" s="39">
        <f t="shared" si="332"/>
        <v>1070.3861999667097</v>
      </c>
    </row>
    <row r="6960" spans="1:7" ht="25.5" customHeight="1" thickTop="1" thickBot="1" x14ac:dyDescent="0.25">
      <c r="A6960" s="20" t="str">
        <f t="shared" si="330"/>
        <v>3727ALMONDS</v>
      </c>
      <c r="B6960" s="20">
        <v>3727</v>
      </c>
      <c r="C6960" s="20" t="s">
        <v>7213</v>
      </c>
      <c r="D6960" s="21" t="s">
        <v>5198</v>
      </c>
      <c r="E6960" s="22">
        <v>1109.0439997819281</v>
      </c>
      <c r="F6960" s="22">
        <f t="shared" si="331"/>
        <v>1219.948399760121</v>
      </c>
      <c r="G6960" s="22">
        <f t="shared" si="332"/>
        <v>1441.7571997165064</v>
      </c>
    </row>
    <row r="6961" spans="1:7" ht="25.5" customHeight="1" thickTop="1" thickBot="1" x14ac:dyDescent="0.25">
      <c r="A6961" s="20" t="str">
        <f t="shared" si="330"/>
        <v>3727LAKE ROWAN</v>
      </c>
      <c r="B6961" s="37">
        <v>3727</v>
      </c>
      <c r="C6961" s="37" t="s">
        <v>7214</v>
      </c>
      <c r="D6961" s="38" t="s">
        <v>5198</v>
      </c>
      <c r="E6961" s="39">
        <v>1109.0439997819281</v>
      </c>
      <c r="F6961" s="39">
        <f t="shared" si="331"/>
        <v>1219.948399760121</v>
      </c>
      <c r="G6961" s="39">
        <f t="shared" si="332"/>
        <v>1441.7571997165064</v>
      </c>
    </row>
    <row r="6962" spans="1:7" ht="25.5" customHeight="1" thickTop="1" thickBot="1" x14ac:dyDescent="0.25">
      <c r="A6962" s="20" t="str">
        <f t="shared" si="330"/>
        <v>3727PELLUEBLA</v>
      </c>
      <c r="B6962" s="20">
        <v>3727</v>
      </c>
      <c r="C6962" s="20" t="s">
        <v>7215</v>
      </c>
      <c r="D6962" s="21" t="s">
        <v>5198</v>
      </c>
      <c r="E6962" s="22">
        <v>1109.0439997819281</v>
      </c>
      <c r="F6962" s="22">
        <f t="shared" si="331"/>
        <v>1219.948399760121</v>
      </c>
      <c r="G6962" s="22">
        <f t="shared" si="332"/>
        <v>1441.7571997165064</v>
      </c>
    </row>
    <row r="6963" spans="1:7" ht="25.5" customHeight="1" thickTop="1" thickBot="1" x14ac:dyDescent="0.25">
      <c r="A6963" s="20" t="str">
        <f t="shared" si="330"/>
        <v>3727ST JAMES</v>
      </c>
      <c r="B6963" s="37">
        <v>3727</v>
      </c>
      <c r="C6963" s="37" t="s">
        <v>7216</v>
      </c>
      <c r="D6963" s="38" t="s">
        <v>5198</v>
      </c>
      <c r="E6963" s="39">
        <v>1109.0439997819281</v>
      </c>
      <c r="F6963" s="39">
        <f t="shared" si="331"/>
        <v>1219.948399760121</v>
      </c>
      <c r="G6963" s="39">
        <f t="shared" si="332"/>
        <v>1441.7571997165064</v>
      </c>
    </row>
    <row r="6964" spans="1:7" ht="25.5" customHeight="1" thickTop="1" thickBot="1" x14ac:dyDescent="0.25">
      <c r="A6964" s="20" t="str">
        <f t="shared" si="330"/>
        <v>3727YUNDOOL</v>
      </c>
      <c r="B6964" s="20">
        <v>3727</v>
      </c>
      <c r="C6964" s="20" t="s">
        <v>7217</v>
      </c>
      <c r="D6964" s="21" t="s">
        <v>5198</v>
      </c>
      <c r="E6964" s="22">
        <v>1109.0439997819281</v>
      </c>
      <c r="F6964" s="22">
        <f t="shared" si="331"/>
        <v>1219.948399760121</v>
      </c>
      <c r="G6964" s="22">
        <f t="shared" si="332"/>
        <v>1441.7571997165064</v>
      </c>
    </row>
    <row r="6965" spans="1:7" ht="25.5" customHeight="1" thickTop="1" thickBot="1" x14ac:dyDescent="0.25">
      <c r="A6965" s="20" t="str">
        <f t="shared" si="330"/>
        <v>3728BOOMAHNOOMOONAH</v>
      </c>
      <c r="B6965" s="37">
        <v>3728</v>
      </c>
      <c r="C6965" s="37" t="s">
        <v>7218</v>
      </c>
      <c r="D6965" s="38" t="s">
        <v>5198</v>
      </c>
      <c r="E6965" s="39">
        <v>943.04199982782404</v>
      </c>
      <c r="F6965" s="39">
        <f t="shared" si="331"/>
        <v>1037.3461998106065</v>
      </c>
      <c r="G6965" s="39">
        <f t="shared" si="332"/>
        <v>1225.9545997761713</v>
      </c>
    </row>
    <row r="6966" spans="1:7" ht="25.5" customHeight="1" thickTop="1" thickBot="1" x14ac:dyDescent="0.25">
      <c r="A6966" s="20" t="str">
        <f t="shared" si="330"/>
        <v>3728TUNGAMAH</v>
      </c>
      <c r="B6966" s="20">
        <v>3728</v>
      </c>
      <c r="C6966" s="20" t="s">
        <v>7219</v>
      </c>
      <c r="D6966" s="21" t="s">
        <v>5198</v>
      </c>
      <c r="E6966" s="22">
        <v>943.04199982782404</v>
      </c>
      <c r="F6966" s="22">
        <f t="shared" si="331"/>
        <v>1037.3461998106065</v>
      </c>
      <c r="G6966" s="22">
        <f t="shared" si="332"/>
        <v>1225.9545997761713</v>
      </c>
    </row>
    <row r="6967" spans="1:7" ht="25.5" customHeight="1" thickTop="1" thickBot="1" x14ac:dyDescent="0.25">
      <c r="A6967" s="20" t="str">
        <f t="shared" si="330"/>
        <v>3728WILBY</v>
      </c>
      <c r="B6967" s="37">
        <v>3728</v>
      </c>
      <c r="C6967" s="37" t="s">
        <v>7220</v>
      </c>
      <c r="D6967" s="38" t="s">
        <v>5198</v>
      </c>
      <c r="E6967" s="39">
        <v>943.04199982782404</v>
      </c>
      <c r="F6967" s="39">
        <f t="shared" si="331"/>
        <v>1037.3461998106065</v>
      </c>
      <c r="G6967" s="39">
        <f t="shared" si="332"/>
        <v>1225.9545997761713</v>
      </c>
    </row>
    <row r="6968" spans="1:7" ht="25.5" customHeight="1" thickTop="1" thickBot="1" x14ac:dyDescent="0.25">
      <c r="A6968" s="20" t="str">
        <f t="shared" si="330"/>
        <v>3728YOUARANG</v>
      </c>
      <c r="B6968" s="20">
        <v>3728</v>
      </c>
      <c r="C6968" s="20" t="s">
        <v>7221</v>
      </c>
      <c r="D6968" s="21" t="s">
        <v>5198</v>
      </c>
      <c r="E6968" s="22">
        <v>943.04199982782404</v>
      </c>
      <c r="F6968" s="22">
        <f t="shared" si="331"/>
        <v>1037.3461998106065</v>
      </c>
      <c r="G6968" s="22">
        <f t="shared" si="332"/>
        <v>1225.9545997761713</v>
      </c>
    </row>
    <row r="6969" spans="1:7" ht="25.5" customHeight="1" thickTop="1" thickBot="1" x14ac:dyDescent="0.25">
      <c r="A6969" s="20" t="str">
        <f t="shared" si="330"/>
        <v>3730BATHUMI</v>
      </c>
      <c r="B6969" s="37">
        <v>3730</v>
      </c>
      <c r="C6969" s="37" t="s">
        <v>7222</v>
      </c>
      <c r="D6969" s="38" t="s">
        <v>5198</v>
      </c>
      <c r="E6969" s="39">
        <v>1385.6659995718801</v>
      </c>
      <c r="F6969" s="39">
        <f t="shared" si="331"/>
        <v>1524.2325995290682</v>
      </c>
      <c r="G6969" s="39">
        <f t="shared" si="332"/>
        <v>1801.3657994434441</v>
      </c>
    </row>
    <row r="6970" spans="1:7" ht="25.5" customHeight="1" thickTop="1" thickBot="1" x14ac:dyDescent="0.25">
      <c r="A6970" s="20" t="str">
        <f t="shared" si="330"/>
        <v>3730BOOSEY</v>
      </c>
      <c r="B6970" s="20">
        <v>3730</v>
      </c>
      <c r="C6970" s="20" t="s">
        <v>7223</v>
      </c>
      <c r="D6970" s="21" t="s">
        <v>5198</v>
      </c>
      <c r="E6970" s="22">
        <v>1385.6659995718801</v>
      </c>
      <c r="F6970" s="22">
        <f t="shared" si="331"/>
        <v>1524.2325995290682</v>
      </c>
      <c r="G6970" s="22">
        <f t="shared" si="332"/>
        <v>1801.3657994434441</v>
      </c>
    </row>
    <row r="6971" spans="1:7" ht="25.5" customHeight="1" thickTop="1" thickBot="1" x14ac:dyDescent="0.25">
      <c r="A6971" s="20" t="str">
        <f t="shared" si="330"/>
        <v>3730BUNDALONG</v>
      </c>
      <c r="B6971" s="37">
        <v>3730</v>
      </c>
      <c r="C6971" s="37" t="s">
        <v>7224</v>
      </c>
      <c r="D6971" s="38" t="s">
        <v>5198</v>
      </c>
      <c r="E6971" s="39">
        <v>1385.6659995718801</v>
      </c>
      <c r="F6971" s="39">
        <f t="shared" si="331"/>
        <v>1524.2325995290682</v>
      </c>
      <c r="G6971" s="39">
        <f t="shared" si="332"/>
        <v>1801.3657994434441</v>
      </c>
    </row>
    <row r="6972" spans="1:7" ht="25.5" customHeight="1" thickTop="1" thickBot="1" x14ac:dyDescent="0.25">
      <c r="A6972" s="20" t="str">
        <f t="shared" si="330"/>
        <v>3730BUNDALONG SOUTH</v>
      </c>
      <c r="B6972" s="20">
        <v>3730</v>
      </c>
      <c r="C6972" s="20" t="s">
        <v>7225</v>
      </c>
      <c r="D6972" s="21" t="s">
        <v>5198</v>
      </c>
      <c r="E6972" s="22">
        <v>1385.6659995718801</v>
      </c>
      <c r="F6972" s="22">
        <f t="shared" si="331"/>
        <v>1524.2325995290682</v>
      </c>
      <c r="G6972" s="22">
        <f t="shared" si="332"/>
        <v>1801.3657994434441</v>
      </c>
    </row>
    <row r="6973" spans="1:7" ht="25.5" customHeight="1" thickTop="1" thickBot="1" x14ac:dyDescent="0.25">
      <c r="A6973" s="20" t="str">
        <f t="shared" si="330"/>
        <v>3730BURRAMINE</v>
      </c>
      <c r="B6973" s="37">
        <v>3730</v>
      </c>
      <c r="C6973" s="37" t="s">
        <v>7226</v>
      </c>
      <c r="D6973" s="38" t="s">
        <v>5198</v>
      </c>
      <c r="E6973" s="39">
        <v>1385.6659995718801</v>
      </c>
      <c r="F6973" s="39">
        <f t="shared" si="331"/>
        <v>1524.2325995290682</v>
      </c>
      <c r="G6973" s="39">
        <f t="shared" si="332"/>
        <v>1801.3657994434441</v>
      </c>
    </row>
    <row r="6974" spans="1:7" ht="25.5" customHeight="1" thickTop="1" thickBot="1" x14ac:dyDescent="0.25">
      <c r="A6974" s="20" t="str">
        <f t="shared" si="330"/>
        <v>3730BURRAMINE SOUTH</v>
      </c>
      <c r="B6974" s="20">
        <v>3730</v>
      </c>
      <c r="C6974" s="20" t="s">
        <v>7227</v>
      </c>
      <c r="D6974" s="21" t="s">
        <v>5198</v>
      </c>
      <c r="E6974" s="22">
        <v>1385.6659995718801</v>
      </c>
      <c r="F6974" s="22">
        <f t="shared" si="331"/>
        <v>1524.2325995290682</v>
      </c>
      <c r="G6974" s="22">
        <f t="shared" si="332"/>
        <v>1801.3657994434441</v>
      </c>
    </row>
    <row r="6975" spans="1:7" ht="25.5" customHeight="1" thickTop="1" thickBot="1" x14ac:dyDescent="0.25">
      <c r="A6975" s="20" t="str">
        <f t="shared" si="330"/>
        <v>3730ESMOND</v>
      </c>
      <c r="B6975" s="37">
        <v>3730</v>
      </c>
      <c r="C6975" s="37" t="s">
        <v>7228</v>
      </c>
      <c r="D6975" s="38" t="s">
        <v>5198</v>
      </c>
      <c r="E6975" s="39">
        <v>1385.6659995718801</v>
      </c>
      <c r="F6975" s="39">
        <f t="shared" si="331"/>
        <v>1524.2325995290682</v>
      </c>
      <c r="G6975" s="39">
        <f t="shared" si="332"/>
        <v>1801.3657994434441</v>
      </c>
    </row>
    <row r="6976" spans="1:7" ht="25.5" customHeight="1" thickTop="1" thickBot="1" x14ac:dyDescent="0.25">
      <c r="A6976" s="20" t="str">
        <f t="shared" si="330"/>
        <v>3730TELFORD</v>
      </c>
      <c r="B6976" s="20">
        <v>3730</v>
      </c>
      <c r="C6976" s="20" t="s">
        <v>7229</v>
      </c>
      <c r="D6976" s="21" t="s">
        <v>5198</v>
      </c>
      <c r="E6976" s="22">
        <v>1385.6659995718801</v>
      </c>
      <c r="F6976" s="22">
        <f t="shared" si="331"/>
        <v>1524.2325995290682</v>
      </c>
      <c r="G6976" s="22">
        <f t="shared" si="332"/>
        <v>1801.3657994434441</v>
      </c>
    </row>
    <row r="6977" spans="1:7" ht="25.5" customHeight="1" thickTop="1" thickBot="1" x14ac:dyDescent="0.25">
      <c r="A6977" s="20" t="str">
        <f t="shared" si="330"/>
        <v>3730YARRAWONGA</v>
      </c>
      <c r="B6977" s="37">
        <v>3730</v>
      </c>
      <c r="C6977" s="37" t="s">
        <v>583</v>
      </c>
      <c r="D6977" s="38" t="s">
        <v>5198</v>
      </c>
      <c r="E6977" s="39">
        <v>1385.6659995718801</v>
      </c>
      <c r="F6977" s="39">
        <f t="shared" si="331"/>
        <v>1524.2325995290682</v>
      </c>
      <c r="G6977" s="39">
        <f t="shared" si="332"/>
        <v>1801.3657994434441</v>
      </c>
    </row>
    <row r="6978" spans="1:7" ht="25.5" customHeight="1" thickTop="1" thickBot="1" x14ac:dyDescent="0.25">
      <c r="A6978" s="20" t="str">
        <f t="shared" si="330"/>
        <v>3730YARRAWONGA SOUTH</v>
      </c>
      <c r="B6978" s="20">
        <v>3730</v>
      </c>
      <c r="C6978" s="20" t="s">
        <v>7230</v>
      </c>
      <c r="D6978" s="21" t="s">
        <v>5198</v>
      </c>
      <c r="E6978" s="22">
        <v>1385.6659995718801</v>
      </c>
      <c r="F6978" s="22">
        <f t="shared" si="331"/>
        <v>1524.2325995290682</v>
      </c>
      <c r="G6978" s="22">
        <f t="shared" si="332"/>
        <v>1801.3657994434441</v>
      </c>
    </row>
    <row r="6979" spans="1:7" ht="25.5" customHeight="1" thickTop="1" thickBot="1" x14ac:dyDescent="0.25">
      <c r="A6979" s="20" t="str">
        <f t="shared" si="330"/>
        <v>3732MOYHU</v>
      </c>
      <c r="B6979" s="37">
        <v>3732</v>
      </c>
      <c r="C6979" s="37" t="s">
        <v>7231</v>
      </c>
      <c r="D6979" s="38" t="s">
        <v>5198</v>
      </c>
      <c r="E6979" s="39">
        <v>1057.917999541032</v>
      </c>
      <c r="F6979" s="39">
        <f t="shared" si="331"/>
        <v>1163.7097994951353</v>
      </c>
      <c r="G6979" s="39">
        <f t="shared" si="332"/>
        <v>1375.2933994033417</v>
      </c>
    </row>
    <row r="6980" spans="1:7" ht="25.5" customHeight="1" thickTop="1" thickBot="1" x14ac:dyDescent="0.25">
      <c r="A6980" s="20" t="str">
        <f t="shared" si="330"/>
        <v>3732MYRRHEE</v>
      </c>
      <c r="B6980" s="20">
        <v>3732</v>
      </c>
      <c r="C6980" s="20" t="s">
        <v>7232</v>
      </c>
      <c r="D6980" s="21" t="s">
        <v>5198</v>
      </c>
      <c r="E6980" s="22">
        <v>1057.917999541032</v>
      </c>
      <c r="F6980" s="22">
        <f t="shared" si="331"/>
        <v>1163.7097994951353</v>
      </c>
      <c r="G6980" s="22">
        <f t="shared" si="332"/>
        <v>1375.2933994033417</v>
      </c>
    </row>
    <row r="6981" spans="1:7" ht="25.5" customHeight="1" thickTop="1" thickBot="1" x14ac:dyDescent="0.25">
      <c r="A6981" s="20" t="str">
        <f t="shared" ref="A6981:A7044" si="333">CONCATENATE(B6981,C6981)</f>
        <v>3733WHITFIELD</v>
      </c>
      <c r="B6981" s="37">
        <v>3733</v>
      </c>
      <c r="C6981" s="37" t="s">
        <v>7233</v>
      </c>
      <c r="D6981" s="38" t="s">
        <v>5198</v>
      </c>
      <c r="E6981" s="39">
        <v>1176.022000464216</v>
      </c>
      <c r="F6981" s="39">
        <f t="shared" ref="F6981:F7044" si="334">1.1*E6981</f>
        <v>1293.6242005106378</v>
      </c>
      <c r="G6981" s="39">
        <f t="shared" ref="G6981:G7044" si="335">1.3*E6981</f>
        <v>1528.8286006034809</v>
      </c>
    </row>
    <row r="6982" spans="1:7" ht="25.5" customHeight="1" thickTop="1" thickBot="1" x14ac:dyDescent="0.25">
      <c r="A6982" s="20" t="str">
        <f t="shared" si="333"/>
        <v>3735BOWMANS FOREST</v>
      </c>
      <c r="B6982" s="20">
        <v>3735</v>
      </c>
      <c r="C6982" s="20" t="s">
        <v>7234</v>
      </c>
      <c r="D6982" s="21" t="s">
        <v>5198</v>
      </c>
      <c r="E6982" s="22">
        <v>923.29400003001604</v>
      </c>
      <c r="F6982" s="22">
        <f t="shared" si="334"/>
        <v>1015.6234000330177</v>
      </c>
      <c r="G6982" s="22">
        <f t="shared" si="335"/>
        <v>1200.2822000390208</v>
      </c>
    </row>
    <row r="6983" spans="1:7" ht="25.5" customHeight="1" thickTop="1" thickBot="1" x14ac:dyDescent="0.25">
      <c r="A6983" s="20" t="str">
        <f t="shared" si="333"/>
        <v>3735WHOROULY</v>
      </c>
      <c r="B6983" s="37">
        <v>3735</v>
      </c>
      <c r="C6983" s="37" t="s">
        <v>7235</v>
      </c>
      <c r="D6983" s="38" t="s">
        <v>5198</v>
      </c>
      <c r="E6983" s="39">
        <v>923.29400003001604</v>
      </c>
      <c r="F6983" s="39">
        <f t="shared" si="334"/>
        <v>1015.6234000330177</v>
      </c>
      <c r="G6983" s="39">
        <f t="shared" si="335"/>
        <v>1200.2822000390208</v>
      </c>
    </row>
    <row r="6984" spans="1:7" ht="25.5" customHeight="1" thickTop="1" thickBot="1" x14ac:dyDescent="0.25">
      <c r="A6984" s="20" t="str">
        <f t="shared" si="333"/>
        <v>3735WHOROULY EAST</v>
      </c>
      <c r="B6984" s="20">
        <v>3735</v>
      </c>
      <c r="C6984" s="20" t="s">
        <v>7236</v>
      </c>
      <c r="D6984" s="21" t="s">
        <v>5198</v>
      </c>
      <c r="E6984" s="22">
        <v>923.29400003001604</v>
      </c>
      <c r="F6984" s="22">
        <f t="shared" si="334"/>
        <v>1015.6234000330177</v>
      </c>
      <c r="G6984" s="22">
        <f t="shared" si="335"/>
        <v>1200.2822000390208</v>
      </c>
    </row>
    <row r="6985" spans="1:7" ht="25.5" customHeight="1" thickTop="1" thickBot="1" x14ac:dyDescent="0.25">
      <c r="A6985" s="20" t="str">
        <f t="shared" si="333"/>
        <v>3735WHOROULY SOUTH</v>
      </c>
      <c r="B6985" s="37">
        <v>3735</v>
      </c>
      <c r="C6985" s="37" t="s">
        <v>7237</v>
      </c>
      <c r="D6985" s="38" t="s">
        <v>5198</v>
      </c>
      <c r="E6985" s="39">
        <v>923.29400003001604</v>
      </c>
      <c r="F6985" s="39">
        <f t="shared" si="334"/>
        <v>1015.6234000330177</v>
      </c>
      <c r="G6985" s="39">
        <f t="shared" si="335"/>
        <v>1200.2822000390208</v>
      </c>
    </row>
    <row r="6986" spans="1:7" ht="25.5" customHeight="1" thickTop="1" thickBot="1" x14ac:dyDescent="0.25">
      <c r="A6986" s="20" t="str">
        <f t="shared" si="333"/>
        <v>3737BARWIDGEE</v>
      </c>
      <c r="B6986" s="20">
        <v>3737</v>
      </c>
      <c r="C6986" s="20" t="s">
        <v>7238</v>
      </c>
      <c r="D6986" s="21" t="s">
        <v>5198</v>
      </c>
      <c r="E6986" s="22">
        <v>1228.2220000479681</v>
      </c>
      <c r="F6986" s="22">
        <f t="shared" si="334"/>
        <v>1351.0442000527651</v>
      </c>
      <c r="G6986" s="22">
        <f t="shared" si="335"/>
        <v>1596.6886000623585</v>
      </c>
    </row>
    <row r="6987" spans="1:7" ht="25.5" customHeight="1" thickTop="1" thickBot="1" x14ac:dyDescent="0.25">
      <c r="A6987" s="20" t="str">
        <f t="shared" si="333"/>
        <v>3737BUFFALO RIVER</v>
      </c>
      <c r="B6987" s="37">
        <v>3737</v>
      </c>
      <c r="C6987" s="37" t="s">
        <v>7239</v>
      </c>
      <c r="D6987" s="38" t="s">
        <v>5198</v>
      </c>
      <c r="E6987" s="39">
        <v>1228.2220000479681</v>
      </c>
      <c r="F6987" s="39">
        <f t="shared" si="334"/>
        <v>1351.0442000527651</v>
      </c>
      <c r="G6987" s="39">
        <f t="shared" si="335"/>
        <v>1596.6886000623585</v>
      </c>
    </row>
    <row r="6988" spans="1:7" ht="25.5" customHeight="1" thickTop="1" thickBot="1" x14ac:dyDescent="0.25">
      <c r="A6988" s="20" t="str">
        <f t="shared" si="333"/>
        <v>3737DANDONGADALE</v>
      </c>
      <c r="B6988" s="20">
        <v>3737</v>
      </c>
      <c r="C6988" s="20" t="s">
        <v>7240</v>
      </c>
      <c r="D6988" s="21" t="s">
        <v>5198</v>
      </c>
      <c r="E6988" s="22">
        <v>1228.2220000479681</v>
      </c>
      <c r="F6988" s="22">
        <f t="shared" si="334"/>
        <v>1351.0442000527651</v>
      </c>
      <c r="G6988" s="22">
        <f t="shared" si="335"/>
        <v>1596.6886000623585</v>
      </c>
    </row>
    <row r="6989" spans="1:7" ht="25.5" customHeight="1" thickTop="1" thickBot="1" x14ac:dyDescent="0.25">
      <c r="A6989" s="20" t="str">
        <f t="shared" si="333"/>
        <v>3737GAPSTED</v>
      </c>
      <c r="B6989" s="37">
        <v>3737</v>
      </c>
      <c r="C6989" s="37" t="s">
        <v>7241</v>
      </c>
      <c r="D6989" s="38" t="s">
        <v>5198</v>
      </c>
      <c r="E6989" s="39">
        <v>1228.2220000479681</v>
      </c>
      <c r="F6989" s="39">
        <f t="shared" si="334"/>
        <v>1351.0442000527651</v>
      </c>
      <c r="G6989" s="39">
        <f t="shared" si="335"/>
        <v>1596.6886000623585</v>
      </c>
    </row>
    <row r="6990" spans="1:7" ht="25.5" customHeight="1" thickTop="1" thickBot="1" x14ac:dyDescent="0.25">
      <c r="A6990" s="20" t="str">
        <f t="shared" si="333"/>
        <v>3737HAVILAH</v>
      </c>
      <c r="B6990" s="20">
        <v>3737</v>
      </c>
      <c r="C6990" s="20" t="s">
        <v>5035</v>
      </c>
      <c r="D6990" s="21" t="s">
        <v>5198</v>
      </c>
      <c r="E6990" s="22">
        <v>1228.2220000479681</v>
      </c>
      <c r="F6990" s="22">
        <f t="shared" si="334"/>
        <v>1351.0442000527651</v>
      </c>
      <c r="G6990" s="22">
        <f t="shared" si="335"/>
        <v>1596.6886000623585</v>
      </c>
    </row>
    <row r="6991" spans="1:7" ht="25.5" customHeight="1" thickTop="1" thickBot="1" x14ac:dyDescent="0.25">
      <c r="A6991" s="20" t="str">
        <f t="shared" si="333"/>
        <v>3737MERRIANG</v>
      </c>
      <c r="B6991" s="37">
        <v>3737</v>
      </c>
      <c r="C6991" s="37" t="s">
        <v>7242</v>
      </c>
      <c r="D6991" s="38" t="s">
        <v>5198</v>
      </c>
      <c r="E6991" s="39">
        <v>1228.2220000479681</v>
      </c>
      <c r="F6991" s="39">
        <f t="shared" si="334"/>
        <v>1351.0442000527651</v>
      </c>
      <c r="G6991" s="39">
        <f t="shared" si="335"/>
        <v>1596.6886000623585</v>
      </c>
    </row>
    <row r="6992" spans="1:7" ht="25.5" customHeight="1" thickTop="1" thickBot="1" x14ac:dyDescent="0.25">
      <c r="A6992" s="20" t="str">
        <f t="shared" si="333"/>
        <v>3737MERRIANG SOUTH</v>
      </c>
      <c r="B6992" s="20">
        <v>3737</v>
      </c>
      <c r="C6992" s="20" t="s">
        <v>7243</v>
      </c>
      <c r="D6992" s="21" t="s">
        <v>5198</v>
      </c>
      <c r="E6992" s="22">
        <v>1228.2220000479681</v>
      </c>
      <c r="F6992" s="22">
        <f t="shared" si="334"/>
        <v>1351.0442000527651</v>
      </c>
      <c r="G6992" s="22">
        <f t="shared" si="335"/>
        <v>1596.6886000623585</v>
      </c>
    </row>
    <row r="6993" spans="1:7" ht="25.5" customHeight="1" thickTop="1" thickBot="1" x14ac:dyDescent="0.25">
      <c r="A6993" s="20" t="str">
        <f t="shared" si="333"/>
        <v>3737MUDGEGONGA</v>
      </c>
      <c r="B6993" s="37">
        <v>3737</v>
      </c>
      <c r="C6993" s="37" t="s">
        <v>7244</v>
      </c>
      <c r="D6993" s="38" t="s">
        <v>5198</v>
      </c>
      <c r="E6993" s="39">
        <v>1228.2220000479681</v>
      </c>
      <c r="F6993" s="39">
        <f t="shared" si="334"/>
        <v>1351.0442000527651</v>
      </c>
      <c r="G6993" s="39">
        <f t="shared" si="335"/>
        <v>1596.6886000623585</v>
      </c>
    </row>
    <row r="6994" spans="1:7" ht="25.5" customHeight="1" thickTop="1" thickBot="1" x14ac:dyDescent="0.25">
      <c r="A6994" s="20" t="str">
        <f t="shared" si="333"/>
        <v>3737MYRTLEFORD</v>
      </c>
      <c r="B6994" s="20">
        <v>3737</v>
      </c>
      <c r="C6994" s="20" t="s">
        <v>7245</v>
      </c>
      <c r="D6994" s="21" t="s">
        <v>5198</v>
      </c>
      <c r="E6994" s="22">
        <v>1228.2220000479681</v>
      </c>
      <c r="F6994" s="22">
        <f t="shared" si="334"/>
        <v>1351.0442000527651</v>
      </c>
      <c r="G6994" s="22">
        <f t="shared" si="335"/>
        <v>1596.6886000623585</v>
      </c>
    </row>
    <row r="6995" spans="1:7" ht="25.5" customHeight="1" thickTop="1" thickBot="1" x14ac:dyDescent="0.25">
      <c r="A6995" s="20" t="str">
        <f t="shared" si="333"/>
        <v>3737NUG NUG</v>
      </c>
      <c r="B6995" s="37">
        <v>3737</v>
      </c>
      <c r="C6995" s="37" t="s">
        <v>7246</v>
      </c>
      <c r="D6995" s="38" t="s">
        <v>5198</v>
      </c>
      <c r="E6995" s="39">
        <v>1228.2220000479681</v>
      </c>
      <c r="F6995" s="39">
        <f t="shared" si="334"/>
        <v>1351.0442000527651</v>
      </c>
      <c r="G6995" s="39">
        <f t="shared" si="335"/>
        <v>1596.6886000623585</v>
      </c>
    </row>
    <row r="6996" spans="1:7" ht="25.5" customHeight="1" thickTop="1" thickBot="1" x14ac:dyDescent="0.25">
      <c r="A6996" s="20" t="str">
        <f t="shared" si="333"/>
        <v>3737ROSEWHITE</v>
      </c>
      <c r="B6996" s="20">
        <v>3737</v>
      </c>
      <c r="C6996" s="20" t="s">
        <v>7247</v>
      </c>
      <c r="D6996" s="21" t="s">
        <v>5198</v>
      </c>
      <c r="E6996" s="22">
        <v>1228.2220000479681</v>
      </c>
      <c r="F6996" s="22">
        <f t="shared" si="334"/>
        <v>1351.0442000527651</v>
      </c>
      <c r="G6996" s="22">
        <f t="shared" si="335"/>
        <v>1596.6886000623585</v>
      </c>
    </row>
    <row r="6997" spans="1:7" ht="25.5" customHeight="1" thickTop="1" thickBot="1" x14ac:dyDescent="0.25">
      <c r="A6997" s="20" t="str">
        <f t="shared" si="333"/>
        <v>3738OVENS</v>
      </c>
      <c r="B6997" s="37">
        <v>3738</v>
      </c>
      <c r="C6997" s="37" t="s">
        <v>7248</v>
      </c>
      <c r="D6997" s="38" t="s">
        <v>5198</v>
      </c>
      <c r="E6997" s="39">
        <v>1237.426000099008</v>
      </c>
      <c r="F6997" s="39">
        <f t="shared" si="334"/>
        <v>1361.1686001089088</v>
      </c>
      <c r="G6997" s="39">
        <f t="shared" si="335"/>
        <v>1608.6538001287104</v>
      </c>
    </row>
    <row r="6998" spans="1:7" ht="25.5" customHeight="1" thickTop="1" thickBot="1" x14ac:dyDescent="0.25">
      <c r="A6998" s="20" t="str">
        <f t="shared" si="333"/>
        <v>3739EUROBIN</v>
      </c>
      <c r="B6998" s="20">
        <v>3739</v>
      </c>
      <c r="C6998" s="20" t="s">
        <v>7249</v>
      </c>
      <c r="D6998" s="21" t="s">
        <v>5198</v>
      </c>
      <c r="E6998" s="22">
        <v>1442.089999691736</v>
      </c>
      <c r="F6998" s="22">
        <f t="shared" si="334"/>
        <v>1586.2989996609097</v>
      </c>
      <c r="G6998" s="22">
        <f t="shared" si="335"/>
        <v>1874.716999599257</v>
      </c>
    </row>
    <row r="6999" spans="1:7" ht="25.5" customHeight="1" thickTop="1" thickBot="1" x14ac:dyDescent="0.25">
      <c r="A6999" s="20" t="str">
        <f t="shared" si="333"/>
        <v>3740BUCKLAND</v>
      </c>
      <c r="B6999" s="37">
        <v>3740</v>
      </c>
      <c r="C6999" s="37" t="s">
        <v>7250</v>
      </c>
      <c r="D6999" s="38" t="s">
        <v>5198</v>
      </c>
      <c r="E6999" s="39">
        <v>1554.4099997442561</v>
      </c>
      <c r="F6999" s="39">
        <f t="shared" si="334"/>
        <v>1709.8509997186818</v>
      </c>
      <c r="G6999" s="39">
        <f t="shared" si="335"/>
        <v>2020.732999667533</v>
      </c>
    </row>
    <row r="7000" spans="1:7" ht="25.5" customHeight="1" thickTop="1" thickBot="1" x14ac:dyDescent="0.25">
      <c r="A7000" s="20" t="str">
        <f t="shared" si="333"/>
        <v>3740POREPUNKAH</v>
      </c>
      <c r="B7000" s="20">
        <v>3740</v>
      </c>
      <c r="C7000" s="20" t="s">
        <v>7251</v>
      </c>
      <c r="D7000" s="21" t="s">
        <v>5198</v>
      </c>
      <c r="E7000" s="22">
        <v>1554.4099997442561</v>
      </c>
      <c r="F7000" s="22">
        <f t="shared" si="334"/>
        <v>1709.8509997186818</v>
      </c>
      <c r="G7000" s="22">
        <f t="shared" si="335"/>
        <v>2020.732999667533</v>
      </c>
    </row>
    <row r="7001" spans="1:7" ht="25.5" customHeight="1" thickTop="1" thickBot="1" x14ac:dyDescent="0.25">
      <c r="A7001" s="20" t="str">
        <f t="shared" si="333"/>
        <v>3741BRIGHT</v>
      </c>
      <c r="B7001" s="37">
        <v>3741</v>
      </c>
      <c r="C7001" s="37" t="s">
        <v>7252</v>
      </c>
      <c r="D7001" s="38" t="s">
        <v>5198</v>
      </c>
      <c r="E7001" s="39">
        <v>2391.3340002580003</v>
      </c>
      <c r="F7001" s="39">
        <f t="shared" si="334"/>
        <v>2630.4674002838005</v>
      </c>
      <c r="G7001" s="39">
        <f t="shared" si="335"/>
        <v>3108.7342003354006</v>
      </c>
    </row>
    <row r="7002" spans="1:7" ht="25.5" customHeight="1" thickTop="1" thickBot="1" x14ac:dyDescent="0.25">
      <c r="A7002" s="20" t="str">
        <f t="shared" si="333"/>
        <v>3741FREEBURGH</v>
      </c>
      <c r="B7002" s="20">
        <v>3741</v>
      </c>
      <c r="C7002" s="20" t="s">
        <v>7253</v>
      </c>
      <c r="D7002" s="21" t="s">
        <v>5198</v>
      </c>
      <c r="E7002" s="22">
        <v>2391.3340002580003</v>
      </c>
      <c r="F7002" s="22">
        <f t="shared" si="334"/>
        <v>2630.4674002838005</v>
      </c>
      <c r="G7002" s="22">
        <f t="shared" si="335"/>
        <v>3108.7342003354006</v>
      </c>
    </row>
    <row r="7003" spans="1:7" ht="25.5" customHeight="1" thickTop="1" thickBot="1" x14ac:dyDescent="0.25">
      <c r="A7003" s="20" t="str">
        <f t="shared" si="333"/>
        <v>3741GERMANTOWN</v>
      </c>
      <c r="B7003" s="37">
        <v>3741</v>
      </c>
      <c r="C7003" s="37" t="s">
        <v>7254</v>
      </c>
      <c r="D7003" s="38" t="s">
        <v>5198</v>
      </c>
      <c r="E7003" s="39">
        <v>2391.3340002580003</v>
      </c>
      <c r="F7003" s="39">
        <f t="shared" si="334"/>
        <v>2630.4674002838005</v>
      </c>
      <c r="G7003" s="39">
        <f t="shared" si="335"/>
        <v>3108.7342003354006</v>
      </c>
    </row>
    <row r="7004" spans="1:7" ht="25.5" customHeight="1" thickTop="1" thickBot="1" x14ac:dyDescent="0.25">
      <c r="A7004" s="20" t="str">
        <f t="shared" si="333"/>
        <v>3741HARRIETVILLE</v>
      </c>
      <c r="B7004" s="20">
        <v>3741</v>
      </c>
      <c r="C7004" s="20" t="s">
        <v>7255</v>
      </c>
      <c r="D7004" s="21" t="s">
        <v>5198</v>
      </c>
      <c r="E7004" s="22">
        <v>2391.3340002580003</v>
      </c>
      <c r="F7004" s="22">
        <f t="shared" si="334"/>
        <v>2630.4674002838005</v>
      </c>
      <c r="G7004" s="22">
        <f t="shared" si="335"/>
        <v>3108.7342003354006</v>
      </c>
    </row>
    <row r="7005" spans="1:7" ht="25.5" customHeight="1" thickTop="1" thickBot="1" x14ac:dyDescent="0.25">
      <c r="A7005" s="20" t="str">
        <f t="shared" si="333"/>
        <v>3741HOTHAM HEIGHTS</v>
      </c>
      <c r="B7005" s="37">
        <v>3741</v>
      </c>
      <c r="C7005" s="37" t="s">
        <v>7256</v>
      </c>
      <c r="D7005" s="38" t="s">
        <v>5198</v>
      </c>
      <c r="E7005" s="39">
        <v>2391.3340002580003</v>
      </c>
      <c r="F7005" s="39">
        <f t="shared" si="334"/>
        <v>2630.4674002838005</v>
      </c>
      <c r="G7005" s="39">
        <f t="shared" si="335"/>
        <v>3108.7342003354006</v>
      </c>
    </row>
    <row r="7006" spans="1:7" ht="25.5" customHeight="1" thickTop="1" thickBot="1" x14ac:dyDescent="0.25">
      <c r="A7006" s="20" t="str">
        <f t="shared" si="333"/>
        <v>3741SMOKO</v>
      </c>
      <c r="B7006" s="20">
        <v>3741</v>
      </c>
      <c r="C7006" s="20" t="s">
        <v>7257</v>
      </c>
      <c r="D7006" s="21" t="s">
        <v>5198</v>
      </c>
      <c r="E7006" s="22">
        <v>2391.3340002580003</v>
      </c>
      <c r="F7006" s="22">
        <f t="shared" si="334"/>
        <v>2630.4674002838005</v>
      </c>
      <c r="G7006" s="22">
        <f t="shared" si="335"/>
        <v>3108.7342003354006</v>
      </c>
    </row>
    <row r="7007" spans="1:7" ht="25.5" customHeight="1" thickTop="1" thickBot="1" x14ac:dyDescent="0.25">
      <c r="A7007" s="20" t="str">
        <f t="shared" si="333"/>
        <v>3744WANDILIGONG</v>
      </c>
      <c r="B7007" s="37">
        <v>3744</v>
      </c>
      <c r="C7007" s="37" t="s">
        <v>7258</v>
      </c>
      <c r="D7007" s="38" t="s">
        <v>5198</v>
      </c>
      <c r="E7007" s="39">
        <v>1986.1380002577043</v>
      </c>
      <c r="F7007" s="39">
        <f t="shared" si="334"/>
        <v>2184.7518002834749</v>
      </c>
      <c r="G7007" s="39">
        <f t="shared" si="335"/>
        <v>2581.9794003350157</v>
      </c>
    </row>
    <row r="7008" spans="1:7" ht="25.5" customHeight="1" thickTop="1" thickBot="1" x14ac:dyDescent="0.25">
      <c r="A7008" s="20" t="str">
        <f t="shared" si="333"/>
        <v>3746ELDORADO</v>
      </c>
      <c r="B7008" s="20">
        <v>3746</v>
      </c>
      <c r="C7008" s="20" t="s">
        <v>7259</v>
      </c>
      <c r="D7008" s="21" t="s">
        <v>5198</v>
      </c>
      <c r="E7008" s="22">
        <v>915.85200006103207</v>
      </c>
      <c r="F7008" s="22">
        <f t="shared" si="334"/>
        <v>1007.4372000671353</v>
      </c>
      <c r="G7008" s="22">
        <f t="shared" si="335"/>
        <v>1190.6076000793416</v>
      </c>
    </row>
    <row r="7009" spans="1:7" ht="25.5" customHeight="1" thickTop="1" thickBot="1" x14ac:dyDescent="0.25">
      <c r="A7009" s="20" t="str">
        <f t="shared" si="333"/>
        <v>3747BEECHWORTH</v>
      </c>
      <c r="B7009" s="37">
        <v>3747</v>
      </c>
      <c r="C7009" s="37" t="s">
        <v>7260</v>
      </c>
      <c r="D7009" s="38" t="s">
        <v>5198</v>
      </c>
      <c r="E7009" s="39">
        <v>965.76400011552801</v>
      </c>
      <c r="F7009" s="39">
        <f t="shared" si="334"/>
        <v>1062.3404001270808</v>
      </c>
      <c r="G7009" s="39">
        <f t="shared" si="335"/>
        <v>1255.4932001501863</v>
      </c>
    </row>
    <row r="7010" spans="1:7" ht="25.5" customHeight="1" thickTop="1" thickBot="1" x14ac:dyDescent="0.25">
      <c r="A7010" s="20" t="str">
        <f t="shared" si="333"/>
        <v>3747MURMUNGEE</v>
      </c>
      <c r="B7010" s="20">
        <v>3747</v>
      </c>
      <c r="C7010" s="20" t="s">
        <v>7261</v>
      </c>
      <c r="D7010" s="21" t="s">
        <v>5198</v>
      </c>
      <c r="E7010" s="22">
        <v>965.76400011552801</v>
      </c>
      <c r="F7010" s="22">
        <f t="shared" si="334"/>
        <v>1062.3404001270808</v>
      </c>
      <c r="G7010" s="22">
        <f t="shared" si="335"/>
        <v>1255.4932001501863</v>
      </c>
    </row>
    <row r="7011" spans="1:7" ht="25.5" customHeight="1" thickTop="1" thickBot="1" x14ac:dyDescent="0.25">
      <c r="A7011" s="20" t="str">
        <f t="shared" si="333"/>
        <v>3747STANLEY</v>
      </c>
      <c r="B7011" s="37">
        <v>3747</v>
      </c>
      <c r="C7011" s="37" t="s">
        <v>7262</v>
      </c>
      <c r="D7011" s="38" t="s">
        <v>5198</v>
      </c>
      <c r="E7011" s="39">
        <v>965.76400011552801</v>
      </c>
      <c r="F7011" s="39">
        <f t="shared" si="334"/>
        <v>1062.3404001270808</v>
      </c>
      <c r="G7011" s="39">
        <f t="shared" si="335"/>
        <v>1255.4932001501863</v>
      </c>
    </row>
    <row r="7012" spans="1:7" ht="25.5" customHeight="1" thickTop="1" thickBot="1" x14ac:dyDescent="0.25">
      <c r="A7012" s="20" t="str">
        <f t="shared" si="333"/>
        <v>3747WOORAGEE</v>
      </c>
      <c r="B7012" s="20">
        <v>3747</v>
      </c>
      <c r="C7012" s="20" t="s">
        <v>7263</v>
      </c>
      <c r="D7012" s="21" t="s">
        <v>5198</v>
      </c>
      <c r="E7012" s="22">
        <v>965.76400011552801</v>
      </c>
      <c r="F7012" s="22">
        <f t="shared" si="334"/>
        <v>1062.3404001270808</v>
      </c>
      <c r="G7012" s="22">
        <f t="shared" si="335"/>
        <v>1255.4932001501863</v>
      </c>
    </row>
    <row r="7013" spans="1:7" ht="25.5" customHeight="1" thickTop="1" thickBot="1" x14ac:dyDescent="0.25">
      <c r="A7013" s="20" t="str">
        <f t="shared" si="333"/>
        <v>3749BRUARONG</v>
      </c>
      <c r="B7013" s="37">
        <v>3749</v>
      </c>
      <c r="C7013" s="37" t="s">
        <v>7264</v>
      </c>
      <c r="D7013" s="38" t="s">
        <v>5198</v>
      </c>
      <c r="E7013" s="39">
        <v>953.47799999516792</v>
      </c>
      <c r="F7013" s="39">
        <f t="shared" si="334"/>
        <v>1048.8257999946848</v>
      </c>
      <c r="G7013" s="39">
        <f t="shared" si="335"/>
        <v>1239.5213999937184</v>
      </c>
    </row>
    <row r="7014" spans="1:7" ht="25.5" customHeight="1" thickTop="1" thickBot="1" x14ac:dyDescent="0.25">
      <c r="A7014" s="20" t="str">
        <f t="shared" si="333"/>
        <v>3749YACKANDANDAH</v>
      </c>
      <c r="B7014" s="20">
        <v>3749</v>
      </c>
      <c r="C7014" s="20" t="s">
        <v>7265</v>
      </c>
      <c r="D7014" s="21" t="s">
        <v>5198</v>
      </c>
      <c r="E7014" s="22">
        <v>953.47799999516792</v>
      </c>
      <c r="F7014" s="22">
        <f t="shared" si="334"/>
        <v>1048.8257999946848</v>
      </c>
      <c r="G7014" s="22">
        <f t="shared" si="335"/>
        <v>1239.5213999937184</v>
      </c>
    </row>
    <row r="7015" spans="1:7" ht="25.5" customHeight="1" thickTop="1" thickBot="1" x14ac:dyDescent="0.25">
      <c r="A7015" s="20" t="str">
        <f t="shared" si="333"/>
        <v>3750WOLLERT</v>
      </c>
      <c r="B7015" s="37">
        <v>3750</v>
      </c>
      <c r="C7015" s="37" t="s">
        <v>7266</v>
      </c>
      <c r="D7015" s="38" t="s">
        <v>5198</v>
      </c>
      <c r="E7015" s="39">
        <v>1004.3600003316481</v>
      </c>
      <c r="F7015" s="39">
        <f t="shared" si="334"/>
        <v>1104.7960003648129</v>
      </c>
      <c r="G7015" s="39">
        <f t="shared" si="335"/>
        <v>1305.6680004311424</v>
      </c>
    </row>
    <row r="7016" spans="1:7" ht="25.5" customHeight="1" thickTop="1" thickBot="1" x14ac:dyDescent="0.25">
      <c r="A7016" s="20" t="str">
        <f t="shared" si="333"/>
        <v>3751WOODSTOCK</v>
      </c>
      <c r="B7016" s="20">
        <v>3751</v>
      </c>
      <c r="C7016" s="20" t="s">
        <v>2064</v>
      </c>
      <c r="D7016" s="21" t="s">
        <v>5198</v>
      </c>
      <c r="E7016" s="22">
        <v>1099.361999776288</v>
      </c>
      <c r="F7016" s="22">
        <f t="shared" si="334"/>
        <v>1209.2981997539168</v>
      </c>
      <c r="G7016" s="22">
        <f t="shared" si="335"/>
        <v>1429.1705997091744</v>
      </c>
    </row>
    <row r="7017" spans="1:7" ht="25.5" customHeight="1" thickTop="1" thickBot="1" x14ac:dyDescent="0.25">
      <c r="A7017" s="20" t="str">
        <f t="shared" si="333"/>
        <v>3752SOUTH MORANG</v>
      </c>
      <c r="B7017" s="37">
        <v>3752</v>
      </c>
      <c r="C7017" s="37" t="s">
        <v>7267</v>
      </c>
      <c r="D7017" s="38" t="s">
        <v>5198</v>
      </c>
      <c r="E7017" s="39">
        <v>1015.4259999684959</v>
      </c>
      <c r="F7017" s="39">
        <f t="shared" si="334"/>
        <v>1116.9685999653457</v>
      </c>
      <c r="G7017" s="39">
        <f t="shared" si="335"/>
        <v>1320.0537999590447</v>
      </c>
    </row>
    <row r="7018" spans="1:7" ht="25.5" customHeight="1" thickTop="1" thickBot="1" x14ac:dyDescent="0.25">
      <c r="A7018" s="20" t="str">
        <f t="shared" si="333"/>
        <v>3753BEVERIDGE</v>
      </c>
      <c r="B7018" s="20">
        <v>3753</v>
      </c>
      <c r="C7018" s="20" t="s">
        <v>7268</v>
      </c>
      <c r="D7018" s="21" t="s">
        <v>5198</v>
      </c>
      <c r="E7018" s="22">
        <v>907.09199988334399</v>
      </c>
      <c r="F7018" s="22">
        <f t="shared" si="334"/>
        <v>997.80119987167848</v>
      </c>
      <c r="G7018" s="22">
        <f t="shared" si="335"/>
        <v>1179.2195998483471</v>
      </c>
    </row>
    <row r="7019" spans="1:7" ht="25.5" customHeight="1" thickTop="1" thickBot="1" x14ac:dyDescent="0.25">
      <c r="A7019" s="20" t="str">
        <f t="shared" si="333"/>
        <v>3754DOREEN</v>
      </c>
      <c r="B7019" s="37">
        <v>3754</v>
      </c>
      <c r="C7019" s="37" t="s">
        <v>7269</v>
      </c>
      <c r="D7019" s="38" t="s">
        <v>5198</v>
      </c>
      <c r="E7019" s="39">
        <v>1079.605999902808</v>
      </c>
      <c r="F7019" s="39">
        <f t="shared" si="334"/>
        <v>1187.5665998930888</v>
      </c>
      <c r="G7019" s="39">
        <f t="shared" si="335"/>
        <v>1403.4877998736504</v>
      </c>
    </row>
    <row r="7020" spans="1:7" ht="25.5" customHeight="1" thickTop="1" thickBot="1" x14ac:dyDescent="0.25">
      <c r="A7020" s="20" t="str">
        <f t="shared" si="333"/>
        <v>3754MERNDA</v>
      </c>
      <c r="B7020" s="20">
        <v>3754</v>
      </c>
      <c r="C7020" s="20" t="s">
        <v>7270</v>
      </c>
      <c r="D7020" s="21" t="s">
        <v>5198</v>
      </c>
      <c r="E7020" s="22">
        <v>1079.605999902808</v>
      </c>
      <c r="F7020" s="22">
        <f t="shared" si="334"/>
        <v>1187.5665998930888</v>
      </c>
      <c r="G7020" s="22">
        <f t="shared" si="335"/>
        <v>1403.4877998736504</v>
      </c>
    </row>
    <row r="7021" spans="1:7" ht="25.5" customHeight="1" thickTop="1" thickBot="1" x14ac:dyDescent="0.25">
      <c r="A7021" s="20" t="str">
        <f t="shared" si="333"/>
        <v>3755YAN YEAN</v>
      </c>
      <c r="B7021" s="37">
        <v>3755</v>
      </c>
      <c r="C7021" s="37" t="s">
        <v>7271</v>
      </c>
      <c r="D7021" s="38" t="s">
        <v>5198</v>
      </c>
      <c r="E7021" s="39">
        <v>1223.8080003585919</v>
      </c>
      <c r="F7021" s="39">
        <f t="shared" si="334"/>
        <v>1346.1888003944512</v>
      </c>
      <c r="G7021" s="39">
        <f t="shared" si="335"/>
        <v>1590.9504004661696</v>
      </c>
    </row>
    <row r="7022" spans="1:7" ht="25.5" customHeight="1" thickTop="1" thickBot="1" x14ac:dyDescent="0.25">
      <c r="A7022" s="20" t="str">
        <f t="shared" si="333"/>
        <v>3756CHINTIN</v>
      </c>
      <c r="B7022" s="20">
        <v>3756</v>
      </c>
      <c r="C7022" s="20" t="s">
        <v>7272</v>
      </c>
      <c r="D7022" s="21" t="s">
        <v>5198</v>
      </c>
      <c r="E7022" s="22">
        <v>947.45399973863994</v>
      </c>
      <c r="F7022" s="22">
        <f t="shared" si="334"/>
        <v>1042.1993997125039</v>
      </c>
      <c r="G7022" s="22">
        <f t="shared" si="335"/>
        <v>1231.6901996602319</v>
      </c>
    </row>
    <row r="7023" spans="1:7" ht="25.5" customHeight="1" thickTop="1" thickBot="1" x14ac:dyDescent="0.25">
      <c r="A7023" s="20" t="str">
        <f t="shared" si="333"/>
        <v>3756DARRAWEIT GUIM</v>
      </c>
      <c r="B7023" s="37">
        <v>3756</v>
      </c>
      <c r="C7023" s="37" t="s">
        <v>7273</v>
      </c>
      <c r="D7023" s="38" t="s">
        <v>5198</v>
      </c>
      <c r="E7023" s="39">
        <v>947.45399973863994</v>
      </c>
      <c r="F7023" s="39">
        <f t="shared" si="334"/>
        <v>1042.1993997125039</v>
      </c>
      <c r="G7023" s="39">
        <f t="shared" si="335"/>
        <v>1231.6901996602319</v>
      </c>
    </row>
    <row r="7024" spans="1:7" ht="25.5" customHeight="1" thickTop="1" thickBot="1" x14ac:dyDescent="0.25">
      <c r="A7024" s="20" t="str">
        <f t="shared" si="333"/>
        <v>3756UPPER PLENTY</v>
      </c>
      <c r="B7024" s="20">
        <v>3756</v>
      </c>
      <c r="C7024" s="20" t="s">
        <v>7274</v>
      </c>
      <c r="D7024" s="21" t="s">
        <v>5198</v>
      </c>
      <c r="E7024" s="22">
        <v>947.45399973863994</v>
      </c>
      <c r="F7024" s="22">
        <f t="shared" si="334"/>
        <v>1042.1993997125039</v>
      </c>
      <c r="G7024" s="22">
        <f t="shared" si="335"/>
        <v>1231.6901996602319</v>
      </c>
    </row>
    <row r="7025" spans="1:7" ht="25.5" customHeight="1" thickTop="1" thickBot="1" x14ac:dyDescent="0.25">
      <c r="A7025" s="20" t="str">
        <f t="shared" si="333"/>
        <v>3756WALLAN</v>
      </c>
      <c r="B7025" s="37">
        <v>3756</v>
      </c>
      <c r="C7025" s="37" t="s">
        <v>7275</v>
      </c>
      <c r="D7025" s="38" t="s">
        <v>5198</v>
      </c>
      <c r="E7025" s="39">
        <v>947.45399973863994</v>
      </c>
      <c r="F7025" s="39">
        <f t="shared" si="334"/>
        <v>1042.1993997125039</v>
      </c>
      <c r="G7025" s="39">
        <f t="shared" si="335"/>
        <v>1231.6901996602319</v>
      </c>
    </row>
    <row r="7026" spans="1:7" ht="25.5" customHeight="1" thickTop="1" thickBot="1" x14ac:dyDescent="0.25">
      <c r="A7026" s="20" t="str">
        <f t="shared" si="333"/>
        <v>3757EDEN PARK</v>
      </c>
      <c r="B7026" s="20">
        <v>3757</v>
      </c>
      <c r="C7026" s="20" t="s">
        <v>7276</v>
      </c>
      <c r="D7026" s="21" t="s">
        <v>5198</v>
      </c>
      <c r="E7026" s="22">
        <v>1905.7880004794081</v>
      </c>
      <c r="F7026" s="22">
        <f t="shared" si="334"/>
        <v>2096.3668005273489</v>
      </c>
      <c r="G7026" s="22">
        <f t="shared" si="335"/>
        <v>2477.5244006232306</v>
      </c>
    </row>
    <row r="7027" spans="1:7" ht="25.5" customHeight="1" thickTop="1" thickBot="1" x14ac:dyDescent="0.25">
      <c r="A7027" s="20" t="str">
        <f t="shared" si="333"/>
        <v>3757HUMEVALE</v>
      </c>
      <c r="B7027" s="37">
        <v>3757</v>
      </c>
      <c r="C7027" s="37" t="s">
        <v>7277</v>
      </c>
      <c r="D7027" s="38" t="s">
        <v>5198</v>
      </c>
      <c r="E7027" s="39">
        <v>1905.7880004794081</v>
      </c>
      <c r="F7027" s="39">
        <f t="shared" si="334"/>
        <v>2096.3668005273489</v>
      </c>
      <c r="G7027" s="39">
        <f t="shared" si="335"/>
        <v>2477.5244006232306</v>
      </c>
    </row>
    <row r="7028" spans="1:7" ht="25.5" customHeight="1" thickTop="1" thickBot="1" x14ac:dyDescent="0.25">
      <c r="A7028" s="20" t="str">
        <f t="shared" si="333"/>
        <v>3757KINGLAKE CENTRAL</v>
      </c>
      <c r="B7028" s="20">
        <v>3757</v>
      </c>
      <c r="C7028" s="20" t="s">
        <v>7278</v>
      </c>
      <c r="D7028" s="21" t="s">
        <v>5198</v>
      </c>
      <c r="E7028" s="22">
        <v>1905.7880004794081</v>
      </c>
      <c r="F7028" s="22">
        <f t="shared" si="334"/>
        <v>2096.3668005273489</v>
      </c>
      <c r="G7028" s="22">
        <f t="shared" si="335"/>
        <v>2477.5244006232306</v>
      </c>
    </row>
    <row r="7029" spans="1:7" ht="25.5" customHeight="1" thickTop="1" thickBot="1" x14ac:dyDescent="0.25">
      <c r="A7029" s="20" t="str">
        <f t="shared" si="333"/>
        <v>3757KINGLAKE WEST</v>
      </c>
      <c r="B7029" s="37">
        <v>3757</v>
      </c>
      <c r="C7029" s="37" t="s">
        <v>7279</v>
      </c>
      <c r="D7029" s="38" t="s">
        <v>5198</v>
      </c>
      <c r="E7029" s="39">
        <v>1905.7880004794081</v>
      </c>
      <c r="F7029" s="39">
        <f t="shared" si="334"/>
        <v>2096.3668005273489</v>
      </c>
      <c r="G7029" s="39">
        <f t="shared" si="335"/>
        <v>2477.5244006232306</v>
      </c>
    </row>
    <row r="7030" spans="1:7" ht="25.5" customHeight="1" thickTop="1" thickBot="1" x14ac:dyDescent="0.25">
      <c r="A7030" s="20" t="str">
        <f t="shared" si="333"/>
        <v>3757PHEASANT CREEK</v>
      </c>
      <c r="B7030" s="20">
        <v>3757</v>
      </c>
      <c r="C7030" s="20" t="s">
        <v>7280</v>
      </c>
      <c r="D7030" s="21" t="s">
        <v>5198</v>
      </c>
      <c r="E7030" s="22">
        <v>1905.7880004794081</v>
      </c>
      <c r="F7030" s="22">
        <f t="shared" si="334"/>
        <v>2096.3668005273489</v>
      </c>
      <c r="G7030" s="22">
        <f t="shared" si="335"/>
        <v>2477.5244006232306</v>
      </c>
    </row>
    <row r="7031" spans="1:7" ht="25.5" customHeight="1" thickTop="1" thickBot="1" x14ac:dyDescent="0.25">
      <c r="A7031" s="20" t="str">
        <f t="shared" si="333"/>
        <v>3757WHITTLESEA</v>
      </c>
      <c r="B7031" s="37">
        <v>3757</v>
      </c>
      <c r="C7031" s="37" t="s">
        <v>7281</v>
      </c>
      <c r="D7031" s="38" t="s">
        <v>5198</v>
      </c>
      <c r="E7031" s="39">
        <v>1905.7880004794081</v>
      </c>
      <c r="F7031" s="39">
        <f t="shared" si="334"/>
        <v>2096.3668005273489</v>
      </c>
      <c r="G7031" s="39">
        <f t="shared" si="335"/>
        <v>2477.5244006232306</v>
      </c>
    </row>
    <row r="7032" spans="1:7" ht="25.5" customHeight="1" thickTop="1" thickBot="1" x14ac:dyDescent="0.25">
      <c r="A7032" s="20" t="str">
        <f t="shared" si="333"/>
        <v>3758HEATHCOTE JUNCTION</v>
      </c>
      <c r="B7032" s="20">
        <v>3758</v>
      </c>
      <c r="C7032" s="20" t="s">
        <v>7282</v>
      </c>
      <c r="D7032" s="21" t="s">
        <v>5198</v>
      </c>
      <c r="E7032" s="22">
        <v>1425.178000280272</v>
      </c>
      <c r="F7032" s="22">
        <f t="shared" si="334"/>
        <v>1567.6958003082993</v>
      </c>
      <c r="G7032" s="22">
        <f t="shared" si="335"/>
        <v>1852.7314003643537</v>
      </c>
    </row>
    <row r="7033" spans="1:7" ht="25.5" customHeight="1" thickTop="1" thickBot="1" x14ac:dyDescent="0.25">
      <c r="A7033" s="20" t="str">
        <f t="shared" si="333"/>
        <v>3758WANDONG</v>
      </c>
      <c r="B7033" s="37">
        <v>3758</v>
      </c>
      <c r="C7033" s="37" t="s">
        <v>7283</v>
      </c>
      <c r="D7033" s="38" t="s">
        <v>5198</v>
      </c>
      <c r="E7033" s="39">
        <v>1425.178000280272</v>
      </c>
      <c r="F7033" s="39">
        <f t="shared" si="334"/>
        <v>1567.6958003082993</v>
      </c>
      <c r="G7033" s="39">
        <f t="shared" si="335"/>
        <v>1852.7314003643537</v>
      </c>
    </row>
    <row r="7034" spans="1:7" ht="25.5" customHeight="1" thickTop="1" thickBot="1" x14ac:dyDescent="0.25">
      <c r="A7034" s="20" t="str">
        <f t="shared" si="333"/>
        <v>3759PANTON HILL</v>
      </c>
      <c r="B7034" s="20">
        <v>3759</v>
      </c>
      <c r="C7034" s="20" t="s">
        <v>7284</v>
      </c>
      <c r="D7034" s="21" t="s">
        <v>5198</v>
      </c>
      <c r="E7034" s="22">
        <v>2113.2880004584799</v>
      </c>
      <c r="F7034" s="22">
        <f t="shared" si="334"/>
        <v>2324.6168005043282</v>
      </c>
      <c r="G7034" s="22">
        <f t="shared" si="335"/>
        <v>2747.274400596024</v>
      </c>
    </row>
    <row r="7035" spans="1:7" ht="25.5" customHeight="1" thickTop="1" thickBot="1" x14ac:dyDescent="0.25">
      <c r="A7035" s="20" t="str">
        <f t="shared" si="333"/>
        <v>3760SMITHS GULLY</v>
      </c>
      <c r="B7035" s="37">
        <v>3760</v>
      </c>
      <c r="C7035" s="37" t="s">
        <v>7285</v>
      </c>
      <c r="D7035" s="38" t="s">
        <v>5198</v>
      </c>
      <c r="E7035" s="39">
        <v>2916.7080003690157</v>
      </c>
      <c r="F7035" s="39">
        <f t="shared" si="334"/>
        <v>3208.3788004059174</v>
      </c>
      <c r="G7035" s="39">
        <f t="shared" si="335"/>
        <v>3791.7204004797204</v>
      </c>
    </row>
    <row r="7036" spans="1:7" ht="25.5" customHeight="1" thickTop="1" thickBot="1" x14ac:dyDescent="0.25">
      <c r="A7036" s="20" t="str">
        <f t="shared" si="333"/>
        <v>3761ST ANDREWS</v>
      </c>
      <c r="B7036" s="20">
        <v>3761</v>
      </c>
      <c r="C7036" s="20" t="s">
        <v>3536</v>
      </c>
      <c r="D7036" s="21" t="s">
        <v>5198</v>
      </c>
      <c r="E7036" s="22">
        <v>2720.7259999758162</v>
      </c>
      <c r="F7036" s="22">
        <f t="shared" si="334"/>
        <v>2992.7985999733983</v>
      </c>
      <c r="G7036" s="22">
        <f t="shared" si="335"/>
        <v>3536.9437999685611</v>
      </c>
    </row>
    <row r="7037" spans="1:7" ht="25.5" customHeight="1" thickTop="1" thickBot="1" x14ac:dyDescent="0.25">
      <c r="A7037" s="20" t="str">
        <f t="shared" si="333"/>
        <v>3762BYLANDS</v>
      </c>
      <c r="B7037" s="37">
        <v>3762</v>
      </c>
      <c r="C7037" s="37" t="s">
        <v>7286</v>
      </c>
      <c r="D7037" s="38" t="s">
        <v>5198</v>
      </c>
      <c r="E7037" s="39">
        <v>896.26800037235205</v>
      </c>
      <c r="F7037" s="39">
        <f t="shared" si="334"/>
        <v>985.89480040958733</v>
      </c>
      <c r="G7037" s="39">
        <f t="shared" si="335"/>
        <v>1165.1484004840577</v>
      </c>
    </row>
    <row r="7038" spans="1:7" ht="25.5" customHeight="1" thickTop="1" thickBot="1" x14ac:dyDescent="0.25">
      <c r="A7038" s="20" t="str">
        <f t="shared" si="333"/>
        <v>3763KINGLAKE</v>
      </c>
      <c r="B7038" s="20">
        <v>3763</v>
      </c>
      <c r="C7038" s="20" t="s">
        <v>7287</v>
      </c>
      <c r="D7038" s="21" t="s">
        <v>5198</v>
      </c>
      <c r="E7038" s="22">
        <v>2395.0799998780722</v>
      </c>
      <c r="F7038" s="22">
        <f t="shared" si="334"/>
        <v>2634.5879998658797</v>
      </c>
      <c r="G7038" s="22">
        <f t="shared" si="335"/>
        <v>3113.603999841494</v>
      </c>
    </row>
    <row r="7039" spans="1:7" ht="25.5" customHeight="1" thickTop="1" thickBot="1" x14ac:dyDescent="0.25">
      <c r="A7039" s="20" t="str">
        <f t="shared" si="333"/>
        <v>3764FORBES</v>
      </c>
      <c r="B7039" s="37">
        <v>3764</v>
      </c>
      <c r="C7039" s="37" t="s">
        <v>5125</v>
      </c>
      <c r="D7039" s="38" t="s">
        <v>5198</v>
      </c>
      <c r="E7039" s="39">
        <v>861.81599993561599</v>
      </c>
      <c r="F7039" s="39">
        <f t="shared" si="334"/>
        <v>947.99759992917768</v>
      </c>
      <c r="G7039" s="39">
        <f t="shared" si="335"/>
        <v>1120.3607999163007</v>
      </c>
    </row>
    <row r="7040" spans="1:7" ht="25.5" customHeight="1" thickTop="1" thickBot="1" x14ac:dyDescent="0.25">
      <c r="A7040" s="20" t="str">
        <f t="shared" si="333"/>
        <v>3764GLENAROUA</v>
      </c>
      <c r="B7040" s="20">
        <v>3764</v>
      </c>
      <c r="C7040" s="20" t="s">
        <v>7288</v>
      </c>
      <c r="D7040" s="21" t="s">
        <v>5198</v>
      </c>
      <c r="E7040" s="22">
        <v>861.81599993561599</v>
      </c>
      <c r="F7040" s="22">
        <f t="shared" si="334"/>
        <v>947.99759992917768</v>
      </c>
      <c r="G7040" s="22">
        <f t="shared" si="335"/>
        <v>1120.3607999163007</v>
      </c>
    </row>
    <row r="7041" spans="1:7" ht="25.5" customHeight="1" thickTop="1" thickBot="1" x14ac:dyDescent="0.25">
      <c r="A7041" s="20" t="str">
        <f t="shared" si="333"/>
        <v>3764HIGH CAMP</v>
      </c>
      <c r="B7041" s="37">
        <v>3764</v>
      </c>
      <c r="C7041" s="37" t="s">
        <v>7289</v>
      </c>
      <c r="D7041" s="38" t="s">
        <v>5198</v>
      </c>
      <c r="E7041" s="39">
        <v>861.81599993561599</v>
      </c>
      <c r="F7041" s="39">
        <f t="shared" si="334"/>
        <v>947.99759992917768</v>
      </c>
      <c r="G7041" s="39">
        <f t="shared" si="335"/>
        <v>1120.3607999163007</v>
      </c>
    </row>
    <row r="7042" spans="1:7" ht="25.5" customHeight="1" thickTop="1" thickBot="1" x14ac:dyDescent="0.25">
      <c r="A7042" s="20" t="str">
        <f t="shared" si="333"/>
        <v>3764KILMORE</v>
      </c>
      <c r="B7042" s="20">
        <v>3764</v>
      </c>
      <c r="C7042" s="20" t="s">
        <v>7290</v>
      </c>
      <c r="D7042" s="21" t="s">
        <v>5198</v>
      </c>
      <c r="E7042" s="22">
        <v>861.81599993561599</v>
      </c>
      <c r="F7042" s="22">
        <f t="shared" si="334"/>
        <v>947.99759992917768</v>
      </c>
      <c r="G7042" s="22">
        <f t="shared" si="335"/>
        <v>1120.3607999163007</v>
      </c>
    </row>
    <row r="7043" spans="1:7" ht="25.5" customHeight="1" thickTop="1" thickBot="1" x14ac:dyDescent="0.25">
      <c r="A7043" s="20" t="str">
        <f t="shared" si="333"/>
        <v>3764KILMORE EAST</v>
      </c>
      <c r="B7043" s="37">
        <v>3764</v>
      </c>
      <c r="C7043" s="37" t="s">
        <v>7291</v>
      </c>
      <c r="D7043" s="38" t="s">
        <v>5198</v>
      </c>
      <c r="E7043" s="39">
        <v>861.81599993561599</v>
      </c>
      <c r="F7043" s="39">
        <f t="shared" si="334"/>
        <v>947.99759992917768</v>
      </c>
      <c r="G7043" s="39">
        <f t="shared" si="335"/>
        <v>1120.3607999163007</v>
      </c>
    </row>
    <row r="7044" spans="1:7" ht="25.5" customHeight="1" thickTop="1" thickBot="1" x14ac:dyDescent="0.25">
      <c r="A7044" s="20" t="str">
        <f t="shared" si="333"/>
        <v>3764MORANDING</v>
      </c>
      <c r="B7044" s="20">
        <v>3764</v>
      </c>
      <c r="C7044" s="20" t="s">
        <v>7292</v>
      </c>
      <c r="D7044" s="21" t="s">
        <v>5198</v>
      </c>
      <c r="E7044" s="22">
        <v>861.81599993561599</v>
      </c>
      <c r="F7044" s="22">
        <f t="shared" si="334"/>
        <v>947.99759992917768</v>
      </c>
      <c r="G7044" s="22">
        <f t="shared" si="335"/>
        <v>1120.3607999163007</v>
      </c>
    </row>
    <row r="7045" spans="1:7" ht="25.5" customHeight="1" thickTop="1" thickBot="1" x14ac:dyDescent="0.25">
      <c r="A7045" s="20" t="str">
        <f t="shared" ref="A7045:A7108" si="336">CONCATENATE(B7045,C7045)</f>
        <v>3764TANTARABOO</v>
      </c>
      <c r="B7045" s="37">
        <v>3764</v>
      </c>
      <c r="C7045" s="37" t="s">
        <v>7293</v>
      </c>
      <c r="D7045" s="38" t="s">
        <v>5198</v>
      </c>
      <c r="E7045" s="39">
        <v>861.81599993561599</v>
      </c>
      <c r="F7045" s="39">
        <f t="shared" ref="F7045:F7108" si="337">1.1*E7045</f>
        <v>947.99759992917768</v>
      </c>
      <c r="G7045" s="39">
        <f t="shared" ref="G7045:G7108" si="338">1.3*E7045</f>
        <v>1120.3607999163007</v>
      </c>
    </row>
    <row r="7046" spans="1:7" ht="25.5" customHeight="1" thickTop="1" thickBot="1" x14ac:dyDescent="0.25">
      <c r="A7046" s="20" t="str">
        <f t="shared" si="336"/>
        <v>3764WILLOWMAVIN</v>
      </c>
      <c r="B7046" s="20">
        <v>3764</v>
      </c>
      <c r="C7046" s="20" t="s">
        <v>7294</v>
      </c>
      <c r="D7046" s="21" t="s">
        <v>5198</v>
      </c>
      <c r="E7046" s="22">
        <v>861.81599993561599</v>
      </c>
      <c r="F7046" s="22">
        <f t="shared" si="337"/>
        <v>947.99759992917768</v>
      </c>
      <c r="G7046" s="22">
        <f t="shared" si="338"/>
        <v>1120.3607999163007</v>
      </c>
    </row>
    <row r="7047" spans="1:7" ht="25.5" customHeight="1" thickTop="1" thickBot="1" x14ac:dyDescent="0.25">
      <c r="A7047" s="20" t="str">
        <f t="shared" si="336"/>
        <v>3765MONTROSE</v>
      </c>
      <c r="B7047" s="37">
        <v>3765</v>
      </c>
      <c r="C7047" s="37" t="s">
        <v>7295</v>
      </c>
      <c r="D7047" s="38" t="s">
        <v>5198</v>
      </c>
      <c r="E7047" s="39">
        <v>1305.12200012176</v>
      </c>
      <c r="F7047" s="39">
        <f t="shared" si="337"/>
        <v>1435.6342001339362</v>
      </c>
      <c r="G7047" s="39">
        <f t="shared" si="338"/>
        <v>1696.6586001582882</v>
      </c>
    </row>
    <row r="7048" spans="1:7" ht="25.5" customHeight="1" thickTop="1" thickBot="1" x14ac:dyDescent="0.25">
      <c r="A7048" s="20" t="str">
        <f t="shared" si="336"/>
        <v>3766KALORAMA</v>
      </c>
      <c r="B7048" s="20">
        <v>3766</v>
      </c>
      <c r="C7048" s="20" t="s">
        <v>7296</v>
      </c>
      <c r="D7048" s="21" t="s">
        <v>5198</v>
      </c>
      <c r="E7048" s="22">
        <v>1680.8479999402482</v>
      </c>
      <c r="F7048" s="22">
        <f t="shared" si="337"/>
        <v>1848.9327999342731</v>
      </c>
      <c r="G7048" s="22">
        <f t="shared" si="338"/>
        <v>2185.1023999223225</v>
      </c>
    </row>
    <row r="7049" spans="1:7" ht="25.5" customHeight="1" thickTop="1" thickBot="1" x14ac:dyDescent="0.25">
      <c r="A7049" s="20" t="str">
        <f t="shared" si="336"/>
        <v>3767MOUNT DANDENONG</v>
      </c>
      <c r="B7049" s="37">
        <v>3767</v>
      </c>
      <c r="C7049" s="37" t="s">
        <v>7297</v>
      </c>
      <c r="D7049" s="38" t="s">
        <v>5198</v>
      </c>
      <c r="E7049" s="39">
        <v>1739.72600043848</v>
      </c>
      <c r="F7049" s="39">
        <f t="shared" si="337"/>
        <v>1913.6986004823282</v>
      </c>
      <c r="G7049" s="39">
        <f t="shared" si="338"/>
        <v>2261.6438005700243</v>
      </c>
    </row>
    <row r="7050" spans="1:7" ht="25.5" customHeight="1" thickTop="1" thickBot="1" x14ac:dyDescent="0.25">
      <c r="A7050" s="20" t="str">
        <f t="shared" si="336"/>
        <v>3770COLDSTREAM</v>
      </c>
      <c r="B7050" s="20">
        <v>3770</v>
      </c>
      <c r="C7050" s="20" t="s">
        <v>2747</v>
      </c>
      <c r="D7050" s="21" t="s">
        <v>5198</v>
      </c>
      <c r="E7050" s="22">
        <v>1187.2440001345201</v>
      </c>
      <c r="F7050" s="22">
        <f t="shared" si="337"/>
        <v>1305.9684001479723</v>
      </c>
      <c r="G7050" s="22">
        <f t="shared" si="338"/>
        <v>1543.4172001748761</v>
      </c>
    </row>
    <row r="7051" spans="1:7" ht="25.5" customHeight="1" thickTop="1" thickBot="1" x14ac:dyDescent="0.25">
      <c r="A7051" s="20" t="str">
        <f t="shared" si="336"/>
        <v>3770GRUYERE</v>
      </c>
      <c r="B7051" s="37">
        <v>3770</v>
      </c>
      <c r="C7051" s="37" t="s">
        <v>7298</v>
      </c>
      <c r="D7051" s="38" t="s">
        <v>5198</v>
      </c>
      <c r="E7051" s="39">
        <v>1187.2440001345201</v>
      </c>
      <c r="F7051" s="39">
        <f t="shared" si="337"/>
        <v>1305.9684001479723</v>
      </c>
      <c r="G7051" s="39">
        <f t="shared" si="338"/>
        <v>1543.4172001748761</v>
      </c>
    </row>
    <row r="7052" spans="1:7" ht="25.5" customHeight="1" thickTop="1" thickBot="1" x14ac:dyDescent="0.25">
      <c r="A7052" s="20" t="str">
        <f t="shared" si="336"/>
        <v>3770YERING</v>
      </c>
      <c r="B7052" s="20">
        <v>3770</v>
      </c>
      <c r="C7052" s="20" t="s">
        <v>7299</v>
      </c>
      <c r="D7052" s="21" t="s">
        <v>5198</v>
      </c>
      <c r="E7052" s="22">
        <v>1187.2440001345201</v>
      </c>
      <c r="F7052" s="22">
        <f t="shared" si="337"/>
        <v>1305.9684001479723</v>
      </c>
      <c r="G7052" s="22">
        <f t="shared" si="338"/>
        <v>1543.4172001748761</v>
      </c>
    </row>
    <row r="7053" spans="1:7" ht="25.5" customHeight="1" thickTop="1" thickBot="1" x14ac:dyDescent="0.25">
      <c r="A7053" s="20" t="str">
        <f t="shared" si="336"/>
        <v>3775CHRISTMAS HILLS</v>
      </c>
      <c r="B7053" s="37">
        <v>3775</v>
      </c>
      <c r="C7053" s="37" t="s">
        <v>7300</v>
      </c>
      <c r="D7053" s="38" t="s">
        <v>5198</v>
      </c>
      <c r="E7053" s="39">
        <v>1383.7740004233758</v>
      </c>
      <c r="F7053" s="39">
        <f t="shared" si="337"/>
        <v>1522.1514004657136</v>
      </c>
      <c r="G7053" s="39">
        <f t="shared" si="338"/>
        <v>1798.9062005503886</v>
      </c>
    </row>
    <row r="7054" spans="1:7" ht="25.5" customHeight="1" thickTop="1" thickBot="1" x14ac:dyDescent="0.25">
      <c r="A7054" s="20" t="str">
        <f t="shared" si="336"/>
        <v>3775DIXONS CREEK</v>
      </c>
      <c r="B7054" s="20">
        <v>3775</v>
      </c>
      <c r="C7054" s="20" t="s">
        <v>7301</v>
      </c>
      <c r="D7054" s="21" t="s">
        <v>5198</v>
      </c>
      <c r="E7054" s="22">
        <v>1383.7740004233758</v>
      </c>
      <c r="F7054" s="22">
        <f t="shared" si="337"/>
        <v>1522.1514004657136</v>
      </c>
      <c r="G7054" s="22">
        <f t="shared" si="338"/>
        <v>1798.9062005503886</v>
      </c>
    </row>
    <row r="7055" spans="1:7" ht="25.5" customHeight="1" thickTop="1" thickBot="1" x14ac:dyDescent="0.25">
      <c r="A7055" s="20" t="str">
        <f t="shared" si="336"/>
        <v>3775STEELS CREEK</v>
      </c>
      <c r="B7055" s="37">
        <v>3775</v>
      </c>
      <c r="C7055" s="37" t="s">
        <v>7302</v>
      </c>
      <c r="D7055" s="38" t="s">
        <v>5198</v>
      </c>
      <c r="E7055" s="39">
        <v>1383.7740004233758</v>
      </c>
      <c r="F7055" s="39">
        <f t="shared" si="337"/>
        <v>1522.1514004657136</v>
      </c>
      <c r="G7055" s="39">
        <f t="shared" si="338"/>
        <v>1798.9062005503886</v>
      </c>
    </row>
    <row r="7056" spans="1:7" ht="25.5" customHeight="1" thickTop="1" thickBot="1" x14ac:dyDescent="0.25">
      <c r="A7056" s="20" t="str">
        <f t="shared" si="336"/>
        <v>3775TARRAWARRA</v>
      </c>
      <c r="B7056" s="20">
        <v>3775</v>
      </c>
      <c r="C7056" s="20" t="s">
        <v>7303</v>
      </c>
      <c r="D7056" s="21" t="s">
        <v>5198</v>
      </c>
      <c r="E7056" s="22">
        <v>1383.7740004233758</v>
      </c>
      <c r="F7056" s="22">
        <f t="shared" si="337"/>
        <v>1522.1514004657136</v>
      </c>
      <c r="G7056" s="22">
        <f t="shared" si="338"/>
        <v>1798.9062005503886</v>
      </c>
    </row>
    <row r="7057" spans="1:7" ht="25.5" customHeight="1" thickTop="1" thickBot="1" x14ac:dyDescent="0.25">
      <c r="A7057" s="20" t="str">
        <f t="shared" si="336"/>
        <v>3775YARRA GLEN</v>
      </c>
      <c r="B7057" s="37">
        <v>3775</v>
      </c>
      <c r="C7057" s="37" t="s">
        <v>7304</v>
      </c>
      <c r="D7057" s="38" t="s">
        <v>5198</v>
      </c>
      <c r="E7057" s="39">
        <v>1383.7740004233758</v>
      </c>
      <c r="F7057" s="39">
        <f t="shared" si="337"/>
        <v>1522.1514004657136</v>
      </c>
      <c r="G7057" s="39">
        <f t="shared" si="338"/>
        <v>1798.9062005503886</v>
      </c>
    </row>
    <row r="7058" spans="1:7" ht="25.5" customHeight="1" thickTop="1" thickBot="1" x14ac:dyDescent="0.25">
      <c r="A7058" s="20" t="str">
        <f t="shared" si="336"/>
        <v>3777BADGER CREEK</v>
      </c>
      <c r="B7058" s="20">
        <v>3777</v>
      </c>
      <c r="C7058" s="20" t="s">
        <v>7305</v>
      </c>
      <c r="D7058" s="21" t="s">
        <v>5198</v>
      </c>
      <c r="E7058" s="22">
        <v>1899.4719998644321</v>
      </c>
      <c r="F7058" s="22">
        <f t="shared" si="337"/>
        <v>2089.4191998508754</v>
      </c>
      <c r="G7058" s="22">
        <f t="shared" si="338"/>
        <v>2469.3135998237617</v>
      </c>
    </row>
    <row r="7059" spans="1:7" ht="25.5" customHeight="1" thickTop="1" thickBot="1" x14ac:dyDescent="0.25">
      <c r="A7059" s="20" t="str">
        <f t="shared" si="336"/>
        <v>3777CASTELLA</v>
      </c>
      <c r="B7059" s="37">
        <v>3777</v>
      </c>
      <c r="C7059" s="37" t="s">
        <v>7306</v>
      </c>
      <c r="D7059" s="38" t="s">
        <v>5198</v>
      </c>
      <c r="E7059" s="39">
        <v>1899.4719998644321</v>
      </c>
      <c r="F7059" s="39">
        <f t="shared" si="337"/>
        <v>2089.4191998508754</v>
      </c>
      <c r="G7059" s="39">
        <f t="shared" si="338"/>
        <v>2469.3135998237617</v>
      </c>
    </row>
    <row r="7060" spans="1:7" ht="25.5" customHeight="1" thickTop="1" thickBot="1" x14ac:dyDescent="0.25">
      <c r="A7060" s="20" t="str">
        <f t="shared" si="336"/>
        <v>3777CHUM CREEK</v>
      </c>
      <c r="B7060" s="20">
        <v>3777</v>
      </c>
      <c r="C7060" s="20" t="s">
        <v>7307</v>
      </c>
      <c r="D7060" s="21" t="s">
        <v>5198</v>
      </c>
      <c r="E7060" s="22">
        <v>1899.4719998644321</v>
      </c>
      <c r="F7060" s="22">
        <f t="shared" si="337"/>
        <v>2089.4191998508754</v>
      </c>
      <c r="G7060" s="22">
        <f t="shared" si="338"/>
        <v>2469.3135998237617</v>
      </c>
    </row>
    <row r="7061" spans="1:7" ht="25.5" customHeight="1" thickTop="1" thickBot="1" x14ac:dyDescent="0.25">
      <c r="A7061" s="20" t="str">
        <f t="shared" si="336"/>
        <v>3777HEALESVILLE</v>
      </c>
      <c r="B7061" s="37">
        <v>3777</v>
      </c>
      <c r="C7061" s="37" t="s">
        <v>7308</v>
      </c>
      <c r="D7061" s="38" t="s">
        <v>5198</v>
      </c>
      <c r="E7061" s="39">
        <v>1899.4719998644321</v>
      </c>
      <c r="F7061" s="39">
        <f t="shared" si="337"/>
        <v>2089.4191998508754</v>
      </c>
      <c r="G7061" s="39">
        <f t="shared" si="338"/>
        <v>2469.3135998237617</v>
      </c>
    </row>
    <row r="7062" spans="1:7" ht="25.5" customHeight="1" thickTop="1" thickBot="1" x14ac:dyDescent="0.25">
      <c r="A7062" s="20" t="str">
        <f t="shared" si="336"/>
        <v>3777MOUNT TOOLEBEWONG</v>
      </c>
      <c r="B7062" s="20">
        <v>3777</v>
      </c>
      <c r="C7062" s="20" t="s">
        <v>7309</v>
      </c>
      <c r="D7062" s="21" t="s">
        <v>5198</v>
      </c>
      <c r="E7062" s="22">
        <v>1899.4719998644321</v>
      </c>
      <c r="F7062" s="22">
        <f t="shared" si="337"/>
        <v>2089.4191998508754</v>
      </c>
      <c r="G7062" s="22">
        <f t="shared" si="338"/>
        <v>2469.3135998237617</v>
      </c>
    </row>
    <row r="7063" spans="1:7" ht="25.5" customHeight="1" thickTop="1" thickBot="1" x14ac:dyDescent="0.25">
      <c r="A7063" s="20" t="str">
        <f t="shared" si="336"/>
        <v>3777TOOLANGI</v>
      </c>
      <c r="B7063" s="37">
        <v>3777</v>
      </c>
      <c r="C7063" s="37" t="s">
        <v>7310</v>
      </c>
      <c r="D7063" s="38" t="s">
        <v>5198</v>
      </c>
      <c r="E7063" s="39">
        <v>1899.4719998644321</v>
      </c>
      <c r="F7063" s="39">
        <f t="shared" si="337"/>
        <v>2089.4191998508754</v>
      </c>
      <c r="G7063" s="39">
        <f t="shared" si="338"/>
        <v>2469.3135998237617</v>
      </c>
    </row>
    <row r="7064" spans="1:7" ht="25.5" customHeight="1" thickTop="1" thickBot="1" x14ac:dyDescent="0.25">
      <c r="A7064" s="20" t="str">
        <f t="shared" si="336"/>
        <v>3778NARBETHONG</v>
      </c>
      <c r="B7064" s="20">
        <v>3778</v>
      </c>
      <c r="C7064" s="20" t="s">
        <v>7311</v>
      </c>
      <c r="D7064" s="21" t="s">
        <v>5198</v>
      </c>
      <c r="E7064" s="22">
        <v>1611.251999731888</v>
      </c>
      <c r="F7064" s="22">
        <f t="shared" si="337"/>
        <v>1772.3771997050769</v>
      </c>
      <c r="G7064" s="22">
        <f t="shared" si="338"/>
        <v>2094.6275996514546</v>
      </c>
    </row>
    <row r="7065" spans="1:7" ht="25.5" customHeight="1" thickTop="1" thickBot="1" x14ac:dyDescent="0.25">
      <c r="A7065" s="20" t="str">
        <f t="shared" si="336"/>
        <v>3779MARYSVILLE</v>
      </c>
      <c r="B7065" s="37">
        <v>3779</v>
      </c>
      <c r="C7065" s="37" t="s">
        <v>7312</v>
      </c>
      <c r="D7065" s="38" t="s">
        <v>5198</v>
      </c>
      <c r="E7065" s="39">
        <v>1420.7799997808079</v>
      </c>
      <c r="F7065" s="39">
        <f t="shared" si="337"/>
        <v>1562.8579997588888</v>
      </c>
      <c r="G7065" s="39">
        <f t="shared" si="338"/>
        <v>1847.0139997150502</v>
      </c>
    </row>
    <row r="7066" spans="1:7" ht="25.5" customHeight="1" thickTop="1" thickBot="1" x14ac:dyDescent="0.25">
      <c r="A7066" s="20" t="str">
        <f t="shared" si="336"/>
        <v>3781COCKATOO</v>
      </c>
      <c r="B7066" s="20">
        <v>3781</v>
      </c>
      <c r="C7066" s="20" t="s">
        <v>7313</v>
      </c>
      <c r="D7066" s="21" t="s">
        <v>5198</v>
      </c>
      <c r="E7066" s="22">
        <v>1578.582000047104</v>
      </c>
      <c r="F7066" s="22">
        <f t="shared" si="337"/>
        <v>1736.4402000518146</v>
      </c>
      <c r="G7066" s="22">
        <f t="shared" si="338"/>
        <v>2052.1566000612352</v>
      </c>
    </row>
    <row r="7067" spans="1:7" ht="25.5" customHeight="1" thickTop="1" thickBot="1" x14ac:dyDescent="0.25">
      <c r="A7067" s="20" t="str">
        <f t="shared" si="336"/>
        <v>3781MOUNT BURNETT</v>
      </c>
      <c r="B7067" s="37">
        <v>3781</v>
      </c>
      <c r="C7067" s="37" t="s">
        <v>7314</v>
      </c>
      <c r="D7067" s="38" t="s">
        <v>5198</v>
      </c>
      <c r="E7067" s="39">
        <v>1578.582000047104</v>
      </c>
      <c r="F7067" s="39">
        <f t="shared" si="337"/>
        <v>1736.4402000518146</v>
      </c>
      <c r="G7067" s="39">
        <f t="shared" si="338"/>
        <v>2052.1566000612352</v>
      </c>
    </row>
    <row r="7068" spans="1:7" ht="25.5" customHeight="1" thickTop="1" thickBot="1" x14ac:dyDescent="0.25">
      <c r="A7068" s="20" t="str">
        <f t="shared" si="336"/>
        <v>3781NANGANA</v>
      </c>
      <c r="B7068" s="20">
        <v>3781</v>
      </c>
      <c r="C7068" s="20" t="s">
        <v>7315</v>
      </c>
      <c r="D7068" s="21" t="s">
        <v>5198</v>
      </c>
      <c r="E7068" s="22">
        <v>1578.582000047104</v>
      </c>
      <c r="F7068" s="22">
        <f t="shared" si="337"/>
        <v>1736.4402000518146</v>
      </c>
      <c r="G7068" s="22">
        <f t="shared" si="338"/>
        <v>2052.1566000612352</v>
      </c>
    </row>
    <row r="7069" spans="1:7" ht="25.5" customHeight="1" thickTop="1" thickBot="1" x14ac:dyDescent="0.25">
      <c r="A7069" s="20" t="str">
        <f t="shared" si="336"/>
        <v>3782AVONSLEIGH</v>
      </c>
      <c r="B7069" s="37">
        <v>3782</v>
      </c>
      <c r="C7069" s="37" t="s">
        <v>7316</v>
      </c>
      <c r="D7069" s="38" t="s">
        <v>5198</v>
      </c>
      <c r="E7069" s="39">
        <v>1548.2920002810879</v>
      </c>
      <c r="F7069" s="39">
        <f t="shared" si="337"/>
        <v>1703.1212003091969</v>
      </c>
      <c r="G7069" s="39">
        <f t="shared" si="338"/>
        <v>2012.7796003654144</v>
      </c>
    </row>
    <row r="7070" spans="1:7" ht="25.5" customHeight="1" thickTop="1" thickBot="1" x14ac:dyDescent="0.25">
      <c r="A7070" s="20" t="str">
        <f t="shared" si="336"/>
        <v>3782CLEMATIS</v>
      </c>
      <c r="B7070" s="20">
        <v>3782</v>
      </c>
      <c r="C7070" s="20" t="s">
        <v>7317</v>
      </c>
      <c r="D7070" s="21" t="s">
        <v>5198</v>
      </c>
      <c r="E7070" s="22">
        <v>1548.2920002810879</v>
      </c>
      <c r="F7070" s="22">
        <f t="shared" si="337"/>
        <v>1703.1212003091969</v>
      </c>
      <c r="G7070" s="22">
        <f t="shared" si="338"/>
        <v>2012.7796003654144</v>
      </c>
    </row>
    <row r="7071" spans="1:7" ht="25.5" customHeight="1" thickTop="1" thickBot="1" x14ac:dyDescent="0.25">
      <c r="A7071" s="20" t="str">
        <f t="shared" si="336"/>
        <v>3782EMERALD</v>
      </c>
      <c r="B7071" s="37">
        <v>3782</v>
      </c>
      <c r="C7071" s="37" t="s">
        <v>7318</v>
      </c>
      <c r="D7071" s="38" t="s">
        <v>5198</v>
      </c>
      <c r="E7071" s="39">
        <v>1548.2920002810879</v>
      </c>
      <c r="F7071" s="39">
        <f t="shared" si="337"/>
        <v>1703.1212003091969</v>
      </c>
      <c r="G7071" s="39">
        <f t="shared" si="338"/>
        <v>2012.7796003654144</v>
      </c>
    </row>
    <row r="7072" spans="1:7" ht="25.5" customHeight="1" thickTop="1" thickBot="1" x14ac:dyDescent="0.25">
      <c r="A7072" s="20" t="str">
        <f t="shared" si="336"/>
        <v>3782MACCLESFIELD</v>
      </c>
      <c r="B7072" s="20">
        <v>3782</v>
      </c>
      <c r="C7072" s="20" t="s">
        <v>7319</v>
      </c>
      <c r="D7072" s="21" t="s">
        <v>5198</v>
      </c>
      <c r="E7072" s="22">
        <v>1548.2920002810879</v>
      </c>
      <c r="F7072" s="22">
        <f t="shared" si="337"/>
        <v>1703.1212003091969</v>
      </c>
      <c r="G7072" s="22">
        <f t="shared" si="338"/>
        <v>2012.7796003654144</v>
      </c>
    </row>
    <row r="7073" spans="1:7" ht="25.5" customHeight="1" thickTop="1" thickBot="1" x14ac:dyDescent="0.25">
      <c r="A7073" s="20" t="str">
        <f t="shared" si="336"/>
        <v>3783GEMBROOK</v>
      </c>
      <c r="B7073" s="37">
        <v>3783</v>
      </c>
      <c r="C7073" s="37" t="s">
        <v>7320</v>
      </c>
      <c r="D7073" s="38" t="s">
        <v>5198</v>
      </c>
      <c r="E7073" s="39">
        <v>1654.5399996230481</v>
      </c>
      <c r="F7073" s="39">
        <f t="shared" si="337"/>
        <v>1819.9939995853531</v>
      </c>
      <c r="G7073" s="39">
        <f t="shared" si="338"/>
        <v>2150.9019995099625</v>
      </c>
    </row>
    <row r="7074" spans="1:7" ht="25.5" customHeight="1" thickTop="1" thickBot="1" x14ac:dyDescent="0.25">
      <c r="A7074" s="20" t="str">
        <f t="shared" si="336"/>
        <v>3785TREMONT</v>
      </c>
      <c r="B7074" s="20">
        <v>3785</v>
      </c>
      <c r="C7074" s="20" t="s">
        <v>7321</v>
      </c>
      <c r="D7074" s="21" t="s">
        <v>5198</v>
      </c>
      <c r="E7074" s="22">
        <v>2060.2799999618796</v>
      </c>
      <c r="F7074" s="22">
        <f t="shared" si="337"/>
        <v>2266.3079999580677</v>
      </c>
      <c r="G7074" s="22">
        <f t="shared" si="338"/>
        <v>2678.3639999504435</v>
      </c>
    </row>
    <row r="7075" spans="1:7" ht="25.5" customHeight="1" thickTop="1" thickBot="1" x14ac:dyDescent="0.25">
      <c r="A7075" s="20" t="str">
        <f t="shared" si="336"/>
        <v>3786FERNY CREEK</v>
      </c>
      <c r="B7075" s="37">
        <v>3786</v>
      </c>
      <c r="C7075" s="37" t="s">
        <v>7322</v>
      </c>
      <c r="D7075" s="38" t="s">
        <v>5198</v>
      </c>
      <c r="E7075" s="39">
        <v>1949.8740004677518</v>
      </c>
      <c r="F7075" s="39">
        <f t="shared" si="337"/>
        <v>2144.8614005145273</v>
      </c>
      <c r="G7075" s="39">
        <f t="shared" si="338"/>
        <v>2534.8362006080774</v>
      </c>
    </row>
    <row r="7076" spans="1:7" ht="25.5" customHeight="1" thickTop="1" thickBot="1" x14ac:dyDescent="0.25">
      <c r="A7076" s="20" t="str">
        <f t="shared" si="336"/>
        <v>3787SASSAFRAS</v>
      </c>
      <c r="B7076" s="20">
        <v>3787</v>
      </c>
      <c r="C7076" s="20" t="s">
        <v>3921</v>
      </c>
      <c r="D7076" s="21" t="s">
        <v>5198</v>
      </c>
      <c r="E7076" s="22">
        <v>1978.1560004687362</v>
      </c>
      <c r="F7076" s="22">
        <f t="shared" si="337"/>
        <v>2175.9716005156101</v>
      </c>
      <c r="G7076" s="22">
        <f t="shared" si="338"/>
        <v>2571.602800609357</v>
      </c>
    </row>
    <row r="7077" spans="1:7" ht="25.5" customHeight="1" thickTop="1" thickBot="1" x14ac:dyDescent="0.25">
      <c r="A7077" s="20" t="str">
        <f t="shared" si="336"/>
        <v>3788OLINDA</v>
      </c>
      <c r="B7077" s="37">
        <v>3788</v>
      </c>
      <c r="C7077" s="37" t="s">
        <v>5000</v>
      </c>
      <c r="D7077" s="38" t="s">
        <v>5198</v>
      </c>
      <c r="E7077" s="39">
        <v>1980.0639997685842</v>
      </c>
      <c r="F7077" s="39">
        <f t="shared" si="337"/>
        <v>2178.070399745443</v>
      </c>
      <c r="G7077" s="39">
        <f t="shared" si="338"/>
        <v>2574.0831996991596</v>
      </c>
    </row>
    <row r="7078" spans="1:7" ht="25.5" customHeight="1" thickTop="1" thickBot="1" x14ac:dyDescent="0.25">
      <c r="A7078" s="20" t="str">
        <f t="shared" si="336"/>
        <v>3789SHERBROOKE</v>
      </c>
      <c r="B7078" s="20">
        <v>3789</v>
      </c>
      <c r="C7078" s="20" t="s">
        <v>7323</v>
      </c>
      <c r="D7078" s="21" t="s">
        <v>5198</v>
      </c>
      <c r="E7078" s="22">
        <v>2252.3720003343442</v>
      </c>
      <c r="F7078" s="22">
        <f t="shared" si="337"/>
        <v>2477.6092003677786</v>
      </c>
      <c r="G7078" s="22">
        <f t="shared" si="338"/>
        <v>2928.0836004346475</v>
      </c>
    </row>
    <row r="7079" spans="1:7" ht="25.5" customHeight="1" thickTop="1" thickBot="1" x14ac:dyDescent="0.25">
      <c r="A7079" s="20" t="str">
        <f t="shared" si="336"/>
        <v>3791KALLISTA</v>
      </c>
      <c r="B7079" s="37">
        <v>3791</v>
      </c>
      <c r="C7079" s="37" t="s">
        <v>7324</v>
      </c>
      <c r="D7079" s="38" t="s">
        <v>5198</v>
      </c>
      <c r="E7079" s="39">
        <v>1757.44000046568</v>
      </c>
      <c r="F7079" s="39">
        <f t="shared" si="337"/>
        <v>1933.1840005122481</v>
      </c>
      <c r="G7079" s="39">
        <f t="shared" si="338"/>
        <v>2284.6720006053843</v>
      </c>
    </row>
    <row r="7080" spans="1:7" ht="25.5" customHeight="1" thickTop="1" thickBot="1" x14ac:dyDescent="0.25">
      <c r="A7080" s="20" t="str">
        <f t="shared" si="336"/>
        <v>3792THE PATCH</v>
      </c>
      <c r="B7080" s="20">
        <v>3792</v>
      </c>
      <c r="C7080" s="20" t="s">
        <v>7325</v>
      </c>
      <c r="D7080" s="21" t="s">
        <v>5198</v>
      </c>
      <c r="E7080" s="22">
        <v>1747.8759998936962</v>
      </c>
      <c r="F7080" s="22">
        <f t="shared" si="337"/>
        <v>1922.6635998830659</v>
      </c>
      <c r="G7080" s="22">
        <f t="shared" si="338"/>
        <v>2272.2387998618051</v>
      </c>
    </row>
    <row r="7081" spans="1:7" ht="25.5" customHeight="1" thickTop="1" thickBot="1" x14ac:dyDescent="0.25">
      <c r="A7081" s="20" t="str">
        <f t="shared" si="336"/>
        <v>3793MONBULK</v>
      </c>
      <c r="B7081" s="37">
        <v>3793</v>
      </c>
      <c r="C7081" s="37" t="s">
        <v>7326</v>
      </c>
      <c r="D7081" s="38" t="s">
        <v>5198</v>
      </c>
      <c r="E7081" s="39">
        <v>1412.6859998938639</v>
      </c>
      <c r="F7081" s="39">
        <f t="shared" si="337"/>
        <v>1553.9545998832505</v>
      </c>
      <c r="G7081" s="39">
        <f t="shared" si="338"/>
        <v>1836.4917998620231</v>
      </c>
    </row>
    <row r="7082" spans="1:7" ht="25.5" customHeight="1" thickTop="1" thickBot="1" x14ac:dyDescent="0.25">
      <c r="A7082" s="20" t="str">
        <f t="shared" si="336"/>
        <v>3795SILVAN</v>
      </c>
      <c r="B7082" s="20">
        <v>3795</v>
      </c>
      <c r="C7082" s="20" t="s">
        <v>7327</v>
      </c>
      <c r="D7082" s="21" t="s">
        <v>5198</v>
      </c>
      <c r="E7082" s="22">
        <v>1435.949999780112</v>
      </c>
      <c r="F7082" s="22">
        <f t="shared" si="337"/>
        <v>1579.5449997581234</v>
      </c>
      <c r="G7082" s="22">
        <f t="shared" si="338"/>
        <v>1866.7349997141457</v>
      </c>
    </row>
    <row r="7083" spans="1:7" ht="25.5" customHeight="1" thickTop="1" thickBot="1" x14ac:dyDescent="0.25">
      <c r="A7083" s="20" t="str">
        <f t="shared" si="336"/>
        <v>3796MOUNT EVELYN</v>
      </c>
      <c r="B7083" s="37">
        <v>3796</v>
      </c>
      <c r="C7083" s="37" t="s">
        <v>7328</v>
      </c>
      <c r="D7083" s="38" t="s">
        <v>5198</v>
      </c>
      <c r="E7083" s="39">
        <v>1147.6460002951599</v>
      </c>
      <c r="F7083" s="39">
        <f t="shared" si="337"/>
        <v>1262.4106003246759</v>
      </c>
      <c r="G7083" s="39">
        <f t="shared" si="338"/>
        <v>1491.939800383708</v>
      </c>
    </row>
    <row r="7084" spans="1:7" ht="25.5" customHeight="1" thickTop="1" thickBot="1" x14ac:dyDescent="0.25">
      <c r="A7084" s="20" t="str">
        <f t="shared" si="336"/>
        <v>3797GILDEROY</v>
      </c>
      <c r="B7084" s="20">
        <v>3797</v>
      </c>
      <c r="C7084" s="20" t="s">
        <v>7329</v>
      </c>
      <c r="D7084" s="21" t="s">
        <v>5198</v>
      </c>
      <c r="E7084" s="22">
        <v>1644.9120003685521</v>
      </c>
      <c r="F7084" s="22">
        <f t="shared" si="337"/>
        <v>1809.4032004054075</v>
      </c>
      <c r="G7084" s="22">
        <f t="shared" si="338"/>
        <v>2138.3856004791178</v>
      </c>
    </row>
    <row r="7085" spans="1:7" ht="25.5" customHeight="1" thickTop="1" thickBot="1" x14ac:dyDescent="0.25">
      <c r="A7085" s="20" t="str">
        <f t="shared" si="336"/>
        <v>3797GLADYSDALE</v>
      </c>
      <c r="B7085" s="37">
        <v>3797</v>
      </c>
      <c r="C7085" s="37" t="s">
        <v>7330</v>
      </c>
      <c r="D7085" s="38" t="s">
        <v>5198</v>
      </c>
      <c r="E7085" s="39">
        <v>1644.9120003685521</v>
      </c>
      <c r="F7085" s="39">
        <f t="shared" si="337"/>
        <v>1809.4032004054075</v>
      </c>
      <c r="G7085" s="39">
        <f t="shared" si="338"/>
        <v>2138.3856004791178</v>
      </c>
    </row>
    <row r="7086" spans="1:7" ht="25.5" customHeight="1" thickTop="1" thickBot="1" x14ac:dyDescent="0.25">
      <c r="A7086" s="20" t="str">
        <f t="shared" si="336"/>
        <v>3797POWELLTOWN</v>
      </c>
      <c r="B7086" s="20">
        <v>3797</v>
      </c>
      <c r="C7086" s="20" t="s">
        <v>7331</v>
      </c>
      <c r="D7086" s="21" t="s">
        <v>5198</v>
      </c>
      <c r="E7086" s="22">
        <v>1644.9120003685521</v>
      </c>
      <c r="F7086" s="22">
        <f t="shared" si="337"/>
        <v>1809.4032004054075</v>
      </c>
      <c r="G7086" s="22">
        <f t="shared" si="338"/>
        <v>2138.3856004791178</v>
      </c>
    </row>
    <row r="7087" spans="1:7" ht="25.5" customHeight="1" thickTop="1" thickBot="1" x14ac:dyDescent="0.25">
      <c r="A7087" s="20" t="str">
        <f t="shared" si="336"/>
        <v>3797THREE BRIDGES</v>
      </c>
      <c r="B7087" s="37">
        <v>3797</v>
      </c>
      <c r="C7087" s="37" t="s">
        <v>7332</v>
      </c>
      <c r="D7087" s="38" t="s">
        <v>5198</v>
      </c>
      <c r="E7087" s="39">
        <v>1644.9120003685521</v>
      </c>
      <c r="F7087" s="39">
        <f t="shared" si="337"/>
        <v>1809.4032004054075</v>
      </c>
      <c r="G7087" s="39">
        <f t="shared" si="338"/>
        <v>2138.3856004791178</v>
      </c>
    </row>
    <row r="7088" spans="1:7" ht="25.5" customHeight="1" thickTop="1" thickBot="1" x14ac:dyDescent="0.25">
      <c r="A7088" s="20" t="str">
        <f t="shared" si="336"/>
        <v>3797YARRA JUNCTION</v>
      </c>
      <c r="B7088" s="20">
        <v>3797</v>
      </c>
      <c r="C7088" s="20" t="s">
        <v>7333</v>
      </c>
      <c r="D7088" s="21" t="s">
        <v>5198</v>
      </c>
      <c r="E7088" s="22">
        <v>1644.9120003685521</v>
      </c>
      <c r="F7088" s="22">
        <f t="shared" si="337"/>
        <v>1809.4032004054075</v>
      </c>
      <c r="G7088" s="22">
        <f t="shared" si="338"/>
        <v>2138.3856004791178</v>
      </c>
    </row>
    <row r="7089" spans="1:7" ht="25.5" customHeight="1" thickTop="1" thickBot="1" x14ac:dyDescent="0.25">
      <c r="A7089" s="20" t="str">
        <f t="shared" si="336"/>
        <v>3799BIG PATS CREEK</v>
      </c>
      <c r="B7089" s="37">
        <v>3799</v>
      </c>
      <c r="C7089" s="37" t="s">
        <v>7334</v>
      </c>
      <c r="D7089" s="38" t="s">
        <v>5198</v>
      </c>
      <c r="E7089" s="39">
        <v>1898.5300003280161</v>
      </c>
      <c r="F7089" s="39">
        <f t="shared" si="337"/>
        <v>2088.3830003608177</v>
      </c>
      <c r="G7089" s="39">
        <f t="shared" si="338"/>
        <v>2468.0890004264211</v>
      </c>
    </row>
    <row r="7090" spans="1:7" ht="25.5" customHeight="1" thickTop="1" thickBot="1" x14ac:dyDescent="0.25">
      <c r="A7090" s="20" t="str">
        <f t="shared" si="336"/>
        <v>3799EAST WARBURTON</v>
      </c>
      <c r="B7090" s="20">
        <v>3799</v>
      </c>
      <c r="C7090" s="20" t="s">
        <v>7335</v>
      </c>
      <c r="D7090" s="21" t="s">
        <v>5198</v>
      </c>
      <c r="E7090" s="22">
        <v>1898.5300003280161</v>
      </c>
      <c r="F7090" s="22">
        <f t="shared" si="337"/>
        <v>2088.3830003608177</v>
      </c>
      <c r="G7090" s="22">
        <f t="shared" si="338"/>
        <v>2468.0890004264211</v>
      </c>
    </row>
    <row r="7091" spans="1:7" ht="25.5" customHeight="1" thickTop="1" thickBot="1" x14ac:dyDescent="0.25">
      <c r="A7091" s="20" t="str">
        <f t="shared" si="336"/>
        <v>3799MCMAHONS CREEK</v>
      </c>
      <c r="B7091" s="37">
        <v>3799</v>
      </c>
      <c r="C7091" s="37" t="s">
        <v>7336</v>
      </c>
      <c r="D7091" s="38" t="s">
        <v>5198</v>
      </c>
      <c r="E7091" s="39">
        <v>1898.5300003280161</v>
      </c>
      <c r="F7091" s="39">
        <f t="shared" si="337"/>
        <v>2088.3830003608177</v>
      </c>
      <c r="G7091" s="39">
        <f t="shared" si="338"/>
        <v>2468.0890004264211</v>
      </c>
    </row>
    <row r="7092" spans="1:7" ht="25.5" customHeight="1" thickTop="1" thickBot="1" x14ac:dyDescent="0.25">
      <c r="A7092" s="20" t="str">
        <f t="shared" si="336"/>
        <v>3799MILLGROVE</v>
      </c>
      <c r="B7092" s="20">
        <v>3799</v>
      </c>
      <c r="C7092" s="20" t="s">
        <v>7337</v>
      </c>
      <c r="D7092" s="21" t="s">
        <v>5198</v>
      </c>
      <c r="E7092" s="22">
        <v>1898.5300003280161</v>
      </c>
      <c r="F7092" s="22">
        <f t="shared" si="337"/>
        <v>2088.3830003608177</v>
      </c>
      <c r="G7092" s="22">
        <f t="shared" si="338"/>
        <v>2468.0890004264211</v>
      </c>
    </row>
    <row r="7093" spans="1:7" ht="25.5" customHeight="1" thickTop="1" thickBot="1" x14ac:dyDescent="0.25">
      <c r="A7093" s="20" t="str">
        <f t="shared" si="336"/>
        <v>3799REEFTON</v>
      </c>
      <c r="B7093" s="37">
        <v>3799</v>
      </c>
      <c r="C7093" s="37" t="s">
        <v>4221</v>
      </c>
      <c r="D7093" s="38" t="s">
        <v>5198</v>
      </c>
      <c r="E7093" s="39">
        <v>1898.5300003280161</v>
      </c>
      <c r="F7093" s="39">
        <f t="shared" si="337"/>
        <v>2088.3830003608177</v>
      </c>
      <c r="G7093" s="39">
        <f t="shared" si="338"/>
        <v>2468.0890004264211</v>
      </c>
    </row>
    <row r="7094" spans="1:7" ht="25.5" customHeight="1" thickTop="1" thickBot="1" x14ac:dyDescent="0.25">
      <c r="A7094" s="20" t="str">
        <f t="shared" si="336"/>
        <v>3799WARBURTON</v>
      </c>
      <c r="B7094" s="20">
        <v>3799</v>
      </c>
      <c r="C7094" s="20" t="s">
        <v>7338</v>
      </c>
      <c r="D7094" s="21" t="s">
        <v>5198</v>
      </c>
      <c r="E7094" s="22">
        <v>1898.5300003280161</v>
      </c>
      <c r="F7094" s="22">
        <f t="shared" si="337"/>
        <v>2088.3830003608177</v>
      </c>
      <c r="G7094" s="22">
        <f t="shared" si="338"/>
        <v>2468.0890004264211</v>
      </c>
    </row>
    <row r="7095" spans="1:7" ht="25.5" customHeight="1" thickTop="1" thickBot="1" x14ac:dyDescent="0.25">
      <c r="A7095" s="20" t="str">
        <f t="shared" si="336"/>
        <v>3799WESBURN</v>
      </c>
      <c r="B7095" s="37">
        <v>3799</v>
      </c>
      <c r="C7095" s="37" t="s">
        <v>7339</v>
      </c>
      <c r="D7095" s="38" t="s">
        <v>5198</v>
      </c>
      <c r="E7095" s="39">
        <v>1898.5300003280161</v>
      </c>
      <c r="F7095" s="39">
        <f t="shared" si="337"/>
        <v>2088.3830003608177</v>
      </c>
      <c r="G7095" s="39">
        <f t="shared" si="338"/>
        <v>2468.0890004264211</v>
      </c>
    </row>
    <row r="7096" spans="1:7" ht="25.5" customHeight="1" thickTop="1" thickBot="1" x14ac:dyDescent="0.25">
      <c r="A7096" s="20" t="str">
        <f t="shared" si="336"/>
        <v>3802ENDEAVOUR HILLS</v>
      </c>
      <c r="B7096" s="20">
        <v>3802</v>
      </c>
      <c r="C7096" s="20" t="s">
        <v>7340</v>
      </c>
      <c r="D7096" s="21" t="s">
        <v>5198</v>
      </c>
      <c r="E7096" s="22">
        <v>864.80800035541597</v>
      </c>
      <c r="F7096" s="22">
        <f t="shared" si="337"/>
        <v>951.28880039095759</v>
      </c>
      <c r="G7096" s="22">
        <f t="shared" si="338"/>
        <v>1124.2504004620407</v>
      </c>
    </row>
    <row r="7097" spans="1:7" ht="25.5" customHeight="1" thickTop="1" thickBot="1" x14ac:dyDescent="0.25">
      <c r="A7097" s="20" t="str">
        <f t="shared" si="336"/>
        <v>3803HALLAM</v>
      </c>
      <c r="B7097" s="37">
        <v>3803</v>
      </c>
      <c r="C7097" s="37" t="s">
        <v>7341</v>
      </c>
      <c r="D7097" s="38" t="s">
        <v>5198</v>
      </c>
      <c r="E7097" s="39">
        <v>886.77199996286402</v>
      </c>
      <c r="F7097" s="39">
        <f t="shared" si="337"/>
        <v>975.44919995915052</v>
      </c>
      <c r="G7097" s="39">
        <f t="shared" si="338"/>
        <v>1152.8035999517233</v>
      </c>
    </row>
    <row r="7098" spans="1:7" ht="25.5" customHeight="1" thickTop="1" thickBot="1" x14ac:dyDescent="0.25">
      <c r="A7098" s="20" t="str">
        <f t="shared" si="336"/>
        <v>3804NARRE WARREN EAST</v>
      </c>
      <c r="B7098" s="20">
        <v>3804</v>
      </c>
      <c r="C7098" s="20" t="s">
        <v>7342</v>
      </c>
      <c r="D7098" s="21" t="s">
        <v>5198</v>
      </c>
      <c r="E7098" s="22">
        <v>1171.57399973216</v>
      </c>
      <c r="F7098" s="22">
        <f t="shared" si="337"/>
        <v>1288.7313997053761</v>
      </c>
      <c r="G7098" s="22">
        <f t="shared" si="338"/>
        <v>1523.0461996518081</v>
      </c>
    </row>
    <row r="7099" spans="1:7" ht="25.5" customHeight="1" thickTop="1" thickBot="1" x14ac:dyDescent="0.25">
      <c r="A7099" s="20" t="str">
        <f t="shared" si="336"/>
        <v>3804NARRE WARREN NORTH</v>
      </c>
      <c r="B7099" s="37">
        <v>3804</v>
      </c>
      <c r="C7099" s="37" t="s">
        <v>7343</v>
      </c>
      <c r="D7099" s="38" t="s">
        <v>5198</v>
      </c>
      <c r="E7099" s="39">
        <v>1171.57399973216</v>
      </c>
      <c r="F7099" s="39">
        <f t="shared" si="337"/>
        <v>1288.7313997053761</v>
      </c>
      <c r="G7099" s="39">
        <f t="shared" si="338"/>
        <v>1523.0461996518081</v>
      </c>
    </row>
    <row r="7100" spans="1:7" ht="25.5" customHeight="1" thickTop="1" thickBot="1" x14ac:dyDescent="0.25">
      <c r="A7100" s="20" t="str">
        <f t="shared" si="336"/>
        <v>3805NARRE WARREN</v>
      </c>
      <c r="B7100" s="20">
        <v>3805</v>
      </c>
      <c r="C7100" s="20" t="s">
        <v>7344</v>
      </c>
      <c r="D7100" s="21" t="s">
        <v>5198</v>
      </c>
      <c r="E7100" s="22">
        <v>952.18000045635995</v>
      </c>
      <c r="F7100" s="22">
        <f t="shared" si="337"/>
        <v>1047.398000501996</v>
      </c>
      <c r="G7100" s="22">
        <f t="shared" si="338"/>
        <v>1237.834000593268</v>
      </c>
    </row>
    <row r="7101" spans="1:7" ht="25.5" customHeight="1" thickTop="1" thickBot="1" x14ac:dyDescent="0.25">
      <c r="A7101" s="20" t="str">
        <f t="shared" si="336"/>
        <v>3805NARRE WARREN SOUTH</v>
      </c>
      <c r="B7101" s="37">
        <v>3805</v>
      </c>
      <c r="C7101" s="37" t="s">
        <v>7345</v>
      </c>
      <c r="D7101" s="38" t="s">
        <v>5198</v>
      </c>
      <c r="E7101" s="39">
        <v>952.18000045635995</v>
      </c>
      <c r="F7101" s="39">
        <f t="shared" si="337"/>
        <v>1047.398000501996</v>
      </c>
      <c r="G7101" s="39">
        <f t="shared" si="338"/>
        <v>1237.834000593268</v>
      </c>
    </row>
    <row r="7102" spans="1:7" ht="25.5" customHeight="1" thickTop="1" thickBot="1" x14ac:dyDescent="0.25">
      <c r="A7102" s="20" t="str">
        <f t="shared" si="336"/>
        <v>3806BERWICK</v>
      </c>
      <c r="B7102" s="20">
        <v>3806</v>
      </c>
      <c r="C7102" s="20" t="s">
        <v>7346</v>
      </c>
      <c r="D7102" s="21" t="s">
        <v>5198</v>
      </c>
      <c r="E7102" s="22">
        <v>1064.055999674096</v>
      </c>
      <c r="F7102" s="22">
        <f t="shared" si="337"/>
        <v>1170.4615996415057</v>
      </c>
      <c r="G7102" s="22">
        <f t="shared" si="338"/>
        <v>1383.2727995763248</v>
      </c>
    </row>
    <row r="7103" spans="1:7" ht="25.5" customHeight="1" thickTop="1" thickBot="1" x14ac:dyDescent="0.25">
      <c r="A7103" s="20" t="str">
        <f t="shared" si="336"/>
        <v>3806HARKAWAY</v>
      </c>
      <c r="B7103" s="37">
        <v>3806</v>
      </c>
      <c r="C7103" s="37" t="s">
        <v>7347</v>
      </c>
      <c r="D7103" s="38" t="s">
        <v>5198</v>
      </c>
      <c r="E7103" s="39">
        <v>1064.055999674096</v>
      </c>
      <c r="F7103" s="39">
        <f t="shared" si="337"/>
        <v>1170.4615996415057</v>
      </c>
      <c r="G7103" s="39">
        <f t="shared" si="338"/>
        <v>1383.2727995763248</v>
      </c>
    </row>
    <row r="7104" spans="1:7" ht="25.5" customHeight="1" thickTop="1" thickBot="1" x14ac:dyDescent="0.25">
      <c r="A7104" s="20" t="str">
        <f t="shared" si="336"/>
        <v>3807BEACONSFIELD</v>
      </c>
      <c r="B7104" s="20">
        <v>3807</v>
      </c>
      <c r="C7104" s="20" t="s">
        <v>817</v>
      </c>
      <c r="D7104" s="21" t="s">
        <v>5198</v>
      </c>
      <c r="E7104" s="22">
        <v>1208.4460004660239</v>
      </c>
      <c r="F7104" s="22">
        <f t="shared" si="337"/>
        <v>1329.2906005126263</v>
      </c>
      <c r="G7104" s="22">
        <f t="shared" si="338"/>
        <v>1570.9798006058311</v>
      </c>
    </row>
    <row r="7105" spans="1:7" ht="25.5" customHeight="1" thickTop="1" thickBot="1" x14ac:dyDescent="0.25">
      <c r="A7105" s="20" t="str">
        <f t="shared" si="336"/>
        <v>3807GUYS HILL</v>
      </c>
      <c r="B7105" s="37">
        <v>3807</v>
      </c>
      <c r="C7105" s="37" t="s">
        <v>7348</v>
      </c>
      <c r="D7105" s="38" t="s">
        <v>5198</v>
      </c>
      <c r="E7105" s="39">
        <v>1208.4460004660239</v>
      </c>
      <c r="F7105" s="39">
        <f t="shared" si="337"/>
        <v>1329.2906005126263</v>
      </c>
      <c r="G7105" s="39">
        <f t="shared" si="338"/>
        <v>1570.9798006058311</v>
      </c>
    </row>
    <row r="7106" spans="1:7" ht="25.5" customHeight="1" thickTop="1" thickBot="1" x14ac:dyDescent="0.25">
      <c r="A7106" s="20" t="str">
        <f t="shared" si="336"/>
        <v>3808BEACONSFIELD UPPER</v>
      </c>
      <c r="B7106" s="20">
        <v>3808</v>
      </c>
      <c r="C7106" s="20" t="s">
        <v>7349</v>
      </c>
      <c r="D7106" s="21" t="s">
        <v>5198</v>
      </c>
      <c r="E7106" s="22">
        <v>1367.762000391408</v>
      </c>
      <c r="F7106" s="22">
        <f t="shared" si="337"/>
        <v>1504.5382004305491</v>
      </c>
      <c r="G7106" s="22">
        <f t="shared" si="338"/>
        <v>1778.0906005088304</v>
      </c>
    </row>
    <row r="7107" spans="1:7" ht="25.5" customHeight="1" thickTop="1" thickBot="1" x14ac:dyDescent="0.25">
      <c r="A7107" s="20" t="str">
        <f t="shared" si="336"/>
        <v>3808DEWHURST</v>
      </c>
      <c r="B7107" s="37">
        <v>3808</v>
      </c>
      <c r="C7107" s="37" t="s">
        <v>7350</v>
      </c>
      <c r="D7107" s="38" t="s">
        <v>5198</v>
      </c>
      <c r="E7107" s="39">
        <v>1367.762000391408</v>
      </c>
      <c r="F7107" s="39">
        <f t="shared" si="337"/>
        <v>1504.5382004305491</v>
      </c>
      <c r="G7107" s="39">
        <f t="shared" si="338"/>
        <v>1778.0906005088304</v>
      </c>
    </row>
    <row r="7108" spans="1:7" ht="25.5" customHeight="1" thickTop="1" thickBot="1" x14ac:dyDescent="0.25">
      <c r="A7108" s="20" t="str">
        <f t="shared" si="336"/>
        <v>3809OFFICER</v>
      </c>
      <c r="B7108" s="20">
        <v>3809</v>
      </c>
      <c r="C7108" s="20" t="s">
        <v>7351</v>
      </c>
      <c r="D7108" s="21" t="s">
        <v>5198</v>
      </c>
      <c r="E7108" s="22">
        <v>1258.760000236952</v>
      </c>
      <c r="F7108" s="22">
        <f t="shared" si="337"/>
        <v>1384.6360002606473</v>
      </c>
      <c r="G7108" s="22">
        <f t="shared" si="338"/>
        <v>1636.3880003080376</v>
      </c>
    </row>
    <row r="7109" spans="1:7" ht="25.5" customHeight="1" thickTop="1" thickBot="1" x14ac:dyDescent="0.25">
      <c r="A7109" s="20" t="str">
        <f t="shared" ref="A7109:A7172" si="339">CONCATENATE(B7109,C7109)</f>
        <v>3809OFFICER SOUTH</v>
      </c>
      <c r="B7109" s="37">
        <v>3809</v>
      </c>
      <c r="C7109" s="37" t="s">
        <v>7352</v>
      </c>
      <c r="D7109" s="38" t="s">
        <v>5198</v>
      </c>
      <c r="E7109" s="39">
        <v>1258.760000236952</v>
      </c>
      <c r="F7109" s="39">
        <f t="shared" ref="F7109:F7172" si="340">1.1*E7109</f>
        <v>1384.6360002606473</v>
      </c>
      <c r="G7109" s="39">
        <f t="shared" ref="G7109:G7172" si="341">1.3*E7109</f>
        <v>1636.3880003080376</v>
      </c>
    </row>
    <row r="7110" spans="1:7" ht="25.5" customHeight="1" thickTop="1" thickBot="1" x14ac:dyDescent="0.25">
      <c r="A7110" s="20" t="str">
        <f t="shared" si="339"/>
        <v>3810PAKENHAM</v>
      </c>
      <c r="B7110" s="20">
        <v>3810</v>
      </c>
      <c r="C7110" s="20" t="s">
        <v>7353</v>
      </c>
      <c r="D7110" s="21" t="s">
        <v>5198</v>
      </c>
      <c r="E7110" s="22">
        <v>1178.0599997919439</v>
      </c>
      <c r="F7110" s="22">
        <f t="shared" si="340"/>
        <v>1295.8659997711384</v>
      </c>
      <c r="G7110" s="22">
        <f t="shared" si="341"/>
        <v>1531.4779997295273</v>
      </c>
    </row>
    <row r="7111" spans="1:7" ht="25.5" customHeight="1" thickTop="1" thickBot="1" x14ac:dyDescent="0.25">
      <c r="A7111" s="20" t="str">
        <f t="shared" si="339"/>
        <v>3810PAKENHAM SOUTH</v>
      </c>
      <c r="B7111" s="37">
        <v>3810</v>
      </c>
      <c r="C7111" s="37" t="s">
        <v>7354</v>
      </c>
      <c r="D7111" s="38" t="s">
        <v>5198</v>
      </c>
      <c r="E7111" s="39">
        <v>1178.0599997919439</v>
      </c>
      <c r="F7111" s="39">
        <f t="shared" si="340"/>
        <v>1295.8659997711384</v>
      </c>
      <c r="G7111" s="39">
        <f t="shared" si="341"/>
        <v>1531.4779997295273</v>
      </c>
    </row>
    <row r="7112" spans="1:7" ht="25.5" customHeight="1" thickTop="1" thickBot="1" x14ac:dyDescent="0.25">
      <c r="A7112" s="20" t="str">
        <f t="shared" si="339"/>
        <v>3810PAKENHAM UPPER</v>
      </c>
      <c r="B7112" s="20">
        <v>3810</v>
      </c>
      <c r="C7112" s="20" t="s">
        <v>7355</v>
      </c>
      <c r="D7112" s="21" t="s">
        <v>5198</v>
      </c>
      <c r="E7112" s="22">
        <v>1178.0599997919439</v>
      </c>
      <c r="F7112" s="22">
        <f t="shared" si="340"/>
        <v>1295.8659997711384</v>
      </c>
      <c r="G7112" s="22">
        <f t="shared" si="341"/>
        <v>1531.4779997295273</v>
      </c>
    </row>
    <row r="7113" spans="1:7" ht="25.5" customHeight="1" thickTop="1" thickBot="1" x14ac:dyDescent="0.25">
      <c r="A7113" s="20" t="str">
        <f t="shared" si="339"/>
        <v>3810RYTHDALE</v>
      </c>
      <c r="B7113" s="37">
        <v>3810</v>
      </c>
      <c r="C7113" s="37" t="s">
        <v>7356</v>
      </c>
      <c r="D7113" s="38" t="s">
        <v>5198</v>
      </c>
      <c r="E7113" s="39">
        <v>1178.0599997919439</v>
      </c>
      <c r="F7113" s="39">
        <f t="shared" si="340"/>
        <v>1295.8659997711384</v>
      </c>
      <c r="G7113" s="39">
        <f t="shared" si="341"/>
        <v>1531.4779997295273</v>
      </c>
    </row>
    <row r="7114" spans="1:7" ht="25.5" customHeight="1" thickTop="1" thickBot="1" x14ac:dyDescent="0.25">
      <c r="A7114" s="20" t="str">
        <f t="shared" si="339"/>
        <v>3812MARYKNOLL</v>
      </c>
      <c r="B7114" s="20">
        <v>3812</v>
      </c>
      <c r="C7114" s="20" t="s">
        <v>7357</v>
      </c>
      <c r="D7114" s="21" t="s">
        <v>5198</v>
      </c>
      <c r="E7114" s="22">
        <v>1325.775999596176</v>
      </c>
      <c r="F7114" s="22">
        <f t="shared" si="340"/>
        <v>1458.3535995557938</v>
      </c>
      <c r="G7114" s="22">
        <f t="shared" si="341"/>
        <v>1723.5087994750288</v>
      </c>
    </row>
    <row r="7115" spans="1:7" ht="25.5" customHeight="1" thickTop="1" thickBot="1" x14ac:dyDescent="0.25">
      <c r="A7115" s="20" t="str">
        <f t="shared" si="339"/>
        <v>3812NAR NAR GOON</v>
      </c>
      <c r="B7115" s="37">
        <v>3812</v>
      </c>
      <c r="C7115" s="37" t="s">
        <v>7358</v>
      </c>
      <c r="D7115" s="38" t="s">
        <v>5198</v>
      </c>
      <c r="E7115" s="39">
        <v>1325.775999596176</v>
      </c>
      <c r="F7115" s="39">
        <f t="shared" si="340"/>
        <v>1458.3535995557938</v>
      </c>
      <c r="G7115" s="39">
        <f t="shared" si="341"/>
        <v>1723.5087994750288</v>
      </c>
    </row>
    <row r="7116" spans="1:7" ht="25.5" customHeight="1" thickTop="1" thickBot="1" x14ac:dyDescent="0.25">
      <c r="A7116" s="20" t="str">
        <f t="shared" si="339"/>
        <v>3812NAR NAR GOON NORTH</v>
      </c>
      <c r="B7116" s="20">
        <v>3812</v>
      </c>
      <c r="C7116" s="20" t="s">
        <v>7359</v>
      </c>
      <c r="D7116" s="21" t="s">
        <v>5198</v>
      </c>
      <c r="E7116" s="22">
        <v>1325.775999596176</v>
      </c>
      <c r="F7116" s="22">
        <f t="shared" si="340"/>
        <v>1458.3535995557938</v>
      </c>
      <c r="G7116" s="22">
        <f t="shared" si="341"/>
        <v>1723.5087994750288</v>
      </c>
    </row>
    <row r="7117" spans="1:7" ht="25.5" customHeight="1" thickTop="1" thickBot="1" x14ac:dyDescent="0.25">
      <c r="A7117" s="20" t="str">
        <f t="shared" si="339"/>
        <v>3813TYNONG</v>
      </c>
      <c r="B7117" s="37">
        <v>3813</v>
      </c>
      <c r="C7117" s="37" t="s">
        <v>7360</v>
      </c>
      <c r="D7117" s="38" t="s">
        <v>5198</v>
      </c>
      <c r="E7117" s="39">
        <v>1349.531999809808</v>
      </c>
      <c r="F7117" s="39">
        <f t="shared" si="340"/>
        <v>1484.485199790789</v>
      </c>
      <c r="G7117" s="39">
        <f t="shared" si="341"/>
        <v>1754.3915997527504</v>
      </c>
    </row>
    <row r="7118" spans="1:7" ht="25.5" customHeight="1" thickTop="1" thickBot="1" x14ac:dyDescent="0.25">
      <c r="A7118" s="20" t="str">
        <f t="shared" si="339"/>
        <v>3813TYNONG NORTH</v>
      </c>
      <c r="B7118" s="20">
        <v>3813</v>
      </c>
      <c r="C7118" s="20" t="s">
        <v>7361</v>
      </c>
      <c r="D7118" s="21" t="s">
        <v>5198</v>
      </c>
      <c r="E7118" s="22">
        <v>1349.531999809808</v>
      </c>
      <c r="F7118" s="22">
        <f t="shared" si="340"/>
        <v>1484.485199790789</v>
      </c>
      <c r="G7118" s="22">
        <f t="shared" si="341"/>
        <v>1754.3915997527504</v>
      </c>
    </row>
    <row r="7119" spans="1:7" ht="25.5" customHeight="1" thickTop="1" thickBot="1" x14ac:dyDescent="0.25">
      <c r="A7119" s="20" t="str">
        <f t="shared" si="339"/>
        <v>3814CORA LYNN</v>
      </c>
      <c r="B7119" s="37">
        <v>3814</v>
      </c>
      <c r="C7119" s="37" t="s">
        <v>7362</v>
      </c>
      <c r="D7119" s="38" t="s">
        <v>5198</v>
      </c>
      <c r="E7119" s="39">
        <v>1387.48200040508</v>
      </c>
      <c r="F7119" s="39">
        <f t="shared" si="340"/>
        <v>1526.2302004455883</v>
      </c>
      <c r="G7119" s="39">
        <f t="shared" si="341"/>
        <v>1803.7266005266042</v>
      </c>
    </row>
    <row r="7120" spans="1:7" ht="25.5" customHeight="1" thickTop="1" thickBot="1" x14ac:dyDescent="0.25">
      <c r="A7120" s="20" t="str">
        <f t="shared" si="339"/>
        <v>3814GARFIELD</v>
      </c>
      <c r="B7120" s="20">
        <v>3814</v>
      </c>
      <c r="C7120" s="20" t="s">
        <v>7363</v>
      </c>
      <c r="D7120" s="21" t="s">
        <v>5198</v>
      </c>
      <c r="E7120" s="22">
        <v>1387.48200040508</v>
      </c>
      <c r="F7120" s="22">
        <f t="shared" si="340"/>
        <v>1526.2302004455883</v>
      </c>
      <c r="G7120" s="22">
        <f t="shared" si="341"/>
        <v>1803.7266005266042</v>
      </c>
    </row>
    <row r="7121" spans="1:7" ht="25.5" customHeight="1" thickTop="1" thickBot="1" x14ac:dyDescent="0.25">
      <c r="A7121" s="20" t="str">
        <f t="shared" si="339"/>
        <v>3814GARFIELD NORTH</v>
      </c>
      <c r="B7121" s="37">
        <v>3814</v>
      </c>
      <c r="C7121" s="37" t="s">
        <v>7364</v>
      </c>
      <c r="D7121" s="38" t="s">
        <v>5198</v>
      </c>
      <c r="E7121" s="39">
        <v>1387.48200040508</v>
      </c>
      <c r="F7121" s="39">
        <f t="shared" si="340"/>
        <v>1526.2302004455883</v>
      </c>
      <c r="G7121" s="39">
        <f t="shared" si="341"/>
        <v>1803.7266005266042</v>
      </c>
    </row>
    <row r="7122" spans="1:7" ht="25.5" customHeight="1" thickTop="1" thickBot="1" x14ac:dyDescent="0.25">
      <c r="A7122" s="20" t="str">
        <f t="shared" si="339"/>
        <v>3814VERVALE</v>
      </c>
      <c r="B7122" s="20">
        <v>3814</v>
      </c>
      <c r="C7122" s="20" t="s">
        <v>7365</v>
      </c>
      <c r="D7122" s="21" t="s">
        <v>5198</v>
      </c>
      <c r="E7122" s="22">
        <v>1387.48200040508</v>
      </c>
      <c r="F7122" s="22">
        <f t="shared" si="340"/>
        <v>1526.2302004455883</v>
      </c>
      <c r="G7122" s="22">
        <f t="shared" si="341"/>
        <v>1803.7266005266042</v>
      </c>
    </row>
    <row r="7123" spans="1:7" ht="25.5" customHeight="1" thickTop="1" thickBot="1" x14ac:dyDescent="0.25">
      <c r="A7123" s="20" t="str">
        <f t="shared" si="339"/>
        <v>3815BUNYIP</v>
      </c>
      <c r="B7123" s="37">
        <v>3815</v>
      </c>
      <c r="C7123" s="37" t="s">
        <v>7366</v>
      </c>
      <c r="D7123" s="38" t="s">
        <v>5198</v>
      </c>
      <c r="E7123" s="39">
        <v>1277.9039996094</v>
      </c>
      <c r="F7123" s="39">
        <f t="shared" si="340"/>
        <v>1405.69439957034</v>
      </c>
      <c r="G7123" s="39">
        <f t="shared" si="341"/>
        <v>1661.2751994922201</v>
      </c>
    </row>
    <row r="7124" spans="1:7" ht="25.5" customHeight="1" thickTop="1" thickBot="1" x14ac:dyDescent="0.25">
      <c r="A7124" s="20" t="str">
        <f t="shared" si="339"/>
        <v>3815BUNYIP NORTH</v>
      </c>
      <c r="B7124" s="20">
        <v>3815</v>
      </c>
      <c r="C7124" s="20" t="s">
        <v>7367</v>
      </c>
      <c r="D7124" s="21" t="s">
        <v>5198</v>
      </c>
      <c r="E7124" s="22">
        <v>1277.9039996094</v>
      </c>
      <c r="F7124" s="22">
        <f t="shared" si="340"/>
        <v>1405.69439957034</v>
      </c>
      <c r="G7124" s="22">
        <f t="shared" si="341"/>
        <v>1661.2751994922201</v>
      </c>
    </row>
    <row r="7125" spans="1:7" ht="25.5" customHeight="1" thickTop="1" thickBot="1" x14ac:dyDescent="0.25">
      <c r="A7125" s="20" t="str">
        <f t="shared" si="339"/>
        <v>3815IONA</v>
      </c>
      <c r="B7125" s="37">
        <v>3815</v>
      </c>
      <c r="C7125" s="37" t="s">
        <v>7368</v>
      </c>
      <c r="D7125" s="38" t="s">
        <v>5198</v>
      </c>
      <c r="E7125" s="39">
        <v>1277.9039996094</v>
      </c>
      <c r="F7125" s="39">
        <f t="shared" si="340"/>
        <v>1405.69439957034</v>
      </c>
      <c r="G7125" s="39">
        <f t="shared" si="341"/>
        <v>1661.2751994922201</v>
      </c>
    </row>
    <row r="7126" spans="1:7" ht="25.5" customHeight="1" thickTop="1" thickBot="1" x14ac:dyDescent="0.25">
      <c r="A7126" s="20" t="str">
        <f t="shared" si="339"/>
        <v>3815TONIMBUK</v>
      </c>
      <c r="B7126" s="20">
        <v>3815</v>
      </c>
      <c r="C7126" s="20" t="s">
        <v>7369</v>
      </c>
      <c r="D7126" s="21" t="s">
        <v>5198</v>
      </c>
      <c r="E7126" s="22">
        <v>1277.9039996094</v>
      </c>
      <c r="F7126" s="22">
        <f t="shared" si="340"/>
        <v>1405.69439957034</v>
      </c>
      <c r="G7126" s="22">
        <f t="shared" si="341"/>
        <v>1661.2751994922201</v>
      </c>
    </row>
    <row r="7127" spans="1:7" ht="25.5" customHeight="1" thickTop="1" thickBot="1" x14ac:dyDescent="0.25">
      <c r="A7127" s="20" t="str">
        <f t="shared" si="339"/>
        <v>3816LABERTOUCHE</v>
      </c>
      <c r="B7127" s="37">
        <v>3816</v>
      </c>
      <c r="C7127" s="37" t="s">
        <v>7370</v>
      </c>
      <c r="D7127" s="38" t="s">
        <v>5198</v>
      </c>
      <c r="E7127" s="39">
        <v>1394.3299998029361</v>
      </c>
      <c r="F7127" s="39">
        <f t="shared" si="340"/>
        <v>1533.7629997832298</v>
      </c>
      <c r="G7127" s="39">
        <f t="shared" si="341"/>
        <v>1812.6289997438168</v>
      </c>
    </row>
    <row r="7128" spans="1:7" ht="25.5" customHeight="1" thickTop="1" thickBot="1" x14ac:dyDescent="0.25">
      <c r="A7128" s="20" t="str">
        <f t="shared" si="339"/>
        <v>3816LONGWARRY</v>
      </c>
      <c r="B7128" s="20">
        <v>3816</v>
      </c>
      <c r="C7128" s="20" t="s">
        <v>7371</v>
      </c>
      <c r="D7128" s="21" t="s">
        <v>5198</v>
      </c>
      <c r="E7128" s="22">
        <v>1394.3299998029361</v>
      </c>
      <c r="F7128" s="22">
        <f t="shared" si="340"/>
        <v>1533.7629997832298</v>
      </c>
      <c r="G7128" s="22">
        <f t="shared" si="341"/>
        <v>1812.6289997438168</v>
      </c>
    </row>
    <row r="7129" spans="1:7" ht="25.5" customHeight="1" thickTop="1" thickBot="1" x14ac:dyDescent="0.25">
      <c r="A7129" s="20" t="str">
        <f t="shared" si="339"/>
        <v>3816LONGWARRY NORTH</v>
      </c>
      <c r="B7129" s="37">
        <v>3816</v>
      </c>
      <c r="C7129" s="37" t="s">
        <v>7372</v>
      </c>
      <c r="D7129" s="38" t="s">
        <v>5198</v>
      </c>
      <c r="E7129" s="39">
        <v>1394.3299998029361</v>
      </c>
      <c r="F7129" s="39">
        <f t="shared" si="340"/>
        <v>1533.7629997832298</v>
      </c>
      <c r="G7129" s="39">
        <f t="shared" si="341"/>
        <v>1812.6289997438168</v>
      </c>
    </row>
    <row r="7130" spans="1:7" ht="25.5" customHeight="1" thickTop="1" thickBot="1" x14ac:dyDescent="0.25">
      <c r="A7130" s="20" t="str">
        <f t="shared" si="339"/>
        <v>3816MODELLA</v>
      </c>
      <c r="B7130" s="20">
        <v>3816</v>
      </c>
      <c r="C7130" s="20" t="s">
        <v>7373</v>
      </c>
      <c r="D7130" s="21" t="s">
        <v>5198</v>
      </c>
      <c r="E7130" s="22">
        <v>1394.3299998029361</v>
      </c>
      <c r="F7130" s="22">
        <f t="shared" si="340"/>
        <v>1533.7629997832298</v>
      </c>
      <c r="G7130" s="22">
        <f t="shared" si="341"/>
        <v>1812.6289997438168</v>
      </c>
    </row>
    <row r="7131" spans="1:7" ht="25.5" customHeight="1" thickTop="1" thickBot="1" x14ac:dyDescent="0.25">
      <c r="A7131" s="20" t="str">
        <f t="shared" si="339"/>
        <v>3818ATHLONE</v>
      </c>
      <c r="B7131" s="37">
        <v>3818</v>
      </c>
      <c r="C7131" s="37" t="s">
        <v>7374</v>
      </c>
      <c r="D7131" s="38" t="s">
        <v>5198</v>
      </c>
      <c r="E7131" s="39">
        <v>1142.7199996085042</v>
      </c>
      <c r="F7131" s="39">
        <f t="shared" si="340"/>
        <v>1256.9919995693547</v>
      </c>
      <c r="G7131" s="39">
        <f t="shared" si="341"/>
        <v>1485.5359994910555</v>
      </c>
    </row>
    <row r="7132" spans="1:7" ht="25.5" customHeight="1" thickTop="1" thickBot="1" x14ac:dyDescent="0.25">
      <c r="A7132" s="20" t="str">
        <f t="shared" si="339"/>
        <v>3818DROUIN</v>
      </c>
      <c r="B7132" s="20">
        <v>3818</v>
      </c>
      <c r="C7132" s="20" t="s">
        <v>7375</v>
      </c>
      <c r="D7132" s="21" t="s">
        <v>5198</v>
      </c>
      <c r="E7132" s="22">
        <v>1142.7199996085042</v>
      </c>
      <c r="F7132" s="22">
        <f t="shared" si="340"/>
        <v>1256.9919995693547</v>
      </c>
      <c r="G7132" s="22">
        <f t="shared" si="341"/>
        <v>1485.5359994910555</v>
      </c>
    </row>
    <row r="7133" spans="1:7" ht="25.5" customHeight="1" thickTop="1" thickBot="1" x14ac:dyDescent="0.25">
      <c r="A7133" s="20" t="str">
        <f t="shared" si="339"/>
        <v>3818DROUIN EAST</v>
      </c>
      <c r="B7133" s="37">
        <v>3818</v>
      </c>
      <c r="C7133" s="37" t="s">
        <v>7376</v>
      </c>
      <c r="D7133" s="38" t="s">
        <v>5198</v>
      </c>
      <c r="E7133" s="39">
        <v>1142.7199996085042</v>
      </c>
      <c r="F7133" s="39">
        <f t="shared" si="340"/>
        <v>1256.9919995693547</v>
      </c>
      <c r="G7133" s="39">
        <f t="shared" si="341"/>
        <v>1485.5359994910555</v>
      </c>
    </row>
    <row r="7134" spans="1:7" ht="25.5" customHeight="1" thickTop="1" thickBot="1" x14ac:dyDescent="0.25">
      <c r="A7134" s="20" t="str">
        <f t="shared" si="339"/>
        <v>3818DROUIN SOUTH</v>
      </c>
      <c r="B7134" s="20">
        <v>3818</v>
      </c>
      <c r="C7134" s="20" t="s">
        <v>7377</v>
      </c>
      <c r="D7134" s="21" t="s">
        <v>5198</v>
      </c>
      <c r="E7134" s="22">
        <v>1142.7199996085042</v>
      </c>
      <c r="F7134" s="22">
        <f t="shared" si="340"/>
        <v>1256.9919995693547</v>
      </c>
      <c r="G7134" s="22">
        <f t="shared" si="341"/>
        <v>1485.5359994910555</v>
      </c>
    </row>
    <row r="7135" spans="1:7" ht="25.5" customHeight="1" thickTop="1" thickBot="1" x14ac:dyDescent="0.25">
      <c r="A7135" s="20" t="str">
        <f t="shared" si="339"/>
        <v>3818DROUIN WEST</v>
      </c>
      <c r="B7135" s="37">
        <v>3818</v>
      </c>
      <c r="C7135" s="37" t="s">
        <v>7378</v>
      </c>
      <c r="D7135" s="38" t="s">
        <v>5198</v>
      </c>
      <c r="E7135" s="39">
        <v>1142.7199996085042</v>
      </c>
      <c r="F7135" s="39">
        <f t="shared" si="340"/>
        <v>1256.9919995693547</v>
      </c>
      <c r="G7135" s="39">
        <f t="shared" si="341"/>
        <v>1485.5359994910555</v>
      </c>
    </row>
    <row r="7136" spans="1:7" ht="25.5" customHeight="1" thickTop="1" thickBot="1" x14ac:dyDescent="0.25">
      <c r="A7136" s="20" t="str">
        <f t="shared" si="339"/>
        <v>3818HALLORA</v>
      </c>
      <c r="B7136" s="20">
        <v>3818</v>
      </c>
      <c r="C7136" s="20" t="s">
        <v>7379</v>
      </c>
      <c r="D7136" s="21" t="s">
        <v>5198</v>
      </c>
      <c r="E7136" s="22">
        <v>1142.7199996085042</v>
      </c>
      <c r="F7136" s="22">
        <f t="shared" si="340"/>
        <v>1256.9919995693547</v>
      </c>
      <c r="G7136" s="22">
        <f t="shared" si="341"/>
        <v>1485.5359994910555</v>
      </c>
    </row>
    <row r="7137" spans="1:7" ht="25.5" customHeight="1" thickTop="1" thickBot="1" x14ac:dyDescent="0.25">
      <c r="A7137" s="20" t="str">
        <f t="shared" si="339"/>
        <v>3818JINDIVICK</v>
      </c>
      <c r="B7137" s="37">
        <v>3818</v>
      </c>
      <c r="C7137" s="37" t="s">
        <v>7380</v>
      </c>
      <c r="D7137" s="38" t="s">
        <v>5198</v>
      </c>
      <c r="E7137" s="39">
        <v>1142.7199996085042</v>
      </c>
      <c r="F7137" s="39">
        <f t="shared" si="340"/>
        <v>1256.9919995693547</v>
      </c>
      <c r="G7137" s="39">
        <f t="shared" si="341"/>
        <v>1485.5359994910555</v>
      </c>
    </row>
    <row r="7138" spans="1:7" ht="25.5" customHeight="1" thickTop="1" thickBot="1" x14ac:dyDescent="0.25">
      <c r="A7138" s="20" t="str">
        <f t="shared" si="339"/>
        <v>3818RIPPLEBROOK</v>
      </c>
      <c r="B7138" s="20">
        <v>3818</v>
      </c>
      <c r="C7138" s="20" t="s">
        <v>7381</v>
      </c>
      <c r="D7138" s="21" t="s">
        <v>5198</v>
      </c>
      <c r="E7138" s="22">
        <v>1142.7199996085042</v>
      </c>
      <c r="F7138" s="22">
        <f t="shared" si="340"/>
        <v>1256.9919995693547</v>
      </c>
      <c r="G7138" s="22">
        <f t="shared" si="341"/>
        <v>1485.5359994910555</v>
      </c>
    </row>
    <row r="7139" spans="1:7" ht="25.5" customHeight="1" thickTop="1" thickBot="1" x14ac:dyDescent="0.25">
      <c r="A7139" s="20" t="str">
        <f t="shared" si="339"/>
        <v>3820BONA VISTA</v>
      </c>
      <c r="B7139" s="37">
        <v>3820</v>
      </c>
      <c r="C7139" s="37" t="s">
        <v>7382</v>
      </c>
      <c r="D7139" s="38" t="s">
        <v>5198</v>
      </c>
      <c r="E7139" s="39">
        <v>1203.2779996535121</v>
      </c>
      <c r="F7139" s="39">
        <f t="shared" si="340"/>
        <v>1323.6057996188633</v>
      </c>
      <c r="G7139" s="39">
        <f t="shared" si="341"/>
        <v>1564.2613995495658</v>
      </c>
    </row>
    <row r="7140" spans="1:7" ht="25.5" customHeight="1" thickTop="1" thickBot="1" x14ac:dyDescent="0.25">
      <c r="A7140" s="20" t="str">
        <f t="shared" si="339"/>
        <v>3820LILLICO</v>
      </c>
      <c r="B7140" s="20">
        <v>3820</v>
      </c>
      <c r="C7140" s="20" t="s">
        <v>7383</v>
      </c>
      <c r="D7140" s="21" t="s">
        <v>5198</v>
      </c>
      <c r="E7140" s="22">
        <v>1203.2779996535121</v>
      </c>
      <c r="F7140" s="22">
        <f t="shared" si="340"/>
        <v>1323.6057996188633</v>
      </c>
      <c r="G7140" s="22">
        <f t="shared" si="341"/>
        <v>1564.2613995495658</v>
      </c>
    </row>
    <row r="7141" spans="1:7" ht="25.5" customHeight="1" thickTop="1" thickBot="1" x14ac:dyDescent="0.25">
      <c r="A7141" s="20" t="str">
        <f t="shared" si="339"/>
        <v>3820WARRAGUL</v>
      </c>
      <c r="B7141" s="37">
        <v>3820</v>
      </c>
      <c r="C7141" s="37" t="s">
        <v>7384</v>
      </c>
      <c r="D7141" s="38" t="s">
        <v>5198</v>
      </c>
      <c r="E7141" s="39">
        <v>1203.2779996535121</v>
      </c>
      <c r="F7141" s="39">
        <f t="shared" si="340"/>
        <v>1323.6057996188633</v>
      </c>
      <c r="G7141" s="39">
        <f t="shared" si="341"/>
        <v>1564.2613995495658</v>
      </c>
    </row>
    <row r="7142" spans="1:7" ht="25.5" customHeight="1" thickTop="1" thickBot="1" x14ac:dyDescent="0.25">
      <c r="A7142" s="20" t="str">
        <f t="shared" si="339"/>
        <v>3821BRANDY CREEK</v>
      </c>
      <c r="B7142" s="20">
        <v>3821</v>
      </c>
      <c r="C7142" s="20" t="s">
        <v>7385</v>
      </c>
      <c r="D7142" s="21" t="s">
        <v>5198</v>
      </c>
      <c r="E7142" s="22">
        <v>1394.8800004385841</v>
      </c>
      <c r="F7142" s="22">
        <f t="shared" si="340"/>
        <v>1534.3680004824428</v>
      </c>
      <c r="G7142" s="22">
        <f t="shared" si="341"/>
        <v>1813.3440005701596</v>
      </c>
    </row>
    <row r="7143" spans="1:7" ht="25.5" customHeight="1" thickTop="1" thickBot="1" x14ac:dyDescent="0.25">
      <c r="A7143" s="20" t="str">
        <f t="shared" si="339"/>
        <v>3821BRAVINGTON</v>
      </c>
      <c r="B7143" s="37">
        <v>3821</v>
      </c>
      <c r="C7143" s="37" t="s">
        <v>7386</v>
      </c>
      <c r="D7143" s="38" t="s">
        <v>5198</v>
      </c>
      <c r="E7143" s="39">
        <v>1394.8800004385841</v>
      </c>
      <c r="F7143" s="39">
        <f t="shared" si="340"/>
        <v>1534.3680004824428</v>
      </c>
      <c r="G7143" s="39">
        <f t="shared" si="341"/>
        <v>1813.3440005701596</v>
      </c>
    </row>
    <row r="7144" spans="1:7" ht="25.5" customHeight="1" thickTop="1" thickBot="1" x14ac:dyDescent="0.25">
      <c r="A7144" s="20" t="str">
        <f t="shared" si="339"/>
        <v>3821BULN BULN</v>
      </c>
      <c r="B7144" s="20">
        <v>3821</v>
      </c>
      <c r="C7144" s="20" t="s">
        <v>7387</v>
      </c>
      <c r="D7144" s="21" t="s">
        <v>5198</v>
      </c>
      <c r="E7144" s="22">
        <v>1394.8800004385841</v>
      </c>
      <c r="F7144" s="22">
        <f t="shared" si="340"/>
        <v>1534.3680004824428</v>
      </c>
      <c r="G7144" s="22">
        <f t="shared" si="341"/>
        <v>1813.3440005701596</v>
      </c>
    </row>
    <row r="7145" spans="1:7" ht="25.5" customHeight="1" thickTop="1" thickBot="1" x14ac:dyDescent="0.25">
      <c r="A7145" s="20" t="str">
        <f t="shared" si="339"/>
        <v>3821BULN BULN EAST</v>
      </c>
      <c r="B7145" s="37">
        <v>3821</v>
      </c>
      <c r="C7145" s="37" t="s">
        <v>7388</v>
      </c>
      <c r="D7145" s="38" t="s">
        <v>5198</v>
      </c>
      <c r="E7145" s="39">
        <v>1394.8800004385841</v>
      </c>
      <c r="F7145" s="39">
        <f t="shared" si="340"/>
        <v>1534.3680004824428</v>
      </c>
      <c r="G7145" s="39">
        <f t="shared" si="341"/>
        <v>1813.3440005701596</v>
      </c>
    </row>
    <row r="7146" spans="1:7" ht="25.5" customHeight="1" thickTop="1" thickBot="1" x14ac:dyDescent="0.25">
      <c r="A7146" s="20" t="str">
        <f t="shared" si="339"/>
        <v>3821CROSSOVER</v>
      </c>
      <c r="B7146" s="20">
        <v>3821</v>
      </c>
      <c r="C7146" s="20" t="s">
        <v>7389</v>
      </c>
      <c r="D7146" s="21" t="s">
        <v>5198</v>
      </c>
      <c r="E7146" s="22">
        <v>1394.8800004385841</v>
      </c>
      <c r="F7146" s="22">
        <f t="shared" si="340"/>
        <v>1534.3680004824428</v>
      </c>
      <c r="G7146" s="22">
        <f t="shared" si="341"/>
        <v>1813.3440005701596</v>
      </c>
    </row>
    <row r="7147" spans="1:7" ht="25.5" customHeight="1" thickTop="1" thickBot="1" x14ac:dyDescent="0.25">
      <c r="A7147" s="20" t="str">
        <f t="shared" si="339"/>
        <v>3821ELLINBANK</v>
      </c>
      <c r="B7147" s="37">
        <v>3821</v>
      </c>
      <c r="C7147" s="37" t="s">
        <v>7390</v>
      </c>
      <c r="D7147" s="38" t="s">
        <v>5198</v>
      </c>
      <c r="E7147" s="39">
        <v>1394.8800004385841</v>
      </c>
      <c r="F7147" s="39">
        <f t="shared" si="340"/>
        <v>1534.3680004824428</v>
      </c>
      <c r="G7147" s="39">
        <f t="shared" si="341"/>
        <v>1813.3440005701596</v>
      </c>
    </row>
    <row r="7148" spans="1:7" ht="25.5" customHeight="1" thickTop="1" thickBot="1" x14ac:dyDescent="0.25">
      <c r="A7148" s="20" t="str">
        <f t="shared" si="339"/>
        <v>3821FERNDALE</v>
      </c>
      <c r="B7148" s="20">
        <v>3821</v>
      </c>
      <c r="C7148" s="20" t="s">
        <v>7391</v>
      </c>
      <c r="D7148" s="21" t="s">
        <v>5198</v>
      </c>
      <c r="E7148" s="22">
        <v>1394.8800004385841</v>
      </c>
      <c r="F7148" s="22">
        <f t="shared" si="340"/>
        <v>1534.3680004824428</v>
      </c>
      <c r="G7148" s="22">
        <f t="shared" si="341"/>
        <v>1813.3440005701596</v>
      </c>
    </row>
    <row r="7149" spans="1:7" ht="25.5" customHeight="1" thickTop="1" thickBot="1" x14ac:dyDescent="0.25">
      <c r="A7149" s="20" t="str">
        <f t="shared" si="339"/>
        <v>3821LARDNER</v>
      </c>
      <c r="B7149" s="37">
        <v>3821</v>
      </c>
      <c r="C7149" s="37" t="s">
        <v>7392</v>
      </c>
      <c r="D7149" s="38" t="s">
        <v>5198</v>
      </c>
      <c r="E7149" s="39">
        <v>1394.8800004385841</v>
      </c>
      <c r="F7149" s="39">
        <f t="shared" si="340"/>
        <v>1534.3680004824428</v>
      </c>
      <c r="G7149" s="39">
        <f t="shared" si="341"/>
        <v>1813.3440005701596</v>
      </c>
    </row>
    <row r="7150" spans="1:7" ht="25.5" customHeight="1" thickTop="1" thickBot="1" x14ac:dyDescent="0.25">
      <c r="A7150" s="20" t="str">
        <f t="shared" si="339"/>
        <v>3821NILMA</v>
      </c>
      <c r="B7150" s="20">
        <v>3821</v>
      </c>
      <c r="C7150" s="20" t="s">
        <v>7393</v>
      </c>
      <c r="D7150" s="21" t="s">
        <v>5198</v>
      </c>
      <c r="E7150" s="22">
        <v>1394.8800004385841</v>
      </c>
      <c r="F7150" s="22">
        <f t="shared" si="340"/>
        <v>1534.3680004824428</v>
      </c>
      <c r="G7150" s="22">
        <f t="shared" si="341"/>
        <v>1813.3440005701596</v>
      </c>
    </row>
    <row r="7151" spans="1:7" ht="25.5" customHeight="1" thickTop="1" thickBot="1" x14ac:dyDescent="0.25">
      <c r="A7151" s="20" t="str">
        <f t="shared" si="339"/>
        <v>3821NILMA NORTH</v>
      </c>
      <c r="B7151" s="37">
        <v>3821</v>
      </c>
      <c r="C7151" s="37" t="s">
        <v>7394</v>
      </c>
      <c r="D7151" s="38" t="s">
        <v>5198</v>
      </c>
      <c r="E7151" s="39">
        <v>1394.8800004385841</v>
      </c>
      <c r="F7151" s="39">
        <f t="shared" si="340"/>
        <v>1534.3680004824428</v>
      </c>
      <c r="G7151" s="39">
        <f t="shared" si="341"/>
        <v>1813.3440005701596</v>
      </c>
    </row>
    <row r="7152" spans="1:7" ht="25.5" customHeight="1" thickTop="1" thickBot="1" x14ac:dyDescent="0.25">
      <c r="A7152" s="20" t="str">
        <f t="shared" si="339"/>
        <v>3821ROKEBY</v>
      </c>
      <c r="B7152" s="20">
        <v>3821</v>
      </c>
      <c r="C7152" s="20" t="s">
        <v>7395</v>
      </c>
      <c r="D7152" s="21" t="s">
        <v>5198</v>
      </c>
      <c r="E7152" s="22">
        <v>1394.8800004385841</v>
      </c>
      <c r="F7152" s="22">
        <f t="shared" si="340"/>
        <v>1534.3680004824428</v>
      </c>
      <c r="G7152" s="22">
        <f t="shared" si="341"/>
        <v>1813.3440005701596</v>
      </c>
    </row>
    <row r="7153" spans="1:7" ht="25.5" customHeight="1" thickTop="1" thickBot="1" x14ac:dyDescent="0.25">
      <c r="A7153" s="20" t="str">
        <f t="shared" si="339"/>
        <v>3821SEAVIEW</v>
      </c>
      <c r="B7153" s="37">
        <v>3821</v>
      </c>
      <c r="C7153" s="37" t="s">
        <v>7396</v>
      </c>
      <c r="D7153" s="38" t="s">
        <v>5198</v>
      </c>
      <c r="E7153" s="39">
        <v>1394.8800004385841</v>
      </c>
      <c r="F7153" s="39">
        <f t="shared" si="340"/>
        <v>1534.3680004824428</v>
      </c>
      <c r="G7153" s="39">
        <f t="shared" si="341"/>
        <v>1813.3440005701596</v>
      </c>
    </row>
    <row r="7154" spans="1:7" ht="25.5" customHeight="1" thickTop="1" thickBot="1" x14ac:dyDescent="0.25">
      <c r="A7154" s="20" t="str">
        <f t="shared" si="339"/>
        <v>3821SHADY CREEK</v>
      </c>
      <c r="B7154" s="20">
        <v>3821</v>
      </c>
      <c r="C7154" s="20" t="s">
        <v>7397</v>
      </c>
      <c r="D7154" s="21" t="s">
        <v>5198</v>
      </c>
      <c r="E7154" s="22">
        <v>1394.8800004385841</v>
      </c>
      <c r="F7154" s="22">
        <f t="shared" si="340"/>
        <v>1534.3680004824428</v>
      </c>
      <c r="G7154" s="22">
        <f t="shared" si="341"/>
        <v>1813.3440005701596</v>
      </c>
    </row>
    <row r="7155" spans="1:7" ht="25.5" customHeight="1" thickTop="1" thickBot="1" x14ac:dyDescent="0.25">
      <c r="A7155" s="20" t="str">
        <f t="shared" si="339"/>
        <v>3821TETOORA ROAD</v>
      </c>
      <c r="B7155" s="37">
        <v>3821</v>
      </c>
      <c r="C7155" s="37" t="s">
        <v>7398</v>
      </c>
      <c r="D7155" s="38" t="s">
        <v>5198</v>
      </c>
      <c r="E7155" s="39">
        <v>1394.8800004385841</v>
      </c>
      <c r="F7155" s="39">
        <f t="shared" si="340"/>
        <v>1534.3680004824428</v>
      </c>
      <c r="G7155" s="39">
        <f t="shared" si="341"/>
        <v>1813.3440005701596</v>
      </c>
    </row>
    <row r="7156" spans="1:7" ht="25.5" customHeight="1" thickTop="1" thickBot="1" x14ac:dyDescent="0.25">
      <c r="A7156" s="20" t="str">
        <f t="shared" si="339"/>
        <v>3821TORWOOD</v>
      </c>
      <c r="B7156" s="20">
        <v>3821</v>
      </c>
      <c r="C7156" s="20" t="s">
        <v>7399</v>
      </c>
      <c r="D7156" s="21" t="s">
        <v>5198</v>
      </c>
      <c r="E7156" s="22">
        <v>1394.8800004385841</v>
      </c>
      <c r="F7156" s="22">
        <f t="shared" si="340"/>
        <v>1534.3680004824428</v>
      </c>
      <c r="G7156" s="22">
        <f t="shared" si="341"/>
        <v>1813.3440005701596</v>
      </c>
    </row>
    <row r="7157" spans="1:7" ht="25.5" customHeight="1" thickTop="1" thickBot="1" x14ac:dyDescent="0.25">
      <c r="A7157" s="20" t="str">
        <f t="shared" si="339"/>
        <v>3821WARRAGUL SOUTH</v>
      </c>
      <c r="B7157" s="37">
        <v>3821</v>
      </c>
      <c r="C7157" s="37" t="s">
        <v>7400</v>
      </c>
      <c r="D7157" s="38" t="s">
        <v>5198</v>
      </c>
      <c r="E7157" s="39">
        <v>1394.8800004385841</v>
      </c>
      <c r="F7157" s="39">
        <f t="shared" si="340"/>
        <v>1534.3680004824428</v>
      </c>
      <c r="G7157" s="39">
        <f t="shared" si="341"/>
        <v>1813.3440005701596</v>
      </c>
    </row>
    <row r="7158" spans="1:7" ht="25.5" customHeight="1" thickTop="1" thickBot="1" x14ac:dyDescent="0.25">
      <c r="A7158" s="20" t="str">
        <f t="shared" si="339"/>
        <v>3821WARRAGUL WEST</v>
      </c>
      <c r="B7158" s="20">
        <v>3821</v>
      </c>
      <c r="C7158" s="20" t="s">
        <v>7401</v>
      </c>
      <c r="D7158" s="21" t="s">
        <v>5198</v>
      </c>
      <c r="E7158" s="22">
        <v>1394.8800004385841</v>
      </c>
      <c r="F7158" s="22">
        <f t="shared" si="340"/>
        <v>1534.3680004824428</v>
      </c>
      <c r="G7158" s="22">
        <f t="shared" si="341"/>
        <v>1813.3440005701596</v>
      </c>
    </row>
    <row r="7159" spans="1:7" ht="25.5" customHeight="1" thickTop="1" thickBot="1" x14ac:dyDescent="0.25">
      <c r="A7159" s="20" t="str">
        <f t="shared" si="339"/>
        <v>3822CLOVERLEA</v>
      </c>
      <c r="B7159" s="37">
        <v>3822</v>
      </c>
      <c r="C7159" s="37" t="s">
        <v>7402</v>
      </c>
      <c r="D7159" s="38" t="s">
        <v>5198</v>
      </c>
      <c r="E7159" s="39">
        <v>1286.3980003956481</v>
      </c>
      <c r="F7159" s="39">
        <f t="shared" si="340"/>
        <v>1415.0378004352131</v>
      </c>
      <c r="G7159" s="39">
        <f t="shared" si="341"/>
        <v>1672.3174005143426</v>
      </c>
    </row>
    <row r="7160" spans="1:7" ht="25.5" customHeight="1" thickTop="1" thickBot="1" x14ac:dyDescent="0.25">
      <c r="A7160" s="20" t="str">
        <f t="shared" si="339"/>
        <v>3822DARNUM</v>
      </c>
      <c r="B7160" s="20">
        <v>3822</v>
      </c>
      <c r="C7160" s="20" t="s">
        <v>7403</v>
      </c>
      <c r="D7160" s="21" t="s">
        <v>5198</v>
      </c>
      <c r="E7160" s="22">
        <v>1286.3980003956481</v>
      </c>
      <c r="F7160" s="22">
        <f t="shared" si="340"/>
        <v>1415.0378004352131</v>
      </c>
      <c r="G7160" s="22">
        <f t="shared" si="341"/>
        <v>1672.3174005143426</v>
      </c>
    </row>
    <row r="7161" spans="1:7" ht="25.5" customHeight="1" thickTop="1" thickBot="1" x14ac:dyDescent="0.25">
      <c r="A7161" s="20" t="str">
        <f t="shared" si="339"/>
        <v>3822GAINSBOROUGH</v>
      </c>
      <c r="B7161" s="37">
        <v>3822</v>
      </c>
      <c r="C7161" s="37" t="s">
        <v>7404</v>
      </c>
      <c r="D7161" s="38" t="s">
        <v>5198</v>
      </c>
      <c r="E7161" s="39">
        <v>1286.3980003956481</v>
      </c>
      <c r="F7161" s="39">
        <f t="shared" si="340"/>
        <v>1415.0378004352131</v>
      </c>
      <c r="G7161" s="39">
        <f t="shared" si="341"/>
        <v>1672.3174005143426</v>
      </c>
    </row>
    <row r="7162" spans="1:7" ht="25.5" customHeight="1" thickTop="1" thickBot="1" x14ac:dyDescent="0.25">
      <c r="A7162" s="20" t="str">
        <f t="shared" si="339"/>
        <v>3823ALLAMBEE</v>
      </c>
      <c r="B7162" s="20">
        <v>3823</v>
      </c>
      <c r="C7162" s="20" t="s">
        <v>7405</v>
      </c>
      <c r="D7162" s="21" t="s">
        <v>5198</v>
      </c>
      <c r="E7162" s="22">
        <v>1478.7519996410001</v>
      </c>
      <c r="F7162" s="22">
        <f t="shared" si="340"/>
        <v>1626.6271996051003</v>
      </c>
      <c r="G7162" s="22">
        <f t="shared" si="341"/>
        <v>1922.3775995333001</v>
      </c>
    </row>
    <row r="7163" spans="1:7" ht="25.5" customHeight="1" thickTop="1" thickBot="1" x14ac:dyDescent="0.25">
      <c r="A7163" s="20" t="str">
        <f t="shared" si="339"/>
        <v>3823YARRAGON</v>
      </c>
      <c r="B7163" s="37">
        <v>3823</v>
      </c>
      <c r="C7163" s="37" t="s">
        <v>7406</v>
      </c>
      <c r="D7163" s="38" t="s">
        <v>5198</v>
      </c>
      <c r="E7163" s="39">
        <v>1478.7519996410001</v>
      </c>
      <c r="F7163" s="39">
        <f t="shared" si="340"/>
        <v>1626.6271996051003</v>
      </c>
      <c r="G7163" s="39">
        <f t="shared" si="341"/>
        <v>1922.3775995333001</v>
      </c>
    </row>
    <row r="7164" spans="1:7" ht="25.5" customHeight="1" thickTop="1" thickBot="1" x14ac:dyDescent="0.25">
      <c r="A7164" s="20" t="str">
        <f t="shared" si="339"/>
        <v>3823YARRAGON SOUTH</v>
      </c>
      <c r="B7164" s="20">
        <v>3823</v>
      </c>
      <c r="C7164" s="20" t="s">
        <v>7407</v>
      </c>
      <c r="D7164" s="21" t="s">
        <v>5198</v>
      </c>
      <c r="E7164" s="22">
        <v>1478.7519996410001</v>
      </c>
      <c r="F7164" s="22">
        <f t="shared" si="340"/>
        <v>1626.6271996051003</v>
      </c>
      <c r="G7164" s="22">
        <f t="shared" si="341"/>
        <v>1922.3775995333001</v>
      </c>
    </row>
    <row r="7165" spans="1:7" ht="25.5" customHeight="1" thickTop="1" thickBot="1" x14ac:dyDescent="0.25">
      <c r="A7165" s="20" t="str">
        <f t="shared" si="339"/>
        <v>3824CHILDERS</v>
      </c>
      <c r="B7165" s="37">
        <v>3824</v>
      </c>
      <c r="C7165" s="37" t="s">
        <v>7408</v>
      </c>
      <c r="D7165" s="38" t="s">
        <v>5198</v>
      </c>
      <c r="E7165" s="39">
        <v>1294.7020001057599</v>
      </c>
      <c r="F7165" s="39">
        <f t="shared" si="340"/>
        <v>1424.1722001163359</v>
      </c>
      <c r="G7165" s="39">
        <f t="shared" si="341"/>
        <v>1683.112600137488</v>
      </c>
    </row>
    <row r="7166" spans="1:7" ht="25.5" customHeight="1" thickTop="1" thickBot="1" x14ac:dyDescent="0.25">
      <c r="A7166" s="20" t="str">
        <f t="shared" si="339"/>
        <v>3824NARRACAN</v>
      </c>
      <c r="B7166" s="20">
        <v>3824</v>
      </c>
      <c r="C7166" s="20" t="s">
        <v>7409</v>
      </c>
      <c r="D7166" s="21" t="s">
        <v>5198</v>
      </c>
      <c r="E7166" s="22">
        <v>1294.7020001057599</v>
      </c>
      <c r="F7166" s="22">
        <f t="shared" si="340"/>
        <v>1424.1722001163359</v>
      </c>
      <c r="G7166" s="22">
        <f t="shared" si="341"/>
        <v>1683.112600137488</v>
      </c>
    </row>
    <row r="7167" spans="1:7" ht="25.5" customHeight="1" thickTop="1" thickBot="1" x14ac:dyDescent="0.25">
      <c r="A7167" s="20" t="str">
        <f t="shared" si="339"/>
        <v>3824THORPDALE SOUTH</v>
      </c>
      <c r="B7167" s="37">
        <v>3824</v>
      </c>
      <c r="C7167" s="37" t="s">
        <v>7410</v>
      </c>
      <c r="D7167" s="38" t="s">
        <v>5198</v>
      </c>
      <c r="E7167" s="39">
        <v>1294.7020001057599</v>
      </c>
      <c r="F7167" s="39">
        <f t="shared" si="340"/>
        <v>1424.1722001163359</v>
      </c>
      <c r="G7167" s="39">
        <f t="shared" si="341"/>
        <v>1683.112600137488</v>
      </c>
    </row>
    <row r="7168" spans="1:7" ht="25.5" customHeight="1" thickTop="1" thickBot="1" x14ac:dyDescent="0.25">
      <c r="A7168" s="20" t="str">
        <f t="shared" si="339"/>
        <v>3824TRAFALGAR</v>
      </c>
      <c r="B7168" s="20">
        <v>3824</v>
      </c>
      <c r="C7168" s="20" t="s">
        <v>7411</v>
      </c>
      <c r="D7168" s="21" t="s">
        <v>5198</v>
      </c>
      <c r="E7168" s="22">
        <v>1294.7020001057599</v>
      </c>
      <c r="F7168" s="22">
        <f t="shared" si="340"/>
        <v>1424.1722001163359</v>
      </c>
      <c r="G7168" s="22">
        <f t="shared" si="341"/>
        <v>1683.112600137488</v>
      </c>
    </row>
    <row r="7169" spans="1:7" ht="25.5" customHeight="1" thickTop="1" thickBot="1" x14ac:dyDescent="0.25">
      <c r="A7169" s="20" t="str">
        <f t="shared" si="339"/>
        <v>3824TRAFALGAR EAST</v>
      </c>
      <c r="B7169" s="37">
        <v>3824</v>
      </c>
      <c r="C7169" s="37" t="s">
        <v>7412</v>
      </c>
      <c r="D7169" s="38" t="s">
        <v>5198</v>
      </c>
      <c r="E7169" s="39">
        <v>1294.7020001057599</v>
      </c>
      <c r="F7169" s="39">
        <f t="shared" si="340"/>
        <v>1424.1722001163359</v>
      </c>
      <c r="G7169" s="39">
        <f t="shared" si="341"/>
        <v>1683.112600137488</v>
      </c>
    </row>
    <row r="7170" spans="1:7" ht="25.5" customHeight="1" thickTop="1" thickBot="1" x14ac:dyDescent="0.25">
      <c r="A7170" s="20" t="str">
        <f t="shared" si="339"/>
        <v>3824TRAFALGAR SOUTH</v>
      </c>
      <c r="B7170" s="20">
        <v>3824</v>
      </c>
      <c r="C7170" s="20" t="s">
        <v>7413</v>
      </c>
      <c r="D7170" s="21" t="s">
        <v>5198</v>
      </c>
      <c r="E7170" s="22">
        <v>1294.7020001057599</v>
      </c>
      <c r="F7170" s="22">
        <f t="shared" si="340"/>
        <v>1424.1722001163359</v>
      </c>
      <c r="G7170" s="22">
        <f t="shared" si="341"/>
        <v>1683.112600137488</v>
      </c>
    </row>
    <row r="7171" spans="1:7" ht="25.5" customHeight="1" thickTop="1" thickBot="1" x14ac:dyDescent="0.25">
      <c r="A7171" s="20" t="str">
        <f t="shared" si="339"/>
        <v>3825ABERFELDY</v>
      </c>
      <c r="B7171" s="37">
        <v>3825</v>
      </c>
      <c r="C7171" s="37" t="s">
        <v>7414</v>
      </c>
      <c r="D7171" s="38" t="s">
        <v>5198</v>
      </c>
      <c r="E7171" s="39">
        <v>1667.6620004403921</v>
      </c>
      <c r="F7171" s="39">
        <f t="shared" si="340"/>
        <v>1834.4282004844315</v>
      </c>
      <c r="G7171" s="39">
        <f t="shared" si="341"/>
        <v>2167.96060057251</v>
      </c>
    </row>
    <row r="7172" spans="1:7" ht="25.5" customHeight="1" thickTop="1" thickBot="1" x14ac:dyDescent="0.25">
      <c r="A7172" s="20" t="str">
        <f t="shared" si="339"/>
        <v>3825AMOR</v>
      </c>
      <c r="B7172" s="20">
        <v>3825</v>
      </c>
      <c r="C7172" s="20" t="s">
        <v>7415</v>
      </c>
      <c r="D7172" s="21" t="s">
        <v>5198</v>
      </c>
      <c r="E7172" s="22">
        <v>1667.6620004403921</v>
      </c>
      <c r="F7172" s="22">
        <f t="shared" si="340"/>
        <v>1834.4282004844315</v>
      </c>
      <c r="G7172" s="22">
        <f t="shared" si="341"/>
        <v>2167.96060057251</v>
      </c>
    </row>
    <row r="7173" spans="1:7" ht="25.5" customHeight="1" thickTop="1" thickBot="1" x14ac:dyDescent="0.25">
      <c r="A7173" s="20" t="str">
        <f t="shared" ref="A7173:A7236" si="342">CONCATENATE(B7173,C7173)</f>
        <v>3825CARINGAL</v>
      </c>
      <c r="B7173" s="37">
        <v>3825</v>
      </c>
      <c r="C7173" s="37" t="s">
        <v>7416</v>
      </c>
      <c r="D7173" s="38" t="s">
        <v>5198</v>
      </c>
      <c r="E7173" s="39">
        <v>1667.6620004403921</v>
      </c>
      <c r="F7173" s="39">
        <f t="shared" ref="F7173:F7236" si="343">1.1*E7173</f>
        <v>1834.4282004844315</v>
      </c>
      <c r="G7173" s="39">
        <f t="shared" ref="G7173:G7236" si="344">1.3*E7173</f>
        <v>2167.96060057251</v>
      </c>
    </row>
    <row r="7174" spans="1:7" ht="25.5" customHeight="1" thickTop="1" thickBot="1" x14ac:dyDescent="0.25">
      <c r="A7174" s="20" t="str">
        <f t="shared" si="342"/>
        <v>3825COALVILLE</v>
      </c>
      <c r="B7174" s="20">
        <v>3825</v>
      </c>
      <c r="C7174" s="20" t="s">
        <v>7417</v>
      </c>
      <c r="D7174" s="21" t="s">
        <v>5198</v>
      </c>
      <c r="E7174" s="22">
        <v>1667.6620004403921</v>
      </c>
      <c r="F7174" s="22">
        <f t="shared" si="343"/>
        <v>1834.4282004844315</v>
      </c>
      <c r="G7174" s="22">
        <f t="shared" si="344"/>
        <v>2167.96060057251</v>
      </c>
    </row>
    <row r="7175" spans="1:7" ht="25.5" customHeight="1" thickTop="1" thickBot="1" x14ac:dyDescent="0.25">
      <c r="A7175" s="20" t="str">
        <f t="shared" si="342"/>
        <v>3825ERICA</v>
      </c>
      <c r="B7175" s="37">
        <v>3825</v>
      </c>
      <c r="C7175" s="37" t="s">
        <v>7418</v>
      </c>
      <c r="D7175" s="38" t="s">
        <v>5198</v>
      </c>
      <c r="E7175" s="39">
        <v>1667.6620004403921</v>
      </c>
      <c r="F7175" s="39">
        <f t="shared" si="343"/>
        <v>1834.4282004844315</v>
      </c>
      <c r="G7175" s="39">
        <f t="shared" si="344"/>
        <v>2167.96060057251</v>
      </c>
    </row>
    <row r="7176" spans="1:7" ht="25.5" customHeight="1" thickTop="1" thickBot="1" x14ac:dyDescent="0.25">
      <c r="A7176" s="20" t="str">
        <f t="shared" si="342"/>
        <v>3825FUMINA</v>
      </c>
      <c r="B7176" s="20">
        <v>3825</v>
      </c>
      <c r="C7176" s="20" t="s">
        <v>7419</v>
      </c>
      <c r="D7176" s="21" t="s">
        <v>5198</v>
      </c>
      <c r="E7176" s="22">
        <v>1667.6620004403921</v>
      </c>
      <c r="F7176" s="22">
        <f t="shared" si="343"/>
        <v>1834.4282004844315</v>
      </c>
      <c r="G7176" s="22">
        <f t="shared" si="344"/>
        <v>2167.96060057251</v>
      </c>
    </row>
    <row r="7177" spans="1:7" ht="25.5" customHeight="1" thickTop="1" thickBot="1" x14ac:dyDescent="0.25">
      <c r="A7177" s="20" t="str">
        <f t="shared" si="342"/>
        <v>3825FUMINA SOUTH</v>
      </c>
      <c r="B7177" s="37">
        <v>3825</v>
      </c>
      <c r="C7177" s="37" t="s">
        <v>7420</v>
      </c>
      <c r="D7177" s="38" t="s">
        <v>5198</v>
      </c>
      <c r="E7177" s="39">
        <v>1667.6620004403921</v>
      </c>
      <c r="F7177" s="39">
        <f t="shared" si="343"/>
        <v>1834.4282004844315</v>
      </c>
      <c r="G7177" s="39">
        <f t="shared" si="344"/>
        <v>2167.96060057251</v>
      </c>
    </row>
    <row r="7178" spans="1:7" ht="25.5" customHeight="1" thickTop="1" thickBot="1" x14ac:dyDescent="0.25">
      <c r="A7178" s="20" t="str">
        <f t="shared" si="342"/>
        <v>3825HERNES OAK</v>
      </c>
      <c r="B7178" s="20">
        <v>3825</v>
      </c>
      <c r="C7178" s="20" t="s">
        <v>7421</v>
      </c>
      <c r="D7178" s="21" t="s">
        <v>5198</v>
      </c>
      <c r="E7178" s="22">
        <v>1667.6620004403921</v>
      </c>
      <c r="F7178" s="22">
        <f t="shared" si="343"/>
        <v>1834.4282004844315</v>
      </c>
      <c r="G7178" s="22">
        <f t="shared" si="344"/>
        <v>2167.96060057251</v>
      </c>
    </row>
    <row r="7179" spans="1:7" ht="25.5" customHeight="1" thickTop="1" thickBot="1" x14ac:dyDescent="0.25">
      <c r="A7179" s="20" t="str">
        <f t="shared" si="342"/>
        <v>3825HILL END</v>
      </c>
      <c r="B7179" s="37">
        <v>3825</v>
      </c>
      <c r="C7179" s="37" t="s">
        <v>5037</v>
      </c>
      <c r="D7179" s="38" t="s">
        <v>5198</v>
      </c>
      <c r="E7179" s="39">
        <v>1667.6620004403921</v>
      </c>
      <c r="F7179" s="39">
        <f t="shared" si="343"/>
        <v>1834.4282004844315</v>
      </c>
      <c r="G7179" s="39">
        <f t="shared" si="344"/>
        <v>2167.96060057251</v>
      </c>
    </row>
    <row r="7180" spans="1:7" ht="25.5" customHeight="1" thickTop="1" thickBot="1" x14ac:dyDescent="0.25">
      <c r="A7180" s="20" t="str">
        <f t="shared" si="342"/>
        <v>3825JACOB CREEK</v>
      </c>
      <c r="B7180" s="20">
        <v>3825</v>
      </c>
      <c r="C7180" s="20" t="s">
        <v>7422</v>
      </c>
      <c r="D7180" s="21" t="s">
        <v>5198</v>
      </c>
      <c r="E7180" s="22">
        <v>1667.6620004403921</v>
      </c>
      <c r="F7180" s="22">
        <f t="shared" si="343"/>
        <v>1834.4282004844315</v>
      </c>
      <c r="G7180" s="22">
        <f t="shared" si="344"/>
        <v>2167.96060057251</v>
      </c>
    </row>
    <row r="7181" spans="1:7" ht="25.5" customHeight="1" thickTop="1" thickBot="1" x14ac:dyDescent="0.25">
      <c r="A7181" s="20" t="str">
        <f t="shared" si="342"/>
        <v>3825MOE</v>
      </c>
      <c r="B7181" s="37">
        <v>3825</v>
      </c>
      <c r="C7181" s="37" t="s">
        <v>7423</v>
      </c>
      <c r="D7181" s="38" t="s">
        <v>5198</v>
      </c>
      <c r="E7181" s="39">
        <v>1667.6620004403921</v>
      </c>
      <c r="F7181" s="39">
        <f t="shared" si="343"/>
        <v>1834.4282004844315</v>
      </c>
      <c r="G7181" s="39">
        <f t="shared" si="344"/>
        <v>2167.96060057251</v>
      </c>
    </row>
    <row r="7182" spans="1:7" ht="25.5" customHeight="1" thickTop="1" thickBot="1" x14ac:dyDescent="0.25">
      <c r="A7182" s="20" t="str">
        <f t="shared" si="342"/>
        <v>3825MOE SOUTH</v>
      </c>
      <c r="B7182" s="20">
        <v>3825</v>
      </c>
      <c r="C7182" s="20" t="s">
        <v>7424</v>
      </c>
      <c r="D7182" s="21" t="s">
        <v>5198</v>
      </c>
      <c r="E7182" s="22">
        <v>1667.6620004403921</v>
      </c>
      <c r="F7182" s="22">
        <f t="shared" si="343"/>
        <v>1834.4282004844315</v>
      </c>
      <c r="G7182" s="22">
        <f t="shared" si="344"/>
        <v>2167.96060057251</v>
      </c>
    </row>
    <row r="7183" spans="1:7" ht="25.5" customHeight="1" thickTop="1" thickBot="1" x14ac:dyDescent="0.25">
      <c r="A7183" s="20" t="str">
        <f t="shared" si="342"/>
        <v>3825MOONDARRA</v>
      </c>
      <c r="B7183" s="37">
        <v>3825</v>
      </c>
      <c r="C7183" s="37" t="s">
        <v>7425</v>
      </c>
      <c r="D7183" s="38" t="s">
        <v>5198</v>
      </c>
      <c r="E7183" s="39">
        <v>1667.6620004403921</v>
      </c>
      <c r="F7183" s="39">
        <f t="shared" si="343"/>
        <v>1834.4282004844315</v>
      </c>
      <c r="G7183" s="39">
        <f t="shared" si="344"/>
        <v>2167.96060057251</v>
      </c>
    </row>
    <row r="7184" spans="1:7" ht="25.5" customHeight="1" thickTop="1" thickBot="1" x14ac:dyDescent="0.25">
      <c r="A7184" s="20" t="str">
        <f t="shared" si="342"/>
        <v>3825NEWBOROUGH</v>
      </c>
      <c r="B7184" s="20">
        <v>3825</v>
      </c>
      <c r="C7184" s="20" t="s">
        <v>7426</v>
      </c>
      <c r="D7184" s="21" t="s">
        <v>5198</v>
      </c>
      <c r="E7184" s="22">
        <v>1667.6620004403921</v>
      </c>
      <c r="F7184" s="22">
        <f t="shared" si="343"/>
        <v>1834.4282004844315</v>
      </c>
      <c r="G7184" s="22">
        <f t="shared" si="344"/>
        <v>2167.96060057251</v>
      </c>
    </row>
    <row r="7185" spans="1:7" ht="25.5" customHeight="1" thickTop="1" thickBot="1" x14ac:dyDescent="0.25">
      <c r="A7185" s="20" t="str">
        <f t="shared" si="342"/>
        <v>3825RAWSON</v>
      </c>
      <c r="B7185" s="37">
        <v>3825</v>
      </c>
      <c r="C7185" s="37" t="s">
        <v>7427</v>
      </c>
      <c r="D7185" s="38" t="s">
        <v>5198</v>
      </c>
      <c r="E7185" s="39">
        <v>1667.6620004403921</v>
      </c>
      <c r="F7185" s="39">
        <f t="shared" si="343"/>
        <v>1834.4282004844315</v>
      </c>
      <c r="G7185" s="39">
        <f t="shared" si="344"/>
        <v>2167.96060057251</v>
      </c>
    </row>
    <row r="7186" spans="1:7" ht="25.5" customHeight="1" thickTop="1" thickBot="1" x14ac:dyDescent="0.25">
      <c r="A7186" s="20" t="str">
        <f t="shared" si="342"/>
        <v>3825TANJIL SOUTH</v>
      </c>
      <c r="B7186" s="20">
        <v>3825</v>
      </c>
      <c r="C7186" s="20" t="s">
        <v>7428</v>
      </c>
      <c r="D7186" s="21" t="s">
        <v>5198</v>
      </c>
      <c r="E7186" s="22">
        <v>1667.6620004403921</v>
      </c>
      <c r="F7186" s="22">
        <f t="shared" si="343"/>
        <v>1834.4282004844315</v>
      </c>
      <c r="G7186" s="22">
        <f t="shared" si="344"/>
        <v>2167.96060057251</v>
      </c>
    </row>
    <row r="7187" spans="1:7" ht="25.5" customHeight="1" thickTop="1" thickBot="1" x14ac:dyDescent="0.25">
      <c r="A7187" s="20" t="str">
        <f t="shared" si="342"/>
        <v>3825THALLOO</v>
      </c>
      <c r="B7187" s="37">
        <v>3825</v>
      </c>
      <c r="C7187" s="37" t="s">
        <v>7429</v>
      </c>
      <c r="D7187" s="38" t="s">
        <v>5198</v>
      </c>
      <c r="E7187" s="39">
        <v>1667.6620004403921</v>
      </c>
      <c r="F7187" s="39">
        <f t="shared" si="343"/>
        <v>1834.4282004844315</v>
      </c>
      <c r="G7187" s="39">
        <f t="shared" si="344"/>
        <v>2167.96060057251</v>
      </c>
    </row>
    <row r="7188" spans="1:7" ht="25.5" customHeight="1" thickTop="1" thickBot="1" x14ac:dyDescent="0.25">
      <c r="A7188" s="20" t="str">
        <f t="shared" si="342"/>
        <v>3825WALHALLA</v>
      </c>
      <c r="B7188" s="20">
        <v>3825</v>
      </c>
      <c r="C7188" s="20" t="s">
        <v>7430</v>
      </c>
      <c r="D7188" s="21" t="s">
        <v>5198</v>
      </c>
      <c r="E7188" s="22">
        <v>1667.6620004403921</v>
      </c>
      <c r="F7188" s="22">
        <f t="shared" si="343"/>
        <v>1834.4282004844315</v>
      </c>
      <c r="G7188" s="22">
        <f t="shared" si="344"/>
        <v>2167.96060057251</v>
      </c>
    </row>
    <row r="7189" spans="1:7" ht="25.5" customHeight="1" thickTop="1" thickBot="1" x14ac:dyDescent="0.25">
      <c r="A7189" s="20" t="str">
        <f t="shared" si="342"/>
        <v>3825WESTBURY</v>
      </c>
      <c r="B7189" s="37">
        <v>3825</v>
      </c>
      <c r="C7189" s="37" t="s">
        <v>7431</v>
      </c>
      <c r="D7189" s="38" t="s">
        <v>5198</v>
      </c>
      <c r="E7189" s="39">
        <v>1667.6620004403921</v>
      </c>
      <c r="F7189" s="39">
        <f t="shared" si="343"/>
        <v>1834.4282004844315</v>
      </c>
      <c r="G7189" s="39">
        <f t="shared" si="344"/>
        <v>2167.96060057251</v>
      </c>
    </row>
    <row r="7190" spans="1:7" ht="25.5" customHeight="1" thickTop="1" thickBot="1" x14ac:dyDescent="0.25">
      <c r="A7190" s="20" t="str">
        <f t="shared" si="342"/>
        <v>3825WILLOW GROVE</v>
      </c>
      <c r="B7190" s="20">
        <v>3825</v>
      </c>
      <c r="C7190" s="20" t="s">
        <v>7432</v>
      </c>
      <c r="D7190" s="21" t="s">
        <v>5198</v>
      </c>
      <c r="E7190" s="22">
        <v>1667.6620004403921</v>
      </c>
      <c r="F7190" s="22">
        <f t="shared" si="343"/>
        <v>1834.4282004844315</v>
      </c>
      <c r="G7190" s="22">
        <f t="shared" si="344"/>
        <v>2167.96060057251</v>
      </c>
    </row>
    <row r="7191" spans="1:7" ht="25.5" customHeight="1" thickTop="1" thickBot="1" x14ac:dyDescent="0.25">
      <c r="A7191" s="20" t="str">
        <f t="shared" si="342"/>
        <v>3825YALLOURN</v>
      </c>
      <c r="B7191" s="37">
        <v>3825</v>
      </c>
      <c r="C7191" s="37" t="s">
        <v>7433</v>
      </c>
      <c r="D7191" s="38" t="s">
        <v>5198</v>
      </c>
      <c r="E7191" s="39">
        <v>1667.6620004403921</v>
      </c>
      <c r="F7191" s="39">
        <f t="shared" si="343"/>
        <v>1834.4282004844315</v>
      </c>
      <c r="G7191" s="39">
        <f t="shared" si="344"/>
        <v>2167.96060057251</v>
      </c>
    </row>
    <row r="7192" spans="1:7" ht="25.5" customHeight="1" thickTop="1" thickBot="1" x14ac:dyDescent="0.25">
      <c r="A7192" s="20" t="str">
        <f t="shared" si="342"/>
        <v>3825YALLOURN NORTH</v>
      </c>
      <c r="B7192" s="20">
        <v>3825</v>
      </c>
      <c r="C7192" s="20" t="s">
        <v>7434</v>
      </c>
      <c r="D7192" s="21" t="s">
        <v>5198</v>
      </c>
      <c r="E7192" s="22">
        <v>1667.6620004403921</v>
      </c>
      <c r="F7192" s="22">
        <f t="shared" si="343"/>
        <v>1834.4282004844315</v>
      </c>
      <c r="G7192" s="22">
        <f t="shared" si="344"/>
        <v>2167.96060057251</v>
      </c>
    </row>
    <row r="7193" spans="1:7" ht="25.5" customHeight="1" thickTop="1" thickBot="1" x14ac:dyDescent="0.25">
      <c r="A7193" s="20" t="str">
        <f t="shared" si="342"/>
        <v>3831NEERIM</v>
      </c>
      <c r="B7193" s="37">
        <v>3831</v>
      </c>
      <c r="C7193" s="37" t="s">
        <v>7435</v>
      </c>
      <c r="D7193" s="38" t="s">
        <v>5198</v>
      </c>
      <c r="E7193" s="39">
        <v>1339.42599963928</v>
      </c>
      <c r="F7193" s="39">
        <f t="shared" si="343"/>
        <v>1473.3685996032082</v>
      </c>
      <c r="G7193" s="39">
        <f t="shared" si="344"/>
        <v>1741.253799531064</v>
      </c>
    </row>
    <row r="7194" spans="1:7" ht="25.5" customHeight="1" thickTop="1" thickBot="1" x14ac:dyDescent="0.25">
      <c r="A7194" s="20" t="str">
        <f t="shared" si="342"/>
        <v>3831NEERIM EAST</v>
      </c>
      <c r="B7194" s="20">
        <v>3831</v>
      </c>
      <c r="C7194" s="20" t="s">
        <v>7436</v>
      </c>
      <c r="D7194" s="21" t="s">
        <v>5198</v>
      </c>
      <c r="E7194" s="22">
        <v>1339.42599963928</v>
      </c>
      <c r="F7194" s="22">
        <f t="shared" si="343"/>
        <v>1473.3685996032082</v>
      </c>
      <c r="G7194" s="22">
        <f t="shared" si="344"/>
        <v>1741.253799531064</v>
      </c>
    </row>
    <row r="7195" spans="1:7" ht="25.5" customHeight="1" thickTop="1" thickBot="1" x14ac:dyDescent="0.25">
      <c r="A7195" s="20" t="str">
        <f t="shared" si="342"/>
        <v>3831NEERIM SOUTH</v>
      </c>
      <c r="B7195" s="37">
        <v>3831</v>
      </c>
      <c r="C7195" s="37" t="s">
        <v>7437</v>
      </c>
      <c r="D7195" s="38" t="s">
        <v>5198</v>
      </c>
      <c r="E7195" s="39">
        <v>1339.42599963928</v>
      </c>
      <c r="F7195" s="39">
        <f t="shared" si="343"/>
        <v>1473.3685996032082</v>
      </c>
      <c r="G7195" s="39">
        <f t="shared" si="344"/>
        <v>1741.253799531064</v>
      </c>
    </row>
    <row r="7196" spans="1:7" ht="25.5" customHeight="1" thickTop="1" thickBot="1" x14ac:dyDescent="0.25">
      <c r="A7196" s="20" t="str">
        <f t="shared" si="342"/>
        <v>3832NAYOOK</v>
      </c>
      <c r="B7196" s="20">
        <v>3832</v>
      </c>
      <c r="C7196" s="20" t="s">
        <v>7438</v>
      </c>
      <c r="D7196" s="21" t="s">
        <v>5198</v>
      </c>
      <c r="E7196" s="22">
        <v>1300.1720001695201</v>
      </c>
      <c r="F7196" s="22">
        <f t="shared" si="343"/>
        <v>1430.1892001864721</v>
      </c>
      <c r="G7196" s="22">
        <f t="shared" si="344"/>
        <v>1690.2236002203761</v>
      </c>
    </row>
    <row r="7197" spans="1:7" ht="25.5" customHeight="1" thickTop="1" thickBot="1" x14ac:dyDescent="0.25">
      <c r="A7197" s="20" t="str">
        <f t="shared" si="342"/>
        <v>3832NEERIM JUNCTION</v>
      </c>
      <c r="B7197" s="37">
        <v>3832</v>
      </c>
      <c r="C7197" s="37" t="s">
        <v>7439</v>
      </c>
      <c r="D7197" s="38" t="s">
        <v>5198</v>
      </c>
      <c r="E7197" s="39">
        <v>1300.1720001695201</v>
      </c>
      <c r="F7197" s="39">
        <f t="shared" si="343"/>
        <v>1430.1892001864721</v>
      </c>
      <c r="G7197" s="39">
        <f t="shared" si="344"/>
        <v>1690.2236002203761</v>
      </c>
    </row>
    <row r="7198" spans="1:7" ht="25.5" customHeight="1" thickTop="1" thickBot="1" x14ac:dyDescent="0.25">
      <c r="A7198" s="20" t="str">
        <f t="shared" si="342"/>
        <v>3832NEERIM NORTH</v>
      </c>
      <c r="B7198" s="20">
        <v>3832</v>
      </c>
      <c r="C7198" s="20" t="s">
        <v>7440</v>
      </c>
      <c r="D7198" s="21" t="s">
        <v>5198</v>
      </c>
      <c r="E7198" s="22">
        <v>1300.1720001695201</v>
      </c>
      <c r="F7198" s="22">
        <f t="shared" si="343"/>
        <v>1430.1892001864721</v>
      </c>
      <c r="G7198" s="22">
        <f t="shared" si="344"/>
        <v>1690.2236002203761</v>
      </c>
    </row>
    <row r="7199" spans="1:7" ht="25.5" customHeight="1" thickTop="1" thickBot="1" x14ac:dyDescent="0.25">
      <c r="A7199" s="20" t="str">
        <f t="shared" si="342"/>
        <v>3833ICY CREEK</v>
      </c>
      <c r="B7199" s="37">
        <v>3833</v>
      </c>
      <c r="C7199" s="37" t="s">
        <v>7441</v>
      </c>
      <c r="D7199" s="38" t="s">
        <v>5198</v>
      </c>
      <c r="E7199" s="39">
        <v>2071.9679999539921</v>
      </c>
      <c r="F7199" s="39">
        <f t="shared" si="343"/>
        <v>2279.1647999493916</v>
      </c>
      <c r="G7199" s="39">
        <f t="shared" si="344"/>
        <v>2693.5583999401897</v>
      </c>
    </row>
    <row r="7200" spans="1:7" ht="25.5" customHeight="1" thickTop="1" thickBot="1" x14ac:dyDescent="0.25">
      <c r="A7200" s="20" t="str">
        <f t="shared" si="342"/>
        <v>3833NOOJEE</v>
      </c>
      <c r="B7200" s="20">
        <v>3833</v>
      </c>
      <c r="C7200" s="20" t="s">
        <v>7442</v>
      </c>
      <c r="D7200" s="21" t="s">
        <v>5198</v>
      </c>
      <c r="E7200" s="22">
        <v>2071.9679999539921</v>
      </c>
      <c r="F7200" s="22">
        <f t="shared" si="343"/>
        <v>2279.1647999493916</v>
      </c>
      <c r="G7200" s="22">
        <f t="shared" si="344"/>
        <v>2693.5583999401897</v>
      </c>
    </row>
    <row r="7201" spans="1:7" ht="25.5" customHeight="1" thickTop="1" thickBot="1" x14ac:dyDescent="0.25">
      <c r="A7201" s="20" t="str">
        <f t="shared" si="342"/>
        <v>3833PIEDMONT</v>
      </c>
      <c r="B7201" s="37">
        <v>3833</v>
      </c>
      <c r="C7201" s="37" t="s">
        <v>7443</v>
      </c>
      <c r="D7201" s="38" t="s">
        <v>5198</v>
      </c>
      <c r="E7201" s="39">
        <v>2071.9679999539921</v>
      </c>
      <c r="F7201" s="39">
        <f t="shared" si="343"/>
        <v>2279.1647999493916</v>
      </c>
      <c r="G7201" s="39">
        <f t="shared" si="344"/>
        <v>2693.5583999401897</v>
      </c>
    </row>
    <row r="7202" spans="1:7" ht="25.5" customHeight="1" thickTop="1" thickBot="1" x14ac:dyDescent="0.25">
      <c r="A7202" s="20" t="str">
        <f t="shared" si="342"/>
        <v>3833TANJIL BREN</v>
      </c>
      <c r="B7202" s="20">
        <v>3833</v>
      </c>
      <c r="C7202" s="20" t="s">
        <v>7444</v>
      </c>
      <c r="D7202" s="21" t="s">
        <v>5198</v>
      </c>
      <c r="E7202" s="22">
        <v>2071.9679999539921</v>
      </c>
      <c r="F7202" s="22">
        <f t="shared" si="343"/>
        <v>2279.1647999493916</v>
      </c>
      <c r="G7202" s="22">
        <f t="shared" si="344"/>
        <v>2693.5583999401897</v>
      </c>
    </row>
    <row r="7203" spans="1:7" ht="25.5" customHeight="1" thickTop="1" thickBot="1" x14ac:dyDescent="0.25">
      <c r="A7203" s="20" t="str">
        <f t="shared" si="342"/>
        <v>3833VESPER</v>
      </c>
      <c r="B7203" s="37">
        <v>3833</v>
      </c>
      <c r="C7203" s="37" t="s">
        <v>7445</v>
      </c>
      <c r="D7203" s="38" t="s">
        <v>5198</v>
      </c>
      <c r="E7203" s="39">
        <v>2071.9679999539921</v>
      </c>
      <c r="F7203" s="39">
        <f t="shared" si="343"/>
        <v>2279.1647999493916</v>
      </c>
      <c r="G7203" s="39">
        <f t="shared" si="344"/>
        <v>2693.5583999401897</v>
      </c>
    </row>
    <row r="7204" spans="1:7" ht="25.5" customHeight="1" thickTop="1" thickBot="1" x14ac:dyDescent="0.25">
      <c r="A7204" s="20" t="str">
        <f t="shared" si="342"/>
        <v>3835THORPDALE</v>
      </c>
      <c r="B7204" s="20">
        <v>3835</v>
      </c>
      <c r="C7204" s="20" t="s">
        <v>7446</v>
      </c>
      <c r="D7204" s="21" t="s">
        <v>5198</v>
      </c>
      <c r="E7204" s="22">
        <v>1187.3619995681761</v>
      </c>
      <c r="F7204" s="22">
        <f t="shared" si="343"/>
        <v>1306.0981995249938</v>
      </c>
      <c r="G7204" s="22">
        <f t="shared" si="344"/>
        <v>1543.570599438629</v>
      </c>
    </row>
    <row r="7205" spans="1:7" ht="25.5" customHeight="1" thickTop="1" thickBot="1" x14ac:dyDescent="0.25">
      <c r="A7205" s="20" t="str">
        <f t="shared" si="342"/>
        <v>3840DRIFFIELD</v>
      </c>
      <c r="B7205" s="37">
        <v>3840</v>
      </c>
      <c r="C7205" s="37" t="s">
        <v>7447</v>
      </c>
      <c r="D7205" s="38" t="s">
        <v>5198</v>
      </c>
      <c r="E7205" s="39">
        <v>1332.079999616928</v>
      </c>
      <c r="F7205" s="39">
        <f t="shared" si="343"/>
        <v>1465.2879995786209</v>
      </c>
      <c r="G7205" s="39">
        <f t="shared" si="344"/>
        <v>1731.7039995020066</v>
      </c>
    </row>
    <row r="7206" spans="1:7" ht="25.5" customHeight="1" thickTop="1" thickBot="1" x14ac:dyDescent="0.25">
      <c r="A7206" s="20" t="str">
        <f t="shared" si="342"/>
        <v>3840HAZELWOOD</v>
      </c>
      <c r="B7206" s="20">
        <v>3840</v>
      </c>
      <c r="C7206" s="20" t="s">
        <v>7448</v>
      </c>
      <c r="D7206" s="21" t="s">
        <v>5198</v>
      </c>
      <c r="E7206" s="22">
        <v>1332.079999616928</v>
      </c>
      <c r="F7206" s="22">
        <f t="shared" si="343"/>
        <v>1465.2879995786209</v>
      </c>
      <c r="G7206" s="22">
        <f t="shared" si="344"/>
        <v>1731.7039995020066</v>
      </c>
    </row>
    <row r="7207" spans="1:7" ht="25.5" customHeight="1" thickTop="1" thickBot="1" x14ac:dyDescent="0.25">
      <c r="A7207" s="20" t="str">
        <f t="shared" si="342"/>
        <v>3840HAZELWOOD NORTH</v>
      </c>
      <c r="B7207" s="37">
        <v>3840</v>
      </c>
      <c r="C7207" s="37" t="s">
        <v>7449</v>
      </c>
      <c r="D7207" s="38" t="s">
        <v>5198</v>
      </c>
      <c r="E7207" s="39">
        <v>1332.079999616928</v>
      </c>
      <c r="F7207" s="39">
        <f t="shared" si="343"/>
        <v>1465.2879995786209</v>
      </c>
      <c r="G7207" s="39">
        <f t="shared" si="344"/>
        <v>1731.7039995020066</v>
      </c>
    </row>
    <row r="7208" spans="1:7" ht="25.5" customHeight="1" thickTop="1" thickBot="1" x14ac:dyDescent="0.25">
      <c r="A7208" s="20" t="str">
        <f t="shared" si="342"/>
        <v>3840HAZELWOOD SOUTH</v>
      </c>
      <c r="B7208" s="20">
        <v>3840</v>
      </c>
      <c r="C7208" s="20" t="s">
        <v>7450</v>
      </c>
      <c r="D7208" s="21" t="s">
        <v>5198</v>
      </c>
      <c r="E7208" s="22">
        <v>1332.079999616928</v>
      </c>
      <c r="F7208" s="22">
        <f t="shared" si="343"/>
        <v>1465.2879995786209</v>
      </c>
      <c r="G7208" s="22">
        <f t="shared" si="344"/>
        <v>1731.7039995020066</v>
      </c>
    </row>
    <row r="7209" spans="1:7" ht="25.5" customHeight="1" thickTop="1" thickBot="1" x14ac:dyDescent="0.25">
      <c r="A7209" s="20" t="str">
        <f t="shared" si="342"/>
        <v>3840JEERALANG</v>
      </c>
      <c r="B7209" s="37">
        <v>3840</v>
      </c>
      <c r="C7209" s="37" t="s">
        <v>7451</v>
      </c>
      <c r="D7209" s="38" t="s">
        <v>5198</v>
      </c>
      <c r="E7209" s="39">
        <v>1332.079999616928</v>
      </c>
      <c r="F7209" s="39">
        <f t="shared" si="343"/>
        <v>1465.2879995786209</v>
      </c>
      <c r="G7209" s="39">
        <f t="shared" si="344"/>
        <v>1731.7039995020066</v>
      </c>
    </row>
    <row r="7210" spans="1:7" ht="25.5" customHeight="1" thickTop="1" thickBot="1" x14ac:dyDescent="0.25">
      <c r="A7210" s="20" t="str">
        <f t="shared" si="342"/>
        <v>3840JEERALANG JUNCTION</v>
      </c>
      <c r="B7210" s="20">
        <v>3840</v>
      </c>
      <c r="C7210" s="20" t="s">
        <v>7452</v>
      </c>
      <c r="D7210" s="21" t="s">
        <v>5198</v>
      </c>
      <c r="E7210" s="22">
        <v>1332.079999616928</v>
      </c>
      <c r="F7210" s="22">
        <f t="shared" si="343"/>
        <v>1465.2879995786209</v>
      </c>
      <c r="G7210" s="22">
        <f t="shared" si="344"/>
        <v>1731.7039995020066</v>
      </c>
    </row>
    <row r="7211" spans="1:7" ht="25.5" customHeight="1" thickTop="1" thickBot="1" x14ac:dyDescent="0.25">
      <c r="A7211" s="20" t="str">
        <f t="shared" si="342"/>
        <v>3840MARYVALE</v>
      </c>
      <c r="B7211" s="37">
        <v>3840</v>
      </c>
      <c r="C7211" s="37" t="s">
        <v>4829</v>
      </c>
      <c r="D7211" s="38" t="s">
        <v>5198</v>
      </c>
      <c r="E7211" s="39">
        <v>1332.079999616928</v>
      </c>
      <c r="F7211" s="39">
        <f t="shared" si="343"/>
        <v>1465.2879995786209</v>
      </c>
      <c r="G7211" s="39">
        <f t="shared" si="344"/>
        <v>1731.7039995020066</v>
      </c>
    </row>
    <row r="7212" spans="1:7" ht="25.5" customHeight="1" thickTop="1" thickBot="1" x14ac:dyDescent="0.25">
      <c r="A7212" s="20" t="str">
        <f t="shared" si="342"/>
        <v>3840MORWELL</v>
      </c>
      <c r="B7212" s="20">
        <v>3840</v>
      </c>
      <c r="C7212" s="20" t="s">
        <v>7453</v>
      </c>
      <c r="D7212" s="21" t="s">
        <v>5198</v>
      </c>
      <c r="E7212" s="22">
        <v>1332.079999616928</v>
      </c>
      <c r="F7212" s="22">
        <f t="shared" si="343"/>
        <v>1465.2879995786209</v>
      </c>
      <c r="G7212" s="22">
        <f t="shared" si="344"/>
        <v>1731.7039995020066</v>
      </c>
    </row>
    <row r="7213" spans="1:7" ht="25.5" customHeight="1" thickTop="1" thickBot="1" x14ac:dyDescent="0.25">
      <c r="A7213" s="20" t="str">
        <f t="shared" si="342"/>
        <v>3842CHURCHILL</v>
      </c>
      <c r="B7213" s="37">
        <v>3842</v>
      </c>
      <c r="C7213" s="37" t="s">
        <v>7454</v>
      </c>
      <c r="D7213" s="38" t="s">
        <v>5198</v>
      </c>
      <c r="E7213" s="39">
        <v>1194.773999974464</v>
      </c>
      <c r="F7213" s="39">
        <f t="shared" si="343"/>
        <v>1314.2513999719106</v>
      </c>
      <c r="G7213" s="39">
        <f t="shared" si="344"/>
        <v>1553.2061999668033</v>
      </c>
    </row>
    <row r="7214" spans="1:7" ht="25.5" customHeight="1" thickTop="1" thickBot="1" x14ac:dyDescent="0.25">
      <c r="A7214" s="20" t="str">
        <f t="shared" si="342"/>
        <v>3844BLACKWARRY</v>
      </c>
      <c r="B7214" s="20">
        <v>3844</v>
      </c>
      <c r="C7214" s="20" t="s">
        <v>7455</v>
      </c>
      <c r="D7214" s="21" t="s">
        <v>5198</v>
      </c>
      <c r="E7214" s="22">
        <v>1505.0279996555121</v>
      </c>
      <c r="F7214" s="22">
        <f t="shared" si="343"/>
        <v>1655.5307996210634</v>
      </c>
      <c r="G7214" s="22">
        <f t="shared" si="344"/>
        <v>1956.5363995521657</v>
      </c>
    </row>
    <row r="7215" spans="1:7" ht="25.5" customHeight="1" thickTop="1" thickBot="1" x14ac:dyDescent="0.25">
      <c r="A7215" s="20" t="str">
        <f t="shared" si="342"/>
        <v>3844CALLIGNEE</v>
      </c>
      <c r="B7215" s="37">
        <v>3844</v>
      </c>
      <c r="C7215" s="37" t="s">
        <v>7456</v>
      </c>
      <c r="D7215" s="38" t="s">
        <v>5198</v>
      </c>
      <c r="E7215" s="39">
        <v>1505.0279996555121</v>
      </c>
      <c r="F7215" s="39">
        <f t="shared" si="343"/>
        <v>1655.5307996210634</v>
      </c>
      <c r="G7215" s="39">
        <f t="shared" si="344"/>
        <v>1956.5363995521657</v>
      </c>
    </row>
    <row r="7216" spans="1:7" ht="25.5" customHeight="1" thickTop="1" thickBot="1" x14ac:dyDescent="0.25">
      <c r="A7216" s="20" t="str">
        <f t="shared" si="342"/>
        <v>3844CALLIGNEE NORTH</v>
      </c>
      <c r="B7216" s="20">
        <v>3844</v>
      </c>
      <c r="C7216" s="20" t="s">
        <v>7457</v>
      </c>
      <c r="D7216" s="21" t="s">
        <v>5198</v>
      </c>
      <c r="E7216" s="22">
        <v>1505.0279996555121</v>
      </c>
      <c r="F7216" s="22">
        <f t="shared" si="343"/>
        <v>1655.5307996210634</v>
      </c>
      <c r="G7216" s="22">
        <f t="shared" si="344"/>
        <v>1956.5363995521657</v>
      </c>
    </row>
    <row r="7217" spans="1:7" ht="25.5" customHeight="1" thickTop="1" thickBot="1" x14ac:dyDescent="0.25">
      <c r="A7217" s="20" t="str">
        <f t="shared" si="342"/>
        <v>3844CALLIGNEE SOUTH</v>
      </c>
      <c r="B7217" s="37">
        <v>3844</v>
      </c>
      <c r="C7217" s="37" t="s">
        <v>7458</v>
      </c>
      <c r="D7217" s="38" t="s">
        <v>5198</v>
      </c>
      <c r="E7217" s="39">
        <v>1505.0279996555121</v>
      </c>
      <c r="F7217" s="39">
        <f t="shared" si="343"/>
        <v>1655.5307996210634</v>
      </c>
      <c r="G7217" s="39">
        <f t="shared" si="344"/>
        <v>1956.5363995521657</v>
      </c>
    </row>
    <row r="7218" spans="1:7" ht="25.5" customHeight="1" thickTop="1" thickBot="1" x14ac:dyDescent="0.25">
      <c r="A7218" s="20" t="str">
        <f t="shared" si="342"/>
        <v>3844CARRAJUNG</v>
      </c>
      <c r="B7218" s="20">
        <v>3844</v>
      </c>
      <c r="C7218" s="20" t="s">
        <v>7459</v>
      </c>
      <c r="D7218" s="21" t="s">
        <v>5198</v>
      </c>
      <c r="E7218" s="22">
        <v>1505.0279996555121</v>
      </c>
      <c r="F7218" s="22">
        <f t="shared" si="343"/>
        <v>1655.5307996210634</v>
      </c>
      <c r="G7218" s="22">
        <f t="shared" si="344"/>
        <v>1956.5363995521657</v>
      </c>
    </row>
    <row r="7219" spans="1:7" ht="25.5" customHeight="1" thickTop="1" thickBot="1" x14ac:dyDescent="0.25">
      <c r="A7219" s="20" t="str">
        <f t="shared" si="342"/>
        <v>3844CARRAJUNG LOWER</v>
      </c>
      <c r="B7219" s="37">
        <v>3844</v>
      </c>
      <c r="C7219" s="37" t="s">
        <v>7460</v>
      </c>
      <c r="D7219" s="38" t="s">
        <v>5198</v>
      </c>
      <c r="E7219" s="39">
        <v>1505.0279996555121</v>
      </c>
      <c r="F7219" s="39">
        <f t="shared" si="343"/>
        <v>1655.5307996210634</v>
      </c>
      <c r="G7219" s="39">
        <f t="shared" si="344"/>
        <v>1956.5363995521657</v>
      </c>
    </row>
    <row r="7220" spans="1:7" ht="25.5" customHeight="1" thickTop="1" thickBot="1" x14ac:dyDescent="0.25">
      <c r="A7220" s="20" t="str">
        <f t="shared" si="342"/>
        <v>3844CARRAJUNG SOUTH</v>
      </c>
      <c r="B7220" s="20">
        <v>3844</v>
      </c>
      <c r="C7220" s="20" t="s">
        <v>7461</v>
      </c>
      <c r="D7220" s="21" t="s">
        <v>5198</v>
      </c>
      <c r="E7220" s="22">
        <v>1505.0279996555121</v>
      </c>
      <c r="F7220" s="22">
        <f t="shared" si="343"/>
        <v>1655.5307996210634</v>
      </c>
      <c r="G7220" s="22">
        <f t="shared" si="344"/>
        <v>1956.5363995521657</v>
      </c>
    </row>
    <row r="7221" spans="1:7" ht="25.5" customHeight="1" thickTop="1" thickBot="1" x14ac:dyDescent="0.25">
      <c r="A7221" s="20" t="str">
        <f t="shared" si="342"/>
        <v>3844FLYNN</v>
      </c>
      <c r="B7221" s="37">
        <v>3844</v>
      </c>
      <c r="C7221" s="37" t="s">
        <v>792</v>
      </c>
      <c r="D7221" s="38" t="s">
        <v>5198</v>
      </c>
      <c r="E7221" s="39">
        <v>1505.0279996555121</v>
      </c>
      <c r="F7221" s="39">
        <f t="shared" si="343"/>
        <v>1655.5307996210634</v>
      </c>
      <c r="G7221" s="39">
        <f t="shared" si="344"/>
        <v>1956.5363995521657</v>
      </c>
    </row>
    <row r="7222" spans="1:7" ht="25.5" customHeight="1" thickTop="1" thickBot="1" x14ac:dyDescent="0.25">
      <c r="A7222" s="20" t="str">
        <f t="shared" si="342"/>
        <v>3844FLYNNS CREEK</v>
      </c>
      <c r="B7222" s="20">
        <v>3844</v>
      </c>
      <c r="C7222" s="20" t="s">
        <v>7462</v>
      </c>
      <c r="D7222" s="21" t="s">
        <v>5198</v>
      </c>
      <c r="E7222" s="22">
        <v>1505.0279996555121</v>
      </c>
      <c r="F7222" s="22">
        <f t="shared" si="343"/>
        <v>1655.5307996210634</v>
      </c>
      <c r="G7222" s="22">
        <f t="shared" si="344"/>
        <v>1956.5363995521657</v>
      </c>
    </row>
    <row r="7223" spans="1:7" ht="25.5" customHeight="1" thickTop="1" thickBot="1" x14ac:dyDescent="0.25">
      <c r="A7223" s="20" t="str">
        <f t="shared" si="342"/>
        <v>3844KOORNALLA</v>
      </c>
      <c r="B7223" s="37">
        <v>3844</v>
      </c>
      <c r="C7223" s="37" t="s">
        <v>7463</v>
      </c>
      <c r="D7223" s="38" t="s">
        <v>5198</v>
      </c>
      <c r="E7223" s="39">
        <v>1505.0279996555121</v>
      </c>
      <c r="F7223" s="39">
        <f t="shared" si="343"/>
        <v>1655.5307996210634</v>
      </c>
      <c r="G7223" s="39">
        <f t="shared" si="344"/>
        <v>1956.5363995521657</v>
      </c>
    </row>
    <row r="7224" spans="1:7" ht="25.5" customHeight="1" thickTop="1" thickBot="1" x14ac:dyDescent="0.25">
      <c r="A7224" s="20" t="str">
        <f t="shared" si="342"/>
        <v>3844LOY YANG</v>
      </c>
      <c r="B7224" s="20">
        <v>3844</v>
      </c>
      <c r="C7224" s="20" t="s">
        <v>7464</v>
      </c>
      <c r="D7224" s="21" t="s">
        <v>5198</v>
      </c>
      <c r="E7224" s="22">
        <v>1505.0279996555121</v>
      </c>
      <c r="F7224" s="22">
        <f t="shared" si="343"/>
        <v>1655.5307996210634</v>
      </c>
      <c r="G7224" s="22">
        <f t="shared" si="344"/>
        <v>1956.5363995521657</v>
      </c>
    </row>
    <row r="7225" spans="1:7" ht="25.5" customHeight="1" thickTop="1" thickBot="1" x14ac:dyDescent="0.25">
      <c r="A7225" s="20" t="str">
        <f t="shared" si="342"/>
        <v>3844TRARALGON</v>
      </c>
      <c r="B7225" s="37">
        <v>3844</v>
      </c>
      <c r="C7225" s="37" t="s">
        <v>7465</v>
      </c>
      <c r="D7225" s="38" t="s">
        <v>5198</v>
      </c>
      <c r="E7225" s="39">
        <v>1505.0279996555121</v>
      </c>
      <c r="F7225" s="39">
        <f t="shared" si="343"/>
        <v>1655.5307996210634</v>
      </c>
      <c r="G7225" s="39">
        <f t="shared" si="344"/>
        <v>1956.5363995521657</v>
      </c>
    </row>
    <row r="7226" spans="1:7" ht="25.5" customHeight="1" thickTop="1" thickBot="1" x14ac:dyDescent="0.25">
      <c r="A7226" s="20" t="str">
        <f t="shared" si="342"/>
        <v>3844TRARALGON EAST</v>
      </c>
      <c r="B7226" s="20">
        <v>3844</v>
      </c>
      <c r="C7226" s="20" t="s">
        <v>7466</v>
      </c>
      <c r="D7226" s="21" t="s">
        <v>5198</v>
      </c>
      <c r="E7226" s="22">
        <v>1505.0279996555121</v>
      </c>
      <c r="F7226" s="22">
        <f t="shared" si="343"/>
        <v>1655.5307996210634</v>
      </c>
      <c r="G7226" s="22">
        <f t="shared" si="344"/>
        <v>1956.5363995521657</v>
      </c>
    </row>
    <row r="7227" spans="1:7" ht="25.5" customHeight="1" thickTop="1" thickBot="1" x14ac:dyDescent="0.25">
      <c r="A7227" s="20" t="str">
        <f t="shared" si="342"/>
        <v>3844TRARALGON SOUTH</v>
      </c>
      <c r="B7227" s="37">
        <v>3844</v>
      </c>
      <c r="C7227" s="37" t="s">
        <v>7467</v>
      </c>
      <c r="D7227" s="38" t="s">
        <v>5198</v>
      </c>
      <c r="E7227" s="39">
        <v>1505.0279996555121</v>
      </c>
      <c r="F7227" s="39">
        <f t="shared" si="343"/>
        <v>1655.5307996210634</v>
      </c>
      <c r="G7227" s="39">
        <f t="shared" si="344"/>
        <v>1956.5363995521657</v>
      </c>
    </row>
    <row r="7228" spans="1:7" ht="25.5" customHeight="1" thickTop="1" thickBot="1" x14ac:dyDescent="0.25">
      <c r="A7228" s="20" t="str">
        <f t="shared" si="342"/>
        <v>3844TYERS</v>
      </c>
      <c r="B7228" s="20">
        <v>3844</v>
      </c>
      <c r="C7228" s="20" t="s">
        <v>7468</v>
      </c>
      <c r="D7228" s="21" t="s">
        <v>5198</v>
      </c>
      <c r="E7228" s="22">
        <v>1505.0279996555121</v>
      </c>
      <c r="F7228" s="22">
        <f t="shared" si="343"/>
        <v>1655.5307996210634</v>
      </c>
      <c r="G7228" s="22">
        <f t="shared" si="344"/>
        <v>1956.5363995521657</v>
      </c>
    </row>
    <row r="7229" spans="1:7" ht="25.5" customHeight="1" thickTop="1" thickBot="1" x14ac:dyDescent="0.25">
      <c r="A7229" s="20" t="str">
        <f t="shared" si="342"/>
        <v>3847HIAMDALE</v>
      </c>
      <c r="B7229" s="37">
        <v>3847</v>
      </c>
      <c r="C7229" s="37" t="s">
        <v>7469</v>
      </c>
      <c r="D7229" s="38" t="s">
        <v>5198</v>
      </c>
      <c r="E7229" s="39">
        <v>1192.9920001839441</v>
      </c>
      <c r="F7229" s="39">
        <f t="shared" si="343"/>
        <v>1312.2912002023386</v>
      </c>
      <c r="G7229" s="39">
        <f t="shared" si="344"/>
        <v>1550.8896002391275</v>
      </c>
    </row>
    <row r="7230" spans="1:7" ht="25.5" customHeight="1" thickTop="1" thickBot="1" x14ac:dyDescent="0.25">
      <c r="A7230" s="20" t="str">
        <f t="shared" si="342"/>
        <v>3847NAMBROK</v>
      </c>
      <c r="B7230" s="20">
        <v>3847</v>
      </c>
      <c r="C7230" s="20" t="s">
        <v>7470</v>
      </c>
      <c r="D7230" s="21" t="s">
        <v>5198</v>
      </c>
      <c r="E7230" s="22">
        <v>1192.9920001839441</v>
      </c>
      <c r="F7230" s="22">
        <f t="shared" si="343"/>
        <v>1312.2912002023386</v>
      </c>
      <c r="G7230" s="22">
        <f t="shared" si="344"/>
        <v>1550.8896002391275</v>
      </c>
    </row>
    <row r="7231" spans="1:7" ht="25.5" customHeight="1" thickTop="1" thickBot="1" x14ac:dyDescent="0.25">
      <c r="A7231" s="20" t="str">
        <f t="shared" si="342"/>
        <v>3847ROSEDALE</v>
      </c>
      <c r="B7231" s="37">
        <v>3847</v>
      </c>
      <c r="C7231" s="37" t="s">
        <v>3290</v>
      </c>
      <c r="D7231" s="38" t="s">
        <v>5198</v>
      </c>
      <c r="E7231" s="39">
        <v>1192.9920001839441</v>
      </c>
      <c r="F7231" s="39">
        <f t="shared" si="343"/>
        <v>1312.2912002023386</v>
      </c>
      <c r="G7231" s="39">
        <f t="shared" si="344"/>
        <v>1550.8896002391275</v>
      </c>
    </row>
    <row r="7232" spans="1:7" ht="25.5" customHeight="1" thickTop="1" thickBot="1" x14ac:dyDescent="0.25">
      <c r="A7232" s="20" t="str">
        <f t="shared" si="342"/>
        <v>3847WILLUNG</v>
      </c>
      <c r="B7232" s="20">
        <v>3847</v>
      </c>
      <c r="C7232" s="20" t="s">
        <v>7471</v>
      </c>
      <c r="D7232" s="21" t="s">
        <v>5198</v>
      </c>
      <c r="E7232" s="22">
        <v>1192.9920001839441</v>
      </c>
      <c r="F7232" s="22">
        <f t="shared" si="343"/>
        <v>1312.2912002023386</v>
      </c>
      <c r="G7232" s="22">
        <f t="shared" si="344"/>
        <v>1550.8896002391275</v>
      </c>
    </row>
    <row r="7233" spans="1:7" ht="25.5" customHeight="1" thickTop="1" thickBot="1" x14ac:dyDescent="0.25">
      <c r="A7233" s="20" t="str">
        <f t="shared" si="342"/>
        <v>3847WILLUNG SOUTH</v>
      </c>
      <c r="B7233" s="37">
        <v>3847</v>
      </c>
      <c r="C7233" s="37" t="s">
        <v>7472</v>
      </c>
      <c r="D7233" s="38" t="s">
        <v>5198</v>
      </c>
      <c r="E7233" s="39">
        <v>1192.9920001839441</v>
      </c>
      <c r="F7233" s="39">
        <f t="shared" si="343"/>
        <v>1312.2912002023386</v>
      </c>
      <c r="G7233" s="39">
        <f t="shared" si="344"/>
        <v>1550.8896002391275</v>
      </c>
    </row>
    <row r="7234" spans="1:7" ht="25.5" customHeight="1" thickTop="1" thickBot="1" x14ac:dyDescent="0.25">
      <c r="A7234" s="20" t="str">
        <f t="shared" si="342"/>
        <v>3850SALE</v>
      </c>
      <c r="B7234" s="20">
        <v>3850</v>
      </c>
      <c r="C7234" s="20" t="s">
        <v>7473</v>
      </c>
      <c r="D7234" s="21" t="s">
        <v>5198</v>
      </c>
      <c r="E7234" s="22">
        <v>1185.5439999178482</v>
      </c>
      <c r="F7234" s="22">
        <f t="shared" si="343"/>
        <v>1304.0983999096331</v>
      </c>
      <c r="G7234" s="22">
        <f t="shared" si="344"/>
        <v>1541.2071998932026</v>
      </c>
    </row>
    <row r="7235" spans="1:7" ht="25.5" customHeight="1" thickTop="1" thickBot="1" x14ac:dyDescent="0.25">
      <c r="A7235" s="20" t="str">
        <f t="shared" si="342"/>
        <v>3850WURRUK</v>
      </c>
      <c r="B7235" s="37">
        <v>3850</v>
      </c>
      <c r="C7235" s="37" t="s">
        <v>7474</v>
      </c>
      <c r="D7235" s="38" t="s">
        <v>5198</v>
      </c>
      <c r="E7235" s="39">
        <v>1185.5439999178482</v>
      </c>
      <c r="F7235" s="39">
        <f t="shared" si="343"/>
        <v>1304.0983999096331</v>
      </c>
      <c r="G7235" s="39">
        <f t="shared" si="344"/>
        <v>1541.2071998932026</v>
      </c>
    </row>
    <row r="7236" spans="1:7" ht="25.5" customHeight="1" thickTop="1" thickBot="1" x14ac:dyDescent="0.25">
      <c r="A7236" s="20" t="str">
        <f t="shared" si="342"/>
        <v>3851AIRLY</v>
      </c>
      <c r="B7236" s="20">
        <v>3851</v>
      </c>
      <c r="C7236" s="20" t="s">
        <v>7475</v>
      </c>
      <c r="D7236" s="21" t="s">
        <v>5198</v>
      </c>
      <c r="E7236" s="22">
        <v>1080.3660003616239</v>
      </c>
      <c r="F7236" s="22">
        <f t="shared" si="343"/>
        <v>1188.4026003977865</v>
      </c>
      <c r="G7236" s="22">
        <f t="shared" si="344"/>
        <v>1404.4758004701112</v>
      </c>
    </row>
    <row r="7237" spans="1:7" ht="25.5" customHeight="1" thickTop="1" thickBot="1" x14ac:dyDescent="0.25">
      <c r="A7237" s="20" t="str">
        <f t="shared" ref="A7237:A7300" si="345">CONCATENATE(B7237,C7237)</f>
        <v>3851BUNDALAGUAH</v>
      </c>
      <c r="B7237" s="37">
        <v>3851</v>
      </c>
      <c r="C7237" s="37" t="s">
        <v>7476</v>
      </c>
      <c r="D7237" s="38" t="s">
        <v>5198</v>
      </c>
      <c r="E7237" s="39">
        <v>1080.3660003616239</v>
      </c>
      <c r="F7237" s="39">
        <f t="shared" ref="F7237:F7300" si="346">1.1*E7237</f>
        <v>1188.4026003977865</v>
      </c>
      <c r="G7237" s="39">
        <f t="shared" ref="G7237:G7300" si="347">1.3*E7237</f>
        <v>1404.4758004701112</v>
      </c>
    </row>
    <row r="7238" spans="1:7" ht="25.5" customHeight="1" thickTop="1" thickBot="1" x14ac:dyDescent="0.25">
      <c r="A7238" s="20" t="str">
        <f t="shared" si="345"/>
        <v>3851CLYDEBANK</v>
      </c>
      <c r="B7238" s="20">
        <v>3851</v>
      </c>
      <c r="C7238" s="20" t="s">
        <v>7477</v>
      </c>
      <c r="D7238" s="21" t="s">
        <v>5198</v>
      </c>
      <c r="E7238" s="22">
        <v>1080.3660003616239</v>
      </c>
      <c r="F7238" s="22">
        <f t="shared" si="346"/>
        <v>1188.4026003977865</v>
      </c>
      <c r="G7238" s="22">
        <f t="shared" si="347"/>
        <v>1404.4758004701112</v>
      </c>
    </row>
    <row r="7239" spans="1:7" ht="25.5" customHeight="1" thickTop="1" thickBot="1" x14ac:dyDescent="0.25">
      <c r="A7239" s="20" t="str">
        <f t="shared" si="345"/>
        <v>3851COBAINS</v>
      </c>
      <c r="B7239" s="37">
        <v>3851</v>
      </c>
      <c r="C7239" s="37" t="s">
        <v>7478</v>
      </c>
      <c r="D7239" s="38" t="s">
        <v>5198</v>
      </c>
      <c r="E7239" s="39">
        <v>1080.3660003616239</v>
      </c>
      <c r="F7239" s="39">
        <f t="shared" si="346"/>
        <v>1188.4026003977865</v>
      </c>
      <c r="G7239" s="39">
        <f t="shared" si="347"/>
        <v>1404.4758004701112</v>
      </c>
    </row>
    <row r="7240" spans="1:7" ht="25.5" customHeight="1" thickTop="1" thickBot="1" x14ac:dyDescent="0.25">
      <c r="A7240" s="20" t="str">
        <f t="shared" si="345"/>
        <v>3851DARRIMAN</v>
      </c>
      <c r="B7240" s="20">
        <v>3851</v>
      </c>
      <c r="C7240" s="20" t="s">
        <v>7479</v>
      </c>
      <c r="D7240" s="21" t="s">
        <v>5198</v>
      </c>
      <c r="E7240" s="22">
        <v>1080.3660003616239</v>
      </c>
      <c r="F7240" s="22">
        <f t="shared" si="346"/>
        <v>1188.4026003977865</v>
      </c>
      <c r="G7240" s="22">
        <f t="shared" si="347"/>
        <v>1404.4758004701112</v>
      </c>
    </row>
    <row r="7241" spans="1:7" ht="25.5" customHeight="1" thickTop="1" thickBot="1" x14ac:dyDescent="0.25">
      <c r="A7241" s="20" t="str">
        <f t="shared" si="345"/>
        <v>3851DUTSON</v>
      </c>
      <c r="B7241" s="37">
        <v>3851</v>
      </c>
      <c r="C7241" s="37" t="s">
        <v>7480</v>
      </c>
      <c r="D7241" s="38" t="s">
        <v>5198</v>
      </c>
      <c r="E7241" s="39">
        <v>1080.3660003616239</v>
      </c>
      <c r="F7241" s="39">
        <f t="shared" si="346"/>
        <v>1188.4026003977865</v>
      </c>
      <c r="G7241" s="39">
        <f t="shared" si="347"/>
        <v>1404.4758004701112</v>
      </c>
    </row>
    <row r="7242" spans="1:7" ht="25.5" customHeight="1" thickTop="1" thickBot="1" x14ac:dyDescent="0.25">
      <c r="A7242" s="20" t="str">
        <f t="shared" si="345"/>
        <v>3851DUTSON DOWNS</v>
      </c>
      <c r="B7242" s="20">
        <v>3851</v>
      </c>
      <c r="C7242" s="20" t="s">
        <v>7481</v>
      </c>
      <c r="D7242" s="21" t="s">
        <v>5198</v>
      </c>
      <c r="E7242" s="22">
        <v>1080.3660003616239</v>
      </c>
      <c r="F7242" s="22">
        <f t="shared" si="346"/>
        <v>1188.4026003977865</v>
      </c>
      <c r="G7242" s="22">
        <f t="shared" si="347"/>
        <v>1404.4758004701112</v>
      </c>
    </row>
    <row r="7243" spans="1:7" ht="25.5" customHeight="1" thickTop="1" thickBot="1" x14ac:dyDescent="0.25">
      <c r="A7243" s="20" t="str">
        <f t="shared" si="345"/>
        <v>3851FLAMINGO BEACH</v>
      </c>
      <c r="B7243" s="37">
        <v>3851</v>
      </c>
      <c r="C7243" s="37" t="s">
        <v>7482</v>
      </c>
      <c r="D7243" s="38" t="s">
        <v>5198</v>
      </c>
      <c r="E7243" s="39">
        <v>1080.3660003616239</v>
      </c>
      <c r="F7243" s="39">
        <f t="shared" si="346"/>
        <v>1188.4026003977865</v>
      </c>
      <c r="G7243" s="39">
        <f t="shared" si="347"/>
        <v>1404.4758004701112</v>
      </c>
    </row>
    <row r="7244" spans="1:7" ht="25.5" customHeight="1" thickTop="1" thickBot="1" x14ac:dyDescent="0.25">
      <c r="A7244" s="20" t="str">
        <f t="shared" si="345"/>
        <v>3851FULHAM</v>
      </c>
      <c r="B7244" s="20">
        <v>3851</v>
      </c>
      <c r="C7244" s="20" t="s">
        <v>7483</v>
      </c>
      <c r="D7244" s="21" t="s">
        <v>5198</v>
      </c>
      <c r="E7244" s="22">
        <v>1080.3660003616239</v>
      </c>
      <c r="F7244" s="22">
        <f t="shared" si="346"/>
        <v>1188.4026003977865</v>
      </c>
      <c r="G7244" s="22">
        <f t="shared" si="347"/>
        <v>1404.4758004701112</v>
      </c>
    </row>
    <row r="7245" spans="1:7" ht="25.5" customHeight="1" thickTop="1" thickBot="1" x14ac:dyDescent="0.25">
      <c r="A7245" s="20" t="str">
        <f t="shared" si="345"/>
        <v>3851GIFFARD</v>
      </c>
      <c r="B7245" s="37">
        <v>3851</v>
      </c>
      <c r="C7245" s="37" t="s">
        <v>7484</v>
      </c>
      <c r="D7245" s="38" t="s">
        <v>5198</v>
      </c>
      <c r="E7245" s="39">
        <v>1080.3660003616239</v>
      </c>
      <c r="F7245" s="39">
        <f t="shared" si="346"/>
        <v>1188.4026003977865</v>
      </c>
      <c r="G7245" s="39">
        <f t="shared" si="347"/>
        <v>1404.4758004701112</v>
      </c>
    </row>
    <row r="7246" spans="1:7" ht="25.5" customHeight="1" thickTop="1" thickBot="1" x14ac:dyDescent="0.25">
      <c r="A7246" s="20" t="str">
        <f t="shared" si="345"/>
        <v>3851GIFFARD WEST</v>
      </c>
      <c r="B7246" s="20">
        <v>3851</v>
      </c>
      <c r="C7246" s="20" t="s">
        <v>7485</v>
      </c>
      <c r="D7246" s="21" t="s">
        <v>5198</v>
      </c>
      <c r="E7246" s="22">
        <v>1080.3660003616239</v>
      </c>
      <c r="F7246" s="22">
        <f t="shared" si="346"/>
        <v>1188.4026003977865</v>
      </c>
      <c r="G7246" s="22">
        <f t="shared" si="347"/>
        <v>1404.4758004701112</v>
      </c>
    </row>
    <row r="7247" spans="1:7" ht="25.5" customHeight="1" thickTop="1" thickBot="1" x14ac:dyDescent="0.25">
      <c r="A7247" s="20" t="str">
        <f t="shared" si="345"/>
        <v>3851GLOMAR BEACH</v>
      </c>
      <c r="B7247" s="37">
        <v>3851</v>
      </c>
      <c r="C7247" s="37" t="s">
        <v>7486</v>
      </c>
      <c r="D7247" s="38" t="s">
        <v>5198</v>
      </c>
      <c r="E7247" s="39">
        <v>1080.3660003616239</v>
      </c>
      <c r="F7247" s="39">
        <f t="shared" si="346"/>
        <v>1188.4026003977865</v>
      </c>
      <c r="G7247" s="39">
        <f t="shared" si="347"/>
        <v>1404.4758004701112</v>
      </c>
    </row>
    <row r="7248" spans="1:7" ht="25.5" customHeight="1" thickTop="1" thickBot="1" x14ac:dyDescent="0.25">
      <c r="A7248" s="20" t="str">
        <f t="shared" si="345"/>
        <v>3851GOLDEN BEACH</v>
      </c>
      <c r="B7248" s="20">
        <v>3851</v>
      </c>
      <c r="C7248" s="20" t="s">
        <v>7487</v>
      </c>
      <c r="D7248" s="21" t="s">
        <v>5198</v>
      </c>
      <c r="E7248" s="22">
        <v>1080.3660003616239</v>
      </c>
      <c r="F7248" s="22">
        <f t="shared" si="346"/>
        <v>1188.4026003977865</v>
      </c>
      <c r="G7248" s="22">
        <f t="shared" si="347"/>
        <v>1404.4758004701112</v>
      </c>
    </row>
    <row r="7249" spans="1:7" ht="25.5" customHeight="1" thickTop="1" thickBot="1" x14ac:dyDescent="0.25">
      <c r="A7249" s="20" t="str">
        <f t="shared" si="345"/>
        <v>3851KILMANY</v>
      </c>
      <c r="B7249" s="37">
        <v>3851</v>
      </c>
      <c r="C7249" s="37" t="s">
        <v>7488</v>
      </c>
      <c r="D7249" s="38" t="s">
        <v>5198</v>
      </c>
      <c r="E7249" s="39">
        <v>1080.3660003616239</v>
      </c>
      <c r="F7249" s="39">
        <f t="shared" si="346"/>
        <v>1188.4026003977865</v>
      </c>
      <c r="G7249" s="39">
        <f t="shared" si="347"/>
        <v>1404.4758004701112</v>
      </c>
    </row>
    <row r="7250" spans="1:7" ht="25.5" customHeight="1" thickTop="1" thickBot="1" x14ac:dyDescent="0.25">
      <c r="A7250" s="20" t="str">
        <f t="shared" si="345"/>
        <v>3851LOCH SPORT</v>
      </c>
      <c r="B7250" s="20">
        <v>3851</v>
      </c>
      <c r="C7250" s="20" t="s">
        <v>7489</v>
      </c>
      <c r="D7250" s="21" t="s">
        <v>5198</v>
      </c>
      <c r="E7250" s="22">
        <v>1080.3660003616239</v>
      </c>
      <c r="F7250" s="22">
        <f t="shared" si="346"/>
        <v>1188.4026003977865</v>
      </c>
      <c r="G7250" s="22">
        <f t="shared" si="347"/>
        <v>1404.4758004701112</v>
      </c>
    </row>
    <row r="7251" spans="1:7" ht="25.5" customHeight="1" thickTop="1" thickBot="1" x14ac:dyDescent="0.25">
      <c r="A7251" s="20" t="str">
        <f t="shared" si="345"/>
        <v>3851LONGFORD</v>
      </c>
      <c r="B7251" s="37">
        <v>3851</v>
      </c>
      <c r="C7251" s="37" t="s">
        <v>7490</v>
      </c>
      <c r="D7251" s="38" t="s">
        <v>5198</v>
      </c>
      <c r="E7251" s="39">
        <v>1080.3660003616239</v>
      </c>
      <c r="F7251" s="39">
        <f t="shared" si="346"/>
        <v>1188.4026003977865</v>
      </c>
      <c r="G7251" s="39">
        <f t="shared" si="347"/>
        <v>1404.4758004701112</v>
      </c>
    </row>
    <row r="7252" spans="1:7" ht="25.5" customHeight="1" thickTop="1" thickBot="1" x14ac:dyDescent="0.25">
      <c r="A7252" s="20" t="str">
        <f t="shared" si="345"/>
        <v>3851MONTGOMERY</v>
      </c>
      <c r="B7252" s="20">
        <v>3851</v>
      </c>
      <c r="C7252" s="20" t="s">
        <v>7491</v>
      </c>
      <c r="D7252" s="21" t="s">
        <v>5198</v>
      </c>
      <c r="E7252" s="22">
        <v>1080.3660003616239</v>
      </c>
      <c r="F7252" s="22">
        <f t="shared" si="346"/>
        <v>1188.4026003977865</v>
      </c>
      <c r="G7252" s="22">
        <f t="shared" si="347"/>
        <v>1404.4758004701112</v>
      </c>
    </row>
    <row r="7253" spans="1:7" ht="25.5" customHeight="1" thickTop="1" thickBot="1" x14ac:dyDescent="0.25">
      <c r="A7253" s="20" t="str">
        <f t="shared" si="345"/>
        <v>3851MYRTLEBANK</v>
      </c>
      <c r="B7253" s="37">
        <v>3851</v>
      </c>
      <c r="C7253" s="37" t="s">
        <v>7492</v>
      </c>
      <c r="D7253" s="38" t="s">
        <v>5198</v>
      </c>
      <c r="E7253" s="39">
        <v>1080.3660003616239</v>
      </c>
      <c r="F7253" s="39">
        <f t="shared" si="346"/>
        <v>1188.4026003977865</v>
      </c>
      <c r="G7253" s="39">
        <f t="shared" si="347"/>
        <v>1404.4758004701112</v>
      </c>
    </row>
    <row r="7254" spans="1:7" ht="25.5" customHeight="1" thickTop="1" thickBot="1" x14ac:dyDescent="0.25">
      <c r="A7254" s="20" t="str">
        <f t="shared" si="345"/>
        <v>3851PARADISE BEACH</v>
      </c>
      <c r="B7254" s="20">
        <v>3851</v>
      </c>
      <c r="C7254" s="20" t="s">
        <v>7493</v>
      </c>
      <c r="D7254" s="21" t="s">
        <v>5198</v>
      </c>
      <c r="E7254" s="22">
        <v>1080.3660003616239</v>
      </c>
      <c r="F7254" s="22">
        <f t="shared" si="346"/>
        <v>1188.4026003977865</v>
      </c>
      <c r="G7254" s="22">
        <f t="shared" si="347"/>
        <v>1404.4758004701112</v>
      </c>
    </row>
    <row r="7255" spans="1:7" ht="25.5" customHeight="1" thickTop="1" thickBot="1" x14ac:dyDescent="0.25">
      <c r="A7255" s="20" t="str">
        <f t="shared" si="345"/>
        <v>3851PEARSONDALE</v>
      </c>
      <c r="B7255" s="37">
        <v>3851</v>
      </c>
      <c r="C7255" s="37" t="s">
        <v>7494</v>
      </c>
      <c r="D7255" s="38" t="s">
        <v>5198</v>
      </c>
      <c r="E7255" s="39">
        <v>1080.3660003616239</v>
      </c>
      <c r="F7255" s="39">
        <f t="shared" si="346"/>
        <v>1188.4026003977865</v>
      </c>
      <c r="G7255" s="39">
        <f t="shared" si="347"/>
        <v>1404.4758004701112</v>
      </c>
    </row>
    <row r="7256" spans="1:7" ht="25.5" customHeight="1" thickTop="1" thickBot="1" x14ac:dyDescent="0.25">
      <c r="A7256" s="20" t="str">
        <f t="shared" si="345"/>
        <v>3851SEACOMBE</v>
      </c>
      <c r="B7256" s="20">
        <v>3851</v>
      </c>
      <c r="C7256" s="20" t="s">
        <v>7495</v>
      </c>
      <c r="D7256" s="21" t="s">
        <v>5198</v>
      </c>
      <c r="E7256" s="22">
        <v>1080.3660003616239</v>
      </c>
      <c r="F7256" s="22">
        <f t="shared" si="346"/>
        <v>1188.4026003977865</v>
      </c>
      <c r="G7256" s="22">
        <f t="shared" si="347"/>
        <v>1404.4758004701112</v>
      </c>
    </row>
    <row r="7257" spans="1:7" ht="25.5" customHeight="1" thickTop="1" thickBot="1" x14ac:dyDescent="0.25">
      <c r="A7257" s="20" t="str">
        <f t="shared" si="345"/>
        <v>3851SEASPRAY</v>
      </c>
      <c r="B7257" s="37">
        <v>3851</v>
      </c>
      <c r="C7257" s="37" t="s">
        <v>7496</v>
      </c>
      <c r="D7257" s="38" t="s">
        <v>5198</v>
      </c>
      <c r="E7257" s="39">
        <v>1080.3660003616239</v>
      </c>
      <c r="F7257" s="39">
        <f t="shared" si="346"/>
        <v>1188.4026003977865</v>
      </c>
      <c r="G7257" s="39">
        <f t="shared" si="347"/>
        <v>1404.4758004701112</v>
      </c>
    </row>
    <row r="7258" spans="1:7" ht="25.5" customHeight="1" thickTop="1" thickBot="1" x14ac:dyDescent="0.25">
      <c r="A7258" s="20" t="str">
        <f t="shared" si="345"/>
        <v>3851STRADBROKE</v>
      </c>
      <c r="B7258" s="20">
        <v>3851</v>
      </c>
      <c r="C7258" s="20" t="s">
        <v>7497</v>
      </c>
      <c r="D7258" s="21" t="s">
        <v>5198</v>
      </c>
      <c r="E7258" s="22">
        <v>1080.3660003616239</v>
      </c>
      <c r="F7258" s="22">
        <f t="shared" si="346"/>
        <v>1188.4026003977865</v>
      </c>
      <c r="G7258" s="22">
        <f t="shared" si="347"/>
        <v>1404.4758004701112</v>
      </c>
    </row>
    <row r="7259" spans="1:7" ht="25.5" customHeight="1" thickTop="1" thickBot="1" x14ac:dyDescent="0.25">
      <c r="A7259" s="20" t="str">
        <f t="shared" si="345"/>
        <v>3851THE HEART</v>
      </c>
      <c r="B7259" s="37">
        <v>3851</v>
      </c>
      <c r="C7259" s="37" t="s">
        <v>7498</v>
      </c>
      <c r="D7259" s="38" t="s">
        <v>5198</v>
      </c>
      <c r="E7259" s="39">
        <v>1080.3660003616239</v>
      </c>
      <c r="F7259" s="39">
        <f t="shared" si="346"/>
        <v>1188.4026003977865</v>
      </c>
      <c r="G7259" s="39">
        <f t="shared" si="347"/>
        <v>1404.4758004701112</v>
      </c>
    </row>
    <row r="7260" spans="1:7" ht="25.5" customHeight="1" thickTop="1" thickBot="1" x14ac:dyDescent="0.25">
      <c r="A7260" s="20" t="str">
        <f t="shared" si="345"/>
        <v>3851THE HONEYSUCKLES</v>
      </c>
      <c r="B7260" s="20">
        <v>3851</v>
      </c>
      <c r="C7260" s="20" t="s">
        <v>7499</v>
      </c>
      <c r="D7260" s="21" t="s">
        <v>5198</v>
      </c>
      <c r="E7260" s="22">
        <v>1080.3660003616239</v>
      </c>
      <c r="F7260" s="22">
        <f t="shared" si="346"/>
        <v>1188.4026003977865</v>
      </c>
      <c r="G7260" s="22">
        <f t="shared" si="347"/>
        <v>1404.4758004701112</v>
      </c>
    </row>
    <row r="7261" spans="1:7" ht="25.5" customHeight="1" thickTop="1" thickBot="1" x14ac:dyDescent="0.25">
      <c r="A7261" s="20" t="str">
        <f t="shared" si="345"/>
        <v>3852EAST SALE</v>
      </c>
      <c r="B7261" s="37">
        <v>3852</v>
      </c>
      <c r="C7261" s="37" t="s">
        <v>7500</v>
      </c>
      <c r="D7261" s="38" t="s">
        <v>5198</v>
      </c>
      <c r="E7261" s="39">
        <v>1117.1879999014641</v>
      </c>
      <c r="F7261" s="39">
        <f t="shared" si="346"/>
        <v>1228.9067998916105</v>
      </c>
      <c r="G7261" s="39">
        <f t="shared" si="347"/>
        <v>1452.3443998719033</v>
      </c>
    </row>
    <row r="7262" spans="1:7" ht="25.5" customHeight="1" thickTop="1" thickBot="1" x14ac:dyDescent="0.25">
      <c r="A7262" s="20" t="str">
        <f t="shared" si="345"/>
        <v>3854GLENGARRY</v>
      </c>
      <c r="B7262" s="20">
        <v>3854</v>
      </c>
      <c r="C7262" s="20" t="s">
        <v>7501</v>
      </c>
      <c r="D7262" s="21" t="s">
        <v>5198</v>
      </c>
      <c r="E7262" s="22">
        <v>1495.254000221792</v>
      </c>
      <c r="F7262" s="22">
        <f t="shared" si="346"/>
        <v>1644.7794002439714</v>
      </c>
      <c r="G7262" s="22">
        <f t="shared" si="347"/>
        <v>1943.8302002883297</v>
      </c>
    </row>
    <row r="7263" spans="1:7" ht="25.5" customHeight="1" thickTop="1" thickBot="1" x14ac:dyDescent="0.25">
      <c r="A7263" s="20" t="str">
        <f t="shared" si="345"/>
        <v>3854GLENGARRY NORTH</v>
      </c>
      <c r="B7263" s="37">
        <v>3854</v>
      </c>
      <c r="C7263" s="37" t="s">
        <v>7502</v>
      </c>
      <c r="D7263" s="38" t="s">
        <v>5198</v>
      </c>
      <c r="E7263" s="39">
        <v>1495.254000221792</v>
      </c>
      <c r="F7263" s="39">
        <f t="shared" si="346"/>
        <v>1644.7794002439714</v>
      </c>
      <c r="G7263" s="39">
        <f t="shared" si="347"/>
        <v>1943.8302002883297</v>
      </c>
    </row>
    <row r="7264" spans="1:7" ht="25.5" customHeight="1" thickTop="1" thickBot="1" x14ac:dyDescent="0.25">
      <c r="A7264" s="20" t="str">
        <f t="shared" si="345"/>
        <v>3854GLENGARRY WEST</v>
      </c>
      <c r="B7264" s="20">
        <v>3854</v>
      </c>
      <c r="C7264" s="20" t="s">
        <v>7503</v>
      </c>
      <c r="D7264" s="21" t="s">
        <v>5198</v>
      </c>
      <c r="E7264" s="22">
        <v>1495.254000221792</v>
      </c>
      <c r="F7264" s="22">
        <f t="shared" si="346"/>
        <v>1644.7794002439714</v>
      </c>
      <c r="G7264" s="22">
        <f t="shared" si="347"/>
        <v>1943.8302002883297</v>
      </c>
    </row>
    <row r="7265" spans="1:7" ht="25.5" customHeight="1" thickTop="1" thickBot="1" x14ac:dyDescent="0.25">
      <c r="A7265" s="20" t="str">
        <f t="shared" si="345"/>
        <v>3856TOONGABBIE</v>
      </c>
      <c r="B7265" s="37">
        <v>3856</v>
      </c>
      <c r="C7265" s="37" t="s">
        <v>1093</v>
      </c>
      <c r="D7265" s="38" t="s">
        <v>5198</v>
      </c>
      <c r="E7265" s="39">
        <v>1202.4660001449759</v>
      </c>
      <c r="F7265" s="39">
        <f t="shared" si="346"/>
        <v>1322.7126001594736</v>
      </c>
      <c r="G7265" s="39">
        <f t="shared" si="347"/>
        <v>1563.2058001884686</v>
      </c>
    </row>
    <row r="7266" spans="1:7" ht="25.5" customHeight="1" thickTop="1" thickBot="1" x14ac:dyDescent="0.25">
      <c r="A7266" s="20" t="str">
        <f t="shared" si="345"/>
        <v>3857COWWARR</v>
      </c>
      <c r="B7266" s="20">
        <v>3857</v>
      </c>
      <c r="C7266" s="20" t="s">
        <v>7504</v>
      </c>
      <c r="D7266" s="21" t="s">
        <v>5198</v>
      </c>
      <c r="E7266" s="22">
        <v>1191.170000015064</v>
      </c>
      <c r="F7266" s="22">
        <f t="shared" si="346"/>
        <v>1310.2870000165706</v>
      </c>
      <c r="G7266" s="22">
        <f t="shared" si="347"/>
        <v>1548.5210000195832</v>
      </c>
    </row>
    <row r="7267" spans="1:7" ht="25.5" customHeight="1" thickTop="1" thickBot="1" x14ac:dyDescent="0.25">
      <c r="A7267" s="20" t="str">
        <f t="shared" si="345"/>
        <v>3858DAWSON</v>
      </c>
      <c r="B7267" s="37">
        <v>3858</v>
      </c>
      <c r="C7267" s="37" t="s">
        <v>7505</v>
      </c>
      <c r="D7267" s="38" t="s">
        <v>5198</v>
      </c>
      <c r="E7267" s="39">
        <v>2492.678000323192</v>
      </c>
      <c r="F7267" s="39">
        <f t="shared" si="346"/>
        <v>2741.9458003555114</v>
      </c>
      <c r="G7267" s="39">
        <f t="shared" si="347"/>
        <v>3240.4814004201498</v>
      </c>
    </row>
    <row r="7268" spans="1:7" ht="25.5" customHeight="1" thickTop="1" thickBot="1" x14ac:dyDescent="0.25">
      <c r="A7268" s="20" t="str">
        <f t="shared" si="345"/>
        <v>3858DENISON</v>
      </c>
      <c r="B7268" s="20">
        <v>3858</v>
      </c>
      <c r="C7268" s="20" t="s">
        <v>7506</v>
      </c>
      <c r="D7268" s="21" t="s">
        <v>5198</v>
      </c>
      <c r="E7268" s="22">
        <v>2492.678000323192</v>
      </c>
      <c r="F7268" s="22">
        <f t="shared" si="346"/>
        <v>2741.9458003555114</v>
      </c>
      <c r="G7268" s="22">
        <f t="shared" si="347"/>
        <v>3240.4814004201498</v>
      </c>
    </row>
    <row r="7269" spans="1:7" ht="25.5" customHeight="1" thickTop="1" thickBot="1" x14ac:dyDescent="0.25">
      <c r="A7269" s="20" t="str">
        <f t="shared" si="345"/>
        <v>3858GLENFALLOCH</v>
      </c>
      <c r="B7269" s="37">
        <v>3858</v>
      </c>
      <c r="C7269" s="37" t="s">
        <v>7507</v>
      </c>
      <c r="D7269" s="38" t="s">
        <v>5198</v>
      </c>
      <c r="E7269" s="39">
        <v>2492.678000323192</v>
      </c>
      <c r="F7269" s="39">
        <f t="shared" si="346"/>
        <v>2741.9458003555114</v>
      </c>
      <c r="G7269" s="39">
        <f t="shared" si="347"/>
        <v>3240.4814004201498</v>
      </c>
    </row>
    <row r="7270" spans="1:7" ht="25.5" customHeight="1" thickTop="1" thickBot="1" x14ac:dyDescent="0.25">
      <c r="A7270" s="20" t="str">
        <f t="shared" si="345"/>
        <v>3858GLENMAGGIE</v>
      </c>
      <c r="B7270" s="20">
        <v>3858</v>
      </c>
      <c r="C7270" s="20" t="s">
        <v>7508</v>
      </c>
      <c r="D7270" s="21" t="s">
        <v>5198</v>
      </c>
      <c r="E7270" s="22">
        <v>2492.678000323192</v>
      </c>
      <c r="F7270" s="22">
        <f t="shared" si="346"/>
        <v>2741.9458003555114</v>
      </c>
      <c r="G7270" s="22">
        <f t="shared" si="347"/>
        <v>3240.4814004201498</v>
      </c>
    </row>
    <row r="7271" spans="1:7" ht="25.5" customHeight="1" thickTop="1" thickBot="1" x14ac:dyDescent="0.25">
      <c r="A7271" s="20" t="str">
        <f t="shared" si="345"/>
        <v>3858HEYFIELD</v>
      </c>
      <c r="B7271" s="37">
        <v>3858</v>
      </c>
      <c r="C7271" s="37" t="s">
        <v>7509</v>
      </c>
      <c r="D7271" s="38" t="s">
        <v>5198</v>
      </c>
      <c r="E7271" s="39">
        <v>2492.678000323192</v>
      </c>
      <c r="F7271" s="39">
        <f t="shared" si="346"/>
        <v>2741.9458003555114</v>
      </c>
      <c r="G7271" s="39">
        <f t="shared" si="347"/>
        <v>3240.4814004201498</v>
      </c>
    </row>
    <row r="7272" spans="1:7" ht="25.5" customHeight="1" thickTop="1" thickBot="1" x14ac:dyDescent="0.25">
      <c r="A7272" s="20" t="str">
        <f t="shared" si="345"/>
        <v>3858LICOLA</v>
      </c>
      <c r="B7272" s="20">
        <v>3858</v>
      </c>
      <c r="C7272" s="20" t="s">
        <v>7510</v>
      </c>
      <c r="D7272" s="21" t="s">
        <v>5198</v>
      </c>
      <c r="E7272" s="22">
        <v>2492.678000323192</v>
      </c>
      <c r="F7272" s="22">
        <f t="shared" si="346"/>
        <v>2741.9458003555114</v>
      </c>
      <c r="G7272" s="22">
        <f t="shared" si="347"/>
        <v>3240.4814004201498</v>
      </c>
    </row>
    <row r="7273" spans="1:7" ht="25.5" customHeight="1" thickTop="1" thickBot="1" x14ac:dyDescent="0.25">
      <c r="A7273" s="20" t="str">
        <f t="shared" si="345"/>
        <v>3858LICOLA NORTH</v>
      </c>
      <c r="B7273" s="37">
        <v>3858</v>
      </c>
      <c r="C7273" s="37" t="s">
        <v>7511</v>
      </c>
      <c r="D7273" s="38" t="s">
        <v>5198</v>
      </c>
      <c r="E7273" s="39">
        <v>2492.678000323192</v>
      </c>
      <c r="F7273" s="39">
        <f t="shared" si="346"/>
        <v>2741.9458003555114</v>
      </c>
      <c r="G7273" s="39">
        <f t="shared" si="347"/>
        <v>3240.4814004201498</v>
      </c>
    </row>
    <row r="7274" spans="1:7" ht="25.5" customHeight="1" thickTop="1" thickBot="1" x14ac:dyDescent="0.25">
      <c r="A7274" s="20" t="str">
        <f t="shared" si="345"/>
        <v>3858SEATON</v>
      </c>
      <c r="B7274" s="20">
        <v>3858</v>
      </c>
      <c r="C7274" s="20" t="s">
        <v>7512</v>
      </c>
      <c r="D7274" s="21" t="s">
        <v>5198</v>
      </c>
      <c r="E7274" s="22">
        <v>2492.678000323192</v>
      </c>
      <c r="F7274" s="22">
        <f t="shared" si="346"/>
        <v>2741.9458003555114</v>
      </c>
      <c r="G7274" s="22">
        <f t="shared" si="347"/>
        <v>3240.4814004201498</v>
      </c>
    </row>
    <row r="7275" spans="1:7" ht="25.5" customHeight="1" thickTop="1" thickBot="1" x14ac:dyDescent="0.25">
      <c r="A7275" s="20" t="str">
        <f t="shared" si="345"/>
        <v>3858WINNINDOO</v>
      </c>
      <c r="B7275" s="37">
        <v>3858</v>
      </c>
      <c r="C7275" s="37" t="s">
        <v>7513</v>
      </c>
      <c r="D7275" s="38" t="s">
        <v>5198</v>
      </c>
      <c r="E7275" s="39">
        <v>2492.678000323192</v>
      </c>
      <c r="F7275" s="39">
        <f t="shared" si="346"/>
        <v>2741.9458003555114</v>
      </c>
      <c r="G7275" s="39">
        <f t="shared" si="347"/>
        <v>3240.4814004201498</v>
      </c>
    </row>
    <row r="7276" spans="1:7" ht="25.5" customHeight="1" thickTop="1" thickBot="1" x14ac:dyDescent="0.25">
      <c r="A7276" s="20" t="str">
        <f t="shared" si="345"/>
        <v>3859MAFFRA WEST UPPER</v>
      </c>
      <c r="B7276" s="20">
        <v>3859</v>
      </c>
      <c r="C7276" s="20" t="s">
        <v>7514</v>
      </c>
      <c r="D7276" s="21" t="s">
        <v>5198</v>
      </c>
      <c r="E7276" s="22">
        <v>1853.8139999087359</v>
      </c>
      <c r="F7276" s="22">
        <f t="shared" si="346"/>
        <v>2039.1953998996096</v>
      </c>
      <c r="G7276" s="22">
        <f t="shared" si="347"/>
        <v>2409.9581998813569</v>
      </c>
    </row>
    <row r="7277" spans="1:7" ht="25.5" customHeight="1" thickTop="1" thickBot="1" x14ac:dyDescent="0.25">
      <c r="A7277" s="20" t="str">
        <f t="shared" si="345"/>
        <v>3859NEWRY</v>
      </c>
      <c r="B7277" s="37">
        <v>3859</v>
      </c>
      <c r="C7277" s="37" t="s">
        <v>7515</v>
      </c>
      <c r="D7277" s="38" t="s">
        <v>5198</v>
      </c>
      <c r="E7277" s="39">
        <v>1853.8139999087359</v>
      </c>
      <c r="F7277" s="39">
        <f t="shared" si="346"/>
        <v>2039.1953998996096</v>
      </c>
      <c r="G7277" s="39">
        <f t="shared" si="347"/>
        <v>2409.9581998813569</v>
      </c>
    </row>
    <row r="7278" spans="1:7" ht="25.5" customHeight="1" thickTop="1" thickBot="1" x14ac:dyDescent="0.25">
      <c r="A7278" s="20" t="str">
        <f t="shared" si="345"/>
        <v>3859TINAMBA</v>
      </c>
      <c r="B7278" s="20">
        <v>3859</v>
      </c>
      <c r="C7278" s="20" t="s">
        <v>7516</v>
      </c>
      <c r="D7278" s="21" t="s">
        <v>5198</v>
      </c>
      <c r="E7278" s="22">
        <v>1853.8139999087359</v>
      </c>
      <c r="F7278" s="22">
        <f t="shared" si="346"/>
        <v>2039.1953998996096</v>
      </c>
      <c r="G7278" s="22">
        <f t="shared" si="347"/>
        <v>2409.9581998813569</v>
      </c>
    </row>
    <row r="7279" spans="1:7" ht="25.5" customHeight="1" thickTop="1" thickBot="1" x14ac:dyDescent="0.25">
      <c r="A7279" s="20" t="str">
        <f t="shared" si="345"/>
        <v>3859TINAMBA WEST</v>
      </c>
      <c r="B7279" s="37">
        <v>3859</v>
      </c>
      <c r="C7279" s="37" t="s">
        <v>7517</v>
      </c>
      <c r="D7279" s="38" t="s">
        <v>5198</v>
      </c>
      <c r="E7279" s="39">
        <v>1853.8139999087359</v>
      </c>
      <c r="F7279" s="39">
        <f t="shared" si="346"/>
        <v>2039.1953998996096</v>
      </c>
      <c r="G7279" s="39">
        <f t="shared" si="347"/>
        <v>2409.9581998813569</v>
      </c>
    </row>
    <row r="7280" spans="1:7" ht="25.5" customHeight="1" thickTop="1" thickBot="1" x14ac:dyDescent="0.25">
      <c r="A7280" s="20" t="str">
        <f t="shared" si="345"/>
        <v>3860BOISDALE</v>
      </c>
      <c r="B7280" s="20">
        <v>3860</v>
      </c>
      <c r="C7280" s="20" t="s">
        <v>7518</v>
      </c>
      <c r="D7280" s="21" t="s">
        <v>5198</v>
      </c>
      <c r="E7280" s="22">
        <v>1665.4899996048002</v>
      </c>
      <c r="F7280" s="22">
        <f t="shared" si="346"/>
        <v>1832.0389995652804</v>
      </c>
      <c r="G7280" s="22">
        <f t="shared" si="347"/>
        <v>2165.1369994862403</v>
      </c>
    </row>
    <row r="7281" spans="1:7" ht="25.5" customHeight="1" thickTop="1" thickBot="1" x14ac:dyDescent="0.25">
      <c r="A7281" s="20" t="str">
        <f t="shared" si="345"/>
        <v>3860BRIAGOLONG</v>
      </c>
      <c r="B7281" s="37">
        <v>3860</v>
      </c>
      <c r="C7281" s="37" t="s">
        <v>7519</v>
      </c>
      <c r="D7281" s="38" t="s">
        <v>5198</v>
      </c>
      <c r="E7281" s="39">
        <v>1665.4899996048002</v>
      </c>
      <c r="F7281" s="39">
        <f t="shared" si="346"/>
        <v>1832.0389995652804</v>
      </c>
      <c r="G7281" s="39">
        <f t="shared" si="347"/>
        <v>2165.1369994862403</v>
      </c>
    </row>
    <row r="7282" spans="1:7" ht="25.5" customHeight="1" thickTop="1" thickBot="1" x14ac:dyDescent="0.25">
      <c r="A7282" s="20" t="str">
        <f t="shared" si="345"/>
        <v>3860BUSHY PARK</v>
      </c>
      <c r="B7282" s="20">
        <v>3860</v>
      </c>
      <c r="C7282" s="20" t="s">
        <v>7520</v>
      </c>
      <c r="D7282" s="21" t="s">
        <v>5198</v>
      </c>
      <c r="E7282" s="22">
        <v>1665.4899996048002</v>
      </c>
      <c r="F7282" s="22">
        <f t="shared" si="346"/>
        <v>1832.0389995652804</v>
      </c>
      <c r="G7282" s="22">
        <f t="shared" si="347"/>
        <v>2165.1369994862403</v>
      </c>
    </row>
    <row r="7283" spans="1:7" ht="25.5" customHeight="1" thickTop="1" thickBot="1" x14ac:dyDescent="0.25">
      <c r="A7283" s="20" t="str">
        <f t="shared" si="345"/>
        <v>3860COONGULLA</v>
      </c>
      <c r="B7283" s="37">
        <v>3860</v>
      </c>
      <c r="C7283" s="37" t="s">
        <v>7521</v>
      </c>
      <c r="D7283" s="38" t="s">
        <v>5198</v>
      </c>
      <c r="E7283" s="39">
        <v>1665.4899996048002</v>
      </c>
      <c r="F7283" s="39">
        <f t="shared" si="346"/>
        <v>1832.0389995652804</v>
      </c>
      <c r="G7283" s="39">
        <f t="shared" si="347"/>
        <v>2165.1369994862403</v>
      </c>
    </row>
    <row r="7284" spans="1:7" ht="25.5" customHeight="1" thickTop="1" thickBot="1" x14ac:dyDescent="0.25">
      <c r="A7284" s="20" t="str">
        <f t="shared" si="345"/>
        <v>3860KOOROOL</v>
      </c>
      <c r="B7284" s="20">
        <v>3860</v>
      </c>
      <c r="C7284" s="20" t="s">
        <v>7522</v>
      </c>
      <c r="D7284" s="21" t="s">
        <v>5198</v>
      </c>
      <c r="E7284" s="22">
        <v>1665.4899996048002</v>
      </c>
      <c r="F7284" s="22">
        <f t="shared" si="346"/>
        <v>1832.0389995652804</v>
      </c>
      <c r="G7284" s="22">
        <f t="shared" si="347"/>
        <v>2165.1369994862403</v>
      </c>
    </row>
    <row r="7285" spans="1:7" ht="25.5" customHeight="1" thickTop="1" thickBot="1" x14ac:dyDescent="0.25">
      <c r="A7285" s="20" t="str">
        <f t="shared" si="345"/>
        <v>3860MAFFRA</v>
      </c>
      <c r="B7285" s="37">
        <v>3860</v>
      </c>
      <c r="C7285" s="37" t="s">
        <v>3980</v>
      </c>
      <c r="D7285" s="38" t="s">
        <v>5198</v>
      </c>
      <c r="E7285" s="39">
        <v>1665.4899996048002</v>
      </c>
      <c r="F7285" s="39">
        <f t="shared" si="346"/>
        <v>1832.0389995652804</v>
      </c>
      <c r="G7285" s="39">
        <f t="shared" si="347"/>
        <v>2165.1369994862403</v>
      </c>
    </row>
    <row r="7286" spans="1:7" ht="25.5" customHeight="1" thickTop="1" thickBot="1" x14ac:dyDescent="0.25">
      <c r="A7286" s="20" t="str">
        <f t="shared" si="345"/>
        <v>3860RIVERSLEA</v>
      </c>
      <c r="B7286" s="20">
        <v>3860</v>
      </c>
      <c r="C7286" s="20" t="s">
        <v>7523</v>
      </c>
      <c r="D7286" s="21" t="s">
        <v>5198</v>
      </c>
      <c r="E7286" s="22">
        <v>1665.4899996048002</v>
      </c>
      <c r="F7286" s="22">
        <f t="shared" si="346"/>
        <v>1832.0389995652804</v>
      </c>
      <c r="G7286" s="22">
        <f t="shared" si="347"/>
        <v>2165.1369994862403</v>
      </c>
    </row>
    <row r="7287" spans="1:7" ht="25.5" customHeight="1" thickTop="1" thickBot="1" x14ac:dyDescent="0.25">
      <c r="A7287" s="20" t="str">
        <f t="shared" si="345"/>
        <v>3860VALENCIA CREEK</v>
      </c>
      <c r="B7287" s="37">
        <v>3860</v>
      </c>
      <c r="C7287" s="37" t="s">
        <v>7524</v>
      </c>
      <c r="D7287" s="38" t="s">
        <v>5198</v>
      </c>
      <c r="E7287" s="39">
        <v>1665.4899996048002</v>
      </c>
      <c r="F7287" s="39">
        <f t="shared" si="346"/>
        <v>1832.0389995652804</v>
      </c>
      <c r="G7287" s="39">
        <f t="shared" si="347"/>
        <v>2165.1369994862403</v>
      </c>
    </row>
    <row r="7288" spans="1:7" ht="25.5" customHeight="1" thickTop="1" thickBot="1" x14ac:dyDescent="0.25">
      <c r="A7288" s="20" t="str">
        <f t="shared" si="345"/>
        <v>3860WOOLENOOK</v>
      </c>
      <c r="B7288" s="20">
        <v>3860</v>
      </c>
      <c r="C7288" s="20" t="s">
        <v>7525</v>
      </c>
      <c r="D7288" s="21" t="s">
        <v>5198</v>
      </c>
      <c r="E7288" s="22">
        <v>1665.4899996048002</v>
      </c>
      <c r="F7288" s="22">
        <f t="shared" si="346"/>
        <v>1832.0389995652804</v>
      </c>
      <c r="G7288" s="22">
        <f t="shared" si="347"/>
        <v>2165.1369994862403</v>
      </c>
    </row>
    <row r="7289" spans="1:7" ht="25.5" customHeight="1" thickTop="1" thickBot="1" x14ac:dyDescent="0.25">
      <c r="A7289" s="20" t="str">
        <f t="shared" si="345"/>
        <v>3862COBBANNAH</v>
      </c>
      <c r="B7289" s="37">
        <v>3862</v>
      </c>
      <c r="C7289" s="37" t="s">
        <v>7526</v>
      </c>
      <c r="D7289" s="38" t="s">
        <v>5198</v>
      </c>
      <c r="E7289" s="39">
        <v>2181.919999720536</v>
      </c>
      <c r="F7289" s="39">
        <f t="shared" si="346"/>
        <v>2400.11199969259</v>
      </c>
      <c r="G7289" s="39">
        <f t="shared" si="347"/>
        <v>2836.495999636697</v>
      </c>
    </row>
    <row r="7290" spans="1:7" ht="25.5" customHeight="1" thickTop="1" thickBot="1" x14ac:dyDescent="0.25">
      <c r="A7290" s="20" t="str">
        <f t="shared" si="345"/>
        <v>3862COWA</v>
      </c>
      <c r="B7290" s="20">
        <v>3862</v>
      </c>
      <c r="C7290" s="20" t="s">
        <v>7527</v>
      </c>
      <c r="D7290" s="21" t="s">
        <v>5198</v>
      </c>
      <c r="E7290" s="22">
        <v>2181.919999720536</v>
      </c>
      <c r="F7290" s="22">
        <f t="shared" si="346"/>
        <v>2400.11199969259</v>
      </c>
      <c r="G7290" s="22">
        <f t="shared" si="347"/>
        <v>2836.495999636697</v>
      </c>
    </row>
    <row r="7291" spans="1:7" ht="25.5" customHeight="1" thickTop="1" thickBot="1" x14ac:dyDescent="0.25">
      <c r="A7291" s="20" t="str">
        <f t="shared" si="345"/>
        <v>3862CROOKED RIVER</v>
      </c>
      <c r="B7291" s="37">
        <v>3862</v>
      </c>
      <c r="C7291" s="37" t="s">
        <v>7528</v>
      </c>
      <c r="D7291" s="38" t="s">
        <v>5198</v>
      </c>
      <c r="E7291" s="39">
        <v>2181.919999720536</v>
      </c>
      <c r="F7291" s="39">
        <f t="shared" si="346"/>
        <v>2400.11199969259</v>
      </c>
      <c r="G7291" s="39">
        <f t="shared" si="347"/>
        <v>2836.495999636697</v>
      </c>
    </row>
    <row r="7292" spans="1:7" ht="25.5" customHeight="1" thickTop="1" thickBot="1" x14ac:dyDescent="0.25">
      <c r="A7292" s="20" t="str">
        <f t="shared" si="345"/>
        <v>3862DARGO</v>
      </c>
      <c r="B7292" s="20">
        <v>3862</v>
      </c>
      <c r="C7292" s="20" t="s">
        <v>7529</v>
      </c>
      <c r="D7292" s="21" t="s">
        <v>5198</v>
      </c>
      <c r="E7292" s="22">
        <v>2181.919999720536</v>
      </c>
      <c r="F7292" s="22">
        <f t="shared" si="346"/>
        <v>2400.11199969259</v>
      </c>
      <c r="G7292" s="22">
        <f t="shared" si="347"/>
        <v>2836.495999636697</v>
      </c>
    </row>
    <row r="7293" spans="1:7" ht="25.5" customHeight="1" thickTop="1" thickBot="1" x14ac:dyDescent="0.25">
      <c r="A7293" s="20" t="str">
        <f t="shared" si="345"/>
        <v>3862HAWKHURST</v>
      </c>
      <c r="B7293" s="37">
        <v>3862</v>
      </c>
      <c r="C7293" s="37" t="s">
        <v>7530</v>
      </c>
      <c r="D7293" s="38" t="s">
        <v>5198</v>
      </c>
      <c r="E7293" s="39">
        <v>2181.919999720536</v>
      </c>
      <c r="F7293" s="39">
        <f t="shared" si="346"/>
        <v>2400.11199969259</v>
      </c>
      <c r="G7293" s="39">
        <f t="shared" si="347"/>
        <v>2836.495999636697</v>
      </c>
    </row>
    <row r="7294" spans="1:7" ht="25.5" customHeight="1" thickTop="1" thickBot="1" x14ac:dyDescent="0.25">
      <c r="A7294" s="20" t="str">
        <f t="shared" si="345"/>
        <v>3862HOLLANDS LANDING</v>
      </c>
      <c r="B7294" s="20">
        <v>3862</v>
      </c>
      <c r="C7294" s="20" t="s">
        <v>7531</v>
      </c>
      <c r="D7294" s="21" t="s">
        <v>5198</v>
      </c>
      <c r="E7294" s="22">
        <v>2181.919999720536</v>
      </c>
      <c r="F7294" s="22">
        <f t="shared" si="346"/>
        <v>2400.11199969259</v>
      </c>
      <c r="G7294" s="22">
        <f t="shared" si="347"/>
        <v>2836.495999636697</v>
      </c>
    </row>
    <row r="7295" spans="1:7" ht="25.5" customHeight="1" thickTop="1" thickBot="1" x14ac:dyDescent="0.25">
      <c r="A7295" s="20" t="str">
        <f t="shared" si="345"/>
        <v>3862LLOWALONG</v>
      </c>
      <c r="B7295" s="37">
        <v>3862</v>
      </c>
      <c r="C7295" s="37" t="s">
        <v>7532</v>
      </c>
      <c r="D7295" s="38" t="s">
        <v>5198</v>
      </c>
      <c r="E7295" s="39">
        <v>2181.919999720536</v>
      </c>
      <c r="F7295" s="39">
        <f t="shared" si="346"/>
        <v>2400.11199969259</v>
      </c>
      <c r="G7295" s="39">
        <f t="shared" si="347"/>
        <v>2836.495999636697</v>
      </c>
    </row>
    <row r="7296" spans="1:7" ht="25.5" customHeight="1" thickTop="1" thickBot="1" x14ac:dyDescent="0.25">
      <c r="A7296" s="20" t="str">
        <f t="shared" si="345"/>
        <v>3862MEERLIEU</v>
      </c>
      <c r="B7296" s="20">
        <v>3862</v>
      </c>
      <c r="C7296" s="20" t="s">
        <v>7533</v>
      </c>
      <c r="D7296" s="21" t="s">
        <v>5198</v>
      </c>
      <c r="E7296" s="22">
        <v>2181.919999720536</v>
      </c>
      <c r="F7296" s="22">
        <f t="shared" si="346"/>
        <v>2400.11199969259</v>
      </c>
      <c r="G7296" s="22">
        <f t="shared" si="347"/>
        <v>2836.495999636697</v>
      </c>
    </row>
    <row r="7297" spans="1:7" ht="25.5" customHeight="1" thickTop="1" thickBot="1" x14ac:dyDescent="0.25">
      <c r="A7297" s="20" t="str">
        <f t="shared" si="345"/>
        <v>3862MIOWERA</v>
      </c>
      <c r="B7297" s="37">
        <v>3862</v>
      </c>
      <c r="C7297" s="37" t="s">
        <v>7534</v>
      </c>
      <c r="D7297" s="38" t="s">
        <v>5198</v>
      </c>
      <c r="E7297" s="39">
        <v>2181.919999720536</v>
      </c>
      <c r="F7297" s="39">
        <f t="shared" si="346"/>
        <v>2400.11199969259</v>
      </c>
      <c r="G7297" s="39">
        <f t="shared" si="347"/>
        <v>2836.495999636697</v>
      </c>
    </row>
    <row r="7298" spans="1:7" ht="25.5" customHeight="1" thickTop="1" thickBot="1" x14ac:dyDescent="0.25">
      <c r="A7298" s="20" t="str">
        <f t="shared" si="345"/>
        <v>3862MOORNAPA</v>
      </c>
      <c r="B7298" s="20">
        <v>3862</v>
      </c>
      <c r="C7298" s="20" t="s">
        <v>7535</v>
      </c>
      <c r="D7298" s="21" t="s">
        <v>5198</v>
      </c>
      <c r="E7298" s="22">
        <v>2181.919999720536</v>
      </c>
      <c r="F7298" s="22">
        <f t="shared" si="346"/>
        <v>2400.11199969259</v>
      </c>
      <c r="G7298" s="22">
        <f t="shared" si="347"/>
        <v>2836.495999636697</v>
      </c>
    </row>
    <row r="7299" spans="1:7" ht="25.5" customHeight="1" thickTop="1" thickBot="1" x14ac:dyDescent="0.25">
      <c r="A7299" s="20" t="str">
        <f t="shared" si="345"/>
        <v>3862MUNRO</v>
      </c>
      <c r="B7299" s="37">
        <v>3862</v>
      </c>
      <c r="C7299" s="37" t="s">
        <v>7536</v>
      </c>
      <c r="D7299" s="38" t="s">
        <v>5198</v>
      </c>
      <c r="E7299" s="39">
        <v>2181.919999720536</v>
      </c>
      <c r="F7299" s="39">
        <f t="shared" si="346"/>
        <v>2400.11199969259</v>
      </c>
      <c r="G7299" s="39">
        <f t="shared" si="347"/>
        <v>2836.495999636697</v>
      </c>
    </row>
    <row r="7300" spans="1:7" ht="25.5" customHeight="1" thickTop="1" thickBot="1" x14ac:dyDescent="0.25">
      <c r="A7300" s="20" t="str">
        <f t="shared" si="345"/>
        <v>3862PERRY BRIDGE</v>
      </c>
      <c r="B7300" s="20">
        <v>3862</v>
      </c>
      <c r="C7300" s="20" t="s">
        <v>7537</v>
      </c>
      <c r="D7300" s="21" t="s">
        <v>5198</v>
      </c>
      <c r="E7300" s="22">
        <v>2181.919999720536</v>
      </c>
      <c r="F7300" s="22">
        <f t="shared" si="346"/>
        <v>2400.11199969259</v>
      </c>
      <c r="G7300" s="22">
        <f t="shared" si="347"/>
        <v>2836.495999636697</v>
      </c>
    </row>
    <row r="7301" spans="1:7" ht="25.5" customHeight="1" thickTop="1" thickBot="1" x14ac:dyDescent="0.25">
      <c r="A7301" s="20" t="str">
        <f t="shared" ref="A7301:A7364" si="348">CONCATENATE(B7301,C7301)</f>
        <v>3862STOCKDALE</v>
      </c>
      <c r="B7301" s="37">
        <v>3862</v>
      </c>
      <c r="C7301" s="37" t="s">
        <v>7538</v>
      </c>
      <c r="D7301" s="38" t="s">
        <v>5198</v>
      </c>
      <c r="E7301" s="39">
        <v>2181.919999720536</v>
      </c>
      <c r="F7301" s="39">
        <f t="shared" ref="F7301:F7364" si="349">1.1*E7301</f>
        <v>2400.11199969259</v>
      </c>
      <c r="G7301" s="39">
        <f t="shared" ref="G7301:G7364" si="350">1.3*E7301</f>
        <v>2836.495999636697</v>
      </c>
    </row>
    <row r="7302" spans="1:7" ht="25.5" customHeight="1" thickTop="1" thickBot="1" x14ac:dyDescent="0.25">
      <c r="A7302" s="20" t="str">
        <f t="shared" si="348"/>
        <v>3862STRATFORD</v>
      </c>
      <c r="B7302" s="20">
        <v>3862</v>
      </c>
      <c r="C7302" s="20" t="s">
        <v>2303</v>
      </c>
      <c r="D7302" s="21" t="s">
        <v>5198</v>
      </c>
      <c r="E7302" s="22">
        <v>2181.919999720536</v>
      </c>
      <c r="F7302" s="22">
        <f t="shared" si="349"/>
        <v>2400.11199969259</v>
      </c>
      <c r="G7302" s="22">
        <f t="shared" si="350"/>
        <v>2836.495999636697</v>
      </c>
    </row>
    <row r="7303" spans="1:7" ht="25.5" customHeight="1" thickTop="1" thickBot="1" x14ac:dyDescent="0.25">
      <c r="A7303" s="20" t="str">
        <f t="shared" si="348"/>
        <v>3862WONGUNGARRA</v>
      </c>
      <c r="B7303" s="37">
        <v>3862</v>
      </c>
      <c r="C7303" s="37" t="s">
        <v>7539</v>
      </c>
      <c r="D7303" s="38" t="s">
        <v>5198</v>
      </c>
      <c r="E7303" s="39">
        <v>2181.919999720536</v>
      </c>
      <c r="F7303" s="39">
        <f t="shared" si="349"/>
        <v>2400.11199969259</v>
      </c>
      <c r="G7303" s="39">
        <f t="shared" si="350"/>
        <v>2836.495999636697</v>
      </c>
    </row>
    <row r="7304" spans="1:7" ht="25.5" customHeight="1" thickTop="1" thickBot="1" x14ac:dyDescent="0.25">
      <c r="A7304" s="20" t="str">
        <f t="shared" si="348"/>
        <v>3864FERNBANK</v>
      </c>
      <c r="B7304" s="20">
        <v>3864</v>
      </c>
      <c r="C7304" s="20" t="s">
        <v>7540</v>
      </c>
      <c r="D7304" s="21" t="s">
        <v>5198</v>
      </c>
      <c r="E7304" s="22">
        <v>1178.3680003017359</v>
      </c>
      <c r="F7304" s="22">
        <f t="shared" si="349"/>
        <v>1296.2048003319096</v>
      </c>
      <c r="G7304" s="22">
        <f t="shared" si="350"/>
        <v>1531.8784003922567</v>
      </c>
    </row>
    <row r="7305" spans="1:7" ht="25.5" customHeight="1" thickTop="1" thickBot="1" x14ac:dyDescent="0.25">
      <c r="A7305" s="20" t="str">
        <f t="shared" si="348"/>
        <v>3864GLENALADALE</v>
      </c>
      <c r="B7305" s="37">
        <v>3864</v>
      </c>
      <c r="C7305" s="37" t="s">
        <v>7541</v>
      </c>
      <c r="D7305" s="38" t="s">
        <v>5198</v>
      </c>
      <c r="E7305" s="39">
        <v>1178.3680003017359</v>
      </c>
      <c r="F7305" s="39">
        <f t="shared" si="349"/>
        <v>1296.2048003319096</v>
      </c>
      <c r="G7305" s="39">
        <f t="shared" si="350"/>
        <v>1531.8784003922567</v>
      </c>
    </row>
    <row r="7306" spans="1:7" ht="25.5" customHeight="1" thickTop="1" thickBot="1" x14ac:dyDescent="0.25">
      <c r="A7306" s="20" t="str">
        <f t="shared" si="348"/>
        <v>3865LINDENOW</v>
      </c>
      <c r="B7306" s="20">
        <v>3865</v>
      </c>
      <c r="C7306" s="20" t="s">
        <v>7542</v>
      </c>
      <c r="D7306" s="21" t="s">
        <v>5198</v>
      </c>
      <c r="E7306" s="22">
        <v>999.36399970393609</v>
      </c>
      <c r="F7306" s="22">
        <f t="shared" si="349"/>
        <v>1099.3003996743298</v>
      </c>
      <c r="G7306" s="22">
        <f t="shared" si="350"/>
        <v>1299.173199615117</v>
      </c>
    </row>
    <row r="7307" spans="1:7" ht="25.5" customHeight="1" thickTop="1" thickBot="1" x14ac:dyDescent="0.25">
      <c r="A7307" s="20" t="str">
        <f t="shared" si="348"/>
        <v>3869JUMBUK</v>
      </c>
      <c r="B7307" s="37">
        <v>3869</v>
      </c>
      <c r="C7307" s="37" t="s">
        <v>7543</v>
      </c>
      <c r="D7307" s="38" t="s">
        <v>5198</v>
      </c>
      <c r="E7307" s="39">
        <v>1234.5240002901601</v>
      </c>
      <c r="F7307" s="39">
        <f t="shared" si="349"/>
        <v>1357.9764003191763</v>
      </c>
      <c r="G7307" s="39">
        <f t="shared" si="350"/>
        <v>1604.8812003772082</v>
      </c>
    </row>
    <row r="7308" spans="1:7" ht="25.5" customHeight="1" thickTop="1" thickBot="1" x14ac:dyDescent="0.25">
      <c r="A7308" s="20" t="str">
        <f t="shared" si="348"/>
        <v>3869YINNAR</v>
      </c>
      <c r="B7308" s="20">
        <v>3869</v>
      </c>
      <c r="C7308" s="20" t="s">
        <v>7544</v>
      </c>
      <c r="D7308" s="21" t="s">
        <v>5198</v>
      </c>
      <c r="E7308" s="22">
        <v>1234.5240002901601</v>
      </c>
      <c r="F7308" s="22">
        <f t="shared" si="349"/>
        <v>1357.9764003191763</v>
      </c>
      <c r="G7308" s="22">
        <f t="shared" si="350"/>
        <v>1604.8812003772082</v>
      </c>
    </row>
    <row r="7309" spans="1:7" ht="25.5" customHeight="1" thickTop="1" thickBot="1" x14ac:dyDescent="0.25">
      <c r="A7309" s="20" t="str">
        <f t="shared" si="348"/>
        <v>3869YINNAR SOUTH</v>
      </c>
      <c r="B7309" s="37">
        <v>3869</v>
      </c>
      <c r="C7309" s="37" t="s">
        <v>7545</v>
      </c>
      <c r="D7309" s="38" t="s">
        <v>5198</v>
      </c>
      <c r="E7309" s="39">
        <v>1234.5240002901601</v>
      </c>
      <c r="F7309" s="39">
        <f t="shared" si="349"/>
        <v>1357.9764003191763</v>
      </c>
      <c r="G7309" s="39">
        <f t="shared" si="350"/>
        <v>1604.8812003772082</v>
      </c>
    </row>
    <row r="7310" spans="1:7" ht="25.5" customHeight="1" thickTop="1" thickBot="1" x14ac:dyDescent="0.25">
      <c r="A7310" s="20" t="str">
        <f t="shared" si="348"/>
        <v>3870BOOLARRA</v>
      </c>
      <c r="B7310" s="20">
        <v>3870</v>
      </c>
      <c r="C7310" s="20" t="s">
        <v>7546</v>
      </c>
      <c r="D7310" s="21" t="s">
        <v>5198</v>
      </c>
      <c r="E7310" s="22">
        <v>1269.2420001183361</v>
      </c>
      <c r="F7310" s="22">
        <f t="shared" si="349"/>
        <v>1396.16620013017</v>
      </c>
      <c r="G7310" s="22">
        <f t="shared" si="350"/>
        <v>1650.0146001538371</v>
      </c>
    </row>
    <row r="7311" spans="1:7" ht="25.5" customHeight="1" thickTop="1" thickBot="1" x14ac:dyDescent="0.25">
      <c r="A7311" s="20" t="str">
        <f t="shared" si="348"/>
        <v>3870BOOLARRA SOUTH</v>
      </c>
      <c r="B7311" s="37">
        <v>3870</v>
      </c>
      <c r="C7311" s="37" t="s">
        <v>7547</v>
      </c>
      <c r="D7311" s="38" t="s">
        <v>5198</v>
      </c>
      <c r="E7311" s="39">
        <v>1269.2420001183361</v>
      </c>
      <c r="F7311" s="39">
        <f t="shared" si="349"/>
        <v>1396.16620013017</v>
      </c>
      <c r="G7311" s="39">
        <f t="shared" si="350"/>
        <v>1650.0146001538371</v>
      </c>
    </row>
    <row r="7312" spans="1:7" ht="25.5" customHeight="1" thickTop="1" thickBot="1" x14ac:dyDescent="0.25">
      <c r="A7312" s="20" t="str">
        <f t="shared" si="348"/>
        <v>3870BUDGEREE</v>
      </c>
      <c r="B7312" s="20">
        <v>3870</v>
      </c>
      <c r="C7312" s="20" t="s">
        <v>7548</v>
      </c>
      <c r="D7312" s="21" t="s">
        <v>5198</v>
      </c>
      <c r="E7312" s="22">
        <v>1269.2420001183361</v>
      </c>
      <c r="F7312" s="22">
        <f t="shared" si="349"/>
        <v>1396.16620013017</v>
      </c>
      <c r="G7312" s="22">
        <f t="shared" si="350"/>
        <v>1650.0146001538371</v>
      </c>
    </row>
    <row r="7313" spans="1:7" ht="25.5" customHeight="1" thickTop="1" thickBot="1" x14ac:dyDescent="0.25">
      <c r="A7313" s="20" t="str">
        <f t="shared" si="348"/>
        <v>3870GRAND RIDGE</v>
      </c>
      <c r="B7313" s="37">
        <v>3870</v>
      </c>
      <c r="C7313" s="37" t="s">
        <v>7549</v>
      </c>
      <c r="D7313" s="38" t="s">
        <v>5198</v>
      </c>
      <c r="E7313" s="39">
        <v>1269.2420001183361</v>
      </c>
      <c r="F7313" s="39">
        <f t="shared" si="349"/>
        <v>1396.16620013017</v>
      </c>
      <c r="G7313" s="39">
        <f t="shared" si="350"/>
        <v>1650.0146001538371</v>
      </c>
    </row>
    <row r="7314" spans="1:7" ht="25.5" customHeight="1" thickTop="1" thickBot="1" x14ac:dyDescent="0.25">
      <c r="A7314" s="20" t="str">
        <f t="shared" si="348"/>
        <v>3871ALLAMBEE RESERVE</v>
      </c>
      <c r="B7314" s="20">
        <v>3871</v>
      </c>
      <c r="C7314" s="20" t="s">
        <v>7550</v>
      </c>
      <c r="D7314" s="21" t="s">
        <v>5198</v>
      </c>
      <c r="E7314" s="22">
        <v>1361.9960004120799</v>
      </c>
      <c r="F7314" s="22">
        <f t="shared" si="349"/>
        <v>1498.1956004532881</v>
      </c>
      <c r="G7314" s="22">
        <f t="shared" si="350"/>
        <v>1770.5948005357038</v>
      </c>
    </row>
    <row r="7315" spans="1:7" ht="25.5" customHeight="1" thickTop="1" thickBot="1" x14ac:dyDescent="0.25">
      <c r="A7315" s="20" t="str">
        <f t="shared" si="348"/>
        <v>3871ALLAMBEE SOUTH</v>
      </c>
      <c r="B7315" s="37">
        <v>3871</v>
      </c>
      <c r="C7315" s="37" t="s">
        <v>7551</v>
      </c>
      <c r="D7315" s="38" t="s">
        <v>5198</v>
      </c>
      <c r="E7315" s="39">
        <v>1361.9960004120799</v>
      </c>
      <c r="F7315" s="39">
        <f t="shared" si="349"/>
        <v>1498.1956004532881</v>
      </c>
      <c r="G7315" s="39">
        <f t="shared" si="350"/>
        <v>1770.5948005357038</v>
      </c>
    </row>
    <row r="7316" spans="1:7" ht="25.5" customHeight="1" thickTop="1" thickBot="1" x14ac:dyDescent="0.25">
      <c r="A7316" s="20" t="str">
        <f t="shared" si="348"/>
        <v>3871BAROMI</v>
      </c>
      <c r="B7316" s="20">
        <v>3871</v>
      </c>
      <c r="C7316" s="20" t="s">
        <v>7552</v>
      </c>
      <c r="D7316" s="21" t="s">
        <v>5198</v>
      </c>
      <c r="E7316" s="22">
        <v>1361.9960004120799</v>
      </c>
      <c r="F7316" s="22">
        <f t="shared" si="349"/>
        <v>1498.1956004532881</v>
      </c>
      <c r="G7316" s="22">
        <f t="shared" si="350"/>
        <v>1770.5948005357038</v>
      </c>
    </row>
    <row r="7317" spans="1:7" ht="25.5" customHeight="1" thickTop="1" thickBot="1" x14ac:dyDescent="0.25">
      <c r="A7317" s="20" t="str">
        <f t="shared" si="348"/>
        <v>3871DARLIMURLA</v>
      </c>
      <c r="B7317" s="37">
        <v>3871</v>
      </c>
      <c r="C7317" s="37" t="s">
        <v>7553</v>
      </c>
      <c r="D7317" s="38" t="s">
        <v>5198</v>
      </c>
      <c r="E7317" s="39">
        <v>1361.9960004120799</v>
      </c>
      <c r="F7317" s="39">
        <f t="shared" si="349"/>
        <v>1498.1956004532881</v>
      </c>
      <c r="G7317" s="39">
        <f t="shared" si="350"/>
        <v>1770.5948005357038</v>
      </c>
    </row>
    <row r="7318" spans="1:7" ht="25.5" customHeight="1" thickTop="1" thickBot="1" x14ac:dyDescent="0.25">
      <c r="A7318" s="20" t="str">
        <f t="shared" si="348"/>
        <v>3871DELBURN</v>
      </c>
      <c r="B7318" s="20">
        <v>3871</v>
      </c>
      <c r="C7318" s="20" t="s">
        <v>7554</v>
      </c>
      <c r="D7318" s="21" t="s">
        <v>5198</v>
      </c>
      <c r="E7318" s="22">
        <v>1361.9960004120799</v>
      </c>
      <c r="F7318" s="22">
        <f t="shared" si="349"/>
        <v>1498.1956004532881</v>
      </c>
      <c r="G7318" s="22">
        <f t="shared" si="350"/>
        <v>1770.5948005357038</v>
      </c>
    </row>
    <row r="7319" spans="1:7" ht="25.5" customHeight="1" thickTop="1" thickBot="1" x14ac:dyDescent="0.25">
      <c r="A7319" s="20" t="str">
        <f t="shared" si="348"/>
        <v>3871DOLLAR</v>
      </c>
      <c r="B7319" s="37">
        <v>3871</v>
      </c>
      <c r="C7319" s="37" t="s">
        <v>7555</v>
      </c>
      <c r="D7319" s="38" t="s">
        <v>5198</v>
      </c>
      <c r="E7319" s="39">
        <v>1361.9960004120799</v>
      </c>
      <c r="F7319" s="39">
        <f t="shared" si="349"/>
        <v>1498.1956004532881</v>
      </c>
      <c r="G7319" s="39">
        <f t="shared" si="350"/>
        <v>1770.5948005357038</v>
      </c>
    </row>
    <row r="7320" spans="1:7" ht="25.5" customHeight="1" thickTop="1" thickBot="1" x14ac:dyDescent="0.25">
      <c r="A7320" s="20" t="str">
        <f t="shared" si="348"/>
        <v>3871MIRBOO</v>
      </c>
      <c r="B7320" s="20">
        <v>3871</v>
      </c>
      <c r="C7320" s="20" t="s">
        <v>7556</v>
      </c>
      <c r="D7320" s="21" t="s">
        <v>5198</v>
      </c>
      <c r="E7320" s="22">
        <v>1361.9960004120799</v>
      </c>
      <c r="F7320" s="22">
        <f t="shared" si="349"/>
        <v>1498.1956004532881</v>
      </c>
      <c r="G7320" s="22">
        <f t="shared" si="350"/>
        <v>1770.5948005357038</v>
      </c>
    </row>
    <row r="7321" spans="1:7" ht="25.5" customHeight="1" thickTop="1" thickBot="1" x14ac:dyDescent="0.25">
      <c r="A7321" s="20" t="str">
        <f t="shared" si="348"/>
        <v>3871MIRBOO NORTH</v>
      </c>
      <c r="B7321" s="37">
        <v>3871</v>
      </c>
      <c r="C7321" s="37" t="s">
        <v>7557</v>
      </c>
      <c r="D7321" s="38" t="s">
        <v>5198</v>
      </c>
      <c r="E7321" s="39">
        <v>1361.9960004120799</v>
      </c>
      <c r="F7321" s="39">
        <f t="shared" si="349"/>
        <v>1498.1956004532881</v>
      </c>
      <c r="G7321" s="39">
        <f t="shared" si="350"/>
        <v>1770.5948005357038</v>
      </c>
    </row>
    <row r="7322" spans="1:7" ht="25.5" customHeight="1" thickTop="1" thickBot="1" x14ac:dyDescent="0.25">
      <c r="A7322" s="20" t="str">
        <f t="shared" si="348"/>
        <v>3873GORMANDALE</v>
      </c>
      <c r="B7322" s="20">
        <v>3873</v>
      </c>
      <c r="C7322" s="20" t="s">
        <v>7558</v>
      </c>
      <c r="D7322" s="21" t="s">
        <v>5198</v>
      </c>
      <c r="E7322" s="22">
        <v>1376.908000134184</v>
      </c>
      <c r="F7322" s="22">
        <f t="shared" si="349"/>
        <v>1514.5988001476026</v>
      </c>
      <c r="G7322" s="22">
        <f t="shared" si="350"/>
        <v>1789.9804001744392</v>
      </c>
    </row>
    <row r="7323" spans="1:7" ht="25.5" customHeight="1" thickTop="1" thickBot="1" x14ac:dyDescent="0.25">
      <c r="A7323" s="20" t="str">
        <f t="shared" si="348"/>
        <v>3874MCLOUGHLINS BEACH</v>
      </c>
      <c r="B7323" s="37">
        <v>3874</v>
      </c>
      <c r="C7323" s="37" t="s">
        <v>7559</v>
      </c>
      <c r="D7323" s="38" t="s">
        <v>5198</v>
      </c>
      <c r="E7323" s="39">
        <v>1195.9919997179841</v>
      </c>
      <c r="F7323" s="39">
        <f t="shared" si="349"/>
        <v>1315.5911996897826</v>
      </c>
      <c r="G7323" s="39">
        <f t="shared" si="350"/>
        <v>1554.7895996333793</v>
      </c>
    </row>
    <row r="7324" spans="1:7" ht="25.5" customHeight="1" thickTop="1" thickBot="1" x14ac:dyDescent="0.25">
      <c r="A7324" s="20" t="str">
        <f t="shared" si="348"/>
        <v>3874WOODSIDE</v>
      </c>
      <c r="B7324" s="20">
        <v>3874</v>
      </c>
      <c r="C7324" s="20" t="s">
        <v>2143</v>
      </c>
      <c r="D7324" s="21" t="s">
        <v>5198</v>
      </c>
      <c r="E7324" s="22">
        <v>1195.9919997179841</v>
      </c>
      <c r="F7324" s="22">
        <f t="shared" si="349"/>
        <v>1315.5911996897826</v>
      </c>
      <c r="G7324" s="22">
        <f t="shared" si="350"/>
        <v>1554.7895996333793</v>
      </c>
    </row>
    <row r="7325" spans="1:7" ht="25.5" customHeight="1" thickTop="1" thickBot="1" x14ac:dyDescent="0.25">
      <c r="A7325" s="20" t="str">
        <f t="shared" si="348"/>
        <v>3874WOODSIDE BEACH</v>
      </c>
      <c r="B7325" s="37">
        <v>3874</v>
      </c>
      <c r="C7325" s="37" t="s">
        <v>7560</v>
      </c>
      <c r="D7325" s="38" t="s">
        <v>5198</v>
      </c>
      <c r="E7325" s="39">
        <v>1195.9919997179841</v>
      </c>
      <c r="F7325" s="39">
        <f t="shared" si="349"/>
        <v>1315.5911996897826</v>
      </c>
      <c r="G7325" s="39">
        <f t="shared" si="350"/>
        <v>1554.7895996333793</v>
      </c>
    </row>
    <row r="7326" spans="1:7" ht="25.5" customHeight="1" thickTop="1" thickBot="1" x14ac:dyDescent="0.25">
      <c r="A7326" s="20" t="str">
        <f t="shared" si="348"/>
        <v>3874WOODSIDE NORTH</v>
      </c>
      <c r="B7326" s="20">
        <v>3874</v>
      </c>
      <c r="C7326" s="20" t="s">
        <v>7561</v>
      </c>
      <c r="D7326" s="21" t="s">
        <v>5198</v>
      </c>
      <c r="E7326" s="22">
        <v>1195.9919997179841</v>
      </c>
      <c r="F7326" s="22">
        <f t="shared" si="349"/>
        <v>1315.5911996897826</v>
      </c>
      <c r="G7326" s="22">
        <f t="shared" si="350"/>
        <v>1554.7895996333793</v>
      </c>
    </row>
    <row r="7327" spans="1:7" ht="25.5" customHeight="1" thickTop="1" thickBot="1" x14ac:dyDescent="0.25">
      <c r="A7327" s="20" t="str">
        <f t="shared" si="348"/>
        <v>3875BAIRNSDALE</v>
      </c>
      <c r="B7327" s="37">
        <v>3875</v>
      </c>
      <c r="C7327" s="37" t="s">
        <v>7562</v>
      </c>
      <c r="D7327" s="38" t="s">
        <v>5198</v>
      </c>
      <c r="E7327" s="39">
        <v>1127.554000127752</v>
      </c>
      <c r="F7327" s="39">
        <f t="shared" si="349"/>
        <v>1240.3094001405273</v>
      </c>
      <c r="G7327" s="39">
        <f t="shared" si="350"/>
        <v>1465.8202001660777</v>
      </c>
    </row>
    <row r="7328" spans="1:7" ht="25.5" customHeight="1" thickTop="1" thickBot="1" x14ac:dyDescent="0.25">
      <c r="A7328" s="20" t="str">
        <f t="shared" si="348"/>
        <v>3875BANKSIA PENINSULA</v>
      </c>
      <c r="B7328" s="20">
        <v>3875</v>
      </c>
      <c r="C7328" s="20" t="s">
        <v>7563</v>
      </c>
      <c r="D7328" s="21" t="s">
        <v>5198</v>
      </c>
      <c r="E7328" s="22">
        <v>1127.554000127752</v>
      </c>
      <c r="F7328" s="22">
        <f t="shared" si="349"/>
        <v>1240.3094001405273</v>
      </c>
      <c r="G7328" s="22">
        <f t="shared" si="350"/>
        <v>1465.8202001660777</v>
      </c>
    </row>
    <row r="7329" spans="1:7" ht="25.5" customHeight="1" thickTop="1" thickBot="1" x14ac:dyDescent="0.25">
      <c r="A7329" s="20" t="str">
        <f t="shared" si="348"/>
        <v>3875BENGWORDEN</v>
      </c>
      <c r="B7329" s="37">
        <v>3875</v>
      </c>
      <c r="C7329" s="37" t="s">
        <v>7564</v>
      </c>
      <c r="D7329" s="38" t="s">
        <v>5198</v>
      </c>
      <c r="E7329" s="39">
        <v>1127.554000127752</v>
      </c>
      <c r="F7329" s="39">
        <f t="shared" si="349"/>
        <v>1240.3094001405273</v>
      </c>
      <c r="G7329" s="39">
        <f t="shared" si="350"/>
        <v>1465.8202001660777</v>
      </c>
    </row>
    <row r="7330" spans="1:7" ht="25.5" customHeight="1" thickTop="1" thickBot="1" x14ac:dyDescent="0.25">
      <c r="A7330" s="20" t="str">
        <f t="shared" si="348"/>
        <v>3875BROADLANDS</v>
      </c>
      <c r="B7330" s="20">
        <v>3875</v>
      </c>
      <c r="C7330" s="20" t="s">
        <v>7565</v>
      </c>
      <c r="D7330" s="21" t="s">
        <v>5198</v>
      </c>
      <c r="E7330" s="22">
        <v>1127.554000127752</v>
      </c>
      <c r="F7330" s="22">
        <f t="shared" si="349"/>
        <v>1240.3094001405273</v>
      </c>
      <c r="G7330" s="22">
        <f t="shared" si="350"/>
        <v>1465.8202001660777</v>
      </c>
    </row>
    <row r="7331" spans="1:7" ht="25.5" customHeight="1" thickTop="1" thickBot="1" x14ac:dyDescent="0.25">
      <c r="A7331" s="20" t="str">
        <f t="shared" si="348"/>
        <v>3875BULLUMWAAL</v>
      </c>
      <c r="B7331" s="37">
        <v>3875</v>
      </c>
      <c r="C7331" s="37" t="s">
        <v>7566</v>
      </c>
      <c r="D7331" s="38" t="s">
        <v>5198</v>
      </c>
      <c r="E7331" s="39">
        <v>1127.554000127752</v>
      </c>
      <c r="F7331" s="39">
        <f t="shared" si="349"/>
        <v>1240.3094001405273</v>
      </c>
      <c r="G7331" s="39">
        <f t="shared" si="350"/>
        <v>1465.8202001660777</v>
      </c>
    </row>
    <row r="7332" spans="1:7" ht="25.5" customHeight="1" thickTop="1" thickBot="1" x14ac:dyDescent="0.25">
      <c r="A7332" s="20" t="str">
        <f t="shared" si="348"/>
        <v>3875CALULU</v>
      </c>
      <c r="B7332" s="20">
        <v>3875</v>
      </c>
      <c r="C7332" s="20" t="s">
        <v>7567</v>
      </c>
      <c r="D7332" s="21" t="s">
        <v>5198</v>
      </c>
      <c r="E7332" s="22">
        <v>1127.554000127752</v>
      </c>
      <c r="F7332" s="22">
        <f t="shared" si="349"/>
        <v>1240.3094001405273</v>
      </c>
      <c r="G7332" s="22">
        <f t="shared" si="350"/>
        <v>1465.8202001660777</v>
      </c>
    </row>
    <row r="7333" spans="1:7" ht="25.5" customHeight="1" thickTop="1" thickBot="1" x14ac:dyDescent="0.25">
      <c r="A7333" s="20" t="str">
        <f t="shared" si="348"/>
        <v>3875CLIFTON CREEK</v>
      </c>
      <c r="B7333" s="37">
        <v>3875</v>
      </c>
      <c r="C7333" s="37" t="s">
        <v>7568</v>
      </c>
      <c r="D7333" s="38" t="s">
        <v>5198</v>
      </c>
      <c r="E7333" s="39">
        <v>1127.554000127752</v>
      </c>
      <c r="F7333" s="39">
        <f t="shared" si="349"/>
        <v>1240.3094001405273</v>
      </c>
      <c r="G7333" s="39">
        <f t="shared" si="350"/>
        <v>1465.8202001660777</v>
      </c>
    </row>
    <row r="7334" spans="1:7" ht="25.5" customHeight="1" thickTop="1" thickBot="1" x14ac:dyDescent="0.25">
      <c r="A7334" s="20" t="str">
        <f t="shared" si="348"/>
        <v>3875EAST BAIRNSDALE</v>
      </c>
      <c r="B7334" s="20">
        <v>3875</v>
      </c>
      <c r="C7334" s="20" t="s">
        <v>7569</v>
      </c>
      <c r="D7334" s="21" t="s">
        <v>5198</v>
      </c>
      <c r="E7334" s="22">
        <v>1127.554000127752</v>
      </c>
      <c r="F7334" s="22">
        <f t="shared" si="349"/>
        <v>1240.3094001405273</v>
      </c>
      <c r="G7334" s="22">
        <f t="shared" si="350"/>
        <v>1465.8202001660777</v>
      </c>
    </row>
    <row r="7335" spans="1:7" ht="25.5" customHeight="1" thickTop="1" thickBot="1" x14ac:dyDescent="0.25">
      <c r="A7335" s="20" t="str">
        <f t="shared" si="348"/>
        <v>3875EASTWOOD</v>
      </c>
      <c r="B7335" s="37">
        <v>3875</v>
      </c>
      <c r="C7335" s="37" t="s">
        <v>1045</v>
      </c>
      <c r="D7335" s="38" t="s">
        <v>5198</v>
      </c>
      <c r="E7335" s="39">
        <v>1127.554000127752</v>
      </c>
      <c r="F7335" s="39">
        <f t="shared" si="349"/>
        <v>1240.3094001405273</v>
      </c>
      <c r="G7335" s="39">
        <f t="shared" si="350"/>
        <v>1465.8202001660777</v>
      </c>
    </row>
    <row r="7336" spans="1:7" ht="25.5" customHeight="1" thickTop="1" thickBot="1" x14ac:dyDescent="0.25">
      <c r="A7336" s="20" t="str">
        <f t="shared" si="348"/>
        <v>3875ELLASWOOD</v>
      </c>
      <c r="B7336" s="20">
        <v>3875</v>
      </c>
      <c r="C7336" s="20" t="s">
        <v>7570</v>
      </c>
      <c r="D7336" s="21" t="s">
        <v>5198</v>
      </c>
      <c r="E7336" s="22">
        <v>1127.554000127752</v>
      </c>
      <c r="F7336" s="22">
        <f t="shared" si="349"/>
        <v>1240.3094001405273</v>
      </c>
      <c r="G7336" s="22">
        <f t="shared" si="350"/>
        <v>1465.8202001660777</v>
      </c>
    </row>
    <row r="7337" spans="1:7" ht="25.5" customHeight="1" thickTop="1" thickBot="1" x14ac:dyDescent="0.25">
      <c r="A7337" s="20" t="str">
        <f t="shared" si="348"/>
        <v>3875FAIRY DELL</v>
      </c>
      <c r="B7337" s="37">
        <v>3875</v>
      </c>
      <c r="C7337" s="37" t="s">
        <v>6736</v>
      </c>
      <c r="D7337" s="38" t="s">
        <v>5198</v>
      </c>
      <c r="E7337" s="39">
        <v>1127.554000127752</v>
      </c>
      <c r="F7337" s="39">
        <f t="shared" si="349"/>
        <v>1240.3094001405273</v>
      </c>
      <c r="G7337" s="39">
        <f t="shared" si="350"/>
        <v>1465.8202001660777</v>
      </c>
    </row>
    <row r="7338" spans="1:7" ht="25.5" customHeight="1" thickTop="1" thickBot="1" x14ac:dyDescent="0.25">
      <c r="A7338" s="20" t="str">
        <f t="shared" si="348"/>
        <v>3875FLAGGY CREEK</v>
      </c>
      <c r="B7338" s="20">
        <v>3875</v>
      </c>
      <c r="C7338" s="20" t="s">
        <v>7571</v>
      </c>
      <c r="D7338" s="21" t="s">
        <v>5198</v>
      </c>
      <c r="E7338" s="22">
        <v>1127.554000127752</v>
      </c>
      <c r="F7338" s="22">
        <f t="shared" si="349"/>
        <v>1240.3094001405273</v>
      </c>
      <c r="G7338" s="22">
        <f t="shared" si="350"/>
        <v>1465.8202001660777</v>
      </c>
    </row>
    <row r="7339" spans="1:7" ht="25.5" customHeight="1" thickTop="1" thickBot="1" x14ac:dyDescent="0.25">
      <c r="A7339" s="20" t="str">
        <f t="shared" si="348"/>
        <v>3875FORGE CREEK</v>
      </c>
      <c r="B7339" s="37">
        <v>3875</v>
      </c>
      <c r="C7339" s="37" t="s">
        <v>7572</v>
      </c>
      <c r="D7339" s="38" t="s">
        <v>5198</v>
      </c>
      <c r="E7339" s="39">
        <v>1127.554000127752</v>
      </c>
      <c r="F7339" s="39">
        <f t="shared" si="349"/>
        <v>1240.3094001405273</v>
      </c>
      <c r="G7339" s="39">
        <f t="shared" si="350"/>
        <v>1465.8202001660777</v>
      </c>
    </row>
    <row r="7340" spans="1:7" ht="25.5" customHeight="1" thickTop="1" thickBot="1" x14ac:dyDescent="0.25">
      <c r="A7340" s="20" t="str">
        <f t="shared" si="348"/>
        <v>3875GOON NURE</v>
      </c>
      <c r="B7340" s="20">
        <v>3875</v>
      </c>
      <c r="C7340" s="20" t="s">
        <v>7573</v>
      </c>
      <c r="D7340" s="21" t="s">
        <v>5198</v>
      </c>
      <c r="E7340" s="22">
        <v>1127.554000127752</v>
      </c>
      <c r="F7340" s="22">
        <f t="shared" si="349"/>
        <v>1240.3094001405273</v>
      </c>
      <c r="G7340" s="22">
        <f t="shared" si="350"/>
        <v>1465.8202001660777</v>
      </c>
    </row>
    <row r="7341" spans="1:7" ht="25.5" customHeight="1" thickTop="1" thickBot="1" x14ac:dyDescent="0.25">
      <c r="A7341" s="20" t="str">
        <f t="shared" si="348"/>
        <v>3875GRANITE ROCK</v>
      </c>
      <c r="B7341" s="37">
        <v>3875</v>
      </c>
      <c r="C7341" s="37" t="s">
        <v>7574</v>
      </c>
      <c r="D7341" s="38" t="s">
        <v>5198</v>
      </c>
      <c r="E7341" s="39">
        <v>1127.554000127752</v>
      </c>
      <c r="F7341" s="39">
        <f t="shared" si="349"/>
        <v>1240.3094001405273</v>
      </c>
      <c r="G7341" s="39">
        <f t="shared" si="350"/>
        <v>1465.8202001660777</v>
      </c>
    </row>
    <row r="7342" spans="1:7" ht="25.5" customHeight="1" thickTop="1" thickBot="1" x14ac:dyDescent="0.25">
      <c r="A7342" s="20" t="str">
        <f t="shared" si="348"/>
        <v>3875HILLSIDE</v>
      </c>
      <c r="B7342" s="20">
        <v>3875</v>
      </c>
      <c r="C7342" s="20" t="s">
        <v>5258</v>
      </c>
      <c r="D7342" s="21" t="s">
        <v>5198</v>
      </c>
      <c r="E7342" s="22">
        <v>1127.554000127752</v>
      </c>
      <c r="F7342" s="22">
        <f t="shared" si="349"/>
        <v>1240.3094001405273</v>
      </c>
      <c r="G7342" s="22">
        <f t="shared" si="350"/>
        <v>1465.8202001660777</v>
      </c>
    </row>
    <row r="7343" spans="1:7" ht="25.5" customHeight="1" thickTop="1" thickBot="1" x14ac:dyDescent="0.25">
      <c r="A7343" s="20" t="str">
        <f t="shared" si="348"/>
        <v>3875IGUANA CREEK</v>
      </c>
      <c r="B7343" s="37">
        <v>3875</v>
      </c>
      <c r="C7343" s="37" t="s">
        <v>7575</v>
      </c>
      <c r="D7343" s="38" t="s">
        <v>5198</v>
      </c>
      <c r="E7343" s="39">
        <v>1127.554000127752</v>
      </c>
      <c r="F7343" s="39">
        <f t="shared" si="349"/>
        <v>1240.3094001405273</v>
      </c>
      <c r="G7343" s="39">
        <f t="shared" si="350"/>
        <v>1465.8202001660777</v>
      </c>
    </row>
    <row r="7344" spans="1:7" ht="25.5" customHeight="1" thickTop="1" thickBot="1" x14ac:dyDescent="0.25">
      <c r="A7344" s="20" t="str">
        <f t="shared" si="348"/>
        <v>3875LINDENOW SOUTH</v>
      </c>
      <c r="B7344" s="20">
        <v>3875</v>
      </c>
      <c r="C7344" s="20" t="s">
        <v>7576</v>
      </c>
      <c r="D7344" s="21" t="s">
        <v>5198</v>
      </c>
      <c r="E7344" s="22">
        <v>1127.554000127752</v>
      </c>
      <c r="F7344" s="22">
        <f t="shared" si="349"/>
        <v>1240.3094001405273</v>
      </c>
      <c r="G7344" s="22">
        <f t="shared" si="350"/>
        <v>1465.8202001660777</v>
      </c>
    </row>
    <row r="7345" spans="1:7" ht="25.5" customHeight="1" thickTop="1" thickBot="1" x14ac:dyDescent="0.25">
      <c r="A7345" s="20" t="str">
        <f t="shared" si="348"/>
        <v>3875LUCKNOW</v>
      </c>
      <c r="B7345" s="37">
        <v>3875</v>
      </c>
      <c r="C7345" s="37" t="s">
        <v>4781</v>
      </c>
      <c r="D7345" s="38" t="s">
        <v>5198</v>
      </c>
      <c r="E7345" s="39">
        <v>1127.554000127752</v>
      </c>
      <c r="F7345" s="39">
        <f t="shared" si="349"/>
        <v>1240.3094001405273</v>
      </c>
      <c r="G7345" s="39">
        <f t="shared" si="350"/>
        <v>1465.8202001660777</v>
      </c>
    </row>
    <row r="7346" spans="1:7" ht="25.5" customHeight="1" thickTop="1" thickBot="1" x14ac:dyDescent="0.25">
      <c r="A7346" s="20" t="str">
        <f t="shared" si="348"/>
        <v>3875MELWOOD</v>
      </c>
      <c r="B7346" s="20">
        <v>3875</v>
      </c>
      <c r="C7346" s="20" t="s">
        <v>7577</v>
      </c>
      <c r="D7346" s="21" t="s">
        <v>5198</v>
      </c>
      <c r="E7346" s="22">
        <v>1127.554000127752</v>
      </c>
      <c r="F7346" s="22">
        <f t="shared" si="349"/>
        <v>1240.3094001405273</v>
      </c>
      <c r="G7346" s="22">
        <f t="shared" si="350"/>
        <v>1465.8202001660777</v>
      </c>
    </row>
    <row r="7347" spans="1:7" ht="25.5" customHeight="1" thickTop="1" thickBot="1" x14ac:dyDescent="0.25">
      <c r="A7347" s="20" t="str">
        <f t="shared" si="348"/>
        <v>3875MERRIJIG</v>
      </c>
      <c r="B7347" s="37">
        <v>3875</v>
      </c>
      <c r="C7347" s="37" t="s">
        <v>7197</v>
      </c>
      <c r="D7347" s="38" t="s">
        <v>5198</v>
      </c>
      <c r="E7347" s="39">
        <v>1127.554000127752</v>
      </c>
      <c r="F7347" s="39">
        <f t="shared" si="349"/>
        <v>1240.3094001405273</v>
      </c>
      <c r="G7347" s="39">
        <f t="shared" si="350"/>
        <v>1465.8202001660777</v>
      </c>
    </row>
    <row r="7348" spans="1:7" ht="25.5" customHeight="1" thickTop="1" thickBot="1" x14ac:dyDescent="0.25">
      <c r="A7348" s="20" t="str">
        <f t="shared" si="348"/>
        <v>3875MOUNT TAYLOR</v>
      </c>
      <c r="B7348" s="20">
        <v>3875</v>
      </c>
      <c r="C7348" s="20" t="s">
        <v>7578</v>
      </c>
      <c r="D7348" s="21" t="s">
        <v>5198</v>
      </c>
      <c r="E7348" s="22">
        <v>1127.554000127752</v>
      </c>
      <c r="F7348" s="22">
        <f t="shared" si="349"/>
        <v>1240.3094001405273</v>
      </c>
      <c r="G7348" s="22">
        <f t="shared" si="350"/>
        <v>1465.8202001660777</v>
      </c>
    </row>
    <row r="7349" spans="1:7" ht="25.5" customHeight="1" thickTop="1" thickBot="1" x14ac:dyDescent="0.25">
      <c r="A7349" s="20" t="str">
        <f t="shared" si="348"/>
        <v>3875NEWLANDS ARM</v>
      </c>
      <c r="B7349" s="37">
        <v>3875</v>
      </c>
      <c r="C7349" s="37" t="s">
        <v>7579</v>
      </c>
      <c r="D7349" s="38" t="s">
        <v>5198</v>
      </c>
      <c r="E7349" s="39">
        <v>1127.554000127752</v>
      </c>
      <c r="F7349" s="39">
        <f t="shared" si="349"/>
        <v>1240.3094001405273</v>
      </c>
      <c r="G7349" s="39">
        <f t="shared" si="350"/>
        <v>1465.8202001660777</v>
      </c>
    </row>
    <row r="7350" spans="1:7" ht="25.5" customHeight="1" thickTop="1" thickBot="1" x14ac:dyDescent="0.25">
      <c r="A7350" s="20" t="str">
        <f t="shared" si="348"/>
        <v>3875SARSFIELD</v>
      </c>
      <c r="B7350" s="20">
        <v>3875</v>
      </c>
      <c r="C7350" s="20" t="s">
        <v>7580</v>
      </c>
      <c r="D7350" s="21" t="s">
        <v>5198</v>
      </c>
      <c r="E7350" s="22">
        <v>1127.554000127752</v>
      </c>
      <c r="F7350" s="22">
        <f t="shared" si="349"/>
        <v>1240.3094001405273</v>
      </c>
      <c r="G7350" s="22">
        <f t="shared" si="350"/>
        <v>1465.8202001660777</v>
      </c>
    </row>
    <row r="7351" spans="1:7" ht="25.5" customHeight="1" thickTop="1" thickBot="1" x14ac:dyDescent="0.25">
      <c r="A7351" s="20" t="str">
        <f t="shared" si="348"/>
        <v>3875TABBERABBERA</v>
      </c>
      <c r="B7351" s="37">
        <v>3875</v>
      </c>
      <c r="C7351" s="37" t="s">
        <v>7581</v>
      </c>
      <c r="D7351" s="38" t="s">
        <v>5198</v>
      </c>
      <c r="E7351" s="39">
        <v>1127.554000127752</v>
      </c>
      <c r="F7351" s="39">
        <f t="shared" si="349"/>
        <v>1240.3094001405273</v>
      </c>
      <c r="G7351" s="39">
        <f t="shared" si="350"/>
        <v>1465.8202001660777</v>
      </c>
    </row>
    <row r="7352" spans="1:7" ht="25.5" customHeight="1" thickTop="1" thickBot="1" x14ac:dyDescent="0.25">
      <c r="A7352" s="20" t="str">
        <f t="shared" si="348"/>
        <v>3875WALPA</v>
      </c>
      <c r="B7352" s="20">
        <v>3875</v>
      </c>
      <c r="C7352" s="20" t="s">
        <v>7582</v>
      </c>
      <c r="D7352" s="21" t="s">
        <v>5198</v>
      </c>
      <c r="E7352" s="22">
        <v>1127.554000127752</v>
      </c>
      <c r="F7352" s="22">
        <f t="shared" si="349"/>
        <v>1240.3094001405273</v>
      </c>
      <c r="G7352" s="22">
        <f t="shared" si="350"/>
        <v>1465.8202001660777</v>
      </c>
    </row>
    <row r="7353" spans="1:7" ht="25.5" customHeight="1" thickTop="1" thickBot="1" x14ac:dyDescent="0.25">
      <c r="A7353" s="20" t="str">
        <f t="shared" si="348"/>
        <v>3875WATERHOLES</v>
      </c>
      <c r="B7353" s="37">
        <v>3875</v>
      </c>
      <c r="C7353" s="37" t="s">
        <v>7583</v>
      </c>
      <c r="D7353" s="38" t="s">
        <v>5198</v>
      </c>
      <c r="E7353" s="39">
        <v>1127.554000127752</v>
      </c>
      <c r="F7353" s="39">
        <f t="shared" si="349"/>
        <v>1240.3094001405273</v>
      </c>
      <c r="G7353" s="39">
        <f t="shared" si="350"/>
        <v>1465.8202001660777</v>
      </c>
    </row>
    <row r="7354" spans="1:7" ht="25.5" customHeight="1" thickTop="1" thickBot="1" x14ac:dyDescent="0.25">
      <c r="A7354" s="20" t="str">
        <f t="shared" si="348"/>
        <v>3875WOODGLEN</v>
      </c>
      <c r="B7354" s="20">
        <v>3875</v>
      </c>
      <c r="C7354" s="20" t="s">
        <v>7584</v>
      </c>
      <c r="D7354" s="21" t="s">
        <v>5198</v>
      </c>
      <c r="E7354" s="22">
        <v>1127.554000127752</v>
      </c>
      <c r="F7354" s="22">
        <f t="shared" si="349"/>
        <v>1240.3094001405273</v>
      </c>
      <c r="G7354" s="22">
        <f t="shared" si="350"/>
        <v>1465.8202001660777</v>
      </c>
    </row>
    <row r="7355" spans="1:7" ht="25.5" customHeight="1" thickTop="1" thickBot="1" x14ac:dyDescent="0.25">
      <c r="A7355" s="20" t="str">
        <f t="shared" si="348"/>
        <v>3875WUK WUK</v>
      </c>
      <c r="B7355" s="37">
        <v>3875</v>
      </c>
      <c r="C7355" s="37" t="s">
        <v>7585</v>
      </c>
      <c r="D7355" s="38" t="s">
        <v>5198</v>
      </c>
      <c r="E7355" s="39">
        <v>1127.554000127752</v>
      </c>
      <c r="F7355" s="39">
        <f t="shared" si="349"/>
        <v>1240.3094001405273</v>
      </c>
      <c r="G7355" s="39">
        <f t="shared" si="350"/>
        <v>1465.8202001660777</v>
      </c>
    </row>
    <row r="7356" spans="1:7" ht="25.5" customHeight="1" thickTop="1" thickBot="1" x14ac:dyDescent="0.25">
      <c r="A7356" s="20" t="str">
        <f t="shared" si="348"/>
        <v>3875WY YUNG</v>
      </c>
      <c r="B7356" s="20">
        <v>3875</v>
      </c>
      <c r="C7356" s="20" t="s">
        <v>7586</v>
      </c>
      <c r="D7356" s="21" t="s">
        <v>5198</v>
      </c>
      <c r="E7356" s="22">
        <v>1127.554000127752</v>
      </c>
      <c r="F7356" s="22">
        <f t="shared" si="349"/>
        <v>1240.3094001405273</v>
      </c>
      <c r="G7356" s="22">
        <f t="shared" si="350"/>
        <v>1465.8202001660777</v>
      </c>
    </row>
    <row r="7357" spans="1:7" ht="25.5" customHeight="1" thickTop="1" thickBot="1" x14ac:dyDescent="0.25">
      <c r="A7357" s="20" t="str">
        <f t="shared" si="348"/>
        <v>3878EAGLE POINT</v>
      </c>
      <c r="B7357" s="37">
        <v>3878</v>
      </c>
      <c r="C7357" s="37" t="s">
        <v>7587</v>
      </c>
      <c r="D7357" s="38" t="s">
        <v>5198</v>
      </c>
      <c r="E7357" s="39">
        <v>972.43399999290398</v>
      </c>
      <c r="F7357" s="39">
        <f t="shared" si="349"/>
        <v>1069.6773999921945</v>
      </c>
      <c r="G7357" s="39">
        <f t="shared" si="350"/>
        <v>1264.1641999907752</v>
      </c>
    </row>
    <row r="7358" spans="1:7" ht="25.5" customHeight="1" thickTop="1" thickBot="1" x14ac:dyDescent="0.25">
      <c r="A7358" s="20" t="str">
        <f t="shared" si="348"/>
        <v>3880PAYNESVILLE</v>
      </c>
      <c r="B7358" s="20">
        <v>3880</v>
      </c>
      <c r="C7358" s="20" t="s">
        <v>7588</v>
      </c>
      <c r="D7358" s="21" t="s">
        <v>5198</v>
      </c>
      <c r="E7358" s="22">
        <v>973.82200014266414</v>
      </c>
      <c r="F7358" s="22">
        <f t="shared" si="349"/>
        <v>1071.2042001569307</v>
      </c>
      <c r="G7358" s="22">
        <f t="shared" si="350"/>
        <v>1265.9686001854634</v>
      </c>
    </row>
    <row r="7359" spans="1:7" ht="25.5" customHeight="1" thickTop="1" thickBot="1" x14ac:dyDescent="0.25">
      <c r="A7359" s="20" t="str">
        <f t="shared" si="348"/>
        <v>3880RAYMOND ISLAND</v>
      </c>
      <c r="B7359" s="37">
        <v>3880</v>
      </c>
      <c r="C7359" s="37" t="s">
        <v>7589</v>
      </c>
      <c r="D7359" s="38" t="s">
        <v>5198</v>
      </c>
      <c r="E7359" s="39">
        <v>973.82200014266414</v>
      </c>
      <c r="F7359" s="39">
        <f t="shared" si="349"/>
        <v>1071.2042001569307</v>
      </c>
      <c r="G7359" s="39">
        <f t="shared" si="350"/>
        <v>1265.9686001854634</v>
      </c>
    </row>
    <row r="7360" spans="1:7" ht="25.5" customHeight="1" thickTop="1" thickBot="1" x14ac:dyDescent="0.25">
      <c r="A7360" s="20" t="str">
        <f t="shared" si="348"/>
        <v>3882NICHOLSON</v>
      </c>
      <c r="B7360" s="20">
        <v>3882</v>
      </c>
      <c r="C7360" s="20" t="s">
        <v>7590</v>
      </c>
      <c r="D7360" s="21" t="s">
        <v>5198</v>
      </c>
      <c r="E7360" s="22">
        <v>1133.49200029188</v>
      </c>
      <c r="F7360" s="22">
        <f t="shared" si="349"/>
        <v>1246.8412003210681</v>
      </c>
      <c r="G7360" s="22">
        <f t="shared" si="350"/>
        <v>1473.539600379444</v>
      </c>
    </row>
    <row r="7361" spans="1:7" ht="25.5" customHeight="1" thickTop="1" thickBot="1" x14ac:dyDescent="0.25">
      <c r="A7361" s="20" t="str">
        <f t="shared" si="348"/>
        <v>3885BRUMBY</v>
      </c>
      <c r="B7361" s="37">
        <v>3885</v>
      </c>
      <c r="C7361" s="37" t="s">
        <v>7591</v>
      </c>
      <c r="D7361" s="38" t="s">
        <v>5198</v>
      </c>
      <c r="E7361" s="39">
        <v>1333.890000153016</v>
      </c>
      <c r="F7361" s="39">
        <f t="shared" si="349"/>
        <v>1467.2790001683177</v>
      </c>
      <c r="G7361" s="39">
        <f t="shared" si="350"/>
        <v>1734.0570001989208</v>
      </c>
    </row>
    <row r="7362" spans="1:7" ht="25.5" customHeight="1" thickTop="1" thickBot="1" x14ac:dyDescent="0.25">
      <c r="A7362" s="20" t="str">
        <f t="shared" si="348"/>
        <v>3885BRUTHEN</v>
      </c>
      <c r="B7362" s="20">
        <v>3885</v>
      </c>
      <c r="C7362" s="20" t="s">
        <v>7592</v>
      </c>
      <c r="D7362" s="21" t="s">
        <v>5198</v>
      </c>
      <c r="E7362" s="22">
        <v>1333.890000153016</v>
      </c>
      <c r="F7362" s="22">
        <f t="shared" si="349"/>
        <v>1467.2790001683177</v>
      </c>
      <c r="G7362" s="22">
        <f t="shared" si="350"/>
        <v>1734.0570001989208</v>
      </c>
    </row>
    <row r="7363" spans="1:7" ht="25.5" customHeight="1" thickTop="1" thickBot="1" x14ac:dyDescent="0.25">
      <c r="A7363" s="20" t="str">
        <f t="shared" si="348"/>
        <v>3885BUCHAN</v>
      </c>
      <c r="B7363" s="37">
        <v>3885</v>
      </c>
      <c r="C7363" s="37" t="s">
        <v>7593</v>
      </c>
      <c r="D7363" s="38" t="s">
        <v>5198</v>
      </c>
      <c r="E7363" s="39">
        <v>1333.890000153016</v>
      </c>
      <c r="F7363" s="39">
        <f t="shared" si="349"/>
        <v>1467.2790001683177</v>
      </c>
      <c r="G7363" s="39">
        <f t="shared" si="350"/>
        <v>1734.0570001989208</v>
      </c>
    </row>
    <row r="7364" spans="1:7" ht="25.5" customHeight="1" thickTop="1" thickBot="1" x14ac:dyDescent="0.25">
      <c r="A7364" s="20" t="str">
        <f t="shared" si="348"/>
        <v>3885BUCHAN SOUTH</v>
      </c>
      <c r="B7364" s="20">
        <v>3885</v>
      </c>
      <c r="C7364" s="20" t="s">
        <v>7594</v>
      </c>
      <c r="D7364" s="21" t="s">
        <v>5198</v>
      </c>
      <c r="E7364" s="22">
        <v>1333.890000153016</v>
      </c>
      <c r="F7364" s="22">
        <f t="shared" si="349"/>
        <v>1467.2790001683177</v>
      </c>
      <c r="G7364" s="22">
        <f t="shared" si="350"/>
        <v>1734.0570001989208</v>
      </c>
    </row>
    <row r="7365" spans="1:7" ht="25.5" customHeight="1" thickTop="1" thickBot="1" x14ac:dyDescent="0.25">
      <c r="A7365" s="20" t="str">
        <f t="shared" ref="A7365:A7428" si="351">CONCATENATE(B7365,C7365)</f>
        <v>3885BUTCHERS RIDGE</v>
      </c>
      <c r="B7365" s="37">
        <v>3885</v>
      </c>
      <c r="C7365" s="37" t="s">
        <v>7595</v>
      </c>
      <c r="D7365" s="38" t="s">
        <v>5198</v>
      </c>
      <c r="E7365" s="39">
        <v>1333.890000153016</v>
      </c>
      <c r="F7365" s="39">
        <f t="shared" ref="F7365:F7428" si="352">1.1*E7365</f>
        <v>1467.2790001683177</v>
      </c>
      <c r="G7365" s="39">
        <f t="shared" ref="G7365:G7428" si="353">1.3*E7365</f>
        <v>1734.0570001989208</v>
      </c>
    </row>
    <row r="7366" spans="1:7" ht="25.5" customHeight="1" thickTop="1" thickBot="1" x14ac:dyDescent="0.25">
      <c r="A7366" s="20" t="str">
        <f t="shared" si="351"/>
        <v>3885GELANTIPY</v>
      </c>
      <c r="B7366" s="20">
        <v>3885</v>
      </c>
      <c r="C7366" s="20" t="s">
        <v>7596</v>
      </c>
      <c r="D7366" s="21" t="s">
        <v>5198</v>
      </c>
      <c r="E7366" s="22">
        <v>1333.890000153016</v>
      </c>
      <c r="F7366" s="22">
        <f t="shared" si="352"/>
        <v>1467.2790001683177</v>
      </c>
      <c r="G7366" s="22">
        <f t="shared" si="353"/>
        <v>1734.0570001989208</v>
      </c>
    </row>
    <row r="7367" spans="1:7" ht="25.5" customHeight="1" thickTop="1" thickBot="1" x14ac:dyDescent="0.25">
      <c r="A7367" s="20" t="str">
        <f t="shared" si="351"/>
        <v>3885MOSSIFACE</v>
      </c>
      <c r="B7367" s="37">
        <v>3885</v>
      </c>
      <c r="C7367" s="37" t="s">
        <v>7597</v>
      </c>
      <c r="D7367" s="38" t="s">
        <v>5198</v>
      </c>
      <c r="E7367" s="39">
        <v>1333.890000153016</v>
      </c>
      <c r="F7367" s="39">
        <f t="shared" si="352"/>
        <v>1467.2790001683177</v>
      </c>
      <c r="G7367" s="39">
        <f t="shared" si="353"/>
        <v>1734.0570001989208</v>
      </c>
    </row>
    <row r="7368" spans="1:7" ht="25.5" customHeight="1" thickTop="1" thickBot="1" x14ac:dyDescent="0.25">
      <c r="A7368" s="20" t="str">
        <f t="shared" si="351"/>
        <v>3885MURRINDAL</v>
      </c>
      <c r="B7368" s="20">
        <v>3885</v>
      </c>
      <c r="C7368" s="20" t="s">
        <v>7598</v>
      </c>
      <c r="D7368" s="21" t="s">
        <v>5198</v>
      </c>
      <c r="E7368" s="22">
        <v>1333.890000153016</v>
      </c>
      <c r="F7368" s="22">
        <f t="shared" si="352"/>
        <v>1467.2790001683177</v>
      </c>
      <c r="G7368" s="22">
        <f t="shared" si="353"/>
        <v>1734.0570001989208</v>
      </c>
    </row>
    <row r="7369" spans="1:7" ht="25.5" customHeight="1" thickTop="1" thickBot="1" x14ac:dyDescent="0.25">
      <c r="A7369" s="20" t="str">
        <f t="shared" si="351"/>
        <v>3885SUGGAN BUGGAN</v>
      </c>
      <c r="B7369" s="37">
        <v>3885</v>
      </c>
      <c r="C7369" s="37" t="s">
        <v>7599</v>
      </c>
      <c r="D7369" s="38" t="s">
        <v>5198</v>
      </c>
      <c r="E7369" s="39">
        <v>1333.890000153016</v>
      </c>
      <c r="F7369" s="39">
        <f t="shared" si="352"/>
        <v>1467.2790001683177</v>
      </c>
      <c r="G7369" s="39">
        <f t="shared" si="353"/>
        <v>1734.0570001989208</v>
      </c>
    </row>
    <row r="7370" spans="1:7" ht="25.5" customHeight="1" thickTop="1" thickBot="1" x14ac:dyDescent="0.25">
      <c r="A7370" s="20" t="str">
        <f t="shared" si="351"/>
        <v>3885TAMBO UPPER</v>
      </c>
      <c r="B7370" s="20">
        <v>3885</v>
      </c>
      <c r="C7370" s="20" t="s">
        <v>7600</v>
      </c>
      <c r="D7370" s="21" t="s">
        <v>5198</v>
      </c>
      <c r="E7370" s="22">
        <v>1333.890000153016</v>
      </c>
      <c r="F7370" s="22">
        <f t="shared" si="352"/>
        <v>1467.2790001683177</v>
      </c>
      <c r="G7370" s="22">
        <f t="shared" si="353"/>
        <v>1734.0570001989208</v>
      </c>
    </row>
    <row r="7371" spans="1:7" ht="25.5" customHeight="1" thickTop="1" thickBot="1" x14ac:dyDescent="0.25">
      <c r="A7371" s="20" t="str">
        <f t="shared" si="351"/>
        <v>3885W TREE</v>
      </c>
      <c r="B7371" s="37">
        <v>3885</v>
      </c>
      <c r="C7371" s="37" t="s">
        <v>7601</v>
      </c>
      <c r="D7371" s="38" t="s">
        <v>5198</v>
      </c>
      <c r="E7371" s="39">
        <v>1333.890000153016</v>
      </c>
      <c r="F7371" s="39">
        <f t="shared" si="352"/>
        <v>1467.2790001683177</v>
      </c>
      <c r="G7371" s="39">
        <f t="shared" si="353"/>
        <v>1734.0570001989208</v>
      </c>
    </row>
    <row r="7372" spans="1:7" ht="25.5" customHeight="1" thickTop="1" thickBot="1" x14ac:dyDescent="0.25">
      <c r="A7372" s="20" t="str">
        <f t="shared" si="351"/>
        <v>3885WISELEIGH</v>
      </c>
      <c r="B7372" s="20">
        <v>3885</v>
      </c>
      <c r="C7372" s="20" t="s">
        <v>7602</v>
      </c>
      <c r="D7372" s="21" t="s">
        <v>5198</v>
      </c>
      <c r="E7372" s="22">
        <v>1333.890000153016</v>
      </c>
      <c r="F7372" s="22">
        <f t="shared" si="352"/>
        <v>1467.2790001683177</v>
      </c>
      <c r="G7372" s="22">
        <f t="shared" si="353"/>
        <v>1734.0570001989208</v>
      </c>
    </row>
    <row r="7373" spans="1:7" ht="25.5" customHeight="1" thickTop="1" thickBot="1" x14ac:dyDescent="0.25">
      <c r="A7373" s="20" t="str">
        <f t="shared" si="351"/>
        <v>3885WULGULMERANG</v>
      </c>
      <c r="B7373" s="37">
        <v>3885</v>
      </c>
      <c r="C7373" s="37" t="s">
        <v>7603</v>
      </c>
      <c r="D7373" s="38" t="s">
        <v>5198</v>
      </c>
      <c r="E7373" s="39">
        <v>1333.890000153016</v>
      </c>
      <c r="F7373" s="39">
        <f t="shared" si="352"/>
        <v>1467.2790001683177</v>
      </c>
      <c r="G7373" s="39">
        <f t="shared" si="353"/>
        <v>1734.0570001989208</v>
      </c>
    </row>
    <row r="7374" spans="1:7" ht="25.5" customHeight="1" thickTop="1" thickBot="1" x14ac:dyDescent="0.25">
      <c r="A7374" s="20" t="str">
        <f t="shared" si="351"/>
        <v>3885WULGULMERANG EAST</v>
      </c>
      <c r="B7374" s="20">
        <v>3885</v>
      </c>
      <c r="C7374" s="20" t="s">
        <v>7604</v>
      </c>
      <c r="D7374" s="21" t="s">
        <v>5198</v>
      </c>
      <c r="E7374" s="22">
        <v>1333.890000153016</v>
      </c>
      <c r="F7374" s="22">
        <f t="shared" si="352"/>
        <v>1467.2790001683177</v>
      </c>
      <c r="G7374" s="22">
        <f t="shared" si="353"/>
        <v>1734.0570001989208</v>
      </c>
    </row>
    <row r="7375" spans="1:7" ht="25.5" customHeight="1" thickTop="1" thickBot="1" x14ac:dyDescent="0.25">
      <c r="A7375" s="20" t="str">
        <f t="shared" si="351"/>
        <v>3885WULGULMERANG WEST</v>
      </c>
      <c r="B7375" s="37">
        <v>3885</v>
      </c>
      <c r="C7375" s="37" t="s">
        <v>7605</v>
      </c>
      <c r="D7375" s="38" t="s">
        <v>5198</v>
      </c>
      <c r="E7375" s="39">
        <v>1333.890000153016</v>
      </c>
      <c r="F7375" s="39">
        <f t="shared" si="352"/>
        <v>1467.2790001683177</v>
      </c>
      <c r="G7375" s="39">
        <f t="shared" si="353"/>
        <v>1734.0570001989208</v>
      </c>
    </row>
    <row r="7376" spans="1:7" ht="25.5" customHeight="1" thickTop="1" thickBot="1" x14ac:dyDescent="0.25">
      <c r="A7376" s="20" t="str">
        <f t="shared" si="351"/>
        <v>3885YALMY</v>
      </c>
      <c r="B7376" s="20">
        <v>3885</v>
      </c>
      <c r="C7376" s="20" t="s">
        <v>7606</v>
      </c>
      <c r="D7376" s="21" t="s">
        <v>5198</v>
      </c>
      <c r="E7376" s="22">
        <v>1333.890000153016</v>
      </c>
      <c r="F7376" s="22">
        <f t="shared" si="352"/>
        <v>1467.2790001683177</v>
      </c>
      <c r="G7376" s="22">
        <f t="shared" si="353"/>
        <v>1734.0570001989208</v>
      </c>
    </row>
    <row r="7377" spans="1:7" ht="25.5" customHeight="1" thickTop="1" thickBot="1" x14ac:dyDescent="0.25">
      <c r="A7377" s="20" t="str">
        <f t="shared" si="351"/>
        <v>3886NEWMERELLA</v>
      </c>
      <c r="B7377" s="37">
        <v>3886</v>
      </c>
      <c r="C7377" s="37" t="s">
        <v>7607</v>
      </c>
      <c r="D7377" s="38" t="s">
        <v>5198</v>
      </c>
      <c r="E7377" s="39">
        <v>1092.612000103624</v>
      </c>
      <c r="F7377" s="39">
        <f t="shared" si="352"/>
        <v>1201.8732001139865</v>
      </c>
      <c r="G7377" s="39">
        <f t="shared" si="353"/>
        <v>1420.3956001347112</v>
      </c>
    </row>
    <row r="7378" spans="1:7" ht="25.5" customHeight="1" thickTop="1" thickBot="1" x14ac:dyDescent="0.25">
      <c r="A7378" s="20" t="str">
        <f t="shared" si="351"/>
        <v>3887LAKE TYERS</v>
      </c>
      <c r="B7378" s="20">
        <v>3887</v>
      </c>
      <c r="C7378" s="20" t="s">
        <v>7608</v>
      </c>
      <c r="D7378" s="21" t="s">
        <v>5198</v>
      </c>
      <c r="E7378" s="22">
        <v>1188.9079995299521</v>
      </c>
      <c r="F7378" s="22">
        <f t="shared" si="352"/>
        <v>1307.7987994829475</v>
      </c>
      <c r="G7378" s="22">
        <f t="shared" si="353"/>
        <v>1545.5803993889378</v>
      </c>
    </row>
    <row r="7379" spans="1:7" ht="25.5" customHeight="1" thickTop="1" thickBot="1" x14ac:dyDescent="0.25">
      <c r="A7379" s="20" t="str">
        <f t="shared" si="351"/>
        <v>3887NOWA NOWA</v>
      </c>
      <c r="B7379" s="37">
        <v>3887</v>
      </c>
      <c r="C7379" s="37" t="s">
        <v>7609</v>
      </c>
      <c r="D7379" s="38" t="s">
        <v>5198</v>
      </c>
      <c r="E7379" s="39">
        <v>1188.9079995299521</v>
      </c>
      <c r="F7379" s="39">
        <f t="shared" si="352"/>
        <v>1307.7987994829475</v>
      </c>
      <c r="G7379" s="39">
        <f t="shared" si="353"/>
        <v>1545.5803993889378</v>
      </c>
    </row>
    <row r="7380" spans="1:7" ht="25.5" customHeight="1" thickTop="1" thickBot="1" x14ac:dyDescent="0.25">
      <c r="A7380" s="20" t="str">
        <f t="shared" si="351"/>
        <v>3887WAIREWA</v>
      </c>
      <c r="B7380" s="20">
        <v>3887</v>
      </c>
      <c r="C7380" s="20" t="s">
        <v>7610</v>
      </c>
      <c r="D7380" s="21" t="s">
        <v>5198</v>
      </c>
      <c r="E7380" s="22">
        <v>1188.9079995299521</v>
      </c>
      <c r="F7380" s="22">
        <f t="shared" si="352"/>
        <v>1307.7987994829475</v>
      </c>
      <c r="G7380" s="22">
        <f t="shared" si="353"/>
        <v>1545.5803993889378</v>
      </c>
    </row>
    <row r="7381" spans="1:7" ht="25.5" customHeight="1" thickTop="1" thickBot="1" x14ac:dyDescent="0.25">
      <c r="A7381" s="20" t="str">
        <f t="shared" si="351"/>
        <v>3888BENDOC</v>
      </c>
      <c r="B7381" s="37">
        <v>3888</v>
      </c>
      <c r="C7381" s="37" t="s">
        <v>7611</v>
      </c>
      <c r="D7381" s="38" t="s">
        <v>5198</v>
      </c>
      <c r="E7381" s="39">
        <v>1064.54999978004</v>
      </c>
      <c r="F7381" s="39">
        <f t="shared" si="352"/>
        <v>1171.0049997580441</v>
      </c>
      <c r="G7381" s="39">
        <f t="shared" si="353"/>
        <v>1383.9149997140521</v>
      </c>
    </row>
    <row r="7382" spans="1:7" ht="25.5" customHeight="1" thickTop="1" thickBot="1" x14ac:dyDescent="0.25">
      <c r="A7382" s="20" t="str">
        <f t="shared" si="351"/>
        <v>3888BETE BOLONG</v>
      </c>
      <c r="B7382" s="20">
        <v>3888</v>
      </c>
      <c r="C7382" s="20" t="s">
        <v>7612</v>
      </c>
      <c r="D7382" s="21" t="s">
        <v>5198</v>
      </c>
      <c r="E7382" s="22">
        <v>1064.54999978004</v>
      </c>
      <c r="F7382" s="22">
        <f t="shared" si="352"/>
        <v>1171.0049997580441</v>
      </c>
      <c r="G7382" s="22">
        <f t="shared" si="353"/>
        <v>1383.9149997140521</v>
      </c>
    </row>
    <row r="7383" spans="1:7" ht="25.5" customHeight="1" thickTop="1" thickBot="1" x14ac:dyDescent="0.25">
      <c r="A7383" s="20" t="str">
        <f t="shared" si="351"/>
        <v>3888BETE BOLONG NORTH</v>
      </c>
      <c r="B7383" s="37">
        <v>3888</v>
      </c>
      <c r="C7383" s="37" t="s">
        <v>7613</v>
      </c>
      <c r="D7383" s="38" t="s">
        <v>5198</v>
      </c>
      <c r="E7383" s="39">
        <v>1064.54999978004</v>
      </c>
      <c r="F7383" s="39">
        <f t="shared" si="352"/>
        <v>1171.0049997580441</v>
      </c>
      <c r="G7383" s="39">
        <f t="shared" si="353"/>
        <v>1383.9149997140521</v>
      </c>
    </row>
    <row r="7384" spans="1:7" ht="25.5" customHeight="1" thickTop="1" thickBot="1" x14ac:dyDescent="0.25">
      <c r="A7384" s="20" t="str">
        <f t="shared" si="351"/>
        <v>3888BONANG</v>
      </c>
      <c r="B7384" s="20">
        <v>3888</v>
      </c>
      <c r="C7384" s="20" t="s">
        <v>7614</v>
      </c>
      <c r="D7384" s="21" t="s">
        <v>5198</v>
      </c>
      <c r="E7384" s="22">
        <v>1064.54999978004</v>
      </c>
      <c r="F7384" s="22">
        <f t="shared" si="352"/>
        <v>1171.0049997580441</v>
      </c>
      <c r="G7384" s="22">
        <f t="shared" si="353"/>
        <v>1383.9149997140521</v>
      </c>
    </row>
    <row r="7385" spans="1:7" ht="25.5" customHeight="1" thickTop="1" thickBot="1" x14ac:dyDescent="0.25">
      <c r="A7385" s="20" t="str">
        <f t="shared" si="351"/>
        <v>3888BRODRIBB RIVER</v>
      </c>
      <c r="B7385" s="37">
        <v>3888</v>
      </c>
      <c r="C7385" s="37" t="s">
        <v>7615</v>
      </c>
      <c r="D7385" s="38" t="s">
        <v>5198</v>
      </c>
      <c r="E7385" s="39">
        <v>1064.54999978004</v>
      </c>
      <c r="F7385" s="39">
        <f t="shared" si="352"/>
        <v>1171.0049997580441</v>
      </c>
      <c r="G7385" s="39">
        <f t="shared" si="353"/>
        <v>1383.9149997140521</v>
      </c>
    </row>
    <row r="7386" spans="1:7" ht="25.5" customHeight="1" thickTop="1" thickBot="1" x14ac:dyDescent="0.25">
      <c r="A7386" s="20" t="str">
        <f t="shared" si="351"/>
        <v>3888CAPE CONRAN</v>
      </c>
      <c r="B7386" s="20">
        <v>3888</v>
      </c>
      <c r="C7386" s="20" t="s">
        <v>7616</v>
      </c>
      <c r="D7386" s="21" t="s">
        <v>5198</v>
      </c>
      <c r="E7386" s="22">
        <v>1064.54999978004</v>
      </c>
      <c r="F7386" s="22">
        <f t="shared" si="352"/>
        <v>1171.0049997580441</v>
      </c>
      <c r="G7386" s="22">
        <f t="shared" si="353"/>
        <v>1383.9149997140521</v>
      </c>
    </row>
    <row r="7387" spans="1:7" ht="25.5" customHeight="1" thickTop="1" thickBot="1" x14ac:dyDescent="0.25">
      <c r="A7387" s="20" t="str">
        <f t="shared" si="351"/>
        <v>3888CORRINGLE</v>
      </c>
      <c r="B7387" s="37">
        <v>3888</v>
      </c>
      <c r="C7387" s="37" t="s">
        <v>7617</v>
      </c>
      <c r="D7387" s="38" t="s">
        <v>5198</v>
      </c>
      <c r="E7387" s="39">
        <v>1064.54999978004</v>
      </c>
      <c r="F7387" s="39">
        <f t="shared" si="352"/>
        <v>1171.0049997580441</v>
      </c>
      <c r="G7387" s="39">
        <f t="shared" si="353"/>
        <v>1383.9149997140521</v>
      </c>
    </row>
    <row r="7388" spans="1:7" ht="25.5" customHeight="1" thickTop="1" thickBot="1" x14ac:dyDescent="0.25">
      <c r="A7388" s="20" t="str">
        <f t="shared" si="351"/>
        <v>3888DEDDICK VALLEY</v>
      </c>
      <c r="B7388" s="20">
        <v>3888</v>
      </c>
      <c r="C7388" s="20" t="s">
        <v>7618</v>
      </c>
      <c r="D7388" s="21" t="s">
        <v>5198</v>
      </c>
      <c r="E7388" s="22">
        <v>1064.54999978004</v>
      </c>
      <c r="F7388" s="22">
        <f t="shared" si="352"/>
        <v>1171.0049997580441</v>
      </c>
      <c r="G7388" s="22">
        <f t="shared" si="353"/>
        <v>1383.9149997140521</v>
      </c>
    </row>
    <row r="7389" spans="1:7" ht="25.5" customHeight="1" thickTop="1" thickBot="1" x14ac:dyDescent="0.25">
      <c r="A7389" s="20" t="str">
        <f t="shared" si="351"/>
        <v>3888DELEGATE RIVER</v>
      </c>
      <c r="B7389" s="37">
        <v>3888</v>
      </c>
      <c r="C7389" s="37" t="s">
        <v>7619</v>
      </c>
      <c r="D7389" s="38" t="s">
        <v>5198</v>
      </c>
      <c r="E7389" s="39">
        <v>1064.54999978004</v>
      </c>
      <c r="F7389" s="39">
        <f t="shared" si="352"/>
        <v>1171.0049997580441</v>
      </c>
      <c r="G7389" s="39">
        <f t="shared" si="353"/>
        <v>1383.9149997140521</v>
      </c>
    </row>
    <row r="7390" spans="1:7" ht="25.5" customHeight="1" thickTop="1" thickBot="1" x14ac:dyDescent="0.25">
      <c r="A7390" s="20" t="str">
        <f t="shared" si="351"/>
        <v>3888GOONGERAH</v>
      </c>
      <c r="B7390" s="20">
        <v>3888</v>
      </c>
      <c r="C7390" s="20" t="s">
        <v>7620</v>
      </c>
      <c r="D7390" s="21" t="s">
        <v>5198</v>
      </c>
      <c r="E7390" s="22">
        <v>1064.54999978004</v>
      </c>
      <c r="F7390" s="22">
        <f t="shared" si="352"/>
        <v>1171.0049997580441</v>
      </c>
      <c r="G7390" s="22">
        <f t="shared" si="353"/>
        <v>1383.9149997140521</v>
      </c>
    </row>
    <row r="7391" spans="1:7" ht="25.5" customHeight="1" thickTop="1" thickBot="1" x14ac:dyDescent="0.25">
      <c r="A7391" s="20" t="str">
        <f t="shared" si="351"/>
        <v>3888JARRAHMOND</v>
      </c>
      <c r="B7391" s="37">
        <v>3888</v>
      </c>
      <c r="C7391" s="37" t="s">
        <v>7621</v>
      </c>
      <c r="D7391" s="38" t="s">
        <v>5198</v>
      </c>
      <c r="E7391" s="39">
        <v>1064.54999978004</v>
      </c>
      <c r="F7391" s="39">
        <f t="shared" si="352"/>
        <v>1171.0049997580441</v>
      </c>
      <c r="G7391" s="39">
        <f t="shared" si="353"/>
        <v>1383.9149997140521</v>
      </c>
    </row>
    <row r="7392" spans="1:7" ht="25.5" customHeight="1" thickTop="1" thickBot="1" x14ac:dyDescent="0.25">
      <c r="A7392" s="20" t="str">
        <f t="shared" si="351"/>
        <v>3888MARLO</v>
      </c>
      <c r="B7392" s="20">
        <v>3888</v>
      </c>
      <c r="C7392" s="20" t="s">
        <v>7622</v>
      </c>
      <c r="D7392" s="21" t="s">
        <v>5198</v>
      </c>
      <c r="E7392" s="22">
        <v>1064.54999978004</v>
      </c>
      <c r="F7392" s="22">
        <f t="shared" si="352"/>
        <v>1171.0049997580441</v>
      </c>
      <c r="G7392" s="22">
        <f t="shared" si="353"/>
        <v>1383.9149997140521</v>
      </c>
    </row>
    <row r="7393" spans="1:7" ht="25.5" customHeight="1" thickTop="1" thickBot="1" x14ac:dyDescent="0.25">
      <c r="A7393" s="20" t="str">
        <f t="shared" si="351"/>
        <v>3888NURRAN</v>
      </c>
      <c r="B7393" s="37">
        <v>3888</v>
      </c>
      <c r="C7393" s="37" t="s">
        <v>7623</v>
      </c>
      <c r="D7393" s="38" t="s">
        <v>5198</v>
      </c>
      <c r="E7393" s="39">
        <v>1064.54999978004</v>
      </c>
      <c r="F7393" s="39">
        <f t="shared" si="352"/>
        <v>1171.0049997580441</v>
      </c>
      <c r="G7393" s="39">
        <f t="shared" si="353"/>
        <v>1383.9149997140521</v>
      </c>
    </row>
    <row r="7394" spans="1:7" ht="25.5" customHeight="1" thickTop="1" thickBot="1" x14ac:dyDescent="0.25">
      <c r="A7394" s="20" t="str">
        <f t="shared" si="351"/>
        <v>3888ORBOST</v>
      </c>
      <c r="B7394" s="20">
        <v>3888</v>
      </c>
      <c r="C7394" s="20" t="s">
        <v>7624</v>
      </c>
      <c r="D7394" s="21" t="s">
        <v>5198</v>
      </c>
      <c r="E7394" s="22">
        <v>1064.54999978004</v>
      </c>
      <c r="F7394" s="22">
        <f t="shared" si="352"/>
        <v>1171.0049997580441</v>
      </c>
      <c r="G7394" s="22">
        <f t="shared" si="353"/>
        <v>1383.9149997140521</v>
      </c>
    </row>
    <row r="7395" spans="1:7" ht="25.5" customHeight="1" thickTop="1" thickBot="1" x14ac:dyDescent="0.25">
      <c r="A7395" s="20" t="str">
        <f t="shared" si="351"/>
        <v>3888SIMPSONS CREEK</v>
      </c>
      <c r="B7395" s="37">
        <v>3888</v>
      </c>
      <c r="C7395" s="37" t="s">
        <v>7625</v>
      </c>
      <c r="D7395" s="38" t="s">
        <v>5198</v>
      </c>
      <c r="E7395" s="39">
        <v>1064.54999978004</v>
      </c>
      <c r="F7395" s="39">
        <f t="shared" si="352"/>
        <v>1171.0049997580441</v>
      </c>
      <c r="G7395" s="39">
        <f t="shared" si="353"/>
        <v>1383.9149997140521</v>
      </c>
    </row>
    <row r="7396" spans="1:7" ht="25.5" customHeight="1" thickTop="1" thickBot="1" x14ac:dyDescent="0.25">
      <c r="A7396" s="20" t="str">
        <f t="shared" si="351"/>
        <v>3888TOSTAREE</v>
      </c>
      <c r="B7396" s="20">
        <v>3888</v>
      </c>
      <c r="C7396" s="20" t="s">
        <v>7626</v>
      </c>
      <c r="D7396" s="21" t="s">
        <v>5198</v>
      </c>
      <c r="E7396" s="22">
        <v>1064.54999978004</v>
      </c>
      <c r="F7396" s="22">
        <f t="shared" si="352"/>
        <v>1171.0049997580441</v>
      </c>
      <c r="G7396" s="22">
        <f t="shared" si="353"/>
        <v>1383.9149997140521</v>
      </c>
    </row>
    <row r="7397" spans="1:7" ht="25.5" customHeight="1" thickTop="1" thickBot="1" x14ac:dyDescent="0.25">
      <c r="A7397" s="20" t="str">
        <f t="shared" si="351"/>
        <v>3888TUBBUT</v>
      </c>
      <c r="B7397" s="37">
        <v>3888</v>
      </c>
      <c r="C7397" s="37" t="s">
        <v>7627</v>
      </c>
      <c r="D7397" s="38" t="s">
        <v>5198</v>
      </c>
      <c r="E7397" s="39">
        <v>1064.54999978004</v>
      </c>
      <c r="F7397" s="39">
        <f t="shared" si="352"/>
        <v>1171.0049997580441</v>
      </c>
      <c r="G7397" s="39">
        <f t="shared" si="353"/>
        <v>1383.9149997140521</v>
      </c>
    </row>
    <row r="7398" spans="1:7" ht="25.5" customHeight="1" thickTop="1" thickBot="1" x14ac:dyDescent="0.25">
      <c r="A7398" s="20" t="str">
        <f t="shared" si="351"/>
        <v>3888WAYGARA</v>
      </c>
      <c r="B7398" s="20">
        <v>3888</v>
      </c>
      <c r="C7398" s="20" t="s">
        <v>7628</v>
      </c>
      <c r="D7398" s="21" t="s">
        <v>5198</v>
      </c>
      <c r="E7398" s="22">
        <v>1064.54999978004</v>
      </c>
      <c r="F7398" s="22">
        <f t="shared" si="352"/>
        <v>1171.0049997580441</v>
      </c>
      <c r="G7398" s="22">
        <f t="shared" si="353"/>
        <v>1383.9149997140521</v>
      </c>
    </row>
    <row r="7399" spans="1:7" ht="25.5" customHeight="1" thickTop="1" thickBot="1" x14ac:dyDescent="0.25">
      <c r="A7399" s="20" t="str">
        <f t="shared" si="351"/>
        <v>3888WOMBAT CREEK</v>
      </c>
      <c r="B7399" s="37">
        <v>3888</v>
      </c>
      <c r="C7399" s="37" t="s">
        <v>2745</v>
      </c>
      <c r="D7399" s="38" t="s">
        <v>5198</v>
      </c>
      <c r="E7399" s="39">
        <v>1064.54999978004</v>
      </c>
      <c r="F7399" s="39">
        <f t="shared" si="352"/>
        <v>1171.0049997580441</v>
      </c>
      <c r="G7399" s="39">
        <f t="shared" si="353"/>
        <v>1383.9149997140521</v>
      </c>
    </row>
    <row r="7400" spans="1:7" ht="25.5" customHeight="1" thickTop="1" thickBot="1" x14ac:dyDescent="0.25">
      <c r="A7400" s="20" t="str">
        <f t="shared" si="351"/>
        <v>3889BELLBIRD CREEK</v>
      </c>
      <c r="B7400" s="20">
        <v>3889</v>
      </c>
      <c r="C7400" s="20" t="s">
        <v>7629</v>
      </c>
      <c r="D7400" s="21" t="s">
        <v>5198</v>
      </c>
      <c r="E7400" s="22">
        <v>1036.553999840392</v>
      </c>
      <c r="F7400" s="22">
        <f t="shared" si="352"/>
        <v>1140.2093998244313</v>
      </c>
      <c r="G7400" s="22">
        <f t="shared" si="353"/>
        <v>1347.5201997925096</v>
      </c>
    </row>
    <row r="7401" spans="1:7" ht="25.5" customHeight="1" thickTop="1" thickBot="1" x14ac:dyDescent="0.25">
      <c r="A7401" s="20" t="str">
        <f t="shared" si="351"/>
        <v>3889BEMM RIVER</v>
      </c>
      <c r="B7401" s="37">
        <v>3889</v>
      </c>
      <c r="C7401" s="37" t="s">
        <v>7630</v>
      </c>
      <c r="D7401" s="38" t="s">
        <v>5198</v>
      </c>
      <c r="E7401" s="39">
        <v>1036.553999840392</v>
      </c>
      <c r="F7401" s="39">
        <f t="shared" si="352"/>
        <v>1140.2093998244313</v>
      </c>
      <c r="G7401" s="39">
        <f t="shared" si="353"/>
        <v>1347.5201997925096</v>
      </c>
    </row>
    <row r="7402" spans="1:7" ht="25.5" customHeight="1" thickTop="1" thickBot="1" x14ac:dyDescent="0.25">
      <c r="A7402" s="20" t="str">
        <f t="shared" si="351"/>
        <v>3889CABBAGE TREE CREEK</v>
      </c>
      <c r="B7402" s="20">
        <v>3889</v>
      </c>
      <c r="C7402" s="20" t="s">
        <v>7631</v>
      </c>
      <c r="D7402" s="21" t="s">
        <v>5198</v>
      </c>
      <c r="E7402" s="22">
        <v>1036.553999840392</v>
      </c>
      <c r="F7402" s="22">
        <f t="shared" si="352"/>
        <v>1140.2093998244313</v>
      </c>
      <c r="G7402" s="22">
        <f t="shared" si="353"/>
        <v>1347.5201997925096</v>
      </c>
    </row>
    <row r="7403" spans="1:7" ht="25.5" customHeight="1" thickTop="1" thickBot="1" x14ac:dyDescent="0.25">
      <c r="A7403" s="20" t="str">
        <f t="shared" si="351"/>
        <v>3889CLUB TERRACE</v>
      </c>
      <c r="B7403" s="37">
        <v>3889</v>
      </c>
      <c r="C7403" s="37" t="s">
        <v>7632</v>
      </c>
      <c r="D7403" s="38" t="s">
        <v>5198</v>
      </c>
      <c r="E7403" s="39">
        <v>1036.553999840392</v>
      </c>
      <c r="F7403" s="39">
        <f t="shared" si="352"/>
        <v>1140.2093998244313</v>
      </c>
      <c r="G7403" s="39">
        <f t="shared" si="353"/>
        <v>1347.5201997925096</v>
      </c>
    </row>
    <row r="7404" spans="1:7" ht="25.5" customHeight="1" thickTop="1" thickBot="1" x14ac:dyDescent="0.25">
      <c r="A7404" s="20" t="str">
        <f t="shared" si="351"/>
        <v>3889COMBIENBAR</v>
      </c>
      <c r="B7404" s="20">
        <v>3889</v>
      </c>
      <c r="C7404" s="20" t="s">
        <v>7633</v>
      </c>
      <c r="D7404" s="21" t="s">
        <v>5198</v>
      </c>
      <c r="E7404" s="22">
        <v>1036.553999840392</v>
      </c>
      <c r="F7404" s="22">
        <f t="shared" si="352"/>
        <v>1140.2093998244313</v>
      </c>
      <c r="G7404" s="22">
        <f t="shared" si="353"/>
        <v>1347.5201997925096</v>
      </c>
    </row>
    <row r="7405" spans="1:7" ht="25.5" customHeight="1" thickTop="1" thickBot="1" x14ac:dyDescent="0.25">
      <c r="A7405" s="20" t="str">
        <f t="shared" si="351"/>
        <v>3889MANORINA</v>
      </c>
      <c r="B7405" s="37">
        <v>3889</v>
      </c>
      <c r="C7405" s="37" t="s">
        <v>7634</v>
      </c>
      <c r="D7405" s="38" t="s">
        <v>5198</v>
      </c>
      <c r="E7405" s="39">
        <v>1036.553999840392</v>
      </c>
      <c r="F7405" s="39">
        <f t="shared" si="352"/>
        <v>1140.2093998244313</v>
      </c>
      <c r="G7405" s="39">
        <f t="shared" si="353"/>
        <v>1347.5201997925096</v>
      </c>
    </row>
    <row r="7406" spans="1:7" ht="25.5" customHeight="1" thickTop="1" thickBot="1" x14ac:dyDescent="0.25">
      <c r="A7406" s="20" t="str">
        <f t="shared" si="351"/>
        <v>3890BULDAH</v>
      </c>
      <c r="B7406" s="20">
        <v>3890</v>
      </c>
      <c r="C7406" s="20" t="s">
        <v>7635</v>
      </c>
      <c r="D7406" s="21" t="s">
        <v>5198</v>
      </c>
      <c r="E7406" s="22">
        <v>1100.878000175368</v>
      </c>
      <c r="F7406" s="22">
        <f t="shared" si="352"/>
        <v>1210.9658001929049</v>
      </c>
      <c r="G7406" s="22">
        <f t="shared" si="353"/>
        <v>1431.1414002279785</v>
      </c>
    </row>
    <row r="7407" spans="1:7" ht="25.5" customHeight="1" thickTop="1" thickBot="1" x14ac:dyDescent="0.25">
      <c r="A7407" s="20" t="str">
        <f t="shared" si="351"/>
        <v>3890CANN RIVER</v>
      </c>
      <c r="B7407" s="37">
        <v>3890</v>
      </c>
      <c r="C7407" s="37" t="s">
        <v>7636</v>
      </c>
      <c r="D7407" s="38" t="s">
        <v>5198</v>
      </c>
      <c r="E7407" s="39">
        <v>1100.878000175368</v>
      </c>
      <c r="F7407" s="39">
        <f t="shared" si="352"/>
        <v>1210.9658001929049</v>
      </c>
      <c r="G7407" s="39">
        <f t="shared" si="353"/>
        <v>1431.1414002279785</v>
      </c>
    </row>
    <row r="7408" spans="1:7" ht="25.5" customHeight="1" thickTop="1" thickBot="1" x14ac:dyDescent="0.25">
      <c r="A7408" s="20" t="str">
        <f t="shared" si="351"/>
        <v>3890CHANDLERS CREEK</v>
      </c>
      <c r="B7408" s="20">
        <v>3890</v>
      </c>
      <c r="C7408" s="20" t="s">
        <v>7637</v>
      </c>
      <c r="D7408" s="21" t="s">
        <v>5198</v>
      </c>
      <c r="E7408" s="22">
        <v>1100.878000175368</v>
      </c>
      <c r="F7408" s="22">
        <f t="shared" si="352"/>
        <v>1210.9658001929049</v>
      </c>
      <c r="G7408" s="22">
        <f t="shared" si="353"/>
        <v>1431.1414002279785</v>
      </c>
    </row>
    <row r="7409" spans="1:7" ht="25.5" customHeight="1" thickTop="1" thickBot="1" x14ac:dyDescent="0.25">
      <c r="A7409" s="20" t="str">
        <f t="shared" si="351"/>
        <v>3890NOORINBEE</v>
      </c>
      <c r="B7409" s="37">
        <v>3890</v>
      </c>
      <c r="C7409" s="37" t="s">
        <v>7638</v>
      </c>
      <c r="D7409" s="38" t="s">
        <v>5198</v>
      </c>
      <c r="E7409" s="39">
        <v>1100.878000175368</v>
      </c>
      <c r="F7409" s="39">
        <f t="shared" si="352"/>
        <v>1210.9658001929049</v>
      </c>
      <c r="G7409" s="39">
        <f t="shared" si="353"/>
        <v>1431.1414002279785</v>
      </c>
    </row>
    <row r="7410" spans="1:7" ht="25.5" customHeight="1" thickTop="1" thickBot="1" x14ac:dyDescent="0.25">
      <c r="A7410" s="20" t="str">
        <f t="shared" si="351"/>
        <v>3890NOORINBEE NORTH</v>
      </c>
      <c r="B7410" s="20">
        <v>3890</v>
      </c>
      <c r="C7410" s="20" t="s">
        <v>7639</v>
      </c>
      <c r="D7410" s="21" t="s">
        <v>5198</v>
      </c>
      <c r="E7410" s="22">
        <v>1100.878000175368</v>
      </c>
      <c r="F7410" s="22">
        <f t="shared" si="352"/>
        <v>1210.9658001929049</v>
      </c>
      <c r="G7410" s="22">
        <f t="shared" si="353"/>
        <v>1431.1414002279785</v>
      </c>
    </row>
    <row r="7411" spans="1:7" ht="25.5" customHeight="1" thickTop="1" thickBot="1" x14ac:dyDescent="0.25">
      <c r="A7411" s="20" t="str">
        <f t="shared" si="351"/>
        <v>3890TAMBOON</v>
      </c>
      <c r="B7411" s="37">
        <v>3890</v>
      </c>
      <c r="C7411" s="37" t="s">
        <v>7640</v>
      </c>
      <c r="D7411" s="38" t="s">
        <v>5198</v>
      </c>
      <c r="E7411" s="39">
        <v>1100.878000175368</v>
      </c>
      <c r="F7411" s="39">
        <f t="shared" si="352"/>
        <v>1210.9658001929049</v>
      </c>
      <c r="G7411" s="39">
        <f t="shared" si="353"/>
        <v>1431.1414002279785</v>
      </c>
    </row>
    <row r="7412" spans="1:7" ht="25.5" customHeight="1" thickTop="1" thickBot="1" x14ac:dyDescent="0.25">
      <c r="A7412" s="20" t="str">
        <f t="shared" si="351"/>
        <v>3890TONGHI CREEK</v>
      </c>
      <c r="B7412" s="20">
        <v>3890</v>
      </c>
      <c r="C7412" s="20" t="s">
        <v>7641</v>
      </c>
      <c r="D7412" s="21" t="s">
        <v>5198</v>
      </c>
      <c r="E7412" s="22">
        <v>1100.878000175368</v>
      </c>
      <c r="F7412" s="22">
        <f t="shared" si="352"/>
        <v>1210.9658001929049</v>
      </c>
      <c r="G7412" s="22">
        <f t="shared" si="353"/>
        <v>1431.1414002279785</v>
      </c>
    </row>
    <row r="7413" spans="1:7" ht="25.5" customHeight="1" thickTop="1" thickBot="1" x14ac:dyDescent="0.25">
      <c r="A7413" s="20" t="str">
        <f t="shared" si="351"/>
        <v>3891GENOA</v>
      </c>
      <c r="B7413" s="37">
        <v>3891</v>
      </c>
      <c r="C7413" s="37" t="s">
        <v>7642</v>
      </c>
      <c r="D7413" s="38" t="s">
        <v>5198</v>
      </c>
      <c r="E7413" s="39">
        <v>1035.2320000745678</v>
      </c>
      <c r="F7413" s="39">
        <f t="shared" si="352"/>
        <v>1138.7552000820247</v>
      </c>
      <c r="G7413" s="39">
        <f t="shared" si="353"/>
        <v>1345.8016000969383</v>
      </c>
    </row>
    <row r="7414" spans="1:7" ht="25.5" customHeight="1" thickTop="1" thickBot="1" x14ac:dyDescent="0.25">
      <c r="A7414" s="20" t="str">
        <f t="shared" si="351"/>
        <v>3891GIPSY POINT</v>
      </c>
      <c r="B7414" s="20">
        <v>3891</v>
      </c>
      <c r="C7414" s="20" t="s">
        <v>7643</v>
      </c>
      <c r="D7414" s="21" t="s">
        <v>5198</v>
      </c>
      <c r="E7414" s="22">
        <v>1035.2320000745678</v>
      </c>
      <c r="F7414" s="22">
        <f t="shared" si="352"/>
        <v>1138.7552000820247</v>
      </c>
      <c r="G7414" s="22">
        <f t="shared" si="353"/>
        <v>1345.8016000969383</v>
      </c>
    </row>
    <row r="7415" spans="1:7" ht="25.5" customHeight="1" thickTop="1" thickBot="1" x14ac:dyDescent="0.25">
      <c r="A7415" s="20" t="str">
        <f t="shared" si="351"/>
        <v>3891MARAMINGO CREEK</v>
      </c>
      <c r="B7415" s="37">
        <v>3891</v>
      </c>
      <c r="C7415" s="37" t="s">
        <v>7644</v>
      </c>
      <c r="D7415" s="38" t="s">
        <v>5198</v>
      </c>
      <c r="E7415" s="39">
        <v>1035.2320000745678</v>
      </c>
      <c r="F7415" s="39">
        <f t="shared" si="352"/>
        <v>1138.7552000820247</v>
      </c>
      <c r="G7415" s="39">
        <f t="shared" si="353"/>
        <v>1345.8016000969383</v>
      </c>
    </row>
    <row r="7416" spans="1:7" ht="25.5" customHeight="1" thickTop="1" thickBot="1" x14ac:dyDescent="0.25">
      <c r="A7416" s="20" t="str">
        <f t="shared" si="351"/>
        <v>3891WALLAGARAUGH</v>
      </c>
      <c r="B7416" s="20">
        <v>3891</v>
      </c>
      <c r="C7416" s="20" t="s">
        <v>7645</v>
      </c>
      <c r="D7416" s="21" t="s">
        <v>5198</v>
      </c>
      <c r="E7416" s="22">
        <v>1035.2320000745678</v>
      </c>
      <c r="F7416" s="22">
        <f t="shared" si="352"/>
        <v>1138.7552000820247</v>
      </c>
      <c r="G7416" s="22">
        <f t="shared" si="353"/>
        <v>1345.8016000969383</v>
      </c>
    </row>
    <row r="7417" spans="1:7" ht="25.5" customHeight="1" thickTop="1" thickBot="1" x14ac:dyDescent="0.25">
      <c r="A7417" s="20" t="str">
        <f t="shared" si="351"/>
        <v>3891WANGARABELL</v>
      </c>
      <c r="B7417" s="37">
        <v>3891</v>
      </c>
      <c r="C7417" s="37" t="s">
        <v>7646</v>
      </c>
      <c r="D7417" s="38" t="s">
        <v>5198</v>
      </c>
      <c r="E7417" s="39">
        <v>1035.2320000745678</v>
      </c>
      <c r="F7417" s="39">
        <f t="shared" si="352"/>
        <v>1138.7552000820247</v>
      </c>
      <c r="G7417" s="39">
        <f t="shared" si="353"/>
        <v>1345.8016000969383</v>
      </c>
    </row>
    <row r="7418" spans="1:7" ht="25.5" customHeight="1" thickTop="1" thickBot="1" x14ac:dyDescent="0.25">
      <c r="A7418" s="20" t="str">
        <f t="shared" si="351"/>
        <v>3891WINGAN RIVER</v>
      </c>
      <c r="B7418" s="20">
        <v>3891</v>
      </c>
      <c r="C7418" s="20" t="s">
        <v>7647</v>
      </c>
      <c r="D7418" s="21" t="s">
        <v>5198</v>
      </c>
      <c r="E7418" s="22">
        <v>1035.2320000745678</v>
      </c>
      <c r="F7418" s="22">
        <f t="shared" si="352"/>
        <v>1138.7552000820247</v>
      </c>
      <c r="G7418" s="22">
        <f t="shared" si="353"/>
        <v>1345.8016000969383</v>
      </c>
    </row>
    <row r="7419" spans="1:7" ht="25.5" customHeight="1" thickTop="1" thickBot="1" x14ac:dyDescent="0.25">
      <c r="A7419" s="20" t="str">
        <f t="shared" si="351"/>
        <v>3891WROXHAM</v>
      </c>
      <c r="B7419" s="37">
        <v>3891</v>
      </c>
      <c r="C7419" s="37" t="s">
        <v>7648</v>
      </c>
      <c r="D7419" s="38" t="s">
        <v>5198</v>
      </c>
      <c r="E7419" s="39">
        <v>1035.2320000745678</v>
      </c>
      <c r="F7419" s="39">
        <f t="shared" si="352"/>
        <v>1138.7552000820247</v>
      </c>
      <c r="G7419" s="39">
        <f t="shared" si="353"/>
        <v>1345.8016000969383</v>
      </c>
    </row>
    <row r="7420" spans="1:7" ht="25.5" customHeight="1" thickTop="1" thickBot="1" x14ac:dyDescent="0.25">
      <c r="A7420" s="20" t="str">
        <f t="shared" si="351"/>
        <v>3892MALLACOOTA</v>
      </c>
      <c r="B7420" s="20">
        <v>3892</v>
      </c>
      <c r="C7420" s="20" t="s">
        <v>7649</v>
      </c>
      <c r="D7420" s="21" t="s">
        <v>5198</v>
      </c>
      <c r="E7420" s="22">
        <v>939.22399952670401</v>
      </c>
      <c r="F7420" s="22">
        <f t="shared" si="352"/>
        <v>1033.1463994793744</v>
      </c>
      <c r="G7420" s="22">
        <f t="shared" si="353"/>
        <v>1220.9911993847152</v>
      </c>
    </row>
    <row r="7421" spans="1:7" ht="25.5" customHeight="1" thickTop="1" thickBot="1" x14ac:dyDescent="0.25">
      <c r="A7421" s="20" t="str">
        <f t="shared" si="351"/>
        <v>3893DOUBLE BRIDGES</v>
      </c>
      <c r="B7421" s="37">
        <v>3893</v>
      </c>
      <c r="C7421" s="37" t="s">
        <v>7650</v>
      </c>
      <c r="D7421" s="38" t="s">
        <v>5198</v>
      </c>
      <c r="E7421" s="39">
        <v>1371.90199965224</v>
      </c>
      <c r="F7421" s="39">
        <f t="shared" si="352"/>
        <v>1509.0921996174641</v>
      </c>
      <c r="G7421" s="39">
        <f t="shared" si="353"/>
        <v>1783.4725995479121</v>
      </c>
    </row>
    <row r="7422" spans="1:7" ht="25.5" customHeight="1" thickTop="1" thickBot="1" x14ac:dyDescent="0.25">
      <c r="A7422" s="20" t="str">
        <f t="shared" si="351"/>
        <v>3893TAMBO CROSSING</v>
      </c>
      <c r="B7422" s="20">
        <v>3893</v>
      </c>
      <c r="C7422" s="20" t="s">
        <v>7651</v>
      </c>
      <c r="D7422" s="21" t="s">
        <v>5198</v>
      </c>
      <c r="E7422" s="22">
        <v>1371.90199965224</v>
      </c>
      <c r="F7422" s="22">
        <f t="shared" si="352"/>
        <v>1509.0921996174641</v>
      </c>
      <c r="G7422" s="22">
        <f t="shared" si="353"/>
        <v>1783.4725995479121</v>
      </c>
    </row>
    <row r="7423" spans="1:7" ht="25.5" customHeight="1" thickTop="1" thickBot="1" x14ac:dyDescent="0.25">
      <c r="A7423" s="20" t="str">
        <f t="shared" si="351"/>
        <v>3895DOCTORS FLAT</v>
      </c>
      <c r="B7423" s="37">
        <v>3895</v>
      </c>
      <c r="C7423" s="37" t="s">
        <v>7652</v>
      </c>
      <c r="D7423" s="38" t="s">
        <v>5198</v>
      </c>
      <c r="E7423" s="39">
        <v>1475.165999611504</v>
      </c>
      <c r="F7423" s="39">
        <f t="shared" si="352"/>
        <v>1622.6825995726547</v>
      </c>
      <c r="G7423" s="39">
        <f t="shared" si="353"/>
        <v>1917.7157994949553</v>
      </c>
    </row>
    <row r="7424" spans="1:7" ht="25.5" customHeight="1" thickTop="1" thickBot="1" x14ac:dyDescent="0.25">
      <c r="A7424" s="20" t="str">
        <f t="shared" si="351"/>
        <v>3895ENSAY</v>
      </c>
      <c r="B7424" s="20">
        <v>3895</v>
      </c>
      <c r="C7424" s="20" t="s">
        <v>7653</v>
      </c>
      <c r="D7424" s="21" t="s">
        <v>5198</v>
      </c>
      <c r="E7424" s="22">
        <v>1475.165999611504</v>
      </c>
      <c r="F7424" s="22">
        <f t="shared" si="352"/>
        <v>1622.6825995726547</v>
      </c>
      <c r="G7424" s="22">
        <f t="shared" si="353"/>
        <v>1917.7157994949553</v>
      </c>
    </row>
    <row r="7425" spans="1:7" ht="25.5" customHeight="1" thickTop="1" thickBot="1" x14ac:dyDescent="0.25">
      <c r="A7425" s="20" t="str">
        <f t="shared" si="351"/>
        <v>3895ENSAY NORTH</v>
      </c>
      <c r="B7425" s="37">
        <v>3895</v>
      </c>
      <c r="C7425" s="37" t="s">
        <v>7654</v>
      </c>
      <c r="D7425" s="38" t="s">
        <v>5198</v>
      </c>
      <c r="E7425" s="39">
        <v>1475.165999611504</v>
      </c>
      <c r="F7425" s="39">
        <f t="shared" si="352"/>
        <v>1622.6825995726547</v>
      </c>
      <c r="G7425" s="39">
        <f t="shared" si="353"/>
        <v>1917.7157994949553</v>
      </c>
    </row>
    <row r="7426" spans="1:7" ht="25.5" customHeight="1" thickTop="1" thickBot="1" x14ac:dyDescent="0.25">
      <c r="A7426" s="20" t="str">
        <f t="shared" si="351"/>
        <v>3895REEDY FLAT</v>
      </c>
      <c r="B7426" s="20">
        <v>3895</v>
      </c>
      <c r="C7426" s="20" t="s">
        <v>7655</v>
      </c>
      <c r="D7426" s="21" t="s">
        <v>5198</v>
      </c>
      <c r="E7426" s="22">
        <v>1475.165999611504</v>
      </c>
      <c r="F7426" s="22">
        <f t="shared" si="352"/>
        <v>1622.6825995726547</v>
      </c>
      <c r="G7426" s="22">
        <f t="shared" si="353"/>
        <v>1917.7157994949553</v>
      </c>
    </row>
    <row r="7427" spans="1:7" ht="25.5" customHeight="1" thickTop="1" thickBot="1" x14ac:dyDescent="0.25">
      <c r="A7427" s="20" t="str">
        <f t="shared" si="351"/>
        <v>3896BINDI</v>
      </c>
      <c r="B7427" s="37">
        <v>3896</v>
      </c>
      <c r="C7427" s="37" t="s">
        <v>7656</v>
      </c>
      <c r="D7427" s="38" t="s">
        <v>5198</v>
      </c>
      <c r="E7427" s="39">
        <v>2685.756000167552</v>
      </c>
      <c r="F7427" s="39">
        <f t="shared" si="352"/>
        <v>2954.3316001843073</v>
      </c>
      <c r="G7427" s="39">
        <f t="shared" si="353"/>
        <v>3491.4828002178178</v>
      </c>
    </row>
    <row r="7428" spans="1:7" ht="25.5" customHeight="1" thickTop="1" thickBot="1" x14ac:dyDescent="0.25">
      <c r="A7428" s="20" t="str">
        <f t="shared" si="351"/>
        <v>3896BROOKVILLE</v>
      </c>
      <c r="B7428" s="20">
        <v>3896</v>
      </c>
      <c r="C7428" s="20" t="s">
        <v>7657</v>
      </c>
      <c r="D7428" s="21" t="s">
        <v>5198</v>
      </c>
      <c r="E7428" s="22">
        <v>2685.756000167552</v>
      </c>
      <c r="F7428" s="22">
        <f t="shared" si="352"/>
        <v>2954.3316001843073</v>
      </c>
      <c r="G7428" s="22">
        <f t="shared" si="353"/>
        <v>3491.4828002178178</v>
      </c>
    </row>
    <row r="7429" spans="1:7" ht="25.5" customHeight="1" thickTop="1" thickBot="1" x14ac:dyDescent="0.25">
      <c r="A7429" s="20" t="str">
        <f t="shared" ref="A7429:A7492" si="354">CONCATENATE(B7429,C7429)</f>
        <v>3896SWIFTS CREEK</v>
      </c>
      <c r="B7429" s="37">
        <v>3896</v>
      </c>
      <c r="C7429" s="37" t="s">
        <v>7658</v>
      </c>
      <c r="D7429" s="38" t="s">
        <v>5198</v>
      </c>
      <c r="E7429" s="39">
        <v>2685.756000167552</v>
      </c>
      <c r="F7429" s="39">
        <f t="shared" ref="F7429:F7492" si="355">1.1*E7429</f>
        <v>2954.3316001843073</v>
      </c>
      <c r="G7429" s="39">
        <f t="shared" ref="G7429:G7492" si="356">1.3*E7429</f>
        <v>3491.4828002178178</v>
      </c>
    </row>
    <row r="7430" spans="1:7" ht="25.5" customHeight="1" thickTop="1" thickBot="1" x14ac:dyDescent="0.25">
      <c r="A7430" s="20" t="str">
        <f t="shared" si="354"/>
        <v>3896TONGIO</v>
      </c>
      <c r="B7430" s="20">
        <v>3896</v>
      </c>
      <c r="C7430" s="20" t="s">
        <v>7659</v>
      </c>
      <c r="D7430" s="21" t="s">
        <v>5198</v>
      </c>
      <c r="E7430" s="22">
        <v>2685.756000167552</v>
      </c>
      <c r="F7430" s="22">
        <f t="shared" si="355"/>
        <v>2954.3316001843073</v>
      </c>
      <c r="G7430" s="22">
        <f t="shared" si="356"/>
        <v>3491.4828002178178</v>
      </c>
    </row>
    <row r="7431" spans="1:7" ht="25.5" customHeight="1" thickTop="1" thickBot="1" x14ac:dyDescent="0.25">
      <c r="A7431" s="20" t="str">
        <f t="shared" si="354"/>
        <v>3898ANGLERS REST</v>
      </c>
      <c r="B7431" s="37">
        <v>3898</v>
      </c>
      <c r="C7431" s="37" t="s">
        <v>7660</v>
      </c>
      <c r="D7431" s="38" t="s">
        <v>5198</v>
      </c>
      <c r="E7431" s="39">
        <v>2449.5259997955923</v>
      </c>
      <c r="F7431" s="39">
        <f t="shared" si="355"/>
        <v>2694.4785997751519</v>
      </c>
      <c r="G7431" s="39">
        <f t="shared" si="356"/>
        <v>3184.3837997342703</v>
      </c>
    </row>
    <row r="7432" spans="1:7" ht="25.5" customHeight="1" thickTop="1" thickBot="1" x14ac:dyDescent="0.25">
      <c r="A7432" s="20" t="str">
        <f t="shared" si="354"/>
        <v>3898BINGO MUNJIE</v>
      </c>
      <c r="B7432" s="20">
        <v>3898</v>
      </c>
      <c r="C7432" s="20" t="s">
        <v>7661</v>
      </c>
      <c r="D7432" s="21" t="s">
        <v>5198</v>
      </c>
      <c r="E7432" s="22">
        <v>2449.5259997955923</v>
      </c>
      <c r="F7432" s="22">
        <f t="shared" si="355"/>
        <v>2694.4785997751519</v>
      </c>
      <c r="G7432" s="22">
        <f t="shared" si="356"/>
        <v>3184.3837997342703</v>
      </c>
    </row>
    <row r="7433" spans="1:7" ht="25.5" customHeight="1" thickTop="1" thickBot="1" x14ac:dyDescent="0.25">
      <c r="A7433" s="20" t="str">
        <f t="shared" si="354"/>
        <v>3898CASSILIS</v>
      </c>
      <c r="B7433" s="37">
        <v>3898</v>
      </c>
      <c r="C7433" s="37" t="s">
        <v>1755</v>
      </c>
      <c r="D7433" s="38" t="s">
        <v>5198</v>
      </c>
      <c r="E7433" s="39">
        <v>2449.5259997955923</v>
      </c>
      <c r="F7433" s="39">
        <f t="shared" si="355"/>
        <v>2694.4785997751519</v>
      </c>
      <c r="G7433" s="39">
        <f t="shared" si="356"/>
        <v>3184.3837997342703</v>
      </c>
    </row>
    <row r="7434" spans="1:7" ht="25.5" customHeight="1" thickTop="1" thickBot="1" x14ac:dyDescent="0.25">
      <c r="A7434" s="20" t="str">
        <f t="shared" si="354"/>
        <v>3898COBUNGRA</v>
      </c>
      <c r="B7434" s="20">
        <v>3898</v>
      </c>
      <c r="C7434" s="20" t="s">
        <v>7662</v>
      </c>
      <c r="D7434" s="21" t="s">
        <v>5198</v>
      </c>
      <c r="E7434" s="22">
        <v>2449.5259997955923</v>
      </c>
      <c r="F7434" s="22">
        <f t="shared" si="355"/>
        <v>2694.4785997751519</v>
      </c>
      <c r="G7434" s="22">
        <f t="shared" si="356"/>
        <v>3184.3837997342703</v>
      </c>
    </row>
    <row r="7435" spans="1:7" ht="25.5" customHeight="1" thickTop="1" thickBot="1" x14ac:dyDescent="0.25">
      <c r="A7435" s="20" t="str">
        <f t="shared" si="354"/>
        <v>3898DINNER PLAIN</v>
      </c>
      <c r="B7435" s="37">
        <v>3898</v>
      </c>
      <c r="C7435" s="37" t="s">
        <v>7663</v>
      </c>
      <c r="D7435" s="38" t="s">
        <v>5198</v>
      </c>
      <c r="E7435" s="39">
        <v>2449.5259997955923</v>
      </c>
      <c r="F7435" s="39">
        <f t="shared" si="355"/>
        <v>2694.4785997751519</v>
      </c>
      <c r="G7435" s="39">
        <f t="shared" si="356"/>
        <v>3184.3837997342703</v>
      </c>
    </row>
    <row r="7436" spans="1:7" ht="25.5" customHeight="1" thickTop="1" thickBot="1" x14ac:dyDescent="0.25">
      <c r="A7436" s="20" t="str">
        <f t="shared" si="354"/>
        <v>3898GLEN VALLEY</v>
      </c>
      <c r="B7436" s="20">
        <v>3898</v>
      </c>
      <c r="C7436" s="20" t="s">
        <v>7664</v>
      </c>
      <c r="D7436" s="21" t="s">
        <v>5198</v>
      </c>
      <c r="E7436" s="22">
        <v>2449.5259997955923</v>
      </c>
      <c r="F7436" s="22">
        <f t="shared" si="355"/>
        <v>2694.4785997751519</v>
      </c>
      <c r="G7436" s="22">
        <f t="shared" si="356"/>
        <v>3184.3837997342703</v>
      </c>
    </row>
    <row r="7437" spans="1:7" ht="25.5" customHeight="1" thickTop="1" thickBot="1" x14ac:dyDescent="0.25">
      <c r="A7437" s="20" t="str">
        <f t="shared" si="354"/>
        <v>3898GLEN WILLS</v>
      </c>
      <c r="B7437" s="37">
        <v>3898</v>
      </c>
      <c r="C7437" s="37" t="s">
        <v>7665</v>
      </c>
      <c r="D7437" s="38" t="s">
        <v>5198</v>
      </c>
      <c r="E7437" s="39">
        <v>2449.5259997955923</v>
      </c>
      <c r="F7437" s="39">
        <f t="shared" si="355"/>
        <v>2694.4785997751519</v>
      </c>
      <c r="G7437" s="39">
        <f t="shared" si="356"/>
        <v>3184.3837997342703</v>
      </c>
    </row>
    <row r="7438" spans="1:7" ht="25.5" customHeight="1" thickTop="1" thickBot="1" x14ac:dyDescent="0.25">
      <c r="A7438" s="20" t="str">
        <f t="shared" si="354"/>
        <v>3898HINNOMUNJIE</v>
      </c>
      <c r="B7438" s="20">
        <v>3898</v>
      </c>
      <c r="C7438" s="20" t="s">
        <v>7666</v>
      </c>
      <c r="D7438" s="21" t="s">
        <v>5198</v>
      </c>
      <c r="E7438" s="22">
        <v>2449.5259997955923</v>
      </c>
      <c r="F7438" s="22">
        <f t="shared" si="355"/>
        <v>2694.4785997751519</v>
      </c>
      <c r="G7438" s="22">
        <f t="shared" si="356"/>
        <v>3184.3837997342703</v>
      </c>
    </row>
    <row r="7439" spans="1:7" ht="25.5" customHeight="1" thickTop="1" thickBot="1" x14ac:dyDescent="0.25">
      <c r="A7439" s="20" t="str">
        <f t="shared" si="354"/>
        <v>3898OMEO</v>
      </c>
      <c r="B7439" s="37">
        <v>3898</v>
      </c>
      <c r="C7439" s="37" t="s">
        <v>7667</v>
      </c>
      <c r="D7439" s="38" t="s">
        <v>5198</v>
      </c>
      <c r="E7439" s="39">
        <v>2449.5259997955923</v>
      </c>
      <c r="F7439" s="39">
        <f t="shared" si="355"/>
        <v>2694.4785997751519</v>
      </c>
      <c r="G7439" s="39">
        <f t="shared" si="356"/>
        <v>3184.3837997342703</v>
      </c>
    </row>
    <row r="7440" spans="1:7" ht="25.5" customHeight="1" thickTop="1" thickBot="1" x14ac:dyDescent="0.25">
      <c r="A7440" s="20" t="str">
        <f t="shared" si="354"/>
        <v>3898OMEO VALLEY</v>
      </c>
      <c r="B7440" s="20">
        <v>3898</v>
      </c>
      <c r="C7440" s="20" t="s">
        <v>7668</v>
      </c>
      <c r="D7440" s="21" t="s">
        <v>5198</v>
      </c>
      <c r="E7440" s="22">
        <v>2449.5259997955923</v>
      </c>
      <c r="F7440" s="22">
        <f t="shared" si="355"/>
        <v>2694.4785997751519</v>
      </c>
      <c r="G7440" s="22">
        <f t="shared" si="356"/>
        <v>3184.3837997342703</v>
      </c>
    </row>
    <row r="7441" spans="1:7" ht="25.5" customHeight="1" thickTop="1" thickBot="1" x14ac:dyDescent="0.25">
      <c r="A7441" s="20" t="str">
        <f t="shared" si="354"/>
        <v>3898SHANNONVALE</v>
      </c>
      <c r="B7441" s="37">
        <v>3898</v>
      </c>
      <c r="C7441" s="37" t="s">
        <v>7669</v>
      </c>
      <c r="D7441" s="38" t="s">
        <v>5198</v>
      </c>
      <c r="E7441" s="39">
        <v>2449.5259997955923</v>
      </c>
      <c r="F7441" s="39">
        <f t="shared" si="355"/>
        <v>2694.4785997751519</v>
      </c>
      <c r="G7441" s="39">
        <f t="shared" si="356"/>
        <v>3184.3837997342703</v>
      </c>
    </row>
    <row r="7442" spans="1:7" ht="25.5" customHeight="1" thickTop="1" thickBot="1" x14ac:dyDescent="0.25">
      <c r="A7442" s="20" t="str">
        <f t="shared" si="354"/>
        <v>3900BENAMBRA</v>
      </c>
      <c r="B7442" s="20">
        <v>3900</v>
      </c>
      <c r="C7442" s="20" t="s">
        <v>7670</v>
      </c>
      <c r="D7442" s="21" t="s">
        <v>5198</v>
      </c>
      <c r="E7442" s="22">
        <v>980.66064000000006</v>
      </c>
      <c r="F7442" s="22">
        <f t="shared" si="355"/>
        <v>1078.7267040000002</v>
      </c>
      <c r="G7442" s="22">
        <f t="shared" si="356"/>
        <v>1274.8588320000001</v>
      </c>
    </row>
    <row r="7443" spans="1:7" ht="25.5" customHeight="1" thickTop="1" thickBot="1" x14ac:dyDescent="0.25">
      <c r="A7443" s="20" t="str">
        <f t="shared" si="354"/>
        <v>3902BUMBERRAH</v>
      </c>
      <c r="B7443" s="37">
        <v>3902</v>
      </c>
      <c r="C7443" s="37" t="s">
        <v>7671</v>
      </c>
      <c r="D7443" s="38" t="s">
        <v>5198</v>
      </c>
      <c r="E7443" s="39">
        <v>1112.681999822576</v>
      </c>
      <c r="F7443" s="39">
        <f t="shared" si="355"/>
        <v>1223.9501998048338</v>
      </c>
      <c r="G7443" s="39">
        <f t="shared" si="356"/>
        <v>1446.4865997693489</v>
      </c>
    </row>
    <row r="7444" spans="1:7" ht="25.5" customHeight="1" thickTop="1" thickBot="1" x14ac:dyDescent="0.25">
      <c r="A7444" s="20" t="str">
        <f t="shared" si="354"/>
        <v>3902JOHNSONVILLE</v>
      </c>
      <c r="B7444" s="20">
        <v>3902</v>
      </c>
      <c r="C7444" s="20" t="s">
        <v>7672</v>
      </c>
      <c r="D7444" s="21" t="s">
        <v>5198</v>
      </c>
      <c r="E7444" s="22">
        <v>1112.681999822576</v>
      </c>
      <c r="F7444" s="22">
        <f t="shared" si="355"/>
        <v>1223.9501998048338</v>
      </c>
      <c r="G7444" s="22">
        <f t="shared" si="356"/>
        <v>1446.4865997693489</v>
      </c>
    </row>
    <row r="7445" spans="1:7" ht="25.5" customHeight="1" thickTop="1" thickBot="1" x14ac:dyDescent="0.25">
      <c r="A7445" s="20" t="str">
        <f t="shared" si="354"/>
        <v>3903SWAN REACH</v>
      </c>
      <c r="B7445" s="37">
        <v>3903</v>
      </c>
      <c r="C7445" s="37" t="s">
        <v>7673</v>
      </c>
      <c r="D7445" s="38" t="s">
        <v>5198</v>
      </c>
      <c r="E7445" s="39">
        <v>1072.163999933824</v>
      </c>
      <c r="F7445" s="39">
        <f t="shared" si="355"/>
        <v>1179.3803999272066</v>
      </c>
      <c r="G7445" s="39">
        <f t="shared" si="356"/>
        <v>1393.8131999139712</v>
      </c>
    </row>
    <row r="7446" spans="1:7" ht="25.5" customHeight="1" thickTop="1" thickBot="1" x14ac:dyDescent="0.25">
      <c r="A7446" s="20" t="str">
        <f t="shared" si="354"/>
        <v>3904BOOLE POOLE</v>
      </c>
      <c r="B7446" s="20">
        <v>3904</v>
      </c>
      <c r="C7446" s="20" t="s">
        <v>7674</v>
      </c>
      <c r="D7446" s="21" t="s">
        <v>5198</v>
      </c>
      <c r="E7446" s="22">
        <v>1048.1340002530801</v>
      </c>
      <c r="F7446" s="22">
        <f t="shared" si="355"/>
        <v>1152.9474002783882</v>
      </c>
      <c r="G7446" s="22">
        <f t="shared" si="356"/>
        <v>1362.5742003290043</v>
      </c>
    </row>
    <row r="7447" spans="1:7" ht="25.5" customHeight="1" thickTop="1" thickBot="1" x14ac:dyDescent="0.25">
      <c r="A7447" s="20" t="str">
        <f t="shared" si="354"/>
        <v>3904METUNG</v>
      </c>
      <c r="B7447" s="37">
        <v>3904</v>
      </c>
      <c r="C7447" s="37" t="s">
        <v>7675</v>
      </c>
      <c r="D7447" s="38" t="s">
        <v>5198</v>
      </c>
      <c r="E7447" s="39">
        <v>1048.1340002530801</v>
      </c>
      <c r="F7447" s="39">
        <f t="shared" si="355"/>
        <v>1152.9474002783882</v>
      </c>
      <c r="G7447" s="39">
        <f t="shared" si="356"/>
        <v>1362.5742003290043</v>
      </c>
    </row>
    <row r="7448" spans="1:7" ht="25.5" customHeight="1" thickTop="1" thickBot="1" x14ac:dyDescent="0.25">
      <c r="A7448" s="20" t="str">
        <f t="shared" si="354"/>
        <v>3909KALIMNA</v>
      </c>
      <c r="B7448" s="20">
        <v>3909</v>
      </c>
      <c r="C7448" s="20" t="s">
        <v>7676</v>
      </c>
      <c r="D7448" s="21" t="s">
        <v>5198</v>
      </c>
      <c r="E7448" s="22">
        <v>1104.3479995883361</v>
      </c>
      <c r="F7448" s="22">
        <f t="shared" si="355"/>
        <v>1214.7827995471698</v>
      </c>
      <c r="G7448" s="22">
        <f t="shared" si="356"/>
        <v>1435.6523994648369</v>
      </c>
    </row>
    <row r="7449" spans="1:7" ht="25.5" customHeight="1" thickTop="1" thickBot="1" x14ac:dyDescent="0.25">
      <c r="A7449" s="20" t="str">
        <f t="shared" si="354"/>
        <v>3909KALIMNA WEST</v>
      </c>
      <c r="B7449" s="37">
        <v>3909</v>
      </c>
      <c r="C7449" s="37" t="s">
        <v>7677</v>
      </c>
      <c r="D7449" s="38" t="s">
        <v>5198</v>
      </c>
      <c r="E7449" s="39">
        <v>1104.3479995883361</v>
      </c>
      <c r="F7449" s="39">
        <f t="shared" si="355"/>
        <v>1214.7827995471698</v>
      </c>
      <c r="G7449" s="39">
        <f t="shared" si="356"/>
        <v>1435.6523994648369</v>
      </c>
    </row>
    <row r="7450" spans="1:7" ht="25.5" customHeight="1" thickTop="1" thickBot="1" x14ac:dyDescent="0.25">
      <c r="A7450" s="20" t="str">
        <f t="shared" si="354"/>
        <v>3909LAKE BUNGA</v>
      </c>
      <c r="B7450" s="20">
        <v>3909</v>
      </c>
      <c r="C7450" s="20" t="s">
        <v>7678</v>
      </c>
      <c r="D7450" s="21" t="s">
        <v>5198</v>
      </c>
      <c r="E7450" s="22">
        <v>1104.3479995883361</v>
      </c>
      <c r="F7450" s="22">
        <f t="shared" si="355"/>
        <v>1214.7827995471698</v>
      </c>
      <c r="G7450" s="22">
        <f t="shared" si="356"/>
        <v>1435.6523994648369</v>
      </c>
    </row>
    <row r="7451" spans="1:7" ht="25.5" customHeight="1" thickTop="1" thickBot="1" x14ac:dyDescent="0.25">
      <c r="A7451" s="20" t="str">
        <f t="shared" si="354"/>
        <v>3909LAKE TYERS BEACH</v>
      </c>
      <c r="B7451" s="37">
        <v>3909</v>
      </c>
      <c r="C7451" s="37" t="s">
        <v>7679</v>
      </c>
      <c r="D7451" s="38" t="s">
        <v>5198</v>
      </c>
      <c r="E7451" s="39">
        <v>1104.3479995883361</v>
      </c>
      <c r="F7451" s="39">
        <f t="shared" si="355"/>
        <v>1214.7827995471698</v>
      </c>
      <c r="G7451" s="39">
        <f t="shared" si="356"/>
        <v>1435.6523994648369</v>
      </c>
    </row>
    <row r="7452" spans="1:7" ht="25.5" customHeight="1" thickTop="1" thickBot="1" x14ac:dyDescent="0.25">
      <c r="A7452" s="20" t="str">
        <f t="shared" si="354"/>
        <v>3909LAKES ENTRANCE</v>
      </c>
      <c r="B7452" s="20">
        <v>3909</v>
      </c>
      <c r="C7452" s="20" t="s">
        <v>7680</v>
      </c>
      <c r="D7452" s="21" t="s">
        <v>5198</v>
      </c>
      <c r="E7452" s="22">
        <v>1104.3479995883361</v>
      </c>
      <c r="F7452" s="22">
        <f t="shared" si="355"/>
        <v>1214.7827995471698</v>
      </c>
      <c r="G7452" s="22">
        <f t="shared" si="356"/>
        <v>1435.6523994648369</v>
      </c>
    </row>
    <row r="7453" spans="1:7" ht="25.5" customHeight="1" thickTop="1" thickBot="1" x14ac:dyDescent="0.25">
      <c r="A7453" s="20" t="str">
        <f t="shared" si="354"/>
        <v>3909NUNGURNER</v>
      </c>
      <c r="B7453" s="37">
        <v>3909</v>
      </c>
      <c r="C7453" s="37" t="s">
        <v>7681</v>
      </c>
      <c r="D7453" s="38" t="s">
        <v>5198</v>
      </c>
      <c r="E7453" s="39">
        <v>1104.3479995883361</v>
      </c>
      <c r="F7453" s="39">
        <f t="shared" si="355"/>
        <v>1214.7827995471698</v>
      </c>
      <c r="G7453" s="39">
        <f t="shared" si="356"/>
        <v>1435.6523994648369</v>
      </c>
    </row>
    <row r="7454" spans="1:7" ht="25.5" customHeight="1" thickTop="1" thickBot="1" x14ac:dyDescent="0.25">
      <c r="A7454" s="20" t="str">
        <f t="shared" si="354"/>
        <v>3909NYERIMILANG</v>
      </c>
      <c r="B7454" s="20">
        <v>3909</v>
      </c>
      <c r="C7454" s="20" t="s">
        <v>7682</v>
      </c>
      <c r="D7454" s="21" t="s">
        <v>5198</v>
      </c>
      <c r="E7454" s="22">
        <v>1104.3479995883361</v>
      </c>
      <c r="F7454" s="22">
        <f t="shared" si="355"/>
        <v>1214.7827995471698</v>
      </c>
      <c r="G7454" s="22">
        <f t="shared" si="356"/>
        <v>1435.6523994648369</v>
      </c>
    </row>
    <row r="7455" spans="1:7" ht="25.5" customHeight="1" thickTop="1" thickBot="1" x14ac:dyDescent="0.25">
      <c r="A7455" s="20" t="str">
        <f t="shared" si="354"/>
        <v>3909TOORLOO ARM</v>
      </c>
      <c r="B7455" s="37">
        <v>3909</v>
      </c>
      <c r="C7455" s="37" t="s">
        <v>7683</v>
      </c>
      <c r="D7455" s="38" t="s">
        <v>5198</v>
      </c>
      <c r="E7455" s="39">
        <v>1104.3479995883361</v>
      </c>
      <c r="F7455" s="39">
        <f t="shared" si="355"/>
        <v>1214.7827995471698</v>
      </c>
      <c r="G7455" s="39">
        <f t="shared" si="356"/>
        <v>1435.6523994648369</v>
      </c>
    </row>
    <row r="7456" spans="1:7" ht="25.5" customHeight="1" thickTop="1" thickBot="1" x14ac:dyDescent="0.25">
      <c r="A7456" s="20" t="str">
        <f t="shared" si="354"/>
        <v>3910LANGWARRIN</v>
      </c>
      <c r="B7456" s="20">
        <v>3910</v>
      </c>
      <c r="C7456" s="20" t="s">
        <v>7684</v>
      </c>
      <c r="D7456" s="21" t="s">
        <v>5198</v>
      </c>
      <c r="E7456" s="22">
        <v>961.77800014816</v>
      </c>
      <c r="F7456" s="22">
        <f t="shared" si="355"/>
        <v>1057.9558001629762</v>
      </c>
      <c r="G7456" s="22">
        <f t="shared" si="356"/>
        <v>1250.3114001926081</v>
      </c>
    </row>
    <row r="7457" spans="1:7" ht="25.5" customHeight="1" thickTop="1" thickBot="1" x14ac:dyDescent="0.25">
      <c r="A7457" s="20" t="str">
        <f t="shared" si="354"/>
        <v>3911BAXTER</v>
      </c>
      <c r="B7457" s="37">
        <v>3911</v>
      </c>
      <c r="C7457" s="37" t="s">
        <v>7685</v>
      </c>
      <c r="D7457" s="38" t="s">
        <v>5198</v>
      </c>
      <c r="E7457" s="39">
        <v>944.86200021814398</v>
      </c>
      <c r="F7457" s="39">
        <f t="shared" si="355"/>
        <v>1039.3482002399585</v>
      </c>
      <c r="G7457" s="39">
        <f t="shared" si="356"/>
        <v>1228.3206002835873</v>
      </c>
    </row>
    <row r="7458" spans="1:7" ht="25.5" customHeight="1" thickTop="1" thickBot="1" x14ac:dyDescent="0.25">
      <c r="A7458" s="20" t="str">
        <f t="shared" si="354"/>
        <v>3911LANGWARRIN SOUTH</v>
      </c>
      <c r="B7458" s="20">
        <v>3911</v>
      </c>
      <c r="C7458" s="20" t="s">
        <v>7686</v>
      </c>
      <c r="D7458" s="21" t="s">
        <v>5198</v>
      </c>
      <c r="E7458" s="22">
        <v>944.86200021814398</v>
      </c>
      <c r="F7458" s="22">
        <f t="shared" si="355"/>
        <v>1039.3482002399585</v>
      </c>
      <c r="G7458" s="22">
        <f t="shared" si="356"/>
        <v>1228.3206002835873</v>
      </c>
    </row>
    <row r="7459" spans="1:7" ht="25.5" customHeight="1" thickTop="1" thickBot="1" x14ac:dyDescent="0.25">
      <c r="A7459" s="20" t="str">
        <f t="shared" si="354"/>
        <v>3912PEARCEDALE</v>
      </c>
      <c r="B7459" s="37">
        <v>3912</v>
      </c>
      <c r="C7459" s="37" t="s">
        <v>7687</v>
      </c>
      <c r="D7459" s="38" t="s">
        <v>5198</v>
      </c>
      <c r="E7459" s="39">
        <v>989.92000026703192</v>
      </c>
      <c r="F7459" s="39">
        <f t="shared" si="355"/>
        <v>1088.9120002937352</v>
      </c>
      <c r="G7459" s="39">
        <f t="shared" si="356"/>
        <v>1286.8960003471416</v>
      </c>
    </row>
    <row r="7460" spans="1:7" ht="25.5" customHeight="1" thickTop="1" thickBot="1" x14ac:dyDescent="0.25">
      <c r="A7460" s="20" t="str">
        <f t="shared" si="354"/>
        <v>3912SOMERVILLE</v>
      </c>
      <c r="B7460" s="20">
        <v>3912</v>
      </c>
      <c r="C7460" s="20" t="s">
        <v>7688</v>
      </c>
      <c r="D7460" s="21" t="s">
        <v>5198</v>
      </c>
      <c r="E7460" s="22">
        <v>989.92000026703192</v>
      </c>
      <c r="F7460" s="22">
        <f t="shared" si="355"/>
        <v>1088.9120002937352</v>
      </c>
      <c r="G7460" s="22">
        <f t="shared" si="356"/>
        <v>1286.8960003471416</v>
      </c>
    </row>
    <row r="7461" spans="1:7" ht="25.5" customHeight="1" thickTop="1" thickBot="1" x14ac:dyDescent="0.25">
      <c r="A7461" s="20" t="str">
        <f t="shared" si="354"/>
        <v>3913TYABB</v>
      </c>
      <c r="B7461" s="37">
        <v>3913</v>
      </c>
      <c r="C7461" s="37" t="s">
        <v>7689</v>
      </c>
      <c r="D7461" s="38" t="s">
        <v>5198</v>
      </c>
      <c r="E7461" s="39">
        <v>931.57800003166403</v>
      </c>
      <c r="F7461" s="39">
        <f t="shared" si="355"/>
        <v>1024.7358000348306</v>
      </c>
      <c r="G7461" s="39">
        <f t="shared" si="356"/>
        <v>1211.0514000411633</v>
      </c>
    </row>
    <row r="7462" spans="1:7" ht="25.5" customHeight="1" thickTop="1" thickBot="1" x14ac:dyDescent="0.25">
      <c r="A7462" s="20" t="str">
        <f t="shared" si="354"/>
        <v>3915HASTINGS</v>
      </c>
      <c r="B7462" s="20">
        <v>3915</v>
      </c>
      <c r="C7462" s="20" t="s">
        <v>7690</v>
      </c>
      <c r="D7462" s="21" t="s">
        <v>5198</v>
      </c>
      <c r="E7462" s="22">
        <v>1061.0839999241919</v>
      </c>
      <c r="F7462" s="22">
        <f t="shared" si="355"/>
        <v>1167.1923999166111</v>
      </c>
      <c r="G7462" s="22">
        <f t="shared" si="356"/>
        <v>1379.4091999014495</v>
      </c>
    </row>
    <row r="7463" spans="1:7" ht="25.5" customHeight="1" thickTop="1" thickBot="1" x14ac:dyDescent="0.25">
      <c r="A7463" s="20" t="str">
        <f t="shared" si="354"/>
        <v>3915TUERONG</v>
      </c>
      <c r="B7463" s="37">
        <v>3915</v>
      </c>
      <c r="C7463" s="37" t="s">
        <v>7691</v>
      </c>
      <c r="D7463" s="38" t="s">
        <v>5198</v>
      </c>
      <c r="E7463" s="39">
        <v>1061.0839999241919</v>
      </c>
      <c r="F7463" s="39">
        <f t="shared" si="355"/>
        <v>1167.1923999166111</v>
      </c>
      <c r="G7463" s="39">
        <f t="shared" si="356"/>
        <v>1379.4091999014495</v>
      </c>
    </row>
    <row r="7464" spans="1:7" ht="25.5" customHeight="1" thickTop="1" thickBot="1" x14ac:dyDescent="0.25">
      <c r="A7464" s="20" t="str">
        <f t="shared" si="354"/>
        <v>3916MERRICKS</v>
      </c>
      <c r="B7464" s="20">
        <v>3916</v>
      </c>
      <c r="C7464" s="20" t="s">
        <v>7692</v>
      </c>
      <c r="D7464" s="21" t="s">
        <v>5198</v>
      </c>
      <c r="E7464" s="22">
        <v>905.04800025850398</v>
      </c>
      <c r="F7464" s="22">
        <f t="shared" si="355"/>
        <v>995.55280028435448</v>
      </c>
      <c r="G7464" s="22">
        <f t="shared" si="356"/>
        <v>1176.5624003360551</v>
      </c>
    </row>
    <row r="7465" spans="1:7" ht="25.5" customHeight="1" thickTop="1" thickBot="1" x14ac:dyDescent="0.25">
      <c r="A7465" s="20" t="str">
        <f t="shared" si="354"/>
        <v>3916POINT LEO</v>
      </c>
      <c r="B7465" s="37">
        <v>3916</v>
      </c>
      <c r="C7465" s="37" t="s">
        <v>7693</v>
      </c>
      <c r="D7465" s="38" t="s">
        <v>5198</v>
      </c>
      <c r="E7465" s="39">
        <v>905.04800025850398</v>
      </c>
      <c r="F7465" s="39">
        <f t="shared" si="355"/>
        <v>995.55280028435448</v>
      </c>
      <c r="G7465" s="39">
        <f t="shared" si="356"/>
        <v>1176.5624003360551</v>
      </c>
    </row>
    <row r="7466" spans="1:7" ht="25.5" customHeight="1" thickTop="1" thickBot="1" x14ac:dyDescent="0.25">
      <c r="A7466" s="20" t="str">
        <f t="shared" si="354"/>
        <v>3916SHOREHAM</v>
      </c>
      <c r="B7466" s="20">
        <v>3916</v>
      </c>
      <c r="C7466" s="20" t="s">
        <v>7694</v>
      </c>
      <c r="D7466" s="21" t="s">
        <v>5198</v>
      </c>
      <c r="E7466" s="22">
        <v>905.04800025850398</v>
      </c>
      <c r="F7466" s="22">
        <f t="shared" si="355"/>
        <v>995.55280028435448</v>
      </c>
      <c r="G7466" s="22">
        <f t="shared" si="356"/>
        <v>1176.5624003360551</v>
      </c>
    </row>
    <row r="7467" spans="1:7" ht="25.5" customHeight="1" thickTop="1" thickBot="1" x14ac:dyDescent="0.25">
      <c r="A7467" s="20" t="str">
        <f t="shared" si="354"/>
        <v>3918BITTERN</v>
      </c>
      <c r="B7467" s="37">
        <v>3918</v>
      </c>
      <c r="C7467" s="37" t="s">
        <v>7695</v>
      </c>
      <c r="D7467" s="38" t="s">
        <v>5198</v>
      </c>
      <c r="E7467" s="39">
        <v>971.41799999687998</v>
      </c>
      <c r="F7467" s="39">
        <f t="shared" si="355"/>
        <v>1068.559799996568</v>
      </c>
      <c r="G7467" s="39">
        <f t="shared" si="356"/>
        <v>1262.8433999959441</v>
      </c>
    </row>
    <row r="7468" spans="1:7" ht="25.5" customHeight="1" thickTop="1" thickBot="1" x14ac:dyDescent="0.25">
      <c r="A7468" s="20" t="str">
        <f t="shared" si="354"/>
        <v>3919CRIB POINT</v>
      </c>
      <c r="B7468" s="20">
        <v>3919</v>
      </c>
      <c r="C7468" s="20" t="s">
        <v>7696</v>
      </c>
      <c r="D7468" s="21" t="s">
        <v>5198</v>
      </c>
      <c r="E7468" s="22">
        <v>980.23199996428002</v>
      </c>
      <c r="F7468" s="22">
        <f t="shared" si="355"/>
        <v>1078.2551999607081</v>
      </c>
      <c r="G7468" s="22">
        <f t="shared" si="356"/>
        <v>1274.3015999535642</v>
      </c>
    </row>
    <row r="7469" spans="1:7" ht="25.5" customHeight="1" thickTop="1" thickBot="1" x14ac:dyDescent="0.25">
      <c r="A7469" s="20" t="str">
        <f t="shared" si="354"/>
        <v>3920HMAS CERBERUS</v>
      </c>
      <c r="B7469" s="37">
        <v>3920</v>
      </c>
      <c r="C7469" s="37" t="s">
        <v>7697</v>
      </c>
      <c r="D7469" s="38" t="s">
        <v>5198</v>
      </c>
      <c r="E7469" s="39">
        <v>947.03400009230393</v>
      </c>
      <c r="F7469" s="39">
        <f t="shared" si="355"/>
        <v>1041.7374001015344</v>
      </c>
      <c r="G7469" s="39">
        <f t="shared" si="356"/>
        <v>1231.144200119995</v>
      </c>
    </row>
    <row r="7470" spans="1:7" ht="25.5" customHeight="1" thickTop="1" thickBot="1" x14ac:dyDescent="0.25">
      <c r="A7470" s="20" t="str">
        <f t="shared" si="354"/>
        <v>3921ELIZABETH ISLAND</v>
      </c>
      <c r="B7470" s="20">
        <v>3921</v>
      </c>
      <c r="C7470" s="20" t="s">
        <v>7698</v>
      </c>
      <c r="D7470" s="21" t="s">
        <v>5198</v>
      </c>
      <c r="E7470" s="22">
        <v>1074.70999974028</v>
      </c>
      <c r="F7470" s="22">
        <f t="shared" si="355"/>
        <v>1182.180999714308</v>
      </c>
      <c r="G7470" s="22">
        <f t="shared" si="356"/>
        <v>1397.122999662364</v>
      </c>
    </row>
    <row r="7471" spans="1:7" ht="25.5" customHeight="1" thickTop="1" thickBot="1" x14ac:dyDescent="0.25">
      <c r="A7471" s="20" t="str">
        <f t="shared" si="354"/>
        <v>3921FRENCH ISLAND</v>
      </c>
      <c r="B7471" s="37">
        <v>3921</v>
      </c>
      <c r="C7471" s="37" t="s">
        <v>7699</v>
      </c>
      <c r="D7471" s="38" t="s">
        <v>5198</v>
      </c>
      <c r="E7471" s="39">
        <v>1074.70999974028</v>
      </c>
      <c r="F7471" s="39">
        <f t="shared" si="355"/>
        <v>1182.180999714308</v>
      </c>
      <c r="G7471" s="39">
        <f t="shared" si="356"/>
        <v>1397.122999662364</v>
      </c>
    </row>
    <row r="7472" spans="1:7" ht="25.5" customHeight="1" thickTop="1" thickBot="1" x14ac:dyDescent="0.25">
      <c r="A7472" s="20" t="str">
        <f t="shared" si="354"/>
        <v>3922COWES</v>
      </c>
      <c r="B7472" s="20">
        <v>3922</v>
      </c>
      <c r="C7472" s="20" t="s">
        <v>7700</v>
      </c>
      <c r="D7472" s="21" t="s">
        <v>5198</v>
      </c>
      <c r="E7472" s="22">
        <v>1069.9859997625522</v>
      </c>
      <c r="F7472" s="22">
        <f t="shared" si="355"/>
        <v>1176.9845997388074</v>
      </c>
      <c r="G7472" s="22">
        <f t="shared" si="356"/>
        <v>1390.981799691318</v>
      </c>
    </row>
    <row r="7473" spans="1:7" ht="25.5" customHeight="1" thickTop="1" thickBot="1" x14ac:dyDescent="0.25">
      <c r="A7473" s="20" t="str">
        <f t="shared" si="354"/>
        <v>3922SILVERLEAVES</v>
      </c>
      <c r="B7473" s="37">
        <v>3922</v>
      </c>
      <c r="C7473" s="37" t="s">
        <v>7701</v>
      </c>
      <c r="D7473" s="38" t="s">
        <v>5198</v>
      </c>
      <c r="E7473" s="39">
        <v>1069.9859997625522</v>
      </c>
      <c r="F7473" s="39">
        <f t="shared" si="355"/>
        <v>1176.9845997388074</v>
      </c>
      <c r="G7473" s="39">
        <f t="shared" si="356"/>
        <v>1390.981799691318</v>
      </c>
    </row>
    <row r="7474" spans="1:7" ht="25.5" customHeight="1" thickTop="1" thickBot="1" x14ac:dyDescent="0.25">
      <c r="A7474" s="20" t="str">
        <f t="shared" si="354"/>
        <v>3922SMITHS BEACH</v>
      </c>
      <c r="B7474" s="20">
        <v>3922</v>
      </c>
      <c r="C7474" s="20" t="s">
        <v>7702</v>
      </c>
      <c r="D7474" s="21" t="s">
        <v>5198</v>
      </c>
      <c r="E7474" s="22">
        <v>1069.9859997625522</v>
      </c>
      <c r="F7474" s="22">
        <f t="shared" si="355"/>
        <v>1176.9845997388074</v>
      </c>
      <c r="G7474" s="22">
        <f t="shared" si="356"/>
        <v>1390.981799691318</v>
      </c>
    </row>
    <row r="7475" spans="1:7" ht="25.5" customHeight="1" thickTop="1" thickBot="1" x14ac:dyDescent="0.25">
      <c r="A7475" s="20" t="str">
        <f t="shared" si="354"/>
        <v>3922SUMMERLANDS</v>
      </c>
      <c r="B7475" s="37">
        <v>3922</v>
      </c>
      <c r="C7475" s="37" t="s">
        <v>7703</v>
      </c>
      <c r="D7475" s="38" t="s">
        <v>5198</v>
      </c>
      <c r="E7475" s="39">
        <v>1069.9859997625522</v>
      </c>
      <c r="F7475" s="39">
        <f t="shared" si="355"/>
        <v>1176.9845997388074</v>
      </c>
      <c r="G7475" s="39">
        <f t="shared" si="356"/>
        <v>1390.981799691318</v>
      </c>
    </row>
    <row r="7476" spans="1:7" ht="25.5" customHeight="1" thickTop="1" thickBot="1" x14ac:dyDescent="0.25">
      <c r="A7476" s="20" t="str">
        <f t="shared" si="354"/>
        <v>3922SUNDERLAND BAY</v>
      </c>
      <c r="B7476" s="20">
        <v>3922</v>
      </c>
      <c r="C7476" s="20" t="s">
        <v>7704</v>
      </c>
      <c r="D7476" s="21" t="s">
        <v>5198</v>
      </c>
      <c r="E7476" s="22">
        <v>1069.9859997625522</v>
      </c>
      <c r="F7476" s="22">
        <f t="shared" si="355"/>
        <v>1176.9845997388074</v>
      </c>
      <c r="G7476" s="22">
        <f t="shared" si="356"/>
        <v>1390.981799691318</v>
      </c>
    </row>
    <row r="7477" spans="1:7" ht="25.5" customHeight="1" thickTop="1" thickBot="1" x14ac:dyDescent="0.25">
      <c r="A7477" s="20" t="str">
        <f t="shared" si="354"/>
        <v>3922SUNSET STRIP</v>
      </c>
      <c r="B7477" s="37">
        <v>3922</v>
      </c>
      <c r="C7477" s="37" t="s">
        <v>5159</v>
      </c>
      <c r="D7477" s="38" t="s">
        <v>5198</v>
      </c>
      <c r="E7477" s="39">
        <v>1069.9859997625522</v>
      </c>
      <c r="F7477" s="39">
        <f t="shared" si="355"/>
        <v>1176.9845997388074</v>
      </c>
      <c r="G7477" s="39">
        <f t="shared" si="356"/>
        <v>1390.981799691318</v>
      </c>
    </row>
    <row r="7478" spans="1:7" ht="25.5" customHeight="1" thickTop="1" thickBot="1" x14ac:dyDescent="0.25">
      <c r="A7478" s="20" t="str">
        <f t="shared" si="354"/>
        <v>3922SURF BEACH</v>
      </c>
      <c r="B7478" s="20">
        <v>3922</v>
      </c>
      <c r="C7478" s="20" t="s">
        <v>3294</v>
      </c>
      <c r="D7478" s="21" t="s">
        <v>5198</v>
      </c>
      <c r="E7478" s="22">
        <v>1069.9859997625522</v>
      </c>
      <c r="F7478" s="22">
        <f t="shared" si="355"/>
        <v>1176.9845997388074</v>
      </c>
      <c r="G7478" s="22">
        <f t="shared" si="356"/>
        <v>1390.981799691318</v>
      </c>
    </row>
    <row r="7479" spans="1:7" ht="25.5" customHeight="1" thickTop="1" thickBot="1" x14ac:dyDescent="0.25">
      <c r="A7479" s="20" t="str">
        <f t="shared" si="354"/>
        <v>3922VENTNOR</v>
      </c>
      <c r="B7479" s="37">
        <v>3922</v>
      </c>
      <c r="C7479" s="37" t="s">
        <v>7705</v>
      </c>
      <c r="D7479" s="38" t="s">
        <v>5198</v>
      </c>
      <c r="E7479" s="39">
        <v>1069.9859997625522</v>
      </c>
      <c r="F7479" s="39">
        <f t="shared" si="355"/>
        <v>1176.9845997388074</v>
      </c>
      <c r="G7479" s="39">
        <f t="shared" si="356"/>
        <v>1390.981799691318</v>
      </c>
    </row>
    <row r="7480" spans="1:7" ht="25.5" customHeight="1" thickTop="1" thickBot="1" x14ac:dyDescent="0.25">
      <c r="A7480" s="20" t="str">
        <f t="shared" si="354"/>
        <v>3922WIMBLEDON HEIGHTS</v>
      </c>
      <c r="B7480" s="20">
        <v>3922</v>
      </c>
      <c r="C7480" s="20" t="s">
        <v>7706</v>
      </c>
      <c r="D7480" s="21" t="s">
        <v>5198</v>
      </c>
      <c r="E7480" s="22">
        <v>1069.9859997625522</v>
      </c>
      <c r="F7480" s="22">
        <f t="shared" si="355"/>
        <v>1176.9845997388074</v>
      </c>
      <c r="G7480" s="22">
        <f t="shared" si="356"/>
        <v>1390.981799691318</v>
      </c>
    </row>
    <row r="7481" spans="1:7" ht="25.5" customHeight="1" thickTop="1" thickBot="1" x14ac:dyDescent="0.25">
      <c r="A7481" s="20" t="str">
        <f t="shared" si="354"/>
        <v>3923RHYLL</v>
      </c>
      <c r="B7481" s="37">
        <v>3923</v>
      </c>
      <c r="C7481" s="37" t="s">
        <v>7707</v>
      </c>
      <c r="D7481" s="38" t="s">
        <v>5198</v>
      </c>
      <c r="E7481" s="39">
        <v>1083.554000231808</v>
      </c>
      <c r="F7481" s="39">
        <f t="shared" si="355"/>
        <v>1191.9094002549889</v>
      </c>
      <c r="G7481" s="39">
        <f t="shared" si="356"/>
        <v>1408.6202003013505</v>
      </c>
    </row>
    <row r="7482" spans="1:7" ht="25.5" customHeight="1" thickTop="1" thickBot="1" x14ac:dyDescent="0.25">
      <c r="A7482" s="20" t="str">
        <f t="shared" si="354"/>
        <v>3925CAPE WOOLAMAI</v>
      </c>
      <c r="B7482" s="20">
        <v>3925</v>
      </c>
      <c r="C7482" s="20" t="s">
        <v>7708</v>
      </c>
      <c r="D7482" s="21" t="s">
        <v>5198</v>
      </c>
      <c r="E7482" s="22">
        <v>1045.419999818944</v>
      </c>
      <c r="F7482" s="22">
        <f t="shared" si="355"/>
        <v>1149.9619998008386</v>
      </c>
      <c r="G7482" s="22">
        <f t="shared" si="356"/>
        <v>1359.0459997646274</v>
      </c>
    </row>
    <row r="7483" spans="1:7" ht="25.5" customHeight="1" thickTop="1" thickBot="1" x14ac:dyDescent="0.25">
      <c r="A7483" s="20" t="str">
        <f t="shared" si="354"/>
        <v>3925CHURCHILL ISLAND</v>
      </c>
      <c r="B7483" s="37">
        <v>3925</v>
      </c>
      <c r="C7483" s="37" t="s">
        <v>7709</v>
      </c>
      <c r="D7483" s="38" t="s">
        <v>5198</v>
      </c>
      <c r="E7483" s="39">
        <v>1045.419999818944</v>
      </c>
      <c r="F7483" s="39">
        <f t="shared" si="355"/>
        <v>1149.9619998008386</v>
      </c>
      <c r="G7483" s="39">
        <f t="shared" si="356"/>
        <v>1359.0459997646274</v>
      </c>
    </row>
    <row r="7484" spans="1:7" ht="25.5" customHeight="1" thickTop="1" thickBot="1" x14ac:dyDescent="0.25">
      <c r="A7484" s="20" t="str">
        <f t="shared" si="354"/>
        <v>3925NEWHAVEN</v>
      </c>
      <c r="B7484" s="20">
        <v>3925</v>
      </c>
      <c r="C7484" s="20" t="s">
        <v>7710</v>
      </c>
      <c r="D7484" s="21" t="s">
        <v>5198</v>
      </c>
      <c r="E7484" s="22">
        <v>1045.419999818944</v>
      </c>
      <c r="F7484" s="22">
        <f t="shared" si="355"/>
        <v>1149.9619998008386</v>
      </c>
      <c r="G7484" s="22">
        <f t="shared" si="356"/>
        <v>1359.0459997646274</v>
      </c>
    </row>
    <row r="7485" spans="1:7" ht="25.5" customHeight="1" thickTop="1" thickBot="1" x14ac:dyDescent="0.25">
      <c r="A7485" s="20" t="str">
        <f t="shared" si="354"/>
        <v>3925SAN REMO</v>
      </c>
      <c r="B7485" s="37">
        <v>3925</v>
      </c>
      <c r="C7485" s="37" t="s">
        <v>1440</v>
      </c>
      <c r="D7485" s="38" t="s">
        <v>5198</v>
      </c>
      <c r="E7485" s="39">
        <v>1045.419999818944</v>
      </c>
      <c r="F7485" s="39">
        <f t="shared" si="355"/>
        <v>1149.9619998008386</v>
      </c>
      <c r="G7485" s="39">
        <f t="shared" si="356"/>
        <v>1359.0459997646274</v>
      </c>
    </row>
    <row r="7486" spans="1:7" ht="25.5" customHeight="1" thickTop="1" thickBot="1" x14ac:dyDescent="0.25">
      <c r="A7486" s="20" t="str">
        <f t="shared" si="354"/>
        <v>3926BALNARRING</v>
      </c>
      <c r="B7486" s="20">
        <v>3926</v>
      </c>
      <c r="C7486" s="20" t="s">
        <v>7711</v>
      </c>
      <c r="D7486" s="21" t="s">
        <v>5198</v>
      </c>
      <c r="E7486" s="22">
        <v>950.45799979123194</v>
      </c>
      <c r="F7486" s="22">
        <f t="shared" si="355"/>
        <v>1045.5037997703553</v>
      </c>
      <c r="G7486" s="22">
        <f t="shared" si="356"/>
        <v>1235.5953997286015</v>
      </c>
    </row>
    <row r="7487" spans="1:7" ht="25.5" customHeight="1" thickTop="1" thickBot="1" x14ac:dyDescent="0.25">
      <c r="A7487" s="20" t="str">
        <f t="shared" si="354"/>
        <v>3926BALNARRING BEACH</v>
      </c>
      <c r="B7487" s="37">
        <v>3926</v>
      </c>
      <c r="C7487" s="37" t="s">
        <v>7712</v>
      </c>
      <c r="D7487" s="38" t="s">
        <v>5198</v>
      </c>
      <c r="E7487" s="39">
        <v>950.45799979123194</v>
      </c>
      <c r="F7487" s="39">
        <f t="shared" si="355"/>
        <v>1045.5037997703553</v>
      </c>
      <c r="G7487" s="39">
        <f t="shared" si="356"/>
        <v>1235.5953997286015</v>
      </c>
    </row>
    <row r="7488" spans="1:7" ht="25.5" customHeight="1" thickTop="1" thickBot="1" x14ac:dyDescent="0.25">
      <c r="A7488" s="20" t="str">
        <f t="shared" si="354"/>
        <v>3926MERRICKS BEACH</v>
      </c>
      <c r="B7488" s="20">
        <v>3926</v>
      </c>
      <c r="C7488" s="20" t="s">
        <v>7713</v>
      </c>
      <c r="D7488" s="21" t="s">
        <v>5198</v>
      </c>
      <c r="E7488" s="22">
        <v>950.45799979123194</v>
      </c>
      <c r="F7488" s="22">
        <f t="shared" si="355"/>
        <v>1045.5037997703553</v>
      </c>
      <c r="G7488" s="22">
        <f t="shared" si="356"/>
        <v>1235.5953997286015</v>
      </c>
    </row>
    <row r="7489" spans="1:7" ht="25.5" customHeight="1" thickTop="1" thickBot="1" x14ac:dyDescent="0.25">
      <c r="A7489" s="20" t="str">
        <f t="shared" si="354"/>
        <v>3926MERRICKS NORTH</v>
      </c>
      <c r="B7489" s="37">
        <v>3926</v>
      </c>
      <c r="C7489" s="37" t="s">
        <v>7714</v>
      </c>
      <c r="D7489" s="38" t="s">
        <v>5198</v>
      </c>
      <c r="E7489" s="39">
        <v>950.45799979123194</v>
      </c>
      <c r="F7489" s="39">
        <f t="shared" si="355"/>
        <v>1045.5037997703553</v>
      </c>
      <c r="G7489" s="39">
        <f t="shared" si="356"/>
        <v>1235.5953997286015</v>
      </c>
    </row>
    <row r="7490" spans="1:7" ht="25.5" customHeight="1" thickTop="1" thickBot="1" x14ac:dyDescent="0.25">
      <c r="A7490" s="20" t="str">
        <f t="shared" si="354"/>
        <v>3927SOMERS</v>
      </c>
      <c r="B7490" s="20">
        <v>3927</v>
      </c>
      <c r="C7490" s="20" t="s">
        <v>7715</v>
      </c>
      <c r="D7490" s="21" t="s">
        <v>5198</v>
      </c>
      <c r="E7490" s="22">
        <v>988.70799985919211</v>
      </c>
      <c r="F7490" s="22">
        <f t="shared" si="355"/>
        <v>1087.5787998451115</v>
      </c>
      <c r="G7490" s="22">
        <f t="shared" si="356"/>
        <v>1285.3203998169497</v>
      </c>
    </row>
    <row r="7491" spans="1:7" ht="25.5" customHeight="1" thickTop="1" thickBot="1" x14ac:dyDescent="0.25">
      <c r="A7491" s="20" t="str">
        <f t="shared" si="354"/>
        <v>3928MAIN RIDGE</v>
      </c>
      <c r="B7491" s="37">
        <v>3928</v>
      </c>
      <c r="C7491" s="37" t="s">
        <v>7716</v>
      </c>
      <c r="D7491" s="38" t="s">
        <v>5198</v>
      </c>
      <c r="E7491" s="39">
        <v>1029.42200015976</v>
      </c>
      <c r="F7491" s="39">
        <f t="shared" si="355"/>
        <v>1132.3642001757362</v>
      </c>
      <c r="G7491" s="39">
        <f t="shared" si="356"/>
        <v>1338.248600207688</v>
      </c>
    </row>
    <row r="7492" spans="1:7" ht="25.5" customHeight="1" thickTop="1" thickBot="1" x14ac:dyDescent="0.25">
      <c r="A7492" s="20" t="str">
        <f t="shared" si="354"/>
        <v>3929FLINDERS</v>
      </c>
      <c r="B7492" s="20">
        <v>3929</v>
      </c>
      <c r="C7492" s="20" t="s">
        <v>3222</v>
      </c>
      <c r="D7492" s="21" t="s">
        <v>5198</v>
      </c>
      <c r="E7492" s="22">
        <v>825.92799985651993</v>
      </c>
      <c r="F7492" s="22">
        <f t="shared" si="355"/>
        <v>908.52079984217198</v>
      </c>
      <c r="G7492" s="22">
        <f t="shared" si="356"/>
        <v>1073.7063998134759</v>
      </c>
    </row>
    <row r="7493" spans="1:7" ht="25.5" customHeight="1" thickTop="1" thickBot="1" x14ac:dyDescent="0.25">
      <c r="A7493" s="20" t="str">
        <f t="shared" ref="A7493:A7556" si="357">CONCATENATE(B7493,C7493)</f>
        <v>3930MOUNT ELIZA</v>
      </c>
      <c r="B7493" s="37">
        <v>3930</v>
      </c>
      <c r="C7493" s="37" t="s">
        <v>7717</v>
      </c>
      <c r="D7493" s="38" t="s">
        <v>5198</v>
      </c>
      <c r="E7493" s="39">
        <v>926.20399991453598</v>
      </c>
      <c r="F7493" s="39">
        <f t="shared" ref="F7493:F7556" si="358">1.1*E7493</f>
        <v>1018.8243999059897</v>
      </c>
      <c r="G7493" s="39">
        <f t="shared" ref="G7493:G7556" si="359">1.3*E7493</f>
        <v>1204.0651998888968</v>
      </c>
    </row>
    <row r="7494" spans="1:7" ht="25.5" customHeight="1" thickTop="1" thickBot="1" x14ac:dyDescent="0.25">
      <c r="A7494" s="20" t="str">
        <f t="shared" si="357"/>
        <v>3931MORNINGTON</v>
      </c>
      <c r="B7494" s="20">
        <v>3931</v>
      </c>
      <c r="C7494" s="20" t="s">
        <v>7718</v>
      </c>
      <c r="D7494" s="21" t="s">
        <v>5198</v>
      </c>
      <c r="E7494" s="22">
        <v>875.40799967045609</v>
      </c>
      <c r="F7494" s="22">
        <f t="shared" si="358"/>
        <v>962.94879963750179</v>
      </c>
      <c r="G7494" s="22">
        <f t="shared" si="359"/>
        <v>1138.0303995715929</v>
      </c>
    </row>
    <row r="7495" spans="1:7" ht="25.5" customHeight="1" thickTop="1" thickBot="1" x14ac:dyDescent="0.25">
      <c r="A7495" s="20" t="str">
        <f t="shared" si="357"/>
        <v>3933MOOROODUC</v>
      </c>
      <c r="B7495" s="37">
        <v>3933</v>
      </c>
      <c r="C7495" s="37" t="s">
        <v>7719</v>
      </c>
      <c r="D7495" s="38" t="s">
        <v>5198</v>
      </c>
      <c r="E7495" s="39">
        <v>988.83400032995212</v>
      </c>
      <c r="F7495" s="39">
        <f t="shared" si="358"/>
        <v>1087.7174003629475</v>
      </c>
      <c r="G7495" s="39">
        <f t="shared" si="359"/>
        <v>1285.4842004289378</v>
      </c>
    </row>
    <row r="7496" spans="1:7" ht="25.5" customHeight="1" thickTop="1" thickBot="1" x14ac:dyDescent="0.25">
      <c r="A7496" s="20" t="str">
        <f t="shared" si="357"/>
        <v>3934MOUNT MARTHA</v>
      </c>
      <c r="B7496" s="20">
        <v>3934</v>
      </c>
      <c r="C7496" s="20" t="s">
        <v>7720</v>
      </c>
      <c r="D7496" s="21" t="s">
        <v>5198</v>
      </c>
      <c r="E7496" s="22">
        <v>867.72399957561595</v>
      </c>
      <c r="F7496" s="22">
        <f t="shared" si="358"/>
        <v>954.49639953317762</v>
      </c>
      <c r="G7496" s="22">
        <f t="shared" si="359"/>
        <v>1128.0411994483009</v>
      </c>
    </row>
    <row r="7497" spans="1:7" ht="25.5" customHeight="1" thickTop="1" thickBot="1" x14ac:dyDescent="0.25">
      <c r="A7497" s="20" t="str">
        <f t="shared" si="357"/>
        <v>3936ARTHURS SEAT</v>
      </c>
      <c r="B7497" s="37">
        <v>3936</v>
      </c>
      <c r="C7497" s="37" t="s">
        <v>7721</v>
      </c>
      <c r="D7497" s="38" t="s">
        <v>5198</v>
      </c>
      <c r="E7497" s="39">
        <v>1050.2160004777199</v>
      </c>
      <c r="F7497" s="39">
        <f t="shared" si="358"/>
        <v>1155.2376005254921</v>
      </c>
      <c r="G7497" s="39">
        <f t="shared" si="359"/>
        <v>1365.280800621036</v>
      </c>
    </row>
    <row r="7498" spans="1:7" ht="25.5" customHeight="1" thickTop="1" thickBot="1" x14ac:dyDescent="0.25">
      <c r="A7498" s="20" t="str">
        <f t="shared" si="357"/>
        <v>3936DROMANA</v>
      </c>
      <c r="B7498" s="20">
        <v>3936</v>
      </c>
      <c r="C7498" s="20" t="s">
        <v>7722</v>
      </c>
      <c r="D7498" s="21" t="s">
        <v>5198</v>
      </c>
      <c r="E7498" s="22">
        <v>1050.2160004777199</v>
      </c>
      <c r="F7498" s="22">
        <f t="shared" si="358"/>
        <v>1155.2376005254921</v>
      </c>
      <c r="G7498" s="22">
        <f t="shared" si="359"/>
        <v>1365.280800621036</v>
      </c>
    </row>
    <row r="7499" spans="1:7" ht="25.5" customHeight="1" thickTop="1" thickBot="1" x14ac:dyDescent="0.25">
      <c r="A7499" s="20" t="str">
        <f t="shared" si="357"/>
        <v>3936SAFETY BEACH</v>
      </c>
      <c r="B7499" s="37">
        <v>3936</v>
      </c>
      <c r="C7499" s="37" t="s">
        <v>2659</v>
      </c>
      <c r="D7499" s="38" t="s">
        <v>5198</v>
      </c>
      <c r="E7499" s="39">
        <v>1050.2160004777199</v>
      </c>
      <c r="F7499" s="39">
        <f t="shared" si="358"/>
        <v>1155.2376005254921</v>
      </c>
      <c r="G7499" s="39">
        <f t="shared" si="359"/>
        <v>1365.280800621036</v>
      </c>
    </row>
    <row r="7500" spans="1:7" ht="25.5" customHeight="1" thickTop="1" thickBot="1" x14ac:dyDescent="0.25">
      <c r="A7500" s="20" t="str">
        <f t="shared" si="357"/>
        <v>3937RED HILL</v>
      </c>
      <c r="B7500" s="20">
        <v>3937</v>
      </c>
      <c r="C7500" s="20" t="s">
        <v>1969</v>
      </c>
      <c r="D7500" s="21" t="s">
        <v>5198</v>
      </c>
      <c r="E7500" s="22">
        <v>941.58199995844802</v>
      </c>
      <c r="F7500" s="22">
        <f t="shared" si="358"/>
        <v>1035.7401999542928</v>
      </c>
      <c r="G7500" s="22">
        <f t="shared" si="359"/>
        <v>1224.0565999459825</v>
      </c>
    </row>
    <row r="7501" spans="1:7" ht="25.5" customHeight="1" thickTop="1" thickBot="1" x14ac:dyDescent="0.25">
      <c r="A7501" s="20" t="str">
        <f t="shared" si="357"/>
        <v>3937RED HILL SOUTH</v>
      </c>
      <c r="B7501" s="37">
        <v>3937</v>
      </c>
      <c r="C7501" s="37" t="s">
        <v>7723</v>
      </c>
      <c r="D7501" s="38" t="s">
        <v>5198</v>
      </c>
      <c r="E7501" s="39">
        <v>941.58199995844802</v>
      </c>
      <c r="F7501" s="39">
        <f t="shared" si="358"/>
        <v>1035.7401999542928</v>
      </c>
      <c r="G7501" s="39">
        <f t="shared" si="359"/>
        <v>1224.0565999459825</v>
      </c>
    </row>
    <row r="7502" spans="1:7" ht="25.5" customHeight="1" thickTop="1" thickBot="1" x14ac:dyDescent="0.25">
      <c r="A7502" s="20" t="str">
        <f t="shared" si="357"/>
        <v>3938MCCRAE</v>
      </c>
      <c r="B7502" s="20">
        <v>3938</v>
      </c>
      <c r="C7502" s="20" t="s">
        <v>7724</v>
      </c>
      <c r="D7502" s="21" t="s">
        <v>5198</v>
      </c>
      <c r="E7502" s="22">
        <v>821.36600020935998</v>
      </c>
      <c r="F7502" s="22">
        <f t="shared" si="358"/>
        <v>903.50260023029603</v>
      </c>
      <c r="G7502" s="22">
        <f t="shared" si="359"/>
        <v>1067.775800272168</v>
      </c>
    </row>
    <row r="7503" spans="1:7" ht="25.5" customHeight="1" thickTop="1" thickBot="1" x14ac:dyDescent="0.25">
      <c r="A7503" s="20" t="str">
        <f t="shared" si="357"/>
        <v>3939BONEO</v>
      </c>
      <c r="B7503" s="37">
        <v>3939</v>
      </c>
      <c r="C7503" s="37" t="s">
        <v>7725</v>
      </c>
      <c r="D7503" s="38" t="s">
        <v>5198</v>
      </c>
      <c r="E7503" s="39">
        <v>956.94800036956804</v>
      </c>
      <c r="F7503" s="39">
        <f t="shared" si="358"/>
        <v>1052.6428004065249</v>
      </c>
      <c r="G7503" s="39">
        <f t="shared" si="359"/>
        <v>1244.0324004804386</v>
      </c>
    </row>
    <row r="7504" spans="1:7" ht="25.5" customHeight="1" thickTop="1" thickBot="1" x14ac:dyDescent="0.25">
      <c r="A7504" s="20" t="str">
        <f t="shared" si="357"/>
        <v>3939CAPE SCHANCK</v>
      </c>
      <c r="B7504" s="20">
        <v>3939</v>
      </c>
      <c r="C7504" s="20" t="s">
        <v>7726</v>
      </c>
      <c r="D7504" s="21" t="s">
        <v>5198</v>
      </c>
      <c r="E7504" s="22">
        <v>956.94800036956804</v>
      </c>
      <c r="F7504" s="22">
        <f t="shared" si="358"/>
        <v>1052.6428004065249</v>
      </c>
      <c r="G7504" s="22">
        <f t="shared" si="359"/>
        <v>1244.0324004804386</v>
      </c>
    </row>
    <row r="7505" spans="1:7" ht="25.5" customHeight="1" thickTop="1" thickBot="1" x14ac:dyDescent="0.25">
      <c r="A7505" s="20" t="str">
        <f t="shared" si="357"/>
        <v>3939FINGAL</v>
      </c>
      <c r="B7505" s="37">
        <v>3939</v>
      </c>
      <c r="C7505" s="37" t="s">
        <v>7727</v>
      </c>
      <c r="D7505" s="38" t="s">
        <v>5198</v>
      </c>
      <c r="E7505" s="39">
        <v>956.94800036956804</v>
      </c>
      <c r="F7505" s="39">
        <f t="shared" si="358"/>
        <v>1052.6428004065249</v>
      </c>
      <c r="G7505" s="39">
        <f t="shared" si="359"/>
        <v>1244.0324004804386</v>
      </c>
    </row>
    <row r="7506" spans="1:7" ht="25.5" customHeight="1" thickTop="1" thickBot="1" x14ac:dyDescent="0.25">
      <c r="A7506" s="20" t="str">
        <f t="shared" si="357"/>
        <v>3939ROSEBUD</v>
      </c>
      <c r="B7506" s="20">
        <v>3939</v>
      </c>
      <c r="C7506" s="20" t="s">
        <v>7728</v>
      </c>
      <c r="D7506" s="21" t="s">
        <v>5198</v>
      </c>
      <c r="E7506" s="22">
        <v>956.94800036956804</v>
      </c>
      <c r="F7506" s="22">
        <f t="shared" si="358"/>
        <v>1052.6428004065249</v>
      </c>
      <c r="G7506" s="22">
        <f t="shared" si="359"/>
        <v>1244.0324004804386</v>
      </c>
    </row>
    <row r="7507" spans="1:7" ht="25.5" customHeight="1" thickTop="1" thickBot="1" x14ac:dyDescent="0.25">
      <c r="A7507" s="20" t="str">
        <f t="shared" si="357"/>
        <v>3940CAPEL SOUND</v>
      </c>
      <c r="B7507" s="37">
        <v>3940</v>
      </c>
      <c r="C7507" s="37" t="s">
        <v>7729</v>
      </c>
      <c r="D7507" s="38" t="s">
        <v>5198</v>
      </c>
      <c r="E7507" s="39">
        <v>916.67799994235202</v>
      </c>
      <c r="F7507" s="39">
        <f t="shared" si="358"/>
        <v>1008.3457999365874</v>
      </c>
      <c r="G7507" s="39">
        <f t="shared" si="359"/>
        <v>1191.6813999250576</v>
      </c>
    </row>
    <row r="7508" spans="1:7" ht="25.5" customHeight="1" thickTop="1" thickBot="1" x14ac:dyDescent="0.25">
      <c r="A7508" s="20" t="str">
        <f t="shared" si="357"/>
        <v>3941RYE</v>
      </c>
      <c r="B7508" s="20">
        <v>3941</v>
      </c>
      <c r="C7508" s="20" t="s">
        <v>7730</v>
      </c>
      <c r="D7508" s="21" t="s">
        <v>5198</v>
      </c>
      <c r="E7508" s="22">
        <v>947.13399959605601</v>
      </c>
      <c r="F7508" s="22">
        <f t="shared" si="358"/>
        <v>1041.8473995556617</v>
      </c>
      <c r="G7508" s="22">
        <f t="shared" si="359"/>
        <v>1231.2741994748728</v>
      </c>
    </row>
    <row r="7509" spans="1:7" ht="25.5" customHeight="1" thickTop="1" thickBot="1" x14ac:dyDescent="0.25">
      <c r="A7509" s="20" t="str">
        <f t="shared" si="357"/>
        <v>3941ST ANDREWS BEACH</v>
      </c>
      <c r="B7509" s="37">
        <v>3941</v>
      </c>
      <c r="C7509" s="37" t="s">
        <v>7731</v>
      </c>
      <c r="D7509" s="38" t="s">
        <v>5198</v>
      </c>
      <c r="E7509" s="39">
        <v>947.13399959605601</v>
      </c>
      <c r="F7509" s="39">
        <f t="shared" si="358"/>
        <v>1041.8473995556617</v>
      </c>
      <c r="G7509" s="39">
        <f t="shared" si="359"/>
        <v>1231.2741994748728</v>
      </c>
    </row>
    <row r="7510" spans="1:7" ht="25.5" customHeight="1" thickTop="1" thickBot="1" x14ac:dyDescent="0.25">
      <c r="A7510" s="20" t="str">
        <f t="shared" si="357"/>
        <v>3941TOOTGAROOK</v>
      </c>
      <c r="B7510" s="20">
        <v>3941</v>
      </c>
      <c r="C7510" s="20" t="s">
        <v>7732</v>
      </c>
      <c r="D7510" s="21" t="s">
        <v>5198</v>
      </c>
      <c r="E7510" s="22">
        <v>947.13399959605601</v>
      </c>
      <c r="F7510" s="22">
        <f t="shared" si="358"/>
        <v>1041.8473995556617</v>
      </c>
      <c r="G7510" s="22">
        <f t="shared" si="359"/>
        <v>1231.2741994748728</v>
      </c>
    </row>
    <row r="7511" spans="1:7" ht="25.5" customHeight="1" thickTop="1" thickBot="1" x14ac:dyDescent="0.25">
      <c r="A7511" s="20" t="str">
        <f t="shared" si="357"/>
        <v>3942BLAIRGOWRIE</v>
      </c>
      <c r="B7511" s="37">
        <v>3942</v>
      </c>
      <c r="C7511" s="37" t="s">
        <v>7733</v>
      </c>
      <c r="D7511" s="38" t="s">
        <v>5198</v>
      </c>
      <c r="E7511" s="39">
        <v>933.564000309672</v>
      </c>
      <c r="F7511" s="39">
        <f t="shared" si="358"/>
        <v>1026.9204003406394</v>
      </c>
      <c r="G7511" s="39">
        <f t="shared" si="359"/>
        <v>1213.6332004025737</v>
      </c>
    </row>
    <row r="7512" spans="1:7" ht="25.5" customHeight="1" thickTop="1" thickBot="1" x14ac:dyDescent="0.25">
      <c r="A7512" s="20" t="str">
        <f t="shared" si="357"/>
        <v>3943SORRENTO</v>
      </c>
      <c r="B7512" s="20">
        <v>3943</v>
      </c>
      <c r="C7512" s="20" t="s">
        <v>7734</v>
      </c>
      <c r="D7512" s="21" t="s">
        <v>5198</v>
      </c>
      <c r="E7512" s="22">
        <v>916.80199967312001</v>
      </c>
      <c r="F7512" s="22">
        <f t="shared" si="358"/>
        <v>1008.4821996404321</v>
      </c>
      <c r="G7512" s="22">
        <f t="shared" si="359"/>
        <v>1191.8425995750561</v>
      </c>
    </row>
    <row r="7513" spans="1:7" ht="25.5" customHeight="1" thickTop="1" thickBot="1" x14ac:dyDescent="0.25">
      <c r="A7513" s="20" t="str">
        <f t="shared" si="357"/>
        <v>3944PORTSEA</v>
      </c>
      <c r="B7513" s="37">
        <v>3944</v>
      </c>
      <c r="C7513" s="37" t="s">
        <v>7735</v>
      </c>
      <c r="D7513" s="38" t="s">
        <v>5198</v>
      </c>
      <c r="E7513" s="39">
        <v>905.21599992475194</v>
      </c>
      <c r="F7513" s="39">
        <f t="shared" si="358"/>
        <v>995.73759991722727</v>
      </c>
      <c r="G7513" s="39">
        <f t="shared" si="359"/>
        <v>1176.7807999021775</v>
      </c>
    </row>
    <row r="7514" spans="1:7" ht="25.5" customHeight="1" thickTop="1" thickBot="1" x14ac:dyDescent="0.25">
      <c r="A7514" s="20" t="str">
        <f t="shared" si="357"/>
        <v>3945JEETHO</v>
      </c>
      <c r="B7514" s="20">
        <v>3945</v>
      </c>
      <c r="C7514" s="20" t="s">
        <v>7736</v>
      </c>
      <c r="D7514" s="21" t="s">
        <v>5198</v>
      </c>
      <c r="E7514" s="22">
        <v>1162.6219996612078</v>
      </c>
      <c r="F7514" s="22">
        <f t="shared" si="358"/>
        <v>1278.8841996273288</v>
      </c>
      <c r="G7514" s="22">
        <f t="shared" si="359"/>
        <v>1511.4085995595703</v>
      </c>
    </row>
    <row r="7515" spans="1:7" ht="25.5" customHeight="1" thickTop="1" thickBot="1" x14ac:dyDescent="0.25">
      <c r="A7515" s="20" t="str">
        <f t="shared" si="357"/>
        <v>3945KROWERA</v>
      </c>
      <c r="B7515" s="37">
        <v>3945</v>
      </c>
      <c r="C7515" s="37" t="s">
        <v>7737</v>
      </c>
      <c r="D7515" s="38" t="s">
        <v>5198</v>
      </c>
      <c r="E7515" s="39">
        <v>1162.6219996612078</v>
      </c>
      <c r="F7515" s="39">
        <f t="shared" si="358"/>
        <v>1278.8841996273288</v>
      </c>
      <c r="G7515" s="39">
        <f t="shared" si="359"/>
        <v>1511.4085995595703</v>
      </c>
    </row>
    <row r="7516" spans="1:7" ht="25.5" customHeight="1" thickTop="1" thickBot="1" x14ac:dyDescent="0.25">
      <c r="A7516" s="20" t="str">
        <f t="shared" si="357"/>
        <v>3945LOCH</v>
      </c>
      <c r="B7516" s="20">
        <v>3945</v>
      </c>
      <c r="C7516" s="20" t="s">
        <v>7738</v>
      </c>
      <c r="D7516" s="21" t="s">
        <v>5198</v>
      </c>
      <c r="E7516" s="22">
        <v>1162.6219996612078</v>
      </c>
      <c r="F7516" s="22">
        <f t="shared" si="358"/>
        <v>1278.8841996273288</v>
      </c>
      <c r="G7516" s="22">
        <f t="shared" si="359"/>
        <v>1511.4085995595703</v>
      </c>
    </row>
    <row r="7517" spans="1:7" ht="25.5" customHeight="1" thickTop="1" thickBot="1" x14ac:dyDescent="0.25">
      <c r="A7517" s="20" t="str">
        <f t="shared" si="357"/>
        <v>3945WOODLEIGH</v>
      </c>
      <c r="B7517" s="37">
        <v>3945</v>
      </c>
      <c r="C7517" s="37" t="s">
        <v>7739</v>
      </c>
      <c r="D7517" s="38" t="s">
        <v>5198</v>
      </c>
      <c r="E7517" s="39">
        <v>1162.6219996612078</v>
      </c>
      <c r="F7517" s="39">
        <f t="shared" si="358"/>
        <v>1278.8841996273288</v>
      </c>
      <c r="G7517" s="39">
        <f t="shared" si="359"/>
        <v>1511.4085995595703</v>
      </c>
    </row>
    <row r="7518" spans="1:7" ht="25.5" customHeight="1" thickTop="1" thickBot="1" x14ac:dyDescent="0.25">
      <c r="A7518" s="20" t="str">
        <f t="shared" si="357"/>
        <v>3946BENA</v>
      </c>
      <c r="B7518" s="20">
        <v>3946</v>
      </c>
      <c r="C7518" s="20" t="s">
        <v>7740</v>
      </c>
      <c r="D7518" s="21" t="s">
        <v>5198</v>
      </c>
      <c r="E7518" s="22">
        <v>1156.2719999264159</v>
      </c>
      <c r="F7518" s="22">
        <f t="shared" si="358"/>
        <v>1271.8991999190575</v>
      </c>
      <c r="G7518" s="22">
        <f t="shared" si="359"/>
        <v>1503.1535999043408</v>
      </c>
    </row>
    <row r="7519" spans="1:7" ht="25.5" customHeight="1" thickTop="1" thickBot="1" x14ac:dyDescent="0.25">
      <c r="A7519" s="20" t="str">
        <f t="shared" si="357"/>
        <v>3950KARDELLA SOUTH</v>
      </c>
      <c r="B7519" s="37">
        <v>3950</v>
      </c>
      <c r="C7519" s="37" t="s">
        <v>7741</v>
      </c>
      <c r="D7519" s="38" t="s">
        <v>5198</v>
      </c>
      <c r="E7519" s="39">
        <v>1122.752000133296</v>
      </c>
      <c r="F7519" s="39">
        <f t="shared" si="358"/>
        <v>1235.0272001466255</v>
      </c>
      <c r="G7519" s="39">
        <f t="shared" si="359"/>
        <v>1459.5776001732847</v>
      </c>
    </row>
    <row r="7520" spans="1:7" ht="25.5" customHeight="1" thickTop="1" thickBot="1" x14ac:dyDescent="0.25">
      <c r="A7520" s="20" t="str">
        <f t="shared" si="357"/>
        <v>3950KORUMBURRA</v>
      </c>
      <c r="B7520" s="20">
        <v>3950</v>
      </c>
      <c r="C7520" s="20" t="s">
        <v>7742</v>
      </c>
      <c r="D7520" s="21" t="s">
        <v>5198</v>
      </c>
      <c r="E7520" s="22">
        <v>1122.752000133296</v>
      </c>
      <c r="F7520" s="22">
        <f t="shared" si="358"/>
        <v>1235.0272001466255</v>
      </c>
      <c r="G7520" s="22">
        <f t="shared" si="359"/>
        <v>1459.5776001732847</v>
      </c>
    </row>
    <row r="7521" spans="1:7" ht="25.5" customHeight="1" thickTop="1" thickBot="1" x14ac:dyDescent="0.25">
      <c r="A7521" s="20" t="str">
        <f t="shared" si="357"/>
        <v>3950KORUMBURRA SOUTH</v>
      </c>
      <c r="B7521" s="37">
        <v>3950</v>
      </c>
      <c r="C7521" s="37" t="s">
        <v>7743</v>
      </c>
      <c r="D7521" s="38" t="s">
        <v>5198</v>
      </c>
      <c r="E7521" s="39">
        <v>1122.752000133296</v>
      </c>
      <c r="F7521" s="39">
        <f t="shared" si="358"/>
        <v>1235.0272001466255</v>
      </c>
      <c r="G7521" s="39">
        <f t="shared" si="359"/>
        <v>1459.5776001732847</v>
      </c>
    </row>
    <row r="7522" spans="1:7" ht="25.5" customHeight="1" thickTop="1" thickBot="1" x14ac:dyDescent="0.25">
      <c r="A7522" s="20" t="str">
        <f t="shared" si="357"/>
        <v>3950STRZELECKI</v>
      </c>
      <c r="B7522" s="20">
        <v>3950</v>
      </c>
      <c r="C7522" s="20" t="s">
        <v>7744</v>
      </c>
      <c r="D7522" s="21" t="s">
        <v>5198</v>
      </c>
      <c r="E7522" s="22">
        <v>1122.752000133296</v>
      </c>
      <c r="F7522" s="22">
        <f t="shared" si="358"/>
        <v>1235.0272001466255</v>
      </c>
      <c r="G7522" s="22">
        <f t="shared" si="359"/>
        <v>1459.5776001732847</v>
      </c>
    </row>
    <row r="7523" spans="1:7" ht="25.5" customHeight="1" thickTop="1" thickBot="1" x14ac:dyDescent="0.25">
      <c r="A7523" s="20" t="str">
        <f t="shared" si="357"/>
        <v>3950WHITELAW</v>
      </c>
      <c r="B7523" s="37">
        <v>3950</v>
      </c>
      <c r="C7523" s="37" t="s">
        <v>7745</v>
      </c>
      <c r="D7523" s="38" t="s">
        <v>5198</v>
      </c>
      <c r="E7523" s="39">
        <v>1122.752000133296</v>
      </c>
      <c r="F7523" s="39">
        <f t="shared" si="358"/>
        <v>1235.0272001466255</v>
      </c>
      <c r="G7523" s="39">
        <f t="shared" si="359"/>
        <v>1459.5776001732847</v>
      </c>
    </row>
    <row r="7524" spans="1:7" ht="25.5" customHeight="1" thickTop="1" thickBot="1" x14ac:dyDescent="0.25">
      <c r="A7524" s="20" t="str">
        <f t="shared" si="357"/>
        <v>3951ARAWATA</v>
      </c>
      <c r="B7524" s="20">
        <v>3951</v>
      </c>
      <c r="C7524" s="20" t="s">
        <v>7746</v>
      </c>
      <c r="D7524" s="21" t="s">
        <v>5198</v>
      </c>
      <c r="E7524" s="22">
        <v>1133.437999540736</v>
      </c>
      <c r="F7524" s="22">
        <f t="shared" si="358"/>
        <v>1246.7817994948098</v>
      </c>
      <c r="G7524" s="22">
        <f t="shared" si="359"/>
        <v>1473.4693994029569</v>
      </c>
    </row>
    <row r="7525" spans="1:7" ht="25.5" customHeight="1" thickTop="1" thickBot="1" x14ac:dyDescent="0.25">
      <c r="A7525" s="20" t="str">
        <f t="shared" si="357"/>
        <v>3951FAIRBANK</v>
      </c>
      <c r="B7525" s="37">
        <v>3951</v>
      </c>
      <c r="C7525" s="37" t="s">
        <v>7747</v>
      </c>
      <c r="D7525" s="38" t="s">
        <v>5198</v>
      </c>
      <c r="E7525" s="39">
        <v>1133.437999540736</v>
      </c>
      <c r="F7525" s="39">
        <f t="shared" si="358"/>
        <v>1246.7817994948098</v>
      </c>
      <c r="G7525" s="39">
        <f t="shared" si="359"/>
        <v>1473.4693994029569</v>
      </c>
    </row>
    <row r="7526" spans="1:7" ht="25.5" customHeight="1" thickTop="1" thickBot="1" x14ac:dyDescent="0.25">
      <c r="A7526" s="20" t="str">
        <f t="shared" si="357"/>
        <v>3951JUMBUNNA</v>
      </c>
      <c r="B7526" s="20">
        <v>3951</v>
      </c>
      <c r="C7526" s="20" t="s">
        <v>7748</v>
      </c>
      <c r="D7526" s="21" t="s">
        <v>5198</v>
      </c>
      <c r="E7526" s="22">
        <v>1133.437999540736</v>
      </c>
      <c r="F7526" s="22">
        <f t="shared" si="358"/>
        <v>1246.7817994948098</v>
      </c>
      <c r="G7526" s="22">
        <f t="shared" si="359"/>
        <v>1473.4693994029569</v>
      </c>
    </row>
    <row r="7527" spans="1:7" ht="25.5" customHeight="1" thickTop="1" thickBot="1" x14ac:dyDescent="0.25">
      <c r="A7527" s="20" t="str">
        <f t="shared" si="357"/>
        <v>3951KARDELLA</v>
      </c>
      <c r="B7527" s="37">
        <v>3951</v>
      </c>
      <c r="C7527" s="37" t="s">
        <v>7749</v>
      </c>
      <c r="D7527" s="38" t="s">
        <v>5198</v>
      </c>
      <c r="E7527" s="39">
        <v>1133.437999540736</v>
      </c>
      <c r="F7527" s="39">
        <f t="shared" si="358"/>
        <v>1246.7817994948098</v>
      </c>
      <c r="G7527" s="39">
        <f t="shared" si="359"/>
        <v>1473.4693994029569</v>
      </c>
    </row>
    <row r="7528" spans="1:7" ht="25.5" customHeight="1" thickTop="1" thickBot="1" x14ac:dyDescent="0.25">
      <c r="A7528" s="20" t="str">
        <f t="shared" si="357"/>
        <v>3951KONGWAK</v>
      </c>
      <c r="B7528" s="20">
        <v>3951</v>
      </c>
      <c r="C7528" s="20" t="s">
        <v>7750</v>
      </c>
      <c r="D7528" s="21" t="s">
        <v>5198</v>
      </c>
      <c r="E7528" s="22">
        <v>1133.437999540736</v>
      </c>
      <c r="F7528" s="22">
        <f t="shared" si="358"/>
        <v>1246.7817994948098</v>
      </c>
      <c r="G7528" s="22">
        <f t="shared" si="359"/>
        <v>1473.4693994029569</v>
      </c>
    </row>
    <row r="7529" spans="1:7" ht="25.5" customHeight="1" thickTop="1" thickBot="1" x14ac:dyDescent="0.25">
      <c r="A7529" s="20" t="str">
        <f t="shared" si="357"/>
        <v>3951MOYARRA</v>
      </c>
      <c r="B7529" s="37">
        <v>3951</v>
      </c>
      <c r="C7529" s="37" t="s">
        <v>7751</v>
      </c>
      <c r="D7529" s="38" t="s">
        <v>5198</v>
      </c>
      <c r="E7529" s="39">
        <v>1133.437999540736</v>
      </c>
      <c r="F7529" s="39">
        <f t="shared" si="358"/>
        <v>1246.7817994948098</v>
      </c>
      <c r="G7529" s="39">
        <f t="shared" si="359"/>
        <v>1473.4693994029569</v>
      </c>
    </row>
    <row r="7530" spans="1:7" ht="25.5" customHeight="1" thickTop="1" thickBot="1" x14ac:dyDescent="0.25">
      <c r="A7530" s="20" t="str">
        <f t="shared" si="357"/>
        <v>3951OUTTRIM</v>
      </c>
      <c r="B7530" s="20">
        <v>3951</v>
      </c>
      <c r="C7530" s="20" t="s">
        <v>7752</v>
      </c>
      <c r="D7530" s="21" t="s">
        <v>5198</v>
      </c>
      <c r="E7530" s="22">
        <v>1133.437999540736</v>
      </c>
      <c r="F7530" s="22">
        <f t="shared" si="358"/>
        <v>1246.7817994948098</v>
      </c>
      <c r="G7530" s="22">
        <f t="shared" si="359"/>
        <v>1473.4693994029569</v>
      </c>
    </row>
    <row r="7531" spans="1:7" ht="25.5" customHeight="1" thickTop="1" thickBot="1" x14ac:dyDescent="0.25">
      <c r="A7531" s="20" t="str">
        <f t="shared" si="357"/>
        <v>3951RANCEBY</v>
      </c>
      <c r="B7531" s="37">
        <v>3951</v>
      </c>
      <c r="C7531" s="37" t="s">
        <v>7753</v>
      </c>
      <c r="D7531" s="38" t="s">
        <v>5198</v>
      </c>
      <c r="E7531" s="39">
        <v>1133.437999540736</v>
      </c>
      <c r="F7531" s="39">
        <f t="shared" si="358"/>
        <v>1246.7817994948098</v>
      </c>
      <c r="G7531" s="39">
        <f t="shared" si="359"/>
        <v>1473.4693994029569</v>
      </c>
    </row>
    <row r="7532" spans="1:7" ht="25.5" customHeight="1" thickTop="1" thickBot="1" x14ac:dyDescent="0.25">
      <c r="A7532" s="20" t="str">
        <f t="shared" si="357"/>
        <v>3953BERRYS CREEK</v>
      </c>
      <c r="B7532" s="20">
        <v>3953</v>
      </c>
      <c r="C7532" s="20" t="s">
        <v>7754</v>
      </c>
      <c r="D7532" s="21" t="s">
        <v>5198</v>
      </c>
      <c r="E7532" s="22">
        <v>1194.616000162448</v>
      </c>
      <c r="F7532" s="22">
        <f t="shared" si="358"/>
        <v>1314.0776001786928</v>
      </c>
      <c r="G7532" s="22">
        <f t="shared" si="359"/>
        <v>1553.0008002111824</v>
      </c>
    </row>
    <row r="7533" spans="1:7" ht="25.5" customHeight="1" thickTop="1" thickBot="1" x14ac:dyDescent="0.25">
      <c r="A7533" s="20" t="str">
        <f t="shared" si="357"/>
        <v>3953BOOROOL</v>
      </c>
      <c r="B7533" s="37">
        <v>3953</v>
      </c>
      <c r="C7533" s="37" t="s">
        <v>7755</v>
      </c>
      <c r="D7533" s="38" t="s">
        <v>5198</v>
      </c>
      <c r="E7533" s="39">
        <v>1194.616000162448</v>
      </c>
      <c r="F7533" s="39">
        <f t="shared" si="358"/>
        <v>1314.0776001786928</v>
      </c>
      <c r="G7533" s="39">
        <f t="shared" si="359"/>
        <v>1553.0008002111824</v>
      </c>
    </row>
    <row r="7534" spans="1:7" ht="25.5" customHeight="1" thickTop="1" thickBot="1" x14ac:dyDescent="0.25">
      <c r="A7534" s="20" t="str">
        <f t="shared" si="357"/>
        <v>3953HALLSTON</v>
      </c>
      <c r="B7534" s="20">
        <v>3953</v>
      </c>
      <c r="C7534" s="20" t="s">
        <v>7756</v>
      </c>
      <c r="D7534" s="21" t="s">
        <v>5198</v>
      </c>
      <c r="E7534" s="22">
        <v>1194.616000162448</v>
      </c>
      <c r="F7534" s="22">
        <f t="shared" si="358"/>
        <v>1314.0776001786928</v>
      </c>
      <c r="G7534" s="22">
        <f t="shared" si="359"/>
        <v>1553.0008002111824</v>
      </c>
    </row>
    <row r="7535" spans="1:7" ht="25.5" customHeight="1" thickTop="1" thickBot="1" x14ac:dyDescent="0.25">
      <c r="A7535" s="20" t="str">
        <f t="shared" si="357"/>
        <v>3953KOOROOMAN</v>
      </c>
      <c r="B7535" s="37">
        <v>3953</v>
      </c>
      <c r="C7535" s="37" t="s">
        <v>7757</v>
      </c>
      <c r="D7535" s="38" t="s">
        <v>5198</v>
      </c>
      <c r="E7535" s="39">
        <v>1194.616000162448</v>
      </c>
      <c r="F7535" s="39">
        <f t="shared" si="358"/>
        <v>1314.0776001786928</v>
      </c>
      <c r="G7535" s="39">
        <f t="shared" si="359"/>
        <v>1553.0008002111824</v>
      </c>
    </row>
    <row r="7536" spans="1:7" ht="25.5" customHeight="1" thickTop="1" thickBot="1" x14ac:dyDescent="0.25">
      <c r="A7536" s="20" t="str">
        <f t="shared" si="357"/>
        <v>3953LEONGATHA</v>
      </c>
      <c r="B7536" s="20">
        <v>3953</v>
      </c>
      <c r="C7536" s="20" t="s">
        <v>7758</v>
      </c>
      <c r="D7536" s="21" t="s">
        <v>5198</v>
      </c>
      <c r="E7536" s="22">
        <v>1194.616000162448</v>
      </c>
      <c r="F7536" s="22">
        <f t="shared" si="358"/>
        <v>1314.0776001786928</v>
      </c>
      <c r="G7536" s="22">
        <f t="shared" si="359"/>
        <v>1553.0008002111824</v>
      </c>
    </row>
    <row r="7537" spans="1:7" ht="25.5" customHeight="1" thickTop="1" thickBot="1" x14ac:dyDescent="0.25">
      <c r="A7537" s="20" t="str">
        <f t="shared" si="357"/>
        <v>3953LEONGATHA NORTH</v>
      </c>
      <c r="B7537" s="37">
        <v>3953</v>
      </c>
      <c r="C7537" s="37" t="s">
        <v>7759</v>
      </c>
      <c r="D7537" s="38" t="s">
        <v>5198</v>
      </c>
      <c r="E7537" s="39">
        <v>1194.616000162448</v>
      </c>
      <c r="F7537" s="39">
        <f t="shared" si="358"/>
        <v>1314.0776001786928</v>
      </c>
      <c r="G7537" s="39">
        <f t="shared" si="359"/>
        <v>1553.0008002111824</v>
      </c>
    </row>
    <row r="7538" spans="1:7" ht="25.5" customHeight="1" thickTop="1" thickBot="1" x14ac:dyDescent="0.25">
      <c r="A7538" s="20" t="str">
        <f t="shared" si="357"/>
        <v>3953LEONGATHA SOUTH</v>
      </c>
      <c r="B7538" s="20">
        <v>3953</v>
      </c>
      <c r="C7538" s="20" t="s">
        <v>7760</v>
      </c>
      <c r="D7538" s="21" t="s">
        <v>5198</v>
      </c>
      <c r="E7538" s="22">
        <v>1194.616000162448</v>
      </c>
      <c r="F7538" s="22">
        <f t="shared" si="358"/>
        <v>1314.0776001786928</v>
      </c>
      <c r="G7538" s="22">
        <f t="shared" si="359"/>
        <v>1553.0008002111824</v>
      </c>
    </row>
    <row r="7539" spans="1:7" ht="25.5" customHeight="1" thickTop="1" thickBot="1" x14ac:dyDescent="0.25">
      <c r="A7539" s="20" t="str">
        <f t="shared" si="357"/>
        <v>3953MARDAN</v>
      </c>
      <c r="B7539" s="37">
        <v>3953</v>
      </c>
      <c r="C7539" s="37" t="s">
        <v>7761</v>
      </c>
      <c r="D7539" s="38" t="s">
        <v>5198</v>
      </c>
      <c r="E7539" s="39">
        <v>1194.616000162448</v>
      </c>
      <c r="F7539" s="39">
        <f t="shared" si="358"/>
        <v>1314.0776001786928</v>
      </c>
      <c r="G7539" s="39">
        <f t="shared" si="359"/>
        <v>1553.0008002111824</v>
      </c>
    </row>
    <row r="7540" spans="1:7" ht="25.5" customHeight="1" thickTop="1" thickBot="1" x14ac:dyDescent="0.25">
      <c r="A7540" s="20" t="str">
        <f t="shared" si="357"/>
        <v>3953MOUNT ECCLES</v>
      </c>
      <c r="B7540" s="20">
        <v>3953</v>
      </c>
      <c r="C7540" s="20" t="s">
        <v>7762</v>
      </c>
      <c r="D7540" s="21" t="s">
        <v>5198</v>
      </c>
      <c r="E7540" s="22">
        <v>1194.616000162448</v>
      </c>
      <c r="F7540" s="22">
        <f t="shared" si="358"/>
        <v>1314.0776001786928</v>
      </c>
      <c r="G7540" s="22">
        <f t="shared" si="359"/>
        <v>1553.0008002111824</v>
      </c>
    </row>
    <row r="7541" spans="1:7" ht="25.5" customHeight="1" thickTop="1" thickBot="1" x14ac:dyDescent="0.25">
      <c r="A7541" s="20" t="str">
        <f t="shared" si="357"/>
        <v>3953MOUNT ECCLES SOUTH</v>
      </c>
      <c r="B7541" s="37">
        <v>3953</v>
      </c>
      <c r="C7541" s="37" t="s">
        <v>7763</v>
      </c>
      <c r="D7541" s="38" t="s">
        <v>5198</v>
      </c>
      <c r="E7541" s="39">
        <v>1194.616000162448</v>
      </c>
      <c r="F7541" s="39">
        <f t="shared" si="358"/>
        <v>1314.0776001786928</v>
      </c>
      <c r="G7541" s="39">
        <f t="shared" si="359"/>
        <v>1553.0008002111824</v>
      </c>
    </row>
    <row r="7542" spans="1:7" ht="25.5" customHeight="1" thickTop="1" thickBot="1" x14ac:dyDescent="0.25">
      <c r="A7542" s="20" t="str">
        <f t="shared" si="357"/>
        <v>3953NERRENA</v>
      </c>
      <c r="B7542" s="20">
        <v>3953</v>
      </c>
      <c r="C7542" s="20" t="s">
        <v>7764</v>
      </c>
      <c r="D7542" s="21" t="s">
        <v>5198</v>
      </c>
      <c r="E7542" s="22">
        <v>1194.616000162448</v>
      </c>
      <c r="F7542" s="22">
        <f t="shared" si="358"/>
        <v>1314.0776001786928</v>
      </c>
      <c r="G7542" s="22">
        <f t="shared" si="359"/>
        <v>1553.0008002111824</v>
      </c>
    </row>
    <row r="7543" spans="1:7" ht="25.5" customHeight="1" thickTop="1" thickBot="1" x14ac:dyDescent="0.25">
      <c r="A7543" s="20" t="str">
        <f t="shared" si="357"/>
        <v>3953RUBY</v>
      </c>
      <c r="B7543" s="37">
        <v>3953</v>
      </c>
      <c r="C7543" s="37" t="s">
        <v>7765</v>
      </c>
      <c r="D7543" s="38" t="s">
        <v>5198</v>
      </c>
      <c r="E7543" s="39">
        <v>1194.616000162448</v>
      </c>
      <c r="F7543" s="39">
        <f t="shared" si="358"/>
        <v>1314.0776001786928</v>
      </c>
      <c r="G7543" s="39">
        <f t="shared" si="359"/>
        <v>1553.0008002111824</v>
      </c>
    </row>
    <row r="7544" spans="1:7" ht="25.5" customHeight="1" thickTop="1" thickBot="1" x14ac:dyDescent="0.25">
      <c r="A7544" s="20" t="str">
        <f t="shared" si="357"/>
        <v>3953TRIDA</v>
      </c>
      <c r="B7544" s="20">
        <v>3953</v>
      </c>
      <c r="C7544" s="20" t="s">
        <v>7766</v>
      </c>
      <c r="D7544" s="21" t="s">
        <v>5198</v>
      </c>
      <c r="E7544" s="22">
        <v>1194.616000162448</v>
      </c>
      <c r="F7544" s="22">
        <f t="shared" si="358"/>
        <v>1314.0776001786928</v>
      </c>
      <c r="G7544" s="22">
        <f t="shared" si="359"/>
        <v>1553.0008002111824</v>
      </c>
    </row>
    <row r="7545" spans="1:7" ht="25.5" customHeight="1" thickTop="1" thickBot="1" x14ac:dyDescent="0.25">
      <c r="A7545" s="20" t="str">
        <f t="shared" si="357"/>
        <v>3953WILD DOG VALLEY</v>
      </c>
      <c r="B7545" s="37">
        <v>3953</v>
      </c>
      <c r="C7545" s="37" t="s">
        <v>7767</v>
      </c>
      <c r="D7545" s="38" t="s">
        <v>5198</v>
      </c>
      <c r="E7545" s="39">
        <v>1194.616000162448</v>
      </c>
      <c r="F7545" s="39">
        <f t="shared" si="358"/>
        <v>1314.0776001786928</v>
      </c>
      <c r="G7545" s="39">
        <f t="shared" si="359"/>
        <v>1553.0008002111824</v>
      </c>
    </row>
    <row r="7546" spans="1:7" ht="25.5" customHeight="1" thickTop="1" thickBot="1" x14ac:dyDescent="0.25">
      <c r="A7546" s="20" t="str">
        <f t="shared" si="357"/>
        <v>3953WOOREEN</v>
      </c>
      <c r="B7546" s="20">
        <v>3953</v>
      </c>
      <c r="C7546" s="20" t="s">
        <v>7768</v>
      </c>
      <c r="D7546" s="21" t="s">
        <v>5198</v>
      </c>
      <c r="E7546" s="22">
        <v>1194.616000162448</v>
      </c>
      <c r="F7546" s="22">
        <f t="shared" si="358"/>
        <v>1314.0776001786928</v>
      </c>
      <c r="G7546" s="22">
        <f t="shared" si="359"/>
        <v>1553.0008002111824</v>
      </c>
    </row>
    <row r="7547" spans="1:7" ht="25.5" customHeight="1" thickTop="1" thickBot="1" x14ac:dyDescent="0.25">
      <c r="A7547" s="20" t="str">
        <f t="shared" si="357"/>
        <v>3954KOONWARRA</v>
      </c>
      <c r="B7547" s="37">
        <v>3954</v>
      </c>
      <c r="C7547" s="37" t="s">
        <v>7769</v>
      </c>
      <c r="D7547" s="38" t="s">
        <v>5198</v>
      </c>
      <c r="E7547" s="39">
        <v>1219.7499997101759</v>
      </c>
      <c r="F7547" s="39">
        <f t="shared" si="358"/>
        <v>1341.7249996811936</v>
      </c>
      <c r="G7547" s="39">
        <f t="shared" si="359"/>
        <v>1585.6749996232286</v>
      </c>
    </row>
    <row r="7548" spans="1:7" ht="25.5" customHeight="1" thickTop="1" thickBot="1" x14ac:dyDescent="0.25">
      <c r="A7548" s="20" t="str">
        <f t="shared" si="357"/>
        <v>3956DUMBALK</v>
      </c>
      <c r="B7548" s="20">
        <v>3956</v>
      </c>
      <c r="C7548" s="20" t="s">
        <v>7770</v>
      </c>
      <c r="D7548" s="21" t="s">
        <v>5198</v>
      </c>
      <c r="E7548" s="22">
        <v>1169.973999980672</v>
      </c>
      <c r="F7548" s="22">
        <f t="shared" si="358"/>
        <v>1286.9713999787393</v>
      </c>
      <c r="G7548" s="22">
        <f t="shared" si="359"/>
        <v>1520.9661999748737</v>
      </c>
    </row>
    <row r="7549" spans="1:7" ht="25.5" customHeight="1" thickTop="1" thickBot="1" x14ac:dyDescent="0.25">
      <c r="A7549" s="20" t="str">
        <f t="shared" si="357"/>
        <v>3956DUMBALK NORTH</v>
      </c>
      <c r="B7549" s="37">
        <v>3956</v>
      </c>
      <c r="C7549" s="37" t="s">
        <v>7771</v>
      </c>
      <c r="D7549" s="38" t="s">
        <v>5198</v>
      </c>
      <c r="E7549" s="39">
        <v>1169.973999980672</v>
      </c>
      <c r="F7549" s="39">
        <f t="shared" si="358"/>
        <v>1286.9713999787393</v>
      </c>
      <c r="G7549" s="39">
        <f t="shared" si="359"/>
        <v>1520.9661999748737</v>
      </c>
    </row>
    <row r="7550" spans="1:7" ht="25.5" customHeight="1" thickTop="1" thickBot="1" x14ac:dyDescent="0.25">
      <c r="A7550" s="20" t="str">
        <f t="shared" si="357"/>
        <v>3956MEENIYAN</v>
      </c>
      <c r="B7550" s="20">
        <v>3956</v>
      </c>
      <c r="C7550" s="20" t="s">
        <v>7772</v>
      </c>
      <c r="D7550" s="21" t="s">
        <v>5198</v>
      </c>
      <c r="E7550" s="22">
        <v>1169.973999980672</v>
      </c>
      <c r="F7550" s="22">
        <f t="shared" si="358"/>
        <v>1286.9713999787393</v>
      </c>
      <c r="G7550" s="22">
        <f t="shared" si="359"/>
        <v>1520.9661999748737</v>
      </c>
    </row>
    <row r="7551" spans="1:7" ht="25.5" customHeight="1" thickTop="1" thickBot="1" x14ac:dyDescent="0.25">
      <c r="A7551" s="20" t="str">
        <f t="shared" si="357"/>
        <v>3956MIDDLE TARWIN</v>
      </c>
      <c r="B7551" s="37">
        <v>3956</v>
      </c>
      <c r="C7551" s="37" t="s">
        <v>7773</v>
      </c>
      <c r="D7551" s="38" t="s">
        <v>5198</v>
      </c>
      <c r="E7551" s="39">
        <v>1169.973999980672</v>
      </c>
      <c r="F7551" s="39">
        <f t="shared" si="358"/>
        <v>1286.9713999787393</v>
      </c>
      <c r="G7551" s="39">
        <f t="shared" si="359"/>
        <v>1520.9661999748737</v>
      </c>
    </row>
    <row r="7552" spans="1:7" ht="25.5" customHeight="1" thickTop="1" thickBot="1" x14ac:dyDescent="0.25">
      <c r="A7552" s="20" t="str">
        <f t="shared" si="357"/>
        <v>3956TARWIN</v>
      </c>
      <c r="B7552" s="20">
        <v>3956</v>
      </c>
      <c r="C7552" s="20" t="s">
        <v>7774</v>
      </c>
      <c r="D7552" s="21" t="s">
        <v>5198</v>
      </c>
      <c r="E7552" s="22">
        <v>1169.973999980672</v>
      </c>
      <c r="F7552" s="22">
        <f t="shared" si="358"/>
        <v>1286.9713999787393</v>
      </c>
      <c r="G7552" s="22">
        <f t="shared" si="359"/>
        <v>1520.9661999748737</v>
      </c>
    </row>
    <row r="7553" spans="1:7" ht="25.5" customHeight="1" thickTop="1" thickBot="1" x14ac:dyDescent="0.25">
      <c r="A7553" s="20" t="str">
        <f t="shared" si="357"/>
        <v>3956TARWIN LOWER</v>
      </c>
      <c r="B7553" s="37">
        <v>3956</v>
      </c>
      <c r="C7553" s="37" t="s">
        <v>7775</v>
      </c>
      <c r="D7553" s="38" t="s">
        <v>5198</v>
      </c>
      <c r="E7553" s="39">
        <v>1169.973999980672</v>
      </c>
      <c r="F7553" s="39">
        <f t="shared" si="358"/>
        <v>1286.9713999787393</v>
      </c>
      <c r="G7553" s="39">
        <f t="shared" si="359"/>
        <v>1520.9661999748737</v>
      </c>
    </row>
    <row r="7554" spans="1:7" ht="25.5" customHeight="1" thickTop="1" thickBot="1" x14ac:dyDescent="0.25">
      <c r="A7554" s="20" t="str">
        <f t="shared" si="357"/>
        <v>3956VENUS BAY</v>
      </c>
      <c r="B7554" s="20">
        <v>3956</v>
      </c>
      <c r="C7554" s="20" t="s">
        <v>7776</v>
      </c>
      <c r="D7554" s="21" t="s">
        <v>5198</v>
      </c>
      <c r="E7554" s="22">
        <v>1169.973999980672</v>
      </c>
      <c r="F7554" s="22">
        <f t="shared" si="358"/>
        <v>1286.9713999787393</v>
      </c>
      <c r="G7554" s="22">
        <f t="shared" si="359"/>
        <v>1520.9661999748737</v>
      </c>
    </row>
    <row r="7555" spans="1:7" ht="25.5" customHeight="1" thickTop="1" thickBot="1" x14ac:dyDescent="0.25">
      <c r="A7555" s="20" t="str">
        <f t="shared" si="357"/>
        <v>3956WALKERVILLE</v>
      </c>
      <c r="B7555" s="37">
        <v>3956</v>
      </c>
      <c r="C7555" s="37" t="s">
        <v>7777</v>
      </c>
      <c r="D7555" s="38" t="s">
        <v>5198</v>
      </c>
      <c r="E7555" s="39">
        <v>1169.973999980672</v>
      </c>
      <c r="F7555" s="39">
        <f t="shared" si="358"/>
        <v>1286.9713999787393</v>
      </c>
      <c r="G7555" s="39">
        <f t="shared" si="359"/>
        <v>1520.9661999748737</v>
      </c>
    </row>
    <row r="7556" spans="1:7" ht="25.5" customHeight="1" thickTop="1" thickBot="1" x14ac:dyDescent="0.25">
      <c r="A7556" s="20" t="str">
        <f t="shared" si="357"/>
        <v>3956WALKERVILLE NORTH</v>
      </c>
      <c r="B7556" s="20">
        <v>3956</v>
      </c>
      <c r="C7556" s="20" t="s">
        <v>7778</v>
      </c>
      <c r="D7556" s="21" t="s">
        <v>5198</v>
      </c>
      <c r="E7556" s="22">
        <v>1169.973999980672</v>
      </c>
      <c r="F7556" s="22">
        <f t="shared" si="358"/>
        <v>1286.9713999787393</v>
      </c>
      <c r="G7556" s="22">
        <f t="shared" si="359"/>
        <v>1520.9661999748737</v>
      </c>
    </row>
    <row r="7557" spans="1:7" ht="25.5" customHeight="1" thickTop="1" thickBot="1" x14ac:dyDescent="0.25">
      <c r="A7557" s="20" t="str">
        <f t="shared" ref="A7557:A7620" si="360">CONCATENATE(B7557,C7557)</f>
        <v>3956WALKERVILLE SOUTH</v>
      </c>
      <c r="B7557" s="37">
        <v>3956</v>
      </c>
      <c r="C7557" s="37" t="s">
        <v>7779</v>
      </c>
      <c r="D7557" s="38" t="s">
        <v>5198</v>
      </c>
      <c r="E7557" s="39">
        <v>1169.973999980672</v>
      </c>
      <c r="F7557" s="39">
        <f t="shared" ref="F7557:F7620" si="361">1.1*E7557</f>
        <v>1286.9713999787393</v>
      </c>
      <c r="G7557" s="39">
        <f t="shared" ref="G7557:G7620" si="362">1.3*E7557</f>
        <v>1520.9661999748737</v>
      </c>
    </row>
    <row r="7558" spans="1:7" ht="25.5" customHeight="1" thickTop="1" thickBot="1" x14ac:dyDescent="0.25">
      <c r="A7558" s="20" t="str">
        <f t="shared" si="360"/>
        <v>3957STONY CREEK</v>
      </c>
      <c r="B7558" s="20">
        <v>3957</v>
      </c>
      <c r="C7558" s="20" t="s">
        <v>3475</v>
      </c>
      <c r="D7558" s="21" t="s">
        <v>5198</v>
      </c>
      <c r="E7558" s="22">
        <v>1201.7100002047121</v>
      </c>
      <c r="F7558" s="22">
        <f t="shared" si="361"/>
        <v>1321.8810002251835</v>
      </c>
      <c r="G7558" s="22">
        <f t="shared" si="362"/>
        <v>1562.2230002661258</v>
      </c>
    </row>
    <row r="7559" spans="1:7" ht="25.5" customHeight="1" thickTop="1" thickBot="1" x14ac:dyDescent="0.25">
      <c r="A7559" s="20" t="str">
        <f t="shared" si="360"/>
        <v>3958BUFFALO</v>
      </c>
      <c r="B7559" s="37">
        <v>3958</v>
      </c>
      <c r="C7559" s="37" t="s">
        <v>7780</v>
      </c>
      <c r="D7559" s="38" t="s">
        <v>5198</v>
      </c>
      <c r="E7559" s="39">
        <v>1120.1139999373281</v>
      </c>
      <c r="F7559" s="39">
        <f t="shared" si="361"/>
        <v>1232.1253999310611</v>
      </c>
      <c r="G7559" s="39">
        <f t="shared" si="362"/>
        <v>1456.1481999185266</v>
      </c>
    </row>
    <row r="7560" spans="1:7" ht="25.5" customHeight="1" thickTop="1" thickBot="1" x14ac:dyDescent="0.25">
      <c r="A7560" s="20" t="str">
        <f t="shared" si="360"/>
        <v>3959FISH CREEK</v>
      </c>
      <c r="B7560" s="20">
        <v>3959</v>
      </c>
      <c r="C7560" s="20" t="s">
        <v>7781</v>
      </c>
      <c r="D7560" s="21" t="s">
        <v>5198</v>
      </c>
      <c r="E7560" s="22">
        <v>1108.0000000017681</v>
      </c>
      <c r="F7560" s="22">
        <f t="shared" si="361"/>
        <v>1218.8000000019449</v>
      </c>
      <c r="G7560" s="22">
        <f t="shared" si="362"/>
        <v>1440.4000000022986</v>
      </c>
    </row>
    <row r="7561" spans="1:7" ht="25.5" customHeight="1" thickTop="1" thickBot="1" x14ac:dyDescent="0.25">
      <c r="A7561" s="20" t="str">
        <f t="shared" si="360"/>
        <v>3959SANDY POINT</v>
      </c>
      <c r="B7561" s="37">
        <v>3959</v>
      </c>
      <c r="C7561" s="37" t="s">
        <v>1177</v>
      </c>
      <c r="D7561" s="38" t="s">
        <v>5198</v>
      </c>
      <c r="E7561" s="39">
        <v>1108.0000000017681</v>
      </c>
      <c r="F7561" s="39">
        <f t="shared" si="361"/>
        <v>1218.8000000019449</v>
      </c>
      <c r="G7561" s="39">
        <f t="shared" si="362"/>
        <v>1440.4000000022986</v>
      </c>
    </row>
    <row r="7562" spans="1:7" ht="25.5" customHeight="1" thickTop="1" thickBot="1" x14ac:dyDescent="0.25">
      <c r="A7562" s="20" t="str">
        <f t="shared" si="360"/>
        <v>3959WARATAH BAY</v>
      </c>
      <c r="B7562" s="20">
        <v>3959</v>
      </c>
      <c r="C7562" s="20" t="s">
        <v>7782</v>
      </c>
      <c r="D7562" s="21" t="s">
        <v>5198</v>
      </c>
      <c r="E7562" s="22">
        <v>1108.0000000017681</v>
      </c>
      <c r="F7562" s="22">
        <f t="shared" si="361"/>
        <v>1218.8000000019449</v>
      </c>
      <c r="G7562" s="22">
        <f t="shared" si="362"/>
        <v>1440.4000000022986</v>
      </c>
    </row>
    <row r="7563" spans="1:7" ht="25.5" customHeight="1" thickTop="1" thickBot="1" x14ac:dyDescent="0.25">
      <c r="A7563" s="20" t="str">
        <f t="shared" si="360"/>
        <v>3960BENNISON</v>
      </c>
      <c r="B7563" s="37">
        <v>3960</v>
      </c>
      <c r="C7563" s="37" t="s">
        <v>7783</v>
      </c>
      <c r="D7563" s="38" t="s">
        <v>5198</v>
      </c>
      <c r="E7563" s="39">
        <v>1226.817999746864</v>
      </c>
      <c r="F7563" s="39">
        <f t="shared" si="361"/>
        <v>1349.4997997215505</v>
      </c>
      <c r="G7563" s="39">
        <f t="shared" si="362"/>
        <v>1594.8633996709232</v>
      </c>
    </row>
    <row r="7564" spans="1:7" ht="25.5" customHeight="1" thickTop="1" thickBot="1" x14ac:dyDescent="0.25">
      <c r="A7564" s="20" t="str">
        <f t="shared" si="360"/>
        <v>3960BOOLARONG</v>
      </c>
      <c r="B7564" s="20">
        <v>3960</v>
      </c>
      <c r="C7564" s="20" t="s">
        <v>7784</v>
      </c>
      <c r="D7564" s="21" t="s">
        <v>5198</v>
      </c>
      <c r="E7564" s="22">
        <v>1226.817999746864</v>
      </c>
      <c r="F7564" s="22">
        <f t="shared" si="361"/>
        <v>1349.4997997215505</v>
      </c>
      <c r="G7564" s="22">
        <f t="shared" si="362"/>
        <v>1594.8633996709232</v>
      </c>
    </row>
    <row r="7565" spans="1:7" ht="25.5" customHeight="1" thickTop="1" thickBot="1" x14ac:dyDescent="0.25">
      <c r="A7565" s="20" t="str">
        <f t="shared" si="360"/>
        <v>3960FOSTER</v>
      </c>
      <c r="B7565" s="37">
        <v>3960</v>
      </c>
      <c r="C7565" s="37" t="s">
        <v>7785</v>
      </c>
      <c r="D7565" s="38" t="s">
        <v>5198</v>
      </c>
      <c r="E7565" s="39">
        <v>1226.817999746864</v>
      </c>
      <c r="F7565" s="39">
        <f t="shared" si="361"/>
        <v>1349.4997997215505</v>
      </c>
      <c r="G7565" s="39">
        <f t="shared" si="362"/>
        <v>1594.8633996709232</v>
      </c>
    </row>
    <row r="7566" spans="1:7" ht="25.5" customHeight="1" thickTop="1" thickBot="1" x14ac:dyDescent="0.25">
      <c r="A7566" s="20" t="str">
        <f t="shared" si="360"/>
        <v>3960FOSTER NORTH</v>
      </c>
      <c r="B7566" s="20">
        <v>3960</v>
      </c>
      <c r="C7566" s="20" t="s">
        <v>7786</v>
      </c>
      <c r="D7566" s="21" t="s">
        <v>5198</v>
      </c>
      <c r="E7566" s="22">
        <v>1226.817999746864</v>
      </c>
      <c r="F7566" s="22">
        <f t="shared" si="361"/>
        <v>1349.4997997215505</v>
      </c>
      <c r="G7566" s="22">
        <f t="shared" si="362"/>
        <v>1594.8633996709232</v>
      </c>
    </row>
    <row r="7567" spans="1:7" ht="25.5" customHeight="1" thickTop="1" thickBot="1" x14ac:dyDescent="0.25">
      <c r="A7567" s="20" t="str">
        <f t="shared" si="360"/>
        <v>3960GUNYAH</v>
      </c>
      <c r="B7567" s="37">
        <v>3960</v>
      </c>
      <c r="C7567" s="37" t="s">
        <v>7787</v>
      </c>
      <c r="D7567" s="38" t="s">
        <v>5198</v>
      </c>
      <c r="E7567" s="39">
        <v>1226.817999746864</v>
      </c>
      <c r="F7567" s="39">
        <f t="shared" si="361"/>
        <v>1349.4997997215505</v>
      </c>
      <c r="G7567" s="39">
        <f t="shared" si="362"/>
        <v>1594.8633996709232</v>
      </c>
    </row>
    <row r="7568" spans="1:7" ht="25.5" customHeight="1" thickTop="1" thickBot="1" x14ac:dyDescent="0.25">
      <c r="A7568" s="20" t="str">
        <f t="shared" si="360"/>
        <v>3960MOUNT BEST</v>
      </c>
      <c r="B7568" s="20">
        <v>3960</v>
      </c>
      <c r="C7568" s="20" t="s">
        <v>7788</v>
      </c>
      <c r="D7568" s="21" t="s">
        <v>5198</v>
      </c>
      <c r="E7568" s="22">
        <v>1226.817999746864</v>
      </c>
      <c r="F7568" s="22">
        <f t="shared" si="361"/>
        <v>1349.4997997215505</v>
      </c>
      <c r="G7568" s="22">
        <f t="shared" si="362"/>
        <v>1594.8633996709232</v>
      </c>
    </row>
    <row r="7569" spans="1:7" ht="25.5" customHeight="1" thickTop="1" thickBot="1" x14ac:dyDescent="0.25">
      <c r="A7569" s="20" t="str">
        <f t="shared" si="360"/>
        <v>3960TIDAL RIVER</v>
      </c>
      <c r="B7569" s="37">
        <v>3960</v>
      </c>
      <c r="C7569" s="37" t="s">
        <v>7789</v>
      </c>
      <c r="D7569" s="38" t="s">
        <v>5198</v>
      </c>
      <c r="E7569" s="39">
        <v>1226.817999746864</v>
      </c>
      <c r="F7569" s="39">
        <f t="shared" si="361"/>
        <v>1349.4997997215505</v>
      </c>
      <c r="G7569" s="39">
        <f t="shared" si="362"/>
        <v>1594.8633996709232</v>
      </c>
    </row>
    <row r="7570" spans="1:7" ht="25.5" customHeight="1" thickTop="1" thickBot="1" x14ac:dyDescent="0.25">
      <c r="A7570" s="20" t="str">
        <f t="shared" si="360"/>
        <v>3960TURTONS CREEK</v>
      </c>
      <c r="B7570" s="20">
        <v>3960</v>
      </c>
      <c r="C7570" s="20" t="s">
        <v>7790</v>
      </c>
      <c r="D7570" s="21" t="s">
        <v>5198</v>
      </c>
      <c r="E7570" s="22">
        <v>1226.817999746864</v>
      </c>
      <c r="F7570" s="22">
        <f t="shared" si="361"/>
        <v>1349.4997997215505</v>
      </c>
      <c r="G7570" s="22">
        <f t="shared" si="362"/>
        <v>1594.8633996709232</v>
      </c>
    </row>
    <row r="7571" spans="1:7" ht="25.5" customHeight="1" thickTop="1" thickBot="1" x14ac:dyDescent="0.25">
      <c r="A7571" s="20" t="str">
        <f t="shared" si="360"/>
        <v>3960WILSONS PROMONTORY</v>
      </c>
      <c r="B7571" s="37">
        <v>3960</v>
      </c>
      <c r="C7571" s="37" t="s">
        <v>7791</v>
      </c>
      <c r="D7571" s="38" t="s">
        <v>5198</v>
      </c>
      <c r="E7571" s="39">
        <v>1226.817999746864</v>
      </c>
      <c r="F7571" s="39">
        <f t="shared" si="361"/>
        <v>1349.4997997215505</v>
      </c>
      <c r="G7571" s="39">
        <f t="shared" si="362"/>
        <v>1594.8633996709232</v>
      </c>
    </row>
    <row r="7572" spans="1:7" ht="25.5" customHeight="1" thickTop="1" thickBot="1" x14ac:dyDescent="0.25">
      <c r="A7572" s="20" t="str">
        <f t="shared" si="360"/>
        <v>3960WONGA</v>
      </c>
      <c r="B7572" s="20">
        <v>3960</v>
      </c>
      <c r="C7572" s="20" t="s">
        <v>7792</v>
      </c>
      <c r="D7572" s="21" t="s">
        <v>5198</v>
      </c>
      <c r="E7572" s="22">
        <v>1226.817999746864</v>
      </c>
      <c r="F7572" s="22">
        <f t="shared" si="361"/>
        <v>1349.4997997215505</v>
      </c>
      <c r="G7572" s="22">
        <f t="shared" si="362"/>
        <v>1594.8633996709232</v>
      </c>
    </row>
    <row r="7573" spans="1:7" ht="25.5" customHeight="1" thickTop="1" thickBot="1" x14ac:dyDescent="0.25">
      <c r="A7573" s="20" t="str">
        <f t="shared" si="360"/>
        <v>3960WOORARRA WEST</v>
      </c>
      <c r="B7573" s="37">
        <v>3960</v>
      </c>
      <c r="C7573" s="37" t="s">
        <v>7793</v>
      </c>
      <c r="D7573" s="38" t="s">
        <v>5198</v>
      </c>
      <c r="E7573" s="39">
        <v>1226.817999746864</v>
      </c>
      <c r="F7573" s="39">
        <f t="shared" si="361"/>
        <v>1349.4997997215505</v>
      </c>
      <c r="G7573" s="39">
        <f t="shared" si="362"/>
        <v>1594.8633996709232</v>
      </c>
    </row>
    <row r="7574" spans="1:7" ht="25.5" customHeight="1" thickTop="1" thickBot="1" x14ac:dyDescent="0.25">
      <c r="A7574" s="20" t="str">
        <f t="shared" si="360"/>
        <v>3960YANAKIE</v>
      </c>
      <c r="B7574" s="20">
        <v>3960</v>
      </c>
      <c r="C7574" s="20" t="s">
        <v>7794</v>
      </c>
      <c r="D7574" s="21" t="s">
        <v>5198</v>
      </c>
      <c r="E7574" s="22">
        <v>1226.817999746864</v>
      </c>
      <c r="F7574" s="22">
        <f t="shared" si="361"/>
        <v>1349.4997997215505</v>
      </c>
      <c r="G7574" s="22">
        <f t="shared" si="362"/>
        <v>1594.8633996709232</v>
      </c>
    </row>
    <row r="7575" spans="1:7" ht="25.5" customHeight="1" thickTop="1" thickBot="1" x14ac:dyDescent="0.25">
      <c r="A7575" s="20" t="str">
        <f t="shared" si="360"/>
        <v>3962AGNES</v>
      </c>
      <c r="B7575" s="37">
        <v>3962</v>
      </c>
      <c r="C7575" s="37" t="s">
        <v>7795</v>
      </c>
      <c r="D7575" s="38" t="s">
        <v>5198</v>
      </c>
      <c r="E7575" s="39">
        <v>1241.8800001667439</v>
      </c>
      <c r="F7575" s="39">
        <f t="shared" si="361"/>
        <v>1366.0680001834185</v>
      </c>
      <c r="G7575" s="39">
        <f t="shared" si="362"/>
        <v>1614.4440002167671</v>
      </c>
    </row>
    <row r="7576" spans="1:7" ht="25.5" customHeight="1" thickTop="1" thickBot="1" x14ac:dyDescent="0.25">
      <c r="A7576" s="20" t="str">
        <f t="shared" si="360"/>
        <v>3962TOORA</v>
      </c>
      <c r="B7576" s="20">
        <v>3962</v>
      </c>
      <c r="C7576" s="20" t="s">
        <v>7796</v>
      </c>
      <c r="D7576" s="21" t="s">
        <v>5198</v>
      </c>
      <c r="E7576" s="22">
        <v>1241.8800001667439</v>
      </c>
      <c r="F7576" s="22">
        <f t="shared" si="361"/>
        <v>1366.0680001834185</v>
      </c>
      <c r="G7576" s="22">
        <f t="shared" si="362"/>
        <v>1614.4440002167671</v>
      </c>
    </row>
    <row r="7577" spans="1:7" ht="25.5" customHeight="1" thickTop="1" thickBot="1" x14ac:dyDescent="0.25">
      <c r="A7577" s="20" t="str">
        <f t="shared" si="360"/>
        <v>3962TOORA NORTH</v>
      </c>
      <c r="B7577" s="37">
        <v>3962</v>
      </c>
      <c r="C7577" s="37" t="s">
        <v>7797</v>
      </c>
      <c r="D7577" s="38" t="s">
        <v>5198</v>
      </c>
      <c r="E7577" s="39">
        <v>1241.8800001667439</v>
      </c>
      <c r="F7577" s="39">
        <f t="shared" si="361"/>
        <v>1366.0680001834185</v>
      </c>
      <c r="G7577" s="39">
        <f t="shared" si="362"/>
        <v>1614.4440002167671</v>
      </c>
    </row>
    <row r="7578" spans="1:7" ht="25.5" customHeight="1" thickTop="1" thickBot="1" x14ac:dyDescent="0.25">
      <c r="A7578" s="20" t="str">
        <f t="shared" si="360"/>
        <v>3962WONYIP</v>
      </c>
      <c r="B7578" s="20">
        <v>3962</v>
      </c>
      <c r="C7578" s="20" t="s">
        <v>7798</v>
      </c>
      <c r="D7578" s="21" t="s">
        <v>5198</v>
      </c>
      <c r="E7578" s="22">
        <v>1241.8800001667439</v>
      </c>
      <c r="F7578" s="22">
        <f t="shared" si="361"/>
        <v>1366.0680001834185</v>
      </c>
      <c r="G7578" s="22">
        <f t="shared" si="362"/>
        <v>1614.4440002167671</v>
      </c>
    </row>
    <row r="7579" spans="1:7" ht="25.5" customHeight="1" thickTop="1" thickBot="1" x14ac:dyDescent="0.25">
      <c r="A7579" s="20" t="str">
        <f t="shared" si="360"/>
        <v>3962WOORARRA EAST</v>
      </c>
      <c r="B7579" s="37">
        <v>3962</v>
      </c>
      <c r="C7579" s="37" t="s">
        <v>7799</v>
      </c>
      <c r="D7579" s="38" t="s">
        <v>5198</v>
      </c>
      <c r="E7579" s="39">
        <v>1241.8800001667439</v>
      </c>
      <c r="F7579" s="39">
        <f t="shared" si="361"/>
        <v>1366.0680001834185</v>
      </c>
      <c r="G7579" s="39">
        <f t="shared" si="362"/>
        <v>1614.4440002167671</v>
      </c>
    </row>
    <row r="7580" spans="1:7" ht="25.5" customHeight="1" thickTop="1" thickBot="1" x14ac:dyDescent="0.25">
      <c r="A7580" s="20" t="str">
        <f t="shared" si="360"/>
        <v>3964PORT FRANKLIN</v>
      </c>
      <c r="B7580" s="20">
        <v>3964</v>
      </c>
      <c r="C7580" s="20" t="s">
        <v>7800</v>
      </c>
      <c r="D7580" s="21" t="s">
        <v>5198</v>
      </c>
      <c r="E7580" s="22">
        <v>1144.5120002146882</v>
      </c>
      <c r="F7580" s="22">
        <f t="shared" si="361"/>
        <v>1258.963200236157</v>
      </c>
      <c r="G7580" s="22">
        <f t="shared" si="362"/>
        <v>1487.8656002790947</v>
      </c>
    </row>
    <row r="7581" spans="1:7" ht="25.5" customHeight="1" thickTop="1" thickBot="1" x14ac:dyDescent="0.25">
      <c r="A7581" s="20" t="str">
        <f t="shared" si="360"/>
        <v>3965PORT WELSHPOOL</v>
      </c>
      <c r="B7581" s="37">
        <v>3965</v>
      </c>
      <c r="C7581" s="37" t="s">
        <v>7801</v>
      </c>
      <c r="D7581" s="38" t="s">
        <v>5198</v>
      </c>
      <c r="E7581" s="39">
        <v>1109.9119998201681</v>
      </c>
      <c r="F7581" s="39">
        <f t="shared" si="361"/>
        <v>1220.9031998021851</v>
      </c>
      <c r="G7581" s="39">
        <f t="shared" si="362"/>
        <v>1442.8855997662185</v>
      </c>
    </row>
    <row r="7582" spans="1:7" ht="25.5" customHeight="1" thickTop="1" thickBot="1" x14ac:dyDescent="0.25">
      <c r="A7582" s="20" t="str">
        <f t="shared" si="360"/>
        <v>3966BINGINWARRI</v>
      </c>
      <c r="B7582" s="20">
        <v>3966</v>
      </c>
      <c r="C7582" s="20" t="s">
        <v>7802</v>
      </c>
      <c r="D7582" s="21" t="s">
        <v>5198</v>
      </c>
      <c r="E7582" s="22">
        <v>1201.61999959376</v>
      </c>
      <c r="F7582" s="22">
        <f t="shared" si="361"/>
        <v>1321.7819995531361</v>
      </c>
      <c r="G7582" s="22">
        <f t="shared" si="362"/>
        <v>1562.105999471888</v>
      </c>
    </row>
    <row r="7583" spans="1:7" ht="25.5" customHeight="1" thickTop="1" thickBot="1" x14ac:dyDescent="0.25">
      <c r="A7583" s="20" t="str">
        <f t="shared" si="360"/>
        <v>3966HAZEL PARK</v>
      </c>
      <c r="B7583" s="37">
        <v>3966</v>
      </c>
      <c r="C7583" s="37" t="s">
        <v>7803</v>
      </c>
      <c r="D7583" s="38" t="s">
        <v>5198</v>
      </c>
      <c r="E7583" s="39">
        <v>1201.61999959376</v>
      </c>
      <c r="F7583" s="39">
        <f t="shared" si="361"/>
        <v>1321.7819995531361</v>
      </c>
      <c r="G7583" s="39">
        <f t="shared" si="362"/>
        <v>1562.105999471888</v>
      </c>
    </row>
    <row r="7584" spans="1:7" ht="25.5" customHeight="1" thickTop="1" thickBot="1" x14ac:dyDescent="0.25">
      <c r="A7584" s="20" t="str">
        <f t="shared" si="360"/>
        <v>3966WELSHPOOL</v>
      </c>
      <c r="B7584" s="20">
        <v>3966</v>
      </c>
      <c r="C7584" s="20" t="s">
        <v>7804</v>
      </c>
      <c r="D7584" s="21" t="s">
        <v>5198</v>
      </c>
      <c r="E7584" s="22">
        <v>1201.61999959376</v>
      </c>
      <c r="F7584" s="22">
        <f t="shared" si="361"/>
        <v>1321.7819995531361</v>
      </c>
      <c r="G7584" s="22">
        <f t="shared" si="362"/>
        <v>1562.105999471888</v>
      </c>
    </row>
    <row r="7585" spans="1:7" ht="25.5" customHeight="1" thickTop="1" thickBot="1" x14ac:dyDescent="0.25">
      <c r="A7585" s="20" t="str">
        <f t="shared" si="360"/>
        <v>3967HEDLEY</v>
      </c>
      <c r="B7585" s="37">
        <v>3967</v>
      </c>
      <c r="C7585" s="37" t="s">
        <v>7805</v>
      </c>
      <c r="D7585" s="38" t="s">
        <v>5198</v>
      </c>
      <c r="E7585" s="39">
        <v>1226.9759995588799</v>
      </c>
      <c r="F7585" s="39">
        <f t="shared" si="361"/>
        <v>1349.6735995147681</v>
      </c>
      <c r="G7585" s="39">
        <f t="shared" si="362"/>
        <v>1595.068799426544</v>
      </c>
    </row>
    <row r="7586" spans="1:7" ht="25.5" customHeight="1" thickTop="1" thickBot="1" x14ac:dyDescent="0.25">
      <c r="A7586" s="20" t="str">
        <f t="shared" si="360"/>
        <v>3971ALBERTON</v>
      </c>
      <c r="B7586" s="20">
        <v>3971</v>
      </c>
      <c r="C7586" s="20" t="s">
        <v>7806</v>
      </c>
      <c r="D7586" s="21" t="s">
        <v>5198</v>
      </c>
      <c r="E7586" s="22">
        <v>1332.661999593832</v>
      </c>
      <c r="F7586" s="22">
        <f t="shared" si="361"/>
        <v>1465.9281995532153</v>
      </c>
      <c r="G7586" s="22">
        <f t="shared" si="362"/>
        <v>1732.4605994719816</v>
      </c>
    </row>
    <row r="7587" spans="1:7" ht="25.5" customHeight="1" thickTop="1" thickBot="1" x14ac:dyDescent="0.25">
      <c r="A7587" s="20" t="str">
        <f t="shared" si="360"/>
        <v>3971ALBERTON WEST</v>
      </c>
      <c r="B7587" s="37">
        <v>3971</v>
      </c>
      <c r="C7587" s="37" t="s">
        <v>7807</v>
      </c>
      <c r="D7587" s="38" t="s">
        <v>5198</v>
      </c>
      <c r="E7587" s="39">
        <v>1332.661999593832</v>
      </c>
      <c r="F7587" s="39">
        <f t="shared" si="361"/>
        <v>1465.9281995532153</v>
      </c>
      <c r="G7587" s="39">
        <f t="shared" si="362"/>
        <v>1732.4605994719816</v>
      </c>
    </row>
    <row r="7588" spans="1:7" ht="25.5" customHeight="1" thickTop="1" thickBot="1" x14ac:dyDescent="0.25">
      <c r="A7588" s="20" t="str">
        <f t="shared" si="360"/>
        <v>3971BALOOK</v>
      </c>
      <c r="B7588" s="20">
        <v>3971</v>
      </c>
      <c r="C7588" s="20" t="s">
        <v>7808</v>
      </c>
      <c r="D7588" s="21" t="s">
        <v>5198</v>
      </c>
      <c r="E7588" s="22">
        <v>1332.661999593832</v>
      </c>
      <c r="F7588" s="22">
        <f t="shared" si="361"/>
        <v>1465.9281995532153</v>
      </c>
      <c r="G7588" s="22">
        <f t="shared" si="362"/>
        <v>1732.4605994719816</v>
      </c>
    </row>
    <row r="7589" spans="1:7" ht="25.5" customHeight="1" thickTop="1" thickBot="1" x14ac:dyDescent="0.25">
      <c r="A7589" s="20" t="str">
        <f t="shared" si="360"/>
        <v>3971CALROSSIE</v>
      </c>
      <c r="B7589" s="37">
        <v>3971</v>
      </c>
      <c r="C7589" s="37" t="s">
        <v>7809</v>
      </c>
      <c r="D7589" s="38" t="s">
        <v>5198</v>
      </c>
      <c r="E7589" s="39">
        <v>1332.661999593832</v>
      </c>
      <c r="F7589" s="39">
        <f t="shared" si="361"/>
        <v>1465.9281995532153</v>
      </c>
      <c r="G7589" s="39">
        <f t="shared" si="362"/>
        <v>1732.4605994719816</v>
      </c>
    </row>
    <row r="7590" spans="1:7" ht="25.5" customHeight="1" thickTop="1" thickBot="1" x14ac:dyDescent="0.25">
      <c r="A7590" s="20" t="str">
        <f t="shared" si="360"/>
        <v>3971DEVON NORTH</v>
      </c>
      <c r="B7590" s="20">
        <v>3971</v>
      </c>
      <c r="C7590" s="20" t="s">
        <v>7810</v>
      </c>
      <c r="D7590" s="21" t="s">
        <v>5198</v>
      </c>
      <c r="E7590" s="22">
        <v>1332.661999593832</v>
      </c>
      <c r="F7590" s="22">
        <f t="shared" si="361"/>
        <v>1465.9281995532153</v>
      </c>
      <c r="G7590" s="22">
        <f t="shared" si="362"/>
        <v>1732.4605994719816</v>
      </c>
    </row>
    <row r="7591" spans="1:7" ht="25.5" customHeight="1" thickTop="1" thickBot="1" x14ac:dyDescent="0.25">
      <c r="A7591" s="20" t="str">
        <f t="shared" si="360"/>
        <v>3971GELLIONDALE</v>
      </c>
      <c r="B7591" s="37">
        <v>3971</v>
      </c>
      <c r="C7591" s="37" t="s">
        <v>7811</v>
      </c>
      <c r="D7591" s="38" t="s">
        <v>5198</v>
      </c>
      <c r="E7591" s="39">
        <v>1332.661999593832</v>
      </c>
      <c r="F7591" s="39">
        <f t="shared" si="361"/>
        <v>1465.9281995532153</v>
      </c>
      <c r="G7591" s="39">
        <f t="shared" si="362"/>
        <v>1732.4605994719816</v>
      </c>
    </row>
    <row r="7592" spans="1:7" ht="25.5" customHeight="1" thickTop="1" thickBot="1" x14ac:dyDescent="0.25">
      <c r="A7592" s="20" t="str">
        <f t="shared" si="360"/>
        <v>3971HIAWATHA</v>
      </c>
      <c r="B7592" s="20">
        <v>3971</v>
      </c>
      <c r="C7592" s="20" t="s">
        <v>7812</v>
      </c>
      <c r="D7592" s="21" t="s">
        <v>5198</v>
      </c>
      <c r="E7592" s="22">
        <v>1332.661999593832</v>
      </c>
      <c r="F7592" s="22">
        <f t="shared" si="361"/>
        <v>1465.9281995532153</v>
      </c>
      <c r="G7592" s="22">
        <f t="shared" si="362"/>
        <v>1732.4605994719816</v>
      </c>
    </row>
    <row r="7593" spans="1:7" ht="25.5" customHeight="1" thickTop="1" thickBot="1" x14ac:dyDescent="0.25">
      <c r="A7593" s="20" t="str">
        <f t="shared" si="360"/>
        <v>3971HUNTERSTON</v>
      </c>
      <c r="B7593" s="37">
        <v>3971</v>
      </c>
      <c r="C7593" s="37" t="s">
        <v>7813</v>
      </c>
      <c r="D7593" s="38" t="s">
        <v>5198</v>
      </c>
      <c r="E7593" s="39">
        <v>1332.661999593832</v>
      </c>
      <c r="F7593" s="39">
        <f t="shared" si="361"/>
        <v>1465.9281995532153</v>
      </c>
      <c r="G7593" s="39">
        <f t="shared" si="362"/>
        <v>1732.4605994719816</v>
      </c>
    </row>
    <row r="7594" spans="1:7" ht="25.5" customHeight="1" thickTop="1" thickBot="1" x14ac:dyDescent="0.25">
      <c r="A7594" s="20" t="str">
        <f t="shared" si="360"/>
        <v>3971JACK RIVER</v>
      </c>
      <c r="B7594" s="20">
        <v>3971</v>
      </c>
      <c r="C7594" s="20" t="s">
        <v>7814</v>
      </c>
      <c r="D7594" s="21" t="s">
        <v>5198</v>
      </c>
      <c r="E7594" s="22">
        <v>1332.661999593832</v>
      </c>
      <c r="F7594" s="22">
        <f t="shared" si="361"/>
        <v>1465.9281995532153</v>
      </c>
      <c r="G7594" s="22">
        <f t="shared" si="362"/>
        <v>1732.4605994719816</v>
      </c>
    </row>
    <row r="7595" spans="1:7" ht="25.5" customHeight="1" thickTop="1" thickBot="1" x14ac:dyDescent="0.25">
      <c r="A7595" s="20" t="str">
        <f t="shared" si="360"/>
        <v>3971LANGSBOROUGH</v>
      </c>
      <c r="B7595" s="37">
        <v>3971</v>
      </c>
      <c r="C7595" s="37" t="s">
        <v>7815</v>
      </c>
      <c r="D7595" s="38" t="s">
        <v>5198</v>
      </c>
      <c r="E7595" s="39">
        <v>1332.661999593832</v>
      </c>
      <c r="F7595" s="39">
        <f t="shared" si="361"/>
        <v>1465.9281995532153</v>
      </c>
      <c r="G7595" s="39">
        <f t="shared" si="362"/>
        <v>1732.4605994719816</v>
      </c>
    </row>
    <row r="7596" spans="1:7" ht="25.5" customHeight="1" thickTop="1" thickBot="1" x14ac:dyDescent="0.25">
      <c r="A7596" s="20" t="str">
        <f t="shared" si="360"/>
        <v>3971MACKS CREEK</v>
      </c>
      <c r="B7596" s="20">
        <v>3971</v>
      </c>
      <c r="C7596" s="20" t="s">
        <v>7816</v>
      </c>
      <c r="D7596" s="21" t="s">
        <v>5198</v>
      </c>
      <c r="E7596" s="22">
        <v>1332.661999593832</v>
      </c>
      <c r="F7596" s="22">
        <f t="shared" si="361"/>
        <v>1465.9281995532153</v>
      </c>
      <c r="G7596" s="22">
        <f t="shared" si="362"/>
        <v>1732.4605994719816</v>
      </c>
    </row>
    <row r="7597" spans="1:7" ht="25.5" customHeight="1" thickTop="1" thickBot="1" x14ac:dyDescent="0.25">
      <c r="A7597" s="20" t="str">
        <f t="shared" si="360"/>
        <v>3971MADALYA</v>
      </c>
      <c r="B7597" s="37">
        <v>3971</v>
      </c>
      <c r="C7597" s="37" t="s">
        <v>7817</v>
      </c>
      <c r="D7597" s="38" t="s">
        <v>5198</v>
      </c>
      <c r="E7597" s="39">
        <v>1332.661999593832</v>
      </c>
      <c r="F7597" s="39">
        <f t="shared" si="361"/>
        <v>1465.9281995532153</v>
      </c>
      <c r="G7597" s="39">
        <f t="shared" si="362"/>
        <v>1732.4605994719816</v>
      </c>
    </row>
    <row r="7598" spans="1:7" ht="25.5" customHeight="1" thickTop="1" thickBot="1" x14ac:dyDescent="0.25">
      <c r="A7598" s="20" t="str">
        <f t="shared" si="360"/>
        <v>3971MANNS BEACH</v>
      </c>
      <c r="B7598" s="20">
        <v>3971</v>
      </c>
      <c r="C7598" s="20" t="s">
        <v>7818</v>
      </c>
      <c r="D7598" s="21" t="s">
        <v>5198</v>
      </c>
      <c r="E7598" s="22">
        <v>1332.661999593832</v>
      </c>
      <c r="F7598" s="22">
        <f t="shared" si="361"/>
        <v>1465.9281995532153</v>
      </c>
      <c r="G7598" s="22">
        <f t="shared" si="362"/>
        <v>1732.4605994719816</v>
      </c>
    </row>
    <row r="7599" spans="1:7" ht="25.5" customHeight="1" thickTop="1" thickBot="1" x14ac:dyDescent="0.25">
      <c r="A7599" s="20" t="str">
        <f t="shared" si="360"/>
        <v>3971PORT ALBERT</v>
      </c>
      <c r="B7599" s="37">
        <v>3971</v>
      </c>
      <c r="C7599" s="37" t="s">
        <v>7819</v>
      </c>
      <c r="D7599" s="38" t="s">
        <v>5198</v>
      </c>
      <c r="E7599" s="39">
        <v>1332.661999593832</v>
      </c>
      <c r="F7599" s="39">
        <f t="shared" si="361"/>
        <v>1465.9281995532153</v>
      </c>
      <c r="G7599" s="39">
        <f t="shared" si="362"/>
        <v>1732.4605994719816</v>
      </c>
    </row>
    <row r="7600" spans="1:7" ht="25.5" customHeight="1" thickTop="1" thickBot="1" x14ac:dyDescent="0.25">
      <c r="A7600" s="20" t="str">
        <f t="shared" si="360"/>
        <v>3971ROBERTSONS BEACH</v>
      </c>
      <c r="B7600" s="20">
        <v>3971</v>
      </c>
      <c r="C7600" s="20" t="s">
        <v>7820</v>
      </c>
      <c r="D7600" s="21" t="s">
        <v>5198</v>
      </c>
      <c r="E7600" s="22">
        <v>1332.661999593832</v>
      </c>
      <c r="F7600" s="22">
        <f t="shared" si="361"/>
        <v>1465.9281995532153</v>
      </c>
      <c r="G7600" s="22">
        <f t="shared" si="362"/>
        <v>1732.4605994719816</v>
      </c>
    </row>
    <row r="7601" spans="1:7" ht="25.5" customHeight="1" thickTop="1" thickBot="1" x14ac:dyDescent="0.25">
      <c r="A7601" s="20" t="str">
        <f t="shared" si="360"/>
        <v>3971STACEYS BRIDGE</v>
      </c>
      <c r="B7601" s="37">
        <v>3971</v>
      </c>
      <c r="C7601" s="37" t="s">
        <v>7821</v>
      </c>
      <c r="D7601" s="38" t="s">
        <v>5198</v>
      </c>
      <c r="E7601" s="39">
        <v>1332.661999593832</v>
      </c>
      <c r="F7601" s="39">
        <f t="shared" si="361"/>
        <v>1465.9281995532153</v>
      </c>
      <c r="G7601" s="39">
        <f t="shared" si="362"/>
        <v>1732.4605994719816</v>
      </c>
    </row>
    <row r="7602" spans="1:7" ht="25.5" customHeight="1" thickTop="1" thickBot="1" x14ac:dyDescent="0.25">
      <c r="A7602" s="20" t="str">
        <f t="shared" si="360"/>
        <v>3971TARRA VALLEY</v>
      </c>
      <c r="B7602" s="20">
        <v>3971</v>
      </c>
      <c r="C7602" s="20" t="s">
        <v>7822</v>
      </c>
      <c r="D7602" s="21" t="s">
        <v>5198</v>
      </c>
      <c r="E7602" s="22">
        <v>1332.661999593832</v>
      </c>
      <c r="F7602" s="22">
        <f t="shared" si="361"/>
        <v>1465.9281995532153</v>
      </c>
      <c r="G7602" s="22">
        <f t="shared" si="362"/>
        <v>1732.4605994719816</v>
      </c>
    </row>
    <row r="7603" spans="1:7" ht="25.5" customHeight="1" thickTop="1" thickBot="1" x14ac:dyDescent="0.25">
      <c r="A7603" s="20" t="str">
        <f t="shared" si="360"/>
        <v>3971TARRAVILLE</v>
      </c>
      <c r="B7603" s="37">
        <v>3971</v>
      </c>
      <c r="C7603" s="37" t="s">
        <v>7823</v>
      </c>
      <c r="D7603" s="38" t="s">
        <v>5198</v>
      </c>
      <c r="E7603" s="39">
        <v>1332.661999593832</v>
      </c>
      <c r="F7603" s="39">
        <f t="shared" si="361"/>
        <v>1465.9281995532153</v>
      </c>
      <c r="G7603" s="39">
        <f t="shared" si="362"/>
        <v>1732.4605994719816</v>
      </c>
    </row>
    <row r="7604" spans="1:7" ht="25.5" customHeight="1" thickTop="1" thickBot="1" x14ac:dyDescent="0.25">
      <c r="A7604" s="20" t="str">
        <f t="shared" si="360"/>
        <v>3971WON WRON</v>
      </c>
      <c r="B7604" s="20">
        <v>3971</v>
      </c>
      <c r="C7604" s="20" t="s">
        <v>7824</v>
      </c>
      <c r="D7604" s="21" t="s">
        <v>5198</v>
      </c>
      <c r="E7604" s="22">
        <v>1332.661999593832</v>
      </c>
      <c r="F7604" s="22">
        <f t="shared" si="361"/>
        <v>1465.9281995532153</v>
      </c>
      <c r="G7604" s="22">
        <f t="shared" si="362"/>
        <v>1732.4605994719816</v>
      </c>
    </row>
    <row r="7605" spans="1:7" ht="25.5" customHeight="1" thickTop="1" thickBot="1" x14ac:dyDescent="0.25">
      <c r="A7605" s="20" t="str">
        <f t="shared" si="360"/>
        <v>3971YARRAM</v>
      </c>
      <c r="B7605" s="37">
        <v>3971</v>
      </c>
      <c r="C7605" s="37" t="s">
        <v>7825</v>
      </c>
      <c r="D7605" s="38" t="s">
        <v>5198</v>
      </c>
      <c r="E7605" s="39">
        <v>1332.661999593832</v>
      </c>
      <c r="F7605" s="39">
        <f t="shared" si="361"/>
        <v>1465.9281995532153</v>
      </c>
      <c r="G7605" s="39">
        <f t="shared" si="362"/>
        <v>1732.4605994719816</v>
      </c>
    </row>
    <row r="7606" spans="1:7" ht="25.5" customHeight="1" thickTop="1" thickBot="1" x14ac:dyDescent="0.25">
      <c r="A7606" s="20" t="str">
        <f t="shared" si="360"/>
        <v>3975LYNBROOK</v>
      </c>
      <c r="B7606" s="20">
        <v>3975</v>
      </c>
      <c r="C7606" s="20" t="s">
        <v>7826</v>
      </c>
      <c r="D7606" s="21" t="s">
        <v>5198</v>
      </c>
      <c r="E7606" s="22">
        <v>959.13600039507196</v>
      </c>
      <c r="F7606" s="22">
        <f t="shared" si="361"/>
        <v>1055.0496004345791</v>
      </c>
      <c r="G7606" s="22">
        <f t="shared" si="362"/>
        <v>1246.8768005135935</v>
      </c>
    </row>
    <row r="7607" spans="1:7" ht="25.5" customHeight="1" thickTop="1" thickBot="1" x14ac:dyDescent="0.25">
      <c r="A7607" s="20" t="str">
        <f t="shared" si="360"/>
        <v>3975LYNDHURST</v>
      </c>
      <c r="B7607" s="37">
        <v>3975</v>
      </c>
      <c r="C7607" s="37" t="s">
        <v>1986</v>
      </c>
      <c r="D7607" s="38" t="s">
        <v>5198</v>
      </c>
      <c r="E7607" s="39">
        <v>959.13600039507196</v>
      </c>
      <c r="F7607" s="39">
        <f t="shared" si="361"/>
        <v>1055.0496004345791</v>
      </c>
      <c r="G7607" s="39">
        <f t="shared" si="362"/>
        <v>1246.8768005135935</v>
      </c>
    </row>
    <row r="7608" spans="1:7" ht="25.5" customHeight="1" thickTop="1" thickBot="1" x14ac:dyDescent="0.25">
      <c r="A7608" s="20" t="str">
        <f t="shared" si="360"/>
        <v>3976HAMPTON PARK</v>
      </c>
      <c r="B7608" s="20">
        <v>3976</v>
      </c>
      <c r="C7608" s="20" t="s">
        <v>7827</v>
      </c>
      <c r="D7608" s="21" t="s">
        <v>5198</v>
      </c>
      <c r="E7608" s="22">
        <v>996.88199954142397</v>
      </c>
      <c r="F7608" s="22">
        <f t="shared" si="361"/>
        <v>1096.5701994955664</v>
      </c>
      <c r="G7608" s="22">
        <f t="shared" si="362"/>
        <v>1295.9465994038512</v>
      </c>
    </row>
    <row r="7609" spans="1:7" ht="25.5" customHeight="1" thickTop="1" thickBot="1" x14ac:dyDescent="0.25">
      <c r="A7609" s="20" t="str">
        <f t="shared" si="360"/>
        <v>3977BOTANIC RIDGE</v>
      </c>
      <c r="B7609" s="37">
        <v>3977</v>
      </c>
      <c r="C7609" s="37" t="s">
        <v>7828</v>
      </c>
      <c r="D7609" s="38" t="s">
        <v>5198</v>
      </c>
      <c r="E7609" s="39">
        <v>974.74200019205603</v>
      </c>
      <c r="F7609" s="39">
        <f t="shared" si="361"/>
        <v>1072.2162002112618</v>
      </c>
      <c r="G7609" s="39">
        <f t="shared" si="362"/>
        <v>1267.164600249673</v>
      </c>
    </row>
    <row r="7610" spans="1:7" ht="25.5" customHeight="1" thickTop="1" thickBot="1" x14ac:dyDescent="0.25">
      <c r="A7610" s="20" t="str">
        <f t="shared" si="360"/>
        <v>3977CANNONS CREEK</v>
      </c>
      <c r="B7610" s="20">
        <v>3977</v>
      </c>
      <c r="C7610" s="20" t="s">
        <v>7829</v>
      </c>
      <c r="D7610" s="21" t="s">
        <v>5198</v>
      </c>
      <c r="E7610" s="22">
        <v>974.74200019205603</v>
      </c>
      <c r="F7610" s="22">
        <f t="shared" si="361"/>
        <v>1072.2162002112618</v>
      </c>
      <c r="G7610" s="22">
        <f t="shared" si="362"/>
        <v>1267.164600249673</v>
      </c>
    </row>
    <row r="7611" spans="1:7" ht="25.5" customHeight="1" thickTop="1" thickBot="1" x14ac:dyDescent="0.25">
      <c r="A7611" s="20" t="str">
        <f t="shared" si="360"/>
        <v>3977CRANBOURNE</v>
      </c>
      <c r="B7611" s="37">
        <v>3977</v>
      </c>
      <c r="C7611" s="37" t="s">
        <v>7830</v>
      </c>
      <c r="D7611" s="38" t="s">
        <v>5198</v>
      </c>
      <c r="E7611" s="39">
        <v>974.74200019205603</v>
      </c>
      <c r="F7611" s="39">
        <f t="shared" si="361"/>
        <v>1072.2162002112618</v>
      </c>
      <c r="G7611" s="39">
        <f t="shared" si="362"/>
        <v>1267.164600249673</v>
      </c>
    </row>
    <row r="7612" spans="1:7" ht="25.5" customHeight="1" thickTop="1" thickBot="1" x14ac:dyDescent="0.25">
      <c r="A7612" s="20" t="str">
        <f t="shared" si="360"/>
        <v>3977CRANBOURNE EAST</v>
      </c>
      <c r="B7612" s="20">
        <v>3977</v>
      </c>
      <c r="C7612" s="20" t="s">
        <v>7831</v>
      </c>
      <c r="D7612" s="21" t="s">
        <v>5198</v>
      </c>
      <c r="E7612" s="22">
        <v>974.74200019205603</v>
      </c>
      <c r="F7612" s="22">
        <f t="shared" si="361"/>
        <v>1072.2162002112618</v>
      </c>
      <c r="G7612" s="22">
        <f t="shared" si="362"/>
        <v>1267.164600249673</v>
      </c>
    </row>
    <row r="7613" spans="1:7" ht="25.5" customHeight="1" thickTop="1" thickBot="1" x14ac:dyDescent="0.25">
      <c r="A7613" s="20" t="str">
        <f t="shared" si="360"/>
        <v>3977CRANBOURNE NORTH</v>
      </c>
      <c r="B7613" s="37">
        <v>3977</v>
      </c>
      <c r="C7613" s="37" t="s">
        <v>7832</v>
      </c>
      <c r="D7613" s="38" t="s">
        <v>5198</v>
      </c>
      <c r="E7613" s="39">
        <v>974.74200019205603</v>
      </c>
      <c r="F7613" s="39">
        <f t="shared" si="361"/>
        <v>1072.2162002112618</v>
      </c>
      <c r="G7613" s="39">
        <f t="shared" si="362"/>
        <v>1267.164600249673</v>
      </c>
    </row>
    <row r="7614" spans="1:7" ht="25.5" customHeight="1" thickTop="1" thickBot="1" x14ac:dyDescent="0.25">
      <c r="A7614" s="20" t="str">
        <f t="shared" si="360"/>
        <v>3977CRANBOURNE SOUTH</v>
      </c>
      <c r="B7614" s="20">
        <v>3977</v>
      </c>
      <c r="C7614" s="20" t="s">
        <v>7833</v>
      </c>
      <c r="D7614" s="21" t="s">
        <v>5198</v>
      </c>
      <c r="E7614" s="22">
        <v>974.74200019205603</v>
      </c>
      <c r="F7614" s="22">
        <f t="shared" si="361"/>
        <v>1072.2162002112618</v>
      </c>
      <c r="G7614" s="22">
        <f t="shared" si="362"/>
        <v>1267.164600249673</v>
      </c>
    </row>
    <row r="7615" spans="1:7" ht="25.5" customHeight="1" thickTop="1" thickBot="1" x14ac:dyDescent="0.25">
      <c r="A7615" s="20" t="str">
        <f t="shared" si="360"/>
        <v>3977CRANBOURNE WEST</v>
      </c>
      <c r="B7615" s="37">
        <v>3977</v>
      </c>
      <c r="C7615" s="37" t="s">
        <v>7834</v>
      </c>
      <c r="D7615" s="38" t="s">
        <v>5198</v>
      </c>
      <c r="E7615" s="39">
        <v>974.74200019205603</v>
      </c>
      <c r="F7615" s="39">
        <f t="shared" si="361"/>
        <v>1072.2162002112618</v>
      </c>
      <c r="G7615" s="39">
        <f t="shared" si="362"/>
        <v>1267.164600249673</v>
      </c>
    </row>
    <row r="7616" spans="1:7" ht="25.5" customHeight="1" thickTop="1" thickBot="1" x14ac:dyDescent="0.25">
      <c r="A7616" s="20" t="str">
        <f t="shared" si="360"/>
        <v>3977DEVON MEADOWS</v>
      </c>
      <c r="B7616" s="20">
        <v>3977</v>
      </c>
      <c r="C7616" s="20" t="s">
        <v>7835</v>
      </c>
      <c r="D7616" s="21" t="s">
        <v>5198</v>
      </c>
      <c r="E7616" s="22">
        <v>974.74200019205603</v>
      </c>
      <c r="F7616" s="22">
        <f t="shared" si="361"/>
        <v>1072.2162002112618</v>
      </c>
      <c r="G7616" s="22">
        <f t="shared" si="362"/>
        <v>1267.164600249673</v>
      </c>
    </row>
    <row r="7617" spans="1:7" ht="25.5" customHeight="1" thickTop="1" thickBot="1" x14ac:dyDescent="0.25">
      <c r="A7617" s="20" t="str">
        <f t="shared" si="360"/>
        <v>3977JUNCTION VILLAGE</v>
      </c>
      <c r="B7617" s="37">
        <v>3977</v>
      </c>
      <c r="C7617" s="37" t="s">
        <v>7836</v>
      </c>
      <c r="D7617" s="38" t="s">
        <v>5198</v>
      </c>
      <c r="E7617" s="39">
        <v>974.74200019205603</v>
      </c>
      <c r="F7617" s="39">
        <f t="shared" si="361"/>
        <v>1072.2162002112618</v>
      </c>
      <c r="G7617" s="39">
        <f t="shared" si="362"/>
        <v>1267.164600249673</v>
      </c>
    </row>
    <row r="7618" spans="1:7" ht="25.5" customHeight="1" thickTop="1" thickBot="1" x14ac:dyDescent="0.25">
      <c r="A7618" s="20" t="str">
        <f t="shared" si="360"/>
        <v>3977SANDHURST</v>
      </c>
      <c r="B7618" s="20">
        <v>3977</v>
      </c>
      <c r="C7618" s="20" t="s">
        <v>7837</v>
      </c>
      <c r="D7618" s="21" t="s">
        <v>5198</v>
      </c>
      <c r="E7618" s="22">
        <v>974.74200019205603</v>
      </c>
      <c r="F7618" s="22">
        <f t="shared" si="361"/>
        <v>1072.2162002112618</v>
      </c>
      <c r="G7618" s="22">
        <f t="shared" si="362"/>
        <v>1267.164600249673</v>
      </c>
    </row>
    <row r="7619" spans="1:7" ht="25.5" customHeight="1" thickTop="1" thickBot="1" x14ac:dyDescent="0.25">
      <c r="A7619" s="20" t="str">
        <f t="shared" si="360"/>
        <v>3977SKYE</v>
      </c>
      <c r="B7619" s="37">
        <v>3977</v>
      </c>
      <c r="C7619" s="37" t="s">
        <v>7838</v>
      </c>
      <c r="D7619" s="38" t="s">
        <v>5198</v>
      </c>
      <c r="E7619" s="39">
        <v>974.74200019205603</v>
      </c>
      <c r="F7619" s="39">
        <f t="shared" si="361"/>
        <v>1072.2162002112618</v>
      </c>
      <c r="G7619" s="39">
        <f t="shared" si="362"/>
        <v>1267.164600249673</v>
      </c>
    </row>
    <row r="7620" spans="1:7" ht="25.5" customHeight="1" thickTop="1" thickBot="1" x14ac:dyDescent="0.25">
      <c r="A7620" s="20" t="str">
        <f t="shared" si="360"/>
        <v>3978CARDINIA</v>
      </c>
      <c r="B7620" s="20">
        <v>3978</v>
      </c>
      <c r="C7620" s="20" t="s">
        <v>7839</v>
      </c>
      <c r="D7620" s="21" t="s">
        <v>5198</v>
      </c>
      <c r="E7620" s="22">
        <v>1080.0479999976001</v>
      </c>
      <c r="F7620" s="22">
        <f t="shared" si="361"/>
        <v>1188.0527999973601</v>
      </c>
      <c r="G7620" s="22">
        <f t="shared" si="362"/>
        <v>1404.0623999968802</v>
      </c>
    </row>
    <row r="7621" spans="1:7" ht="25.5" customHeight="1" thickTop="1" thickBot="1" x14ac:dyDescent="0.25">
      <c r="A7621" s="20" t="str">
        <f t="shared" ref="A7621:A7684" si="363">CONCATENATE(B7621,C7621)</f>
        <v>3978CLYDE</v>
      </c>
      <c r="B7621" s="37">
        <v>3978</v>
      </c>
      <c r="C7621" s="37" t="s">
        <v>1075</v>
      </c>
      <c r="D7621" s="38" t="s">
        <v>5198</v>
      </c>
      <c r="E7621" s="39">
        <v>1080.0479999976001</v>
      </c>
      <c r="F7621" s="39">
        <f t="shared" ref="F7621:F7684" si="364">1.1*E7621</f>
        <v>1188.0527999973601</v>
      </c>
      <c r="G7621" s="39">
        <f t="shared" ref="G7621:G7684" si="365">1.3*E7621</f>
        <v>1404.0623999968802</v>
      </c>
    </row>
    <row r="7622" spans="1:7" ht="25.5" customHeight="1" thickTop="1" thickBot="1" x14ac:dyDescent="0.25">
      <c r="A7622" s="20" t="str">
        <f t="shared" si="363"/>
        <v>3978CLYDE NORTH</v>
      </c>
      <c r="B7622" s="20">
        <v>3978</v>
      </c>
      <c r="C7622" s="20" t="s">
        <v>7840</v>
      </c>
      <c r="D7622" s="21" t="s">
        <v>5198</v>
      </c>
      <c r="E7622" s="22">
        <v>1080.0479999976001</v>
      </c>
      <c r="F7622" s="22">
        <f t="shared" si="364"/>
        <v>1188.0527999973601</v>
      </c>
      <c r="G7622" s="22">
        <f t="shared" si="365"/>
        <v>1404.0623999968802</v>
      </c>
    </row>
    <row r="7623" spans="1:7" ht="25.5" customHeight="1" thickTop="1" thickBot="1" x14ac:dyDescent="0.25">
      <c r="A7623" s="20" t="str">
        <f t="shared" si="363"/>
        <v>3979ALMURTA</v>
      </c>
      <c r="B7623" s="37">
        <v>3979</v>
      </c>
      <c r="C7623" s="37" t="s">
        <v>7841</v>
      </c>
      <c r="D7623" s="38" t="s">
        <v>5198</v>
      </c>
      <c r="E7623" s="39">
        <v>1127.8719995303441</v>
      </c>
      <c r="F7623" s="39">
        <f t="shared" si="364"/>
        <v>1240.6591994833786</v>
      </c>
      <c r="G7623" s="39">
        <f t="shared" si="365"/>
        <v>1466.2335993894474</v>
      </c>
    </row>
    <row r="7624" spans="1:7" ht="25.5" customHeight="1" thickTop="1" thickBot="1" x14ac:dyDescent="0.25">
      <c r="A7624" s="20" t="str">
        <f t="shared" si="363"/>
        <v>3979GLEN ALVIE</v>
      </c>
      <c r="B7624" s="20">
        <v>3979</v>
      </c>
      <c r="C7624" s="20" t="s">
        <v>7842</v>
      </c>
      <c r="D7624" s="21" t="s">
        <v>5198</v>
      </c>
      <c r="E7624" s="22">
        <v>1127.8719995303441</v>
      </c>
      <c r="F7624" s="22">
        <f t="shared" si="364"/>
        <v>1240.6591994833786</v>
      </c>
      <c r="G7624" s="22">
        <f t="shared" si="365"/>
        <v>1466.2335993894474</v>
      </c>
    </row>
    <row r="7625" spans="1:7" ht="25.5" customHeight="1" thickTop="1" thickBot="1" x14ac:dyDescent="0.25">
      <c r="A7625" s="20" t="str">
        <f t="shared" si="363"/>
        <v>3979KERNOT</v>
      </c>
      <c r="B7625" s="37">
        <v>3979</v>
      </c>
      <c r="C7625" s="37" t="s">
        <v>7843</v>
      </c>
      <c r="D7625" s="38" t="s">
        <v>5198</v>
      </c>
      <c r="E7625" s="39">
        <v>1127.8719995303441</v>
      </c>
      <c r="F7625" s="39">
        <f t="shared" si="364"/>
        <v>1240.6591994833786</v>
      </c>
      <c r="G7625" s="39">
        <f t="shared" si="365"/>
        <v>1466.2335993894474</v>
      </c>
    </row>
    <row r="7626" spans="1:7" ht="25.5" customHeight="1" thickTop="1" thickBot="1" x14ac:dyDescent="0.25">
      <c r="A7626" s="20" t="str">
        <f t="shared" si="363"/>
        <v>3980BLIND BIGHT</v>
      </c>
      <c r="B7626" s="20">
        <v>3980</v>
      </c>
      <c r="C7626" s="20" t="s">
        <v>7844</v>
      </c>
      <c r="D7626" s="21" t="s">
        <v>5198</v>
      </c>
      <c r="E7626" s="22">
        <v>978.39199986549602</v>
      </c>
      <c r="F7626" s="22">
        <f t="shared" si="364"/>
        <v>1076.2311998520456</v>
      </c>
      <c r="G7626" s="22">
        <f t="shared" si="365"/>
        <v>1271.9095998251448</v>
      </c>
    </row>
    <row r="7627" spans="1:7" ht="25.5" customHeight="1" thickTop="1" thickBot="1" x14ac:dyDescent="0.25">
      <c r="A7627" s="20" t="str">
        <f t="shared" si="363"/>
        <v>3980TOORADIN</v>
      </c>
      <c r="B7627" s="37">
        <v>3980</v>
      </c>
      <c r="C7627" s="37" t="s">
        <v>7845</v>
      </c>
      <c r="D7627" s="38" t="s">
        <v>5198</v>
      </c>
      <c r="E7627" s="39">
        <v>978.39199986549602</v>
      </c>
      <c r="F7627" s="39">
        <f t="shared" si="364"/>
        <v>1076.2311998520456</v>
      </c>
      <c r="G7627" s="39">
        <f t="shared" si="365"/>
        <v>1271.9095998251448</v>
      </c>
    </row>
    <row r="7628" spans="1:7" ht="25.5" customHeight="1" thickTop="1" thickBot="1" x14ac:dyDescent="0.25">
      <c r="A7628" s="20" t="str">
        <f t="shared" si="363"/>
        <v>3980WARNEET</v>
      </c>
      <c r="B7628" s="20">
        <v>3980</v>
      </c>
      <c r="C7628" s="20" t="s">
        <v>7846</v>
      </c>
      <c r="D7628" s="21" t="s">
        <v>5198</v>
      </c>
      <c r="E7628" s="22">
        <v>978.39199986549602</v>
      </c>
      <c r="F7628" s="22">
        <f t="shared" si="364"/>
        <v>1076.2311998520456</v>
      </c>
      <c r="G7628" s="22">
        <f t="shared" si="365"/>
        <v>1271.9095998251448</v>
      </c>
    </row>
    <row r="7629" spans="1:7" ht="25.5" customHeight="1" thickTop="1" thickBot="1" x14ac:dyDescent="0.25">
      <c r="A7629" s="20" t="str">
        <f t="shared" si="363"/>
        <v>3981BAYLES</v>
      </c>
      <c r="B7629" s="37">
        <v>3981</v>
      </c>
      <c r="C7629" s="37" t="s">
        <v>7847</v>
      </c>
      <c r="D7629" s="38" t="s">
        <v>5198</v>
      </c>
      <c r="E7629" s="39">
        <v>1221.7080002040479</v>
      </c>
      <c r="F7629" s="39">
        <f t="shared" si="364"/>
        <v>1343.8788002244528</v>
      </c>
      <c r="G7629" s="39">
        <f t="shared" si="365"/>
        <v>1588.2204002652625</v>
      </c>
    </row>
    <row r="7630" spans="1:7" ht="25.5" customHeight="1" thickTop="1" thickBot="1" x14ac:dyDescent="0.25">
      <c r="A7630" s="20" t="str">
        <f t="shared" si="363"/>
        <v>3981CATANI</v>
      </c>
      <c r="B7630" s="20">
        <v>3981</v>
      </c>
      <c r="C7630" s="20" t="s">
        <v>7848</v>
      </c>
      <c r="D7630" s="21" t="s">
        <v>5198</v>
      </c>
      <c r="E7630" s="22">
        <v>1221.7080002040479</v>
      </c>
      <c r="F7630" s="22">
        <f t="shared" si="364"/>
        <v>1343.8788002244528</v>
      </c>
      <c r="G7630" s="22">
        <f t="shared" si="365"/>
        <v>1588.2204002652625</v>
      </c>
    </row>
    <row r="7631" spans="1:7" ht="25.5" customHeight="1" thickTop="1" thickBot="1" x14ac:dyDescent="0.25">
      <c r="A7631" s="20" t="str">
        <f t="shared" si="363"/>
        <v>3981DALMORE</v>
      </c>
      <c r="B7631" s="37">
        <v>3981</v>
      </c>
      <c r="C7631" s="37" t="s">
        <v>7849</v>
      </c>
      <c r="D7631" s="38" t="s">
        <v>5198</v>
      </c>
      <c r="E7631" s="39">
        <v>1221.7080002040479</v>
      </c>
      <c r="F7631" s="39">
        <f t="shared" si="364"/>
        <v>1343.8788002244528</v>
      </c>
      <c r="G7631" s="39">
        <f t="shared" si="365"/>
        <v>1588.2204002652625</v>
      </c>
    </row>
    <row r="7632" spans="1:7" ht="25.5" customHeight="1" thickTop="1" thickBot="1" x14ac:dyDescent="0.25">
      <c r="A7632" s="20" t="str">
        <f t="shared" si="363"/>
        <v>3981HEATH HILL</v>
      </c>
      <c r="B7632" s="20">
        <v>3981</v>
      </c>
      <c r="C7632" s="20" t="s">
        <v>7850</v>
      </c>
      <c r="D7632" s="21" t="s">
        <v>5198</v>
      </c>
      <c r="E7632" s="22">
        <v>1221.7080002040479</v>
      </c>
      <c r="F7632" s="22">
        <f t="shared" si="364"/>
        <v>1343.8788002244528</v>
      </c>
      <c r="G7632" s="22">
        <f t="shared" si="365"/>
        <v>1588.2204002652625</v>
      </c>
    </row>
    <row r="7633" spans="1:7" ht="25.5" customHeight="1" thickTop="1" thickBot="1" x14ac:dyDescent="0.25">
      <c r="A7633" s="20" t="str">
        <f t="shared" si="363"/>
        <v>3981KOO WEE RUP</v>
      </c>
      <c r="B7633" s="37">
        <v>3981</v>
      </c>
      <c r="C7633" s="37" t="s">
        <v>7851</v>
      </c>
      <c r="D7633" s="38" t="s">
        <v>5198</v>
      </c>
      <c r="E7633" s="39">
        <v>1221.7080002040479</v>
      </c>
      <c r="F7633" s="39">
        <f t="shared" si="364"/>
        <v>1343.8788002244528</v>
      </c>
      <c r="G7633" s="39">
        <f t="shared" si="365"/>
        <v>1588.2204002652625</v>
      </c>
    </row>
    <row r="7634" spans="1:7" ht="25.5" customHeight="1" thickTop="1" thickBot="1" x14ac:dyDescent="0.25">
      <c r="A7634" s="20" t="str">
        <f t="shared" si="363"/>
        <v>3981KOO WEE RUP NORTH</v>
      </c>
      <c r="B7634" s="20">
        <v>3981</v>
      </c>
      <c r="C7634" s="20" t="s">
        <v>7852</v>
      </c>
      <c r="D7634" s="21" t="s">
        <v>5198</v>
      </c>
      <c r="E7634" s="22">
        <v>1221.7080002040479</v>
      </c>
      <c r="F7634" s="22">
        <f t="shared" si="364"/>
        <v>1343.8788002244528</v>
      </c>
      <c r="G7634" s="22">
        <f t="shared" si="365"/>
        <v>1588.2204002652625</v>
      </c>
    </row>
    <row r="7635" spans="1:7" ht="25.5" customHeight="1" thickTop="1" thickBot="1" x14ac:dyDescent="0.25">
      <c r="A7635" s="20" t="str">
        <f t="shared" si="363"/>
        <v>3981YANNATHAN</v>
      </c>
      <c r="B7635" s="37">
        <v>3981</v>
      </c>
      <c r="C7635" s="37" t="s">
        <v>7853</v>
      </c>
      <c r="D7635" s="38" t="s">
        <v>5198</v>
      </c>
      <c r="E7635" s="39">
        <v>1221.7080002040479</v>
      </c>
      <c r="F7635" s="39">
        <f t="shared" si="364"/>
        <v>1343.8788002244528</v>
      </c>
      <c r="G7635" s="39">
        <f t="shared" si="365"/>
        <v>1588.2204002652625</v>
      </c>
    </row>
    <row r="7636" spans="1:7" ht="25.5" customHeight="1" thickTop="1" thickBot="1" x14ac:dyDescent="0.25">
      <c r="A7636" s="20" t="str">
        <f t="shared" si="363"/>
        <v>3984ADAMS ESTATE</v>
      </c>
      <c r="B7636" s="20">
        <v>3984</v>
      </c>
      <c r="C7636" s="20" t="s">
        <v>7854</v>
      </c>
      <c r="D7636" s="21" t="s">
        <v>5198</v>
      </c>
      <c r="E7636" s="22">
        <v>1182.2260000197839</v>
      </c>
      <c r="F7636" s="22">
        <f t="shared" si="364"/>
        <v>1300.4486000217623</v>
      </c>
      <c r="G7636" s="22">
        <f t="shared" si="365"/>
        <v>1536.8938000257192</v>
      </c>
    </row>
    <row r="7637" spans="1:7" ht="25.5" customHeight="1" thickTop="1" thickBot="1" x14ac:dyDescent="0.25">
      <c r="A7637" s="20" t="str">
        <f t="shared" si="363"/>
        <v>3984CALDERMEADE</v>
      </c>
      <c r="B7637" s="37">
        <v>3984</v>
      </c>
      <c r="C7637" s="37" t="s">
        <v>7855</v>
      </c>
      <c r="D7637" s="38" t="s">
        <v>5198</v>
      </c>
      <c r="E7637" s="39">
        <v>1182.2260000197839</v>
      </c>
      <c r="F7637" s="39">
        <f t="shared" si="364"/>
        <v>1300.4486000217623</v>
      </c>
      <c r="G7637" s="39">
        <f t="shared" si="365"/>
        <v>1536.8938000257192</v>
      </c>
    </row>
    <row r="7638" spans="1:7" ht="25.5" customHeight="1" thickTop="1" thickBot="1" x14ac:dyDescent="0.25">
      <c r="A7638" s="20" t="str">
        <f t="shared" si="363"/>
        <v>3984CORINELLA</v>
      </c>
      <c r="B7638" s="20">
        <v>3984</v>
      </c>
      <c r="C7638" s="20" t="s">
        <v>5123</v>
      </c>
      <c r="D7638" s="21" t="s">
        <v>5198</v>
      </c>
      <c r="E7638" s="22">
        <v>1182.2260000197839</v>
      </c>
      <c r="F7638" s="22">
        <f t="shared" si="364"/>
        <v>1300.4486000217623</v>
      </c>
      <c r="G7638" s="22">
        <f t="shared" si="365"/>
        <v>1536.8938000257192</v>
      </c>
    </row>
    <row r="7639" spans="1:7" ht="25.5" customHeight="1" thickTop="1" thickBot="1" x14ac:dyDescent="0.25">
      <c r="A7639" s="20" t="str">
        <f t="shared" si="363"/>
        <v>3984CORONET BAY</v>
      </c>
      <c r="B7639" s="37">
        <v>3984</v>
      </c>
      <c r="C7639" s="37" t="s">
        <v>7856</v>
      </c>
      <c r="D7639" s="38" t="s">
        <v>5198</v>
      </c>
      <c r="E7639" s="39">
        <v>1182.2260000197839</v>
      </c>
      <c r="F7639" s="39">
        <f t="shared" si="364"/>
        <v>1300.4486000217623</v>
      </c>
      <c r="G7639" s="39">
        <f t="shared" si="365"/>
        <v>1536.8938000257192</v>
      </c>
    </row>
    <row r="7640" spans="1:7" ht="25.5" customHeight="1" thickTop="1" thickBot="1" x14ac:dyDescent="0.25">
      <c r="A7640" s="20" t="str">
        <f t="shared" si="363"/>
        <v>3984GRANTVILLE</v>
      </c>
      <c r="B7640" s="20">
        <v>3984</v>
      </c>
      <c r="C7640" s="20" t="s">
        <v>7857</v>
      </c>
      <c r="D7640" s="21" t="s">
        <v>5198</v>
      </c>
      <c r="E7640" s="22">
        <v>1182.2260000197839</v>
      </c>
      <c r="F7640" s="22">
        <f t="shared" si="364"/>
        <v>1300.4486000217623</v>
      </c>
      <c r="G7640" s="22">
        <f t="shared" si="365"/>
        <v>1536.8938000257192</v>
      </c>
    </row>
    <row r="7641" spans="1:7" ht="25.5" customHeight="1" thickTop="1" thickBot="1" x14ac:dyDescent="0.25">
      <c r="A7641" s="20" t="str">
        <f t="shared" si="363"/>
        <v>3984JAM JERRUP</v>
      </c>
      <c r="B7641" s="37">
        <v>3984</v>
      </c>
      <c r="C7641" s="37" t="s">
        <v>7858</v>
      </c>
      <c r="D7641" s="38" t="s">
        <v>5198</v>
      </c>
      <c r="E7641" s="39">
        <v>1182.2260000197839</v>
      </c>
      <c r="F7641" s="39">
        <f t="shared" si="364"/>
        <v>1300.4486000217623</v>
      </c>
      <c r="G7641" s="39">
        <f t="shared" si="365"/>
        <v>1536.8938000257192</v>
      </c>
    </row>
    <row r="7642" spans="1:7" ht="25.5" customHeight="1" thickTop="1" thickBot="1" x14ac:dyDescent="0.25">
      <c r="A7642" s="20" t="str">
        <f t="shared" si="363"/>
        <v>3984LANG LANG</v>
      </c>
      <c r="B7642" s="20">
        <v>3984</v>
      </c>
      <c r="C7642" s="20" t="s">
        <v>7859</v>
      </c>
      <c r="D7642" s="21" t="s">
        <v>5198</v>
      </c>
      <c r="E7642" s="22">
        <v>1182.2260000197839</v>
      </c>
      <c r="F7642" s="22">
        <f t="shared" si="364"/>
        <v>1300.4486000217623</v>
      </c>
      <c r="G7642" s="22">
        <f t="shared" si="365"/>
        <v>1536.8938000257192</v>
      </c>
    </row>
    <row r="7643" spans="1:7" ht="25.5" customHeight="1" thickTop="1" thickBot="1" x14ac:dyDescent="0.25">
      <c r="A7643" s="20" t="str">
        <f t="shared" si="363"/>
        <v>3984LANG LANG EAST</v>
      </c>
      <c r="B7643" s="37">
        <v>3984</v>
      </c>
      <c r="C7643" s="37" t="s">
        <v>7860</v>
      </c>
      <c r="D7643" s="38" t="s">
        <v>5198</v>
      </c>
      <c r="E7643" s="39">
        <v>1182.2260000197839</v>
      </c>
      <c r="F7643" s="39">
        <f t="shared" si="364"/>
        <v>1300.4486000217623</v>
      </c>
      <c r="G7643" s="39">
        <f t="shared" si="365"/>
        <v>1536.8938000257192</v>
      </c>
    </row>
    <row r="7644" spans="1:7" ht="25.5" customHeight="1" thickTop="1" thickBot="1" x14ac:dyDescent="0.25">
      <c r="A7644" s="20" t="str">
        <f t="shared" si="363"/>
        <v>3984MONOMEITH</v>
      </c>
      <c r="B7644" s="20">
        <v>3984</v>
      </c>
      <c r="C7644" s="20" t="s">
        <v>7861</v>
      </c>
      <c r="D7644" s="21" t="s">
        <v>5198</v>
      </c>
      <c r="E7644" s="22">
        <v>1182.2260000197839</v>
      </c>
      <c r="F7644" s="22">
        <f t="shared" si="364"/>
        <v>1300.4486000217623</v>
      </c>
      <c r="G7644" s="22">
        <f t="shared" si="365"/>
        <v>1536.8938000257192</v>
      </c>
    </row>
    <row r="7645" spans="1:7" ht="25.5" customHeight="1" thickTop="1" thickBot="1" x14ac:dyDescent="0.25">
      <c r="A7645" s="20" t="str">
        <f t="shared" si="363"/>
        <v>3984PIONEER BAY</v>
      </c>
      <c r="B7645" s="37">
        <v>3984</v>
      </c>
      <c r="C7645" s="37" t="s">
        <v>7862</v>
      </c>
      <c r="D7645" s="38" t="s">
        <v>5198</v>
      </c>
      <c r="E7645" s="39">
        <v>1182.2260000197839</v>
      </c>
      <c r="F7645" s="39">
        <f t="shared" si="364"/>
        <v>1300.4486000217623</v>
      </c>
      <c r="G7645" s="39">
        <f t="shared" si="365"/>
        <v>1536.8938000257192</v>
      </c>
    </row>
    <row r="7646" spans="1:7" ht="25.5" customHeight="1" thickTop="1" thickBot="1" x14ac:dyDescent="0.25">
      <c r="A7646" s="20" t="str">
        <f t="shared" si="363"/>
        <v>3984QUEENSFERRY</v>
      </c>
      <c r="B7646" s="20">
        <v>3984</v>
      </c>
      <c r="C7646" s="20" t="s">
        <v>7863</v>
      </c>
      <c r="D7646" s="21" t="s">
        <v>5198</v>
      </c>
      <c r="E7646" s="22">
        <v>1182.2260000197839</v>
      </c>
      <c r="F7646" s="22">
        <f t="shared" si="364"/>
        <v>1300.4486000217623</v>
      </c>
      <c r="G7646" s="22">
        <f t="shared" si="365"/>
        <v>1536.8938000257192</v>
      </c>
    </row>
    <row r="7647" spans="1:7" ht="25.5" customHeight="1" thickTop="1" thickBot="1" x14ac:dyDescent="0.25">
      <c r="A7647" s="20" t="str">
        <f t="shared" si="363"/>
        <v>3984TENBY POINT</v>
      </c>
      <c r="B7647" s="37">
        <v>3984</v>
      </c>
      <c r="C7647" s="37" t="s">
        <v>7864</v>
      </c>
      <c r="D7647" s="38" t="s">
        <v>5198</v>
      </c>
      <c r="E7647" s="39">
        <v>1182.2260000197839</v>
      </c>
      <c r="F7647" s="39">
        <f t="shared" si="364"/>
        <v>1300.4486000217623</v>
      </c>
      <c r="G7647" s="39">
        <f t="shared" si="365"/>
        <v>1536.8938000257192</v>
      </c>
    </row>
    <row r="7648" spans="1:7" ht="25.5" customHeight="1" thickTop="1" thickBot="1" x14ac:dyDescent="0.25">
      <c r="A7648" s="20" t="str">
        <f t="shared" si="363"/>
        <v>3984THE GURDIES</v>
      </c>
      <c r="B7648" s="20">
        <v>3984</v>
      </c>
      <c r="C7648" s="20" t="s">
        <v>7865</v>
      </c>
      <c r="D7648" s="21" t="s">
        <v>5198</v>
      </c>
      <c r="E7648" s="22">
        <v>1182.2260000197839</v>
      </c>
      <c r="F7648" s="22">
        <f t="shared" si="364"/>
        <v>1300.4486000217623</v>
      </c>
      <c r="G7648" s="22">
        <f t="shared" si="365"/>
        <v>1536.8938000257192</v>
      </c>
    </row>
    <row r="7649" spans="1:7" ht="25.5" customHeight="1" thickTop="1" thickBot="1" x14ac:dyDescent="0.25">
      <c r="A7649" s="20" t="str">
        <f t="shared" si="363"/>
        <v>3987NYORA</v>
      </c>
      <c r="B7649" s="37">
        <v>3987</v>
      </c>
      <c r="C7649" s="37" t="s">
        <v>4076</v>
      </c>
      <c r="D7649" s="38" t="s">
        <v>5198</v>
      </c>
      <c r="E7649" s="39">
        <v>1194.4819996160161</v>
      </c>
      <c r="F7649" s="39">
        <f t="shared" si="364"/>
        <v>1313.9301995776177</v>
      </c>
      <c r="G7649" s="39">
        <f t="shared" si="365"/>
        <v>1552.826599500821</v>
      </c>
    </row>
    <row r="7650" spans="1:7" ht="25.5" customHeight="1" thickTop="1" thickBot="1" x14ac:dyDescent="0.25">
      <c r="A7650" s="20" t="str">
        <f t="shared" si="363"/>
        <v>3988MOUNTAIN VIEW</v>
      </c>
      <c r="B7650" s="20">
        <v>3988</v>
      </c>
      <c r="C7650" s="20" t="s">
        <v>2718</v>
      </c>
      <c r="D7650" s="21" t="s">
        <v>5198</v>
      </c>
      <c r="E7650" s="22">
        <v>1136.5619997669762</v>
      </c>
      <c r="F7650" s="22">
        <f t="shared" si="364"/>
        <v>1250.2181997436739</v>
      </c>
      <c r="G7650" s="22">
        <f t="shared" si="365"/>
        <v>1477.5305996970692</v>
      </c>
    </row>
    <row r="7651" spans="1:7" ht="25.5" customHeight="1" thickTop="1" thickBot="1" x14ac:dyDescent="0.25">
      <c r="A7651" s="20" t="str">
        <f t="shared" si="363"/>
        <v>3988POOWONG</v>
      </c>
      <c r="B7651" s="37">
        <v>3988</v>
      </c>
      <c r="C7651" s="37" t="s">
        <v>7866</v>
      </c>
      <c r="D7651" s="38" t="s">
        <v>5198</v>
      </c>
      <c r="E7651" s="39">
        <v>1136.5619997669762</v>
      </c>
      <c r="F7651" s="39">
        <f t="shared" si="364"/>
        <v>1250.2181997436739</v>
      </c>
      <c r="G7651" s="39">
        <f t="shared" si="365"/>
        <v>1477.5305996970692</v>
      </c>
    </row>
    <row r="7652" spans="1:7" ht="25.5" customHeight="1" thickTop="1" thickBot="1" x14ac:dyDescent="0.25">
      <c r="A7652" s="20" t="str">
        <f t="shared" si="363"/>
        <v>3988POOWONG EAST</v>
      </c>
      <c r="B7652" s="20">
        <v>3988</v>
      </c>
      <c r="C7652" s="20" t="s">
        <v>7867</v>
      </c>
      <c r="D7652" s="21" t="s">
        <v>5198</v>
      </c>
      <c r="E7652" s="22">
        <v>1136.5619997669762</v>
      </c>
      <c r="F7652" s="22">
        <f t="shared" si="364"/>
        <v>1250.2181997436739</v>
      </c>
      <c r="G7652" s="22">
        <f t="shared" si="365"/>
        <v>1477.5305996970692</v>
      </c>
    </row>
    <row r="7653" spans="1:7" ht="25.5" customHeight="1" thickTop="1" thickBot="1" x14ac:dyDescent="0.25">
      <c r="A7653" s="20" t="str">
        <f t="shared" si="363"/>
        <v>3988POOWONG NORTH</v>
      </c>
      <c r="B7653" s="37">
        <v>3988</v>
      </c>
      <c r="C7653" s="37" t="s">
        <v>7868</v>
      </c>
      <c r="D7653" s="38" t="s">
        <v>5198</v>
      </c>
      <c r="E7653" s="39">
        <v>1136.5619997669762</v>
      </c>
      <c r="F7653" s="39">
        <f t="shared" si="364"/>
        <v>1250.2181997436739</v>
      </c>
      <c r="G7653" s="39">
        <f t="shared" si="365"/>
        <v>1477.5305996970692</v>
      </c>
    </row>
    <row r="7654" spans="1:7" ht="25.5" customHeight="1" thickTop="1" thickBot="1" x14ac:dyDescent="0.25">
      <c r="A7654" s="20" t="str">
        <f t="shared" si="363"/>
        <v>3990GLEN FORBES</v>
      </c>
      <c r="B7654" s="20">
        <v>3990</v>
      </c>
      <c r="C7654" s="20" t="s">
        <v>7869</v>
      </c>
      <c r="D7654" s="21" t="s">
        <v>5198</v>
      </c>
      <c r="E7654" s="22">
        <v>1227.984000440664</v>
      </c>
      <c r="F7654" s="22">
        <f t="shared" si="364"/>
        <v>1350.7824004847305</v>
      </c>
      <c r="G7654" s="22">
        <f t="shared" si="365"/>
        <v>1596.3792005728633</v>
      </c>
    </row>
    <row r="7655" spans="1:7" ht="25.5" customHeight="1" thickTop="1" thickBot="1" x14ac:dyDescent="0.25">
      <c r="A7655" s="20" t="str">
        <f t="shared" si="363"/>
        <v>3991BASS</v>
      </c>
      <c r="B7655" s="37">
        <v>3991</v>
      </c>
      <c r="C7655" s="37" t="s">
        <v>7870</v>
      </c>
      <c r="D7655" s="38" t="s">
        <v>5198</v>
      </c>
      <c r="E7655" s="39">
        <v>1160.862000319144</v>
      </c>
      <c r="F7655" s="39">
        <f t="shared" si="364"/>
        <v>1276.9482003510586</v>
      </c>
      <c r="G7655" s="39">
        <f t="shared" si="365"/>
        <v>1509.1206004148873</v>
      </c>
    </row>
    <row r="7656" spans="1:7" ht="25.5" customHeight="1" thickTop="1" thickBot="1" x14ac:dyDescent="0.25">
      <c r="A7656" s="20" t="str">
        <f t="shared" si="363"/>
        <v>3992DALYSTON</v>
      </c>
      <c r="B7656" s="20">
        <v>3992</v>
      </c>
      <c r="C7656" s="20" t="s">
        <v>7871</v>
      </c>
      <c r="D7656" s="21" t="s">
        <v>5198</v>
      </c>
      <c r="E7656" s="22">
        <v>1181.6500003399922</v>
      </c>
      <c r="F7656" s="22">
        <f t="shared" si="364"/>
        <v>1299.8150003739916</v>
      </c>
      <c r="G7656" s="22">
        <f t="shared" si="365"/>
        <v>1536.1450004419899</v>
      </c>
    </row>
    <row r="7657" spans="1:7" ht="25.5" customHeight="1" thickTop="1" thickBot="1" x14ac:dyDescent="0.25">
      <c r="A7657" s="20" t="str">
        <f t="shared" si="363"/>
        <v>3992RYANSTON</v>
      </c>
      <c r="B7657" s="37">
        <v>3992</v>
      </c>
      <c r="C7657" s="37" t="s">
        <v>7872</v>
      </c>
      <c r="D7657" s="38" t="s">
        <v>5198</v>
      </c>
      <c r="E7657" s="39">
        <v>1181.6500003399922</v>
      </c>
      <c r="F7657" s="39">
        <f t="shared" si="364"/>
        <v>1299.8150003739916</v>
      </c>
      <c r="G7657" s="39">
        <f t="shared" si="365"/>
        <v>1536.1450004419899</v>
      </c>
    </row>
    <row r="7658" spans="1:7" ht="25.5" customHeight="1" thickTop="1" thickBot="1" x14ac:dyDescent="0.25">
      <c r="A7658" s="20" t="str">
        <f t="shared" si="363"/>
        <v>3992WEST CREEK</v>
      </c>
      <c r="B7658" s="20">
        <v>3992</v>
      </c>
      <c r="C7658" s="20" t="s">
        <v>7873</v>
      </c>
      <c r="D7658" s="21" t="s">
        <v>5198</v>
      </c>
      <c r="E7658" s="22">
        <v>1181.6500003399922</v>
      </c>
      <c r="F7658" s="22">
        <f t="shared" si="364"/>
        <v>1299.8150003739916</v>
      </c>
      <c r="G7658" s="22">
        <f t="shared" si="365"/>
        <v>1536.1450004419899</v>
      </c>
    </row>
    <row r="7659" spans="1:7" ht="25.5" customHeight="1" thickTop="1" thickBot="1" x14ac:dyDescent="0.25">
      <c r="A7659" s="20" t="str">
        <f t="shared" si="363"/>
        <v>3995ANDERSON</v>
      </c>
      <c r="B7659" s="37">
        <v>3995</v>
      </c>
      <c r="C7659" s="37" t="s">
        <v>7874</v>
      </c>
      <c r="D7659" s="38" t="s">
        <v>5198</v>
      </c>
      <c r="E7659" s="39">
        <v>1170.44000030248</v>
      </c>
      <c r="F7659" s="39">
        <f t="shared" si="364"/>
        <v>1287.4840003327281</v>
      </c>
      <c r="G7659" s="39">
        <f t="shared" si="365"/>
        <v>1521.572000393224</v>
      </c>
    </row>
    <row r="7660" spans="1:7" ht="25.5" customHeight="1" thickTop="1" thickBot="1" x14ac:dyDescent="0.25">
      <c r="A7660" s="20" t="str">
        <f t="shared" si="363"/>
        <v>3995ARCHIES CREEK</v>
      </c>
      <c r="B7660" s="20">
        <v>3995</v>
      </c>
      <c r="C7660" s="20" t="s">
        <v>7875</v>
      </c>
      <c r="D7660" s="21" t="s">
        <v>5198</v>
      </c>
      <c r="E7660" s="22">
        <v>1170.44000030248</v>
      </c>
      <c r="F7660" s="22">
        <f t="shared" si="364"/>
        <v>1287.4840003327281</v>
      </c>
      <c r="G7660" s="22">
        <f t="shared" si="365"/>
        <v>1521.572000393224</v>
      </c>
    </row>
    <row r="7661" spans="1:7" ht="25.5" customHeight="1" thickTop="1" thickBot="1" x14ac:dyDescent="0.25">
      <c r="A7661" s="20" t="str">
        <f t="shared" si="363"/>
        <v>3995CAPE PATERSON</v>
      </c>
      <c r="B7661" s="37">
        <v>3995</v>
      </c>
      <c r="C7661" s="37" t="s">
        <v>7876</v>
      </c>
      <c r="D7661" s="38" t="s">
        <v>5198</v>
      </c>
      <c r="E7661" s="39">
        <v>1170.44000030248</v>
      </c>
      <c r="F7661" s="39">
        <f t="shared" si="364"/>
        <v>1287.4840003327281</v>
      </c>
      <c r="G7661" s="39">
        <f t="shared" si="365"/>
        <v>1521.572000393224</v>
      </c>
    </row>
    <row r="7662" spans="1:7" ht="25.5" customHeight="1" thickTop="1" thickBot="1" x14ac:dyDescent="0.25">
      <c r="A7662" s="20" t="str">
        <f t="shared" si="363"/>
        <v>3995HARMERS HAVEN</v>
      </c>
      <c r="B7662" s="20">
        <v>3995</v>
      </c>
      <c r="C7662" s="20" t="s">
        <v>7877</v>
      </c>
      <c r="D7662" s="21" t="s">
        <v>5198</v>
      </c>
      <c r="E7662" s="22">
        <v>1170.44000030248</v>
      </c>
      <c r="F7662" s="22">
        <f t="shared" si="364"/>
        <v>1287.4840003327281</v>
      </c>
      <c r="G7662" s="22">
        <f t="shared" si="365"/>
        <v>1521.572000393224</v>
      </c>
    </row>
    <row r="7663" spans="1:7" ht="25.5" customHeight="1" thickTop="1" thickBot="1" x14ac:dyDescent="0.25">
      <c r="A7663" s="20" t="str">
        <f t="shared" si="363"/>
        <v>3995KILCUNDA</v>
      </c>
      <c r="B7663" s="37">
        <v>3995</v>
      </c>
      <c r="C7663" s="37" t="s">
        <v>7878</v>
      </c>
      <c r="D7663" s="38" t="s">
        <v>5198</v>
      </c>
      <c r="E7663" s="39">
        <v>1170.44000030248</v>
      </c>
      <c r="F7663" s="39">
        <f t="shared" si="364"/>
        <v>1287.4840003327281</v>
      </c>
      <c r="G7663" s="39">
        <f t="shared" si="365"/>
        <v>1521.572000393224</v>
      </c>
    </row>
    <row r="7664" spans="1:7" ht="25.5" customHeight="1" thickTop="1" thickBot="1" x14ac:dyDescent="0.25">
      <c r="A7664" s="20" t="str">
        <f t="shared" si="363"/>
        <v>3995LANCE CREEK</v>
      </c>
      <c r="B7664" s="20">
        <v>3995</v>
      </c>
      <c r="C7664" s="20" t="s">
        <v>7879</v>
      </c>
      <c r="D7664" s="21" t="s">
        <v>5198</v>
      </c>
      <c r="E7664" s="22">
        <v>1170.44000030248</v>
      </c>
      <c r="F7664" s="22">
        <f t="shared" si="364"/>
        <v>1287.4840003327281</v>
      </c>
      <c r="G7664" s="22">
        <f t="shared" si="365"/>
        <v>1521.572000393224</v>
      </c>
    </row>
    <row r="7665" spans="1:7" ht="25.5" customHeight="1" thickTop="1" thickBot="1" x14ac:dyDescent="0.25">
      <c r="A7665" s="20" t="str">
        <f t="shared" si="363"/>
        <v>3995NORTH WONTHAGGI</v>
      </c>
      <c r="B7665" s="37">
        <v>3995</v>
      </c>
      <c r="C7665" s="37" t="s">
        <v>7880</v>
      </c>
      <c r="D7665" s="38" t="s">
        <v>5198</v>
      </c>
      <c r="E7665" s="39">
        <v>1170.44000030248</v>
      </c>
      <c r="F7665" s="39">
        <f t="shared" si="364"/>
        <v>1287.4840003327281</v>
      </c>
      <c r="G7665" s="39">
        <f t="shared" si="365"/>
        <v>1521.572000393224</v>
      </c>
    </row>
    <row r="7666" spans="1:7" ht="25.5" customHeight="1" thickTop="1" thickBot="1" x14ac:dyDescent="0.25">
      <c r="A7666" s="20" t="str">
        <f t="shared" si="363"/>
        <v>3995SOUTH DUDLEY</v>
      </c>
      <c r="B7666" s="20">
        <v>3995</v>
      </c>
      <c r="C7666" s="20" t="s">
        <v>7881</v>
      </c>
      <c r="D7666" s="21" t="s">
        <v>5198</v>
      </c>
      <c r="E7666" s="22">
        <v>1170.44000030248</v>
      </c>
      <c r="F7666" s="22">
        <f t="shared" si="364"/>
        <v>1287.4840003327281</v>
      </c>
      <c r="G7666" s="22">
        <f t="shared" si="365"/>
        <v>1521.572000393224</v>
      </c>
    </row>
    <row r="7667" spans="1:7" ht="25.5" customHeight="1" thickTop="1" thickBot="1" x14ac:dyDescent="0.25">
      <c r="A7667" s="20" t="str">
        <f t="shared" si="363"/>
        <v>3995ST CLAIR</v>
      </c>
      <c r="B7667" s="37">
        <v>3995</v>
      </c>
      <c r="C7667" s="37" t="s">
        <v>1811</v>
      </c>
      <c r="D7667" s="38" t="s">
        <v>5198</v>
      </c>
      <c r="E7667" s="39">
        <v>1170.44000030248</v>
      </c>
      <c r="F7667" s="39">
        <f t="shared" si="364"/>
        <v>1287.4840003327281</v>
      </c>
      <c r="G7667" s="39">
        <f t="shared" si="365"/>
        <v>1521.572000393224</v>
      </c>
    </row>
    <row r="7668" spans="1:7" ht="25.5" customHeight="1" thickTop="1" thickBot="1" x14ac:dyDescent="0.25">
      <c r="A7668" s="20" t="str">
        <f t="shared" si="363"/>
        <v>3995WATTLE BANK</v>
      </c>
      <c r="B7668" s="20">
        <v>3995</v>
      </c>
      <c r="C7668" s="20" t="s">
        <v>7882</v>
      </c>
      <c r="D7668" s="21" t="s">
        <v>5198</v>
      </c>
      <c r="E7668" s="22">
        <v>1170.44000030248</v>
      </c>
      <c r="F7668" s="22">
        <f t="shared" si="364"/>
        <v>1287.4840003327281</v>
      </c>
      <c r="G7668" s="22">
        <f t="shared" si="365"/>
        <v>1521.572000393224</v>
      </c>
    </row>
    <row r="7669" spans="1:7" ht="25.5" customHeight="1" thickTop="1" thickBot="1" x14ac:dyDescent="0.25">
      <c r="A7669" s="20" t="str">
        <f t="shared" si="363"/>
        <v>3995WONTHAGGI</v>
      </c>
      <c r="B7669" s="37">
        <v>3995</v>
      </c>
      <c r="C7669" s="37" t="s">
        <v>7883</v>
      </c>
      <c r="D7669" s="38" t="s">
        <v>5198</v>
      </c>
      <c r="E7669" s="39">
        <v>1170.44000030248</v>
      </c>
      <c r="F7669" s="39">
        <f t="shared" si="364"/>
        <v>1287.4840003327281</v>
      </c>
      <c r="G7669" s="39">
        <f t="shared" si="365"/>
        <v>1521.572000393224</v>
      </c>
    </row>
    <row r="7670" spans="1:7" ht="25.5" customHeight="1" thickTop="1" thickBot="1" x14ac:dyDescent="0.25">
      <c r="A7670" s="20" t="str">
        <f t="shared" si="363"/>
        <v>3995WOOLAMAI</v>
      </c>
      <c r="B7670" s="20">
        <v>3995</v>
      </c>
      <c r="C7670" s="20" t="s">
        <v>7884</v>
      </c>
      <c r="D7670" s="21" t="s">
        <v>5198</v>
      </c>
      <c r="E7670" s="22">
        <v>1170.44000030248</v>
      </c>
      <c r="F7670" s="22">
        <f t="shared" si="364"/>
        <v>1287.4840003327281</v>
      </c>
      <c r="G7670" s="22">
        <f t="shared" si="365"/>
        <v>1521.572000393224</v>
      </c>
    </row>
    <row r="7671" spans="1:7" ht="25.5" customHeight="1" thickTop="1" thickBot="1" x14ac:dyDescent="0.25">
      <c r="A7671" s="20" t="str">
        <f t="shared" si="363"/>
        <v>3996INVERLOCH</v>
      </c>
      <c r="B7671" s="37">
        <v>3996</v>
      </c>
      <c r="C7671" s="37" t="s">
        <v>7885</v>
      </c>
      <c r="D7671" s="38" t="s">
        <v>5198</v>
      </c>
      <c r="E7671" s="39">
        <v>1199.133999874128</v>
      </c>
      <c r="F7671" s="39">
        <f t="shared" si="364"/>
        <v>1319.047399861541</v>
      </c>
      <c r="G7671" s="39">
        <f t="shared" si="365"/>
        <v>1558.8741998363664</v>
      </c>
    </row>
    <row r="7672" spans="1:7" ht="25.5" customHeight="1" thickTop="1" thickBot="1" x14ac:dyDescent="0.25">
      <c r="A7672" s="20" t="str">
        <f t="shared" si="363"/>
        <v>3996POUND CREEK</v>
      </c>
      <c r="B7672" s="20">
        <v>3996</v>
      </c>
      <c r="C7672" s="20" t="s">
        <v>7886</v>
      </c>
      <c r="D7672" s="21" t="s">
        <v>5198</v>
      </c>
      <c r="E7672" s="22">
        <v>1199.133999874128</v>
      </c>
      <c r="F7672" s="22">
        <f t="shared" si="364"/>
        <v>1319.047399861541</v>
      </c>
      <c r="G7672" s="22">
        <f t="shared" si="365"/>
        <v>1558.8741998363664</v>
      </c>
    </row>
    <row r="7673" spans="1:7" ht="25.5" customHeight="1" thickTop="1" thickBot="1" x14ac:dyDescent="0.25">
      <c r="A7673" s="20" t="str">
        <f t="shared" si="363"/>
        <v>4000BRISBANE CITY</v>
      </c>
      <c r="B7673" s="37">
        <v>4000</v>
      </c>
      <c r="C7673" s="37" t="s">
        <v>7887</v>
      </c>
      <c r="D7673" s="38" t="s">
        <v>7888</v>
      </c>
      <c r="E7673" s="39">
        <v>1407.2559995833581</v>
      </c>
      <c r="F7673" s="39">
        <f t="shared" si="364"/>
        <v>1547.9815995416941</v>
      </c>
      <c r="G7673" s="39">
        <f t="shared" si="365"/>
        <v>1829.4327994583655</v>
      </c>
    </row>
    <row r="7674" spans="1:7" ht="25.5" customHeight="1" thickTop="1" thickBot="1" x14ac:dyDescent="0.25">
      <c r="A7674" s="20" t="str">
        <f t="shared" si="363"/>
        <v>4000PETRIE TERRACE</v>
      </c>
      <c r="B7674" s="20">
        <v>4000</v>
      </c>
      <c r="C7674" s="20" t="s">
        <v>7889</v>
      </c>
      <c r="D7674" s="21" t="s">
        <v>7888</v>
      </c>
      <c r="E7674" s="22">
        <v>1407.2559995833581</v>
      </c>
      <c r="F7674" s="22">
        <f t="shared" si="364"/>
        <v>1547.9815995416941</v>
      </c>
      <c r="G7674" s="22">
        <f t="shared" si="365"/>
        <v>1829.4327994583655</v>
      </c>
    </row>
    <row r="7675" spans="1:7" ht="25.5" customHeight="1" thickTop="1" thickBot="1" x14ac:dyDescent="0.25">
      <c r="A7675" s="20" t="str">
        <f t="shared" si="363"/>
        <v>4000SPRING HILL</v>
      </c>
      <c r="B7675" s="37">
        <v>4000</v>
      </c>
      <c r="C7675" s="37" t="s">
        <v>3163</v>
      </c>
      <c r="D7675" s="38" t="s">
        <v>7888</v>
      </c>
      <c r="E7675" s="39">
        <v>1407.2559995833581</v>
      </c>
      <c r="F7675" s="39">
        <f t="shared" si="364"/>
        <v>1547.9815995416941</v>
      </c>
      <c r="G7675" s="39">
        <f t="shared" si="365"/>
        <v>1829.4327994583655</v>
      </c>
    </row>
    <row r="7676" spans="1:7" ht="25.5" customHeight="1" thickTop="1" thickBot="1" x14ac:dyDescent="0.25">
      <c r="A7676" s="20" t="str">
        <f t="shared" si="363"/>
        <v>4005NEW FARM</v>
      </c>
      <c r="B7676" s="20">
        <v>4005</v>
      </c>
      <c r="C7676" s="20" t="s">
        <v>7890</v>
      </c>
      <c r="D7676" s="21" t="s">
        <v>7888</v>
      </c>
      <c r="E7676" s="22">
        <v>1436.3720002783839</v>
      </c>
      <c r="F7676" s="22">
        <f t="shared" si="364"/>
        <v>1580.0092003062225</v>
      </c>
      <c r="G7676" s="22">
        <f t="shared" si="365"/>
        <v>1867.2836003618991</v>
      </c>
    </row>
    <row r="7677" spans="1:7" ht="25.5" customHeight="1" thickTop="1" thickBot="1" x14ac:dyDescent="0.25">
      <c r="A7677" s="20" t="str">
        <f t="shared" si="363"/>
        <v>4005TENERIFFE</v>
      </c>
      <c r="B7677" s="37">
        <v>4005</v>
      </c>
      <c r="C7677" s="37" t="s">
        <v>7891</v>
      </c>
      <c r="D7677" s="38" t="s">
        <v>7888</v>
      </c>
      <c r="E7677" s="39">
        <v>1436.3720002783839</v>
      </c>
      <c r="F7677" s="39">
        <f t="shared" si="364"/>
        <v>1580.0092003062225</v>
      </c>
      <c r="G7677" s="39">
        <f t="shared" si="365"/>
        <v>1867.2836003618991</v>
      </c>
    </row>
    <row r="7678" spans="1:7" ht="25.5" customHeight="1" thickTop="1" thickBot="1" x14ac:dyDescent="0.25">
      <c r="A7678" s="20" t="str">
        <f t="shared" si="363"/>
        <v>4006BOWEN HILLS</v>
      </c>
      <c r="B7678" s="20">
        <v>4006</v>
      </c>
      <c r="C7678" s="20" t="s">
        <v>7892</v>
      </c>
      <c r="D7678" s="21" t="s">
        <v>7888</v>
      </c>
      <c r="E7678" s="22">
        <v>1418.3060003417759</v>
      </c>
      <c r="F7678" s="22">
        <f t="shared" si="364"/>
        <v>1560.1366003759535</v>
      </c>
      <c r="G7678" s="22">
        <f t="shared" si="365"/>
        <v>1843.7978004443087</v>
      </c>
    </row>
    <row r="7679" spans="1:7" ht="25.5" customHeight="1" thickTop="1" thickBot="1" x14ac:dyDescent="0.25">
      <c r="A7679" s="20" t="str">
        <f t="shared" si="363"/>
        <v>4006FORTITUDE VALLEY</v>
      </c>
      <c r="B7679" s="37">
        <v>4006</v>
      </c>
      <c r="C7679" s="37" t="s">
        <v>7893</v>
      </c>
      <c r="D7679" s="38" t="s">
        <v>7888</v>
      </c>
      <c r="E7679" s="39">
        <v>1418.3060003417759</v>
      </c>
      <c r="F7679" s="39">
        <f t="shared" si="364"/>
        <v>1560.1366003759535</v>
      </c>
      <c r="G7679" s="39">
        <f t="shared" si="365"/>
        <v>1843.7978004443087</v>
      </c>
    </row>
    <row r="7680" spans="1:7" ht="25.5" customHeight="1" thickTop="1" thickBot="1" x14ac:dyDescent="0.25">
      <c r="A7680" s="20" t="str">
        <f t="shared" si="363"/>
        <v>4006HERSTON</v>
      </c>
      <c r="B7680" s="20">
        <v>4006</v>
      </c>
      <c r="C7680" s="20" t="s">
        <v>7894</v>
      </c>
      <c r="D7680" s="21" t="s">
        <v>7888</v>
      </c>
      <c r="E7680" s="22">
        <v>1418.3060003417759</v>
      </c>
      <c r="F7680" s="22">
        <f t="shared" si="364"/>
        <v>1560.1366003759535</v>
      </c>
      <c r="G7680" s="22">
        <f t="shared" si="365"/>
        <v>1843.7978004443087</v>
      </c>
    </row>
    <row r="7681" spans="1:7" ht="25.5" customHeight="1" thickTop="1" thickBot="1" x14ac:dyDescent="0.25">
      <c r="A7681" s="20" t="str">
        <f t="shared" si="363"/>
        <v>4006NEWSTEAD</v>
      </c>
      <c r="B7681" s="37">
        <v>4006</v>
      </c>
      <c r="C7681" s="37" t="s">
        <v>2053</v>
      </c>
      <c r="D7681" s="38" t="s">
        <v>7888</v>
      </c>
      <c r="E7681" s="39">
        <v>1418.3060003417759</v>
      </c>
      <c r="F7681" s="39">
        <f t="shared" si="364"/>
        <v>1560.1366003759535</v>
      </c>
      <c r="G7681" s="39">
        <f t="shared" si="365"/>
        <v>1843.7978004443087</v>
      </c>
    </row>
    <row r="7682" spans="1:7" ht="25.5" customHeight="1" thickTop="1" thickBot="1" x14ac:dyDescent="0.25">
      <c r="A7682" s="20" t="str">
        <f t="shared" si="363"/>
        <v>4007ASCOT</v>
      </c>
      <c r="B7682" s="20">
        <v>4007</v>
      </c>
      <c r="C7682" s="20" t="s">
        <v>6061</v>
      </c>
      <c r="D7682" s="21" t="s">
        <v>7888</v>
      </c>
      <c r="E7682" s="22">
        <v>1595.1500004067518</v>
      </c>
      <c r="F7682" s="22">
        <f t="shared" si="364"/>
        <v>1754.6650004474272</v>
      </c>
      <c r="G7682" s="22">
        <f t="shared" si="365"/>
        <v>2073.6950005287777</v>
      </c>
    </row>
    <row r="7683" spans="1:7" ht="25.5" customHeight="1" thickTop="1" thickBot="1" x14ac:dyDescent="0.25">
      <c r="A7683" s="20" t="str">
        <f t="shared" si="363"/>
        <v>4007HAMILTON</v>
      </c>
      <c r="B7683" s="37">
        <v>4007</v>
      </c>
      <c r="C7683" s="37" t="s">
        <v>1568</v>
      </c>
      <c r="D7683" s="38" t="s">
        <v>7888</v>
      </c>
      <c r="E7683" s="39">
        <v>1595.1500004067518</v>
      </c>
      <c r="F7683" s="39">
        <f t="shared" si="364"/>
        <v>1754.6650004474272</v>
      </c>
      <c r="G7683" s="39">
        <f t="shared" si="365"/>
        <v>2073.6950005287777</v>
      </c>
    </row>
    <row r="7684" spans="1:7" ht="25.5" customHeight="1" thickTop="1" thickBot="1" x14ac:dyDescent="0.25">
      <c r="A7684" s="20" t="str">
        <f t="shared" si="363"/>
        <v>4008BRISBANE AIRPORT</v>
      </c>
      <c r="B7684" s="20">
        <v>4008</v>
      </c>
      <c r="C7684" s="20" t="s">
        <v>7895</v>
      </c>
      <c r="D7684" s="21" t="s">
        <v>7888</v>
      </c>
      <c r="E7684" s="22">
        <v>2070.7660004148497</v>
      </c>
      <c r="F7684" s="22">
        <f t="shared" si="364"/>
        <v>2277.8426004563348</v>
      </c>
      <c r="G7684" s="22">
        <f t="shared" si="365"/>
        <v>2691.9958005393046</v>
      </c>
    </row>
    <row r="7685" spans="1:7" ht="25.5" customHeight="1" thickTop="1" thickBot="1" x14ac:dyDescent="0.25">
      <c r="A7685" s="20" t="str">
        <f t="shared" ref="A7685:A7748" si="366">CONCATENATE(B7685,C7685)</f>
        <v>4008PINKENBA</v>
      </c>
      <c r="B7685" s="37">
        <v>4008</v>
      </c>
      <c r="C7685" s="37" t="s">
        <v>7896</v>
      </c>
      <c r="D7685" s="38" t="s">
        <v>7888</v>
      </c>
      <c r="E7685" s="39">
        <v>2070.7660004148497</v>
      </c>
      <c r="F7685" s="39">
        <f t="shared" ref="F7685:F7748" si="367">1.1*E7685</f>
        <v>2277.8426004563348</v>
      </c>
      <c r="G7685" s="39">
        <f t="shared" ref="G7685:G7748" si="368">1.3*E7685</f>
        <v>2691.9958005393046</v>
      </c>
    </row>
    <row r="7686" spans="1:7" ht="25.5" customHeight="1" thickTop="1" thickBot="1" x14ac:dyDescent="0.25">
      <c r="A7686" s="20" t="str">
        <f t="shared" si="366"/>
        <v>4009EAGLE FARM</v>
      </c>
      <c r="B7686" s="20">
        <v>4009</v>
      </c>
      <c r="C7686" s="20" t="s">
        <v>7897</v>
      </c>
      <c r="D7686" s="21" t="s">
        <v>7888</v>
      </c>
      <c r="E7686" s="22">
        <v>1522.9800002965419</v>
      </c>
      <c r="F7686" s="22">
        <f t="shared" si="367"/>
        <v>1675.2780003261962</v>
      </c>
      <c r="G7686" s="22">
        <f t="shared" si="368"/>
        <v>1979.8740003855046</v>
      </c>
    </row>
    <row r="7687" spans="1:7" ht="25.5" customHeight="1" thickTop="1" thickBot="1" x14ac:dyDescent="0.25">
      <c r="A7687" s="20" t="str">
        <f t="shared" si="366"/>
        <v>4010ALBION</v>
      </c>
      <c r="B7687" s="37">
        <v>4010</v>
      </c>
      <c r="C7687" s="37" t="s">
        <v>5217</v>
      </c>
      <c r="D7687" s="38" t="s">
        <v>7888</v>
      </c>
      <c r="E7687" s="39">
        <v>1576.6319994581797</v>
      </c>
      <c r="F7687" s="39">
        <f t="shared" si="367"/>
        <v>1734.2951994039979</v>
      </c>
      <c r="G7687" s="39">
        <f t="shared" si="368"/>
        <v>2049.6215992956336</v>
      </c>
    </row>
    <row r="7688" spans="1:7" ht="25.5" customHeight="1" thickTop="1" thickBot="1" x14ac:dyDescent="0.25">
      <c r="A7688" s="20" t="str">
        <f t="shared" si="366"/>
        <v>4011CLAYFIELD</v>
      </c>
      <c r="B7688" s="20">
        <v>4011</v>
      </c>
      <c r="C7688" s="20" t="s">
        <v>7898</v>
      </c>
      <c r="D7688" s="21" t="s">
        <v>7888</v>
      </c>
      <c r="E7688" s="22">
        <v>2056.6579995913939</v>
      </c>
      <c r="F7688" s="22">
        <f t="shared" si="367"/>
        <v>2262.3237995505337</v>
      </c>
      <c r="G7688" s="22">
        <f t="shared" si="368"/>
        <v>2673.6553994688124</v>
      </c>
    </row>
    <row r="7689" spans="1:7" ht="25.5" customHeight="1" thickTop="1" thickBot="1" x14ac:dyDescent="0.25">
      <c r="A7689" s="20" t="str">
        <f t="shared" si="366"/>
        <v>4011HENDRA</v>
      </c>
      <c r="B7689" s="37">
        <v>4011</v>
      </c>
      <c r="C7689" s="37" t="s">
        <v>7899</v>
      </c>
      <c r="D7689" s="38" t="s">
        <v>7888</v>
      </c>
      <c r="E7689" s="39">
        <v>2056.6579995913939</v>
      </c>
      <c r="F7689" s="39">
        <f t="shared" si="367"/>
        <v>2262.3237995505337</v>
      </c>
      <c r="G7689" s="39">
        <f t="shared" si="368"/>
        <v>2673.6553994688124</v>
      </c>
    </row>
    <row r="7690" spans="1:7" ht="25.5" customHeight="1" thickTop="1" thickBot="1" x14ac:dyDescent="0.25">
      <c r="A7690" s="20" t="str">
        <f t="shared" si="366"/>
        <v>4012NUNDAH</v>
      </c>
      <c r="B7690" s="20">
        <v>4012</v>
      </c>
      <c r="C7690" s="20" t="s">
        <v>7900</v>
      </c>
      <c r="D7690" s="21" t="s">
        <v>7888</v>
      </c>
      <c r="E7690" s="22">
        <v>1521.4420001344961</v>
      </c>
      <c r="F7690" s="22">
        <f t="shared" si="367"/>
        <v>1673.5862001479459</v>
      </c>
      <c r="G7690" s="22">
        <f t="shared" si="368"/>
        <v>1977.874600174845</v>
      </c>
    </row>
    <row r="7691" spans="1:7" ht="25.5" customHeight="1" thickTop="1" thickBot="1" x14ac:dyDescent="0.25">
      <c r="A7691" s="20" t="str">
        <f t="shared" si="366"/>
        <v>4012WAVELL HEIGHTS</v>
      </c>
      <c r="B7691" s="37">
        <v>4012</v>
      </c>
      <c r="C7691" s="37" t="s">
        <v>7901</v>
      </c>
      <c r="D7691" s="38" t="s">
        <v>7888</v>
      </c>
      <c r="E7691" s="39">
        <v>1521.4420001344961</v>
      </c>
      <c r="F7691" s="39">
        <f t="shared" si="367"/>
        <v>1673.5862001479459</v>
      </c>
      <c r="G7691" s="39">
        <f t="shared" si="368"/>
        <v>1977.874600174845</v>
      </c>
    </row>
    <row r="7692" spans="1:7" ht="25.5" customHeight="1" thickTop="1" thickBot="1" x14ac:dyDescent="0.25">
      <c r="A7692" s="20" t="str">
        <f t="shared" si="366"/>
        <v>4013NORTHGATE</v>
      </c>
      <c r="B7692" s="20">
        <v>4013</v>
      </c>
      <c r="C7692" s="20" t="s">
        <v>7902</v>
      </c>
      <c r="D7692" s="21" t="s">
        <v>7888</v>
      </c>
      <c r="E7692" s="22">
        <v>1524.7040005605559</v>
      </c>
      <c r="F7692" s="22">
        <f t="shared" si="367"/>
        <v>1677.1744006166116</v>
      </c>
      <c r="G7692" s="22">
        <f t="shared" si="368"/>
        <v>1982.1152007287226</v>
      </c>
    </row>
    <row r="7693" spans="1:7" ht="25.5" customHeight="1" thickTop="1" thickBot="1" x14ac:dyDescent="0.25">
      <c r="A7693" s="20" t="str">
        <f t="shared" si="366"/>
        <v>4014BANYO</v>
      </c>
      <c r="B7693" s="37">
        <v>4014</v>
      </c>
      <c r="C7693" s="37" t="s">
        <v>7903</v>
      </c>
      <c r="D7693" s="38" t="s">
        <v>7888</v>
      </c>
      <c r="E7693" s="39">
        <v>1468.1059996842018</v>
      </c>
      <c r="F7693" s="39">
        <f t="shared" si="367"/>
        <v>1614.9165996526222</v>
      </c>
      <c r="G7693" s="39">
        <f t="shared" si="368"/>
        <v>1908.5377995894623</v>
      </c>
    </row>
    <row r="7694" spans="1:7" ht="25.5" customHeight="1" thickTop="1" thickBot="1" x14ac:dyDescent="0.25">
      <c r="A7694" s="20" t="str">
        <f t="shared" si="366"/>
        <v>4014NUDGEE</v>
      </c>
      <c r="B7694" s="20">
        <v>4014</v>
      </c>
      <c r="C7694" s="20" t="s">
        <v>7904</v>
      </c>
      <c r="D7694" s="21" t="s">
        <v>7888</v>
      </c>
      <c r="E7694" s="22">
        <v>1468.1059996842018</v>
      </c>
      <c r="F7694" s="22">
        <f t="shared" si="367"/>
        <v>1614.9165996526222</v>
      </c>
      <c r="G7694" s="22">
        <f t="shared" si="368"/>
        <v>1908.5377995894623</v>
      </c>
    </row>
    <row r="7695" spans="1:7" ht="25.5" customHeight="1" thickTop="1" thickBot="1" x14ac:dyDescent="0.25">
      <c r="A7695" s="20" t="str">
        <f t="shared" si="366"/>
        <v>4014NUDGEE BEACH</v>
      </c>
      <c r="B7695" s="37">
        <v>4014</v>
      </c>
      <c r="C7695" s="37" t="s">
        <v>7905</v>
      </c>
      <c r="D7695" s="38" t="s">
        <v>7888</v>
      </c>
      <c r="E7695" s="39">
        <v>1468.1059996842018</v>
      </c>
      <c r="F7695" s="39">
        <f t="shared" si="367"/>
        <v>1614.9165996526222</v>
      </c>
      <c r="G7695" s="39">
        <f t="shared" si="368"/>
        <v>1908.5377995894623</v>
      </c>
    </row>
    <row r="7696" spans="1:7" ht="25.5" customHeight="1" thickTop="1" thickBot="1" x14ac:dyDescent="0.25">
      <c r="A7696" s="20" t="str">
        <f t="shared" si="366"/>
        <v>4014VIRGINIA</v>
      </c>
      <c r="B7696" s="20">
        <v>4014</v>
      </c>
      <c r="C7696" s="20" t="s">
        <v>599</v>
      </c>
      <c r="D7696" s="21" t="s">
        <v>7888</v>
      </c>
      <c r="E7696" s="22">
        <v>1468.1059996842018</v>
      </c>
      <c r="F7696" s="22">
        <f t="shared" si="367"/>
        <v>1614.9165996526222</v>
      </c>
      <c r="G7696" s="22">
        <f t="shared" si="368"/>
        <v>1908.5377995894623</v>
      </c>
    </row>
    <row r="7697" spans="1:7" ht="25.5" customHeight="1" thickTop="1" thickBot="1" x14ac:dyDescent="0.25">
      <c r="A7697" s="20" t="str">
        <f t="shared" si="366"/>
        <v>4017BRACKEN RIDGE</v>
      </c>
      <c r="B7697" s="37">
        <v>4017</v>
      </c>
      <c r="C7697" s="37" t="s">
        <v>7906</v>
      </c>
      <c r="D7697" s="38" t="s">
        <v>7888</v>
      </c>
      <c r="E7697" s="39">
        <v>1576.690000121248</v>
      </c>
      <c r="F7697" s="39">
        <f t="shared" si="367"/>
        <v>1734.359000133373</v>
      </c>
      <c r="G7697" s="39">
        <f t="shared" si="368"/>
        <v>2049.6970001576224</v>
      </c>
    </row>
    <row r="7698" spans="1:7" ht="25.5" customHeight="1" thickTop="1" thickBot="1" x14ac:dyDescent="0.25">
      <c r="A7698" s="20" t="str">
        <f t="shared" si="366"/>
        <v>4017BRIGHTON</v>
      </c>
      <c r="B7698" s="20">
        <v>4017</v>
      </c>
      <c r="C7698" s="20" t="s">
        <v>5471</v>
      </c>
      <c r="D7698" s="21" t="s">
        <v>7888</v>
      </c>
      <c r="E7698" s="22">
        <v>1576.690000121248</v>
      </c>
      <c r="F7698" s="22">
        <f t="shared" si="367"/>
        <v>1734.359000133373</v>
      </c>
      <c r="G7698" s="22">
        <f t="shared" si="368"/>
        <v>2049.6970001576224</v>
      </c>
    </row>
    <row r="7699" spans="1:7" ht="25.5" customHeight="1" thickTop="1" thickBot="1" x14ac:dyDescent="0.25">
      <c r="A7699" s="20" t="str">
        <f t="shared" si="366"/>
        <v>4017DEAGON</v>
      </c>
      <c r="B7699" s="37">
        <v>4017</v>
      </c>
      <c r="C7699" s="37" t="s">
        <v>7907</v>
      </c>
      <c r="D7699" s="38" t="s">
        <v>7888</v>
      </c>
      <c r="E7699" s="39">
        <v>1576.690000121248</v>
      </c>
      <c r="F7699" s="39">
        <f t="shared" si="367"/>
        <v>1734.359000133373</v>
      </c>
      <c r="G7699" s="39">
        <f t="shared" si="368"/>
        <v>2049.6970001576224</v>
      </c>
    </row>
    <row r="7700" spans="1:7" ht="25.5" customHeight="1" thickTop="1" thickBot="1" x14ac:dyDescent="0.25">
      <c r="A7700" s="20" t="str">
        <f t="shared" si="366"/>
        <v>4017SANDGATE</v>
      </c>
      <c r="B7700" s="20">
        <v>4017</v>
      </c>
      <c r="C7700" s="20" t="s">
        <v>1576</v>
      </c>
      <c r="D7700" s="21" t="s">
        <v>7888</v>
      </c>
      <c r="E7700" s="22">
        <v>1576.690000121248</v>
      </c>
      <c r="F7700" s="22">
        <f t="shared" si="367"/>
        <v>1734.359000133373</v>
      </c>
      <c r="G7700" s="22">
        <f t="shared" si="368"/>
        <v>2049.6970001576224</v>
      </c>
    </row>
    <row r="7701" spans="1:7" ht="25.5" customHeight="1" thickTop="1" thickBot="1" x14ac:dyDescent="0.25">
      <c r="A7701" s="20" t="str">
        <f t="shared" si="366"/>
        <v>4017SHORNCLIFFE</v>
      </c>
      <c r="B7701" s="37">
        <v>4017</v>
      </c>
      <c r="C7701" s="37" t="s">
        <v>7908</v>
      </c>
      <c r="D7701" s="38" t="s">
        <v>7888</v>
      </c>
      <c r="E7701" s="39">
        <v>1576.690000121248</v>
      </c>
      <c r="F7701" s="39">
        <f t="shared" si="367"/>
        <v>1734.359000133373</v>
      </c>
      <c r="G7701" s="39">
        <f t="shared" si="368"/>
        <v>2049.6970001576224</v>
      </c>
    </row>
    <row r="7702" spans="1:7" ht="25.5" customHeight="1" thickTop="1" thickBot="1" x14ac:dyDescent="0.25">
      <c r="A7702" s="20" t="str">
        <f t="shared" si="366"/>
        <v>4018FITZGIBBON</v>
      </c>
      <c r="B7702" s="20">
        <v>4018</v>
      </c>
      <c r="C7702" s="20" t="s">
        <v>7909</v>
      </c>
      <c r="D7702" s="21" t="s">
        <v>7888</v>
      </c>
      <c r="E7702" s="22">
        <v>1313.785999856776</v>
      </c>
      <c r="F7702" s="22">
        <f t="shared" si="367"/>
        <v>1445.1645998424538</v>
      </c>
      <c r="G7702" s="22">
        <f t="shared" si="368"/>
        <v>1707.9217998138088</v>
      </c>
    </row>
    <row r="7703" spans="1:7" ht="25.5" customHeight="1" thickTop="1" thickBot="1" x14ac:dyDescent="0.25">
      <c r="A7703" s="20" t="str">
        <f t="shared" si="366"/>
        <v>4018TAIGUM</v>
      </c>
      <c r="B7703" s="37">
        <v>4018</v>
      </c>
      <c r="C7703" s="37" t="s">
        <v>7910</v>
      </c>
      <c r="D7703" s="38" t="s">
        <v>7888</v>
      </c>
      <c r="E7703" s="39">
        <v>1313.785999856776</v>
      </c>
      <c r="F7703" s="39">
        <f t="shared" si="367"/>
        <v>1445.1645998424538</v>
      </c>
      <c r="G7703" s="39">
        <f t="shared" si="368"/>
        <v>1707.9217998138088</v>
      </c>
    </row>
    <row r="7704" spans="1:7" ht="25.5" customHeight="1" thickTop="1" thickBot="1" x14ac:dyDescent="0.25">
      <c r="A7704" s="20" t="str">
        <f t="shared" si="366"/>
        <v>4019CLONTARF</v>
      </c>
      <c r="B7704" s="20">
        <v>4019</v>
      </c>
      <c r="C7704" s="20" t="s">
        <v>972</v>
      </c>
      <c r="D7704" s="21" t="s">
        <v>7888</v>
      </c>
      <c r="E7704" s="22">
        <v>1816.842000471712</v>
      </c>
      <c r="F7704" s="22">
        <f t="shared" si="367"/>
        <v>1998.5262005188833</v>
      </c>
      <c r="G7704" s="22">
        <f t="shared" si="368"/>
        <v>2361.8946006132255</v>
      </c>
    </row>
    <row r="7705" spans="1:7" ht="25.5" customHeight="1" thickTop="1" thickBot="1" x14ac:dyDescent="0.25">
      <c r="A7705" s="20" t="str">
        <f t="shared" si="366"/>
        <v>4019MARGATE</v>
      </c>
      <c r="B7705" s="37">
        <v>4019</v>
      </c>
      <c r="C7705" s="37" t="s">
        <v>7911</v>
      </c>
      <c r="D7705" s="38" t="s">
        <v>7888</v>
      </c>
      <c r="E7705" s="39">
        <v>1816.842000471712</v>
      </c>
      <c r="F7705" s="39">
        <f t="shared" si="367"/>
        <v>1998.5262005188833</v>
      </c>
      <c r="G7705" s="39">
        <f t="shared" si="368"/>
        <v>2361.8946006132255</v>
      </c>
    </row>
    <row r="7706" spans="1:7" ht="25.5" customHeight="1" thickTop="1" thickBot="1" x14ac:dyDescent="0.25">
      <c r="A7706" s="20" t="str">
        <f t="shared" si="366"/>
        <v>4019WOODY POINT</v>
      </c>
      <c r="B7706" s="20">
        <v>4019</v>
      </c>
      <c r="C7706" s="20" t="s">
        <v>7912</v>
      </c>
      <c r="D7706" s="21" t="s">
        <v>7888</v>
      </c>
      <c r="E7706" s="22">
        <v>1816.842000471712</v>
      </c>
      <c r="F7706" s="22">
        <f t="shared" si="367"/>
        <v>1998.5262005188833</v>
      </c>
      <c r="G7706" s="22">
        <f t="shared" si="368"/>
        <v>2361.8946006132255</v>
      </c>
    </row>
    <row r="7707" spans="1:7" ht="25.5" customHeight="1" thickTop="1" thickBot="1" x14ac:dyDescent="0.25">
      <c r="A7707" s="20" t="str">
        <f t="shared" si="366"/>
        <v>4020NEWPORT</v>
      </c>
      <c r="B7707" s="37">
        <v>4020</v>
      </c>
      <c r="C7707" s="37" t="s">
        <v>1004</v>
      </c>
      <c r="D7707" s="38" t="s">
        <v>7888</v>
      </c>
      <c r="E7707" s="39">
        <v>1873.95200064862</v>
      </c>
      <c r="F7707" s="39">
        <f t="shared" si="367"/>
        <v>2061.3472007134824</v>
      </c>
      <c r="G7707" s="39">
        <f t="shared" si="368"/>
        <v>2436.1376008432062</v>
      </c>
    </row>
    <row r="7708" spans="1:7" ht="25.5" customHeight="1" thickTop="1" thickBot="1" x14ac:dyDescent="0.25">
      <c r="A7708" s="20" t="str">
        <f t="shared" si="366"/>
        <v>4020REDCLIFFE</v>
      </c>
      <c r="B7708" s="20">
        <v>4020</v>
      </c>
      <c r="C7708" s="20" t="s">
        <v>7913</v>
      </c>
      <c r="D7708" s="21" t="s">
        <v>7888</v>
      </c>
      <c r="E7708" s="22">
        <v>1873.95200064862</v>
      </c>
      <c r="F7708" s="22">
        <f t="shared" si="367"/>
        <v>2061.3472007134824</v>
      </c>
      <c r="G7708" s="22">
        <f t="shared" si="368"/>
        <v>2436.1376008432062</v>
      </c>
    </row>
    <row r="7709" spans="1:7" ht="25.5" customHeight="1" thickTop="1" thickBot="1" x14ac:dyDescent="0.25">
      <c r="A7709" s="20" t="str">
        <f t="shared" si="366"/>
        <v>4020SCARBOROUGH</v>
      </c>
      <c r="B7709" s="37">
        <v>4020</v>
      </c>
      <c r="C7709" s="37" t="s">
        <v>3184</v>
      </c>
      <c r="D7709" s="38" t="s">
        <v>7888</v>
      </c>
      <c r="E7709" s="39">
        <v>1873.95200064862</v>
      </c>
      <c r="F7709" s="39">
        <f t="shared" si="367"/>
        <v>2061.3472007134824</v>
      </c>
      <c r="G7709" s="39">
        <f t="shared" si="368"/>
        <v>2436.1376008432062</v>
      </c>
    </row>
    <row r="7710" spans="1:7" ht="25.5" customHeight="1" thickTop="1" thickBot="1" x14ac:dyDescent="0.25">
      <c r="A7710" s="20" t="str">
        <f t="shared" si="366"/>
        <v>4021KIPPA-RING</v>
      </c>
      <c r="B7710" s="20">
        <v>4021</v>
      </c>
      <c r="C7710" s="20" t="s">
        <v>7914</v>
      </c>
      <c r="D7710" s="21" t="s">
        <v>7888</v>
      </c>
      <c r="E7710" s="22">
        <v>1479.5740001069521</v>
      </c>
      <c r="F7710" s="22">
        <f t="shared" si="367"/>
        <v>1627.5314001176475</v>
      </c>
      <c r="G7710" s="22">
        <f t="shared" si="368"/>
        <v>1923.4462001390377</v>
      </c>
    </row>
    <row r="7711" spans="1:7" ht="25.5" customHeight="1" thickTop="1" thickBot="1" x14ac:dyDescent="0.25">
      <c r="A7711" s="20" t="str">
        <f t="shared" si="366"/>
        <v>4022ROTHWELL</v>
      </c>
      <c r="B7711" s="37">
        <v>4022</v>
      </c>
      <c r="C7711" s="37" t="s">
        <v>7915</v>
      </c>
      <c r="D7711" s="38" t="s">
        <v>7888</v>
      </c>
      <c r="E7711" s="39">
        <v>1418.16999958611</v>
      </c>
      <c r="F7711" s="39">
        <f t="shared" si="367"/>
        <v>1559.9869995447211</v>
      </c>
      <c r="G7711" s="39">
        <f t="shared" si="368"/>
        <v>1843.620999461943</v>
      </c>
    </row>
    <row r="7712" spans="1:7" ht="25.5" customHeight="1" thickTop="1" thickBot="1" x14ac:dyDescent="0.25">
      <c r="A7712" s="20" t="str">
        <f t="shared" si="366"/>
        <v>4025BULWER</v>
      </c>
      <c r="B7712" s="20">
        <v>4025</v>
      </c>
      <c r="C7712" s="20" t="s">
        <v>7916</v>
      </c>
      <c r="D7712" s="21" t="s">
        <v>7888</v>
      </c>
      <c r="E7712" s="22">
        <v>3089.9079999999999</v>
      </c>
      <c r="F7712" s="22">
        <f t="shared" si="367"/>
        <v>3398.8988000000004</v>
      </c>
      <c r="G7712" s="22">
        <f t="shared" si="368"/>
        <v>4016.8804</v>
      </c>
    </row>
    <row r="7713" spans="1:7" ht="25.5" customHeight="1" thickTop="1" thickBot="1" x14ac:dyDescent="0.25">
      <c r="A7713" s="20" t="str">
        <f t="shared" si="366"/>
        <v>4025COWAN COWAN</v>
      </c>
      <c r="B7713" s="37">
        <v>4025</v>
      </c>
      <c r="C7713" s="37" t="s">
        <v>7917</v>
      </c>
      <c r="D7713" s="38" t="s">
        <v>7888</v>
      </c>
      <c r="E7713" s="39">
        <v>3089.9079999999999</v>
      </c>
      <c r="F7713" s="39">
        <f t="shared" si="367"/>
        <v>3398.8988000000004</v>
      </c>
      <c r="G7713" s="39">
        <f t="shared" si="368"/>
        <v>4016.8804</v>
      </c>
    </row>
    <row r="7714" spans="1:7" ht="25.5" customHeight="1" thickTop="1" thickBot="1" x14ac:dyDescent="0.25">
      <c r="A7714" s="20" t="str">
        <f t="shared" si="366"/>
        <v>4025KOORINGAL</v>
      </c>
      <c r="B7714" s="20">
        <v>4025</v>
      </c>
      <c r="C7714" s="20" t="s">
        <v>4128</v>
      </c>
      <c r="D7714" s="21" t="s">
        <v>7888</v>
      </c>
      <c r="E7714" s="22">
        <v>3089.9079999999999</v>
      </c>
      <c r="F7714" s="22">
        <f t="shared" si="367"/>
        <v>3398.8988000000004</v>
      </c>
      <c r="G7714" s="22">
        <f t="shared" si="368"/>
        <v>4016.8804</v>
      </c>
    </row>
    <row r="7715" spans="1:7" ht="25.5" customHeight="1" thickTop="1" thickBot="1" x14ac:dyDescent="0.25">
      <c r="A7715" s="20" t="str">
        <f t="shared" si="366"/>
        <v>4030KALINGA</v>
      </c>
      <c r="B7715" s="37">
        <v>4030</v>
      </c>
      <c r="C7715" s="37" t="s">
        <v>7918</v>
      </c>
      <c r="D7715" s="38" t="s">
        <v>7888</v>
      </c>
      <c r="E7715" s="39">
        <v>1390.8460003054081</v>
      </c>
      <c r="F7715" s="39">
        <f t="shared" si="367"/>
        <v>1529.9306003359491</v>
      </c>
      <c r="G7715" s="39">
        <f t="shared" si="368"/>
        <v>1808.0998003970305</v>
      </c>
    </row>
    <row r="7716" spans="1:7" ht="25.5" customHeight="1" thickTop="1" thickBot="1" x14ac:dyDescent="0.25">
      <c r="A7716" s="20" t="str">
        <f t="shared" si="366"/>
        <v>4030LUTWYCHE</v>
      </c>
      <c r="B7716" s="20">
        <v>4030</v>
      </c>
      <c r="C7716" s="20" t="s">
        <v>7919</v>
      </c>
      <c r="D7716" s="21" t="s">
        <v>7888</v>
      </c>
      <c r="E7716" s="22">
        <v>1390.8460003054081</v>
      </c>
      <c r="F7716" s="22">
        <f t="shared" si="367"/>
        <v>1529.9306003359491</v>
      </c>
      <c r="G7716" s="22">
        <f t="shared" si="368"/>
        <v>1808.0998003970305</v>
      </c>
    </row>
    <row r="7717" spans="1:7" ht="25.5" customHeight="1" thickTop="1" thickBot="1" x14ac:dyDescent="0.25">
      <c r="A7717" s="20" t="str">
        <f t="shared" si="366"/>
        <v>4030WINDSOR</v>
      </c>
      <c r="B7717" s="37">
        <v>4030</v>
      </c>
      <c r="C7717" s="37" t="s">
        <v>4505</v>
      </c>
      <c r="D7717" s="38" t="s">
        <v>7888</v>
      </c>
      <c r="E7717" s="39">
        <v>1390.8460003054081</v>
      </c>
      <c r="F7717" s="39">
        <f t="shared" si="367"/>
        <v>1529.9306003359491</v>
      </c>
      <c r="G7717" s="39">
        <f t="shared" si="368"/>
        <v>1808.0998003970305</v>
      </c>
    </row>
    <row r="7718" spans="1:7" ht="25.5" customHeight="1" thickTop="1" thickBot="1" x14ac:dyDescent="0.25">
      <c r="A7718" s="20" t="str">
        <f t="shared" si="366"/>
        <v>4030WOOLOOWIN</v>
      </c>
      <c r="B7718" s="20">
        <v>4030</v>
      </c>
      <c r="C7718" s="20" t="s">
        <v>7920</v>
      </c>
      <c r="D7718" s="21" t="s">
        <v>7888</v>
      </c>
      <c r="E7718" s="22">
        <v>1390.8460003054081</v>
      </c>
      <c r="F7718" s="22">
        <f t="shared" si="367"/>
        <v>1529.9306003359491</v>
      </c>
      <c r="G7718" s="22">
        <f t="shared" si="368"/>
        <v>1808.0998003970305</v>
      </c>
    </row>
    <row r="7719" spans="1:7" ht="25.5" customHeight="1" thickTop="1" thickBot="1" x14ac:dyDescent="0.25">
      <c r="A7719" s="20" t="str">
        <f t="shared" si="366"/>
        <v>4031GORDON PARK</v>
      </c>
      <c r="B7719" s="37">
        <v>4031</v>
      </c>
      <c r="C7719" s="37" t="s">
        <v>7921</v>
      </c>
      <c r="D7719" s="38" t="s">
        <v>7888</v>
      </c>
      <c r="E7719" s="39">
        <v>1374.253999266442</v>
      </c>
      <c r="F7719" s="39">
        <f t="shared" si="367"/>
        <v>1511.6793991930863</v>
      </c>
      <c r="G7719" s="39">
        <f t="shared" si="368"/>
        <v>1786.5301990463745</v>
      </c>
    </row>
    <row r="7720" spans="1:7" ht="25.5" customHeight="1" thickTop="1" thickBot="1" x14ac:dyDescent="0.25">
      <c r="A7720" s="20" t="str">
        <f t="shared" si="366"/>
        <v>4031KEDRON</v>
      </c>
      <c r="B7720" s="20">
        <v>4031</v>
      </c>
      <c r="C7720" s="20" t="s">
        <v>7922</v>
      </c>
      <c r="D7720" s="21" t="s">
        <v>7888</v>
      </c>
      <c r="E7720" s="22">
        <v>1374.253999266442</v>
      </c>
      <c r="F7720" s="22">
        <f t="shared" si="367"/>
        <v>1511.6793991930863</v>
      </c>
      <c r="G7720" s="22">
        <f t="shared" si="368"/>
        <v>1786.5301990463745</v>
      </c>
    </row>
    <row r="7721" spans="1:7" ht="25.5" customHeight="1" thickTop="1" thickBot="1" x14ac:dyDescent="0.25">
      <c r="A7721" s="20" t="str">
        <f t="shared" si="366"/>
        <v>4032CHERMSIDE</v>
      </c>
      <c r="B7721" s="37">
        <v>4032</v>
      </c>
      <c r="C7721" s="37" t="s">
        <v>7923</v>
      </c>
      <c r="D7721" s="38" t="s">
        <v>7888</v>
      </c>
      <c r="E7721" s="39">
        <v>1289.0979995459199</v>
      </c>
      <c r="F7721" s="39">
        <f t="shared" si="367"/>
        <v>1418.007799500512</v>
      </c>
      <c r="G7721" s="39">
        <f t="shared" si="368"/>
        <v>1675.827399409696</v>
      </c>
    </row>
    <row r="7722" spans="1:7" ht="25.5" customHeight="1" thickTop="1" thickBot="1" x14ac:dyDescent="0.25">
      <c r="A7722" s="20" t="str">
        <f t="shared" si="366"/>
        <v>4032CHERMSIDE WEST</v>
      </c>
      <c r="B7722" s="20">
        <v>4032</v>
      </c>
      <c r="C7722" s="20" t="s">
        <v>7924</v>
      </c>
      <c r="D7722" s="21" t="s">
        <v>7888</v>
      </c>
      <c r="E7722" s="22">
        <v>1289.0979995459199</v>
      </c>
      <c r="F7722" s="22">
        <f t="shared" si="367"/>
        <v>1418.007799500512</v>
      </c>
      <c r="G7722" s="22">
        <f t="shared" si="368"/>
        <v>1675.827399409696</v>
      </c>
    </row>
    <row r="7723" spans="1:7" ht="25.5" customHeight="1" thickTop="1" thickBot="1" x14ac:dyDescent="0.25">
      <c r="A7723" s="20" t="str">
        <f t="shared" si="366"/>
        <v>4034ASPLEY</v>
      </c>
      <c r="B7723" s="37">
        <v>4034</v>
      </c>
      <c r="C7723" s="37" t="s">
        <v>7925</v>
      </c>
      <c r="D7723" s="38" t="s">
        <v>7888</v>
      </c>
      <c r="E7723" s="39">
        <v>1401.618000496112</v>
      </c>
      <c r="F7723" s="39">
        <f t="shared" si="367"/>
        <v>1541.7798005457234</v>
      </c>
      <c r="G7723" s="39">
        <f t="shared" si="368"/>
        <v>1822.1034006449456</v>
      </c>
    </row>
    <row r="7724" spans="1:7" ht="25.5" customHeight="1" thickTop="1" thickBot="1" x14ac:dyDescent="0.25">
      <c r="A7724" s="20" t="str">
        <f t="shared" si="366"/>
        <v>4034BOONDALL</v>
      </c>
      <c r="B7724" s="20">
        <v>4034</v>
      </c>
      <c r="C7724" s="20" t="s">
        <v>7926</v>
      </c>
      <c r="D7724" s="21" t="s">
        <v>7888</v>
      </c>
      <c r="E7724" s="22">
        <v>1401.618000496112</v>
      </c>
      <c r="F7724" s="22">
        <f t="shared" si="367"/>
        <v>1541.7798005457234</v>
      </c>
      <c r="G7724" s="22">
        <f t="shared" si="368"/>
        <v>1822.1034006449456</v>
      </c>
    </row>
    <row r="7725" spans="1:7" ht="25.5" customHeight="1" thickTop="1" thickBot="1" x14ac:dyDescent="0.25">
      <c r="A7725" s="20" t="str">
        <f t="shared" si="366"/>
        <v>4034CARSELDINE</v>
      </c>
      <c r="B7725" s="37">
        <v>4034</v>
      </c>
      <c r="C7725" s="37" t="s">
        <v>7927</v>
      </c>
      <c r="D7725" s="38" t="s">
        <v>7888</v>
      </c>
      <c r="E7725" s="39">
        <v>1401.618000496112</v>
      </c>
      <c r="F7725" s="39">
        <f t="shared" si="367"/>
        <v>1541.7798005457234</v>
      </c>
      <c r="G7725" s="39">
        <f t="shared" si="368"/>
        <v>1822.1034006449456</v>
      </c>
    </row>
    <row r="7726" spans="1:7" ht="25.5" customHeight="1" thickTop="1" thickBot="1" x14ac:dyDescent="0.25">
      <c r="A7726" s="20" t="str">
        <f t="shared" si="366"/>
        <v>4034GEEBUNG</v>
      </c>
      <c r="B7726" s="20">
        <v>4034</v>
      </c>
      <c r="C7726" s="20" t="s">
        <v>7928</v>
      </c>
      <c r="D7726" s="21" t="s">
        <v>7888</v>
      </c>
      <c r="E7726" s="22">
        <v>1401.618000496112</v>
      </c>
      <c r="F7726" s="22">
        <f t="shared" si="367"/>
        <v>1541.7798005457234</v>
      </c>
      <c r="G7726" s="22">
        <f t="shared" si="368"/>
        <v>1822.1034006449456</v>
      </c>
    </row>
    <row r="7727" spans="1:7" ht="25.5" customHeight="1" thickTop="1" thickBot="1" x14ac:dyDescent="0.25">
      <c r="A7727" s="20" t="str">
        <f t="shared" si="366"/>
        <v>4034ZILLMERE</v>
      </c>
      <c r="B7727" s="37">
        <v>4034</v>
      </c>
      <c r="C7727" s="37" t="s">
        <v>7929</v>
      </c>
      <c r="D7727" s="38" t="s">
        <v>7888</v>
      </c>
      <c r="E7727" s="39">
        <v>1401.618000496112</v>
      </c>
      <c r="F7727" s="39">
        <f t="shared" si="367"/>
        <v>1541.7798005457234</v>
      </c>
      <c r="G7727" s="39">
        <f t="shared" si="368"/>
        <v>1822.1034006449456</v>
      </c>
    </row>
    <row r="7728" spans="1:7" ht="25.5" customHeight="1" thickTop="1" thickBot="1" x14ac:dyDescent="0.25">
      <c r="A7728" s="20" t="str">
        <f t="shared" si="366"/>
        <v>4035ALBANY CREEK</v>
      </c>
      <c r="B7728" s="20">
        <v>4035</v>
      </c>
      <c r="C7728" s="20" t="s">
        <v>7930</v>
      </c>
      <c r="D7728" s="21" t="s">
        <v>7888</v>
      </c>
      <c r="E7728" s="22">
        <v>1299.329999689774</v>
      </c>
      <c r="F7728" s="22">
        <f t="shared" si="367"/>
        <v>1429.2629996587516</v>
      </c>
      <c r="G7728" s="22">
        <f t="shared" si="368"/>
        <v>1689.1289995967063</v>
      </c>
    </row>
    <row r="7729" spans="1:7" ht="25.5" customHeight="1" thickTop="1" thickBot="1" x14ac:dyDescent="0.25">
      <c r="A7729" s="20" t="str">
        <f t="shared" si="366"/>
        <v>4035BRIDGEMAN DOWNS</v>
      </c>
      <c r="B7729" s="37">
        <v>4035</v>
      </c>
      <c r="C7729" s="37" t="s">
        <v>7931</v>
      </c>
      <c r="D7729" s="38" t="s">
        <v>7888</v>
      </c>
      <c r="E7729" s="39">
        <v>1299.329999689774</v>
      </c>
      <c r="F7729" s="39">
        <f t="shared" si="367"/>
        <v>1429.2629996587516</v>
      </c>
      <c r="G7729" s="39">
        <f t="shared" si="368"/>
        <v>1689.1289995967063</v>
      </c>
    </row>
    <row r="7730" spans="1:7" ht="25.5" customHeight="1" thickTop="1" thickBot="1" x14ac:dyDescent="0.25">
      <c r="A7730" s="20" t="str">
        <f t="shared" si="366"/>
        <v>4036BALD HILLS</v>
      </c>
      <c r="B7730" s="20">
        <v>4036</v>
      </c>
      <c r="C7730" s="20" t="s">
        <v>3435</v>
      </c>
      <c r="D7730" s="21" t="s">
        <v>7888</v>
      </c>
      <c r="E7730" s="22">
        <v>1323.7319996611038</v>
      </c>
      <c r="F7730" s="22">
        <f t="shared" si="367"/>
        <v>1456.1051996272142</v>
      </c>
      <c r="G7730" s="22">
        <f t="shared" si="368"/>
        <v>1720.851599559435</v>
      </c>
    </row>
    <row r="7731" spans="1:7" ht="25.5" customHeight="1" thickTop="1" thickBot="1" x14ac:dyDescent="0.25">
      <c r="A7731" s="20" t="str">
        <f t="shared" si="366"/>
        <v>4037EATONS HILL</v>
      </c>
      <c r="B7731" s="37">
        <v>4037</v>
      </c>
      <c r="C7731" s="37" t="s">
        <v>7932</v>
      </c>
      <c r="D7731" s="38" t="s">
        <v>7888</v>
      </c>
      <c r="E7731" s="39">
        <v>1276.7920006240299</v>
      </c>
      <c r="F7731" s="39">
        <f t="shared" si="367"/>
        <v>1404.4712006864331</v>
      </c>
      <c r="G7731" s="39">
        <f t="shared" si="368"/>
        <v>1659.8296008112391</v>
      </c>
    </row>
    <row r="7732" spans="1:7" ht="25.5" customHeight="1" thickTop="1" thickBot="1" x14ac:dyDescent="0.25">
      <c r="A7732" s="20" t="str">
        <f t="shared" si="366"/>
        <v>4051ALDERLEY</v>
      </c>
      <c r="B7732" s="20">
        <v>4051</v>
      </c>
      <c r="C7732" s="20" t="s">
        <v>7933</v>
      </c>
      <c r="D7732" s="21" t="s">
        <v>7888</v>
      </c>
      <c r="E7732" s="22">
        <v>1242.0119992659379</v>
      </c>
      <c r="F7732" s="22">
        <f t="shared" si="367"/>
        <v>1366.2131991925319</v>
      </c>
      <c r="G7732" s="22">
        <f t="shared" si="368"/>
        <v>1614.6155990457194</v>
      </c>
    </row>
    <row r="7733" spans="1:7" ht="25.5" customHeight="1" thickTop="1" thickBot="1" x14ac:dyDescent="0.25">
      <c r="A7733" s="20" t="str">
        <f t="shared" si="366"/>
        <v>4051ENOGGERA</v>
      </c>
      <c r="B7733" s="37">
        <v>4051</v>
      </c>
      <c r="C7733" s="37" t="s">
        <v>7934</v>
      </c>
      <c r="D7733" s="38" t="s">
        <v>7888</v>
      </c>
      <c r="E7733" s="39">
        <v>1242.0119992659379</v>
      </c>
      <c r="F7733" s="39">
        <f t="shared" si="367"/>
        <v>1366.2131991925319</v>
      </c>
      <c r="G7733" s="39">
        <f t="shared" si="368"/>
        <v>1614.6155990457194</v>
      </c>
    </row>
    <row r="7734" spans="1:7" ht="25.5" customHeight="1" thickTop="1" thickBot="1" x14ac:dyDescent="0.25">
      <c r="A7734" s="20" t="str">
        <f t="shared" si="366"/>
        <v>4051GAYTHORNE</v>
      </c>
      <c r="B7734" s="20">
        <v>4051</v>
      </c>
      <c r="C7734" s="20" t="s">
        <v>7935</v>
      </c>
      <c r="D7734" s="21" t="s">
        <v>7888</v>
      </c>
      <c r="E7734" s="22">
        <v>1242.0119992659379</v>
      </c>
      <c r="F7734" s="22">
        <f t="shared" si="367"/>
        <v>1366.2131991925319</v>
      </c>
      <c r="G7734" s="22">
        <f t="shared" si="368"/>
        <v>1614.6155990457194</v>
      </c>
    </row>
    <row r="7735" spans="1:7" ht="25.5" customHeight="1" thickTop="1" thickBot="1" x14ac:dyDescent="0.25">
      <c r="A7735" s="20" t="str">
        <f t="shared" si="366"/>
        <v>4051GRANGE</v>
      </c>
      <c r="B7735" s="37">
        <v>4051</v>
      </c>
      <c r="C7735" s="37" t="s">
        <v>7936</v>
      </c>
      <c r="D7735" s="38" t="s">
        <v>7888</v>
      </c>
      <c r="E7735" s="39">
        <v>1242.0119992659379</v>
      </c>
      <c r="F7735" s="39">
        <f t="shared" si="367"/>
        <v>1366.2131991925319</v>
      </c>
      <c r="G7735" s="39">
        <f t="shared" si="368"/>
        <v>1614.6155990457194</v>
      </c>
    </row>
    <row r="7736" spans="1:7" ht="25.5" customHeight="1" thickTop="1" thickBot="1" x14ac:dyDescent="0.25">
      <c r="A7736" s="20" t="str">
        <f t="shared" si="366"/>
        <v>4051NEWMARKET</v>
      </c>
      <c r="B7736" s="20">
        <v>4051</v>
      </c>
      <c r="C7736" s="20" t="s">
        <v>7937</v>
      </c>
      <c r="D7736" s="21" t="s">
        <v>7888</v>
      </c>
      <c r="E7736" s="22">
        <v>1242.0119992659379</v>
      </c>
      <c r="F7736" s="22">
        <f t="shared" si="367"/>
        <v>1366.2131991925319</v>
      </c>
      <c r="G7736" s="22">
        <f t="shared" si="368"/>
        <v>1614.6155990457194</v>
      </c>
    </row>
    <row r="7737" spans="1:7" ht="25.5" customHeight="1" thickTop="1" thickBot="1" x14ac:dyDescent="0.25">
      <c r="A7737" s="20" t="str">
        <f t="shared" si="366"/>
        <v>4051WILSTON</v>
      </c>
      <c r="B7737" s="37">
        <v>4051</v>
      </c>
      <c r="C7737" s="37" t="s">
        <v>7938</v>
      </c>
      <c r="D7737" s="38" t="s">
        <v>7888</v>
      </c>
      <c r="E7737" s="39">
        <v>1242.0119992659379</v>
      </c>
      <c r="F7737" s="39">
        <f t="shared" si="367"/>
        <v>1366.2131991925319</v>
      </c>
      <c r="G7737" s="39">
        <f t="shared" si="368"/>
        <v>1614.6155990457194</v>
      </c>
    </row>
    <row r="7738" spans="1:7" ht="25.5" customHeight="1" thickTop="1" thickBot="1" x14ac:dyDescent="0.25">
      <c r="A7738" s="20" t="str">
        <f t="shared" si="366"/>
        <v>4053EVERTON HILLS</v>
      </c>
      <c r="B7738" s="20">
        <v>4053</v>
      </c>
      <c r="C7738" s="20" t="s">
        <v>7939</v>
      </c>
      <c r="D7738" s="21" t="s">
        <v>7888</v>
      </c>
      <c r="E7738" s="22">
        <v>1269.3959999251381</v>
      </c>
      <c r="F7738" s="22">
        <f t="shared" si="367"/>
        <v>1396.335599917652</v>
      </c>
      <c r="G7738" s="22">
        <f t="shared" si="368"/>
        <v>1650.2147999026795</v>
      </c>
    </row>
    <row r="7739" spans="1:7" ht="25.5" customHeight="1" thickTop="1" thickBot="1" x14ac:dyDescent="0.25">
      <c r="A7739" s="20" t="str">
        <f t="shared" si="366"/>
        <v>4053EVERTON PARK</v>
      </c>
      <c r="B7739" s="37">
        <v>4053</v>
      </c>
      <c r="C7739" s="37" t="s">
        <v>7940</v>
      </c>
      <c r="D7739" s="38" t="s">
        <v>7888</v>
      </c>
      <c r="E7739" s="39">
        <v>1269.3959999251381</v>
      </c>
      <c r="F7739" s="39">
        <f t="shared" si="367"/>
        <v>1396.335599917652</v>
      </c>
      <c r="G7739" s="39">
        <f t="shared" si="368"/>
        <v>1650.2147999026795</v>
      </c>
    </row>
    <row r="7740" spans="1:7" ht="25.5" customHeight="1" thickTop="1" thickBot="1" x14ac:dyDescent="0.25">
      <c r="A7740" s="20" t="str">
        <f t="shared" si="366"/>
        <v>4053MCDOWALL</v>
      </c>
      <c r="B7740" s="20">
        <v>4053</v>
      </c>
      <c r="C7740" s="20" t="s">
        <v>7941</v>
      </c>
      <c r="D7740" s="21" t="s">
        <v>7888</v>
      </c>
      <c r="E7740" s="22">
        <v>1269.3959999251381</v>
      </c>
      <c r="F7740" s="22">
        <f t="shared" si="367"/>
        <v>1396.335599917652</v>
      </c>
      <c r="G7740" s="22">
        <f t="shared" si="368"/>
        <v>1650.2147999026795</v>
      </c>
    </row>
    <row r="7741" spans="1:7" ht="25.5" customHeight="1" thickTop="1" thickBot="1" x14ac:dyDescent="0.25">
      <c r="A7741" s="20" t="str">
        <f t="shared" si="366"/>
        <v>4053MITCHELTON</v>
      </c>
      <c r="B7741" s="37">
        <v>4053</v>
      </c>
      <c r="C7741" s="37" t="s">
        <v>7942</v>
      </c>
      <c r="D7741" s="38" t="s">
        <v>7888</v>
      </c>
      <c r="E7741" s="39">
        <v>1269.3959999251381</v>
      </c>
      <c r="F7741" s="39">
        <f t="shared" si="367"/>
        <v>1396.335599917652</v>
      </c>
      <c r="G7741" s="39">
        <f t="shared" si="368"/>
        <v>1650.2147999026795</v>
      </c>
    </row>
    <row r="7742" spans="1:7" ht="25.5" customHeight="1" thickTop="1" thickBot="1" x14ac:dyDescent="0.25">
      <c r="A7742" s="20" t="str">
        <f t="shared" si="366"/>
        <v>4053STAFFORD</v>
      </c>
      <c r="B7742" s="20">
        <v>4053</v>
      </c>
      <c r="C7742" s="20" t="s">
        <v>7943</v>
      </c>
      <c r="D7742" s="21" t="s">
        <v>7888</v>
      </c>
      <c r="E7742" s="22">
        <v>1269.3959999251381</v>
      </c>
      <c r="F7742" s="22">
        <f t="shared" si="367"/>
        <v>1396.335599917652</v>
      </c>
      <c r="G7742" s="22">
        <f t="shared" si="368"/>
        <v>1650.2147999026795</v>
      </c>
    </row>
    <row r="7743" spans="1:7" ht="25.5" customHeight="1" thickTop="1" thickBot="1" x14ac:dyDescent="0.25">
      <c r="A7743" s="20" t="str">
        <f t="shared" si="366"/>
        <v>4053STAFFORD HEIGHTS</v>
      </c>
      <c r="B7743" s="37">
        <v>4053</v>
      </c>
      <c r="C7743" s="37" t="s">
        <v>7944</v>
      </c>
      <c r="D7743" s="38" t="s">
        <v>7888</v>
      </c>
      <c r="E7743" s="39">
        <v>1269.3959999251381</v>
      </c>
      <c r="F7743" s="39">
        <f t="shared" si="367"/>
        <v>1396.335599917652</v>
      </c>
      <c r="G7743" s="39">
        <f t="shared" si="368"/>
        <v>1650.2147999026795</v>
      </c>
    </row>
    <row r="7744" spans="1:7" ht="25.5" customHeight="1" thickTop="1" thickBot="1" x14ac:dyDescent="0.25">
      <c r="A7744" s="20" t="str">
        <f t="shared" si="366"/>
        <v>4054ARANA HILLS</v>
      </c>
      <c r="B7744" s="20">
        <v>4054</v>
      </c>
      <c r="C7744" s="20" t="s">
        <v>7945</v>
      </c>
      <c r="D7744" s="21" t="s">
        <v>7888</v>
      </c>
      <c r="E7744" s="22">
        <v>1282.9720004735559</v>
      </c>
      <c r="F7744" s="22">
        <f t="shared" si="367"/>
        <v>1411.2692005209117</v>
      </c>
      <c r="G7744" s="22">
        <f t="shared" si="368"/>
        <v>1667.8636006156228</v>
      </c>
    </row>
    <row r="7745" spans="1:7" ht="25.5" customHeight="1" thickTop="1" thickBot="1" x14ac:dyDescent="0.25">
      <c r="A7745" s="20" t="str">
        <f t="shared" si="366"/>
        <v>4054KEPERRA</v>
      </c>
      <c r="B7745" s="37">
        <v>4054</v>
      </c>
      <c r="C7745" s="37" t="s">
        <v>7946</v>
      </c>
      <c r="D7745" s="38" t="s">
        <v>7888</v>
      </c>
      <c r="E7745" s="39">
        <v>1282.9720004735559</v>
      </c>
      <c r="F7745" s="39">
        <f t="shared" si="367"/>
        <v>1411.2692005209117</v>
      </c>
      <c r="G7745" s="39">
        <f t="shared" si="368"/>
        <v>1667.8636006156228</v>
      </c>
    </row>
    <row r="7746" spans="1:7" ht="25.5" customHeight="1" thickTop="1" thickBot="1" x14ac:dyDescent="0.25">
      <c r="A7746" s="20" t="str">
        <f t="shared" si="366"/>
        <v>4055BUNYA</v>
      </c>
      <c r="B7746" s="20">
        <v>4055</v>
      </c>
      <c r="C7746" s="20" t="s">
        <v>7947</v>
      </c>
      <c r="D7746" s="21" t="s">
        <v>7888</v>
      </c>
      <c r="E7746" s="22">
        <v>1275.869999886002</v>
      </c>
      <c r="F7746" s="22">
        <f t="shared" si="367"/>
        <v>1403.4569998746024</v>
      </c>
      <c r="G7746" s="22">
        <f t="shared" si="368"/>
        <v>1658.6309998518027</v>
      </c>
    </row>
    <row r="7747" spans="1:7" ht="25.5" customHeight="1" thickTop="1" thickBot="1" x14ac:dyDescent="0.25">
      <c r="A7747" s="20" t="str">
        <f t="shared" si="366"/>
        <v>4055FERNY GROVE</v>
      </c>
      <c r="B7747" s="37">
        <v>4055</v>
      </c>
      <c r="C7747" s="37" t="s">
        <v>7948</v>
      </c>
      <c r="D7747" s="38" t="s">
        <v>7888</v>
      </c>
      <c r="E7747" s="39">
        <v>1275.869999886002</v>
      </c>
      <c r="F7747" s="39">
        <f t="shared" si="367"/>
        <v>1403.4569998746024</v>
      </c>
      <c r="G7747" s="39">
        <f t="shared" si="368"/>
        <v>1658.6309998518027</v>
      </c>
    </row>
    <row r="7748" spans="1:7" ht="25.5" customHeight="1" thickTop="1" thickBot="1" x14ac:dyDescent="0.25">
      <c r="A7748" s="20" t="str">
        <f t="shared" si="366"/>
        <v>4055FERNY HILLS</v>
      </c>
      <c r="B7748" s="20">
        <v>4055</v>
      </c>
      <c r="C7748" s="20" t="s">
        <v>7949</v>
      </c>
      <c r="D7748" s="21" t="s">
        <v>7888</v>
      </c>
      <c r="E7748" s="22">
        <v>1275.869999886002</v>
      </c>
      <c r="F7748" s="22">
        <f t="shared" si="367"/>
        <v>1403.4569998746024</v>
      </c>
      <c r="G7748" s="22">
        <f t="shared" si="368"/>
        <v>1658.6309998518027</v>
      </c>
    </row>
    <row r="7749" spans="1:7" ht="25.5" customHeight="1" thickTop="1" thickBot="1" x14ac:dyDescent="0.25">
      <c r="A7749" s="20" t="str">
        <f t="shared" ref="A7749:A7812" si="369">CONCATENATE(B7749,C7749)</f>
        <v>4055UPPER KEDRON</v>
      </c>
      <c r="B7749" s="37">
        <v>4055</v>
      </c>
      <c r="C7749" s="37" t="s">
        <v>7950</v>
      </c>
      <c r="D7749" s="38" t="s">
        <v>7888</v>
      </c>
      <c r="E7749" s="39">
        <v>1275.869999886002</v>
      </c>
      <c r="F7749" s="39">
        <f t="shared" ref="F7749:F7812" si="370">1.1*E7749</f>
        <v>1403.4569998746024</v>
      </c>
      <c r="G7749" s="39">
        <f t="shared" ref="G7749:G7812" si="371">1.3*E7749</f>
        <v>1658.6309998518027</v>
      </c>
    </row>
    <row r="7750" spans="1:7" ht="25.5" customHeight="1" thickTop="1" thickBot="1" x14ac:dyDescent="0.25">
      <c r="A7750" s="20" t="str">
        <f t="shared" si="369"/>
        <v>4059KELVIN GROVE</v>
      </c>
      <c r="B7750" s="20">
        <v>4059</v>
      </c>
      <c r="C7750" s="20" t="s">
        <v>7951</v>
      </c>
      <c r="D7750" s="21" t="s">
        <v>7888</v>
      </c>
      <c r="E7750" s="22">
        <v>1387.0940007237539</v>
      </c>
      <c r="F7750" s="22">
        <f t="shared" si="370"/>
        <v>1525.8034007961294</v>
      </c>
      <c r="G7750" s="22">
        <f t="shared" si="371"/>
        <v>1803.2222009408802</v>
      </c>
    </row>
    <row r="7751" spans="1:7" ht="25.5" customHeight="1" thickTop="1" thickBot="1" x14ac:dyDescent="0.25">
      <c r="A7751" s="20" t="str">
        <f t="shared" si="369"/>
        <v>4059RED HILL</v>
      </c>
      <c r="B7751" s="37">
        <v>4059</v>
      </c>
      <c r="C7751" s="37" t="s">
        <v>1969</v>
      </c>
      <c r="D7751" s="38" t="s">
        <v>7888</v>
      </c>
      <c r="E7751" s="39">
        <v>1387.0940007237539</v>
      </c>
      <c r="F7751" s="39">
        <f t="shared" si="370"/>
        <v>1525.8034007961294</v>
      </c>
      <c r="G7751" s="39">
        <f t="shared" si="371"/>
        <v>1803.2222009408802</v>
      </c>
    </row>
    <row r="7752" spans="1:7" ht="25.5" customHeight="1" thickTop="1" thickBot="1" x14ac:dyDescent="0.25">
      <c r="A7752" s="20" t="str">
        <f t="shared" si="369"/>
        <v>4060ASHGROVE</v>
      </c>
      <c r="B7752" s="20">
        <v>4060</v>
      </c>
      <c r="C7752" s="20" t="s">
        <v>7952</v>
      </c>
      <c r="D7752" s="21" t="s">
        <v>7888</v>
      </c>
      <c r="E7752" s="22">
        <v>1410.7979997476079</v>
      </c>
      <c r="F7752" s="22">
        <f t="shared" si="370"/>
        <v>1551.8777997223688</v>
      </c>
      <c r="G7752" s="22">
        <f t="shared" si="371"/>
        <v>1834.0373996718904</v>
      </c>
    </row>
    <row r="7753" spans="1:7" ht="25.5" customHeight="1" thickTop="1" thickBot="1" x14ac:dyDescent="0.25">
      <c r="A7753" s="20" t="str">
        <f t="shared" si="369"/>
        <v>4061THE GAP</v>
      </c>
      <c r="B7753" s="37">
        <v>4061</v>
      </c>
      <c r="C7753" s="37" t="s">
        <v>727</v>
      </c>
      <c r="D7753" s="38" t="s">
        <v>7888</v>
      </c>
      <c r="E7753" s="39">
        <v>1362.1940002800638</v>
      </c>
      <c r="F7753" s="39">
        <f t="shared" si="370"/>
        <v>1498.4134003080703</v>
      </c>
      <c r="G7753" s="39">
        <f t="shared" si="371"/>
        <v>1770.852200364083</v>
      </c>
    </row>
    <row r="7754" spans="1:7" ht="25.5" customHeight="1" thickTop="1" thickBot="1" x14ac:dyDescent="0.25">
      <c r="A7754" s="20" t="str">
        <f t="shared" si="369"/>
        <v>4064MILTON</v>
      </c>
      <c r="B7754" s="20">
        <v>4064</v>
      </c>
      <c r="C7754" s="20" t="s">
        <v>3315</v>
      </c>
      <c r="D7754" s="21" t="s">
        <v>7888</v>
      </c>
      <c r="E7754" s="22">
        <v>1422.8559995635098</v>
      </c>
      <c r="F7754" s="22">
        <f t="shared" si="370"/>
        <v>1565.1415995198608</v>
      </c>
      <c r="G7754" s="22">
        <f t="shared" si="371"/>
        <v>1849.7127994325629</v>
      </c>
    </row>
    <row r="7755" spans="1:7" ht="25.5" customHeight="1" thickTop="1" thickBot="1" x14ac:dyDescent="0.25">
      <c r="A7755" s="20" t="str">
        <f t="shared" si="369"/>
        <v>4064PADDINGTON</v>
      </c>
      <c r="B7755" s="37">
        <v>4064</v>
      </c>
      <c r="C7755" s="37" t="s">
        <v>828</v>
      </c>
      <c r="D7755" s="38" t="s">
        <v>7888</v>
      </c>
      <c r="E7755" s="39">
        <v>1422.8559995635098</v>
      </c>
      <c r="F7755" s="39">
        <f t="shared" si="370"/>
        <v>1565.1415995198608</v>
      </c>
      <c r="G7755" s="39">
        <f t="shared" si="371"/>
        <v>1849.7127994325629</v>
      </c>
    </row>
    <row r="7756" spans="1:7" ht="25.5" customHeight="1" thickTop="1" thickBot="1" x14ac:dyDescent="0.25">
      <c r="A7756" s="20" t="str">
        <f t="shared" si="369"/>
        <v>4065BARDON</v>
      </c>
      <c r="B7756" s="20">
        <v>4065</v>
      </c>
      <c r="C7756" s="20" t="s">
        <v>7953</v>
      </c>
      <c r="D7756" s="21" t="s">
        <v>7888</v>
      </c>
      <c r="E7756" s="22">
        <v>1383.543999242738</v>
      </c>
      <c r="F7756" s="22">
        <f t="shared" si="370"/>
        <v>1521.8983991670118</v>
      </c>
      <c r="G7756" s="22">
        <f t="shared" si="371"/>
        <v>1798.6071990155594</v>
      </c>
    </row>
    <row r="7757" spans="1:7" ht="25.5" customHeight="1" thickTop="1" thickBot="1" x14ac:dyDescent="0.25">
      <c r="A7757" s="20" t="str">
        <f t="shared" si="369"/>
        <v>4066AUCHENFLOWER</v>
      </c>
      <c r="B7757" s="37">
        <v>4066</v>
      </c>
      <c r="C7757" s="37" t="s">
        <v>7954</v>
      </c>
      <c r="D7757" s="38" t="s">
        <v>7888</v>
      </c>
      <c r="E7757" s="39">
        <v>1382.624000765094</v>
      </c>
      <c r="F7757" s="39">
        <f t="shared" si="370"/>
        <v>1520.8864008416035</v>
      </c>
      <c r="G7757" s="39">
        <f t="shared" si="371"/>
        <v>1797.4112009946223</v>
      </c>
    </row>
    <row r="7758" spans="1:7" ht="25.5" customHeight="1" thickTop="1" thickBot="1" x14ac:dyDescent="0.25">
      <c r="A7758" s="20" t="str">
        <f t="shared" si="369"/>
        <v>4066MOUNT COOT-THA</v>
      </c>
      <c r="B7758" s="20">
        <v>4066</v>
      </c>
      <c r="C7758" s="20" t="s">
        <v>7955</v>
      </c>
      <c r="D7758" s="21" t="s">
        <v>7888</v>
      </c>
      <c r="E7758" s="22">
        <v>1382.624000765094</v>
      </c>
      <c r="F7758" s="22">
        <f t="shared" si="370"/>
        <v>1520.8864008416035</v>
      </c>
      <c r="G7758" s="22">
        <f t="shared" si="371"/>
        <v>1797.4112009946223</v>
      </c>
    </row>
    <row r="7759" spans="1:7" ht="25.5" customHeight="1" thickTop="1" thickBot="1" x14ac:dyDescent="0.25">
      <c r="A7759" s="20" t="str">
        <f t="shared" si="369"/>
        <v>4066TOOWONG</v>
      </c>
      <c r="B7759" s="37">
        <v>4066</v>
      </c>
      <c r="C7759" s="37" t="s">
        <v>7956</v>
      </c>
      <c r="D7759" s="38" t="s">
        <v>7888</v>
      </c>
      <c r="E7759" s="39">
        <v>1382.624000765094</v>
      </c>
      <c r="F7759" s="39">
        <f t="shared" si="370"/>
        <v>1520.8864008416035</v>
      </c>
      <c r="G7759" s="39">
        <f t="shared" si="371"/>
        <v>1797.4112009946223</v>
      </c>
    </row>
    <row r="7760" spans="1:7" ht="25.5" customHeight="1" thickTop="1" thickBot="1" x14ac:dyDescent="0.25">
      <c r="A7760" s="20" t="str">
        <f t="shared" si="369"/>
        <v>4067ST LUCIA</v>
      </c>
      <c r="B7760" s="20">
        <v>4067</v>
      </c>
      <c r="C7760" s="20" t="s">
        <v>7957</v>
      </c>
      <c r="D7760" s="21" t="s">
        <v>7888</v>
      </c>
      <c r="E7760" s="22">
        <v>1490.3999995298639</v>
      </c>
      <c r="F7760" s="22">
        <f t="shared" si="370"/>
        <v>1639.4399994828505</v>
      </c>
      <c r="G7760" s="22">
        <f t="shared" si="371"/>
        <v>1937.5199993888232</v>
      </c>
    </row>
    <row r="7761" spans="1:7" ht="25.5" customHeight="1" thickTop="1" thickBot="1" x14ac:dyDescent="0.25">
      <c r="A7761" s="20" t="str">
        <f t="shared" si="369"/>
        <v>4068CHELMER</v>
      </c>
      <c r="B7761" s="37">
        <v>4068</v>
      </c>
      <c r="C7761" s="37" t="s">
        <v>7958</v>
      </c>
      <c r="D7761" s="38" t="s">
        <v>7888</v>
      </c>
      <c r="E7761" s="39">
        <v>1476.236000303724</v>
      </c>
      <c r="F7761" s="39">
        <f t="shared" si="370"/>
        <v>1623.8596003340965</v>
      </c>
      <c r="G7761" s="39">
        <f t="shared" si="371"/>
        <v>1919.1068003948412</v>
      </c>
    </row>
    <row r="7762" spans="1:7" ht="25.5" customHeight="1" thickTop="1" thickBot="1" x14ac:dyDescent="0.25">
      <c r="A7762" s="20" t="str">
        <f t="shared" si="369"/>
        <v>4068INDOOROOPILLY</v>
      </c>
      <c r="B7762" s="20">
        <v>4068</v>
      </c>
      <c r="C7762" s="20" t="s">
        <v>7959</v>
      </c>
      <c r="D7762" s="21" t="s">
        <v>7888</v>
      </c>
      <c r="E7762" s="22">
        <v>1476.236000303724</v>
      </c>
      <c r="F7762" s="22">
        <f t="shared" si="370"/>
        <v>1623.8596003340965</v>
      </c>
      <c r="G7762" s="22">
        <f t="shared" si="371"/>
        <v>1919.1068003948412</v>
      </c>
    </row>
    <row r="7763" spans="1:7" ht="25.5" customHeight="1" thickTop="1" thickBot="1" x14ac:dyDescent="0.25">
      <c r="A7763" s="20" t="str">
        <f t="shared" si="369"/>
        <v>4068TARINGA</v>
      </c>
      <c r="B7763" s="37">
        <v>4068</v>
      </c>
      <c r="C7763" s="37" t="s">
        <v>7960</v>
      </c>
      <c r="D7763" s="38" t="s">
        <v>7888</v>
      </c>
      <c r="E7763" s="39">
        <v>1476.236000303724</v>
      </c>
      <c r="F7763" s="39">
        <f t="shared" si="370"/>
        <v>1623.8596003340965</v>
      </c>
      <c r="G7763" s="39">
        <f t="shared" si="371"/>
        <v>1919.1068003948412</v>
      </c>
    </row>
    <row r="7764" spans="1:7" ht="25.5" customHeight="1" thickTop="1" thickBot="1" x14ac:dyDescent="0.25">
      <c r="A7764" s="20" t="str">
        <f t="shared" si="369"/>
        <v>4069BROOKFIELD</v>
      </c>
      <c r="B7764" s="20">
        <v>4069</v>
      </c>
      <c r="C7764" s="20" t="s">
        <v>2247</v>
      </c>
      <c r="D7764" s="21" t="s">
        <v>7888</v>
      </c>
      <c r="E7764" s="22">
        <v>1282.8779992923799</v>
      </c>
      <c r="F7764" s="22">
        <f t="shared" si="370"/>
        <v>1411.165799221618</v>
      </c>
      <c r="G7764" s="22">
        <f t="shared" si="371"/>
        <v>1667.741399080094</v>
      </c>
    </row>
    <row r="7765" spans="1:7" ht="25.5" customHeight="1" thickTop="1" thickBot="1" x14ac:dyDescent="0.25">
      <c r="A7765" s="20" t="str">
        <f t="shared" si="369"/>
        <v>4069CHAPEL HILL</v>
      </c>
      <c r="B7765" s="37">
        <v>4069</v>
      </c>
      <c r="C7765" s="37" t="s">
        <v>7961</v>
      </c>
      <c r="D7765" s="38" t="s">
        <v>7888</v>
      </c>
      <c r="E7765" s="39">
        <v>1282.8779992923799</v>
      </c>
      <c r="F7765" s="39">
        <f t="shared" si="370"/>
        <v>1411.165799221618</v>
      </c>
      <c r="G7765" s="39">
        <f t="shared" si="371"/>
        <v>1667.741399080094</v>
      </c>
    </row>
    <row r="7766" spans="1:7" ht="25.5" customHeight="1" thickTop="1" thickBot="1" x14ac:dyDescent="0.25">
      <c r="A7766" s="20" t="str">
        <f t="shared" si="369"/>
        <v>4069FIG TREE POCKET</v>
      </c>
      <c r="B7766" s="20">
        <v>4069</v>
      </c>
      <c r="C7766" s="20" t="s">
        <v>7962</v>
      </c>
      <c r="D7766" s="21" t="s">
        <v>7888</v>
      </c>
      <c r="E7766" s="22">
        <v>1282.8779992923799</v>
      </c>
      <c r="F7766" s="22">
        <f t="shared" si="370"/>
        <v>1411.165799221618</v>
      </c>
      <c r="G7766" s="22">
        <f t="shared" si="371"/>
        <v>1667.741399080094</v>
      </c>
    </row>
    <row r="7767" spans="1:7" ht="25.5" customHeight="1" thickTop="1" thickBot="1" x14ac:dyDescent="0.25">
      <c r="A7767" s="20" t="str">
        <f t="shared" si="369"/>
        <v>4069KENMORE</v>
      </c>
      <c r="B7767" s="37">
        <v>4069</v>
      </c>
      <c r="C7767" s="37" t="s">
        <v>7963</v>
      </c>
      <c r="D7767" s="38" t="s">
        <v>7888</v>
      </c>
      <c r="E7767" s="39">
        <v>1282.8779992923799</v>
      </c>
      <c r="F7767" s="39">
        <f t="shared" si="370"/>
        <v>1411.165799221618</v>
      </c>
      <c r="G7767" s="39">
        <f t="shared" si="371"/>
        <v>1667.741399080094</v>
      </c>
    </row>
    <row r="7768" spans="1:7" ht="25.5" customHeight="1" thickTop="1" thickBot="1" x14ac:dyDescent="0.25">
      <c r="A7768" s="20" t="str">
        <f t="shared" si="369"/>
        <v>4069KENMORE HILLS</v>
      </c>
      <c r="B7768" s="20">
        <v>4069</v>
      </c>
      <c r="C7768" s="20" t="s">
        <v>7964</v>
      </c>
      <c r="D7768" s="21" t="s">
        <v>7888</v>
      </c>
      <c r="E7768" s="22">
        <v>1282.8779992923799</v>
      </c>
      <c r="F7768" s="22">
        <f t="shared" si="370"/>
        <v>1411.165799221618</v>
      </c>
      <c r="G7768" s="22">
        <f t="shared" si="371"/>
        <v>1667.741399080094</v>
      </c>
    </row>
    <row r="7769" spans="1:7" ht="25.5" customHeight="1" thickTop="1" thickBot="1" x14ac:dyDescent="0.25">
      <c r="A7769" s="20" t="str">
        <f t="shared" si="369"/>
        <v>4069PINJARRA HILLS</v>
      </c>
      <c r="B7769" s="37">
        <v>4069</v>
      </c>
      <c r="C7769" s="37" t="s">
        <v>7965</v>
      </c>
      <c r="D7769" s="38" t="s">
        <v>7888</v>
      </c>
      <c r="E7769" s="39">
        <v>1282.8779992923799</v>
      </c>
      <c r="F7769" s="39">
        <f t="shared" si="370"/>
        <v>1411.165799221618</v>
      </c>
      <c r="G7769" s="39">
        <f t="shared" si="371"/>
        <v>1667.741399080094</v>
      </c>
    </row>
    <row r="7770" spans="1:7" ht="25.5" customHeight="1" thickTop="1" thickBot="1" x14ac:dyDescent="0.25">
      <c r="A7770" s="20" t="str">
        <f t="shared" si="369"/>
        <v>4069PULLENVALE</v>
      </c>
      <c r="B7770" s="20">
        <v>4069</v>
      </c>
      <c r="C7770" s="20" t="s">
        <v>7966</v>
      </c>
      <c r="D7770" s="21" t="s">
        <v>7888</v>
      </c>
      <c r="E7770" s="22">
        <v>1282.8779992923799</v>
      </c>
      <c r="F7770" s="22">
        <f t="shared" si="370"/>
        <v>1411.165799221618</v>
      </c>
      <c r="G7770" s="22">
        <f t="shared" si="371"/>
        <v>1667.741399080094</v>
      </c>
    </row>
    <row r="7771" spans="1:7" ht="25.5" customHeight="1" thickTop="1" thickBot="1" x14ac:dyDescent="0.25">
      <c r="A7771" s="20" t="str">
        <f t="shared" si="369"/>
        <v>4069UPPER BROOKFIELD</v>
      </c>
      <c r="B7771" s="37">
        <v>4069</v>
      </c>
      <c r="C7771" s="37" t="s">
        <v>7967</v>
      </c>
      <c r="D7771" s="38" t="s">
        <v>7888</v>
      </c>
      <c r="E7771" s="39">
        <v>1282.8779992923799</v>
      </c>
      <c r="F7771" s="39">
        <f t="shared" si="370"/>
        <v>1411.165799221618</v>
      </c>
      <c r="G7771" s="39">
        <f t="shared" si="371"/>
        <v>1667.741399080094</v>
      </c>
    </row>
    <row r="7772" spans="1:7" ht="25.5" customHeight="1" thickTop="1" thickBot="1" x14ac:dyDescent="0.25">
      <c r="A7772" s="20" t="str">
        <f t="shared" si="369"/>
        <v>4070ANSTEAD</v>
      </c>
      <c r="B7772" s="20">
        <v>4070</v>
      </c>
      <c r="C7772" s="20" t="s">
        <v>7968</v>
      </c>
      <c r="D7772" s="21" t="s">
        <v>7888</v>
      </c>
      <c r="E7772" s="22">
        <v>1314.3519999344919</v>
      </c>
      <c r="F7772" s="22">
        <f t="shared" si="370"/>
        <v>1445.7871999279412</v>
      </c>
      <c r="G7772" s="22">
        <f t="shared" si="371"/>
        <v>1708.6575999148395</v>
      </c>
    </row>
    <row r="7773" spans="1:7" ht="25.5" customHeight="1" thickTop="1" thickBot="1" x14ac:dyDescent="0.25">
      <c r="A7773" s="20" t="str">
        <f t="shared" si="369"/>
        <v>4070BELLBOWRIE</v>
      </c>
      <c r="B7773" s="37">
        <v>4070</v>
      </c>
      <c r="C7773" s="37" t="s">
        <v>7969</v>
      </c>
      <c r="D7773" s="38" t="s">
        <v>7888</v>
      </c>
      <c r="E7773" s="39">
        <v>1314.3519999344919</v>
      </c>
      <c r="F7773" s="39">
        <f t="shared" si="370"/>
        <v>1445.7871999279412</v>
      </c>
      <c r="G7773" s="39">
        <f t="shared" si="371"/>
        <v>1708.6575999148395</v>
      </c>
    </row>
    <row r="7774" spans="1:7" ht="25.5" customHeight="1" thickTop="1" thickBot="1" x14ac:dyDescent="0.25">
      <c r="A7774" s="20" t="str">
        <f t="shared" si="369"/>
        <v>4070MOGGILL</v>
      </c>
      <c r="B7774" s="20">
        <v>4070</v>
      </c>
      <c r="C7774" s="20" t="s">
        <v>7970</v>
      </c>
      <c r="D7774" s="21" t="s">
        <v>7888</v>
      </c>
      <c r="E7774" s="22">
        <v>1314.3519999344919</v>
      </c>
      <c r="F7774" s="22">
        <f t="shared" si="370"/>
        <v>1445.7871999279412</v>
      </c>
      <c r="G7774" s="22">
        <f t="shared" si="371"/>
        <v>1708.6575999148395</v>
      </c>
    </row>
    <row r="7775" spans="1:7" ht="25.5" customHeight="1" thickTop="1" thickBot="1" x14ac:dyDescent="0.25">
      <c r="A7775" s="20" t="str">
        <f t="shared" si="369"/>
        <v>4073SEVENTEEN MILE ROCKS</v>
      </c>
      <c r="B7775" s="37">
        <v>4073</v>
      </c>
      <c r="C7775" s="37" t="s">
        <v>7971</v>
      </c>
      <c r="D7775" s="38" t="s">
        <v>7888</v>
      </c>
      <c r="E7775" s="39">
        <v>1177.1480001043039</v>
      </c>
      <c r="F7775" s="39">
        <f t="shared" si="370"/>
        <v>1294.8628001147345</v>
      </c>
      <c r="G7775" s="39">
        <f t="shared" si="371"/>
        <v>1530.2924001355952</v>
      </c>
    </row>
    <row r="7776" spans="1:7" ht="25.5" customHeight="1" thickTop="1" thickBot="1" x14ac:dyDescent="0.25">
      <c r="A7776" s="20" t="str">
        <f t="shared" si="369"/>
        <v>4073SINNAMON PARK</v>
      </c>
      <c r="B7776" s="20">
        <v>4073</v>
      </c>
      <c r="C7776" s="20" t="s">
        <v>7972</v>
      </c>
      <c r="D7776" s="21" t="s">
        <v>7888</v>
      </c>
      <c r="E7776" s="22">
        <v>1177.1480001043039</v>
      </c>
      <c r="F7776" s="22">
        <f t="shared" si="370"/>
        <v>1294.8628001147345</v>
      </c>
      <c r="G7776" s="22">
        <f t="shared" si="371"/>
        <v>1530.2924001355952</v>
      </c>
    </row>
    <row r="7777" spans="1:7" ht="25.5" customHeight="1" thickTop="1" thickBot="1" x14ac:dyDescent="0.25">
      <c r="A7777" s="20" t="str">
        <f t="shared" si="369"/>
        <v>4074JAMBOREE HEIGHTS</v>
      </c>
      <c r="B7777" s="37">
        <v>4074</v>
      </c>
      <c r="C7777" s="37" t="s">
        <v>7973</v>
      </c>
      <c r="D7777" s="38" t="s">
        <v>7888</v>
      </c>
      <c r="E7777" s="39">
        <v>1184.8259997118619</v>
      </c>
      <c r="F7777" s="39">
        <f t="shared" si="370"/>
        <v>1303.3085996830482</v>
      </c>
      <c r="G7777" s="39">
        <f t="shared" si="371"/>
        <v>1540.2737996254205</v>
      </c>
    </row>
    <row r="7778" spans="1:7" ht="25.5" customHeight="1" thickTop="1" thickBot="1" x14ac:dyDescent="0.25">
      <c r="A7778" s="20" t="str">
        <f t="shared" si="369"/>
        <v>4074JINDALEE</v>
      </c>
      <c r="B7778" s="20">
        <v>4074</v>
      </c>
      <c r="C7778" s="20" t="s">
        <v>7974</v>
      </c>
      <c r="D7778" s="21" t="s">
        <v>7888</v>
      </c>
      <c r="E7778" s="22">
        <v>1184.8259997118619</v>
      </c>
      <c r="F7778" s="22">
        <f t="shared" si="370"/>
        <v>1303.3085996830482</v>
      </c>
      <c r="G7778" s="22">
        <f t="shared" si="371"/>
        <v>1540.2737996254205</v>
      </c>
    </row>
    <row r="7779" spans="1:7" ht="25.5" customHeight="1" thickTop="1" thickBot="1" x14ac:dyDescent="0.25">
      <c r="A7779" s="20" t="str">
        <f t="shared" si="369"/>
        <v>4074MIDDLE PARK</v>
      </c>
      <c r="B7779" s="37">
        <v>4074</v>
      </c>
      <c r="C7779" s="37" t="s">
        <v>5503</v>
      </c>
      <c r="D7779" s="38" t="s">
        <v>7888</v>
      </c>
      <c r="E7779" s="39">
        <v>1184.8259997118619</v>
      </c>
      <c r="F7779" s="39">
        <f t="shared" si="370"/>
        <v>1303.3085996830482</v>
      </c>
      <c r="G7779" s="39">
        <f t="shared" si="371"/>
        <v>1540.2737996254205</v>
      </c>
    </row>
    <row r="7780" spans="1:7" ht="25.5" customHeight="1" thickTop="1" thickBot="1" x14ac:dyDescent="0.25">
      <c r="A7780" s="20" t="str">
        <f t="shared" si="369"/>
        <v>4074MOUNT OMMANEY</v>
      </c>
      <c r="B7780" s="20">
        <v>4074</v>
      </c>
      <c r="C7780" s="20" t="s">
        <v>7975</v>
      </c>
      <c r="D7780" s="21" t="s">
        <v>7888</v>
      </c>
      <c r="E7780" s="22">
        <v>1184.8259997118619</v>
      </c>
      <c r="F7780" s="22">
        <f t="shared" si="370"/>
        <v>1303.3085996830482</v>
      </c>
      <c r="G7780" s="22">
        <f t="shared" si="371"/>
        <v>1540.2737996254205</v>
      </c>
    </row>
    <row r="7781" spans="1:7" ht="25.5" customHeight="1" thickTop="1" thickBot="1" x14ac:dyDescent="0.25">
      <c r="A7781" s="20" t="str">
        <f t="shared" si="369"/>
        <v>4074RIVERHILLS</v>
      </c>
      <c r="B7781" s="37">
        <v>4074</v>
      </c>
      <c r="C7781" s="37" t="s">
        <v>7976</v>
      </c>
      <c r="D7781" s="38" t="s">
        <v>7888</v>
      </c>
      <c r="E7781" s="39">
        <v>1184.8259997118619</v>
      </c>
      <c r="F7781" s="39">
        <f t="shared" si="370"/>
        <v>1303.3085996830482</v>
      </c>
      <c r="G7781" s="39">
        <f t="shared" si="371"/>
        <v>1540.2737996254205</v>
      </c>
    </row>
    <row r="7782" spans="1:7" ht="25.5" customHeight="1" thickTop="1" thickBot="1" x14ac:dyDescent="0.25">
      <c r="A7782" s="20" t="str">
        <f t="shared" si="369"/>
        <v>4074SUMNER</v>
      </c>
      <c r="B7782" s="20">
        <v>4074</v>
      </c>
      <c r="C7782" s="20" t="s">
        <v>7977</v>
      </c>
      <c r="D7782" s="21" t="s">
        <v>7888</v>
      </c>
      <c r="E7782" s="22">
        <v>1184.8259997118619</v>
      </c>
      <c r="F7782" s="22">
        <f t="shared" si="370"/>
        <v>1303.3085996830482</v>
      </c>
      <c r="G7782" s="22">
        <f t="shared" si="371"/>
        <v>1540.2737996254205</v>
      </c>
    </row>
    <row r="7783" spans="1:7" ht="25.5" customHeight="1" thickTop="1" thickBot="1" x14ac:dyDescent="0.25">
      <c r="A7783" s="20" t="str">
        <f t="shared" si="369"/>
        <v>4074WESTLAKE</v>
      </c>
      <c r="B7783" s="37">
        <v>4074</v>
      </c>
      <c r="C7783" s="37" t="s">
        <v>7978</v>
      </c>
      <c r="D7783" s="38" t="s">
        <v>7888</v>
      </c>
      <c r="E7783" s="39">
        <v>1184.8259997118619</v>
      </c>
      <c r="F7783" s="39">
        <f t="shared" si="370"/>
        <v>1303.3085996830482</v>
      </c>
      <c r="G7783" s="39">
        <f t="shared" si="371"/>
        <v>1540.2737996254205</v>
      </c>
    </row>
    <row r="7784" spans="1:7" ht="25.5" customHeight="1" thickTop="1" thickBot="1" x14ac:dyDescent="0.25">
      <c r="A7784" s="20" t="str">
        <f t="shared" si="369"/>
        <v>4075CORINDA</v>
      </c>
      <c r="B7784" s="20">
        <v>4075</v>
      </c>
      <c r="C7784" s="20" t="s">
        <v>7979</v>
      </c>
      <c r="D7784" s="21" t="s">
        <v>7888</v>
      </c>
      <c r="E7784" s="22">
        <v>1255.7739999163239</v>
      </c>
      <c r="F7784" s="22">
        <f t="shared" si="370"/>
        <v>1381.3513999079564</v>
      </c>
      <c r="G7784" s="22">
        <f t="shared" si="371"/>
        <v>1632.5061998912211</v>
      </c>
    </row>
    <row r="7785" spans="1:7" ht="25.5" customHeight="1" thickTop="1" thickBot="1" x14ac:dyDescent="0.25">
      <c r="A7785" s="20" t="str">
        <f t="shared" si="369"/>
        <v>4075GRACEVILLE</v>
      </c>
      <c r="B7785" s="37">
        <v>4075</v>
      </c>
      <c r="C7785" s="37" t="s">
        <v>7980</v>
      </c>
      <c r="D7785" s="38" t="s">
        <v>7888</v>
      </c>
      <c r="E7785" s="39">
        <v>1255.7739999163239</v>
      </c>
      <c r="F7785" s="39">
        <f t="shared" si="370"/>
        <v>1381.3513999079564</v>
      </c>
      <c r="G7785" s="39">
        <f t="shared" si="371"/>
        <v>1632.5061998912211</v>
      </c>
    </row>
    <row r="7786" spans="1:7" ht="25.5" customHeight="1" thickTop="1" thickBot="1" x14ac:dyDescent="0.25">
      <c r="A7786" s="20" t="str">
        <f t="shared" si="369"/>
        <v>4075OXLEY</v>
      </c>
      <c r="B7786" s="20">
        <v>4075</v>
      </c>
      <c r="C7786" s="20" t="s">
        <v>4324</v>
      </c>
      <c r="D7786" s="21" t="s">
        <v>7888</v>
      </c>
      <c r="E7786" s="22">
        <v>1255.7739999163239</v>
      </c>
      <c r="F7786" s="22">
        <f t="shared" si="370"/>
        <v>1381.3513999079564</v>
      </c>
      <c r="G7786" s="22">
        <f t="shared" si="371"/>
        <v>1632.5061998912211</v>
      </c>
    </row>
    <row r="7787" spans="1:7" ht="25.5" customHeight="1" thickTop="1" thickBot="1" x14ac:dyDescent="0.25">
      <c r="A7787" s="20" t="str">
        <f t="shared" si="369"/>
        <v>4075SHERWOOD</v>
      </c>
      <c r="B7787" s="37">
        <v>4075</v>
      </c>
      <c r="C7787" s="37" t="s">
        <v>2475</v>
      </c>
      <c r="D7787" s="38" t="s">
        <v>7888</v>
      </c>
      <c r="E7787" s="39">
        <v>1255.7739999163239</v>
      </c>
      <c r="F7787" s="39">
        <f t="shared" si="370"/>
        <v>1381.3513999079564</v>
      </c>
      <c r="G7787" s="39">
        <f t="shared" si="371"/>
        <v>1632.5061998912211</v>
      </c>
    </row>
    <row r="7788" spans="1:7" ht="25.5" customHeight="1" thickTop="1" thickBot="1" x14ac:dyDescent="0.25">
      <c r="A7788" s="20" t="str">
        <f t="shared" si="369"/>
        <v>4076DARRA</v>
      </c>
      <c r="B7788" s="20">
        <v>4076</v>
      </c>
      <c r="C7788" s="20" t="s">
        <v>7981</v>
      </c>
      <c r="D7788" s="21" t="s">
        <v>7888</v>
      </c>
      <c r="E7788" s="22">
        <v>1315.309999645674</v>
      </c>
      <c r="F7788" s="22">
        <f t="shared" si="370"/>
        <v>1446.8409996102416</v>
      </c>
      <c r="G7788" s="22">
        <f t="shared" si="371"/>
        <v>1709.9029995393762</v>
      </c>
    </row>
    <row r="7789" spans="1:7" ht="25.5" customHeight="1" thickTop="1" thickBot="1" x14ac:dyDescent="0.25">
      <c r="A7789" s="20" t="str">
        <f t="shared" si="369"/>
        <v>4076WACOL</v>
      </c>
      <c r="B7789" s="37">
        <v>4076</v>
      </c>
      <c r="C7789" s="37" t="s">
        <v>7982</v>
      </c>
      <c r="D7789" s="38" t="s">
        <v>7888</v>
      </c>
      <c r="E7789" s="39">
        <v>1315.309999645674</v>
      </c>
      <c r="F7789" s="39">
        <f t="shared" si="370"/>
        <v>1446.8409996102416</v>
      </c>
      <c r="G7789" s="39">
        <f t="shared" si="371"/>
        <v>1709.9029995393762</v>
      </c>
    </row>
    <row r="7790" spans="1:7" ht="25.5" customHeight="1" thickTop="1" thickBot="1" x14ac:dyDescent="0.25">
      <c r="A7790" s="20" t="str">
        <f t="shared" si="369"/>
        <v>4077DOOLANDELLA</v>
      </c>
      <c r="B7790" s="20">
        <v>4077</v>
      </c>
      <c r="C7790" s="20" t="s">
        <v>7983</v>
      </c>
      <c r="D7790" s="21" t="s">
        <v>7888</v>
      </c>
      <c r="E7790" s="22">
        <v>1370.1179998231339</v>
      </c>
      <c r="F7790" s="22">
        <f t="shared" si="370"/>
        <v>1507.1297998054474</v>
      </c>
      <c r="G7790" s="22">
        <f t="shared" si="371"/>
        <v>1781.1533997700742</v>
      </c>
    </row>
    <row r="7791" spans="1:7" ht="25.5" customHeight="1" thickTop="1" thickBot="1" x14ac:dyDescent="0.25">
      <c r="A7791" s="20" t="str">
        <f t="shared" si="369"/>
        <v>4077DURACK</v>
      </c>
      <c r="B7791" s="37">
        <v>4077</v>
      </c>
      <c r="C7791" s="37" t="s">
        <v>567</v>
      </c>
      <c r="D7791" s="38" t="s">
        <v>7888</v>
      </c>
      <c r="E7791" s="39">
        <v>1370.1179998231339</v>
      </c>
      <c r="F7791" s="39">
        <f t="shared" si="370"/>
        <v>1507.1297998054474</v>
      </c>
      <c r="G7791" s="39">
        <f t="shared" si="371"/>
        <v>1781.1533997700742</v>
      </c>
    </row>
    <row r="7792" spans="1:7" ht="25.5" customHeight="1" thickTop="1" thickBot="1" x14ac:dyDescent="0.25">
      <c r="A7792" s="20" t="str">
        <f t="shared" si="369"/>
        <v>4077INALA</v>
      </c>
      <c r="B7792" s="20">
        <v>4077</v>
      </c>
      <c r="C7792" s="20" t="s">
        <v>7984</v>
      </c>
      <c r="D7792" s="21" t="s">
        <v>7888</v>
      </c>
      <c r="E7792" s="22">
        <v>1370.1179998231339</v>
      </c>
      <c r="F7792" s="22">
        <f t="shared" si="370"/>
        <v>1507.1297998054474</v>
      </c>
      <c r="G7792" s="22">
        <f t="shared" si="371"/>
        <v>1781.1533997700742</v>
      </c>
    </row>
    <row r="7793" spans="1:7" ht="25.5" customHeight="1" thickTop="1" thickBot="1" x14ac:dyDescent="0.25">
      <c r="A7793" s="20" t="str">
        <f t="shared" si="369"/>
        <v>4077RICHLANDS</v>
      </c>
      <c r="B7793" s="37">
        <v>4077</v>
      </c>
      <c r="C7793" s="37" t="s">
        <v>3662</v>
      </c>
      <c r="D7793" s="38" t="s">
        <v>7888</v>
      </c>
      <c r="E7793" s="39">
        <v>1370.1179998231339</v>
      </c>
      <c r="F7793" s="39">
        <f t="shared" si="370"/>
        <v>1507.1297998054474</v>
      </c>
      <c r="G7793" s="39">
        <f t="shared" si="371"/>
        <v>1781.1533997700742</v>
      </c>
    </row>
    <row r="7794" spans="1:7" ht="25.5" customHeight="1" thickTop="1" thickBot="1" x14ac:dyDescent="0.25">
      <c r="A7794" s="20" t="str">
        <f t="shared" si="369"/>
        <v>4078ELLEN GROVE</v>
      </c>
      <c r="B7794" s="20">
        <v>4078</v>
      </c>
      <c r="C7794" s="20" t="s">
        <v>7985</v>
      </c>
      <c r="D7794" s="21" t="s">
        <v>7888</v>
      </c>
      <c r="E7794" s="22">
        <v>1215.0960007072799</v>
      </c>
      <c r="F7794" s="22">
        <f t="shared" si="370"/>
        <v>1336.605600778008</v>
      </c>
      <c r="G7794" s="22">
        <f t="shared" si="371"/>
        <v>1579.624800919464</v>
      </c>
    </row>
    <row r="7795" spans="1:7" ht="25.5" customHeight="1" thickTop="1" thickBot="1" x14ac:dyDescent="0.25">
      <c r="A7795" s="20" t="str">
        <f t="shared" si="369"/>
        <v>4078FOREST LAKE</v>
      </c>
      <c r="B7795" s="37">
        <v>4078</v>
      </c>
      <c r="C7795" s="37" t="s">
        <v>7986</v>
      </c>
      <c r="D7795" s="38" t="s">
        <v>7888</v>
      </c>
      <c r="E7795" s="39">
        <v>1215.0960007072799</v>
      </c>
      <c r="F7795" s="39">
        <f t="shared" si="370"/>
        <v>1336.605600778008</v>
      </c>
      <c r="G7795" s="39">
        <f t="shared" si="371"/>
        <v>1579.624800919464</v>
      </c>
    </row>
    <row r="7796" spans="1:7" ht="25.5" customHeight="1" thickTop="1" thickBot="1" x14ac:dyDescent="0.25">
      <c r="A7796" s="20" t="str">
        <f t="shared" si="369"/>
        <v>4101HIGHGATE HILL</v>
      </c>
      <c r="B7796" s="20">
        <v>4101</v>
      </c>
      <c r="C7796" s="20" t="s">
        <v>7987</v>
      </c>
      <c r="D7796" s="21" t="s">
        <v>7888</v>
      </c>
      <c r="E7796" s="22">
        <v>1402.936000753512</v>
      </c>
      <c r="F7796" s="22">
        <f t="shared" si="370"/>
        <v>1543.2296008288633</v>
      </c>
      <c r="G7796" s="22">
        <f t="shared" si="371"/>
        <v>1823.8168009795656</v>
      </c>
    </row>
    <row r="7797" spans="1:7" ht="25.5" customHeight="1" thickTop="1" thickBot="1" x14ac:dyDescent="0.25">
      <c r="A7797" s="20" t="str">
        <f t="shared" si="369"/>
        <v>4101SOUTH BRISBANE</v>
      </c>
      <c r="B7797" s="37">
        <v>4101</v>
      </c>
      <c r="C7797" s="37" t="s">
        <v>7988</v>
      </c>
      <c r="D7797" s="38" t="s">
        <v>7888</v>
      </c>
      <c r="E7797" s="39">
        <v>1402.936000753512</v>
      </c>
      <c r="F7797" s="39">
        <f t="shared" si="370"/>
        <v>1543.2296008288633</v>
      </c>
      <c r="G7797" s="39">
        <f t="shared" si="371"/>
        <v>1823.8168009795656</v>
      </c>
    </row>
    <row r="7798" spans="1:7" ht="25.5" customHeight="1" thickTop="1" thickBot="1" x14ac:dyDescent="0.25">
      <c r="A7798" s="20" t="str">
        <f t="shared" si="369"/>
        <v>4101WEST END</v>
      </c>
      <c r="B7798" s="20">
        <v>4101</v>
      </c>
      <c r="C7798" s="20" t="s">
        <v>7989</v>
      </c>
      <c r="D7798" s="21" t="s">
        <v>7888</v>
      </c>
      <c r="E7798" s="22">
        <v>1402.936000753512</v>
      </c>
      <c r="F7798" s="22">
        <f t="shared" si="370"/>
        <v>1543.2296008288633</v>
      </c>
      <c r="G7798" s="22">
        <f t="shared" si="371"/>
        <v>1823.8168009795656</v>
      </c>
    </row>
    <row r="7799" spans="1:7" ht="25.5" customHeight="1" thickTop="1" thickBot="1" x14ac:dyDescent="0.25">
      <c r="A7799" s="20" t="str">
        <f t="shared" si="369"/>
        <v>4102DUTTON PARK</v>
      </c>
      <c r="B7799" s="37">
        <v>4102</v>
      </c>
      <c r="C7799" s="37" t="s">
        <v>7990</v>
      </c>
      <c r="D7799" s="38" t="s">
        <v>7888</v>
      </c>
      <c r="E7799" s="39">
        <v>1475.8300002971098</v>
      </c>
      <c r="F7799" s="39">
        <f t="shared" si="370"/>
        <v>1623.4130003268208</v>
      </c>
      <c r="G7799" s="39">
        <f t="shared" si="371"/>
        <v>1918.5790003862428</v>
      </c>
    </row>
    <row r="7800" spans="1:7" ht="25.5" customHeight="1" thickTop="1" thickBot="1" x14ac:dyDescent="0.25">
      <c r="A7800" s="20" t="str">
        <f t="shared" si="369"/>
        <v>4102WOOLLOONGABBA</v>
      </c>
      <c r="B7800" s="20">
        <v>4102</v>
      </c>
      <c r="C7800" s="20" t="s">
        <v>7991</v>
      </c>
      <c r="D7800" s="21" t="s">
        <v>7888</v>
      </c>
      <c r="E7800" s="22">
        <v>1475.8300002971098</v>
      </c>
      <c r="F7800" s="22">
        <f t="shared" si="370"/>
        <v>1623.4130003268208</v>
      </c>
      <c r="G7800" s="22">
        <f t="shared" si="371"/>
        <v>1918.5790003862428</v>
      </c>
    </row>
    <row r="7801" spans="1:7" ht="25.5" customHeight="1" thickTop="1" thickBot="1" x14ac:dyDescent="0.25">
      <c r="A7801" s="20" t="str">
        <f t="shared" si="369"/>
        <v>4103ANNERLEY</v>
      </c>
      <c r="B7801" s="37">
        <v>4103</v>
      </c>
      <c r="C7801" s="37" t="s">
        <v>7992</v>
      </c>
      <c r="D7801" s="38" t="s">
        <v>7888</v>
      </c>
      <c r="E7801" s="39">
        <v>1414.6419997950079</v>
      </c>
      <c r="F7801" s="39">
        <f t="shared" si="370"/>
        <v>1556.1061997745089</v>
      </c>
      <c r="G7801" s="39">
        <f t="shared" si="371"/>
        <v>1839.0345997335103</v>
      </c>
    </row>
    <row r="7802" spans="1:7" ht="25.5" customHeight="1" thickTop="1" thickBot="1" x14ac:dyDescent="0.25">
      <c r="A7802" s="20" t="str">
        <f t="shared" si="369"/>
        <v>4103FAIRFIELD</v>
      </c>
      <c r="B7802" s="20">
        <v>4103</v>
      </c>
      <c r="C7802" s="20" t="s">
        <v>1141</v>
      </c>
      <c r="D7802" s="21" t="s">
        <v>7888</v>
      </c>
      <c r="E7802" s="22">
        <v>1414.6419997950079</v>
      </c>
      <c r="F7802" s="22">
        <f t="shared" si="370"/>
        <v>1556.1061997745089</v>
      </c>
      <c r="G7802" s="22">
        <f t="shared" si="371"/>
        <v>1839.0345997335103</v>
      </c>
    </row>
    <row r="7803" spans="1:7" ht="25.5" customHeight="1" thickTop="1" thickBot="1" x14ac:dyDescent="0.25">
      <c r="A7803" s="20" t="str">
        <f t="shared" si="369"/>
        <v>4104YERONGA</v>
      </c>
      <c r="B7803" s="37">
        <v>4104</v>
      </c>
      <c r="C7803" s="37" t="s">
        <v>7993</v>
      </c>
      <c r="D7803" s="38" t="s">
        <v>7888</v>
      </c>
      <c r="E7803" s="39">
        <v>1472.7179994549101</v>
      </c>
      <c r="F7803" s="39">
        <f t="shared" si="370"/>
        <v>1619.9897994004014</v>
      </c>
      <c r="G7803" s="39">
        <f t="shared" si="371"/>
        <v>1914.5333992913831</v>
      </c>
    </row>
    <row r="7804" spans="1:7" ht="25.5" customHeight="1" thickTop="1" thickBot="1" x14ac:dyDescent="0.25">
      <c r="A7804" s="20" t="str">
        <f t="shared" si="369"/>
        <v>4105MOOROOKA</v>
      </c>
      <c r="B7804" s="20">
        <v>4105</v>
      </c>
      <c r="C7804" s="20" t="s">
        <v>7994</v>
      </c>
      <c r="D7804" s="21" t="s">
        <v>7888</v>
      </c>
      <c r="E7804" s="22">
        <v>1436.6400003588558</v>
      </c>
      <c r="F7804" s="22">
        <f t="shared" si="370"/>
        <v>1580.3040003947415</v>
      </c>
      <c r="G7804" s="22">
        <f t="shared" si="371"/>
        <v>1867.6320004665126</v>
      </c>
    </row>
    <row r="7805" spans="1:7" ht="25.5" customHeight="1" thickTop="1" thickBot="1" x14ac:dyDescent="0.25">
      <c r="A7805" s="20" t="str">
        <f t="shared" si="369"/>
        <v>4105TENNYSON</v>
      </c>
      <c r="B7805" s="37">
        <v>4105</v>
      </c>
      <c r="C7805" s="37" t="s">
        <v>4478</v>
      </c>
      <c r="D7805" s="38" t="s">
        <v>7888</v>
      </c>
      <c r="E7805" s="39">
        <v>1436.6400003588558</v>
      </c>
      <c r="F7805" s="39">
        <f t="shared" si="370"/>
        <v>1580.3040003947415</v>
      </c>
      <c r="G7805" s="39">
        <f t="shared" si="371"/>
        <v>1867.6320004665126</v>
      </c>
    </row>
    <row r="7806" spans="1:7" ht="25.5" customHeight="1" thickTop="1" thickBot="1" x14ac:dyDescent="0.25">
      <c r="A7806" s="20" t="str">
        <f t="shared" si="369"/>
        <v>4105YEERONGPILLY</v>
      </c>
      <c r="B7806" s="20">
        <v>4105</v>
      </c>
      <c r="C7806" s="20" t="s">
        <v>7995</v>
      </c>
      <c r="D7806" s="21" t="s">
        <v>7888</v>
      </c>
      <c r="E7806" s="22">
        <v>1436.6400003588558</v>
      </c>
      <c r="F7806" s="22">
        <f t="shared" si="370"/>
        <v>1580.3040003947415</v>
      </c>
      <c r="G7806" s="22">
        <f t="shared" si="371"/>
        <v>1867.6320004665126</v>
      </c>
    </row>
    <row r="7807" spans="1:7" ht="25.5" customHeight="1" thickTop="1" thickBot="1" x14ac:dyDescent="0.25">
      <c r="A7807" s="20" t="str">
        <f t="shared" si="369"/>
        <v>4106ROCKLEA</v>
      </c>
      <c r="B7807" s="37">
        <v>4106</v>
      </c>
      <c r="C7807" s="37" t="s">
        <v>7996</v>
      </c>
      <c r="D7807" s="38" t="s">
        <v>7888</v>
      </c>
      <c r="E7807" s="39">
        <v>1776.6970999999999</v>
      </c>
      <c r="F7807" s="39">
        <f t="shared" si="370"/>
        <v>1954.36681</v>
      </c>
      <c r="G7807" s="39">
        <f t="shared" si="371"/>
        <v>2309.7062299999998</v>
      </c>
    </row>
    <row r="7808" spans="1:7" ht="25.5" customHeight="1" thickTop="1" thickBot="1" x14ac:dyDescent="0.25">
      <c r="A7808" s="20" t="str">
        <f t="shared" si="369"/>
        <v>4107SALISBURY</v>
      </c>
      <c r="B7808" s="20">
        <v>4107</v>
      </c>
      <c r="C7808" s="20" t="s">
        <v>2259</v>
      </c>
      <c r="D7808" s="21" t="s">
        <v>7888</v>
      </c>
      <c r="E7808" s="22">
        <v>1262.2519997630941</v>
      </c>
      <c r="F7808" s="22">
        <f t="shared" si="370"/>
        <v>1388.4771997394037</v>
      </c>
      <c r="G7808" s="22">
        <f t="shared" si="371"/>
        <v>1640.9275996920223</v>
      </c>
    </row>
    <row r="7809" spans="1:7" ht="25.5" customHeight="1" thickTop="1" thickBot="1" x14ac:dyDescent="0.25">
      <c r="A7809" s="20" t="str">
        <f t="shared" si="369"/>
        <v>4108ARCHERFIELD</v>
      </c>
      <c r="B7809" s="37">
        <v>4108</v>
      </c>
      <c r="C7809" s="37" t="s">
        <v>7997</v>
      </c>
      <c r="D7809" s="38" t="s">
        <v>7888</v>
      </c>
      <c r="E7809" s="39">
        <v>1377.0539997382498</v>
      </c>
      <c r="F7809" s="39">
        <f t="shared" si="370"/>
        <v>1514.7593997120748</v>
      </c>
      <c r="G7809" s="39">
        <f t="shared" si="371"/>
        <v>1790.1701996597249</v>
      </c>
    </row>
    <row r="7810" spans="1:7" ht="25.5" customHeight="1" thickTop="1" thickBot="1" x14ac:dyDescent="0.25">
      <c r="A7810" s="20" t="str">
        <f t="shared" si="369"/>
        <v>4108COOPERS PLAINS</v>
      </c>
      <c r="B7810" s="20">
        <v>4108</v>
      </c>
      <c r="C7810" s="20" t="s">
        <v>7998</v>
      </c>
      <c r="D7810" s="21" t="s">
        <v>7888</v>
      </c>
      <c r="E7810" s="22">
        <v>1377.0539997382498</v>
      </c>
      <c r="F7810" s="22">
        <f t="shared" si="370"/>
        <v>1514.7593997120748</v>
      </c>
      <c r="G7810" s="22">
        <f t="shared" si="371"/>
        <v>1790.1701996597249</v>
      </c>
    </row>
    <row r="7811" spans="1:7" ht="25.5" customHeight="1" thickTop="1" thickBot="1" x14ac:dyDescent="0.25">
      <c r="A7811" s="20" t="str">
        <f t="shared" si="369"/>
        <v>4109MACGREGOR</v>
      </c>
      <c r="B7811" s="37">
        <v>4109</v>
      </c>
      <c r="C7811" s="37" t="s">
        <v>3836</v>
      </c>
      <c r="D7811" s="38" t="s">
        <v>7888</v>
      </c>
      <c r="E7811" s="39">
        <v>1328.4580000425181</v>
      </c>
      <c r="F7811" s="39">
        <f t="shared" si="370"/>
        <v>1461.30380004677</v>
      </c>
      <c r="G7811" s="39">
        <f t="shared" si="371"/>
        <v>1726.9954000552734</v>
      </c>
    </row>
    <row r="7812" spans="1:7" ht="25.5" customHeight="1" thickTop="1" thickBot="1" x14ac:dyDescent="0.25">
      <c r="A7812" s="20" t="str">
        <f t="shared" si="369"/>
        <v>4109ROBERTSON</v>
      </c>
      <c r="B7812" s="20">
        <v>4109</v>
      </c>
      <c r="C7812" s="20" t="s">
        <v>3622</v>
      </c>
      <c r="D7812" s="21" t="s">
        <v>7888</v>
      </c>
      <c r="E7812" s="22">
        <v>1328.4580000425181</v>
      </c>
      <c r="F7812" s="22">
        <f t="shared" si="370"/>
        <v>1461.30380004677</v>
      </c>
      <c r="G7812" s="22">
        <f t="shared" si="371"/>
        <v>1726.9954000552734</v>
      </c>
    </row>
    <row r="7813" spans="1:7" ht="25.5" customHeight="1" thickTop="1" thickBot="1" x14ac:dyDescent="0.25">
      <c r="A7813" s="20" t="str">
        <f t="shared" ref="A7813:A7876" si="372">CONCATENATE(B7813,C7813)</f>
        <v>4109SUNNYBANK</v>
      </c>
      <c r="B7813" s="37">
        <v>4109</v>
      </c>
      <c r="C7813" s="37" t="s">
        <v>7999</v>
      </c>
      <c r="D7813" s="38" t="s">
        <v>7888</v>
      </c>
      <c r="E7813" s="39">
        <v>1328.4580000425181</v>
      </c>
      <c r="F7813" s="39">
        <f t="shared" ref="F7813:F7876" si="373">1.1*E7813</f>
        <v>1461.30380004677</v>
      </c>
      <c r="G7813" s="39">
        <f t="shared" ref="G7813:G7876" si="374">1.3*E7813</f>
        <v>1726.9954000552734</v>
      </c>
    </row>
    <row r="7814" spans="1:7" ht="25.5" customHeight="1" thickTop="1" thickBot="1" x14ac:dyDescent="0.25">
      <c r="A7814" s="20" t="str">
        <f t="shared" si="372"/>
        <v>4109SUNNYBANK HILLS</v>
      </c>
      <c r="B7814" s="20">
        <v>4109</v>
      </c>
      <c r="C7814" s="20" t="s">
        <v>8000</v>
      </c>
      <c r="D7814" s="21" t="s">
        <v>7888</v>
      </c>
      <c r="E7814" s="22">
        <v>1328.4580000425181</v>
      </c>
      <c r="F7814" s="22">
        <f t="shared" si="373"/>
        <v>1461.30380004677</v>
      </c>
      <c r="G7814" s="22">
        <f t="shared" si="374"/>
        <v>1726.9954000552734</v>
      </c>
    </row>
    <row r="7815" spans="1:7" ht="25.5" customHeight="1" thickTop="1" thickBot="1" x14ac:dyDescent="0.25">
      <c r="A7815" s="20" t="str">
        <f t="shared" si="372"/>
        <v>4110ACACIA RIDGE</v>
      </c>
      <c r="B7815" s="37">
        <v>4110</v>
      </c>
      <c r="C7815" s="37" t="s">
        <v>8001</v>
      </c>
      <c r="D7815" s="38" t="s">
        <v>7888</v>
      </c>
      <c r="E7815" s="39">
        <v>1446.835999984602</v>
      </c>
      <c r="F7815" s="39">
        <f t="shared" si="373"/>
        <v>1591.5195999830623</v>
      </c>
      <c r="G7815" s="39">
        <f t="shared" si="374"/>
        <v>1880.8867999799827</v>
      </c>
    </row>
    <row r="7816" spans="1:7" ht="25.5" customHeight="1" thickTop="1" thickBot="1" x14ac:dyDescent="0.25">
      <c r="A7816" s="20" t="str">
        <f t="shared" si="372"/>
        <v>4110HEATHWOOD</v>
      </c>
      <c r="B7816" s="20">
        <v>4110</v>
      </c>
      <c r="C7816" s="20" t="s">
        <v>8002</v>
      </c>
      <c r="D7816" s="21" t="s">
        <v>7888</v>
      </c>
      <c r="E7816" s="22">
        <v>1446.835999984602</v>
      </c>
      <c r="F7816" s="22">
        <f t="shared" si="373"/>
        <v>1591.5195999830623</v>
      </c>
      <c r="G7816" s="22">
        <f t="shared" si="374"/>
        <v>1880.8867999799827</v>
      </c>
    </row>
    <row r="7817" spans="1:7" ht="25.5" customHeight="1" thickTop="1" thickBot="1" x14ac:dyDescent="0.25">
      <c r="A7817" s="20" t="str">
        <f t="shared" si="372"/>
        <v>4110LARAPINTA</v>
      </c>
      <c r="B7817" s="37">
        <v>4110</v>
      </c>
      <c r="C7817" s="37" t="s">
        <v>793</v>
      </c>
      <c r="D7817" s="38" t="s">
        <v>7888</v>
      </c>
      <c r="E7817" s="39">
        <v>1446.835999984602</v>
      </c>
      <c r="F7817" s="39">
        <f t="shared" si="373"/>
        <v>1591.5195999830623</v>
      </c>
      <c r="G7817" s="39">
        <f t="shared" si="374"/>
        <v>1880.8867999799827</v>
      </c>
    </row>
    <row r="7818" spans="1:7" ht="25.5" customHeight="1" thickTop="1" thickBot="1" x14ac:dyDescent="0.25">
      <c r="A7818" s="20" t="str">
        <f t="shared" si="372"/>
        <v>4110PALLARA</v>
      </c>
      <c r="B7818" s="20">
        <v>4110</v>
      </c>
      <c r="C7818" s="20" t="s">
        <v>8003</v>
      </c>
      <c r="D7818" s="21" t="s">
        <v>7888</v>
      </c>
      <c r="E7818" s="22">
        <v>1446.835999984602</v>
      </c>
      <c r="F7818" s="22">
        <f t="shared" si="373"/>
        <v>1591.5195999830623</v>
      </c>
      <c r="G7818" s="22">
        <f t="shared" si="374"/>
        <v>1880.8867999799827</v>
      </c>
    </row>
    <row r="7819" spans="1:7" ht="25.5" customHeight="1" thickTop="1" thickBot="1" x14ac:dyDescent="0.25">
      <c r="A7819" s="20" t="str">
        <f t="shared" si="372"/>
        <v>4110WILLAWONG</v>
      </c>
      <c r="B7819" s="37">
        <v>4110</v>
      </c>
      <c r="C7819" s="37" t="s">
        <v>8004</v>
      </c>
      <c r="D7819" s="38" t="s">
        <v>7888</v>
      </c>
      <c r="E7819" s="39">
        <v>1446.835999984602</v>
      </c>
      <c r="F7819" s="39">
        <f t="shared" si="373"/>
        <v>1591.5195999830623</v>
      </c>
      <c r="G7819" s="39">
        <f t="shared" si="374"/>
        <v>1880.8867999799827</v>
      </c>
    </row>
    <row r="7820" spans="1:7" ht="25.5" customHeight="1" thickTop="1" thickBot="1" x14ac:dyDescent="0.25">
      <c r="A7820" s="20" t="str">
        <f t="shared" si="372"/>
        <v>4111NATHAN</v>
      </c>
      <c r="B7820" s="20">
        <v>4111</v>
      </c>
      <c r="C7820" s="20" t="s">
        <v>8005</v>
      </c>
      <c r="D7820" s="21" t="s">
        <v>7888</v>
      </c>
      <c r="E7820" s="22">
        <v>1501.2120001245819</v>
      </c>
      <c r="F7820" s="22">
        <f t="shared" si="373"/>
        <v>1651.3332001370402</v>
      </c>
      <c r="G7820" s="22">
        <f t="shared" si="374"/>
        <v>1951.5756001619566</v>
      </c>
    </row>
    <row r="7821" spans="1:7" ht="25.5" customHeight="1" thickTop="1" thickBot="1" x14ac:dyDescent="0.25">
      <c r="A7821" s="20" t="str">
        <f t="shared" si="372"/>
        <v>4112KURABY</v>
      </c>
      <c r="B7821" s="37">
        <v>4112</v>
      </c>
      <c r="C7821" s="37" t="s">
        <v>8006</v>
      </c>
      <c r="D7821" s="38" t="s">
        <v>7888</v>
      </c>
      <c r="E7821" s="39">
        <v>1411.2119995260339</v>
      </c>
      <c r="F7821" s="39">
        <f t="shared" si="373"/>
        <v>1552.3331994786374</v>
      </c>
      <c r="G7821" s="39">
        <f t="shared" si="374"/>
        <v>1834.5755993838441</v>
      </c>
    </row>
    <row r="7822" spans="1:7" ht="25.5" customHeight="1" thickTop="1" thickBot="1" x14ac:dyDescent="0.25">
      <c r="A7822" s="20" t="str">
        <f t="shared" si="372"/>
        <v>4113EIGHT MILE PLAINS</v>
      </c>
      <c r="B7822" s="20">
        <v>4113</v>
      </c>
      <c r="C7822" s="20" t="s">
        <v>8007</v>
      </c>
      <c r="D7822" s="21" t="s">
        <v>7888</v>
      </c>
      <c r="E7822" s="22">
        <v>1327.738000495036</v>
      </c>
      <c r="F7822" s="22">
        <f t="shared" si="373"/>
        <v>1460.5118005445397</v>
      </c>
      <c r="G7822" s="22">
        <f t="shared" si="374"/>
        <v>1726.0594006435467</v>
      </c>
    </row>
    <row r="7823" spans="1:7" ht="25.5" customHeight="1" thickTop="1" thickBot="1" x14ac:dyDescent="0.25">
      <c r="A7823" s="20" t="str">
        <f t="shared" si="372"/>
        <v>4113RUNCORN</v>
      </c>
      <c r="B7823" s="37">
        <v>4113</v>
      </c>
      <c r="C7823" s="37" t="s">
        <v>8008</v>
      </c>
      <c r="D7823" s="38" t="s">
        <v>7888</v>
      </c>
      <c r="E7823" s="39">
        <v>1327.738000495036</v>
      </c>
      <c r="F7823" s="39">
        <f t="shared" si="373"/>
        <v>1460.5118005445397</v>
      </c>
      <c r="G7823" s="39">
        <f t="shared" si="374"/>
        <v>1726.0594006435467</v>
      </c>
    </row>
    <row r="7824" spans="1:7" ht="25.5" customHeight="1" thickTop="1" thickBot="1" x14ac:dyDescent="0.25">
      <c r="A7824" s="20" t="str">
        <f t="shared" si="372"/>
        <v>4114KINGSTON</v>
      </c>
      <c r="B7824" s="20">
        <v>4114</v>
      </c>
      <c r="C7824" s="20" t="s">
        <v>3785</v>
      </c>
      <c r="D7824" s="21" t="s">
        <v>7888</v>
      </c>
      <c r="E7824" s="22">
        <v>1453.536000451448</v>
      </c>
      <c r="F7824" s="22">
        <f t="shared" si="373"/>
        <v>1598.8896004965929</v>
      </c>
      <c r="G7824" s="22">
        <f t="shared" si="374"/>
        <v>1889.5968005868824</v>
      </c>
    </row>
    <row r="7825" spans="1:7" ht="25.5" customHeight="1" thickTop="1" thickBot="1" x14ac:dyDescent="0.25">
      <c r="A7825" s="20" t="str">
        <f t="shared" si="372"/>
        <v>4114LOGAN CENTRAL</v>
      </c>
      <c r="B7825" s="37">
        <v>4114</v>
      </c>
      <c r="C7825" s="37" t="s">
        <v>8009</v>
      </c>
      <c r="D7825" s="38" t="s">
        <v>7888</v>
      </c>
      <c r="E7825" s="39">
        <v>1453.536000451448</v>
      </c>
      <c r="F7825" s="39">
        <f t="shared" si="373"/>
        <v>1598.8896004965929</v>
      </c>
      <c r="G7825" s="39">
        <f t="shared" si="374"/>
        <v>1889.5968005868824</v>
      </c>
    </row>
    <row r="7826" spans="1:7" ht="25.5" customHeight="1" thickTop="1" thickBot="1" x14ac:dyDescent="0.25">
      <c r="A7826" s="20" t="str">
        <f t="shared" si="372"/>
        <v>4114WOODRIDGE</v>
      </c>
      <c r="B7826" s="20">
        <v>4114</v>
      </c>
      <c r="C7826" s="20" t="s">
        <v>8010</v>
      </c>
      <c r="D7826" s="21" t="s">
        <v>7888</v>
      </c>
      <c r="E7826" s="22">
        <v>1453.536000451448</v>
      </c>
      <c r="F7826" s="22">
        <f t="shared" si="373"/>
        <v>1598.8896004965929</v>
      </c>
      <c r="G7826" s="22">
        <f t="shared" si="374"/>
        <v>1889.5968005868824</v>
      </c>
    </row>
    <row r="7827" spans="1:7" ht="25.5" customHeight="1" thickTop="1" thickBot="1" x14ac:dyDescent="0.25">
      <c r="A7827" s="20" t="str">
        <f t="shared" si="372"/>
        <v>4115ALGESTER</v>
      </c>
      <c r="B7827" s="37">
        <v>4115</v>
      </c>
      <c r="C7827" s="37" t="s">
        <v>8011</v>
      </c>
      <c r="D7827" s="38" t="s">
        <v>7888</v>
      </c>
      <c r="E7827" s="39">
        <v>1190.5900006124859</v>
      </c>
      <c r="F7827" s="39">
        <f t="shared" si="373"/>
        <v>1309.6490006737347</v>
      </c>
      <c r="G7827" s="39">
        <f t="shared" si="374"/>
        <v>1547.7670007962317</v>
      </c>
    </row>
    <row r="7828" spans="1:7" ht="25.5" customHeight="1" thickTop="1" thickBot="1" x14ac:dyDescent="0.25">
      <c r="A7828" s="20" t="str">
        <f t="shared" si="372"/>
        <v>4115PARKINSON</v>
      </c>
      <c r="B7828" s="20">
        <v>4115</v>
      </c>
      <c r="C7828" s="20" t="s">
        <v>8012</v>
      </c>
      <c r="D7828" s="21" t="s">
        <v>7888</v>
      </c>
      <c r="E7828" s="22">
        <v>1190.5900006124859</v>
      </c>
      <c r="F7828" s="22">
        <f t="shared" si="373"/>
        <v>1309.6490006737347</v>
      </c>
      <c r="G7828" s="22">
        <f t="shared" si="374"/>
        <v>1547.7670007962317</v>
      </c>
    </row>
    <row r="7829" spans="1:7" ht="25.5" customHeight="1" thickTop="1" thickBot="1" x14ac:dyDescent="0.25">
      <c r="A7829" s="20" t="str">
        <f t="shared" si="372"/>
        <v>4116CALAMVALE</v>
      </c>
      <c r="B7829" s="37">
        <v>4116</v>
      </c>
      <c r="C7829" s="37" t="s">
        <v>8013</v>
      </c>
      <c r="D7829" s="38" t="s">
        <v>7888</v>
      </c>
      <c r="E7829" s="39">
        <v>1411.5699993568219</v>
      </c>
      <c r="F7829" s="39">
        <f t="shared" si="373"/>
        <v>1552.7269992925042</v>
      </c>
      <c r="G7829" s="39">
        <f t="shared" si="374"/>
        <v>1835.0409991638685</v>
      </c>
    </row>
    <row r="7830" spans="1:7" ht="25.5" customHeight="1" thickTop="1" thickBot="1" x14ac:dyDescent="0.25">
      <c r="A7830" s="20" t="str">
        <f t="shared" si="372"/>
        <v>4116DREWVALE</v>
      </c>
      <c r="B7830" s="20">
        <v>4116</v>
      </c>
      <c r="C7830" s="20" t="s">
        <v>8014</v>
      </c>
      <c r="D7830" s="21" t="s">
        <v>7888</v>
      </c>
      <c r="E7830" s="22">
        <v>1411.5699993568219</v>
      </c>
      <c r="F7830" s="22">
        <f t="shared" si="373"/>
        <v>1552.7269992925042</v>
      </c>
      <c r="G7830" s="22">
        <f t="shared" si="374"/>
        <v>1835.0409991638685</v>
      </c>
    </row>
    <row r="7831" spans="1:7" ht="25.5" customHeight="1" thickTop="1" thickBot="1" x14ac:dyDescent="0.25">
      <c r="A7831" s="20" t="str">
        <f t="shared" si="372"/>
        <v>4116STRETTON</v>
      </c>
      <c r="B7831" s="37">
        <v>4116</v>
      </c>
      <c r="C7831" s="37" t="s">
        <v>8015</v>
      </c>
      <c r="D7831" s="38" t="s">
        <v>7888</v>
      </c>
      <c r="E7831" s="39">
        <v>1411.5699993568219</v>
      </c>
      <c r="F7831" s="39">
        <f t="shared" si="373"/>
        <v>1552.7269992925042</v>
      </c>
      <c r="G7831" s="39">
        <f t="shared" si="374"/>
        <v>1835.0409991638685</v>
      </c>
    </row>
    <row r="7832" spans="1:7" ht="25.5" customHeight="1" thickTop="1" thickBot="1" x14ac:dyDescent="0.25">
      <c r="A7832" s="20" t="str">
        <f t="shared" si="372"/>
        <v>4117BERRINBA</v>
      </c>
      <c r="B7832" s="20">
        <v>4117</v>
      </c>
      <c r="C7832" s="20" t="s">
        <v>8016</v>
      </c>
      <c r="D7832" s="21" t="s">
        <v>7888</v>
      </c>
      <c r="E7832" s="22">
        <v>1564.7639996301521</v>
      </c>
      <c r="F7832" s="22">
        <f t="shared" si="373"/>
        <v>1721.2403995931675</v>
      </c>
      <c r="G7832" s="22">
        <f t="shared" si="374"/>
        <v>2034.1931995191978</v>
      </c>
    </row>
    <row r="7833" spans="1:7" ht="25.5" customHeight="1" thickTop="1" thickBot="1" x14ac:dyDescent="0.25">
      <c r="A7833" s="20" t="str">
        <f t="shared" si="372"/>
        <v>4117KARAWATHA</v>
      </c>
      <c r="B7833" s="37">
        <v>4117</v>
      </c>
      <c r="C7833" s="37" t="s">
        <v>8017</v>
      </c>
      <c r="D7833" s="38" t="s">
        <v>7888</v>
      </c>
      <c r="E7833" s="39">
        <v>1564.7639996301521</v>
      </c>
      <c r="F7833" s="39">
        <f t="shared" si="373"/>
        <v>1721.2403995931675</v>
      </c>
      <c r="G7833" s="39">
        <f t="shared" si="374"/>
        <v>2034.1931995191978</v>
      </c>
    </row>
    <row r="7834" spans="1:7" ht="25.5" customHeight="1" thickTop="1" thickBot="1" x14ac:dyDescent="0.25">
      <c r="A7834" s="20" t="str">
        <f t="shared" si="372"/>
        <v>4118BROWNS PLAINS</v>
      </c>
      <c r="B7834" s="20">
        <v>4118</v>
      </c>
      <c r="C7834" s="20" t="s">
        <v>7076</v>
      </c>
      <c r="D7834" s="21" t="s">
        <v>7888</v>
      </c>
      <c r="E7834" s="22">
        <v>1405.3079995287919</v>
      </c>
      <c r="F7834" s="22">
        <f t="shared" si="373"/>
        <v>1545.8387994816712</v>
      </c>
      <c r="G7834" s="22">
        <f t="shared" si="374"/>
        <v>1826.9003993874296</v>
      </c>
    </row>
    <row r="7835" spans="1:7" ht="25.5" customHeight="1" thickTop="1" thickBot="1" x14ac:dyDescent="0.25">
      <c r="A7835" s="20" t="str">
        <f t="shared" si="372"/>
        <v>4118FORESTDALE</v>
      </c>
      <c r="B7835" s="37">
        <v>4118</v>
      </c>
      <c r="C7835" s="37" t="s">
        <v>8018</v>
      </c>
      <c r="D7835" s="38" t="s">
        <v>7888</v>
      </c>
      <c r="E7835" s="39">
        <v>1405.3079995287919</v>
      </c>
      <c r="F7835" s="39">
        <f t="shared" si="373"/>
        <v>1545.8387994816712</v>
      </c>
      <c r="G7835" s="39">
        <f t="shared" si="374"/>
        <v>1826.9003993874296</v>
      </c>
    </row>
    <row r="7836" spans="1:7" ht="25.5" customHeight="1" thickTop="1" thickBot="1" x14ac:dyDescent="0.25">
      <c r="A7836" s="20" t="str">
        <f t="shared" si="372"/>
        <v>4118HERITAGE PARK</v>
      </c>
      <c r="B7836" s="20">
        <v>4118</v>
      </c>
      <c r="C7836" s="20" t="s">
        <v>8019</v>
      </c>
      <c r="D7836" s="21" t="s">
        <v>7888</v>
      </c>
      <c r="E7836" s="22">
        <v>1405.3079995287919</v>
      </c>
      <c r="F7836" s="22">
        <f t="shared" si="373"/>
        <v>1545.8387994816712</v>
      </c>
      <c r="G7836" s="22">
        <f t="shared" si="374"/>
        <v>1826.9003993874296</v>
      </c>
    </row>
    <row r="7837" spans="1:7" ht="25.5" customHeight="1" thickTop="1" thickBot="1" x14ac:dyDescent="0.25">
      <c r="A7837" s="20" t="str">
        <f t="shared" si="372"/>
        <v>4118HILLCREST</v>
      </c>
      <c r="B7837" s="37">
        <v>4118</v>
      </c>
      <c r="C7837" s="37" t="s">
        <v>5968</v>
      </c>
      <c r="D7837" s="38" t="s">
        <v>7888</v>
      </c>
      <c r="E7837" s="39">
        <v>1405.3079995287919</v>
      </c>
      <c r="F7837" s="39">
        <f t="shared" si="373"/>
        <v>1545.8387994816712</v>
      </c>
      <c r="G7837" s="39">
        <f t="shared" si="374"/>
        <v>1826.9003993874296</v>
      </c>
    </row>
    <row r="7838" spans="1:7" ht="25.5" customHeight="1" thickTop="1" thickBot="1" x14ac:dyDescent="0.25">
      <c r="A7838" s="20" t="str">
        <f t="shared" si="372"/>
        <v>4118REGENTS PARK</v>
      </c>
      <c r="B7838" s="20">
        <v>4118</v>
      </c>
      <c r="C7838" s="20" t="s">
        <v>1082</v>
      </c>
      <c r="D7838" s="21" t="s">
        <v>7888</v>
      </c>
      <c r="E7838" s="22">
        <v>1405.3079995287919</v>
      </c>
      <c r="F7838" s="22">
        <f t="shared" si="373"/>
        <v>1545.8387994816712</v>
      </c>
      <c r="G7838" s="22">
        <f t="shared" si="374"/>
        <v>1826.9003993874296</v>
      </c>
    </row>
    <row r="7839" spans="1:7" ht="25.5" customHeight="1" thickTop="1" thickBot="1" x14ac:dyDescent="0.25">
      <c r="A7839" s="20" t="str">
        <f t="shared" si="372"/>
        <v>4119UNDERWOOD</v>
      </c>
      <c r="B7839" s="37">
        <v>4119</v>
      </c>
      <c r="C7839" s="37" t="s">
        <v>8020</v>
      </c>
      <c r="D7839" s="38" t="s">
        <v>7888</v>
      </c>
      <c r="E7839" s="39">
        <v>1413.360000055716</v>
      </c>
      <c r="F7839" s="39">
        <f t="shared" si="373"/>
        <v>1554.6960000612878</v>
      </c>
      <c r="G7839" s="39">
        <f t="shared" si="374"/>
        <v>1837.368000072431</v>
      </c>
    </row>
    <row r="7840" spans="1:7" ht="25.5" customHeight="1" thickTop="1" thickBot="1" x14ac:dyDescent="0.25">
      <c r="A7840" s="20" t="str">
        <f t="shared" si="372"/>
        <v>4120GREENSLOPES</v>
      </c>
      <c r="B7840" s="20">
        <v>4120</v>
      </c>
      <c r="C7840" s="20" t="s">
        <v>8021</v>
      </c>
      <c r="D7840" s="21" t="s">
        <v>7888</v>
      </c>
      <c r="E7840" s="22">
        <v>1288.0919996589121</v>
      </c>
      <c r="F7840" s="22">
        <f t="shared" si="373"/>
        <v>1416.9011996248034</v>
      </c>
      <c r="G7840" s="22">
        <f t="shared" si="374"/>
        <v>1674.5195995565857</v>
      </c>
    </row>
    <row r="7841" spans="1:7" ht="25.5" customHeight="1" thickTop="1" thickBot="1" x14ac:dyDescent="0.25">
      <c r="A7841" s="20" t="str">
        <f t="shared" si="372"/>
        <v>4121HOLLAND PARK</v>
      </c>
      <c r="B7841" s="37">
        <v>4121</v>
      </c>
      <c r="C7841" s="37" t="s">
        <v>8022</v>
      </c>
      <c r="D7841" s="38" t="s">
        <v>7888</v>
      </c>
      <c r="E7841" s="39">
        <v>1320.6519994511059</v>
      </c>
      <c r="F7841" s="39">
        <f t="shared" si="373"/>
        <v>1452.7171993962165</v>
      </c>
      <c r="G7841" s="39">
        <f t="shared" si="374"/>
        <v>1716.8475992864378</v>
      </c>
    </row>
    <row r="7842" spans="1:7" ht="25.5" customHeight="1" thickTop="1" thickBot="1" x14ac:dyDescent="0.25">
      <c r="A7842" s="20" t="str">
        <f t="shared" si="372"/>
        <v>4121HOLLAND PARK WEST</v>
      </c>
      <c r="B7842" s="20">
        <v>4121</v>
      </c>
      <c r="C7842" s="20" t="s">
        <v>8023</v>
      </c>
      <c r="D7842" s="21" t="s">
        <v>7888</v>
      </c>
      <c r="E7842" s="22">
        <v>1320.6519994511059</v>
      </c>
      <c r="F7842" s="22">
        <f t="shared" si="373"/>
        <v>1452.7171993962165</v>
      </c>
      <c r="G7842" s="22">
        <f t="shared" si="374"/>
        <v>1716.8475992864378</v>
      </c>
    </row>
    <row r="7843" spans="1:7" ht="25.5" customHeight="1" thickTop="1" thickBot="1" x14ac:dyDescent="0.25">
      <c r="A7843" s="20" t="str">
        <f t="shared" si="372"/>
        <v>4121TARRAGINDI</v>
      </c>
      <c r="B7843" s="37">
        <v>4121</v>
      </c>
      <c r="C7843" s="37" t="s">
        <v>8024</v>
      </c>
      <c r="D7843" s="38" t="s">
        <v>7888</v>
      </c>
      <c r="E7843" s="39">
        <v>1320.6519994511059</v>
      </c>
      <c r="F7843" s="39">
        <f t="shared" si="373"/>
        <v>1452.7171993962165</v>
      </c>
      <c r="G7843" s="39">
        <f t="shared" si="374"/>
        <v>1716.8475992864378</v>
      </c>
    </row>
    <row r="7844" spans="1:7" ht="25.5" customHeight="1" thickTop="1" thickBot="1" x14ac:dyDescent="0.25">
      <c r="A7844" s="20" t="str">
        <f t="shared" si="372"/>
        <v>4122MANSFIELD</v>
      </c>
      <c r="B7844" s="20">
        <v>4122</v>
      </c>
      <c r="C7844" s="20" t="s">
        <v>7181</v>
      </c>
      <c r="D7844" s="21" t="s">
        <v>7888</v>
      </c>
      <c r="E7844" s="22">
        <v>1386.1459999548599</v>
      </c>
      <c r="F7844" s="22">
        <f t="shared" si="373"/>
        <v>1524.760599950346</v>
      </c>
      <c r="G7844" s="22">
        <f t="shared" si="374"/>
        <v>1801.9897999413179</v>
      </c>
    </row>
    <row r="7845" spans="1:7" ht="25.5" customHeight="1" thickTop="1" thickBot="1" x14ac:dyDescent="0.25">
      <c r="A7845" s="20" t="str">
        <f t="shared" si="372"/>
        <v>4122MOUNT GRAVATT</v>
      </c>
      <c r="B7845" s="37">
        <v>4122</v>
      </c>
      <c r="C7845" s="37" t="s">
        <v>8025</v>
      </c>
      <c r="D7845" s="38" t="s">
        <v>7888</v>
      </c>
      <c r="E7845" s="39">
        <v>1386.1459999548599</v>
      </c>
      <c r="F7845" s="39">
        <f t="shared" si="373"/>
        <v>1524.760599950346</v>
      </c>
      <c r="G7845" s="39">
        <f t="shared" si="374"/>
        <v>1801.9897999413179</v>
      </c>
    </row>
    <row r="7846" spans="1:7" ht="25.5" customHeight="1" thickTop="1" thickBot="1" x14ac:dyDescent="0.25">
      <c r="A7846" s="20" t="str">
        <f t="shared" si="372"/>
        <v>4122MOUNT GRAVATT EAST</v>
      </c>
      <c r="B7846" s="20">
        <v>4122</v>
      </c>
      <c r="C7846" s="20" t="s">
        <v>8026</v>
      </c>
      <c r="D7846" s="21" t="s">
        <v>7888</v>
      </c>
      <c r="E7846" s="22">
        <v>1386.1459999548599</v>
      </c>
      <c r="F7846" s="22">
        <f t="shared" si="373"/>
        <v>1524.760599950346</v>
      </c>
      <c r="G7846" s="22">
        <f t="shared" si="374"/>
        <v>1801.9897999413179</v>
      </c>
    </row>
    <row r="7847" spans="1:7" ht="25.5" customHeight="1" thickTop="1" thickBot="1" x14ac:dyDescent="0.25">
      <c r="A7847" s="20" t="str">
        <f t="shared" si="372"/>
        <v>4122UPPER MOUNT GRAVATT</v>
      </c>
      <c r="B7847" s="37">
        <v>4122</v>
      </c>
      <c r="C7847" s="37" t="s">
        <v>8027</v>
      </c>
      <c r="D7847" s="38" t="s">
        <v>7888</v>
      </c>
      <c r="E7847" s="39">
        <v>1386.1459999548599</v>
      </c>
      <c r="F7847" s="39">
        <f t="shared" si="373"/>
        <v>1524.760599950346</v>
      </c>
      <c r="G7847" s="39">
        <f t="shared" si="374"/>
        <v>1801.9897999413179</v>
      </c>
    </row>
    <row r="7848" spans="1:7" ht="25.5" customHeight="1" thickTop="1" thickBot="1" x14ac:dyDescent="0.25">
      <c r="A7848" s="20" t="str">
        <f t="shared" si="372"/>
        <v>4122WISHART</v>
      </c>
      <c r="B7848" s="20">
        <v>4122</v>
      </c>
      <c r="C7848" s="20" t="s">
        <v>551</v>
      </c>
      <c r="D7848" s="21" t="s">
        <v>7888</v>
      </c>
      <c r="E7848" s="22">
        <v>1386.1459999548599</v>
      </c>
      <c r="F7848" s="22">
        <f t="shared" si="373"/>
        <v>1524.760599950346</v>
      </c>
      <c r="G7848" s="22">
        <f t="shared" si="374"/>
        <v>1801.9897999413179</v>
      </c>
    </row>
    <row r="7849" spans="1:7" ht="25.5" customHeight="1" thickTop="1" thickBot="1" x14ac:dyDescent="0.25">
      <c r="A7849" s="20" t="str">
        <f t="shared" si="372"/>
        <v>4123ROCHEDALE</v>
      </c>
      <c r="B7849" s="37">
        <v>4123</v>
      </c>
      <c r="C7849" s="37" t="s">
        <v>8028</v>
      </c>
      <c r="D7849" s="38" t="s">
        <v>7888</v>
      </c>
      <c r="E7849" s="39">
        <v>1422.898000682954</v>
      </c>
      <c r="F7849" s="39">
        <f t="shared" si="373"/>
        <v>1565.1878007512496</v>
      </c>
      <c r="G7849" s="39">
        <f t="shared" si="374"/>
        <v>1849.7674008878403</v>
      </c>
    </row>
    <row r="7850" spans="1:7" ht="25.5" customHeight="1" thickTop="1" thickBot="1" x14ac:dyDescent="0.25">
      <c r="A7850" s="20" t="str">
        <f t="shared" si="372"/>
        <v>4123ROCHEDALE SOUTH</v>
      </c>
      <c r="B7850" s="20">
        <v>4123</v>
      </c>
      <c r="C7850" s="20" t="s">
        <v>8029</v>
      </c>
      <c r="D7850" s="21" t="s">
        <v>7888</v>
      </c>
      <c r="E7850" s="22">
        <v>1422.898000682954</v>
      </c>
      <c r="F7850" s="22">
        <f t="shared" si="373"/>
        <v>1565.1878007512496</v>
      </c>
      <c r="G7850" s="22">
        <f t="shared" si="374"/>
        <v>1849.7674008878403</v>
      </c>
    </row>
    <row r="7851" spans="1:7" ht="25.5" customHeight="1" thickTop="1" thickBot="1" x14ac:dyDescent="0.25">
      <c r="A7851" s="20" t="str">
        <f t="shared" si="372"/>
        <v>4124BORONIA HEIGHTS</v>
      </c>
      <c r="B7851" s="37">
        <v>4124</v>
      </c>
      <c r="C7851" s="37" t="s">
        <v>8030</v>
      </c>
      <c r="D7851" s="38" t="s">
        <v>7888</v>
      </c>
      <c r="E7851" s="39">
        <v>1279.110000167102</v>
      </c>
      <c r="F7851" s="39">
        <f t="shared" si="373"/>
        <v>1407.0210001838122</v>
      </c>
      <c r="G7851" s="39">
        <f t="shared" si="374"/>
        <v>1662.8430002172327</v>
      </c>
    </row>
    <row r="7852" spans="1:7" ht="25.5" customHeight="1" thickTop="1" thickBot="1" x14ac:dyDescent="0.25">
      <c r="A7852" s="20" t="str">
        <f t="shared" si="372"/>
        <v>4124GREENBANK</v>
      </c>
      <c r="B7852" s="20">
        <v>4124</v>
      </c>
      <c r="C7852" s="20" t="s">
        <v>8031</v>
      </c>
      <c r="D7852" s="21" t="s">
        <v>7888</v>
      </c>
      <c r="E7852" s="22">
        <v>1279.110000167102</v>
      </c>
      <c r="F7852" s="22">
        <f t="shared" si="373"/>
        <v>1407.0210001838122</v>
      </c>
      <c r="G7852" s="22">
        <f t="shared" si="374"/>
        <v>1662.8430002172327</v>
      </c>
    </row>
    <row r="7853" spans="1:7" ht="25.5" customHeight="1" thickTop="1" thickBot="1" x14ac:dyDescent="0.25">
      <c r="A7853" s="20" t="str">
        <f t="shared" si="372"/>
        <v>4124LYONS</v>
      </c>
      <c r="B7853" s="37">
        <v>4124</v>
      </c>
      <c r="C7853" s="37" t="s">
        <v>324</v>
      </c>
      <c r="D7853" s="38" t="s">
        <v>7888</v>
      </c>
      <c r="E7853" s="39">
        <v>1279.110000167102</v>
      </c>
      <c r="F7853" s="39">
        <f t="shared" si="373"/>
        <v>1407.0210001838122</v>
      </c>
      <c r="G7853" s="39">
        <f t="shared" si="374"/>
        <v>1662.8430002172327</v>
      </c>
    </row>
    <row r="7854" spans="1:7" ht="25.5" customHeight="1" thickTop="1" thickBot="1" x14ac:dyDescent="0.25">
      <c r="A7854" s="20" t="str">
        <f t="shared" si="372"/>
        <v>4124NEW BEITH</v>
      </c>
      <c r="B7854" s="20">
        <v>4124</v>
      </c>
      <c r="C7854" s="20" t="s">
        <v>8032</v>
      </c>
      <c r="D7854" s="21" t="s">
        <v>7888</v>
      </c>
      <c r="E7854" s="22">
        <v>1279.110000167102</v>
      </c>
      <c r="F7854" s="22">
        <f t="shared" si="373"/>
        <v>1407.0210001838122</v>
      </c>
      <c r="G7854" s="22">
        <f t="shared" si="374"/>
        <v>1662.8430002172327</v>
      </c>
    </row>
    <row r="7855" spans="1:7" ht="25.5" customHeight="1" thickTop="1" thickBot="1" x14ac:dyDescent="0.25">
      <c r="A7855" s="20" t="str">
        <f t="shared" si="372"/>
        <v>4124SILVERBARK RIDGE</v>
      </c>
      <c r="B7855" s="37">
        <v>4124</v>
      </c>
      <c r="C7855" s="37" t="s">
        <v>8033</v>
      </c>
      <c r="D7855" s="38" t="s">
        <v>7888</v>
      </c>
      <c r="E7855" s="39">
        <v>1279.110000167102</v>
      </c>
      <c r="F7855" s="39">
        <f t="shared" si="373"/>
        <v>1407.0210001838122</v>
      </c>
      <c r="G7855" s="39">
        <f t="shared" si="374"/>
        <v>1662.8430002172327</v>
      </c>
    </row>
    <row r="7856" spans="1:7" ht="25.5" customHeight="1" thickTop="1" thickBot="1" x14ac:dyDescent="0.25">
      <c r="A7856" s="20" t="str">
        <f t="shared" si="372"/>
        <v>4124SPRING MOUNTAIN</v>
      </c>
      <c r="B7856" s="20">
        <v>4124</v>
      </c>
      <c r="C7856" s="20" t="s">
        <v>2059</v>
      </c>
      <c r="D7856" s="21" t="s">
        <v>7888</v>
      </c>
      <c r="E7856" s="22">
        <v>1279.110000167102</v>
      </c>
      <c r="F7856" s="22">
        <f t="shared" si="373"/>
        <v>1407.0210001838122</v>
      </c>
      <c r="G7856" s="22">
        <f t="shared" si="374"/>
        <v>1662.8430002172327</v>
      </c>
    </row>
    <row r="7857" spans="1:7" ht="25.5" customHeight="1" thickTop="1" thickBot="1" x14ac:dyDescent="0.25">
      <c r="A7857" s="20" t="str">
        <f t="shared" si="372"/>
        <v>4125MUNRUBEN</v>
      </c>
      <c r="B7857" s="37">
        <v>4125</v>
      </c>
      <c r="C7857" s="37" t="s">
        <v>8034</v>
      </c>
      <c r="D7857" s="38" t="s">
        <v>7888</v>
      </c>
      <c r="E7857" s="39">
        <v>1544.954</v>
      </c>
      <c r="F7857" s="39">
        <f t="shared" si="373"/>
        <v>1699.4494000000002</v>
      </c>
      <c r="G7857" s="39">
        <f t="shared" si="374"/>
        <v>2008.4402</v>
      </c>
    </row>
    <row r="7858" spans="1:7" ht="25.5" customHeight="1" thickTop="1" thickBot="1" x14ac:dyDescent="0.25">
      <c r="A7858" s="20" t="str">
        <f t="shared" si="372"/>
        <v>4125PARK RIDGE</v>
      </c>
      <c r="B7858" s="20">
        <v>4125</v>
      </c>
      <c r="C7858" s="20" t="s">
        <v>8035</v>
      </c>
      <c r="D7858" s="21" t="s">
        <v>7888</v>
      </c>
      <c r="E7858" s="22">
        <v>1544.954</v>
      </c>
      <c r="F7858" s="22">
        <f t="shared" si="373"/>
        <v>1699.4494000000002</v>
      </c>
      <c r="G7858" s="22">
        <f t="shared" si="374"/>
        <v>2008.4402</v>
      </c>
    </row>
    <row r="7859" spans="1:7" ht="25.5" customHeight="1" thickTop="1" thickBot="1" x14ac:dyDescent="0.25">
      <c r="A7859" s="20" t="str">
        <f t="shared" si="372"/>
        <v>4125PARK RIDGE SOUTH</v>
      </c>
      <c r="B7859" s="37">
        <v>4125</v>
      </c>
      <c r="C7859" s="37" t="s">
        <v>8036</v>
      </c>
      <c r="D7859" s="38" t="s">
        <v>7888</v>
      </c>
      <c r="E7859" s="39">
        <v>1544.954</v>
      </c>
      <c r="F7859" s="39">
        <f t="shared" si="373"/>
        <v>1699.4494000000002</v>
      </c>
      <c r="G7859" s="39">
        <f t="shared" si="374"/>
        <v>2008.4402</v>
      </c>
    </row>
    <row r="7860" spans="1:7" ht="25.5" customHeight="1" thickTop="1" thickBot="1" x14ac:dyDescent="0.25">
      <c r="A7860" s="20" t="str">
        <f t="shared" si="372"/>
        <v>4127DAISY HILL</v>
      </c>
      <c r="B7860" s="20">
        <v>4127</v>
      </c>
      <c r="C7860" s="20" t="s">
        <v>6392</v>
      </c>
      <c r="D7860" s="21" t="s">
        <v>7888</v>
      </c>
      <c r="E7860" s="22">
        <v>1372.1400000843921</v>
      </c>
      <c r="F7860" s="22">
        <f t="shared" si="373"/>
        <v>1509.3540000928315</v>
      </c>
      <c r="G7860" s="22">
        <f t="shared" si="374"/>
        <v>1783.7820001097098</v>
      </c>
    </row>
    <row r="7861" spans="1:7" ht="25.5" customHeight="1" thickTop="1" thickBot="1" x14ac:dyDescent="0.25">
      <c r="A7861" s="20" t="str">
        <f t="shared" si="372"/>
        <v>4127PRIESTDALE</v>
      </c>
      <c r="B7861" s="37">
        <v>4127</v>
      </c>
      <c r="C7861" s="37" t="s">
        <v>8037</v>
      </c>
      <c r="D7861" s="38" t="s">
        <v>7888</v>
      </c>
      <c r="E7861" s="39">
        <v>1372.1400000843921</v>
      </c>
      <c r="F7861" s="39">
        <f t="shared" si="373"/>
        <v>1509.3540000928315</v>
      </c>
      <c r="G7861" s="39">
        <f t="shared" si="374"/>
        <v>1783.7820001097098</v>
      </c>
    </row>
    <row r="7862" spans="1:7" ht="25.5" customHeight="1" thickTop="1" thickBot="1" x14ac:dyDescent="0.25">
      <c r="A7862" s="20" t="str">
        <f t="shared" si="372"/>
        <v>4127SLACKS CREEK</v>
      </c>
      <c r="B7862" s="20">
        <v>4127</v>
      </c>
      <c r="C7862" s="20" t="s">
        <v>8038</v>
      </c>
      <c r="D7862" s="21" t="s">
        <v>7888</v>
      </c>
      <c r="E7862" s="22">
        <v>1372.1400000843921</v>
      </c>
      <c r="F7862" s="22">
        <f t="shared" si="373"/>
        <v>1509.3540000928315</v>
      </c>
      <c r="G7862" s="22">
        <f t="shared" si="374"/>
        <v>1783.7820001097098</v>
      </c>
    </row>
    <row r="7863" spans="1:7" ht="25.5" customHeight="1" thickTop="1" thickBot="1" x14ac:dyDescent="0.25">
      <c r="A7863" s="20" t="str">
        <f t="shared" si="372"/>
        <v>4127SPRINGWOOD</v>
      </c>
      <c r="B7863" s="37">
        <v>4127</v>
      </c>
      <c r="C7863" s="37" t="s">
        <v>4584</v>
      </c>
      <c r="D7863" s="38" t="s">
        <v>7888</v>
      </c>
      <c r="E7863" s="39">
        <v>1372.1400000843921</v>
      </c>
      <c r="F7863" s="39">
        <f t="shared" si="373"/>
        <v>1509.3540000928315</v>
      </c>
      <c r="G7863" s="39">
        <f t="shared" si="374"/>
        <v>1783.7820001097098</v>
      </c>
    </row>
    <row r="7864" spans="1:7" ht="25.5" customHeight="1" thickTop="1" thickBot="1" x14ac:dyDescent="0.25">
      <c r="A7864" s="20" t="str">
        <f t="shared" si="372"/>
        <v>4128SHAILER PARK</v>
      </c>
      <c r="B7864" s="20">
        <v>4128</v>
      </c>
      <c r="C7864" s="20" t="s">
        <v>8039</v>
      </c>
      <c r="D7864" s="21" t="s">
        <v>7888</v>
      </c>
      <c r="E7864" s="22">
        <v>1467.9579992708179</v>
      </c>
      <c r="F7864" s="22">
        <f t="shared" si="373"/>
        <v>1614.7537991978998</v>
      </c>
      <c r="G7864" s="22">
        <f t="shared" si="374"/>
        <v>1908.3453990520634</v>
      </c>
    </row>
    <row r="7865" spans="1:7" ht="25.5" customHeight="1" thickTop="1" thickBot="1" x14ac:dyDescent="0.25">
      <c r="A7865" s="20" t="str">
        <f t="shared" si="372"/>
        <v>4128TANAH MERAH</v>
      </c>
      <c r="B7865" s="37">
        <v>4128</v>
      </c>
      <c r="C7865" s="37" t="s">
        <v>8040</v>
      </c>
      <c r="D7865" s="38" t="s">
        <v>7888</v>
      </c>
      <c r="E7865" s="39">
        <v>1467.9579992708179</v>
      </c>
      <c r="F7865" s="39">
        <f t="shared" si="373"/>
        <v>1614.7537991978998</v>
      </c>
      <c r="G7865" s="39">
        <f t="shared" si="374"/>
        <v>1908.3453990520634</v>
      </c>
    </row>
    <row r="7866" spans="1:7" ht="25.5" customHeight="1" thickTop="1" thickBot="1" x14ac:dyDescent="0.25">
      <c r="A7866" s="20" t="str">
        <f t="shared" si="372"/>
        <v>4129LOGANHOLME</v>
      </c>
      <c r="B7866" s="20">
        <v>4129</v>
      </c>
      <c r="C7866" s="20" t="s">
        <v>8041</v>
      </c>
      <c r="D7866" s="21" t="s">
        <v>7888</v>
      </c>
      <c r="E7866" s="22">
        <v>1509.0340002596181</v>
      </c>
      <c r="F7866" s="22">
        <f t="shared" si="373"/>
        <v>1659.93740028558</v>
      </c>
      <c r="G7866" s="22">
        <f t="shared" si="374"/>
        <v>1961.7442003375036</v>
      </c>
    </row>
    <row r="7867" spans="1:7" ht="25.5" customHeight="1" thickTop="1" thickBot="1" x14ac:dyDescent="0.25">
      <c r="A7867" s="20" t="str">
        <f t="shared" si="372"/>
        <v>4130CARBROOK</v>
      </c>
      <c r="B7867" s="37">
        <v>4130</v>
      </c>
      <c r="C7867" s="37" t="s">
        <v>8042</v>
      </c>
      <c r="D7867" s="38" t="s">
        <v>7888</v>
      </c>
      <c r="E7867" s="39">
        <v>1594.3799999680141</v>
      </c>
      <c r="F7867" s="39">
        <f t="shared" si="373"/>
        <v>1753.8179999648157</v>
      </c>
      <c r="G7867" s="39">
        <f t="shared" si="374"/>
        <v>2072.6939999584183</v>
      </c>
    </row>
    <row r="7868" spans="1:7" ht="25.5" customHeight="1" thickTop="1" thickBot="1" x14ac:dyDescent="0.25">
      <c r="A7868" s="20" t="str">
        <f t="shared" si="372"/>
        <v>4130CORNUBIA</v>
      </c>
      <c r="B7868" s="20">
        <v>4130</v>
      </c>
      <c r="C7868" s="20" t="s">
        <v>8043</v>
      </c>
      <c r="D7868" s="21" t="s">
        <v>7888</v>
      </c>
      <c r="E7868" s="22">
        <v>1594.3799999680141</v>
      </c>
      <c r="F7868" s="22">
        <f t="shared" si="373"/>
        <v>1753.8179999648157</v>
      </c>
      <c r="G7868" s="22">
        <f t="shared" si="374"/>
        <v>2072.6939999584183</v>
      </c>
    </row>
    <row r="7869" spans="1:7" ht="25.5" customHeight="1" thickTop="1" thickBot="1" x14ac:dyDescent="0.25">
      <c r="A7869" s="20" t="str">
        <f t="shared" si="372"/>
        <v>4131LOGANLEA</v>
      </c>
      <c r="B7869" s="37">
        <v>4131</v>
      </c>
      <c r="C7869" s="37" t="s">
        <v>8044</v>
      </c>
      <c r="D7869" s="38" t="s">
        <v>7888</v>
      </c>
      <c r="E7869" s="39">
        <v>1530.6600006195299</v>
      </c>
      <c r="F7869" s="39">
        <f t="shared" si="373"/>
        <v>1683.7260006814831</v>
      </c>
      <c r="G7869" s="39">
        <f t="shared" si="374"/>
        <v>1989.8580008053889</v>
      </c>
    </row>
    <row r="7870" spans="1:7" ht="25.5" customHeight="1" thickTop="1" thickBot="1" x14ac:dyDescent="0.25">
      <c r="A7870" s="20" t="str">
        <f t="shared" si="372"/>
        <v>4131MEADOWBROOK</v>
      </c>
      <c r="B7870" s="20">
        <v>4131</v>
      </c>
      <c r="C7870" s="20" t="s">
        <v>8045</v>
      </c>
      <c r="D7870" s="21" t="s">
        <v>7888</v>
      </c>
      <c r="E7870" s="22">
        <v>1530.6600006195299</v>
      </c>
      <c r="F7870" s="22">
        <f t="shared" si="373"/>
        <v>1683.7260006814831</v>
      </c>
      <c r="G7870" s="22">
        <f t="shared" si="374"/>
        <v>1989.8580008053889</v>
      </c>
    </row>
    <row r="7871" spans="1:7" ht="25.5" customHeight="1" thickTop="1" thickBot="1" x14ac:dyDescent="0.25">
      <c r="A7871" s="20" t="str">
        <f t="shared" si="372"/>
        <v>4132CRESTMEAD</v>
      </c>
      <c r="B7871" s="37">
        <v>4132</v>
      </c>
      <c r="C7871" s="37" t="s">
        <v>8046</v>
      </c>
      <c r="D7871" s="38" t="s">
        <v>7888</v>
      </c>
      <c r="E7871" s="39">
        <v>1387.1939994163579</v>
      </c>
      <c r="F7871" s="39">
        <f t="shared" si="373"/>
        <v>1525.9133993579937</v>
      </c>
      <c r="G7871" s="39">
        <f t="shared" si="374"/>
        <v>1803.3521992412652</v>
      </c>
    </row>
    <row r="7872" spans="1:7" ht="25.5" customHeight="1" thickTop="1" thickBot="1" x14ac:dyDescent="0.25">
      <c r="A7872" s="20" t="str">
        <f t="shared" si="372"/>
        <v>4132MARSDEN</v>
      </c>
      <c r="B7872" s="20">
        <v>4132</v>
      </c>
      <c r="C7872" s="20" t="s">
        <v>8047</v>
      </c>
      <c r="D7872" s="21" t="s">
        <v>7888</v>
      </c>
      <c r="E7872" s="22">
        <v>1387.1939994163579</v>
      </c>
      <c r="F7872" s="22">
        <f t="shared" si="373"/>
        <v>1525.9133993579937</v>
      </c>
      <c r="G7872" s="22">
        <f t="shared" si="374"/>
        <v>1803.3521992412652</v>
      </c>
    </row>
    <row r="7873" spans="1:7" ht="25.5" customHeight="1" thickTop="1" thickBot="1" x14ac:dyDescent="0.25">
      <c r="A7873" s="20" t="str">
        <f t="shared" si="372"/>
        <v>4133CHAMBERS FLAT</v>
      </c>
      <c r="B7873" s="37">
        <v>4133</v>
      </c>
      <c r="C7873" s="37" t="s">
        <v>8048</v>
      </c>
      <c r="D7873" s="38" t="s">
        <v>7888</v>
      </c>
      <c r="E7873" s="39">
        <v>1470.0659993964859</v>
      </c>
      <c r="F7873" s="39">
        <f t="shared" si="373"/>
        <v>1617.0725993361348</v>
      </c>
      <c r="G7873" s="39">
        <f t="shared" si="374"/>
        <v>1911.0857992154317</v>
      </c>
    </row>
    <row r="7874" spans="1:7" ht="25.5" customHeight="1" thickTop="1" thickBot="1" x14ac:dyDescent="0.25">
      <c r="A7874" s="20" t="str">
        <f t="shared" si="372"/>
        <v>4133LOGAN RESERVE</v>
      </c>
      <c r="B7874" s="20">
        <v>4133</v>
      </c>
      <c r="C7874" s="20" t="s">
        <v>8049</v>
      </c>
      <c r="D7874" s="21" t="s">
        <v>7888</v>
      </c>
      <c r="E7874" s="22">
        <v>1470.0659993964859</v>
      </c>
      <c r="F7874" s="22">
        <f t="shared" si="373"/>
        <v>1617.0725993361348</v>
      </c>
      <c r="G7874" s="22">
        <f t="shared" si="374"/>
        <v>1911.0857992154317</v>
      </c>
    </row>
    <row r="7875" spans="1:7" ht="25.5" customHeight="1" thickTop="1" thickBot="1" x14ac:dyDescent="0.25">
      <c r="A7875" s="20" t="str">
        <f t="shared" si="372"/>
        <v>4133WATERFORD</v>
      </c>
      <c r="B7875" s="37">
        <v>4133</v>
      </c>
      <c r="C7875" s="37" t="s">
        <v>8050</v>
      </c>
      <c r="D7875" s="38" t="s">
        <v>7888</v>
      </c>
      <c r="E7875" s="39">
        <v>1470.0659993964859</v>
      </c>
      <c r="F7875" s="39">
        <f t="shared" si="373"/>
        <v>1617.0725993361348</v>
      </c>
      <c r="G7875" s="39">
        <f t="shared" si="374"/>
        <v>1911.0857992154317</v>
      </c>
    </row>
    <row r="7876" spans="1:7" ht="25.5" customHeight="1" thickTop="1" thickBot="1" x14ac:dyDescent="0.25">
      <c r="A7876" s="20" t="str">
        <f t="shared" si="372"/>
        <v>4133WATERFORD WEST</v>
      </c>
      <c r="B7876" s="20">
        <v>4133</v>
      </c>
      <c r="C7876" s="20" t="s">
        <v>8051</v>
      </c>
      <c r="D7876" s="21" t="s">
        <v>7888</v>
      </c>
      <c r="E7876" s="22">
        <v>1470.0659993964859</v>
      </c>
      <c r="F7876" s="22">
        <f t="shared" si="373"/>
        <v>1617.0725993361348</v>
      </c>
      <c r="G7876" s="22">
        <f t="shared" si="374"/>
        <v>1911.0857992154317</v>
      </c>
    </row>
    <row r="7877" spans="1:7" ht="25.5" customHeight="1" thickTop="1" thickBot="1" x14ac:dyDescent="0.25">
      <c r="A7877" s="20" t="str">
        <f t="shared" ref="A7877:A7940" si="375">CONCATENATE(B7877,C7877)</f>
        <v>4151COORPAROO</v>
      </c>
      <c r="B7877" s="37">
        <v>4151</v>
      </c>
      <c r="C7877" s="37" t="s">
        <v>8052</v>
      </c>
      <c r="D7877" s="38" t="s">
        <v>7888</v>
      </c>
      <c r="E7877" s="39">
        <v>1278.580000607494</v>
      </c>
      <c r="F7877" s="39">
        <f t="shared" ref="F7877:F7940" si="376">1.1*E7877</f>
        <v>1406.4380006682434</v>
      </c>
      <c r="G7877" s="39">
        <f t="shared" ref="G7877:G7940" si="377">1.3*E7877</f>
        <v>1662.1540007897422</v>
      </c>
    </row>
    <row r="7878" spans="1:7" ht="25.5" customHeight="1" thickTop="1" thickBot="1" x14ac:dyDescent="0.25">
      <c r="A7878" s="20" t="str">
        <f t="shared" si="375"/>
        <v>4152CAMP HILL</v>
      </c>
      <c r="B7878" s="20">
        <v>4152</v>
      </c>
      <c r="C7878" s="20" t="s">
        <v>8053</v>
      </c>
      <c r="D7878" s="21" t="s">
        <v>7888</v>
      </c>
      <c r="E7878" s="22">
        <v>1388.8099996710021</v>
      </c>
      <c r="F7878" s="22">
        <f t="shared" si="376"/>
        <v>1527.6909996381023</v>
      </c>
      <c r="G7878" s="22">
        <f t="shared" si="377"/>
        <v>1805.4529995723028</v>
      </c>
    </row>
    <row r="7879" spans="1:7" ht="25.5" customHeight="1" thickTop="1" thickBot="1" x14ac:dyDescent="0.25">
      <c r="A7879" s="20" t="str">
        <f t="shared" si="375"/>
        <v>4152CARINA</v>
      </c>
      <c r="B7879" s="37">
        <v>4152</v>
      </c>
      <c r="C7879" s="37" t="s">
        <v>6535</v>
      </c>
      <c r="D7879" s="38" t="s">
        <v>7888</v>
      </c>
      <c r="E7879" s="39">
        <v>1388.8099996710021</v>
      </c>
      <c r="F7879" s="39">
        <f t="shared" si="376"/>
        <v>1527.6909996381023</v>
      </c>
      <c r="G7879" s="39">
        <f t="shared" si="377"/>
        <v>1805.4529995723028</v>
      </c>
    </row>
    <row r="7880" spans="1:7" ht="25.5" customHeight="1" thickTop="1" thickBot="1" x14ac:dyDescent="0.25">
      <c r="A7880" s="20" t="str">
        <f t="shared" si="375"/>
        <v>4152CARINA HEIGHTS</v>
      </c>
      <c r="B7880" s="20">
        <v>4152</v>
      </c>
      <c r="C7880" s="20" t="s">
        <v>8054</v>
      </c>
      <c r="D7880" s="21" t="s">
        <v>7888</v>
      </c>
      <c r="E7880" s="22">
        <v>1388.8099996710021</v>
      </c>
      <c r="F7880" s="22">
        <f t="shared" si="376"/>
        <v>1527.6909996381023</v>
      </c>
      <c r="G7880" s="22">
        <f t="shared" si="377"/>
        <v>1805.4529995723028</v>
      </c>
    </row>
    <row r="7881" spans="1:7" ht="25.5" customHeight="1" thickTop="1" thickBot="1" x14ac:dyDescent="0.25">
      <c r="A7881" s="20" t="str">
        <f t="shared" si="375"/>
        <v>4152CARINDALE</v>
      </c>
      <c r="B7881" s="37">
        <v>4152</v>
      </c>
      <c r="C7881" s="37" t="s">
        <v>8055</v>
      </c>
      <c r="D7881" s="38" t="s">
        <v>7888</v>
      </c>
      <c r="E7881" s="39">
        <v>1388.8099996710021</v>
      </c>
      <c r="F7881" s="39">
        <f t="shared" si="376"/>
        <v>1527.6909996381023</v>
      </c>
      <c r="G7881" s="39">
        <f t="shared" si="377"/>
        <v>1805.4529995723028</v>
      </c>
    </row>
    <row r="7882" spans="1:7" ht="25.5" customHeight="1" thickTop="1" thickBot="1" x14ac:dyDescent="0.25">
      <c r="A7882" s="20" t="str">
        <f t="shared" si="375"/>
        <v>4153BELMONT</v>
      </c>
      <c r="B7882" s="20">
        <v>4153</v>
      </c>
      <c r="C7882" s="20" t="s">
        <v>1467</v>
      </c>
      <c r="D7882" s="21" t="s">
        <v>7888</v>
      </c>
      <c r="E7882" s="22">
        <v>1424.4960006785439</v>
      </c>
      <c r="F7882" s="22">
        <f t="shared" si="376"/>
        <v>1566.9456007463984</v>
      </c>
      <c r="G7882" s="22">
        <f t="shared" si="377"/>
        <v>1851.8448008821072</v>
      </c>
    </row>
    <row r="7883" spans="1:7" ht="25.5" customHeight="1" thickTop="1" thickBot="1" x14ac:dyDescent="0.25">
      <c r="A7883" s="20" t="str">
        <f t="shared" si="375"/>
        <v>4154GUMDALE</v>
      </c>
      <c r="B7883" s="37">
        <v>4154</v>
      </c>
      <c r="C7883" s="37" t="s">
        <v>8056</v>
      </c>
      <c r="D7883" s="38" t="s">
        <v>7888</v>
      </c>
      <c r="E7883" s="39">
        <v>1445.628000452002</v>
      </c>
      <c r="F7883" s="39">
        <f t="shared" si="376"/>
        <v>1590.1908004972022</v>
      </c>
      <c r="G7883" s="39">
        <f t="shared" si="377"/>
        <v>1879.3164005876026</v>
      </c>
    </row>
    <row r="7884" spans="1:7" ht="25.5" customHeight="1" thickTop="1" thickBot="1" x14ac:dyDescent="0.25">
      <c r="A7884" s="20" t="str">
        <f t="shared" si="375"/>
        <v>4154RANSOME</v>
      </c>
      <c r="B7884" s="20">
        <v>4154</v>
      </c>
      <c r="C7884" s="20" t="s">
        <v>8057</v>
      </c>
      <c r="D7884" s="21" t="s">
        <v>7888</v>
      </c>
      <c r="E7884" s="22">
        <v>1445.628000452002</v>
      </c>
      <c r="F7884" s="22">
        <f t="shared" si="376"/>
        <v>1590.1908004972022</v>
      </c>
      <c r="G7884" s="22">
        <f t="shared" si="377"/>
        <v>1879.3164005876026</v>
      </c>
    </row>
    <row r="7885" spans="1:7" ht="25.5" customHeight="1" thickTop="1" thickBot="1" x14ac:dyDescent="0.25">
      <c r="A7885" s="20" t="str">
        <f t="shared" si="375"/>
        <v>4154WAKERLEY</v>
      </c>
      <c r="B7885" s="37">
        <v>4154</v>
      </c>
      <c r="C7885" s="37" t="s">
        <v>8058</v>
      </c>
      <c r="D7885" s="38" t="s">
        <v>7888</v>
      </c>
      <c r="E7885" s="39">
        <v>1445.628000452002</v>
      </c>
      <c r="F7885" s="39">
        <f t="shared" si="376"/>
        <v>1590.1908004972022</v>
      </c>
      <c r="G7885" s="39">
        <f t="shared" si="377"/>
        <v>1879.3164005876026</v>
      </c>
    </row>
    <row r="7886" spans="1:7" ht="25.5" customHeight="1" thickTop="1" thickBot="1" x14ac:dyDescent="0.25">
      <c r="A7886" s="20" t="str">
        <f t="shared" si="375"/>
        <v>4155CHANDLER</v>
      </c>
      <c r="B7886" s="20">
        <v>4155</v>
      </c>
      <c r="C7886" s="20" t="s">
        <v>8059</v>
      </c>
      <c r="D7886" s="21" t="s">
        <v>7888</v>
      </c>
      <c r="E7886" s="22">
        <v>1521.6259995210339</v>
      </c>
      <c r="F7886" s="22">
        <f t="shared" si="376"/>
        <v>1673.7885994731375</v>
      </c>
      <c r="G7886" s="22">
        <f t="shared" si="377"/>
        <v>1978.1137993773441</v>
      </c>
    </row>
    <row r="7887" spans="1:7" ht="25.5" customHeight="1" thickTop="1" thickBot="1" x14ac:dyDescent="0.25">
      <c r="A7887" s="20" t="str">
        <f t="shared" si="375"/>
        <v>4156BURBANK</v>
      </c>
      <c r="B7887" s="37">
        <v>4156</v>
      </c>
      <c r="C7887" s="37" t="s">
        <v>8060</v>
      </c>
      <c r="D7887" s="38" t="s">
        <v>7888</v>
      </c>
      <c r="E7887" s="39">
        <v>1467.755999625226</v>
      </c>
      <c r="F7887" s="39">
        <f t="shared" si="376"/>
        <v>1614.5315995877486</v>
      </c>
      <c r="G7887" s="39">
        <f t="shared" si="377"/>
        <v>1908.0827995127938</v>
      </c>
    </row>
    <row r="7888" spans="1:7" ht="25.5" customHeight="1" thickTop="1" thickBot="1" x14ac:dyDescent="0.25">
      <c r="A7888" s="20" t="str">
        <f t="shared" si="375"/>
        <v>4156MACKENZIE</v>
      </c>
      <c r="B7888" s="20">
        <v>4156</v>
      </c>
      <c r="C7888" s="20" t="s">
        <v>8061</v>
      </c>
      <c r="D7888" s="21" t="s">
        <v>7888</v>
      </c>
      <c r="E7888" s="22">
        <v>1467.755999625226</v>
      </c>
      <c r="F7888" s="22">
        <f t="shared" si="376"/>
        <v>1614.5315995877486</v>
      </c>
      <c r="G7888" s="22">
        <f t="shared" si="377"/>
        <v>1908.0827995127938</v>
      </c>
    </row>
    <row r="7889" spans="1:7" ht="25.5" customHeight="1" thickTop="1" thickBot="1" x14ac:dyDescent="0.25">
      <c r="A7889" s="20" t="str">
        <f t="shared" si="375"/>
        <v>4157CAPALABA</v>
      </c>
      <c r="B7889" s="37">
        <v>4157</v>
      </c>
      <c r="C7889" s="37" t="s">
        <v>8062</v>
      </c>
      <c r="D7889" s="38" t="s">
        <v>7888</v>
      </c>
      <c r="E7889" s="39">
        <v>1451.8640002491659</v>
      </c>
      <c r="F7889" s="39">
        <f t="shared" si="376"/>
        <v>1597.0504002740827</v>
      </c>
      <c r="G7889" s="39">
        <f t="shared" si="377"/>
        <v>1887.4232003239158</v>
      </c>
    </row>
    <row r="7890" spans="1:7" ht="25.5" customHeight="1" thickTop="1" thickBot="1" x14ac:dyDescent="0.25">
      <c r="A7890" s="20" t="str">
        <f t="shared" si="375"/>
        <v>4157SHELDON</v>
      </c>
      <c r="B7890" s="20">
        <v>4157</v>
      </c>
      <c r="C7890" s="20" t="s">
        <v>8063</v>
      </c>
      <c r="D7890" s="21" t="s">
        <v>7888</v>
      </c>
      <c r="E7890" s="22">
        <v>1451.8640002491659</v>
      </c>
      <c r="F7890" s="22">
        <f t="shared" si="376"/>
        <v>1597.0504002740827</v>
      </c>
      <c r="G7890" s="22">
        <f t="shared" si="377"/>
        <v>1887.4232003239158</v>
      </c>
    </row>
    <row r="7891" spans="1:7" ht="25.5" customHeight="1" thickTop="1" thickBot="1" x14ac:dyDescent="0.25">
      <c r="A7891" s="20" t="str">
        <f t="shared" si="375"/>
        <v>4158THORNESIDE</v>
      </c>
      <c r="B7891" s="37">
        <v>4158</v>
      </c>
      <c r="C7891" s="37" t="s">
        <v>8064</v>
      </c>
      <c r="D7891" s="38" t="s">
        <v>7888</v>
      </c>
      <c r="E7891" s="39">
        <v>1669.9120007418419</v>
      </c>
      <c r="F7891" s="39">
        <f t="shared" si="376"/>
        <v>1836.9032008160261</v>
      </c>
      <c r="G7891" s="39">
        <f t="shared" si="377"/>
        <v>2170.8856009643946</v>
      </c>
    </row>
    <row r="7892" spans="1:7" ht="25.5" customHeight="1" thickTop="1" thickBot="1" x14ac:dyDescent="0.25">
      <c r="A7892" s="20" t="str">
        <f t="shared" si="375"/>
        <v>4159BIRKDALE</v>
      </c>
      <c r="B7892" s="20">
        <v>4159</v>
      </c>
      <c r="C7892" s="20" t="s">
        <v>8065</v>
      </c>
      <c r="D7892" s="21" t="s">
        <v>7888</v>
      </c>
      <c r="E7892" s="22">
        <v>1463.660000585932</v>
      </c>
      <c r="F7892" s="22">
        <f t="shared" si="376"/>
        <v>1610.0260006445253</v>
      </c>
      <c r="G7892" s="22">
        <f t="shared" si="377"/>
        <v>1902.7580007617116</v>
      </c>
    </row>
    <row r="7893" spans="1:7" ht="25.5" customHeight="1" thickTop="1" thickBot="1" x14ac:dyDescent="0.25">
      <c r="A7893" s="20" t="str">
        <f t="shared" si="375"/>
        <v>4160ORMISTON</v>
      </c>
      <c r="B7893" s="37">
        <v>4160</v>
      </c>
      <c r="C7893" s="37" t="s">
        <v>8066</v>
      </c>
      <c r="D7893" s="38" t="s">
        <v>7888</v>
      </c>
      <c r="E7893" s="39">
        <v>1513.113999755288</v>
      </c>
      <c r="F7893" s="39">
        <f t="shared" si="376"/>
        <v>1664.4253997308169</v>
      </c>
      <c r="G7893" s="39">
        <f t="shared" si="377"/>
        <v>1967.0481996818744</v>
      </c>
    </row>
    <row r="7894" spans="1:7" ht="25.5" customHeight="1" thickTop="1" thickBot="1" x14ac:dyDescent="0.25">
      <c r="A7894" s="20" t="str">
        <f t="shared" si="375"/>
        <v>4160WELLINGTON POINT</v>
      </c>
      <c r="B7894" s="20">
        <v>4160</v>
      </c>
      <c r="C7894" s="20" t="s">
        <v>8067</v>
      </c>
      <c r="D7894" s="21" t="s">
        <v>7888</v>
      </c>
      <c r="E7894" s="22">
        <v>1513.113999755288</v>
      </c>
      <c r="F7894" s="22">
        <f t="shared" si="376"/>
        <v>1664.4253997308169</v>
      </c>
      <c r="G7894" s="22">
        <f t="shared" si="377"/>
        <v>1967.0481996818744</v>
      </c>
    </row>
    <row r="7895" spans="1:7" ht="25.5" customHeight="1" thickTop="1" thickBot="1" x14ac:dyDescent="0.25">
      <c r="A7895" s="20" t="str">
        <f t="shared" si="375"/>
        <v>4161ALEXANDRA HILLS</v>
      </c>
      <c r="B7895" s="37">
        <v>4161</v>
      </c>
      <c r="C7895" s="37" t="s">
        <v>8068</v>
      </c>
      <c r="D7895" s="38" t="s">
        <v>7888</v>
      </c>
      <c r="E7895" s="39">
        <v>1432.0379995304361</v>
      </c>
      <c r="F7895" s="39">
        <f t="shared" si="376"/>
        <v>1575.2417994834798</v>
      </c>
      <c r="G7895" s="39">
        <f t="shared" si="377"/>
        <v>1861.649399389567</v>
      </c>
    </row>
    <row r="7896" spans="1:7" ht="25.5" customHeight="1" thickTop="1" thickBot="1" x14ac:dyDescent="0.25">
      <c r="A7896" s="20" t="str">
        <f t="shared" si="375"/>
        <v>4163CLEVELAND</v>
      </c>
      <c r="B7896" s="20">
        <v>4163</v>
      </c>
      <c r="C7896" s="20" t="s">
        <v>3229</v>
      </c>
      <c r="D7896" s="21" t="s">
        <v>7888</v>
      </c>
      <c r="E7896" s="22">
        <v>1656.765999515474</v>
      </c>
      <c r="F7896" s="22">
        <f t="shared" si="376"/>
        <v>1822.4425994670216</v>
      </c>
      <c r="G7896" s="22">
        <f t="shared" si="377"/>
        <v>2153.7957993701161</v>
      </c>
    </row>
    <row r="7897" spans="1:7" ht="25.5" customHeight="1" thickTop="1" thickBot="1" x14ac:dyDescent="0.25">
      <c r="A7897" s="20" t="str">
        <f t="shared" si="375"/>
        <v>4164THORNLANDS</v>
      </c>
      <c r="B7897" s="37">
        <v>4164</v>
      </c>
      <c r="C7897" s="37" t="s">
        <v>8069</v>
      </c>
      <c r="D7897" s="38" t="s">
        <v>7888</v>
      </c>
      <c r="E7897" s="39">
        <v>1452.4879994449959</v>
      </c>
      <c r="F7897" s="39">
        <f t="shared" si="376"/>
        <v>1597.7367993894957</v>
      </c>
      <c r="G7897" s="39">
        <f t="shared" si="377"/>
        <v>1888.2343992784947</v>
      </c>
    </row>
    <row r="7898" spans="1:7" ht="25.5" customHeight="1" thickTop="1" thickBot="1" x14ac:dyDescent="0.25">
      <c r="A7898" s="20" t="str">
        <f t="shared" si="375"/>
        <v>4165MOUNT COTTON</v>
      </c>
      <c r="B7898" s="20">
        <v>4165</v>
      </c>
      <c r="C7898" s="20" t="s">
        <v>8070</v>
      </c>
      <c r="D7898" s="21" t="s">
        <v>7888</v>
      </c>
      <c r="E7898" s="22">
        <v>1621.5440007225679</v>
      </c>
      <c r="F7898" s="22">
        <f t="shared" si="376"/>
        <v>1783.6984007948249</v>
      </c>
      <c r="G7898" s="22">
        <f t="shared" si="377"/>
        <v>2108.0072009393384</v>
      </c>
    </row>
    <row r="7899" spans="1:7" ht="25.5" customHeight="1" thickTop="1" thickBot="1" x14ac:dyDescent="0.25">
      <c r="A7899" s="20" t="str">
        <f t="shared" si="375"/>
        <v>4165REDLAND BAY</v>
      </c>
      <c r="B7899" s="37">
        <v>4165</v>
      </c>
      <c r="C7899" s="37" t="s">
        <v>8071</v>
      </c>
      <c r="D7899" s="38" t="s">
        <v>7888</v>
      </c>
      <c r="E7899" s="39">
        <v>1621.5440007225679</v>
      </c>
      <c r="F7899" s="39">
        <f t="shared" si="376"/>
        <v>1783.6984007948249</v>
      </c>
      <c r="G7899" s="39">
        <f t="shared" si="377"/>
        <v>2108.0072009393384</v>
      </c>
    </row>
    <row r="7900" spans="1:7" ht="25.5" customHeight="1" thickTop="1" thickBot="1" x14ac:dyDescent="0.25">
      <c r="A7900" s="20" t="str">
        <f t="shared" si="375"/>
        <v>4165VICTORIA POINT</v>
      </c>
      <c r="B7900" s="20">
        <v>4165</v>
      </c>
      <c r="C7900" s="20" t="s">
        <v>5773</v>
      </c>
      <c r="D7900" s="21" t="s">
        <v>7888</v>
      </c>
      <c r="E7900" s="22">
        <v>1621.5440007225679</v>
      </c>
      <c r="F7900" s="22">
        <f t="shared" si="376"/>
        <v>1783.6984007948249</v>
      </c>
      <c r="G7900" s="22">
        <f t="shared" si="377"/>
        <v>2108.0072009393384</v>
      </c>
    </row>
    <row r="7901" spans="1:7" ht="25.5" customHeight="1" thickTop="1" thickBot="1" x14ac:dyDescent="0.25">
      <c r="A7901" s="20" t="str">
        <f t="shared" si="375"/>
        <v>4169EAST BRISBANE</v>
      </c>
      <c r="B7901" s="37">
        <v>4169</v>
      </c>
      <c r="C7901" s="37" t="s">
        <v>8072</v>
      </c>
      <c r="D7901" s="38" t="s">
        <v>7888</v>
      </c>
      <c r="E7901" s="39">
        <v>1495.085999507264</v>
      </c>
      <c r="F7901" s="39">
        <f t="shared" si="376"/>
        <v>1644.5945994579904</v>
      </c>
      <c r="G7901" s="39">
        <f t="shared" si="377"/>
        <v>1943.6117993594432</v>
      </c>
    </row>
    <row r="7902" spans="1:7" ht="25.5" customHeight="1" thickTop="1" thickBot="1" x14ac:dyDescent="0.25">
      <c r="A7902" s="20" t="str">
        <f t="shared" si="375"/>
        <v>4169KANGAROO POINT</v>
      </c>
      <c r="B7902" s="20">
        <v>4169</v>
      </c>
      <c r="C7902" s="20" t="s">
        <v>1267</v>
      </c>
      <c r="D7902" s="21" t="s">
        <v>7888</v>
      </c>
      <c r="E7902" s="22">
        <v>1495.085999507264</v>
      </c>
      <c r="F7902" s="22">
        <f t="shared" si="376"/>
        <v>1644.5945994579904</v>
      </c>
      <c r="G7902" s="22">
        <f t="shared" si="377"/>
        <v>1943.6117993594432</v>
      </c>
    </row>
    <row r="7903" spans="1:7" ht="25.5" customHeight="1" thickTop="1" thickBot="1" x14ac:dyDescent="0.25">
      <c r="A7903" s="20" t="str">
        <f t="shared" si="375"/>
        <v>4170CANNON HILL</v>
      </c>
      <c r="B7903" s="37">
        <v>4170</v>
      </c>
      <c r="C7903" s="37" t="s">
        <v>8073</v>
      </c>
      <c r="D7903" s="38" t="s">
        <v>7888</v>
      </c>
      <c r="E7903" s="39">
        <v>1384.4320001780879</v>
      </c>
      <c r="F7903" s="39">
        <f t="shared" si="376"/>
        <v>1522.8752001958969</v>
      </c>
      <c r="G7903" s="39">
        <f t="shared" si="377"/>
        <v>1799.7616002315144</v>
      </c>
    </row>
    <row r="7904" spans="1:7" ht="25.5" customHeight="1" thickTop="1" thickBot="1" x14ac:dyDescent="0.25">
      <c r="A7904" s="20" t="str">
        <f t="shared" si="375"/>
        <v>4170MORNINGSIDE</v>
      </c>
      <c r="B7904" s="20">
        <v>4170</v>
      </c>
      <c r="C7904" s="20" t="s">
        <v>8074</v>
      </c>
      <c r="D7904" s="21" t="s">
        <v>7888</v>
      </c>
      <c r="E7904" s="22">
        <v>1384.4320001780879</v>
      </c>
      <c r="F7904" s="22">
        <f t="shared" si="376"/>
        <v>1522.8752001958969</v>
      </c>
      <c r="G7904" s="22">
        <f t="shared" si="377"/>
        <v>1799.7616002315144</v>
      </c>
    </row>
    <row r="7905" spans="1:7" ht="25.5" customHeight="1" thickTop="1" thickBot="1" x14ac:dyDescent="0.25">
      <c r="A7905" s="20" t="str">
        <f t="shared" si="375"/>
        <v>4170NORMAN PARK</v>
      </c>
      <c r="B7905" s="37">
        <v>4170</v>
      </c>
      <c r="C7905" s="37" t="s">
        <v>8075</v>
      </c>
      <c r="D7905" s="38" t="s">
        <v>7888</v>
      </c>
      <c r="E7905" s="39">
        <v>1384.4320001780879</v>
      </c>
      <c r="F7905" s="39">
        <f t="shared" si="376"/>
        <v>1522.8752001958969</v>
      </c>
      <c r="G7905" s="39">
        <f t="shared" si="377"/>
        <v>1799.7616002315144</v>
      </c>
    </row>
    <row r="7906" spans="1:7" ht="25.5" customHeight="1" thickTop="1" thickBot="1" x14ac:dyDescent="0.25">
      <c r="A7906" s="20" t="str">
        <f t="shared" si="375"/>
        <v>4170SEVEN HILLS</v>
      </c>
      <c r="B7906" s="20">
        <v>4170</v>
      </c>
      <c r="C7906" s="20" t="s">
        <v>1096</v>
      </c>
      <c r="D7906" s="21" t="s">
        <v>7888</v>
      </c>
      <c r="E7906" s="22">
        <v>1384.4320001780879</v>
      </c>
      <c r="F7906" s="22">
        <f t="shared" si="376"/>
        <v>1522.8752001958969</v>
      </c>
      <c r="G7906" s="22">
        <f t="shared" si="377"/>
        <v>1799.7616002315144</v>
      </c>
    </row>
    <row r="7907" spans="1:7" ht="25.5" customHeight="1" thickTop="1" thickBot="1" x14ac:dyDescent="0.25">
      <c r="A7907" s="20" t="str">
        <f t="shared" si="375"/>
        <v>4171BALMORAL</v>
      </c>
      <c r="B7907" s="37">
        <v>4171</v>
      </c>
      <c r="C7907" s="37" t="s">
        <v>1491</v>
      </c>
      <c r="D7907" s="38" t="s">
        <v>7888</v>
      </c>
      <c r="E7907" s="39">
        <v>1468.6539995028641</v>
      </c>
      <c r="F7907" s="39">
        <f t="shared" si="376"/>
        <v>1615.5193994531505</v>
      </c>
      <c r="G7907" s="39">
        <f t="shared" si="377"/>
        <v>1909.2501993537232</v>
      </c>
    </row>
    <row r="7908" spans="1:7" ht="25.5" customHeight="1" thickTop="1" thickBot="1" x14ac:dyDescent="0.25">
      <c r="A7908" s="20" t="str">
        <f t="shared" si="375"/>
        <v>4171BULIMBA</v>
      </c>
      <c r="B7908" s="20">
        <v>4171</v>
      </c>
      <c r="C7908" s="20" t="s">
        <v>8076</v>
      </c>
      <c r="D7908" s="21" t="s">
        <v>7888</v>
      </c>
      <c r="E7908" s="22">
        <v>1468.6539995028641</v>
      </c>
      <c r="F7908" s="22">
        <f t="shared" si="376"/>
        <v>1615.5193994531505</v>
      </c>
      <c r="G7908" s="22">
        <f t="shared" si="377"/>
        <v>1909.2501993537232</v>
      </c>
    </row>
    <row r="7909" spans="1:7" ht="25.5" customHeight="1" thickTop="1" thickBot="1" x14ac:dyDescent="0.25">
      <c r="A7909" s="20" t="str">
        <f t="shared" si="375"/>
        <v>4171HAWTHORNE</v>
      </c>
      <c r="B7909" s="37">
        <v>4171</v>
      </c>
      <c r="C7909" s="37" t="s">
        <v>8077</v>
      </c>
      <c r="D7909" s="38" t="s">
        <v>7888</v>
      </c>
      <c r="E7909" s="39">
        <v>1468.6539995028641</v>
      </c>
      <c r="F7909" s="39">
        <f t="shared" si="376"/>
        <v>1615.5193994531505</v>
      </c>
      <c r="G7909" s="39">
        <f t="shared" si="377"/>
        <v>1909.2501993537232</v>
      </c>
    </row>
    <row r="7910" spans="1:7" ht="25.5" customHeight="1" thickTop="1" thickBot="1" x14ac:dyDescent="0.25">
      <c r="A7910" s="20" t="str">
        <f t="shared" si="375"/>
        <v>4172MURARRIE</v>
      </c>
      <c r="B7910" s="20">
        <v>4172</v>
      </c>
      <c r="C7910" s="20" t="s">
        <v>8078</v>
      </c>
      <c r="D7910" s="21" t="s">
        <v>7888</v>
      </c>
      <c r="E7910" s="22">
        <v>1463.717999704046</v>
      </c>
      <c r="F7910" s="22">
        <f t="shared" si="376"/>
        <v>1610.0897996744507</v>
      </c>
      <c r="G7910" s="22">
        <f t="shared" si="377"/>
        <v>1902.8333996152599</v>
      </c>
    </row>
    <row r="7911" spans="1:7" ht="25.5" customHeight="1" thickTop="1" thickBot="1" x14ac:dyDescent="0.25">
      <c r="A7911" s="20" t="str">
        <f t="shared" si="375"/>
        <v>4173TINGALPA</v>
      </c>
      <c r="B7911" s="37">
        <v>4173</v>
      </c>
      <c r="C7911" s="37" t="s">
        <v>8079</v>
      </c>
      <c r="D7911" s="38" t="s">
        <v>7888</v>
      </c>
      <c r="E7911" s="39">
        <v>1397.4320001615481</v>
      </c>
      <c r="F7911" s="39">
        <f t="shared" si="376"/>
        <v>1537.1752001777031</v>
      </c>
      <c r="G7911" s="39">
        <f t="shared" si="377"/>
        <v>1816.6616002100127</v>
      </c>
    </row>
    <row r="7912" spans="1:7" ht="25.5" customHeight="1" thickTop="1" thickBot="1" x14ac:dyDescent="0.25">
      <c r="A7912" s="20" t="str">
        <f t="shared" si="375"/>
        <v>4174HEMMANT</v>
      </c>
      <c r="B7912" s="20">
        <v>4174</v>
      </c>
      <c r="C7912" s="20" t="s">
        <v>8080</v>
      </c>
      <c r="D7912" s="21" t="s">
        <v>7888</v>
      </c>
      <c r="E7912" s="22">
        <v>1482.367999977424</v>
      </c>
      <c r="F7912" s="22">
        <f t="shared" si="376"/>
        <v>1630.6047999751665</v>
      </c>
      <c r="G7912" s="22">
        <f t="shared" si="377"/>
        <v>1927.0783999706512</v>
      </c>
    </row>
    <row r="7913" spans="1:7" ht="25.5" customHeight="1" thickTop="1" thickBot="1" x14ac:dyDescent="0.25">
      <c r="A7913" s="20" t="str">
        <f t="shared" si="375"/>
        <v>4178LYTTON</v>
      </c>
      <c r="B7913" s="37">
        <v>4178</v>
      </c>
      <c r="C7913" s="37" t="s">
        <v>8081</v>
      </c>
      <c r="D7913" s="38" t="s">
        <v>7888</v>
      </c>
      <c r="E7913" s="39">
        <v>1500.5099992912001</v>
      </c>
      <c r="F7913" s="39">
        <f t="shared" si="376"/>
        <v>1650.5609992203201</v>
      </c>
      <c r="G7913" s="39">
        <f t="shared" si="377"/>
        <v>1950.6629990785602</v>
      </c>
    </row>
    <row r="7914" spans="1:7" ht="25.5" customHeight="1" thickTop="1" thickBot="1" x14ac:dyDescent="0.25">
      <c r="A7914" s="20" t="str">
        <f t="shared" si="375"/>
        <v>4178MORETON BAY</v>
      </c>
      <c r="B7914" s="20">
        <v>4178</v>
      </c>
      <c r="C7914" s="20" t="s">
        <v>8082</v>
      </c>
      <c r="D7914" s="21" t="s">
        <v>7888</v>
      </c>
      <c r="E7914" s="22">
        <v>1500.5099992912001</v>
      </c>
      <c r="F7914" s="22">
        <f t="shared" si="376"/>
        <v>1650.5609992203201</v>
      </c>
      <c r="G7914" s="22">
        <f t="shared" si="377"/>
        <v>1950.6629990785602</v>
      </c>
    </row>
    <row r="7915" spans="1:7" ht="25.5" customHeight="1" thickTop="1" thickBot="1" x14ac:dyDescent="0.25">
      <c r="A7915" s="20" t="str">
        <f t="shared" si="375"/>
        <v>4178PORT OF BRISBANE</v>
      </c>
      <c r="B7915" s="37">
        <v>4178</v>
      </c>
      <c r="C7915" s="37" t="s">
        <v>8083</v>
      </c>
      <c r="D7915" s="38" t="s">
        <v>7888</v>
      </c>
      <c r="E7915" s="39">
        <v>1500.5099992912001</v>
      </c>
      <c r="F7915" s="39">
        <f t="shared" si="376"/>
        <v>1650.5609992203201</v>
      </c>
      <c r="G7915" s="39">
        <f t="shared" si="377"/>
        <v>1950.6629990785602</v>
      </c>
    </row>
    <row r="7916" spans="1:7" ht="25.5" customHeight="1" thickTop="1" thickBot="1" x14ac:dyDescent="0.25">
      <c r="A7916" s="20" t="str">
        <f t="shared" si="375"/>
        <v>4178WYNNUM</v>
      </c>
      <c r="B7916" s="20">
        <v>4178</v>
      </c>
      <c r="C7916" s="20" t="s">
        <v>8084</v>
      </c>
      <c r="D7916" s="21" t="s">
        <v>7888</v>
      </c>
      <c r="E7916" s="22">
        <v>1500.5099992912001</v>
      </c>
      <c r="F7916" s="22">
        <f t="shared" si="376"/>
        <v>1650.5609992203201</v>
      </c>
      <c r="G7916" s="22">
        <f t="shared" si="377"/>
        <v>1950.6629990785602</v>
      </c>
    </row>
    <row r="7917" spans="1:7" ht="25.5" customHeight="1" thickTop="1" thickBot="1" x14ac:dyDescent="0.25">
      <c r="A7917" s="20" t="str">
        <f t="shared" si="375"/>
        <v>4178WYNNUM WEST</v>
      </c>
      <c r="B7917" s="37">
        <v>4178</v>
      </c>
      <c r="C7917" s="37" t="s">
        <v>8085</v>
      </c>
      <c r="D7917" s="38" t="s">
        <v>7888</v>
      </c>
      <c r="E7917" s="39">
        <v>1500.5099992912001</v>
      </c>
      <c r="F7917" s="39">
        <f t="shared" si="376"/>
        <v>1650.5609992203201</v>
      </c>
      <c r="G7917" s="39">
        <f t="shared" si="377"/>
        <v>1950.6629990785602</v>
      </c>
    </row>
    <row r="7918" spans="1:7" ht="25.5" customHeight="1" thickTop="1" thickBot="1" x14ac:dyDescent="0.25">
      <c r="A7918" s="20" t="str">
        <f t="shared" si="375"/>
        <v>4179LOTA</v>
      </c>
      <c r="B7918" s="20">
        <v>4179</v>
      </c>
      <c r="C7918" s="20" t="s">
        <v>8086</v>
      </c>
      <c r="D7918" s="21" t="s">
        <v>7888</v>
      </c>
      <c r="E7918" s="22">
        <v>1648.689999673114</v>
      </c>
      <c r="F7918" s="22">
        <f t="shared" si="376"/>
        <v>1813.5589996404256</v>
      </c>
      <c r="G7918" s="22">
        <f t="shared" si="377"/>
        <v>2143.2969995750482</v>
      </c>
    </row>
    <row r="7919" spans="1:7" ht="25.5" customHeight="1" thickTop="1" thickBot="1" x14ac:dyDescent="0.25">
      <c r="A7919" s="20" t="str">
        <f t="shared" si="375"/>
        <v>4179MANLY</v>
      </c>
      <c r="B7919" s="37">
        <v>4179</v>
      </c>
      <c r="C7919" s="37" t="s">
        <v>976</v>
      </c>
      <c r="D7919" s="38" t="s">
        <v>7888</v>
      </c>
      <c r="E7919" s="39">
        <v>1648.689999673114</v>
      </c>
      <c r="F7919" s="39">
        <f t="shared" si="376"/>
        <v>1813.5589996404256</v>
      </c>
      <c r="G7919" s="39">
        <f t="shared" si="377"/>
        <v>2143.2969995750482</v>
      </c>
    </row>
    <row r="7920" spans="1:7" ht="25.5" customHeight="1" thickTop="1" thickBot="1" x14ac:dyDescent="0.25">
      <c r="A7920" s="20" t="str">
        <f t="shared" si="375"/>
        <v>4179MANLY WEST</v>
      </c>
      <c r="B7920" s="20">
        <v>4179</v>
      </c>
      <c r="C7920" s="20" t="s">
        <v>8087</v>
      </c>
      <c r="D7920" s="21" t="s">
        <v>7888</v>
      </c>
      <c r="E7920" s="22">
        <v>1648.689999673114</v>
      </c>
      <c r="F7920" s="22">
        <f t="shared" si="376"/>
        <v>1813.5589996404256</v>
      </c>
      <c r="G7920" s="22">
        <f t="shared" si="377"/>
        <v>2143.2969995750482</v>
      </c>
    </row>
    <row r="7921" spans="1:7" ht="25.5" customHeight="1" thickTop="1" thickBot="1" x14ac:dyDescent="0.25">
      <c r="A7921" s="20" t="str">
        <f t="shared" si="375"/>
        <v>4183AMITY</v>
      </c>
      <c r="B7921" s="37">
        <v>4183</v>
      </c>
      <c r="C7921" s="37" t="s">
        <v>8088</v>
      </c>
      <c r="D7921" s="38" t="s">
        <v>7888</v>
      </c>
      <c r="E7921" s="39">
        <v>3089.9079999999999</v>
      </c>
      <c r="F7921" s="39">
        <f t="shared" si="376"/>
        <v>3398.8988000000004</v>
      </c>
      <c r="G7921" s="39">
        <f t="shared" si="377"/>
        <v>4016.8804</v>
      </c>
    </row>
    <row r="7922" spans="1:7" ht="25.5" customHeight="1" thickTop="1" thickBot="1" x14ac:dyDescent="0.25">
      <c r="A7922" s="20" t="str">
        <f t="shared" si="375"/>
        <v>4183DUNWICH</v>
      </c>
      <c r="B7922" s="20">
        <v>4183</v>
      </c>
      <c r="C7922" s="20" t="s">
        <v>8089</v>
      </c>
      <c r="D7922" s="21" t="s">
        <v>7888</v>
      </c>
      <c r="E7922" s="22">
        <v>3089.9079999999999</v>
      </c>
      <c r="F7922" s="22">
        <f t="shared" si="376"/>
        <v>3398.8988000000004</v>
      </c>
      <c r="G7922" s="22">
        <f t="shared" si="377"/>
        <v>4016.8804</v>
      </c>
    </row>
    <row r="7923" spans="1:7" ht="25.5" customHeight="1" thickTop="1" thickBot="1" x14ac:dyDescent="0.25">
      <c r="A7923" s="20" t="str">
        <f t="shared" si="375"/>
        <v>4183NORTH STRADBROKE ISLAND</v>
      </c>
      <c r="B7923" s="37">
        <v>4183</v>
      </c>
      <c r="C7923" s="37" t="s">
        <v>8090</v>
      </c>
      <c r="D7923" s="38" t="s">
        <v>7888</v>
      </c>
      <c r="E7923" s="39">
        <v>3089.9079999999999</v>
      </c>
      <c r="F7923" s="39">
        <f t="shared" si="376"/>
        <v>3398.8988000000004</v>
      </c>
      <c r="G7923" s="39">
        <f t="shared" si="377"/>
        <v>4016.8804</v>
      </c>
    </row>
    <row r="7924" spans="1:7" ht="25.5" customHeight="1" thickTop="1" thickBot="1" x14ac:dyDescent="0.25">
      <c r="A7924" s="20" t="str">
        <f t="shared" si="375"/>
        <v>4183POINT LOOKOUT</v>
      </c>
      <c r="B7924" s="20">
        <v>4183</v>
      </c>
      <c r="C7924" s="20" t="s">
        <v>8091</v>
      </c>
      <c r="D7924" s="21" t="s">
        <v>7888</v>
      </c>
      <c r="E7924" s="22">
        <v>3089.9079999999999</v>
      </c>
      <c r="F7924" s="22">
        <f t="shared" si="376"/>
        <v>3398.8988000000004</v>
      </c>
      <c r="G7924" s="22">
        <f t="shared" si="377"/>
        <v>4016.8804</v>
      </c>
    </row>
    <row r="7925" spans="1:7" ht="25.5" customHeight="1" thickTop="1" thickBot="1" x14ac:dyDescent="0.25">
      <c r="A7925" s="20" t="str">
        <f t="shared" si="375"/>
        <v>4184COOCHIEMUDLO ISLAND</v>
      </c>
      <c r="B7925" s="37">
        <v>4184</v>
      </c>
      <c r="C7925" s="37" t="s">
        <v>8092</v>
      </c>
      <c r="D7925" s="38" t="s">
        <v>7888</v>
      </c>
      <c r="E7925" s="39">
        <v>3089.9079999999999</v>
      </c>
      <c r="F7925" s="39">
        <f t="shared" si="376"/>
        <v>3398.8988000000004</v>
      </c>
      <c r="G7925" s="39">
        <f t="shared" si="377"/>
        <v>4016.8804</v>
      </c>
    </row>
    <row r="7926" spans="1:7" ht="25.5" customHeight="1" thickTop="1" thickBot="1" x14ac:dyDescent="0.25">
      <c r="A7926" s="20" t="str">
        <f t="shared" si="375"/>
        <v>4184KARRAGARRA ISLAND</v>
      </c>
      <c r="B7926" s="20">
        <v>4184</v>
      </c>
      <c r="C7926" s="20" t="s">
        <v>8093</v>
      </c>
      <c r="D7926" s="21" t="s">
        <v>7888</v>
      </c>
      <c r="E7926" s="22">
        <v>3089.9079999999999</v>
      </c>
      <c r="F7926" s="22">
        <f t="shared" si="376"/>
        <v>3398.8988000000004</v>
      </c>
      <c r="G7926" s="22">
        <f t="shared" si="377"/>
        <v>4016.8804</v>
      </c>
    </row>
    <row r="7927" spans="1:7" ht="25.5" customHeight="1" thickTop="1" thickBot="1" x14ac:dyDescent="0.25">
      <c r="A7927" s="20" t="str">
        <f t="shared" si="375"/>
        <v>4184LAMB ISLAND</v>
      </c>
      <c r="B7927" s="37">
        <v>4184</v>
      </c>
      <c r="C7927" s="37" t="s">
        <v>8094</v>
      </c>
      <c r="D7927" s="38" t="s">
        <v>7888</v>
      </c>
      <c r="E7927" s="39">
        <v>3089.9079999999999</v>
      </c>
      <c r="F7927" s="39">
        <f t="shared" si="376"/>
        <v>3398.8988000000004</v>
      </c>
      <c r="G7927" s="39">
        <f t="shared" si="377"/>
        <v>4016.8804</v>
      </c>
    </row>
    <row r="7928" spans="1:7" ht="25.5" customHeight="1" thickTop="1" thickBot="1" x14ac:dyDescent="0.25">
      <c r="A7928" s="20" t="str">
        <f t="shared" si="375"/>
        <v>4184MACLEAY ISLAND</v>
      </c>
      <c r="B7928" s="20">
        <v>4184</v>
      </c>
      <c r="C7928" s="20" t="s">
        <v>8095</v>
      </c>
      <c r="D7928" s="21" t="s">
        <v>7888</v>
      </c>
      <c r="E7928" s="22">
        <v>3089.9079999999999</v>
      </c>
      <c r="F7928" s="22">
        <f t="shared" si="376"/>
        <v>3398.8988000000004</v>
      </c>
      <c r="G7928" s="22">
        <f t="shared" si="377"/>
        <v>4016.8804</v>
      </c>
    </row>
    <row r="7929" spans="1:7" ht="25.5" customHeight="1" thickTop="1" thickBot="1" x14ac:dyDescent="0.25">
      <c r="A7929" s="20" t="str">
        <f t="shared" si="375"/>
        <v>4184RUSSELL ISLAND</v>
      </c>
      <c r="B7929" s="37">
        <v>4184</v>
      </c>
      <c r="C7929" s="37" t="s">
        <v>8096</v>
      </c>
      <c r="D7929" s="38" t="s">
        <v>7888</v>
      </c>
      <c r="E7929" s="39">
        <v>3089.9079999999999</v>
      </c>
      <c r="F7929" s="39">
        <f t="shared" si="376"/>
        <v>3398.8988000000004</v>
      </c>
      <c r="G7929" s="39">
        <f t="shared" si="377"/>
        <v>4016.8804</v>
      </c>
    </row>
    <row r="7930" spans="1:7" ht="25.5" customHeight="1" thickTop="1" thickBot="1" x14ac:dyDescent="0.25">
      <c r="A7930" s="20" t="str">
        <f t="shared" si="375"/>
        <v>4205BETHANIA</v>
      </c>
      <c r="B7930" s="20">
        <v>4205</v>
      </c>
      <c r="C7930" s="20" t="s">
        <v>8097</v>
      </c>
      <c r="D7930" s="21" t="s">
        <v>7888</v>
      </c>
      <c r="E7930" s="22">
        <v>1475.8619993843581</v>
      </c>
      <c r="F7930" s="22">
        <f t="shared" si="376"/>
        <v>1623.4481993227942</v>
      </c>
      <c r="G7930" s="22">
        <f t="shared" si="377"/>
        <v>1918.6205991996655</v>
      </c>
    </row>
    <row r="7931" spans="1:7" ht="25.5" customHeight="1" thickTop="1" thickBot="1" x14ac:dyDescent="0.25">
      <c r="A7931" s="20" t="str">
        <f t="shared" si="375"/>
        <v>4207ALBERTON</v>
      </c>
      <c r="B7931" s="37">
        <v>4207</v>
      </c>
      <c r="C7931" s="37" t="s">
        <v>7806</v>
      </c>
      <c r="D7931" s="38" t="s">
        <v>7888</v>
      </c>
      <c r="E7931" s="39">
        <v>1361.9300000854978</v>
      </c>
      <c r="F7931" s="39">
        <f t="shared" si="376"/>
        <v>1498.1230000940477</v>
      </c>
      <c r="G7931" s="39">
        <f t="shared" si="377"/>
        <v>1770.5090001111471</v>
      </c>
    </row>
    <row r="7932" spans="1:7" ht="25.5" customHeight="1" thickTop="1" thickBot="1" x14ac:dyDescent="0.25">
      <c r="A7932" s="20" t="str">
        <f t="shared" si="375"/>
        <v>4207BAHRS SCRUB</v>
      </c>
      <c r="B7932" s="20">
        <v>4207</v>
      </c>
      <c r="C7932" s="20" t="s">
        <v>8098</v>
      </c>
      <c r="D7932" s="21" t="s">
        <v>7888</v>
      </c>
      <c r="E7932" s="22">
        <v>1361.9300000854978</v>
      </c>
      <c r="F7932" s="22">
        <f t="shared" si="376"/>
        <v>1498.1230000940477</v>
      </c>
      <c r="G7932" s="22">
        <f t="shared" si="377"/>
        <v>1770.5090001111471</v>
      </c>
    </row>
    <row r="7933" spans="1:7" ht="25.5" customHeight="1" thickTop="1" thickBot="1" x14ac:dyDescent="0.25">
      <c r="A7933" s="20" t="str">
        <f t="shared" si="375"/>
        <v>4207BANNOCKBURN</v>
      </c>
      <c r="B7933" s="37">
        <v>4207</v>
      </c>
      <c r="C7933" s="37" t="s">
        <v>5889</v>
      </c>
      <c r="D7933" s="38" t="s">
        <v>7888</v>
      </c>
      <c r="E7933" s="39">
        <v>1361.9300000854978</v>
      </c>
      <c r="F7933" s="39">
        <f t="shared" si="376"/>
        <v>1498.1230000940477</v>
      </c>
      <c r="G7933" s="39">
        <f t="shared" si="377"/>
        <v>1770.5090001111471</v>
      </c>
    </row>
    <row r="7934" spans="1:7" ht="25.5" customHeight="1" thickTop="1" thickBot="1" x14ac:dyDescent="0.25">
      <c r="A7934" s="20" t="str">
        <f t="shared" si="375"/>
        <v>4207BEENLEIGH</v>
      </c>
      <c r="B7934" s="20">
        <v>4207</v>
      </c>
      <c r="C7934" s="20" t="s">
        <v>8099</v>
      </c>
      <c r="D7934" s="21" t="s">
        <v>7888</v>
      </c>
      <c r="E7934" s="22">
        <v>1361.9300000854978</v>
      </c>
      <c r="F7934" s="22">
        <f t="shared" si="376"/>
        <v>1498.1230000940477</v>
      </c>
      <c r="G7934" s="22">
        <f t="shared" si="377"/>
        <v>1770.5090001111471</v>
      </c>
    </row>
    <row r="7935" spans="1:7" ht="25.5" customHeight="1" thickTop="1" thickBot="1" x14ac:dyDescent="0.25">
      <c r="A7935" s="20" t="str">
        <f t="shared" si="375"/>
        <v>4207BELIVAH</v>
      </c>
      <c r="B7935" s="37">
        <v>4207</v>
      </c>
      <c r="C7935" s="37" t="s">
        <v>8100</v>
      </c>
      <c r="D7935" s="38" t="s">
        <v>7888</v>
      </c>
      <c r="E7935" s="39">
        <v>1361.9300000854978</v>
      </c>
      <c r="F7935" s="39">
        <f t="shared" si="376"/>
        <v>1498.1230000940477</v>
      </c>
      <c r="G7935" s="39">
        <f t="shared" si="377"/>
        <v>1770.5090001111471</v>
      </c>
    </row>
    <row r="7936" spans="1:7" ht="25.5" customHeight="1" thickTop="1" thickBot="1" x14ac:dyDescent="0.25">
      <c r="A7936" s="20" t="str">
        <f t="shared" si="375"/>
        <v>4207BUCCAN</v>
      </c>
      <c r="B7936" s="20">
        <v>4207</v>
      </c>
      <c r="C7936" s="20" t="s">
        <v>8101</v>
      </c>
      <c r="D7936" s="21" t="s">
        <v>7888</v>
      </c>
      <c r="E7936" s="22">
        <v>1361.9300000854978</v>
      </c>
      <c r="F7936" s="22">
        <f t="shared" si="376"/>
        <v>1498.1230000940477</v>
      </c>
      <c r="G7936" s="22">
        <f t="shared" si="377"/>
        <v>1770.5090001111471</v>
      </c>
    </row>
    <row r="7937" spans="1:7" ht="25.5" customHeight="1" thickTop="1" thickBot="1" x14ac:dyDescent="0.25">
      <c r="A7937" s="20" t="str">
        <f t="shared" si="375"/>
        <v>4207CEDAR CREEK</v>
      </c>
      <c r="B7937" s="37">
        <v>4207</v>
      </c>
      <c r="C7937" s="37" t="s">
        <v>1711</v>
      </c>
      <c r="D7937" s="38" t="s">
        <v>7888</v>
      </c>
      <c r="E7937" s="39">
        <v>1361.9300000854978</v>
      </c>
      <c r="F7937" s="39">
        <f t="shared" si="376"/>
        <v>1498.1230000940477</v>
      </c>
      <c r="G7937" s="39">
        <f t="shared" si="377"/>
        <v>1770.5090001111471</v>
      </c>
    </row>
    <row r="7938" spans="1:7" ht="25.5" customHeight="1" thickTop="1" thickBot="1" x14ac:dyDescent="0.25">
      <c r="A7938" s="20" t="str">
        <f t="shared" si="375"/>
        <v>4207EAGLEBY</v>
      </c>
      <c r="B7938" s="20">
        <v>4207</v>
      </c>
      <c r="C7938" s="20" t="s">
        <v>8102</v>
      </c>
      <c r="D7938" s="21" t="s">
        <v>7888</v>
      </c>
      <c r="E7938" s="22">
        <v>1361.9300000854978</v>
      </c>
      <c r="F7938" s="22">
        <f t="shared" si="376"/>
        <v>1498.1230000940477</v>
      </c>
      <c r="G7938" s="22">
        <f t="shared" si="377"/>
        <v>1770.5090001111471</v>
      </c>
    </row>
    <row r="7939" spans="1:7" ht="25.5" customHeight="1" thickTop="1" thickBot="1" x14ac:dyDescent="0.25">
      <c r="A7939" s="20" t="str">
        <f t="shared" si="375"/>
        <v>4207EDENS LANDING</v>
      </c>
      <c r="B7939" s="37">
        <v>4207</v>
      </c>
      <c r="C7939" s="37" t="s">
        <v>8103</v>
      </c>
      <c r="D7939" s="38" t="s">
        <v>7888</v>
      </c>
      <c r="E7939" s="39">
        <v>1361.9300000854978</v>
      </c>
      <c r="F7939" s="39">
        <f t="shared" si="376"/>
        <v>1498.1230000940477</v>
      </c>
      <c r="G7939" s="39">
        <f t="shared" si="377"/>
        <v>1770.5090001111471</v>
      </c>
    </row>
    <row r="7940" spans="1:7" ht="25.5" customHeight="1" thickTop="1" thickBot="1" x14ac:dyDescent="0.25">
      <c r="A7940" s="20" t="str">
        <f t="shared" si="375"/>
        <v>4207HOLMVIEW</v>
      </c>
      <c r="B7940" s="20">
        <v>4207</v>
      </c>
      <c r="C7940" s="20" t="s">
        <v>8104</v>
      </c>
      <c r="D7940" s="21" t="s">
        <v>7888</v>
      </c>
      <c r="E7940" s="22">
        <v>1361.9300000854978</v>
      </c>
      <c r="F7940" s="22">
        <f t="shared" si="376"/>
        <v>1498.1230000940477</v>
      </c>
      <c r="G7940" s="22">
        <f t="shared" si="377"/>
        <v>1770.5090001111471</v>
      </c>
    </row>
    <row r="7941" spans="1:7" ht="25.5" customHeight="1" thickTop="1" thickBot="1" x14ac:dyDescent="0.25">
      <c r="A7941" s="20" t="str">
        <f t="shared" ref="A7941:A8004" si="378">CONCATENATE(B7941,C7941)</f>
        <v>4207KAIRABAH</v>
      </c>
      <c r="B7941" s="37">
        <v>4207</v>
      </c>
      <c r="C7941" s="37" t="s">
        <v>8105</v>
      </c>
      <c r="D7941" s="38" t="s">
        <v>7888</v>
      </c>
      <c r="E7941" s="39">
        <v>1361.9300000854978</v>
      </c>
      <c r="F7941" s="39">
        <f t="shared" ref="F7941:F8004" si="379">1.1*E7941</f>
        <v>1498.1230000940477</v>
      </c>
      <c r="G7941" s="39">
        <f t="shared" ref="G7941:G8004" si="380">1.3*E7941</f>
        <v>1770.5090001111471</v>
      </c>
    </row>
    <row r="7942" spans="1:7" ht="25.5" customHeight="1" thickTop="1" thickBot="1" x14ac:dyDescent="0.25">
      <c r="A7942" s="20" t="str">
        <f t="shared" si="378"/>
        <v>4207LOGAN VILLAGE</v>
      </c>
      <c r="B7942" s="20">
        <v>4207</v>
      </c>
      <c r="C7942" s="20" t="s">
        <v>8106</v>
      </c>
      <c r="D7942" s="21" t="s">
        <v>7888</v>
      </c>
      <c r="E7942" s="22">
        <v>1361.9300000854978</v>
      </c>
      <c r="F7942" s="22">
        <f t="shared" si="379"/>
        <v>1498.1230000940477</v>
      </c>
      <c r="G7942" s="22">
        <f t="shared" si="380"/>
        <v>1770.5090001111471</v>
      </c>
    </row>
    <row r="7943" spans="1:7" ht="25.5" customHeight="1" thickTop="1" thickBot="1" x14ac:dyDescent="0.25">
      <c r="A7943" s="20" t="str">
        <f t="shared" si="378"/>
        <v>4207LUSCOMBE</v>
      </c>
      <c r="B7943" s="37">
        <v>4207</v>
      </c>
      <c r="C7943" s="37" t="s">
        <v>8107</v>
      </c>
      <c r="D7943" s="38" t="s">
        <v>7888</v>
      </c>
      <c r="E7943" s="39">
        <v>1361.9300000854978</v>
      </c>
      <c r="F7943" s="39">
        <f t="shared" si="379"/>
        <v>1498.1230000940477</v>
      </c>
      <c r="G7943" s="39">
        <f t="shared" si="380"/>
        <v>1770.5090001111471</v>
      </c>
    </row>
    <row r="7944" spans="1:7" ht="25.5" customHeight="1" thickTop="1" thickBot="1" x14ac:dyDescent="0.25">
      <c r="A7944" s="20" t="str">
        <f t="shared" si="378"/>
        <v>4207MOUNT WARREN PARK</v>
      </c>
      <c r="B7944" s="20">
        <v>4207</v>
      </c>
      <c r="C7944" s="20" t="s">
        <v>8108</v>
      </c>
      <c r="D7944" s="21" t="s">
        <v>7888</v>
      </c>
      <c r="E7944" s="22">
        <v>1361.9300000854978</v>
      </c>
      <c r="F7944" s="22">
        <f t="shared" si="379"/>
        <v>1498.1230000940477</v>
      </c>
      <c r="G7944" s="22">
        <f t="shared" si="380"/>
        <v>1770.5090001111471</v>
      </c>
    </row>
    <row r="7945" spans="1:7" ht="25.5" customHeight="1" thickTop="1" thickBot="1" x14ac:dyDescent="0.25">
      <c r="A7945" s="20" t="str">
        <f t="shared" si="378"/>
        <v>4207STAPYLTON</v>
      </c>
      <c r="B7945" s="37">
        <v>4207</v>
      </c>
      <c r="C7945" s="37" t="s">
        <v>8109</v>
      </c>
      <c r="D7945" s="38" t="s">
        <v>7888</v>
      </c>
      <c r="E7945" s="39">
        <v>1361.9300000854978</v>
      </c>
      <c r="F7945" s="39">
        <f t="shared" si="379"/>
        <v>1498.1230000940477</v>
      </c>
      <c r="G7945" s="39">
        <f t="shared" si="380"/>
        <v>1770.5090001111471</v>
      </c>
    </row>
    <row r="7946" spans="1:7" ht="25.5" customHeight="1" thickTop="1" thickBot="1" x14ac:dyDescent="0.25">
      <c r="A7946" s="20" t="str">
        <f t="shared" si="378"/>
        <v>4207STEIGLITZ</v>
      </c>
      <c r="B7946" s="20">
        <v>4207</v>
      </c>
      <c r="C7946" s="20" t="s">
        <v>5893</v>
      </c>
      <c r="D7946" s="21" t="s">
        <v>7888</v>
      </c>
      <c r="E7946" s="22">
        <v>1361.9300000854978</v>
      </c>
      <c r="F7946" s="22">
        <f t="shared" si="379"/>
        <v>1498.1230000940477</v>
      </c>
      <c r="G7946" s="22">
        <f t="shared" si="380"/>
        <v>1770.5090001111471</v>
      </c>
    </row>
    <row r="7947" spans="1:7" ht="25.5" customHeight="1" thickTop="1" thickBot="1" x14ac:dyDescent="0.25">
      <c r="A7947" s="20" t="str">
        <f t="shared" si="378"/>
        <v>4207WINDAROO</v>
      </c>
      <c r="B7947" s="37">
        <v>4207</v>
      </c>
      <c r="C7947" s="37" t="s">
        <v>8110</v>
      </c>
      <c r="D7947" s="38" t="s">
        <v>7888</v>
      </c>
      <c r="E7947" s="39">
        <v>1361.9300000854978</v>
      </c>
      <c r="F7947" s="39">
        <f t="shared" si="379"/>
        <v>1498.1230000940477</v>
      </c>
      <c r="G7947" s="39">
        <f t="shared" si="380"/>
        <v>1770.5090001111471</v>
      </c>
    </row>
    <row r="7948" spans="1:7" ht="25.5" customHeight="1" thickTop="1" thickBot="1" x14ac:dyDescent="0.25">
      <c r="A7948" s="20" t="str">
        <f t="shared" si="378"/>
        <v>4207WOLFFDENE</v>
      </c>
      <c r="B7948" s="20">
        <v>4207</v>
      </c>
      <c r="C7948" s="20" t="s">
        <v>8111</v>
      </c>
      <c r="D7948" s="21" t="s">
        <v>7888</v>
      </c>
      <c r="E7948" s="22">
        <v>1361.9300000854978</v>
      </c>
      <c r="F7948" s="22">
        <f t="shared" si="379"/>
        <v>1498.1230000940477</v>
      </c>
      <c r="G7948" s="22">
        <f t="shared" si="380"/>
        <v>1770.5090001111471</v>
      </c>
    </row>
    <row r="7949" spans="1:7" ht="25.5" customHeight="1" thickTop="1" thickBot="1" x14ac:dyDescent="0.25">
      <c r="A7949" s="20" t="str">
        <f t="shared" si="378"/>
        <v>4207WOONGOOLBA</v>
      </c>
      <c r="B7949" s="37">
        <v>4207</v>
      </c>
      <c r="C7949" s="37" t="s">
        <v>8112</v>
      </c>
      <c r="D7949" s="38" t="s">
        <v>7888</v>
      </c>
      <c r="E7949" s="39">
        <v>1361.9300000854978</v>
      </c>
      <c r="F7949" s="39">
        <f t="shared" si="379"/>
        <v>1498.1230000940477</v>
      </c>
      <c r="G7949" s="39">
        <f t="shared" si="380"/>
        <v>1770.5090001111471</v>
      </c>
    </row>
    <row r="7950" spans="1:7" ht="25.5" customHeight="1" thickTop="1" thickBot="1" x14ac:dyDescent="0.25">
      <c r="A7950" s="20" t="str">
        <f t="shared" si="378"/>
        <v>4207YARRABILBA</v>
      </c>
      <c r="B7950" s="20">
        <v>4207</v>
      </c>
      <c r="C7950" s="20" t="s">
        <v>8113</v>
      </c>
      <c r="D7950" s="21" t="s">
        <v>7888</v>
      </c>
      <c r="E7950" s="22">
        <v>1361.9300000854978</v>
      </c>
      <c r="F7950" s="22">
        <f t="shared" si="379"/>
        <v>1498.1230000940477</v>
      </c>
      <c r="G7950" s="22">
        <f t="shared" si="380"/>
        <v>1770.5090001111471</v>
      </c>
    </row>
    <row r="7951" spans="1:7" ht="25.5" customHeight="1" thickTop="1" thickBot="1" x14ac:dyDescent="0.25">
      <c r="A7951" s="20" t="str">
        <f t="shared" si="378"/>
        <v>4207YATALA</v>
      </c>
      <c r="B7951" s="37">
        <v>4207</v>
      </c>
      <c r="C7951" s="37" t="s">
        <v>8114</v>
      </c>
      <c r="D7951" s="38" t="s">
        <v>7888</v>
      </c>
      <c r="E7951" s="39">
        <v>1361.9300000854978</v>
      </c>
      <c r="F7951" s="39">
        <f t="shared" si="379"/>
        <v>1498.1230000940477</v>
      </c>
      <c r="G7951" s="39">
        <f t="shared" si="380"/>
        <v>1770.5090001111471</v>
      </c>
    </row>
    <row r="7952" spans="1:7" ht="25.5" customHeight="1" thickTop="1" thickBot="1" x14ac:dyDescent="0.25">
      <c r="A7952" s="20" t="str">
        <f t="shared" si="378"/>
        <v>4208GILBERTON</v>
      </c>
      <c r="B7952" s="20">
        <v>4208</v>
      </c>
      <c r="C7952" s="20" t="s">
        <v>8115</v>
      </c>
      <c r="D7952" s="21" t="s">
        <v>7888</v>
      </c>
      <c r="E7952" s="22">
        <v>1240.478000534752</v>
      </c>
      <c r="F7952" s="22">
        <f t="shared" si="379"/>
        <v>1364.5258005882274</v>
      </c>
      <c r="G7952" s="22">
        <f t="shared" si="380"/>
        <v>1612.6214006951777</v>
      </c>
    </row>
    <row r="7953" spans="1:7" ht="25.5" customHeight="1" thickTop="1" thickBot="1" x14ac:dyDescent="0.25">
      <c r="A7953" s="20" t="str">
        <f t="shared" si="378"/>
        <v>4208JACOBS WELL</v>
      </c>
      <c r="B7953" s="37">
        <v>4208</v>
      </c>
      <c r="C7953" s="37" t="s">
        <v>8116</v>
      </c>
      <c r="D7953" s="38" t="s">
        <v>7888</v>
      </c>
      <c r="E7953" s="39">
        <v>1240.478000534752</v>
      </c>
      <c r="F7953" s="39">
        <f t="shared" si="379"/>
        <v>1364.5258005882274</v>
      </c>
      <c r="G7953" s="39">
        <f t="shared" si="380"/>
        <v>1612.6214006951777</v>
      </c>
    </row>
    <row r="7954" spans="1:7" ht="25.5" customHeight="1" thickTop="1" thickBot="1" x14ac:dyDescent="0.25">
      <c r="A7954" s="20" t="str">
        <f t="shared" si="378"/>
        <v>4208KINGSHOLME</v>
      </c>
      <c r="B7954" s="20">
        <v>4208</v>
      </c>
      <c r="C7954" s="20" t="s">
        <v>8117</v>
      </c>
      <c r="D7954" s="21" t="s">
        <v>7888</v>
      </c>
      <c r="E7954" s="22">
        <v>1240.478000534752</v>
      </c>
      <c r="F7954" s="22">
        <f t="shared" si="379"/>
        <v>1364.5258005882274</v>
      </c>
      <c r="G7954" s="22">
        <f t="shared" si="380"/>
        <v>1612.6214006951777</v>
      </c>
    </row>
    <row r="7955" spans="1:7" ht="25.5" customHeight="1" thickTop="1" thickBot="1" x14ac:dyDescent="0.25">
      <c r="A7955" s="20" t="str">
        <f t="shared" si="378"/>
        <v>4208NORWELL</v>
      </c>
      <c r="B7955" s="37">
        <v>4208</v>
      </c>
      <c r="C7955" s="37" t="s">
        <v>8118</v>
      </c>
      <c r="D7955" s="38" t="s">
        <v>7888</v>
      </c>
      <c r="E7955" s="39">
        <v>1240.478000534752</v>
      </c>
      <c r="F7955" s="39">
        <f t="shared" si="379"/>
        <v>1364.5258005882274</v>
      </c>
      <c r="G7955" s="39">
        <f t="shared" si="380"/>
        <v>1612.6214006951777</v>
      </c>
    </row>
    <row r="7956" spans="1:7" ht="25.5" customHeight="1" thickTop="1" thickBot="1" x14ac:dyDescent="0.25">
      <c r="A7956" s="20" t="str">
        <f t="shared" si="378"/>
        <v>4208ORMEAU</v>
      </c>
      <c r="B7956" s="20">
        <v>4208</v>
      </c>
      <c r="C7956" s="20" t="s">
        <v>8119</v>
      </c>
      <c r="D7956" s="21" t="s">
        <v>7888</v>
      </c>
      <c r="E7956" s="22">
        <v>1240.478000534752</v>
      </c>
      <c r="F7956" s="22">
        <f t="shared" si="379"/>
        <v>1364.5258005882274</v>
      </c>
      <c r="G7956" s="22">
        <f t="shared" si="380"/>
        <v>1612.6214006951777</v>
      </c>
    </row>
    <row r="7957" spans="1:7" ht="25.5" customHeight="1" thickTop="1" thickBot="1" x14ac:dyDescent="0.25">
      <c r="A7957" s="20" t="str">
        <f t="shared" si="378"/>
        <v>4208ORMEAU HILLS</v>
      </c>
      <c r="B7957" s="37">
        <v>4208</v>
      </c>
      <c r="C7957" s="37" t="s">
        <v>8120</v>
      </c>
      <c r="D7957" s="38" t="s">
        <v>7888</v>
      </c>
      <c r="E7957" s="39">
        <v>1240.478000534752</v>
      </c>
      <c r="F7957" s="39">
        <f t="shared" si="379"/>
        <v>1364.5258005882274</v>
      </c>
      <c r="G7957" s="39">
        <f t="shared" si="380"/>
        <v>1612.6214006951777</v>
      </c>
    </row>
    <row r="7958" spans="1:7" ht="25.5" customHeight="1" thickTop="1" thickBot="1" x14ac:dyDescent="0.25">
      <c r="A7958" s="20" t="str">
        <f t="shared" si="378"/>
        <v>4209COOMERA</v>
      </c>
      <c r="B7958" s="20">
        <v>4209</v>
      </c>
      <c r="C7958" s="20" t="s">
        <v>8121</v>
      </c>
      <c r="D7958" s="21" t="s">
        <v>7888</v>
      </c>
      <c r="E7958" s="22">
        <v>1431.9660000391739</v>
      </c>
      <c r="F7958" s="22">
        <f t="shared" si="379"/>
        <v>1575.1626000430913</v>
      </c>
      <c r="G7958" s="22">
        <f t="shared" si="380"/>
        <v>1861.5558000509261</v>
      </c>
    </row>
    <row r="7959" spans="1:7" ht="25.5" customHeight="1" thickTop="1" thickBot="1" x14ac:dyDescent="0.25">
      <c r="A7959" s="20" t="str">
        <f t="shared" si="378"/>
        <v>4209PIMPAMA</v>
      </c>
      <c r="B7959" s="37">
        <v>4209</v>
      </c>
      <c r="C7959" s="37" t="s">
        <v>8122</v>
      </c>
      <c r="D7959" s="38" t="s">
        <v>7888</v>
      </c>
      <c r="E7959" s="39">
        <v>1431.9660000391739</v>
      </c>
      <c r="F7959" s="39">
        <f t="shared" si="379"/>
        <v>1575.1626000430913</v>
      </c>
      <c r="G7959" s="39">
        <f t="shared" si="380"/>
        <v>1861.5558000509261</v>
      </c>
    </row>
    <row r="7960" spans="1:7" ht="25.5" customHeight="1" thickTop="1" thickBot="1" x14ac:dyDescent="0.25">
      <c r="A7960" s="20" t="str">
        <f t="shared" si="378"/>
        <v>4209UPPER COOMERA</v>
      </c>
      <c r="B7960" s="20">
        <v>4209</v>
      </c>
      <c r="C7960" s="20" t="s">
        <v>8123</v>
      </c>
      <c r="D7960" s="21" t="s">
        <v>7888</v>
      </c>
      <c r="E7960" s="22">
        <v>1431.9660000391739</v>
      </c>
      <c r="F7960" s="22">
        <f t="shared" si="379"/>
        <v>1575.1626000430913</v>
      </c>
      <c r="G7960" s="22">
        <f t="shared" si="380"/>
        <v>1861.5558000509261</v>
      </c>
    </row>
    <row r="7961" spans="1:7" ht="25.5" customHeight="1" thickTop="1" thickBot="1" x14ac:dyDescent="0.25">
      <c r="A7961" s="20" t="str">
        <f t="shared" si="378"/>
        <v>4209WILLOW VALE</v>
      </c>
      <c r="B7961" s="37">
        <v>4209</v>
      </c>
      <c r="C7961" s="37" t="s">
        <v>3256</v>
      </c>
      <c r="D7961" s="38" t="s">
        <v>7888</v>
      </c>
      <c r="E7961" s="39">
        <v>1431.9660000391739</v>
      </c>
      <c r="F7961" s="39">
        <f t="shared" si="379"/>
        <v>1575.1626000430913</v>
      </c>
      <c r="G7961" s="39">
        <f t="shared" si="380"/>
        <v>1861.5558000509261</v>
      </c>
    </row>
    <row r="7962" spans="1:7" ht="25.5" customHeight="1" thickTop="1" thickBot="1" x14ac:dyDescent="0.25">
      <c r="A7962" s="20" t="str">
        <f t="shared" si="378"/>
        <v>4210GUANABA</v>
      </c>
      <c r="B7962" s="20">
        <v>4210</v>
      </c>
      <c r="C7962" s="20" t="s">
        <v>8124</v>
      </c>
      <c r="D7962" s="21" t="s">
        <v>7888</v>
      </c>
      <c r="E7962" s="22">
        <v>1365.9399992603819</v>
      </c>
      <c r="F7962" s="22">
        <f t="shared" si="379"/>
        <v>1502.5339991864203</v>
      </c>
      <c r="G7962" s="22">
        <f t="shared" si="380"/>
        <v>1775.7219990384965</v>
      </c>
    </row>
    <row r="7963" spans="1:7" ht="25.5" customHeight="1" thickTop="1" thickBot="1" x14ac:dyDescent="0.25">
      <c r="A7963" s="20" t="str">
        <f t="shared" si="378"/>
        <v>4210MAUDSLAND</v>
      </c>
      <c r="B7963" s="37">
        <v>4210</v>
      </c>
      <c r="C7963" s="37" t="s">
        <v>8125</v>
      </c>
      <c r="D7963" s="38" t="s">
        <v>7888</v>
      </c>
      <c r="E7963" s="39">
        <v>1365.9399992603819</v>
      </c>
      <c r="F7963" s="39">
        <f t="shared" si="379"/>
        <v>1502.5339991864203</v>
      </c>
      <c r="G7963" s="39">
        <f t="shared" si="380"/>
        <v>1775.7219990384965</v>
      </c>
    </row>
    <row r="7964" spans="1:7" ht="25.5" customHeight="1" thickTop="1" thickBot="1" x14ac:dyDescent="0.25">
      <c r="A7964" s="20" t="str">
        <f t="shared" si="378"/>
        <v>4210OXENFORD</v>
      </c>
      <c r="B7964" s="20">
        <v>4210</v>
      </c>
      <c r="C7964" s="20" t="s">
        <v>8126</v>
      </c>
      <c r="D7964" s="21" t="s">
        <v>7888</v>
      </c>
      <c r="E7964" s="22">
        <v>1365.9399992603819</v>
      </c>
      <c r="F7964" s="22">
        <f t="shared" si="379"/>
        <v>1502.5339991864203</v>
      </c>
      <c r="G7964" s="22">
        <f t="shared" si="380"/>
        <v>1775.7219990384965</v>
      </c>
    </row>
    <row r="7965" spans="1:7" ht="25.5" customHeight="1" thickTop="1" thickBot="1" x14ac:dyDescent="0.25">
      <c r="A7965" s="20" t="str">
        <f t="shared" si="378"/>
        <v>4210WONGAWALLAN</v>
      </c>
      <c r="B7965" s="37">
        <v>4210</v>
      </c>
      <c r="C7965" s="37" t="s">
        <v>8127</v>
      </c>
      <c r="D7965" s="38" t="s">
        <v>7888</v>
      </c>
      <c r="E7965" s="39">
        <v>1365.9399992603819</v>
      </c>
      <c r="F7965" s="39">
        <f t="shared" si="379"/>
        <v>1502.5339991864203</v>
      </c>
      <c r="G7965" s="39">
        <f t="shared" si="380"/>
        <v>1775.7219990384965</v>
      </c>
    </row>
    <row r="7966" spans="1:7" ht="25.5" customHeight="1" thickTop="1" thickBot="1" x14ac:dyDescent="0.25">
      <c r="A7966" s="20" t="str">
        <f t="shared" si="378"/>
        <v>4211ADVANCETOWN</v>
      </c>
      <c r="B7966" s="20">
        <v>4211</v>
      </c>
      <c r="C7966" s="20" t="s">
        <v>8128</v>
      </c>
      <c r="D7966" s="21" t="s">
        <v>7888</v>
      </c>
      <c r="E7966" s="22">
        <v>1414.6400006245319</v>
      </c>
      <c r="F7966" s="22">
        <f t="shared" si="379"/>
        <v>1556.1040006869853</v>
      </c>
      <c r="G7966" s="22">
        <f t="shared" si="380"/>
        <v>1839.0320008118915</v>
      </c>
    </row>
    <row r="7967" spans="1:7" ht="25.5" customHeight="1" thickTop="1" thickBot="1" x14ac:dyDescent="0.25">
      <c r="A7967" s="20" t="str">
        <f t="shared" si="378"/>
        <v>4211BEECHMONT</v>
      </c>
      <c r="B7967" s="37">
        <v>4211</v>
      </c>
      <c r="C7967" s="37" t="s">
        <v>8129</v>
      </c>
      <c r="D7967" s="38" t="s">
        <v>7888</v>
      </c>
      <c r="E7967" s="39">
        <v>1414.6400006245319</v>
      </c>
      <c r="F7967" s="39">
        <f t="shared" si="379"/>
        <v>1556.1040006869853</v>
      </c>
      <c r="G7967" s="39">
        <f t="shared" si="380"/>
        <v>1839.0320008118915</v>
      </c>
    </row>
    <row r="7968" spans="1:7" ht="25.5" customHeight="1" thickTop="1" thickBot="1" x14ac:dyDescent="0.25">
      <c r="A7968" s="20" t="str">
        <f t="shared" si="378"/>
        <v>4211BINNA BURRA</v>
      </c>
      <c r="B7968" s="20">
        <v>4211</v>
      </c>
      <c r="C7968" s="20" t="s">
        <v>2963</v>
      </c>
      <c r="D7968" s="21" t="s">
        <v>7888</v>
      </c>
      <c r="E7968" s="22">
        <v>1414.6400006245319</v>
      </c>
      <c r="F7968" s="22">
        <f t="shared" si="379"/>
        <v>1556.1040006869853</v>
      </c>
      <c r="G7968" s="22">
        <f t="shared" si="380"/>
        <v>1839.0320008118915</v>
      </c>
    </row>
    <row r="7969" spans="1:7" ht="25.5" customHeight="1" thickTop="1" thickBot="1" x14ac:dyDescent="0.25">
      <c r="A7969" s="20" t="str">
        <f t="shared" si="378"/>
        <v>4211CARRARA</v>
      </c>
      <c r="B7969" s="37">
        <v>4211</v>
      </c>
      <c r="C7969" s="37" t="s">
        <v>8130</v>
      </c>
      <c r="D7969" s="38" t="s">
        <v>7888</v>
      </c>
      <c r="E7969" s="39">
        <v>1414.6400006245319</v>
      </c>
      <c r="F7969" s="39">
        <f t="shared" si="379"/>
        <v>1556.1040006869853</v>
      </c>
      <c r="G7969" s="39">
        <f t="shared" si="380"/>
        <v>1839.0320008118915</v>
      </c>
    </row>
    <row r="7970" spans="1:7" ht="25.5" customHeight="1" thickTop="1" thickBot="1" x14ac:dyDescent="0.25">
      <c r="A7970" s="20" t="str">
        <f t="shared" si="378"/>
        <v>4211CLAGIRABA</v>
      </c>
      <c r="B7970" s="20">
        <v>4211</v>
      </c>
      <c r="C7970" s="20" t="s">
        <v>8131</v>
      </c>
      <c r="D7970" s="21" t="s">
        <v>7888</v>
      </c>
      <c r="E7970" s="22">
        <v>1414.6400006245319</v>
      </c>
      <c r="F7970" s="22">
        <f t="shared" si="379"/>
        <v>1556.1040006869853</v>
      </c>
      <c r="G7970" s="22">
        <f t="shared" si="380"/>
        <v>1839.0320008118915</v>
      </c>
    </row>
    <row r="7971" spans="1:7" ht="25.5" customHeight="1" thickTop="1" thickBot="1" x14ac:dyDescent="0.25">
      <c r="A7971" s="20" t="str">
        <f t="shared" si="378"/>
        <v>4211GAVEN</v>
      </c>
      <c r="B7971" s="37">
        <v>4211</v>
      </c>
      <c r="C7971" s="37" t="s">
        <v>8132</v>
      </c>
      <c r="D7971" s="38" t="s">
        <v>7888</v>
      </c>
      <c r="E7971" s="39">
        <v>1414.6400006245319</v>
      </c>
      <c r="F7971" s="39">
        <f t="shared" si="379"/>
        <v>1556.1040006869853</v>
      </c>
      <c r="G7971" s="39">
        <f t="shared" si="380"/>
        <v>1839.0320008118915</v>
      </c>
    </row>
    <row r="7972" spans="1:7" ht="25.5" customHeight="1" thickTop="1" thickBot="1" x14ac:dyDescent="0.25">
      <c r="A7972" s="20" t="str">
        <f t="shared" si="378"/>
        <v>4211GILSTON</v>
      </c>
      <c r="B7972" s="20">
        <v>4211</v>
      </c>
      <c r="C7972" s="20" t="s">
        <v>8133</v>
      </c>
      <c r="D7972" s="21" t="s">
        <v>7888</v>
      </c>
      <c r="E7972" s="22">
        <v>1414.6400006245319</v>
      </c>
      <c r="F7972" s="22">
        <f t="shared" si="379"/>
        <v>1556.1040006869853</v>
      </c>
      <c r="G7972" s="22">
        <f t="shared" si="380"/>
        <v>1839.0320008118915</v>
      </c>
    </row>
    <row r="7973" spans="1:7" ht="25.5" customHeight="1" thickTop="1" thickBot="1" x14ac:dyDescent="0.25">
      <c r="A7973" s="20" t="str">
        <f t="shared" si="378"/>
        <v>4211HIGHLAND PARK</v>
      </c>
      <c r="B7973" s="37">
        <v>4211</v>
      </c>
      <c r="C7973" s="37" t="s">
        <v>8134</v>
      </c>
      <c r="D7973" s="38" t="s">
        <v>7888</v>
      </c>
      <c r="E7973" s="39">
        <v>1414.6400006245319</v>
      </c>
      <c r="F7973" s="39">
        <f t="shared" si="379"/>
        <v>1556.1040006869853</v>
      </c>
      <c r="G7973" s="39">
        <f t="shared" si="380"/>
        <v>1839.0320008118915</v>
      </c>
    </row>
    <row r="7974" spans="1:7" ht="25.5" customHeight="1" thickTop="1" thickBot="1" x14ac:dyDescent="0.25">
      <c r="A7974" s="20" t="str">
        <f t="shared" si="378"/>
        <v>4211LOWER BEECHMONT</v>
      </c>
      <c r="B7974" s="20">
        <v>4211</v>
      </c>
      <c r="C7974" s="20" t="s">
        <v>8135</v>
      </c>
      <c r="D7974" s="21" t="s">
        <v>7888</v>
      </c>
      <c r="E7974" s="22">
        <v>1414.6400006245319</v>
      </c>
      <c r="F7974" s="22">
        <f t="shared" si="379"/>
        <v>1556.1040006869853</v>
      </c>
      <c r="G7974" s="22">
        <f t="shared" si="380"/>
        <v>1839.0320008118915</v>
      </c>
    </row>
    <row r="7975" spans="1:7" ht="25.5" customHeight="1" thickTop="1" thickBot="1" x14ac:dyDescent="0.25">
      <c r="A7975" s="20" t="str">
        <f t="shared" si="378"/>
        <v>4211MOUNT NATHAN</v>
      </c>
      <c r="B7975" s="37">
        <v>4211</v>
      </c>
      <c r="C7975" s="37" t="s">
        <v>8136</v>
      </c>
      <c r="D7975" s="38" t="s">
        <v>7888</v>
      </c>
      <c r="E7975" s="39">
        <v>1414.6400006245319</v>
      </c>
      <c r="F7975" s="39">
        <f t="shared" si="379"/>
        <v>1556.1040006869853</v>
      </c>
      <c r="G7975" s="39">
        <f t="shared" si="380"/>
        <v>1839.0320008118915</v>
      </c>
    </row>
    <row r="7976" spans="1:7" ht="25.5" customHeight="1" thickTop="1" thickBot="1" x14ac:dyDescent="0.25">
      <c r="A7976" s="20" t="str">
        <f t="shared" si="378"/>
        <v>4211NATURAL BRIDGE</v>
      </c>
      <c r="B7976" s="20">
        <v>4211</v>
      </c>
      <c r="C7976" s="20" t="s">
        <v>8137</v>
      </c>
      <c r="D7976" s="21" t="s">
        <v>7888</v>
      </c>
      <c r="E7976" s="22">
        <v>1414.6400006245319</v>
      </c>
      <c r="F7976" s="22">
        <f t="shared" si="379"/>
        <v>1556.1040006869853</v>
      </c>
      <c r="G7976" s="22">
        <f t="shared" si="380"/>
        <v>1839.0320008118915</v>
      </c>
    </row>
    <row r="7977" spans="1:7" ht="25.5" customHeight="1" thickTop="1" thickBot="1" x14ac:dyDescent="0.25">
      <c r="A7977" s="20" t="str">
        <f t="shared" si="378"/>
        <v>4211NERANG</v>
      </c>
      <c r="B7977" s="37">
        <v>4211</v>
      </c>
      <c r="C7977" s="37" t="s">
        <v>8138</v>
      </c>
      <c r="D7977" s="38" t="s">
        <v>7888</v>
      </c>
      <c r="E7977" s="39">
        <v>1414.6400006245319</v>
      </c>
      <c r="F7977" s="39">
        <f t="shared" si="379"/>
        <v>1556.1040006869853</v>
      </c>
      <c r="G7977" s="39">
        <f t="shared" si="380"/>
        <v>1839.0320008118915</v>
      </c>
    </row>
    <row r="7978" spans="1:7" ht="25.5" customHeight="1" thickTop="1" thickBot="1" x14ac:dyDescent="0.25">
      <c r="A7978" s="20" t="str">
        <f t="shared" si="378"/>
        <v>4211NUMINBAH VALLEY</v>
      </c>
      <c r="B7978" s="20">
        <v>4211</v>
      </c>
      <c r="C7978" s="20" t="s">
        <v>8139</v>
      </c>
      <c r="D7978" s="21" t="s">
        <v>7888</v>
      </c>
      <c r="E7978" s="22">
        <v>1414.6400006245319</v>
      </c>
      <c r="F7978" s="22">
        <f t="shared" si="379"/>
        <v>1556.1040006869853</v>
      </c>
      <c r="G7978" s="22">
        <f t="shared" si="380"/>
        <v>1839.0320008118915</v>
      </c>
    </row>
    <row r="7979" spans="1:7" ht="25.5" customHeight="1" thickTop="1" thickBot="1" x14ac:dyDescent="0.25">
      <c r="A7979" s="20" t="str">
        <f t="shared" si="378"/>
        <v>4211PACIFIC PINES</v>
      </c>
      <c r="B7979" s="37">
        <v>4211</v>
      </c>
      <c r="C7979" s="37" t="s">
        <v>8140</v>
      </c>
      <c r="D7979" s="38" t="s">
        <v>7888</v>
      </c>
      <c r="E7979" s="39">
        <v>1414.6400006245319</v>
      </c>
      <c r="F7979" s="39">
        <f t="shared" si="379"/>
        <v>1556.1040006869853</v>
      </c>
      <c r="G7979" s="39">
        <f t="shared" si="380"/>
        <v>1839.0320008118915</v>
      </c>
    </row>
    <row r="7980" spans="1:7" ht="25.5" customHeight="1" thickTop="1" thickBot="1" x14ac:dyDescent="0.25">
      <c r="A7980" s="20" t="str">
        <f t="shared" si="378"/>
        <v>4212HELENSVALE</v>
      </c>
      <c r="B7980" s="20">
        <v>4212</v>
      </c>
      <c r="C7980" s="20" t="s">
        <v>8141</v>
      </c>
      <c r="D7980" s="21" t="s">
        <v>7888</v>
      </c>
      <c r="E7980" s="22">
        <v>1526.691999474182</v>
      </c>
      <c r="F7980" s="22">
        <f t="shared" si="379"/>
        <v>1679.3611994216003</v>
      </c>
      <c r="G7980" s="22">
        <f t="shared" si="380"/>
        <v>1984.6995993164367</v>
      </c>
    </row>
    <row r="7981" spans="1:7" ht="25.5" customHeight="1" thickTop="1" thickBot="1" x14ac:dyDescent="0.25">
      <c r="A7981" s="20" t="str">
        <f t="shared" si="378"/>
        <v>4212HOPE ISLAND</v>
      </c>
      <c r="B7981" s="37">
        <v>4212</v>
      </c>
      <c r="C7981" s="37" t="s">
        <v>8142</v>
      </c>
      <c r="D7981" s="38" t="s">
        <v>7888</v>
      </c>
      <c r="E7981" s="39">
        <v>1526.691999474182</v>
      </c>
      <c r="F7981" s="39">
        <f t="shared" si="379"/>
        <v>1679.3611994216003</v>
      </c>
      <c r="G7981" s="39">
        <f t="shared" si="380"/>
        <v>1984.6995993164367</v>
      </c>
    </row>
    <row r="7982" spans="1:7" ht="25.5" customHeight="1" thickTop="1" thickBot="1" x14ac:dyDescent="0.25">
      <c r="A7982" s="20" t="str">
        <f t="shared" si="378"/>
        <v>4213AUSTINVILLE</v>
      </c>
      <c r="B7982" s="20">
        <v>4213</v>
      </c>
      <c r="C7982" s="20" t="s">
        <v>8143</v>
      </c>
      <c r="D7982" s="21" t="s">
        <v>7888</v>
      </c>
      <c r="E7982" s="22">
        <v>1409.549999810994</v>
      </c>
      <c r="F7982" s="22">
        <f t="shared" si="379"/>
        <v>1550.5049997920935</v>
      </c>
      <c r="G7982" s="22">
        <f t="shared" si="380"/>
        <v>1832.4149997542922</v>
      </c>
    </row>
    <row r="7983" spans="1:7" ht="25.5" customHeight="1" thickTop="1" thickBot="1" x14ac:dyDescent="0.25">
      <c r="A7983" s="20" t="str">
        <f t="shared" si="378"/>
        <v>4213BONOGIN</v>
      </c>
      <c r="B7983" s="37">
        <v>4213</v>
      </c>
      <c r="C7983" s="37" t="s">
        <v>8144</v>
      </c>
      <c r="D7983" s="38" t="s">
        <v>7888</v>
      </c>
      <c r="E7983" s="39">
        <v>1409.549999810994</v>
      </c>
      <c r="F7983" s="39">
        <f t="shared" si="379"/>
        <v>1550.5049997920935</v>
      </c>
      <c r="G7983" s="39">
        <f t="shared" si="380"/>
        <v>1832.4149997542922</v>
      </c>
    </row>
    <row r="7984" spans="1:7" ht="25.5" customHeight="1" thickTop="1" thickBot="1" x14ac:dyDescent="0.25">
      <c r="A7984" s="20" t="str">
        <f t="shared" si="378"/>
        <v>4213MUDGEERABA</v>
      </c>
      <c r="B7984" s="20">
        <v>4213</v>
      </c>
      <c r="C7984" s="20" t="s">
        <v>8145</v>
      </c>
      <c r="D7984" s="21" t="s">
        <v>7888</v>
      </c>
      <c r="E7984" s="22">
        <v>1409.549999810994</v>
      </c>
      <c r="F7984" s="22">
        <f t="shared" si="379"/>
        <v>1550.5049997920935</v>
      </c>
      <c r="G7984" s="22">
        <f t="shared" si="380"/>
        <v>1832.4149997542922</v>
      </c>
    </row>
    <row r="7985" spans="1:7" ht="25.5" customHeight="1" thickTop="1" thickBot="1" x14ac:dyDescent="0.25">
      <c r="A7985" s="20" t="str">
        <f t="shared" si="378"/>
        <v>4213NERANWOOD</v>
      </c>
      <c r="B7985" s="37">
        <v>4213</v>
      </c>
      <c r="C7985" s="37" t="s">
        <v>8146</v>
      </c>
      <c r="D7985" s="38" t="s">
        <v>7888</v>
      </c>
      <c r="E7985" s="39">
        <v>1409.549999810994</v>
      </c>
      <c r="F7985" s="39">
        <f t="shared" si="379"/>
        <v>1550.5049997920935</v>
      </c>
      <c r="G7985" s="39">
        <f t="shared" si="380"/>
        <v>1832.4149997542922</v>
      </c>
    </row>
    <row r="7986" spans="1:7" ht="25.5" customHeight="1" thickTop="1" thickBot="1" x14ac:dyDescent="0.25">
      <c r="A7986" s="20" t="str">
        <f t="shared" si="378"/>
        <v>4213SPRINGBROOK</v>
      </c>
      <c r="B7986" s="20">
        <v>4213</v>
      </c>
      <c r="C7986" s="20" t="s">
        <v>8147</v>
      </c>
      <c r="D7986" s="21" t="s">
        <v>7888</v>
      </c>
      <c r="E7986" s="22">
        <v>1409.549999810994</v>
      </c>
      <c r="F7986" s="22">
        <f t="shared" si="379"/>
        <v>1550.5049997920935</v>
      </c>
      <c r="G7986" s="22">
        <f t="shared" si="380"/>
        <v>1832.4149997542922</v>
      </c>
    </row>
    <row r="7987" spans="1:7" ht="25.5" customHeight="1" thickTop="1" thickBot="1" x14ac:dyDescent="0.25">
      <c r="A7987" s="20" t="str">
        <f t="shared" si="378"/>
        <v>4213TALLAI</v>
      </c>
      <c r="B7987" s="37">
        <v>4213</v>
      </c>
      <c r="C7987" s="37" t="s">
        <v>8148</v>
      </c>
      <c r="D7987" s="38" t="s">
        <v>7888</v>
      </c>
      <c r="E7987" s="39">
        <v>1409.549999810994</v>
      </c>
      <c r="F7987" s="39">
        <f t="shared" si="379"/>
        <v>1550.5049997920935</v>
      </c>
      <c r="G7987" s="39">
        <f t="shared" si="380"/>
        <v>1832.4149997542922</v>
      </c>
    </row>
    <row r="7988" spans="1:7" ht="25.5" customHeight="1" thickTop="1" thickBot="1" x14ac:dyDescent="0.25">
      <c r="A7988" s="20" t="str">
        <f t="shared" si="378"/>
        <v>4213WORONGARY</v>
      </c>
      <c r="B7988" s="20">
        <v>4213</v>
      </c>
      <c r="C7988" s="20" t="s">
        <v>8149</v>
      </c>
      <c r="D7988" s="21" t="s">
        <v>7888</v>
      </c>
      <c r="E7988" s="22">
        <v>1409.549999810994</v>
      </c>
      <c r="F7988" s="22">
        <f t="shared" si="379"/>
        <v>1550.5049997920935</v>
      </c>
      <c r="G7988" s="22">
        <f t="shared" si="380"/>
        <v>1832.4149997542922</v>
      </c>
    </row>
    <row r="7989" spans="1:7" ht="25.5" customHeight="1" thickTop="1" thickBot="1" x14ac:dyDescent="0.25">
      <c r="A7989" s="20" t="str">
        <f t="shared" si="378"/>
        <v>4214ARUNDEL</v>
      </c>
      <c r="B7989" s="37">
        <v>4214</v>
      </c>
      <c r="C7989" s="37" t="s">
        <v>8150</v>
      </c>
      <c r="D7989" s="38" t="s">
        <v>7888</v>
      </c>
      <c r="E7989" s="39">
        <v>1430.4640003952361</v>
      </c>
      <c r="F7989" s="39">
        <f t="shared" si="379"/>
        <v>1573.5104004347597</v>
      </c>
      <c r="G7989" s="39">
        <f t="shared" si="380"/>
        <v>1859.603200513807</v>
      </c>
    </row>
    <row r="7990" spans="1:7" ht="25.5" customHeight="1" thickTop="1" thickBot="1" x14ac:dyDescent="0.25">
      <c r="A7990" s="20" t="str">
        <f t="shared" si="378"/>
        <v>4214ASHMORE</v>
      </c>
      <c r="B7990" s="20">
        <v>4214</v>
      </c>
      <c r="C7990" s="20" t="s">
        <v>8151</v>
      </c>
      <c r="D7990" s="21" t="s">
        <v>7888</v>
      </c>
      <c r="E7990" s="22">
        <v>1430.4640003952361</v>
      </c>
      <c r="F7990" s="22">
        <f t="shared" si="379"/>
        <v>1573.5104004347597</v>
      </c>
      <c r="G7990" s="22">
        <f t="shared" si="380"/>
        <v>1859.603200513807</v>
      </c>
    </row>
    <row r="7991" spans="1:7" ht="25.5" customHeight="1" thickTop="1" thickBot="1" x14ac:dyDescent="0.25">
      <c r="A7991" s="20" t="str">
        <f t="shared" si="378"/>
        <v>4214MOLENDINAR</v>
      </c>
      <c r="B7991" s="37">
        <v>4214</v>
      </c>
      <c r="C7991" s="37" t="s">
        <v>8152</v>
      </c>
      <c r="D7991" s="38" t="s">
        <v>7888</v>
      </c>
      <c r="E7991" s="39">
        <v>1430.4640003952361</v>
      </c>
      <c r="F7991" s="39">
        <f t="shared" si="379"/>
        <v>1573.5104004347597</v>
      </c>
      <c r="G7991" s="39">
        <f t="shared" si="380"/>
        <v>1859.603200513807</v>
      </c>
    </row>
    <row r="7992" spans="1:7" ht="25.5" customHeight="1" thickTop="1" thickBot="1" x14ac:dyDescent="0.25">
      <c r="A7992" s="20" t="str">
        <f t="shared" si="378"/>
        <v>4214PARKWOOD</v>
      </c>
      <c r="B7992" s="20">
        <v>4214</v>
      </c>
      <c r="C7992" s="20" t="s">
        <v>8153</v>
      </c>
      <c r="D7992" s="21" t="s">
        <v>7888</v>
      </c>
      <c r="E7992" s="22">
        <v>1430.4640003952361</v>
      </c>
      <c r="F7992" s="22">
        <f t="shared" si="379"/>
        <v>1573.5104004347597</v>
      </c>
      <c r="G7992" s="22">
        <f t="shared" si="380"/>
        <v>1859.603200513807</v>
      </c>
    </row>
    <row r="7993" spans="1:7" ht="25.5" customHeight="1" thickTop="1" thickBot="1" x14ac:dyDescent="0.25">
      <c r="A7993" s="20" t="str">
        <f t="shared" si="378"/>
        <v>4215LABRADOR</v>
      </c>
      <c r="B7993" s="37">
        <v>4215</v>
      </c>
      <c r="C7993" s="37" t="s">
        <v>8154</v>
      </c>
      <c r="D7993" s="38" t="s">
        <v>7888</v>
      </c>
      <c r="E7993" s="39">
        <v>1677.2240007467999</v>
      </c>
      <c r="F7993" s="39">
        <f t="shared" si="379"/>
        <v>1844.94640082148</v>
      </c>
      <c r="G7993" s="39">
        <f t="shared" si="380"/>
        <v>2180.3912009708401</v>
      </c>
    </row>
    <row r="7994" spans="1:7" ht="25.5" customHeight="1" thickTop="1" thickBot="1" x14ac:dyDescent="0.25">
      <c r="A7994" s="20" t="str">
        <f t="shared" si="378"/>
        <v>4215SOUTHPORT</v>
      </c>
      <c r="B7994" s="20">
        <v>4215</v>
      </c>
      <c r="C7994" s="20" t="s">
        <v>527</v>
      </c>
      <c r="D7994" s="21" t="s">
        <v>7888</v>
      </c>
      <c r="E7994" s="22">
        <v>1677.2240007467999</v>
      </c>
      <c r="F7994" s="22">
        <f t="shared" si="379"/>
        <v>1844.94640082148</v>
      </c>
      <c r="G7994" s="22">
        <f t="shared" si="380"/>
        <v>2180.3912009708401</v>
      </c>
    </row>
    <row r="7995" spans="1:7" ht="25.5" customHeight="1" thickTop="1" thickBot="1" x14ac:dyDescent="0.25">
      <c r="A7995" s="20" t="str">
        <f t="shared" si="378"/>
        <v>4216BIGGERA WATERS</v>
      </c>
      <c r="B7995" s="37">
        <v>4216</v>
      </c>
      <c r="C7995" s="37" t="s">
        <v>8155</v>
      </c>
      <c r="D7995" s="38" t="s">
        <v>7888</v>
      </c>
      <c r="E7995" s="39">
        <v>1729.9519999999338</v>
      </c>
      <c r="F7995" s="39">
        <f t="shared" si="379"/>
        <v>1902.9471999999273</v>
      </c>
      <c r="G7995" s="39">
        <f t="shared" si="380"/>
        <v>2248.9375999999143</v>
      </c>
    </row>
    <row r="7996" spans="1:7" ht="25.5" customHeight="1" thickTop="1" thickBot="1" x14ac:dyDescent="0.25">
      <c r="A7996" s="20" t="str">
        <f t="shared" si="378"/>
        <v>4216COOMBABAH</v>
      </c>
      <c r="B7996" s="20">
        <v>4216</v>
      </c>
      <c r="C7996" s="20" t="s">
        <v>8156</v>
      </c>
      <c r="D7996" s="21" t="s">
        <v>7888</v>
      </c>
      <c r="E7996" s="22">
        <v>1729.9519999999338</v>
      </c>
      <c r="F7996" s="22">
        <f t="shared" si="379"/>
        <v>1902.9471999999273</v>
      </c>
      <c r="G7996" s="22">
        <f t="shared" si="380"/>
        <v>2248.9375999999143</v>
      </c>
    </row>
    <row r="7997" spans="1:7" ht="25.5" customHeight="1" thickTop="1" thickBot="1" x14ac:dyDescent="0.25">
      <c r="A7997" s="20" t="str">
        <f t="shared" si="378"/>
        <v>4216HOLLYWELL</v>
      </c>
      <c r="B7997" s="37">
        <v>4216</v>
      </c>
      <c r="C7997" s="37" t="s">
        <v>8157</v>
      </c>
      <c r="D7997" s="38" t="s">
        <v>7888</v>
      </c>
      <c r="E7997" s="39">
        <v>1729.9519999999338</v>
      </c>
      <c r="F7997" s="39">
        <f t="shared" si="379"/>
        <v>1902.9471999999273</v>
      </c>
      <c r="G7997" s="39">
        <f t="shared" si="380"/>
        <v>2248.9375999999143</v>
      </c>
    </row>
    <row r="7998" spans="1:7" ht="25.5" customHeight="1" thickTop="1" thickBot="1" x14ac:dyDescent="0.25">
      <c r="A7998" s="20" t="str">
        <f t="shared" si="378"/>
        <v>4216PARADISE POINT</v>
      </c>
      <c r="B7998" s="20">
        <v>4216</v>
      </c>
      <c r="C7998" s="20" t="s">
        <v>8158</v>
      </c>
      <c r="D7998" s="21" t="s">
        <v>7888</v>
      </c>
      <c r="E7998" s="22">
        <v>1729.9519999999338</v>
      </c>
      <c r="F7998" s="22">
        <f t="shared" si="379"/>
        <v>1902.9471999999273</v>
      </c>
      <c r="G7998" s="22">
        <f t="shared" si="380"/>
        <v>2248.9375999999143</v>
      </c>
    </row>
    <row r="7999" spans="1:7" ht="25.5" customHeight="1" thickTop="1" thickBot="1" x14ac:dyDescent="0.25">
      <c r="A7999" s="20" t="str">
        <f t="shared" si="378"/>
        <v>4216RUNAWAY BAY</v>
      </c>
      <c r="B7999" s="37">
        <v>4216</v>
      </c>
      <c r="C7999" s="37" t="s">
        <v>8159</v>
      </c>
      <c r="D7999" s="38" t="s">
        <v>7888</v>
      </c>
      <c r="E7999" s="39">
        <v>1729.9519999999338</v>
      </c>
      <c r="F7999" s="39">
        <f t="shared" si="379"/>
        <v>1902.9471999999273</v>
      </c>
      <c r="G7999" s="39">
        <f t="shared" si="380"/>
        <v>2248.9375999999143</v>
      </c>
    </row>
    <row r="8000" spans="1:7" ht="25.5" customHeight="1" thickTop="1" thickBot="1" x14ac:dyDescent="0.25">
      <c r="A8000" s="20" t="str">
        <f t="shared" si="378"/>
        <v>4216SOUTH STRADBROKE</v>
      </c>
      <c r="B8000" s="20">
        <v>4216</v>
      </c>
      <c r="C8000" s="20" t="s">
        <v>8160</v>
      </c>
      <c r="D8000" s="21" t="s">
        <v>7888</v>
      </c>
      <c r="E8000" s="22">
        <v>1729.9519999999338</v>
      </c>
      <c r="F8000" s="22">
        <f t="shared" si="379"/>
        <v>1902.9471999999273</v>
      </c>
      <c r="G8000" s="22">
        <f t="shared" si="380"/>
        <v>2248.9375999999143</v>
      </c>
    </row>
    <row r="8001" spans="1:7" ht="25.5" customHeight="1" thickTop="1" thickBot="1" x14ac:dyDescent="0.25">
      <c r="A8001" s="20" t="str">
        <f t="shared" si="378"/>
        <v>4217BENOWA</v>
      </c>
      <c r="B8001" s="37">
        <v>4217</v>
      </c>
      <c r="C8001" s="37" t="s">
        <v>8161</v>
      </c>
      <c r="D8001" s="38" t="s">
        <v>7888</v>
      </c>
      <c r="E8001" s="39">
        <v>1464.8900002634921</v>
      </c>
      <c r="F8001" s="39">
        <f t="shared" si="379"/>
        <v>1611.3790002898413</v>
      </c>
      <c r="G8001" s="39">
        <f t="shared" si="380"/>
        <v>1904.3570003425398</v>
      </c>
    </row>
    <row r="8002" spans="1:7" ht="25.5" customHeight="1" thickTop="1" thickBot="1" x14ac:dyDescent="0.25">
      <c r="A8002" s="20" t="str">
        <f t="shared" si="378"/>
        <v>4217BUNDALL</v>
      </c>
      <c r="B8002" s="20">
        <v>4217</v>
      </c>
      <c r="C8002" s="20" t="s">
        <v>8162</v>
      </c>
      <c r="D8002" s="21" t="s">
        <v>7888</v>
      </c>
      <c r="E8002" s="22">
        <v>1464.8900002634921</v>
      </c>
      <c r="F8002" s="22">
        <f t="shared" si="379"/>
        <v>1611.3790002898413</v>
      </c>
      <c r="G8002" s="22">
        <f t="shared" si="380"/>
        <v>1904.3570003425398</v>
      </c>
    </row>
    <row r="8003" spans="1:7" ht="25.5" customHeight="1" thickTop="1" thickBot="1" x14ac:dyDescent="0.25">
      <c r="A8003" s="20" t="str">
        <f t="shared" si="378"/>
        <v>4217MAIN BEACH</v>
      </c>
      <c r="B8003" s="37">
        <v>4217</v>
      </c>
      <c r="C8003" s="37" t="s">
        <v>8163</v>
      </c>
      <c r="D8003" s="38" t="s">
        <v>7888</v>
      </c>
      <c r="E8003" s="39">
        <v>1464.8900002634921</v>
      </c>
      <c r="F8003" s="39">
        <f t="shared" si="379"/>
        <v>1611.3790002898413</v>
      </c>
      <c r="G8003" s="39">
        <f t="shared" si="380"/>
        <v>1904.3570003425398</v>
      </c>
    </row>
    <row r="8004" spans="1:7" ht="25.5" customHeight="1" thickTop="1" thickBot="1" x14ac:dyDescent="0.25">
      <c r="A8004" s="20" t="str">
        <f t="shared" si="378"/>
        <v>4217SURFERS PARADISE</v>
      </c>
      <c r="B8004" s="20">
        <v>4217</v>
      </c>
      <c r="C8004" s="20" t="s">
        <v>8164</v>
      </c>
      <c r="D8004" s="21" t="s">
        <v>7888</v>
      </c>
      <c r="E8004" s="22">
        <v>1464.8900002634921</v>
      </c>
      <c r="F8004" s="22">
        <f t="shared" si="379"/>
        <v>1611.3790002898413</v>
      </c>
      <c r="G8004" s="22">
        <f t="shared" si="380"/>
        <v>1904.3570003425398</v>
      </c>
    </row>
    <row r="8005" spans="1:7" ht="25.5" customHeight="1" thickTop="1" thickBot="1" x14ac:dyDescent="0.25">
      <c r="A8005" s="20" t="str">
        <f t="shared" ref="A8005:A8068" si="381">CONCATENATE(B8005,C8005)</f>
        <v>4218BROADBEACH</v>
      </c>
      <c r="B8005" s="37">
        <v>4218</v>
      </c>
      <c r="C8005" s="37" t="s">
        <v>8165</v>
      </c>
      <c r="D8005" s="38" t="s">
        <v>7888</v>
      </c>
      <c r="E8005" s="39">
        <v>1698.759999811442</v>
      </c>
      <c r="F8005" s="39">
        <f t="shared" ref="F8005:F8068" si="382">1.1*E8005</f>
        <v>1868.6359997925863</v>
      </c>
      <c r="G8005" s="39">
        <f t="shared" ref="G8005:G8068" si="383">1.3*E8005</f>
        <v>2208.3879997548747</v>
      </c>
    </row>
    <row r="8006" spans="1:7" ht="25.5" customHeight="1" thickTop="1" thickBot="1" x14ac:dyDescent="0.25">
      <c r="A8006" s="20" t="str">
        <f t="shared" si="381"/>
        <v>4218BROADBEACH WATERS</v>
      </c>
      <c r="B8006" s="20">
        <v>4218</v>
      </c>
      <c r="C8006" s="20" t="s">
        <v>8166</v>
      </c>
      <c r="D8006" s="21" t="s">
        <v>7888</v>
      </c>
      <c r="E8006" s="22">
        <v>1698.759999811442</v>
      </c>
      <c r="F8006" s="22">
        <f t="shared" si="382"/>
        <v>1868.6359997925863</v>
      </c>
      <c r="G8006" s="22">
        <f t="shared" si="383"/>
        <v>2208.3879997548747</v>
      </c>
    </row>
    <row r="8007" spans="1:7" ht="25.5" customHeight="1" thickTop="1" thickBot="1" x14ac:dyDescent="0.25">
      <c r="A8007" s="20" t="str">
        <f t="shared" si="381"/>
        <v>4218MERMAID BEACH</v>
      </c>
      <c r="B8007" s="37">
        <v>4218</v>
      </c>
      <c r="C8007" s="37" t="s">
        <v>8167</v>
      </c>
      <c r="D8007" s="38" t="s">
        <v>7888</v>
      </c>
      <c r="E8007" s="39">
        <v>1698.759999811442</v>
      </c>
      <c r="F8007" s="39">
        <f t="shared" si="382"/>
        <v>1868.6359997925863</v>
      </c>
      <c r="G8007" s="39">
        <f t="shared" si="383"/>
        <v>2208.3879997548747</v>
      </c>
    </row>
    <row r="8008" spans="1:7" ht="25.5" customHeight="1" thickTop="1" thickBot="1" x14ac:dyDescent="0.25">
      <c r="A8008" s="20" t="str">
        <f t="shared" si="381"/>
        <v>4218MERMAID WATERS</v>
      </c>
      <c r="B8008" s="20">
        <v>4218</v>
      </c>
      <c r="C8008" s="20" t="s">
        <v>8168</v>
      </c>
      <c r="D8008" s="21" t="s">
        <v>7888</v>
      </c>
      <c r="E8008" s="22">
        <v>1698.759999811442</v>
      </c>
      <c r="F8008" s="22">
        <f t="shared" si="382"/>
        <v>1868.6359997925863</v>
      </c>
      <c r="G8008" s="22">
        <f t="shared" si="383"/>
        <v>2208.3879997548747</v>
      </c>
    </row>
    <row r="8009" spans="1:7" ht="25.5" customHeight="1" thickTop="1" thickBot="1" x14ac:dyDescent="0.25">
      <c r="A8009" s="20" t="str">
        <f t="shared" si="381"/>
        <v>4220BURLEIGH HEADS</v>
      </c>
      <c r="B8009" s="37">
        <v>4220</v>
      </c>
      <c r="C8009" s="37" t="s">
        <v>8169</v>
      </c>
      <c r="D8009" s="38" t="s">
        <v>7888</v>
      </c>
      <c r="E8009" s="39">
        <v>1598.5299997844702</v>
      </c>
      <c r="F8009" s="39">
        <f t="shared" si="382"/>
        <v>1758.3829997629173</v>
      </c>
      <c r="G8009" s="39">
        <f t="shared" si="383"/>
        <v>2078.0889997198115</v>
      </c>
    </row>
    <row r="8010" spans="1:7" ht="25.5" customHeight="1" thickTop="1" thickBot="1" x14ac:dyDescent="0.25">
      <c r="A8010" s="20" t="str">
        <f t="shared" si="381"/>
        <v>4220BURLEIGH WATERS</v>
      </c>
      <c r="B8010" s="20">
        <v>4220</v>
      </c>
      <c r="C8010" s="20" t="s">
        <v>8170</v>
      </c>
      <c r="D8010" s="21" t="s">
        <v>7888</v>
      </c>
      <c r="E8010" s="22">
        <v>1598.5299997844702</v>
      </c>
      <c r="F8010" s="22">
        <f t="shared" si="382"/>
        <v>1758.3829997629173</v>
      </c>
      <c r="G8010" s="22">
        <f t="shared" si="383"/>
        <v>2078.0889997198115</v>
      </c>
    </row>
    <row r="8011" spans="1:7" ht="25.5" customHeight="1" thickTop="1" thickBot="1" x14ac:dyDescent="0.25">
      <c r="A8011" s="20" t="str">
        <f t="shared" si="381"/>
        <v>4220MIAMI</v>
      </c>
      <c r="B8011" s="37">
        <v>4220</v>
      </c>
      <c r="C8011" s="37" t="s">
        <v>8171</v>
      </c>
      <c r="D8011" s="38" t="s">
        <v>7888</v>
      </c>
      <c r="E8011" s="39">
        <v>1598.5299997844702</v>
      </c>
      <c r="F8011" s="39">
        <f t="shared" si="382"/>
        <v>1758.3829997629173</v>
      </c>
      <c r="G8011" s="39">
        <f t="shared" si="383"/>
        <v>2078.0889997198115</v>
      </c>
    </row>
    <row r="8012" spans="1:7" ht="25.5" customHeight="1" thickTop="1" thickBot="1" x14ac:dyDescent="0.25">
      <c r="A8012" s="20" t="str">
        <f t="shared" si="381"/>
        <v>4221ELANORA</v>
      </c>
      <c r="B8012" s="20">
        <v>4221</v>
      </c>
      <c r="C8012" s="20" t="s">
        <v>8172</v>
      </c>
      <c r="D8012" s="21" t="s">
        <v>7888</v>
      </c>
      <c r="E8012" s="22">
        <v>1699.8760004232499</v>
      </c>
      <c r="F8012" s="22">
        <f t="shared" si="382"/>
        <v>1869.863600465575</v>
      </c>
      <c r="G8012" s="22">
        <f t="shared" si="383"/>
        <v>2209.8388005502252</v>
      </c>
    </row>
    <row r="8013" spans="1:7" ht="25.5" customHeight="1" thickTop="1" thickBot="1" x14ac:dyDescent="0.25">
      <c r="A8013" s="20" t="str">
        <f t="shared" si="381"/>
        <v>4221PALM BEACH</v>
      </c>
      <c r="B8013" s="37">
        <v>4221</v>
      </c>
      <c r="C8013" s="37" t="s">
        <v>1012</v>
      </c>
      <c r="D8013" s="38" t="s">
        <v>7888</v>
      </c>
      <c r="E8013" s="39">
        <v>1699.8760004232499</v>
      </c>
      <c r="F8013" s="39">
        <f t="shared" si="382"/>
        <v>1869.863600465575</v>
      </c>
      <c r="G8013" s="39">
        <f t="shared" si="383"/>
        <v>2209.8388005502252</v>
      </c>
    </row>
    <row r="8014" spans="1:7" ht="25.5" customHeight="1" thickTop="1" thickBot="1" x14ac:dyDescent="0.25">
      <c r="A8014" s="20" t="str">
        <f t="shared" si="381"/>
        <v>4223CURRUMBIN</v>
      </c>
      <c r="B8014" s="20">
        <v>4223</v>
      </c>
      <c r="C8014" s="20" t="s">
        <v>8173</v>
      </c>
      <c r="D8014" s="21" t="s">
        <v>7888</v>
      </c>
      <c r="E8014" s="22">
        <v>1551.8679997701558</v>
      </c>
      <c r="F8014" s="22">
        <f t="shared" si="382"/>
        <v>1707.0547997471715</v>
      </c>
      <c r="G8014" s="22">
        <f t="shared" si="383"/>
        <v>2017.4283997012026</v>
      </c>
    </row>
    <row r="8015" spans="1:7" ht="25.5" customHeight="1" thickTop="1" thickBot="1" x14ac:dyDescent="0.25">
      <c r="A8015" s="20" t="str">
        <f t="shared" si="381"/>
        <v>4223CURRUMBIN VALLEY</v>
      </c>
      <c r="B8015" s="37">
        <v>4223</v>
      </c>
      <c r="C8015" s="37" t="s">
        <v>8174</v>
      </c>
      <c r="D8015" s="38" t="s">
        <v>7888</v>
      </c>
      <c r="E8015" s="39">
        <v>1551.8679997701558</v>
      </c>
      <c r="F8015" s="39">
        <f t="shared" si="382"/>
        <v>1707.0547997471715</v>
      </c>
      <c r="G8015" s="39">
        <f t="shared" si="383"/>
        <v>2017.4283997012026</v>
      </c>
    </row>
    <row r="8016" spans="1:7" ht="25.5" customHeight="1" thickTop="1" thickBot="1" x14ac:dyDescent="0.25">
      <c r="A8016" s="20" t="str">
        <f t="shared" si="381"/>
        <v>4223CURRUMBIN WATERS</v>
      </c>
      <c r="B8016" s="20">
        <v>4223</v>
      </c>
      <c r="C8016" s="20" t="s">
        <v>8175</v>
      </c>
      <c r="D8016" s="21" t="s">
        <v>7888</v>
      </c>
      <c r="E8016" s="22">
        <v>1551.8679997701558</v>
      </c>
      <c r="F8016" s="22">
        <f t="shared" si="382"/>
        <v>1707.0547997471715</v>
      </c>
      <c r="G8016" s="22">
        <f t="shared" si="383"/>
        <v>2017.4283997012026</v>
      </c>
    </row>
    <row r="8017" spans="1:7" ht="25.5" customHeight="1" thickTop="1" thickBot="1" x14ac:dyDescent="0.25">
      <c r="A8017" s="20" t="str">
        <f t="shared" si="381"/>
        <v>4224TUGUN</v>
      </c>
      <c r="B8017" s="37">
        <v>4224</v>
      </c>
      <c r="C8017" s="37" t="s">
        <v>8176</v>
      </c>
      <c r="D8017" s="38" t="s">
        <v>7888</v>
      </c>
      <c r="E8017" s="39">
        <v>1690.068000545064</v>
      </c>
      <c r="F8017" s="39">
        <f t="shared" si="382"/>
        <v>1859.0748005995706</v>
      </c>
      <c r="G8017" s="39">
        <f t="shared" si="383"/>
        <v>2197.0884007085833</v>
      </c>
    </row>
    <row r="8018" spans="1:7" ht="25.5" customHeight="1" thickTop="1" thickBot="1" x14ac:dyDescent="0.25">
      <c r="A8018" s="20" t="str">
        <f t="shared" si="381"/>
        <v>4225BILINGA</v>
      </c>
      <c r="B8018" s="20">
        <v>4225</v>
      </c>
      <c r="C8018" s="20" t="s">
        <v>8177</v>
      </c>
      <c r="D8018" s="21" t="s">
        <v>7888</v>
      </c>
      <c r="E8018" s="22">
        <v>1961.5320007511082</v>
      </c>
      <c r="F8018" s="22">
        <f t="shared" si="382"/>
        <v>2157.685200826219</v>
      </c>
      <c r="G8018" s="22">
        <f t="shared" si="383"/>
        <v>2549.9916009764406</v>
      </c>
    </row>
    <row r="8019" spans="1:7" ht="25.5" customHeight="1" thickTop="1" thickBot="1" x14ac:dyDescent="0.25">
      <c r="A8019" s="20" t="str">
        <f t="shared" si="381"/>
        <v>4225COOLANGATTA</v>
      </c>
      <c r="B8019" s="37">
        <v>4225</v>
      </c>
      <c r="C8019" s="37" t="s">
        <v>3265</v>
      </c>
      <c r="D8019" s="38" t="s">
        <v>7888</v>
      </c>
      <c r="E8019" s="39">
        <v>1961.5320007511082</v>
      </c>
      <c r="F8019" s="39">
        <f t="shared" si="382"/>
        <v>2157.685200826219</v>
      </c>
      <c r="G8019" s="39">
        <f t="shared" si="383"/>
        <v>2549.9916009764406</v>
      </c>
    </row>
    <row r="8020" spans="1:7" ht="25.5" customHeight="1" thickTop="1" thickBot="1" x14ac:dyDescent="0.25">
      <c r="A8020" s="20" t="str">
        <f t="shared" si="381"/>
        <v>4226CLEAR ISLAND WATERS</v>
      </c>
      <c r="B8020" s="20">
        <v>4226</v>
      </c>
      <c r="C8020" s="20" t="s">
        <v>8178</v>
      </c>
      <c r="D8020" s="21" t="s">
        <v>7888</v>
      </c>
      <c r="E8020" s="22">
        <v>1389.55599924935</v>
      </c>
      <c r="F8020" s="22">
        <f t="shared" si="382"/>
        <v>1528.511599174285</v>
      </c>
      <c r="G8020" s="22">
        <f t="shared" si="383"/>
        <v>1806.422799024155</v>
      </c>
    </row>
    <row r="8021" spans="1:7" ht="25.5" customHeight="1" thickTop="1" thickBot="1" x14ac:dyDescent="0.25">
      <c r="A8021" s="20" t="str">
        <f t="shared" si="381"/>
        <v>4226MERRIMAC</v>
      </c>
      <c r="B8021" s="37">
        <v>4226</v>
      </c>
      <c r="C8021" s="37" t="s">
        <v>8179</v>
      </c>
      <c r="D8021" s="38" t="s">
        <v>7888</v>
      </c>
      <c r="E8021" s="39">
        <v>1389.55599924935</v>
      </c>
      <c r="F8021" s="39">
        <f t="shared" si="382"/>
        <v>1528.511599174285</v>
      </c>
      <c r="G8021" s="39">
        <f t="shared" si="383"/>
        <v>1806.422799024155</v>
      </c>
    </row>
    <row r="8022" spans="1:7" ht="25.5" customHeight="1" thickTop="1" thickBot="1" x14ac:dyDescent="0.25">
      <c r="A8022" s="20" t="str">
        <f t="shared" si="381"/>
        <v>4226ROBINA</v>
      </c>
      <c r="B8022" s="20">
        <v>4226</v>
      </c>
      <c r="C8022" s="20" t="s">
        <v>8180</v>
      </c>
      <c r="D8022" s="21" t="s">
        <v>7888</v>
      </c>
      <c r="E8022" s="22">
        <v>1389.55599924935</v>
      </c>
      <c r="F8022" s="22">
        <f t="shared" si="382"/>
        <v>1528.511599174285</v>
      </c>
      <c r="G8022" s="22">
        <f t="shared" si="383"/>
        <v>1806.422799024155</v>
      </c>
    </row>
    <row r="8023" spans="1:7" ht="25.5" customHeight="1" thickTop="1" thickBot="1" x14ac:dyDescent="0.25">
      <c r="A8023" s="20" t="str">
        <f t="shared" si="381"/>
        <v>4227REEDY CREEK</v>
      </c>
      <c r="B8023" s="37">
        <v>4227</v>
      </c>
      <c r="C8023" s="37" t="s">
        <v>1803</v>
      </c>
      <c r="D8023" s="38" t="s">
        <v>7888</v>
      </c>
      <c r="E8023" s="39">
        <v>1434.2799996963399</v>
      </c>
      <c r="F8023" s="39">
        <f t="shared" si="382"/>
        <v>1577.7079996659741</v>
      </c>
      <c r="G8023" s="39">
        <f t="shared" si="383"/>
        <v>1864.5639996052419</v>
      </c>
    </row>
    <row r="8024" spans="1:7" ht="25.5" customHeight="1" thickTop="1" thickBot="1" x14ac:dyDescent="0.25">
      <c r="A8024" s="20" t="str">
        <f t="shared" si="381"/>
        <v>4227VARSITY LAKES</v>
      </c>
      <c r="B8024" s="20">
        <v>4227</v>
      </c>
      <c r="C8024" s="20" t="s">
        <v>8181</v>
      </c>
      <c r="D8024" s="21" t="s">
        <v>7888</v>
      </c>
      <c r="E8024" s="22">
        <v>1434.2799996963399</v>
      </c>
      <c r="F8024" s="22">
        <f t="shared" si="382"/>
        <v>1577.7079996659741</v>
      </c>
      <c r="G8024" s="22">
        <f t="shared" si="383"/>
        <v>1864.5639996052419</v>
      </c>
    </row>
    <row r="8025" spans="1:7" ht="25.5" customHeight="1" thickTop="1" thickBot="1" x14ac:dyDescent="0.25">
      <c r="A8025" s="20" t="str">
        <f t="shared" si="381"/>
        <v>4228TALLEBUDGERA</v>
      </c>
      <c r="B8025" s="37">
        <v>4228</v>
      </c>
      <c r="C8025" s="37" t="s">
        <v>8182</v>
      </c>
      <c r="D8025" s="38" t="s">
        <v>7888</v>
      </c>
      <c r="E8025" s="39">
        <v>1560.62999935732</v>
      </c>
      <c r="F8025" s="39">
        <f t="shared" si="382"/>
        <v>1716.6929992930523</v>
      </c>
      <c r="G8025" s="39">
        <f t="shared" si="383"/>
        <v>2028.8189991645161</v>
      </c>
    </row>
    <row r="8026" spans="1:7" ht="25.5" customHeight="1" thickTop="1" thickBot="1" x14ac:dyDescent="0.25">
      <c r="A8026" s="20" t="str">
        <f t="shared" si="381"/>
        <v>4228TALLEBUDGERA VALLEY</v>
      </c>
      <c r="B8026" s="20">
        <v>4228</v>
      </c>
      <c r="C8026" s="20" t="s">
        <v>8183</v>
      </c>
      <c r="D8026" s="21" t="s">
        <v>7888</v>
      </c>
      <c r="E8026" s="22">
        <v>1560.62999935732</v>
      </c>
      <c r="F8026" s="22">
        <f t="shared" si="382"/>
        <v>1716.6929992930523</v>
      </c>
      <c r="G8026" s="22">
        <f t="shared" si="383"/>
        <v>2028.8189991645161</v>
      </c>
    </row>
    <row r="8027" spans="1:7" ht="25.5" customHeight="1" thickTop="1" thickBot="1" x14ac:dyDescent="0.25">
      <c r="A8027" s="20" t="str">
        <f t="shared" si="381"/>
        <v>4270TAMBORINE</v>
      </c>
      <c r="B8027" s="37">
        <v>4270</v>
      </c>
      <c r="C8027" s="37" t="s">
        <v>8184</v>
      </c>
      <c r="D8027" s="38" t="s">
        <v>7888</v>
      </c>
      <c r="E8027" s="39">
        <v>1829.3519997546239</v>
      </c>
      <c r="F8027" s="39">
        <f t="shared" si="382"/>
        <v>2012.2871997300865</v>
      </c>
      <c r="G8027" s="39">
        <f t="shared" si="383"/>
        <v>2378.1575996810111</v>
      </c>
    </row>
    <row r="8028" spans="1:7" ht="25.5" customHeight="1" thickTop="1" thickBot="1" x14ac:dyDescent="0.25">
      <c r="A8028" s="20" t="str">
        <f t="shared" si="381"/>
        <v>4272TAMBORINE MOUNTAIN</v>
      </c>
      <c r="B8028" s="20">
        <v>4272</v>
      </c>
      <c r="C8028" s="20" t="s">
        <v>8185</v>
      </c>
      <c r="D8028" s="21" t="s">
        <v>7888</v>
      </c>
      <c r="E8028" s="22">
        <v>1393.688000351706</v>
      </c>
      <c r="F8028" s="22">
        <f t="shared" si="382"/>
        <v>1533.0568003868768</v>
      </c>
      <c r="G8028" s="22">
        <f t="shared" si="383"/>
        <v>1811.794400457218</v>
      </c>
    </row>
    <row r="8029" spans="1:7" ht="25.5" customHeight="1" thickTop="1" thickBot="1" x14ac:dyDescent="0.25">
      <c r="A8029" s="20" t="str">
        <f t="shared" si="381"/>
        <v>4275BENOBBLE</v>
      </c>
      <c r="B8029" s="37">
        <v>4275</v>
      </c>
      <c r="C8029" s="37" t="s">
        <v>8186</v>
      </c>
      <c r="D8029" s="38" t="s">
        <v>7888</v>
      </c>
      <c r="E8029" s="39">
        <v>1419.990000201776</v>
      </c>
      <c r="F8029" s="39">
        <f t="shared" si="382"/>
        <v>1561.9890002219536</v>
      </c>
      <c r="G8029" s="39">
        <f t="shared" si="383"/>
        <v>1845.9870002623088</v>
      </c>
    </row>
    <row r="8030" spans="1:7" ht="25.5" customHeight="1" thickTop="1" thickBot="1" x14ac:dyDescent="0.25">
      <c r="A8030" s="20" t="str">
        <f t="shared" si="381"/>
        <v>4275BIDDADDABA</v>
      </c>
      <c r="B8030" s="20">
        <v>4275</v>
      </c>
      <c r="C8030" s="20" t="s">
        <v>8187</v>
      </c>
      <c r="D8030" s="21" t="s">
        <v>7888</v>
      </c>
      <c r="E8030" s="22">
        <v>1419.990000201776</v>
      </c>
      <c r="F8030" s="22">
        <f t="shared" si="382"/>
        <v>1561.9890002219536</v>
      </c>
      <c r="G8030" s="22">
        <f t="shared" si="383"/>
        <v>1845.9870002623088</v>
      </c>
    </row>
    <row r="8031" spans="1:7" ht="25.5" customHeight="1" thickTop="1" thickBot="1" x14ac:dyDescent="0.25">
      <c r="A8031" s="20" t="str">
        <f t="shared" si="381"/>
        <v>4275BOYLAND</v>
      </c>
      <c r="B8031" s="37">
        <v>4275</v>
      </c>
      <c r="C8031" s="37" t="s">
        <v>8188</v>
      </c>
      <c r="D8031" s="38" t="s">
        <v>7888</v>
      </c>
      <c r="E8031" s="39">
        <v>1419.990000201776</v>
      </c>
      <c r="F8031" s="39">
        <f t="shared" si="382"/>
        <v>1561.9890002219536</v>
      </c>
      <c r="G8031" s="39">
        <f t="shared" si="383"/>
        <v>1845.9870002623088</v>
      </c>
    </row>
    <row r="8032" spans="1:7" ht="25.5" customHeight="1" thickTop="1" thickBot="1" x14ac:dyDescent="0.25">
      <c r="A8032" s="20" t="str">
        <f t="shared" si="381"/>
        <v>4275CANUNGRA</v>
      </c>
      <c r="B8032" s="20">
        <v>4275</v>
      </c>
      <c r="C8032" s="20" t="s">
        <v>8189</v>
      </c>
      <c r="D8032" s="21" t="s">
        <v>7888</v>
      </c>
      <c r="E8032" s="22">
        <v>1419.990000201776</v>
      </c>
      <c r="F8032" s="22">
        <f t="shared" si="382"/>
        <v>1561.9890002219536</v>
      </c>
      <c r="G8032" s="22">
        <f t="shared" si="383"/>
        <v>1845.9870002623088</v>
      </c>
    </row>
    <row r="8033" spans="1:7" ht="25.5" customHeight="1" thickTop="1" thickBot="1" x14ac:dyDescent="0.25">
      <c r="A8033" s="20" t="str">
        <f t="shared" si="381"/>
        <v>4275FERNY GLEN</v>
      </c>
      <c r="B8033" s="37">
        <v>4275</v>
      </c>
      <c r="C8033" s="37" t="s">
        <v>8190</v>
      </c>
      <c r="D8033" s="38" t="s">
        <v>7888</v>
      </c>
      <c r="E8033" s="39">
        <v>1419.990000201776</v>
      </c>
      <c r="F8033" s="39">
        <f t="shared" si="382"/>
        <v>1561.9890002219536</v>
      </c>
      <c r="G8033" s="39">
        <f t="shared" si="383"/>
        <v>1845.9870002623088</v>
      </c>
    </row>
    <row r="8034" spans="1:7" ht="25.5" customHeight="1" thickTop="1" thickBot="1" x14ac:dyDescent="0.25">
      <c r="A8034" s="20" t="str">
        <f t="shared" si="381"/>
        <v>4275FLYING FOX</v>
      </c>
      <c r="B8034" s="20">
        <v>4275</v>
      </c>
      <c r="C8034" s="20" t="s">
        <v>665</v>
      </c>
      <c r="D8034" s="21" t="s">
        <v>7888</v>
      </c>
      <c r="E8034" s="22">
        <v>1419.990000201776</v>
      </c>
      <c r="F8034" s="22">
        <f t="shared" si="382"/>
        <v>1561.9890002219536</v>
      </c>
      <c r="G8034" s="22">
        <f t="shared" si="383"/>
        <v>1845.9870002623088</v>
      </c>
    </row>
    <row r="8035" spans="1:7" ht="25.5" customHeight="1" thickTop="1" thickBot="1" x14ac:dyDescent="0.25">
      <c r="A8035" s="20" t="str">
        <f t="shared" si="381"/>
        <v>4275ILLINBAH</v>
      </c>
      <c r="B8035" s="37">
        <v>4275</v>
      </c>
      <c r="C8035" s="37" t="s">
        <v>8191</v>
      </c>
      <c r="D8035" s="38" t="s">
        <v>7888</v>
      </c>
      <c r="E8035" s="39">
        <v>1419.990000201776</v>
      </c>
      <c r="F8035" s="39">
        <f t="shared" si="382"/>
        <v>1561.9890002219536</v>
      </c>
      <c r="G8035" s="39">
        <f t="shared" si="383"/>
        <v>1845.9870002623088</v>
      </c>
    </row>
    <row r="8036" spans="1:7" ht="25.5" customHeight="1" thickTop="1" thickBot="1" x14ac:dyDescent="0.25">
      <c r="A8036" s="20" t="str">
        <f t="shared" si="381"/>
        <v>4275O'REILLY</v>
      </c>
      <c r="B8036" s="20">
        <v>4275</v>
      </c>
      <c r="C8036" s="20" t="s">
        <v>8192</v>
      </c>
      <c r="D8036" s="21" t="s">
        <v>7888</v>
      </c>
      <c r="E8036" s="22">
        <v>1419.990000201776</v>
      </c>
      <c r="F8036" s="22">
        <f t="shared" si="382"/>
        <v>1561.9890002219536</v>
      </c>
      <c r="G8036" s="22">
        <f t="shared" si="383"/>
        <v>1845.9870002623088</v>
      </c>
    </row>
    <row r="8037" spans="1:7" ht="25.5" customHeight="1" thickTop="1" thickBot="1" x14ac:dyDescent="0.25">
      <c r="A8037" s="20" t="str">
        <f t="shared" si="381"/>
        <v>4275SARABAH</v>
      </c>
      <c r="B8037" s="37">
        <v>4275</v>
      </c>
      <c r="C8037" s="37" t="s">
        <v>8193</v>
      </c>
      <c r="D8037" s="38" t="s">
        <v>7888</v>
      </c>
      <c r="E8037" s="39">
        <v>1419.990000201776</v>
      </c>
      <c r="F8037" s="39">
        <f t="shared" si="382"/>
        <v>1561.9890002219536</v>
      </c>
      <c r="G8037" s="39">
        <f t="shared" si="383"/>
        <v>1845.9870002623088</v>
      </c>
    </row>
    <row r="8038" spans="1:7" ht="25.5" customHeight="1" thickTop="1" thickBot="1" x14ac:dyDescent="0.25">
      <c r="A8038" s="20" t="str">
        <f t="shared" si="381"/>
        <v>4275WITHEREN</v>
      </c>
      <c r="B8038" s="20">
        <v>4275</v>
      </c>
      <c r="C8038" s="20" t="s">
        <v>8194</v>
      </c>
      <c r="D8038" s="21" t="s">
        <v>7888</v>
      </c>
      <c r="E8038" s="22">
        <v>1419.990000201776</v>
      </c>
      <c r="F8038" s="22">
        <f t="shared" si="382"/>
        <v>1561.9890002219536</v>
      </c>
      <c r="G8038" s="22">
        <f t="shared" si="383"/>
        <v>1845.9870002623088</v>
      </c>
    </row>
    <row r="8039" spans="1:7" ht="25.5" customHeight="1" thickTop="1" thickBot="1" x14ac:dyDescent="0.25">
      <c r="A8039" s="20" t="str">
        <f t="shared" si="381"/>
        <v>4275WONGLEPONG</v>
      </c>
      <c r="B8039" s="37">
        <v>4275</v>
      </c>
      <c r="C8039" s="37" t="s">
        <v>8195</v>
      </c>
      <c r="D8039" s="38" t="s">
        <v>7888</v>
      </c>
      <c r="E8039" s="39">
        <v>1419.990000201776</v>
      </c>
      <c r="F8039" s="39">
        <f t="shared" si="382"/>
        <v>1561.9890002219536</v>
      </c>
      <c r="G8039" s="39">
        <f t="shared" si="383"/>
        <v>1845.9870002623088</v>
      </c>
    </row>
    <row r="8040" spans="1:7" ht="25.5" customHeight="1" thickTop="1" thickBot="1" x14ac:dyDescent="0.25">
      <c r="A8040" s="20" t="str">
        <f t="shared" si="381"/>
        <v>4280FLAGSTONE</v>
      </c>
      <c r="B8040" s="20">
        <v>4280</v>
      </c>
      <c r="C8040" s="20" t="s">
        <v>8196</v>
      </c>
      <c r="D8040" s="21" t="s">
        <v>7888</v>
      </c>
      <c r="E8040" s="22">
        <v>1388.925999452184</v>
      </c>
      <c r="F8040" s="22">
        <f t="shared" si="382"/>
        <v>1527.8185993974025</v>
      </c>
      <c r="G8040" s="22">
        <f t="shared" si="383"/>
        <v>1805.6037992878391</v>
      </c>
    </row>
    <row r="8041" spans="1:7" ht="25.5" customHeight="1" thickTop="1" thickBot="1" x14ac:dyDescent="0.25">
      <c r="A8041" s="20" t="str">
        <f t="shared" si="381"/>
        <v>4280JIMBOOMBA</v>
      </c>
      <c r="B8041" s="37">
        <v>4280</v>
      </c>
      <c r="C8041" s="37" t="s">
        <v>8197</v>
      </c>
      <c r="D8041" s="38" t="s">
        <v>7888</v>
      </c>
      <c r="E8041" s="39">
        <v>1388.925999452184</v>
      </c>
      <c r="F8041" s="39">
        <f t="shared" si="382"/>
        <v>1527.8185993974025</v>
      </c>
      <c r="G8041" s="39">
        <f t="shared" si="383"/>
        <v>1805.6037992878391</v>
      </c>
    </row>
    <row r="8042" spans="1:7" ht="25.5" customHeight="1" thickTop="1" thickBot="1" x14ac:dyDescent="0.25">
      <c r="A8042" s="20" t="str">
        <f t="shared" si="381"/>
        <v>4280NORTH MACLEAN</v>
      </c>
      <c r="B8042" s="20">
        <v>4280</v>
      </c>
      <c r="C8042" s="20" t="s">
        <v>8198</v>
      </c>
      <c r="D8042" s="21" t="s">
        <v>7888</v>
      </c>
      <c r="E8042" s="22">
        <v>1388.925999452184</v>
      </c>
      <c r="F8042" s="22">
        <f t="shared" si="382"/>
        <v>1527.8185993974025</v>
      </c>
      <c r="G8042" s="22">
        <f t="shared" si="383"/>
        <v>1805.6037992878391</v>
      </c>
    </row>
    <row r="8043" spans="1:7" ht="25.5" customHeight="1" thickTop="1" thickBot="1" x14ac:dyDescent="0.25">
      <c r="A8043" s="20" t="str">
        <f t="shared" si="381"/>
        <v>4280SOUTH MACLEAN</v>
      </c>
      <c r="B8043" s="37">
        <v>4280</v>
      </c>
      <c r="C8043" s="37" t="s">
        <v>8199</v>
      </c>
      <c r="D8043" s="38" t="s">
        <v>7888</v>
      </c>
      <c r="E8043" s="39">
        <v>1388.925999452184</v>
      </c>
      <c r="F8043" s="39">
        <f t="shared" si="382"/>
        <v>1527.8185993974025</v>
      </c>
      <c r="G8043" s="39">
        <f t="shared" si="383"/>
        <v>1805.6037992878391</v>
      </c>
    </row>
    <row r="8044" spans="1:7" ht="25.5" customHeight="1" thickTop="1" thickBot="1" x14ac:dyDescent="0.25">
      <c r="A8044" s="20" t="str">
        <f t="shared" si="381"/>
        <v>4280STOCKLEIGH</v>
      </c>
      <c r="B8044" s="20">
        <v>4280</v>
      </c>
      <c r="C8044" s="20" t="s">
        <v>8200</v>
      </c>
      <c r="D8044" s="21" t="s">
        <v>7888</v>
      </c>
      <c r="E8044" s="22">
        <v>1388.925999452184</v>
      </c>
      <c r="F8044" s="22">
        <f t="shared" si="382"/>
        <v>1527.8185993974025</v>
      </c>
      <c r="G8044" s="22">
        <f t="shared" si="383"/>
        <v>1805.6037992878391</v>
      </c>
    </row>
    <row r="8045" spans="1:7" ht="25.5" customHeight="1" thickTop="1" thickBot="1" x14ac:dyDescent="0.25">
      <c r="A8045" s="20" t="str">
        <f t="shared" si="381"/>
        <v>4285ALLENVIEW</v>
      </c>
      <c r="B8045" s="37">
        <v>4285</v>
      </c>
      <c r="C8045" s="37" t="s">
        <v>8201</v>
      </c>
      <c r="D8045" s="38" t="s">
        <v>7888</v>
      </c>
      <c r="E8045" s="39">
        <v>1145.568000168252</v>
      </c>
      <c r="F8045" s="39">
        <f t="shared" si="382"/>
        <v>1260.1248001850772</v>
      </c>
      <c r="G8045" s="39">
        <f t="shared" si="383"/>
        <v>1489.2384002187275</v>
      </c>
    </row>
    <row r="8046" spans="1:7" ht="25.5" customHeight="1" thickTop="1" thickBot="1" x14ac:dyDescent="0.25">
      <c r="A8046" s="20" t="str">
        <f t="shared" si="381"/>
        <v>4285BEAUDESERT</v>
      </c>
      <c r="B8046" s="20">
        <v>4285</v>
      </c>
      <c r="C8046" s="20" t="s">
        <v>8202</v>
      </c>
      <c r="D8046" s="21" t="s">
        <v>7888</v>
      </c>
      <c r="E8046" s="22">
        <v>1145.568000168252</v>
      </c>
      <c r="F8046" s="22">
        <f t="shared" si="382"/>
        <v>1260.1248001850772</v>
      </c>
      <c r="G8046" s="22">
        <f t="shared" si="383"/>
        <v>1489.2384002187275</v>
      </c>
    </row>
    <row r="8047" spans="1:7" ht="25.5" customHeight="1" thickTop="1" thickBot="1" x14ac:dyDescent="0.25">
      <c r="A8047" s="20" t="str">
        <f t="shared" si="381"/>
        <v>4285BIRNAM</v>
      </c>
      <c r="B8047" s="37">
        <v>4285</v>
      </c>
      <c r="C8047" s="37" t="s">
        <v>8203</v>
      </c>
      <c r="D8047" s="38" t="s">
        <v>7888</v>
      </c>
      <c r="E8047" s="39">
        <v>1145.568000168252</v>
      </c>
      <c r="F8047" s="39">
        <f t="shared" si="382"/>
        <v>1260.1248001850772</v>
      </c>
      <c r="G8047" s="39">
        <f t="shared" si="383"/>
        <v>1489.2384002187275</v>
      </c>
    </row>
    <row r="8048" spans="1:7" ht="25.5" customHeight="1" thickTop="1" thickBot="1" x14ac:dyDescent="0.25">
      <c r="A8048" s="20" t="str">
        <f t="shared" si="381"/>
        <v>4285BROMELTON</v>
      </c>
      <c r="B8048" s="20">
        <v>4285</v>
      </c>
      <c r="C8048" s="20" t="s">
        <v>8204</v>
      </c>
      <c r="D8048" s="21" t="s">
        <v>7888</v>
      </c>
      <c r="E8048" s="22">
        <v>1145.568000168252</v>
      </c>
      <c r="F8048" s="22">
        <f t="shared" si="382"/>
        <v>1260.1248001850772</v>
      </c>
      <c r="G8048" s="22">
        <f t="shared" si="383"/>
        <v>1489.2384002187275</v>
      </c>
    </row>
    <row r="8049" spans="1:7" ht="25.5" customHeight="1" thickTop="1" thickBot="1" x14ac:dyDescent="0.25">
      <c r="A8049" s="20" t="str">
        <f t="shared" si="381"/>
        <v>4285CAINBABLE</v>
      </c>
      <c r="B8049" s="37">
        <v>4285</v>
      </c>
      <c r="C8049" s="37" t="s">
        <v>8205</v>
      </c>
      <c r="D8049" s="38" t="s">
        <v>7888</v>
      </c>
      <c r="E8049" s="39">
        <v>1145.568000168252</v>
      </c>
      <c r="F8049" s="39">
        <f t="shared" si="382"/>
        <v>1260.1248001850772</v>
      </c>
      <c r="G8049" s="39">
        <f t="shared" si="383"/>
        <v>1489.2384002187275</v>
      </c>
    </row>
    <row r="8050" spans="1:7" ht="25.5" customHeight="1" thickTop="1" thickBot="1" x14ac:dyDescent="0.25">
      <c r="A8050" s="20" t="str">
        <f t="shared" si="381"/>
        <v>4285CEDAR GROVE</v>
      </c>
      <c r="B8050" s="20">
        <v>4285</v>
      </c>
      <c r="C8050" s="20" t="s">
        <v>8206</v>
      </c>
      <c r="D8050" s="21" t="s">
        <v>7888</v>
      </c>
      <c r="E8050" s="22">
        <v>1145.568000168252</v>
      </c>
      <c r="F8050" s="22">
        <f t="shared" si="382"/>
        <v>1260.1248001850772</v>
      </c>
      <c r="G8050" s="22">
        <f t="shared" si="383"/>
        <v>1489.2384002187275</v>
      </c>
    </row>
    <row r="8051" spans="1:7" ht="25.5" customHeight="1" thickTop="1" thickBot="1" x14ac:dyDescent="0.25">
      <c r="A8051" s="20" t="str">
        <f t="shared" si="381"/>
        <v>4285CEDAR VALE</v>
      </c>
      <c r="B8051" s="37">
        <v>4285</v>
      </c>
      <c r="C8051" s="37" t="s">
        <v>8207</v>
      </c>
      <c r="D8051" s="38" t="s">
        <v>7888</v>
      </c>
      <c r="E8051" s="39">
        <v>1145.568000168252</v>
      </c>
      <c r="F8051" s="39">
        <f t="shared" si="382"/>
        <v>1260.1248001850772</v>
      </c>
      <c r="G8051" s="39">
        <f t="shared" si="383"/>
        <v>1489.2384002187275</v>
      </c>
    </row>
    <row r="8052" spans="1:7" ht="25.5" customHeight="1" thickTop="1" thickBot="1" x14ac:dyDescent="0.25">
      <c r="A8052" s="20" t="str">
        <f t="shared" si="381"/>
        <v>4285CHINGHEE CREEK</v>
      </c>
      <c r="B8052" s="20">
        <v>4285</v>
      </c>
      <c r="C8052" s="20" t="s">
        <v>8208</v>
      </c>
      <c r="D8052" s="21" t="s">
        <v>7888</v>
      </c>
      <c r="E8052" s="22">
        <v>1145.568000168252</v>
      </c>
      <c r="F8052" s="22">
        <f t="shared" si="382"/>
        <v>1260.1248001850772</v>
      </c>
      <c r="G8052" s="22">
        <f t="shared" si="383"/>
        <v>1489.2384002187275</v>
      </c>
    </row>
    <row r="8053" spans="1:7" ht="25.5" customHeight="1" thickTop="1" thickBot="1" x14ac:dyDescent="0.25">
      <c r="A8053" s="20" t="str">
        <f t="shared" si="381"/>
        <v>4285CHRISTMAS CREEK</v>
      </c>
      <c r="B8053" s="37">
        <v>4285</v>
      </c>
      <c r="C8053" s="37" t="s">
        <v>8209</v>
      </c>
      <c r="D8053" s="38" t="s">
        <v>7888</v>
      </c>
      <c r="E8053" s="39">
        <v>1145.568000168252</v>
      </c>
      <c r="F8053" s="39">
        <f t="shared" si="382"/>
        <v>1260.1248001850772</v>
      </c>
      <c r="G8053" s="39">
        <f t="shared" si="383"/>
        <v>1489.2384002187275</v>
      </c>
    </row>
    <row r="8054" spans="1:7" ht="25.5" customHeight="1" thickTop="1" thickBot="1" x14ac:dyDescent="0.25">
      <c r="A8054" s="20" t="str">
        <f t="shared" si="381"/>
        <v>4285CRYNA</v>
      </c>
      <c r="B8054" s="20">
        <v>4285</v>
      </c>
      <c r="C8054" s="20" t="s">
        <v>8210</v>
      </c>
      <c r="D8054" s="21" t="s">
        <v>7888</v>
      </c>
      <c r="E8054" s="22">
        <v>1145.568000168252</v>
      </c>
      <c r="F8054" s="22">
        <f t="shared" si="382"/>
        <v>1260.1248001850772</v>
      </c>
      <c r="G8054" s="22">
        <f t="shared" si="383"/>
        <v>1489.2384002187275</v>
      </c>
    </row>
    <row r="8055" spans="1:7" ht="25.5" customHeight="1" thickTop="1" thickBot="1" x14ac:dyDescent="0.25">
      <c r="A8055" s="20" t="str">
        <f t="shared" si="381"/>
        <v>4285DARLINGTON</v>
      </c>
      <c r="B8055" s="37">
        <v>4285</v>
      </c>
      <c r="C8055" s="37" t="s">
        <v>808</v>
      </c>
      <c r="D8055" s="38" t="s">
        <v>7888</v>
      </c>
      <c r="E8055" s="39">
        <v>1145.568000168252</v>
      </c>
      <c r="F8055" s="39">
        <f t="shared" si="382"/>
        <v>1260.1248001850772</v>
      </c>
      <c r="G8055" s="39">
        <f t="shared" si="383"/>
        <v>1489.2384002187275</v>
      </c>
    </row>
    <row r="8056" spans="1:7" ht="25.5" customHeight="1" thickTop="1" thickBot="1" x14ac:dyDescent="0.25">
      <c r="A8056" s="20" t="str">
        <f t="shared" si="381"/>
        <v>4285FLINDERS LAKES</v>
      </c>
      <c r="B8056" s="20">
        <v>4285</v>
      </c>
      <c r="C8056" s="20" t="s">
        <v>8211</v>
      </c>
      <c r="D8056" s="21" t="s">
        <v>7888</v>
      </c>
      <c r="E8056" s="22">
        <v>1145.568000168252</v>
      </c>
      <c r="F8056" s="22">
        <f t="shared" si="382"/>
        <v>1260.1248001850772</v>
      </c>
      <c r="G8056" s="22">
        <f t="shared" si="383"/>
        <v>1489.2384002187275</v>
      </c>
    </row>
    <row r="8057" spans="1:7" ht="25.5" customHeight="1" thickTop="1" thickBot="1" x14ac:dyDescent="0.25">
      <c r="A8057" s="20" t="str">
        <f t="shared" si="381"/>
        <v>4285GLENEAGLE</v>
      </c>
      <c r="B8057" s="37">
        <v>4285</v>
      </c>
      <c r="C8057" s="37" t="s">
        <v>8212</v>
      </c>
      <c r="D8057" s="38" t="s">
        <v>7888</v>
      </c>
      <c r="E8057" s="39">
        <v>1145.568000168252</v>
      </c>
      <c r="F8057" s="39">
        <f t="shared" si="382"/>
        <v>1260.1248001850772</v>
      </c>
      <c r="G8057" s="39">
        <f t="shared" si="383"/>
        <v>1489.2384002187275</v>
      </c>
    </row>
    <row r="8058" spans="1:7" ht="25.5" customHeight="1" thickTop="1" thickBot="1" x14ac:dyDescent="0.25">
      <c r="A8058" s="20" t="str">
        <f t="shared" si="381"/>
        <v>4285HILLVIEW</v>
      </c>
      <c r="B8058" s="20">
        <v>4285</v>
      </c>
      <c r="C8058" s="20" t="s">
        <v>8213</v>
      </c>
      <c r="D8058" s="21" t="s">
        <v>7888</v>
      </c>
      <c r="E8058" s="22">
        <v>1145.568000168252</v>
      </c>
      <c r="F8058" s="22">
        <f t="shared" si="382"/>
        <v>1260.1248001850772</v>
      </c>
      <c r="G8058" s="22">
        <f t="shared" si="383"/>
        <v>1489.2384002187275</v>
      </c>
    </row>
    <row r="8059" spans="1:7" ht="25.5" customHeight="1" thickTop="1" thickBot="1" x14ac:dyDescent="0.25">
      <c r="A8059" s="20" t="str">
        <f t="shared" si="381"/>
        <v>4285INNISPLAIN</v>
      </c>
      <c r="B8059" s="37">
        <v>4285</v>
      </c>
      <c r="C8059" s="37" t="s">
        <v>8214</v>
      </c>
      <c r="D8059" s="38" t="s">
        <v>7888</v>
      </c>
      <c r="E8059" s="39">
        <v>1145.568000168252</v>
      </c>
      <c r="F8059" s="39">
        <f t="shared" si="382"/>
        <v>1260.1248001850772</v>
      </c>
      <c r="G8059" s="39">
        <f t="shared" si="383"/>
        <v>1489.2384002187275</v>
      </c>
    </row>
    <row r="8060" spans="1:7" ht="25.5" customHeight="1" thickTop="1" thickBot="1" x14ac:dyDescent="0.25">
      <c r="A8060" s="20" t="str">
        <f t="shared" si="381"/>
        <v>4285JOSEPHVILLE</v>
      </c>
      <c r="B8060" s="20">
        <v>4285</v>
      </c>
      <c r="C8060" s="20" t="s">
        <v>8215</v>
      </c>
      <c r="D8060" s="21" t="s">
        <v>7888</v>
      </c>
      <c r="E8060" s="22">
        <v>1145.568000168252</v>
      </c>
      <c r="F8060" s="22">
        <f t="shared" si="382"/>
        <v>1260.1248001850772</v>
      </c>
      <c r="G8060" s="22">
        <f t="shared" si="383"/>
        <v>1489.2384002187275</v>
      </c>
    </row>
    <row r="8061" spans="1:7" ht="25.5" customHeight="1" thickTop="1" thickBot="1" x14ac:dyDescent="0.25">
      <c r="A8061" s="20" t="str">
        <f t="shared" si="381"/>
        <v>4285KAGARU</v>
      </c>
      <c r="B8061" s="37">
        <v>4285</v>
      </c>
      <c r="C8061" s="37" t="s">
        <v>8216</v>
      </c>
      <c r="D8061" s="38" t="s">
        <v>7888</v>
      </c>
      <c r="E8061" s="39">
        <v>1145.568000168252</v>
      </c>
      <c r="F8061" s="39">
        <f t="shared" si="382"/>
        <v>1260.1248001850772</v>
      </c>
      <c r="G8061" s="39">
        <f t="shared" si="383"/>
        <v>1489.2384002187275</v>
      </c>
    </row>
    <row r="8062" spans="1:7" ht="25.5" customHeight="1" thickTop="1" thickBot="1" x14ac:dyDescent="0.25">
      <c r="A8062" s="20" t="str">
        <f t="shared" si="381"/>
        <v>4285KERRY</v>
      </c>
      <c r="B8062" s="20">
        <v>4285</v>
      </c>
      <c r="C8062" s="20" t="s">
        <v>8217</v>
      </c>
      <c r="D8062" s="21" t="s">
        <v>7888</v>
      </c>
      <c r="E8062" s="22">
        <v>1145.568000168252</v>
      </c>
      <c r="F8062" s="22">
        <f t="shared" si="382"/>
        <v>1260.1248001850772</v>
      </c>
      <c r="G8062" s="22">
        <f t="shared" si="383"/>
        <v>1489.2384002187275</v>
      </c>
    </row>
    <row r="8063" spans="1:7" ht="25.5" customHeight="1" thickTop="1" thickBot="1" x14ac:dyDescent="0.25">
      <c r="A8063" s="20" t="str">
        <f t="shared" si="381"/>
        <v>4285KNAPP CREEK</v>
      </c>
      <c r="B8063" s="37">
        <v>4285</v>
      </c>
      <c r="C8063" s="37" t="s">
        <v>8218</v>
      </c>
      <c r="D8063" s="38" t="s">
        <v>7888</v>
      </c>
      <c r="E8063" s="39">
        <v>1145.568000168252</v>
      </c>
      <c r="F8063" s="39">
        <f t="shared" si="382"/>
        <v>1260.1248001850772</v>
      </c>
      <c r="G8063" s="39">
        <f t="shared" si="383"/>
        <v>1489.2384002187275</v>
      </c>
    </row>
    <row r="8064" spans="1:7" ht="25.5" customHeight="1" thickTop="1" thickBot="1" x14ac:dyDescent="0.25">
      <c r="A8064" s="20" t="str">
        <f t="shared" si="381"/>
        <v>4285KOORALBYN</v>
      </c>
      <c r="B8064" s="20">
        <v>4285</v>
      </c>
      <c r="C8064" s="20" t="s">
        <v>8219</v>
      </c>
      <c r="D8064" s="21" t="s">
        <v>7888</v>
      </c>
      <c r="E8064" s="22">
        <v>1145.568000168252</v>
      </c>
      <c r="F8064" s="22">
        <f t="shared" si="382"/>
        <v>1260.1248001850772</v>
      </c>
      <c r="G8064" s="22">
        <f t="shared" si="383"/>
        <v>1489.2384002187275</v>
      </c>
    </row>
    <row r="8065" spans="1:7" ht="25.5" customHeight="1" thickTop="1" thickBot="1" x14ac:dyDescent="0.25">
      <c r="A8065" s="20" t="str">
        <f t="shared" si="381"/>
        <v>4285LAMINGTON</v>
      </c>
      <c r="B8065" s="37">
        <v>4285</v>
      </c>
      <c r="C8065" s="37" t="s">
        <v>8220</v>
      </c>
      <c r="D8065" s="38" t="s">
        <v>7888</v>
      </c>
      <c r="E8065" s="39">
        <v>1145.568000168252</v>
      </c>
      <c r="F8065" s="39">
        <f t="shared" si="382"/>
        <v>1260.1248001850772</v>
      </c>
      <c r="G8065" s="39">
        <f t="shared" si="383"/>
        <v>1489.2384002187275</v>
      </c>
    </row>
    <row r="8066" spans="1:7" ht="25.5" customHeight="1" thickTop="1" thickBot="1" x14ac:dyDescent="0.25">
      <c r="A8066" s="20" t="str">
        <f t="shared" si="381"/>
        <v>4285LARAVALE</v>
      </c>
      <c r="B8066" s="20">
        <v>4285</v>
      </c>
      <c r="C8066" s="20" t="s">
        <v>8221</v>
      </c>
      <c r="D8066" s="21" t="s">
        <v>7888</v>
      </c>
      <c r="E8066" s="22">
        <v>1145.568000168252</v>
      </c>
      <c r="F8066" s="22">
        <f t="shared" si="382"/>
        <v>1260.1248001850772</v>
      </c>
      <c r="G8066" s="22">
        <f t="shared" si="383"/>
        <v>1489.2384002187275</v>
      </c>
    </row>
    <row r="8067" spans="1:7" ht="25.5" customHeight="1" thickTop="1" thickBot="1" x14ac:dyDescent="0.25">
      <c r="A8067" s="20" t="str">
        <f t="shared" si="381"/>
        <v>4285MOUNT GIPPS</v>
      </c>
      <c r="B8067" s="37">
        <v>4285</v>
      </c>
      <c r="C8067" s="37" t="s">
        <v>8222</v>
      </c>
      <c r="D8067" s="38" t="s">
        <v>7888</v>
      </c>
      <c r="E8067" s="39">
        <v>1145.568000168252</v>
      </c>
      <c r="F8067" s="39">
        <f t="shared" si="382"/>
        <v>1260.1248001850772</v>
      </c>
      <c r="G8067" s="39">
        <f t="shared" si="383"/>
        <v>1489.2384002187275</v>
      </c>
    </row>
    <row r="8068" spans="1:7" ht="25.5" customHeight="1" thickTop="1" thickBot="1" x14ac:dyDescent="0.25">
      <c r="A8068" s="20" t="str">
        <f t="shared" si="381"/>
        <v>4285MUNDOOLUN</v>
      </c>
      <c r="B8068" s="20">
        <v>4285</v>
      </c>
      <c r="C8068" s="20" t="s">
        <v>8223</v>
      </c>
      <c r="D8068" s="21" t="s">
        <v>7888</v>
      </c>
      <c r="E8068" s="22">
        <v>1145.568000168252</v>
      </c>
      <c r="F8068" s="22">
        <f t="shared" si="382"/>
        <v>1260.1248001850772</v>
      </c>
      <c r="G8068" s="22">
        <f t="shared" si="383"/>
        <v>1489.2384002187275</v>
      </c>
    </row>
    <row r="8069" spans="1:7" ht="25.5" customHeight="1" thickTop="1" thickBot="1" x14ac:dyDescent="0.25">
      <c r="A8069" s="20" t="str">
        <f t="shared" ref="A8069:A8132" si="384">CONCATENATE(B8069,C8069)</f>
        <v>4285NINDOOINBAH</v>
      </c>
      <c r="B8069" s="37">
        <v>4285</v>
      </c>
      <c r="C8069" s="37" t="s">
        <v>8224</v>
      </c>
      <c r="D8069" s="38" t="s">
        <v>7888</v>
      </c>
      <c r="E8069" s="39">
        <v>1145.568000168252</v>
      </c>
      <c r="F8069" s="39">
        <f t="shared" ref="F8069:F8132" si="385">1.1*E8069</f>
        <v>1260.1248001850772</v>
      </c>
      <c r="G8069" s="39">
        <f t="shared" ref="G8069:G8132" si="386">1.3*E8069</f>
        <v>1489.2384002187275</v>
      </c>
    </row>
    <row r="8070" spans="1:7" ht="25.5" customHeight="1" thickTop="1" thickBot="1" x14ac:dyDescent="0.25">
      <c r="A8070" s="20" t="str">
        <f t="shared" si="384"/>
        <v>4285OAKY CREEK</v>
      </c>
      <c r="B8070" s="20">
        <v>4285</v>
      </c>
      <c r="C8070" s="20" t="s">
        <v>8225</v>
      </c>
      <c r="D8070" s="21" t="s">
        <v>7888</v>
      </c>
      <c r="E8070" s="22">
        <v>1145.568000168252</v>
      </c>
      <c r="F8070" s="22">
        <f t="shared" si="385"/>
        <v>1260.1248001850772</v>
      </c>
      <c r="G8070" s="22">
        <f t="shared" si="386"/>
        <v>1489.2384002187275</v>
      </c>
    </row>
    <row r="8071" spans="1:7" ht="25.5" customHeight="1" thickTop="1" thickBot="1" x14ac:dyDescent="0.25">
      <c r="A8071" s="20" t="str">
        <f t="shared" si="384"/>
        <v>4285TABOOBA</v>
      </c>
      <c r="B8071" s="37">
        <v>4285</v>
      </c>
      <c r="C8071" s="37" t="s">
        <v>8226</v>
      </c>
      <c r="D8071" s="38" t="s">
        <v>7888</v>
      </c>
      <c r="E8071" s="39">
        <v>1145.568000168252</v>
      </c>
      <c r="F8071" s="39">
        <f t="shared" si="385"/>
        <v>1260.1248001850772</v>
      </c>
      <c r="G8071" s="39">
        <f t="shared" si="386"/>
        <v>1489.2384002187275</v>
      </c>
    </row>
    <row r="8072" spans="1:7" ht="25.5" customHeight="1" thickTop="1" thickBot="1" x14ac:dyDescent="0.25">
      <c r="A8072" s="20" t="str">
        <f t="shared" si="384"/>
        <v>4285TABRAGALBA</v>
      </c>
      <c r="B8072" s="20">
        <v>4285</v>
      </c>
      <c r="C8072" s="20" t="s">
        <v>8227</v>
      </c>
      <c r="D8072" s="21" t="s">
        <v>7888</v>
      </c>
      <c r="E8072" s="22">
        <v>1145.568000168252</v>
      </c>
      <c r="F8072" s="22">
        <f t="shared" si="385"/>
        <v>1260.1248001850772</v>
      </c>
      <c r="G8072" s="22">
        <f t="shared" si="386"/>
        <v>1489.2384002187275</v>
      </c>
    </row>
    <row r="8073" spans="1:7" ht="25.5" customHeight="1" thickTop="1" thickBot="1" x14ac:dyDescent="0.25">
      <c r="A8073" s="20" t="str">
        <f t="shared" si="384"/>
        <v>4285TAMROOKUM</v>
      </c>
      <c r="B8073" s="37">
        <v>4285</v>
      </c>
      <c r="C8073" s="37" t="s">
        <v>8228</v>
      </c>
      <c r="D8073" s="38" t="s">
        <v>7888</v>
      </c>
      <c r="E8073" s="39">
        <v>1145.568000168252</v>
      </c>
      <c r="F8073" s="39">
        <f t="shared" si="385"/>
        <v>1260.1248001850772</v>
      </c>
      <c r="G8073" s="39">
        <f t="shared" si="386"/>
        <v>1489.2384002187275</v>
      </c>
    </row>
    <row r="8074" spans="1:7" ht="25.5" customHeight="1" thickTop="1" thickBot="1" x14ac:dyDescent="0.25">
      <c r="A8074" s="20" t="str">
        <f t="shared" si="384"/>
        <v>4285TAMROOKUM CREEK</v>
      </c>
      <c r="B8074" s="20">
        <v>4285</v>
      </c>
      <c r="C8074" s="20" t="s">
        <v>8229</v>
      </c>
      <c r="D8074" s="21" t="s">
        <v>7888</v>
      </c>
      <c r="E8074" s="22">
        <v>1145.568000168252</v>
      </c>
      <c r="F8074" s="22">
        <f t="shared" si="385"/>
        <v>1260.1248001850772</v>
      </c>
      <c r="G8074" s="22">
        <f t="shared" si="386"/>
        <v>1489.2384002187275</v>
      </c>
    </row>
    <row r="8075" spans="1:7" ht="25.5" customHeight="1" thickTop="1" thickBot="1" x14ac:dyDescent="0.25">
      <c r="A8075" s="20" t="str">
        <f t="shared" si="384"/>
        <v>4285UNDULLAH</v>
      </c>
      <c r="B8075" s="37">
        <v>4285</v>
      </c>
      <c r="C8075" s="37" t="s">
        <v>8230</v>
      </c>
      <c r="D8075" s="38" t="s">
        <v>7888</v>
      </c>
      <c r="E8075" s="39">
        <v>1145.568000168252</v>
      </c>
      <c r="F8075" s="39">
        <f t="shared" si="385"/>
        <v>1260.1248001850772</v>
      </c>
      <c r="G8075" s="39">
        <f t="shared" si="386"/>
        <v>1489.2384002187275</v>
      </c>
    </row>
    <row r="8076" spans="1:7" ht="25.5" customHeight="1" thickTop="1" thickBot="1" x14ac:dyDescent="0.25">
      <c r="A8076" s="20" t="str">
        <f t="shared" si="384"/>
        <v>4285VERESDALE</v>
      </c>
      <c r="B8076" s="20">
        <v>4285</v>
      </c>
      <c r="C8076" s="20" t="s">
        <v>8231</v>
      </c>
      <c r="D8076" s="21" t="s">
        <v>7888</v>
      </c>
      <c r="E8076" s="22">
        <v>1145.568000168252</v>
      </c>
      <c r="F8076" s="22">
        <f t="shared" si="385"/>
        <v>1260.1248001850772</v>
      </c>
      <c r="G8076" s="22">
        <f t="shared" si="386"/>
        <v>1489.2384002187275</v>
      </c>
    </row>
    <row r="8077" spans="1:7" ht="25.5" customHeight="1" thickTop="1" thickBot="1" x14ac:dyDescent="0.25">
      <c r="A8077" s="20" t="str">
        <f t="shared" si="384"/>
        <v>4285VERESDALE SCRUB</v>
      </c>
      <c r="B8077" s="37">
        <v>4285</v>
      </c>
      <c r="C8077" s="37" t="s">
        <v>8232</v>
      </c>
      <c r="D8077" s="38" t="s">
        <v>7888</v>
      </c>
      <c r="E8077" s="39">
        <v>1145.568000168252</v>
      </c>
      <c r="F8077" s="39">
        <f t="shared" si="385"/>
        <v>1260.1248001850772</v>
      </c>
      <c r="G8077" s="39">
        <f t="shared" si="386"/>
        <v>1489.2384002187275</v>
      </c>
    </row>
    <row r="8078" spans="1:7" ht="25.5" customHeight="1" thickTop="1" thickBot="1" x14ac:dyDescent="0.25">
      <c r="A8078" s="20" t="str">
        <f t="shared" si="384"/>
        <v>4285WOODHILL</v>
      </c>
      <c r="B8078" s="20">
        <v>4285</v>
      </c>
      <c r="C8078" s="20" t="s">
        <v>3270</v>
      </c>
      <c r="D8078" s="21" t="s">
        <v>7888</v>
      </c>
      <c r="E8078" s="22">
        <v>1145.568000168252</v>
      </c>
      <c r="F8078" s="22">
        <f t="shared" si="385"/>
        <v>1260.1248001850772</v>
      </c>
      <c r="G8078" s="22">
        <f t="shared" si="386"/>
        <v>1489.2384002187275</v>
      </c>
    </row>
    <row r="8079" spans="1:7" ht="25.5" customHeight="1" thickTop="1" thickBot="1" x14ac:dyDescent="0.25">
      <c r="A8079" s="20" t="str">
        <f t="shared" si="384"/>
        <v>4287BARNEY VIEW</v>
      </c>
      <c r="B8079" s="37">
        <v>4287</v>
      </c>
      <c r="C8079" s="37" t="s">
        <v>8233</v>
      </c>
      <c r="D8079" s="38" t="s">
        <v>7888</v>
      </c>
      <c r="E8079" s="39">
        <v>1212.8360002823219</v>
      </c>
      <c r="F8079" s="39">
        <f t="shared" si="385"/>
        <v>1334.1196003105542</v>
      </c>
      <c r="G8079" s="39">
        <f t="shared" si="386"/>
        <v>1576.6868003670186</v>
      </c>
    </row>
    <row r="8080" spans="1:7" ht="25.5" customHeight="1" thickTop="1" thickBot="1" x14ac:dyDescent="0.25">
      <c r="A8080" s="20" t="str">
        <f t="shared" si="384"/>
        <v>4287MOUNT BARNEY</v>
      </c>
      <c r="B8080" s="20">
        <v>4287</v>
      </c>
      <c r="C8080" s="20" t="s">
        <v>8234</v>
      </c>
      <c r="D8080" s="21" t="s">
        <v>7888</v>
      </c>
      <c r="E8080" s="22">
        <v>1212.8360002823219</v>
      </c>
      <c r="F8080" s="22">
        <f t="shared" si="385"/>
        <v>1334.1196003105542</v>
      </c>
      <c r="G8080" s="22">
        <f t="shared" si="386"/>
        <v>1576.6868003670186</v>
      </c>
    </row>
    <row r="8081" spans="1:7" ht="25.5" customHeight="1" thickTop="1" thickBot="1" x14ac:dyDescent="0.25">
      <c r="A8081" s="20" t="str">
        <f t="shared" si="384"/>
        <v>4287MOUNT LINDESAY</v>
      </c>
      <c r="B8081" s="37">
        <v>4287</v>
      </c>
      <c r="C8081" s="37" t="s">
        <v>8235</v>
      </c>
      <c r="D8081" s="38" t="s">
        <v>7888</v>
      </c>
      <c r="E8081" s="39">
        <v>1212.8360002823219</v>
      </c>
      <c r="F8081" s="39">
        <f t="shared" si="385"/>
        <v>1334.1196003105542</v>
      </c>
      <c r="G8081" s="39">
        <f t="shared" si="386"/>
        <v>1576.6868003670186</v>
      </c>
    </row>
    <row r="8082" spans="1:7" ht="25.5" customHeight="1" thickTop="1" thickBot="1" x14ac:dyDescent="0.25">
      <c r="A8082" s="20" t="str">
        <f t="shared" si="384"/>
        <v>4287PALEN CREEK</v>
      </c>
      <c r="B8082" s="20">
        <v>4287</v>
      </c>
      <c r="C8082" s="20" t="s">
        <v>8236</v>
      </c>
      <c r="D8082" s="21" t="s">
        <v>7888</v>
      </c>
      <c r="E8082" s="22">
        <v>1212.8360002823219</v>
      </c>
      <c r="F8082" s="22">
        <f t="shared" si="385"/>
        <v>1334.1196003105542</v>
      </c>
      <c r="G8082" s="22">
        <f t="shared" si="386"/>
        <v>1576.6868003670186</v>
      </c>
    </row>
    <row r="8083" spans="1:7" ht="25.5" customHeight="1" thickTop="1" thickBot="1" x14ac:dyDescent="0.25">
      <c r="A8083" s="20" t="str">
        <f t="shared" si="384"/>
        <v>4287RATHDOWNEY</v>
      </c>
      <c r="B8083" s="37">
        <v>4287</v>
      </c>
      <c r="C8083" s="37" t="s">
        <v>8237</v>
      </c>
      <c r="D8083" s="38" t="s">
        <v>7888</v>
      </c>
      <c r="E8083" s="39">
        <v>1212.8360002823219</v>
      </c>
      <c r="F8083" s="39">
        <f t="shared" si="385"/>
        <v>1334.1196003105542</v>
      </c>
      <c r="G8083" s="39">
        <f t="shared" si="386"/>
        <v>1576.6868003670186</v>
      </c>
    </row>
    <row r="8084" spans="1:7" ht="25.5" customHeight="1" thickTop="1" thickBot="1" x14ac:dyDescent="0.25">
      <c r="A8084" s="20" t="str">
        <f t="shared" si="384"/>
        <v>4287RUNNING CREEK</v>
      </c>
      <c r="B8084" s="20">
        <v>4287</v>
      </c>
      <c r="C8084" s="20" t="s">
        <v>7111</v>
      </c>
      <c r="D8084" s="21" t="s">
        <v>7888</v>
      </c>
      <c r="E8084" s="22">
        <v>1212.8360002823219</v>
      </c>
      <c r="F8084" s="22">
        <f t="shared" si="385"/>
        <v>1334.1196003105542</v>
      </c>
      <c r="G8084" s="22">
        <f t="shared" si="386"/>
        <v>1576.6868003670186</v>
      </c>
    </row>
    <row r="8085" spans="1:7" ht="25.5" customHeight="1" thickTop="1" thickBot="1" x14ac:dyDescent="0.25">
      <c r="A8085" s="20" t="str">
        <f t="shared" si="384"/>
        <v>4300AUGUSTINE HEIGHTS</v>
      </c>
      <c r="B8085" s="37">
        <v>4300</v>
      </c>
      <c r="C8085" s="37" t="s">
        <v>8238</v>
      </c>
      <c r="D8085" s="38" t="s">
        <v>7888</v>
      </c>
      <c r="E8085" s="39">
        <v>1263.9479992808119</v>
      </c>
      <c r="F8085" s="39">
        <f t="shared" si="385"/>
        <v>1390.3427992088932</v>
      </c>
      <c r="G8085" s="39">
        <f t="shared" si="386"/>
        <v>1643.1323990650556</v>
      </c>
    </row>
    <row r="8086" spans="1:7" ht="25.5" customHeight="1" thickTop="1" thickBot="1" x14ac:dyDescent="0.25">
      <c r="A8086" s="20" t="str">
        <f t="shared" si="384"/>
        <v>4300BELLBIRD PARK</v>
      </c>
      <c r="B8086" s="20">
        <v>4300</v>
      </c>
      <c r="C8086" s="20" t="s">
        <v>8239</v>
      </c>
      <c r="D8086" s="21" t="s">
        <v>7888</v>
      </c>
      <c r="E8086" s="22">
        <v>1263.9479992808119</v>
      </c>
      <c r="F8086" s="22">
        <f t="shared" si="385"/>
        <v>1390.3427992088932</v>
      </c>
      <c r="G8086" s="22">
        <f t="shared" si="386"/>
        <v>1643.1323990650556</v>
      </c>
    </row>
    <row r="8087" spans="1:7" ht="25.5" customHeight="1" thickTop="1" thickBot="1" x14ac:dyDescent="0.25">
      <c r="A8087" s="20" t="str">
        <f t="shared" si="384"/>
        <v>4300BROOKWATER</v>
      </c>
      <c r="B8087" s="37">
        <v>4300</v>
      </c>
      <c r="C8087" s="37" t="s">
        <v>8240</v>
      </c>
      <c r="D8087" s="38" t="s">
        <v>7888</v>
      </c>
      <c r="E8087" s="39">
        <v>1263.9479992808119</v>
      </c>
      <c r="F8087" s="39">
        <f t="shared" si="385"/>
        <v>1390.3427992088932</v>
      </c>
      <c r="G8087" s="39">
        <f t="shared" si="386"/>
        <v>1643.1323990650556</v>
      </c>
    </row>
    <row r="8088" spans="1:7" ht="25.5" customHeight="1" thickTop="1" thickBot="1" x14ac:dyDescent="0.25">
      <c r="A8088" s="20" t="str">
        <f t="shared" si="384"/>
        <v>4300CAMIRA</v>
      </c>
      <c r="B8088" s="20">
        <v>4300</v>
      </c>
      <c r="C8088" s="20" t="s">
        <v>2789</v>
      </c>
      <c r="D8088" s="21" t="s">
        <v>7888</v>
      </c>
      <c r="E8088" s="22">
        <v>1263.9479992808119</v>
      </c>
      <c r="F8088" s="22">
        <f t="shared" si="385"/>
        <v>1390.3427992088932</v>
      </c>
      <c r="G8088" s="22">
        <f t="shared" si="386"/>
        <v>1643.1323990650556</v>
      </c>
    </row>
    <row r="8089" spans="1:7" ht="25.5" customHeight="1" thickTop="1" thickBot="1" x14ac:dyDescent="0.25">
      <c r="A8089" s="20" t="str">
        <f t="shared" si="384"/>
        <v>4300CAROLE PARK</v>
      </c>
      <c r="B8089" s="37">
        <v>4300</v>
      </c>
      <c r="C8089" s="37" t="s">
        <v>8241</v>
      </c>
      <c r="D8089" s="38" t="s">
        <v>7888</v>
      </c>
      <c r="E8089" s="39">
        <v>1263.9479992808119</v>
      </c>
      <c r="F8089" s="39">
        <f t="shared" si="385"/>
        <v>1390.3427992088932</v>
      </c>
      <c r="G8089" s="39">
        <f t="shared" si="386"/>
        <v>1643.1323990650556</v>
      </c>
    </row>
    <row r="8090" spans="1:7" ht="25.5" customHeight="1" thickTop="1" thickBot="1" x14ac:dyDescent="0.25">
      <c r="A8090" s="20" t="str">
        <f t="shared" si="384"/>
        <v>4300GAILES</v>
      </c>
      <c r="B8090" s="20">
        <v>4300</v>
      </c>
      <c r="C8090" s="20" t="s">
        <v>8242</v>
      </c>
      <c r="D8090" s="21" t="s">
        <v>7888</v>
      </c>
      <c r="E8090" s="22">
        <v>1263.9479992808119</v>
      </c>
      <c r="F8090" s="22">
        <f t="shared" si="385"/>
        <v>1390.3427992088932</v>
      </c>
      <c r="G8090" s="22">
        <f t="shared" si="386"/>
        <v>1643.1323990650556</v>
      </c>
    </row>
    <row r="8091" spans="1:7" ht="25.5" customHeight="1" thickTop="1" thickBot="1" x14ac:dyDescent="0.25">
      <c r="A8091" s="20" t="str">
        <f t="shared" si="384"/>
        <v>4300GOODNA</v>
      </c>
      <c r="B8091" s="37">
        <v>4300</v>
      </c>
      <c r="C8091" s="37" t="s">
        <v>8243</v>
      </c>
      <c r="D8091" s="38" t="s">
        <v>7888</v>
      </c>
      <c r="E8091" s="39">
        <v>1263.9479992808119</v>
      </c>
      <c r="F8091" s="39">
        <f t="shared" si="385"/>
        <v>1390.3427992088932</v>
      </c>
      <c r="G8091" s="39">
        <f t="shared" si="386"/>
        <v>1643.1323990650556</v>
      </c>
    </row>
    <row r="8092" spans="1:7" ht="25.5" customHeight="1" thickTop="1" thickBot="1" x14ac:dyDescent="0.25">
      <c r="A8092" s="20" t="str">
        <f t="shared" si="384"/>
        <v>4300SPRINGFIELD</v>
      </c>
      <c r="B8092" s="20">
        <v>4300</v>
      </c>
      <c r="C8092" s="20" t="s">
        <v>1335</v>
      </c>
      <c r="D8092" s="21" t="s">
        <v>7888</v>
      </c>
      <c r="E8092" s="22">
        <v>1263.9479992808119</v>
      </c>
      <c r="F8092" s="22">
        <f t="shared" si="385"/>
        <v>1390.3427992088932</v>
      </c>
      <c r="G8092" s="22">
        <f t="shared" si="386"/>
        <v>1643.1323990650556</v>
      </c>
    </row>
    <row r="8093" spans="1:7" ht="25.5" customHeight="1" thickTop="1" thickBot="1" x14ac:dyDescent="0.25">
      <c r="A8093" s="20" t="str">
        <f t="shared" si="384"/>
        <v>4300SPRINGFIELD CENTRAL</v>
      </c>
      <c r="B8093" s="37">
        <v>4300</v>
      </c>
      <c r="C8093" s="37" t="s">
        <v>8244</v>
      </c>
      <c r="D8093" s="38" t="s">
        <v>7888</v>
      </c>
      <c r="E8093" s="39">
        <v>1263.9479992808119</v>
      </c>
      <c r="F8093" s="39">
        <f t="shared" si="385"/>
        <v>1390.3427992088932</v>
      </c>
      <c r="G8093" s="39">
        <f t="shared" si="386"/>
        <v>1643.1323990650556</v>
      </c>
    </row>
    <row r="8094" spans="1:7" ht="25.5" customHeight="1" thickTop="1" thickBot="1" x14ac:dyDescent="0.25">
      <c r="A8094" s="20" t="str">
        <f t="shared" si="384"/>
        <v>4300SPRINGFIELD LAKES</v>
      </c>
      <c r="B8094" s="20">
        <v>4300</v>
      </c>
      <c r="C8094" s="20" t="s">
        <v>8245</v>
      </c>
      <c r="D8094" s="21" t="s">
        <v>7888</v>
      </c>
      <c r="E8094" s="22">
        <v>1263.9479992808119</v>
      </c>
      <c r="F8094" s="22">
        <f t="shared" si="385"/>
        <v>1390.3427992088932</v>
      </c>
      <c r="G8094" s="22">
        <f t="shared" si="386"/>
        <v>1643.1323990650556</v>
      </c>
    </row>
    <row r="8095" spans="1:7" ht="25.5" customHeight="1" thickTop="1" thickBot="1" x14ac:dyDescent="0.25">
      <c r="A8095" s="20" t="str">
        <f t="shared" si="384"/>
        <v>4301COLLINGWOOD PARK</v>
      </c>
      <c r="B8095" s="37">
        <v>4301</v>
      </c>
      <c r="C8095" s="37" t="s">
        <v>8246</v>
      </c>
      <c r="D8095" s="38" t="s">
        <v>7888</v>
      </c>
      <c r="E8095" s="39">
        <v>1142.0599998066798</v>
      </c>
      <c r="F8095" s="39">
        <f t="shared" si="385"/>
        <v>1256.2659997873479</v>
      </c>
      <c r="G8095" s="39">
        <f t="shared" si="386"/>
        <v>1484.6779997486838</v>
      </c>
    </row>
    <row r="8096" spans="1:7" ht="25.5" customHeight="1" thickTop="1" thickBot="1" x14ac:dyDescent="0.25">
      <c r="A8096" s="20" t="str">
        <f t="shared" si="384"/>
        <v>4301REDBANK</v>
      </c>
      <c r="B8096" s="20">
        <v>4301</v>
      </c>
      <c r="C8096" s="20" t="s">
        <v>2563</v>
      </c>
      <c r="D8096" s="21" t="s">
        <v>7888</v>
      </c>
      <c r="E8096" s="22">
        <v>1142.0599998066798</v>
      </c>
      <c r="F8096" s="22">
        <f t="shared" si="385"/>
        <v>1256.2659997873479</v>
      </c>
      <c r="G8096" s="22">
        <f t="shared" si="386"/>
        <v>1484.6779997486838</v>
      </c>
    </row>
    <row r="8097" spans="1:7" ht="25.5" customHeight="1" thickTop="1" thickBot="1" x14ac:dyDescent="0.25">
      <c r="A8097" s="20" t="str">
        <f t="shared" si="384"/>
        <v>4301REDBANK PLAINS</v>
      </c>
      <c r="B8097" s="37">
        <v>4301</v>
      </c>
      <c r="C8097" s="37" t="s">
        <v>8247</v>
      </c>
      <c r="D8097" s="38" t="s">
        <v>7888</v>
      </c>
      <c r="E8097" s="39">
        <v>1142.0599998066798</v>
      </c>
      <c r="F8097" s="39">
        <f t="shared" si="385"/>
        <v>1256.2659997873479</v>
      </c>
      <c r="G8097" s="39">
        <f t="shared" si="386"/>
        <v>1484.6779997486838</v>
      </c>
    </row>
    <row r="8098" spans="1:7" ht="25.5" customHeight="1" thickTop="1" thickBot="1" x14ac:dyDescent="0.25">
      <c r="A8098" s="20" t="str">
        <f t="shared" si="384"/>
        <v>4303DINMORE</v>
      </c>
      <c r="B8098" s="20">
        <v>4303</v>
      </c>
      <c r="C8098" s="20" t="s">
        <v>8248</v>
      </c>
      <c r="D8098" s="21" t="s">
        <v>7888</v>
      </c>
      <c r="E8098" s="22">
        <v>1385.1826670624698</v>
      </c>
      <c r="F8098" s="22">
        <f t="shared" si="385"/>
        <v>1523.7009337687168</v>
      </c>
      <c r="G8098" s="22">
        <f t="shared" si="386"/>
        <v>1800.7374671812108</v>
      </c>
    </row>
    <row r="8099" spans="1:7" ht="25.5" customHeight="1" thickTop="1" thickBot="1" x14ac:dyDescent="0.25">
      <c r="A8099" s="20" t="str">
        <f t="shared" si="384"/>
        <v>4303NEW CHUM</v>
      </c>
      <c r="B8099" s="37">
        <v>4303</v>
      </c>
      <c r="C8099" s="37" t="s">
        <v>8249</v>
      </c>
      <c r="D8099" s="38" t="s">
        <v>7888</v>
      </c>
      <c r="E8099" s="39">
        <v>1385.1826670624698</v>
      </c>
      <c r="F8099" s="39">
        <f t="shared" si="385"/>
        <v>1523.7009337687168</v>
      </c>
      <c r="G8099" s="39">
        <f t="shared" si="386"/>
        <v>1800.7374671812108</v>
      </c>
    </row>
    <row r="8100" spans="1:7" ht="25.5" customHeight="1" thickTop="1" thickBot="1" x14ac:dyDescent="0.25">
      <c r="A8100" s="20" t="str">
        <f t="shared" si="384"/>
        <v>4303RIVERVIEW</v>
      </c>
      <c r="B8100" s="20">
        <v>4303</v>
      </c>
      <c r="C8100" s="20" t="s">
        <v>913</v>
      </c>
      <c r="D8100" s="21" t="s">
        <v>7888</v>
      </c>
      <c r="E8100" s="22">
        <v>1385.1826670624698</v>
      </c>
      <c r="F8100" s="22">
        <f t="shared" si="385"/>
        <v>1523.7009337687168</v>
      </c>
      <c r="G8100" s="22">
        <f t="shared" si="386"/>
        <v>1800.7374671812108</v>
      </c>
    </row>
    <row r="8101" spans="1:7" ht="25.5" customHeight="1" thickTop="1" thickBot="1" x14ac:dyDescent="0.25">
      <c r="A8101" s="20" t="str">
        <f t="shared" si="384"/>
        <v>4304BLACKSTONE</v>
      </c>
      <c r="B8101" s="37">
        <v>4304</v>
      </c>
      <c r="C8101" s="37" t="s">
        <v>8250</v>
      </c>
      <c r="D8101" s="38" t="s">
        <v>7888</v>
      </c>
      <c r="E8101" s="39">
        <v>1255.148000005064</v>
      </c>
      <c r="F8101" s="39">
        <f t="shared" si="385"/>
        <v>1380.6628000055705</v>
      </c>
      <c r="G8101" s="39">
        <f t="shared" si="386"/>
        <v>1631.6924000065833</v>
      </c>
    </row>
    <row r="8102" spans="1:7" ht="25.5" customHeight="1" thickTop="1" thickBot="1" x14ac:dyDescent="0.25">
      <c r="A8102" s="20" t="str">
        <f t="shared" si="384"/>
        <v>4304BOOVAL</v>
      </c>
      <c r="B8102" s="20">
        <v>4304</v>
      </c>
      <c r="C8102" s="20" t="s">
        <v>8251</v>
      </c>
      <c r="D8102" s="21" t="s">
        <v>7888</v>
      </c>
      <c r="E8102" s="22">
        <v>1255.148000005064</v>
      </c>
      <c r="F8102" s="22">
        <f t="shared" si="385"/>
        <v>1380.6628000055705</v>
      </c>
      <c r="G8102" s="22">
        <f t="shared" si="386"/>
        <v>1631.6924000065833</v>
      </c>
    </row>
    <row r="8103" spans="1:7" ht="25.5" customHeight="1" thickTop="1" thickBot="1" x14ac:dyDescent="0.25">
      <c r="A8103" s="20" t="str">
        <f t="shared" si="384"/>
        <v>4304BUNDAMBA</v>
      </c>
      <c r="B8103" s="37">
        <v>4304</v>
      </c>
      <c r="C8103" s="37" t="s">
        <v>8252</v>
      </c>
      <c r="D8103" s="38" t="s">
        <v>7888</v>
      </c>
      <c r="E8103" s="39">
        <v>1255.148000005064</v>
      </c>
      <c r="F8103" s="39">
        <f t="shared" si="385"/>
        <v>1380.6628000055705</v>
      </c>
      <c r="G8103" s="39">
        <f t="shared" si="386"/>
        <v>1631.6924000065833</v>
      </c>
    </row>
    <row r="8104" spans="1:7" ht="25.5" customHeight="1" thickTop="1" thickBot="1" x14ac:dyDescent="0.25">
      <c r="A8104" s="20" t="str">
        <f t="shared" si="384"/>
        <v>4304EBBW VALE</v>
      </c>
      <c r="B8104" s="20">
        <v>4304</v>
      </c>
      <c r="C8104" s="20" t="s">
        <v>8253</v>
      </c>
      <c r="D8104" s="21" t="s">
        <v>7888</v>
      </c>
      <c r="E8104" s="22">
        <v>1255.148000005064</v>
      </c>
      <c r="F8104" s="22">
        <f t="shared" si="385"/>
        <v>1380.6628000055705</v>
      </c>
      <c r="G8104" s="22">
        <f t="shared" si="386"/>
        <v>1631.6924000065833</v>
      </c>
    </row>
    <row r="8105" spans="1:7" ht="25.5" customHeight="1" thickTop="1" thickBot="1" x14ac:dyDescent="0.25">
      <c r="A8105" s="20" t="str">
        <f t="shared" si="384"/>
        <v>4304NORTH BOOVAL</v>
      </c>
      <c r="B8105" s="37">
        <v>4304</v>
      </c>
      <c r="C8105" s="37" t="s">
        <v>8254</v>
      </c>
      <c r="D8105" s="38" t="s">
        <v>7888</v>
      </c>
      <c r="E8105" s="39">
        <v>1255.148000005064</v>
      </c>
      <c r="F8105" s="39">
        <f t="shared" si="385"/>
        <v>1380.6628000055705</v>
      </c>
      <c r="G8105" s="39">
        <f t="shared" si="386"/>
        <v>1631.6924000065833</v>
      </c>
    </row>
    <row r="8106" spans="1:7" ht="25.5" customHeight="1" thickTop="1" thickBot="1" x14ac:dyDescent="0.25">
      <c r="A8106" s="20" t="str">
        <f t="shared" si="384"/>
        <v>4304SILKSTONE</v>
      </c>
      <c r="B8106" s="20">
        <v>4304</v>
      </c>
      <c r="C8106" s="20" t="s">
        <v>8255</v>
      </c>
      <c r="D8106" s="21" t="s">
        <v>7888</v>
      </c>
      <c r="E8106" s="22">
        <v>1255.148000005064</v>
      </c>
      <c r="F8106" s="22">
        <f t="shared" si="385"/>
        <v>1380.6628000055705</v>
      </c>
      <c r="G8106" s="22">
        <f t="shared" si="386"/>
        <v>1631.6924000065833</v>
      </c>
    </row>
    <row r="8107" spans="1:7" ht="25.5" customHeight="1" thickTop="1" thickBot="1" x14ac:dyDescent="0.25">
      <c r="A8107" s="20" t="str">
        <f t="shared" si="384"/>
        <v>4305BASIN POCKET</v>
      </c>
      <c r="B8107" s="37">
        <v>4305</v>
      </c>
      <c r="C8107" s="37" t="s">
        <v>8256</v>
      </c>
      <c r="D8107" s="38" t="s">
        <v>7888</v>
      </c>
      <c r="E8107" s="39">
        <v>1208.9660002040559</v>
      </c>
      <c r="F8107" s="39">
        <f t="shared" si="385"/>
        <v>1329.8626002244616</v>
      </c>
      <c r="G8107" s="39">
        <f t="shared" si="386"/>
        <v>1571.6558002652728</v>
      </c>
    </row>
    <row r="8108" spans="1:7" ht="25.5" customHeight="1" thickTop="1" thickBot="1" x14ac:dyDescent="0.25">
      <c r="A8108" s="20" t="str">
        <f t="shared" si="384"/>
        <v>4305BRASSALL</v>
      </c>
      <c r="B8108" s="20">
        <v>4305</v>
      </c>
      <c r="C8108" s="20" t="s">
        <v>8257</v>
      </c>
      <c r="D8108" s="21" t="s">
        <v>7888</v>
      </c>
      <c r="E8108" s="22">
        <v>1208.9660002040559</v>
      </c>
      <c r="F8108" s="22">
        <f t="shared" si="385"/>
        <v>1329.8626002244616</v>
      </c>
      <c r="G8108" s="22">
        <f t="shared" si="386"/>
        <v>1571.6558002652728</v>
      </c>
    </row>
    <row r="8109" spans="1:7" ht="25.5" customHeight="1" thickTop="1" thickBot="1" x14ac:dyDescent="0.25">
      <c r="A8109" s="20" t="str">
        <f t="shared" si="384"/>
        <v>4305CHURCHILL</v>
      </c>
      <c r="B8109" s="37">
        <v>4305</v>
      </c>
      <c r="C8109" s="37" t="s">
        <v>7454</v>
      </c>
      <c r="D8109" s="38" t="s">
        <v>7888</v>
      </c>
      <c r="E8109" s="39">
        <v>1208.9660002040559</v>
      </c>
      <c r="F8109" s="39">
        <f t="shared" si="385"/>
        <v>1329.8626002244616</v>
      </c>
      <c r="G8109" s="39">
        <f t="shared" si="386"/>
        <v>1571.6558002652728</v>
      </c>
    </row>
    <row r="8110" spans="1:7" ht="25.5" customHeight="1" thickTop="1" thickBot="1" x14ac:dyDescent="0.25">
      <c r="A8110" s="20" t="str">
        <f t="shared" si="384"/>
        <v>4305COALFALLS</v>
      </c>
      <c r="B8110" s="20">
        <v>4305</v>
      </c>
      <c r="C8110" s="20" t="s">
        <v>8258</v>
      </c>
      <c r="D8110" s="21" t="s">
        <v>7888</v>
      </c>
      <c r="E8110" s="22">
        <v>1208.9660002040559</v>
      </c>
      <c r="F8110" s="22">
        <f t="shared" si="385"/>
        <v>1329.8626002244616</v>
      </c>
      <c r="G8110" s="22">
        <f t="shared" si="386"/>
        <v>1571.6558002652728</v>
      </c>
    </row>
    <row r="8111" spans="1:7" ht="25.5" customHeight="1" thickTop="1" thickBot="1" x14ac:dyDescent="0.25">
      <c r="A8111" s="20" t="str">
        <f t="shared" si="384"/>
        <v>4305EAST IPSWICH</v>
      </c>
      <c r="B8111" s="37">
        <v>4305</v>
      </c>
      <c r="C8111" s="37" t="s">
        <v>8259</v>
      </c>
      <c r="D8111" s="38" t="s">
        <v>7888</v>
      </c>
      <c r="E8111" s="39">
        <v>1208.9660002040559</v>
      </c>
      <c r="F8111" s="39">
        <f t="shared" si="385"/>
        <v>1329.8626002244616</v>
      </c>
      <c r="G8111" s="39">
        <f t="shared" si="386"/>
        <v>1571.6558002652728</v>
      </c>
    </row>
    <row r="8112" spans="1:7" ht="25.5" customHeight="1" thickTop="1" thickBot="1" x14ac:dyDescent="0.25">
      <c r="A8112" s="20" t="str">
        <f t="shared" si="384"/>
        <v>4305EASTERN HEIGHTS</v>
      </c>
      <c r="B8112" s="20">
        <v>4305</v>
      </c>
      <c r="C8112" s="20" t="s">
        <v>8260</v>
      </c>
      <c r="D8112" s="21" t="s">
        <v>7888</v>
      </c>
      <c r="E8112" s="22">
        <v>1208.9660002040559</v>
      </c>
      <c r="F8112" s="22">
        <f t="shared" si="385"/>
        <v>1329.8626002244616</v>
      </c>
      <c r="G8112" s="22">
        <f t="shared" si="386"/>
        <v>1571.6558002652728</v>
      </c>
    </row>
    <row r="8113" spans="1:7" ht="25.5" customHeight="1" thickTop="1" thickBot="1" x14ac:dyDescent="0.25">
      <c r="A8113" s="20" t="str">
        <f t="shared" si="384"/>
        <v>4305FLINDERS VIEW</v>
      </c>
      <c r="B8113" s="37">
        <v>4305</v>
      </c>
      <c r="C8113" s="37" t="s">
        <v>8261</v>
      </c>
      <c r="D8113" s="38" t="s">
        <v>7888</v>
      </c>
      <c r="E8113" s="39">
        <v>1208.9660002040559</v>
      </c>
      <c r="F8113" s="39">
        <f t="shared" si="385"/>
        <v>1329.8626002244616</v>
      </c>
      <c r="G8113" s="39">
        <f t="shared" si="386"/>
        <v>1571.6558002652728</v>
      </c>
    </row>
    <row r="8114" spans="1:7" ht="25.5" customHeight="1" thickTop="1" thickBot="1" x14ac:dyDescent="0.25">
      <c r="A8114" s="20" t="str">
        <f t="shared" si="384"/>
        <v>4305IPSWICH</v>
      </c>
      <c r="B8114" s="20">
        <v>4305</v>
      </c>
      <c r="C8114" s="20" t="s">
        <v>8262</v>
      </c>
      <c r="D8114" s="21" t="s">
        <v>7888</v>
      </c>
      <c r="E8114" s="22">
        <v>1208.9660002040559</v>
      </c>
      <c r="F8114" s="22">
        <f t="shared" si="385"/>
        <v>1329.8626002244616</v>
      </c>
      <c r="G8114" s="22">
        <f t="shared" si="386"/>
        <v>1571.6558002652728</v>
      </c>
    </row>
    <row r="8115" spans="1:7" ht="25.5" customHeight="1" thickTop="1" thickBot="1" x14ac:dyDescent="0.25">
      <c r="A8115" s="20" t="str">
        <f t="shared" si="384"/>
        <v>4305LEICHHARDT</v>
      </c>
      <c r="B8115" s="37">
        <v>4305</v>
      </c>
      <c r="C8115" s="37" t="s">
        <v>869</v>
      </c>
      <c r="D8115" s="38" t="s">
        <v>7888</v>
      </c>
      <c r="E8115" s="39">
        <v>1208.9660002040559</v>
      </c>
      <c r="F8115" s="39">
        <f t="shared" si="385"/>
        <v>1329.8626002244616</v>
      </c>
      <c r="G8115" s="39">
        <f t="shared" si="386"/>
        <v>1571.6558002652728</v>
      </c>
    </row>
    <row r="8116" spans="1:7" ht="25.5" customHeight="1" thickTop="1" thickBot="1" x14ac:dyDescent="0.25">
      <c r="A8116" s="20" t="str">
        <f t="shared" si="384"/>
        <v>4305LIMESTONE RIDGES</v>
      </c>
      <c r="B8116" s="20">
        <v>4305</v>
      </c>
      <c r="C8116" s="20" t="s">
        <v>8263</v>
      </c>
      <c r="D8116" s="21" t="s">
        <v>7888</v>
      </c>
      <c r="E8116" s="22">
        <v>1208.9660002040559</v>
      </c>
      <c r="F8116" s="22">
        <f t="shared" si="385"/>
        <v>1329.8626002244616</v>
      </c>
      <c r="G8116" s="22">
        <f t="shared" si="386"/>
        <v>1571.6558002652728</v>
      </c>
    </row>
    <row r="8117" spans="1:7" ht="25.5" customHeight="1" thickTop="1" thickBot="1" x14ac:dyDescent="0.25">
      <c r="A8117" s="20" t="str">
        <f t="shared" si="384"/>
        <v>4305MOORES POCKET</v>
      </c>
      <c r="B8117" s="37">
        <v>4305</v>
      </c>
      <c r="C8117" s="37" t="s">
        <v>8264</v>
      </c>
      <c r="D8117" s="38" t="s">
        <v>7888</v>
      </c>
      <c r="E8117" s="39">
        <v>1208.9660002040559</v>
      </c>
      <c r="F8117" s="39">
        <f t="shared" si="385"/>
        <v>1329.8626002244616</v>
      </c>
      <c r="G8117" s="39">
        <f t="shared" si="386"/>
        <v>1571.6558002652728</v>
      </c>
    </row>
    <row r="8118" spans="1:7" ht="25.5" customHeight="1" thickTop="1" thickBot="1" x14ac:dyDescent="0.25">
      <c r="A8118" s="20" t="str">
        <f t="shared" si="384"/>
        <v>4305NEWTOWN</v>
      </c>
      <c r="B8118" s="20">
        <v>4305</v>
      </c>
      <c r="C8118" s="20" t="s">
        <v>875</v>
      </c>
      <c r="D8118" s="21" t="s">
        <v>7888</v>
      </c>
      <c r="E8118" s="22">
        <v>1208.9660002040559</v>
      </c>
      <c r="F8118" s="22">
        <f t="shared" si="385"/>
        <v>1329.8626002244616</v>
      </c>
      <c r="G8118" s="22">
        <f t="shared" si="386"/>
        <v>1571.6558002652728</v>
      </c>
    </row>
    <row r="8119" spans="1:7" ht="25.5" customHeight="1" thickTop="1" thickBot="1" x14ac:dyDescent="0.25">
      <c r="A8119" s="20" t="str">
        <f t="shared" si="384"/>
        <v>4305NORTH IPSWICH</v>
      </c>
      <c r="B8119" s="37">
        <v>4305</v>
      </c>
      <c r="C8119" s="37" t="s">
        <v>8265</v>
      </c>
      <c r="D8119" s="38" t="s">
        <v>7888</v>
      </c>
      <c r="E8119" s="39">
        <v>1208.9660002040559</v>
      </c>
      <c r="F8119" s="39">
        <f t="shared" si="385"/>
        <v>1329.8626002244616</v>
      </c>
      <c r="G8119" s="39">
        <f t="shared" si="386"/>
        <v>1571.6558002652728</v>
      </c>
    </row>
    <row r="8120" spans="1:7" ht="25.5" customHeight="1" thickTop="1" thickBot="1" x14ac:dyDescent="0.25">
      <c r="A8120" s="20" t="str">
        <f t="shared" si="384"/>
        <v>4305NORTH TIVOLI</v>
      </c>
      <c r="B8120" s="20">
        <v>4305</v>
      </c>
      <c r="C8120" s="20" t="s">
        <v>8266</v>
      </c>
      <c r="D8120" s="21" t="s">
        <v>7888</v>
      </c>
      <c r="E8120" s="22">
        <v>1208.9660002040559</v>
      </c>
      <c r="F8120" s="22">
        <f t="shared" si="385"/>
        <v>1329.8626002244616</v>
      </c>
      <c r="G8120" s="22">
        <f t="shared" si="386"/>
        <v>1571.6558002652728</v>
      </c>
    </row>
    <row r="8121" spans="1:7" ht="25.5" customHeight="1" thickTop="1" thickBot="1" x14ac:dyDescent="0.25">
      <c r="A8121" s="20" t="str">
        <f t="shared" si="384"/>
        <v>4305ONE MILE</v>
      </c>
      <c r="B8121" s="37">
        <v>4305</v>
      </c>
      <c r="C8121" s="37" t="s">
        <v>1603</v>
      </c>
      <c r="D8121" s="38" t="s">
        <v>7888</v>
      </c>
      <c r="E8121" s="39">
        <v>1208.9660002040559</v>
      </c>
      <c r="F8121" s="39">
        <f t="shared" si="385"/>
        <v>1329.8626002244616</v>
      </c>
      <c r="G8121" s="39">
        <f t="shared" si="386"/>
        <v>1571.6558002652728</v>
      </c>
    </row>
    <row r="8122" spans="1:7" ht="25.5" customHeight="1" thickTop="1" thickBot="1" x14ac:dyDescent="0.25">
      <c r="A8122" s="20" t="str">
        <f t="shared" si="384"/>
        <v>4305RACEVIEW</v>
      </c>
      <c r="B8122" s="20">
        <v>4305</v>
      </c>
      <c r="C8122" s="20" t="s">
        <v>8267</v>
      </c>
      <c r="D8122" s="21" t="s">
        <v>7888</v>
      </c>
      <c r="E8122" s="22">
        <v>1208.9660002040559</v>
      </c>
      <c r="F8122" s="22">
        <f t="shared" si="385"/>
        <v>1329.8626002244616</v>
      </c>
      <c r="G8122" s="22">
        <f t="shared" si="386"/>
        <v>1571.6558002652728</v>
      </c>
    </row>
    <row r="8123" spans="1:7" ht="25.5" customHeight="1" thickTop="1" thickBot="1" x14ac:dyDescent="0.25">
      <c r="A8123" s="20" t="str">
        <f t="shared" si="384"/>
        <v>4305SADLIERS CROSSING</v>
      </c>
      <c r="B8123" s="37">
        <v>4305</v>
      </c>
      <c r="C8123" s="37" t="s">
        <v>8268</v>
      </c>
      <c r="D8123" s="38" t="s">
        <v>7888</v>
      </c>
      <c r="E8123" s="39">
        <v>1208.9660002040559</v>
      </c>
      <c r="F8123" s="39">
        <f t="shared" si="385"/>
        <v>1329.8626002244616</v>
      </c>
      <c r="G8123" s="39">
        <f t="shared" si="386"/>
        <v>1571.6558002652728</v>
      </c>
    </row>
    <row r="8124" spans="1:7" ht="25.5" customHeight="1" thickTop="1" thickBot="1" x14ac:dyDescent="0.25">
      <c r="A8124" s="20" t="str">
        <f t="shared" si="384"/>
        <v>4305TIVOLI</v>
      </c>
      <c r="B8124" s="20">
        <v>4305</v>
      </c>
      <c r="C8124" s="20" t="s">
        <v>8269</v>
      </c>
      <c r="D8124" s="21" t="s">
        <v>7888</v>
      </c>
      <c r="E8124" s="22">
        <v>1208.9660002040559</v>
      </c>
      <c r="F8124" s="22">
        <f t="shared" si="385"/>
        <v>1329.8626002244616</v>
      </c>
      <c r="G8124" s="22">
        <f t="shared" si="386"/>
        <v>1571.6558002652728</v>
      </c>
    </row>
    <row r="8125" spans="1:7" ht="25.5" customHeight="1" thickTop="1" thickBot="1" x14ac:dyDescent="0.25">
      <c r="A8125" s="20" t="str">
        <f t="shared" si="384"/>
        <v>4305WEST IPSWICH</v>
      </c>
      <c r="B8125" s="37">
        <v>4305</v>
      </c>
      <c r="C8125" s="37" t="s">
        <v>8270</v>
      </c>
      <c r="D8125" s="38" t="s">
        <v>7888</v>
      </c>
      <c r="E8125" s="39">
        <v>1208.9660002040559</v>
      </c>
      <c r="F8125" s="39">
        <f t="shared" si="385"/>
        <v>1329.8626002244616</v>
      </c>
      <c r="G8125" s="39">
        <f t="shared" si="386"/>
        <v>1571.6558002652728</v>
      </c>
    </row>
    <row r="8126" spans="1:7" ht="25.5" customHeight="1" thickTop="1" thickBot="1" x14ac:dyDescent="0.25">
      <c r="A8126" s="20" t="str">
        <f t="shared" si="384"/>
        <v>4305WOODEND</v>
      </c>
      <c r="B8126" s="20">
        <v>4305</v>
      </c>
      <c r="C8126" s="20" t="s">
        <v>6292</v>
      </c>
      <c r="D8126" s="21" t="s">
        <v>7888</v>
      </c>
      <c r="E8126" s="22">
        <v>1208.9660002040559</v>
      </c>
      <c r="F8126" s="22">
        <f t="shared" si="385"/>
        <v>1329.8626002244616</v>
      </c>
      <c r="G8126" s="22">
        <f t="shared" si="386"/>
        <v>1571.6558002652728</v>
      </c>
    </row>
    <row r="8127" spans="1:7" ht="25.5" customHeight="1" thickTop="1" thickBot="1" x14ac:dyDescent="0.25">
      <c r="A8127" s="20" t="str">
        <f t="shared" si="384"/>
        <v>4305WULKURAKA</v>
      </c>
      <c r="B8127" s="37">
        <v>4305</v>
      </c>
      <c r="C8127" s="37" t="s">
        <v>8271</v>
      </c>
      <c r="D8127" s="38" t="s">
        <v>7888</v>
      </c>
      <c r="E8127" s="39">
        <v>1208.9660002040559</v>
      </c>
      <c r="F8127" s="39">
        <f t="shared" si="385"/>
        <v>1329.8626002244616</v>
      </c>
      <c r="G8127" s="39">
        <f t="shared" si="386"/>
        <v>1571.6558002652728</v>
      </c>
    </row>
    <row r="8128" spans="1:7" ht="25.5" customHeight="1" thickTop="1" thickBot="1" x14ac:dyDescent="0.25">
      <c r="A8128" s="20" t="str">
        <f t="shared" si="384"/>
        <v>4305YAMANTO</v>
      </c>
      <c r="B8128" s="20">
        <v>4305</v>
      </c>
      <c r="C8128" s="20" t="s">
        <v>8272</v>
      </c>
      <c r="D8128" s="21" t="s">
        <v>7888</v>
      </c>
      <c r="E8128" s="22">
        <v>1208.9660002040559</v>
      </c>
      <c r="F8128" s="22">
        <f t="shared" si="385"/>
        <v>1329.8626002244616</v>
      </c>
      <c r="G8128" s="22">
        <f t="shared" si="386"/>
        <v>1571.6558002652728</v>
      </c>
    </row>
    <row r="8129" spans="1:7" ht="25.5" customHeight="1" thickTop="1" thickBot="1" x14ac:dyDescent="0.25">
      <c r="A8129" s="20" t="str">
        <f t="shared" si="384"/>
        <v>4306AMBERLEY</v>
      </c>
      <c r="B8129" s="37">
        <v>4306</v>
      </c>
      <c r="C8129" s="37" t="s">
        <v>8273</v>
      </c>
      <c r="D8129" s="38" t="s">
        <v>7888</v>
      </c>
      <c r="E8129" s="39">
        <v>1248.074000163806</v>
      </c>
      <c r="F8129" s="39">
        <f t="shared" si="385"/>
        <v>1372.8814001801866</v>
      </c>
      <c r="G8129" s="39">
        <f t="shared" si="386"/>
        <v>1622.4962002129478</v>
      </c>
    </row>
    <row r="8130" spans="1:7" ht="25.5" customHeight="1" thickTop="1" thickBot="1" x14ac:dyDescent="0.25">
      <c r="A8130" s="20" t="str">
        <f t="shared" si="384"/>
        <v>4306AVOCA VALE</v>
      </c>
      <c r="B8130" s="20">
        <v>4306</v>
      </c>
      <c r="C8130" s="20" t="s">
        <v>8274</v>
      </c>
      <c r="D8130" s="21" t="s">
        <v>7888</v>
      </c>
      <c r="E8130" s="22">
        <v>1248.074000163806</v>
      </c>
      <c r="F8130" s="22">
        <f t="shared" si="385"/>
        <v>1372.8814001801866</v>
      </c>
      <c r="G8130" s="22">
        <f t="shared" si="386"/>
        <v>1622.4962002129478</v>
      </c>
    </row>
    <row r="8131" spans="1:7" ht="25.5" customHeight="1" thickTop="1" thickBot="1" x14ac:dyDescent="0.25">
      <c r="A8131" s="20" t="str">
        <f t="shared" si="384"/>
        <v>4306BANKS CREEK</v>
      </c>
      <c r="B8131" s="37">
        <v>4306</v>
      </c>
      <c r="C8131" s="37" t="s">
        <v>8275</v>
      </c>
      <c r="D8131" s="38" t="s">
        <v>7888</v>
      </c>
      <c r="E8131" s="39">
        <v>1248.074000163806</v>
      </c>
      <c r="F8131" s="39">
        <f t="shared" si="385"/>
        <v>1372.8814001801866</v>
      </c>
      <c r="G8131" s="39">
        <f t="shared" si="386"/>
        <v>1622.4962002129478</v>
      </c>
    </row>
    <row r="8132" spans="1:7" ht="25.5" customHeight="1" thickTop="1" thickBot="1" x14ac:dyDescent="0.25">
      <c r="A8132" s="20" t="str">
        <f t="shared" si="384"/>
        <v>4306BARELLAN POINT</v>
      </c>
      <c r="B8132" s="20">
        <v>4306</v>
      </c>
      <c r="C8132" s="20" t="s">
        <v>8276</v>
      </c>
      <c r="D8132" s="21" t="s">
        <v>7888</v>
      </c>
      <c r="E8132" s="22">
        <v>1248.074000163806</v>
      </c>
      <c r="F8132" s="22">
        <f t="shared" si="385"/>
        <v>1372.8814001801866</v>
      </c>
      <c r="G8132" s="22">
        <f t="shared" si="386"/>
        <v>1622.4962002129478</v>
      </c>
    </row>
    <row r="8133" spans="1:7" ht="25.5" customHeight="1" thickTop="1" thickBot="1" x14ac:dyDescent="0.25">
      <c r="A8133" s="20" t="str">
        <f t="shared" ref="A8133:A8196" si="387">CONCATENATE(B8133,C8133)</f>
        <v>4306BENARKIN</v>
      </c>
      <c r="B8133" s="37">
        <v>4306</v>
      </c>
      <c r="C8133" s="37" t="s">
        <v>8277</v>
      </c>
      <c r="D8133" s="38" t="s">
        <v>7888</v>
      </c>
      <c r="E8133" s="39">
        <v>1248.074000163806</v>
      </c>
      <c r="F8133" s="39">
        <f t="shared" ref="F8133:F8196" si="388">1.1*E8133</f>
        <v>1372.8814001801866</v>
      </c>
      <c r="G8133" s="39">
        <f t="shared" ref="G8133:G8196" si="389">1.3*E8133</f>
        <v>1622.4962002129478</v>
      </c>
    </row>
    <row r="8134" spans="1:7" ht="25.5" customHeight="1" thickTop="1" thickBot="1" x14ac:dyDescent="0.25">
      <c r="A8134" s="20" t="str">
        <f t="shared" si="387"/>
        <v>4306BENARKIN NORTH</v>
      </c>
      <c r="B8134" s="20">
        <v>4306</v>
      </c>
      <c r="C8134" s="20" t="s">
        <v>8278</v>
      </c>
      <c r="D8134" s="21" t="s">
        <v>7888</v>
      </c>
      <c r="E8134" s="22">
        <v>1248.074000163806</v>
      </c>
      <c r="F8134" s="22">
        <f t="shared" si="388"/>
        <v>1372.8814001801866</v>
      </c>
      <c r="G8134" s="22">
        <f t="shared" si="389"/>
        <v>1622.4962002129478</v>
      </c>
    </row>
    <row r="8135" spans="1:7" ht="25.5" customHeight="1" thickTop="1" thickBot="1" x14ac:dyDescent="0.25">
      <c r="A8135" s="20" t="str">
        <f t="shared" si="387"/>
        <v>4306BLACKBUTT</v>
      </c>
      <c r="B8135" s="37">
        <v>4306</v>
      </c>
      <c r="C8135" s="37" t="s">
        <v>3220</v>
      </c>
      <c r="D8135" s="38" t="s">
        <v>7888</v>
      </c>
      <c r="E8135" s="39">
        <v>1248.074000163806</v>
      </c>
      <c r="F8135" s="39">
        <f t="shared" si="388"/>
        <v>1372.8814001801866</v>
      </c>
      <c r="G8135" s="39">
        <f t="shared" si="389"/>
        <v>1622.4962002129478</v>
      </c>
    </row>
    <row r="8136" spans="1:7" ht="25.5" customHeight="1" thickTop="1" thickBot="1" x14ac:dyDescent="0.25">
      <c r="A8136" s="20" t="str">
        <f t="shared" si="387"/>
        <v>4306BLACKBUTT NORTH</v>
      </c>
      <c r="B8136" s="20">
        <v>4306</v>
      </c>
      <c r="C8136" s="20" t="s">
        <v>8279</v>
      </c>
      <c r="D8136" s="21" t="s">
        <v>7888</v>
      </c>
      <c r="E8136" s="22">
        <v>1248.074000163806</v>
      </c>
      <c r="F8136" s="22">
        <f t="shared" si="388"/>
        <v>1372.8814001801866</v>
      </c>
      <c r="G8136" s="22">
        <f t="shared" si="389"/>
        <v>1622.4962002129478</v>
      </c>
    </row>
    <row r="8137" spans="1:7" ht="25.5" customHeight="1" thickTop="1" thickBot="1" x14ac:dyDescent="0.25">
      <c r="A8137" s="20" t="str">
        <f t="shared" si="387"/>
        <v>4306BLACKBUTT SOUTH</v>
      </c>
      <c r="B8137" s="37">
        <v>4306</v>
      </c>
      <c r="C8137" s="37" t="s">
        <v>8280</v>
      </c>
      <c r="D8137" s="38" t="s">
        <v>7888</v>
      </c>
      <c r="E8137" s="39">
        <v>1248.074000163806</v>
      </c>
      <c r="F8137" s="39">
        <f t="shared" si="388"/>
        <v>1372.8814001801866</v>
      </c>
      <c r="G8137" s="39">
        <f t="shared" si="389"/>
        <v>1622.4962002129478</v>
      </c>
    </row>
    <row r="8138" spans="1:7" ht="25.5" customHeight="1" thickTop="1" thickBot="1" x14ac:dyDescent="0.25">
      <c r="A8138" s="20" t="str">
        <f t="shared" si="387"/>
        <v>4306BLACKSOIL</v>
      </c>
      <c r="B8138" s="20">
        <v>4306</v>
      </c>
      <c r="C8138" s="20" t="s">
        <v>8281</v>
      </c>
      <c r="D8138" s="21" t="s">
        <v>7888</v>
      </c>
      <c r="E8138" s="22">
        <v>1248.074000163806</v>
      </c>
      <c r="F8138" s="22">
        <f t="shared" si="388"/>
        <v>1372.8814001801866</v>
      </c>
      <c r="G8138" s="22">
        <f t="shared" si="389"/>
        <v>1622.4962002129478</v>
      </c>
    </row>
    <row r="8139" spans="1:7" ht="25.5" customHeight="1" thickTop="1" thickBot="1" x14ac:dyDescent="0.25">
      <c r="A8139" s="20" t="str">
        <f t="shared" si="387"/>
        <v>4306BORALLON</v>
      </c>
      <c r="B8139" s="37">
        <v>4306</v>
      </c>
      <c r="C8139" s="37" t="s">
        <v>8282</v>
      </c>
      <c r="D8139" s="38" t="s">
        <v>7888</v>
      </c>
      <c r="E8139" s="39">
        <v>1248.074000163806</v>
      </c>
      <c r="F8139" s="39">
        <f t="shared" si="388"/>
        <v>1372.8814001801866</v>
      </c>
      <c r="G8139" s="39">
        <f t="shared" si="389"/>
        <v>1622.4962002129478</v>
      </c>
    </row>
    <row r="8140" spans="1:7" ht="25.5" customHeight="1" thickTop="1" thickBot="1" x14ac:dyDescent="0.25">
      <c r="A8140" s="20" t="str">
        <f t="shared" si="387"/>
        <v>4306CHERRY CREEK</v>
      </c>
      <c r="B8140" s="20">
        <v>4306</v>
      </c>
      <c r="C8140" s="20" t="s">
        <v>8283</v>
      </c>
      <c r="D8140" s="21" t="s">
        <v>7888</v>
      </c>
      <c r="E8140" s="22">
        <v>1248.074000163806</v>
      </c>
      <c r="F8140" s="22">
        <f t="shared" si="388"/>
        <v>1372.8814001801866</v>
      </c>
      <c r="G8140" s="22">
        <f t="shared" si="389"/>
        <v>1622.4962002129478</v>
      </c>
    </row>
    <row r="8141" spans="1:7" ht="25.5" customHeight="1" thickTop="1" thickBot="1" x14ac:dyDescent="0.25">
      <c r="A8141" s="20" t="str">
        <f t="shared" si="387"/>
        <v>4306CHUWAR</v>
      </c>
      <c r="B8141" s="37">
        <v>4306</v>
      </c>
      <c r="C8141" s="37" t="s">
        <v>8284</v>
      </c>
      <c r="D8141" s="38" t="s">
        <v>7888</v>
      </c>
      <c r="E8141" s="39">
        <v>1248.074000163806</v>
      </c>
      <c r="F8141" s="39">
        <f t="shared" si="388"/>
        <v>1372.8814001801866</v>
      </c>
      <c r="G8141" s="39">
        <f t="shared" si="389"/>
        <v>1622.4962002129478</v>
      </c>
    </row>
    <row r="8142" spans="1:7" ht="25.5" customHeight="1" thickTop="1" thickBot="1" x14ac:dyDescent="0.25">
      <c r="A8142" s="20" t="str">
        <f t="shared" si="387"/>
        <v>4306COLINTON</v>
      </c>
      <c r="B8142" s="20">
        <v>4306</v>
      </c>
      <c r="C8142" s="20" t="s">
        <v>3933</v>
      </c>
      <c r="D8142" s="21" t="s">
        <v>7888</v>
      </c>
      <c r="E8142" s="22">
        <v>1248.074000163806</v>
      </c>
      <c r="F8142" s="22">
        <f t="shared" si="388"/>
        <v>1372.8814001801866</v>
      </c>
      <c r="G8142" s="22">
        <f t="shared" si="389"/>
        <v>1622.4962002129478</v>
      </c>
    </row>
    <row r="8143" spans="1:7" ht="25.5" customHeight="1" thickTop="1" thickBot="1" x14ac:dyDescent="0.25">
      <c r="A8143" s="20" t="str">
        <f t="shared" si="387"/>
        <v>4306DEEBING HEIGHTS</v>
      </c>
      <c r="B8143" s="37">
        <v>4306</v>
      </c>
      <c r="C8143" s="37" t="s">
        <v>8285</v>
      </c>
      <c r="D8143" s="38" t="s">
        <v>7888</v>
      </c>
      <c r="E8143" s="39">
        <v>1248.074000163806</v>
      </c>
      <c r="F8143" s="39">
        <f t="shared" si="388"/>
        <v>1372.8814001801866</v>
      </c>
      <c r="G8143" s="39">
        <f t="shared" si="389"/>
        <v>1622.4962002129478</v>
      </c>
    </row>
    <row r="8144" spans="1:7" ht="25.5" customHeight="1" thickTop="1" thickBot="1" x14ac:dyDescent="0.25">
      <c r="A8144" s="20" t="str">
        <f t="shared" si="387"/>
        <v>4306DUNDAS</v>
      </c>
      <c r="B8144" s="20">
        <v>4306</v>
      </c>
      <c r="C8144" s="20" t="s">
        <v>1033</v>
      </c>
      <c r="D8144" s="21" t="s">
        <v>7888</v>
      </c>
      <c r="E8144" s="22">
        <v>1248.074000163806</v>
      </c>
      <c r="F8144" s="22">
        <f t="shared" si="388"/>
        <v>1372.8814001801866</v>
      </c>
      <c r="G8144" s="22">
        <f t="shared" si="389"/>
        <v>1622.4962002129478</v>
      </c>
    </row>
    <row r="8145" spans="1:7" ht="25.5" customHeight="1" thickTop="1" thickBot="1" x14ac:dyDescent="0.25">
      <c r="A8145" s="20" t="str">
        <f t="shared" si="387"/>
        <v>4306ENGLAND CREEK</v>
      </c>
      <c r="B8145" s="37">
        <v>4306</v>
      </c>
      <c r="C8145" s="37" t="s">
        <v>8286</v>
      </c>
      <c r="D8145" s="38" t="s">
        <v>7888</v>
      </c>
      <c r="E8145" s="39">
        <v>1248.074000163806</v>
      </c>
      <c r="F8145" s="39">
        <f t="shared" si="388"/>
        <v>1372.8814001801866</v>
      </c>
      <c r="G8145" s="39">
        <f t="shared" si="389"/>
        <v>1622.4962002129478</v>
      </c>
    </row>
    <row r="8146" spans="1:7" ht="25.5" customHeight="1" thickTop="1" thickBot="1" x14ac:dyDescent="0.25">
      <c r="A8146" s="20" t="str">
        <f t="shared" si="387"/>
        <v>4306FAIRNEY VIEW</v>
      </c>
      <c r="B8146" s="20">
        <v>4306</v>
      </c>
      <c r="C8146" s="20" t="s">
        <v>8287</v>
      </c>
      <c r="D8146" s="21" t="s">
        <v>7888</v>
      </c>
      <c r="E8146" s="22">
        <v>1248.074000163806</v>
      </c>
      <c r="F8146" s="22">
        <f t="shared" si="388"/>
        <v>1372.8814001801866</v>
      </c>
      <c r="G8146" s="22">
        <f t="shared" si="389"/>
        <v>1622.4962002129478</v>
      </c>
    </row>
    <row r="8147" spans="1:7" ht="25.5" customHeight="1" thickTop="1" thickBot="1" x14ac:dyDescent="0.25">
      <c r="A8147" s="20" t="str">
        <f t="shared" si="387"/>
        <v>4306FERNVALE</v>
      </c>
      <c r="B8147" s="37">
        <v>4306</v>
      </c>
      <c r="C8147" s="37" t="s">
        <v>3095</v>
      </c>
      <c r="D8147" s="38" t="s">
        <v>7888</v>
      </c>
      <c r="E8147" s="39">
        <v>1248.074000163806</v>
      </c>
      <c r="F8147" s="39">
        <f t="shared" si="388"/>
        <v>1372.8814001801866</v>
      </c>
      <c r="G8147" s="39">
        <f t="shared" si="389"/>
        <v>1622.4962002129478</v>
      </c>
    </row>
    <row r="8148" spans="1:7" ht="25.5" customHeight="1" thickTop="1" thickBot="1" x14ac:dyDescent="0.25">
      <c r="A8148" s="20" t="str">
        <f t="shared" si="387"/>
        <v>4306GILLA</v>
      </c>
      <c r="B8148" s="20">
        <v>4306</v>
      </c>
      <c r="C8148" s="20" t="s">
        <v>8288</v>
      </c>
      <c r="D8148" s="21" t="s">
        <v>7888</v>
      </c>
      <c r="E8148" s="22">
        <v>1248.074000163806</v>
      </c>
      <c r="F8148" s="22">
        <f t="shared" si="388"/>
        <v>1372.8814001801866</v>
      </c>
      <c r="G8148" s="22">
        <f t="shared" si="389"/>
        <v>1622.4962002129478</v>
      </c>
    </row>
    <row r="8149" spans="1:7" ht="25.5" customHeight="1" thickTop="1" thickBot="1" x14ac:dyDescent="0.25">
      <c r="A8149" s="20" t="str">
        <f t="shared" si="387"/>
        <v>4306GLAMORGAN VALE</v>
      </c>
      <c r="B8149" s="37">
        <v>4306</v>
      </c>
      <c r="C8149" s="37" t="s">
        <v>8289</v>
      </c>
      <c r="D8149" s="38" t="s">
        <v>7888</v>
      </c>
      <c r="E8149" s="39">
        <v>1248.074000163806</v>
      </c>
      <c r="F8149" s="39">
        <f t="shared" si="388"/>
        <v>1372.8814001801866</v>
      </c>
      <c r="G8149" s="39">
        <f t="shared" si="389"/>
        <v>1622.4962002129478</v>
      </c>
    </row>
    <row r="8150" spans="1:7" ht="25.5" customHeight="1" thickTop="1" thickBot="1" x14ac:dyDescent="0.25">
      <c r="A8150" s="20" t="str">
        <f t="shared" si="387"/>
        <v>4306GOOGA CREEK</v>
      </c>
      <c r="B8150" s="20">
        <v>4306</v>
      </c>
      <c r="C8150" s="20" t="s">
        <v>8290</v>
      </c>
      <c r="D8150" s="21" t="s">
        <v>7888</v>
      </c>
      <c r="E8150" s="22">
        <v>1248.074000163806</v>
      </c>
      <c r="F8150" s="22">
        <f t="shared" si="388"/>
        <v>1372.8814001801866</v>
      </c>
      <c r="G8150" s="22">
        <f t="shared" si="389"/>
        <v>1622.4962002129478</v>
      </c>
    </row>
    <row r="8151" spans="1:7" ht="25.5" customHeight="1" thickTop="1" thickBot="1" x14ac:dyDescent="0.25">
      <c r="A8151" s="20" t="str">
        <f t="shared" si="387"/>
        <v>4306GOOLMAN</v>
      </c>
      <c r="B8151" s="37">
        <v>4306</v>
      </c>
      <c r="C8151" s="37" t="s">
        <v>8291</v>
      </c>
      <c r="D8151" s="38" t="s">
        <v>7888</v>
      </c>
      <c r="E8151" s="39">
        <v>1248.074000163806</v>
      </c>
      <c r="F8151" s="39">
        <f t="shared" si="388"/>
        <v>1372.8814001801866</v>
      </c>
      <c r="G8151" s="39">
        <f t="shared" si="389"/>
        <v>1622.4962002129478</v>
      </c>
    </row>
    <row r="8152" spans="1:7" ht="25.5" customHeight="1" thickTop="1" thickBot="1" x14ac:dyDescent="0.25">
      <c r="A8152" s="20" t="str">
        <f t="shared" si="387"/>
        <v>4306HAIGSLEA</v>
      </c>
      <c r="B8152" s="20">
        <v>4306</v>
      </c>
      <c r="C8152" s="20" t="s">
        <v>8292</v>
      </c>
      <c r="D8152" s="21" t="s">
        <v>7888</v>
      </c>
      <c r="E8152" s="22">
        <v>1248.074000163806</v>
      </c>
      <c r="F8152" s="22">
        <f t="shared" si="388"/>
        <v>1372.8814001801866</v>
      </c>
      <c r="G8152" s="22">
        <f t="shared" si="389"/>
        <v>1622.4962002129478</v>
      </c>
    </row>
    <row r="8153" spans="1:7" ht="25.5" customHeight="1" thickTop="1" thickBot="1" x14ac:dyDescent="0.25">
      <c r="A8153" s="20" t="str">
        <f t="shared" si="387"/>
        <v>4306HARLIN</v>
      </c>
      <c r="B8153" s="37">
        <v>4306</v>
      </c>
      <c r="C8153" s="37" t="s">
        <v>8293</v>
      </c>
      <c r="D8153" s="38" t="s">
        <v>7888</v>
      </c>
      <c r="E8153" s="39">
        <v>1248.074000163806</v>
      </c>
      <c r="F8153" s="39">
        <f t="shared" si="388"/>
        <v>1372.8814001801866</v>
      </c>
      <c r="G8153" s="39">
        <f t="shared" si="389"/>
        <v>1622.4962002129478</v>
      </c>
    </row>
    <row r="8154" spans="1:7" ht="25.5" customHeight="1" thickTop="1" thickBot="1" x14ac:dyDescent="0.25">
      <c r="A8154" s="20" t="str">
        <f t="shared" si="387"/>
        <v>4306IRONBARK</v>
      </c>
      <c r="B8154" s="20">
        <v>4306</v>
      </c>
      <c r="C8154" s="20" t="s">
        <v>1965</v>
      </c>
      <c r="D8154" s="21" t="s">
        <v>7888</v>
      </c>
      <c r="E8154" s="22">
        <v>1248.074000163806</v>
      </c>
      <c r="F8154" s="22">
        <f t="shared" si="388"/>
        <v>1372.8814001801866</v>
      </c>
      <c r="G8154" s="22">
        <f t="shared" si="389"/>
        <v>1622.4962002129478</v>
      </c>
    </row>
    <row r="8155" spans="1:7" ht="25.5" customHeight="1" thickTop="1" thickBot="1" x14ac:dyDescent="0.25">
      <c r="A8155" s="20" t="str">
        <f t="shared" si="387"/>
        <v>4306KARALEE</v>
      </c>
      <c r="B8155" s="37">
        <v>4306</v>
      </c>
      <c r="C8155" s="37" t="s">
        <v>8294</v>
      </c>
      <c r="D8155" s="38" t="s">
        <v>7888</v>
      </c>
      <c r="E8155" s="39">
        <v>1248.074000163806</v>
      </c>
      <c r="F8155" s="39">
        <f t="shared" si="388"/>
        <v>1372.8814001801866</v>
      </c>
      <c r="G8155" s="39">
        <f t="shared" si="389"/>
        <v>1622.4962002129478</v>
      </c>
    </row>
    <row r="8156" spans="1:7" ht="25.5" customHeight="1" thickTop="1" thickBot="1" x14ac:dyDescent="0.25">
      <c r="A8156" s="20" t="str">
        <f t="shared" si="387"/>
        <v>4306KARANA DOWNS</v>
      </c>
      <c r="B8156" s="20">
        <v>4306</v>
      </c>
      <c r="C8156" s="20" t="s">
        <v>8295</v>
      </c>
      <c r="D8156" s="21" t="s">
        <v>7888</v>
      </c>
      <c r="E8156" s="22">
        <v>1248.074000163806</v>
      </c>
      <c r="F8156" s="22">
        <f t="shared" si="388"/>
        <v>1372.8814001801866</v>
      </c>
      <c r="G8156" s="22">
        <f t="shared" si="389"/>
        <v>1622.4962002129478</v>
      </c>
    </row>
    <row r="8157" spans="1:7" ht="25.5" customHeight="1" thickTop="1" thickBot="1" x14ac:dyDescent="0.25">
      <c r="A8157" s="20" t="str">
        <f t="shared" si="387"/>
        <v>4306KARRABIN</v>
      </c>
      <c r="B8157" s="37">
        <v>4306</v>
      </c>
      <c r="C8157" s="37" t="s">
        <v>8296</v>
      </c>
      <c r="D8157" s="38" t="s">
        <v>7888</v>
      </c>
      <c r="E8157" s="39">
        <v>1248.074000163806</v>
      </c>
      <c r="F8157" s="39">
        <f t="shared" si="388"/>
        <v>1372.8814001801866</v>
      </c>
      <c r="G8157" s="39">
        <f t="shared" si="389"/>
        <v>1622.4962002129478</v>
      </c>
    </row>
    <row r="8158" spans="1:7" ht="25.5" customHeight="1" thickTop="1" thickBot="1" x14ac:dyDescent="0.25">
      <c r="A8158" s="20" t="str">
        <f t="shared" si="387"/>
        <v>4306KHOLO</v>
      </c>
      <c r="B8158" s="20">
        <v>4306</v>
      </c>
      <c r="C8158" s="20" t="s">
        <v>8297</v>
      </c>
      <c r="D8158" s="21" t="s">
        <v>7888</v>
      </c>
      <c r="E8158" s="22">
        <v>1248.074000163806</v>
      </c>
      <c r="F8158" s="22">
        <f t="shared" si="388"/>
        <v>1372.8814001801866</v>
      </c>
      <c r="G8158" s="22">
        <f t="shared" si="389"/>
        <v>1622.4962002129478</v>
      </c>
    </row>
    <row r="8159" spans="1:7" ht="25.5" customHeight="1" thickTop="1" thickBot="1" x14ac:dyDescent="0.25">
      <c r="A8159" s="20" t="str">
        <f t="shared" si="387"/>
        <v>4306LAKE MANCHESTER</v>
      </c>
      <c r="B8159" s="37">
        <v>4306</v>
      </c>
      <c r="C8159" s="37" t="s">
        <v>8298</v>
      </c>
      <c r="D8159" s="38" t="s">
        <v>7888</v>
      </c>
      <c r="E8159" s="39">
        <v>1248.074000163806</v>
      </c>
      <c r="F8159" s="39">
        <f t="shared" si="388"/>
        <v>1372.8814001801866</v>
      </c>
      <c r="G8159" s="39">
        <f t="shared" si="389"/>
        <v>1622.4962002129478</v>
      </c>
    </row>
    <row r="8160" spans="1:7" ht="25.5" customHeight="1" thickTop="1" thickBot="1" x14ac:dyDescent="0.25">
      <c r="A8160" s="20" t="str">
        <f t="shared" si="387"/>
        <v>4306LARK HILL</v>
      </c>
      <c r="B8160" s="20">
        <v>4306</v>
      </c>
      <c r="C8160" s="20" t="s">
        <v>8299</v>
      </c>
      <c r="D8160" s="21" t="s">
        <v>7888</v>
      </c>
      <c r="E8160" s="22">
        <v>1248.074000163806</v>
      </c>
      <c r="F8160" s="22">
        <f t="shared" si="388"/>
        <v>1372.8814001801866</v>
      </c>
      <c r="G8160" s="22">
        <f t="shared" si="389"/>
        <v>1622.4962002129478</v>
      </c>
    </row>
    <row r="8161" spans="1:7" ht="25.5" customHeight="1" thickTop="1" thickBot="1" x14ac:dyDescent="0.25">
      <c r="A8161" s="20" t="str">
        <f t="shared" si="387"/>
        <v>4306LINVILLE</v>
      </c>
      <c r="B8161" s="37">
        <v>4306</v>
      </c>
      <c r="C8161" s="37" t="s">
        <v>8300</v>
      </c>
      <c r="D8161" s="38" t="s">
        <v>7888</v>
      </c>
      <c r="E8161" s="39">
        <v>1248.074000163806</v>
      </c>
      <c r="F8161" s="39">
        <f t="shared" si="388"/>
        <v>1372.8814001801866</v>
      </c>
      <c r="G8161" s="39">
        <f t="shared" si="389"/>
        <v>1622.4962002129478</v>
      </c>
    </row>
    <row r="8162" spans="1:7" ht="25.5" customHeight="1" thickTop="1" thickBot="1" x14ac:dyDescent="0.25">
      <c r="A8162" s="20" t="str">
        <f t="shared" si="387"/>
        <v>4306MOORE</v>
      </c>
      <c r="B8162" s="20">
        <v>4306</v>
      </c>
      <c r="C8162" s="20" t="s">
        <v>8301</v>
      </c>
      <c r="D8162" s="21" t="s">
        <v>7888</v>
      </c>
      <c r="E8162" s="22">
        <v>1248.074000163806</v>
      </c>
      <c r="F8162" s="22">
        <f t="shared" si="388"/>
        <v>1372.8814001801866</v>
      </c>
      <c r="G8162" s="22">
        <f t="shared" si="389"/>
        <v>1622.4962002129478</v>
      </c>
    </row>
    <row r="8163" spans="1:7" ht="25.5" customHeight="1" thickTop="1" thickBot="1" x14ac:dyDescent="0.25">
      <c r="A8163" s="20" t="str">
        <f t="shared" si="387"/>
        <v>4306MOUNT BINGA</v>
      </c>
      <c r="B8163" s="37">
        <v>4306</v>
      </c>
      <c r="C8163" s="37" t="s">
        <v>8302</v>
      </c>
      <c r="D8163" s="38" t="s">
        <v>7888</v>
      </c>
      <c r="E8163" s="39">
        <v>1248.074000163806</v>
      </c>
      <c r="F8163" s="39">
        <f t="shared" si="388"/>
        <v>1372.8814001801866</v>
      </c>
      <c r="G8163" s="39">
        <f t="shared" si="389"/>
        <v>1622.4962002129478</v>
      </c>
    </row>
    <row r="8164" spans="1:7" ht="25.5" customHeight="1" thickTop="1" thickBot="1" x14ac:dyDescent="0.25">
      <c r="A8164" s="20" t="str">
        <f t="shared" si="387"/>
        <v>4306MOUNT CROSBY</v>
      </c>
      <c r="B8164" s="20">
        <v>4306</v>
      </c>
      <c r="C8164" s="20" t="s">
        <v>8303</v>
      </c>
      <c r="D8164" s="21" t="s">
        <v>7888</v>
      </c>
      <c r="E8164" s="22">
        <v>1248.074000163806</v>
      </c>
      <c r="F8164" s="22">
        <f t="shared" si="388"/>
        <v>1372.8814001801866</v>
      </c>
      <c r="G8164" s="22">
        <f t="shared" si="389"/>
        <v>1622.4962002129478</v>
      </c>
    </row>
    <row r="8165" spans="1:7" ht="25.5" customHeight="1" thickTop="1" thickBot="1" x14ac:dyDescent="0.25">
      <c r="A8165" s="20" t="str">
        <f t="shared" si="387"/>
        <v>4306MOUNT MARROW</v>
      </c>
      <c r="B8165" s="37">
        <v>4306</v>
      </c>
      <c r="C8165" s="37" t="s">
        <v>8304</v>
      </c>
      <c r="D8165" s="38" t="s">
        <v>7888</v>
      </c>
      <c r="E8165" s="39">
        <v>1248.074000163806</v>
      </c>
      <c r="F8165" s="39">
        <f t="shared" si="388"/>
        <v>1372.8814001801866</v>
      </c>
      <c r="G8165" s="39">
        <f t="shared" si="389"/>
        <v>1622.4962002129478</v>
      </c>
    </row>
    <row r="8166" spans="1:7" ht="25.5" customHeight="1" thickTop="1" thickBot="1" x14ac:dyDescent="0.25">
      <c r="A8166" s="20" t="str">
        <f t="shared" si="387"/>
        <v>4306MOUNT STANLEY</v>
      </c>
      <c r="B8166" s="20">
        <v>4306</v>
      </c>
      <c r="C8166" s="20" t="s">
        <v>8305</v>
      </c>
      <c r="D8166" s="21" t="s">
        <v>7888</v>
      </c>
      <c r="E8166" s="22">
        <v>1248.074000163806</v>
      </c>
      <c r="F8166" s="22">
        <f t="shared" si="388"/>
        <v>1372.8814001801866</v>
      </c>
      <c r="G8166" s="22">
        <f t="shared" si="389"/>
        <v>1622.4962002129478</v>
      </c>
    </row>
    <row r="8167" spans="1:7" ht="25.5" customHeight="1" thickTop="1" thickBot="1" x14ac:dyDescent="0.25">
      <c r="A8167" s="20" t="str">
        <f t="shared" si="387"/>
        <v>4306MUIRLEA</v>
      </c>
      <c r="B8167" s="37">
        <v>4306</v>
      </c>
      <c r="C8167" s="37" t="s">
        <v>8306</v>
      </c>
      <c r="D8167" s="38" t="s">
        <v>7888</v>
      </c>
      <c r="E8167" s="39">
        <v>1248.074000163806</v>
      </c>
      <c r="F8167" s="39">
        <f t="shared" si="388"/>
        <v>1372.8814001801866</v>
      </c>
      <c r="G8167" s="39">
        <f t="shared" si="389"/>
        <v>1622.4962002129478</v>
      </c>
    </row>
    <row r="8168" spans="1:7" ht="25.5" customHeight="1" thickTop="1" thickBot="1" x14ac:dyDescent="0.25">
      <c r="A8168" s="20" t="str">
        <f t="shared" si="387"/>
        <v>4306NUKKU</v>
      </c>
      <c r="B8168" s="20">
        <v>4306</v>
      </c>
      <c r="C8168" s="20" t="s">
        <v>8307</v>
      </c>
      <c r="D8168" s="21" t="s">
        <v>7888</v>
      </c>
      <c r="E8168" s="22">
        <v>1248.074000163806</v>
      </c>
      <c r="F8168" s="22">
        <f t="shared" si="388"/>
        <v>1372.8814001801866</v>
      </c>
      <c r="G8168" s="22">
        <f t="shared" si="389"/>
        <v>1622.4962002129478</v>
      </c>
    </row>
    <row r="8169" spans="1:7" ht="25.5" customHeight="1" thickTop="1" thickBot="1" x14ac:dyDescent="0.25">
      <c r="A8169" s="20" t="str">
        <f t="shared" si="387"/>
        <v>4306PEAK CROSSING</v>
      </c>
      <c r="B8169" s="37">
        <v>4306</v>
      </c>
      <c r="C8169" s="37" t="s">
        <v>8308</v>
      </c>
      <c r="D8169" s="38" t="s">
        <v>7888</v>
      </c>
      <c r="E8169" s="39">
        <v>1248.074000163806</v>
      </c>
      <c r="F8169" s="39">
        <f t="shared" si="388"/>
        <v>1372.8814001801866</v>
      </c>
      <c r="G8169" s="39">
        <f t="shared" si="389"/>
        <v>1622.4962002129478</v>
      </c>
    </row>
    <row r="8170" spans="1:7" ht="25.5" customHeight="1" thickTop="1" thickBot="1" x14ac:dyDescent="0.25">
      <c r="A8170" s="20" t="str">
        <f t="shared" si="387"/>
        <v>4306PINE MOUNTAIN</v>
      </c>
      <c r="B8170" s="20">
        <v>4306</v>
      </c>
      <c r="C8170" s="20" t="s">
        <v>7150</v>
      </c>
      <c r="D8170" s="21" t="s">
        <v>7888</v>
      </c>
      <c r="E8170" s="22">
        <v>1248.074000163806</v>
      </c>
      <c r="F8170" s="22">
        <f t="shared" si="388"/>
        <v>1372.8814001801866</v>
      </c>
      <c r="G8170" s="22">
        <f t="shared" si="389"/>
        <v>1622.4962002129478</v>
      </c>
    </row>
    <row r="8171" spans="1:7" ht="25.5" customHeight="1" thickTop="1" thickBot="1" x14ac:dyDescent="0.25">
      <c r="A8171" s="20" t="str">
        <f t="shared" si="387"/>
        <v>4306PURGA</v>
      </c>
      <c r="B8171" s="37">
        <v>4306</v>
      </c>
      <c r="C8171" s="37" t="s">
        <v>8309</v>
      </c>
      <c r="D8171" s="38" t="s">
        <v>7888</v>
      </c>
      <c r="E8171" s="39">
        <v>1248.074000163806</v>
      </c>
      <c r="F8171" s="39">
        <f t="shared" si="388"/>
        <v>1372.8814001801866</v>
      </c>
      <c r="G8171" s="39">
        <f t="shared" si="389"/>
        <v>1622.4962002129478</v>
      </c>
    </row>
    <row r="8172" spans="1:7" ht="25.5" customHeight="1" thickTop="1" thickBot="1" x14ac:dyDescent="0.25">
      <c r="A8172" s="20" t="str">
        <f t="shared" si="387"/>
        <v>4306RIPLEY</v>
      </c>
      <c r="B8172" s="20">
        <v>4306</v>
      </c>
      <c r="C8172" s="20" t="s">
        <v>8310</v>
      </c>
      <c r="D8172" s="21" t="s">
        <v>7888</v>
      </c>
      <c r="E8172" s="22">
        <v>1248.074000163806</v>
      </c>
      <c r="F8172" s="22">
        <f t="shared" si="388"/>
        <v>1372.8814001801866</v>
      </c>
      <c r="G8172" s="22">
        <f t="shared" si="389"/>
        <v>1622.4962002129478</v>
      </c>
    </row>
    <row r="8173" spans="1:7" ht="25.5" customHeight="1" thickTop="1" thickBot="1" x14ac:dyDescent="0.25">
      <c r="A8173" s="20" t="str">
        <f t="shared" si="387"/>
        <v>4306SOUTH RIPLEY</v>
      </c>
      <c r="B8173" s="37">
        <v>4306</v>
      </c>
      <c r="C8173" s="37" t="s">
        <v>8311</v>
      </c>
      <c r="D8173" s="38" t="s">
        <v>7888</v>
      </c>
      <c r="E8173" s="39">
        <v>1248.074000163806</v>
      </c>
      <c r="F8173" s="39">
        <f t="shared" si="388"/>
        <v>1372.8814001801866</v>
      </c>
      <c r="G8173" s="39">
        <f t="shared" si="389"/>
        <v>1622.4962002129478</v>
      </c>
    </row>
    <row r="8174" spans="1:7" ht="25.5" customHeight="1" thickTop="1" thickBot="1" x14ac:dyDescent="0.25">
      <c r="A8174" s="20" t="str">
        <f t="shared" si="387"/>
        <v>4306SPLIT YARD CREEK</v>
      </c>
      <c r="B8174" s="20">
        <v>4306</v>
      </c>
      <c r="C8174" s="20" t="s">
        <v>8312</v>
      </c>
      <c r="D8174" s="21" t="s">
        <v>7888</v>
      </c>
      <c r="E8174" s="22">
        <v>1248.074000163806</v>
      </c>
      <c r="F8174" s="22">
        <f t="shared" si="388"/>
        <v>1372.8814001801866</v>
      </c>
      <c r="G8174" s="22">
        <f t="shared" si="389"/>
        <v>1622.4962002129478</v>
      </c>
    </row>
    <row r="8175" spans="1:7" ht="25.5" customHeight="1" thickTop="1" thickBot="1" x14ac:dyDescent="0.25">
      <c r="A8175" s="20" t="str">
        <f t="shared" si="387"/>
        <v>4306SWANBANK</v>
      </c>
      <c r="B8175" s="37">
        <v>4306</v>
      </c>
      <c r="C8175" s="37" t="s">
        <v>8313</v>
      </c>
      <c r="D8175" s="38" t="s">
        <v>7888</v>
      </c>
      <c r="E8175" s="39">
        <v>1248.074000163806</v>
      </c>
      <c r="F8175" s="39">
        <f t="shared" si="388"/>
        <v>1372.8814001801866</v>
      </c>
      <c r="G8175" s="39">
        <f t="shared" si="389"/>
        <v>1622.4962002129478</v>
      </c>
    </row>
    <row r="8176" spans="1:7" ht="25.5" customHeight="1" thickTop="1" thickBot="1" x14ac:dyDescent="0.25">
      <c r="A8176" s="20" t="str">
        <f t="shared" si="387"/>
        <v>4306TAROMEO</v>
      </c>
      <c r="B8176" s="20">
        <v>4306</v>
      </c>
      <c r="C8176" s="20" t="s">
        <v>8314</v>
      </c>
      <c r="D8176" s="21" t="s">
        <v>7888</v>
      </c>
      <c r="E8176" s="22">
        <v>1248.074000163806</v>
      </c>
      <c r="F8176" s="22">
        <f t="shared" si="388"/>
        <v>1372.8814001801866</v>
      </c>
      <c r="G8176" s="22">
        <f t="shared" si="389"/>
        <v>1622.4962002129478</v>
      </c>
    </row>
    <row r="8177" spans="1:7" ht="25.5" customHeight="1" thickTop="1" thickBot="1" x14ac:dyDescent="0.25">
      <c r="A8177" s="20" t="str">
        <f t="shared" si="387"/>
        <v>4306TEELAH</v>
      </c>
      <c r="B8177" s="37">
        <v>4306</v>
      </c>
      <c r="C8177" s="37" t="s">
        <v>8315</v>
      </c>
      <c r="D8177" s="38" t="s">
        <v>7888</v>
      </c>
      <c r="E8177" s="39">
        <v>1248.074000163806</v>
      </c>
      <c r="F8177" s="39">
        <f t="shared" si="388"/>
        <v>1372.8814001801866</v>
      </c>
      <c r="G8177" s="39">
        <f t="shared" si="389"/>
        <v>1622.4962002129478</v>
      </c>
    </row>
    <row r="8178" spans="1:7" ht="25.5" customHeight="1" thickTop="1" thickBot="1" x14ac:dyDescent="0.25">
      <c r="A8178" s="20" t="str">
        <f t="shared" si="387"/>
        <v>4306THAGOONA</v>
      </c>
      <c r="B8178" s="20">
        <v>4306</v>
      </c>
      <c r="C8178" s="20" t="s">
        <v>8316</v>
      </c>
      <c r="D8178" s="21" t="s">
        <v>7888</v>
      </c>
      <c r="E8178" s="22">
        <v>1248.074000163806</v>
      </c>
      <c r="F8178" s="22">
        <f t="shared" si="388"/>
        <v>1372.8814001801866</v>
      </c>
      <c r="G8178" s="22">
        <f t="shared" si="389"/>
        <v>1622.4962002129478</v>
      </c>
    </row>
    <row r="8179" spans="1:7" ht="25.5" customHeight="1" thickTop="1" thickBot="1" x14ac:dyDescent="0.25">
      <c r="A8179" s="20" t="str">
        <f t="shared" si="387"/>
        <v>4306VERNOR</v>
      </c>
      <c r="B8179" s="37">
        <v>4306</v>
      </c>
      <c r="C8179" s="37" t="s">
        <v>8317</v>
      </c>
      <c r="D8179" s="38" t="s">
        <v>7888</v>
      </c>
      <c r="E8179" s="39">
        <v>1248.074000163806</v>
      </c>
      <c r="F8179" s="39">
        <f t="shared" si="388"/>
        <v>1372.8814001801866</v>
      </c>
      <c r="G8179" s="39">
        <f t="shared" si="389"/>
        <v>1622.4962002129478</v>
      </c>
    </row>
    <row r="8180" spans="1:7" ht="25.5" customHeight="1" thickTop="1" thickBot="1" x14ac:dyDescent="0.25">
      <c r="A8180" s="20" t="str">
        <f t="shared" si="387"/>
        <v>4306WALLOON</v>
      </c>
      <c r="B8180" s="20">
        <v>4306</v>
      </c>
      <c r="C8180" s="20" t="s">
        <v>8318</v>
      </c>
      <c r="D8180" s="21" t="s">
        <v>7888</v>
      </c>
      <c r="E8180" s="22">
        <v>1248.074000163806</v>
      </c>
      <c r="F8180" s="22">
        <f t="shared" si="388"/>
        <v>1372.8814001801866</v>
      </c>
      <c r="G8180" s="22">
        <f t="shared" si="389"/>
        <v>1622.4962002129478</v>
      </c>
    </row>
    <row r="8181" spans="1:7" ht="25.5" customHeight="1" thickTop="1" thickBot="1" x14ac:dyDescent="0.25">
      <c r="A8181" s="20" t="str">
        <f t="shared" si="387"/>
        <v>4306WANORA</v>
      </c>
      <c r="B8181" s="37">
        <v>4306</v>
      </c>
      <c r="C8181" s="37" t="s">
        <v>8319</v>
      </c>
      <c r="D8181" s="38" t="s">
        <v>7888</v>
      </c>
      <c r="E8181" s="39">
        <v>1248.074000163806</v>
      </c>
      <c r="F8181" s="39">
        <f t="shared" si="388"/>
        <v>1372.8814001801866</v>
      </c>
      <c r="G8181" s="39">
        <f t="shared" si="389"/>
        <v>1622.4962002129478</v>
      </c>
    </row>
    <row r="8182" spans="1:7" ht="25.5" customHeight="1" thickTop="1" thickBot="1" x14ac:dyDescent="0.25">
      <c r="A8182" s="20" t="str">
        <f t="shared" si="387"/>
        <v>4306WASHPOOL</v>
      </c>
      <c r="B8182" s="20">
        <v>4306</v>
      </c>
      <c r="C8182" s="20" t="s">
        <v>2341</v>
      </c>
      <c r="D8182" s="21" t="s">
        <v>7888</v>
      </c>
      <c r="E8182" s="22">
        <v>1248.074000163806</v>
      </c>
      <c r="F8182" s="22">
        <f t="shared" si="388"/>
        <v>1372.8814001801866</v>
      </c>
      <c r="G8182" s="22">
        <f t="shared" si="389"/>
        <v>1622.4962002129478</v>
      </c>
    </row>
    <row r="8183" spans="1:7" ht="25.5" customHeight="1" thickTop="1" thickBot="1" x14ac:dyDescent="0.25">
      <c r="A8183" s="20" t="str">
        <f t="shared" si="387"/>
        <v>4306WHITE ROCK</v>
      </c>
      <c r="B8183" s="37">
        <v>4306</v>
      </c>
      <c r="C8183" s="37" t="s">
        <v>4747</v>
      </c>
      <c r="D8183" s="38" t="s">
        <v>7888</v>
      </c>
      <c r="E8183" s="39">
        <v>1248.074000163806</v>
      </c>
      <c r="F8183" s="39">
        <f t="shared" si="388"/>
        <v>1372.8814001801866</v>
      </c>
      <c r="G8183" s="39">
        <f t="shared" si="389"/>
        <v>1622.4962002129478</v>
      </c>
    </row>
    <row r="8184" spans="1:7" ht="25.5" customHeight="1" thickTop="1" thickBot="1" x14ac:dyDescent="0.25">
      <c r="A8184" s="20" t="str">
        <f t="shared" si="387"/>
        <v>4306WILLOWBANK</v>
      </c>
      <c r="B8184" s="20">
        <v>4306</v>
      </c>
      <c r="C8184" s="20" t="s">
        <v>8320</v>
      </c>
      <c r="D8184" s="21" t="s">
        <v>7888</v>
      </c>
      <c r="E8184" s="22">
        <v>1248.074000163806</v>
      </c>
      <c r="F8184" s="22">
        <f t="shared" si="388"/>
        <v>1372.8814001801866</v>
      </c>
      <c r="G8184" s="22">
        <f t="shared" si="389"/>
        <v>1622.4962002129478</v>
      </c>
    </row>
    <row r="8185" spans="1:7" ht="25.5" customHeight="1" thickTop="1" thickBot="1" x14ac:dyDescent="0.25">
      <c r="A8185" s="20" t="str">
        <f t="shared" si="387"/>
        <v>4306WIVENHOE POCKET</v>
      </c>
      <c r="B8185" s="37">
        <v>4306</v>
      </c>
      <c r="C8185" s="37" t="s">
        <v>8321</v>
      </c>
      <c r="D8185" s="38" t="s">
        <v>7888</v>
      </c>
      <c r="E8185" s="39">
        <v>1248.074000163806</v>
      </c>
      <c r="F8185" s="39">
        <f t="shared" si="388"/>
        <v>1372.8814001801866</v>
      </c>
      <c r="G8185" s="39">
        <f t="shared" si="389"/>
        <v>1622.4962002129478</v>
      </c>
    </row>
    <row r="8186" spans="1:7" ht="25.5" customHeight="1" thickTop="1" thickBot="1" x14ac:dyDescent="0.25">
      <c r="A8186" s="20" t="str">
        <f t="shared" si="387"/>
        <v>4307COLEYVILLE</v>
      </c>
      <c r="B8186" s="20">
        <v>4307</v>
      </c>
      <c r="C8186" s="20" t="s">
        <v>8322</v>
      </c>
      <c r="D8186" s="21" t="s">
        <v>7888</v>
      </c>
      <c r="E8186" s="22">
        <v>1321.830000611888</v>
      </c>
      <c r="F8186" s="22">
        <f t="shared" si="388"/>
        <v>1454.0130006730769</v>
      </c>
      <c r="G8186" s="22">
        <f t="shared" si="389"/>
        <v>1718.3790007954544</v>
      </c>
    </row>
    <row r="8187" spans="1:7" ht="25.5" customHeight="1" thickTop="1" thickBot="1" x14ac:dyDescent="0.25">
      <c r="A8187" s="20" t="str">
        <f t="shared" si="387"/>
        <v>4307HARRISVILLE</v>
      </c>
      <c r="B8187" s="37">
        <v>4307</v>
      </c>
      <c r="C8187" s="37" t="s">
        <v>8323</v>
      </c>
      <c r="D8187" s="38" t="s">
        <v>7888</v>
      </c>
      <c r="E8187" s="39">
        <v>1321.830000611888</v>
      </c>
      <c r="F8187" s="39">
        <f t="shared" si="388"/>
        <v>1454.0130006730769</v>
      </c>
      <c r="G8187" s="39">
        <f t="shared" si="389"/>
        <v>1718.3790007954544</v>
      </c>
    </row>
    <row r="8188" spans="1:7" ht="25.5" customHeight="1" thickTop="1" thickBot="1" x14ac:dyDescent="0.25">
      <c r="A8188" s="20" t="str">
        <f t="shared" si="387"/>
        <v>4307MUTDAPILLY</v>
      </c>
      <c r="B8188" s="20">
        <v>4307</v>
      </c>
      <c r="C8188" s="20" t="s">
        <v>8324</v>
      </c>
      <c r="D8188" s="21" t="s">
        <v>7888</v>
      </c>
      <c r="E8188" s="22">
        <v>1321.830000611888</v>
      </c>
      <c r="F8188" s="22">
        <f t="shared" si="388"/>
        <v>1454.0130006730769</v>
      </c>
      <c r="G8188" s="22">
        <f t="shared" si="389"/>
        <v>1718.3790007954544</v>
      </c>
    </row>
    <row r="8189" spans="1:7" ht="25.5" customHeight="1" thickTop="1" thickBot="1" x14ac:dyDescent="0.25">
      <c r="A8189" s="20" t="str">
        <f t="shared" si="387"/>
        <v>4307RADFORD</v>
      </c>
      <c r="B8189" s="37">
        <v>4307</v>
      </c>
      <c r="C8189" s="37" t="s">
        <v>8325</v>
      </c>
      <c r="D8189" s="38" t="s">
        <v>7888</v>
      </c>
      <c r="E8189" s="39">
        <v>1321.830000611888</v>
      </c>
      <c r="F8189" s="39">
        <f t="shared" si="388"/>
        <v>1454.0130006730769</v>
      </c>
      <c r="G8189" s="39">
        <f t="shared" si="389"/>
        <v>1718.3790007954544</v>
      </c>
    </row>
    <row r="8190" spans="1:7" ht="25.5" customHeight="1" thickTop="1" thickBot="1" x14ac:dyDescent="0.25">
      <c r="A8190" s="20" t="str">
        <f t="shared" si="387"/>
        <v>4307SILVERDALE</v>
      </c>
      <c r="B8190" s="20">
        <v>4307</v>
      </c>
      <c r="C8190" s="20" t="s">
        <v>4466</v>
      </c>
      <c r="D8190" s="21" t="s">
        <v>7888</v>
      </c>
      <c r="E8190" s="22">
        <v>1321.830000611888</v>
      </c>
      <c r="F8190" s="22">
        <f t="shared" si="388"/>
        <v>1454.0130006730769</v>
      </c>
      <c r="G8190" s="22">
        <f t="shared" si="389"/>
        <v>1718.3790007954544</v>
      </c>
    </row>
    <row r="8191" spans="1:7" ht="25.5" customHeight="1" thickTop="1" thickBot="1" x14ac:dyDescent="0.25">
      <c r="A8191" s="20" t="str">
        <f t="shared" si="387"/>
        <v>4307WARRILL VIEW</v>
      </c>
      <c r="B8191" s="37">
        <v>4307</v>
      </c>
      <c r="C8191" s="37" t="s">
        <v>8326</v>
      </c>
      <c r="D8191" s="38" t="s">
        <v>7888</v>
      </c>
      <c r="E8191" s="39">
        <v>1321.830000611888</v>
      </c>
      <c r="F8191" s="39">
        <f t="shared" si="388"/>
        <v>1454.0130006730769</v>
      </c>
      <c r="G8191" s="39">
        <f t="shared" si="389"/>
        <v>1718.3790007954544</v>
      </c>
    </row>
    <row r="8192" spans="1:7" ht="25.5" customHeight="1" thickTop="1" thickBot="1" x14ac:dyDescent="0.25">
      <c r="A8192" s="20" t="str">
        <f t="shared" si="387"/>
        <v>4307WILSONS PLAINS</v>
      </c>
      <c r="B8192" s="20">
        <v>4307</v>
      </c>
      <c r="C8192" s="20" t="s">
        <v>8327</v>
      </c>
      <c r="D8192" s="21" t="s">
        <v>7888</v>
      </c>
      <c r="E8192" s="22">
        <v>1321.830000611888</v>
      </c>
      <c r="F8192" s="22">
        <f t="shared" si="388"/>
        <v>1454.0130006730769</v>
      </c>
      <c r="G8192" s="22">
        <f t="shared" si="389"/>
        <v>1718.3790007954544</v>
      </c>
    </row>
    <row r="8193" spans="1:7" ht="25.5" customHeight="1" thickTop="1" thickBot="1" x14ac:dyDescent="0.25">
      <c r="A8193" s="20" t="str">
        <f t="shared" si="387"/>
        <v>4309ARATULA</v>
      </c>
      <c r="B8193" s="37">
        <v>4309</v>
      </c>
      <c r="C8193" s="37" t="s">
        <v>4333</v>
      </c>
      <c r="D8193" s="38" t="s">
        <v>7888</v>
      </c>
      <c r="E8193" s="39">
        <v>1370.94400020951</v>
      </c>
      <c r="F8193" s="39">
        <f t="shared" si="388"/>
        <v>1508.0384002304611</v>
      </c>
      <c r="G8193" s="39">
        <f t="shared" si="389"/>
        <v>1782.227200272363</v>
      </c>
    </row>
    <row r="8194" spans="1:7" ht="25.5" customHeight="1" thickTop="1" thickBot="1" x14ac:dyDescent="0.25">
      <c r="A8194" s="20" t="str">
        <f t="shared" si="387"/>
        <v>4309CHARLWOOD</v>
      </c>
      <c r="B8194" s="20">
        <v>4309</v>
      </c>
      <c r="C8194" s="20" t="s">
        <v>8328</v>
      </c>
      <c r="D8194" s="21" t="s">
        <v>7888</v>
      </c>
      <c r="E8194" s="22">
        <v>1370.94400020951</v>
      </c>
      <c r="F8194" s="22">
        <f t="shared" si="388"/>
        <v>1508.0384002304611</v>
      </c>
      <c r="G8194" s="22">
        <f t="shared" si="389"/>
        <v>1782.227200272363</v>
      </c>
    </row>
    <row r="8195" spans="1:7" ht="25.5" customHeight="1" thickTop="1" thickBot="1" x14ac:dyDescent="0.25">
      <c r="A8195" s="20" t="str">
        <f t="shared" si="387"/>
        <v>4309CLUMBER</v>
      </c>
      <c r="B8195" s="37">
        <v>4309</v>
      </c>
      <c r="C8195" s="37" t="s">
        <v>8329</v>
      </c>
      <c r="D8195" s="38" t="s">
        <v>7888</v>
      </c>
      <c r="E8195" s="39">
        <v>1370.94400020951</v>
      </c>
      <c r="F8195" s="39">
        <f t="shared" si="388"/>
        <v>1508.0384002304611</v>
      </c>
      <c r="G8195" s="39">
        <f t="shared" si="389"/>
        <v>1782.227200272363</v>
      </c>
    </row>
    <row r="8196" spans="1:7" ht="25.5" customHeight="1" thickTop="1" thickBot="1" x14ac:dyDescent="0.25">
      <c r="A8196" s="20" t="str">
        <f t="shared" si="387"/>
        <v>4309FASSIFERN</v>
      </c>
      <c r="B8196" s="20">
        <v>4309</v>
      </c>
      <c r="C8196" s="20" t="s">
        <v>1497</v>
      </c>
      <c r="D8196" s="21" t="s">
        <v>7888</v>
      </c>
      <c r="E8196" s="22">
        <v>1370.94400020951</v>
      </c>
      <c r="F8196" s="22">
        <f t="shared" si="388"/>
        <v>1508.0384002304611</v>
      </c>
      <c r="G8196" s="22">
        <f t="shared" si="389"/>
        <v>1782.227200272363</v>
      </c>
    </row>
    <row r="8197" spans="1:7" ht="25.5" customHeight="1" thickTop="1" thickBot="1" x14ac:dyDescent="0.25">
      <c r="A8197" s="20" t="str">
        <f t="shared" ref="A8197:A8260" si="390">CONCATENATE(B8197,C8197)</f>
        <v>4309FASSIFERN VALLEY</v>
      </c>
      <c r="B8197" s="37">
        <v>4309</v>
      </c>
      <c r="C8197" s="37" t="s">
        <v>8330</v>
      </c>
      <c r="D8197" s="38" t="s">
        <v>7888</v>
      </c>
      <c r="E8197" s="39">
        <v>1370.94400020951</v>
      </c>
      <c r="F8197" s="39">
        <f t="shared" ref="F8197:F8260" si="391">1.1*E8197</f>
        <v>1508.0384002304611</v>
      </c>
      <c r="G8197" s="39">
        <f t="shared" ref="G8197:G8260" si="392">1.3*E8197</f>
        <v>1782.227200272363</v>
      </c>
    </row>
    <row r="8198" spans="1:7" ht="25.5" customHeight="1" thickTop="1" thickBot="1" x14ac:dyDescent="0.25">
      <c r="A8198" s="20" t="str">
        <f t="shared" si="390"/>
        <v>4309FRAZERVIEW</v>
      </c>
      <c r="B8198" s="20">
        <v>4309</v>
      </c>
      <c r="C8198" s="20" t="s">
        <v>8331</v>
      </c>
      <c r="D8198" s="21" t="s">
        <v>7888</v>
      </c>
      <c r="E8198" s="22">
        <v>1370.94400020951</v>
      </c>
      <c r="F8198" s="22">
        <f t="shared" si="391"/>
        <v>1508.0384002304611</v>
      </c>
      <c r="G8198" s="22">
        <f t="shared" si="392"/>
        <v>1782.227200272363</v>
      </c>
    </row>
    <row r="8199" spans="1:7" ht="25.5" customHeight="1" thickTop="1" thickBot="1" x14ac:dyDescent="0.25">
      <c r="A8199" s="20" t="str">
        <f t="shared" si="390"/>
        <v>4309KALBAR</v>
      </c>
      <c r="B8199" s="37">
        <v>4309</v>
      </c>
      <c r="C8199" s="37" t="s">
        <v>8332</v>
      </c>
      <c r="D8199" s="38" t="s">
        <v>7888</v>
      </c>
      <c r="E8199" s="39">
        <v>1370.94400020951</v>
      </c>
      <c r="F8199" s="39">
        <f t="shared" si="391"/>
        <v>1508.0384002304611</v>
      </c>
      <c r="G8199" s="39">
        <f t="shared" si="392"/>
        <v>1782.227200272363</v>
      </c>
    </row>
    <row r="8200" spans="1:7" ht="25.5" customHeight="1" thickTop="1" thickBot="1" x14ac:dyDescent="0.25">
      <c r="A8200" s="20" t="str">
        <f t="shared" si="390"/>
        <v>4309KENTS LAGOON</v>
      </c>
      <c r="B8200" s="20">
        <v>4309</v>
      </c>
      <c r="C8200" s="20" t="s">
        <v>8333</v>
      </c>
      <c r="D8200" s="21" t="s">
        <v>7888</v>
      </c>
      <c r="E8200" s="22">
        <v>1370.94400020951</v>
      </c>
      <c r="F8200" s="22">
        <f t="shared" si="391"/>
        <v>1508.0384002304611</v>
      </c>
      <c r="G8200" s="22">
        <f t="shared" si="392"/>
        <v>1782.227200272363</v>
      </c>
    </row>
    <row r="8201" spans="1:7" ht="25.5" customHeight="1" thickTop="1" thickBot="1" x14ac:dyDescent="0.25">
      <c r="A8201" s="20" t="str">
        <f t="shared" si="390"/>
        <v>4309KULGUN</v>
      </c>
      <c r="B8201" s="37">
        <v>4309</v>
      </c>
      <c r="C8201" s="37" t="s">
        <v>8334</v>
      </c>
      <c r="D8201" s="38" t="s">
        <v>7888</v>
      </c>
      <c r="E8201" s="39">
        <v>1370.94400020951</v>
      </c>
      <c r="F8201" s="39">
        <f t="shared" si="391"/>
        <v>1508.0384002304611</v>
      </c>
      <c r="G8201" s="39">
        <f t="shared" si="392"/>
        <v>1782.227200272363</v>
      </c>
    </row>
    <row r="8202" spans="1:7" ht="25.5" customHeight="1" thickTop="1" thickBot="1" x14ac:dyDescent="0.25">
      <c r="A8202" s="20" t="str">
        <f t="shared" si="390"/>
        <v>4309MILORA</v>
      </c>
      <c r="B8202" s="20">
        <v>4309</v>
      </c>
      <c r="C8202" s="20" t="s">
        <v>8335</v>
      </c>
      <c r="D8202" s="21" t="s">
        <v>7888</v>
      </c>
      <c r="E8202" s="22">
        <v>1370.94400020951</v>
      </c>
      <c r="F8202" s="22">
        <f t="shared" si="391"/>
        <v>1508.0384002304611</v>
      </c>
      <c r="G8202" s="22">
        <f t="shared" si="392"/>
        <v>1782.227200272363</v>
      </c>
    </row>
    <row r="8203" spans="1:7" ht="25.5" customHeight="1" thickTop="1" thickBot="1" x14ac:dyDescent="0.25">
      <c r="A8203" s="20" t="str">
        <f t="shared" si="390"/>
        <v>4309MOOGERAH</v>
      </c>
      <c r="B8203" s="37">
        <v>4309</v>
      </c>
      <c r="C8203" s="37" t="s">
        <v>8336</v>
      </c>
      <c r="D8203" s="38" t="s">
        <v>7888</v>
      </c>
      <c r="E8203" s="39">
        <v>1370.94400020951</v>
      </c>
      <c r="F8203" s="39">
        <f t="shared" si="391"/>
        <v>1508.0384002304611</v>
      </c>
      <c r="G8203" s="39">
        <f t="shared" si="392"/>
        <v>1782.227200272363</v>
      </c>
    </row>
    <row r="8204" spans="1:7" ht="25.5" customHeight="1" thickTop="1" thickBot="1" x14ac:dyDescent="0.25">
      <c r="A8204" s="20" t="str">
        <f t="shared" si="390"/>
        <v>4309MORWINCHA</v>
      </c>
      <c r="B8204" s="20">
        <v>4309</v>
      </c>
      <c r="C8204" s="20" t="s">
        <v>8337</v>
      </c>
      <c r="D8204" s="21" t="s">
        <v>7888</v>
      </c>
      <c r="E8204" s="22">
        <v>1370.94400020951</v>
      </c>
      <c r="F8204" s="22">
        <f t="shared" si="391"/>
        <v>1508.0384002304611</v>
      </c>
      <c r="G8204" s="22">
        <f t="shared" si="392"/>
        <v>1782.227200272363</v>
      </c>
    </row>
    <row r="8205" spans="1:7" ht="25.5" customHeight="1" thickTop="1" thickBot="1" x14ac:dyDescent="0.25">
      <c r="A8205" s="20" t="str">
        <f t="shared" si="390"/>
        <v>4309MOUNT EDWARDS</v>
      </c>
      <c r="B8205" s="37">
        <v>4309</v>
      </c>
      <c r="C8205" s="37" t="s">
        <v>8338</v>
      </c>
      <c r="D8205" s="38" t="s">
        <v>7888</v>
      </c>
      <c r="E8205" s="39">
        <v>1370.94400020951</v>
      </c>
      <c r="F8205" s="39">
        <f t="shared" si="391"/>
        <v>1508.0384002304611</v>
      </c>
      <c r="G8205" s="39">
        <f t="shared" si="392"/>
        <v>1782.227200272363</v>
      </c>
    </row>
    <row r="8206" spans="1:7" ht="25.5" customHeight="1" thickTop="1" thickBot="1" x14ac:dyDescent="0.25">
      <c r="A8206" s="20" t="str">
        <f t="shared" si="390"/>
        <v>4309MUNBILLA</v>
      </c>
      <c r="B8206" s="20">
        <v>4309</v>
      </c>
      <c r="C8206" s="20" t="s">
        <v>8339</v>
      </c>
      <c r="D8206" s="21" t="s">
        <v>7888</v>
      </c>
      <c r="E8206" s="22">
        <v>1370.94400020951</v>
      </c>
      <c r="F8206" s="22">
        <f t="shared" si="391"/>
        <v>1508.0384002304611</v>
      </c>
      <c r="G8206" s="22">
        <f t="shared" si="392"/>
        <v>1782.227200272363</v>
      </c>
    </row>
    <row r="8207" spans="1:7" ht="25.5" customHeight="1" thickTop="1" thickBot="1" x14ac:dyDescent="0.25">
      <c r="A8207" s="20" t="str">
        <f t="shared" si="390"/>
        <v>4309OBUM OBUM</v>
      </c>
      <c r="B8207" s="37">
        <v>4309</v>
      </c>
      <c r="C8207" s="37" t="s">
        <v>8340</v>
      </c>
      <c r="D8207" s="38" t="s">
        <v>7888</v>
      </c>
      <c r="E8207" s="39">
        <v>1370.94400020951</v>
      </c>
      <c r="F8207" s="39">
        <f t="shared" si="391"/>
        <v>1508.0384002304611</v>
      </c>
      <c r="G8207" s="39">
        <f t="shared" si="392"/>
        <v>1782.227200272363</v>
      </c>
    </row>
    <row r="8208" spans="1:7" ht="25.5" customHeight="1" thickTop="1" thickBot="1" x14ac:dyDescent="0.25">
      <c r="A8208" s="20" t="str">
        <f t="shared" si="390"/>
        <v>4309TAROME</v>
      </c>
      <c r="B8208" s="20">
        <v>4309</v>
      </c>
      <c r="C8208" s="20" t="s">
        <v>8341</v>
      </c>
      <c r="D8208" s="21" t="s">
        <v>7888</v>
      </c>
      <c r="E8208" s="22">
        <v>1370.94400020951</v>
      </c>
      <c r="F8208" s="22">
        <f t="shared" si="391"/>
        <v>1508.0384002304611</v>
      </c>
      <c r="G8208" s="22">
        <f t="shared" si="392"/>
        <v>1782.227200272363</v>
      </c>
    </row>
    <row r="8209" spans="1:7" ht="25.5" customHeight="1" thickTop="1" thickBot="1" x14ac:dyDescent="0.25">
      <c r="A8209" s="20" t="str">
        <f t="shared" si="390"/>
        <v>4309TEVIOTVILLE</v>
      </c>
      <c r="B8209" s="37">
        <v>4309</v>
      </c>
      <c r="C8209" s="37" t="s">
        <v>8342</v>
      </c>
      <c r="D8209" s="38" t="s">
        <v>7888</v>
      </c>
      <c r="E8209" s="39">
        <v>1370.94400020951</v>
      </c>
      <c r="F8209" s="39">
        <f t="shared" si="391"/>
        <v>1508.0384002304611</v>
      </c>
      <c r="G8209" s="39">
        <f t="shared" si="392"/>
        <v>1782.227200272363</v>
      </c>
    </row>
    <row r="8210" spans="1:7" ht="25.5" customHeight="1" thickTop="1" thickBot="1" x14ac:dyDescent="0.25">
      <c r="A8210" s="20" t="str">
        <f t="shared" si="390"/>
        <v>4310ALLANDALE</v>
      </c>
      <c r="B8210" s="20">
        <v>4310</v>
      </c>
      <c r="C8210" s="20" t="s">
        <v>1618</v>
      </c>
      <c r="D8210" s="21" t="s">
        <v>7888</v>
      </c>
      <c r="E8210" s="22">
        <v>1511.8479995596199</v>
      </c>
      <c r="F8210" s="22">
        <f t="shared" si="391"/>
        <v>1663.0327995155819</v>
      </c>
      <c r="G8210" s="22">
        <f t="shared" si="392"/>
        <v>1965.402399427506</v>
      </c>
    </row>
    <row r="8211" spans="1:7" ht="25.5" customHeight="1" thickTop="1" thickBot="1" x14ac:dyDescent="0.25">
      <c r="A8211" s="20" t="str">
        <f t="shared" si="390"/>
        <v>4310ANTHONY</v>
      </c>
      <c r="B8211" s="37">
        <v>4310</v>
      </c>
      <c r="C8211" s="37" t="s">
        <v>8343</v>
      </c>
      <c r="D8211" s="38" t="s">
        <v>7888</v>
      </c>
      <c r="E8211" s="39">
        <v>1511.8479995596199</v>
      </c>
      <c r="F8211" s="39">
        <f t="shared" si="391"/>
        <v>1663.0327995155819</v>
      </c>
      <c r="G8211" s="39">
        <f t="shared" si="392"/>
        <v>1965.402399427506</v>
      </c>
    </row>
    <row r="8212" spans="1:7" ht="25.5" customHeight="1" thickTop="1" thickBot="1" x14ac:dyDescent="0.25">
      <c r="A8212" s="20" t="str">
        <f t="shared" si="390"/>
        <v>4310BLANTYRE</v>
      </c>
      <c r="B8212" s="20">
        <v>4310</v>
      </c>
      <c r="C8212" s="20" t="s">
        <v>8344</v>
      </c>
      <c r="D8212" s="21" t="s">
        <v>7888</v>
      </c>
      <c r="E8212" s="22">
        <v>1511.8479995596199</v>
      </c>
      <c r="F8212" s="22">
        <f t="shared" si="391"/>
        <v>1663.0327995155819</v>
      </c>
      <c r="G8212" s="22">
        <f t="shared" si="392"/>
        <v>1965.402399427506</v>
      </c>
    </row>
    <row r="8213" spans="1:7" ht="25.5" customHeight="1" thickTop="1" thickBot="1" x14ac:dyDescent="0.25">
      <c r="A8213" s="20" t="str">
        <f t="shared" si="390"/>
        <v>4310BOONAH</v>
      </c>
      <c r="B8213" s="37">
        <v>4310</v>
      </c>
      <c r="C8213" s="37" t="s">
        <v>5581</v>
      </c>
      <c r="D8213" s="38" t="s">
        <v>7888</v>
      </c>
      <c r="E8213" s="39">
        <v>1511.8479995596199</v>
      </c>
      <c r="F8213" s="39">
        <f t="shared" si="391"/>
        <v>1663.0327995155819</v>
      </c>
      <c r="G8213" s="39">
        <f t="shared" si="392"/>
        <v>1965.402399427506</v>
      </c>
    </row>
    <row r="8214" spans="1:7" ht="25.5" customHeight="1" thickTop="1" thickBot="1" x14ac:dyDescent="0.25">
      <c r="A8214" s="20" t="str">
        <f t="shared" si="390"/>
        <v>4310BUNBURRA</v>
      </c>
      <c r="B8214" s="20">
        <v>4310</v>
      </c>
      <c r="C8214" s="20" t="s">
        <v>8345</v>
      </c>
      <c r="D8214" s="21" t="s">
        <v>7888</v>
      </c>
      <c r="E8214" s="22">
        <v>1511.8479995596199</v>
      </c>
      <c r="F8214" s="22">
        <f t="shared" si="391"/>
        <v>1663.0327995155819</v>
      </c>
      <c r="G8214" s="22">
        <f t="shared" si="392"/>
        <v>1965.402399427506</v>
      </c>
    </row>
    <row r="8215" spans="1:7" ht="25.5" customHeight="1" thickTop="1" thickBot="1" x14ac:dyDescent="0.25">
      <c r="A8215" s="20" t="str">
        <f t="shared" si="390"/>
        <v>4310BUNJURGEN</v>
      </c>
      <c r="B8215" s="37">
        <v>4310</v>
      </c>
      <c r="C8215" s="37" t="s">
        <v>8346</v>
      </c>
      <c r="D8215" s="38" t="s">
        <v>7888</v>
      </c>
      <c r="E8215" s="39">
        <v>1511.8479995596199</v>
      </c>
      <c r="F8215" s="39">
        <f t="shared" si="391"/>
        <v>1663.0327995155819</v>
      </c>
      <c r="G8215" s="39">
        <f t="shared" si="392"/>
        <v>1965.402399427506</v>
      </c>
    </row>
    <row r="8216" spans="1:7" ht="25.5" customHeight="1" thickTop="1" thickBot="1" x14ac:dyDescent="0.25">
      <c r="A8216" s="20" t="str">
        <f t="shared" si="390"/>
        <v>4310BURNETT CREEK</v>
      </c>
      <c r="B8216" s="20">
        <v>4310</v>
      </c>
      <c r="C8216" s="20" t="s">
        <v>8347</v>
      </c>
      <c r="D8216" s="21" t="s">
        <v>7888</v>
      </c>
      <c r="E8216" s="22">
        <v>1511.8479995596199</v>
      </c>
      <c r="F8216" s="22">
        <f t="shared" si="391"/>
        <v>1663.0327995155819</v>
      </c>
      <c r="G8216" s="22">
        <f t="shared" si="392"/>
        <v>1965.402399427506</v>
      </c>
    </row>
    <row r="8217" spans="1:7" ht="25.5" customHeight="1" thickTop="1" thickBot="1" x14ac:dyDescent="0.25">
      <c r="A8217" s="20" t="str">
        <f t="shared" si="390"/>
        <v>4310CANNON CREEK</v>
      </c>
      <c r="B8217" s="37">
        <v>4310</v>
      </c>
      <c r="C8217" s="37" t="s">
        <v>8348</v>
      </c>
      <c r="D8217" s="38" t="s">
        <v>7888</v>
      </c>
      <c r="E8217" s="39">
        <v>1511.8479995596199</v>
      </c>
      <c r="F8217" s="39">
        <f t="shared" si="391"/>
        <v>1663.0327995155819</v>
      </c>
      <c r="G8217" s="39">
        <f t="shared" si="392"/>
        <v>1965.402399427506</v>
      </c>
    </row>
    <row r="8218" spans="1:7" ht="25.5" customHeight="1" thickTop="1" thickBot="1" x14ac:dyDescent="0.25">
      <c r="A8218" s="20" t="str">
        <f t="shared" si="390"/>
        <v>4310CARNEYS CREEK</v>
      </c>
      <c r="B8218" s="20">
        <v>4310</v>
      </c>
      <c r="C8218" s="20" t="s">
        <v>8349</v>
      </c>
      <c r="D8218" s="21" t="s">
        <v>7888</v>
      </c>
      <c r="E8218" s="22">
        <v>1511.8479995596199</v>
      </c>
      <c r="F8218" s="22">
        <f t="shared" si="391"/>
        <v>1663.0327995155819</v>
      </c>
      <c r="G8218" s="22">
        <f t="shared" si="392"/>
        <v>1965.402399427506</v>
      </c>
    </row>
    <row r="8219" spans="1:7" ht="25.5" customHeight="1" thickTop="1" thickBot="1" x14ac:dyDescent="0.25">
      <c r="A8219" s="20" t="str">
        <f t="shared" si="390"/>
        <v>4310COOCHIN</v>
      </c>
      <c r="B8219" s="37">
        <v>4310</v>
      </c>
      <c r="C8219" s="37" t="s">
        <v>8350</v>
      </c>
      <c r="D8219" s="38" t="s">
        <v>7888</v>
      </c>
      <c r="E8219" s="39">
        <v>1511.8479995596199</v>
      </c>
      <c r="F8219" s="39">
        <f t="shared" si="391"/>
        <v>1663.0327995155819</v>
      </c>
      <c r="G8219" s="39">
        <f t="shared" si="392"/>
        <v>1965.402399427506</v>
      </c>
    </row>
    <row r="8220" spans="1:7" ht="25.5" customHeight="1" thickTop="1" thickBot="1" x14ac:dyDescent="0.25">
      <c r="A8220" s="20" t="str">
        <f t="shared" si="390"/>
        <v>4310COULSON</v>
      </c>
      <c r="B8220" s="20">
        <v>4310</v>
      </c>
      <c r="C8220" s="20" t="s">
        <v>8351</v>
      </c>
      <c r="D8220" s="21" t="s">
        <v>7888</v>
      </c>
      <c r="E8220" s="22">
        <v>1511.8479995596199</v>
      </c>
      <c r="F8220" s="22">
        <f t="shared" si="391"/>
        <v>1663.0327995155819</v>
      </c>
      <c r="G8220" s="22">
        <f t="shared" si="392"/>
        <v>1965.402399427506</v>
      </c>
    </row>
    <row r="8221" spans="1:7" ht="25.5" customHeight="1" thickTop="1" thickBot="1" x14ac:dyDescent="0.25">
      <c r="A8221" s="20" t="str">
        <f t="shared" si="390"/>
        <v>4310CROFTBY</v>
      </c>
      <c r="B8221" s="37">
        <v>4310</v>
      </c>
      <c r="C8221" s="37" t="s">
        <v>8352</v>
      </c>
      <c r="D8221" s="38" t="s">
        <v>7888</v>
      </c>
      <c r="E8221" s="39">
        <v>1511.8479995596199</v>
      </c>
      <c r="F8221" s="39">
        <f t="shared" si="391"/>
        <v>1663.0327995155819</v>
      </c>
      <c r="G8221" s="39">
        <f t="shared" si="392"/>
        <v>1965.402399427506</v>
      </c>
    </row>
    <row r="8222" spans="1:7" ht="25.5" customHeight="1" thickTop="1" thickBot="1" x14ac:dyDescent="0.25">
      <c r="A8222" s="20" t="str">
        <f t="shared" si="390"/>
        <v>4310DUGANDAN</v>
      </c>
      <c r="B8222" s="20">
        <v>4310</v>
      </c>
      <c r="C8222" s="20" t="s">
        <v>8353</v>
      </c>
      <c r="D8222" s="21" t="s">
        <v>7888</v>
      </c>
      <c r="E8222" s="22">
        <v>1511.8479995596199</v>
      </c>
      <c r="F8222" s="22">
        <f t="shared" si="391"/>
        <v>1663.0327995155819</v>
      </c>
      <c r="G8222" s="22">
        <f t="shared" si="392"/>
        <v>1965.402399427506</v>
      </c>
    </row>
    <row r="8223" spans="1:7" ht="25.5" customHeight="1" thickTop="1" thickBot="1" x14ac:dyDescent="0.25">
      <c r="A8223" s="20" t="str">
        <f t="shared" si="390"/>
        <v>4310FRENCHES CREEK</v>
      </c>
      <c r="B8223" s="37">
        <v>4310</v>
      </c>
      <c r="C8223" s="37" t="s">
        <v>8354</v>
      </c>
      <c r="D8223" s="38" t="s">
        <v>7888</v>
      </c>
      <c r="E8223" s="39">
        <v>1511.8479995596199</v>
      </c>
      <c r="F8223" s="39">
        <f t="shared" si="391"/>
        <v>1663.0327995155819</v>
      </c>
      <c r="G8223" s="39">
        <f t="shared" si="392"/>
        <v>1965.402399427506</v>
      </c>
    </row>
    <row r="8224" spans="1:7" ht="25.5" customHeight="1" thickTop="1" thickBot="1" x14ac:dyDescent="0.25">
      <c r="A8224" s="20" t="str">
        <f t="shared" si="390"/>
        <v>4310HOYA</v>
      </c>
      <c r="B8224" s="20">
        <v>4310</v>
      </c>
      <c r="C8224" s="20" t="s">
        <v>8355</v>
      </c>
      <c r="D8224" s="21" t="s">
        <v>7888</v>
      </c>
      <c r="E8224" s="22">
        <v>1511.8479995596199</v>
      </c>
      <c r="F8224" s="22">
        <f t="shared" si="391"/>
        <v>1663.0327995155819</v>
      </c>
      <c r="G8224" s="22">
        <f t="shared" si="392"/>
        <v>1965.402399427506</v>
      </c>
    </row>
    <row r="8225" spans="1:7" ht="25.5" customHeight="1" thickTop="1" thickBot="1" x14ac:dyDescent="0.25">
      <c r="A8225" s="20" t="str">
        <f t="shared" si="390"/>
        <v>4310KENTS POCKET</v>
      </c>
      <c r="B8225" s="37">
        <v>4310</v>
      </c>
      <c r="C8225" s="37" t="s">
        <v>8356</v>
      </c>
      <c r="D8225" s="38" t="s">
        <v>7888</v>
      </c>
      <c r="E8225" s="39">
        <v>1511.8479995596199</v>
      </c>
      <c r="F8225" s="39">
        <f t="shared" si="391"/>
        <v>1663.0327995155819</v>
      </c>
      <c r="G8225" s="39">
        <f t="shared" si="392"/>
        <v>1965.402399427506</v>
      </c>
    </row>
    <row r="8226" spans="1:7" ht="25.5" customHeight="1" thickTop="1" thickBot="1" x14ac:dyDescent="0.25">
      <c r="A8226" s="20" t="str">
        <f t="shared" si="390"/>
        <v>4310MAROON</v>
      </c>
      <c r="B8226" s="20">
        <v>4310</v>
      </c>
      <c r="C8226" s="20" t="s">
        <v>8357</v>
      </c>
      <c r="D8226" s="21" t="s">
        <v>7888</v>
      </c>
      <c r="E8226" s="22">
        <v>1511.8479995596199</v>
      </c>
      <c r="F8226" s="22">
        <f t="shared" si="391"/>
        <v>1663.0327995155819</v>
      </c>
      <c r="G8226" s="22">
        <f t="shared" si="392"/>
        <v>1965.402399427506</v>
      </c>
    </row>
    <row r="8227" spans="1:7" ht="25.5" customHeight="1" thickTop="1" thickBot="1" x14ac:dyDescent="0.25">
      <c r="A8227" s="20" t="str">
        <f t="shared" si="390"/>
        <v>4310MILBONG</v>
      </c>
      <c r="B8227" s="37">
        <v>4310</v>
      </c>
      <c r="C8227" s="37" t="s">
        <v>8358</v>
      </c>
      <c r="D8227" s="38" t="s">
        <v>7888</v>
      </c>
      <c r="E8227" s="39">
        <v>1511.8479995596199</v>
      </c>
      <c r="F8227" s="39">
        <f t="shared" si="391"/>
        <v>1663.0327995155819</v>
      </c>
      <c r="G8227" s="39">
        <f t="shared" si="392"/>
        <v>1965.402399427506</v>
      </c>
    </row>
    <row r="8228" spans="1:7" ht="25.5" customHeight="1" thickTop="1" thickBot="1" x14ac:dyDescent="0.25">
      <c r="A8228" s="20" t="str">
        <f t="shared" si="390"/>
        <v>4310MILFORD</v>
      </c>
      <c r="B8228" s="20">
        <v>4310</v>
      </c>
      <c r="C8228" s="20" t="s">
        <v>8359</v>
      </c>
      <c r="D8228" s="21" t="s">
        <v>7888</v>
      </c>
      <c r="E8228" s="22">
        <v>1511.8479995596199</v>
      </c>
      <c r="F8228" s="22">
        <f t="shared" si="391"/>
        <v>1663.0327995155819</v>
      </c>
      <c r="G8228" s="22">
        <f t="shared" si="392"/>
        <v>1965.402399427506</v>
      </c>
    </row>
    <row r="8229" spans="1:7" ht="25.5" customHeight="1" thickTop="1" thickBot="1" x14ac:dyDescent="0.25">
      <c r="A8229" s="20" t="str">
        <f t="shared" si="390"/>
        <v>4310MOUNT ALFORD</v>
      </c>
      <c r="B8229" s="37">
        <v>4310</v>
      </c>
      <c r="C8229" s="37" t="s">
        <v>8360</v>
      </c>
      <c r="D8229" s="38" t="s">
        <v>7888</v>
      </c>
      <c r="E8229" s="39">
        <v>1511.8479995596199</v>
      </c>
      <c r="F8229" s="39">
        <f t="shared" si="391"/>
        <v>1663.0327995155819</v>
      </c>
      <c r="G8229" s="39">
        <f t="shared" si="392"/>
        <v>1965.402399427506</v>
      </c>
    </row>
    <row r="8230" spans="1:7" ht="25.5" customHeight="1" thickTop="1" thickBot="1" x14ac:dyDescent="0.25">
      <c r="A8230" s="20" t="str">
        <f t="shared" si="390"/>
        <v>4310MOUNT FRENCH</v>
      </c>
      <c r="B8230" s="20">
        <v>4310</v>
      </c>
      <c r="C8230" s="20" t="s">
        <v>8361</v>
      </c>
      <c r="D8230" s="21" t="s">
        <v>7888</v>
      </c>
      <c r="E8230" s="22">
        <v>1511.8479995596199</v>
      </c>
      <c r="F8230" s="22">
        <f t="shared" si="391"/>
        <v>1663.0327995155819</v>
      </c>
      <c r="G8230" s="22">
        <f t="shared" si="392"/>
        <v>1965.402399427506</v>
      </c>
    </row>
    <row r="8231" spans="1:7" ht="25.5" customHeight="1" thickTop="1" thickBot="1" x14ac:dyDescent="0.25">
      <c r="A8231" s="20" t="str">
        <f t="shared" si="390"/>
        <v>4310ROADVALE</v>
      </c>
      <c r="B8231" s="37">
        <v>4310</v>
      </c>
      <c r="C8231" s="37" t="s">
        <v>8362</v>
      </c>
      <c r="D8231" s="38" t="s">
        <v>7888</v>
      </c>
      <c r="E8231" s="39">
        <v>1511.8479995596199</v>
      </c>
      <c r="F8231" s="39">
        <f t="shared" si="391"/>
        <v>1663.0327995155819</v>
      </c>
      <c r="G8231" s="39">
        <f t="shared" si="392"/>
        <v>1965.402399427506</v>
      </c>
    </row>
    <row r="8232" spans="1:7" ht="25.5" customHeight="1" thickTop="1" thickBot="1" x14ac:dyDescent="0.25">
      <c r="A8232" s="20" t="str">
        <f t="shared" si="390"/>
        <v>4310TEMPLIN</v>
      </c>
      <c r="B8232" s="20">
        <v>4310</v>
      </c>
      <c r="C8232" s="20" t="s">
        <v>8363</v>
      </c>
      <c r="D8232" s="21" t="s">
        <v>7888</v>
      </c>
      <c r="E8232" s="22">
        <v>1511.8479995596199</v>
      </c>
      <c r="F8232" s="22">
        <f t="shared" si="391"/>
        <v>1663.0327995155819</v>
      </c>
      <c r="G8232" s="22">
        <f t="shared" si="392"/>
        <v>1965.402399427506</v>
      </c>
    </row>
    <row r="8233" spans="1:7" ht="25.5" customHeight="1" thickTop="1" thickBot="1" x14ac:dyDescent="0.25">
      <c r="A8233" s="20" t="str">
        <f t="shared" si="390"/>
        <v>4310WALLACES CREEK</v>
      </c>
      <c r="B8233" s="37">
        <v>4310</v>
      </c>
      <c r="C8233" s="37" t="s">
        <v>8364</v>
      </c>
      <c r="D8233" s="38" t="s">
        <v>7888</v>
      </c>
      <c r="E8233" s="39">
        <v>1511.8479995596199</v>
      </c>
      <c r="F8233" s="39">
        <f t="shared" si="391"/>
        <v>1663.0327995155819</v>
      </c>
      <c r="G8233" s="39">
        <f t="shared" si="392"/>
        <v>1965.402399427506</v>
      </c>
    </row>
    <row r="8234" spans="1:7" ht="25.5" customHeight="1" thickTop="1" thickBot="1" x14ac:dyDescent="0.25">
      <c r="A8234" s="20" t="str">
        <f t="shared" si="390"/>
        <v>4310WOOLOOMAN</v>
      </c>
      <c r="B8234" s="20">
        <v>4310</v>
      </c>
      <c r="C8234" s="20" t="s">
        <v>8365</v>
      </c>
      <c r="D8234" s="21" t="s">
        <v>7888</v>
      </c>
      <c r="E8234" s="22">
        <v>1511.8479995596199</v>
      </c>
      <c r="F8234" s="22">
        <f t="shared" si="391"/>
        <v>1663.0327995155819</v>
      </c>
      <c r="G8234" s="22">
        <f t="shared" si="392"/>
        <v>1965.402399427506</v>
      </c>
    </row>
    <row r="8235" spans="1:7" ht="25.5" customHeight="1" thickTop="1" thickBot="1" x14ac:dyDescent="0.25">
      <c r="A8235" s="20" t="str">
        <f t="shared" si="390"/>
        <v>4310WYARALONG</v>
      </c>
      <c r="B8235" s="37">
        <v>4310</v>
      </c>
      <c r="C8235" s="37" t="s">
        <v>8366</v>
      </c>
      <c r="D8235" s="38" t="s">
        <v>7888</v>
      </c>
      <c r="E8235" s="39">
        <v>1511.8479995596199</v>
      </c>
      <c r="F8235" s="39">
        <f t="shared" si="391"/>
        <v>1663.0327995155819</v>
      </c>
      <c r="G8235" s="39">
        <f t="shared" si="392"/>
        <v>1965.402399427506</v>
      </c>
    </row>
    <row r="8236" spans="1:7" ht="25.5" customHeight="1" thickTop="1" thickBot="1" x14ac:dyDescent="0.25">
      <c r="A8236" s="20" t="str">
        <f t="shared" si="390"/>
        <v>4311ATKINSONS DAM</v>
      </c>
      <c r="B8236" s="20">
        <v>4311</v>
      </c>
      <c r="C8236" s="20" t="s">
        <v>8367</v>
      </c>
      <c r="D8236" s="21" t="s">
        <v>7888</v>
      </c>
      <c r="E8236" s="22">
        <v>1768.2739999773219</v>
      </c>
      <c r="F8236" s="22">
        <f t="shared" si="391"/>
        <v>1945.1013999750542</v>
      </c>
      <c r="G8236" s="22">
        <f t="shared" si="392"/>
        <v>2298.7561999705185</v>
      </c>
    </row>
    <row r="8237" spans="1:7" ht="25.5" customHeight="1" thickTop="1" thickBot="1" x14ac:dyDescent="0.25">
      <c r="A8237" s="20" t="str">
        <f t="shared" si="390"/>
        <v>4311BRIGHTVIEW</v>
      </c>
      <c r="B8237" s="37">
        <v>4311</v>
      </c>
      <c r="C8237" s="37" t="s">
        <v>8368</v>
      </c>
      <c r="D8237" s="38" t="s">
        <v>7888</v>
      </c>
      <c r="E8237" s="39">
        <v>1768.2739999773219</v>
      </c>
      <c r="F8237" s="39">
        <f t="shared" si="391"/>
        <v>1945.1013999750542</v>
      </c>
      <c r="G8237" s="39">
        <f t="shared" si="392"/>
        <v>2298.7561999705185</v>
      </c>
    </row>
    <row r="8238" spans="1:7" ht="25.5" customHeight="1" thickTop="1" thickBot="1" x14ac:dyDescent="0.25">
      <c r="A8238" s="20" t="str">
        <f t="shared" si="390"/>
        <v>4311BUARABA</v>
      </c>
      <c r="B8238" s="20">
        <v>4311</v>
      </c>
      <c r="C8238" s="20" t="s">
        <v>8369</v>
      </c>
      <c r="D8238" s="21" t="s">
        <v>7888</v>
      </c>
      <c r="E8238" s="22">
        <v>1768.2739999773219</v>
      </c>
      <c r="F8238" s="22">
        <f t="shared" si="391"/>
        <v>1945.1013999750542</v>
      </c>
      <c r="G8238" s="22">
        <f t="shared" si="392"/>
        <v>2298.7561999705185</v>
      </c>
    </row>
    <row r="8239" spans="1:7" ht="25.5" customHeight="1" thickTop="1" thickBot="1" x14ac:dyDescent="0.25">
      <c r="A8239" s="20" t="str">
        <f t="shared" si="390"/>
        <v>4311BUARABA SOUTH</v>
      </c>
      <c r="B8239" s="37">
        <v>4311</v>
      </c>
      <c r="C8239" s="37" t="s">
        <v>8370</v>
      </c>
      <c r="D8239" s="38" t="s">
        <v>7888</v>
      </c>
      <c r="E8239" s="39">
        <v>1768.2739999773219</v>
      </c>
      <c r="F8239" s="39">
        <f t="shared" si="391"/>
        <v>1945.1013999750542</v>
      </c>
      <c r="G8239" s="39">
        <f t="shared" si="392"/>
        <v>2298.7561999705185</v>
      </c>
    </row>
    <row r="8240" spans="1:7" ht="25.5" customHeight="1" thickTop="1" thickBot="1" x14ac:dyDescent="0.25">
      <c r="A8240" s="20" t="str">
        <f t="shared" si="390"/>
        <v>4311CHURCHABLE</v>
      </c>
      <c r="B8240" s="20">
        <v>4311</v>
      </c>
      <c r="C8240" s="20" t="s">
        <v>8371</v>
      </c>
      <c r="D8240" s="21" t="s">
        <v>7888</v>
      </c>
      <c r="E8240" s="22">
        <v>1768.2739999773219</v>
      </c>
      <c r="F8240" s="22">
        <f t="shared" si="391"/>
        <v>1945.1013999750542</v>
      </c>
      <c r="G8240" s="22">
        <f t="shared" si="392"/>
        <v>2298.7561999705185</v>
      </c>
    </row>
    <row r="8241" spans="1:7" ht="25.5" customHeight="1" thickTop="1" thickBot="1" x14ac:dyDescent="0.25">
      <c r="A8241" s="20" t="str">
        <f t="shared" si="390"/>
        <v>4311CLARENDON</v>
      </c>
      <c r="B8241" s="37">
        <v>4311</v>
      </c>
      <c r="C8241" s="37" t="s">
        <v>4483</v>
      </c>
      <c r="D8241" s="38" t="s">
        <v>7888</v>
      </c>
      <c r="E8241" s="39">
        <v>1768.2739999773219</v>
      </c>
      <c r="F8241" s="39">
        <f t="shared" si="391"/>
        <v>1945.1013999750542</v>
      </c>
      <c r="G8241" s="39">
        <f t="shared" si="392"/>
        <v>2298.7561999705185</v>
      </c>
    </row>
    <row r="8242" spans="1:7" ht="25.5" customHeight="1" thickTop="1" thickBot="1" x14ac:dyDescent="0.25">
      <c r="A8242" s="20" t="str">
        <f t="shared" si="390"/>
        <v>4311COOLANA</v>
      </c>
      <c r="B8242" s="20">
        <v>4311</v>
      </c>
      <c r="C8242" s="20" t="s">
        <v>8372</v>
      </c>
      <c r="D8242" s="21" t="s">
        <v>7888</v>
      </c>
      <c r="E8242" s="22">
        <v>1768.2739999773219</v>
      </c>
      <c r="F8242" s="22">
        <f t="shared" si="391"/>
        <v>1945.1013999750542</v>
      </c>
      <c r="G8242" s="22">
        <f t="shared" si="392"/>
        <v>2298.7561999705185</v>
      </c>
    </row>
    <row r="8243" spans="1:7" ht="25.5" customHeight="1" thickTop="1" thickBot="1" x14ac:dyDescent="0.25">
      <c r="A8243" s="20" t="str">
        <f t="shared" si="390"/>
        <v>4311COOMINYA</v>
      </c>
      <c r="B8243" s="37">
        <v>4311</v>
      </c>
      <c r="C8243" s="37" t="s">
        <v>8373</v>
      </c>
      <c r="D8243" s="38" t="s">
        <v>7888</v>
      </c>
      <c r="E8243" s="39">
        <v>1768.2739999773219</v>
      </c>
      <c r="F8243" s="39">
        <f t="shared" si="391"/>
        <v>1945.1013999750542</v>
      </c>
      <c r="G8243" s="39">
        <f t="shared" si="392"/>
        <v>2298.7561999705185</v>
      </c>
    </row>
    <row r="8244" spans="1:7" ht="25.5" customHeight="1" thickTop="1" thickBot="1" x14ac:dyDescent="0.25">
      <c r="A8244" s="20" t="str">
        <f t="shared" si="390"/>
        <v>4311LOCKYER WATERS</v>
      </c>
      <c r="B8244" s="20">
        <v>4311</v>
      </c>
      <c r="C8244" s="20" t="s">
        <v>8374</v>
      </c>
      <c r="D8244" s="21" t="s">
        <v>7888</v>
      </c>
      <c r="E8244" s="22">
        <v>1768.2739999773219</v>
      </c>
      <c r="F8244" s="22">
        <f t="shared" si="391"/>
        <v>1945.1013999750542</v>
      </c>
      <c r="G8244" s="22">
        <f t="shared" si="392"/>
        <v>2298.7561999705185</v>
      </c>
    </row>
    <row r="8245" spans="1:7" ht="25.5" customHeight="1" thickTop="1" thickBot="1" x14ac:dyDescent="0.25">
      <c r="A8245" s="20" t="str">
        <f t="shared" si="390"/>
        <v>4311LOWOOD</v>
      </c>
      <c r="B8245" s="37">
        <v>4311</v>
      </c>
      <c r="C8245" s="37" t="s">
        <v>8375</v>
      </c>
      <c r="D8245" s="38" t="s">
        <v>7888</v>
      </c>
      <c r="E8245" s="39">
        <v>1768.2739999773219</v>
      </c>
      <c r="F8245" s="39">
        <f t="shared" si="391"/>
        <v>1945.1013999750542</v>
      </c>
      <c r="G8245" s="39">
        <f t="shared" si="392"/>
        <v>2298.7561999705185</v>
      </c>
    </row>
    <row r="8246" spans="1:7" ht="25.5" customHeight="1" thickTop="1" thickBot="1" x14ac:dyDescent="0.25">
      <c r="A8246" s="20" t="str">
        <f t="shared" si="390"/>
        <v>4311MINDEN</v>
      </c>
      <c r="B8246" s="20">
        <v>4311</v>
      </c>
      <c r="C8246" s="20" t="s">
        <v>8376</v>
      </c>
      <c r="D8246" s="21" t="s">
        <v>7888</v>
      </c>
      <c r="E8246" s="22">
        <v>1768.2739999773219</v>
      </c>
      <c r="F8246" s="22">
        <f t="shared" si="391"/>
        <v>1945.1013999750542</v>
      </c>
      <c r="G8246" s="22">
        <f t="shared" si="392"/>
        <v>2298.7561999705185</v>
      </c>
    </row>
    <row r="8247" spans="1:7" ht="25.5" customHeight="1" thickTop="1" thickBot="1" x14ac:dyDescent="0.25">
      <c r="A8247" s="20" t="str">
        <f t="shared" si="390"/>
        <v>4311MOUNT TARAMPA</v>
      </c>
      <c r="B8247" s="37">
        <v>4311</v>
      </c>
      <c r="C8247" s="37" t="s">
        <v>8377</v>
      </c>
      <c r="D8247" s="38" t="s">
        <v>7888</v>
      </c>
      <c r="E8247" s="39">
        <v>1768.2739999773219</v>
      </c>
      <c r="F8247" s="39">
        <f t="shared" si="391"/>
        <v>1945.1013999750542</v>
      </c>
      <c r="G8247" s="39">
        <f t="shared" si="392"/>
        <v>2298.7561999705185</v>
      </c>
    </row>
    <row r="8248" spans="1:7" ht="25.5" customHeight="1" thickTop="1" thickBot="1" x14ac:dyDescent="0.25">
      <c r="A8248" s="20" t="str">
        <f t="shared" si="390"/>
        <v>4311PATRICK ESTATE</v>
      </c>
      <c r="B8248" s="20">
        <v>4311</v>
      </c>
      <c r="C8248" s="20" t="s">
        <v>8378</v>
      </c>
      <c r="D8248" s="21" t="s">
        <v>7888</v>
      </c>
      <c r="E8248" s="22">
        <v>1768.2739999773219</v>
      </c>
      <c r="F8248" s="22">
        <f t="shared" si="391"/>
        <v>1945.1013999750542</v>
      </c>
      <c r="G8248" s="22">
        <f t="shared" si="392"/>
        <v>2298.7561999705185</v>
      </c>
    </row>
    <row r="8249" spans="1:7" ht="25.5" customHeight="1" thickTop="1" thickBot="1" x14ac:dyDescent="0.25">
      <c r="A8249" s="20" t="str">
        <f t="shared" si="390"/>
        <v>4311PRENZLAU</v>
      </c>
      <c r="B8249" s="37">
        <v>4311</v>
      </c>
      <c r="C8249" s="37" t="s">
        <v>8379</v>
      </c>
      <c r="D8249" s="38" t="s">
        <v>7888</v>
      </c>
      <c r="E8249" s="39">
        <v>1768.2739999773219</v>
      </c>
      <c r="F8249" s="39">
        <f t="shared" si="391"/>
        <v>1945.1013999750542</v>
      </c>
      <c r="G8249" s="39">
        <f t="shared" si="392"/>
        <v>2298.7561999705185</v>
      </c>
    </row>
    <row r="8250" spans="1:7" ht="25.5" customHeight="1" thickTop="1" thickBot="1" x14ac:dyDescent="0.25">
      <c r="A8250" s="20" t="str">
        <f t="shared" si="390"/>
        <v>4311RIFLE RANGE</v>
      </c>
      <c r="B8250" s="20">
        <v>4311</v>
      </c>
      <c r="C8250" s="20" t="s">
        <v>8380</v>
      </c>
      <c r="D8250" s="21" t="s">
        <v>7888</v>
      </c>
      <c r="E8250" s="22">
        <v>1768.2739999773219</v>
      </c>
      <c r="F8250" s="22">
        <f t="shared" si="391"/>
        <v>1945.1013999750542</v>
      </c>
      <c r="G8250" s="22">
        <f t="shared" si="392"/>
        <v>2298.7561999705185</v>
      </c>
    </row>
    <row r="8251" spans="1:7" ht="25.5" customHeight="1" thickTop="1" thickBot="1" x14ac:dyDescent="0.25">
      <c r="A8251" s="20" t="str">
        <f t="shared" si="390"/>
        <v>4311TARAMPA</v>
      </c>
      <c r="B8251" s="37">
        <v>4311</v>
      </c>
      <c r="C8251" s="37" t="s">
        <v>8381</v>
      </c>
      <c r="D8251" s="38" t="s">
        <v>7888</v>
      </c>
      <c r="E8251" s="39">
        <v>1768.2739999773219</v>
      </c>
      <c r="F8251" s="39">
        <f t="shared" si="391"/>
        <v>1945.1013999750542</v>
      </c>
      <c r="G8251" s="39">
        <f t="shared" si="392"/>
        <v>2298.7561999705185</v>
      </c>
    </row>
    <row r="8252" spans="1:7" ht="25.5" customHeight="1" thickTop="1" thickBot="1" x14ac:dyDescent="0.25">
      <c r="A8252" s="20" t="str">
        <f t="shared" si="390"/>
        <v>4311WIVENHOE HILL</v>
      </c>
      <c r="B8252" s="20">
        <v>4311</v>
      </c>
      <c r="C8252" s="20" t="s">
        <v>8382</v>
      </c>
      <c r="D8252" s="21" t="s">
        <v>7888</v>
      </c>
      <c r="E8252" s="22">
        <v>1768.2739999773219</v>
      </c>
      <c r="F8252" s="22">
        <f t="shared" si="391"/>
        <v>1945.1013999750542</v>
      </c>
      <c r="G8252" s="22">
        <f t="shared" si="392"/>
        <v>2298.7561999705185</v>
      </c>
    </row>
    <row r="8253" spans="1:7" ht="25.5" customHeight="1" thickTop="1" thickBot="1" x14ac:dyDescent="0.25">
      <c r="A8253" s="20" t="str">
        <f t="shared" si="390"/>
        <v>4312BRYDEN</v>
      </c>
      <c r="B8253" s="37">
        <v>4312</v>
      </c>
      <c r="C8253" s="37" t="s">
        <v>8383</v>
      </c>
      <c r="D8253" s="38" t="s">
        <v>7888</v>
      </c>
      <c r="E8253" s="39">
        <v>1588.555999233846</v>
      </c>
      <c r="F8253" s="39">
        <f t="shared" si="391"/>
        <v>1747.4115991572307</v>
      </c>
      <c r="G8253" s="39">
        <f t="shared" si="392"/>
        <v>2065.1227990039997</v>
      </c>
    </row>
    <row r="8254" spans="1:7" ht="25.5" customHeight="1" thickTop="1" thickBot="1" x14ac:dyDescent="0.25">
      <c r="A8254" s="20" t="str">
        <f t="shared" si="390"/>
        <v>4312CABOONBAH</v>
      </c>
      <c r="B8254" s="20">
        <v>4312</v>
      </c>
      <c r="C8254" s="20" t="s">
        <v>8384</v>
      </c>
      <c r="D8254" s="21" t="s">
        <v>7888</v>
      </c>
      <c r="E8254" s="22">
        <v>1588.555999233846</v>
      </c>
      <c r="F8254" s="22">
        <f t="shared" si="391"/>
        <v>1747.4115991572307</v>
      </c>
      <c r="G8254" s="22">
        <f t="shared" si="392"/>
        <v>2065.1227990039997</v>
      </c>
    </row>
    <row r="8255" spans="1:7" ht="25.5" customHeight="1" thickTop="1" thickBot="1" x14ac:dyDescent="0.25">
      <c r="A8255" s="20" t="str">
        <f t="shared" si="390"/>
        <v>4312COAL CREEK</v>
      </c>
      <c r="B8255" s="37">
        <v>4312</v>
      </c>
      <c r="C8255" s="37" t="s">
        <v>8385</v>
      </c>
      <c r="D8255" s="38" t="s">
        <v>7888</v>
      </c>
      <c r="E8255" s="39">
        <v>1588.555999233846</v>
      </c>
      <c r="F8255" s="39">
        <f t="shared" si="391"/>
        <v>1747.4115991572307</v>
      </c>
      <c r="G8255" s="39">
        <f t="shared" si="392"/>
        <v>2065.1227990039997</v>
      </c>
    </row>
    <row r="8256" spans="1:7" ht="25.5" customHeight="1" thickTop="1" thickBot="1" x14ac:dyDescent="0.25">
      <c r="A8256" s="20" t="str">
        <f t="shared" si="390"/>
        <v>4312CROSSDALE</v>
      </c>
      <c r="B8256" s="20">
        <v>4312</v>
      </c>
      <c r="C8256" s="20" t="s">
        <v>8386</v>
      </c>
      <c r="D8256" s="21" t="s">
        <v>7888</v>
      </c>
      <c r="E8256" s="22">
        <v>1588.555999233846</v>
      </c>
      <c r="F8256" s="22">
        <f t="shared" si="391"/>
        <v>1747.4115991572307</v>
      </c>
      <c r="G8256" s="22">
        <f t="shared" si="392"/>
        <v>2065.1227990039997</v>
      </c>
    </row>
    <row r="8257" spans="1:7" ht="25.5" customHeight="1" thickTop="1" thickBot="1" x14ac:dyDescent="0.25">
      <c r="A8257" s="20" t="str">
        <f t="shared" si="390"/>
        <v>4312ESK</v>
      </c>
      <c r="B8257" s="37">
        <v>4312</v>
      </c>
      <c r="C8257" s="37" t="s">
        <v>8387</v>
      </c>
      <c r="D8257" s="38" t="s">
        <v>7888</v>
      </c>
      <c r="E8257" s="39">
        <v>1588.555999233846</v>
      </c>
      <c r="F8257" s="39">
        <f t="shared" si="391"/>
        <v>1747.4115991572307</v>
      </c>
      <c r="G8257" s="39">
        <f t="shared" si="392"/>
        <v>2065.1227990039997</v>
      </c>
    </row>
    <row r="8258" spans="1:7" ht="25.5" customHeight="1" thickTop="1" thickBot="1" x14ac:dyDescent="0.25">
      <c r="A8258" s="20" t="str">
        <f t="shared" si="390"/>
        <v>4312ESKDALE</v>
      </c>
      <c r="B8258" s="20">
        <v>4312</v>
      </c>
      <c r="C8258" s="20" t="s">
        <v>7128</v>
      </c>
      <c r="D8258" s="21" t="s">
        <v>7888</v>
      </c>
      <c r="E8258" s="22">
        <v>1588.555999233846</v>
      </c>
      <c r="F8258" s="22">
        <f t="shared" si="391"/>
        <v>1747.4115991572307</v>
      </c>
      <c r="G8258" s="22">
        <f t="shared" si="392"/>
        <v>2065.1227990039997</v>
      </c>
    </row>
    <row r="8259" spans="1:7" ht="25.5" customHeight="1" thickTop="1" thickBot="1" x14ac:dyDescent="0.25">
      <c r="A8259" s="20" t="str">
        <f t="shared" si="390"/>
        <v>4312GLEN ESK</v>
      </c>
      <c r="B8259" s="37">
        <v>4312</v>
      </c>
      <c r="C8259" s="37" t="s">
        <v>8388</v>
      </c>
      <c r="D8259" s="38" t="s">
        <v>7888</v>
      </c>
      <c r="E8259" s="39">
        <v>1588.555999233846</v>
      </c>
      <c r="F8259" s="39">
        <f t="shared" si="391"/>
        <v>1747.4115991572307</v>
      </c>
      <c r="G8259" s="39">
        <f t="shared" si="392"/>
        <v>2065.1227990039997</v>
      </c>
    </row>
    <row r="8260" spans="1:7" ht="25.5" customHeight="1" thickTop="1" thickBot="1" x14ac:dyDescent="0.25">
      <c r="A8260" s="20" t="str">
        <f t="shared" si="390"/>
        <v>4312LAKE WIVENHOE</v>
      </c>
      <c r="B8260" s="20">
        <v>4312</v>
      </c>
      <c r="C8260" s="20" t="s">
        <v>8389</v>
      </c>
      <c r="D8260" s="21" t="s">
        <v>7888</v>
      </c>
      <c r="E8260" s="22">
        <v>1588.555999233846</v>
      </c>
      <c r="F8260" s="22">
        <f t="shared" si="391"/>
        <v>1747.4115991572307</v>
      </c>
      <c r="G8260" s="22">
        <f t="shared" si="392"/>
        <v>2065.1227990039997</v>
      </c>
    </row>
    <row r="8261" spans="1:7" ht="25.5" customHeight="1" thickTop="1" thickBot="1" x14ac:dyDescent="0.25">
      <c r="A8261" s="20" t="str">
        <f t="shared" ref="A8261:A8324" si="393">CONCATENATE(B8261,C8261)</f>
        <v>4312MOOMBRA</v>
      </c>
      <c r="B8261" s="37">
        <v>4312</v>
      </c>
      <c r="C8261" s="37" t="s">
        <v>8390</v>
      </c>
      <c r="D8261" s="38" t="s">
        <v>7888</v>
      </c>
      <c r="E8261" s="39">
        <v>1588.555999233846</v>
      </c>
      <c r="F8261" s="39">
        <f t="shared" ref="F8261:F8324" si="394">1.1*E8261</f>
        <v>1747.4115991572307</v>
      </c>
      <c r="G8261" s="39">
        <f t="shared" ref="G8261:G8324" si="395">1.3*E8261</f>
        <v>2065.1227990039997</v>
      </c>
    </row>
    <row r="8262" spans="1:7" ht="25.5" customHeight="1" thickTop="1" thickBot="1" x14ac:dyDescent="0.25">
      <c r="A8262" s="20" t="str">
        <f t="shared" si="393"/>
        <v>4312MOUNT BYRON</v>
      </c>
      <c r="B8262" s="20">
        <v>4312</v>
      </c>
      <c r="C8262" s="20" t="s">
        <v>8391</v>
      </c>
      <c r="D8262" s="21" t="s">
        <v>7888</v>
      </c>
      <c r="E8262" s="22">
        <v>1588.555999233846</v>
      </c>
      <c r="F8262" s="22">
        <f t="shared" si="394"/>
        <v>1747.4115991572307</v>
      </c>
      <c r="G8262" s="22">
        <f t="shared" si="395"/>
        <v>2065.1227990039997</v>
      </c>
    </row>
    <row r="8263" spans="1:7" ht="25.5" customHeight="1" thickTop="1" thickBot="1" x14ac:dyDescent="0.25">
      <c r="A8263" s="20" t="str">
        <f t="shared" si="393"/>
        <v>4312MOUNT HALLEN</v>
      </c>
      <c r="B8263" s="37">
        <v>4312</v>
      </c>
      <c r="C8263" s="37" t="s">
        <v>8392</v>
      </c>
      <c r="D8263" s="38" t="s">
        <v>7888</v>
      </c>
      <c r="E8263" s="39">
        <v>1588.555999233846</v>
      </c>
      <c r="F8263" s="39">
        <f t="shared" si="394"/>
        <v>1747.4115991572307</v>
      </c>
      <c r="G8263" s="39">
        <f t="shared" si="395"/>
        <v>2065.1227990039997</v>
      </c>
    </row>
    <row r="8264" spans="1:7" ht="25.5" customHeight="1" thickTop="1" thickBot="1" x14ac:dyDescent="0.25">
      <c r="A8264" s="20" t="str">
        <f t="shared" si="393"/>
        <v>4312MURRUMBA</v>
      </c>
      <c r="B8264" s="20">
        <v>4312</v>
      </c>
      <c r="C8264" s="20" t="s">
        <v>8393</v>
      </c>
      <c r="D8264" s="21" t="s">
        <v>7888</v>
      </c>
      <c r="E8264" s="22">
        <v>1588.555999233846</v>
      </c>
      <c r="F8264" s="22">
        <f t="shared" si="394"/>
        <v>1747.4115991572307</v>
      </c>
      <c r="G8264" s="22">
        <f t="shared" si="395"/>
        <v>2065.1227990039997</v>
      </c>
    </row>
    <row r="8265" spans="1:7" ht="25.5" customHeight="1" thickTop="1" thickBot="1" x14ac:dyDescent="0.25">
      <c r="A8265" s="20" t="str">
        <f t="shared" si="393"/>
        <v>4312REDBANK CREEK</v>
      </c>
      <c r="B8265" s="37">
        <v>4312</v>
      </c>
      <c r="C8265" s="37" t="s">
        <v>8394</v>
      </c>
      <c r="D8265" s="38" t="s">
        <v>7888</v>
      </c>
      <c r="E8265" s="39">
        <v>1588.555999233846</v>
      </c>
      <c r="F8265" s="39">
        <f t="shared" si="394"/>
        <v>1747.4115991572307</v>
      </c>
      <c r="G8265" s="39">
        <f t="shared" si="395"/>
        <v>2065.1227990039997</v>
      </c>
    </row>
    <row r="8266" spans="1:7" ht="25.5" customHeight="1" thickTop="1" thickBot="1" x14ac:dyDescent="0.25">
      <c r="A8266" s="20" t="str">
        <f t="shared" si="393"/>
        <v>4312SOMERSET DAM</v>
      </c>
      <c r="B8266" s="20">
        <v>4312</v>
      </c>
      <c r="C8266" s="20" t="s">
        <v>8395</v>
      </c>
      <c r="D8266" s="21" t="s">
        <v>7888</v>
      </c>
      <c r="E8266" s="22">
        <v>1588.555999233846</v>
      </c>
      <c r="F8266" s="22">
        <f t="shared" si="394"/>
        <v>1747.4115991572307</v>
      </c>
      <c r="G8266" s="22">
        <f t="shared" si="395"/>
        <v>2065.1227990039997</v>
      </c>
    </row>
    <row r="8267" spans="1:7" ht="25.5" customHeight="1" thickTop="1" thickBot="1" x14ac:dyDescent="0.25">
      <c r="A8267" s="20" t="str">
        <f t="shared" si="393"/>
        <v>4313BIARRA</v>
      </c>
      <c r="B8267" s="37">
        <v>4313</v>
      </c>
      <c r="C8267" s="37" t="s">
        <v>8396</v>
      </c>
      <c r="D8267" s="38" t="s">
        <v>7888</v>
      </c>
      <c r="E8267" s="39">
        <v>1491.176000569938</v>
      </c>
      <c r="F8267" s="39">
        <f t="shared" si="394"/>
        <v>1640.2936006269319</v>
      </c>
      <c r="G8267" s="39">
        <f t="shared" si="395"/>
        <v>1938.5288007409195</v>
      </c>
    </row>
    <row r="8268" spans="1:7" ht="25.5" customHeight="1" thickTop="1" thickBot="1" x14ac:dyDescent="0.25">
      <c r="A8268" s="20" t="str">
        <f t="shared" si="393"/>
        <v>4313BRAEMORE</v>
      </c>
      <c r="B8268" s="20">
        <v>4313</v>
      </c>
      <c r="C8268" s="20" t="s">
        <v>8397</v>
      </c>
      <c r="D8268" s="21" t="s">
        <v>7888</v>
      </c>
      <c r="E8268" s="22">
        <v>1491.176000569938</v>
      </c>
      <c r="F8268" s="22">
        <f t="shared" si="394"/>
        <v>1640.2936006269319</v>
      </c>
      <c r="G8268" s="22">
        <f t="shared" si="395"/>
        <v>1938.5288007409195</v>
      </c>
    </row>
    <row r="8269" spans="1:7" ht="25.5" customHeight="1" thickTop="1" thickBot="1" x14ac:dyDescent="0.25">
      <c r="A8269" s="20" t="str">
        <f t="shared" si="393"/>
        <v>4313COOEEIMBARDI</v>
      </c>
      <c r="B8269" s="37">
        <v>4313</v>
      </c>
      <c r="C8269" s="37" t="s">
        <v>8398</v>
      </c>
      <c r="D8269" s="38" t="s">
        <v>7888</v>
      </c>
      <c r="E8269" s="39">
        <v>1491.176000569938</v>
      </c>
      <c r="F8269" s="39">
        <f t="shared" si="394"/>
        <v>1640.2936006269319</v>
      </c>
      <c r="G8269" s="39">
        <f t="shared" si="395"/>
        <v>1938.5288007409195</v>
      </c>
    </row>
    <row r="8270" spans="1:7" ht="25.5" customHeight="1" thickTop="1" thickBot="1" x14ac:dyDescent="0.25">
      <c r="A8270" s="20" t="str">
        <f t="shared" si="393"/>
        <v>4313CRESSBROOK</v>
      </c>
      <c r="B8270" s="20">
        <v>4313</v>
      </c>
      <c r="C8270" s="20" t="s">
        <v>8399</v>
      </c>
      <c r="D8270" s="21" t="s">
        <v>7888</v>
      </c>
      <c r="E8270" s="22">
        <v>1491.176000569938</v>
      </c>
      <c r="F8270" s="22">
        <f t="shared" si="394"/>
        <v>1640.2936006269319</v>
      </c>
      <c r="G8270" s="22">
        <f t="shared" si="395"/>
        <v>1938.5288007409195</v>
      </c>
    </row>
    <row r="8271" spans="1:7" ht="25.5" customHeight="1" thickTop="1" thickBot="1" x14ac:dyDescent="0.25">
      <c r="A8271" s="20" t="str">
        <f t="shared" si="393"/>
        <v>4313FULHAM</v>
      </c>
      <c r="B8271" s="37">
        <v>4313</v>
      </c>
      <c r="C8271" s="37" t="s">
        <v>7483</v>
      </c>
      <c r="D8271" s="38" t="s">
        <v>7888</v>
      </c>
      <c r="E8271" s="39">
        <v>1491.176000569938</v>
      </c>
      <c r="F8271" s="39">
        <f t="shared" si="394"/>
        <v>1640.2936006269319</v>
      </c>
      <c r="G8271" s="39">
        <f t="shared" si="395"/>
        <v>1938.5288007409195</v>
      </c>
    </row>
    <row r="8272" spans="1:7" ht="25.5" customHeight="1" thickTop="1" thickBot="1" x14ac:dyDescent="0.25">
      <c r="A8272" s="20" t="str">
        <f t="shared" si="393"/>
        <v>4313GREGORS CREEK</v>
      </c>
      <c r="B8272" s="20">
        <v>4313</v>
      </c>
      <c r="C8272" s="20" t="s">
        <v>8400</v>
      </c>
      <c r="D8272" s="21" t="s">
        <v>7888</v>
      </c>
      <c r="E8272" s="22">
        <v>1491.176000569938</v>
      </c>
      <c r="F8272" s="22">
        <f t="shared" si="394"/>
        <v>1640.2936006269319</v>
      </c>
      <c r="G8272" s="22">
        <f t="shared" si="395"/>
        <v>1938.5288007409195</v>
      </c>
    </row>
    <row r="8273" spans="1:7" ht="25.5" customHeight="1" thickTop="1" thickBot="1" x14ac:dyDescent="0.25">
      <c r="A8273" s="20" t="str">
        <f t="shared" si="393"/>
        <v>4313IVORY CREEK</v>
      </c>
      <c r="B8273" s="37">
        <v>4313</v>
      </c>
      <c r="C8273" s="37" t="s">
        <v>8401</v>
      </c>
      <c r="D8273" s="38" t="s">
        <v>7888</v>
      </c>
      <c r="E8273" s="39">
        <v>1491.176000569938</v>
      </c>
      <c r="F8273" s="39">
        <f t="shared" si="394"/>
        <v>1640.2936006269319</v>
      </c>
      <c r="G8273" s="39">
        <f t="shared" si="395"/>
        <v>1938.5288007409195</v>
      </c>
    </row>
    <row r="8274" spans="1:7" ht="25.5" customHeight="1" thickTop="1" thickBot="1" x14ac:dyDescent="0.25">
      <c r="A8274" s="20" t="str">
        <f t="shared" si="393"/>
        <v>4313LOWER CRESSBROOK</v>
      </c>
      <c r="B8274" s="20">
        <v>4313</v>
      </c>
      <c r="C8274" s="20" t="s">
        <v>8402</v>
      </c>
      <c r="D8274" s="21" t="s">
        <v>7888</v>
      </c>
      <c r="E8274" s="22">
        <v>1491.176000569938</v>
      </c>
      <c r="F8274" s="22">
        <f t="shared" si="394"/>
        <v>1640.2936006269319</v>
      </c>
      <c r="G8274" s="22">
        <f t="shared" si="395"/>
        <v>1938.5288007409195</v>
      </c>
    </row>
    <row r="8275" spans="1:7" ht="25.5" customHeight="1" thickTop="1" thickBot="1" x14ac:dyDescent="0.25">
      <c r="A8275" s="20" t="str">
        <f t="shared" si="393"/>
        <v>4313MOUNT BEPPO</v>
      </c>
      <c r="B8275" s="37">
        <v>4313</v>
      </c>
      <c r="C8275" s="37" t="s">
        <v>8403</v>
      </c>
      <c r="D8275" s="38" t="s">
        <v>7888</v>
      </c>
      <c r="E8275" s="39">
        <v>1491.176000569938</v>
      </c>
      <c r="F8275" s="39">
        <f t="shared" si="394"/>
        <v>1640.2936006269319</v>
      </c>
      <c r="G8275" s="39">
        <f t="shared" si="395"/>
        <v>1938.5288007409195</v>
      </c>
    </row>
    <row r="8276" spans="1:7" ht="25.5" customHeight="1" thickTop="1" thickBot="1" x14ac:dyDescent="0.25">
      <c r="A8276" s="20" t="str">
        <f t="shared" si="393"/>
        <v>4313OTTABA</v>
      </c>
      <c r="B8276" s="20">
        <v>4313</v>
      </c>
      <c r="C8276" s="20" t="s">
        <v>8404</v>
      </c>
      <c r="D8276" s="21" t="s">
        <v>7888</v>
      </c>
      <c r="E8276" s="22">
        <v>1491.176000569938</v>
      </c>
      <c r="F8276" s="22">
        <f t="shared" si="394"/>
        <v>1640.2936006269319</v>
      </c>
      <c r="G8276" s="22">
        <f t="shared" si="395"/>
        <v>1938.5288007409195</v>
      </c>
    </row>
    <row r="8277" spans="1:7" ht="25.5" customHeight="1" thickTop="1" thickBot="1" x14ac:dyDescent="0.25">
      <c r="A8277" s="20" t="str">
        <f t="shared" si="393"/>
        <v>4313SCRUB CREEK</v>
      </c>
      <c r="B8277" s="37">
        <v>4313</v>
      </c>
      <c r="C8277" s="37" t="s">
        <v>8405</v>
      </c>
      <c r="D8277" s="38" t="s">
        <v>7888</v>
      </c>
      <c r="E8277" s="39">
        <v>1491.176000569938</v>
      </c>
      <c r="F8277" s="39">
        <f t="shared" si="394"/>
        <v>1640.2936006269319</v>
      </c>
      <c r="G8277" s="39">
        <f t="shared" si="395"/>
        <v>1938.5288007409195</v>
      </c>
    </row>
    <row r="8278" spans="1:7" ht="25.5" customHeight="1" thickTop="1" thickBot="1" x14ac:dyDescent="0.25">
      <c r="A8278" s="20" t="str">
        <f t="shared" si="393"/>
        <v>4313TOOGOOLAWAH</v>
      </c>
      <c r="B8278" s="20">
        <v>4313</v>
      </c>
      <c r="C8278" s="20" t="s">
        <v>8406</v>
      </c>
      <c r="D8278" s="21" t="s">
        <v>7888</v>
      </c>
      <c r="E8278" s="22">
        <v>1491.176000569938</v>
      </c>
      <c r="F8278" s="22">
        <f t="shared" si="394"/>
        <v>1640.2936006269319</v>
      </c>
      <c r="G8278" s="22">
        <f t="shared" si="395"/>
        <v>1938.5288007409195</v>
      </c>
    </row>
    <row r="8279" spans="1:7" ht="25.5" customHeight="1" thickTop="1" thickBot="1" x14ac:dyDescent="0.25">
      <c r="A8279" s="20" t="str">
        <f t="shared" si="393"/>
        <v>4313YIMBUN</v>
      </c>
      <c r="B8279" s="37">
        <v>4313</v>
      </c>
      <c r="C8279" s="37" t="s">
        <v>8407</v>
      </c>
      <c r="D8279" s="38" t="s">
        <v>7888</v>
      </c>
      <c r="E8279" s="39">
        <v>1491.176000569938</v>
      </c>
      <c r="F8279" s="39">
        <f t="shared" si="394"/>
        <v>1640.2936006269319</v>
      </c>
      <c r="G8279" s="39">
        <f t="shared" si="395"/>
        <v>1938.5288007409195</v>
      </c>
    </row>
    <row r="8280" spans="1:7" ht="25.5" customHeight="1" thickTop="1" thickBot="1" x14ac:dyDescent="0.25">
      <c r="A8280" s="20" t="str">
        <f t="shared" si="393"/>
        <v>4340ASHWELL</v>
      </c>
      <c r="B8280" s="20">
        <v>4340</v>
      </c>
      <c r="C8280" s="20" t="s">
        <v>8408</v>
      </c>
      <c r="D8280" s="21" t="s">
        <v>7888</v>
      </c>
      <c r="E8280" s="22">
        <v>1194.618000046424</v>
      </c>
      <c r="F8280" s="22">
        <f t="shared" si="394"/>
        <v>1314.0798000510665</v>
      </c>
      <c r="G8280" s="22">
        <f t="shared" si="395"/>
        <v>1553.0034000603512</v>
      </c>
    </row>
    <row r="8281" spans="1:7" ht="25.5" customHeight="1" thickTop="1" thickBot="1" x14ac:dyDescent="0.25">
      <c r="A8281" s="20" t="str">
        <f t="shared" si="393"/>
        <v>4340CALVERT</v>
      </c>
      <c r="B8281" s="37">
        <v>4340</v>
      </c>
      <c r="C8281" s="37" t="s">
        <v>8409</v>
      </c>
      <c r="D8281" s="38" t="s">
        <v>7888</v>
      </c>
      <c r="E8281" s="39">
        <v>1194.618000046424</v>
      </c>
      <c r="F8281" s="39">
        <f t="shared" si="394"/>
        <v>1314.0798000510665</v>
      </c>
      <c r="G8281" s="39">
        <f t="shared" si="395"/>
        <v>1553.0034000603512</v>
      </c>
    </row>
    <row r="8282" spans="1:7" ht="25.5" customHeight="1" thickTop="1" thickBot="1" x14ac:dyDescent="0.25">
      <c r="A8282" s="20" t="str">
        <f t="shared" si="393"/>
        <v>4340EBENEZER</v>
      </c>
      <c r="B8282" s="20">
        <v>4340</v>
      </c>
      <c r="C8282" s="20" t="s">
        <v>4488</v>
      </c>
      <c r="D8282" s="21" t="s">
        <v>7888</v>
      </c>
      <c r="E8282" s="22">
        <v>1194.618000046424</v>
      </c>
      <c r="F8282" s="22">
        <f t="shared" si="394"/>
        <v>1314.0798000510665</v>
      </c>
      <c r="G8282" s="22">
        <f t="shared" si="395"/>
        <v>1553.0034000603512</v>
      </c>
    </row>
    <row r="8283" spans="1:7" ht="25.5" customHeight="1" thickTop="1" thickBot="1" x14ac:dyDescent="0.25">
      <c r="A8283" s="20" t="str">
        <f t="shared" si="393"/>
        <v>4340GRANDCHESTER</v>
      </c>
      <c r="B8283" s="37">
        <v>4340</v>
      </c>
      <c r="C8283" s="37" t="s">
        <v>8410</v>
      </c>
      <c r="D8283" s="38" t="s">
        <v>7888</v>
      </c>
      <c r="E8283" s="39">
        <v>1194.618000046424</v>
      </c>
      <c r="F8283" s="39">
        <f t="shared" si="394"/>
        <v>1314.0798000510665</v>
      </c>
      <c r="G8283" s="39">
        <f t="shared" si="395"/>
        <v>1553.0034000603512</v>
      </c>
    </row>
    <row r="8284" spans="1:7" ht="25.5" customHeight="1" thickTop="1" thickBot="1" x14ac:dyDescent="0.25">
      <c r="A8284" s="20" t="str">
        <f t="shared" si="393"/>
        <v>4340JEEBROPILLY</v>
      </c>
      <c r="B8284" s="20">
        <v>4340</v>
      </c>
      <c r="C8284" s="20" t="s">
        <v>8411</v>
      </c>
      <c r="D8284" s="21" t="s">
        <v>7888</v>
      </c>
      <c r="E8284" s="22">
        <v>1194.618000046424</v>
      </c>
      <c r="F8284" s="22">
        <f t="shared" si="394"/>
        <v>1314.0798000510665</v>
      </c>
      <c r="G8284" s="22">
        <f t="shared" si="395"/>
        <v>1553.0034000603512</v>
      </c>
    </row>
    <row r="8285" spans="1:7" ht="25.5" customHeight="1" thickTop="1" thickBot="1" x14ac:dyDescent="0.25">
      <c r="A8285" s="20" t="str">
        <f t="shared" si="393"/>
        <v>4340LANEFIELD</v>
      </c>
      <c r="B8285" s="37">
        <v>4340</v>
      </c>
      <c r="C8285" s="37" t="s">
        <v>8412</v>
      </c>
      <c r="D8285" s="38" t="s">
        <v>7888</v>
      </c>
      <c r="E8285" s="39">
        <v>1194.618000046424</v>
      </c>
      <c r="F8285" s="39">
        <f t="shared" si="394"/>
        <v>1314.0798000510665</v>
      </c>
      <c r="G8285" s="39">
        <f t="shared" si="395"/>
        <v>1553.0034000603512</v>
      </c>
    </row>
    <row r="8286" spans="1:7" ht="25.5" customHeight="1" thickTop="1" thickBot="1" x14ac:dyDescent="0.25">
      <c r="A8286" s="20" t="str">
        <f t="shared" si="393"/>
        <v>4340LOWER MOUNT WALKER</v>
      </c>
      <c r="B8286" s="20">
        <v>4340</v>
      </c>
      <c r="C8286" s="20" t="s">
        <v>8413</v>
      </c>
      <c r="D8286" s="21" t="s">
        <v>7888</v>
      </c>
      <c r="E8286" s="22">
        <v>1194.618000046424</v>
      </c>
      <c r="F8286" s="22">
        <f t="shared" si="394"/>
        <v>1314.0798000510665</v>
      </c>
      <c r="G8286" s="22">
        <f t="shared" si="395"/>
        <v>1553.0034000603512</v>
      </c>
    </row>
    <row r="8287" spans="1:7" ht="25.5" customHeight="1" thickTop="1" thickBot="1" x14ac:dyDescent="0.25">
      <c r="A8287" s="20" t="str">
        <f t="shared" si="393"/>
        <v>4340MERRYVALE</v>
      </c>
      <c r="B8287" s="37">
        <v>4340</v>
      </c>
      <c r="C8287" s="37" t="s">
        <v>8414</v>
      </c>
      <c r="D8287" s="38" t="s">
        <v>7888</v>
      </c>
      <c r="E8287" s="39">
        <v>1194.618000046424</v>
      </c>
      <c r="F8287" s="39">
        <f t="shared" si="394"/>
        <v>1314.0798000510665</v>
      </c>
      <c r="G8287" s="39">
        <f t="shared" si="395"/>
        <v>1553.0034000603512</v>
      </c>
    </row>
    <row r="8288" spans="1:7" ht="25.5" customHeight="1" thickTop="1" thickBot="1" x14ac:dyDescent="0.25">
      <c r="A8288" s="20" t="str">
        <f t="shared" si="393"/>
        <v>4340MOORANG</v>
      </c>
      <c r="B8288" s="20">
        <v>4340</v>
      </c>
      <c r="C8288" s="20" t="s">
        <v>8415</v>
      </c>
      <c r="D8288" s="21" t="s">
        <v>7888</v>
      </c>
      <c r="E8288" s="22">
        <v>1194.618000046424</v>
      </c>
      <c r="F8288" s="22">
        <f t="shared" si="394"/>
        <v>1314.0798000510665</v>
      </c>
      <c r="G8288" s="22">
        <f t="shared" si="395"/>
        <v>1553.0034000603512</v>
      </c>
    </row>
    <row r="8289" spans="1:7" ht="25.5" customHeight="1" thickTop="1" thickBot="1" x14ac:dyDescent="0.25">
      <c r="A8289" s="20" t="str">
        <f t="shared" si="393"/>
        <v>4340MOUNT FORBES</v>
      </c>
      <c r="B8289" s="37">
        <v>4340</v>
      </c>
      <c r="C8289" s="37" t="s">
        <v>8416</v>
      </c>
      <c r="D8289" s="38" t="s">
        <v>7888</v>
      </c>
      <c r="E8289" s="39">
        <v>1194.618000046424</v>
      </c>
      <c r="F8289" s="39">
        <f t="shared" si="394"/>
        <v>1314.0798000510665</v>
      </c>
      <c r="G8289" s="39">
        <f t="shared" si="395"/>
        <v>1553.0034000603512</v>
      </c>
    </row>
    <row r="8290" spans="1:7" ht="25.5" customHeight="1" thickTop="1" thickBot="1" x14ac:dyDescent="0.25">
      <c r="A8290" s="20" t="str">
        <f t="shared" si="393"/>
        <v>4340MOUNT MORT</v>
      </c>
      <c r="B8290" s="20">
        <v>4340</v>
      </c>
      <c r="C8290" s="20" t="s">
        <v>8417</v>
      </c>
      <c r="D8290" s="21" t="s">
        <v>7888</v>
      </c>
      <c r="E8290" s="22">
        <v>1194.618000046424</v>
      </c>
      <c r="F8290" s="22">
        <f t="shared" si="394"/>
        <v>1314.0798000510665</v>
      </c>
      <c r="G8290" s="22">
        <f t="shared" si="395"/>
        <v>1553.0034000603512</v>
      </c>
    </row>
    <row r="8291" spans="1:7" ht="25.5" customHeight="1" thickTop="1" thickBot="1" x14ac:dyDescent="0.25">
      <c r="A8291" s="20" t="str">
        <f t="shared" si="393"/>
        <v>4340MOUNT WALKER</v>
      </c>
      <c r="B8291" s="37">
        <v>4340</v>
      </c>
      <c r="C8291" s="37" t="s">
        <v>8418</v>
      </c>
      <c r="D8291" s="38" t="s">
        <v>7888</v>
      </c>
      <c r="E8291" s="39">
        <v>1194.618000046424</v>
      </c>
      <c r="F8291" s="39">
        <f t="shared" si="394"/>
        <v>1314.0798000510665</v>
      </c>
      <c r="G8291" s="39">
        <f t="shared" si="395"/>
        <v>1553.0034000603512</v>
      </c>
    </row>
    <row r="8292" spans="1:7" ht="25.5" customHeight="1" thickTop="1" thickBot="1" x14ac:dyDescent="0.25">
      <c r="A8292" s="20" t="str">
        <f t="shared" si="393"/>
        <v>4340MOUNT WALKER WEST</v>
      </c>
      <c r="B8292" s="20">
        <v>4340</v>
      </c>
      <c r="C8292" s="20" t="s">
        <v>8419</v>
      </c>
      <c r="D8292" s="21" t="s">
        <v>7888</v>
      </c>
      <c r="E8292" s="22">
        <v>1194.618000046424</v>
      </c>
      <c r="F8292" s="22">
        <f t="shared" si="394"/>
        <v>1314.0798000510665</v>
      </c>
      <c r="G8292" s="22">
        <f t="shared" si="395"/>
        <v>1553.0034000603512</v>
      </c>
    </row>
    <row r="8293" spans="1:7" ht="25.5" customHeight="1" thickTop="1" thickBot="1" x14ac:dyDescent="0.25">
      <c r="A8293" s="20" t="str">
        <f t="shared" si="393"/>
        <v>4340ROSEVALE</v>
      </c>
      <c r="B8293" s="37">
        <v>4340</v>
      </c>
      <c r="C8293" s="37" t="s">
        <v>8420</v>
      </c>
      <c r="D8293" s="38" t="s">
        <v>7888</v>
      </c>
      <c r="E8293" s="39">
        <v>1194.618000046424</v>
      </c>
      <c r="F8293" s="39">
        <f t="shared" si="394"/>
        <v>1314.0798000510665</v>
      </c>
      <c r="G8293" s="39">
        <f t="shared" si="395"/>
        <v>1553.0034000603512</v>
      </c>
    </row>
    <row r="8294" spans="1:7" ht="25.5" customHeight="1" thickTop="1" thickBot="1" x14ac:dyDescent="0.25">
      <c r="A8294" s="20" t="str">
        <f t="shared" si="393"/>
        <v>4340ROSEWOOD</v>
      </c>
      <c r="B8294" s="20">
        <v>4340</v>
      </c>
      <c r="C8294" s="20" t="s">
        <v>2564</v>
      </c>
      <c r="D8294" s="21" t="s">
        <v>7888</v>
      </c>
      <c r="E8294" s="22">
        <v>1194.618000046424</v>
      </c>
      <c r="F8294" s="22">
        <f t="shared" si="394"/>
        <v>1314.0798000510665</v>
      </c>
      <c r="G8294" s="22">
        <f t="shared" si="395"/>
        <v>1553.0034000603512</v>
      </c>
    </row>
    <row r="8295" spans="1:7" ht="25.5" customHeight="1" thickTop="1" thickBot="1" x14ac:dyDescent="0.25">
      <c r="A8295" s="20" t="str">
        <f t="shared" si="393"/>
        <v>4340TALLEGALLA</v>
      </c>
      <c r="B8295" s="37">
        <v>4340</v>
      </c>
      <c r="C8295" s="37" t="s">
        <v>8421</v>
      </c>
      <c r="D8295" s="38" t="s">
        <v>7888</v>
      </c>
      <c r="E8295" s="39">
        <v>1194.618000046424</v>
      </c>
      <c r="F8295" s="39">
        <f t="shared" si="394"/>
        <v>1314.0798000510665</v>
      </c>
      <c r="G8295" s="39">
        <f t="shared" si="395"/>
        <v>1553.0034000603512</v>
      </c>
    </row>
    <row r="8296" spans="1:7" ht="25.5" customHeight="1" thickTop="1" thickBot="1" x14ac:dyDescent="0.25">
      <c r="A8296" s="20" t="str">
        <f t="shared" si="393"/>
        <v>4340THE BLUFF</v>
      </c>
      <c r="B8296" s="20">
        <v>4340</v>
      </c>
      <c r="C8296" s="20" t="s">
        <v>8422</v>
      </c>
      <c r="D8296" s="21" t="s">
        <v>7888</v>
      </c>
      <c r="E8296" s="22">
        <v>1194.618000046424</v>
      </c>
      <c r="F8296" s="22">
        <f t="shared" si="394"/>
        <v>1314.0798000510665</v>
      </c>
      <c r="G8296" s="22">
        <f t="shared" si="395"/>
        <v>1553.0034000603512</v>
      </c>
    </row>
    <row r="8297" spans="1:7" ht="25.5" customHeight="1" thickTop="1" thickBot="1" x14ac:dyDescent="0.25">
      <c r="A8297" s="20" t="str">
        <f t="shared" si="393"/>
        <v>4340WOOLSHED</v>
      </c>
      <c r="B8297" s="37">
        <v>4340</v>
      </c>
      <c r="C8297" s="37" t="s">
        <v>8423</v>
      </c>
      <c r="D8297" s="38" t="s">
        <v>7888</v>
      </c>
      <c r="E8297" s="39">
        <v>1194.618000046424</v>
      </c>
      <c r="F8297" s="39">
        <f t="shared" si="394"/>
        <v>1314.0798000510665</v>
      </c>
      <c r="G8297" s="39">
        <f t="shared" si="395"/>
        <v>1553.0034000603512</v>
      </c>
    </row>
    <row r="8298" spans="1:7" ht="25.5" customHeight="1" thickTop="1" thickBot="1" x14ac:dyDescent="0.25">
      <c r="A8298" s="20" t="str">
        <f t="shared" si="393"/>
        <v>4341BLENHEIM</v>
      </c>
      <c r="B8298" s="20">
        <v>4341</v>
      </c>
      <c r="C8298" s="20" t="s">
        <v>8424</v>
      </c>
      <c r="D8298" s="21" t="s">
        <v>7888</v>
      </c>
      <c r="E8298" s="22">
        <v>1211.7960005926359</v>
      </c>
      <c r="F8298" s="22">
        <f t="shared" si="394"/>
        <v>1332.9756006518996</v>
      </c>
      <c r="G8298" s="22">
        <f t="shared" si="395"/>
        <v>1575.3348007704267</v>
      </c>
    </row>
    <row r="8299" spans="1:7" ht="25.5" customHeight="1" thickTop="1" thickBot="1" x14ac:dyDescent="0.25">
      <c r="A8299" s="20" t="str">
        <f t="shared" si="393"/>
        <v>4341HATTON VALE</v>
      </c>
      <c r="B8299" s="37">
        <v>4341</v>
      </c>
      <c r="C8299" s="37" t="s">
        <v>8425</v>
      </c>
      <c r="D8299" s="38" t="s">
        <v>7888</v>
      </c>
      <c r="E8299" s="39">
        <v>1211.7960005926359</v>
      </c>
      <c r="F8299" s="39">
        <f t="shared" si="394"/>
        <v>1332.9756006518996</v>
      </c>
      <c r="G8299" s="39">
        <f t="shared" si="395"/>
        <v>1575.3348007704267</v>
      </c>
    </row>
    <row r="8300" spans="1:7" ht="25.5" customHeight="1" thickTop="1" thickBot="1" x14ac:dyDescent="0.25">
      <c r="A8300" s="20" t="str">
        <f t="shared" si="393"/>
        <v>4341KENSINGTON GROVE</v>
      </c>
      <c r="B8300" s="20">
        <v>4341</v>
      </c>
      <c r="C8300" s="20" t="s">
        <v>8426</v>
      </c>
      <c r="D8300" s="21" t="s">
        <v>7888</v>
      </c>
      <c r="E8300" s="22">
        <v>1211.7960005926359</v>
      </c>
      <c r="F8300" s="22">
        <f t="shared" si="394"/>
        <v>1332.9756006518996</v>
      </c>
      <c r="G8300" s="22">
        <f t="shared" si="395"/>
        <v>1575.3348007704267</v>
      </c>
    </row>
    <row r="8301" spans="1:7" ht="25.5" customHeight="1" thickTop="1" thickBot="1" x14ac:dyDescent="0.25">
      <c r="A8301" s="20" t="str">
        <f t="shared" si="393"/>
        <v>4341KENTVILLE</v>
      </c>
      <c r="B8301" s="37">
        <v>4341</v>
      </c>
      <c r="C8301" s="37" t="s">
        <v>8427</v>
      </c>
      <c r="D8301" s="38" t="s">
        <v>7888</v>
      </c>
      <c r="E8301" s="39">
        <v>1211.7960005926359</v>
      </c>
      <c r="F8301" s="39">
        <f t="shared" si="394"/>
        <v>1332.9756006518996</v>
      </c>
      <c r="G8301" s="39">
        <f t="shared" si="395"/>
        <v>1575.3348007704267</v>
      </c>
    </row>
    <row r="8302" spans="1:7" ht="25.5" customHeight="1" thickTop="1" thickBot="1" x14ac:dyDescent="0.25">
      <c r="A8302" s="20" t="str">
        <f t="shared" si="393"/>
        <v>4341LAIDLEY</v>
      </c>
      <c r="B8302" s="20">
        <v>4341</v>
      </c>
      <c r="C8302" s="20" t="s">
        <v>8428</v>
      </c>
      <c r="D8302" s="21" t="s">
        <v>7888</v>
      </c>
      <c r="E8302" s="22">
        <v>1211.7960005926359</v>
      </c>
      <c r="F8302" s="22">
        <f t="shared" si="394"/>
        <v>1332.9756006518996</v>
      </c>
      <c r="G8302" s="22">
        <f t="shared" si="395"/>
        <v>1575.3348007704267</v>
      </c>
    </row>
    <row r="8303" spans="1:7" ht="25.5" customHeight="1" thickTop="1" thickBot="1" x14ac:dyDescent="0.25">
      <c r="A8303" s="20" t="str">
        <f t="shared" si="393"/>
        <v>4341LAIDLEY CREEK WEST</v>
      </c>
      <c r="B8303" s="37">
        <v>4341</v>
      </c>
      <c r="C8303" s="37" t="s">
        <v>8429</v>
      </c>
      <c r="D8303" s="38" t="s">
        <v>7888</v>
      </c>
      <c r="E8303" s="39">
        <v>1211.7960005926359</v>
      </c>
      <c r="F8303" s="39">
        <f t="shared" si="394"/>
        <v>1332.9756006518996</v>
      </c>
      <c r="G8303" s="39">
        <f t="shared" si="395"/>
        <v>1575.3348007704267</v>
      </c>
    </row>
    <row r="8304" spans="1:7" ht="25.5" customHeight="1" thickTop="1" thickBot="1" x14ac:dyDescent="0.25">
      <c r="A8304" s="20" t="str">
        <f t="shared" si="393"/>
        <v>4341LAIDLEY HEIGHTS</v>
      </c>
      <c r="B8304" s="20">
        <v>4341</v>
      </c>
      <c r="C8304" s="20" t="s">
        <v>8430</v>
      </c>
      <c r="D8304" s="21" t="s">
        <v>7888</v>
      </c>
      <c r="E8304" s="22">
        <v>1211.7960005926359</v>
      </c>
      <c r="F8304" s="22">
        <f t="shared" si="394"/>
        <v>1332.9756006518996</v>
      </c>
      <c r="G8304" s="22">
        <f t="shared" si="395"/>
        <v>1575.3348007704267</v>
      </c>
    </row>
    <row r="8305" spans="1:7" ht="25.5" customHeight="1" thickTop="1" thickBot="1" x14ac:dyDescent="0.25">
      <c r="A8305" s="20" t="str">
        <f t="shared" si="393"/>
        <v>4341LAIDLEY NORTH</v>
      </c>
      <c r="B8305" s="37">
        <v>4341</v>
      </c>
      <c r="C8305" s="37" t="s">
        <v>8431</v>
      </c>
      <c r="D8305" s="38" t="s">
        <v>7888</v>
      </c>
      <c r="E8305" s="39">
        <v>1211.7960005926359</v>
      </c>
      <c r="F8305" s="39">
        <f t="shared" si="394"/>
        <v>1332.9756006518996</v>
      </c>
      <c r="G8305" s="39">
        <f t="shared" si="395"/>
        <v>1575.3348007704267</v>
      </c>
    </row>
    <row r="8306" spans="1:7" ht="25.5" customHeight="1" thickTop="1" thickBot="1" x14ac:dyDescent="0.25">
      <c r="A8306" s="20" t="str">
        <f t="shared" si="393"/>
        <v>4341LAIDLEY SOUTH</v>
      </c>
      <c r="B8306" s="20">
        <v>4341</v>
      </c>
      <c r="C8306" s="20" t="s">
        <v>8432</v>
      </c>
      <c r="D8306" s="21" t="s">
        <v>7888</v>
      </c>
      <c r="E8306" s="22">
        <v>1211.7960005926359</v>
      </c>
      <c r="F8306" s="22">
        <f t="shared" si="394"/>
        <v>1332.9756006518996</v>
      </c>
      <c r="G8306" s="22">
        <f t="shared" si="395"/>
        <v>1575.3348007704267</v>
      </c>
    </row>
    <row r="8307" spans="1:7" ht="25.5" customHeight="1" thickTop="1" thickBot="1" x14ac:dyDescent="0.25">
      <c r="A8307" s="20" t="str">
        <f t="shared" si="393"/>
        <v>4341MOUNT BERRYMAN</v>
      </c>
      <c r="B8307" s="37">
        <v>4341</v>
      </c>
      <c r="C8307" s="37" t="s">
        <v>8433</v>
      </c>
      <c r="D8307" s="38" t="s">
        <v>7888</v>
      </c>
      <c r="E8307" s="39">
        <v>1211.7960005926359</v>
      </c>
      <c r="F8307" s="39">
        <f t="shared" si="394"/>
        <v>1332.9756006518996</v>
      </c>
      <c r="G8307" s="39">
        <f t="shared" si="395"/>
        <v>1575.3348007704267</v>
      </c>
    </row>
    <row r="8308" spans="1:7" ht="25.5" customHeight="1" thickTop="1" thickBot="1" x14ac:dyDescent="0.25">
      <c r="A8308" s="20" t="str">
        <f t="shared" si="393"/>
        <v>4341MULGOWIE</v>
      </c>
      <c r="B8308" s="20">
        <v>4341</v>
      </c>
      <c r="C8308" s="20" t="s">
        <v>8434</v>
      </c>
      <c r="D8308" s="21" t="s">
        <v>7888</v>
      </c>
      <c r="E8308" s="22">
        <v>1211.7960005926359</v>
      </c>
      <c r="F8308" s="22">
        <f t="shared" si="394"/>
        <v>1332.9756006518996</v>
      </c>
      <c r="G8308" s="22">
        <f t="shared" si="395"/>
        <v>1575.3348007704267</v>
      </c>
    </row>
    <row r="8309" spans="1:7" ht="25.5" customHeight="1" thickTop="1" thickBot="1" x14ac:dyDescent="0.25">
      <c r="A8309" s="20" t="str">
        <f t="shared" si="393"/>
        <v>4341PLAINLAND</v>
      </c>
      <c r="B8309" s="37">
        <v>4341</v>
      </c>
      <c r="C8309" s="37" t="s">
        <v>8435</v>
      </c>
      <c r="D8309" s="38" t="s">
        <v>7888</v>
      </c>
      <c r="E8309" s="39">
        <v>1211.7960005926359</v>
      </c>
      <c r="F8309" s="39">
        <f t="shared" si="394"/>
        <v>1332.9756006518996</v>
      </c>
      <c r="G8309" s="39">
        <f t="shared" si="395"/>
        <v>1575.3348007704267</v>
      </c>
    </row>
    <row r="8310" spans="1:7" ht="25.5" customHeight="1" thickTop="1" thickBot="1" x14ac:dyDescent="0.25">
      <c r="A8310" s="20" t="str">
        <f t="shared" si="393"/>
        <v>4341REGENCY DOWNS</v>
      </c>
      <c r="B8310" s="20">
        <v>4341</v>
      </c>
      <c r="C8310" s="20" t="s">
        <v>8436</v>
      </c>
      <c r="D8310" s="21" t="s">
        <v>7888</v>
      </c>
      <c r="E8310" s="22">
        <v>1211.7960005926359</v>
      </c>
      <c r="F8310" s="22">
        <f t="shared" si="394"/>
        <v>1332.9756006518996</v>
      </c>
      <c r="G8310" s="22">
        <f t="shared" si="395"/>
        <v>1575.3348007704267</v>
      </c>
    </row>
    <row r="8311" spans="1:7" ht="25.5" customHeight="1" thickTop="1" thickBot="1" x14ac:dyDescent="0.25">
      <c r="A8311" s="20" t="str">
        <f t="shared" si="393"/>
        <v>4341SUMMERHOLM</v>
      </c>
      <c r="B8311" s="37">
        <v>4341</v>
      </c>
      <c r="C8311" s="37" t="s">
        <v>8437</v>
      </c>
      <c r="D8311" s="38" t="s">
        <v>7888</v>
      </c>
      <c r="E8311" s="39">
        <v>1211.7960005926359</v>
      </c>
      <c r="F8311" s="39">
        <f t="shared" si="394"/>
        <v>1332.9756006518996</v>
      </c>
      <c r="G8311" s="39">
        <f t="shared" si="395"/>
        <v>1575.3348007704267</v>
      </c>
    </row>
    <row r="8312" spans="1:7" ht="25.5" customHeight="1" thickTop="1" thickBot="1" x14ac:dyDescent="0.25">
      <c r="A8312" s="20" t="str">
        <f t="shared" si="393"/>
        <v>4341THORNTON</v>
      </c>
      <c r="B8312" s="20">
        <v>4341</v>
      </c>
      <c r="C8312" s="20" t="s">
        <v>1672</v>
      </c>
      <c r="D8312" s="21" t="s">
        <v>7888</v>
      </c>
      <c r="E8312" s="22">
        <v>1211.7960005926359</v>
      </c>
      <c r="F8312" s="22">
        <f t="shared" si="394"/>
        <v>1332.9756006518996</v>
      </c>
      <c r="G8312" s="22">
        <f t="shared" si="395"/>
        <v>1575.3348007704267</v>
      </c>
    </row>
    <row r="8313" spans="1:7" ht="25.5" customHeight="1" thickTop="1" thickBot="1" x14ac:dyDescent="0.25">
      <c r="A8313" s="20" t="str">
        <f t="shared" si="393"/>
        <v>4341TOWNSON</v>
      </c>
      <c r="B8313" s="37">
        <v>4341</v>
      </c>
      <c r="C8313" s="37" t="s">
        <v>8438</v>
      </c>
      <c r="D8313" s="38" t="s">
        <v>7888</v>
      </c>
      <c r="E8313" s="39">
        <v>1211.7960005926359</v>
      </c>
      <c r="F8313" s="39">
        <f t="shared" si="394"/>
        <v>1332.9756006518996</v>
      </c>
      <c r="G8313" s="39">
        <f t="shared" si="395"/>
        <v>1575.3348007704267</v>
      </c>
    </row>
    <row r="8314" spans="1:7" ht="25.5" customHeight="1" thickTop="1" thickBot="1" x14ac:dyDescent="0.25">
      <c r="A8314" s="20" t="str">
        <f t="shared" si="393"/>
        <v>4342CROWLEY VALE</v>
      </c>
      <c r="B8314" s="20">
        <v>4342</v>
      </c>
      <c r="C8314" s="20" t="s">
        <v>8439</v>
      </c>
      <c r="D8314" s="21" t="s">
        <v>7888</v>
      </c>
      <c r="E8314" s="22">
        <v>1231.0939993772799</v>
      </c>
      <c r="F8314" s="22">
        <f t="shared" si="394"/>
        <v>1354.203399315008</v>
      </c>
      <c r="G8314" s="22">
        <f t="shared" si="395"/>
        <v>1600.422199190464</v>
      </c>
    </row>
    <row r="8315" spans="1:7" ht="25.5" customHeight="1" thickTop="1" thickBot="1" x14ac:dyDescent="0.25">
      <c r="A8315" s="20" t="str">
        <f t="shared" si="393"/>
        <v>4342FOREST HILL</v>
      </c>
      <c r="B8315" s="37">
        <v>4342</v>
      </c>
      <c r="C8315" s="37" t="s">
        <v>4150</v>
      </c>
      <c r="D8315" s="38" t="s">
        <v>7888</v>
      </c>
      <c r="E8315" s="39">
        <v>1231.0939993772799</v>
      </c>
      <c r="F8315" s="39">
        <f t="shared" si="394"/>
        <v>1354.203399315008</v>
      </c>
      <c r="G8315" s="39">
        <f t="shared" si="395"/>
        <v>1600.422199190464</v>
      </c>
    </row>
    <row r="8316" spans="1:7" ht="25.5" customHeight="1" thickTop="1" thickBot="1" x14ac:dyDescent="0.25">
      <c r="A8316" s="20" t="str">
        <f t="shared" si="393"/>
        <v>4342GLEN CAIRN</v>
      </c>
      <c r="B8316" s="20">
        <v>4342</v>
      </c>
      <c r="C8316" s="20" t="s">
        <v>8440</v>
      </c>
      <c r="D8316" s="21" t="s">
        <v>7888</v>
      </c>
      <c r="E8316" s="22">
        <v>1231.0939993772799</v>
      </c>
      <c r="F8316" s="22">
        <f t="shared" si="394"/>
        <v>1354.203399315008</v>
      </c>
      <c r="G8316" s="22">
        <f t="shared" si="395"/>
        <v>1600.422199190464</v>
      </c>
    </row>
    <row r="8317" spans="1:7" ht="25.5" customHeight="1" thickTop="1" thickBot="1" x14ac:dyDescent="0.25">
      <c r="A8317" s="20" t="str">
        <f t="shared" si="393"/>
        <v>4342GLENORE GROVE</v>
      </c>
      <c r="B8317" s="37">
        <v>4342</v>
      </c>
      <c r="C8317" s="37" t="s">
        <v>8441</v>
      </c>
      <c r="D8317" s="38" t="s">
        <v>7888</v>
      </c>
      <c r="E8317" s="39">
        <v>1231.0939993772799</v>
      </c>
      <c r="F8317" s="39">
        <f t="shared" si="394"/>
        <v>1354.203399315008</v>
      </c>
      <c r="G8317" s="39">
        <f t="shared" si="395"/>
        <v>1600.422199190464</v>
      </c>
    </row>
    <row r="8318" spans="1:7" ht="25.5" customHeight="1" thickTop="1" thickBot="1" x14ac:dyDescent="0.25">
      <c r="A8318" s="20" t="str">
        <f t="shared" si="393"/>
        <v>4342LAWES</v>
      </c>
      <c r="B8318" s="20">
        <v>4342</v>
      </c>
      <c r="C8318" s="20" t="s">
        <v>8442</v>
      </c>
      <c r="D8318" s="21" t="s">
        <v>7888</v>
      </c>
      <c r="E8318" s="22">
        <v>1231.0939993772799</v>
      </c>
      <c r="F8318" s="22">
        <f t="shared" si="394"/>
        <v>1354.203399315008</v>
      </c>
      <c r="G8318" s="22">
        <f t="shared" si="395"/>
        <v>1600.422199190464</v>
      </c>
    </row>
    <row r="8319" spans="1:7" ht="25.5" customHeight="1" thickTop="1" thickBot="1" x14ac:dyDescent="0.25">
      <c r="A8319" s="20" t="str">
        <f t="shared" si="393"/>
        <v>4342LOCKROSE</v>
      </c>
      <c r="B8319" s="37">
        <v>4342</v>
      </c>
      <c r="C8319" s="37" t="s">
        <v>8443</v>
      </c>
      <c r="D8319" s="38" t="s">
        <v>7888</v>
      </c>
      <c r="E8319" s="39">
        <v>1231.0939993772799</v>
      </c>
      <c r="F8319" s="39">
        <f t="shared" si="394"/>
        <v>1354.203399315008</v>
      </c>
      <c r="G8319" s="39">
        <f t="shared" si="395"/>
        <v>1600.422199190464</v>
      </c>
    </row>
    <row r="8320" spans="1:7" ht="25.5" customHeight="1" thickTop="1" thickBot="1" x14ac:dyDescent="0.25">
      <c r="A8320" s="20" t="str">
        <f t="shared" si="393"/>
        <v>4342LYNFORD</v>
      </c>
      <c r="B8320" s="20">
        <v>4342</v>
      </c>
      <c r="C8320" s="20" t="s">
        <v>8444</v>
      </c>
      <c r="D8320" s="21" t="s">
        <v>7888</v>
      </c>
      <c r="E8320" s="22">
        <v>1231.0939993772799</v>
      </c>
      <c r="F8320" s="22">
        <f t="shared" si="394"/>
        <v>1354.203399315008</v>
      </c>
      <c r="G8320" s="22">
        <f t="shared" si="395"/>
        <v>1600.422199190464</v>
      </c>
    </row>
    <row r="8321" spans="1:7" ht="25.5" customHeight="1" thickTop="1" thickBot="1" x14ac:dyDescent="0.25">
      <c r="A8321" s="20" t="str">
        <f t="shared" si="393"/>
        <v>4343ADARE</v>
      </c>
      <c r="B8321" s="37">
        <v>4343</v>
      </c>
      <c r="C8321" s="37" t="s">
        <v>8445</v>
      </c>
      <c r="D8321" s="38" t="s">
        <v>7888</v>
      </c>
      <c r="E8321" s="39">
        <v>1705.464000164194</v>
      </c>
      <c r="F8321" s="39">
        <f t="shared" si="394"/>
        <v>1876.0104001806135</v>
      </c>
      <c r="G8321" s="39">
        <f t="shared" si="395"/>
        <v>2217.1032002134521</v>
      </c>
    </row>
    <row r="8322" spans="1:7" ht="25.5" customHeight="1" thickTop="1" thickBot="1" x14ac:dyDescent="0.25">
      <c r="A8322" s="20" t="str">
        <f t="shared" si="393"/>
        <v>4343BLACK DUCK CREEK</v>
      </c>
      <c r="B8322" s="20">
        <v>4343</v>
      </c>
      <c r="C8322" s="20" t="s">
        <v>8446</v>
      </c>
      <c r="D8322" s="21" t="s">
        <v>7888</v>
      </c>
      <c r="E8322" s="22">
        <v>1705.464000164194</v>
      </c>
      <c r="F8322" s="22">
        <f t="shared" si="394"/>
        <v>1876.0104001806135</v>
      </c>
      <c r="G8322" s="22">
        <f t="shared" si="395"/>
        <v>2217.1032002134521</v>
      </c>
    </row>
    <row r="8323" spans="1:7" ht="25.5" customHeight="1" thickTop="1" thickBot="1" x14ac:dyDescent="0.25">
      <c r="A8323" s="20" t="str">
        <f t="shared" si="393"/>
        <v>4343CAFFEY</v>
      </c>
      <c r="B8323" s="37">
        <v>4343</v>
      </c>
      <c r="C8323" s="37" t="s">
        <v>8447</v>
      </c>
      <c r="D8323" s="38" t="s">
        <v>7888</v>
      </c>
      <c r="E8323" s="39">
        <v>1705.464000164194</v>
      </c>
      <c r="F8323" s="39">
        <f t="shared" si="394"/>
        <v>1876.0104001806135</v>
      </c>
      <c r="G8323" s="39">
        <f t="shared" si="395"/>
        <v>2217.1032002134521</v>
      </c>
    </row>
    <row r="8324" spans="1:7" ht="25.5" customHeight="1" thickTop="1" thickBot="1" x14ac:dyDescent="0.25">
      <c r="A8324" s="20" t="str">
        <f t="shared" si="393"/>
        <v>4343COLLEGE VIEW</v>
      </c>
      <c r="B8324" s="20">
        <v>4343</v>
      </c>
      <c r="C8324" s="20" t="s">
        <v>8448</v>
      </c>
      <c r="D8324" s="21" t="s">
        <v>7888</v>
      </c>
      <c r="E8324" s="22">
        <v>1705.464000164194</v>
      </c>
      <c r="F8324" s="22">
        <f t="shared" si="394"/>
        <v>1876.0104001806135</v>
      </c>
      <c r="G8324" s="22">
        <f t="shared" si="395"/>
        <v>2217.1032002134521</v>
      </c>
    </row>
    <row r="8325" spans="1:7" ht="25.5" customHeight="1" thickTop="1" thickBot="1" x14ac:dyDescent="0.25">
      <c r="A8325" s="20" t="str">
        <f t="shared" ref="A8325:A8388" si="396">CONCATENATE(B8325,C8325)</f>
        <v>4343EAST HALDON</v>
      </c>
      <c r="B8325" s="37">
        <v>4343</v>
      </c>
      <c r="C8325" s="37" t="s">
        <v>8449</v>
      </c>
      <c r="D8325" s="38" t="s">
        <v>7888</v>
      </c>
      <c r="E8325" s="39">
        <v>1705.464000164194</v>
      </c>
      <c r="F8325" s="39">
        <f t="shared" ref="F8325:F8388" si="397">1.1*E8325</f>
        <v>1876.0104001806135</v>
      </c>
      <c r="G8325" s="39">
        <f t="shared" ref="G8325:G8388" si="398">1.3*E8325</f>
        <v>2217.1032002134521</v>
      </c>
    </row>
    <row r="8326" spans="1:7" ht="25.5" customHeight="1" thickTop="1" thickBot="1" x14ac:dyDescent="0.25">
      <c r="A8326" s="20" t="str">
        <f t="shared" si="396"/>
        <v>4343FORDSDALE</v>
      </c>
      <c r="B8326" s="20">
        <v>4343</v>
      </c>
      <c r="C8326" s="20" t="s">
        <v>8450</v>
      </c>
      <c r="D8326" s="21" t="s">
        <v>7888</v>
      </c>
      <c r="E8326" s="22">
        <v>1705.464000164194</v>
      </c>
      <c r="F8326" s="22">
        <f t="shared" si="397"/>
        <v>1876.0104001806135</v>
      </c>
      <c r="G8326" s="22">
        <f t="shared" si="398"/>
        <v>2217.1032002134521</v>
      </c>
    </row>
    <row r="8327" spans="1:7" ht="25.5" customHeight="1" thickTop="1" thickBot="1" x14ac:dyDescent="0.25">
      <c r="A8327" s="20" t="str">
        <f t="shared" si="396"/>
        <v>4343GATTON</v>
      </c>
      <c r="B8327" s="37">
        <v>4343</v>
      </c>
      <c r="C8327" s="37" t="s">
        <v>8451</v>
      </c>
      <c r="D8327" s="38" t="s">
        <v>7888</v>
      </c>
      <c r="E8327" s="39">
        <v>1705.464000164194</v>
      </c>
      <c r="F8327" s="39">
        <f t="shared" si="397"/>
        <v>1876.0104001806135</v>
      </c>
      <c r="G8327" s="39">
        <f t="shared" si="398"/>
        <v>2217.1032002134521</v>
      </c>
    </row>
    <row r="8328" spans="1:7" ht="25.5" customHeight="1" thickTop="1" thickBot="1" x14ac:dyDescent="0.25">
      <c r="A8328" s="20" t="str">
        <f t="shared" si="396"/>
        <v>4343INGOLDSBY</v>
      </c>
      <c r="B8328" s="20">
        <v>4343</v>
      </c>
      <c r="C8328" s="20" t="s">
        <v>8452</v>
      </c>
      <c r="D8328" s="21" t="s">
        <v>7888</v>
      </c>
      <c r="E8328" s="22">
        <v>1705.464000164194</v>
      </c>
      <c r="F8328" s="22">
        <f t="shared" si="397"/>
        <v>1876.0104001806135</v>
      </c>
      <c r="G8328" s="22">
        <f t="shared" si="398"/>
        <v>2217.1032002134521</v>
      </c>
    </row>
    <row r="8329" spans="1:7" ht="25.5" customHeight="1" thickTop="1" thickBot="1" x14ac:dyDescent="0.25">
      <c r="A8329" s="20" t="str">
        <f t="shared" si="396"/>
        <v>4343JUNCTION VIEW</v>
      </c>
      <c r="B8329" s="37">
        <v>4343</v>
      </c>
      <c r="C8329" s="37" t="s">
        <v>8453</v>
      </c>
      <c r="D8329" s="38" t="s">
        <v>7888</v>
      </c>
      <c r="E8329" s="39">
        <v>1705.464000164194</v>
      </c>
      <c r="F8329" s="39">
        <f t="shared" si="397"/>
        <v>1876.0104001806135</v>
      </c>
      <c r="G8329" s="39">
        <f t="shared" si="398"/>
        <v>2217.1032002134521</v>
      </c>
    </row>
    <row r="8330" spans="1:7" ht="25.5" customHeight="1" thickTop="1" thickBot="1" x14ac:dyDescent="0.25">
      <c r="A8330" s="20" t="str">
        <f t="shared" si="396"/>
        <v>4343LAKE CLARENDON</v>
      </c>
      <c r="B8330" s="20">
        <v>4343</v>
      </c>
      <c r="C8330" s="20" t="s">
        <v>8454</v>
      </c>
      <c r="D8330" s="21" t="s">
        <v>7888</v>
      </c>
      <c r="E8330" s="22">
        <v>1705.464000164194</v>
      </c>
      <c r="F8330" s="22">
        <f t="shared" si="397"/>
        <v>1876.0104001806135</v>
      </c>
      <c r="G8330" s="22">
        <f t="shared" si="398"/>
        <v>2217.1032002134521</v>
      </c>
    </row>
    <row r="8331" spans="1:7" ht="25.5" customHeight="1" thickTop="1" thickBot="1" x14ac:dyDescent="0.25">
      <c r="A8331" s="20" t="str">
        <f t="shared" si="396"/>
        <v>4343LEFTHAND BRANCH</v>
      </c>
      <c r="B8331" s="37">
        <v>4343</v>
      </c>
      <c r="C8331" s="37" t="s">
        <v>8455</v>
      </c>
      <c r="D8331" s="38" t="s">
        <v>7888</v>
      </c>
      <c r="E8331" s="39">
        <v>1705.464000164194</v>
      </c>
      <c r="F8331" s="39">
        <f t="shared" si="397"/>
        <v>1876.0104001806135</v>
      </c>
      <c r="G8331" s="39">
        <f t="shared" si="398"/>
        <v>2217.1032002134521</v>
      </c>
    </row>
    <row r="8332" spans="1:7" ht="25.5" customHeight="1" thickTop="1" thickBot="1" x14ac:dyDescent="0.25">
      <c r="A8332" s="20" t="str">
        <f t="shared" si="396"/>
        <v>4343LOWER TENTHILL</v>
      </c>
      <c r="B8332" s="20">
        <v>4343</v>
      </c>
      <c r="C8332" s="20" t="s">
        <v>8456</v>
      </c>
      <c r="D8332" s="21" t="s">
        <v>7888</v>
      </c>
      <c r="E8332" s="22">
        <v>1705.464000164194</v>
      </c>
      <c r="F8332" s="22">
        <f t="shared" si="397"/>
        <v>1876.0104001806135</v>
      </c>
      <c r="G8332" s="22">
        <f t="shared" si="398"/>
        <v>2217.1032002134521</v>
      </c>
    </row>
    <row r="8333" spans="1:7" ht="25.5" customHeight="1" thickTop="1" thickBot="1" x14ac:dyDescent="0.25">
      <c r="A8333" s="20" t="str">
        <f t="shared" si="396"/>
        <v>4343MORTON VALE</v>
      </c>
      <c r="B8333" s="37">
        <v>4343</v>
      </c>
      <c r="C8333" s="37" t="s">
        <v>8457</v>
      </c>
      <c r="D8333" s="38" t="s">
        <v>7888</v>
      </c>
      <c r="E8333" s="39">
        <v>1705.464000164194</v>
      </c>
      <c r="F8333" s="39">
        <f t="shared" si="397"/>
        <v>1876.0104001806135</v>
      </c>
      <c r="G8333" s="39">
        <f t="shared" si="398"/>
        <v>2217.1032002134521</v>
      </c>
    </row>
    <row r="8334" spans="1:7" ht="25.5" customHeight="1" thickTop="1" thickBot="1" x14ac:dyDescent="0.25">
      <c r="A8334" s="20" t="str">
        <f t="shared" si="396"/>
        <v>4343MOUNT SYLVIA</v>
      </c>
      <c r="B8334" s="20">
        <v>4343</v>
      </c>
      <c r="C8334" s="20" t="s">
        <v>8458</v>
      </c>
      <c r="D8334" s="21" t="s">
        <v>7888</v>
      </c>
      <c r="E8334" s="22">
        <v>1705.464000164194</v>
      </c>
      <c r="F8334" s="22">
        <f t="shared" si="397"/>
        <v>1876.0104001806135</v>
      </c>
      <c r="G8334" s="22">
        <f t="shared" si="398"/>
        <v>2217.1032002134521</v>
      </c>
    </row>
    <row r="8335" spans="1:7" ht="25.5" customHeight="1" thickTop="1" thickBot="1" x14ac:dyDescent="0.25">
      <c r="A8335" s="20" t="str">
        <f t="shared" si="396"/>
        <v>4343PLACID HILLS</v>
      </c>
      <c r="B8335" s="37">
        <v>4343</v>
      </c>
      <c r="C8335" s="37" t="s">
        <v>8459</v>
      </c>
      <c r="D8335" s="38" t="s">
        <v>7888</v>
      </c>
      <c r="E8335" s="39">
        <v>1705.464000164194</v>
      </c>
      <c r="F8335" s="39">
        <f t="shared" si="397"/>
        <v>1876.0104001806135</v>
      </c>
      <c r="G8335" s="39">
        <f t="shared" si="398"/>
        <v>2217.1032002134521</v>
      </c>
    </row>
    <row r="8336" spans="1:7" ht="25.5" customHeight="1" thickTop="1" thickBot="1" x14ac:dyDescent="0.25">
      <c r="A8336" s="20" t="str">
        <f t="shared" si="396"/>
        <v>4343RINGWOOD</v>
      </c>
      <c r="B8336" s="20">
        <v>4343</v>
      </c>
      <c r="C8336" s="20" t="s">
        <v>4080</v>
      </c>
      <c r="D8336" s="21" t="s">
        <v>7888</v>
      </c>
      <c r="E8336" s="22">
        <v>1705.464000164194</v>
      </c>
      <c r="F8336" s="22">
        <f t="shared" si="397"/>
        <v>1876.0104001806135</v>
      </c>
      <c r="G8336" s="22">
        <f t="shared" si="398"/>
        <v>2217.1032002134521</v>
      </c>
    </row>
    <row r="8337" spans="1:7" ht="25.5" customHeight="1" thickTop="1" thickBot="1" x14ac:dyDescent="0.25">
      <c r="A8337" s="20" t="str">
        <f t="shared" si="396"/>
        <v>4343ROCKSIDE</v>
      </c>
      <c r="B8337" s="37">
        <v>4343</v>
      </c>
      <c r="C8337" s="37" t="s">
        <v>8460</v>
      </c>
      <c r="D8337" s="38" t="s">
        <v>7888</v>
      </c>
      <c r="E8337" s="39">
        <v>1705.464000164194</v>
      </c>
      <c r="F8337" s="39">
        <f t="shared" si="397"/>
        <v>1876.0104001806135</v>
      </c>
      <c r="G8337" s="39">
        <f t="shared" si="398"/>
        <v>2217.1032002134521</v>
      </c>
    </row>
    <row r="8338" spans="1:7" ht="25.5" customHeight="1" thickTop="1" thickBot="1" x14ac:dyDescent="0.25">
      <c r="A8338" s="20" t="str">
        <f t="shared" si="396"/>
        <v>4343ROPELEY</v>
      </c>
      <c r="B8338" s="20">
        <v>4343</v>
      </c>
      <c r="C8338" s="20" t="s">
        <v>8461</v>
      </c>
      <c r="D8338" s="21" t="s">
        <v>7888</v>
      </c>
      <c r="E8338" s="22">
        <v>1705.464000164194</v>
      </c>
      <c r="F8338" s="22">
        <f t="shared" si="397"/>
        <v>1876.0104001806135</v>
      </c>
      <c r="G8338" s="22">
        <f t="shared" si="398"/>
        <v>2217.1032002134521</v>
      </c>
    </row>
    <row r="8339" spans="1:7" ht="25.5" customHeight="1" thickTop="1" thickBot="1" x14ac:dyDescent="0.25">
      <c r="A8339" s="20" t="str">
        <f t="shared" si="396"/>
        <v>4343SPRING CREEK</v>
      </c>
      <c r="B8339" s="37">
        <v>4343</v>
      </c>
      <c r="C8339" s="37" t="s">
        <v>4789</v>
      </c>
      <c r="D8339" s="38" t="s">
        <v>7888</v>
      </c>
      <c r="E8339" s="39">
        <v>1705.464000164194</v>
      </c>
      <c r="F8339" s="39">
        <f t="shared" si="397"/>
        <v>1876.0104001806135</v>
      </c>
      <c r="G8339" s="39">
        <f t="shared" si="398"/>
        <v>2217.1032002134521</v>
      </c>
    </row>
    <row r="8340" spans="1:7" ht="25.5" customHeight="1" thickTop="1" thickBot="1" x14ac:dyDescent="0.25">
      <c r="A8340" s="20" t="str">
        <f t="shared" si="396"/>
        <v>4343UPPER TENTHILL</v>
      </c>
      <c r="B8340" s="20">
        <v>4343</v>
      </c>
      <c r="C8340" s="20" t="s">
        <v>8462</v>
      </c>
      <c r="D8340" s="21" t="s">
        <v>7888</v>
      </c>
      <c r="E8340" s="22">
        <v>1705.464000164194</v>
      </c>
      <c r="F8340" s="22">
        <f t="shared" si="397"/>
        <v>1876.0104001806135</v>
      </c>
      <c r="G8340" s="22">
        <f t="shared" si="398"/>
        <v>2217.1032002134521</v>
      </c>
    </row>
    <row r="8341" spans="1:7" ht="25.5" customHeight="1" thickTop="1" thickBot="1" x14ac:dyDescent="0.25">
      <c r="A8341" s="20" t="str">
        <f t="shared" si="396"/>
        <v>4343VINEGAR HILL</v>
      </c>
      <c r="B8341" s="37">
        <v>4343</v>
      </c>
      <c r="C8341" s="37" t="s">
        <v>8463</v>
      </c>
      <c r="D8341" s="38" t="s">
        <v>7888</v>
      </c>
      <c r="E8341" s="39">
        <v>1705.464000164194</v>
      </c>
      <c r="F8341" s="39">
        <f t="shared" si="397"/>
        <v>1876.0104001806135</v>
      </c>
      <c r="G8341" s="39">
        <f t="shared" si="398"/>
        <v>2217.1032002134521</v>
      </c>
    </row>
    <row r="8342" spans="1:7" ht="25.5" customHeight="1" thickTop="1" thickBot="1" x14ac:dyDescent="0.25">
      <c r="A8342" s="20" t="str">
        <f t="shared" si="396"/>
        <v>4343WOODBINE</v>
      </c>
      <c r="B8342" s="20">
        <v>4343</v>
      </c>
      <c r="C8342" s="20" t="s">
        <v>3525</v>
      </c>
      <c r="D8342" s="21" t="s">
        <v>7888</v>
      </c>
      <c r="E8342" s="22">
        <v>1705.464000164194</v>
      </c>
      <c r="F8342" s="22">
        <f t="shared" si="397"/>
        <v>1876.0104001806135</v>
      </c>
      <c r="G8342" s="22">
        <f t="shared" si="398"/>
        <v>2217.1032002134521</v>
      </c>
    </row>
    <row r="8343" spans="1:7" ht="25.5" customHeight="1" thickTop="1" thickBot="1" x14ac:dyDescent="0.25">
      <c r="A8343" s="20" t="str">
        <f t="shared" si="396"/>
        <v>4343WOODLANDS</v>
      </c>
      <c r="B8343" s="37">
        <v>4343</v>
      </c>
      <c r="C8343" s="37" t="s">
        <v>3296</v>
      </c>
      <c r="D8343" s="38" t="s">
        <v>7888</v>
      </c>
      <c r="E8343" s="39">
        <v>1705.464000164194</v>
      </c>
      <c r="F8343" s="39">
        <f t="shared" si="397"/>
        <v>1876.0104001806135</v>
      </c>
      <c r="G8343" s="39">
        <f t="shared" si="398"/>
        <v>2217.1032002134521</v>
      </c>
    </row>
    <row r="8344" spans="1:7" ht="25.5" customHeight="1" thickTop="1" thickBot="1" x14ac:dyDescent="0.25">
      <c r="A8344" s="20" t="str">
        <f t="shared" si="396"/>
        <v>4344CARPENDALE</v>
      </c>
      <c r="B8344" s="20">
        <v>4344</v>
      </c>
      <c r="C8344" s="20" t="s">
        <v>8464</v>
      </c>
      <c r="D8344" s="21" t="s">
        <v>7888</v>
      </c>
      <c r="E8344" s="22">
        <v>1561.637999959758</v>
      </c>
      <c r="F8344" s="22">
        <f t="shared" si="397"/>
        <v>1717.8017999557339</v>
      </c>
      <c r="G8344" s="22">
        <f t="shared" si="398"/>
        <v>2030.1293999476854</v>
      </c>
    </row>
    <row r="8345" spans="1:7" ht="25.5" customHeight="1" thickTop="1" thickBot="1" x14ac:dyDescent="0.25">
      <c r="A8345" s="20" t="str">
        <f t="shared" si="396"/>
        <v>4344EGYPT</v>
      </c>
      <c r="B8345" s="37">
        <v>4344</v>
      </c>
      <c r="C8345" s="37" t="s">
        <v>8465</v>
      </c>
      <c r="D8345" s="38" t="s">
        <v>7888</v>
      </c>
      <c r="E8345" s="39">
        <v>1561.637999959758</v>
      </c>
      <c r="F8345" s="39">
        <f t="shared" si="397"/>
        <v>1717.8017999557339</v>
      </c>
      <c r="G8345" s="39">
        <f t="shared" si="398"/>
        <v>2030.1293999476854</v>
      </c>
    </row>
    <row r="8346" spans="1:7" ht="25.5" customHeight="1" thickTop="1" thickBot="1" x14ac:dyDescent="0.25">
      <c r="A8346" s="20" t="str">
        <f t="shared" si="396"/>
        <v>4344FLAGSTONE CREEK</v>
      </c>
      <c r="B8346" s="20">
        <v>4344</v>
      </c>
      <c r="C8346" s="20" t="s">
        <v>8466</v>
      </c>
      <c r="D8346" s="21" t="s">
        <v>7888</v>
      </c>
      <c r="E8346" s="22">
        <v>1561.637999959758</v>
      </c>
      <c r="F8346" s="22">
        <f t="shared" si="397"/>
        <v>1717.8017999557339</v>
      </c>
      <c r="G8346" s="22">
        <f t="shared" si="398"/>
        <v>2030.1293999476854</v>
      </c>
    </row>
    <row r="8347" spans="1:7" ht="25.5" customHeight="1" thickTop="1" thickBot="1" x14ac:dyDescent="0.25">
      <c r="A8347" s="20" t="str">
        <f t="shared" si="396"/>
        <v>4344HELIDON</v>
      </c>
      <c r="B8347" s="37">
        <v>4344</v>
      </c>
      <c r="C8347" s="37" t="s">
        <v>8467</v>
      </c>
      <c r="D8347" s="38" t="s">
        <v>7888</v>
      </c>
      <c r="E8347" s="39">
        <v>1561.637999959758</v>
      </c>
      <c r="F8347" s="39">
        <f t="shared" si="397"/>
        <v>1717.8017999557339</v>
      </c>
      <c r="G8347" s="39">
        <f t="shared" si="398"/>
        <v>2030.1293999476854</v>
      </c>
    </row>
    <row r="8348" spans="1:7" ht="25.5" customHeight="1" thickTop="1" thickBot="1" x14ac:dyDescent="0.25">
      <c r="A8348" s="20" t="str">
        <f t="shared" si="396"/>
        <v>4344HELIDON SPA</v>
      </c>
      <c r="B8348" s="20">
        <v>4344</v>
      </c>
      <c r="C8348" s="20" t="s">
        <v>8468</v>
      </c>
      <c r="D8348" s="21" t="s">
        <v>7888</v>
      </c>
      <c r="E8348" s="22">
        <v>1561.637999959758</v>
      </c>
      <c r="F8348" s="22">
        <f t="shared" si="397"/>
        <v>1717.8017999557339</v>
      </c>
      <c r="G8348" s="22">
        <f t="shared" si="398"/>
        <v>2030.1293999476854</v>
      </c>
    </row>
    <row r="8349" spans="1:7" ht="25.5" customHeight="1" thickTop="1" thickBot="1" x14ac:dyDescent="0.25">
      <c r="A8349" s="20" t="str">
        <f t="shared" si="396"/>
        <v>4344IREDALE</v>
      </c>
      <c r="B8349" s="37">
        <v>4344</v>
      </c>
      <c r="C8349" s="37" t="s">
        <v>8469</v>
      </c>
      <c r="D8349" s="38" t="s">
        <v>7888</v>
      </c>
      <c r="E8349" s="39">
        <v>1561.637999959758</v>
      </c>
      <c r="F8349" s="39">
        <f t="shared" si="397"/>
        <v>1717.8017999557339</v>
      </c>
      <c r="G8349" s="39">
        <f t="shared" si="398"/>
        <v>2030.1293999476854</v>
      </c>
    </row>
    <row r="8350" spans="1:7" ht="25.5" customHeight="1" thickTop="1" thickBot="1" x14ac:dyDescent="0.25">
      <c r="A8350" s="20" t="str">
        <f t="shared" si="396"/>
        <v>4344LILYDALE</v>
      </c>
      <c r="B8350" s="20">
        <v>4344</v>
      </c>
      <c r="C8350" s="20" t="s">
        <v>2713</v>
      </c>
      <c r="D8350" s="21" t="s">
        <v>7888</v>
      </c>
      <c r="E8350" s="22">
        <v>1561.637999959758</v>
      </c>
      <c r="F8350" s="22">
        <f t="shared" si="397"/>
        <v>1717.8017999557339</v>
      </c>
      <c r="G8350" s="22">
        <f t="shared" si="398"/>
        <v>2030.1293999476854</v>
      </c>
    </row>
    <row r="8351" spans="1:7" ht="25.5" customHeight="1" thickTop="1" thickBot="1" x14ac:dyDescent="0.25">
      <c r="A8351" s="20" t="str">
        <f t="shared" si="396"/>
        <v>4344LOCKYER</v>
      </c>
      <c r="B8351" s="37">
        <v>4344</v>
      </c>
      <c r="C8351" s="37" t="s">
        <v>8470</v>
      </c>
      <c r="D8351" s="38" t="s">
        <v>7888</v>
      </c>
      <c r="E8351" s="39">
        <v>1561.637999959758</v>
      </c>
      <c r="F8351" s="39">
        <f t="shared" si="397"/>
        <v>1717.8017999557339</v>
      </c>
      <c r="G8351" s="39">
        <f t="shared" si="398"/>
        <v>2030.1293999476854</v>
      </c>
    </row>
    <row r="8352" spans="1:7" ht="25.5" customHeight="1" thickTop="1" thickBot="1" x14ac:dyDescent="0.25">
      <c r="A8352" s="20" t="str">
        <f t="shared" si="396"/>
        <v>4344ROCKMOUNT</v>
      </c>
      <c r="B8352" s="20">
        <v>4344</v>
      </c>
      <c r="C8352" s="20" t="s">
        <v>8471</v>
      </c>
      <c r="D8352" s="21" t="s">
        <v>7888</v>
      </c>
      <c r="E8352" s="22">
        <v>1561.637999959758</v>
      </c>
      <c r="F8352" s="22">
        <f t="shared" si="397"/>
        <v>1717.8017999557339</v>
      </c>
      <c r="G8352" s="22">
        <f t="shared" si="398"/>
        <v>2030.1293999476854</v>
      </c>
    </row>
    <row r="8353" spans="1:7" ht="25.5" customHeight="1" thickTop="1" thickBot="1" x14ac:dyDescent="0.25">
      <c r="A8353" s="20" t="str">
        <f t="shared" si="396"/>
        <v>4344SEVENTEEN MILE</v>
      </c>
      <c r="B8353" s="37">
        <v>4344</v>
      </c>
      <c r="C8353" s="37" t="s">
        <v>8472</v>
      </c>
      <c r="D8353" s="38" t="s">
        <v>7888</v>
      </c>
      <c r="E8353" s="39">
        <v>1561.637999959758</v>
      </c>
      <c r="F8353" s="39">
        <f t="shared" si="397"/>
        <v>1717.8017999557339</v>
      </c>
      <c r="G8353" s="39">
        <f t="shared" si="398"/>
        <v>2030.1293999476854</v>
      </c>
    </row>
    <row r="8354" spans="1:7" ht="25.5" customHeight="1" thickTop="1" thickBot="1" x14ac:dyDescent="0.25">
      <c r="A8354" s="20" t="str">
        <f t="shared" si="396"/>
        <v>4344STOCKYARD</v>
      </c>
      <c r="B8354" s="20">
        <v>4344</v>
      </c>
      <c r="C8354" s="20" t="s">
        <v>8473</v>
      </c>
      <c r="D8354" s="21" t="s">
        <v>7888</v>
      </c>
      <c r="E8354" s="22">
        <v>1561.637999959758</v>
      </c>
      <c r="F8354" s="22">
        <f t="shared" si="397"/>
        <v>1717.8017999557339</v>
      </c>
      <c r="G8354" s="22">
        <f t="shared" si="398"/>
        <v>2030.1293999476854</v>
      </c>
    </row>
    <row r="8355" spans="1:7" ht="25.5" customHeight="1" thickTop="1" thickBot="1" x14ac:dyDescent="0.25">
      <c r="A8355" s="20" t="str">
        <f t="shared" si="396"/>
        <v>4344UPPER FLAGSTONE</v>
      </c>
      <c r="B8355" s="37">
        <v>4344</v>
      </c>
      <c r="C8355" s="37" t="s">
        <v>8474</v>
      </c>
      <c r="D8355" s="38" t="s">
        <v>7888</v>
      </c>
      <c r="E8355" s="39">
        <v>1561.637999959758</v>
      </c>
      <c r="F8355" s="39">
        <f t="shared" si="397"/>
        <v>1717.8017999557339</v>
      </c>
      <c r="G8355" s="39">
        <f t="shared" si="398"/>
        <v>2030.1293999476854</v>
      </c>
    </row>
    <row r="8356" spans="1:7" ht="25.5" customHeight="1" thickTop="1" thickBot="1" x14ac:dyDescent="0.25">
      <c r="A8356" s="20" t="str">
        <f t="shared" si="396"/>
        <v>4346MARBURG</v>
      </c>
      <c r="B8356" s="20">
        <v>4346</v>
      </c>
      <c r="C8356" s="20" t="s">
        <v>8475</v>
      </c>
      <c r="D8356" s="21" t="s">
        <v>7888</v>
      </c>
      <c r="E8356" s="22">
        <v>1213.5499992284681</v>
      </c>
      <c r="F8356" s="22">
        <f t="shared" si="397"/>
        <v>1334.904999151315</v>
      </c>
      <c r="G8356" s="22">
        <f t="shared" si="398"/>
        <v>1577.6149989970086</v>
      </c>
    </row>
    <row r="8357" spans="1:7" ht="25.5" customHeight="1" thickTop="1" thickBot="1" x14ac:dyDescent="0.25">
      <c r="A8357" s="20" t="str">
        <f t="shared" si="396"/>
        <v>4347GRANTHAM</v>
      </c>
      <c r="B8357" s="37">
        <v>4347</v>
      </c>
      <c r="C8357" s="37" t="s">
        <v>8476</v>
      </c>
      <c r="D8357" s="38" t="s">
        <v>7888</v>
      </c>
      <c r="E8357" s="39">
        <v>1721.7019997133241</v>
      </c>
      <c r="F8357" s="39">
        <f t="shared" si="397"/>
        <v>1893.8721996846566</v>
      </c>
      <c r="G8357" s="39">
        <f t="shared" si="398"/>
        <v>2238.2125996273212</v>
      </c>
    </row>
    <row r="8358" spans="1:7" ht="25.5" customHeight="1" thickTop="1" thickBot="1" x14ac:dyDescent="0.25">
      <c r="A8358" s="20" t="str">
        <f t="shared" si="396"/>
        <v>4347MA MA CREEK</v>
      </c>
      <c r="B8358" s="20">
        <v>4347</v>
      </c>
      <c r="C8358" s="20" t="s">
        <v>8477</v>
      </c>
      <c r="D8358" s="21" t="s">
        <v>7888</v>
      </c>
      <c r="E8358" s="22">
        <v>1721.7019997133241</v>
      </c>
      <c r="F8358" s="22">
        <f t="shared" si="397"/>
        <v>1893.8721996846566</v>
      </c>
      <c r="G8358" s="22">
        <f t="shared" si="398"/>
        <v>2238.2125996273212</v>
      </c>
    </row>
    <row r="8359" spans="1:7" ht="25.5" customHeight="1" thickTop="1" thickBot="1" x14ac:dyDescent="0.25">
      <c r="A8359" s="20" t="str">
        <f t="shared" si="396"/>
        <v>4347MOUNT WHITESTONE</v>
      </c>
      <c r="B8359" s="37">
        <v>4347</v>
      </c>
      <c r="C8359" s="37" t="s">
        <v>8478</v>
      </c>
      <c r="D8359" s="38" t="s">
        <v>7888</v>
      </c>
      <c r="E8359" s="39">
        <v>1721.7019997133241</v>
      </c>
      <c r="F8359" s="39">
        <f t="shared" si="397"/>
        <v>1893.8721996846566</v>
      </c>
      <c r="G8359" s="39">
        <f t="shared" si="398"/>
        <v>2238.2125996273212</v>
      </c>
    </row>
    <row r="8360" spans="1:7" ht="25.5" customHeight="1" thickTop="1" thickBot="1" x14ac:dyDescent="0.25">
      <c r="A8360" s="20" t="str">
        <f t="shared" si="396"/>
        <v>4347VERADILLA</v>
      </c>
      <c r="B8360" s="20">
        <v>4347</v>
      </c>
      <c r="C8360" s="20" t="s">
        <v>8479</v>
      </c>
      <c r="D8360" s="21" t="s">
        <v>7888</v>
      </c>
      <c r="E8360" s="22">
        <v>1721.7019997133241</v>
      </c>
      <c r="F8360" s="22">
        <f t="shared" si="397"/>
        <v>1893.8721996846566</v>
      </c>
      <c r="G8360" s="22">
        <f t="shared" si="398"/>
        <v>2238.2125996273212</v>
      </c>
    </row>
    <row r="8361" spans="1:7" ht="25.5" customHeight="1" thickTop="1" thickBot="1" x14ac:dyDescent="0.25">
      <c r="A8361" s="20" t="str">
        <f t="shared" si="396"/>
        <v>4347WINWILL</v>
      </c>
      <c r="B8361" s="37">
        <v>4347</v>
      </c>
      <c r="C8361" s="37" t="s">
        <v>8480</v>
      </c>
      <c r="D8361" s="38" t="s">
        <v>7888</v>
      </c>
      <c r="E8361" s="39">
        <v>1721.7019997133241</v>
      </c>
      <c r="F8361" s="39">
        <f t="shared" si="397"/>
        <v>1893.8721996846566</v>
      </c>
      <c r="G8361" s="39">
        <f t="shared" si="398"/>
        <v>2238.2125996273212</v>
      </c>
    </row>
    <row r="8362" spans="1:7" ht="25.5" customHeight="1" thickTop="1" thickBot="1" x14ac:dyDescent="0.25">
      <c r="A8362" s="20" t="str">
        <f t="shared" si="396"/>
        <v>4350ATHOL</v>
      </c>
      <c r="B8362" s="20">
        <v>4350</v>
      </c>
      <c r="C8362" s="20" t="s">
        <v>8481</v>
      </c>
      <c r="D8362" s="21" t="s">
        <v>7888</v>
      </c>
      <c r="E8362" s="22">
        <v>1526.8360000016601</v>
      </c>
      <c r="F8362" s="22">
        <f t="shared" si="397"/>
        <v>1679.5196000018261</v>
      </c>
      <c r="G8362" s="22">
        <f t="shared" si="398"/>
        <v>1984.8868000021582</v>
      </c>
    </row>
    <row r="8363" spans="1:7" ht="25.5" customHeight="1" thickTop="1" thickBot="1" x14ac:dyDescent="0.25">
      <c r="A8363" s="20" t="str">
        <f t="shared" si="396"/>
        <v>4350BLUE MOUNTAIN HEIGHTS</v>
      </c>
      <c r="B8363" s="37">
        <v>4350</v>
      </c>
      <c r="C8363" s="37" t="s">
        <v>8482</v>
      </c>
      <c r="D8363" s="38" t="s">
        <v>7888</v>
      </c>
      <c r="E8363" s="39">
        <v>1526.8360000016601</v>
      </c>
      <c r="F8363" s="39">
        <f t="shared" si="397"/>
        <v>1679.5196000018261</v>
      </c>
      <c r="G8363" s="39">
        <f t="shared" si="398"/>
        <v>1984.8868000021582</v>
      </c>
    </row>
    <row r="8364" spans="1:7" ht="25.5" customHeight="1" thickTop="1" thickBot="1" x14ac:dyDescent="0.25">
      <c r="A8364" s="20" t="str">
        <f t="shared" si="396"/>
        <v>4350CENTENARY HEIGHTS</v>
      </c>
      <c r="B8364" s="20">
        <v>4350</v>
      </c>
      <c r="C8364" s="20" t="s">
        <v>8483</v>
      </c>
      <c r="D8364" s="21" t="s">
        <v>7888</v>
      </c>
      <c r="E8364" s="22">
        <v>1526.8360000016601</v>
      </c>
      <c r="F8364" s="22">
        <f t="shared" si="397"/>
        <v>1679.5196000018261</v>
      </c>
      <c r="G8364" s="22">
        <f t="shared" si="398"/>
        <v>1984.8868000021582</v>
      </c>
    </row>
    <row r="8365" spans="1:7" ht="25.5" customHeight="1" thickTop="1" thickBot="1" x14ac:dyDescent="0.25">
      <c r="A8365" s="20" t="str">
        <f t="shared" si="396"/>
        <v>4350CHARLTON</v>
      </c>
      <c r="B8365" s="37">
        <v>4350</v>
      </c>
      <c r="C8365" s="37" t="s">
        <v>4679</v>
      </c>
      <c r="D8365" s="38" t="s">
        <v>7888</v>
      </c>
      <c r="E8365" s="39">
        <v>1526.8360000016601</v>
      </c>
      <c r="F8365" s="39">
        <f t="shared" si="397"/>
        <v>1679.5196000018261</v>
      </c>
      <c r="G8365" s="39">
        <f t="shared" si="398"/>
        <v>1984.8868000021582</v>
      </c>
    </row>
    <row r="8366" spans="1:7" ht="25.5" customHeight="1" thickTop="1" thickBot="1" x14ac:dyDescent="0.25">
      <c r="A8366" s="20" t="str">
        <f t="shared" si="396"/>
        <v>4350COTSWOLD HILLS</v>
      </c>
      <c r="B8366" s="20">
        <v>4350</v>
      </c>
      <c r="C8366" s="20" t="s">
        <v>8484</v>
      </c>
      <c r="D8366" s="21" t="s">
        <v>7888</v>
      </c>
      <c r="E8366" s="22">
        <v>1526.8360000016601</v>
      </c>
      <c r="F8366" s="22">
        <f t="shared" si="397"/>
        <v>1679.5196000018261</v>
      </c>
      <c r="G8366" s="22">
        <f t="shared" si="398"/>
        <v>1984.8868000021582</v>
      </c>
    </row>
    <row r="8367" spans="1:7" ht="25.5" customHeight="1" thickTop="1" thickBot="1" x14ac:dyDescent="0.25">
      <c r="A8367" s="20" t="str">
        <f t="shared" si="396"/>
        <v>4350CRANLEY</v>
      </c>
      <c r="B8367" s="37">
        <v>4350</v>
      </c>
      <c r="C8367" s="37" t="s">
        <v>8485</v>
      </c>
      <c r="D8367" s="38" t="s">
        <v>7888</v>
      </c>
      <c r="E8367" s="39">
        <v>1526.8360000016601</v>
      </c>
      <c r="F8367" s="39">
        <f t="shared" si="397"/>
        <v>1679.5196000018261</v>
      </c>
      <c r="G8367" s="39">
        <f t="shared" si="398"/>
        <v>1984.8868000021582</v>
      </c>
    </row>
    <row r="8368" spans="1:7" ht="25.5" customHeight="1" thickTop="1" thickBot="1" x14ac:dyDescent="0.25">
      <c r="A8368" s="20" t="str">
        <f t="shared" si="396"/>
        <v>4350DARLING HEIGHTS</v>
      </c>
      <c r="B8368" s="20">
        <v>4350</v>
      </c>
      <c r="C8368" s="20" t="s">
        <v>8486</v>
      </c>
      <c r="D8368" s="21" t="s">
        <v>7888</v>
      </c>
      <c r="E8368" s="22">
        <v>1526.8360000016601</v>
      </c>
      <c r="F8368" s="22">
        <f t="shared" si="397"/>
        <v>1679.5196000018261</v>
      </c>
      <c r="G8368" s="22">
        <f t="shared" si="398"/>
        <v>1984.8868000021582</v>
      </c>
    </row>
    <row r="8369" spans="1:7" ht="25.5" customHeight="1" thickTop="1" thickBot="1" x14ac:dyDescent="0.25">
      <c r="A8369" s="20" t="str">
        <f t="shared" si="396"/>
        <v>4350DRAYTON</v>
      </c>
      <c r="B8369" s="37">
        <v>4350</v>
      </c>
      <c r="C8369" s="37" t="s">
        <v>8487</v>
      </c>
      <c r="D8369" s="38" t="s">
        <v>7888</v>
      </c>
      <c r="E8369" s="39">
        <v>1526.8360000016601</v>
      </c>
      <c r="F8369" s="39">
        <f t="shared" si="397"/>
        <v>1679.5196000018261</v>
      </c>
      <c r="G8369" s="39">
        <f t="shared" si="398"/>
        <v>1984.8868000021582</v>
      </c>
    </row>
    <row r="8370" spans="1:7" ht="25.5" customHeight="1" thickTop="1" thickBot="1" x14ac:dyDescent="0.25">
      <c r="A8370" s="20" t="str">
        <f t="shared" si="396"/>
        <v>4350EAST TOOWOOMBA</v>
      </c>
      <c r="B8370" s="20">
        <v>4350</v>
      </c>
      <c r="C8370" s="20" t="s">
        <v>8488</v>
      </c>
      <c r="D8370" s="21" t="s">
        <v>7888</v>
      </c>
      <c r="E8370" s="22">
        <v>1526.8360000016601</v>
      </c>
      <c r="F8370" s="22">
        <f t="shared" si="397"/>
        <v>1679.5196000018261</v>
      </c>
      <c r="G8370" s="22">
        <f t="shared" si="398"/>
        <v>1984.8868000021582</v>
      </c>
    </row>
    <row r="8371" spans="1:7" ht="25.5" customHeight="1" thickTop="1" thickBot="1" x14ac:dyDescent="0.25">
      <c r="A8371" s="20" t="str">
        <f t="shared" si="396"/>
        <v>4350FINNIE</v>
      </c>
      <c r="B8371" s="37">
        <v>4350</v>
      </c>
      <c r="C8371" s="37" t="s">
        <v>8489</v>
      </c>
      <c r="D8371" s="38" t="s">
        <v>7888</v>
      </c>
      <c r="E8371" s="39">
        <v>1526.8360000016601</v>
      </c>
      <c r="F8371" s="39">
        <f t="shared" si="397"/>
        <v>1679.5196000018261</v>
      </c>
      <c r="G8371" s="39">
        <f t="shared" si="398"/>
        <v>1984.8868000021582</v>
      </c>
    </row>
    <row r="8372" spans="1:7" ht="25.5" customHeight="1" thickTop="1" thickBot="1" x14ac:dyDescent="0.25">
      <c r="A8372" s="20" t="str">
        <f t="shared" si="396"/>
        <v>4350GLENVALE</v>
      </c>
      <c r="B8372" s="20">
        <v>4350</v>
      </c>
      <c r="C8372" s="20" t="s">
        <v>8490</v>
      </c>
      <c r="D8372" s="21" t="s">
        <v>7888</v>
      </c>
      <c r="E8372" s="22">
        <v>1526.8360000016601</v>
      </c>
      <c r="F8372" s="22">
        <f t="shared" si="397"/>
        <v>1679.5196000018261</v>
      </c>
      <c r="G8372" s="22">
        <f t="shared" si="398"/>
        <v>1984.8868000021582</v>
      </c>
    </row>
    <row r="8373" spans="1:7" ht="25.5" customHeight="1" thickTop="1" thickBot="1" x14ac:dyDescent="0.25">
      <c r="A8373" s="20" t="str">
        <f t="shared" si="396"/>
        <v>4350GOWRIE MOUNTAIN</v>
      </c>
      <c r="B8373" s="37">
        <v>4350</v>
      </c>
      <c r="C8373" s="37" t="s">
        <v>8491</v>
      </c>
      <c r="D8373" s="38" t="s">
        <v>7888</v>
      </c>
      <c r="E8373" s="39">
        <v>1526.8360000016601</v>
      </c>
      <c r="F8373" s="39">
        <f t="shared" si="397"/>
        <v>1679.5196000018261</v>
      </c>
      <c r="G8373" s="39">
        <f t="shared" si="398"/>
        <v>1984.8868000021582</v>
      </c>
    </row>
    <row r="8374" spans="1:7" ht="25.5" customHeight="1" thickTop="1" thickBot="1" x14ac:dyDescent="0.25">
      <c r="A8374" s="20" t="str">
        <f t="shared" si="396"/>
        <v>4350HARLAXTON</v>
      </c>
      <c r="B8374" s="20">
        <v>4350</v>
      </c>
      <c r="C8374" s="20" t="s">
        <v>8492</v>
      </c>
      <c r="D8374" s="21" t="s">
        <v>7888</v>
      </c>
      <c r="E8374" s="22">
        <v>1526.8360000016601</v>
      </c>
      <c r="F8374" s="22">
        <f t="shared" si="397"/>
        <v>1679.5196000018261</v>
      </c>
      <c r="G8374" s="22">
        <f t="shared" si="398"/>
        <v>1984.8868000021582</v>
      </c>
    </row>
    <row r="8375" spans="1:7" ht="25.5" customHeight="1" thickTop="1" thickBot="1" x14ac:dyDescent="0.25">
      <c r="A8375" s="20" t="str">
        <f t="shared" si="396"/>
        <v>4350HARRISTOWN</v>
      </c>
      <c r="B8375" s="37">
        <v>4350</v>
      </c>
      <c r="C8375" s="37" t="s">
        <v>8493</v>
      </c>
      <c r="D8375" s="38" t="s">
        <v>7888</v>
      </c>
      <c r="E8375" s="39">
        <v>1526.8360000016601</v>
      </c>
      <c r="F8375" s="39">
        <f t="shared" si="397"/>
        <v>1679.5196000018261</v>
      </c>
      <c r="G8375" s="39">
        <f t="shared" si="398"/>
        <v>1984.8868000021582</v>
      </c>
    </row>
    <row r="8376" spans="1:7" ht="25.5" customHeight="1" thickTop="1" thickBot="1" x14ac:dyDescent="0.25">
      <c r="A8376" s="20" t="str">
        <f t="shared" si="396"/>
        <v>4350KEARNEYS SPRING</v>
      </c>
      <c r="B8376" s="20">
        <v>4350</v>
      </c>
      <c r="C8376" s="20" t="s">
        <v>8494</v>
      </c>
      <c r="D8376" s="21" t="s">
        <v>7888</v>
      </c>
      <c r="E8376" s="22">
        <v>1526.8360000016601</v>
      </c>
      <c r="F8376" s="22">
        <f t="shared" si="397"/>
        <v>1679.5196000018261</v>
      </c>
      <c r="G8376" s="22">
        <f t="shared" si="398"/>
        <v>1984.8868000021582</v>
      </c>
    </row>
    <row r="8377" spans="1:7" ht="25.5" customHeight="1" thickTop="1" thickBot="1" x14ac:dyDescent="0.25">
      <c r="A8377" s="20" t="str">
        <f t="shared" si="396"/>
        <v>4350MIDDLE RIDGE</v>
      </c>
      <c r="B8377" s="37">
        <v>4350</v>
      </c>
      <c r="C8377" s="37" t="s">
        <v>8495</v>
      </c>
      <c r="D8377" s="38" t="s">
        <v>7888</v>
      </c>
      <c r="E8377" s="39">
        <v>1526.8360000016601</v>
      </c>
      <c r="F8377" s="39">
        <f t="shared" si="397"/>
        <v>1679.5196000018261</v>
      </c>
      <c r="G8377" s="39">
        <f t="shared" si="398"/>
        <v>1984.8868000021582</v>
      </c>
    </row>
    <row r="8378" spans="1:7" ht="25.5" customHeight="1" thickTop="1" thickBot="1" x14ac:dyDescent="0.25">
      <c r="A8378" s="20" t="str">
        <f t="shared" si="396"/>
        <v>4350MOUNT KYNOCH</v>
      </c>
      <c r="B8378" s="20">
        <v>4350</v>
      </c>
      <c r="C8378" s="20" t="s">
        <v>8496</v>
      </c>
      <c r="D8378" s="21" t="s">
        <v>7888</v>
      </c>
      <c r="E8378" s="22">
        <v>1526.8360000016601</v>
      </c>
      <c r="F8378" s="22">
        <f t="shared" si="397"/>
        <v>1679.5196000018261</v>
      </c>
      <c r="G8378" s="22">
        <f t="shared" si="398"/>
        <v>1984.8868000021582</v>
      </c>
    </row>
    <row r="8379" spans="1:7" ht="25.5" customHeight="1" thickTop="1" thickBot="1" x14ac:dyDescent="0.25">
      <c r="A8379" s="20" t="str">
        <f t="shared" si="396"/>
        <v>4350MOUNT LOFTY</v>
      </c>
      <c r="B8379" s="37">
        <v>4350</v>
      </c>
      <c r="C8379" s="37" t="s">
        <v>8497</v>
      </c>
      <c r="D8379" s="38" t="s">
        <v>7888</v>
      </c>
      <c r="E8379" s="39">
        <v>1526.8360000016601</v>
      </c>
      <c r="F8379" s="39">
        <f t="shared" si="397"/>
        <v>1679.5196000018261</v>
      </c>
      <c r="G8379" s="39">
        <f t="shared" si="398"/>
        <v>1984.8868000021582</v>
      </c>
    </row>
    <row r="8380" spans="1:7" ht="25.5" customHeight="1" thickTop="1" thickBot="1" x14ac:dyDescent="0.25">
      <c r="A8380" s="20" t="str">
        <f t="shared" si="396"/>
        <v>4350MOUNT RASCAL</v>
      </c>
      <c r="B8380" s="20">
        <v>4350</v>
      </c>
      <c r="C8380" s="20" t="s">
        <v>8498</v>
      </c>
      <c r="D8380" s="21" t="s">
        <v>7888</v>
      </c>
      <c r="E8380" s="22">
        <v>1526.8360000016601</v>
      </c>
      <c r="F8380" s="22">
        <f t="shared" si="397"/>
        <v>1679.5196000018261</v>
      </c>
      <c r="G8380" s="22">
        <f t="shared" si="398"/>
        <v>1984.8868000021582</v>
      </c>
    </row>
    <row r="8381" spans="1:7" ht="25.5" customHeight="1" thickTop="1" thickBot="1" x14ac:dyDescent="0.25">
      <c r="A8381" s="20" t="str">
        <f t="shared" si="396"/>
        <v>4350NEWTOWN</v>
      </c>
      <c r="B8381" s="37">
        <v>4350</v>
      </c>
      <c r="C8381" s="37" t="s">
        <v>875</v>
      </c>
      <c r="D8381" s="38" t="s">
        <v>7888</v>
      </c>
      <c r="E8381" s="39">
        <v>1526.8360000016601</v>
      </c>
      <c r="F8381" s="39">
        <f t="shared" si="397"/>
        <v>1679.5196000018261</v>
      </c>
      <c r="G8381" s="39">
        <f t="shared" si="398"/>
        <v>1984.8868000021582</v>
      </c>
    </row>
    <row r="8382" spans="1:7" ht="25.5" customHeight="1" thickTop="1" thickBot="1" x14ac:dyDescent="0.25">
      <c r="A8382" s="20" t="str">
        <f t="shared" si="396"/>
        <v>4350NORTH TOOWOOMBA</v>
      </c>
      <c r="B8382" s="20">
        <v>4350</v>
      </c>
      <c r="C8382" s="20" t="s">
        <v>8499</v>
      </c>
      <c r="D8382" s="21" t="s">
        <v>7888</v>
      </c>
      <c r="E8382" s="22">
        <v>1526.8360000016601</v>
      </c>
      <c r="F8382" s="22">
        <f t="shared" si="397"/>
        <v>1679.5196000018261</v>
      </c>
      <c r="G8382" s="22">
        <f t="shared" si="398"/>
        <v>1984.8868000021582</v>
      </c>
    </row>
    <row r="8383" spans="1:7" ht="25.5" customHeight="1" thickTop="1" thickBot="1" x14ac:dyDescent="0.25">
      <c r="A8383" s="20" t="str">
        <f t="shared" si="396"/>
        <v>4350PRINCE HENRY HEIGHTS</v>
      </c>
      <c r="B8383" s="37">
        <v>4350</v>
      </c>
      <c r="C8383" s="37" t="s">
        <v>8500</v>
      </c>
      <c r="D8383" s="38" t="s">
        <v>7888</v>
      </c>
      <c r="E8383" s="39">
        <v>1526.8360000016601</v>
      </c>
      <c r="F8383" s="39">
        <f t="shared" si="397"/>
        <v>1679.5196000018261</v>
      </c>
      <c r="G8383" s="39">
        <f t="shared" si="398"/>
        <v>1984.8868000021582</v>
      </c>
    </row>
    <row r="8384" spans="1:7" ht="25.5" customHeight="1" thickTop="1" thickBot="1" x14ac:dyDescent="0.25">
      <c r="A8384" s="20" t="str">
        <f t="shared" si="396"/>
        <v>4350RANGEVILLE</v>
      </c>
      <c r="B8384" s="20">
        <v>4350</v>
      </c>
      <c r="C8384" s="20" t="s">
        <v>8501</v>
      </c>
      <c r="D8384" s="21" t="s">
        <v>7888</v>
      </c>
      <c r="E8384" s="22">
        <v>1526.8360000016601</v>
      </c>
      <c r="F8384" s="22">
        <f t="shared" si="397"/>
        <v>1679.5196000018261</v>
      </c>
      <c r="G8384" s="22">
        <f t="shared" si="398"/>
        <v>1984.8868000021582</v>
      </c>
    </row>
    <row r="8385" spans="1:7" ht="25.5" customHeight="1" thickTop="1" thickBot="1" x14ac:dyDescent="0.25">
      <c r="A8385" s="20" t="str">
        <f t="shared" si="396"/>
        <v>4350REDWOOD</v>
      </c>
      <c r="B8385" s="37">
        <v>4350</v>
      </c>
      <c r="C8385" s="37" t="s">
        <v>8502</v>
      </c>
      <c r="D8385" s="38" t="s">
        <v>7888</v>
      </c>
      <c r="E8385" s="39">
        <v>1526.8360000016601</v>
      </c>
      <c r="F8385" s="39">
        <f t="shared" si="397"/>
        <v>1679.5196000018261</v>
      </c>
      <c r="G8385" s="39">
        <f t="shared" si="398"/>
        <v>1984.8868000021582</v>
      </c>
    </row>
    <row r="8386" spans="1:7" ht="25.5" customHeight="1" thickTop="1" thickBot="1" x14ac:dyDescent="0.25">
      <c r="A8386" s="20" t="str">
        <f t="shared" si="396"/>
        <v>4350ROCKVILLE</v>
      </c>
      <c r="B8386" s="20">
        <v>4350</v>
      </c>
      <c r="C8386" s="20" t="s">
        <v>8503</v>
      </c>
      <c r="D8386" s="21" t="s">
        <v>7888</v>
      </c>
      <c r="E8386" s="22">
        <v>1526.8360000016601</v>
      </c>
      <c r="F8386" s="22">
        <f t="shared" si="397"/>
        <v>1679.5196000018261</v>
      </c>
      <c r="G8386" s="22">
        <f t="shared" si="398"/>
        <v>1984.8868000021582</v>
      </c>
    </row>
    <row r="8387" spans="1:7" ht="25.5" customHeight="1" thickTop="1" thickBot="1" x14ac:dyDescent="0.25">
      <c r="A8387" s="20" t="str">
        <f t="shared" si="396"/>
        <v>4350SOUTH TOOWOOMBA</v>
      </c>
      <c r="B8387" s="37">
        <v>4350</v>
      </c>
      <c r="C8387" s="37" t="s">
        <v>8504</v>
      </c>
      <c r="D8387" s="38" t="s">
        <v>7888</v>
      </c>
      <c r="E8387" s="39">
        <v>1526.8360000016601</v>
      </c>
      <c r="F8387" s="39">
        <f t="shared" si="397"/>
        <v>1679.5196000018261</v>
      </c>
      <c r="G8387" s="39">
        <f t="shared" si="398"/>
        <v>1984.8868000021582</v>
      </c>
    </row>
    <row r="8388" spans="1:7" ht="25.5" customHeight="1" thickTop="1" thickBot="1" x14ac:dyDescent="0.25">
      <c r="A8388" s="20" t="str">
        <f t="shared" si="396"/>
        <v>4350TOOWOOMBA CITY</v>
      </c>
      <c r="B8388" s="20">
        <v>4350</v>
      </c>
      <c r="C8388" s="20" t="s">
        <v>8505</v>
      </c>
      <c r="D8388" s="21" t="s">
        <v>7888</v>
      </c>
      <c r="E8388" s="22">
        <v>1526.8360000016601</v>
      </c>
      <c r="F8388" s="22">
        <f t="shared" si="397"/>
        <v>1679.5196000018261</v>
      </c>
      <c r="G8388" s="22">
        <f t="shared" si="398"/>
        <v>1984.8868000021582</v>
      </c>
    </row>
    <row r="8389" spans="1:7" ht="25.5" customHeight="1" thickTop="1" thickBot="1" x14ac:dyDescent="0.25">
      <c r="A8389" s="20" t="str">
        <f t="shared" ref="A8389:A8452" si="399">CONCATENATE(B8389,C8389)</f>
        <v>4350TOP CAMP</v>
      </c>
      <c r="B8389" s="37">
        <v>4350</v>
      </c>
      <c r="C8389" s="37" t="s">
        <v>8506</v>
      </c>
      <c r="D8389" s="38" t="s">
        <v>7888</v>
      </c>
      <c r="E8389" s="39">
        <v>1526.8360000016601</v>
      </c>
      <c r="F8389" s="39">
        <f t="shared" ref="F8389:F8452" si="400">1.1*E8389</f>
        <v>1679.5196000018261</v>
      </c>
      <c r="G8389" s="39">
        <f t="shared" ref="G8389:G8452" si="401">1.3*E8389</f>
        <v>1984.8868000021582</v>
      </c>
    </row>
    <row r="8390" spans="1:7" ht="25.5" customHeight="1" thickTop="1" thickBot="1" x14ac:dyDescent="0.25">
      <c r="A8390" s="20" t="str">
        <f t="shared" si="399"/>
        <v>4350TORRINGTON</v>
      </c>
      <c r="B8390" s="20">
        <v>4350</v>
      </c>
      <c r="C8390" s="20" t="s">
        <v>2122</v>
      </c>
      <c r="D8390" s="21" t="s">
        <v>7888</v>
      </c>
      <c r="E8390" s="22">
        <v>1526.8360000016601</v>
      </c>
      <c r="F8390" s="22">
        <f t="shared" si="400"/>
        <v>1679.5196000018261</v>
      </c>
      <c r="G8390" s="22">
        <f t="shared" si="401"/>
        <v>1984.8868000021582</v>
      </c>
    </row>
    <row r="8391" spans="1:7" ht="25.5" customHeight="1" thickTop="1" thickBot="1" x14ac:dyDescent="0.25">
      <c r="A8391" s="20" t="str">
        <f t="shared" si="399"/>
        <v>4350WELLCAMP</v>
      </c>
      <c r="B8391" s="37">
        <v>4350</v>
      </c>
      <c r="C8391" s="37" t="s">
        <v>8507</v>
      </c>
      <c r="D8391" s="38" t="s">
        <v>7888</v>
      </c>
      <c r="E8391" s="39">
        <v>1526.8360000016601</v>
      </c>
      <c r="F8391" s="39">
        <f t="shared" si="400"/>
        <v>1679.5196000018261</v>
      </c>
      <c r="G8391" s="39">
        <f t="shared" si="401"/>
        <v>1984.8868000021582</v>
      </c>
    </row>
    <row r="8392" spans="1:7" ht="25.5" customHeight="1" thickTop="1" thickBot="1" x14ac:dyDescent="0.25">
      <c r="A8392" s="20" t="str">
        <f t="shared" si="399"/>
        <v>4350WESTBROOK</v>
      </c>
      <c r="B8392" s="20">
        <v>4350</v>
      </c>
      <c r="C8392" s="20" t="s">
        <v>1814</v>
      </c>
      <c r="D8392" s="21" t="s">
        <v>7888</v>
      </c>
      <c r="E8392" s="22">
        <v>1526.8360000016601</v>
      </c>
      <c r="F8392" s="22">
        <f t="shared" si="400"/>
        <v>1679.5196000018261</v>
      </c>
      <c r="G8392" s="22">
        <f t="shared" si="401"/>
        <v>1984.8868000021582</v>
      </c>
    </row>
    <row r="8393" spans="1:7" ht="25.5" customHeight="1" thickTop="1" thickBot="1" x14ac:dyDescent="0.25">
      <c r="A8393" s="20" t="str">
        <f t="shared" si="399"/>
        <v>4350WILSONTON</v>
      </c>
      <c r="B8393" s="37">
        <v>4350</v>
      </c>
      <c r="C8393" s="37" t="s">
        <v>8508</v>
      </c>
      <c r="D8393" s="38" t="s">
        <v>7888</v>
      </c>
      <c r="E8393" s="39">
        <v>1526.8360000016601</v>
      </c>
      <c r="F8393" s="39">
        <f t="shared" si="400"/>
        <v>1679.5196000018261</v>
      </c>
      <c r="G8393" s="39">
        <f t="shared" si="401"/>
        <v>1984.8868000021582</v>
      </c>
    </row>
    <row r="8394" spans="1:7" ht="25.5" customHeight="1" thickTop="1" thickBot="1" x14ac:dyDescent="0.25">
      <c r="A8394" s="20" t="str">
        <f t="shared" si="399"/>
        <v>4350WILSONTON HEIGHTS</v>
      </c>
      <c r="B8394" s="20">
        <v>4350</v>
      </c>
      <c r="C8394" s="20" t="s">
        <v>8509</v>
      </c>
      <c r="D8394" s="21" t="s">
        <v>7888</v>
      </c>
      <c r="E8394" s="22">
        <v>1526.8360000016601</v>
      </c>
      <c r="F8394" s="22">
        <f t="shared" si="400"/>
        <v>1679.5196000018261</v>
      </c>
      <c r="G8394" s="22">
        <f t="shared" si="401"/>
        <v>1984.8868000021582</v>
      </c>
    </row>
    <row r="8395" spans="1:7" ht="25.5" customHeight="1" thickTop="1" thickBot="1" x14ac:dyDescent="0.25">
      <c r="A8395" s="20" t="str">
        <f t="shared" si="399"/>
        <v>4352BALLARD</v>
      </c>
      <c r="B8395" s="37">
        <v>4352</v>
      </c>
      <c r="C8395" s="37" t="s">
        <v>8510</v>
      </c>
      <c r="D8395" s="38" t="s">
        <v>7888</v>
      </c>
      <c r="E8395" s="39">
        <v>1356.7799994384159</v>
      </c>
      <c r="F8395" s="39">
        <f t="shared" si="400"/>
        <v>1492.4579993822576</v>
      </c>
      <c r="G8395" s="39">
        <f t="shared" si="401"/>
        <v>1763.8139992699407</v>
      </c>
    </row>
    <row r="8396" spans="1:7" ht="25.5" customHeight="1" thickTop="1" thickBot="1" x14ac:dyDescent="0.25">
      <c r="A8396" s="20" t="str">
        <f t="shared" si="399"/>
        <v>4352BAPAUME</v>
      </c>
      <c r="B8396" s="20">
        <v>4352</v>
      </c>
      <c r="C8396" s="20" t="s">
        <v>8511</v>
      </c>
      <c r="D8396" s="21" t="s">
        <v>7888</v>
      </c>
      <c r="E8396" s="22">
        <v>1356.7799994384159</v>
      </c>
      <c r="F8396" s="22">
        <f t="shared" si="400"/>
        <v>1492.4579993822576</v>
      </c>
      <c r="G8396" s="22">
        <f t="shared" si="401"/>
        <v>1763.8139992699407</v>
      </c>
    </row>
    <row r="8397" spans="1:7" ht="25.5" customHeight="1" thickTop="1" thickBot="1" x14ac:dyDescent="0.25">
      <c r="A8397" s="20" t="str">
        <f t="shared" si="399"/>
        <v>4352BIRNAM</v>
      </c>
      <c r="B8397" s="37">
        <v>4352</v>
      </c>
      <c r="C8397" s="37" t="s">
        <v>8203</v>
      </c>
      <c r="D8397" s="38" t="s">
        <v>7888</v>
      </c>
      <c r="E8397" s="39">
        <v>1356.7799994384159</v>
      </c>
      <c r="F8397" s="39">
        <f t="shared" si="400"/>
        <v>1492.4579993822576</v>
      </c>
      <c r="G8397" s="39">
        <f t="shared" si="401"/>
        <v>1763.8139992699407</v>
      </c>
    </row>
    <row r="8398" spans="1:7" ht="25.5" customHeight="1" thickTop="1" thickBot="1" x14ac:dyDescent="0.25">
      <c r="A8398" s="20" t="str">
        <f t="shared" si="399"/>
        <v>4352BLANCHVIEW</v>
      </c>
      <c r="B8398" s="20">
        <v>4352</v>
      </c>
      <c r="C8398" s="20" t="s">
        <v>8512</v>
      </c>
      <c r="D8398" s="21" t="s">
        <v>7888</v>
      </c>
      <c r="E8398" s="22">
        <v>1356.7799994384159</v>
      </c>
      <c r="F8398" s="22">
        <f t="shared" si="400"/>
        <v>1492.4579993822576</v>
      </c>
      <c r="G8398" s="22">
        <f t="shared" si="401"/>
        <v>1763.8139992699407</v>
      </c>
    </row>
    <row r="8399" spans="1:7" ht="25.5" customHeight="1" thickTop="1" thickBot="1" x14ac:dyDescent="0.25">
      <c r="A8399" s="20" t="str">
        <f t="shared" si="399"/>
        <v>4352BRANCHVIEW</v>
      </c>
      <c r="B8399" s="37">
        <v>4352</v>
      </c>
      <c r="C8399" s="37" t="s">
        <v>8513</v>
      </c>
      <c r="D8399" s="38" t="s">
        <v>7888</v>
      </c>
      <c r="E8399" s="39">
        <v>1356.7799994384159</v>
      </c>
      <c r="F8399" s="39">
        <f t="shared" si="400"/>
        <v>1492.4579993822576</v>
      </c>
      <c r="G8399" s="39">
        <f t="shared" si="401"/>
        <v>1763.8139992699407</v>
      </c>
    </row>
    <row r="8400" spans="1:7" ht="25.5" customHeight="1" thickTop="1" thickBot="1" x14ac:dyDescent="0.25">
      <c r="A8400" s="20" t="str">
        <f t="shared" si="399"/>
        <v>4352CABARLAH</v>
      </c>
      <c r="B8400" s="20">
        <v>4352</v>
      </c>
      <c r="C8400" s="20" t="s">
        <v>8514</v>
      </c>
      <c r="D8400" s="21" t="s">
        <v>7888</v>
      </c>
      <c r="E8400" s="22">
        <v>1356.7799994384159</v>
      </c>
      <c r="F8400" s="22">
        <f t="shared" si="400"/>
        <v>1492.4579993822576</v>
      </c>
      <c r="G8400" s="22">
        <f t="shared" si="401"/>
        <v>1763.8139992699407</v>
      </c>
    </row>
    <row r="8401" spans="1:7" ht="25.5" customHeight="1" thickTop="1" thickBot="1" x14ac:dyDescent="0.25">
      <c r="A8401" s="20" t="str">
        <f t="shared" si="399"/>
        <v>4352CAWDOR</v>
      </c>
      <c r="B8401" s="37">
        <v>4352</v>
      </c>
      <c r="C8401" s="37" t="s">
        <v>3552</v>
      </c>
      <c r="D8401" s="38" t="s">
        <v>7888</v>
      </c>
      <c r="E8401" s="39">
        <v>1356.7799994384159</v>
      </c>
      <c r="F8401" s="39">
        <f t="shared" si="400"/>
        <v>1492.4579993822576</v>
      </c>
      <c r="G8401" s="39">
        <f t="shared" si="401"/>
        <v>1763.8139992699407</v>
      </c>
    </row>
    <row r="8402" spans="1:7" ht="25.5" customHeight="1" thickTop="1" thickBot="1" x14ac:dyDescent="0.25">
      <c r="A8402" s="20" t="str">
        <f t="shared" si="399"/>
        <v>4352CEMENT MILLS</v>
      </c>
      <c r="B8402" s="20">
        <v>4352</v>
      </c>
      <c r="C8402" s="20" t="s">
        <v>8515</v>
      </c>
      <c r="D8402" s="21" t="s">
        <v>7888</v>
      </c>
      <c r="E8402" s="22">
        <v>1356.7799994384159</v>
      </c>
      <c r="F8402" s="22">
        <f t="shared" si="400"/>
        <v>1492.4579993822576</v>
      </c>
      <c r="G8402" s="22">
        <f t="shared" si="401"/>
        <v>1763.8139992699407</v>
      </c>
    </row>
    <row r="8403" spans="1:7" ht="25.5" customHeight="1" thickTop="1" thickBot="1" x14ac:dyDescent="0.25">
      <c r="A8403" s="20" t="str">
        <f t="shared" si="399"/>
        <v>4352COALBANK</v>
      </c>
      <c r="B8403" s="37">
        <v>4352</v>
      </c>
      <c r="C8403" s="37" t="s">
        <v>8516</v>
      </c>
      <c r="D8403" s="38" t="s">
        <v>7888</v>
      </c>
      <c r="E8403" s="39">
        <v>1356.7799994384159</v>
      </c>
      <c r="F8403" s="39">
        <f t="shared" si="400"/>
        <v>1492.4579993822576</v>
      </c>
      <c r="G8403" s="39">
        <f t="shared" si="401"/>
        <v>1763.8139992699407</v>
      </c>
    </row>
    <row r="8404" spans="1:7" ht="25.5" customHeight="1" thickTop="1" thickBot="1" x14ac:dyDescent="0.25">
      <c r="A8404" s="20" t="str">
        <f t="shared" si="399"/>
        <v>4352CONDAMINE PLAINS</v>
      </c>
      <c r="B8404" s="20">
        <v>4352</v>
      </c>
      <c r="C8404" s="20" t="s">
        <v>8517</v>
      </c>
      <c r="D8404" s="21" t="s">
        <v>7888</v>
      </c>
      <c r="E8404" s="22">
        <v>1356.7799994384159</v>
      </c>
      <c r="F8404" s="22">
        <f t="shared" si="400"/>
        <v>1492.4579993822576</v>
      </c>
      <c r="G8404" s="22">
        <f t="shared" si="401"/>
        <v>1763.8139992699407</v>
      </c>
    </row>
    <row r="8405" spans="1:7" ht="25.5" customHeight="1" thickTop="1" thickBot="1" x14ac:dyDescent="0.25">
      <c r="A8405" s="20" t="str">
        <f t="shared" si="399"/>
        <v>4352CUTELLA</v>
      </c>
      <c r="B8405" s="37">
        <v>4352</v>
      </c>
      <c r="C8405" s="37" t="s">
        <v>8518</v>
      </c>
      <c r="D8405" s="38" t="s">
        <v>7888</v>
      </c>
      <c r="E8405" s="39">
        <v>1356.7799994384159</v>
      </c>
      <c r="F8405" s="39">
        <f t="shared" si="400"/>
        <v>1492.4579993822576</v>
      </c>
      <c r="G8405" s="39">
        <f t="shared" si="401"/>
        <v>1763.8139992699407</v>
      </c>
    </row>
    <row r="8406" spans="1:7" ht="25.5" customHeight="1" thickTop="1" thickBot="1" x14ac:dyDescent="0.25">
      <c r="A8406" s="20" t="str">
        <f t="shared" si="399"/>
        <v>4352DERRYMORE</v>
      </c>
      <c r="B8406" s="20">
        <v>4352</v>
      </c>
      <c r="C8406" s="20" t="s">
        <v>8519</v>
      </c>
      <c r="D8406" s="21" t="s">
        <v>7888</v>
      </c>
      <c r="E8406" s="22">
        <v>1356.7799994384159</v>
      </c>
      <c r="F8406" s="22">
        <f t="shared" si="400"/>
        <v>1492.4579993822576</v>
      </c>
      <c r="G8406" s="22">
        <f t="shared" si="401"/>
        <v>1763.8139992699407</v>
      </c>
    </row>
    <row r="8407" spans="1:7" ht="25.5" customHeight="1" thickTop="1" thickBot="1" x14ac:dyDescent="0.25">
      <c r="A8407" s="20" t="str">
        <f t="shared" si="399"/>
        <v>4352DJUAN</v>
      </c>
      <c r="B8407" s="37">
        <v>4352</v>
      </c>
      <c r="C8407" s="37" t="s">
        <v>8520</v>
      </c>
      <c r="D8407" s="38" t="s">
        <v>7888</v>
      </c>
      <c r="E8407" s="39">
        <v>1356.7799994384159</v>
      </c>
      <c r="F8407" s="39">
        <f t="shared" si="400"/>
        <v>1492.4579993822576</v>
      </c>
      <c r="G8407" s="39">
        <f t="shared" si="401"/>
        <v>1763.8139992699407</v>
      </c>
    </row>
    <row r="8408" spans="1:7" ht="25.5" customHeight="1" thickTop="1" thickBot="1" x14ac:dyDescent="0.25">
      <c r="A8408" s="20" t="str">
        <f t="shared" si="399"/>
        <v>4352DOCTOR CREEK</v>
      </c>
      <c r="B8408" s="20">
        <v>4352</v>
      </c>
      <c r="C8408" s="20" t="s">
        <v>8521</v>
      </c>
      <c r="D8408" s="21" t="s">
        <v>7888</v>
      </c>
      <c r="E8408" s="22">
        <v>1356.7799994384159</v>
      </c>
      <c r="F8408" s="22">
        <f t="shared" si="400"/>
        <v>1492.4579993822576</v>
      </c>
      <c r="G8408" s="22">
        <f t="shared" si="401"/>
        <v>1763.8139992699407</v>
      </c>
    </row>
    <row r="8409" spans="1:7" ht="25.5" customHeight="1" thickTop="1" thickBot="1" x14ac:dyDescent="0.25">
      <c r="A8409" s="20" t="str">
        <f t="shared" si="399"/>
        <v>4352EVERGREEN</v>
      </c>
      <c r="B8409" s="37">
        <v>4352</v>
      </c>
      <c r="C8409" s="37" t="s">
        <v>8522</v>
      </c>
      <c r="D8409" s="38" t="s">
        <v>7888</v>
      </c>
      <c r="E8409" s="39">
        <v>1356.7799994384159</v>
      </c>
      <c r="F8409" s="39">
        <f t="shared" si="400"/>
        <v>1492.4579993822576</v>
      </c>
      <c r="G8409" s="39">
        <f t="shared" si="401"/>
        <v>1763.8139992699407</v>
      </c>
    </row>
    <row r="8410" spans="1:7" ht="25.5" customHeight="1" thickTop="1" thickBot="1" x14ac:dyDescent="0.25">
      <c r="A8410" s="20" t="str">
        <f t="shared" si="399"/>
        <v>4352FIFTEEN MILE</v>
      </c>
      <c r="B8410" s="20">
        <v>4352</v>
      </c>
      <c r="C8410" s="20" t="s">
        <v>8523</v>
      </c>
      <c r="D8410" s="21" t="s">
        <v>7888</v>
      </c>
      <c r="E8410" s="22">
        <v>1356.7799994384159</v>
      </c>
      <c r="F8410" s="22">
        <f t="shared" si="400"/>
        <v>1492.4579993822576</v>
      </c>
      <c r="G8410" s="22">
        <f t="shared" si="401"/>
        <v>1763.8139992699407</v>
      </c>
    </row>
    <row r="8411" spans="1:7" ht="25.5" customHeight="1" thickTop="1" thickBot="1" x14ac:dyDescent="0.25">
      <c r="A8411" s="20" t="str">
        <f t="shared" si="399"/>
        <v>4352GEHAM</v>
      </c>
      <c r="B8411" s="37">
        <v>4352</v>
      </c>
      <c r="C8411" s="37" t="s">
        <v>8524</v>
      </c>
      <c r="D8411" s="38" t="s">
        <v>7888</v>
      </c>
      <c r="E8411" s="39">
        <v>1356.7799994384159</v>
      </c>
      <c r="F8411" s="39">
        <f t="shared" si="400"/>
        <v>1492.4579993822576</v>
      </c>
      <c r="G8411" s="39">
        <f t="shared" si="401"/>
        <v>1763.8139992699407</v>
      </c>
    </row>
    <row r="8412" spans="1:7" ht="25.5" customHeight="1" thickTop="1" thickBot="1" x14ac:dyDescent="0.25">
      <c r="A8412" s="20" t="str">
        <f t="shared" si="399"/>
        <v>4352GLENCOE</v>
      </c>
      <c r="B8412" s="20">
        <v>4352</v>
      </c>
      <c r="C8412" s="20" t="s">
        <v>2080</v>
      </c>
      <c r="D8412" s="21" t="s">
        <v>7888</v>
      </c>
      <c r="E8412" s="22">
        <v>1356.7799994384159</v>
      </c>
      <c r="F8412" s="22">
        <f t="shared" si="400"/>
        <v>1492.4579993822576</v>
      </c>
      <c r="G8412" s="22">
        <f t="shared" si="401"/>
        <v>1763.8139992699407</v>
      </c>
    </row>
    <row r="8413" spans="1:7" ht="25.5" customHeight="1" thickTop="1" thickBot="1" x14ac:dyDescent="0.25">
      <c r="A8413" s="20" t="str">
        <f t="shared" si="399"/>
        <v>4352GORE</v>
      </c>
      <c r="B8413" s="37">
        <v>4352</v>
      </c>
      <c r="C8413" s="37" t="s">
        <v>8525</v>
      </c>
      <c r="D8413" s="38" t="s">
        <v>7888</v>
      </c>
      <c r="E8413" s="39">
        <v>1356.7799994384159</v>
      </c>
      <c r="F8413" s="39">
        <f t="shared" si="400"/>
        <v>1492.4579993822576</v>
      </c>
      <c r="G8413" s="39">
        <f t="shared" si="401"/>
        <v>1763.8139992699407</v>
      </c>
    </row>
    <row r="8414" spans="1:7" ht="25.5" customHeight="1" thickTop="1" thickBot="1" x14ac:dyDescent="0.25">
      <c r="A8414" s="20" t="str">
        <f t="shared" si="399"/>
        <v>4352GOWRIE JUNCTION</v>
      </c>
      <c r="B8414" s="20">
        <v>4352</v>
      </c>
      <c r="C8414" s="20" t="s">
        <v>8526</v>
      </c>
      <c r="D8414" s="21" t="s">
        <v>7888</v>
      </c>
      <c r="E8414" s="22">
        <v>1356.7799994384159</v>
      </c>
      <c r="F8414" s="22">
        <f t="shared" si="400"/>
        <v>1492.4579993822576</v>
      </c>
      <c r="G8414" s="22">
        <f t="shared" si="401"/>
        <v>1763.8139992699407</v>
      </c>
    </row>
    <row r="8415" spans="1:7" ht="25.5" customHeight="1" thickTop="1" thickBot="1" x14ac:dyDescent="0.25">
      <c r="A8415" s="20" t="str">
        <f t="shared" si="399"/>
        <v>4352GOWRIE LITTLE PLAIN</v>
      </c>
      <c r="B8415" s="37">
        <v>4352</v>
      </c>
      <c r="C8415" s="37" t="s">
        <v>8527</v>
      </c>
      <c r="D8415" s="38" t="s">
        <v>7888</v>
      </c>
      <c r="E8415" s="39">
        <v>1356.7799994384159</v>
      </c>
      <c r="F8415" s="39">
        <f t="shared" si="400"/>
        <v>1492.4579993822576</v>
      </c>
      <c r="G8415" s="39">
        <f t="shared" si="401"/>
        <v>1763.8139992699407</v>
      </c>
    </row>
    <row r="8416" spans="1:7" ht="25.5" customHeight="1" thickTop="1" thickBot="1" x14ac:dyDescent="0.25">
      <c r="A8416" s="20" t="str">
        <f t="shared" si="399"/>
        <v>4352GRAPETREE</v>
      </c>
      <c r="B8416" s="20">
        <v>4352</v>
      </c>
      <c r="C8416" s="20" t="s">
        <v>8528</v>
      </c>
      <c r="D8416" s="21" t="s">
        <v>7888</v>
      </c>
      <c r="E8416" s="22">
        <v>1356.7799994384159</v>
      </c>
      <c r="F8416" s="22">
        <f t="shared" si="400"/>
        <v>1492.4579993822576</v>
      </c>
      <c r="G8416" s="22">
        <f t="shared" si="401"/>
        <v>1763.8139992699407</v>
      </c>
    </row>
    <row r="8417" spans="1:7" ht="25.5" customHeight="1" thickTop="1" thickBot="1" x14ac:dyDescent="0.25">
      <c r="A8417" s="20" t="str">
        <f t="shared" si="399"/>
        <v>4352GROOMSVILLE</v>
      </c>
      <c r="B8417" s="37">
        <v>4352</v>
      </c>
      <c r="C8417" s="37" t="s">
        <v>8529</v>
      </c>
      <c r="D8417" s="38" t="s">
        <v>7888</v>
      </c>
      <c r="E8417" s="39">
        <v>1356.7799994384159</v>
      </c>
      <c r="F8417" s="39">
        <f t="shared" si="400"/>
        <v>1492.4579993822576</v>
      </c>
      <c r="G8417" s="39">
        <f t="shared" si="401"/>
        <v>1763.8139992699407</v>
      </c>
    </row>
    <row r="8418" spans="1:7" ht="25.5" customHeight="1" thickTop="1" thickBot="1" x14ac:dyDescent="0.25">
      <c r="A8418" s="20" t="str">
        <f t="shared" si="399"/>
        <v>4352HAMPTON</v>
      </c>
      <c r="B8418" s="20">
        <v>4352</v>
      </c>
      <c r="C8418" s="20" t="s">
        <v>4629</v>
      </c>
      <c r="D8418" s="21" t="s">
        <v>7888</v>
      </c>
      <c r="E8418" s="22">
        <v>1356.7799994384159</v>
      </c>
      <c r="F8418" s="22">
        <f t="shared" si="400"/>
        <v>1492.4579993822576</v>
      </c>
      <c r="G8418" s="22">
        <f t="shared" si="401"/>
        <v>1763.8139992699407</v>
      </c>
    </row>
    <row r="8419" spans="1:7" ht="25.5" customHeight="1" thickTop="1" thickBot="1" x14ac:dyDescent="0.25">
      <c r="A8419" s="20" t="str">
        <f t="shared" si="399"/>
        <v>4352HIGHFIELDS</v>
      </c>
      <c r="B8419" s="37">
        <v>4352</v>
      </c>
      <c r="C8419" s="37" t="s">
        <v>1532</v>
      </c>
      <c r="D8419" s="38" t="s">
        <v>7888</v>
      </c>
      <c r="E8419" s="39">
        <v>1356.7799994384159</v>
      </c>
      <c r="F8419" s="39">
        <f t="shared" si="400"/>
        <v>1492.4579993822576</v>
      </c>
      <c r="G8419" s="39">
        <f t="shared" si="401"/>
        <v>1763.8139992699407</v>
      </c>
    </row>
    <row r="8420" spans="1:7" ht="25.5" customHeight="1" thickTop="1" thickBot="1" x14ac:dyDescent="0.25">
      <c r="A8420" s="20" t="str">
        <f t="shared" si="399"/>
        <v>4352HIGHGROVE</v>
      </c>
      <c r="B8420" s="20">
        <v>4352</v>
      </c>
      <c r="C8420" s="20" t="s">
        <v>8530</v>
      </c>
      <c r="D8420" s="21" t="s">
        <v>7888</v>
      </c>
      <c r="E8420" s="22">
        <v>1356.7799994384159</v>
      </c>
      <c r="F8420" s="22">
        <f t="shared" si="400"/>
        <v>1492.4579993822576</v>
      </c>
      <c r="G8420" s="22">
        <f t="shared" si="401"/>
        <v>1763.8139992699407</v>
      </c>
    </row>
    <row r="8421" spans="1:7" ht="25.5" customHeight="1" thickTop="1" thickBot="1" x14ac:dyDescent="0.25">
      <c r="A8421" s="20" t="str">
        <f t="shared" si="399"/>
        <v>4352HODGSON VALE</v>
      </c>
      <c r="B8421" s="37">
        <v>4352</v>
      </c>
      <c r="C8421" s="37" t="s">
        <v>8531</v>
      </c>
      <c r="D8421" s="38" t="s">
        <v>7888</v>
      </c>
      <c r="E8421" s="39">
        <v>1356.7799994384159</v>
      </c>
      <c r="F8421" s="39">
        <f t="shared" si="400"/>
        <v>1492.4579993822576</v>
      </c>
      <c r="G8421" s="39">
        <f t="shared" si="401"/>
        <v>1763.8139992699407</v>
      </c>
    </row>
    <row r="8422" spans="1:7" ht="25.5" customHeight="1" thickTop="1" thickBot="1" x14ac:dyDescent="0.25">
      <c r="A8422" s="20" t="str">
        <f t="shared" si="399"/>
        <v>4352KARARA</v>
      </c>
      <c r="B8422" s="20">
        <v>4352</v>
      </c>
      <c r="C8422" s="20" t="s">
        <v>8532</v>
      </c>
      <c r="D8422" s="21" t="s">
        <v>7888</v>
      </c>
      <c r="E8422" s="22">
        <v>1356.7799994384159</v>
      </c>
      <c r="F8422" s="22">
        <f t="shared" si="400"/>
        <v>1492.4579993822576</v>
      </c>
      <c r="G8422" s="22">
        <f t="shared" si="401"/>
        <v>1763.8139992699407</v>
      </c>
    </row>
    <row r="8423" spans="1:7" ht="25.5" customHeight="1" thickTop="1" thickBot="1" x14ac:dyDescent="0.25">
      <c r="A8423" s="20" t="str">
        <f t="shared" si="399"/>
        <v>4352KLEINTON</v>
      </c>
      <c r="B8423" s="37">
        <v>4352</v>
      </c>
      <c r="C8423" s="37" t="s">
        <v>8533</v>
      </c>
      <c r="D8423" s="38" t="s">
        <v>7888</v>
      </c>
      <c r="E8423" s="39">
        <v>1356.7799994384159</v>
      </c>
      <c r="F8423" s="39">
        <f t="shared" si="400"/>
        <v>1492.4579993822576</v>
      </c>
      <c r="G8423" s="39">
        <f t="shared" si="401"/>
        <v>1763.8139992699407</v>
      </c>
    </row>
    <row r="8424" spans="1:7" ht="25.5" customHeight="1" thickTop="1" thickBot="1" x14ac:dyDescent="0.25">
      <c r="A8424" s="20" t="str">
        <f t="shared" si="399"/>
        <v>4352KULPI</v>
      </c>
      <c r="B8424" s="20">
        <v>4352</v>
      </c>
      <c r="C8424" s="20" t="s">
        <v>8534</v>
      </c>
      <c r="D8424" s="21" t="s">
        <v>7888</v>
      </c>
      <c r="E8424" s="22">
        <v>1356.7799994384159</v>
      </c>
      <c r="F8424" s="22">
        <f t="shared" si="400"/>
        <v>1492.4579993822576</v>
      </c>
      <c r="G8424" s="22">
        <f t="shared" si="401"/>
        <v>1763.8139992699407</v>
      </c>
    </row>
    <row r="8425" spans="1:7" ht="25.5" customHeight="1" thickTop="1" thickBot="1" x14ac:dyDescent="0.25">
      <c r="A8425" s="20" t="str">
        <f t="shared" si="399"/>
        <v>4352KURROWAH</v>
      </c>
      <c r="B8425" s="37">
        <v>4352</v>
      </c>
      <c r="C8425" s="37" t="s">
        <v>8535</v>
      </c>
      <c r="D8425" s="38" t="s">
        <v>7888</v>
      </c>
      <c r="E8425" s="39">
        <v>1356.7799994384159</v>
      </c>
      <c r="F8425" s="39">
        <f t="shared" si="400"/>
        <v>1492.4579993822576</v>
      </c>
      <c r="G8425" s="39">
        <f t="shared" si="401"/>
        <v>1763.8139992699407</v>
      </c>
    </row>
    <row r="8426" spans="1:7" ht="25.5" customHeight="1" thickTop="1" thickBot="1" x14ac:dyDescent="0.25">
      <c r="A8426" s="20" t="str">
        <f t="shared" si="399"/>
        <v>4352LILYVALE</v>
      </c>
      <c r="B8426" s="20">
        <v>4352</v>
      </c>
      <c r="C8426" s="20" t="s">
        <v>3175</v>
      </c>
      <c r="D8426" s="21" t="s">
        <v>7888</v>
      </c>
      <c r="E8426" s="22">
        <v>1356.7799994384159</v>
      </c>
      <c r="F8426" s="22">
        <f t="shared" si="400"/>
        <v>1492.4579993822576</v>
      </c>
      <c r="G8426" s="22">
        <f t="shared" si="401"/>
        <v>1763.8139992699407</v>
      </c>
    </row>
    <row r="8427" spans="1:7" ht="25.5" customHeight="1" thickTop="1" thickBot="1" x14ac:dyDescent="0.25">
      <c r="A8427" s="20" t="str">
        <f t="shared" si="399"/>
        <v>4352MACLAGAN</v>
      </c>
      <c r="B8427" s="37">
        <v>4352</v>
      </c>
      <c r="C8427" s="37" t="s">
        <v>8536</v>
      </c>
      <c r="D8427" s="38" t="s">
        <v>7888</v>
      </c>
      <c r="E8427" s="39">
        <v>1356.7799994384159</v>
      </c>
      <c r="F8427" s="39">
        <f t="shared" si="400"/>
        <v>1492.4579993822576</v>
      </c>
      <c r="G8427" s="39">
        <f t="shared" si="401"/>
        <v>1763.8139992699407</v>
      </c>
    </row>
    <row r="8428" spans="1:7" ht="25.5" customHeight="1" thickTop="1" thickBot="1" x14ac:dyDescent="0.25">
      <c r="A8428" s="20" t="str">
        <f t="shared" si="399"/>
        <v>4352MALLING</v>
      </c>
      <c r="B8428" s="20">
        <v>4352</v>
      </c>
      <c r="C8428" s="20" t="s">
        <v>8537</v>
      </c>
      <c r="D8428" s="21" t="s">
        <v>7888</v>
      </c>
      <c r="E8428" s="22">
        <v>1356.7799994384159</v>
      </c>
      <c r="F8428" s="22">
        <f t="shared" si="400"/>
        <v>1492.4579993822576</v>
      </c>
      <c r="G8428" s="22">
        <f t="shared" si="401"/>
        <v>1763.8139992699407</v>
      </c>
    </row>
    <row r="8429" spans="1:7" ht="25.5" customHeight="1" thickTop="1" thickBot="1" x14ac:dyDescent="0.25">
      <c r="A8429" s="20" t="str">
        <f t="shared" si="399"/>
        <v>4352MERINGANDAN</v>
      </c>
      <c r="B8429" s="37">
        <v>4352</v>
      </c>
      <c r="C8429" s="37" t="s">
        <v>8538</v>
      </c>
      <c r="D8429" s="38" t="s">
        <v>7888</v>
      </c>
      <c r="E8429" s="39">
        <v>1356.7799994384159</v>
      </c>
      <c r="F8429" s="39">
        <f t="shared" si="400"/>
        <v>1492.4579993822576</v>
      </c>
      <c r="G8429" s="39">
        <f t="shared" si="401"/>
        <v>1763.8139992699407</v>
      </c>
    </row>
    <row r="8430" spans="1:7" ht="25.5" customHeight="1" thickTop="1" thickBot="1" x14ac:dyDescent="0.25">
      <c r="A8430" s="20" t="str">
        <f t="shared" si="399"/>
        <v>4352MERINGANDAN WEST</v>
      </c>
      <c r="B8430" s="20">
        <v>4352</v>
      </c>
      <c r="C8430" s="20" t="s">
        <v>8539</v>
      </c>
      <c r="D8430" s="21" t="s">
        <v>7888</v>
      </c>
      <c r="E8430" s="22">
        <v>1356.7799994384159</v>
      </c>
      <c r="F8430" s="22">
        <f t="shared" si="400"/>
        <v>1492.4579993822576</v>
      </c>
      <c r="G8430" s="22">
        <f t="shared" si="401"/>
        <v>1763.8139992699407</v>
      </c>
    </row>
    <row r="8431" spans="1:7" ht="25.5" customHeight="1" thickTop="1" thickBot="1" x14ac:dyDescent="0.25">
      <c r="A8431" s="20" t="str">
        <f t="shared" si="399"/>
        <v>4352MERRITTS CREEK</v>
      </c>
      <c r="B8431" s="37">
        <v>4352</v>
      </c>
      <c r="C8431" s="37" t="s">
        <v>8540</v>
      </c>
      <c r="D8431" s="38" t="s">
        <v>7888</v>
      </c>
      <c r="E8431" s="39">
        <v>1356.7799994384159</v>
      </c>
      <c r="F8431" s="39">
        <f t="shared" si="400"/>
        <v>1492.4579993822576</v>
      </c>
      <c r="G8431" s="39">
        <f t="shared" si="401"/>
        <v>1763.8139992699407</v>
      </c>
    </row>
    <row r="8432" spans="1:7" ht="25.5" customHeight="1" thickTop="1" thickBot="1" x14ac:dyDescent="0.25">
      <c r="A8432" s="20" t="str">
        <f t="shared" si="399"/>
        <v>4352MOUNT DARRY</v>
      </c>
      <c r="B8432" s="20">
        <v>4352</v>
      </c>
      <c r="C8432" s="20" t="s">
        <v>8541</v>
      </c>
      <c r="D8432" s="21" t="s">
        <v>7888</v>
      </c>
      <c r="E8432" s="22">
        <v>1356.7799994384159</v>
      </c>
      <c r="F8432" s="22">
        <f t="shared" si="400"/>
        <v>1492.4579993822576</v>
      </c>
      <c r="G8432" s="22">
        <f t="shared" si="401"/>
        <v>1763.8139992699407</v>
      </c>
    </row>
    <row r="8433" spans="1:7" ht="25.5" customHeight="1" thickTop="1" thickBot="1" x14ac:dyDescent="0.25">
      <c r="A8433" s="20" t="str">
        <f t="shared" si="399"/>
        <v>4352MOUNT LUKE</v>
      </c>
      <c r="B8433" s="37">
        <v>4352</v>
      </c>
      <c r="C8433" s="37" t="s">
        <v>8542</v>
      </c>
      <c r="D8433" s="38" t="s">
        <v>7888</v>
      </c>
      <c r="E8433" s="39">
        <v>1356.7799994384159</v>
      </c>
      <c r="F8433" s="39">
        <f t="shared" si="400"/>
        <v>1492.4579993822576</v>
      </c>
      <c r="G8433" s="39">
        <f t="shared" si="401"/>
        <v>1763.8139992699407</v>
      </c>
    </row>
    <row r="8434" spans="1:7" ht="25.5" customHeight="1" thickTop="1" thickBot="1" x14ac:dyDescent="0.25">
      <c r="A8434" s="20" t="str">
        <f t="shared" si="399"/>
        <v>4352MUNIGANEEN</v>
      </c>
      <c r="B8434" s="20">
        <v>4352</v>
      </c>
      <c r="C8434" s="20" t="s">
        <v>8543</v>
      </c>
      <c r="D8434" s="21" t="s">
        <v>7888</v>
      </c>
      <c r="E8434" s="22">
        <v>1356.7799994384159</v>
      </c>
      <c r="F8434" s="22">
        <f t="shared" si="400"/>
        <v>1492.4579993822576</v>
      </c>
      <c r="G8434" s="22">
        <f t="shared" si="401"/>
        <v>1763.8139992699407</v>
      </c>
    </row>
    <row r="8435" spans="1:7" ht="25.5" customHeight="1" thickTop="1" thickBot="1" x14ac:dyDescent="0.25">
      <c r="A8435" s="20" t="str">
        <f t="shared" si="399"/>
        <v>4352MURPHYS CREEK</v>
      </c>
      <c r="B8435" s="37">
        <v>4352</v>
      </c>
      <c r="C8435" s="37" t="s">
        <v>6697</v>
      </c>
      <c r="D8435" s="38" t="s">
        <v>7888</v>
      </c>
      <c r="E8435" s="39">
        <v>1356.7799994384159</v>
      </c>
      <c r="F8435" s="39">
        <f t="shared" si="400"/>
        <v>1492.4579993822576</v>
      </c>
      <c r="G8435" s="39">
        <f t="shared" si="401"/>
        <v>1763.8139992699407</v>
      </c>
    </row>
    <row r="8436" spans="1:7" ht="25.5" customHeight="1" thickTop="1" thickBot="1" x14ac:dyDescent="0.25">
      <c r="A8436" s="20" t="str">
        <f t="shared" si="399"/>
        <v>4352NARKO</v>
      </c>
      <c r="B8436" s="20">
        <v>4352</v>
      </c>
      <c r="C8436" s="20" t="s">
        <v>8544</v>
      </c>
      <c r="D8436" s="21" t="s">
        <v>7888</v>
      </c>
      <c r="E8436" s="22">
        <v>1356.7799994384159</v>
      </c>
      <c r="F8436" s="22">
        <f t="shared" si="400"/>
        <v>1492.4579993822576</v>
      </c>
      <c r="G8436" s="22">
        <f t="shared" si="401"/>
        <v>1763.8139992699407</v>
      </c>
    </row>
    <row r="8437" spans="1:7" ht="25.5" customHeight="1" thickTop="1" thickBot="1" x14ac:dyDescent="0.25">
      <c r="A8437" s="20" t="str">
        <f t="shared" si="399"/>
        <v>4352NORTH MACLAGAN</v>
      </c>
      <c r="B8437" s="37">
        <v>4352</v>
      </c>
      <c r="C8437" s="37" t="s">
        <v>8545</v>
      </c>
      <c r="D8437" s="38" t="s">
        <v>7888</v>
      </c>
      <c r="E8437" s="39">
        <v>1356.7799994384159</v>
      </c>
      <c r="F8437" s="39">
        <f t="shared" si="400"/>
        <v>1492.4579993822576</v>
      </c>
      <c r="G8437" s="39">
        <f t="shared" si="401"/>
        <v>1763.8139992699407</v>
      </c>
    </row>
    <row r="8438" spans="1:7" ht="25.5" customHeight="1" thickTop="1" thickBot="1" x14ac:dyDescent="0.25">
      <c r="A8438" s="20" t="str">
        <f t="shared" si="399"/>
        <v>4352NUTGROVE</v>
      </c>
      <c r="B8438" s="20">
        <v>4352</v>
      </c>
      <c r="C8438" s="20" t="s">
        <v>8546</v>
      </c>
      <c r="D8438" s="21" t="s">
        <v>7888</v>
      </c>
      <c r="E8438" s="22">
        <v>1356.7799994384159</v>
      </c>
      <c r="F8438" s="22">
        <f t="shared" si="400"/>
        <v>1492.4579993822576</v>
      </c>
      <c r="G8438" s="22">
        <f t="shared" si="401"/>
        <v>1763.8139992699407</v>
      </c>
    </row>
    <row r="8439" spans="1:7" ht="25.5" customHeight="1" thickTop="1" thickBot="1" x14ac:dyDescent="0.25">
      <c r="A8439" s="20" t="str">
        <f t="shared" si="399"/>
        <v>4352OMAN AMA</v>
      </c>
      <c r="B8439" s="37">
        <v>4352</v>
      </c>
      <c r="C8439" s="37" t="s">
        <v>8547</v>
      </c>
      <c r="D8439" s="38" t="s">
        <v>7888</v>
      </c>
      <c r="E8439" s="39">
        <v>1356.7799994384159</v>
      </c>
      <c r="F8439" s="39">
        <f t="shared" si="400"/>
        <v>1492.4579993822576</v>
      </c>
      <c r="G8439" s="39">
        <f t="shared" si="401"/>
        <v>1763.8139992699407</v>
      </c>
    </row>
    <row r="8440" spans="1:7" ht="25.5" customHeight="1" thickTop="1" thickBot="1" x14ac:dyDescent="0.25">
      <c r="A8440" s="20" t="str">
        <f t="shared" si="399"/>
        <v>4352PALMTREE</v>
      </c>
      <c r="B8440" s="20">
        <v>4352</v>
      </c>
      <c r="C8440" s="20" t="s">
        <v>8548</v>
      </c>
      <c r="D8440" s="21" t="s">
        <v>7888</v>
      </c>
      <c r="E8440" s="22">
        <v>1356.7799994384159</v>
      </c>
      <c r="F8440" s="22">
        <f t="shared" si="400"/>
        <v>1492.4579993822576</v>
      </c>
      <c r="G8440" s="22">
        <f t="shared" si="401"/>
        <v>1763.8139992699407</v>
      </c>
    </row>
    <row r="8441" spans="1:7" ht="25.5" customHeight="1" thickTop="1" thickBot="1" x14ac:dyDescent="0.25">
      <c r="A8441" s="20" t="str">
        <f t="shared" si="399"/>
        <v>4352PAMPAS</v>
      </c>
      <c r="B8441" s="37">
        <v>4352</v>
      </c>
      <c r="C8441" s="37" t="s">
        <v>8549</v>
      </c>
      <c r="D8441" s="38" t="s">
        <v>7888</v>
      </c>
      <c r="E8441" s="39">
        <v>1356.7799994384159</v>
      </c>
      <c r="F8441" s="39">
        <f t="shared" si="400"/>
        <v>1492.4579993822576</v>
      </c>
      <c r="G8441" s="39">
        <f t="shared" si="401"/>
        <v>1763.8139992699407</v>
      </c>
    </row>
    <row r="8442" spans="1:7" ht="25.5" customHeight="1" thickTop="1" thickBot="1" x14ac:dyDescent="0.25">
      <c r="A8442" s="20" t="str">
        <f t="shared" si="399"/>
        <v>4352PASSCHENDAELE</v>
      </c>
      <c r="B8442" s="20">
        <v>4352</v>
      </c>
      <c r="C8442" s="20" t="s">
        <v>8550</v>
      </c>
      <c r="D8442" s="21" t="s">
        <v>7888</v>
      </c>
      <c r="E8442" s="22">
        <v>1356.7799994384159</v>
      </c>
      <c r="F8442" s="22">
        <f t="shared" si="400"/>
        <v>1492.4579993822576</v>
      </c>
      <c r="G8442" s="22">
        <f t="shared" si="401"/>
        <v>1763.8139992699407</v>
      </c>
    </row>
    <row r="8443" spans="1:7" ht="25.5" customHeight="1" thickTop="1" thickBot="1" x14ac:dyDescent="0.25">
      <c r="A8443" s="20" t="str">
        <f t="shared" si="399"/>
        <v>4352PECHEY</v>
      </c>
      <c r="B8443" s="37">
        <v>4352</v>
      </c>
      <c r="C8443" s="37" t="s">
        <v>8551</v>
      </c>
      <c r="D8443" s="38" t="s">
        <v>7888</v>
      </c>
      <c r="E8443" s="39">
        <v>1356.7799994384159</v>
      </c>
      <c r="F8443" s="39">
        <f t="shared" si="400"/>
        <v>1492.4579993822576</v>
      </c>
      <c r="G8443" s="39">
        <f t="shared" si="401"/>
        <v>1763.8139992699407</v>
      </c>
    </row>
    <row r="8444" spans="1:7" ht="25.5" customHeight="1" thickTop="1" thickBot="1" x14ac:dyDescent="0.25">
      <c r="A8444" s="20" t="str">
        <f t="shared" si="399"/>
        <v>4352PERANGA</v>
      </c>
      <c r="B8444" s="20">
        <v>4352</v>
      </c>
      <c r="C8444" s="20" t="s">
        <v>8552</v>
      </c>
      <c r="D8444" s="21" t="s">
        <v>7888</v>
      </c>
      <c r="E8444" s="22">
        <v>1356.7799994384159</v>
      </c>
      <c r="F8444" s="22">
        <f t="shared" si="400"/>
        <v>1492.4579993822576</v>
      </c>
      <c r="G8444" s="22">
        <f t="shared" si="401"/>
        <v>1763.8139992699407</v>
      </c>
    </row>
    <row r="8445" spans="1:7" ht="25.5" customHeight="1" thickTop="1" thickBot="1" x14ac:dyDescent="0.25">
      <c r="A8445" s="20" t="str">
        <f t="shared" si="399"/>
        <v>4352PERSEVERANCE</v>
      </c>
      <c r="B8445" s="37">
        <v>4352</v>
      </c>
      <c r="C8445" s="37" t="s">
        <v>8553</v>
      </c>
      <c r="D8445" s="38" t="s">
        <v>7888</v>
      </c>
      <c r="E8445" s="39">
        <v>1356.7799994384159</v>
      </c>
      <c r="F8445" s="39">
        <f t="shared" si="400"/>
        <v>1492.4579993822576</v>
      </c>
      <c r="G8445" s="39">
        <f t="shared" si="401"/>
        <v>1763.8139992699407</v>
      </c>
    </row>
    <row r="8446" spans="1:7" ht="25.5" customHeight="1" thickTop="1" thickBot="1" x14ac:dyDescent="0.25">
      <c r="A8446" s="20" t="str">
        <f t="shared" si="399"/>
        <v>4352POSTMANS RIDGE</v>
      </c>
      <c r="B8446" s="20">
        <v>4352</v>
      </c>
      <c r="C8446" s="20" t="s">
        <v>8554</v>
      </c>
      <c r="D8446" s="21" t="s">
        <v>7888</v>
      </c>
      <c r="E8446" s="22">
        <v>1356.7799994384159</v>
      </c>
      <c r="F8446" s="22">
        <f t="shared" si="400"/>
        <v>1492.4579993822576</v>
      </c>
      <c r="G8446" s="22">
        <f t="shared" si="401"/>
        <v>1763.8139992699407</v>
      </c>
    </row>
    <row r="8447" spans="1:7" ht="25.5" customHeight="1" thickTop="1" thickBot="1" x14ac:dyDescent="0.25">
      <c r="A8447" s="20" t="str">
        <f t="shared" si="399"/>
        <v>4352POZIERES</v>
      </c>
      <c r="B8447" s="37">
        <v>4352</v>
      </c>
      <c r="C8447" s="37" t="s">
        <v>8555</v>
      </c>
      <c r="D8447" s="38" t="s">
        <v>7888</v>
      </c>
      <c r="E8447" s="39">
        <v>1356.7799994384159</v>
      </c>
      <c r="F8447" s="39">
        <f t="shared" si="400"/>
        <v>1492.4579993822576</v>
      </c>
      <c r="G8447" s="39">
        <f t="shared" si="401"/>
        <v>1763.8139992699407</v>
      </c>
    </row>
    <row r="8448" spans="1:7" ht="25.5" customHeight="1" thickTop="1" thickBot="1" x14ac:dyDescent="0.25">
      <c r="A8448" s="20" t="str">
        <f t="shared" si="399"/>
        <v>4352PRESTON</v>
      </c>
      <c r="B8448" s="20">
        <v>4352</v>
      </c>
      <c r="C8448" s="20" t="s">
        <v>5312</v>
      </c>
      <c r="D8448" s="21" t="s">
        <v>7888</v>
      </c>
      <c r="E8448" s="22">
        <v>1356.7799994384159</v>
      </c>
      <c r="F8448" s="22">
        <f t="shared" si="400"/>
        <v>1492.4579993822576</v>
      </c>
      <c r="G8448" s="22">
        <f t="shared" si="401"/>
        <v>1763.8139992699407</v>
      </c>
    </row>
    <row r="8449" spans="1:7" ht="25.5" customHeight="1" thickTop="1" thickBot="1" x14ac:dyDescent="0.25">
      <c r="A8449" s="20" t="str">
        <f t="shared" si="399"/>
        <v>4352RANGEMORE</v>
      </c>
      <c r="B8449" s="37">
        <v>4352</v>
      </c>
      <c r="C8449" s="37" t="s">
        <v>8556</v>
      </c>
      <c r="D8449" s="38" t="s">
        <v>7888</v>
      </c>
      <c r="E8449" s="39">
        <v>1356.7799994384159</v>
      </c>
      <c r="F8449" s="39">
        <f t="shared" si="400"/>
        <v>1492.4579993822576</v>
      </c>
      <c r="G8449" s="39">
        <f t="shared" si="401"/>
        <v>1763.8139992699407</v>
      </c>
    </row>
    <row r="8450" spans="1:7" ht="25.5" customHeight="1" thickTop="1" thickBot="1" x14ac:dyDescent="0.25">
      <c r="A8450" s="20" t="str">
        <f t="shared" si="399"/>
        <v>4352RAVENSBOURNE</v>
      </c>
      <c r="B8450" s="20">
        <v>4352</v>
      </c>
      <c r="C8450" s="20" t="s">
        <v>8557</v>
      </c>
      <c r="D8450" s="21" t="s">
        <v>7888</v>
      </c>
      <c r="E8450" s="22">
        <v>1356.7799994384159</v>
      </c>
      <c r="F8450" s="22">
        <f t="shared" si="400"/>
        <v>1492.4579993822576</v>
      </c>
      <c r="G8450" s="22">
        <f t="shared" si="401"/>
        <v>1763.8139992699407</v>
      </c>
    </row>
    <row r="8451" spans="1:7" ht="25.5" customHeight="1" thickTop="1" thickBot="1" x14ac:dyDescent="0.25">
      <c r="A8451" s="20" t="str">
        <f t="shared" si="399"/>
        <v>4352SILVER RIDGE</v>
      </c>
      <c r="B8451" s="37">
        <v>4352</v>
      </c>
      <c r="C8451" s="37" t="s">
        <v>8558</v>
      </c>
      <c r="D8451" s="38" t="s">
        <v>7888</v>
      </c>
      <c r="E8451" s="39">
        <v>1356.7799994384159</v>
      </c>
      <c r="F8451" s="39">
        <f t="shared" si="400"/>
        <v>1492.4579993822576</v>
      </c>
      <c r="G8451" s="39">
        <f t="shared" si="401"/>
        <v>1763.8139992699407</v>
      </c>
    </row>
    <row r="8452" spans="1:7" ht="25.5" customHeight="1" thickTop="1" thickBot="1" x14ac:dyDescent="0.25">
      <c r="A8452" s="20" t="str">
        <f t="shared" si="399"/>
        <v>4352SPRING BLUFF</v>
      </c>
      <c r="B8452" s="20">
        <v>4352</v>
      </c>
      <c r="C8452" s="20" t="s">
        <v>8559</v>
      </c>
      <c r="D8452" s="21" t="s">
        <v>7888</v>
      </c>
      <c r="E8452" s="22">
        <v>1356.7799994384159</v>
      </c>
      <c r="F8452" s="22">
        <f t="shared" si="400"/>
        <v>1492.4579993822576</v>
      </c>
      <c r="G8452" s="22">
        <f t="shared" si="401"/>
        <v>1763.8139992699407</v>
      </c>
    </row>
    <row r="8453" spans="1:7" ht="25.5" customHeight="1" thickTop="1" thickBot="1" x14ac:dyDescent="0.25">
      <c r="A8453" s="20" t="str">
        <f t="shared" ref="A8453:A8516" si="402">CONCATENATE(B8453,C8453)</f>
        <v>4352ST AUBYN</v>
      </c>
      <c r="B8453" s="37">
        <v>4352</v>
      </c>
      <c r="C8453" s="37" t="s">
        <v>8560</v>
      </c>
      <c r="D8453" s="38" t="s">
        <v>7888</v>
      </c>
      <c r="E8453" s="39">
        <v>1356.7799994384159</v>
      </c>
      <c r="F8453" s="39">
        <f t="shared" ref="F8453:F8516" si="403">1.1*E8453</f>
        <v>1492.4579993822576</v>
      </c>
      <c r="G8453" s="39">
        <f t="shared" ref="G8453:G8516" si="404">1.3*E8453</f>
        <v>1763.8139992699407</v>
      </c>
    </row>
    <row r="8454" spans="1:7" ht="25.5" customHeight="1" thickTop="1" thickBot="1" x14ac:dyDescent="0.25">
      <c r="A8454" s="20" t="str">
        <f t="shared" si="402"/>
        <v>4352THORNVILLE</v>
      </c>
      <c r="B8454" s="20">
        <v>4352</v>
      </c>
      <c r="C8454" s="20" t="s">
        <v>8561</v>
      </c>
      <c r="D8454" s="21" t="s">
        <v>7888</v>
      </c>
      <c r="E8454" s="22">
        <v>1356.7799994384159</v>
      </c>
      <c r="F8454" s="22">
        <f t="shared" si="403"/>
        <v>1492.4579993822576</v>
      </c>
      <c r="G8454" s="22">
        <f t="shared" si="404"/>
        <v>1763.8139992699407</v>
      </c>
    </row>
    <row r="8455" spans="1:7" ht="25.5" customHeight="1" thickTop="1" thickBot="1" x14ac:dyDescent="0.25">
      <c r="A8455" s="20" t="str">
        <f t="shared" si="402"/>
        <v>4352TUMMAVILLE</v>
      </c>
      <c r="B8455" s="37">
        <v>4352</v>
      </c>
      <c r="C8455" s="37" t="s">
        <v>8562</v>
      </c>
      <c r="D8455" s="38" t="s">
        <v>7888</v>
      </c>
      <c r="E8455" s="39">
        <v>1356.7799994384159</v>
      </c>
      <c r="F8455" s="39">
        <f t="shared" si="403"/>
        <v>1492.4579993822576</v>
      </c>
      <c r="G8455" s="39">
        <f t="shared" si="404"/>
        <v>1763.8139992699407</v>
      </c>
    </row>
    <row r="8456" spans="1:7" ht="25.5" customHeight="1" thickTop="1" thickBot="1" x14ac:dyDescent="0.25">
      <c r="A8456" s="20" t="str">
        <f t="shared" si="402"/>
        <v>4352UMBIRAM</v>
      </c>
      <c r="B8456" s="20">
        <v>4352</v>
      </c>
      <c r="C8456" s="20" t="s">
        <v>8563</v>
      </c>
      <c r="D8456" s="21" t="s">
        <v>7888</v>
      </c>
      <c r="E8456" s="22">
        <v>1356.7799994384159</v>
      </c>
      <c r="F8456" s="22">
        <f t="shared" si="403"/>
        <v>1492.4579993822576</v>
      </c>
      <c r="G8456" s="22">
        <f t="shared" si="404"/>
        <v>1763.8139992699407</v>
      </c>
    </row>
    <row r="8457" spans="1:7" ht="25.5" customHeight="1" thickTop="1" thickBot="1" x14ac:dyDescent="0.25">
      <c r="A8457" s="20" t="str">
        <f t="shared" si="402"/>
        <v>4352UPPER LOCKYER</v>
      </c>
      <c r="B8457" s="37">
        <v>4352</v>
      </c>
      <c r="C8457" s="37" t="s">
        <v>8564</v>
      </c>
      <c r="D8457" s="38" t="s">
        <v>7888</v>
      </c>
      <c r="E8457" s="39">
        <v>1356.7799994384159</v>
      </c>
      <c r="F8457" s="39">
        <f t="shared" si="403"/>
        <v>1492.4579993822576</v>
      </c>
      <c r="G8457" s="39">
        <f t="shared" si="404"/>
        <v>1763.8139992699407</v>
      </c>
    </row>
    <row r="8458" spans="1:7" ht="25.5" customHeight="1" thickTop="1" thickBot="1" x14ac:dyDescent="0.25">
      <c r="A8458" s="20" t="str">
        <f t="shared" si="402"/>
        <v>4352VALE VIEW</v>
      </c>
      <c r="B8458" s="20">
        <v>4352</v>
      </c>
      <c r="C8458" s="20" t="s">
        <v>8565</v>
      </c>
      <c r="D8458" s="21" t="s">
        <v>7888</v>
      </c>
      <c r="E8458" s="22">
        <v>1356.7799994384159</v>
      </c>
      <c r="F8458" s="22">
        <f t="shared" si="403"/>
        <v>1492.4579993822576</v>
      </c>
      <c r="G8458" s="22">
        <f t="shared" si="404"/>
        <v>1763.8139992699407</v>
      </c>
    </row>
    <row r="8459" spans="1:7" ht="25.5" customHeight="1" thickTop="1" thickBot="1" x14ac:dyDescent="0.25">
      <c r="A8459" s="20" t="str">
        <f t="shared" si="402"/>
        <v>4352WHICHELLO</v>
      </c>
      <c r="B8459" s="37">
        <v>4352</v>
      </c>
      <c r="C8459" s="37" t="s">
        <v>8566</v>
      </c>
      <c r="D8459" s="38" t="s">
        <v>7888</v>
      </c>
      <c r="E8459" s="39">
        <v>1356.7799994384159</v>
      </c>
      <c r="F8459" s="39">
        <f t="shared" si="403"/>
        <v>1492.4579993822576</v>
      </c>
      <c r="G8459" s="39">
        <f t="shared" si="404"/>
        <v>1763.8139992699407</v>
      </c>
    </row>
    <row r="8460" spans="1:7" ht="25.5" customHeight="1" thickTop="1" thickBot="1" x14ac:dyDescent="0.25">
      <c r="A8460" s="20" t="str">
        <f t="shared" si="402"/>
        <v>4352WHITE MOUNTAIN</v>
      </c>
      <c r="B8460" s="20">
        <v>4352</v>
      </c>
      <c r="C8460" s="20" t="s">
        <v>8567</v>
      </c>
      <c r="D8460" s="21" t="s">
        <v>7888</v>
      </c>
      <c r="E8460" s="22">
        <v>1356.7799994384159</v>
      </c>
      <c r="F8460" s="22">
        <f t="shared" si="403"/>
        <v>1492.4579993822576</v>
      </c>
      <c r="G8460" s="22">
        <f t="shared" si="404"/>
        <v>1763.8139992699407</v>
      </c>
    </row>
    <row r="8461" spans="1:7" ht="25.5" customHeight="1" thickTop="1" thickBot="1" x14ac:dyDescent="0.25">
      <c r="A8461" s="20" t="str">
        <f t="shared" si="402"/>
        <v>4352WITHCOTT</v>
      </c>
      <c r="B8461" s="37">
        <v>4352</v>
      </c>
      <c r="C8461" s="37" t="s">
        <v>8568</v>
      </c>
      <c r="D8461" s="38" t="s">
        <v>7888</v>
      </c>
      <c r="E8461" s="39">
        <v>1356.7799994384159</v>
      </c>
      <c r="F8461" s="39">
        <f t="shared" si="403"/>
        <v>1492.4579993822576</v>
      </c>
      <c r="G8461" s="39">
        <f t="shared" si="404"/>
        <v>1763.8139992699407</v>
      </c>
    </row>
    <row r="8462" spans="1:7" ht="25.5" customHeight="1" thickTop="1" thickBot="1" x14ac:dyDescent="0.25">
      <c r="A8462" s="20" t="str">
        <f t="shared" si="402"/>
        <v>4352WOODLEIGH</v>
      </c>
      <c r="B8462" s="20">
        <v>4352</v>
      </c>
      <c r="C8462" s="20" t="s">
        <v>7739</v>
      </c>
      <c r="D8462" s="21" t="s">
        <v>7888</v>
      </c>
      <c r="E8462" s="22">
        <v>1356.7799994384159</v>
      </c>
      <c r="F8462" s="22">
        <f t="shared" si="403"/>
        <v>1492.4579993822576</v>
      </c>
      <c r="G8462" s="22">
        <f t="shared" si="404"/>
        <v>1763.8139992699407</v>
      </c>
    </row>
    <row r="8463" spans="1:7" ht="25.5" customHeight="1" thickTop="1" thickBot="1" x14ac:dyDescent="0.25">
      <c r="A8463" s="20" t="str">
        <f t="shared" si="402"/>
        <v>4352WOOLMER</v>
      </c>
      <c r="B8463" s="37">
        <v>4352</v>
      </c>
      <c r="C8463" s="37" t="s">
        <v>8569</v>
      </c>
      <c r="D8463" s="38" t="s">
        <v>7888</v>
      </c>
      <c r="E8463" s="39">
        <v>1356.7799994384159</v>
      </c>
      <c r="F8463" s="39">
        <f t="shared" si="403"/>
        <v>1492.4579993822576</v>
      </c>
      <c r="G8463" s="39">
        <f t="shared" si="404"/>
        <v>1763.8139992699407</v>
      </c>
    </row>
    <row r="8464" spans="1:7" ht="25.5" customHeight="1" thickTop="1" thickBot="1" x14ac:dyDescent="0.25">
      <c r="A8464" s="20" t="str">
        <f t="shared" si="402"/>
        <v>4352WUTUL</v>
      </c>
      <c r="B8464" s="20">
        <v>4352</v>
      </c>
      <c r="C8464" s="20" t="s">
        <v>8570</v>
      </c>
      <c r="D8464" s="21" t="s">
        <v>7888</v>
      </c>
      <c r="E8464" s="22">
        <v>1356.7799994384159</v>
      </c>
      <c r="F8464" s="22">
        <f t="shared" si="403"/>
        <v>1492.4579993822576</v>
      </c>
      <c r="G8464" s="22">
        <f t="shared" si="404"/>
        <v>1763.8139992699407</v>
      </c>
    </row>
    <row r="8465" spans="1:7" ht="25.5" customHeight="1" thickTop="1" thickBot="1" x14ac:dyDescent="0.25">
      <c r="A8465" s="20" t="str">
        <f t="shared" si="402"/>
        <v>4352WYREEMA</v>
      </c>
      <c r="B8465" s="37">
        <v>4352</v>
      </c>
      <c r="C8465" s="37" t="s">
        <v>8571</v>
      </c>
      <c r="D8465" s="38" t="s">
        <v>7888</v>
      </c>
      <c r="E8465" s="39">
        <v>1356.7799994384159</v>
      </c>
      <c r="F8465" s="39">
        <f t="shared" si="403"/>
        <v>1492.4579993822576</v>
      </c>
      <c r="G8465" s="39">
        <f t="shared" si="404"/>
        <v>1763.8139992699407</v>
      </c>
    </row>
    <row r="8466" spans="1:7" ht="25.5" customHeight="1" thickTop="1" thickBot="1" x14ac:dyDescent="0.25">
      <c r="A8466" s="20" t="str">
        <f t="shared" si="402"/>
        <v>4352YALANGUR</v>
      </c>
      <c r="B8466" s="20">
        <v>4352</v>
      </c>
      <c r="C8466" s="20" t="s">
        <v>8572</v>
      </c>
      <c r="D8466" s="21" t="s">
        <v>7888</v>
      </c>
      <c r="E8466" s="22">
        <v>1356.7799994384159</v>
      </c>
      <c r="F8466" s="22">
        <f t="shared" si="403"/>
        <v>1492.4579993822576</v>
      </c>
      <c r="G8466" s="22">
        <f t="shared" si="404"/>
        <v>1763.8139992699407</v>
      </c>
    </row>
    <row r="8467" spans="1:7" ht="25.5" customHeight="1" thickTop="1" thickBot="1" x14ac:dyDescent="0.25">
      <c r="A8467" s="20" t="str">
        <f t="shared" si="402"/>
        <v>4352YANDILLA</v>
      </c>
      <c r="B8467" s="37">
        <v>4352</v>
      </c>
      <c r="C8467" s="37" t="s">
        <v>8573</v>
      </c>
      <c r="D8467" s="38" t="s">
        <v>7888</v>
      </c>
      <c r="E8467" s="39">
        <v>1356.7799994384159</v>
      </c>
      <c r="F8467" s="39">
        <f t="shared" si="403"/>
        <v>1492.4579993822576</v>
      </c>
      <c r="G8467" s="39">
        <f t="shared" si="404"/>
        <v>1763.8139992699407</v>
      </c>
    </row>
    <row r="8468" spans="1:7" ht="25.5" customHeight="1" thickTop="1" thickBot="1" x14ac:dyDescent="0.25">
      <c r="A8468" s="20" t="str">
        <f t="shared" si="402"/>
        <v>4353BERGEN</v>
      </c>
      <c r="B8468" s="20">
        <v>4353</v>
      </c>
      <c r="C8468" s="20" t="s">
        <v>8574</v>
      </c>
      <c r="D8468" s="21" t="s">
        <v>7888</v>
      </c>
      <c r="E8468" s="22">
        <v>1276.6740001274179</v>
      </c>
      <c r="F8468" s="22">
        <f t="shared" si="403"/>
        <v>1404.3414001401597</v>
      </c>
      <c r="G8468" s="22">
        <f t="shared" si="404"/>
        <v>1659.6762001656434</v>
      </c>
    </row>
    <row r="8469" spans="1:7" ht="25.5" customHeight="1" thickTop="1" thickBot="1" x14ac:dyDescent="0.25">
      <c r="A8469" s="20" t="str">
        <f t="shared" si="402"/>
        <v>4353EAST COOYAR</v>
      </c>
      <c r="B8469" s="37">
        <v>4353</v>
      </c>
      <c r="C8469" s="37" t="s">
        <v>8575</v>
      </c>
      <c r="D8469" s="38" t="s">
        <v>7888</v>
      </c>
      <c r="E8469" s="39">
        <v>1276.6740001274179</v>
      </c>
      <c r="F8469" s="39">
        <f t="shared" si="403"/>
        <v>1404.3414001401597</v>
      </c>
      <c r="G8469" s="39">
        <f t="shared" si="404"/>
        <v>1659.6762001656434</v>
      </c>
    </row>
    <row r="8470" spans="1:7" ht="25.5" customHeight="1" thickTop="1" thickBot="1" x14ac:dyDescent="0.25">
      <c r="A8470" s="20" t="str">
        <f t="shared" si="402"/>
        <v>4353HADEN</v>
      </c>
      <c r="B8470" s="20">
        <v>4353</v>
      </c>
      <c r="C8470" s="20" t="s">
        <v>8576</v>
      </c>
      <c r="D8470" s="21" t="s">
        <v>7888</v>
      </c>
      <c r="E8470" s="22">
        <v>1276.6740001274179</v>
      </c>
      <c r="F8470" s="22">
        <f t="shared" si="403"/>
        <v>1404.3414001401597</v>
      </c>
      <c r="G8470" s="22">
        <f t="shared" si="404"/>
        <v>1659.6762001656434</v>
      </c>
    </row>
    <row r="8471" spans="1:7" ht="25.5" customHeight="1" thickTop="1" thickBot="1" x14ac:dyDescent="0.25">
      <c r="A8471" s="20" t="str">
        <f t="shared" si="402"/>
        <v>4354DOUGLAS</v>
      </c>
      <c r="B8471" s="37">
        <v>4354</v>
      </c>
      <c r="C8471" s="37" t="s">
        <v>6230</v>
      </c>
      <c r="D8471" s="38" t="s">
        <v>7888</v>
      </c>
      <c r="E8471" s="39">
        <v>1392.3200007480038</v>
      </c>
      <c r="F8471" s="39">
        <f t="shared" si="403"/>
        <v>1531.5520008228043</v>
      </c>
      <c r="G8471" s="39">
        <f t="shared" si="404"/>
        <v>1810.016000972405</v>
      </c>
    </row>
    <row r="8472" spans="1:7" ht="25.5" customHeight="1" thickTop="1" thickBot="1" x14ac:dyDescent="0.25">
      <c r="A8472" s="20" t="str">
        <f t="shared" si="402"/>
        <v>4354GOOMBUNGEE</v>
      </c>
      <c r="B8472" s="20">
        <v>4354</v>
      </c>
      <c r="C8472" s="20" t="s">
        <v>8577</v>
      </c>
      <c r="D8472" s="21" t="s">
        <v>7888</v>
      </c>
      <c r="E8472" s="22">
        <v>1392.3200007480038</v>
      </c>
      <c r="F8472" s="22">
        <f t="shared" si="403"/>
        <v>1531.5520008228043</v>
      </c>
      <c r="G8472" s="22">
        <f t="shared" si="404"/>
        <v>1810.016000972405</v>
      </c>
    </row>
    <row r="8473" spans="1:7" ht="25.5" customHeight="1" thickTop="1" thickBot="1" x14ac:dyDescent="0.25">
      <c r="A8473" s="20" t="str">
        <f t="shared" si="402"/>
        <v>4354KILBIRNIE</v>
      </c>
      <c r="B8473" s="37">
        <v>4354</v>
      </c>
      <c r="C8473" s="37" t="s">
        <v>8578</v>
      </c>
      <c r="D8473" s="38" t="s">
        <v>7888</v>
      </c>
      <c r="E8473" s="39">
        <v>1392.3200007480038</v>
      </c>
      <c r="F8473" s="39">
        <f t="shared" si="403"/>
        <v>1531.5520008228043</v>
      </c>
      <c r="G8473" s="39">
        <f t="shared" si="404"/>
        <v>1810.016000972405</v>
      </c>
    </row>
    <row r="8474" spans="1:7" ht="25.5" customHeight="1" thickTop="1" thickBot="1" x14ac:dyDescent="0.25">
      <c r="A8474" s="20" t="str">
        <f t="shared" si="402"/>
        <v>4355ANDURAMBA</v>
      </c>
      <c r="B8474" s="20">
        <v>4355</v>
      </c>
      <c r="C8474" s="20" t="s">
        <v>8579</v>
      </c>
      <c r="D8474" s="21" t="s">
        <v>7888</v>
      </c>
      <c r="E8474" s="22">
        <v>1487.7680004459239</v>
      </c>
      <c r="F8474" s="22">
        <f t="shared" si="403"/>
        <v>1636.5448004905165</v>
      </c>
      <c r="G8474" s="22">
        <f t="shared" si="404"/>
        <v>1934.0984005797011</v>
      </c>
    </row>
    <row r="8475" spans="1:7" ht="25.5" customHeight="1" thickTop="1" thickBot="1" x14ac:dyDescent="0.25">
      <c r="A8475" s="20" t="str">
        <f t="shared" si="402"/>
        <v>4355CRESSBROOK CREEK</v>
      </c>
      <c r="B8475" s="37">
        <v>4355</v>
      </c>
      <c r="C8475" s="37" t="s">
        <v>8580</v>
      </c>
      <c r="D8475" s="38" t="s">
        <v>7888</v>
      </c>
      <c r="E8475" s="39">
        <v>1487.7680004459239</v>
      </c>
      <c r="F8475" s="39">
        <f t="shared" si="403"/>
        <v>1636.5448004905165</v>
      </c>
      <c r="G8475" s="39">
        <f t="shared" si="404"/>
        <v>1934.0984005797011</v>
      </c>
    </row>
    <row r="8476" spans="1:7" ht="25.5" customHeight="1" thickTop="1" thickBot="1" x14ac:dyDescent="0.25">
      <c r="A8476" s="20" t="str">
        <f t="shared" si="402"/>
        <v>4355CROWS NEST</v>
      </c>
      <c r="B8476" s="20">
        <v>4355</v>
      </c>
      <c r="C8476" s="20" t="s">
        <v>902</v>
      </c>
      <c r="D8476" s="21" t="s">
        <v>7888</v>
      </c>
      <c r="E8476" s="22">
        <v>1487.7680004459239</v>
      </c>
      <c r="F8476" s="22">
        <f t="shared" si="403"/>
        <v>1636.5448004905165</v>
      </c>
      <c r="G8476" s="22">
        <f t="shared" si="404"/>
        <v>1934.0984005797011</v>
      </c>
    </row>
    <row r="8477" spans="1:7" ht="25.5" customHeight="1" thickTop="1" thickBot="1" x14ac:dyDescent="0.25">
      <c r="A8477" s="20" t="str">
        <f t="shared" si="402"/>
        <v>4355EMU CREEK</v>
      </c>
      <c r="B8477" s="37">
        <v>4355</v>
      </c>
      <c r="C8477" s="37" t="s">
        <v>6683</v>
      </c>
      <c r="D8477" s="38" t="s">
        <v>7888</v>
      </c>
      <c r="E8477" s="39">
        <v>1487.7680004459239</v>
      </c>
      <c r="F8477" s="39">
        <f t="shared" si="403"/>
        <v>1636.5448004905165</v>
      </c>
      <c r="G8477" s="39">
        <f t="shared" si="404"/>
        <v>1934.0984005797011</v>
      </c>
    </row>
    <row r="8478" spans="1:7" ht="25.5" customHeight="1" thickTop="1" thickBot="1" x14ac:dyDescent="0.25">
      <c r="A8478" s="20" t="str">
        <f t="shared" si="402"/>
        <v>4355GLENAVEN</v>
      </c>
      <c r="B8478" s="20">
        <v>4355</v>
      </c>
      <c r="C8478" s="20" t="s">
        <v>8581</v>
      </c>
      <c r="D8478" s="21" t="s">
        <v>7888</v>
      </c>
      <c r="E8478" s="22">
        <v>1487.7680004459239</v>
      </c>
      <c r="F8478" s="22">
        <f t="shared" si="403"/>
        <v>1636.5448004905165</v>
      </c>
      <c r="G8478" s="22">
        <f t="shared" si="404"/>
        <v>1934.0984005797011</v>
      </c>
    </row>
    <row r="8479" spans="1:7" ht="25.5" customHeight="1" thickTop="1" thickBot="1" x14ac:dyDescent="0.25">
      <c r="A8479" s="20" t="str">
        <f t="shared" si="402"/>
        <v>4355JONES GULLY</v>
      </c>
      <c r="B8479" s="37">
        <v>4355</v>
      </c>
      <c r="C8479" s="37" t="s">
        <v>8582</v>
      </c>
      <c r="D8479" s="38" t="s">
        <v>7888</v>
      </c>
      <c r="E8479" s="39">
        <v>1487.7680004459239</v>
      </c>
      <c r="F8479" s="39">
        <f t="shared" si="403"/>
        <v>1636.5448004905165</v>
      </c>
      <c r="G8479" s="39">
        <f t="shared" si="404"/>
        <v>1934.0984005797011</v>
      </c>
    </row>
    <row r="8480" spans="1:7" ht="25.5" customHeight="1" thickTop="1" thickBot="1" x14ac:dyDescent="0.25">
      <c r="A8480" s="20" t="str">
        <f t="shared" si="402"/>
        <v>4355MOUNTAIN CAMP</v>
      </c>
      <c r="B8480" s="20">
        <v>4355</v>
      </c>
      <c r="C8480" s="20" t="s">
        <v>8583</v>
      </c>
      <c r="D8480" s="21" t="s">
        <v>7888</v>
      </c>
      <c r="E8480" s="22">
        <v>1487.7680004459239</v>
      </c>
      <c r="F8480" s="22">
        <f t="shared" si="403"/>
        <v>1636.5448004905165</v>
      </c>
      <c r="G8480" s="22">
        <f t="shared" si="404"/>
        <v>1934.0984005797011</v>
      </c>
    </row>
    <row r="8481" spans="1:7" ht="25.5" customHeight="1" thickTop="1" thickBot="1" x14ac:dyDescent="0.25">
      <c r="A8481" s="20" t="str">
        <f t="shared" si="402"/>
        <v>4355PIERCES CREEK</v>
      </c>
      <c r="B8481" s="37">
        <v>4355</v>
      </c>
      <c r="C8481" s="37" t="s">
        <v>8584</v>
      </c>
      <c r="D8481" s="38" t="s">
        <v>7888</v>
      </c>
      <c r="E8481" s="39">
        <v>1487.7680004459239</v>
      </c>
      <c r="F8481" s="39">
        <f t="shared" si="403"/>
        <v>1636.5448004905165</v>
      </c>
      <c r="G8481" s="39">
        <f t="shared" si="404"/>
        <v>1934.0984005797011</v>
      </c>
    </row>
    <row r="8482" spans="1:7" ht="25.5" customHeight="1" thickTop="1" thickBot="1" x14ac:dyDescent="0.25">
      <c r="A8482" s="20" t="str">
        <f t="shared" si="402"/>
        <v>4355PINELANDS</v>
      </c>
      <c r="B8482" s="20">
        <v>4355</v>
      </c>
      <c r="C8482" s="20" t="s">
        <v>561</v>
      </c>
      <c r="D8482" s="21" t="s">
        <v>7888</v>
      </c>
      <c r="E8482" s="22">
        <v>1487.7680004459239</v>
      </c>
      <c r="F8482" s="22">
        <f t="shared" si="403"/>
        <v>1636.5448004905165</v>
      </c>
      <c r="G8482" s="22">
        <f t="shared" si="404"/>
        <v>1934.0984005797011</v>
      </c>
    </row>
    <row r="8483" spans="1:7" ht="25.5" customHeight="1" thickTop="1" thickBot="1" x14ac:dyDescent="0.25">
      <c r="A8483" s="20" t="str">
        <f t="shared" si="402"/>
        <v>4355PLAINBY</v>
      </c>
      <c r="B8483" s="37">
        <v>4355</v>
      </c>
      <c r="C8483" s="37" t="s">
        <v>8585</v>
      </c>
      <c r="D8483" s="38" t="s">
        <v>7888</v>
      </c>
      <c r="E8483" s="39">
        <v>1487.7680004459239</v>
      </c>
      <c r="F8483" s="39">
        <f t="shared" si="403"/>
        <v>1636.5448004905165</v>
      </c>
      <c r="G8483" s="39">
        <f t="shared" si="404"/>
        <v>1934.0984005797011</v>
      </c>
    </row>
    <row r="8484" spans="1:7" ht="25.5" customHeight="1" thickTop="1" thickBot="1" x14ac:dyDescent="0.25">
      <c r="A8484" s="20" t="str">
        <f t="shared" si="402"/>
        <v>4355THE BLUFF</v>
      </c>
      <c r="B8484" s="20">
        <v>4355</v>
      </c>
      <c r="C8484" s="20" t="s">
        <v>8422</v>
      </c>
      <c r="D8484" s="21" t="s">
        <v>7888</v>
      </c>
      <c r="E8484" s="22">
        <v>1487.7680004459239</v>
      </c>
      <c r="F8484" s="22">
        <f t="shared" si="403"/>
        <v>1636.5448004905165</v>
      </c>
      <c r="G8484" s="22">
        <f t="shared" si="404"/>
        <v>1934.0984005797011</v>
      </c>
    </row>
    <row r="8485" spans="1:7" ht="25.5" customHeight="1" thickTop="1" thickBot="1" x14ac:dyDescent="0.25">
      <c r="A8485" s="20" t="str">
        <f t="shared" si="402"/>
        <v>4355UPPER PINELANDS</v>
      </c>
      <c r="B8485" s="37">
        <v>4355</v>
      </c>
      <c r="C8485" s="37" t="s">
        <v>8586</v>
      </c>
      <c r="D8485" s="38" t="s">
        <v>7888</v>
      </c>
      <c r="E8485" s="39">
        <v>1487.7680004459239</v>
      </c>
      <c r="F8485" s="39">
        <f t="shared" si="403"/>
        <v>1636.5448004905165</v>
      </c>
      <c r="G8485" s="39">
        <f t="shared" si="404"/>
        <v>1934.0984005797011</v>
      </c>
    </row>
    <row r="8486" spans="1:7" ht="25.5" customHeight="1" thickTop="1" thickBot="1" x14ac:dyDescent="0.25">
      <c r="A8486" s="20" t="str">
        <f t="shared" si="402"/>
        <v>4356BONGEEN</v>
      </c>
      <c r="B8486" s="20">
        <v>4356</v>
      </c>
      <c r="C8486" s="20" t="s">
        <v>8587</v>
      </c>
      <c r="D8486" s="21" t="s">
        <v>7888</v>
      </c>
      <c r="E8486" s="22">
        <v>1278.869999287972</v>
      </c>
      <c r="F8486" s="22">
        <f t="shared" si="403"/>
        <v>1406.7569992167691</v>
      </c>
      <c r="G8486" s="22">
        <f t="shared" si="404"/>
        <v>1662.5309990743635</v>
      </c>
    </row>
    <row r="8487" spans="1:7" ht="25.5" customHeight="1" thickTop="1" thickBot="1" x14ac:dyDescent="0.25">
      <c r="A8487" s="20" t="str">
        <f t="shared" si="402"/>
        <v>4356BROXBURN</v>
      </c>
      <c r="B8487" s="37">
        <v>4356</v>
      </c>
      <c r="C8487" s="37" t="s">
        <v>8588</v>
      </c>
      <c r="D8487" s="38" t="s">
        <v>7888</v>
      </c>
      <c r="E8487" s="39">
        <v>1278.869999287972</v>
      </c>
      <c r="F8487" s="39">
        <f t="shared" si="403"/>
        <v>1406.7569992167691</v>
      </c>
      <c r="G8487" s="39">
        <f t="shared" si="404"/>
        <v>1662.5309990743635</v>
      </c>
    </row>
    <row r="8488" spans="1:7" ht="25.5" customHeight="1" thickTop="1" thickBot="1" x14ac:dyDescent="0.25">
      <c r="A8488" s="20" t="str">
        <f t="shared" si="402"/>
        <v>4356EVANSLEA</v>
      </c>
      <c r="B8488" s="20">
        <v>4356</v>
      </c>
      <c r="C8488" s="20" t="s">
        <v>8589</v>
      </c>
      <c r="D8488" s="21" t="s">
        <v>7888</v>
      </c>
      <c r="E8488" s="22">
        <v>1278.869999287972</v>
      </c>
      <c r="F8488" s="22">
        <f t="shared" si="403"/>
        <v>1406.7569992167691</v>
      </c>
      <c r="G8488" s="22">
        <f t="shared" si="404"/>
        <v>1662.5309990743635</v>
      </c>
    </row>
    <row r="8489" spans="1:7" ht="25.5" customHeight="1" thickTop="1" thickBot="1" x14ac:dyDescent="0.25">
      <c r="A8489" s="20" t="str">
        <f t="shared" si="402"/>
        <v>4356IRONGATE</v>
      </c>
      <c r="B8489" s="37">
        <v>4356</v>
      </c>
      <c r="C8489" s="37" t="s">
        <v>8590</v>
      </c>
      <c r="D8489" s="38" t="s">
        <v>7888</v>
      </c>
      <c r="E8489" s="39">
        <v>1278.869999287972</v>
      </c>
      <c r="F8489" s="39">
        <f t="shared" si="403"/>
        <v>1406.7569992167691</v>
      </c>
      <c r="G8489" s="39">
        <f t="shared" si="404"/>
        <v>1662.5309990743635</v>
      </c>
    </row>
    <row r="8490" spans="1:7" ht="25.5" customHeight="1" thickTop="1" thickBot="1" x14ac:dyDescent="0.25">
      <c r="A8490" s="20" t="str">
        <f t="shared" si="402"/>
        <v>4356KINCORA</v>
      </c>
      <c r="B8490" s="20">
        <v>4356</v>
      </c>
      <c r="C8490" s="20" t="s">
        <v>8591</v>
      </c>
      <c r="D8490" s="21" t="s">
        <v>7888</v>
      </c>
      <c r="E8490" s="22">
        <v>1278.869999287972</v>
      </c>
      <c r="F8490" s="22">
        <f t="shared" si="403"/>
        <v>1406.7569992167691</v>
      </c>
      <c r="G8490" s="22">
        <f t="shared" si="404"/>
        <v>1662.5309990743635</v>
      </c>
    </row>
    <row r="8491" spans="1:7" ht="25.5" customHeight="1" thickTop="1" thickBot="1" x14ac:dyDescent="0.25">
      <c r="A8491" s="20" t="str">
        <f t="shared" si="402"/>
        <v>4356LINTHORPE</v>
      </c>
      <c r="B8491" s="37">
        <v>4356</v>
      </c>
      <c r="C8491" s="37" t="s">
        <v>8592</v>
      </c>
      <c r="D8491" s="38" t="s">
        <v>7888</v>
      </c>
      <c r="E8491" s="39">
        <v>1278.869999287972</v>
      </c>
      <c r="F8491" s="39">
        <f t="shared" si="403"/>
        <v>1406.7569992167691</v>
      </c>
      <c r="G8491" s="39">
        <f t="shared" si="404"/>
        <v>1662.5309990743635</v>
      </c>
    </row>
    <row r="8492" spans="1:7" ht="25.5" customHeight="1" thickTop="1" thickBot="1" x14ac:dyDescent="0.25">
      <c r="A8492" s="20" t="str">
        <f t="shared" si="402"/>
        <v>4356MOTLEY</v>
      </c>
      <c r="B8492" s="20">
        <v>4356</v>
      </c>
      <c r="C8492" s="20" t="s">
        <v>8593</v>
      </c>
      <c r="D8492" s="21" t="s">
        <v>7888</v>
      </c>
      <c r="E8492" s="22">
        <v>1278.869999287972</v>
      </c>
      <c r="F8492" s="22">
        <f t="shared" si="403"/>
        <v>1406.7569992167691</v>
      </c>
      <c r="G8492" s="22">
        <f t="shared" si="404"/>
        <v>1662.5309990743635</v>
      </c>
    </row>
    <row r="8493" spans="1:7" ht="25.5" customHeight="1" thickTop="1" thickBot="1" x14ac:dyDescent="0.25">
      <c r="A8493" s="20" t="str">
        <f t="shared" si="402"/>
        <v>4356MOUNT TYSON</v>
      </c>
      <c r="B8493" s="37">
        <v>4356</v>
      </c>
      <c r="C8493" s="37" t="s">
        <v>8594</v>
      </c>
      <c r="D8493" s="38" t="s">
        <v>7888</v>
      </c>
      <c r="E8493" s="39">
        <v>1278.869999287972</v>
      </c>
      <c r="F8493" s="39">
        <f t="shared" si="403"/>
        <v>1406.7569992167691</v>
      </c>
      <c r="G8493" s="39">
        <f t="shared" si="404"/>
        <v>1662.5309990743635</v>
      </c>
    </row>
    <row r="8494" spans="1:7" ht="25.5" customHeight="1" thickTop="1" thickBot="1" x14ac:dyDescent="0.25">
      <c r="A8494" s="20" t="str">
        <f t="shared" si="402"/>
        <v>4356NORTH BRANCH</v>
      </c>
      <c r="B8494" s="20">
        <v>4356</v>
      </c>
      <c r="C8494" s="20" t="s">
        <v>8595</v>
      </c>
      <c r="D8494" s="21" t="s">
        <v>7888</v>
      </c>
      <c r="E8494" s="22">
        <v>1278.869999287972</v>
      </c>
      <c r="F8494" s="22">
        <f t="shared" si="403"/>
        <v>1406.7569992167691</v>
      </c>
      <c r="G8494" s="22">
        <f t="shared" si="404"/>
        <v>1662.5309990743635</v>
      </c>
    </row>
    <row r="8495" spans="1:7" ht="25.5" customHeight="1" thickTop="1" thickBot="1" x14ac:dyDescent="0.25">
      <c r="A8495" s="20" t="str">
        <f t="shared" si="402"/>
        <v>4356NORWIN</v>
      </c>
      <c r="B8495" s="37">
        <v>4356</v>
      </c>
      <c r="C8495" s="37" t="s">
        <v>8596</v>
      </c>
      <c r="D8495" s="38" t="s">
        <v>7888</v>
      </c>
      <c r="E8495" s="39">
        <v>1278.869999287972</v>
      </c>
      <c r="F8495" s="39">
        <f t="shared" si="403"/>
        <v>1406.7569992167691</v>
      </c>
      <c r="G8495" s="39">
        <f t="shared" si="404"/>
        <v>1662.5309990743635</v>
      </c>
    </row>
    <row r="8496" spans="1:7" ht="25.5" customHeight="1" thickTop="1" thickBot="1" x14ac:dyDescent="0.25">
      <c r="A8496" s="20" t="str">
        <f t="shared" si="402"/>
        <v>4356PITTSWORTH</v>
      </c>
      <c r="B8496" s="20">
        <v>4356</v>
      </c>
      <c r="C8496" s="20" t="s">
        <v>8597</v>
      </c>
      <c r="D8496" s="21" t="s">
        <v>7888</v>
      </c>
      <c r="E8496" s="22">
        <v>1278.869999287972</v>
      </c>
      <c r="F8496" s="22">
        <f t="shared" si="403"/>
        <v>1406.7569992167691</v>
      </c>
      <c r="G8496" s="22">
        <f t="shared" si="404"/>
        <v>1662.5309990743635</v>
      </c>
    </row>
    <row r="8497" spans="1:7" ht="25.5" customHeight="1" thickTop="1" thickBot="1" x14ac:dyDescent="0.25">
      <c r="A8497" s="20" t="str">
        <f t="shared" si="402"/>
        <v>4356ROSSVALE</v>
      </c>
      <c r="B8497" s="37">
        <v>4356</v>
      </c>
      <c r="C8497" s="37" t="s">
        <v>8598</v>
      </c>
      <c r="D8497" s="38" t="s">
        <v>7888</v>
      </c>
      <c r="E8497" s="39">
        <v>1278.869999287972</v>
      </c>
      <c r="F8497" s="39">
        <f t="shared" si="403"/>
        <v>1406.7569992167691</v>
      </c>
      <c r="G8497" s="39">
        <f t="shared" si="404"/>
        <v>1662.5309990743635</v>
      </c>
    </row>
    <row r="8498" spans="1:7" ht="25.5" customHeight="1" thickTop="1" thickBot="1" x14ac:dyDescent="0.25">
      <c r="A8498" s="20" t="str">
        <f t="shared" si="402"/>
        <v>4356SCRUBBY MOUNTAIN</v>
      </c>
      <c r="B8498" s="20">
        <v>4356</v>
      </c>
      <c r="C8498" s="20" t="s">
        <v>8599</v>
      </c>
      <c r="D8498" s="21" t="s">
        <v>7888</v>
      </c>
      <c r="E8498" s="22">
        <v>1278.869999287972</v>
      </c>
      <c r="F8498" s="22">
        <f t="shared" si="403"/>
        <v>1406.7569992167691</v>
      </c>
      <c r="G8498" s="22">
        <f t="shared" si="404"/>
        <v>1662.5309990743635</v>
      </c>
    </row>
    <row r="8499" spans="1:7" ht="25.5" customHeight="1" thickTop="1" thickBot="1" x14ac:dyDescent="0.25">
      <c r="A8499" s="20" t="str">
        <f t="shared" si="402"/>
        <v>4356SPRINGSIDE</v>
      </c>
      <c r="B8499" s="37">
        <v>4356</v>
      </c>
      <c r="C8499" s="37" t="s">
        <v>4790</v>
      </c>
      <c r="D8499" s="38" t="s">
        <v>7888</v>
      </c>
      <c r="E8499" s="39">
        <v>1278.869999287972</v>
      </c>
      <c r="F8499" s="39">
        <f t="shared" si="403"/>
        <v>1406.7569992167691</v>
      </c>
      <c r="G8499" s="39">
        <f t="shared" si="404"/>
        <v>1662.5309990743635</v>
      </c>
    </row>
    <row r="8500" spans="1:7" ht="25.5" customHeight="1" thickTop="1" thickBot="1" x14ac:dyDescent="0.25">
      <c r="A8500" s="20" t="str">
        <f t="shared" si="402"/>
        <v>4356ST HELENS</v>
      </c>
      <c r="B8500" s="20">
        <v>4356</v>
      </c>
      <c r="C8500" s="20" t="s">
        <v>5753</v>
      </c>
      <c r="D8500" s="21" t="s">
        <v>7888</v>
      </c>
      <c r="E8500" s="22">
        <v>1278.869999287972</v>
      </c>
      <c r="F8500" s="22">
        <f t="shared" si="403"/>
        <v>1406.7569992167691</v>
      </c>
      <c r="G8500" s="22">
        <f t="shared" si="404"/>
        <v>1662.5309990743635</v>
      </c>
    </row>
    <row r="8501" spans="1:7" ht="25.5" customHeight="1" thickTop="1" thickBot="1" x14ac:dyDescent="0.25">
      <c r="A8501" s="20" t="str">
        <f t="shared" si="402"/>
        <v>4356STONELEIGH</v>
      </c>
      <c r="B8501" s="37">
        <v>4356</v>
      </c>
      <c r="C8501" s="37" t="s">
        <v>6099</v>
      </c>
      <c r="D8501" s="38" t="s">
        <v>7888</v>
      </c>
      <c r="E8501" s="39">
        <v>1278.869999287972</v>
      </c>
      <c r="F8501" s="39">
        <f t="shared" si="403"/>
        <v>1406.7569992167691</v>
      </c>
      <c r="G8501" s="39">
        <f t="shared" si="404"/>
        <v>1662.5309990743635</v>
      </c>
    </row>
    <row r="8502" spans="1:7" ht="25.5" customHeight="1" thickTop="1" thickBot="1" x14ac:dyDescent="0.25">
      <c r="A8502" s="20" t="str">
        <f t="shared" si="402"/>
        <v>4356YARRANLEA</v>
      </c>
      <c r="B8502" s="20">
        <v>4356</v>
      </c>
      <c r="C8502" s="20" t="s">
        <v>8600</v>
      </c>
      <c r="D8502" s="21" t="s">
        <v>7888</v>
      </c>
      <c r="E8502" s="22">
        <v>1278.869999287972</v>
      </c>
      <c r="F8502" s="22">
        <f t="shared" si="403"/>
        <v>1406.7569992167691</v>
      </c>
      <c r="G8502" s="22">
        <f t="shared" si="404"/>
        <v>1662.5309990743635</v>
      </c>
    </row>
    <row r="8503" spans="1:7" ht="25.5" customHeight="1" thickTop="1" thickBot="1" x14ac:dyDescent="0.25">
      <c r="A8503" s="20" t="str">
        <f t="shared" si="402"/>
        <v>4357BRINGALILY</v>
      </c>
      <c r="B8503" s="37">
        <v>4357</v>
      </c>
      <c r="C8503" s="37" t="s">
        <v>8601</v>
      </c>
      <c r="D8503" s="38" t="s">
        <v>7888</v>
      </c>
      <c r="E8503" s="39">
        <v>1198.3420004267359</v>
      </c>
      <c r="F8503" s="39">
        <f t="shared" si="403"/>
        <v>1318.1762004694097</v>
      </c>
      <c r="G8503" s="39">
        <f t="shared" si="404"/>
        <v>1557.8446005547567</v>
      </c>
    </row>
    <row r="8504" spans="1:7" ht="25.5" customHeight="1" thickTop="1" thickBot="1" x14ac:dyDescent="0.25">
      <c r="A8504" s="20" t="str">
        <f t="shared" si="402"/>
        <v>4357BULLI CREEK</v>
      </c>
      <c r="B8504" s="20">
        <v>4357</v>
      </c>
      <c r="C8504" s="20" t="s">
        <v>8602</v>
      </c>
      <c r="D8504" s="21" t="s">
        <v>7888</v>
      </c>
      <c r="E8504" s="22">
        <v>1198.3420004267359</v>
      </c>
      <c r="F8504" s="22">
        <f t="shared" si="403"/>
        <v>1318.1762004694097</v>
      </c>
      <c r="G8504" s="22">
        <f t="shared" si="404"/>
        <v>1557.8446005547567</v>
      </c>
    </row>
    <row r="8505" spans="1:7" ht="25.5" customHeight="1" thickTop="1" thickBot="1" x14ac:dyDescent="0.25">
      <c r="A8505" s="20" t="str">
        <f t="shared" si="402"/>
        <v>4357CANNING CREEK</v>
      </c>
      <c r="B8505" s="37">
        <v>4357</v>
      </c>
      <c r="C8505" s="37" t="s">
        <v>8603</v>
      </c>
      <c r="D8505" s="38" t="s">
        <v>7888</v>
      </c>
      <c r="E8505" s="39">
        <v>1198.3420004267359</v>
      </c>
      <c r="F8505" s="39">
        <f t="shared" si="403"/>
        <v>1318.1762004694097</v>
      </c>
      <c r="G8505" s="39">
        <f t="shared" si="404"/>
        <v>1557.8446005547567</v>
      </c>
    </row>
    <row r="8506" spans="1:7" ht="25.5" customHeight="1" thickTop="1" thickBot="1" x14ac:dyDescent="0.25">
      <c r="A8506" s="20" t="str">
        <f t="shared" si="402"/>
        <v>4357CAPTAINS MOUNTAIN</v>
      </c>
      <c r="B8506" s="20">
        <v>4357</v>
      </c>
      <c r="C8506" s="20" t="s">
        <v>8604</v>
      </c>
      <c r="D8506" s="21" t="s">
        <v>7888</v>
      </c>
      <c r="E8506" s="22">
        <v>1198.3420004267359</v>
      </c>
      <c r="F8506" s="22">
        <f t="shared" si="403"/>
        <v>1318.1762004694097</v>
      </c>
      <c r="G8506" s="22">
        <f t="shared" si="404"/>
        <v>1557.8446005547567</v>
      </c>
    </row>
    <row r="8507" spans="1:7" ht="25.5" customHeight="1" thickTop="1" thickBot="1" x14ac:dyDescent="0.25">
      <c r="A8507" s="20" t="str">
        <f t="shared" si="402"/>
        <v>4357CLONTARF</v>
      </c>
      <c r="B8507" s="37">
        <v>4357</v>
      </c>
      <c r="C8507" s="37" t="s">
        <v>972</v>
      </c>
      <c r="D8507" s="38" t="s">
        <v>7888</v>
      </c>
      <c r="E8507" s="39">
        <v>1198.3420004267359</v>
      </c>
      <c r="F8507" s="39">
        <f t="shared" si="403"/>
        <v>1318.1762004694097</v>
      </c>
      <c r="G8507" s="39">
        <f t="shared" si="404"/>
        <v>1557.8446005547567</v>
      </c>
    </row>
    <row r="8508" spans="1:7" ht="25.5" customHeight="1" thickTop="1" thickBot="1" x14ac:dyDescent="0.25">
      <c r="A8508" s="20" t="str">
        <f t="shared" si="402"/>
        <v>4357CONDAMINE FARMS</v>
      </c>
      <c r="B8508" s="20">
        <v>4357</v>
      </c>
      <c r="C8508" s="20" t="s">
        <v>8605</v>
      </c>
      <c r="D8508" s="21" t="s">
        <v>7888</v>
      </c>
      <c r="E8508" s="22">
        <v>1198.3420004267359</v>
      </c>
      <c r="F8508" s="22">
        <f t="shared" si="403"/>
        <v>1318.1762004694097</v>
      </c>
      <c r="G8508" s="22">
        <f t="shared" si="404"/>
        <v>1557.8446005547567</v>
      </c>
    </row>
    <row r="8509" spans="1:7" ht="25.5" customHeight="1" thickTop="1" thickBot="1" x14ac:dyDescent="0.25">
      <c r="A8509" s="20" t="str">
        <f t="shared" si="402"/>
        <v>4357CYPRESS GARDENS</v>
      </c>
      <c r="B8509" s="37">
        <v>4357</v>
      </c>
      <c r="C8509" s="37" t="s">
        <v>8606</v>
      </c>
      <c r="D8509" s="38" t="s">
        <v>7888</v>
      </c>
      <c r="E8509" s="39">
        <v>1198.3420004267359</v>
      </c>
      <c r="F8509" s="39">
        <f t="shared" si="403"/>
        <v>1318.1762004694097</v>
      </c>
      <c r="G8509" s="39">
        <f t="shared" si="404"/>
        <v>1557.8446005547567</v>
      </c>
    </row>
    <row r="8510" spans="1:7" ht="25.5" customHeight="1" thickTop="1" thickBot="1" x14ac:dyDescent="0.25">
      <c r="A8510" s="20" t="str">
        <f t="shared" si="402"/>
        <v>4357DOMVILLE</v>
      </c>
      <c r="B8510" s="20">
        <v>4357</v>
      </c>
      <c r="C8510" s="20" t="s">
        <v>8607</v>
      </c>
      <c r="D8510" s="21" t="s">
        <v>7888</v>
      </c>
      <c r="E8510" s="22">
        <v>1198.3420004267359</v>
      </c>
      <c r="F8510" s="22">
        <f t="shared" si="403"/>
        <v>1318.1762004694097</v>
      </c>
      <c r="G8510" s="22">
        <f t="shared" si="404"/>
        <v>1557.8446005547567</v>
      </c>
    </row>
    <row r="8511" spans="1:7" ht="25.5" customHeight="1" thickTop="1" thickBot="1" x14ac:dyDescent="0.25">
      <c r="A8511" s="20" t="str">
        <f t="shared" si="402"/>
        <v>4357FOREST RIDGE</v>
      </c>
      <c r="B8511" s="37">
        <v>4357</v>
      </c>
      <c r="C8511" s="37" t="s">
        <v>8608</v>
      </c>
      <c r="D8511" s="38" t="s">
        <v>7888</v>
      </c>
      <c r="E8511" s="39">
        <v>1198.3420004267359</v>
      </c>
      <c r="F8511" s="39">
        <f t="shared" si="403"/>
        <v>1318.1762004694097</v>
      </c>
      <c r="G8511" s="39">
        <f t="shared" si="404"/>
        <v>1557.8446005547567</v>
      </c>
    </row>
    <row r="8512" spans="1:7" ht="25.5" customHeight="1" thickTop="1" thickBot="1" x14ac:dyDescent="0.25">
      <c r="A8512" s="20" t="str">
        <f t="shared" si="402"/>
        <v>4357GRAYS GATE</v>
      </c>
      <c r="B8512" s="20">
        <v>4357</v>
      </c>
      <c r="C8512" s="20" t="s">
        <v>8609</v>
      </c>
      <c r="D8512" s="21" t="s">
        <v>7888</v>
      </c>
      <c r="E8512" s="22">
        <v>1198.3420004267359</v>
      </c>
      <c r="F8512" s="22">
        <f t="shared" si="403"/>
        <v>1318.1762004694097</v>
      </c>
      <c r="G8512" s="22">
        <f t="shared" si="404"/>
        <v>1557.8446005547567</v>
      </c>
    </row>
    <row r="8513" spans="1:7" ht="25.5" customHeight="1" thickTop="1" thickBot="1" x14ac:dyDescent="0.25">
      <c r="A8513" s="20" t="str">
        <f t="shared" si="402"/>
        <v>4357KOOROONGARRA</v>
      </c>
      <c r="B8513" s="37">
        <v>4357</v>
      </c>
      <c r="C8513" s="37" t="s">
        <v>8610</v>
      </c>
      <c r="D8513" s="38" t="s">
        <v>7888</v>
      </c>
      <c r="E8513" s="39">
        <v>1198.3420004267359</v>
      </c>
      <c r="F8513" s="39">
        <f t="shared" si="403"/>
        <v>1318.1762004694097</v>
      </c>
      <c r="G8513" s="39">
        <f t="shared" si="404"/>
        <v>1557.8446005547567</v>
      </c>
    </row>
    <row r="8514" spans="1:7" ht="25.5" customHeight="1" thickTop="1" thickBot="1" x14ac:dyDescent="0.25">
      <c r="A8514" s="20" t="str">
        <f t="shared" si="402"/>
        <v>4357LAVELLE</v>
      </c>
      <c r="B8514" s="20">
        <v>4357</v>
      </c>
      <c r="C8514" s="20" t="s">
        <v>8611</v>
      </c>
      <c r="D8514" s="21" t="s">
        <v>7888</v>
      </c>
      <c r="E8514" s="22">
        <v>1198.3420004267359</v>
      </c>
      <c r="F8514" s="22">
        <f t="shared" si="403"/>
        <v>1318.1762004694097</v>
      </c>
      <c r="G8514" s="22">
        <f t="shared" si="404"/>
        <v>1557.8446005547567</v>
      </c>
    </row>
    <row r="8515" spans="1:7" ht="25.5" customHeight="1" thickTop="1" thickBot="1" x14ac:dyDescent="0.25">
      <c r="A8515" s="20" t="str">
        <f t="shared" si="402"/>
        <v>4357LEMONTREE</v>
      </c>
      <c r="B8515" s="37">
        <v>4357</v>
      </c>
      <c r="C8515" s="37" t="s">
        <v>8612</v>
      </c>
      <c r="D8515" s="38" t="s">
        <v>7888</v>
      </c>
      <c r="E8515" s="39">
        <v>1198.3420004267359</v>
      </c>
      <c r="F8515" s="39">
        <f t="shared" si="403"/>
        <v>1318.1762004694097</v>
      </c>
      <c r="G8515" s="39">
        <f t="shared" si="404"/>
        <v>1557.8446005547567</v>
      </c>
    </row>
    <row r="8516" spans="1:7" ht="25.5" customHeight="1" thickTop="1" thickBot="1" x14ac:dyDescent="0.25">
      <c r="A8516" s="20" t="str">
        <f t="shared" si="402"/>
        <v>4357MILLMERRAN</v>
      </c>
      <c r="B8516" s="20">
        <v>4357</v>
      </c>
      <c r="C8516" s="20" t="s">
        <v>8613</v>
      </c>
      <c r="D8516" s="21" t="s">
        <v>7888</v>
      </c>
      <c r="E8516" s="22">
        <v>1198.3420004267359</v>
      </c>
      <c r="F8516" s="22">
        <f t="shared" si="403"/>
        <v>1318.1762004694097</v>
      </c>
      <c r="G8516" s="22">
        <f t="shared" si="404"/>
        <v>1557.8446005547567</v>
      </c>
    </row>
    <row r="8517" spans="1:7" ht="25.5" customHeight="1" thickTop="1" thickBot="1" x14ac:dyDescent="0.25">
      <c r="A8517" s="20" t="str">
        <f t="shared" ref="A8517:A8580" si="405">CONCATENATE(B8517,C8517)</f>
        <v>4357MILLMERRAN DOWNS</v>
      </c>
      <c r="B8517" s="37">
        <v>4357</v>
      </c>
      <c r="C8517" s="37" t="s">
        <v>8614</v>
      </c>
      <c r="D8517" s="38" t="s">
        <v>7888</v>
      </c>
      <c r="E8517" s="39">
        <v>1198.3420004267359</v>
      </c>
      <c r="F8517" s="39">
        <f t="shared" ref="F8517:F8580" si="406">1.1*E8517</f>
        <v>1318.1762004694097</v>
      </c>
      <c r="G8517" s="39">
        <f t="shared" ref="G8517:G8580" si="407">1.3*E8517</f>
        <v>1557.8446005547567</v>
      </c>
    </row>
    <row r="8518" spans="1:7" ht="25.5" customHeight="1" thickTop="1" thickBot="1" x14ac:dyDescent="0.25">
      <c r="A8518" s="20" t="str">
        <f t="shared" si="405"/>
        <v>4357MILLMERRAN WOODS</v>
      </c>
      <c r="B8518" s="20">
        <v>4357</v>
      </c>
      <c r="C8518" s="20" t="s">
        <v>8615</v>
      </c>
      <c r="D8518" s="21" t="s">
        <v>7888</v>
      </c>
      <c r="E8518" s="22">
        <v>1198.3420004267359</v>
      </c>
      <c r="F8518" s="22">
        <f t="shared" si="406"/>
        <v>1318.1762004694097</v>
      </c>
      <c r="G8518" s="22">
        <f t="shared" si="407"/>
        <v>1557.8446005547567</v>
      </c>
    </row>
    <row r="8519" spans="1:7" ht="25.5" customHeight="1" thickTop="1" thickBot="1" x14ac:dyDescent="0.25">
      <c r="A8519" s="20" t="str">
        <f t="shared" si="405"/>
        <v>4357MILLWOOD</v>
      </c>
      <c r="B8519" s="37">
        <v>4357</v>
      </c>
      <c r="C8519" s="37" t="s">
        <v>8616</v>
      </c>
      <c r="D8519" s="38" t="s">
        <v>7888</v>
      </c>
      <c r="E8519" s="39">
        <v>1198.3420004267359</v>
      </c>
      <c r="F8519" s="39">
        <f t="shared" si="406"/>
        <v>1318.1762004694097</v>
      </c>
      <c r="G8519" s="39">
        <f t="shared" si="407"/>
        <v>1557.8446005547567</v>
      </c>
    </row>
    <row r="8520" spans="1:7" ht="25.5" customHeight="1" thickTop="1" thickBot="1" x14ac:dyDescent="0.25">
      <c r="A8520" s="20" t="str">
        <f t="shared" si="405"/>
        <v>4357MOUNT EMLYN</v>
      </c>
      <c r="B8520" s="20">
        <v>4357</v>
      </c>
      <c r="C8520" s="20" t="s">
        <v>8617</v>
      </c>
      <c r="D8520" s="21" t="s">
        <v>7888</v>
      </c>
      <c r="E8520" s="22">
        <v>1198.3420004267359</v>
      </c>
      <c r="F8520" s="22">
        <f t="shared" si="406"/>
        <v>1318.1762004694097</v>
      </c>
      <c r="G8520" s="22">
        <f t="shared" si="407"/>
        <v>1557.8446005547567</v>
      </c>
    </row>
    <row r="8521" spans="1:7" ht="25.5" customHeight="1" thickTop="1" thickBot="1" x14ac:dyDescent="0.25">
      <c r="A8521" s="20" t="str">
        <f t="shared" si="405"/>
        <v>4357PUNCHS CREEK</v>
      </c>
      <c r="B8521" s="37">
        <v>4357</v>
      </c>
      <c r="C8521" s="37" t="s">
        <v>8618</v>
      </c>
      <c r="D8521" s="38" t="s">
        <v>7888</v>
      </c>
      <c r="E8521" s="39">
        <v>1198.3420004267359</v>
      </c>
      <c r="F8521" s="39">
        <f t="shared" si="406"/>
        <v>1318.1762004694097</v>
      </c>
      <c r="G8521" s="39">
        <f t="shared" si="407"/>
        <v>1557.8446005547567</v>
      </c>
    </row>
    <row r="8522" spans="1:7" ht="25.5" customHeight="1" thickTop="1" thickBot="1" x14ac:dyDescent="0.25">
      <c r="A8522" s="20" t="str">
        <f t="shared" si="405"/>
        <v>4357ROCKY CREEK</v>
      </c>
      <c r="B8522" s="20">
        <v>4357</v>
      </c>
      <c r="C8522" s="20" t="s">
        <v>2120</v>
      </c>
      <c r="D8522" s="21" t="s">
        <v>7888</v>
      </c>
      <c r="E8522" s="22">
        <v>1198.3420004267359</v>
      </c>
      <c r="F8522" s="22">
        <f t="shared" si="406"/>
        <v>1318.1762004694097</v>
      </c>
      <c r="G8522" s="22">
        <f t="shared" si="407"/>
        <v>1557.8446005547567</v>
      </c>
    </row>
    <row r="8523" spans="1:7" ht="25.5" customHeight="1" thickTop="1" thickBot="1" x14ac:dyDescent="0.25">
      <c r="A8523" s="20" t="str">
        <f t="shared" si="405"/>
        <v>4357STONEHENGE</v>
      </c>
      <c r="B8523" s="37">
        <v>4357</v>
      </c>
      <c r="C8523" s="37" t="s">
        <v>2113</v>
      </c>
      <c r="D8523" s="38" t="s">
        <v>7888</v>
      </c>
      <c r="E8523" s="39">
        <v>1198.3420004267359</v>
      </c>
      <c r="F8523" s="39">
        <f t="shared" si="406"/>
        <v>1318.1762004694097</v>
      </c>
      <c r="G8523" s="39">
        <f t="shared" si="407"/>
        <v>1557.8446005547567</v>
      </c>
    </row>
    <row r="8524" spans="1:7" ht="25.5" customHeight="1" thickTop="1" thickBot="1" x14ac:dyDescent="0.25">
      <c r="A8524" s="20" t="str">
        <f t="shared" si="405"/>
        <v>4357THE PINES</v>
      </c>
      <c r="B8524" s="20">
        <v>4357</v>
      </c>
      <c r="C8524" s="20" t="s">
        <v>8619</v>
      </c>
      <c r="D8524" s="21" t="s">
        <v>7888</v>
      </c>
      <c r="E8524" s="22">
        <v>1198.3420004267359</v>
      </c>
      <c r="F8524" s="22">
        <f t="shared" si="406"/>
        <v>1318.1762004694097</v>
      </c>
      <c r="G8524" s="22">
        <f t="shared" si="407"/>
        <v>1557.8446005547567</v>
      </c>
    </row>
    <row r="8525" spans="1:7" ht="25.5" customHeight="1" thickTop="1" thickBot="1" x14ac:dyDescent="0.25">
      <c r="A8525" s="20" t="str">
        <f t="shared" si="405"/>
        <v>4357TURALLIN</v>
      </c>
      <c r="B8525" s="37">
        <v>4357</v>
      </c>
      <c r="C8525" s="37" t="s">
        <v>8620</v>
      </c>
      <c r="D8525" s="38" t="s">
        <v>7888</v>
      </c>
      <c r="E8525" s="39">
        <v>1198.3420004267359</v>
      </c>
      <c r="F8525" s="39">
        <f t="shared" si="406"/>
        <v>1318.1762004694097</v>
      </c>
      <c r="G8525" s="39">
        <f t="shared" si="407"/>
        <v>1557.8446005547567</v>
      </c>
    </row>
    <row r="8526" spans="1:7" ht="25.5" customHeight="1" thickTop="1" thickBot="1" x14ac:dyDescent="0.25">
      <c r="A8526" s="20" t="str">
        <f t="shared" si="405"/>
        <v>4357WATTLE RIDGE</v>
      </c>
      <c r="B8526" s="20">
        <v>4357</v>
      </c>
      <c r="C8526" s="20" t="s">
        <v>8621</v>
      </c>
      <c r="D8526" s="21" t="s">
        <v>7888</v>
      </c>
      <c r="E8526" s="22">
        <v>1198.3420004267359</v>
      </c>
      <c r="F8526" s="22">
        <f t="shared" si="406"/>
        <v>1318.1762004694097</v>
      </c>
      <c r="G8526" s="22">
        <f t="shared" si="407"/>
        <v>1557.8446005547567</v>
      </c>
    </row>
    <row r="8527" spans="1:7" ht="25.5" customHeight="1" thickTop="1" thickBot="1" x14ac:dyDescent="0.25">
      <c r="A8527" s="20" t="str">
        <f t="shared" si="405"/>
        <v>4357WESTERN CREEK</v>
      </c>
      <c r="B8527" s="37">
        <v>4357</v>
      </c>
      <c r="C8527" s="37" t="s">
        <v>8622</v>
      </c>
      <c r="D8527" s="38" t="s">
        <v>7888</v>
      </c>
      <c r="E8527" s="39">
        <v>1198.3420004267359</v>
      </c>
      <c r="F8527" s="39">
        <f t="shared" si="406"/>
        <v>1318.1762004694097</v>
      </c>
      <c r="G8527" s="39">
        <f t="shared" si="407"/>
        <v>1557.8446005547567</v>
      </c>
    </row>
    <row r="8528" spans="1:7" ht="25.5" customHeight="1" thickTop="1" thickBot="1" x14ac:dyDescent="0.25">
      <c r="A8528" s="20" t="str">
        <f t="shared" si="405"/>
        <v>4357WOONDUL</v>
      </c>
      <c r="B8528" s="20">
        <v>4357</v>
      </c>
      <c r="C8528" s="20" t="s">
        <v>8623</v>
      </c>
      <c r="D8528" s="21" t="s">
        <v>7888</v>
      </c>
      <c r="E8528" s="22">
        <v>1198.3420004267359</v>
      </c>
      <c r="F8528" s="22">
        <f t="shared" si="406"/>
        <v>1318.1762004694097</v>
      </c>
      <c r="G8528" s="22">
        <f t="shared" si="407"/>
        <v>1557.8446005547567</v>
      </c>
    </row>
    <row r="8529" spans="1:7" ht="25.5" customHeight="1" thickTop="1" thickBot="1" x14ac:dyDescent="0.25">
      <c r="A8529" s="20" t="str">
        <f t="shared" si="405"/>
        <v>4358CAMBOOYA</v>
      </c>
      <c r="B8529" s="37">
        <v>4358</v>
      </c>
      <c r="C8529" s="37" t="s">
        <v>8624</v>
      </c>
      <c r="D8529" s="38" t="s">
        <v>7888</v>
      </c>
      <c r="E8529" s="39">
        <v>1402.986000099814</v>
      </c>
      <c r="F8529" s="39">
        <f t="shared" si="406"/>
        <v>1543.2846001097955</v>
      </c>
      <c r="G8529" s="39">
        <f t="shared" si="407"/>
        <v>1823.8818001297582</v>
      </c>
    </row>
    <row r="8530" spans="1:7" ht="25.5" customHeight="1" thickTop="1" thickBot="1" x14ac:dyDescent="0.25">
      <c r="A8530" s="20" t="str">
        <f t="shared" si="405"/>
        <v>4358FELTON</v>
      </c>
      <c r="B8530" s="20">
        <v>4358</v>
      </c>
      <c r="C8530" s="20" t="s">
        <v>8625</v>
      </c>
      <c r="D8530" s="21" t="s">
        <v>7888</v>
      </c>
      <c r="E8530" s="22">
        <v>1402.986000099814</v>
      </c>
      <c r="F8530" s="22">
        <f t="shared" si="406"/>
        <v>1543.2846001097955</v>
      </c>
      <c r="G8530" s="22">
        <f t="shared" si="407"/>
        <v>1823.8818001297582</v>
      </c>
    </row>
    <row r="8531" spans="1:7" ht="25.5" customHeight="1" thickTop="1" thickBot="1" x14ac:dyDescent="0.25">
      <c r="A8531" s="20" t="str">
        <f t="shared" si="405"/>
        <v>4358FELTON SOUTH</v>
      </c>
      <c r="B8531" s="37">
        <v>4358</v>
      </c>
      <c r="C8531" s="37" t="s">
        <v>8626</v>
      </c>
      <c r="D8531" s="38" t="s">
        <v>7888</v>
      </c>
      <c r="E8531" s="39">
        <v>1402.986000099814</v>
      </c>
      <c r="F8531" s="39">
        <f t="shared" si="406"/>
        <v>1543.2846001097955</v>
      </c>
      <c r="G8531" s="39">
        <f t="shared" si="407"/>
        <v>1823.8818001297582</v>
      </c>
    </row>
    <row r="8532" spans="1:7" ht="25.5" customHeight="1" thickTop="1" thickBot="1" x14ac:dyDescent="0.25">
      <c r="A8532" s="20" t="str">
        <f t="shared" si="405"/>
        <v>4358RAMSAY</v>
      </c>
      <c r="B8532" s="20">
        <v>4358</v>
      </c>
      <c r="C8532" s="20" t="s">
        <v>8627</v>
      </c>
      <c r="D8532" s="21" t="s">
        <v>7888</v>
      </c>
      <c r="E8532" s="22">
        <v>1402.986000099814</v>
      </c>
      <c r="F8532" s="22">
        <f t="shared" si="406"/>
        <v>1543.2846001097955</v>
      </c>
      <c r="G8532" s="22">
        <f t="shared" si="407"/>
        <v>1823.8818001297582</v>
      </c>
    </row>
    <row r="8533" spans="1:7" ht="25.5" customHeight="1" thickTop="1" thickBot="1" x14ac:dyDescent="0.25">
      <c r="A8533" s="20" t="str">
        <f t="shared" si="405"/>
        <v>4359BUDGEE</v>
      </c>
      <c r="B8533" s="37">
        <v>4359</v>
      </c>
      <c r="C8533" s="37" t="s">
        <v>8628</v>
      </c>
      <c r="D8533" s="38" t="s">
        <v>7888</v>
      </c>
      <c r="E8533" s="39">
        <v>1423.7019993794161</v>
      </c>
      <c r="F8533" s="39">
        <f t="shared" si="406"/>
        <v>1566.0721993173579</v>
      </c>
      <c r="G8533" s="39">
        <f t="shared" si="407"/>
        <v>1850.8125991932409</v>
      </c>
    </row>
    <row r="8534" spans="1:7" ht="25.5" customHeight="1" thickTop="1" thickBot="1" x14ac:dyDescent="0.25">
      <c r="A8534" s="20" t="str">
        <f t="shared" si="405"/>
        <v>4359EAST GREENMOUNT</v>
      </c>
      <c r="B8534" s="20">
        <v>4359</v>
      </c>
      <c r="C8534" s="20" t="s">
        <v>8629</v>
      </c>
      <c r="D8534" s="21" t="s">
        <v>7888</v>
      </c>
      <c r="E8534" s="22">
        <v>1423.7019993794161</v>
      </c>
      <c r="F8534" s="22">
        <f t="shared" si="406"/>
        <v>1566.0721993173579</v>
      </c>
      <c r="G8534" s="22">
        <f t="shared" si="407"/>
        <v>1850.8125991932409</v>
      </c>
    </row>
    <row r="8535" spans="1:7" ht="25.5" customHeight="1" thickTop="1" thickBot="1" x14ac:dyDescent="0.25">
      <c r="A8535" s="20" t="str">
        <f t="shared" si="405"/>
        <v>4359GREENMOUNT</v>
      </c>
      <c r="B8535" s="37">
        <v>4359</v>
      </c>
      <c r="C8535" s="37" t="s">
        <v>8630</v>
      </c>
      <c r="D8535" s="38" t="s">
        <v>7888</v>
      </c>
      <c r="E8535" s="39">
        <v>1423.7019993794161</v>
      </c>
      <c r="F8535" s="39">
        <f t="shared" si="406"/>
        <v>1566.0721993173579</v>
      </c>
      <c r="G8535" s="39">
        <f t="shared" si="407"/>
        <v>1850.8125991932409</v>
      </c>
    </row>
    <row r="8536" spans="1:7" ht="25.5" customHeight="1" thickTop="1" thickBot="1" x14ac:dyDescent="0.25">
      <c r="A8536" s="20" t="str">
        <f t="shared" si="405"/>
        <v>4359HIRSTGLEN</v>
      </c>
      <c r="B8536" s="20">
        <v>4359</v>
      </c>
      <c r="C8536" s="20" t="s">
        <v>8631</v>
      </c>
      <c r="D8536" s="21" t="s">
        <v>7888</v>
      </c>
      <c r="E8536" s="22">
        <v>1423.7019993794161</v>
      </c>
      <c r="F8536" s="22">
        <f t="shared" si="406"/>
        <v>1566.0721993173579</v>
      </c>
      <c r="G8536" s="22">
        <f t="shared" si="407"/>
        <v>1850.8125991932409</v>
      </c>
    </row>
    <row r="8537" spans="1:7" ht="25.5" customHeight="1" thickTop="1" thickBot="1" x14ac:dyDescent="0.25">
      <c r="A8537" s="20" t="str">
        <f t="shared" si="405"/>
        <v>4359WEST HALDON</v>
      </c>
      <c r="B8537" s="37">
        <v>4359</v>
      </c>
      <c r="C8537" s="37" t="s">
        <v>8632</v>
      </c>
      <c r="D8537" s="38" t="s">
        <v>7888</v>
      </c>
      <c r="E8537" s="39">
        <v>1423.7019993794161</v>
      </c>
      <c r="F8537" s="39">
        <f t="shared" si="406"/>
        <v>1566.0721993173579</v>
      </c>
      <c r="G8537" s="39">
        <f t="shared" si="407"/>
        <v>1850.8125991932409</v>
      </c>
    </row>
    <row r="8538" spans="1:7" ht="25.5" customHeight="1" thickTop="1" thickBot="1" x14ac:dyDescent="0.25">
      <c r="A8538" s="20" t="str">
        <f t="shared" si="405"/>
        <v>4360NOBBY</v>
      </c>
      <c r="B8538" s="20">
        <v>4360</v>
      </c>
      <c r="C8538" s="20" t="s">
        <v>8633</v>
      </c>
      <c r="D8538" s="21" t="s">
        <v>7888</v>
      </c>
      <c r="E8538" s="22">
        <v>1374.837999603212</v>
      </c>
      <c r="F8538" s="22">
        <f t="shared" si="406"/>
        <v>1512.3217995635332</v>
      </c>
      <c r="G8538" s="22">
        <f t="shared" si="407"/>
        <v>1787.2893994841756</v>
      </c>
    </row>
    <row r="8539" spans="1:7" ht="25.5" customHeight="1" thickTop="1" thickBot="1" x14ac:dyDescent="0.25">
      <c r="A8539" s="20" t="str">
        <f t="shared" si="405"/>
        <v>4361BACK PLAINS</v>
      </c>
      <c r="B8539" s="37">
        <v>4361</v>
      </c>
      <c r="C8539" s="37" t="s">
        <v>8634</v>
      </c>
      <c r="D8539" s="38" t="s">
        <v>7888</v>
      </c>
      <c r="E8539" s="39">
        <v>1350.2860000480218</v>
      </c>
      <c r="F8539" s="39">
        <f t="shared" si="406"/>
        <v>1485.3146000528241</v>
      </c>
      <c r="G8539" s="39">
        <f t="shared" si="407"/>
        <v>1755.3718000624285</v>
      </c>
    </row>
    <row r="8540" spans="1:7" ht="25.5" customHeight="1" thickTop="1" thickBot="1" x14ac:dyDescent="0.25">
      <c r="A8540" s="20" t="str">
        <f t="shared" si="405"/>
        <v>4361CLIFTON</v>
      </c>
      <c r="B8540" s="20">
        <v>4361</v>
      </c>
      <c r="C8540" s="20" t="s">
        <v>3182</v>
      </c>
      <c r="D8540" s="21" t="s">
        <v>7888</v>
      </c>
      <c r="E8540" s="22">
        <v>1350.2860000480218</v>
      </c>
      <c r="F8540" s="22">
        <f t="shared" si="406"/>
        <v>1485.3146000528241</v>
      </c>
      <c r="G8540" s="22">
        <f t="shared" si="407"/>
        <v>1755.3718000624285</v>
      </c>
    </row>
    <row r="8541" spans="1:7" ht="25.5" customHeight="1" thickTop="1" thickBot="1" x14ac:dyDescent="0.25">
      <c r="A8541" s="20" t="str">
        <f t="shared" si="405"/>
        <v>4361ELLANGOWAN</v>
      </c>
      <c r="B8541" s="37">
        <v>4361</v>
      </c>
      <c r="C8541" s="37" t="s">
        <v>2842</v>
      </c>
      <c r="D8541" s="38" t="s">
        <v>7888</v>
      </c>
      <c r="E8541" s="39">
        <v>1350.2860000480218</v>
      </c>
      <c r="F8541" s="39">
        <f t="shared" si="406"/>
        <v>1485.3146000528241</v>
      </c>
      <c r="G8541" s="39">
        <f t="shared" si="407"/>
        <v>1755.3718000624285</v>
      </c>
    </row>
    <row r="8542" spans="1:7" ht="25.5" customHeight="1" thickTop="1" thickBot="1" x14ac:dyDescent="0.25">
      <c r="A8542" s="20" t="str">
        <f t="shared" si="405"/>
        <v>4361ELPHINSTONE</v>
      </c>
      <c r="B8542" s="20">
        <v>4361</v>
      </c>
      <c r="C8542" s="20" t="s">
        <v>6315</v>
      </c>
      <c r="D8542" s="21" t="s">
        <v>7888</v>
      </c>
      <c r="E8542" s="22">
        <v>1350.2860000480218</v>
      </c>
      <c r="F8542" s="22">
        <f t="shared" si="406"/>
        <v>1485.3146000528241</v>
      </c>
      <c r="G8542" s="22">
        <f t="shared" si="407"/>
        <v>1755.3718000624285</v>
      </c>
    </row>
    <row r="8543" spans="1:7" ht="25.5" customHeight="1" thickTop="1" thickBot="1" x14ac:dyDescent="0.25">
      <c r="A8543" s="20" t="str">
        <f t="shared" si="405"/>
        <v>4361FOREST SPRINGS</v>
      </c>
      <c r="B8543" s="37">
        <v>4361</v>
      </c>
      <c r="C8543" s="37" t="s">
        <v>8635</v>
      </c>
      <c r="D8543" s="38" t="s">
        <v>7888</v>
      </c>
      <c r="E8543" s="39">
        <v>1350.2860000480218</v>
      </c>
      <c r="F8543" s="39">
        <f t="shared" si="406"/>
        <v>1485.3146000528241</v>
      </c>
      <c r="G8543" s="39">
        <f t="shared" si="407"/>
        <v>1755.3718000624285</v>
      </c>
    </row>
    <row r="8544" spans="1:7" ht="25.5" customHeight="1" thickTop="1" thickBot="1" x14ac:dyDescent="0.25">
      <c r="A8544" s="20" t="str">
        <f t="shared" si="405"/>
        <v>4361HEADINGTON HILL</v>
      </c>
      <c r="B8544" s="20">
        <v>4361</v>
      </c>
      <c r="C8544" s="20" t="s">
        <v>8636</v>
      </c>
      <c r="D8544" s="21" t="s">
        <v>7888</v>
      </c>
      <c r="E8544" s="22">
        <v>1350.2860000480218</v>
      </c>
      <c r="F8544" s="22">
        <f t="shared" si="406"/>
        <v>1485.3146000528241</v>
      </c>
      <c r="G8544" s="22">
        <f t="shared" si="407"/>
        <v>1755.3718000624285</v>
      </c>
    </row>
    <row r="8545" spans="1:7" ht="25.5" customHeight="1" thickTop="1" thickBot="1" x14ac:dyDescent="0.25">
      <c r="A8545" s="20" t="str">
        <f t="shared" si="405"/>
        <v>4361KINGS CREEK</v>
      </c>
      <c r="B8545" s="37">
        <v>4361</v>
      </c>
      <c r="C8545" s="37" t="s">
        <v>8637</v>
      </c>
      <c r="D8545" s="38" t="s">
        <v>7888</v>
      </c>
      <c r="E8545" s="39">
        <v>1350.2860000480218</v>
      </c>
      <c r="F8545" s="39">
        <f t="shared" si="406"/>
        <v>1485.3146000528241</v>
      </c>
      <c r="G8545" s="39">
        <f t="shared" si="407"/>
        <v>1755.3718000624285</v>
      </c>
    </row>
    <row r="8546" spans="1:7" ht="25.5" customHeight="1" thickTop="1" thickBot="1" x14ac:dyDescent="0.25">
      <c r="A8546" s="20" t="str">
        <f t="shared" si="405"/>
        <v>4361MANAPOURI</v>
      </c>
      <c r="B8546" s="20">
        <v>4361</v>
      </c>
      <c r="C8546" s="20" t="s">
        <v>8638</v>
      </c>
      <c r="D8546" s="21" t="s">
        <v>7888</v>
      </c>
      <c r="E8546" s="22">
        <v>1350.2860000480218</v>
      </c>
      <c r="F8546" s="22">
        <f t="shared" si="406"/>
        <v>1485.3146000528241</v>
      </c>
      <c r="G8546" s="22">
        <f t="shared" si="407"/>
        <v>1755.3718000624285</v>
      </c>
    </row>
    <row r="8547" spans="1:7" ht="25.5" customHeight="1" thickTop="1" thickBot="1" x14ac:dyDescent="0.25">
      <c r="A8547" s="20" t="str">
        <f t="shared" si="405"/>
        <v>4361MISSEN FLAT</v>
      </c>
      <c r="B8547" s="37">
        <v>4361</v>
      </c>
      <c r="C8547" s="37" t="s">
        <v>8639</v>
      </c>
      <c r="D8547" s="38" t="s">
        <v>7888</v>
      </c>
      <c r="E8547" s="39">
        <v>1350.2860000480218</v>
      </c>
      <c r="F8547" s="39">
        <f t="shared" si="406"/>
        <v>1485.3146000528241</v>
      </c>
      <c r="G8547" s="39">
        <f t="shared" si="407"/>
        <v>1755.3718000624285</v>
      </c>
    </row>
    <row r="8548" spans="1:7" ht="25.5" customHeight="1" thickTop="1" thickBot="1" x14ac:dyDescent="0.25">
      <c r="A8548" s="20" t="str">
        <f t="shared" si="405"/>
        <v>4361MOUNT MOLAR</v>
      </c>
      <c r="B8548" s="20">
        <v>4361</v>
      </c>
      <c r="C8548" s="20" t="s">
        <v>8640</v>
      </c>
      <c r="D8548" s="21" t="s">
        <v>7888</v>
      </c>
      <c r="E8548" s="22">
        <v>1350.2860000480218</v>
      </c>
      <c r="F8548" s="22">
        <f t="shared" si="406"/>
        <v>1485.3146000528241</v>
      </c>
      <c r="G8548" s="22">
        <f t="shared" si="407"/>
        <v>1755.3718000624285</v>
      </c>
    </row>
    <row r="8549" spans="1:7" ht="25.5" customHeight="1" thickTop="1" thickBot="1" x14ac:dyDescent="0.25">
      <c r="A8549" s="20" t="str">
        <f t="shared" si="405"/>
        <v>4361NEVILTON</v>
      </c>
      <c r="B8549" s="37">
        <v>4361</v>
      </c>
      <c r="C8549" s="37" t="s">
        <v>8641</v>
      </c>
      <c r="D8549" s="38" t="s">
        <v>7888</v>
      </c>
      <c r="E8549" s="39">
        <v>1350.2860000480218</v>
      </c>
      <c r="F8549" s="39">
        <f t="shared" si="406"/>
        <v>1485.3146000528241</v>
      </c>
      <c r="G8549" s="39">
        <f t="shared" si="407"/>
        <v>1755.3718000624285</v>
      </c>
    </row>
    <row r="8550" spans="1:7" ht="25.5" customHeight="1" thickTop="1" thickBot="1" x14ac:dyDescent="0.25">
      <c r="A8550" s="20" t="str">
        <f t="shared" si="405"/>
        <v>4361PILTON</v>
      </c>
      <c r="B8550" s="20">
        <v>4361</v>
      </c>
      <c r="C8550" s="20" t="s">
        <v>8642</v>
      </c>
      <c r="D8550" s="21" t="s">
        <v>7888</v>
      </c>
      <c r="E8550" s="22">
        <v>1350.2860000480218</v>
      </c>
      <c r="F8550" s="22">
        <f t="shared" si="406"/>
        <v>1485.3146000528241</v>
      </c>
      <c r="G8550" s="22">
        <f t="shared" si="407"/>
        <v>1755.3718000624285</v>
      </c>
    </row>
    <row r="8551" spans="1:7" ht="25.5" customHeight="1" thickTop="1" thickBot="1" x14ac:dyDescent="0.25">
      <c r="A8551" s="20" t="str">
        <f t="shared" si="405"/>
        <v>4361RYEFORD</v>
      </c>
      <c r="B8551" s="37">
        <v>4361</v>
      </c>
      <c r="C8551" s="37" t="s">
        <v>8643</v>
      </c>
      <c r="D8551" s="38" t="s">
        <v>7888</v>
      </c>
      <c r="E8551" s="39">
        <v>1350.2860000480218</v>
      </c>
      <c r="F8551" s="39">
        <f t="shared" si="406"/>
        <v>1485.3146000528241</v>
      </c>
      <c r="G8551" s="39">
        <f t="shared" si="407"/>
        <v>1755.3718000624285</v>
      </c>
    </row>
    <row r="8552" spans="1:7" ht="25.5" customHeight="1" thickTop="1" thickBot="1" x14ac:dyDescent="0.25">
      <c r="A8552" s="20" t="str">
        <f t="shared" si="405"/>
        <v>4361SANDY CAMP</v>
      </c>
      <c r="B8552" s="20">
        <v>4361</v>
      </c>
      <c r="C8552" s="20" t="s">
        <v>8644</v>
      </c>
      <c r="D8552" s="21" t="s">
        <v>7888</v>
      </c>
      <c r="E8552" s="22">
        <v>1350.2860000480218</v>
      </c>
      <c r="F8552" s="22">
        <f t="shared" si="406"/>
        <v>1485.3146000528241</v>
      </c>
      <c r="G8552" s="22">
        <f t="shared" si="407"/>
        <v>1755.3718000624285</v>
      </c>
    </row>
    <row r="8553" spans="1:7" ht="25.5" customHeight="1" thickTop="1" thickBot="1" x14ac:dyDescent="0.25">
      <c r="A8553" s="20" t="str">
        <f t="shared" si="405"/>
        <v>4361SPRING CREEK</v>
      </c>
      <c r="B8553" s="37">
        <v>4361</v>
      </c>
      <c r="C8553" s="37" t="s">
        <v>4789</v>
      </c>
      <c r="D8553" s="38" t="s">
        <v>7888</v>
      </c>
      <c r="E8553" s="39">
        <v>1350.2860000480218</v>
      </c>
      <c r="F8553" s="39">
        <f t="shared" si="406"/>
        <v>1485.3146000528241</v>
      </c>
      <c r="G8553" s="39">
        <f t="shared" si="407"/>
        <v>1755.3718000624285</v>
      </c>
    </row>
    <row r="8554" spans="1:7" ht="25.5" customHeight="1" thickTop="1" thickBot="1" x14ac:dyDescent="0.25">
      <c r="A8554" s="20" t="str">
        <f t="shared" si="405"/>
        <v>4361UPPER PILTON</v>
      </c>
      <c r="B8554" s="20">
        <v>4361</v>
      </c>
      <c r="C8554" s="20" t="s">
        <v>8645</v>
      </c>
      <c r="D8554" s="21" t="s">
        <v>7888</v>
      </c>
      <c r="E8554" s="22">
        <v>1350.2860000480218</v>
      </c>
      <c r="F8554" s="22">
        <f t="shared" si="406"/>
        <v>1485.3146000528241</v>
      </c>
      <c r="G8554" s="22">
        <f t="shared" si="407"/>
        <v>1755.3718000624285</v>
      </c>
    </row>
    <row r="8555" spans="1:7" ht="25.5" customHeight="1" thickTop="1" thickBot="1" x14ac:dyDescent="0.25">
      <c r="A8555" s="20" t="str">
        <f t="shared" si="405"/>
        <v>4361VICTORIA HILL</v>
      </c>
      <c r="B8555" s="37">
        <v>4361</v>
      </c>
      <c r="C8555" s="37" t="s">
        <v>8646</v>
      </c>
      <c r="D8555" s="38" t="s">
        <v>7888</v>
      </c>
      <c r="E8555" s="39">
        <v>1350.2860000480218</v>
      </c>
      <c r="F8555" s="39">
        <f t="shared" si="406"/>
        <v>1485.3146000528241</v>
      </c>
      <c r="G8555" s="39">
        <f t="shared" si="407"/>
        <v>1755.3718000624285</v>
      </c>
    </row>
    <row r="8556" spans="1:7" ht="25.5" customHeight="1" thickTop="1" thickBot="1" x14ac:dyDescent="0.25">
      <c r="A8556" s="20" t="str">
        <f t="shared" si="405"/>
        <v>4362ALLORA</v>
      </c>
      <c r="B8556" s="20">
        <v>4362</v>
      </c>
      <c r="C8556" s="20" t="s">
        <v>8647</v>
      </c>
      <c r="D8556" s="21" t="s">
        <v>7888</v>
      </c>
      <c r="E8556" s="22">
        <v>1409.7320000270558</v>
      </c>
      <c r="F8556" s="22">
        <f t="shared" si="406"/>
        <v>1550.7052000297615</v>
      </c>
      <c r="G8556" s="22">
        <f t="shared" si="407"/>
        <v>1832.6516000351726</v>
      </c>
    </row>
    <row r="8557" spans="1:7" ht="25.5" customHeight="1" thickTop="1" thickBot="1" x14ac:dyDescent="0.25">
      <c r="A8557" s="20" t="str">
        <f t="shared" si="405"/>
        <v>4362BERAT</v>
      </c>
      <c r="B8557" s="37">
        <v>4362</v>
      </c>
      <c r="C8557" s="37" t="s">
        <v>8648</v>
      </c>
      <c r="D8557" s="38" t="s">
        <v>7888</v>
      </c>
      <c r="E8557" s="39">
        <v>1409.7320000270558</v>
      </c>
      <c r="F8557" s="39">
        <f t="shared" si="406"/>
        <v>1550.7052000297615</v>
      </c>
      <c r="G8557" s="39">
        <f t="shared" si="407"/>
        <v>1832.6516000351726</v>
      </c>
    </row>
    <row r="8558" spans="1:7" ht="25.5" customHeight="1" thickTop="1" thickBot="1" x14ac:dyDescent="0.25">
      <c r="A8558" s="20" t="str">
        <f t="shared" si="405"/>
        <v>4362DEUCHAR</v>
      </c>
      <c r="B8558" s="20">
        <v>4362</v>
      </c>
      <c r="C8558" s="20" t="s">
        <v>8649</v>
      </c>
      <c r="D8558" s="21" t="s">
        <v>7888</v>
      </c>
      <c r="E8558" s="22">
        <v>1409.7320000270558</v>
      </c>
      <c r="F8558" s="22">
        <f t="shared" si="406"/>
        <v>1550.7052000297615</v>
      </c>
      <c r="G8558" s="22">
        <f t="shared" si="407"/>
        <v>1832.6516000351726</v>
      </c>
    </row>
    <row r="8559" spans="1:7" ht="25.5" customHeight="1" thickTop="1" thickBot="1" x14ac:dyDescent="0.25">
      <c r="A8559" s="20" t="str">
        <f t="shared" si="405"/>
        <v>4362ELLINTHORP</v>
      </c>
      <c r="B8559" s="37">
        <v>4362</v>
      </c>
      <c r="C8559" s="37" t="s">
        <v>8650</v>
      </c>
      <c r="D8559" s="38" t="s">
        <v>7888</v>
      </c>
      <c r="E8559" s="39">
        <v>1409.7320000270558</v>
      </c>
      <c r="F8559" s="39">
        <f t="shared" si="406"/>
        <v>1550.7052000297615</v>
      </c>
      <c r="G8559" s="39">
        <f t="shared" si="407"/>
        <v>1832.6516000351726</v>
      </c>
    </row>
    <row r="8560" spans="1:7" ht="25.5" customHeight="1" thickTop="1" thickBot="1" x14ac:dyDescent="0.25">
      <c r="A8560" s="20" t="str">
        <f t="shared" si="405"/>
        <v>4362GOOMBURRA</v>
      </c>
      <c r="B8560" s="20">
        <v>4362</v>
      </c>
      <c r="C8560" s="20" t="s">
        <v>8651</v>
      </c>
      <c r="D8560" s="21" t="s">
        <v>7888</v>
      </c>
      <c r="E8560" s="22">
        <v>1409.7320000270558</v>
      </c>
      <c r="F8560" s="22">
        <f t="shared" si="406"/>
        <v>1550.7052000297615</v>
      </c>
      <c r="G8560" s="22">
        <f t="shared" si="407"/>
        <v>1832.6516000351726</v>
      </c>
    </row>
    <row r="8561" spans="1:7" ht="25.5" customHeight="1" thickTop="1" thickBot="1" x14ac:dyDescent="0.25">
      <c r="A8561" s="20" t="str">
        <f t="shared" si="405"/>
        <v>4362HENDON</v>
      </c>
      <c r="B8561" s="37">
        <v>4362</v>
      </c>
      <c r="C8561" s="37" t="s">
        <v>8652</v>
      </c>
      <c r="D8561" s="38" t="s">
        <v>7888</v>
      </c>
      <c r="E8561" s="39">
        <v>1409.7320000270558</v>
      </c>
      <c r="F8561" s="39">
        <f t="shared" si="406"/>
        <v>1550.7052000297615</v>
      </c>
      <c r="G8561" s="39">
        <f t="shared" si="407"/>
        <v>1832.6516000351726</v>
      </c>
    </row>
    <row r="8562" spans="1:7" ht="25.5" customHeight="1" thickTop="1" thickBot="1" x14ac:dyDescent="0.25">
      <c r="A8562" s="20" t="str">
        <f t="shared" si="405"/>
        <v>4362MOUNT MARSHALL</v>
      </c>
      <c r="B8562" s="20">
        <v>4362</v>
      </c>
      <c r="C8562" s="20" t="s">
        <v>8653</v>
      </c>
      <c r="D8562" s="21" t="s">
        <v>7888</v>
      </c>
      <c r="E8562" s="22">
        <v>1409.7320000270558</v>
      </c>
      <c r="F8562" s="22">
        <f t="shared" si="406"/>
        <v>1550.7052000297615</v>
      </c>
      <c r="G8562" s="22">
        <f t="shared" si="407"/>
        <v>1832.6516000351726</v>
      </c>
    </row>
    <row r="8563" spans="1:7" ht="25.5" customHeight="1" thickTop="1" thickBot="1" x14ac:dyDescent="0.25">
      <c r="A8563" s="20" t="str">
        <f t="shared" si="405"/>
        <v>4362TALGAI</v>
      </c>
      <c r="B8563" s="37">
        <v>4362</v>
      </c>
      <c r="C8563" s="37" t="s">
        <v>8654</v>
      </c>
      <c r="D8563" s="38" t="s">
        <v>7888</v>
      </c>
      <c r="E8563" s="39">
        <v>1409.7320000270558</v>
      </c>
      <c r="F8563" s="39">
        <f t="shared" si="406"/>
        <v>1550.7052000297615</v>
      </c>
      <c r="G8563" s="39">
        <f t="shared" si="407"/>
        <v>1832.6516000351726</v>
      </c>
    </row>
    <row r="8564" spans="1:7" ht="25.5" customHeight="1" thickTop="1" thickBot="1" x14ac:dyDescent="0.25">
      <c r="A8564" s="20" t="str">
        <f t="shared" si="405"/>
        <v>4363SOUTHBROOK</v>
      </c>
      <c r="B8564" s="20">
        <v>4363</v>
      </c>
      <c r="C8564" s="20" t="s">
        <v>8655</v>
      </c>
      <c r="D8564" s="21" t="s">
        <v>7888</v>
      </c>
      <c r="E8564" s="22">
        <v>1412.883999728316</v>
      </c>
      <c r="F8564" s="22">
        <f t="shared" si="406"/>
        <v>1554.1723997011477</v>
      </c>
      <c r="G8564" s="22">
        <f t="shared" si="407"/>
        <v>1836.7491996468109</v>
      </c>
    </row>
    <row r="8565" spans="1:7" ht="25.5" customHeight="1" thickTop="1" thickBot="1" x14ac:dyDescent="0.25">
      <c r="A8565" s="20" t="str">
        <f t="shared" si="405"/>
        <v>4364BROOKSTEAD</v>
      </c>
      <c r="B8565" s="37">
        <v>4364</v>
      </c>
      <c r="C8565" s="37" t="s">
        <v>8656</v>
      </c>
      <c r="D8565" s="38" t="s">
        <v>7888</v>
      </c>
      <c r="E8565" s="39">
        <v>1376.0819996539199</v>
      </c>
      <c r="F8565" s="39">
        <f t="shared" si="406"/>
        <v>1513.6901996193119</v>
      </c>
      <c r="G8565" s="39">
        <f t="shared" si="407"/>
        <v>1788.906599550096</v>
      </c>
    </row>
    <row r="8566" spans="1:7" ht="25.5" customHeight="1" thickTop="1" thickBot="1" x14ac:dyDescent="0.25">
      <c r="A8566" s="20" t="str">
        <f t="shared" si="405"/>
        <v>4365LEYBURN</v>
      </c>
      <c r="B8566" s="20">
        <v>4365</v>
      </c>
      <c r="C8566" s="20" t="s">
        <v>8657</v>
      </c>
      <c r="D8566" s="21" t="s">
        <v>7888</v>
      </c>
      <c r="E8566" s="22">
        <v>1712.7399996510439</v>
      </c>
      <c r="F8566" s="22">
        <f t="shared" si="406"/>
        <v>1884.0139996161486</v>
      </c>
      <c r="G8566" s="22">
        <f t="shared" si="407"/>
        <v>2226.5619995463571</v>
      </c>
    </row>
    <row r="8567" spans="1:7" ht="25.5" customHeight="1" thickTop="1" thickBot="1" x14ac:dyDescent="0.25">
      <c r="A8567" s="20" t="str">
        <f t="shared" si="405"/>
        <v>4365OLD TALGAI</v>
      </c>
      <c r="B8567" s="37">
        <v>4365</v>
      </c>
      <c r="C8567" s="37" t="s">
        <v>8658</v>
      </c>
      <c r="D8567" s="38" t="s">
        <v>7888</v>
      </c>
      <c r="E8567" s="39">
        <v>1712.7399996510439</v>
      </c>
      <c r="F8567" s="39">
        <f t="shared" si="406"/>
        <v>1884.0139996161486</v>
      </c>
      <c r="G8567" s="39">
        <f t="shared" si="407"/>
        <v>2226.5619995463571</v>
      </c>
    </row>
    <row r="8568" spans="1:7" ht="25.5" customHeight="1" thickTop="1" thickBot="1" x14ac:dyDescent="0.25">
      <c r="A8568" s="20" t="str">
        <f t="shared" si="405"/>
        <v>4370ALLAN</v>
      </c>
      <c r="B8568" s="20">
        <v>4370</v>
      </c>
      <c r="C8568" s="20" t="s">
        <v>8659</v>
      </c>
      <c r="D8568" s="21" t="s">
        <v>7888</v>
      </c>
      <c r="E8568" s="22">
        <v>1413.6559993375299</v>
      </c>
      <c r="F8568" s="22">
        <f t="shared" si="406"/>
        <v>1555.0215992712831</v>
      </c>
      <c r="G8568" s="22">
        <f t="shared" si="407"/>
        <v>1837.752799138789</v>
      </c>
    </row>
    <row r="8569" spans="1:7" ht="25.5" customHeight="1" thickTop="1" thickBot="1" x14ac:dyDescent="0.25">
      <c r="A8569" s="20" t="str">
        <f t="shared" si="405"/>
        <v>4370BONY MOUNTAIN</v>
      </c>
      <c r="B8569" s="37">
        <v>4370</v>
      </c>
      <c r="C8569" s="37" t="s">
        <v>8660</v>
      </c>
      <c r="D8569" s="38" t="s">
        <v>7888</v>
      </c>
      <c r="E8569" s="39">
        <v>1413.6559993375299</v>
      </c>
      <c r="F8569" s="39">
        <f t="shared" si="406"/>
        <v>1555.0215992712831</v>
      </c>
      <c r="G8569" s="39">
        <f t="shared" si="407"/>
        <v>1837.752799138789</v>
      </c>
    </row>
    <row r="8570" spans="1:7" ht="25.5" customHeight="1" thickTop="1" thickBot="1" x14ac:dyDescent="0.25">
      <c r="A8570" s="20" t="str">
        <f t="shared" si="405"/>
        <v>4370CANNINGVALE</v>
      </c>
      <c r="B8570" s="20">
        <v>4370</v>
      </c>
      <c r="C8570" s="20" t="s">
        <v>8661</v>
      </c>
      <c r="D8570" s="21" t="s">
        <v>7888</v>
      </c>
      <c r="E8570" s="22">
        <v>1413.6559993375299</v>
      </c>
      <c r="F8570" s="22">
        <f t="shared" si="406"/>
        <v>1555.0215992712831</v>
      </c>
      <c r="G8570" s="22">
        <f t="shared" si="407"/>
        <v>1837.752799138789</v>
      </c>
    </row>
    <row r="8571" spans="1:7" ht="25.5" customHeight="1" thickTop="1" thickBot="1" x14ac:dyDescent="0.25">
      <c r="A8571" s="20" t="str">
        <f t="shared" si="405"/>
        <v>4370CHERRY GULLY</v>
      </c>
      <c r="B8571" s="37">
        <v>4370</v>
      </c>
      <c r="C8571" s="37" t="s">
        <v>8662</v>
      </c>
      <c r="D8571" s="38" t="s">
        <v>7888</v>
      </c>
      <c r="E8571" s="39">
        <v>1413.6559993375299</v>
      </c>
      <c r="F8571" s="39">
        <f t="shared" si="406"/>
        <v>1555.0215992712831</v>
      </c>
      <c r="G8571" s="39">
        <f t="shared" si="407"/>
        <v>1837.752799138789</v>
      </c>
    </row>
    <row r="8572" spans="1:7" ht="25.5" customHeight="1" thickTop="1" thickBot="1" x14ac:dyDescent="0.25">
      <c r="A8572" s="20" t="str">
        <f t="shared" si="405"/>
        <v>4370CLINTONVALE</v>
      </c>
      <c r="B8572" s="20">
        <v>4370</v>
      </c>
      <c r="C8572" s="20" t="s">
        <v>8663</v>
      </c>
      <c r="D8572" s="21" t="s">
        <v>7888</v>
      </c>
      <c r="E8572" s="22">
        <v>1413.6559993375299</v>
      </c>
      <c r="F8572" s="22">
        <f t="shared" si="406"/>
        <v>1555.0215992712831</v>
      </c>
      <c r="G8572" s="22">
        <f t="shared" si="407"/>
        <v>1837.752799138789</v>
      </c>
    </row>
    <row r="8573" spans="1:7" ht="25.5" customHeight="1" thickTop="1" thickBot="1" x14ac:dyDescent="0.25">
      <c r="A8573" s="20" t="str">
        <f t="shared" si="405"/>
        <v>4370CUNNINGHAM</v>
      </c>
      <c r="B8573" s="37">
        <v>4370</v>
      </c>
      <c r="C8573" s="37" t="s">
        <v>8664</v>
      </c>
      <c r="D8573" s="38" t="s">
        <v>7888</v>
      </c>
      <c r="E8573" s="39">
        <v>1413.6559993375299</v>
      </c>
      <c r="F8573" s="39">
        <f t="shared" si="406"/>
        <v>1555.0215992712831</v>
      </c>
      <c r="G8573" s="39">
        <f t="shared" si="407"/>
        <v>1837.752799138789</v>
      </c>
    </row>
    <row r="8574" spans="1:7" ht="25.5" customHeight="1" thickTop="1" thickBot="1" x14ac:dyDescent="0.25">
      <c r="A8574" s="20" t="str">
        <f t="shared" si="405"/>
        <v>4370DANDEROO</v>
      </c>
      <c r="B8574" s="20">
        <v>4370</v>
      </c>
      <c r="C8574" s="20" t="s">
        <v>8665</v>
      </c>
      <c r="D8574" s="21" t="s">
        <v>7888</v>
      </c>
      <c r="E8574" s="22">
        <v>1413.6559993375299</v>
      </c>
      <c r="F8574" s="22">
        <f t="shared" si="406"/>
        <v>1555.0215992712831</v>
      </c>
      <c r="G8574" s="22">
        <f t="shared" si="407"/>
        <v>1837.752799138789</v>
      </c>
    </row>
    <row r="8575" spans="1:7" ht="25.5" customHeight="1" thickTop="1" thickBot="1" x14ac:dyDescent="0.25">
      <c r="A8575" s="20" t="str">
        <f t="shared" si="405"/>
        <v>4370ELBOW VALLEY</v>
      </c>
      <c r="B8575" s="37">
        <v>4370</v>
      </c>
      <c r="C8575" s="37" t="s">
        <v>8666</v>
      </c>
      <c r="D8575" s="38" t="s">
        <v>7888</v>
      </c>
      <c r="E8575" s="39">
        <v>1413.6559993375299</v>
      </c>
      <c r="F8575" s="39">
        <f t="shared" si="406"/>
        <v>1555.0215992712831</v>
      </c>
      <c r="G8575" s="39">
        <f t="shared" si="407"/>
        <v>1837.752799138789</v>
      </c>
    </row>
    <row r="8576" spans="1:7" ht="25.5" customHeight="1" thickTop="1" thickBot="1" x14ac:dyDescent="0.25">
      <c r="A8576" s="20" t="str">
        <f t="shared" si="405"/>
        <v>4370FREESTONE</v>
      </c>
      <c r="B8576" s="20">
        <v>4370</v>
      </c>
      <c r="C8576" s="20" t="s">
        <v>8667</v>
      </c>
      <c r="D8576" s="21" t="s">
        <v>7888</v>
      </c>
      <c r="E8576" s="22">
        <v>1413.6559993375299</v>
      </c>
      <c r="F8576" s="22">
        <f t="shared" si="406"/>
        <v>1555.0215992712831</v>
      </c>
      <c r="G8576" s="22">
        <f t="shared" si="407"/>
        <v>1837.752799138789</v>
      </c>
    </row>
    <row r="8577" spans="1:7" ht="25.5" customHeight="1" thickTop="1" thickBot="1" x14ac:dyDescent="0.25">
      <c r="A8577" s="20" t="str">
        <f t="shared" si="405"/>
        <v>4370GLADFIELD</v>
      </c>
      <c r="B8577" s="37">
        <v>4370</v>
      </c>
      <c r="C8577" s="37" t="s">
        <v>6779</v>
      </c>
      <c r="D8577" s="38" t="s">
        <v>7888</v>
      </c>
      <c r="E8577" s="39">
        <v>1413.6559993375299</v>
      </c>
      <c r="F8577" s="39">
        <f t="shared" si="406"/>
        <v>1555.0215992712831</v>
      </c>
      <c r="G8577" s="39">
        <f t="shared" si="407"/>
        <v>1837.752799138789</v>
      </c>
    </row>
    <row r="8578" spans="1:7" ht="25.5" customHeight="1" thickTop="1" thickBot="1" x14ac:dyDescent="0.25">
      <c r="A8578" s="20" t="str">
        <f t="shared" si="405"/>
        <v>4370GLENGALLAN</v>
      </c>
      <c r="B8578" s="20">
        <v>4370</v>
      </c>
      <c r="C8578" s="20" t="s">
        <v>8668</v>
      </c>
      <c r="D8578" s="21" t="s">
        <v>7888</v>
      </c>
      <c r="E8578" s="22">
        <v>1413.6559993375299</v>
      </c>
      <c r="F8578" s="22">
        <f t="shared" si="406"/>
        <v>1555.0215992712831</v>
      </c>
      <c r="G8578" s="22">
        <f t="shared" si="407"/>
        <v>1837.752799138789</v>
      </c>
    </row>
    <row r="8579" spans="1:7" ht="25.5" customHeight="1" thickTop="1" thickBot="1" x14ac:dyDescent="0.25">
      <c r="A8579" s="20" t="str">
        <f t="shared" si="405"/>
        <v>4370GREYMARE</v>
      </c>
      <c r="B8579" s="37">
        <v>4370</v>
      </c>
      <c r="C8579" s="37" t="s">
        <v>8669</v>
      </c>
      <c r="D8579" s="38" t="s">
        <v>7888</v>
      </c>
      <c r="E8579" s="39">
        <v>1413.6559993375299</v>
      </c>
      <c r="F8579" s="39">
        <f t="shared" si="406"/>
        <v>1555.0215992712831</v>
      </c>
      <c r="G8579" s="39">
        <f t="shared" si="407"/>
        <v>1837.752799138789</v>
      </c>
    </row>
    <row r="8580" spans="1:7" ht="25.5" customHeight="1" thickTop="1" thickBot="1" x14ac:dyDescent="0.25">
      <c r="A8580" s="20" t="str">
        <f t="shared" si="405"/>
        <v>4370JUNABEE</v>
      </c>
      <c r="B8580" s="20">
        <v>4370</v>
      </c>
      <c r="C8580" s="20" t="s">
        <v>8670</v>
      </c>
      <c r="D8580" s="21" t="s">
        <v>7888</v>
      </c>
      <c r="E8580" s="22">
        <v>1413.6559993375299</v>
      </c>
      <c r="F8580" s="22">
        <f t="shared" si="406"/>
        <v>1555.0215992712831</v>
      </c>
      <c r="G8580" s="22">
        <f t="shared" si="407"/>
        <v>1837.752799138789</v>
      </c>
    </row>
    <row r="8581" spans="1:7" ht="25.5" customHeight="1" thickTop="1" thickBot="1" x14ac:dyDescent="0.25">
      <c r="A8581" s="20" t="str">
        <f t="shared" ref="A8581:A8644" si="408">CONCATENATE(B8581,C8581)</f>
        <v>4370LESLIE</v>
      </c>
      <c r="B8581" s="37">
        <v>4370</v>
      </c>
      <c r="C8581" s="37" t="s">
        <v>8671</v>
      </c>
      <c r="D8581" s="38" t="s">
        <v>7888</v>
      </c>
      <c r="E8581" s="39">
        <v>1413.6559993375299</v>
      </c>
      <c r="F8581" s="39">
        <f t="shared" ref="F8581:F8644" si="409">1.1*E8581</f>
        <v>1555.0215992712831</v>
      </c>
      <c r="G8581" s="39">
        <f t="shared" ref="G8581:G8644" si="410">1.3*E8581</f>
        <v>1837.752799138789</v>
      </c>
    </row>
    <row r="8582" spans="1:7" ht="25.5" customHeight="1" thickTop="1" thickBot="1" x14ac:dyDescent="0.25">
      <c r="A8582" s="20" t="str">
        <f t="shared" si="408"/>
        <v>4370LESLIE DAM</v>
      </c>
      <c r="B8582" s="20">
        <v>4370</v>
      </c>
      <c r="C8582" s="20" t="s">
        <v>8672</v>
      </c>
      <c r="D8582" s="21" t="s">
        <v>7888</v>
      </c>
      <c r="E8582" s="22">
        <v>1413.6559993375299</v>
      </c>
      <c r="F8582" s="22">
        <f t="shared" si="409"/>
        <v>1555.0215992712831</v>
      </c>
      <c r="G8582" s="22">
        <f t="shared" si="410"/>
        <v>1837.752799138789</v>
      </c>
    </row>
    <row r="8583" spans="1:7" ht="25.5" customHeight="1" thickTop="1" thickBot="1" x14ac:dyDescent="0.25">
      <c r="A8583" s="20" t="str">
        <f t="shared" si="408"/>
        <v>4370LOCH LOMOND</v>
      </c>
      <c r="B8583" s="37">
        <v>4370</v>
      </c>
      <c r="C8583" s="37" t="s">
        <v>8673</v>
      </c>
      <c r="D8583" s="38" t="s">
        <v>7888</v>
      </c>
      <c r="E8583" s="39">
        <v>1413.6559993375299</v>
      </c>
      <c r="F8583" s="39">
        <f t="shared" si="409"/>
        <v>1555.0215992712831</v>
      </c>
      <c r="G8583" s="39">
        <f t="shared" si="410"/>
        <v>1837.752799138789</v>
      </c>
    </row>
    <row r="8584" spans="1:7" ht="25.5" customHeight="1" thickTop="1" thickBot="1" x14ac:dyDescent="0.25">
      <c r="A8584" s="20" t="str">
        <f t="shared" si="408"/>
        <v>4370MARYVALE</v>
      </c>
      <c r="B8584" s="20">
        <v>4370</v>
      </c>
      <c r="C8584" s="20" t="s">
        <v>4829</v>
      </c>
      <c r="D8584" s="21" t="s">
        <v>7888</v>
      </c>
      <c r="E8584" s="22">
        <v>1413.6559993375299</v>
      </c>
      <c r="F8584" s="22">
        <f t="shared" si="409"/>
        <v>1555.0215992712831</v>
      </c>
      <c r="G8584" s="22">
        <f t="shared" si="410"/>
        <v>1837.752799138789</v>
      </c>
    </row>
    <row r="8585" spans="1:7" ht="25.5" customHeight="1" thickTop="1" thickBot="1" x14ac:dyDescent="0.25">
      <c r="A8585" s="20" t="str">
        <f t="shared" si="408"/>
        <v>4370MASSIE</v>
      </c>
      <c r="B8585" s="37">
        <v>4370</v>
      </c>
      <c r="C8585" s="37" t="s">
        <v>8674</v>
      </c>
      <c r="D8585" s="38" t="s">
        <v>7888</v>
      </c>
      <c r="E8585" s="39">
        <v>1413.6559993375299</v>
      </c>
      <c r="F8585" s="39">
        <f t="shared" si="409"/>
        <v>1555.0215992712831</v>
      </c>
      <c r="G8585" s="39">
        <f t="shared" si="410"/>
        <v>1837.752799138789</v>
      </c>
    </row>
    <row r="8586" spans="1:7" ht="25.5" customHeight="1" thickTop="1" thickBot="1" x14ac:dyDescent="0.25">
      <c r="A8586" s="20" t="str">
        <f t="shared" si="408"/>
        <v>4370MONTROSE</v>
      </c>
      <c r="B8586" s="20">
        <v>4370</v>
      </c>
      <c r="C8586" s="20" t="s">
        <v>7295</v>
      </c>
      <c r="D8586" s="21" t="s">
        <v>7888</v>
      </c>
      <c r="E8586" s="22">
        <v>1413.6559993375299</v>
      </c>
      <c r="F8586" s="22">
        <f t="shared" si="409"/>
        <v>1555.0215992712831</v>
      </c>
      <c r="G8586" s="22">
        <f t="shared" si="410"/>
        <v>1837.752799138789</v>
      </c>
    </row>
    <row r="8587" spans="1:7" ht="25.5" customHeight="1" thickTop="1" thickBot="1" x14ac:dyDescent="0.25">
      <c r="A8587" s="20" t="str">
        <f t="shared" si="408"/>
        <v>4370MORGAN PARK</v>
      </c>
      <c r="B8587" s="37">
        <v>4370</v>
      </c>
      <c r="C8587" s="37" t="s">
        <v>8675</v>
      </c>
      <c r="D8587" s="38" t="s">
        <v>7888</v>
      </c>
      <c r="E8587" s="39">
        <v>1413.6559993375299</v>
      </c>
      <c r="F8587" s="39">
        <f t="shared" si="409"/>
        <v>1555.0215992712831</v>
      </c>
      <c r="G8587" s="39">
        <f t="shared" si="410"/>
        <v>1837.752799138789</v>
      </c>
    </row>
    <row r="8588" spans="1:7" ht="25.5" customHeight="1" thickTop="1" thickBot="1" x14ac:dyDescent="0.25">
      <c r="A8588" s="20" t="str">
        <f t="shared" si="408"/>
        <v>4370MOUNT COLLIERY</v>
      </c>
      <c r="B8588" s="20">
        <v>4370</v>
      </c>
      <c r="C8588" s="20" t="s">
        <v>8676</v>
      </c>
      <c r="D8588" s="21" t="s">
        <v>7888</v>
      </c>
      <c r="E8588" s="22">
        <v>1413.6559993375299</v>
      </c>
      <c r="F8588" s="22">
        <f t="shared" si="409"/>
        <v>1555.0215992712831</v>
      </c>
      <c r="G8588" s="22">
        <f t="shared" si="410"/>
        <v>1837.752799138789</v>
      </c>
    </row>
    <row r="8589" spans="1:7" ht="25.5" customHeight="1" thickTop="1" thickBot="1" x14ac:dyDescent="0.25">
      <c r="A8589" s="20" t="str">
        <f t="shared" si="408"/>
        <v>4370MOUNT STURT</v>
      </c>
      <c r="B8589" s="37">
        <v>4370</v>
      </c>
      <c r="C8589" s="37" t="s">
        <v>8677</v>
      </c>
      <c r="D8589" s="38" t="s">
        <v>7888</v>
      </c>
      <c r="E8589" s="39">
        <v>1413.6559993375299</v>
      </c>
      <c r="F8589" s="39">
        <f t="shared" si="409"/>
        <v>1555.0215992712831</v>
      </c>
      <c r="G8589" s="39">
        <f t="shared" si="410"/>
        <v>1837.752799138789</v>
      </c>
    </row>
    <row r="8590" spans="1:7" ht="25.5" customHeight="1" thickTop="1" thickBot="1" x14ac:dyDescent="0.25">
      <c r="A8590" s="20" t="str">
        <f t="shared" si="408"/>
        <v>4370MOUNT TABOR</v>
      </c>
      <c r="B8590" s="20">
        <v>4370</v>
      </c>
      <c r="C8590" s="20" t="s">
        <v>8678</v>
      </c>
      <c r="D8590" s="21" t="s">
        <v>7888</v>
      </c>
      <c r="E8590" s="22">
        <v>1413.6559993375299</v>
      </c>
      <c r="F8590" s="22">
        <f t="shared" si="409"/>
        <v>1555.0215992712831</v>
      </c>
      <c r="G8590" s="22">
        <f t="shared" si="410"/>
        <v>1837.752799138789</v>
      </c>
    </row>
    <row r="8591" spans="1:7" ht="25.5" customHeight="1" thickTop="1" thickBot="1" x14ac:dyDescent="0.25">
      <c r="A8591" s="20" t="str">
        <f t="shared" si="408"/>
        <v>4370MURRAYS BRIDGE</v>
      </c>
      <c r="B8591" s="37">
        <v>4370</v>
      </c>
      <c r="C8591" s="37" t="s">
        <v>8679</v>
      </c>
      <c r="D8591" s="38" t="s">
        <v>7888</v>
      </c>
      <c r="E8591" s="39">
        <v>1413.6559993375299</v>
      </c>
      <c r="F8591" s="39">
        <f t="shared" si="409"/>
        <v>1555.0215992712831</v>
      </c>
      <c r="G8591" s="39">
        <f t="shared" si="410"/>
        <v>1837.752799138789</v>
      </c>
    </row>
    <row r="8592" spans="1:7" ht="25.5" customHeight="1" thickTop="1" thickBot="1" x14ac:dyDescent="0.25">
      <c r="A8592" s="20" t="str">
        <f t="shared" si="408"/>
        <v>4370NORTH BRANCH</v>
      </c>
      <c r="B8592" s="20">
        <v>4370</v>
      </c>
      <c r="C8592" s="20" t="s">
        <v>8595</v>
      </c>
      <c r="D8592" s="21" t="s">
        <v>7888</v>
      </c>
      <c r="E8592" s="22">
        <v>1413.6559993375299</v>
      </c>
      <c r="F8592" s="22">
        <f t="shared" si="409"/>
        <v>1555.0215992712831</v>
      </c>
      <c r="G8592" s="22">
        <f t="shared" si="410"/>
        <v>1837.752799138789</v>
      </c>
    </row>
    <row r="8593" spans="1:7" ht="25.5" customHeight="1" thickTop="1" thickBot="1" x14ac:dyDescent="0.25">
      <c r="A8593" s="20" t="str">
        <f t="shared" si="408"/>
        <v>4370PALGRAVE</v>
      </c>
      <c r="B8593" s="37">
        <v>4370</v>
      </c>
      <c r="C8593" s="37" t="s">
        <v>8680</v>
      </c>
      <c r="D8593" s="38" t="s">
        <v>7888</v>
      </c>
      <c r="E8593" s="39">
        <v>1413.6559993375299</v>
      </c>
      <c r="F8593" s="39">
        <f t="shared" si="409"/>
        <v>1555.0215992712831</v>
      </c>
      <c r="G8593" s="39">
        <f t="shared" si="410"/>
        <v>1837.752799138789</v>
      </c>
    </row>
    <row r="8594" spans="1:7" ht="25.5" customHeight="1" thickTop="1" thickBot="1" x14ac:dyDescent="0.25">
      <c r="A8594" s="20" t="str">
        <f t="shared" si="408"/>
        <v>4370PRATTEN</v>
      </c>
      <c r="B8594" s="20">
        <v>4370</v>
      </c>
      <c r="C8594" s="20" t="s">
        <v>8681</v>
      </c>
      <c r="D8594" s="21" t="s">
        <v>7888</v>
      </c>
      <c r="E8594" s="22">
        <v>1413.6559993375299</v>
      </c>
      <c r="F8594" s="22">
        <f t="shared" si="409"/>
        <v>1555.0215992712831</v>
      </c>
      <c r="G8594" s="22">
        <f t="shared" si="410"/>
        <v>1837.752799138789</v>
      </c>
    </row>
    <row r="8595" spans="1:7" ht="25.5" customHeight="1" thickTop="1" thickBot="1" x14ac:dyDescent="0.25">
      <c r="A8595" s="20" t="str">
        <f t="shared" si="408"/>
        <v>4370RODGERS CREEK</v>
      </c>
      <c r="B8595" s="37">
        <v>4370</v>
      </c>
      <c r="C8595" s="37" t="s">
        <v>8682</v>
      </c>
      <c r="D8595" s="38" t="s">
        <v>7888</v>
      </c>
      <c r="E8595" s="39">
        <v>1413.6559993375299</v>
      </c>
      <c r="F8595" s="39">
        <f t="shared" si="409"/>
        <v>1555.0215992712831</v>
      </c>
      <c r="G8595" s="39">
        <f t="shared" si="410"/>
        <v>1837.752799138789</v>
      </c>
    </row>
    <row r="8596" spans="1:7" ht="25.5" customHeight="1" thickTop="1" thickBot="1" x14ac:dyDescent="0.25">
      <c r="A8596" s="20" t="str">
        <f t="shared" si="408"/>
        <v>4370ROSEHILL</v>
      </c>
      <c r="B8596" s="20">
        <v>4370</v>
      </c>
      <c r="C8596" s="20" t="s">
        <v>1078</v>
      </c>
      <c r="D8596" s="21" t="s">
        <v>7888</v>
      </c>
      <c r="E8596" s="22">
        <v>1413.6559993375299</v>
      </c>
      <c r="F8596" s="22">
        <f t="shared" si="409"/>
        <v>1555.0215992712831</v>
      </c>
      <c r="G8596" s="22">
        <f t="shared" si="410"/>
        <v>1837.752799138789</v>
      </c>
    </row>
    <row r="8597" spans="1:7" ht="25.5" customHeight="1" thickTop="1" thickBot="1" x14ac:dyDescent="0.25">
      <c r="A8597" s="20" t="str">
        <f t="shared" si="408"/>
        <v>4370ROSENTHAL HEIGHTS</v>
      </c>
      <c r="B8597" s="37">
        <v>4370</v>
      </c>
      <c r="C8597" s="37" t="s">
        <v>8683</v>
      </c>
      <c r="D8597" s="38" t="s">
        <v>7888</v>
      </c>
      <c r="E8597" s="39">
        <v>1413.6559993375299</v>
      </c>
      <c r="F8597" s="39">
        <f t="shared" si="409"/>
        <v>1555.0215992712831</v>
      </c>
      <c r="G8597" s="39">
        <f t="shared" si="410"/>
        <v>1837.752799138789</v>
      </c>
    </row>
    <row r="8598" spans="1:7" ht="25.5" customHeight="1" thickTop="1" thickBot="1" x14ac:dyDescent="0.25">
      <c r="A8598" s="20" t="str">
        <f t="shared" si="408"/>
        <v>4370SILVERWOOD</v>
      </c>
      <c r="B8598" s="20">
        <v>4370</v>
      </c>
      <c r="C8598" s="20" t="s">
        <v>8684</v>
      </c>
      <c r="D8598" s="21" t="s">
        <v>7888</v>
      </c>
      <c r="E8598" s="22">
        <v>1413.6559993375299</v>
      </c>
      <c r="F8598" s="22">
        <f t="shared" si="409"/>
        <v>1555.0215992712831</v>
      </c>
      <c r="G8598" s="22">
        <f t="shared" si="410"/>
        <v>1837.752799138789</v>
      </c>
    </row>
    <row r="8599" spans="1:7" ht="25.5" customHeight="1" thickTop="1" thickBot="1" x14ac:dyDescent="0.25">
      <c r="A8599" s="20" t="str">
        <f t="shared" si="408"/>
        <v>4370SLADEVALE</v>
      </c>
      <c r="B8599" s="37">
        <v>4370</v>
      </c>
      <c r="C8599" s="37" t="s">
        <v>8685</v>
      </c>
      <c r="D8599" s="38" t="s">
        <v>7888</v>
      </c>
      <c r="E8599" s="39">
        <v>1413.6559993375299</v>
      </c>
      <c r="F8599" s="39">
        <f t="shared" si="409"/>
        <v>1555.0215992712831</v>
      </c>
      <c r="G8599" s="39">
        <f t="shared" si="410"/>
        <v>1837.752799138789</v>
      </c>
    </row>
    <row r="8600" spans="1:7" ht="25.5" customHeight="1" thickTop="1" thickBot="1" x14ac:dyDescent="0.25">
      <c r="A8600" s="20" t="str">
        <f t="shared" si="408"/>
        <v>4370SWAN CREEK</v>
      </c>
      <c r="B8600" s="20">
        <v>4370</v>
      </c>
      <c r="C8600" s="20" t="s">
        <v>2753</v>
      </c>
      <c r="D8600" s="21" t="s">
        <v>7888</v>
      </c>
      <c r="E8600" s="22">
        <v>1413.6559993375299</v>
      </c>
      <c r="F8600" s="22">
        <f t="shared" si="409"/>
        <v>1555.0215992712831</v>
      </c>
      <c r="G8600" s="22">
        <f t="shared" si="410"/>
        <v>1837.752799138789</v>
      </c>
    </row>
    <row r="8601" spans="1:7" ht="25.5" customHeight="1" thickTop="1" thickBot="1" x14ac:dyDescent="0.25">
      <c r="A8601" s="20" t="str">
        <f t="shared" si="408"/>
        <v>4370THANE</v>
      </c>
      <c r="B8601" s="37">
        <v>4370</v>
      </c>
      <c r="C8601" s="37" t="s">
        <v>8686</v>
      </c>
      <c r="D8601" s="38" t="s">
        <v>7888</v>
      </c>
      <c r="E8601" s="39">
        <v>1413.6559993375299</v>
      </c>
      <c r="F8601" s="39">
        <f t="shared" si="409"/>
        <v>1555.0215992712831</v>
      </c>
      <c r="G8601" s="39">
        <f t="shared" si="410"/>
        <v>1837.752799138789</v>
      </c>
    </row>
    <row r="8602" spans="1:7" ht="25.5" customHeight="1" thickTop="1" thickBot="1" x14ac:dyDescent="0.25">
      <c r="A8602" s="20" t="str">
        <f t="shared" si="408"/>
        <v>4370THANES CREEK</v>
      </c>
      <c r="B8602" s="20">
        <v>4370</v>
      </c>
      <c r="C8602" s="20" t="s">
        <v>8687</v>
      </c>
      <c r="D8602" s="21" t="s">
        <v>7888</v>
      </c>
      <c r="E8602" s="22">
        <v>1413.6559993375299</v>
      </c>
      <c r="F8602" s="22">
        <f t="shared" si="409"/>
        <v>1555.0215992712831</v>
      </c>
      <c r="G8602" s="22">
        <f t="shared" si="410"/>
        <v>1837.752799138789</v>
      </c>
    </row>
    <row r="8603" spans="1:7" ht="25.5" customHeight="1" thickTop="1" thickBot="1" x14ac:dyDescent="0.25">
      <c r="A8603" s="20" t="str">
        <f t="shared" si="408"/>
        <v>4370THE GLEN</v>
      </c>
      <c r="B8603" s="37">
        <v>4370</v>
      </c>
      <c r="C8603" s="37" t="s">
        <v>8688</v>
      </c>
      <c r="D8603" s="38" t="s">
        <v>7888</v>
      </c>
      <c r="E8603" s="39">
        <v>1413.6559993375299</v>
      </c>
      <c r="F8603" s="39">
        <f t="shared" si="409"/>
        <v>1555.0215992712831</v>
      </c>
      <c r="G8603" s="39">
        <f t="shared" si="410"/>
        <v>1837.752799138789</v>
      </c>
    </row>
    <row r="8604" spans="1:7" ht="25.5" customHeight="1" thickTop="1" thickBot="1" x14ac:dyDescent="0.25">
      <c r="A8604" s="20" t="str">
        <f t="shared" si="408"/>
        <v>4370THE HERMITAGE</v>
      </c>
      <c r="B8604" s="20">
        <v>4370</v>
      </c>
      <c r="C8604" s="20" t="s">
        <v>8689</v>
      </c>
      <c r="D8604" s="21" t="s">
        <v>7888</v>
      </c>
      <c r="E8604" s="22">
        <v>1413.6559993375299</v>
      </c>
      <c r="F8604" s="22">
        <f t="shared" si="409"/>
        <v>1555.0215992712831</v>
      </c>
      <c r="G8604" s="22">
        <f t="shared" si="410"/>
        <v>1837.752799138789</v>
      </c>
    </row>
    <row r="8605" spans="1:7" ht="25.5" customHeight="1" thickTop="1" thickBot="1" x14ac:dyDescent="0.25">
      <c r="A8605" s="20" t="str">
        <f t="shared" si="408"/>
        <v>4370TOOLBURRA</v>
      </c>
      <c r="B8605" s="37">
        <v>4370</v>
      </c>
      <c r="C8605" s="37" t="s">
        <v>8690</v>
      </c>
      <c r="D8605" s="38" t="s">
        <v>7888</v>
      </c>
      <c r="E8605" s="39">
        <v>1413.6559993375299</v>
      </c>
      <c r="F8605" s="39">
        <f t="shared" si="409"/>
        <v>1555.0215992712831</v>
      </c>
      <c r="G8605" s="39">
        <f t="shared" si="410"/>
        <v>1837.752799138789</v>
      </c>
    </row>
    <row r="8606" spans="1:7" ht="25.5" customHeight="1" thickTop="1" thickBot="1" x14ac:dyDescent="0.25">
      <c r="A8606" s="20" t="str">
        <f t="shared" si="408"/>
        <v>4370TREGONY</v>
      </c>
      <c r="B8606" s="20">
        <v>4370</v>
      </c>
      <c r="C8606" s="20" t="s">
        <v>8691</v>
      </c>
      <c r="D8606" s="21" t="s">
        <v>7888</v>
      </c>
      <c r="E8606" s="22">
        <v>1413.6559993375299</v>
      </c>
      <c r="F8606" s="22">
        <f t="shared" si="409"/>
        <v>1555.0215992712831</v>
      </c>
      <c r="G8606" s="22">
        <f t="shared" si="410"/>
        <v>1837.752799138789</v>
      </c>
    </row>
    <row r="8607" spans="1:7" ht="25.5" customHeight="1" thickTop="1" thickBot="1" x14ac:dyDescent="0.25">
      <c r="A8607" s="20" t="str">
        <f t="shared" si="408"/>
        <v>4370UPPER FREESTONE</v>
      </c>
      <c r="B8607" s="37">
        <v>4370</v>
      </c>
      <c r="C8607" s="37" t="s">
        <v>8692</v>
      </c>
      <c r="D8607" s="38" t="s">
        <v>7888</v>
      </c>
      <c r="E8607" s="39">
        <v>1413.6559993375299</v>
      </c>
      <c r="F8607" s="39">
        <f t="shared" si="409"/>
        <v>1555.0215992712831</v>
      </c>
      <c r="G8607" s="39">
        <f t="shared" si="410"/>
        <v>1837.752799138789</v>
      </c>
    </row>
    <row r="8608" spans="1:7" ht="25.5" customHeight="1" thickTop="1" thickBot="1" x14ac:dyDescent="0.25">
      <c r="A8608" s="20" t="str">
        <f t="shared" si="408"/>
        <v>4370UPPER WHEATVALE</v>
      </c>
      <c r="B8608" s="20">
        <v>4370</v>
      </c>
      <c r="C8608" s="20" t="s">
        <v>8693</v>
      </c>
      <c r="D8608" s="21" t="s">
        <v>7888</v>
      </c>
      <c r="E8608" s="22">
        <v>1413.6559993375299</v>
      </c>
      <c r="F8608" s="22">
        <f t="shared" si="409"/>
        <v>1555.0215992712831</v>
      </c>
      <c r="G8608" s="22">
        <f t="shared" si="410"/>
        <v>1837.752799138789</v>
      </c>
    </row>
    <row r="8609" spans="1:7" ht="25.5" customHeight="1" thickTop="1" thickBot="1" x14ac:dyDescent="0.25">
      <c r="A8609" s="20" t="str">
        <f t="shared" si="408"/>
        <v>4370WARWICK</v>
      </c>
      <c r="B8609" s="37">
        <v>4370</v>
      </c>
      <c r="C8609" s="37" t="s">
        <v>8694</v>
      </c>
      <c r="D8609" s="38" t="s">
        <v>7888</v>
      </c>
      <c r="E8609" s="39">
        <v>1413.6559993375299</v>
      </c>
      <c r="F8609" s="39">
        <f t="shared" si="409"/>
        <v>1555.0215992712831</v>
      </c>
      <c r="G8609" s="39">
        <f t="shared" si="410"/>
        <v>1837.752799138789</v>
      </c>
    </row>
    <row r="8610" spans="1:7" ht="25.5" customHeight="1" thickTop="1" thickBot="1" x14ac:dyDescent="0.25">
      <c r="A8610" s="20" t="str">
        <f t="shared" si="408"/>
        <v>4370WHEATVALE</v>
      </c>
      <c r="B8610" s="20">
        <v>4370</v>
      </c>
      <c r="C8610" s="20" t="s">
        <v>8695</v>
      </c>
      <c r="D8610" s="21" t="s">
        <v>7888</v>
      </c>
      <c r="E8610" s="22">
        <v>1413.6559993375299</v>
      </c>
      <c r="F8610" s="22">
        <f t="shared" si="409"/>
        <v>1555.0215992712831</v>
      </c>
      <c r="G8610" s="22">
        <f t="shared" si="410"/>
        <v>1837.752799138789</v>
      </c>
    </row>
    <row r="8611" spans="1:7" ht="25.5" customHeight="1" thickTop="1" thickBot="1" x14ac:dyDescent="0.25">
      <c r="A8611" s="20" t="str">
        <f t="shared" si="408"/>
        <v>4370WILDASH</v>
      </c>
      <c r="B8611" s="37">
        <v>4370</v>
      </c>
      <c r="C8611" s="37" t="s">
        <v>8696</v>
      </c>
      <c r="D8611" s="38" t="s">
        <v>7888</v>
      </c>
      <c r="E8611" s="39">
        <v>1413.6559993375299</v>
      </c>
      <c r="F8611" s="39">
        <f t="shared" si="409"/>
        <v>1555.0215992712831</v>
      </c>
      <c r="G8611" s="39">
        <f t="shared" si="410"/>
        <v>1837.752799138789</v>
      </c>
    </row>
    <row r="8612" spans="1:7" ht="25.5" customHeight="1" thickTop="1" thickBot="1" x14ac:dyDescent="0.25">
      <c r="A8612" s="20" t="str">
        <f t="shared" si="408"/>
        <v>4370WILLOWVALE</v>
      </c>
      <c r="B8612" s="20">
        <v>4370</v>
      </c>
      <c r="C8612" s="20" t="s">
        <v>6049</v>
      </c>
      <c r="D8612" s="21" t="s">
        <v>7888</v>
      </c>
      <c r="E8612" s="22">
        <v>1413.6559993375299</v>
      </c>
      <c r="F8612" s="22">
        <f t="shared" si="409"/>
        <v>1555.0215992712831</v>
      </c>
      <c r="G8612" s="22">
        <f t="shared" si="410"/>
        <v>1837.752799138789</v>
      </c>
    </row>
    <row r="8613" spans="1:7" ht="25.5" customHeight="1" thickTop="1" thickBot="1" x14ac:dyDescent="0.25">
      <c r="A8613" s="20" t="str">
        <f t="shared" si="408"/>
        <v>4370WIYARRA</v>
      </c>
      <c r="B8613" s="37">
        <v>4370</v>
      </c>
      <c r="C8613" s="37" t="s">
        <v>8697</v>
      </c>
      <c r="D8613" s="38" t="s">
        <v>7888</v>
      </c>
      <c r="E8613" s="39">
        <v>1413.6559993375299</v>
      </c>
      <c r="F8613" s="39">
        <f t="shared" si="409"/>
        <v>1555.0215992712831</v>
      </c>
      <c r="G8613" s="39">
        <f t="shared" si="410"/>
        <v>1837.752799138789</v>
      </c>
    </row>
    <row r="8614" spans="1:7" ht="25.5" customHeight="1" thickTop="1" thickBot="1" x14ac:dyDescent="0.25">
      <c r="A8614" s="20" t="str">
        <f t="shared" si="408"/>
        <v>4370WOMINA</v>
      </c>
      <c r="B8614" s="20">
        <v>4370</v>
      </c>
      <c r="C8614" s="20" t="s">
        <v>8698</v>
      </c>
      <c r="D8614" s="21" t="s">
        <v>7888</v>
      </c>
      <c r="E8614" s="22">
        <v>1413.6559993375299</v>
      </c>
      <c r="F8614" s="22">
        <f t="shared" si="409"/>
        <v>1555.0215992712831</v>
      </c>
      <c r="G8614" s="22">
        <f t="shared" si="410"/>
        <v>1837.752799138789</v>
      </c>
    </row>
    <row r="8615" spans="1:7" ht="25.5" customHeight="1" thickTop="1" thickBot="1" x14ac:dyDescent="0.25">
      <c r="A8615" s="20" t="str">
        <f t="shared" si="408"/>
        <v>4371EMU VALE</v>
      </c>
      <c r="B8615" s="37">
        <v>4371</v>
      </c>
      <c r="C8615" s="37" t="s">
        <v>8699</v>
      </c>
      <c r="D8615" s="38" t="s">
        <v>7888</v>
      </c>
      <c r="E8615" s="39">
        <v>1344.9679995580259</v>
      </c>
      <c r="F8615" s="39">
        <f t="shared" si="409"/>
        <v>1479.4647995138287</v>
      </c>
      <c r="G8615" s="39">
        <f t="shared" si="410"/>
        <v>1748.4583994254338</v>
      </c>
    </row>
    <row r="8616" spans="1:7" ht="25.5" customHeight="1" thickTop="1" thickBot="1" x14ac:dyDescent="0.25">
      <c r="A8616" s="20" t="str">
        <f t="shared" si="408"/>
        <v>4371SWANFELS</v>
      </c>
      <c r="B8616" s="20">
        <v>4371</v>
      </c>
      <c r="C8616" s="20" t="s">
        <v>8700</v>
      </c>
      <c r="D8616" s="21" t="s">
        <v>7888</v>
      </c>
      <c r="E8616" s="22">
        <v>1344.9679995580259</v>
      </c>
      <c r="F8616" s="22">
        <f t="shared" si="409"/>
        <v>1479.4647995138287</v>
      </c>
      <c r="G8616" s="22">
        <f t="shared" si="410"/>
        <v>1748.4583994254338</v>
      </c>
    </row>
    <row r="8617" spans="1:7" ht="25.5" customHeight="1" thickTop="1" thickBot="1" x14ac:dyDescent="0.25">
      <c r="A8617" s="20" t="str">
        <f t="shared" si="408"/>
        <v>4371YANGAN</v>
      </c>
      <c r="B8617" s="37">
        <v>4371</v>
      </c>
      <c r="C8617" s="37" t="s">
        <v>8701</v>
      </c>
      <c r="D8617" s="38" t="s">
        <v>7888</v>
      </c>
      <c r="E8617" s="39">
        <v>1344.9679995580259</v>
      </c>
      <c r="F8617" s="39">
        <f t="shared" si="409"/>
        <v>1479.4647995138287</v>
      </c>
      <c r="G8617" s="39">
        <f t="shared" si="410"/>
        <v>1748.4583994254338</v>
      </c>
    </row>
    <row r="8618" spans="1:7" ht="25.5" customHeight="1" thickTop="1" thickBot="1" x14ac:dyDescent="0.25">
      <c r="A8618" s="20" t="str">
        <f t="shared" si="408"/>
        <v>4372TANNYMOREL</v>
      </c>
      <c r="B8618" s="20">
        <v>4372</v>
      </c>
      <c r="C8618" s="20" t="s">
        <v>8702</v>
      </c>
      <c r="D8618" s="21" t="s">
        <v>7888</v>
      </c>
      <c r="E8618" s="22">
        <v>1536.6620001388999</v>
      </c>
      <c r="F8618" s="22">
        <f t="shared" si="409"/>
        <v>1690.32820015279</v>
      </c>
      <c r="G8618" s="22">
        <f t="shared" si="410"/>
        <v>1997.6606001805699</v>
      </c>
    </row>
    <row r="8619" spans="1:7" ht="25.5" customHeight="1" thickTop="1" thickBot="1" x14ac:dyDescent="0.25">
      <c r="A8619" s="20" t="str">
        <f t="shared" si="408"/>
        <v>4373KILLARNEY</v>
      </c>
      <c r="B8619" s="37">
        <v>4373</v>
      </c>
      <c r="C8619" s="37" t="s">
        <v>5741</v>
      </c>
      <c r="D8619" s="38" t="s">
        <v>7888</v>
      </c>
      <c r="E8619" s="39">
        <v>1278.08600002104</v>
      </c>
      <c r="F8619" s="39">
        <f t="shared" si="409"/>
        <v>1405.8946000231442</v>
      </c>
      <c r="G8619" s="39">
        <f t="shared" si="410"/>
        <v>1661.5118000273521</v>
      </c>
    </row>
    <row r="8620" spans="1:7" ht="25.5" customHeight="1" thickTop="1" thickBot="1" x14ac:dyDescent="0.25">
      <c r="A8620" s="20" t="str">
        <f t="shared" si="408"/>
        <v>4373THE FALLS</v>
      </c>
      <c r="B8620" s="20">
        <v>4373</v>
      </c>
      <c r="C8620" s="20" t="s">
        <v>8703</v>
      </c>
      <c r="D8620" s="21" t="s">
        <v>7888</v>
      </c>
      <c r="E8620" s="22">
        <v>1278.08600002104</v>
      </c>
      <c r="F8620" s="22">
        <f t="shared" si="409"/>
        <v>1405.8946000231442</v>
      </c>
      <c r="G8620" s="22">
        <f t="shared" si="410"/>
        <v>1661.5118000273521</v>
      </c>
    </row>
    <row r="8621" spans="1:7" ht="25.5" customHeight="1" thickTop="1" thickBot="1" x14ac:dyDescent="0.25">
      <c r="A8621" s="20" t="str">
        <f t="shared" si="408"/>
        <v>4373THE HEAD</v>
      </c>
      <c r="B8621" s="37">
        <v>4373</v>
      </c>
      <c r="C8621" s="37" t="s">
        <v>8704</v>
      </c>
      <c r="D8621" s="38" t="s">
        <v>7888</v>
      </c>
      <c r="E8621" s="39">
        <v>1278.08600002104</v>
      </c>
      <c r="F8621" s="39">
        <f t="shared" si="409"/>
        <v>1405.8946000231442</v>
      </c>
      <c r="G8621" s="39">
        <f t="shared" si="410"/>
        <v>1661.5118000273521</v>
      </c>
    </row>
    <row r="8622" spans="1:7" ht="25.5" customHeight="1" thickTop="1" thickBot="1" x14ac:dyDescent="0.25">
      <c r="A8622" s="20" t="str">
        <f t="shared" si="408"/>
        <v>4374DALVEEN</v>
      </c>
      <c r="B8622" s="20">
        <v>4374</v>
      </c>
      <c r="C8622" s="20" t="s">
        <v>8705</v>
      </c>
      <c r="D8622" s="21" t="s">
        <v>7888</v>
      </c>
      <c r="E8622" s="22">
        <v>1200.666000571144</v>
      </c>
      <c r="F8622" s="22">
        <f t="shared" si="409"/>
        <v>1320.7326006282585</v>
      </c>
      <c r="G8622" s="22">
        <f t="shared" si="410"/>
        <v>1560.8658007424872</v>
      </c>
    </row>
    <row r="8623" spans="1:7" ht="25.5" customHeight="1" thickTop="1" thickBot="1" x14ac:dyDescent="0.25">
      <c r="A8623" s="20" t="str">
        <f t="shared" si="408"/>
        <v>4374GOLDFIELDS</v>
      </c>
      <c r="B8623" s="37">
        <v>4374</v>
      </c>
      <c r="C8623" s="37" t="s">
        <v>8706</v>
      </c>
      <c r="D8623" s="38" t="s">
        <v>7888</v>
      </c>
      <c r="E8623" s="39">
        <v>1200.666000571144</v>
      </c>
      <c r="F8623" s="39">
        <f t="shared" si="409"/>
        <v>1320.7326006282585</v>
      </c>
      <c r="G8623" s="39">
        <f t="shared" si="410"/>
        <v>1560.8658007424872</v>
      </c>
    </row>
    <row r="8624" spans="1:7" ht="25.5" customHeight="1" thickTop="1" thickBot="1" x14ac:dyDescent="0.25">
      <c r="A8624" s="20" t="str">
        <f t="shared" si="408"/>
        <v>4375COTTONVALE</v>
      </c>
      <c r="B8624" s="20">
        <v>4375</v>
      </c>
      <c r="C8624" s="20" t="s">
        <v>8707</v>
      </c>
      <c r="D8624" s="21" t="s">
        <v>800</v>
      </c>
      <c r="E8624" s="22">
        <v>1357.0499993887761</v>
      </c>
      <c r="F8624" s="22">
        <f t="shared" si="409"/>
        <v>1492.7549993276539</v>
      </c>
      <c r="G8624" s="22">
        <f t="shared" si="410"/>
        <v>1764.164999205409</v>
      </c>
    </row>
    <row r="8625" spans="1:7" ht="25.5" customHeight="1" thickTop="1" thickBot="1" x14ac:dyDescent="0.25">
      <c r="A8625" s="20" t="str">
        <f t="shared" si="408"/>
        <v>4375COTTONVALE</v>
      </c>
      <c r="B8625" s="37">
        <v>4375</v>
      </c>
      <c r="C8625" s="37" t="s">
        <v>8707</v>
      </c>
      <c r="D8625" s="38" t="s">
        <v>800</v>
      </c>
      <c r="E8625" s="39">
        <v>1357.0499993887761</v>
      </c>
      <c r="F8625" s="39">
        <f t="shared" si="409"/>
        <v>1492.7549993276539</v>
      </c>
      <c r="G8625" s="39">
        <f t="shared" si="410"/>
        <v>1764.164999205409</v>
      </c>
    </row>
    <row r="8626" spans="1:7" ht="25.5" customHeight="1" thickTop="1" thickBot="1" x14ac:dyDescent="0.25">
      <c r="A8626" s="20" t="str">
        <f t="shared" si="408"/>
        <v>4375FLEURBAIX</v>
      </c>
      <c r="B8626" s="20">
        <v>4375</v>
      </c>
      <c r="C8626" s="20" t="s">
        <v>8708</v>
      </c>
      <c r="D8626" s="21" t="s">
        <v>800</v>
      </c>
      <c r="E8626" s="22">
        <v>1357.0499993887761</v>
      </c>
      <c r="F8626" s="22">
        <f t="shared" si="409"/>
        <v>1492.7549993276539</v>
      </c>
      <c r="G8626" s="22">
        <f t="shared" si="410"/>
        <v>1764.164999205409</v>
      </c>
    </row>
    <row r="8627" spans="1:7" ht="25.5" customHeight="1" thickTop="1" thickBot="1" x14ac:dyDescent="0.25">
      <c r="A8627" s="20" t="str">
        <f t="shared" si="408"/>
        <v>4376THULIMBAH</v>
      </c>
      <c r="B8627" s="37">
        <v>4376</v>
      </c>
      <c r="C8627" s="37" t="s">
        <v>8709</v>
      </c>
      <c r="D8627" s="38" t="s">
        <v>7888</v>
      </c>
      <c r="E8627" s="39">
        <v>1371.3439996147879</v>
      </c>
      <c r="F8627" s="39">
        <f t="shared" si="409"/>
        <v>1508.4783995762668</v>
      </c>
      <c r="G8627" s="39">
        <f t="shared" si="410"/>
        <v>1782.7471994992243</v>
      </c>
    </row>
    <row r="8628" spans="1:7" ht="25.5" customHeight="1" thickTop="1" thickBot="1" x14ac:dyDescent="0.25">
      <c r="A8628" s="20" t="str">
        <f t="shared" si="408"/>
        <v>4377MARYLAND</v>
      </c>
      <c r="B8628" s="20">
        <v>4377</v>
      </c>
      <c r="C8628" s="20" t="s">
        <v>1525</v>
      </c>
      <c r="D8628" s="21" t="s">
        <v>800</v>
      </c>
      <c r="E8628" s="22">
        <v>1179.8819994723522</v>
      </c>
      <c r="F8628" s="22">
        <f t="shared" si="409"/>
        <v>1297.8701994195874</v>
      </c>
      <c r="G8628" s="22">
        <f t="shared" si="410"/>
        <v>1533.8465993140578</v>
      </c>
    </row>
    <row r="8629" spans="1:7" ht="25.5" customHeight="1" thickTop="1" thickBot="1" x14ac:dyDescent="0.25">
      <c r="A8629" s="20" t="str">
        <f t="shared" si="408"/>
        <v>4377GLEN NIVEN</v>
      </c>
      <c r="B8629" s="37">
        <v>4377</v>
      </c>
      <c r="C8629" s="37" t="s">
        <v>8710</v>
      </c>
      <c r="D8629" s="38" t="s">
        <v>800</v>
      </c>
      <c r="E8629" s="39">
        <v>1179.8819994723522</v>
      </c>
      <c r="F8629" s="39">
        <f t="shared" si="409"/>
        <v>1297.8701994195874</v>
      </c>
      <c r="G8629" s="39">
        <f t="shared" si="410"/>
        <v>1533.8465993140578</v>
      </c>
    </row>
    <row r="8630" spans="1:7" ht="25.5" customHeight="1" thickTop="1" thickBot="1" x14ac:dyDescent="0.25">
      <c r="A8630" s="20" t="str">
        <f t="shared" si="408"/>
        <v>4377THE SUMMIT</v>
      </c>
      <c r="B8630" s="20">
        <v>4377</v>
      </c>
      <c r="C8630" s="20" t="s">
        <v>8711</v>
      </c>
      <c r="D8630" s="21" t="s">
        <v>800</v>
      </c>
      <c r="E8630" s="22">
        <v>1179.8819994723522</v>
      </c>
      <c r="F8630" s="22">
        <f t="shared" si="409"/>
        <v>1297.8701994195874</v>
      </c>
      <c r="G8630" s="22">
        <f t="shared" si="410"/>
        <v>1533.8465993140578</v>
      </c>
    </row>
    <row r="8631" spans="1:7" ht="25.5" customHeight="1" thickTop="1" thickBot="1" x14ac:dyDescent="0.25">
      <c r="A8631" s="20" t="str">
        <f t="shared" si="408"/>
        <v>4378APPLETHORPE</v>
      </c>
      <c r="B8631" s="37">
        <v>4378</v>
      </c>
      <c r="C8631" s="37" t="s">
        <v>8712</v>
      </c>
      <c r="D8631" s="38" t="s">
        <v>7888</v>
      </c>
      <c r="E8631" s="39">
        <v>1360.049999636288</v>
      </c>
      <c r="F8631" s="39">
        <f t="shared" si="409"/>
        <v>1496.054999599917</v>
      </c>
      <c r="G8631" s="39">
        <f t="shared" si="410"/>
        <v>1768.0649995271745</v>
      </c>
    </row>
    <row r="8632" spans="1:7" ht="25.5" customHeight="1" thickTop="1" thickBot="1" x14ac:dyDescent="0.25">
      <c r="A8632" s="20" t="str">
        <f t="shared" si="408"/>
        <v>4380AMOSFIELD</v>
      </c>
      <c r="B8632" s="20">
        <v>4380</v>
      </c>
      <c r="C8632" s="20" t="s">
        <v>8713</v>
      </c>
      <c r="D8632" s="21" t="s">
        <v>800</v>
      </c>
      <c r="E8632" s="22">
        <v>1168.292000346504</v>
      </c>
      <c r="F8632" s="22">
        <f t="shared" si="409"/>
        <v>1285.1212003811545</v>
      </c>
      <c r="G8632" s="22">
        <f t="shared" si="410"/>
        <v>1518.7796004504553</v>
      </c>
    </row>
    <row r="8633" spans="1:7" ht="25.5" customHeight="1" thickTop="1" thickBot="1" x14ac:dyDescent="0.25">
      <c r="A8633" s="20" t="str">
        <f t="shared" si="408"/>
        <v>4380MINGOOLA</v>
      </c>
      <c r="B8633" s="37">
        <v>4380</v>
      </c>
      <c r="C8633" s="37" t="s">
        <v>8714</v>
      </c>
      <c r="D8633" s="38" t="s">
        <v>800</v>
      </c>
      <c r="E8633" s="39">
        <v>1168.292000346504</v>
      </c>
      <c r="F8633" s="39">
        <f t="shared" si="409"/>
        <v>1285.1212003811545</v>
      </c>
      <c r="G8633" s="39">
        <f t="shared" si="410"/>
        <v>1518.7796004504553</v>
      </c>
    </row>
    <row r="8634" spans="1:7" ht="25.5" customHeight="1" thickTop="1" thickBot="1" x14ac:dyDescent="0.25">
      <c r="A8634" s="20" t="str">
        <f t="shared" si="408"/>
        <v>4380RUBY CREEK</v>
      </c>
      <c r="B8634" s="20">
        <v>4380</v>
      </c>
      <c r="C8634" s="20" t="s">
        <v>8715</v>
      </c>
      <c r="D8634" s="21" t="s">
        <v>800</v>
      </c>
      <c r="E8634" s="22">
        <v>1168.292000346504</v>
      </c>
      <c r="F8634" s="22">
        <f t="shared" si="409"/>
        <v>1285.1212003811545</v>
      </c>
      <c r="G8634" s="22">
        <f t="shared" si="410"/>
        <v>1518.7796004504553</v>
      </c>
    </row>
    <row r="8635" spans="1:7" ht="25.5" customHeight="1" thickTop="1" thickBot="1" x14ac:dyDescent="0.25">
      <c r="A8635" s="20" t="str">
        <f t="shared" si="408"/>
        <v>4380UNDERCLIFFE</v>
      </c>
      <c r="B8635" s="37">
        <v>4380</v>
      </c>
      <c r="C8635" s="37" t="s">
        <v>8716</v>
      </c>
      <c r="D8635" s="38" t="s">
        <v>800</v>
      </c>
      <c r="E8635" s="39">
        <v>1168.292000346504</v>
      </c>
      <c r="F8635" s="39">
        <f t="shared" si="409"/>
        <v>1285.1212003811545</v>
      </c>
      <c r="G8635" s="39">
        <f t="shared" si="410"/>
        <v>1518.7796004504553</v>
      </c>
    </row>
    <row r="8636" spans="1:7" ht="25.5" customHeight="1" thickTop="1" thickBot="1" x14ac:dyDescent="0.25">
      <c r="A8636" s="20" t="str">
        <f t="shared" si="408"/>
        <v>4380AMIENS</v>
      </c>
      <c r="B8636" s="20">
        <v>4380</v>
      </c>
      <c r="C8636" s="20" t="s">
        <v>8717</v>
      </c>
      <c r="D8636" s="21" t="s">
        <v>800</v>
      </c>
      <c r="E8636" s="22">
        <v>1168.292000346504</v>
      </c>
      <c r="F8636" s="22">
        <f t="shared" si="409"/>
        <v>1285.1212003811545</v>
      </c>
      <c r="G8636" s="22">
        <f t="shared" si="410"/>
        <v>1518.7796004504553</v>
      </c>
    </row>
    <row r="8637" spans="1:7" ht="25.5" customHeight="1" thickTop="1" thickBot="1" x14ac:dyDescent="0.25">
      <c r="A8637" s="20" t="str">
        <f t="shared" si="408"/>
        <v>4380BROADWATER</v>
      </c>
      <c r="B8637" s="37">
        <v>4380</v>
      </c>
      <c r="C8637" s="37" t="s">
        <v>2870</v>
      </c>
      <c r="D8637" s="38" t="s">
        <v>800</v>
      </c>
      <c r="E8637" s="39">
        <v>1168.292000346504</v>
      </c>
      <c r="F8637" s="39">
        <f t="shared" si="409"/>
        <v>1285.1212003811545</v>
      </c>
      <c r="G8637" s="39">
        <f t="shared" si="410"/>
        <v>1518.7796004504553</v>
      </c>
    </row>
    <row r="8638" spans="1:7" ht="25.5" customHeight="1" thickTop="1" thickBot="1" x14ac:dyDescent="0.25">
      <c r="A8638" s="20" t="str">
        <f t="shared" si="408"/>
        <v>4380CANNON CREEK</v>
      </c>
      <c r="B8638" s="20">
        <v>4380</v>
      </c>
      <c r="C8638" s="20" t="s">
        <v>8348</v>
      </c>
      <c r="D8638" s="21" t="s">
        <v>800</v>
      </c>
      <c r="E8638" s="22">
        <v>1168.292000346504</v>
      </c>
      <c r="F8638" s="22">
        <f t="shared" si="409"/>
        <v>1285.1212003811545</v>
      </c>
      <c r="G8638" s="22">
        <f t="shared" si="410"/>
        <v>1518.7796004504553</v>
      </c>
    </row>
    <row r="8639" spans="1:7" ht="25.5" customHeight="1" thickTop="1" thickBot="1" x14ac:dyDescent="0.25">
      <c r="A8639" s="20" t="str">
        <f t="shared" si="408"/>
        <v>4380DALCOUTH</v>
      </c>
      <c r="B8639" s="37">
        <v>4380</v>
      </c>
      <c r="C8639" s="37" t="s">
        <v>8718</v>
      </c>
      <c r="D8639" s="38" t="s">
        <v>800</v>
      </c>
      <c r="E8639" s="39">
        <v>1168.292000346504</v>
      </c>
      <c r="F8639" s="39">
        <f t="shared" si="409"/>
        <v>1285.1212003811545</v>
      </c>
      <c r="G8639" s="39">
        <f t="shared" si="410"/>
        <v>1518.7796004504553</v>
      </c>
    </row>
    <row r="8640" spans="1:7" ht="25.5" customHeight="1" thickTop="1" thickBot="1" x14ac:dyDescent="0.25">
      <c r="A8640" s="20" t="str">
        <f t="shared" si="408"/>
        <v>4380DIAMONDVALE</v>
      </c>
      <c r="B8640" s="20">
        <v>4380</v>
      </c>
      <c r="C8640" s="20" t="s">
        <v>8719</v>
      </c>
      <c r="D8640" s="21" t="s">
        <v>800</v>
      </c>
      <c r="E8640" s="22">
        <v>1168.292000346504</v>
      </c>
      <c r="F8640" s="22">
        <f t="shared" si="409"/>
        <v>1285.1212003811545</v>
      </c>
      <c r="G8640" s="22">
        <f t="shared" si="410"/>
        <v>1518.7796004504553</v>
      </c>
    </row>
    <row r="8641" spans="1:7" ht="25.5" customHeight="1" thickTop="1" thickBot="1" x14ac:dyDescent="0.25">
      <c r="A8641" s="20" t="str">
        <f t="shared" si="408"/>
        <v>4380EUKEY</v>
      </c>
      <c r="B8641" s="37">
        <v>4380</v>
      </c>
      <c r="C8641" s="37" t="s">
        <v>8720</v>
      </c>
      <c r="D8641" s="38" t="s">
        <v>800</v>
      </c>
      <c r="E8641" s="39">
        <v>1168.292000346504</v>
      </c>
      <c r="F8641" s="39">
        <f t="shared" si="409"/>
        <v>1285.1212003811545</v>
      </c>
      <c r="G8641" s="39">
        <f t="shared" si="410"/>
        <v>1518.7796004504553</v>
      </c>
    </row>
    <row r="8642" spans="1:7" ht="25.5" customHeight="1" thickTop="1" thickBot="1" x14ac:dyDescent="0.25">
      <c r="A8642" s="20" t="str">
        <f t="shared" si="408"/>
        <v>4380GLENLYON</v>
      </c>
      <c r="B8642" s="20">
        <v>4380</v>
      </c>
      <c r="C8642" s="20" t="s">
        <v>6356</v>
      </c>
      <c r="D8642" s="21" t="s">
        <v>800</v>
      </c>
      <c r="E8642" s="22">
        <v>1168.292000346504</v>
      </c>
      <c r="F8642" s="22">
        <f t="shared" si="409"/>
        <v>1285.1212003811545</v>
      </c>
      <c r="G8642" s="22">
        <f t="shared" si="410"/>
        <v>1518.7796004504553</v>
      </c>
    </row>
    <row r="8643" spans="1:7" ht="25.5" customHeight="1" thickTop="1" thickBot="1" x14ac:dyDescent="0.25">
      <c r="A8643" s="20" t="str">
        <f t="shared" si="408"/>
        <v>4380GREENLANDS</v>
      </c>
      <c r="B8643" s="37">
        <v>4380</v>
      </c>
      <c r="C8643" s="37" t="s">
        <v>1782</v>
      </c>
      <c r="D8643" s="38" t="s">
        <v>800</v>
      </c>
      <c r="E8643" s="39">
        <v>1168.292000346504</v>
      </c>
      <c r="F8643" s="39">
        <f t="shared" si="409"/>
        <v>1285.1212003811545</v>
      </c>
      <c r="G8643" s="39">
        <f t="shared" si="410"/>
        <v>1518.7796004504553</v>
      </c>
    </row>
    <row r="8644" spans="1:7" ht="25.5" customHeight="1" thickTop="1" thickBot="1" x14ac:dyDescent="0.25">
      <c r="A8644" s="20" t="str">
        <f t="shared" si="408"/>
        <v>4380KYOOMBA</v>
      </c>
      <c r="B8644" s="20">
        <v>4380</v>
      </c>
      <c r="C8644" s="20" t="s">
        <v>8721</v>
      </c>
      <c r="D8644" s="21" t="s">
        <v>800</v>
      </c>
      <c r="E8644" s="22">
        <v>1168.292000346504</v>
      </c>
      <c r="F8644" s="22">
        <f t="shared" si="409"/>
        <v>1285.1212003811545</v>
      </c>
      <c r="G8644" s="22">
        <f t="shared" si="410"/>
        <v>1518.7796004504553</v>
      </c>
    </row>
    <row r="8645" spans="1:7" ht="25.5" customHeight="1" thickTop="1" thickBot="1" x14ac:dyDescent="0.25">
      <c r="A8645" s="20" t="str">
        <f t="shared" ref="A8645:A8708" si="411">CONCATENATE(B8645,C8645)</f>
        <v>4380MINGOOLA</v>
      </c>
      <c r="B8645" s="37">
        <v>4380</v>
      </c>
      <c r="C8645" s="37" t="s">
        <v>8714</v>
      </c>
      <c r="D8645" s="38" t="s">
        <v>800</v>
      </c>
      <c r="E8645" s="39">
        <v>1168.292000346504</v>
      </c>
      <c r="F8645" s="39">
        <f t="shared" ref="F8645:F8708" si="412">1.1*E8645</f>
        <v>1285.1212003811545</v>
      </c>
      <c r="G8645" s="39">
        <f t="shared" ref="G8645:G8708" si="413">1.3*E8645</f>
        <v>1518.7796004504553</v>
      </c>
    </row>
    <row r="8646" spans="1:7" ht="25.5" customHeight="1" thickTop="1" thickBot="1" x14ac:dyDescent="0.25">
      <c r="A8646" s="20" t="str">
        <f t="shared" si="411"/>
        <v>4380MOUNT TULLY</v>
      </c>
      <c r="B8646" s="20">
        <v>4380</v>
      </c>
      <c r="C8646" s="20" t="s">
        <v>8722</v>
      </c>
      <c r="D8646" s="21" t="s">
        <v>800</v>
      </c>
      <c r="E8646" s="22">
        <v>1168.292000346504</v>
      </c>
      <c r="F8646" s="22">
        <f t="shared" si="412"/>
        <v>1285.1212003811545</v>
      </c>
      <c r="G8646" s="22">
        <f t="shared" si="413"/>
        <v>1518.7796004504553</v>
      </c>
    </row>
    <row r="8647" spans="1:7" ht="25.5" customHeight="1" thickTop="1" thickBot="1" x14ac:dyDescent="0.25">
      <c r="A8647" s="20" t="str">
        <f t="shared" si="411"/>
        <v>4380NUNDUBBERMERE</v>
      </c>
      <c r="B8647" s="37">
        <v>4380</v>
      </c>
      <c r="C8647" s="37" t="s">
        <v>8723</v>
      </c>
      <c r="D8647" s="38" t="s">
        <v>800</v>
      </c>
      <c r="E8647" s="39">
        <v>1168.292000346504</v>
      </c>
      <c r="F8647" s="39">
        <f t="shared" si="412"/>
        <v>1285.1212003811545</v>
      </c>
      <c r="G8647" s="39">
        <f t="shared" si="413"/>
        <v>1518.7796004504553</v>
      </c>
    </row>
    <row r="8648" spans="1:7" ht="25.5" customHeight="1" thickTop="1" thickBot="1" x14ac:dyDescent="0.25">
      <c r="A8648" s="20" t="str">
        <f t="shared" si="411"/>
        <v>4380PIKEDALE</v>
      </c>
      <c r="B8648" s="20">
        <v>4380</v>
      </c>
      <c r="C8648" s="20" t="s">
        <v>8724</v>
      </c>
      <c r="D8648" s="21" t="s">
        <v>800</v>
      </c>
      <c r="E8648" s="22">
        <v>1168.292000346504</v>
      </c>
      <c r="F8648" s="22">
        <f t="shared" si="412"/>
        <v>1285.1212003811545</v>
      </c>
      <c r="G8648" s="22">
        <f t="shared" si="413"/>
        <v>1518.7796004504553</v>
      </c>
    </row>
    <row r="8649" spans="1:7" ht="25.5" customHeight="1" thickTop="1" thickBot="1" x14ac:dyDescent="0.25">
      <c r="A8649" s="20" t="str">
        <f t="shared" si="411"/>
        <v>4380PIKES CREEK</v>
      </c>
      <c r="B8649" s="37">
        <v>4380</v>
      </c>
      <c r="C8649" s="37" t="s">
        <v>8725</v>
      </c>
      <c r="D8649" s="38" t="s">
        <v>800</v>
      </c>
      <c r="E8649" s="39">
        <v>1168.292000346504</v>
      </c>
      <c r="F8649" s="39">
        <f t="shared" si="412"/>
        <v>1285.1212003811545</v>
      </c>
      <c r="G8649" s="39">
        <f t="shared" si="413"/>
        <v>1518.7796004504553</v>
      </c>
    </row>
    <row r="8650" spans="1:7" ht="25.5" customHeight="1" thickTop="1" thickBot="1" x14ac:dyDescent="0.25">
      <c r="A8650" s="20" t="str">
        <f t="shared" si="411"/>
        <v>4380SEVERNLEA</v>
      </c>
      <c r="B8650" s="20">
        <v>4380</v>
      </c>
      <c r="C8650" s="20" t="s">
        <v>8726</v>
      </c>
      <c r="D8650" s="21" t="s">
        <v>800</v>
      </c>
      <c r="E8650" s="22">
        <v>1168.292000346504</v>
      </c>
      <c r="F8650" s="22">
        <f t="shared" si="412"/>
        <v>1285.1212003811545</v>
      </c>
      <c r="G8650" s="22">
        <f t="shared" si="413"/>
        <v>1518.7796004504553</v>
      </c>
    </row>
    <row r="8651" spans="1:7" ht="25.5" customHeight="1" thickTop="1" thickBot="1" x14ac:dyDescent="0.25">
      <c r="A8651" s="20" t="str">
        <f t="shared" si="411"/>
        <v>4380SPRINGDALE</v>
      </c>
      <c r="B8651" s="37">
        <v>4380</v>
      </c>
      <c r="C8651" s="37" t="s">
        <v>4223</v>
      </c>
      <c r="D8651" s="38" t="s">
        <v>800</v>
      </c>
      <c r="E8651" s="39">
        <v>1168.292000346504</v>
      </c>
      <c r="F8651" s="39">
        <f t="shared" si="412"/>
        <v>1285.1212003811545</v>
      </c>
      <c r="G8651" s="39">
        <f t="shared" si="413"/>
        <v>1518.7796004504553</v>
      </c>
    </row>
    <row r="8652" spans="1:7" ht="25.5" customHeight="1" thickTop="1" thickBot="1" x14ac:dyDescent="0.25">
      <c r="A8652" s="20" t="str">
        <f t="shared" si="411"/>
        <v>4380STANTHORPE</v>
      </c>
      <c r="B8652" s="20">
        <v>4380</v>
      </c>
      <c r="C8652" s="20" t="s">
        <v>8727</v>
      </c>
      <c r="D8652" s="21" t="s">
        <v>800</v>
      </c>
      <c r="E8652" s="22">
        <v>1168.292000346504</v>
      </c>
      <c r="F8652" s="22">
        <f t="shared" si="412"/>
        <v>1285.1212003811545</v>
      </c>
      <c r="G8652" s="22">
        <f t="shared" si="413"/>
        <v>1518.7796004504553</v>
      </c>
    </row>
    <row r="8653" spans="1:7" ht="25.5" customHeight="1" thickTop="1" thickBot="1" x14ac:dyDescent="0.25">
      <c r="A8653" s="20" t="str">
        <f t="shared" si="411"/>
        <v>4380STORM KING</v>
      </c>
      <c r="B8653" s="37">
        <v>4380</v>
      </c>
      <c r="C8653" s="37" t="s">
        <v>8728</v>
      </c>
      <c r="D8653" s="38" t="s">
        <v>800</v>
      </c>
      <c r="E8653" s="39">
        <v>1168.292000346504</v>
      </c>
      <c r="F8653" s="39">
        <f t="shared" si="412"/>
        <v>1285.1212003811545</v>
      </c>
      <c r="G8653" s="39">
        <f t="shared" si="413"/>
        <v>1518.7796004504553</v>
      </c>
    </row>
    <row r="8654" spans="1:7" ht="25.5" customHeight="1" thickTop="1" thickBot="1" x14ac:dyDescent="0.25">
      <c r="A8654" s="20" t="str">
        <f t="shared" si="411"/>
        <v>4380SUGARLOAF</v>
      </c>
      <c r="B8654" s="20">
        <v>4380</v>
      </c>
      <c r="C8654" s="20" t="s">
        <v>2261</v>
      </c>
      <c r="D8654" s="21" t="s">
        <v>800</v>
      </c>
      <c r="E8654" s="22">
        <v>1168.292000346504</v>
      </c>
      <c r="F8654" s="22">
        <f t="shared" si="412"/>
        <v>1285.1212003811545</v>
      </c>
      <c r="G8654" s="22">
        <f t="shared" si="413"/>
        <v>1518.7796004504553</v>
      </c>
    </row>
    <row r="8655" spans="1:7" ht="25.5" customHeight="1" thickTop="1" thickBot="1" x14ac:dyDescent="0.25">
      <c r="A8655" s="20" t="str">
        <f t="shared" si="411"/>
        <v>4380THORNDALE</v>
      </c>
      <c r="B8655" s="37">
        <v>4380</v>
      </c>
      <c r="C8655" s="37" t="s">
        <v>8729</v>
      </c>
      <c r="D8655" s="38" t="s">
        <v>800</v>
      </c>
      <c r="E8655" s="39">
        <v>1168.292000346504</v>
      </c>
      <c r="F8655" s="39">
        <f t="shared" si="412"/>
        <v>1285.1212003811545</v>
      </c>
      <c r="G8655" s="39">
        <f t="shared" si="413"/>
        <v>1518.7796004504553</v>
      </c>
    </row>
    <row r="8656" spans="1:7" ht="25.5" customHeight="1" thickTop="1" thickBot="1" x14ac:dyDescent="0.25">
      <c r="A8656" s="20" t="str">
        <f t="shared" si="411"/>
        <v>4381FLETCHER</v>
      </c>
      <c r="B8656" s="20">
        <v>4381</v>
      </c>
      <c r="C8656" s="20" t="s">
        <v>1524</v>
      </c>
      <c r="D8656" s="21" t="s">
        <v>7888</v>
      </c>
      <c r="E8656" s="22">
        <v>1724.983999568914</v>
      </c>
      <c r="F8656" s="22">
        <f t="shared" si="412"/>
        <v>1897.4823995258055</v>
      </c>
      <c r="G8656" s="22">
        <f t="shared" si="413"/>
        <v>2242.4791994395882</v>
      </c>
    </row>
    <row r="8657" spans="1:7" ht="25.5" customHeight="1" thickTop="1" thickBot="1" x14ac:dyDescent="0.25">
      <c r="A8657" s="20" t="str">
        <f t="shared" si="411"/>
        <v>4381GLEN APLIN</v>
      </c>
      <c r="B8657" s="37">
        <v>4381</v>
      </c>
      <c r="C8657" s="37" t="s">
        <v>8730</v>
      </c>
      <c r="D8657" s="38" t="s">
        <v>7888</v>
      </c>
      <c r="E8657" s="39">
        <v>1724.983999568914</v>
      </c>
      <c r="F8657" s="39">
        <f t="shared" si="412"/>
        <v>1897.4823995258055</v>
      </c>
      <c r="G8657" s="39">
        <f t="shared" si="413"/>
        <v>2242.4791994395882</v>
      </c>
    </row>
    <row r="8658" spans="1:7" ht="25.5" customHeight="1" thickTop="1" thickBot="1" x14ac:dyDescent="0.25">
      <c r="A8658" s="20" t="str">
        <f t="shared" si="411"/>
        <v>4382BALLANDEAN</v>
      </c>
      <c r="B8658" s="20">
        <v>4382</v>
      </c>
      <c r="C8658" s="20" t="s">
        <v>8731</v>
      </c>
      <c r="D8658" s="21" t="s">
        <v>7888</v>
      </c>
      <c r="E8658" s="22">
        <v>1420.5799995949278</v>
      </c>
      <c r="F8658" s="22">
        <f t="shared" si="412"/>
        <v>1562.6379995544207</v>
      </c>
      <c r="G8658" s="22">
        <f t="shared" si="413"/>
        <v>1846.7539994734061</v>
      </c>
    </row>
    <row r="8659" spans="1:7" ht="25.5" customHeight="1" thickTop="1" thickBot="1" x14ac:dyDescent="0.25">
      <c r="A8659" s="20" t="str">
        <f t="shared" si="411"/>
        <v>4382GIRRAWEEN</v>
      </c>
      <c r="B8659" s="37">
        <v>4382</v>
      </c>
      <c r="C8659" s="37" t="s">
        <v>603</v>
      </c>
      <c r="D8659" s="38" t="s">
        <v>7888</v>
      </c>
      <c r="E8659" s="39">
        <v>1420.5799995949278</v>
      </c>
      <c r="F8659" s="39">
        <f t="shared" si="412"/>
        <v>1562.6379995544207</v>
      </c>
      <c r="G8659" s="39">
        <f t="shared" si="413"/>
        <v>1846.7539994734061</v>
      </c>
    </row>
    <row r="8660" spans="1:7" ht="25.5" customHeight="1" thickTop="1" thickBot="1" x14ac:dyDescent="0.25">
      <c r="A8660" s="20" t="str">
        <f t="shared" si="411"/>
        <v>4382LYRA</v>
      </c>
      <c r="B8660" s="20">
        <v>4382</v>
      </c>
      <c r="C8660" s="20" t="s">
        <v>8732</v>
      </c>
      <c r="D8660" s="21" t="s">
        <v>7888</v>
      </c>
      <c r="E8660" s="22">
        <v>1420.5799995949278</v>
      </c>
      <c r="F8660" s="22">
        <f t="shared" si="412"/>
        <v>1562.6379995544207</v>
      </c>
      <c r="G8660" s="22">
        <f t="shared" si="413"/>
        <v>1846.7539994734061</v>
      </c>
    </row>
    <row r="8661" spans="1:7" ht="25.5" customHeight="1" thickTop="1" thickBot="1" x14ac:dyDescent="0.25">
      <c r="A8661" s="20" t="str">
        <f t="shared" si="411"/>
        <v>4382SOMME</v>
      </c>
      <c r="B8661" s="37">
        <v>4382</v>
      </c>
      <c r="C8661" s="37" t="s">
        <v>8733</v>
      </c>
      <c r="D8661" s="38" t="s">
        <v>7888</v>
      </c>
      <c r="E8661" s="39">
        <v>1420.5799995949278</v>
      </c>
      <c r="F8661" s="39">
        <f t="shared" si="412"/>
        <v>1562.6379995544207</v>
      </c>
      <c r="G8661" s="39">
        <f t="shared" si="413"/>
        <v>1846.7539994734061</v>
      </c>
    </row>
    <row r="8662" spans="1:7" ht="25.5" customHeight="1" thickTop="1" thickBot="1" x14ac:dyDescent="0.25">
      <c r="A8662" s="20" t="str">
        <f t="shared" si="411"/>
        <v>4382WYBERBA</v>
      </c>
      <c r="B8662" s="20">
        <v>4382</v>
      </c>
      <c r="C8662" s="20" t="s">
        <v>8734</v>
      </c>
      <c r="D8662" s="21" t="s">
        <v>7888</v>
      </c>
      <c r="E8662" s="22">
        <v>1420.5799995949278</v>
      </c>
      <c r="F8662" s="22">
        <f t="shared" si="412"/>
        <v>1562.6379995544207</v>
      </c>
      <c r="G8662" s="22">
        <f t="shared" si="413"/>
        <v>1846.7539994734061</v>
      </c>
    </row>
    <row r="8663" spans="1:7" ht="25.5" customHeight="1" thickTop="1" thickBot="1" x14ac:dyDescent="0.25">
      <c r="A8663" s="20" t="str">
        <f t="shared" si="411"/>
        <v>4383JENNINGS</v>
      </c>
      <c r="B8663" s="37">
        <v>4383</v>
      </c>
      <c r="C8663" s="37" t="s">
        <v>8735</v>
      </c>
      <c r="D8663" s="38" t="s">
        <v>800</v>
      </c>
      <c r="E8663" s="39">
        <v>1176.6740003112161</v>
      </c>
      <c r="F8663" s="39">
        <f t="shared" si="412"/>
        <v>1294.3414003423379</v>
      </c>
      <c r="G8663" s="39">
        <f t="shared" si="413"/>
        <v>1529.6762004045811</v>
      </c>
    </row>
    <row r="8664" spans="1:7" ht="25.5" customHeight="1" thickTop="1" thickBot="1" x14ac:dyDescent="0.25">
      <c r="A8664" s="20" t="str">
        <f t="shared" si="411"/>
        <v>4383WALLANGARRA</v>
      </c>
      <c r="B8664" s="20">
        <v>4383</v>
      </c>
      <c r="C8664" s="20" t="s">
        <v>8736</v>
      </c>
      <c r="D8664" s="21" t="s">
        <v>800</v>
      </c>
      <c r="E8664" s="22">
        <v>1176.6740003112161</v>
      </c>
      <c r="F8664" s="22">
        <f t="shared" si="412"/>
        <v>1294.3414003423379</v>
      </c>
      <c r="G8664" s="22">
        <f t="shared" si="413"/>
        <v>1529.6762004045811</v>
      </c>
    </row>
    <row r="8665" spans="1:7" ht="25.5" customHeight="1" thickTop="1" thickBot="1" x14ac:dyDescent="0.25">
      <c r="A8665" s="20" t="str">
        <f t="shared" si="411"/>
        <v>4384LIMEVALE</v>
      </c>
      <c r="B8665" s="37">
        <v>4384</v>
      </c>
      <c r="C8665" s="37" t="s">
        <v>8737</v>
      </c>
      <c r="D8665" s="38" t="s">
        <v>7888</v>
      </c>
      <c r="E8665" s="39">
        <v>1821.1960006491902</v>
      </c>
      <c r="F8665" s="39">
        <f t="shared" si="412"/>
        <v>2003.3156007141095</v>
      </c>
      <c r="G8665" s="39">
        <f t="shared" si="413"/>
        <v>2367.5548008439473</v>
      </c>
    </row>
    <row r="8666" spans="1:7" ht="25.5" customHeight="1" thickTop="1" thickBot="1" x14ac:dyDescent="0.25">
      <c r="A8666" s="20" t="str">
        <f t="shared" si="411"/>
        <v>4385CAMP CREEK</v>
      </c>
      <c r="B8666" s="20">
        <v>4385</v>
      </c>
      <c r="C8666" s="20" t="s">
        <v>441</v>
      </c>
      <c r="D8666" s="21" t="s">
        <v>800</v>
      </c>
      <c r="E8666" s="22">
        <v>982.83200032494403</v>
      </c>
      <c r="F8666" s="22">
        <f t="shared" si="412"/>
        <v>1081.1152003574384</v>
      </c>
      <c r="G8666" s="22">
        <f t="shared" si="413"/>
        <v>1277.6816004224272</v>
      </c>
    </row>
    <row r="8667" spans="1:7" ht="25.5" customHeight="1" thickTop="1" thickBot="1" x14ac:dyDescent="0.25">
      <c r="A8667" s="20" t="str">
        <f t="shared" si="411"/>
        <v>4385TEXAS</v>
      </c>
      <c r="B8667" s="37">
        <v>4385</v>
      </c>
      <c r="C8667" s="37" t="s">
        <v>8738</v>
      </c>
      <c r="D8667" s="38" t="s">
        <v>800</v>
      </c>
      <c r="E8667" s="39">
        <v>982.83200032494403</v>
      </c>
      <c r="F8667" s="39">
        <f t="shared" si="412"/>
        <v>1081.1152003574384</v>
      </c>
      <c r="G8667" s="39">
        <f t="shared" si="413"/>
        <v>1277.6816004224272</v>
      </c>
    </row>
    <row r="8668" spans="1:7" ht="25.5" customHeight="1" thickTop="1" thickBot="1" x14ac:dyDescent="0.25">
      <c r="A8668" s="20" t="str">
        <f t="shared" si="411"/>
        <v>4385BEEBO</v>
      </c>
      <c r="B8668" s="20">
        <v>4385</v>
      </c>
      <c r="C8668" s="20" t="s">
        <v>8739</v>
      </c>
      <c r="D8668" s="21" t="s">
        <v>800</v>
      </c>
      <c r="E8668" s="22">
        <v>982.83200032494403</v>
      </c>
      <c r="F8668" s="22">
        <f t="shared" si="412"/>
        <v>1081.1152003574384</v>
      </c>
      <c r="G8668" s="22">
        <f t="shared" si="413"/>
        <v>1277.6816004224272</v>
      </c>
    </row>
    <row r="8669" spans="1:7" ht="25.5" customHeight="1" thickTop="1" thickBot="1" x14ac:dyDescent="0.25">
      <c r="A8669" s="20" t="str">
        <f t="shared" si="411"/>
        <v>4385BONSHAW</v>
      </c>
      <c r="B8669" s="37">
        <v>4385</v>
      </c>
      <c r="C8669" s="37" t="s">
        <v>2067</v>
      </c>
      <c r="D8669" s="38" t="s">
        <v>800</v>
      </c>
      <c r="E8669" s="39">
        <v>982.83200032494403</v>
      </c>
      <c r="F8669" s="39">
        <f t="shared" si="412"/>
        <v>1081.1152003574384</v>
      </c>
      <c r="G8669" s="39">
        <f t="shared" si="413"/>
        <v>1277.6816004224272</v>
      </c>
    </row>
    <row r="8670" spans="1:7" ht="25.5" customHeight="1" thickTop="1" thickBot="1" x14ac:dyDescent="0.25">
      <c r="A8670" s="20" t="str">
        <f t="shared" si="411"/>
        <v>4385GLENARBON</v>
      </c>
      <c r="B8670" s="20">
        <v>4385</v>
      </c>
      <c r="C8670" s="20" t="s">
        <v>8740</v>
      </c>
      <c r="D8670" s="21" t="s">
        <v>800</v>
      </c>
      <c r="E8670" s="22">
        <v>982.83200032494403</v>
      </c>
      <c r="F8670" s="22">
        <f t="shared" si="412"/>
        <v>1081.1152003574384</v>
      </c>
      <c r="G8670" s="22">
        <f t="shared" si="413"/>
        <v>1277.6816004224272</v>
      </c>
    </row>
    <row r="8671" spans="1:7" ht="25.5" customHeight="1" thickTop="1" thickBot="1" x14ac:dyDescent="0.25">
      <c r="A8671" s="20" t="str">
        <f t="shared" si="411"/>
        <v>4385MAIDENHEAD</v>
      </c>
      <c r="B8671" s="37">
        <v>4385</v>
      </c>
      <c r="C8671" s="37" t="s">
        <v>8741</v>
      </c>
      <c r="D8671" s="38" t="s">
        <v>800</v>
      </c>
      <c r="E8671" s="39">
        <v>982.83200032494403</v>
      </c>
      <c r="F8671" s="39">
        <f t="shared" si="412"/>
        <v>1081.1152003574384</v>
      </c>
      <c r="G8671" s="39">
        <f t="shared" si="413"/>
        <v>1277.6816004224272</v>
      </c>
    </row>
    <row r="8672" spans="1:7" ht="25.5" customHeight="1" thickTop="1" thickBot="1" x14ac:dyDescent="0.25">
      <c r="A8672" s="20" t="str">
        <f t="shared" si="411"/>
        <v>4385RIVERTON</v>
      </c>
      <c r="B8672" s="20">
        <v>4385</v>
      </c>
      <c r="C8672" s="20" t="s">
        <v>8742</v>
      </c>
      <c r="D8672" s="21" t="s">
        <v>800</v>
      </c>
      <c r="E8672" s="22">
        <v>982.83200032494403</v>
      </c>
      <c r="F8672" s="22">
        <f t="shared" si="412"/>
        <v>1081.1152003574384</v>
      </c>
      <c r="G8672" s="22">
        <f t="shared" si="413"/>
        <v>1277.6816004224272</v>
      </c>
    </row>
    <row r="8673" spans="1:7" ht="25.5" customHeight="1" thickTop="1" thickBot="1" x14ac:dyDescent="0.25">
      <c r="A8673" s="20" t="str">
        <f t="shared" si="411"/>
        <v>4385SILVER SPUR</v>
      </c>
      <c r="B8673" s="37">
        <v>4385</v>
      </c>
      <c r="C8673" s="37" t="s">
        <v>8743</v>
      </c>
      <c r="D8673" s="38" t="s">
        <v>800</v>
      </c>
      <c r="E8673" s="39">
        <v>982.83200032494403</v>
      </c>
      <c r="F8673" s="39">
        <f t="shared" si="412"/>
        <v>1081.1152003574384</v>
      </c>
      <c r="G8673" s="39">
        <f t="shared" si="413"/>
        <v>1277.6816004224272</v>
      </c>
    </row>
    <row r="8674" spans="1:7" ht="25.5" customHeight="1" thickTop="1" thickBot="1" x14ac:dyDescent="0.25">
      <c r="A8674" s="20" t="str">
        <f t="shared" si="411"/>
        <v>4385SMITHLEA</v>
      </c>
      <c r="B8674" s="20">
        <v>4385</v>
      </c>
      <c r="C8674" s="20" t="s">
        <v>8744</v>
      </c>
      <c r="D8674" s="21" t="s">
        <v>800</v>
      </c>
      <c r="E8674" s="22">
        <v>982.83200032494403</v>
      </c>
      <c r="F8674" s="22">
        <f t="shared" si="412"/>
        <v>1081.1152003574384</v>
      </c>
      <c r="G8674" s="22">
        <f t="shared" si="413"/>
        <v>1277.6816004224272</v>
      </c>
    </row>
    <row r="8675" spans="1:7" ht="25.5" customHeight="1" thickTop="1" thickBot="1" x14ac:dyDescent="0.25">
      <c r="A8675" s="20" t="str">
        <f t="shared" si="411"/>
        <v>4385TEXAS</v>
      </c>
      <c r="B8675" s="37">
        <v>4385</v>
      </c>
      <c r="C8675" s="37" t="s">
        <v>8738</v>
      </c>
      <c r="D8675" s="38" t="s">
        <v>800</v>
      </c>
      <c r="E8675" s="39">
        <v>982.83200032494403</v>
      </c>
      <c r="F8675" s="39">
        <f t="shared" si="412"/>
        <v>1081.1152003574384</v>
      </c>
      <c r="G8675" s="39">
        <f t="shared" si="413"/>
        <v>1277.6816004224272</v>
      </c>
    </row>
    <row r="8676" spans="1:7" ht="25.5" customHeight="1" thickTop="1" thickBot="1" x14ac:dyDescent="0.25">
      <c r="A8676" s="20" t="str">
        <f t="shared" si="411"/>
        <v>4385WATSONS CROSSING</v>
      </c>
      <c r="B8676" s="20">
        <v>4385</v>
      </c>
      <c r="C8676" s="20" t="s">
        <v>8745</v>
      </c>
      <c r="D8676" s="21" t="s">
        <v>800</v>
      </c>
      <c r="E8676" s="22">
        <v>982.83200032494403</v>
      </c>
      <c r="F8676" s="22">
        <f t="shared" si="412"/>
        <v>1081.1152003574384</v>
      </c>
      <c r="G8676" s="22">
        <f t="shared" si="413"/>
        <v>1277.6816004224272</v>
      </c>
    </row>
    <row r="8677" spans="1:7" ht="25.5" customHeight="1" thickTop="1" thickBot="1" x14ac:dyDescent="0.25">
      <c r="A8677" s="20" t="str">
        <f t="shared" si="411"/>
        <v>4387BRUSH CREEK</v>
      </c>
      <c r="B8677" s="37">
        <v>4387</v>
      </c>
      <c r="C8677" s="37" t="s">
        <v>8746</v>
      </c>
      <c r="D8677" s="38" t="s">
        <v>7888</v>
      </c>
      <c r="E8677" s="39">
        <v>1526.095999479694</v>
      </c>
      <c r="F8677" s="39">
        <f t="shared" si="412"/>
        <v>1678.7055994276636</v>
      </c>
      <c r="G8677" s="39">
        <f t="shared" si="413"/>
        <v>1983.9247993236022</v>
      </c>
    </row>
    <row r="8678" spans="1:7" ht="25.5" customHeight="1" thickTop="1" thickBot="1" x14ac:dyDescent="0.25">
      <c r="A8678" s="20" t="str">
        <f t="shared" si="411"/>
        <v>4387BYBERA</v>
      </c>
      <c r="B8678" s="20">
        <v>4387</v>
      </c>
      <c r="C8678" s="20" t="s">
        <v>8747</v>
      </c>
      <c r="D8678" s="21" t="s">
        <v>7888</v>
      </c>
      <c r="E8678" s="22">
        <v>1526.095999479694</v>
      </c>
      <c r="F8678" s="22">
        <f t="shared" si="412"/>
        <v>1678.7055994276636</v>
      </c>
      <c r="G8678" s="22">
        <f t="shared" si="413"/>
        <v>1983.9247993236022</v>
      </c>
    </row>
    <row r="8679" spans="1:7" ht="25.5" customHeight="1" thickTop="1" thickBot="1" x14ac:dyDescent="0.25">
      <c r="A8679" s="20" t="str">
        <f t="shared" si="411"/>
        <v>4387COOLMUNDA</v>
      </c>
      <c r="B8679" s="37">
        <v>4387</v>
      </c>
      <c r="C8679" s="37" t="s">
        <v>8748</v>
      </c>
      <c r="D8679" s="38" t="s">
        <v>7888</v>
      </c>
      <c r="E8679" s="39">
        <v>1526.095999479694</v>
      </c>
      <c r="F8679" s="39">
        <f t="shared" si="412"/>
        <v>1678.7055994276636</v>
      </c>
      <c r="G8679" s="39">
        <f t="shared" si="413"/>
        <v>1983.9247993236022</v>
      </c>
    </row>
    <row r="8680" spans="1:7" ht="25.5" customHeight="1" thickTop="1" thickBot="1" x14ac:dyDescent="0.25">
      <c r="A8680" s="20" t="str">
        <f t="shared" si="411"/>
        <v>4387GREENUP</v>
      </c>
      <c r="B8680" s="20">
        <v>4387</v>
      </c>
      <c r="C8680" s="20" t="s">
        <v>8749</v>
      </c>
      <c r="D8680" s="21" t="s">
        <v>7888</v>
      </c>
      <c r="E8680" s="22">
        <v>1526.095999479694</v>
      </c>
      <c r="F8680" s="22">
        <f t="shared" si="412"/>
        <v>1678.7055994276636</v>
      </c>
      <c r="G8680" s="22">
        <f t="shared" si="413"/>
        <v>1983.9247993236022</v>
      </c>
    </row>
    <row r="8681" spans="1:7" ht="25.5" customHeight="1" thickTop="1" thickBot="1" x14ac:dyDescent="0.25">
      <c r="A8681" s="20" t="str">
        <f t="shared" si="411"/>
        <v>4387INGLEWOOD</v>
      </c>
      <c r="B8681" s="37">
        <v>4387</v>
      </c>
      <c r="C8681" s="37" t="s">
        <v>6550</v>
      </c>
      <c r="D8681" s="38" t="s">
        <v>7888</v>
      </c>
      <c r="E8681" s="39">
        <v>1526.095999479694</v>
      </c>
      <c r="F8681" s="39">
        <f t="shared" si="412"/>
        <v>1678.7055994276636</v>
      </c>
      <c r="G8681" s="39">
        <f t="shared" si="413"/>
        <v>1983.9247993236022</v>
      </c>
    </row>
    <row r="8682" spans="1:7" ht="25.5" customHeight="1" thickTop="1" thickBot="1" x14ac:dyDescent="0.25">
      <c r="A8682" s="20" t="str">
        <f t="shared" si="411"/>
        <v>4387MOSQUITO CREEK</v>
      </c>
      <c r="B8682" s="20">
        <v>4387</v>
      </c>
      <c r="C8682" s="20" t="s">
        <v>8750</v>
      </c>
      <c r="D8682" s="21" t="s">
        <v>7888</v>
      </c>
      <c r="E8682" s="22">
        <v>1526.095999479694</v>
      </c>
      <c r="F8682" s="22">
        <f t="shared" si="412"/>
        <v>1678.7055994276636</v>
      </c>
      <c r="G8682" s="22">
        <f t="shared" si="413"/>
        <v>1983.9247993236022</v>
      </c>
    </row>
    <row r="8683" spans="1:7" ht="25.5" customHeight="1" thickTop="1" thickBot="1" x14ac:dyDescent="0.25">
      <c r="A8683" s="20" t="str">
        <f t="shared" si="411"/>
        <v>4387TERRICA</v>
      </c>
      <c r="B8683" s="37">
        <v>4387</v>
      </c>
      <c r="C8683" s="37" t="s">
        <v>8751</v>
      </c>
      <c r="D8683" s="38" t="s">
        <v>7888</v>
      </c>
      <c r="E8683" s="39">
        <v>1526.095999479694</v>
      </c>
      <c r="F8683" s="39">
        <f t="shared" si="412"/>
        <v>1678.7055994276636</v>
      </c>
      <c r="G8683" s="39">
        <f t="shared" si="413"/>
        <v>1983.9247993236022</v>
      </c>
    </row>
    <row r="8684" spans="1:7" ht="25.5" customHeight="1" thickTop="1" thickBot="1" x14ac:dyDescent="0.25">
      <c r="A8684" s="20" t="str">
        <f t="shared" si="411"/>
        <v>4387WARROO</v>
      </c>
      <c r="B8684" s="20">
        <v>4387</v>
      </c>
      <c r="C8684" s="20" t="s">
        <v>5132</v>
      </c>
      <c r="D8684" s="21" t="s">
        <v>7888</v>
      </c>
      <c r="E8684" s="22">
        <v>1526.095999479694</v>
      </c>
      <c r="F8684" s="22">
        <f t="shared" si="412"/>
        <v>1678.7055994276636</v>
      </c>
      <c r="G8684" s="22">
        <f t="shared" si="413"/>
        <v>1983.9247993236022</v>
      </c>
    </row>
    <row r="8685" spans="1:7" ht="25.5" customHeight="1" thickTop="1" thickBot="1" x14ac:dyDescent="0.25">
      <c r="A8685" s="20" t="str">
        <f t="shared" si="411"/>
        <v>4387WHETSTONE</v>
      </c>
      <c r="B8685" s="37">
        <v>4387</v>
      </c>
      <c r="C8685" s="37" t="s">
        <v>8752</v>
      </c>
      <c r="D8685" s="38" t="s">
        <v>7888</v>
      </c>
      <c r="E8685" s="39">
        <v>1526.095999479694</v>
      </c>
      <c r="F8685" s="39">
        <f t="shared" si="412"/>
        <v>1678.7055994276636</v>
      </c>
      <c r="G8685" s="39">
        <f t="shared" si="413"/>
        <v>1983.9247993236022</v>
      </c>
    </row>
    <row r="8686" spans="1:7" ht="25.5" customHeight="1" thickTop="1" thickBot="1" x14ac:dyDescent="0.25">
      <c r="A8686" s="20" t="str">
        <f t="shared" si="411"/>
        <v>4388KURUMBUL</v>
      </c>
      <c r="B8686" s="20">
        <v>4388</v>
      </c>
      <c r="C8686" s="20" t="s">
        <v>8753</v>
      </c>
      <c r="D8686" s="21" t="s">
        <v>7888</v>
      </c>
      <c r="E8686" s="22">
        <v>1845.9539997358779</v>
      </c>
      <c r="F8686" s="22">
        <f t="shared" si="412"/>
        <v>2030.5493997094659</v>
      </c>
      <c r="G8686" s="22">
        <f t="shared" si="413"/>
        <v>2399.7401996566414</v>
      </c>
    </row>
    <row r="8687" spans="1:7" ht="25.5" customHeight="1" thickTop="1" thickBot="1" x14ac:dyDescent="0.25">
      <c r="A8687" s="20" t="str">
        <f t="shared" si="411"/>
        <v>4388YELARBON</v>
      </c>
      <c r="B8687" s="37">
        <v>4388</v>
      </c>
      <c r="C8687" s="37" t="s">
        <v>8754</v>
      </c>
      <c r="D8687" s="38" t="s">
        <v>7888</v>
      </c>
      <c r="E8687" s="39">
        <v>1845.9539997358779</v>
      </c>
      <c r="F8687" s="39">
        <f t="shared" si="412"/>
        <v>2030.5493997094659</v>
      </c>
      <c r="G8687" s="39">
        <f t="shared" si="413"/>
        <v>2399.7401996566414</v>
      </c>
    </row>
    <row r="8688" spans="1:7" ht="25.5" customHeight="1" thickTop="1" thickBot="1" x14ac:dyDescent="0.25">
      <c r="A8688" s="20" t="str">
        <f t="shared" si="411"/>
        <v>4390BILLA BILLA</v>
      </c>
      <c r="B8688" s="20">
        <v>4390</v>
      </c>
      <c r="C8688" s="20" t="s">
        <v>8755</v>
      </c>
      <c r="D8688" s="21" t="s">
        <v>7888</v>
      </c>
      <c r="E8688" s="22">
        <v>1308.8139995398501</v>
      </c>
      <c r="F8688" s="22">
        <f t="shared" si="412"/>
        <v>1439.6953994938353</v>
      </c>
      <c r="G8688" s="22">
        <f t="shared" si="413"/>
        <v>1701.4581994018051</v>
      </c>
    </row>
    <row r="8689" spans="1:7" ht="25.5" customHeight="1" thickTop="1" thickBot="1" x14ac:dyDescent="0.25">
      <c r="A8689" s="20" t="str">
        <f t="shared" si="411"/>
        <v>4390CALINGUNEE</v>
      </c>
      <c r="B8689" s="37">
        <v>4390</v>
      </c>
      <c r="C8689" s="37" t="s">
        <v>8756</v>
      </c>
      <c r="D8689" s="38" t="s">
        <v>7888</v>
      </c>
      <c r="E8689" s="39">
        <v>1308.8139995398501</v>
      </c>
      <c r="F8689" s="39">
        <f t="shared" si="412"/>
        <v>1439.6953994938353</v>
      </c>
      <c r="G8689" s="39">
        <f t="shared" si="413"/>
        <v>1701.4581994018051</v>
      </c>
    </row>
    <row r="8690" spans="1:7" ht="25.5" customHeight="1" thickTop="1" thickBot="1" x14ac:dyDescent="0.25">
      <c r="A8690" s="20" t="str">
        <f t="shared" si="411"/>
        <v>4390CALLANDOON</v>
      </c>
      <c r="B8690" s="20">
        <v>4390</v>
      </c>
      <c r="C8690" s="20" t="s">
        <v>8757</v>
      </c>
      <c r="D8690" s="21" t="s">
        <v>7888</v>
      </c>
      <c r="E8690" s="22">
        <v>1308.8139995398501</v>
      </c>
      <c r="F8690" s="22">
        <f t="shared" si="412"/>
        <v>1439.6953994938353</v>
      </c>
      <c r="G8690" s="22">
        <f t="shared" si="413"/>
        <v>1701.4581994018051</v>
      </c>
    </row>
    <row r="8691" spans="1:7" ht="25.5" customHeight="1" thickTop="1" thickBot="1" x14ac:dyDescent="0.25">
      <c r="A8691" s="20" t="str">
        <f t="shared" si="411"/>
        <v>4390GOODAR</v>
      </c>
      <c r="B8691" s="37">
        <v>4390</v>
      </c>
      <c r="C8691" s="37" t="s">
        <v>8758</v>
      </c>
      <c r="D8691" s="38" t="s">
        <v>7888</v>
      </c>
      <c r="E8691" s="39">
        <v>1308.8139995398501</v>
      </c>
      <c r="F8691" s="39">
        <f t="shared" si="412"/>
        <v>1439.6953994938353</v>
      </c>
      <c r="G8691" s="39">
        <f t="shared" si="413"/>
        <v>1701.4581994018051</v>
      </c>
    </row>
    <row r="8692" spans="1:7" ht="25.5" customHeight="1" thickTop="1" thickBot="1" x14ac:dyDescent="0.25">
      <c r="A8692" s="20" t="str">
        <f t="shared" si="411"/>
        <v>4390GOONDIWINDI</v>
      </c>
      <c r="B8692" s="20">
        <v>4390</v>
      </c>
      <c r="C8692" s="20" t="s">
        <v>8759</v>
      </c>
      <c r="D8692" s="21" t="s">
        <v>7888</v>
      </c>
      <c r="E8692" s="22">
        <v>1308.8139995398501</v>
      </c>
      <c r="F8692" s="22">
        <f t="shared" si="412"/>
        <v>1439.6953994938353</v>
      </c>
      <c r="G8692" s="22">
        <f t="shared" si="413"/>
        <v>1701.4581994018051</v>
      </c>
    </row>
    <row r="8693" spans="1:7" ht="25.5" customHeight="1" thickTop="1" thickBot="1" x14ac:dyDescent="0.25">
      <c r="A8693" s="20" t="str">
        <f t="shared" si="411"/>
        <v>4390KINDON</v>
      </c>
      <c r="B8693" s="37">
        <v>4390</v>
      </c>
      <c r="C8693" s="37" t="s">
        <v>8760</v>
      </c>
      <c r="D8693" s="38" t="s">
        <v>7888</v>
      </c>
      <c r="E8693" s="39">
        <v>1308.8139995398501</v>
      </c>
      <c r="F8693" s="39">
        <f t="shared" si="412"/>
        <v>1439.6953994938353</v>
      </c>
      <c r="G8693" s="39">
        <f t="shared" si="413"/>
        <v>1701.4581994018051</v>
      </c>
    </row>
    <row r="8694" spans="1:7" ht="25.5" customHeight="1" thickTop="1" thickBot="1" x14ac:dyDescent="0.25">
      <c r="A8694" s="20" t="str">
        <f t="shared" si="411"/>
        <v>4390LUNDAVRA</v>
      </c>
      <c r="B8694" s="20">
        <v>4390</v>
      </c>
      <c r="C8694" s="20" t="s">
        <v>8761</v>
      </c>
      <c r="D8694" s="21" t="s">
        <v>7888</v>
      </c>
      <c r="E8694" s="22">
        <v>1308.8139995398501</v>
      </c>
      <c r="F8694" s="22">
        <f t="shared" si="412"/>
        <v>1439.6953994938353</v>
      </c>
      <c r="G8694" s="22">
        <f t="shared" si="413"/>
        <v>1701.4581994018051</v>
      </c>
    </row>
    <row r="8695" spans="1:7" ht="25.5" customHeight="1" thickTop="1" thickBot="1" x14ac:dyDescent="0.25">
      <c r="A8695" s="20" t="str">
        <f t="shared" si="411"/>
        <v>4390WONDALLI</v>
      </c>
      <c r="B8695" s="37">
        <v>4390</v>
      </c>
      <c r="C8695" s="37" t="s">
        <v>8762</v>
      </c>
      <c r="D8695" s="38" t="s">
        <v>7888</v>
      </c>
      <c r="E8695" s="39">
        <v>1308.8139995398501</v>
      </c>
      <c r="F8695" s="39">
        <f t="shared" si="412"/>
        <v>1439.6953994938353</v>
      </c>
      <c r="G8695" s="39">
        <f t="shared" si="413"/>
        <v>1701.4581994018051</v>
      </c>
    </row>
    <row r="8696" spans="1:7" ht="25.5" customHeight="1" thickTop="1" thickBot="1" x14ac:dyDescent="0.25">
      <c r="A8696" s="20" t="str">
        <f t="shared" si="411"/>
        <v>4390WYAGA</v>
      </c>
      <c r="B8696" s="20">
        <v>4390</v>
      </c>
      <c r="C8696" s="20" t="s">
        <v>8763</v>
      </c>
      <c r="D8696" s="21" t="s">
        <v>7888</v>
      </c>
      <c r="E8696" s="22">
        <v>1308.8139995398501</v>
      </c>
      <c r="F8696" s="22">
        <f t="shared" si="412"/>
        <v>1439.6953994938353</v>
      </c>
      <c r="G8696" s="22">
        <f t="shared" si="413"/>
        <v>1701.4581994018051</v>
      </c>
    </row>
    <row r="8697" spans="1:7" ht="25.5" customHeight="1" thickTop="1" thickBot="1" x14ac:dyDescent="0.25">
      <c r="A8697" s="20" t="str">
        <f t="shared" si="411"/>
        <v>4390YAGABURNE</v>
      </c>
      <c r="B8697" s="37">
        <v>4390</v>
      </c>
      <c r="C8697" s="37" t="s">
        <v>8764</v>
      </c>
      <c r="D8697" s="38" t="s">
        <v>7888</v>
      </c>
      <c r="E8697" s="39">
        <v>1308.8139995398501</v>
      </c>
      <c r="F8697" s="39">
        <f t="shared" si="412"/>
        <v>1439.6953994938353</v>
      </c>
      <c r="G8697" s="39">
        <f t="shared" si="413"/>
        <v>1701.4581994018051</v>
      </c>
    </row>
    <row r="8698" spans="1:7" ht="25.5" customHeight="1" thickTop="1" thickBot="1" x14ac:dyDescent="0.25">
      <c r="A8698" s="20" t="str">
        <f t="shared" si="411"/>
        <v>4400KINGS SIDING</v>
      </c>
      <c r="B8698" s="20">
        <v>4400</v>
      </c>
      <c r="C8698" s="20" t="s">
        <v>8765</v>
      </c>
      <c r="D8698" s="21" t="s">
        <v>7888</v>
      </c>
      <c r="E8698" s="22">
        <v>1239.144000733728</v>
      </c>
      <c r="F8698" s="22">
        <f t="shared" si="412"/>
        <v>1363.058400807101</v>
      </c>
      <c r="G8698" s="22">
        <f t="shared" si="413"/>
        <v>1610.8872009538466</v>
      </c>
    </row>
    <row r="8699" spans="1:7" ht="25.5" customHeight="1" thickTop="1" thickBot="1" x14ac:dyDescent="0.25">
      <c r="A8699" s="20" t="str">
        <f t="shared" si="411"/>
        <v>4400KINGSTHORPE</v>
      </c>
      <c r="B8699" s="37">
        <v>4400</v>
      </c>
      <c r="C8699" s="37" t="s">
        <v>8766</v>
      </c>
      <c r="D8699" s="38" t="s">
        <v>7888</v>
      </c>
      <c r="E8699" s="39">
        <v>1239.144000733728</v>
      </c>
      <c r="F8699" s="39">
        <f t="shared" si="412"/>
        <v>1363.058400807101</v>
      </c>
      <c r="G8699" s="39">
        <f t="shared" si="413"/>
        <v>1610.8872009538466</v>
      </c>
    </row>
    <row r="8700" spans="1:7" ht="25.5" customHeight="1" thickTop="1" thickBot="1" x14ac:dyDescent="0.25">
      <c r="A8700" s="20" t="str">
        <f t="shared" si="411"/>
        <v>4401ACLAND</v>
      </c>
      <c r="B8700" s="20">
        <v>4401</v>
      </c>
      <c r="C8700" s="20" t="s">
        <v>8767</v>
      </c>
      <c r="D8700" s="21" t="s">
        <v>7888</v>
      </c>
      <c r="E8700" s="22">
        <v>1523.904000205046</v>
      </c>
      <c r="F8700" s="22">
        <f t="shared" si="412"/>
        <v>1676.2944002255508</v>
      </c>
      <c r="G8700" s="22">
        <f t="shared" si="413"/>
        <v>1981.0752002665599</v>
      </c>
    </row>
    <row r="8701" spans="1:7" ht="25.5" customHeight="1" thickTop="1" thickBot="1" x14ac:dyDescent="0.25">
      <c r="A8701" s="20" t="str">
        <f t="shared" si="411"/>
        <v>4401AUBIGNY</v>
      </c>
      <c r="B8701" s="37">
        <v>4401</v>
      </c>
      <c r="C8701" s="37" t="s">
        <v>8768</v>
      </c>
      <c r="D8701" s="38" t="s">
        <v>7888</v>
      </c>
      <c r="E8701" s="39">
        <v>1523.904000205046</v>
      </c>
      <c r="F8701" s="39">
        <f t="shared" si="412"/>
        <v>1676.2944002255508</v>
      </c>
      <c r="G8701" s="39">
        <f t="shared" si="413"/>
        <v>1981.0752002665599</v>
      </c>
    </row>
    <row r="8702" spans="1:7" ht="25.5" customHeight="1" thickTop="1" thickBot="1" x14ac:dyDescent="0.25">
      <c r="A8702" s="20" t="str">
        <f t="shared" si="411"/>
        <v>4401BALGOWAN</v>
      </c>
      <c r="B8702" s="20">
        <v>4401</v>
      </c>
      <c r="C8702" s="20" t="s">
        <v>8769</v>
      </c>
      <c r="D8702" s="21" t="s">
        <v>7888</v>
      </c>
      <c r="E8702" s="22">
        <v>1523.904000205046</v>
      </c>
      <c r="F8702" s="22">
        <f t="shared" si="412"/>
        <v>1676.2944002255508</v>
      </c>
      <c r="G8702" s="22">
        <f t="shared" si="413"/>
        <v>1981.0752002665599</v>
      </c>
    </row>
    <row r="8703" spans="1:7" ht="25.5" customHeight="1" thickTop="1" thickBot="1" x14ac:dyDescent="0.25">
      <c r="A8703" s="20" t="str">
        <f t="shared" si="411"/>
        <v>4401BIDDESTON</v>
      </c>
      <c r="B8703" s="37">
        <v>4401</v>
      </c>
      <c r="C8703" s="37" t="s">
        <v>8770</v>
      </c>
      <c r="D8703" s="38" t="s">
        <v>7888</v>
      </c>
      <c r="E8703" s="39">
        <v>1523.904000205046</v>
      </c>
      <c r="F8703" s="39">
        <f t="shared" si="412"/>
        <v>1676.2944002255508</v>
      </c>
      <c r="G8703" s="39">
        <f t="shared" si="413"/>
        <v>1981.0752002665599</v>
      </c>
    </row>
    <row r="8704" spans="1:7" ht="25.5" customHeight="1" thickTop="1" thickBot="1" x14ac:dyDescent="0.25">
      <c r="A8704" s="20" t="str">
        <f t="shared" si="411"/>
        <v>4401BOODUA</v>
      </c>
      <c r="B8704" s="20">
        <v>4401</v>
      </c>
      <c r="C8704" s="20" t="s">
        <v>8771</v>
      </c>
      <c r="D8704" s="21" t="s">
        <v>7888</v>
      </c>
      <c r="E8704" s="22">
        <v>1523.904000205046</v>
      </c>
      <c r="F8704" s="22">
        <f t="shared" si="412"/>
        <v>1676.2944002255508</v>
      </c>
      <c r="G8704" s="22">
        <f t="shared" si="413"/>
        <v>1981.0752002665599</v>
      </c>
    </row>
    <row r="8705" spans="1:7" ht="25.5" customHeight="1" thickTop="1" thickBot="1" x14ac:dyDescent="0.25">
      <c r="A8705" s="20" t="str">
        <f t="shared" si="411"/>
        <v>4401DEVON PARK</v>
      </c>
      <c r="B8705" s="37">
        <v>4401</v>
      </c>
      <c r="C8705" s="37" t="s">
        <v>8772</v>
      </c>
      <c r="D8705" s="38" t="s">
        <v>7888</v>
      </c>
      <c r="E8705" s="39">
        <v>1523.904000205046</v>
      </c>
      <c r="F8705" s="39">
        <f t="shared" si="412"/>
        <v>1676.2944002255508</v>
      </c>
      <c r="G8705" s="39">
        <f t="shared" si="413"/>
        <v>1981.0752002665599</v>
      </c>
    </row>
    <row r="8706" spans="1:7" ht="25.5" customHeight="1" thickTop="1" thickBot="1" x14ac:dyDescent="0.25">
      <c r="A8706" s="20" t="str">
        <f t="shared" si="411"/>
        <v>4401GREENWOOD</v>
      </c>
      <c r="B8706" s="20">
        <v>4401</v>
      </c>
      <c r="C8706" s="20" t="s">
        <v>8773</v>
      </c>
      <c r="D8706" s="21" t="s">
        <v>7888</v>
      </c>
      <c r="E8706" s="22">
        <v>1523.904000205046</v>
      </c>
      <c r="F8706" s="22">
        <f t="shared" si="412"/>
        <v>1676.2944002255508</v>
      </c>
      <c r="G8706" s="22">
        <f t="shared" si="413"/>
        <v>1981.0752002665599</v>
      </c>
    </row>
    <row r="8707" spans="1:7" ht="25.5" customHeight="1" thickTop="1" thickBot="1" x14ac:dyDescent="0.25">
      <c r="A8707" s="20" t="str">
        <f t="shared" si="411"/>
        <v>4401HIGHLAND PLAINS</v>
      </c>
      <c r="B8707" s="37">
        <v>4401</v>
      </c>
      <c r="C8707" s="37" t="s">
        <v>8774</v>
      </c>
      <c r="D8707" s="38" t="s">
        <v>7888</v>
      </c>
      <c r="E8707" s="39">
        <v>1523.904000205046</v>
      </c>
      <c r="F8707" s="39">
        <f t="shared" si="412"/>
        <v>1676.2944002255508</v>
      </c>
      <c r="G8707" s="39">
        <f t="shared" si="413"/>
        <v>1981.0752002665599</v>
      </c>
    </row>
    <row r="8708" spans="1:7" ht="25.5" customHeight="1" thickTop="1" thickBot="1" x14ac:dyDescent="0.25">
      <c r="A8708" s="20" t="str">
        <f t="shared" si="411"/>
        <v>4401KELVINHAUGH</v>
      </c>
      <c r="B8708" s="20">
        <v>4401</v>
      </c>
      <c r="C8708" s="20" t="s">
        <v>8775</v>
      </c>
      <c r="D8708" s="21" t="s">
        <v>7888</v>
      </c>
      <c r="E8708" s="22">
        <v>1523.904000205046</v>
      </c>
      <c r="F8708" s="22">
        <f t="shared" si="412"/>
        <v>1676.2944002255508</v>
      </c>
      <c r="G8708" s="22">
        <f t="shared" si="413"/>
        <v>1981.0752002665599</v>
      </c>
    </row>
    <row r="8709" spans="1:7" ht="25.5" customHeight="1" thickTop="1" thickBot="1" x14ac:dyDescent="0.25">
      <c r="A8709" s="20" t="str">
        <f t="shared" ref="A8709:A8772" si="414">CONCATENATE(B8709,C8709)</f>
        <v>4401MOUNT IRVING</v>
      </c>
      <c r="B8709" s="37">
        <v>4401</v>
      </c>
      <c r="C8709" s="37" t="s">
        <v>8776</v>
      </c>
      <c r="D8709" s="38" t="s">
        <v>7888</v>
      </c>
      <c r="E8709" s="39">
        <v>1523.904000205046</v>
      </c>
      <c r="F8709" s="39">
        <f t="shared" ref="F8709:F8772" si="415">1.1*E8709</f>
        <v>1676.2944002255508</v>
      </c>
      <c r="G8709" s="39">
        <f t="shared" ref="G8709:G8772" si="416">1.3*E8709</f>
        <v>1981.0752002665599</v>
      </c>
    </row>
    <row r="8710" spans="1:7" ht="25.5" customHeight="1" thickTop="1" thickBot="1" x14ac:dyDescent="0.25">
      <c r="A8710" s="20" t="str">
        <f t="shared" si="414"/>
        <v>4401MULDU</v>
      </c>
      <c r="B8710" s="20">
        <v>4401</v>
      </c>
      <c r="C8710" s="20" t="s">
        <v>8777</v>
      </c>
      <c r="D8710" s="21" t="s">
        <v>7888</v>
      </c>
      <c r="E8710" s="22">
        <v>1523.904000205046</v>
      </c>
      <c r="F8710" s="22">
        <f t="shared" si="415"/>
        <v>1676.2944002255508</v>
      </c>
      <c r="G8710" s="22">
        <f t="shared" si="416"/>
        <v>1981.0752002665599</v>
      </c>
    </row>
    <row r="8711" spans="1:7" ht="25.5" customHeight="1" thickTop="1" thickBot="1" x14ac:dyDescent="0.25">
      <c r="A8711" s="20" t="str">
        <f t="shared" si="414"/>
        <v>4401OAKEY</v>
      </c>
      <c r="B8711" s="37">
        <v>4401</v>
      </c>
      <c r="C8711" s="37" t="s">
        <v>8778</v>
      </c>
      <c r="D8711" s="38" t="s">
        <v>7888</v>
      </c>
      <c r="E8711" s="39">
        <v>1523.904000205046</v>
      </c>
      <c r="F8711" s="39">
        <f t="shared" si="415"/>
        <v>1676.2944002255508</v>
      </c>
      <c r="G8711" s="39">
        <f t="shared" si="416"/>
        <v>1981.0752002665599</v>
      </c>
    </row>
    <row r="8712" spans="1:7" ht="25.5" customHeight="1" thickTop="1" thickBot="1" x14ac:dyDescent="0.25">
      <c r="A8712" s="20" t="str">
        <f t="shared" si="414"/>
        <v>4401ROSALIE PLAINS</v>
      </c>
      <c r="B8712" s="20">
        <v>4401</v>
      </c>
      <c r="C8712" s="20" t="s">
        <v>8779</v>
      </c>
      <c r="D8712" s="21" t="s">
        <v>7888</v>
      </c>
      <c r="E8712" s="22">
        <v>1523.904000205046</v>
      </c>
      <c r="F8712" s="22">
        <f t="shared" si="415"/>
        <v>1676.2944002255508</v>
      </c>
      <c r="G8712" s="22">
        <f t="shared" si="416"/>
        <v>1981.0752002665599</v>
      </c>
    </row>
    <row r="8713" spans="1:7" ht="25.5" customHeight="1" thickTop="1" thickBot="1" x14ac:dyDescent="0.25">
      <c r="A8713" s="20" t="str">
        <f t="shared" si="414"/>
        <v>4401SABINE</v>
      </c>
      <c r="B8713" s="37">
        <v>4401</v>
      </c>
      <c r="C8713" s="37" t="s">
        <v>8780</v>
      </c>
      <c r="D8713" s="38" t="s">
        <v>7888</v>
      </c>
      <c r="E8713" s="39">
        <v>1523.904000205046</v>
      </c>
      <c r="F8713" s="39">
        <f t="shared" si="415"/>
        <v>1676.2944002255508</v>
      </c>
      <c r="G8713" s="39">
        <f t="shared" si="416"/>
        <v>1981.0752002665599</v>
      </c>
    </row>
    <row r="8714" spans="1:7" ht="25.5" customHeight="1" thickTop="1" thickBot="1" x14ac:dyDescent="0.25">
      <c r="A8714" s="20" t="str">
        <f t="shared" si="414"/>
        <v>4401SILVERLEIGH</v>
      </c>
      <c r="B8714" s="20">
        <v>4401</v>
      </c>
      <c r="C8714" s="20" t="s">
        <v>8781</v>
      </c>
      <c r="D8714" s="21" t="s">
        <v>7888</v>
      </c>
      <c r="E8714" s="22">
        <v>1523.904000205046</v>
      </c>
      <c r="F8714" s="22">
        <f t="shared" si="415"/>
        <v>1676.2944002255508</v>
      </c>
      <c r="G8714" s="22">
        <f t="shared" si="416"/>
        <v>1981.0752002665599</v>
      </c>
    </row>
    <row r="8715" spans="1:7" ht="25.5" customHeight="1" thickTop="1" thickBot="1" x14ac:dyDescent="0.25">
      <c r="A8715" s="20" t="str">
        <f t="shared" si="414"/>
        <v>4401YARGULLEN</v>
      </c>
      <c r="B8715" s="37">
        <v>4401</v>
      </c>
      <c r="C8715" s="37" t="s">
        <v>8782</v>
      </c>
      <c r="D8715" s="38" t="s">
        <v>7888</v>
      </c>
      <c r="E8715" s="39">
        <v>1523.904000205046</v>
      </c>
      <c r="F8715" s="39">
        <f t="shared" si="415"/>
        <v>1676.2944002255508</v>
      </c>
      <c r="G8715" s="39">
        <f t="shared" si="416"/>
        <v>1981.0752002665599</v>
      </c>
    </row>
    <row r="8716" spans="1:7" ht="25.5" customHeight="1" thickTop="1" thickBot="1" x14ac:dyDescent="0.25">
      <c r="A8716" s="20" t="str">
        <f t="shared" si="414"/>
        <v>4402COOYAR</v>
      </c>
      <c r="B8716" s="20">
        <v>4402</v>
      </c>
      <c r="C8716" s="20" t="s">
        <v>8783</v>
      </c>
      <c r="D8716" s="21" t="s">
        <v>7888</v>
      </c>
      <c r="E8716" s="22">
        <v>1936.093999431044</v>
      </c>
      <c r="F8716" s="22">
        <f t="shared" si="415"/>
        <v>2129.7033993741488</v>
      </c>
      <c r="G8716" s="22">
        <f t="shared" si="416"/>
        <v>2516.9221992603575</v>
      </c>
    </row>
    <row r="8717" spans="1:7" ht="25.5" customHeight="1" thickTop="1" thickBot="1" x14ac:dyDescent="0.25">
      <c r="A8717" s="20" t="str">
        <f t="shared" si="414"/>
        <v>4402KOORALGIN</v>
      </c>
      <c r="B8717" s="37">
        <v>4402</v>
      </c>
      <c r="C8717" s="37" t="s">
        <v>8784</v>
      </c>
      <c r="D8717" s="38" t="s">
        <v>7888</v>
      </c>
      <c r="E8717" s="39">
        <v>1936.093999431044</v>
      </c>
      <c r="F8717" s="39">
        <f t="shared" si="415"/>
        <v>2129.7033993741488</v>
      </c>
      <c r="G8717" s="39">
        <f t="shared" si="416"/>
        <v>2516.9221992603575</v>
      </c>
    </row>
    <row r="8718" spans="1:7" ht="25.5" customHeight="1" thickTop="1" thickBot="1" x14ac:dyDescent="0.25">
      <c r="A8718" s="20" t="str">
        <f t="shared" si="414"/>
        <v>4402UPPER COOYAR CREEK</v>
      </c>
      <c r="B8718" s="20">
        <v>4402</v>
      </c>
      <c r="C8718" s="20" t="s">
        <v>8785</v>
      </c>
      <c r="D8718" s="21" t="s">
        <v>7888</v>
      </c>
      <c r="E8718" s="22">
        <v>1936.093999431044</v>
      </c>
      <c r="F8718" s="22">
        <f t="shared" si="415"/>
        <v>2129.7033993741488</v>
      </c>
      <c r="G8718" s="22">
        <f t="shared" si="416"/>
        <v>2516.9221992603575</v>
      </c>
    </row>
    <row r="8719" spans="1:7" ht="25.5" customHeight="1" thickTop="1" thickBot="1" x14ac:dyDescent="0.25">
      <c r="A8719" s="20" t="str">
        <f t="shared" si="414"/>
        <v>4403BRYMAROO</v>
      </c>
      <c r="B8719" s="37">
        <v>4403</v>
      </c>
      <c r="C8719" s="37" t="s">
        <v>8786</v>
      </c>
      <c r="D8719" s="38" t="s">
        <v>7888</v>
      </c>
      <c r="E8719" s="39">
        <v>1583.28600046463</v>
      </c>
      <c r="F8719" s="39">
        <f t="shared" si="415"/>
        <v>1741.6146005110932</v>
      </c>
      <c r="G8719" s="39">
        <f t="shared" si="416"/>
        <v>2058.2718006040191</v>
      </c>
    </row>
    <row r="8720" spans="1:7" ht="25.5" customHeight="1" thickTop="1" thickBot="1" x14ac:dyDescent="0.25">
      <c r="A8720" s="20" t="str">
        <f t="shared" si="414"/>
        <v>4403JONDARYAN</v>
      </c>
      <c r="B8720" s="20">
        <v>4403</v>
      </c>
      <c r="C8720" s="20" t="s">
        <v>8787</v>
      </c>
      <c r="D8720" s="21" t="s">
        <v>7888</v>
      </c>
      <c r="E8720" s="22">
        <v>1583.28600046463</v>
      </c>
      <c r="F8720" s="22">
        <f t="shared" si="415"/>
        <v>1741.6146005110932</v>
      </c>
      <c r="G8720" s="22">
        <f t="shared" si="416"/>
        <v>2058.2718006040191</v>
      </c>
    </row>
    <row r="8721" spans="1:7" ht="25.5" customHeight="1" thickTop="1" thickBot="1" x14ac:dyDescent="0.25">
      <c r="A8721" s="20" t="str">
        <f t="shared" si="414"/>
        <v>4403MALU</v>
      </c>
      <c r="B8721" s="37">
        <v>4403</v>
      </c>
      <c r="C8721" s="37" t="s">
        <v>8788</v>
      </c>
      <c r="D8721" s="38" t="s">
        <v>7888</v>
      </c>
      <c r="E8721" s="39">
        <v>1583.28600046463</v>
      </c>
      <c r="F8721" s="39">
        <f t="shared" si="415"/>
        <v>1741.6146005110932</v>
      </c>
      <c r="G8721" s="39">
        <f t="shared" si="416"/>
        <v>2058.2718006040191</v>
      </c>
    </row>
    <row r="8722" spans="1:7" ht="25.5" customHeight="1" thickTop="1" thickBot="1" x14ac:dyDescent="0.25">
      <c r="A8722" s="20" t="str">
        <f t="shared" si="414"/>
        <v>4403MOUNT MORIAH</v>
      </c>
      <c r="B8722" s="20">
        <v>4403</v>
      </c>
      <c r="C8722" s="20" t="s">
        <v>8789</v>
      </c>
      <c r="D8722" s="21" t="s">
        <v>7888</v>
      </c>
      <c r="E8722" s="22">
        <v>1583.28600046463</v>
      </c>
      <c r="F8722" s="22">
        <f t="shared" si="415"/>
        <v>1741.6146005110932</v>
      </c>
      <c r="G8722" s="22">
        <f t="shared" si="416"/>
        <v>2058.2718006040191</v>
      </c>
    </row>
    <row r="8723" spans="1:7" ht="25.5" customHeight="1" thickTop="1" thickBot="1" x14ac:dyDescent="0.25">
      <c r="A8723" s="20" t="str">
        <f t="shared" si="414"/>
        <v>4403QUINALOW</v>
      </c>
      <c r="B8723" s="37">
        <v>4403</v>
      </c>
      <c r="C8723" s="37" t="s">
        <v>8790</v>
      </c>
      <c r="D8723" s="38" t="s">
        <v>7888</v>
      </c>
      <c r="E8723" s="39">
        <v>1583.28600046463</v>
      </c>
      <c r="F8723" s="39">
        <f t="shared" si="415"/>
        <v>1741.6146005110932</v>
      </c>
      <c r="G8723" s="39">
        <f t="shared" si="416"/>
        <v>2058.2718006040191</v>
      </c>
    </row>
    <row r="8724" spans="1:7" ht="25.5" customHeight="1" thickTop="1" thickBot="1" x14ac:dyDescent="0.25">
      <c r="A8724" s="20" t="str">
        <f t="shared" si="414"/>
        <v>4403WEST PRAIRIE</v>
      </c>
      <c r="B8724" s="20">
        <v>4403</v>
      </c>
      <c r="C8724" s="20" t="s">
        <v>8791</v>
      </c>
      <c r="D8724" s="21" t="s">
        <v>7888</v>
      </c>
      <c r="E8724" s="22">
        <v>1583.28600046463</v>
      </c>
      <c r="F8724" s="22">
        <f t="shared" si="415"/>
        <v>1741.6146005110932</v>
      </c>
      <c r="G8724" s="22">
        <f t="shared" si="416"/>
        <v>2058.2718006040191</v>
      </c>
    </row>
    <row r="8725" spans="1:7" ht="25.5" customHeight="1" thickTop="1" thickBot="1" x14ac:dyDescent="0.25">
      <c r="A8725" s="20" t="str">
        <f t="shared" si="414"/>
        <v>4404BOWENVILLE</v>
      </c>
      <c r="B8725" s="37">
        <v>4404</v>
      </c>
      <c r="C8725" s="37" t="s">
        <v>8792</v>
      </c>
      <c r="D8725" s="38" t="s">
        <v>7888</v>
      </c>
      <c r="E8725" s="39">
        <v>1410.01000059477</v>
      </c>
      <c r="F8725" s="39">
        <f t="shared" si="415"/>
        <v>1551.011000654247</v>
      </c>
      <c r="G8725" s="39">
        <f t="shared" si="416"/>
        <v>1833.0130007732009</v>
      </c>
    </row>
    <row r="8726" spans="1:7" ht="25.5" customHeight="1" thickTop="1" thickBot="1" x14ac:dyDescent="0.25">
      <c r="A8726" s="20" t="str">
        <f t="shared" si="414"/>
        <v>4404FORMARTIN</v>
      </c>
      <c r="B8726" s="20">
        <v>4404</v>
      </c>
      <c r="C8726" s="20" t="s">
        <v>8793</v>
      </c>
      <c r="D8726" s="21" t="s">
        <v>7888</v>
      </c>
      <c r="E8726" s="22">
        <v>1410.01000059477</v>
      </c>
      <c r="F8726" s="22">
        <f t="shared" si="415"/>
        <v>1551.011000654247</v>
      </c>
      <c r="G8726" s="22">
        <f t="shared" si="416"/>
        <v>1833.0130007732009</v>
      </c>
    </row>
    <row r="8727" spans="1:7" ht="25.5" customHeight="1" thickTop="1" thickBot="1" x14ac:dyDescent="0.25">
      <c r="A8727" s="20" t="str">
        <f t="shared" si="414"/>
        <v>4404IRVINGDALE</v>
      </c>
      <c r="B8727" s="37">
        <v>4404</v>
      </c>
      <c r="C8727" s="37" t="s">
        <v>8794</v>
      </c>
      <c r="D8727" s="38" t="s">
        <v>7888</v>
      </c>
      <c r="E8727" s="39">
        <v>1410.01000059477</v>
      </c>
      <c r="F8727" s="39">
        <f t="shared" si="415"/>
        <v>1551.011000654247</v>
      </c>
      <c r="G8727" s="39">
        <f t="shared" si="416"/>
        <v>1833.0130007732009</v>
      </c>
    </row>
    <row r="8728" spans="1:7" ht="25.5" customHeight="1" thickTop="1" thickBot="1" x14ac:dyDescent="0.25">
      <c r="A8728" s="20" t="str">
        <f t="shared" si="414"/>
        <v>4405BEELBEE</v>
      </c>
      <c r="B8728" s="20">
        <v>4405</v>
      </c>
      <c r="C8728" s="20" t="s">
        <v>8795</v>
      </c>
      <c r="D8728" s="21" t="s">
        <v>7888</v>
      </c>
      <c r="E8728" s="22">
        <v>1784.380000201646</v>
      </c>
      <c r="F8728" s="22">
        <f t="shared" si="415"/>
        <v>1962.8180002218107</v>
      </c>
      <c r="G8728" s="22">
        <f t="shared" si="416"/>
        <v>2319.69400026214</v>
      </c>
    </row>
    <row r="8729" spans="1:7" ht="25.5" customHeight="1" thickTop="1" thickBot="1" x14ac:dyDescent="0.25">
      <c r="A8729" s="20" t="str">
        <f t="shared" si="414"/>
        <v>4405BLAXLAND</v>
      </c>
      <c r="B8729" s="37">
        <v>4405</v>
      </c>
      <c r="C8729" s="37" t="s">
        <v>4563</v>
      </c>
      <c r="D8729" s="38" t="s">
        <v>7888</v>
      </c>
      <c r="E8729" s="39">
        <v>1784.380000201646</v>
      </c>
      <c r="F8729" s="39">
        <f t="shared" si="415"/>
        <v>1962.8180002218107</v>
      </c>
      <c r="G8729" s="39">
        <f t="shared" si="416"/>
        <v>2319.69400026214</v>
      </c>
    </row>
    <row r="8730" spans="1:7" ht="25.5" customHeight="1" thickTop="1" thickBot="1" x14ac:dyDescent="0.25">
      <c r="A8730" s="20" t="str">
        <f t="shared" si="414"/>
        <v>4405BUNYA MOUNTAINS</v>
      </c>
      <c r="B8730" s="20">
        <v>4405</v>
      </c>
      <c r="C8730" s="20" t="s">
        <v>8796</v>
      </c>
      <c r="D8730" s="21" t="s">
        <v>7888</v>
      </c>
      <c r="E8730" s="22">
        <v>1784.380000201646</v>
      </c>
      <c r="F8730" s="22">
        <f t="shared" si="415"/>
        <v>1962.8180002218107</v>
      </c>
      <c r="G8730" s="22">
        <f t="shared" si="416"/>
        <v>2319.69400026214</v>
      </c>
    </row>
    <row r="8731" spans="1:7" ht="25.5" customHeight="1" thickTop="1" thickBot="1" x14ac:dyDescent="0.25">
      <c r="A8731" s="20" t="str">
        <f t="shared" si="414"/>
        <v>4405DALBY</v>
      </c>
      <c r="B8731" s="37">
        <v>4405</v>
      </c>
      <c r="C8731" s="37" t="s">
        <v>8797</v>
      </c>
      <c r="D8731" s="38" t="s">
        <v>7888</v>
      </c>
      <c r="E8731" s="39">
        <v>1784.380000201646</v>
      </c>
      <c r="F8731" s="39">
        <f t="shared" si="415"/>
        <v>1962.8180002218107</v>
      </c>
      <c r="G8731" s="39">
        <f t="shared" si="416"/>
        <v>2319.69400026214</v>
      </c>
    </row>
    <row r="8732" spans="1:7" ht="25.5" customHeight="1" thickTop="1" thickBot="1" x14ac:dyDescent="0.25">
      <c r="A8732" s="20" t="str">
        <f t="shared" si="414"/>
        <v>4405DUCKLO</v>
      </c>
      <c r="B8732" s="20">
        <v>4405</v>
      </c>
      <c r="C8732" s="20" t="s">
        <v>8798</v>
      </c>
      <c r="D8732" s="21" t="s">
        <v>7888</v>
      </c>
      <c r="E8732" s="22">
        <v>1784.380000201646</v>
      </c>
      <c r="F8732" s="22">
        <f t="shared" si="415"/>
        <v>1962.8180002218107</v>
      </c>
      <c r="G8732" s="22">
        <f t="shared" si="416"/>
        <v>2319.69400026214</v>
      </c>
    </row>
    <row r="8733" spans="1:7" ht="25.5" customHeight="1" thickTop="1" thickBot="1" x14ac:dyDescent="0.25">
      <c r="A8733" s="20" t="str">
        <f t="shared" si="414"/>
        <v>4405GRASSDALE</v>
      </c>
      <c r="B8733" s="37">
        <v>4405</v>
      </c>
      <c r="C8733" s="37" t="s">
        <v>5792</v>
      </c>
      <c r="D8733" s="38" t="s">
        <v>7888</v>
      </c>
      <c r="E8733" s="39">
        <v>1784.380000201646</v>
      </c>
      <c r="F8733" s="39">
        <f t="shared" si="415"/>
        <v>1962.8180002218107</v>
      </c>
      <c r="G8733" s="39">
        <f t="shared" si="416"/>
        <v>2319.69400026214</v>
      </c>
    </row>
    <row r="8734" spans="1:7" ht="25.5" customHeight="1" thickTop="1" thickBot="1" x14ac:dyDescent="0.25">
      <c r="A8734" s="20" t="str">
        <f t="shared" si="414"/>
        <v>4405KUMBARILLA</v>
      </c>
      <c r="B8734" s="20">
        <v>4405</v>
      </c>
      <c r="C8734" s="20" t="s">
        <v>8799</v>
      </c>
      <c r="D8734" s="21" t="s">
        <v>7888</v>
      </c>
      <c r="E8734" s="22">
        <v>1784.380000201646</v>
      </c>
      <c r="F8734" s="22">
        <f t="shared" si="415"/>
        <v>1962.8180002218107</v>
      </c>
      <c r="G8734" s="22">
        <f t="shared" si="416"/>
        <v>2319.69400026214</v>
      </c>
    </row>
    <row r="8735" spans="1:7" ht="25.5" customHeight="1" thickTop="1" thickBot="1" x14ac:dyDescent="0.25">
      <c r="A8735" s="20" t="str">
        <f t="shared" si="414"/>
        <v>4405MARMADUA</v>
      </c>
      <c r="B8735" s="37">
        <v>4405</v>
      </c>
      <c r="C8735" s="37" t="s">
        <v>8800</v>
      </c>
      <c r="D8735" s="38" t="s">
        <v>7888</v>
      </c>
      <c r="E8735" s="39">
        <v>1784.380000201646</v>
      </c>
      <c r="F8735" s="39">
        <f t="shared" si="415"/>
        <v>1962.8180002218107</v>
      </c>
      <c r="G8735" s="39">
        <f t="shared" si="416"/>
        <v>2319.69400026214</v>
      </c>
    </row>
    <row r="8736" spans="1:7" ht="25.5" customHeight="1" thickTop="1" thickBot="1" x14ac:dyDescent="0.25">
      <c r="A8736" s="20" t="str">
        <f t="shared" si="414"/>
        <v>4405MOOLA</v>
      </c>
      <c r="B8736" s="20">
        <v>4405</v>
      </c>
      <c r="C8736" s="20" t="s">
        <v>8801</v>
      </c>
      <c r="D8736" s="21" t="s">
        <v>7888</v>
      </c>
      <c r="E8736" s="22">
        <v>1784.380000201646</v>
      </c>
      <c r="F8736" s="22">
        <f t="shared" si="415"/>
        <v>1962.8180002218107</v>
      </c>
      <c r="G8736" s="22">
        <f t="shared" si="416"/>
        <v>2319.69400026214</v>
      </c>
    </row>
    <row r="8737" spans="1:7" ht="25.5" customHeight="1" thickTop="1" thickBot="1" x14ac:dyDescent="0.25">
      <c r="A8737" s="20" t="str">
        <f t="shared" si="414"/>
        <v>4405NANDI</v>
      </c>
      <c r="B8737" s="37">
        <v>4405</v>
      </c>
      <c r="C8737" s="37" t="s">
        <v>8802</v>
      </c>
      <c r="D8737" s="38" t="s">
        <v>7888</v>
      </c>
      <c r="E8737" s="39">
        <v>1784.380000201646</v>
      </c>
      <c r="F8737" s="39">
        <f t="shared" si="415"/>
        <v>1962.8180002218107</v>
      </c>
      <c r="G8737" s="39">
        <f t="shared" si="416"/>
        <v>2319.69400026214</v>
      </c>
    </row>
    <row r="8738" spans="1:7" ht="25.5" customHeight="1" thickTop="1" thickBot="1" x14ac:dyDescent="0.25">
      <c r="A8738" s="20" t="str">
        <f t="shared" si="414"/>
        <v>4405PIRRINUAN</v>
      </c>
      <c r="B8738" s="20">
        <v>4405</v>
      </c>
      <c r="C8738" s="20" t="s">
        <v>8803</v>
      </c>
      <c r="D8738" s="21" t="s">
        <v>7888</v>
      </c>
      <c r="E8738" s="22">
        <v>1784.380000201646</v>
      </c>
      <c r="F8738" s="22">
        <f t="shared" si="415"/>
        <v>1962.8180002218107</v>
      </c>
      <c r="G8738" s="22">
        <f t="shared" si="416"/>
        <v>2319.69400026214</v>
      </c>
    </row>
    <row r="8739" spans="1:7" ht="25.5" customHeight="1" thickTop="1" thickBot="1" x14ac:dyDescent="0.25">
      <c r="A8739" s="20" t="str">
        <f t="shared" si="414"/>
        <v>4405RANGES BRIDGE</v>
      </c>
      <c r="B8739" s="37">
        <v>4405</v>
      </c>
      <c r="C8739" s="37" t="s">
        <v>8804</v>
      </c>
      <c r="D8739" s="38" t="s">
        <v>7888</v>
      </c>
      <c r="E8739" s="39">
        <v>1784.380000201646</v>
      </c>
      <c r="F8739" s="39">
        <f t="shared" si="415"/>
        <v>1962.8180002218107</v>
      </c>
      <c r="G8739" s="39">
        <f t="shared" si="416"/>
        <v>2319.69400026214</v>
      </c>
    </row>
    <row r="8740" spans="1:7" ht="25.5" customHeight="1" thickTop="1" thickBot="1" x14ac:dyDescent="0.25">
      <c r="A8740" s="20" t="str">
        <f t="shared" si="414"/>
        <v>4405SPRINGVALE</v>
      </c>
      <c r="B8740" s="20">
        <v>4405</v>
      </c>
      <c r="C8740" s="20" t="s">
        <v>4141</v>
      </c>
      <c r="D8740" s="21" t="s">
        <v>7888</v>
      </c>
      <c r="E8740" s="22">
        <v>1784.380000201646</v>
      </c>
      <c r="F8740" s="22">
        <f t="shared" si="415"/>
        <v>1962.8180002218107</v>
      </c>
      <c r="G8740" s="22">
        <f t="shared" si="416"/>
        <v>2319.69400026214</v>
      </c>
    </row>
    <row r="8741" spans="1:7" ht="25.5" customHeight="1" thickTop="1" thickBot="1" x14ac:dyDescent="0.25">
      <c r="A8741" s="20" t="str">
        <f t="shared" si="414"/>
        <v>4405ST RUTH</v>
      </c>
      <c r="B8741" s="37">
        <v>4405</v>
      </c>
      <c r="C8741" s="37" t="s">
        <v>8805</v>
      </c>
      <c r="D8741" s="38" t="s">
        <v>7888</v>
      </c>
      <c r="E8741" s="39">
        <v>1784.380000201646</v>
      </c>
      <c r="F8741" s="39">
        <f t="shared" si="415"/>
        <v>1962.8180002218107</v>
      </c>
      <c r="G8741" s="39">
        <f t="shared" si="416"/>
        <v>2319.69400026214</v>
      </c>
    </row>
    <row r="8742" spans="1:7" ht="25.5" customHeight="1" thickTop="1" thickBot="1" x14ac:dyDescent="0.25">
      <c r="A8742" s="20" t="str">
        <f t="shared" si="414"/>
        <v>4405TIPTON</v>
      </c>
      <c r="B8742" s="20">
        <v>4405</v>
      </c>
      <c r="C8742" s="20" t="s">
        <v>8806</v>
      </c>
      <c r="D8742" s="21" t="s">
        <v>7888</v>
      </c>
      <c r="E8742" s="22">
        <v>1784.380000201646</v>
      </c>
      <c r="F8742" s="22">
        <f t="shared" si="415"/>
        <v>1962.8180002218107</v>
      </c>
      <c r="G8742" s="22">
        <f t="shared" si="416"/>
        <v>2319.69400026214</v>
      </c>
    </row>
    <row r="8743" spans="1:7" ht="25.5" customHeight="1" thickTop="1" thickBot="1" x14ac:dyDescent="0.25">
      <c r="A8743" s="20" t="str">
        <f t="shared" si="414"/>
        <v>4405WERANGA</v>
      </c>
      <c r="B8743" s="37">
        <v>4405</v>
      </c>
      <c r="C8743" s="37" t="s">
        <v>8807</v>
      </c>
      <c r="D8743" s="38" t="s">
        <v>7888</v>
      </c>
      <c r="E8743" s="39">
        <v>1784.380000201646</v>
      </c>
      <c r="F8743" s="39">
        <f t="shared" si="415"/>
        <v>1962.8180002218107</v>
      </c>
      <c r="G8743" s="39">
        <f t="shared" si="416"/>
        <v>2319.69400026214</v>
      </c>
    </row>
    <row r="8744" spans="1:7" ht="25.5" customHeight="1" thickTop="1" thickBot="1" x14ac:dyDescent="0.25">
      <c r="A8744" s="20" t="str">
        <f t="shared" si="414"/>
        <v>4406BOONDANDILLA</v>
      </c>
      <c r="B8744" s="20">
        <v>4406</v>
      </c>
      <c r="C8744" s="20" t="s">
        <v>8808</v>
      </c>
      <c r="D8744" s="21" t="s">
        <v>7888</v>
      </c>
      <c r="E8744" s="22">
        <v>1766.3459993522858</v>
      </c>
      <c r="F8744" s="22">
        <f t="shared" si="415"/>
        <v>1942.9805992875147</v>
      </c>
      <c r="G8744" s="22">
        <f t="shared" si="416"/>
        <v>2296.2497991579717</v>
      </c>
    </row>
    <row r="8745" spans="1:7" ht="25.5" customHeight="1" thickTop="1" thickBot="1" x14ac:dyDescent="0.25">
      <c r="A8745" s="20" t="str">
        <f t="shared" si="414"/>
        <v>4406HANNAFORD</v>
      </c>
      <c r="B8745" s="37">
        <v>4406</v>
      </c>
      <c r="C8745" s="37" t="s">
        <v>8809</v>
      </c>
      <c r="D8745" s="38" t="s">
        <v>7888</v>
      </c>
      <c r="E8745" s="39">
        <v>1766.3459993522858</v>
      </c>
      <c r="F8745" s="39">
        <f t="shared" si="415"/>
        <v>1942.9805992875147</v>
      </c>
      <c r="G8745" s="39">
        <f t="shared" si="416"/>
        <v>2296.2497991579717</v>
      </c>
    </row>
    <row r="8746" spans="1:7" ht="25.5" customHeight="1" thickTop="1" thickBot="1" x14ac:dyDescent="0.25">
      <c r="A8746" s="20" t="str">
        <f t="shared" si="414"/>
        <v>4406JIMBOUR EAST</v>
      </c>
      <c r="B8746" s="20">
        <v>4406</v>
      </c>
      <c r="C8746" s="20" t="s">
        <v>8810</v>
      </c>
      <c r="D8746" s="21" t="s">
        <v>7888</v>
      </c>
      <c r="E8746" s="22">
        <v>1766.3459993522858</v>
      </c>
      <c r="F8746" s="22">
        <f t="shared" si="415"/>
        <v>1942.9805992875147</v>
      </c>
      <c r="G8746" s="22">
        <f t="shared" si="416"/>
        <v>2296.2497991579717</v>
      </c>
    </row>
    <row r="8747" spans="1:7" ht="25.5" customHeight="1" thickTop="1" thickBot="1" x14ac:dyDescent="0.25">
      <c r="A8747" s="20" t="str">
        <f t="shared" si="414"/>
        <v>4406JIMBOUR WEST</v>
      </c>
      <c r="B8747" s="37">
        <v>4406</v>
      </c>
      <c r="C8747" s="37" t="s">
        <v>8811</v>
      </c>
      <c r="D8747" s="38" t="s">
        <v>7888</v>
      </c>
      <c r="E8747" s="39">
        <v>1766.3459993522858</v>
      </c>
      <c r="F8747" s="39">
        <f t="shared" si="415"/>
        <v>1942.9805992875147</v>
      </c>
      <c r="G8747" s="39">
        <f t="shared" si="416"/>
        <v>2296.2497991579717</v>
      </c>
    </row>
    <row r="8748" spans="1:7" ht="25.5" customHeight="1" thickTop="1" thickBot="1" x14ac:dyDescent="0.25">
      <c r="A8748" s="20" t="str">
        <f t="shared" si="414"/>
        <v>4406KAIMKILLENBUN</v>
      </c>
      <c r="B8748" s="20">
        <v>4406</v>
      </c>
      <c r="C8748" s="20" t="s">
        <v>8812</v>
      </c>
      <c r="D8748" s="21" t="s">
        <v>7888</v>
      </c>
      <c r="E8748" s="22">
        <v>1766.3459993522858</v>
      </c>
      <c r="F8748" s="22">
        <f t="shared" si="415"/>
        <v>1942.9805992875147</v>
      </c>
      <c r="G8748" s="22">
        <f t="shared" si="416"/>
        <v>2296.2497991579717</v>
      </c>
    </row>
    <row r="8749" spans="1:7" ht="25.5" customHeight="1" thickTop="1" thickBot="1" x14ac:dyDescent="0.25">
      <c r="A8749" s="20" t="str">
        <f t="shared" si="414"/>
        <v>4406KOGAN</v>
      </c>
      <c r="B8749" s="37">
        <v>4406</v>
      </c>
      <c r="C8749" s="37" t="s">
        <v>8813</v>
      </c>
      <c r="D8749" s="38" t="s">
        <v>7888</v>
      </c>
      <c r="E8749" s="39">
        <v>1766.3459993522858</v>
      </c>
      <c r="F8749" s="39">
        <f t="shared" si="415"/>
        <v>1942.9805992875147</v>
      </c>
      <c r="G8749" s="39">
        <f t="shared" si="416"/>
        <v>2296.2497991579717</v>
      </c>
    </row>
    <row r="8750" spans="1:7" ht="25.5" customHeight="1" thickTop="1" thickBot="1" x14ac:dyDescent="0.25">
      <c r="A8750" s="20" t="str">
        <f t="shared" si="414"/>
        <v>4406MACALISTER</v>
      </c>
      <c r="B8750" s="20">
        <v>4406</v>
      </c>
      <c r="C8750" s="20" t="s">
        <v>8814</v>
      </c>
      <c r="D8750" s="21" t="s">
        <v>7888</v>
      </c>
      <c r="E8750" s="22">
        <v>1766.3459993522858</v>
      </c>
      <c r="F8750" s="22">
        <f t="shared" si="415"/>
        <v>1942.9805992875147</v>
      </c>
      <c r="G8750" s="22">
        <f t="shared" si="416"/>
        <v>2296.2497991579717</v>
      </c>
    </row>
    <row r="8751" spans="1:7" ht="25.5" customHeight="1" thickTop="1" thickBot="1" x14ac:dyDescent="0.25">
      <c r="A8751" s="20" t="str">
        <f t="shared" si="414"/>
        <v>4406MOONIE</v>
      </c>
      <c r="B8751" s="37">
        <v>4406</v>
      </c>
      <c r="C8751" s="37" t="s">
        <v>8815</v>
      </c>
      <c r="D8751" s="38" t="s">
        <v>7888</v>
      </c>
      <c r="E8751" s="39">
        <v>1766.3459993522858</v>
      </c>
      <c r="F8751" s="39">
        <f t="shared" si="415"/>
        <v>1942.9805992875147</v>
      </c>
      <c r="G8751" s="39">
        <f t="shared" si="416"/>
        <v>2296.2497991579717</v>
      </c>
    </row>
    <row r="8752" spans="1:7" ht="25.5" customHeight="1" thickTop="1" thickBot="1" x14ac:dyDescent="0.25">
      <c r="A8752" s="20" t="str">
        <f t="shared" si="414"/>
        <v>4406SOUTHWOOD</v>
      </c>
      <c r="B8752" s="20">
        <v>4406</v>
      </c>
      <c r="C8752" s="20" t="s">
        <v>8816</v>
      </c>
      <c r="D8752" s="21" t="s">
        <v>7888</v>
      </c>
      <c r="E8752" s="22">
        <v>1766.3459993522858</v>
      </c>
      <c r="F8752" s="22">
        <f t="shared" si="415"/>
        <v>1942.9805992875147</v>
      </c>
      <c r="G8752" s="22">
        <f t="shared" si="416"/>
        <v>2296.2497991579717</v>
      </c>
    </row>
    <row r="8753" spans="1:7" ht="25.5" customHeight="1" thickTop="1" thickBot="1" x14ac:dyDescent="0.25">
      <c r="A8753" s="20" t="str">
        <f t="shared" si="414"/>
        <v>4406THE GUMS</v>
      </c>
      <c r="B8753" s="37">
        <v>4406</v>
      </c>
      <c r="C8753" s="37" t="s">
        <v>8817</v>
      </c>
      <c r="D8753" s="38" t="s">
        <v>7888</v>
      </c>
      <c r="E8753" s="39">
        <v>1766.3459993522858</v>
      </c>
      <c r="F8753" s="39">
        <f t="shared" si="415"/>
        <v>1942.9805992875147</v>
      </c>
      <c r="G8753" s="39">
        <f t="shared" si="416"/>
        <v>2296.2497991579717</v>
      </c>
    </row>
    <row r="8754" spans="1:7" ht="25.5" customHeight="1" thickTop="1" thickBot="1" x14ac:dyDescent="0.25">
      <c r="A8754" s="20" t="str">
        <f t="shared" si="414"/>
        <v>4406WEIR RIVER</v>
      </c>
      <c r="B8754" s="20">
        <v>4406</v>
      </c>
      <c r="C8754" s="20" t="s">
        <v>8818</v>
      </c>
      <c r="D8754" s="21" t="s">
        <v>7888</v>
      </c>
      <c r="E8754" s="22">
        <v>1766.3459993522858</v>
      </c>
      <c r="F8754" s="22">
        <f t="shared" si="415"/>
        <v>1942.9805992875147</v>
      </c>
      <c r="G8754" s="22">
        <f t="shared" si="416"/>
        <v>2296.2497991579717</v>
      </c>
    </row>
    <row r="8755" spans="1:7" ht="25.5" customHeight="1" thickTop="1" thickBot="1" x14ac:dyDescent="0.25">
      <c r="A8755" s="20" t="str">
        <f t="shared" si="414"/>
        <v>4407CATTLE CREEK</v>
      </c>
      <c r="B8755" s="37">
        <v>4407</v>
      </c>
      <c r="C8755" s="37" t="s">
        <v>1883</v>
      </c>
      <c r="D8755" s="38" t="s">
        <v>7888</v>
      </c>
      <c r="E8755" s="39">
        <v>1460.101999333104</v>
      </c>
      <c r="F8755" s="39">
        <f t="shared" si="415"/>
        <v>1606.1121992664146</v>
      </c>
      <c r="G8755" s="39">
        <f t="shared" si="416"/>
        <v>1898.1325991330352</v>
      </c>
    </row>
    <row r="8756" spans="1:7" ht="25.5" customHeight="1" thickTop="1" thickBot="1" x14ac:dyDescent="0.25">
      <c r="A8756" s="20" t="str">
        <f t="shared" si="414"/>
        <v>4407CECIL PLAINS</v>
      </c>
      <c r="B8756" s="20">
        <v>4407</v>
      </c>
      <c r="C8756" s="20" t="s">
        <v>8819</v>
      </c>
      <c r="D8756" s="21" t="s">
        <v>7888</v>
      </c>
      <c r="E8756" s="22">
        <v>1460.101999333104</v>
      </c>
      <c r="F8756" s="22">
        <f t="shared" si="415"/>
        <v>1606.1121992664146</v>
      </c>
      <c r="G8756" s="22">
        <f t="shared" si="416"/>
        <v>1898.1325991330352</v>
      </c>
    </row>
    <row r="8757" spans="1:7" ht="25.5" customHeight="1" thickTop="1" thickBot="1" x14ac:dyDescent="0.25">
      <c r="A8757" s="20" t="str">
        <f t="shared" si="414"/>
        <v>4407DUNMORE</v>
      </c>
      <c r="B8757" s="37">
        <v>4407</v>
      </c>
      <c r="C8757" s="37" t="s">
        <v>3221</v>
      </c>
      <c r="D8757" s="38" t="s">
        <v>7888</v>
      </c>
      <c r="E8757" s="39">
        <v>1460.101999333104</v>
      </c>
      <c r="F8757" s="39">
        <f t="shared" si="415"/>
        <v>1606.1121992664146</v>
      </c>
      <c r="G8757" s="39">
        <f t="shared" si="416"/>
        <v>1898.1325991330352</v>
      </c>
    </row>
    <row r="8758" spans="1:7" ht="25.5" customHeight="1" thickTop="1" thickBot="1" x14ac:dyDescent="0.25">
      <c r="A8758" s="20" t="str">
        <f t="shared" si="414"/>
        <v>4407NANGWEE</v>
      </c>
      <c r="B8758" s="20">
        <v>4407</v>
      </c>
      <c r="C8758" s="20" t="s">
        <v>8820</v>
      </c>
      <c r="D8758" s="21" t="s">
        <v>7888</v>
      </c>
      <c r="E8758" s="22">
        <v>1460.101999333104</v>
      </c>
      <c r="F8758" s="22">
        <f t="shared" si="415"/>
        <v>1606.1121992664146</v>
      </c>
      <c r="G8758" s="22">
        <f t="shared" si="416"/>
        <v>1898.1325991330352</v>
      </c>
    </row>
    <row r="8759" spans="1:7" ht="25.5" customHeight="1" thickTop="1" thickBot="1" x14ac:dyDescent="0.25">
      <c r="A8759" s="20" t="str">
        <f t="shared" si="414"/>
        <v>4408BELL</v>
      </c>
      <c r="B8759" s="37">
        <v>4408</v>
      </c>
      <c r="C8759" s="37" t="s">
        <v>4598</v>
      </c>
      <c r="D8759" s="38" t="s">
        <v>7888</v>
      </c>
      <c r="E8759" s="39">
        <v>1685.0100003637281</v>
      </c>
      <c r="F8759" s="39">
        <f t="shared" si="415"/>
        <v>1853.511000400101</v>
      </c>
      <c r="G8759" s="39">
        <f t="shared" si="416"/>
        <v>2190.5130004728467</v>
      </c>
    </row>
    <row r="8760" spans="1:7" ht="25.5" customHeight="1" thickTop="1" thickBot="1" x14ac:dyDescent="0.25">
      <c r="A8760" s="20" t="str">
        <f t="shared" si="414"/>
        <v>4408COORANGA</v>
      </c>
      <c r="B8760" s="20">
        <v>4408</v>
      </c>
      <c r="C8760" s="20" t="s">
        <v>8821</v>
      </c>
      <c r="D8760" s="21" t="s">
        <v>7888</v>
      </c>
      <c r="E8760" s="22">
        <v>1685.0100003637281</v>
      </c>
      <c r="F8760" s="22">
        <f t="shared" si="415"/>
        <v>1853.511000400101</v>
      </c>
      <c r="G8760" s="22">
        <f t="shared" si="416"/>
        <v>2190.5130004728467</v>
      </c>
    </row>
    <row r="8761" spans="1:7" ht="25.5" customHeight="1" thickTop="1" thickBot="1" x14ac:dyDescent="0.25">
      <c r="A8761" s="20" t="str">
        <f t="shared" si="414"/>
        <v>4410JANDOWAE</v>
      </c>
      <c r="B8761" s="37">
        <v>4410</v>
      </c>
      <c r="C8761" s="37" t="s">
        <v>8822</v>
      </c>
      <c r="D8761" s="38" t="s">
        <v>7888</v>
      </c>
      <c r="E8761" s="39">
        <v>1726.0379996317479</v>
      </c>
      <c r="F8761" s="39">
        <f t="shared" si="415"/>
        <v>1898.6417995949228</v>
      </c>
      <c r="G8761" s="39">
        <f t="shared" si="416"/>
        <v>2243.8493995212725</v>
      </c>
    </row>
    <row r="8762" spans="1:7" ht="25.5" customHeight="1" thickTop="1" thickBot="1" x14ac:dyDescent="0.25">
      <c r="A8762" s="20" t="str">
        <f t="shared" si="414"/>
        <v>4410JINGHI</v>
      </c>
      <c r="B8762" s="20">
        <v>4410</v>
      </c>
      <c r="C8762" s="20" t="s">
        <v>8823</v>
      </c>
      <c r="D8762" s="21" t="s">
        <v>7888</v>
      </c>
      <c r="E8762" s="22">
        <v>1726.0379996317479</v>
      </c>
      <c r="F8762" s="22">
        <f t="shared" si="415"/>
        <v>1898.6417995949228</v>
      </c>
      <c r="G8762" s="22">
        <f t="shared" si="416"/>
        <v>2243.8493995212725</v>
      </c>
    </row>
    <row r="8763" spans="1:7" ht="25.5" customHeight="1" thickTop="1" thickBot="1" x14ac:dyDescent="0.25">
      <c r="A8763" s="20" t="str">
        <f t="shared" si="414"/>
        <v>4410LANGLANDS</v>
      </c>
      <c r="B8763" s="37">
        <v>4410</v>
      </c>
      <c r="C8763" s="37" t="s">
        <v>8824</v>
      </c>
      <c r="D8763" s="38" t="s">
        <v>7888</v>
      </c>
      <c r="E8763" s="39">
        <v>1726.0379996317479</v>
      </c>
      <c r="F8763" s="39">
        <f t="shared" si="415"/>
        <v>1898.6417995949228</v>
      </c>
      <c r="G8763" s="39">
        <f t="shared" si="416"/>
        <v>2243.8493995212725</v>
      </c>
    </row>
    <row r="8764" spans="1:7" ht="25.5" customHeight="1" thickTop="1" thickBot="1" x14ac:dyDescent="0.25">
      <c r="A8764" s="20" t="str">
        <f t="shared" si="414"/>
        <v>4411TUCKERANG</v>
      </c>
      <c r="B8764" s="20">
        <v>4411</v>
      </c>
      <c r="C8764" s="20" t="s">
        <v>8825</v>
      </c>
      <c r="D8764" s="21" t="s">
        <v>7888</v>
      </c>
      <c r="E8764" s="22">
        <v>1172.6899998033621</v>
      </c>
      <c r="F8764" s="22">
        <f t="shared" si="415"/>
        <v>1289.9589997836983</v>
      </c>
      <c r="G8764" s="22">
        <f t="shared" si="416"/>
        <v>1524.4969997443707</v>
      </c>
    </row>
    <row r="8765" spans="1:7" ht="25.5" customHeight="1" thickTop="1" thickBot="1" x14ac:dyDescent="0.25">
      <c r="A8765" s="20" t="str">
        <f t="shared" si="414"/>
        <v>4411WARRA</v>
      </c>
      <c r="B8765" s="37">
        <v>4411</v>
      </c>
      <c r="C8765" s="37" t="s">
        <v>8826</v>
      </c>
      <c r="D8765" s="38" t="s">
        <v>7888</v>
      </c>
      <c r="E8765" s="39">
        <v>1172.6899998033621</v>
      </c>
      <c r="F8765" s="39">
        <f t="shared" si="415"/>
        <v>1289.9589997836983</v>
      </c>
      <c r="G8765" s="39">
        <f t="shared" si="416"/>
        <v>1524.4969997443707</v>
      </c>
    </row>
    <row r="8766" spans="1:7" ht="25.5" customHeight="1" thickTop="1" thickBot="1" x14ac:dyDescent="0.25">
      <c r="A8766" s="20" t="str">
        <f t="shared" si="414"/>
        <v>4412BRIGALOW</v>
      </c>
      <c r="B8766" s="20">
        <v>4412</v>
      </c>
      <c r="C8766" s="20" t="s">
        <v>8827</v>
      </c>
      <c r="D8766" s="21" t="s">
        <v>7888</v>
      </c>
      <c r="E8766" s="22">
        <v>1220.5380007502699</v>
      </c>
      <c r="F8766" s="22">
        <f t="shared" si="415"/>
        <v>1342.591800825297</v>
      </c>
      <c r="G8766" s="22">
        <f t="shared" si="416"/>
        <v>1586.699400975351</v>
      </c>
    </row>
    <row r="8767" spans="1:7" ht="25.5" customHeight="1" thickTop="1" thickBot="1" x14ac:dyDescent="0.25">
      <c r="A8767" s="20" t="str">
        <f t="shared" si="414"/>
        <v>4412WYCHIE</v>
      </c>
      <c r="B8767" s="37">
        <v>4412</v>
      </c>
      <c r="C8767" s="37" t="s">
        <v>8828</v>
      </c>
      <c r="D8767" s="38" t="s">
        <v>7888</v>
      </c>
      <c r="E8767" s="39">
        <v>1220.5380007502699</v>
      </c>
      <c r="F8767" s="39">
        <f t="shared" si="415"/>
        <v>1342.591800825297</v>
      </c>
      <c r="G8767" s="39">
        <f t="shared" si="416"/>
        <v>1586.699400975351</v>
      </c>
    </row>
    <row r="8768" spans="1:7" ht="25.5" customHeight="1" thickTop="1" thickBot="1" x14ac:dyDescent="0.25">
      <c r="A8768" s="20" t="str">
        <f t="shared" si="414"/>
        <v>4413BAKING BOARD</v>
      </c>
      <c r="B8768" s="20">
        <v>4413</v>
      </c>
      <c r="C8768" s="20" t="s">
        <v>8829</v>
      </c>
      <c r="D8768" s="21" t="s">
        <v>7888</v>
      </c>
      <c r="E8768" s="22">
        <v>1783.9620005373138</v>
      </c>
      <c r="F8768" s="22">
        <f t="shared" si="415"/>
        <v>1962.3582005910453</v>
      </c>
      <c r="G8768" s="22">
        <f t="shared" si="416"/>
        <v>2319.1506006985078</v>
      </c>
    </row>
    <row r="8769" spans="1:7" ht="25.5" customHeight="1" thickTop="1" thickBot="1" x14ac:dyDescent="0.25">
      <c r="A8769" s="20" t="str">
        <f t="shared" si="414"/>
        <v>4413BLACKSWAMP</v>
      </c>
      <c r="B8769" s="37">
        <v>4413</v>
      </c>
      <c r="C8769" s="37" t="s">
        <v>8830</v>
      </c>
      <c r="D8769" s="38" t="s">
        <v>7888</v>
      </c>
      <c r="E8769" s="39">
        <v>1783.9620005373138</v>
      </c>
      <c r="F8769" s="39">
        <f t="shared" si="415"/>
        <v>1962.3582005910453</v>
      </c>
      <c r="G8769" s="39">
        <f t="shared" si="416"/>
        <v>2319.1506006985078</v>
      </c>
    </row>
    <row r="8770" spans="1:7" ht="25.5" customHeight="1" thickTop="1" thickBot="1" x14ac:dyDescent="0.25">
      <c r="A8770" s="20" t="str">
        <f t="shared" si="414"/>
        <v>4413BOONARGA</v>
      </c>
      <c r="B8770" s="20">
        <v>4413</v>
      </c>
      <c r="C8770" s="20" t="s">
        <v>8831</v>
      </c>
      <c r="D8770" s="21" t="s">
        <v>7888</v>
      </c>
      <c r="E8770" s="22">
        <v>1783.9620005373138</v>
      </c>
      <c r="F8770" s="22">
        <f t="shared" si="415"/>
        <v>1962.3582005910453</v>
      </c>
      <c r="G8770" s="22">
        <f t="shared" si="416"/>
        <v>2319.1506006985078</v>
      </c>
    </row>
    <row r="8771" spans="1:7" ht="25.5" customHeight="1" thickTop="1" thickBot="1" x14ac:dyDescent="0.25">
      <c r="A8771" s="20" t="str">
        <f t="shared" si="414"/>
        <v>4413BURNCLUITH</v>
      </c>
      <c r="B8771" s="37">
        <v>4413</v>
      </c>
      <c r="C8771" s="37" t="s">
        <v>8832</v>
      </c>
      <c r="D8771" s="38" t="s">
        <v>7888</v>
      </c>
      <c r="E8771" s="39">
        <v>1783.9620005373138</v>
      </c>
      <c r="F8771" s="39">
        <f t="shared" si="415"/>
        <v>1962.3582005910453</v>
      </c>
      <c r="G8771" s="39">
        <f t="shared" si="416"/>
        <v>2319.1506006985078</v>
      </c>
    </row>
    <row r="8772" spans="1:7" ht="25.5" customHeight="1" thickTop="1" thickBot="1" x14ac:dyDescent="0.25">
      <c r="A8772" s="20" t="str">
        <f t="shared" si="414"/>
        <v>4413CAMEBY</v>
      </c>
      <c r="B8772" s="20">
        <v>4413</v>
      </c>
      <c r="C8772" s="20" t="s">
        <v>8833</v>
      </c>
      <c r="D8772" s="21" t="s">
        <v>7888</v>
      </c>
      <c r="E8772" s="22">
        <v>1783.9620005373138</v>
      </c>
      <c r="F8772" s="22">
        <f t="shared" si="415"/>
        <v>1962.3582005910453</v>
      </c>
      <c r="G8772" s="22">
        <f t="shared" si="416"/>
        <v>2319.1506006985078</v>
      </c>
    </row>
    <row r="8773" spans="1:7" ht="25.5" customHeight="1" thickTop="1" thickBot="1" x14ac:dyDescent="0.25">
      <c r="A8773" s="20" t="str">
        <f t="shared" ref="A8773:A8836" si="417">CONCATENATE(B8773,C8773)</f>
        <v>4413CANAGA</v>
      </c>
      <c r="B8773" s="37">
        <v>4413</v>
      </c>
      <c r="C8773" s="37" t="s">
        <v>8834</v>
      </c>
      <c r="D8773" s="38" t="s">
        <v>7888</v>
      </c>
      <c r="E8773" s="39">
        <v>1783.9620005373138</v>
      </c>
      <c r="F8773" s="39">
        <f t="shared" ref="F8773:F8836" si="418">1.1*E8773</f>
        <v>1962.3582005910453</v>
      </c>
      <c r="G8773" s="39">
        <f t="shared" ref="G8773:G8836" si="419">1.3*E8773</f>
        <v>2319.1506006985078</v>
      </c>
    </row>
    <row r="8774" spans="1:7" ht="25.5" customHeight="1" thickTop="1" thickBot="1" x14ac:dyDescent="0.25">
      <c r="A8774" s="20" t="str">
        <f t="shared" si="417"/>
        <v>4413CHANCES PLAIN</v>
      </c>
      <c r="B8774" s="20">
        <v>4413</v>
      </c>
      <c r="C8774" s="20" t="s">
        <v>8835</v>
      </c>
      <c r="D8774" s="21" t="s">
        <v>7888</v>
      </c>
      <c r="E8774" s="22">
        <v>1783.9620005373138</v>
      </c>
      <c r="F8774" s="22">
        <f t="shared" si="418"/>
        <v>1962.3582005910453</v>
      </c>
      <c r="G8774" s="22">
        <f t="shared" si="419"/>
        <v>2319.1506006985078</v>
      </c>
    </row>
    <row r="8775" spans="1:7" ht="25.5" customHeight="1" thickTop="1" thickBot="1" x14ac:dyDescent="0.25">
      <c r="A8775" s="20" t="str">
        <f t="shared" si="417"/>
        <v>4413CHINCHILLA</v>
      </c>
      <c r="B8775" s="37">
        <v>4413</v>
      </c>
      <c r="C8775" s="37" t="s">
        <v>8836</v>
      </c>
      <c r="D8775" s="38" t="s">
        <v>7888</v>
      </c>
      <c r="E8775" s="39">
        <v>1783.9620005373138</v>
      </c>
      <c r="F8775" s="39">
        <f t="shared" si="418"/>
        <v>1962.3582005910453</v>
      </c>
      <c r="G8775" s="39">
        <f t="shared" si="419"/>
        <v>2319.1506006985078</v>
      </c>
    </row>
    <row r="8776" spans="1:7" ht="25.5" customHeight="1" thickTop="1" thickBot="1" x14ac:dyDescent="0.25">
      <c r="A8776" s="20" t="str">
        <f t="shared" si="417"/>
        <v>4413CROSSROADS</v>
      </c>
      <c r="B8776" s="20">
        <v>4413</v>
      </c>
      <c r="C8776" s="20" t="s">
        <v>8837</v>
      </c>
      <c r="D8776" s="21" t="s">
        <v>7888</v>
      </c>
      <c r="E8776" s="22">
        <v>1783.9620005373138</v>
      </c>
      <c r="F8776" s="22">
        <f t="shared" si="418"/>
        <v>1962.3582005910453</v>
      </c>
      <c r="G8776" s="22">
        <f t="shared" si="419"/>
        <v>2319.1506006985078</v>
      </c>
    </row>
    <row r="8777" spans="1:7" ht="25.5" customHeight="1" thickTop="1" thickBot="1" x14ac:dyDescent="0.25">
      <c r="A8777" s="20" t="str">
        <f t="shared" si="417"/>
        <v>4413DURAH</v>
      </c>
      <c r="B8777" s="37">
        <v>4413</v>
      </c>
      <c r="C8777" s="37" t="s">
        <v>8838</v>
      </c>
      <c r="D8777" s="38" t="s">
        <v>7888</v>
      </c>
      <c r="E8777" s="39">
        <v>1783.9620005373138</v>
      </c>
      <c r="F8777" s="39">
        <f t="shared" si="418"/>
        <v>1962.3582005910453</v>
      </c>
      <c r="G8777" s="39">
        <f t="shared" si="419"/>
        <v>2319.1506006985078</v>
      </c>
    </row>
    <row r="8778" spans="1:7" ht="25.5" customHeight="1" thickTop="1" thickBot="1" x14ac:dyDescent="0.25">
      <c r="A8778" s="20" t="str">
        <f t="shared" si="417"/>
        <v>4413FAIRYLAND</v>
      </c>
      <c r="B8778" s="20">
        <v>4413</v>
      </c>
      <c r="C8778" s="20" t="s">
        <v>8839</v>
      </c>
      <c r="D8778" s="21" t="s">
        <v>7888</v>
      </c>
      <c r="E8778" s="22">
        <v>1783.9620005373138</v>
      </c>
      <c r="F8778" s="22">
        <f t="shared" si="418"/>
        <v>1962.3582005910453</v>
      </c>
      <c r="G8778" s="22">
        <f t="shared" si="419"/>
        <v>2319.1506006985078</v>
      </c>
    </row>
    <row r="8779" spans="1:7" ht="25.5" customHeight="1" thickTop="1" thickBot="1" x14ac:dyDescent="0.25">
      <c r="A8779" s="20" t="str">
        <f t="shared" si="417"/>
        <v>4413GREENSWAMP</v>
      </c>
      <c r="B8779" s="37">
        <v>4413</v>
      </c>
      <c r="C8779" s="37" t="s">
        <v>8840</v>
      </c>
      <c r="D8779" s="38" t="s">
        <v>7888</v>
      </c>
      <c r="E8779" s="39">
        <v>1783.9620005373138</v>
      </c>
      <c r="F8779" s="39">
        <f t="shared" si="418"/>
        <v>1962.3582005910453</v>
      </c>
      <c r="G8779" s="39">
        <f t="shared" si="419"/>
        <v>2319.1506006985078</v>
      </c>
    </row>
    <row r="8780" spans="1:7" ht="25.5" customHeight="1" thickTop="1" thickBot="1" x14ac:dyDescent="0.25">
      <c r="A8780" s="20" t="str">
        <f t="shared" si="417"/>
        <v>4413HOPELAND</v>
      </c>
      <c r="B8780" s="20">
        <v>4413</v>
      </c>
      <c r="C8780" s="20" t="s">
        <v>8841</v>
      </c>
      <c r="D8780" s="21" t="s">
        <v>7888</v>
      </c>
      <c r="E8780" s="22">
        <v>1783.9620005373138</v>
      </c>
      <c r="F8780" s="22">
        <f t="shared" si="418"/>
        <v>1962.3582005910453</v>
      </c>
      <c r="G8780" s="22">
        <f t="shared" si="419"/>
        <v>2319.1506006985078</v>
      </c>
    </row>
    <row r="8781" spans="1:7" ht="25.5" customHeight="1" thickTop="1" thickBot="1" x14ac:dyDescent="0.25">
      <c r="A8781" s="20" t="str">
        <f t="shared" si="417"/>
        <v>4413KRAGRA</v>
      </c>
      <c r="B8781" s="37">
        <v>4413</v>
      </c>
      <c r="C8781" s="37" t="s">
        <v>8842</v>
      </c>
      <c r="D8781" s="38" t="s">
        <v>7888</v>
      </c>
      <c r="E8781" s="39">
        <v>1783.9620005373138</v>
      </c>
      <c r="F8781" s="39">
        <f t="shared" si="418"/>
        <v>1962.3582005910453</v>
      </c>
      <c r="G8781" s="39">
        <f t="shared" si="419"/>
        <v>2319.1506006985078</v>
      </c>
    </row>
    <row r="8782" spans="1:7" ht="25.5" customHeight="1" thickTop="1" thickBot="1" x14ac:dyDescent="0.25">
      <c r="A8782" s="20" t="str">
        <f t="shared" si="417"/>
        <v>4413MONTROSE</v>
      </c>
      <c r="B8782" s="20">
        <v>4413</v>
      </c>
      <c r="C8782" s="20" t="s">
        <v>7295</v>
      </c>
      <c r="D8782" s="21" t="s">
        <v>7888</v>
      </c>
      <c r="E8782" s="22">
        <v>1783.9620005373138</v>
      </c>
      <c r="F8782" s="22">
        <f t="shared" si="418"/>
        <v>1962.3582005910453</v>
      </c>
      <c r="G8782" s="22">
        <f t="shared" si="419"/>
        <v>2319.1506006985078</v>
      </c>
    </row>
    <row r="8783" spans="1:7" ht="25.5" customHeight="1" thickTop="1" thickBot="1" x14ac:dyDescent="0.25">
      <c r="A8783" s="20" t="str">
        <f t="shared" si="417"/>
        <v>4413PELICAN</v>
      </c>
      <c r="B8783" s="37">
        <v>4413</v>
      </c>
      <c r="C8783" s="37" t="s">
        <v>1482</v>
      </c>
      <c r="D8783" s="38" t="s">
        <v>7888</v>
      </c>
      <c r="E8783" s="39">
        <v>1783.9620005373138</v>
      </c>
      <c r="F8783" s="39">
        <f t="shared" si="418"/>
        <v>1962.3582005910453</v>
      </c>
      <c r="G8783" s="39">
        <f t="shared" si="419"/>
        <v>2319.1506006985078</v>
      </c>
    </row>
    <row r="8784" spans="1:7" ht="25.5" customHeight="1" thickTop="1" thickBot="1" x14ac:dyDescent="0.25">
      <c r="A8784" s="20" t="str">
        <f t="shared" si="417"/>
        <v>4413RED HILL</v>
      </c>
      <c r="B8784" s="20">
        <v>4413</v>
      </c>
      <c r="C8784" s="20" t="s">
        <v>1969</v>
      </c>
      <c r="D8784" s="21" t="s">
        <v>7888</v>
      </c>
      <c r="E8784" s="22">
        <v>1783.9620005373138</v>
      </c>
      <c r="F8784" s="22">
        <f t="shared" si="418"/>
        <v>1962.3582005910453</v>
      </c>
      <c r="G8784" s="22">
        <f t="shared" si="419"/>
        <v>2319.1506006985078</v>
      </c>
    </row>
    <row r="8785" spans="1:7" ht="25.5" customHeight="1" thickTop="1" thickBot="1" x14ac:dyDescent="0.25">
      <c r="A8785" s="20" t="str">
        <f t="shared" si="417"/>
        <v>4413RYWUNG</v>
      </c>
      <c r="B8785" s="37">
        <v>4413</v>
      </c>
      <c r="C8785" s="37" t="s">
        <v>8843</v>
      </c>
      <c r="D8785" s="38" t="s">
        <v>7888</v>
      </c>
      <c r="E8785" s="39">
        <v>1783.9620005373138</v>
      </c>
      <c r="F8785" s="39">
        <f t="shared" si="418"/>
        <v>1962.3582005910453</v>
      </c>
      <c r="G8785" s="39">
        <f t="shared" si="419"/>
        <v>2319.1506006985078</v>
      </c>
    </row>
    <row r="8786" spans="1:7" ht="25.5" customHeight="1" thickTop="1" thickBot="1" x14ac:dyDescent="0.25">
      <c r="A8786" s="20" t="str">
        <f t="shared" si="417"/>
        <v>4413WIEAMBILLA</v>
      </c>
      <c r="B8786" s="20">
        <v>4413</v>
      </c>
      <c r="C8786" s="20" t="s">
        <v>8844</v>
      </c>
      <c r="D8786" s="21" t="s">
        <v>7888</v>
      </c>
      <c r="E8786" s="22">
        <v>1783.9620005373138</v>
      </c>
      <c r="F8786" s="22">
        <f t="shared" si="418"/>
        <v>1962.3582005910453</v>
      </c>
      <c r="G8786" s="22">
        <f t="shared" si="419"/>
        <v>2319.1506006985078</v>
      </c>
    </row>
    <row r="8787" spans="1:7" ht="25.5" customHeight="1" thickTop="1" thickBot="1" x14ac:dyDescent="0.25">
      <c r="A8787" s="20" t="str">
        <f t="shared" si="417"/>
        <v>4415COLUMBOOLA</v>
      </c>
      <c r="B8787" s="37">
        <v>4415</v>
      </c>
      <c r="C8787" s="37" t="s">
        <v>8845</v>
      </c>
      <c r="D8787" s="38" t="s">
        <v>7888</v>
      </c>
      <c r="E8787" s="39">
        <v>1313.1260001428379</v>
      </c>
      <c r="F8787" s="39">
        <f t="shared" si="418"/>
        <v>1444.4386001571218</v>
      </c>
      <c r="G8787" s="39">
        <f t="shared" si="419"/>
        <v>1707.0638001856894</v>
      </c>
    </row>
    <row r="8788" spans="1:7" ht="25.5" customHeight="1" thickTop="1" thickBot="1" x14ac:dyDescent="0.25">
      <c r="A8788" s="20" t="str">
        <f t="shared" si="417"/>
        <v>4415DALWOGON</v>
      </c>
      <c r="B8788" s="20">
        <v>4415</v>
      </c>
      <c r="C8788" s="20" t="s">
        <v>8846</v>
      </c>
      <c r="D8788" s="21" t="s">
        <v>7888</v>
      </c>
      <c r="E8788" s="22">
        <v>1313.1260001428379</v>
      </c>
      <c r="F8788" s="22">
        <f t="shared" si="418"/>
        <v>1444.4386001571218</v>
      </c>
      <c r="G8788" s="22">
        <f t="shared" si="419"/>
        <v>1707.0638001856894</v>
      </c>
    </row>
    <row r="8789" spans="1:7" ht="25.5" customHeight="1" thickTop="1" thickBot="1" x14ac:dyDescent="0.25">
      <c r="A8789" s="20" t="str">
        <f t="shared" si="417"/>
        <v>4415GURULMUNDI</v>
      </c>
      <c r="B8789" s="37">
        <v>4415</v>
      </c>
      <c r="C8789" s="37" t="s">
        <v>8847</v>
      </c>
      <c r="D8789" s="38" t="s">
        <v>7888</v>
      </c>
      <c r="E8789" s="39">
        <v>1313.1260001428379</v>
      </c>
      <c r="F8789" s="39">
        <f t="shared" si="418"/>
        <v>1444.4386001571218</v>
      </c>
      <c r="G8789" s="39">
        <f t="shared" si="419"/>
        <v>1707.0638001856894</v>
      </c>
    </row>
    <row r="8790" spans="1:7" ht="25.5" customHeight="1" thickTop="1" thickBot="1" x14ac:dyDescent="0.25">
      <c r="A8790" s="20" t="str">
        <f t="shared" si="417"/>
        <v>4415HOOKSWOOD</v>
      </c>
      <c r="B8790" s="20">
        <v>4415</v>
      </c>
      <c r="C8790" s="20" t="s">
        <v>8848</v>
      </c>
      <c r="D8790" s="21" t="s">
        <v>7888</v>
      </c>
      <c r="E8790" s="22">
        <v>1313.1260001428379</v>
      </c>
      <c r="F8790" s="22">
        <f t="shared" si="418"/>
        <v>1444.4386001571218</v>
      </c>
      <c r="G8790" s="22">
        <f t="shared" si="419"/>
        <v>1707.0638001856894</v>
      </c>
    </row>
    <row r="8791" spans="1:7" ht="25.5" customHeight="1" thickTop="1" thickBot="1" x14ac:dyDescent="0.25">
      <c r="A8791" s="20" t="str">
        <f t="shared" si="417"/>
        <v>4415KOWGURAN</v>
      </c>
      <c r="B8791" s="37">
        <v>4415</v>
      </c>
      <c r="C8791" s="37" t="s">
        <v>8849</v>
      </c>
      <c r="D8791" s="38" t="s">
        <v>7888</v>
      </c>
      <c r="E8791" s="39">
        <v>1313.1260001428379</v>
      </c>
      <c r="F8791" s="39">
        <f t="shared" si="418"/>
        <v>1444.4386001571218</v>
      </c>
      <c r="G8791" s="39">
        <f t="shared" si="419"/>
        <v>1707.0638001856894</v>
      </c>
    </row>
    <row r="8792" spans="1:7" ht="25.5" customHeight="1" thickTop="1" thickBot="1" x14ac:dyDescent="0.25">
      <c r="A8792" s="20" t="str">
        <f t="shared" si="417"/>
        <v>4415MILES</v>
      </c>
      <c r="B8792" s="20">
        <v>4415</v>
      </c>
      <c r="C8792" s="20" t="s">
        <v>8850</v>
      </c>
      <c r="D8792" s="21" t="s">
        <v>7888</v>
      </c>
      <c r="E8792" s="22">
        <v>1313.1260001428379</v>
      </c>
      <c r="F8792" s="22">
        <f t="shared" si="418"/>
        <v>1444.4386001571218</v>
      </c>
      <c r="G8792" s="22">
        <f t="shared" si="419"/>
        <v>1707.0638001856894</v>
      </c>
    </row>
    <row r="8793" spans="1:7" ht="25.5" customHeight="1" thickTop="1" thickBot="1" x14ac:dyDescent="0.25">
      <c r="A8793" s="20" t="str">
        <f t="shared" si="417"/>
        <v>4415MYALL PARK</v>
      </c>
      <c r="B8793" s="37">
        <v>4415</v>
      </c>
      <c r="C8793" s="37" t="s">
        <v>4265</v>
      </c>
      <c r="D8793" s="38" t="s">
        <v>7888</v>
      </c>
      <c r="E8793" s="39">
        <v>1313.1260001428379</v>
      </c>
      <c r="F8793" s="39">
        <f t="shared" si="418"/>
        <v>1444.4386001571218</v>
      </c>
      <c r="G8793" s="39">
        <f t="shared" si="419"/>
        <v>1707.0638001856894</v>
      </c>
    </row>
    <row r="8794" spans="1:7" ht="25.5" customHeight="1" thickTop="1" thickBot="1" x14ac:dyDescent="0.25">
      <c r="A8794" s="20" t="str">
        <f t="shared" si="417"/>
        <v>4415PELHAM</v>
      </c>
      <c r="B8794" s="20">
        <v>4415</v>
      </c>
      <c r="C8794" s="20" t="s">
        <v>8851</v>
      </c>
      <c r="D8794" s="21" t="s">
        <v>7888</v>
      </c>
      <c r="E8794" s="22">
        <v>1313.1260001428379</v>
      </c>
      <c r="F8794" s="22">
        <f t="shared" si="418"/>
        <v>1444.4386001571218</v>
      </c>
      <c r="G8794" s="22">
        <f t="shared" si="419"/>
        <v>1707.0638001856894</v>
      </c>
    </row>
    <row r="8795" spans="1:7" ht="25.5" customHeight="1" thickTop="1" thickBot="1" x14ac:dyDescent="0.25">
      <c r="A8795" s="20" t="str">
        <f t="shared" si="417"/>
        <v>4416BARRAMORNIE</v>
      </c>
      <c r="B8795" s="37">
        <v>4416</v>
      </c>
      <c r="C8795" s="37" t="s">
        <v>8852</v>
      </c>
      <c r="D8795" s="38" t="s">
        <v>7888</v>
      </c>
      <c r="E8795" s="39">
        <v>1281.0680007089099</v>
      </c>
      <c r="F8795" s="39">
        <f t="shared" si="418"/>
        <v>1409.174800779801</v>
      </c>
      <c r="G8795" s="39">
        <f t="shared" si="419"/>
        <v>1665.3884009215831</v>
      </c>
    </row>
    <row r="8796" spans="1:7" ht="25.5" customHeight="1" thickTop="1" thickBot="1" x14ac:dyDescent="0.25">
      <c r="A8796" s="20" t="str">
        <f t="shared" si="417"/>
        <v>4416CONDAMINE</v>
      </c>
      <c r="B8796" s="20">
        <v>4416</v>
      </c>
      <c r="C8796" s="20" t="s">
        <v>8853</v>
      </c>
      <c r="D8796" s="21" t="s">
        <v>7888</v>
      </c>
      <c r="E8796" s="22">
        <v>1281.0680007089099</v>
      </c>
      <c r="F8796" s="22">
        <f t="shared" si="418"/>
        <v>1409.174800779801</v>
      </c>
      <c r="G8796" s="22">
        <f t="shared" si="419"/>
        <v>1665.3884009215831</v>
      </c>
    </row>
    <row r="8797" spans="1:7" ht="25.5" customHeight="1" thickTop="1" thickBot="1" x14ac:dyDescent="0.25">
      <c r="A8797" s="20" t="str">
        <f t="shared" si="417"/>
        <v>4416MORABY</v>
      </c>
      <c r="B8797" s="37">
        <v>4416</v>
      </c>
      <c r="C8797" s="37" t="s">
        <v>8854</v>
      </c>
      <c r="D8797" s="38" t="s">
        <v>7888</v>
      </c>
      <c r="E8797" s="39">
        <v>1281.0680007089099</v>
      </c>
      <c r="F8797" s="39">
        <f t="shared" si="418"/>
        <v>1409.174800779801</v>
      </c>
      <c r="G8797" s="39">
        <f t="shared" si="419"/>
        <v>1665.3884009215831</v>
      </c>
    </row>
    <row r="8798" spans="1:7" ht="25.5" customHeight="1" thickTop="1" thickBot="1" x14ac:dyDescent="0.25">
      <c r="A8798" s="20" t="str">
        <f t="shared" si="417"/>
        <v>4416NANGRAM</v>
      </c>
      <c r="B8798" s="20">
        <v>4416</v>
      </c>
      <c r="C8798" s="20" t="s">
        <v>8855</v>
      </c>
      <c r="D8798" s="21" t="s">
        <v>7888</v>
      </c>
      <c r="E8798" s="22">
        <v>1281.0680007089099</v>
      </c>
      <c r="F8798" s="22">
        <f t="shared" si="418"/>
        <v>1409.174800779801</v>
      </c>
      <c r="G8798" s="22">
        <f t="shared" si="419"/>
        <v>1665.3884009215831</v>
      </c>
    </row>
    <row r="8799" spans="1:7" ht="25.5" customHeight="1" thickTop="1" thickBot="1" x14ac:dyDescent="0.25">
      <c r="A8799" s="20" t="str">
        <f t="shared" si="417"/>
        <v>4416YULABILLA</v>
      </c>
      <c r="B8799" s="37">
        <v>4416</v>
      </c>
      <c r="C8799" s="37" t="s">
        <v>8856</v>
      </c>
      <c r="D8799" s="38" t="s">
        <v>7888</v>
      </c>
      <c r="E8799" s="39">
        <v>1281.0680007089099</v>
      </c>
      <c r="F8799" s="39">
        <f t="shared" si="418"/>
        <v>1409.174800779801</v>
      </c>
      <c r="G8799" s="39">
        <f t="shared" si="419"/>
        <v>1665.3884009215831</v>
      </c>
    </row>
    <row r="8800" spans="1:7" ht="25.5" customHeight="1" thickTop="1" thickBot="1" x14ac:dyDescent="0.25">
      <c r="A8800" s="20" t="str">
        <f t="shared" si="417"/>
        <v>4417NOORINDOO</v>
      </c>
      <c r="B8800" s="20">
        <v>4417</v>
      </c>
      <c r="C8800" s="20" t="s">
        <v>8857</v>
      </c>
      <c r="D8800" s="21" t="s">
        <v>7888</v>
      </c>
      <c r="E8800" s="22">
        <v>1009.881999525626</v>
      </c>
      <c r="F8800" s="22">
        <f t="shared" si="418"/>
        <v>1110.8701994781886</v>
      </c>
      <c r="G8800" s="22">
        <f t="shared" si="419"/>
        <v>1312.8465993833138</v>
      </c>
    </row>
    <row r="8801" spans="1:7" ht="25.5" customHeight="1" thickTop="1" thickBot="1" x14ac:dyDescent="0.25">
      <c r="A8801" s="20" t="str">
        <f t="shared" si="417"/>
        <v>4417OBERINA</v>
      </c>
      <c r="B8801" s="37">
        <v>4417</v>
      </c>
      <c r="C8801" s="37" t="s">
        <v>8858</v>
      </c>
      <c r="D8801" s="38" t="s">
        <v>7888</v>
      </c>
      <c r="E8801" s="39">
        <v>1009.881999525626</v>
      </c>
      <c r="F8801" s="39">
        <f t="shared" si="418"/>
        <v>1110.8701994781886</v>
      </c>
      <c r="G8801" s="39">
        <f t="shared" si="419"/>
        <v>1312.8465993833138</v>
      </c>
    </row>
    <row r="8802" spans="1:7" ht="25.5" customHeight="1" thickTop="1" thickBot="1" x14ac:dyDescent="0.25">
      <c r="A8802" s="20" t="str">
        <f t="shared" si="417"/>
        <v>4417PARKNOOK</v>
      </c>
      <c r="B8802" s="20">
        <v>4417</v>
      </c>
      <c r="C8802" s="20" t="s">
        <v>8859</v>
      </c>
      <c r="D8802" s="21" t="s">
        <v>7888</v>
      </c>
      <c r="E8802" s="22">
        <v>1009.881999525626</v>
      </c>
      <c r="F8802" s="22">
        <f t="shared" si="418"/>
        <v>1110.8701994781886</v>
      </c>
      <c r="G8802" s="22">
        <f t="shared" si="419"/>
        <v>1312.8465993833138</v>
      </c>
    </row>
    <row r="8803" spans="1:7" ht="25.5" customHeight="1" thickTop="1" thickBot="1" x14ac:dyDescent="0.25">
      <c r="A8803" s="20" t="str">
        <f t="shared" si="417"/>
        <v>4417SURAT</v>
      </c>
      <c r="B8803" s="37">
        <v>4417</v>
      </c>
      <c r="C8803" s="37" t="s">
        <v>8860</v>
      </c>
      <c r="D8803" s="38" t="s">
        <v>7888</v>
      </c>
      <c r="E8803" s="39">
        <v>1009.881999525626</v>
      </c>
      <c r="F8803" s="39">
        <f t="shared" si="418"/>
        <v>1110.8701994781886</v>
      </c>
      <c r="G8803" s="39">
        <f t="shared" si="419"/>
        <v>1312.8465993833138</v>
      </c>
    </row>
    <row r="8804" spans="1:7" ht="25.5" customHeight="1" thickTop="1" thickBot="1" x14ac:dyDescent="0.25">
      <c r="A8804" s="20" t="str">
        <f t="shared" si="417"/>
        <v>4417WARKON</v>
      </c>
      <c r="B8804" s="20">
        <v>4417</v>
      </c>
      <c r="C8804" s="20" t="s">
        <v>8861</v>
      </c>
      <c r="D8804" s="21" t="s">
        <v>7888</v>
      </c>
      <c r="E8804" s="22">
        <v>1009.881999525626</v>
      </c>
      <c r="F8804" s="22">
        <f t="shared" si="418"/>
        <v>1110.8701994781886</v>
      </c>
      <c r="G8804" s="22">
        <f t="shared" si="419"/>
        <v>1312.8465993833138</v>
      </c>
    </row>
    <row r="8805" spans="1:7" ht="25.5" customHeight="1" thickTop="1" thickBot="1" x14ac:dyDescent="0.25">
      <c r="A8805" s="20" t="str">
        <f t="shared" si="417"/>
        <v>4417WELLESLEY</v>
      </c>
      <c r="B8805" s="37">
        <v>4417</v>
      </c>
      <c r="C8805" s="37" t="s">
        <v>8862</v>
      </c>
      <c r="D8805" s="38" t="s">
        <v>7888</v>
      </c>
      <c r="E8805" s="39">
        <v>1009.881999525626</v>
      </c>
      <c r="F8805" s="39">
        <f t="shared" si="418"/>
        <v>1110.8701994781886</v>
      </c>
      <c r="G8805" s="39">
        <f t="shared" si="419"/>
        <v>1312.8465993833138</v>
      </c>
    </row>
    <row r="8806" spans="1:7" ht="25.5" customHeight="1" thickTop="1" thickBot="1" x14ac:dyDescent="0.25">
      <c r="A8806" s="20" t="str">
        <f t="shared" si="417"/>
        <v>4417WERIBONE</v>
      </c>
      <c r="B8806" s="20">
        <v>4417</v>
      </c>
      <c r="C8806" s="20" t="s">
        <v>8863</v>
      </c>
      <c r="D8806" s="21" t="s">
        <v>7888</v>
      </c>
      <c r="E8806" s="22">
        <v>1009.881999525626</v>
      </c>
      <c r="F8806" s="22">
        <f t="shared" si="418"/>
        <v>1110.8701994781886</v>
      </c>
      <c r="G8806" s="22">
        <f t="shared" si="419"/>
        <v>1312.8465993833138</v>
      </c>
    </row>
    <row r="8807" spans="1:7" ht="25.5" customHeight="1" thickTop="1" thickBot="1" x14ac:dyDescent="0.25">
      <c r="A8807" s="20" t="str">
        <f t="shared" si="417"/>
        <v>4418GULUGUBA</v>
      </c>
      <c r="B8807" s="37">
        <v>4418</v>
      </c>
      <c r="C8807" s="37" t="s">
        <v>8864</v>
      </c>
      <c r="D8807" s="38" t="s">
        <v>7888</v>
      </c>
      <c r="E8807" s="39">
        <v>1180.958000349026</v>
      </c>
      <c r="F8807" s="39">
        <f t="shared" si="418"/>
        <v>1299.0538003839285</v>
      </c>
      <c r="G8807" s="39">
        <f t="shared" si="419"/>
        <v>1535.2454004537337</v>
      </c>
    </row>
    <row r="8808" spans="1:7" ht="25.5" customHeight="1" thickTop="1" thickBot="1" x14ac:dyDescent="0.25">
      <c r="A8808" s="20" t="str">
        <f t="shared" si="417"/>
        <v>4419BUNGABAN</v>
      </c>
      <c r="B8808" s="20">
        <v>4419</v>
      </c>
      <c r="C8808" s="20" t="s">
        <v>8865</v>
      </c>
      <c r="D8808" s="21" t="s">
        <v>7888</v>
      </c>
      <c r="E8808" s="22">
        <v>1298.3619994913499</v>
      </c>
      <c r="F8808" s="22">
        <f t="shared" si="418"/>
        <v>1428.198199440485</v>
      </c>
      <c r="G8808" s="22">
        <f t="shared" si="419"/>
        <v>1687.870599338755</v>
      </c>
    </row>
    <row r="8809" spans="1:7" ht="25.5" customHeight="1" thickTop="1" thickBot="1" x14ac:dyDescent="0.25">
      <c r="A8809" s="20" t="str">
        <f t="shared" si="417"/>
        <v>4419COCKATOO</v>
      </c>
      <c r="B8809" s="37">
        <v>4419</v>
      </c>
      <c r="C8809" s="37" t="s">
        <v>7313</v>
      </c>
      <c r="D8809" s="38" t="s">
        <v>7888</v>
      </c>
      <c r="E8809" s="39">
        <v>1298.3619994913499</v>
      </c>
      <c r="F8809" s="39">
        <f t="shared" si="418"/>
        <v>1428.198199440485</v>
      </c>
      <c r="G8809" s="39">
        <f t="shared" si="419"/>
        <v>1687.870599338755</v>
      </c>
    </row>
    <row r="8810" spans="1:7" ht="25.5" customHeight="1" thickTop="1" thickBot="1" x14ac:dyDescent="0.25">
      <c r="A8810" s="20" t="str">
        <f t="shared" si="417"/>
        <v>4419GROSMONT</v>
      </c>
      <c r="B8810" s="20">
        <v>4419</v>
      </c>
      <c r="C8810" s="20" t="s">
        <v>8866</v>
      </c>
      <c r="D8810" s="21" t="s">
        <v>7888</v>
      </c>
      <c r="E8810" s="22">
        <v>1298.3619994913499</v>
      </c>
      <c r="F8810" s="22">
        <f t="shared" si="418"/>
        <v>1428.198199440485</v>
      </c>
      <c r="G8810" s="22">
        <f t="shared" si="419"/>
        <v>1687.870599338755</v>
      </c>
    </row>
    <row r="8811" spans="1:7" ht="25.5" customHeight="1" thickTop="1" thickBot="1" x14ac:dyDescent="0.25">
      <c r="A8811" s="20" t="str">
        <f t="shared" si="417"/>
        <v>4419ROCHE CREEK</v>
      </c>
      <c r="B8811" s="37">
        <v>4419</v>
      </c>
      <c r="C8811" s="37" t="s">
        <v>8867</v>
      </c>
      <c r="D8811" s="38" t="s">
        <v>7888</v>
      </c>
      <c r="E8811" s="39">
        <v>1298.3619994913499</v>
      </c>
      <c r="F8811" s="39">
        <f t="shared" si="418"/>
        <v>1428.198199440485</v>
      </c>
      <c r="G8811" s="39">
        <f t="shared" si="419"/>
        <v>1687.870599338755</v>
      </c>
    </row>
    <row r="8812" spans="1:7" ht="25.5" customHeight="1" thickTop="1" thickBot="1" x14ac:dyDescent="0.25">
      <c r="A8812" s="20" t="str">
        <f t="shared" si="417"/>
        <v>4419WANDOAN</v>
      </c>
      <c r="B8812" s="20">
        <v>4419</v>
      </c>
      <c r="C8812" s="20" t="s">
        <v>8868</v>
      </c>
      <c r="D8812" s="21" t="s">
        <v>7888</v>
      </c>
      <c r="E8812" s="22">
        <v>1298.3619994913499</v>
      </c>
      <c r="F8812" s="22">
        <f t="shared" si="418"/>
        <v>1428.198199440485</v>
      </c>
      <c r="G8812" s="22">
        <f t="shared" si="419"/>
        <v>1687.870599338755</v>
      </c>
    </row>
    <row r="8813" spans="1:7" ht="25.5" customHeight="1" thickTop="1" thickBot="1" x14ac:dyDescent="0.25">
      <c r="A8813" s="20" t="str">
        <f t="shared" si="417"/>
        <v>4419WOLEEBEE</v>
      </c>
      <c r="B8813" s="37">
        <v>4419</v>
      </c>
      <c r="C8813" s="37" t="s">
        <v>8869</v>
      </c>
      <c r="D8813" s="38" t="s">
        <v>7888</v>
      </c>
      <c r="E8813" s="39">
        <v>1298.3619994913499</v>
      </c>
      <c r="F8813" s="39">
        <f t="shared" si="418"/>
        <v>1428.198199440485</v>
      </c>
      <c r="G8813" s="39">
        <f t="shared" si="419"/>
        <v>1687.870599338755</v>
      </c>
    </row>
    <row r="8814" spans="1:7" ht="25.5" customHeight="1" thickTop="1" thickBot="1" x14ac:dyDescent="0.25">
      <c r="A8814" s="20" t="str">
        <f t="shared" si="417"/>
        <v>4420BAROONDAH</v>
      </c>
      <c r="B8814" s="20">
        <v>4420</v>
      </c>
      <c r="C8814" s="20" t="s">
        <v>8870</v>
      </c>
      <c r="D8814" s="21" t="s">
        <v>7888</v>
      </c>
      <c r="E8814" s="22">
        <v>1205.8060007309839</v>
      </c>
      <c r="F8814" s="22">
        <f t="shared" si="418"/>
        <v>1326.3866008040825</v>
      </c>
      <c r="G8814" s="22">
        <f t="shared" si="419"/>
        <v>1567.5478009502792</v>
      </c>
    </row>
    <row r="8815" spans="1:7" ht="25.5" customHeight="1" thickTop="1" thickBot="1" x14ac:dyDescent="0.25">
      <c r="A8815" s="20" t="str">
        <f t="shared" si="417"/>
        <v>4420BROADMERE</v>
      </c>
      <c r="B8815" s="37">
        <v>4420</v>
      </c>
      <c r="C8815" s="37" t="s">
        <v>8871</v>
      </c>
      <c r="D8815" s="38" t="s">
        <v>7888</v>
      </c>
      <c r="E8815" s="39">
        <v>1205.8060007309839</v>
      </c>
      <c r="F8815" s="39">
        <f t="shared" si="418"/>
        <v>1326.3866008040825</v>
      </c>
      <c r="G8815" s="39">
        <f t="shared" si="419"/>
        <v>1567.5478009502792</v>
      </c>
    </row>
    <row r="8816" spans="1:7" ht="25.5" customHeight="1" thickTop="1" thickBot="1" x14ac:dyDescent="0.25">
      <c r="A8816" s="20" t="str">
        <f t="shared" si="417"/>
        <v>4420GHINGHINDA</v>
      </c>
      <c r="B8816" s="20">
        <v>4420</v>
      </c>
      <c r="C8816" s="20" t="s">
        <v>8872</v>
      </c>
      <c r="D8816" s="21" t="s">
        <v>7888</v>
      </c>
      <c r="E8816" s="22">
        <v>1205.8060007309839</v>
      </c>
      <c r="F8816" s="22">
        <f t="shared" si="418"/>
        <v>1326.3866008040825</v>
      </c>
      <c r="G8816" s="22">
        <f t="shared" si="419"/>
        <v>1567.5478009502792</v>
      </c>
    </row>
    <row r="8817" spans="1:7" ht="25.5" customHeight="1" thickTop="1" thickBot="1" x14ac:dyDescent="0.25">
      <c r="A8817" s="20" t="str">
        <f t="shared" si="417"/>
        <v>4420GLEBE</v>
      </c>
      <c r="B8817" s="37">
        <v>4420</v>
      </c>
      <c r="C8817" s="37" t="s">
        <v>866</v>
      </c>
      <c r="D8817" s="38" t="s">
        <v>7888</v>
      </c>
      <c r="E8817" s="39">
        <v>1205.8060007309839</v>
      </c>
      <c r="F8817" s="39">
        <f t="shared" si="418"/>
        <v>1326.3866008040825</v>
      </c>
      <c r="G8817" s="39">
        <f t="shared" si="419"/>
        <v>1567.5478009502792</v>
      </c>
    </row>
    <row r="8818" spans="1:7" ht="25.5" customHeight="1" thickTop="1" thickBot="1" x14ac:dyDescent="0.25">
      <c r="A8818" s="20" t="str">
        <f t="shared" si="417"/>
        <v>4420GLENHAUGHTON</v>
      </c>
      <c r="B8818" s="20">
        <v>4420</v>
      </c>
      <c r="C8818" s="20" t="s">
        <v>8873</v>
      </c>
      <c r="D8818" s="21" t="s">
        <v>7888</v>
      </c>
      <c r="E8818" s="22">
        <v>1205.8060007309839</v>
      </c>
      <c r="F8818" s="22">
        <f t="shared" si="418"/>
        <v>1326.3866008040825</v>
      </c>
      <c r="G8818" s="22">
        <f t="shared" si="419"/>
        <v>1567.5478009502792</v>
      </c>
    </row>
    <row r="8819" spans="1:7" ht="25.5" customHeight="1" thickTop="1" thickBot="1" x14ac:dyDescent="0.25">
      <c r="A8819" s="20" t="str">
        <f t="shared" si="417"/>
        <v>4420GWAMBEGWINE</v>
      </c>
      <c r="B8819" s="37">
        <v>4420</v>
      </c>
      <c r="C8819" s="37" t="s">
        <v>8874</v>
      </c>
      <c r="D8819" s="38" t="s">
        <v>7888</v>
      </c>
      <c r="E8819" s="39">
        <v>1205.8060007309839</v>
      </c>
      <c r="F8819" s="39">
        <f t="shared" si="418"/>
        <v>1326.3866008040825</v>
      </c>
      <c r="G8819" s="39">
        <f t="shared" si="419"/>
        <v>1567.5478009502792</v>
      </c>
    </row>
    <row r="8820" spans="1:7" ht="25.5" customHeight="1" thickTop="1" thickBot="1" x14ac:dyDescent="0.25">
      <c r="A8820" s="20" t="str">
        <f t="shared" si="417"/>
        <v>4420KINNOUL</v>
      </c>
      <c r="B8820" s="20">
        <v>4420</v>
      </c>
      <c r="C8820" s="20" t="s">
        <v>8875</v>
      </c>
      <c r="D8820" s="21" t="s">
        <v>7888</v>
      </c>
      <c r="E8820" s="22">
        <v>1205.8060007309839</v>
      </c>
      <c r="F8820" s="22">
        <f t="shared" si="418"/>
        <v>1326.3866008040825</v>
      </c>
      <c r="G8820" s="22">
        <f t="shared" si="419"/>
        <v>1567.5478009502792</v>
      </c>
    </row>
    <row r="8821" spans="1:7" ht="25.5" customHeight="1" thickTop="1" thickBot="1" x14ac:dyDescent="0.25">
      <c r="A8821" s="20" t="str">
        <f t="shared" si="417"/>
        <v>4420SPRING CREEK</v>
      </c>
      <c r="B8821" s="37">
        <v>4420</v>
      </c>
      <c r="C8821" s="37" t="s">
        <v>4789</v>
      </c>
      <c r="D8821" s="38" t="s">
        <v>7888</v>
      </c>
      <c r="E8821" s="39">
        <v>1205.8060007309839</v>
      </c>
      <c r="F8821" s="39">
        <f t="shared" si="418"/>
        <v>1326.3866008040825</v>
      </c>
      <c r="G8821" s="39">
        <f t="shared" si="419"/>
        <v>1567.5478009502792</v>
      </c>
    </row>
    <row r="8822" spans="1:7" ht="25.5" customHeight="1" thickTop="1" thickBot="1" x14ac:dyDescent="0.25">
      <c r="A8822" s="20" t="str">
        <f t="shared" si="417"/>
        <v>4420TAROOM</v>
      </c>
      <c r="B8822" s="20">
        <v>4420</v>
      </c>
      <c r="C8822" s="20" t="s">
        <v>8876</v>
      </c>
      <c r="D8822" s="21" t="s">
        <v>7888</v>
      </c>
      <c r="E8822" s="22">
        <v>1205.8060007309839</v>
      </c>
      <c r="F8822" s="22">
        <f t="shared" si="418"/>
        <v>1326.3866008040825</v>
      </c>
      <c r="G8822" s="22">
        <f t="shared" si="419"/>
        <v>1567.5478009502792</v>
      </c>
    </row>
    <row r="8823" spans="1:7" ht="25.5" customHeight="1" thickTop="1" thickBot="1" x14ac:dyDescent="0.25">
      <c r="A8823" s="20" t="str">
        <f t="shared" si="417"/>
        <v>4421GORANBA</v>
      </c>
      <c r="B8823" s="37">
        <v>4421</v>
      </c>
      <c r="C8823" s="37" t="s">
        <v>8877</v>
      </c>
      <c r="D8823" s="38" t="s">
        <v>7888</v>
      </c>
      <c r="E8823" s="39">
        <v>1580.7420004155761</v>
      </c>
      <c r="F8823" s="39">
        <f t="shared" si="418"/>
        <v>1738.8162004571338</v>
      </c>
      <c r="G8823" s="39">
        <f t="shared" si="419"/>
        <v>2054.9646005402487</v>
      </c>
    </row>
    <row r="8824" spans="1:7" ht="25.5" customHeight="1" thickTop="1" thickBot="1" x14ac:dyDescent="0.25">
      <c r="A8824" s="20" t="str">
        <f t="shared" si="417"/>
        <v>4421TARA</v>
      </c>
      <c r="B8824" s="20">
        <v>4421</v>
      </c>
      <c r="C8824" s="20" t="s">
        <v>763</v>
      </c>
      <c r="D8824" s="21" t="s">
        <v>7888</v>
      </c>
      <c r="E8824" s="22">
        <v>1580.7420004155761</v>
      </c>
      <c r="F8824" s="22">
        <f t="shared" si="418"/>
        <v>1738.8162004571338</v>
      </c>
      <c r="G8824" s="22">
        <f t="shared" si="419"/>
        <v>2054.9646005402487</v>
      </c>
    </row>
    <row r="8825" spans="1:7" ht="25.5" customHeight="1" thickTop="1" thickBot="1" x14ac:dyDescent="0.25">
      <c r="A8825" s="20" t="str">
        <f t="shared" si="417"/>
        <v>4422COOMRITH</v>
      </c>
      <c r="B8825" s="37">
        <v>4422</v>
      </c>
      <c r="C8825" s="37" t="s">
        <v>8878</v>
      </c>
      <c r="D8825" s="38" t="s">
        <v>7888</v>
      </c>
      <c r="E8825" s="39">
        <v>1293.7059994307219</v>
      </c>
      <c r="F8825" s="39">
        <f t="shared" si="418"/>
        <v>1423.0765993737944</v>
      </c>
      <c r="G8825" s="39">
        <f t="shared" si="419"/>
        <v>1681.8177992599385</v>
      </c>
    </row>
    <row r="8826" spans="1:7" ht="25.5" customHeight="1" thickTop="1" thickBot="1" x14ac:dyDescent="0.25">
      <c r="A8826" s="20" t="str">
        <f t="shared" si="417"/>
        <v>4422FLINTON</v>
      </c>
      <c r="B8826" s="20">
        <v>4422</v>
      </c>
      <c r="C8826" s="20" t="s">
        <v>8879</v>
      </c>
      <c r="D8826" s="21" t="s">
        <v>7888</v>
      </c>
      <c r="E8826" s="22">
        <v>1293.7059994307219</v>
      </c>
      <c r="F8826" s="22">
        <f t="shared" si="418"/>
        <v>1423.0765993737944</v>
      </c>
      <c r="G8826" s="22">
        <f t="shared" si="419"/>
        <v>1681.8177992599385</v>
      </c>
    </row>
    <row r="8827" spans="1:7" ht="25.5" customHeight="1" thickTop="1" thickBot="1" x14ac:dyDescent="0.25">
      <c r="A8827" s="20" t="str">
        <f t="shared" si="417"/>
        <v>4422INGLESTONE</v>
      </c>
      <c r="B8827" s="37">
        <v>4422</v>
      </c>
      <c r="C8827" s="37" t="s">
        <v>8880</v>
      </c>
      <c r="D8827" s="38" t="s">
        <v>7888</v>
      </c>
      <c r="E8827" s="39">
        <v>1293.7059994307219</v>
      </c>
      <c r="F8827" s="39">
        <f t="shared" si="418"/>
        <v>1423.0765993737944</v>
      </c>
      <c r="G8827" s="39">
        <f t="shared" si="419"/>
        <v>1681.8177992599385</v>
      </c>
    </row>
    <row r="8828" spans="1:7" ht="25.5" customHeight="1" thickTop="1" thickBot="1" x14ac:dyDescent="0.25">
      <c r="A8828" s="20" t="str">
        <f t="shared" si="417"/>
        <v>4422MEANDARRA</v>
      </c>
      <c r="B8828" s="20">
        <v>4422</v>
      </c>
      <c r="C8828" s="20" t="s">
        <v>8881</v>
      </c>
      <c r="D8828" s="21" t="s">
        <v>7888</v>
      </c>
      <c r="E8828" s="22">
        <v>1293.7059994307219</v>
      </c>
      <c r="F8828" s="22">
        <f t="shared" si="418"/>
        <v>1423.0765993737944</v>
      </c>
      <c r="G8828" s="22">
        <f t="shared" si="419"/>
        <v>1681.8177992599385</v>
      </c>
    </row>
    <row r="8829" spans="1:7" ht="25.5" customHeight="1" thickTop="1" thickBot="1" x14ac:dyDescent="0.25">
      <c r="A8829" s="20" t="str">
        <f t="shared" si="417"/>
        <v>4422WESTMAR</v>
      </c>
      <c r="B8829" s="37">
        <v>4422</v>
      </c>
      <c r="C8829" s="37" t="s">
        <v>8882</v>
      </c>
      <c r="D8829" s="38" t="s">
        <v>7888</v>
      </c>
      <c r="E8829" s="39">
        <v>1293.7059994307219</v>
      </c>
      <c r="F8829" s="39">
        <f t="shared" si="418"/>
        <v>1423.0765993737944</v>
      </c>
      <c r="G8829" s="39">
        <f t="shared" si="419"/>
        <v>1681.8177992599385</v>
      </c>
    </row>
    <row r="8830" spans="1:7" ht="25.5" customHeight="1" thickTop="1" thickBot="1" x14ac:dyDescent="0.25">
      <c r="A8830" s="20" t="str">
        <f t="shared" si="417"/>
        <v>4423GLENMORGAN</v>
      </c>
      <c r="B8830" s="20">
        <v>4423</v>
      </c>
      <c r="C8830" s="20" t="s">
        <v>8883</v>
      </c>
      <c r="D8830" s="21" t="s">
        <v>7888</v>
      </c>
      <c r="E8830" s="22">
        <v>1005.4660003441279</v>
      </c>
      <c r="F8830" s="22">
        <f t="shared" si="418"/>
        <v>1106.0126003785408</v>
      </c>
      <c r="G8830" s="22">
        <f t="shared" si="419"/>
        <v>1307.1058004473664</v>
      </c>
    </row>
    <row r="8831" spans="1:7" ht="25.5" customHeight="1" thickTop="1" thickBot="1" x14ac:dyDescent="0.25">
      <c r="A8831" s="20" t="str">
        <f t="shared" si="417"/>
        <v>4423TEELBA</v>
      </c>
      <c r="B8831" s="37">
        <v>4423</v>
      </c>
      <c r="C8831" s="37" t="s">
        <v>8884</v>
      </c>
      <c r="D8831" s="38" t="s">
        <v>7888</v>
      </c>
      <c r="E8831" s="39">
        <v>1005.4660003441279</v>
      </c>
      <c r="F8831" s="39">
        <f t="shared" si="418"/>
        <v>1106.0126003785408</v>
      </c>
      <c r="G8831" s="39">
        <f t="shared" si="419"/>
        <v>1307.1058004473664</v>
      </c>
    </row>
    <row r="8832" spans="1:7" ht="25.5" customHeight="1" thickTop="1" thickBot="1" x14ac:dyDescent="0.25">
      <c r="A8832" s="20" t="str">
        <f t="shared" si="417"/>
        <v>4424DRILLHAM</v>
      </c>
      <c r="B8832" s="20">
        <v>4424</v>
      </c>
      <c r="C8832" s="20" t="s">
        <v>8885</v>
      </c>
      <c r="D8832" s="21" t="s">
        <v>7888</v>
      </c>
      <c r="E8832" s="22">
        <v>1305.1299995635518</v>
      </c>
      <c r="F8832" s="22">
        <f t="shared" si="418"/>
        <v>1435.6429995199071</v>
      </c>
      <c r="G8832" s="22">
        <f t="shared" si="419"/>
        <v>1696.6689994326173</v>
      </c>
    </row>
    <row r="8833" spans="1:7" ht="25.5" customHeight="1" thickTop="1" thickBot="1" x14ac:dyDescent="0.25">
      <c r="A8833" s="20" t="str">
        <f t="shared" si="417"/>
        <v>4424DRILLHAM SOUTH</v>
      </c>
      <c r="B8833" s="37">
        <v>4424</v>
      </c>
      <c r="C8833" s="37" t="s">
        <v>8886</v>
      </c>
      <c r="D8833" s="38" t="s">
        <v>7888</v>
      </c>
      <c r="E8833" s="39">
        <v>1305.1299995635518</v>
      </c>
      <c r="F8833" s="39">
        <f t="shared" si="418"/>
        <v>1435.6429995199071</v>
      </c>
      <c r="G8833" s="39">
        <f t="shared" si="419"/>
        <v>1696.6689994326173</v>
      </c>
    </row>
    <row r="8834" spans="1:7" ht="25.5" customHeight="1" thickTop="1" thickBot="1" x14ac:dyDescent="0.25">
      <c r="A8834" s="20" t="str">
        <f t="shared" si="417"/>
        <v>4424GLENAUBYN</v>
      </c>
      <c r="B8834" s="20">
        <v>4424</v>
      </c>
      <c r="C8834" s="20" t="s">
        <v>8887</v>
      </c>
      <c r="D8834" s="21" t="s">
        <v>7888</v>
      </c>
      <c r="E8834" s="22">
        <v>1305.1299995635518</v>
      </c>
      <c r="F8834" s="22">
        <f t="shared" si="418"/>
        <v>1435.6429995199071</v>
      </c>
      <c r="G8834" s="22">
        <f t="shared" si="419"/>
        <v>1696.6689994326173</v>
      </c>
    </row>
    <row r="8835" spans="1:7" ht="25.5" customHeight="1" thickTop="1" thickBot="1" x14ac:dyDescent="0.25">
      <c r="A8835" s="20" t="str">
        <f t="shared" si="417"/>
        <v>4425BOGANDILLA</v>
      </c>
      <c r="B8835" s="37">
        <v>4425</v>
      </c>
      <c r="C8835" s="37" t="s">
        <v>8888</v>
      </c>
      <c r="D8835" s="38" t="s">
        <v>7888</v>
      </c>
      <c r="E8835" s="39">
        <v>1224.413999884918</v>
      </c>
      <c r="F8835" s="39">
        <f t="shared" si="418"/>
        <v>1346.8553998734099</v>
      </c>
      <c r="G8835" s="39">
        <f t="shared" si="419"/>
        <v>1591.7381998503934</v>
      </c>
    </row>
    <row r="8836" spans="1:7" ht="25.5" customHeight="1" thickTop="1" thickBot="1" x14ac:dyDescent="0.25">
      <c r="A8836" s="20" t="str">
        <f t="shared" si="417"/>
        <v>4425DULACCA</v>
      </c>
      <c r="B8836" s="20">
        <v>4425</v>
      </c>
      <c r="C8836" s="20" t="s">
        <v>8889</v>
      </c>
      <c r="D8836" s="21" t="s">
        <v>7888</v>
      </c>
      <c r="E8836" s="22">
        <v>1224.413999884918</v>
      </c>
      <c r="F8836" s="22">
        <f t="shared" si="418"/>
        <v>1346.8553998734099</v>
      </c>
      <c r="G8836" s="22">
        <f t="shared" si="419"/>
        <v>1591.7381998503934</v>
      </c>
    </row>
    <row r="8837" spans="1:7" ht="25.5" customHeight="1" thickTop="1" thickBot="1" x14ac:dyDescent="0.25">
      <c r="A8837" s="20" t="str">
        <f t="shared" ref="A8837:A8900" si="420">CONCATENATE(B8837,C8837)</f>
        <v>4426JACKSON</v>
      </c>
      <c r="B8837" s="37">
        <v>4426</v>
      </c>
      <c r="C8837" s="37" t="s">
        <v>8890</v>
      </c>
      <c r="D8837" s="38" t="s">
        <v>7888</v>
      </c>
      <c r="E8837" s="39">
        <v>1294.8199993271</v>
      </c>
      <c r="F8837" s="39">
        <f t="shared" ref="F8837:F8900" si="421">1.1*E8837</f>
        <v>1424.3019992598101</v>
      </c>
      <c r="G8837" s="39">
        <f t="shared" ref="G8837:G8900" si="422">1.3*E8837</f>
        <v>1683.2659991252301</v>
      </c>
    </row>
    <row r="8838" spans="1:7" ht="25.5" customHeight="1" thickTop="1" thickBot="1" x14ac:dyDescent="0.25">
      <c r="A8838" s="20" t="str">
        <f t="shared" si="420"/>
        <v>4426JACKSON NORTH</v>
      </c>
      <c r="B8838" s="20">
        <v>4426</v>
      </c>
      <c r="C8838" s="20" t="s">
        <v>8891</v>
      </c>
      <c r="D8838" s="21" t="s">
        <v>7888</v>
      </c>
      <c r="E8838" s="22">
        <v>1294.8199993271</v>
      </c>
      <c r="F8838" s="22">
        <f t="shared" si="421"/>
        <v>1424.3019992598101</v>
      </c>
      <c r="G8838" s="22">
        <f t="shared" si="422"/>
        <v>1683.2659991252301</v>
      </c>
    </row>
    <row r="8839" spans="1:7" ht="25.5" customHeight="1" thickTop="1" thickBot="1" x14ac:dyDescent="0.25">
      <c r="A8839" s="20" t="str">
        <f t="shared" si="420"/>
        <v>4427BUNDI</v>
      </c>
      <c r="B8839" s="37">
        <v>4427</v>
      </c>
      <c r="C8839" s="37" t="s">
        <v>8892</v>
      </c>
      <c r="D8839" s="38" t="s">
        <v>7888</v>
      </c>
      <c r="E8839" s="39">
        <v>1534.3279995072498</v>
      </c>
      <c r="F8839" s="39">
        <f t="shared" si="421"/>
        <v>1687.7607994579751</v>
      </c>
      <c r="G8839" s="39">
        <f t="shared" si="422"/>
        <v>1994.6263993594248</v>
      </c>
    </row>
    <row r="8840" spans="1:7" ht="25.5" customHeight="1" thickTop="1" thickBot="1" x14ac:dyDescent="0.25">
      <c r="A8840" s="20" t="str">
        <f t="shared" si="420"/>
        <v>4427CLIFFORD</v>
      </c>
      <c r="B8840" s="20">
        <v>4427</v>
      </c>
      <c r="C8840" s="20" t="s">
        <v>8893</v>
      </c>
      <c r="D8840" s="21" t="s">
        <v>7888</v>
      </c>
      <c r="E8840" s="22">
        <v>1534.3279995072498</v>
      </c>
      <c r="F8840" s="22">
        <f t="shared" si="421"/>
        <v>1687.7607994579751</v>
      </c>
      <c r="G8840" s="22">
        <f t="shared" si="422"/>
        <v>1994.6263993594248</v>
      </c>
    </row>
    <row r="8841" spans="1:7" ht="25.5" customHeight="1" thickTop="1" thickBot="1" x14ac:dyDescent="0.25">
      <c r="A8841" s="20" t="str">
        <f t="shared" si="420"/>
        <v>4427WAIKOLA</v>
      </c>
      <c r="B8841" s="37">
        <v>4427</v>
      </c>
      <c r="C8841" s="37" t="s">
        <v>8894</v>
      </c>
      <c r="D8841" s="38" t="s">
        <v>7888</v>
      </c>
      <c r="E8841" s="39">
        <v>1534.3279995072498</v>
      </c>
      <c r="F8841" s="39">
        <f t="shared" si="421"/>
        <v>1687.7607994579751</v>
      </c>
      <c r="G8841" s="39">
        <f t="shared" si="422"/>
        <v>1994.6263993594248</v>
      </c>
    </row>
    <row r="8842" spans="1:7" ht="25.5" customHeight="1" thickTop="1" thickBot="1" x14ac:dyDescent="0.25">
      <c r="A8842" s="20" t="str">
        <f t="shared" si="420"/>
        <v>4427YULEBA</v>
      </c>
      <c r="B8842" s="20">
        <v>4427</v>
      </c>
      <c r="C8842" s="20" t="s">
        <v>8895</v>
      </c>
      <c r="D8842" s="21" t="s">
        <v>7888</v>
      </c>
      <c r="E8842" s="22">
        <v>1534.3279995072498</v>
      </c>
      <c r="F8842" s="22">
        <f t="shared" si="421"/>
        <v>1687.7607994579751</v>
      </c>
      <c r="G8842" s="22">
        <f t="shared" si="422"/>
        <v>1994.6263993594248</v>
      </c>
    </row>
    <row r="8843" spans="1:7" ht="25.5" customHeight="1" thickTop="1" thickBot="1" x14ac:dyDescent="0.25">
      <c r="A8843" s="20" t="str">
        <f t="shared" si="420"/>
        <v>4427YULEBA NORTH</v>
      </c>
      <c r="B8843" s="37">
        <v>4427</v>
      </c>
      <c r="C8843" s="37" t="s">
        <v>8896</v>
      </c>
      <c r="D8843" s="38" t="s">
        <v>7888</v>
      </c>
      <c r="E8843" s="39">
        <v>1534.3279995072498</v>
      </c>
      <c r="F8843" s="39">
        <f t="shared" si="421"/>
        <v>1687.7607994579751</v>
      </c>
      <c r="G8843" s="39">
        <f t="shared" si="422"/>
        <v>1994.6263993594248</v>
      </c>
    </row>
    <row r="8844" spans="1:7" ht="25.5" customHeight="1" thickTop="1" thickBot="1" x14ac:dyDescent="0.25">
      <c r="A8844" s="20" t="str">
        <f t="shared" si="420"/>
        <v>4427YULEBA SOUTH</v>
      </c>
      <c r="B8844" s="20">
        <v>4427</v>
      </c>
      <c r="C8844" s="20" t="s">
        <v>8897</v>
      </c>
      <c r="D8844" s="21" t="s">
        <v>7888</v>
      </c>
      <c r="E8844" s="22">
        <v>1534.3279995072498</v>
      </c>
      <c r="F8844" s="22">
        <f t="shared" si="421"/>
        <v>1687.7607994579751</v>
      </c>
      <c r="G8844" s="22">
        <f t="shared" si="422"/>
        <v>1994.6263993594248</v>
      </c>
    </row>
    <row r="8845" spans="1:7" ht="25.5" customHeight="1" thickTop="1" thickBot="1" x14ac:dyDescent="0.25">
      <c r="A8845" s="20" t="str">
        <f t="shared" si="420"/>
        <v>4428PICKANJINNIE</v>
      </c>
      <c r="B8845" s="37">
        <v>4428</v>
      </c>
      <c r="C8845" s="37" t="s">
        <v>8898</v>
      </c>
      <c r="D8845" s="38" t="s">
        <v>7888</v>
      </c>
      <c r="E8845" s="39">
        <v>1569.963999623536</v>
      </c>
      <c r="F8845" s="39">
        <f t="shared" si="421"/>
        <v>1726.9603995858897</v>
      </c>
      <c r="G8845" s="39">
        <f t="shared" si="422"/>
        <v>2040.953199510597</v>
      </c>
    </row>
    <row r="8846" spans="1:7" ht="25.5" customHeight="1" thickTop="1" thickBot="1" x14ac:dyDescent="0.25">
      <c r="A8846" s="20" t="str">
        <f t="shared" si="420"/>
        <v>4428WALLUMBILLA</v>
      </c>
      <c r="B8846" s="20">
        <v>4428</v>
      </c>
      <c r="C8846" s="20" t="s">
        <v>8899</v>
      </c>
      <c r="D8846" s="21" t="s">
        <v>7888</v>
      </c>
      <c r="E8846" s="22">
        <v>1569.963999623536</v>
      </c>
      <c r="F8846" s="22">
        <f t="shared" si="421"/>
        <v>1726.9603995858897</v>
      </c>
      <c r="G8846" s="22">
        <f t="shared" si="422"/>
        <v>2040.953199510597</v>
      </c>
    </row>
    <row r="8847" spans="1:7" ht="25.5" customHeight="1" thickTop="1" thickBot="1" x14ac:dyDescent="0.25">
      <c r="A8847" s="20" t="str">
        <f t="shared" si="420"/>
        <v>4428WALLUMBILLA NORTH</v>
      </c>
      <c r="B8847" s="37">
        <v>4428</v>
      </c>
      <c r="C8847" s="37" t="s">
        <v>8900</v>
      </c>
      <c r="D8847" s="38" t="s">
        <v>7888</v>
      </c>
      <c r="E8847" s="39">
        <v>1569.963999623536</v>
      </c>
      <c r="F8847" s="39">
        <f t="shared" si="421"/>
        <v>1726.9603995858897</v>
      </c>
      <c r="G8847" s="39">
        <f t="shared" si="422"/>
        <v>2040.953199510597</v>
      </c>
    </row>
    <row r="8848" spans="1:7" ht="25.5" customHeight="1" thickTop="1" thickBot="1" x14ac:dyDescent="0.25">
      <c r="A8848" s="20" t="str">
        <f t="shared" si="420"/>
        <v>4428WALLUMBILLA SOUTH</v>
      </c>
      <c r="B8848" s="20">
        <v>4428</v>
      </c>
      <c r="C8848" s="20" t="s">
        <v>8901</v>
      </c>
      <c r="D8848" s="21" t="s">
        <v>7888</v>
      </c>
      <c r="E8848" s="22">
        <v>1569.963999623536</v>
      </c>
      <c r="F8848" s="22">
        <f t="shared" si="421"/>
        <v>1726.9603995858897</v>
      </c>
      <c r="G8848" s="22">
        <f t="shared" si="422"/>
        <v>2040.953199510597</v>
      </c>
    </row>
    <row r="8849" spans="1:7" ht="25.5" customHeight="1" thickTop="1" thickBot="1" x14ac:dyDescent="0.25">
      <c r="A8849" s="20" t="str">
        <f t="shared" si="420"/>
        <v>4454BAFFLE WEST</v>
      </c>
      <c r="B8849" s="37">
        <v>4454</v>
      </c>
      <c r="C8849" s="37" t="s">
        <v>8902</v>
      </c>
      <c r="D8849" s="38" t="s">
        <v>7888</v>
      </c>
      <c r="E8849" s="39">
        <v>1277.859999515058</v>
      </c>
      <c r="F8849" s="39">
        <f t="shared" si="421"/>
        <v>1405.6459994665638</v>
      </c>
      <c r="G8849" s="39">
        <f t="shared" si="422"/>
        <v>1661.2179993695754</v>
      </c>
    </row>
    <row r="8850" spans="1:7" ht="25.5" customHeight="1" thickTop="1" thickBot="1" x14ac:dyDescent="0.25">
      <c r="A8850" s="20" t="str">
        <f t="shared" si="420"/>
        <v>4454BEILBA</v>
      </c>
      <c r="B8850" s="20">
        <v>4454</v>
      </c>
      <c r="C8850" s="20" t="s">
        <v>8903</v>
      </c>
      <c r="D8850" s="21" t="s">
        <v>7888</v>
      </c>
      <c r="E8850" s="22">
        <v>1277.859999515058</v>
      </c>
      <c r="F8850" s="22">
        <f t="shared" si="421"/>
        <v>1405.6459994665638</v>
      </c>
      <c r="G8850" s="22">
        <f t="shared" si="422"/>
        <v>1661.2179993695754</v>
      </c>
    </row>
    <row r="8851" spans="1:7" ht="25.5" customHeight="1" thickTop="1" thickBot="1" x14ac:dyDescent="0.25">
      <c r="A8851" s="20" t="str">
        <f t="shared" si="420"/>
        <v>4454DURHAM DOWNS</v>
      </c>
      <c r="B8851" s="37">
        <v>4454</v>
      </c>
      <c r="C8851" s="37" t="s">
        <v>8904</v>
      </c>
      <c r="D8851" s="38" t="s">
        <v>7888</v>
      </c>
      <c r="E8851" s="39">
        <v>1277.859999515058</v>
      </c>
      <c r="F8851" s="39">
        <f t="shared" si="421"/>
        <v>1405.6459994665638</v>
      </c>
      <c r="G8851" s="39">
        <f t="shared" si="422"/>
        <v>1661.2179993695754</v>
      </c>
    </row>
    <row r="8852" spans="1:7" ht="25.5" customHeight="1" thickTop="1" thickBot="1" x14ac:dyDescent="0.25">
      <c r="A8852" s="20" t="str">
        <f t="shared" si="420"/>
        <v>4454HIGHLAND PLAINS</v>
      </c>
      <c r="B8852" s="20">
        <v>4454</v>
      </c>
      <c r="C8852" s="20" t="s">
        <v>8774</v>
      </c>
      <c r="D8852" s="21" t="s">
        <v>7888</v>
      </c>
      <c r="E8852" s="22">
        <v>1277.859999515058</v>
      </c>
      <c r="F8852" s="22">
        <f t="shared" si="421"/>
        <v>1405.6459994665638</v>
      </c>
      <c r="G8852" s="22">
        <f t="shared" si="422"/>
        <v>1661.2179993695754</v>
      </c>
    </row>
    <row r="8853" spans="1:7" ht="25.5" customHeight="1" thickTop="1" thickBot="1" x14ac:dyDescent="0.25">
      <c r="A8853" s="20" t="str">
        <f t="shared" si="420"/>
        <v>4454HUTTON CREEK</v>
      </c>
      <c r="B8853" s="37">
        <v>4454</v>
      </c>
      <c r="C8853" s="37" t="s">
        <v>8905</v>
      </c>
      <c r="D8853" s="38" t="s">
        <v>7888</v>
      </c>
      <c r="E8853" s="39">
        <v>1277.859999515058</v>
      </c>
      <c r="F8853" s="39">
        <f t="shared" si="421"/>
        <v>1405.6459994665638</v>
      </c>
      <c r="G8853" s="39">
        <f t="shared" si="422"/>
        <v>1661.2179993695754</v>
      </c>
    </row>
    <row r="8854" spans="1:7" ht="25.5" customHeight="1" thickTop="1" thickBot="1" x14ac:dyDescent="0.25">
      <c r="A8854" s="20" t="str">
        <f t="shared" si="420"/>
        <v>4454INJUNE</v>
      </c>
      <c r="B8854" s="20">
        <v>4454</v>
      </c>
      <c r="C8854" s="20" t="s">
        <v>8906</v>
      </c>
      <c r="D8854" s="21" t="s">
        <v>7888</v>
      </c>
      <c r="E8854" s="22">
        <v>1277.859999515058</v>
      </c>
      <c r="F8854" s="22">
        <f t="shared" si="421"/>
        <v>1405.6459994665638</v>
      </c>
      <c r="G8854" s="22">
        <f t="shared" si="422"/>
        <v>1661.2179993695754</v>
      </c>
    </row>
    <row r="8855" spans="1:7" ht="25.5" customHeight="1" thickTop="1" thickBot="1" x14ac:dyDescent="0.25">
      <c r="A8855" s="20" t="str">
        <f t="shared" si="420"/>
        <v>4454MOUNT HOWE</v>
      </c>
      <c r="B8855" s="37">
        <v>4454</v>
      </c>
      <c r="C8855" s="37" t="s">
        <v>8907</v>
      </c>
      <c r="D8855" s="38" t="s">
        <v>7888</v>
      </c>
      <c r="E8855" s="39">
        <v>1277.859999515058</v>
      </c>
      <c r="F8855" s="39">
        <f t="shared" si="421"/>
        <v>1405.6459994665638</v>
      </c>
      <c r="G8855" s="39">
        <f t="shared" si="422"/>
        <v>1661.2179993695754</v>
      </c>
    </row>
    <row r="8856" spans="1:7" ht="25.5" customHeight="1" thickTop="1" thickBot="1" x14ac:dyDescent="0.25">
      <c r="A8856" s="20" t="str">
        <f t="shared" si="420"/>
        <v>4454MOUNT HUTTON</v>
      </c>
      <c r="B8856" s="20">
        <v>4454</v>
      </c>
      <c r="C8856" s="20" t="s">
        <v>1541</v>
      </c>
      <c r="D8856" s="21" t="s">
        <v>7888</v>
      </c>
      <c r="E8856" s="22">
        <v>1277.859999515058</v>
      </c>
      <c r="F8856" s="22">
        <f t="shared" si="421"/>
        <v>1405.6459994665638</v>
      </c>
      <c r="G8856" s="22">
        <f t="shared" si="422"/>
        <v>1661.2179993695754</v>
      </c>
    </row>
    <row r="8857" spans="1:7" ht="25.5" customHeight="1" thickTop="1" thickBot="1" x14ac:dyDescent="0.25">
      <c r="A8857" s="20" t="str">
        <f t="shared" si="420"/>
        <v>4454PONY HILLS</v>
      </c>
      <c r="B8857" s="37">
        <v>4454</v>
      </c>
      <c r="C8857" s="37" t="s">
        <v>8908</v>
      </c>
      <c r="D8857" s="38" t="s">
        <v>7888</v>
      </c>
      <c r="E8857" s="39">
        <v>1277.859999515058</v>
      </c>
      <c r="F8857" s="39">
        <f t="shared" si="421"/>
        <v>1405.6459994665638</v>
      </c>
      <c r="G8857" s="39">
        <f t="shared" si="422"/>
        <v>1661.2179993695754</v>
      </c>
    </row>
    <row r="8858" spans="1:7" ht="25.5" customHeight="1" thickTop="1" thickBot="1" x14ac:dyDescent="0.25">
      <c r="A8858" s="20" t="str">
        <f t="shared" si="420"/>
        <v>4454SIMMIE</v>
      </c>
      <c r="B8858" s="20">
        <v>4454</v>
      </c>
      <c r="C8858" s="20" t="s">
        <v>8909</v>
      </c>
      <c r="D8858" s="21" t="s">
        <v>7888</v>
      </c>
      <c r="E8858" s="22">
        <v>1277.859999515058</v>
      </c>
      <c r="F8858" s="22">
        <f t="shared" si="421"/>
        <v>1405.6459994665638</v>
      </c>
      <c r="G8858" s="22">
        <f t="shared" si="422"/>
        <v>1661.2179993695754</v>
      </c>
    </row>
    <row r="8859" spans="1:7" ht="25.5" customHeight="1" thickTop="1" thickBot="1" x14ac:dyDescent="0.25">
      <c r="A8859" s="20" t="str">
        <f t="shared" si="420"/>
        <v>4454UPPER DAWSON</v>
      </c>
      <c r="B8859" s="37">
        <v>4454</v>
      </c>
      <c r="C8859" s="37" t="s">
        <v>8910</v>
      </c>
      <c r="D8859" s="38" t="s">
        <v>7888</v>
      </c>
      <c r="E8859" s="39">
        <v>1277.859999515058</v>
      </c>
      <c r="F8859" s="39">
        <f t="shared" si="421"/>
        <v>1405.6459994665638</v>
      </c>
      <c r="G8859" s="39">
        <f t="shared" si="422"/>
        <v>1661.2179993695754</v>
      </c>
    </row>
    <row r="8860" spans="1:7" ht="25.5" customHeight="1" thickTop="1" thickBot="1" x14ac:dyDescent="0.25">
      <c r="A8860" s="20" t="str">
        <f t="shared" si="420"/>
        <v>4454WESTGROVE</v>
      </c>
      <c r="B8860" s="20">
        <v>4454</v>
      </c>
      <c r="C8860" s="20" t="s">
        <v>8911</v>
      </c>
      <c r="D8860" s="21" t="s">
        <v>7888</v>
      </c>
      <c r="E8860" s="22">
        <v>1277.859999515058</v>
      </c>
      <c r="F8860" s="22">
        <f t="shared" si="421"/>
        <v>1405.6459994665638</v>
      </c>
      <c r="G8860" s="22">
        <f t="shared" si="422"/>
        <v>1661.2179993695754</v>
      </c>
    </row>
    <row r="8861" spans="1:7" ht="25.5" customHeight="1" thickTop="1" thickBot="1" x14ac:dyDescent="0.25">
      <c r="A8861" s="20" t="str">
        <f t="shared" si="420"/>
        <v>4455BALLAROO</v>
      </c>
      <c r="B8861" s="37">
        <v>4455</v>
      </c>
      <c r="C8861" s="37" t="s">
        <v>8912</v>
      </c>
      <c r="D8861" s="38" t="s">
        <v>7888</v>
      </c>
      <c r="E8861" s="39">
        <v>1119.49399999464</v>
      </c>
      <c r="F8861" s="39">
        <f t="shared" si="421"/>
        <v>1231.4433999941041</v>
      </c>
      <c r="G8861" s="39">
        <f t="shared" si="422"/>
        <v>1455.3421999930322</v>
      </c>
    </row>
    <row r="8862" spans="1:7" ht="25.5" customHeight="1" thickTop="1" thickBot="1" x14ac:dyDescent="0.25">
      <c r="A8862" s="20" t="str">
        <f t="shared" si="420"/>
        <v>4455BLYTHDALE</v>
      </c>
      <c r="B8862" s="20">
        <v>4455</v>
      </c>
      <c r="C8862" s="20" t="s">
        <v>8913</v>
      </c>
      <c r="D8862" s="21" t="s">
        <v>7888</v>
      </c>
      <c r="E8862" s="22">
        <v>1119.49399999464</v>
      </c>
      <c r="F8862" s="22">
        <f t="shared" si="421"/>
        <v>1231.4433999941041</v>
      </c>
      <c r="G8862" s="22">
        <f t="shared" si="422"/>
        <v>1455.3421999930322</v>
      </c>
    </row>
    <row r="8863" spans="1:7" ht="25.5" customHeight="1" thickTop="1" thickBot="1" x14ac:dyDescent="0.25">
      <c r="A8863" s="20" t="str">
        <f t="shared" si="420"/>
        <v>4455BUNGEWORGORAI</v>
      </c>
      <c r="B8863" s="37">
        <v>4455</v>
      </c>
      <c r="C8863" s="37" t="s">
        <v>8914</v>
      </c>
      <c r="D8863" s="38" t="s">
        <v>7888</v>
      </c>
      <c r="E8863" s="39">
        <v>1119.49399999464</v>
      </c>
      <c r="F8863" s="39">
        <f t="shared" si="421"/>
        <v>1231.4433999941041</v>
      </c>
      <c r="G8863" s="39">
        <f t="shared" si="422"/>
        <v>1455.3421999930322</v>
      </c>
    </row>
    <row r="8864" spans="1:7" ht="25.5" customHeight="1" thickTop="1" thickBot="1" x14ac:dyDescent="0.25">
      <c r="A8864" s="20" t="str">
        <f t="shared" si="420"/>
        <v>4455BUNGIL</v>
      </c>
      <c r="B8864" s="20">
        <v>4455</v>
      </c>
      <c r="C8864" s="20" t="s">
        <v>7094</v>
      </c>
      <c r="D8864" s="21" t="s">
        <v>7888</v>
      </c>
      <c r="E8864" s="22">
        <v>1119.49399999464</v>
      </c>
      <c r="F8864" s="22">
        <f t="shared" si="421"/>
        <v>1231.4433999941041</v>
      </c>
      <c r="G8864" s="22">
        <f t="shared" si="422"/>
        <v>1455.3421999930322</v>
      </c>
    </row>
    <row r="8865" spans="1:7" ht="25.5" customHeight="1" thickTop="1" thickBot="1" x14ac:dyDescent="0.25">
      <c r="A8865" s="20" t="str">
        <f t="shared" si="420"/>
        <v>4455BYMOUNT</v>
      </c>
      <c r="B8865" s="37">
        <v>4455</v>
      </c>
      <c r="C8865" s="37" t="s">
        <v>8915</v>
      </c>
      <c r="D8865" s="38" t="s">
        <v>7888</v>
      </c>
      <c r="E8865" s="39">
        <v>1119.49399999464</v>
      </c>
      <c r="F8865" s="39">
        <f t="shared" si="421"/>
        <v>1231.4433999941041</v>
      </c>
      <c r="G8865" s="39">
        <f t="shared" si="422"/>
        <v>1455.3421999930322</v>
      </c>
    </row>
    <row r="8866" spans="1:7" ht="25.5" customHeight="1" thickTop="1" thickBot="1" x14ac:dyDescent="0.25">
      <c r="A8866" s="20" t="str">
        <f t="shared" si="420"/>
        <v>4455CORNWALL</v>
      </c>
      <c r="B8866" s="20">
        <v>4455</v>
      </c>
      <c r="C8866" s="20" t="s">
        <v>8916</v>
      </c>
      <c r="D8866" s="21" t="s">
        <v>7888</v>
      </c>
      <c r="E8866" s="22">
        <v>1119.49399999464</v>
      </c>
      <c r="F8866" s="22">
        <f t="shared" si="421"/>
        <v>1231.4433999941041</v>
      </c>
      <c r="G8866" s="22">
        <f t="shared" si="422"/>
        <v>1455.3421999930322</v>
      </c>
    </row>
    <row r="8867" spans="1:7" ht="25.5" customHeight="1" thickTop="1" thickBot="1" x14ac:dyDescent="0.25">
      <c r="A8867" s="20" t="str">
        <f t="shared" si="420"/>
        <v>4455DARGAL ROAD</v>
      </c>
      <c r="B8867" s="37">
        <v>4455</v>
      </c>
      <c r="C8867" s="37" t="s">
        <v>8917</v>
      </c>
      <c r="D8867" s="38" t="s">
        <v>7888</v>
      </c>
      <c r="E8867" s="39">
        <v>1119.49399999464</v>
      </c>
      <c r="F8867" s="39">
        <f t="shared" si="421"/>
        <v>1231.4433999941041</v>
      </c>
      <c r="G8867" s="39">
        <f t="shared" si="422"/>
        <v>1455.3421999930322</v>
      </c>
    </row>
    <row r="8868" spans="1:7" ht="25.5" customHeight="1" thickTop="1" thickBot="1" x14ac:dyDescent="0.25">
      <c r="A8868" s="20" t="str">
        <f t="shared" si="420"/>
        <v>4455EUMAMURRIN</v>
      </c>
      <c r="B8868" s="20">
        <v>4455</v>
      </c>
      <c r="C8868" s="20" t="s">
        <v>8918</v>
      </c>
      <c r="D8868" s="21" t="s">
        <v>7888</v>
      </c>
      <c r="E8868" s="22">
        <v>1119.49399999464</v>
      </c>
      <c r="F8868" s="22">
        <f t="shared" si="421"/>
        <v>1231.4433999941041</v>
      </c>
      <c r="G8868" s="22">
        <f t="shared" si="422"/>
        <v>1455.3421999930322</v>
      </c>
    </row>
    <row r="8869" spans="1:7" ht="25.5" customHeight="1" thickTop="1" thickBot="1" x14ac:dyDescent="0.25">
      <c r="A8869" s="20" t="str">
        <f t="shared" si="420"/>
        <v>4455EUTHULLA</v>
      </c>
      <c r="B8869" s="37">
        <v>4455</v>
      </c>
      <c r="C8869" s="37" t="s">
        <v>8919</v>
      </c>
      <c r="D8869" s="38" t="s">
        <v>7888</v>
      </c>
      <c r="E8869" s="39">
        <v>1119.49399999464</v>
      </c>
      <c r="F8869" s="39">
        <f t="shared" si="421"/>
        <v>1231.4433999941041</v>
      </c>
      <c r="G8869" s="39">
        <f t="shared" si="422"/>
        <v>1455.3421999930322</v>
      </c>
    </row>
    <row r="8870" spans="1:7" ht="25.5" customHeight="1" thickTop="1" thickBot="1" x14ac:dyDescent="0.25">
      <c r="A8870" s="20" t="str">
        <f t="shared" si="420"/>
        <v>4455GUNNEWIN</v>
      </c>
      <c r="B8870" s="20">
        <v>4455</v>
      </c>
      <c r="C8870" s="20" t="s">
        <v>8920</v>
      </c>
      <c r="D8870" s="21" t="s">
        <v>7888</v>
      </c>
      <c r="E8870" s="22">
        <v>1119.49399999464</v>
      </c>
      <c r="F8870" s="22">
        <f t="shared" si="421"/>
        <v>1231.4433999941041</v>
      </c>
      <c r="G8870" s="22">
        <f t="shared" si="422"/>
        <v>1455.3421999930322</v>
      </c>
    </row>
    <row r="8871" spans="1:7" ht="25.5" customHeight="1" thickTop="1" thickBot="1" x14ac:dyDescent="0.25">
      <c r="A8871" s="20" t="str">
        <f t="shared" si="420"/>
        <v>4455HODGSON</v>
      </c>
      <c r="B8871" s="37">
        <v>4455</v>
      </c>
      <c r="C8871" s="37" t="s">
        <v>8921</v>
      </c>
      <c r="D8871" s="38" t="s">
        <v>7888</v>
      </c>
      <c r="E8871" s="39">
        <v>1119.49399999464</v>
      </c>
      <c r="F8871" s="39">
        <f t="shared" si="421"/>
        <v>1231.4433999941041</v>
      </c>
      <c r="G8871" s="39">
        <f t="shared" si="422"/>
        <v>1455.3421999930322</v>
      </c>
    </row>
    <row r="8872" spans="1:7" ht="25.5" customHeight="1" thickTop="1" thickBot="1" x14ac:dyDescent="0.25">
      <c r="A8872" s="20" t="str">
        <f t="shared" si="420"/>
        <v>4455MOOGA</v>
      </c>
      <c r="B8872" s="20">
        <v>4455</v>
      </c>
      <c r="C8872" s="20" t="s">
        <v>8922</v>
      </c>
      <c r="D8872" s="21" t="s">
        <v>7888</v>
      </c>
      <c r="E8872" s="22">
        <v>1119.49399999464</v>
      </c>
      <c r="F8872" s="22">
        <f t="shared" si="421"/>
        <v>1231.4433999941041</v>
      </c>
      <c r="G8872" s="22">
        <f t="shared" si="422"/>
        <v>1455.3421999930322</v>
      </c>
    </row>
    <row r="8873" spans="1:7" ht="25.5" customHeight="1" thickTop="1" thickBot="1" x14ac:dyDescent="0.25">
      <c r="A8873" s="20" t="str">
        <f t="shared" si="420"/>
        <v>4455MOUNT ABUNDANCE</v>
      </c>
      <c r="B8873" s="37">
        <v>4455</v>
      </c>
      <c r="C8873" s="37" t="s">
        <v>8923</v>
      </c>
      <c r="D8873" s="38" t="s">
        <v>7888</v>
      </c>
      <c r="E8873" s="39">
        <v>1119.49399999464</v>
      </c>
      <c r="F8873" s="39">
        <f t="shared" si="421"/>
        <v>1231.4433999941041</v>
      </c>
      <c r="G8873" s="39">
        <f t="shared" si="422"/>
        <v>1455.3421999930322</v>
      </c>
    </row>
    <row r="8874" spans="1:7" ht="25.5" customHeight="1" thickTop="1" thickBot="1" x14ac:dyDescent="0.25">
      <c r="A8874" s="20" t="str">
        <f t="shared" si="420"/>
        <v>4455MOUNT BINDANGO</v>
      </c>
      <c r="B8874" s="20">
        <v>4455</v>
      </c>
      <c r="C8874" s="20" t="s">
        <v>8924</v>
      </c>
      <c r="D8874" s="21" t="s">
        <v>7888</v>
      </c>
      <c r="E8874" s="22">
        <v>1119.49399999464</v>
      </c>
      <c r="F8874" s="22">
        <f t="shared" si="421"/>
        <v>1231.4433999941041</v>
      </c>
      <c r="G8874" s="22">
        <f t="shared" si="422"/>
        <v>1455.3421999930322</v>
      </c>
    </row>
    <row r="8875" spans="1:7" ht="25.5" customHeight="1" thickTop="1" thickBot="1" x14ac:dyDescent="0.25">
      <c r="A8875" s="20" t="str">
        <f t="shared" si="420"/>
        <v>4455ORALLO</v>
      </c>
      <c r="B8875" s="37">
        <v>4455</v>
      </c>
      <c r="C8875" s="37" t="s">
        <v>8925</v>
      </c>
      <c r="D8875" s="38" t="s">
        <v>7888</v>
      </c>
      <c r="E8875" s="39">
        <v>1119.49399999464</v>
      </c>
      <c r="F8875" s="39">
        <f t="shared" si="421"/>
        <v>1231.4433999941041</v>
      </c>
      <c r="G8875" s="39">
        <f t="shared" si="422"/>
        <v>1455.3421999930322</v>
      </c>
    </row>
    <row r="8876" spans="1:7" ht="25.5" customHeight="1" thickTop="1" thickBot="1" x14ac:dyDescent="0.25">
      <c r="A8876" s="20" t="str">
        <f t="shared" si="420"/>
        <v>4455ORANGE HILL</v>
      </c>
      <c r="B8876" s="20">
        <v>4455</v>
      </c>
      <c r="C8876" s="20" t="s">
        <v>8926</v>
      </c>
      <c r="D8876" s="21" t="s">
        <v>7888</v>
      </c>
      <c r="E8876" s="22">
        <v>1119.49399999464</v>
      </c>
      <c r="F8876" s="22">
        <f t="shared" si="421"/>
        <v>1231.4433999941041</v>
      </c>
      <c r="G8876" s="22">
        <f t="shared" si="422"/>
        <v>1455.3421999930322</v>
      </c>
    </row>
    <row r="8877" spans="1:7" ht="25.5" customHeight="1" thickTop="1" thickBot="1" x14ac:dyDescent="0.25">
      <c r="A8877" s="20" t="str">
        <f t="shared" si="420"/>
        <v>4455ROMA</v>
      </c>
      <c r="B8877" s="37">
        <v>4455</v>
      </c>
      <c r="C8877" s="37" t="s">
        <v>8927</v>
      </c>
      <c r="D8877" s="38" t="s">
        <v>7888</v>
      </c>
      <c r="E8877" s="39">
        <v>1119.49399999464</v>
      </c>
      <c r="F8877" s="39">
        <f t="shared" si="421"/>
        <v>1231.4433999941041</v>
      </c>
      <c r="G8877" s="39">
        <f t="shared" si="422"/>
        <v>1455.3421999930322</v>
      </c>
    </row>
    <row r="8878" spans="1:7" ht="25.5" customHeight="1" thickTop="1" thickBot="1" x14ac:dyDescent="0.25">
      <c r="A8878" s="20" t="str">
        <f t="shared" si="420"/>
        <v>4455TINGUN</v>
      </c>
      <c r="B8878" s="20">
        <v>4455</v>
      </c>
      <c r="C8878" s="20" t="s">
        <v>8928</v>
      </c>
      <c r="D8878" s="21" t="s">
        <v>7888</v>
      </c>
      <c r="E8878" s="22">
        <v>1119.49399999464</v>
      </c>
      <c r="F8878" s="22">
        <f t="shared" si="421"/>
        <v>1231.4433999941041</v>
      </c>
      <c r="G8878" s="22">
        <f t="shared" si="422"/>
        <v>1455.3421999930322</v>
      </c>
    </row>
    <row r="8879" spans="1:7" ht="25.5" customHeight="1" thickTop="1" thickBot="1" x14ac:dyDescent="0.25">
      <c r="A8879" s="20" t="str">
        <f t="shared" si="420"/>
        <v>4455WYCOMBE</v>
      </c>
      <c r="B8879" s="37">
        <v>4455</v>
      </c>
      <c r="C8879" s="37" t="s">
        <v>8929</v>
      </c>
      <c r="D8879" s="38" t="s">
        <v>7888</v>
      </c>
      <c r="E8879" s="39">
        <v>1119.49399999464</v>
      </c>
      <c r="F8879" s="39">
        <f t="shared" si="421"/>
        <v>1231.4433999941041</v>
      </c>
      <c r="G8879" s="39">
        <f t="shared" si="422"/>
        <v>1455.3421999930322</v>
      </c>
    </row>
    <row r="8880" spans="1:7" ht="25.5" customHeight="1" thickTop="1" thickBot="1" x14ac:dyDescent="0.25">
      <c r="A8880" s="20" t="str">
        <f t="shared" si="420"/>
        <v>4461MUCKADILLA</v>
      </c>
      <c r="B8880" s="20">
        <v>4461</v>
      </c>
      <c r="C8880" s="20" t="s">
        <v>8930</v>
      </c>
      <c r="D8880" s="21" t="s">
        <v>7888</v>
      </c>
      <c r="E8880" s="22">
        <v>1275.1060000486</v>
      </c>
      <c r="F8880" s="22">
        <f t="shared" si="421"/>
        <v>1402.6166000534602</v>
      </c>
      <c r="G8880" s="22">
        <f t="shared" si="422"/>
        <v>1657.6378000631801</v>
      </c>
    </row>
    <row r="8881" spans="1:7" ht="25.5" customHeight="1" thickTop="1" thickBot="1" x14ac:dyDescent="0.25">
      <c r="A8881" s="20" t="str">
        <f t="shared" si="420"/>
        <v>4462AMBY</v>
      </c>
      <c r="B8881" s="37">
        <v>4462</v>
      </c>
      <c r="C8881" s="37" t="s">
        <v>8931</v>
      </c>
      <c r="D8881" s="38" t="s">
        <v>7888</v>
      </c>
      <c r="E8881" s="39">
        <v>1111.07199997921</v>
      </c>
      <c r="F8881" s="39">
        <f t="shared" si="421"/>
        <v>1222.179199977131</v>
      </c>
      <c r="G8881" s="39">
        <f t="shared" si="422"/>
        <v>1444.3935999729731</v>
      </c>
    </row>
    <row r="8882" spans="1:7" ht="25.5" customHeight="1" thickTop="1" thickBot="1" x14ac:dyDescent="0.25">
      <c r="A8882" s="20" t="str">
        <f t="shared" si="420"/>
        <v>4465DUNKELD</v>
      </c>
      <c r="B8882" s="20">
        <v>4465</v>
      </c>
      <c r="C8882" s="20" t="s">
        <v>4687</v>
      </c>
      <c r="D8882" s="21" t="s">
        <v>7888</v>
      </c>
      <c r="E8882" s="22">
        <v>1070.1860005232379</v>
      </c>
      <c r="F8882" s="22">
        <f t="shared" si="421"/>
        <v>1177.2046005755617</v>
      </c>
      <c r="G8882" s="22">
        <f t="shared" si="422"/>
        <v>1391.2418006802093</v>
      </c>
    </row>
    <row r="8883" spans="1:7" ht="25.5" customHeight="1" thickTop="1" thickBot="1" x14ac:dyDescent="0.25">
      <c r="A8883" s="20" t="str">
        <f t="shared" si="420"/>
        <v>4465FORESTVALE</v>
      </c>
      <c r="B8883" s="37">
        <v>4465</v>
      </c>
      <c r="C8883" s="37" t="s">
        <v>8932</v>
      </c>
      <c r="D8883" s="38" t="s">
        <v>7888</v>
      </c>
      <c r="E8883" s="39">
        <v>1070.1860005232379</v>
      </c>
      <c r="F8883" s="39">
        <f t="shared" si="421"/>
        <v>1177.2046005755617</v>
      </c>
      <c r="G8883" s="39">
        <f t="shared" si="422"/>
        <v>1391.2418006802093</v>
      </c>
    </row>
    <row r="8884" spans="1:7" ht="25.5" customHeight="1" thickTop="1" thickBot="1" x14ac:dyDescent="0.25">
      <c r="A8884" s="20" t="str">
        <f t="shared" si="420"/>
        <v>4465MITCHELL</v>
      </c>
      <c r="B8884" s="20">
        <v>4465</v>
      </c>
      <c r="C8884" s="20" t="s">
        <v>593</v>
      </c>
      <c r="D8884" s="21" t="s">
        <v>7888</v>
      </c>
      <c r="E8884" s="22">
        <v>1070.1860005232379</v>
      </c>
      <c r="F8884" s="22">
        <f t="shared" si="421"/>
        <v>1177.2046005755617</v>
      </c>
      <c r="G8884" s="22">
        <f t="shared" si="422"/>
        <v>1391.2418006802093</v>
      </c>
    </row>
    <row r="8885" spans="1:7" ht="25.5" customHeight="1" thickTop="1" thickBot="1" x14ac:dyDescent="0.25">
      <c r="A8885" s="20" t="str">
        <f t="shared" si="420"/>
        <v>4465MOUNT MOFFATT</v>
      </c>
      <c r="B8885" s="37">
        <v>4465</v>
      </c>
      <c r="C8885" s="37" t="s">
        <v>8933</v>
      </c>
      <c r="D8885" s="38" t="s">
        <v>7888</v>
      </c>
      <c r="E8885" s="39">
        <v>1070.1860005232379</v>
      </c>
      <c r="F8885" s="39">
        <f t="shared" si="421"/>
        <v>1177.2046005755617</v>
      </c>
      <c r="G8885" s="39">
        <f t="shared" si="422"/>
        <v>1391.2418006802093</v>
      </c>
    </row>
    <row r="8886" spans="1:7" ht="25.5" customHeight="1" thickTop="1" thickBot="1" x14ac:dyDescent="0.25">
      <c r="A8886" s="20" t="str">
        <f t="shared" si="420"/>
        <v>4465V GATE</v>
      </c>
      <c r="B8886" s="20">
        <v>4465</v>
      </c>
      <c r="C8886" s="20" t="s">
        <v>8934</v>
      </c>
      <c r="D8886" s="21" t="s">
        <v>7888</v>
      </c>
      <c r="E8886" s="22">
        <v>1070.1860005232379</v>
      </c>
      <c r="F8886" s="22">
        <f t="shared" si="421"/>
        <v>1177.2046005755617</v>
      </c>
      <c r="G8886" s="22">
        <f t="shared" si="422"/>
        <v>1391.2418006802093</v>
      </c>
    </row>
    <row r="8887" spans="1:7" ht="25.5" customHeight="1" thickTop="1" thickBot="1" x14ac:dyDescent="0.25">
      <c r="A8887" s="20" t="str">
        <f t="shared" si="420"/>
        <v>4465WOMALILLA</v>
      </c>
      <c r="B8887" s="37">
        <v>4465</v>
      </c>
      <c r="C8887" s="37" t="s">
        <v>8935</v>
      </c>
      <c r="D8887" s="38" t="s">
        <v>7888</v>
      </c>
      <c r="E8887" s="39">
        <v>1070.1860005232379</v>
      </c>
      <c r="F8887" s="39">
        <f t="shared" si="421"/>
        <v>1177.2046005755617</v>
      </c>
      <c r="G8887" s="39">
        <f t="shared" si="422"/>
        <v>1391.2418006802093</v>
      </c>
    </row>
    <row r="8888" spans="1:7" ht="25.5" customHeight="1" thickTop="1" thickBot="1" x14ac:dyDescent="0.25">
      <c r="A8888" s="20" t="str">
        <f t="shared" si="420"/>
        <v>4467MUNGALLALA</v>
      </c>
      <c r="B8888" s="20">
        <v>4467</v>
      </c>
      <c r="C8888" s="20" t="s">
        <v>8936</v>
      </c>
      <c r="D8888" s="21" t="s">
        <v>7888</v>
      </c>
      <c r="E8888" s="22">
        <v>1337.0700000458219</v>
      </c>
      <c r="F8888" s="22">
        <f t="shared" si="421"/>
        <v>1470.7770000504042</v>
      </c>
      <c r="G8888" s="22">
        <f t="shared" si="422"/>
        <v>1738.1910000595685</v>
      </c>
    </row>
    <row r="8889" spans="1:7" ht="25.5" customHeight="1" thickTop="1" thickBot="1" x14ac:dyDescent="0.25">
      <c r="A8889" s="20" t="str">
        <f t="shared" si="420"/>
        <v>4467MUNGALLALA SOUTH</v>
      </c>
      <c r="B8889" s="37">
        <v>4467</v>
      </c>
      <c r="C8889" s="37" t="s">
        <v>8937</v>
      </c>
      <c r="D8889" s="38" t="s">
        <v>7888</v>
      </c>
      <c r="E8889" s="39">
        <v>1337.0700000458219</v>
      </c>
      <c r="F8889" s="39">
        <f t="shared" si="421"/>
        <v>1470.7770000504042</v>
      </c>
      <c r="G8889" s="39">
        <f t="shared" si="422"/>
        <v>1738.1910000595685</v>
      </c>
    </row>
    <row r="8890" spans="1:7" ht="25.5" customHeight="1" thickTop="1" thickBot="1" x14ac:dyDescent="0.25">
      <c r="A8890" s="20" t="str">
        <f t="shared" si="420"/>
        <v>4467REDFORD</v>
      </c>
      <c r="B8890" s="20">
        <v>4467</v>
      </c>
      <c r="C8890" s="20" t="s">
        <v>8938</v>
      </c>
      <c r="D8890" s="21" t="s">
        <v>7888</v>
      </c>
      <c r="E8890" s="22">
        <v>1337.0700000458219</v>
      </c>
      <c r="F8890" s="22">
        <f t="shared" si="421"/>
        <v>1470.7770000504042</v>
      </c>
      <c r="G8890" s="22">
        <f t="shared" si="422"/>
        <v>1738.1910000595685</v>
      </c>
    </row>
    <row r="8891" spans="1:7" ht="25.5" customHeight="1" thickTop="1" thickBot="1" x14ac:dyDescent="0.25">
      <c r="A8891" s="20" t="str">
        <f t="shared" si="420"/>
        <v>4467TYRCONNEL</v>
      </c>
      <c r="B8891" s="37">
        <v>4467</v>
      </c>
      <c r="C8891" s="37" t="s">
        <v>8939</v>
      </c>
      <c r="D8891" s="38" t="s">
        <v>7888</v>
      </c>
      <c r="E8891" s="39">
        <v>1337.0700000458219</v>
      </c>
      <c r="F8891" s="39">
        <f t="shared" si="421"/>
        <v>1470.7770000504042</v>
      </c>
      <c r="G8891" s="39">
        <f t="shared" si="422"/>
        <v>1738.1910000595685</v>
      </c>
    </row>
    <row r="8892" spans="1:7" ht="25.5" customHeight="1" thickTop="1" thickBot="1" x14ac:dyDescent="0.25">
      <c r="A8892" s="20" t="str">
        <f t="shared" si="420"/>
        <v>4468CLARA CREEK</v>
      </c>
      <c r="B8892" s="20">
        <v>4468</v>
      </c>
      <c r="C8892" s="20" t="s">
        <v>8940</v>
      </c>
      <c r="D8892" s="21" t="s">
        <v>7888</v>
      </c>
      <c r="E8892" s="22">
        <v>1325.9219997652758</v>
      </c>
      <c r="F8892" s="22">
        <f t="shared" si="421"/>
        <v>1458.5141997418036</v>
      </c>
      <c r="G8892" s="22">
        <f t="shared" si="422"/>
        <v>1723.6985996948586</v>
      </c>
    </row>
    <row r="8893" spans="1:7" ht="25.5" customHeight="1" thickTop="1" thickBot="1" x14ac:dyDescent="0.25">
      <c r="A8893" s="20" t="str">
        <f t="shared" si="420"/>
        <v>4468MORVEN</v>
      </c>
      <c r="B8893" s="37">
        <v>4468</v>
      </c>
      <c r="C8893" s="37" t="s">
        <v>4194</v>
      </c>
      <c r="D8893" s="38" t="s">
        <v>7888</v>
      </c>
      <c r="E8893" s="39">
        <v>1325.9219997652758</v>
      </c>
      <c r="F8893" s="39">
        <f t="shared" si="421"/>
        <v>1458.5141997418036</v>
      </c>
      <c r="G8893" s="39">
        <f t="shared" si="422"/>
        <v>1723.6985996948586</v>
      </c>
    </row>
    <row r="8894" spans="1:7" ht="25.5" customHeight="1" thickTop="1" thickBot="1" x14ac:dyDescent="0.25">
      <c r="A8894" s="20" t="str">
        <f t="shared" si="420"/>
        <v>4470BAKERS BEND</v>
      </c>
      <c r="B8894" s="20">
        <v>4470</v>
      </c>
      <c r="C8894" s="20" t="s">
        <v>8941</v>
      </c>
      <c r="D8894" s="21" t="s">
        <v>7888</v>
      </c>
      <c r="E8894" s="22">
        <v>1634.0820007517759</v>
      </c>
      <c r="F8894" s="22">
        <f t="shared" si="421"/>
        <v>1797.4902008269537</v>
      </c>
      <c r="G8894" s="22">
        <f t="shared" si="422"/>
        <v>2124.3066009773088</v>
      </c>
    </row>
    <row r="8895" spans="1:7" ht="25.5" customHeight="1" thickTop="1" thickBot="1" x14ac:dyDescent="0.25">
      <c r="A8895" s="20" t="str">
        <f t="shared" si="420"/>
        <v>4470CHARLEVILLE</v>
      </c>
      <c r="B8895" s="37">
        <v>4470</v>
      </c>
      <c r="C8895" s="37" t="s">
        <v>8942</v>
      </c>
      <c r="D8895" s="38" t="s">
        <v>7888</v>
      </c>
      <c r="E8895" s="39">
        <v>1634.0820007517759</v>
      </c>
      <c r="F8895" s="39">
        <f t="shared" si="421"/>
        <v>1797.4902008269537</v>
      </c>
      <c r="G8895" s="39">
        <f t="shared" si="422"/>
        <v>2124.3066009773088</v>
      </c>
    </row>
    <row r="8896" spans="1:7" ht="25.5" customHeight="1" thickTop="1" thickBot="1" x14ac:dyDescent="0.25">
      <c r="A8896" s="20" t="str">
        <f t="shared" si="420"/>
        <v>4470GOWRIE STATION</v>
      </c>
      <c r="B8896" s="20">
        <v>4470</v>
      </c>
      <c r="C8896" s="20" t="s">
        <v>8943</v>
      </c>
      <c r="D8896" s="21" t="s">
        <v>7888</v>
      </c>
      <c r="E8896" s="22">
        <v>1634.0820007517759</v>
      </c>
      <c r="F8896" s="22">
        <f t="shared" si="421"/>
        <v>1797.4902008269537</v>
      </c>
      <c r="G8896" s="22">
        <f t="shared" si="422"/>
        <v>2124.3066009773088</v>
      </c>
    </row>
    <row r="8897" spans="1:7" ht="25.5" customHeight="1" thickTop="1" thickBot="1" x14ac:dyDescent="0.25">
      <c r="A8897" s="20" t="str">
        <f t="shared" si="420"/>
        <v>4470MURWEH</v>
      </c>
      <c r="B8897" s="37">
        <v>4470</v>
      </c>
      <c r="C8897" s="37" t="s">
        <v>8944</v>
      </c>
      <c r="D8897" s="38" t="s">
        <v>7888</v>
      </c>
      <c r="E8897" s="39">
        <v>1634.0820007517759</v>
      </c>
      <c r="F8897" s="39">
        <f t="shared" si="421"/>
        <v>1797.4902008269537</v>
      </c>
      <c r="G8897" s="39">
        <f t="shared" si="422"/>
        <v>2124.3066009773088</v>
      </c>
    </row>
    <row r="8898" spans="1:7" ht="25.5" customHeight="1" thickTop="1" thickBot="1" x14ac:dyDescent="0.25">
      <c r="A8898" s="20" t="str">
        <f t="shared" si="420"/>
        <v>4470RIVERSLEIGH</v>
      </c>
      <c r="B8898" s="20">
        <v>4470</v>
      </c>
      <c r="C8898" s="20" t="s">
        <v>8945</v>
      </c>
      <c r="D8898" s="21" t="s">
        <v>7888</v>
      </c>
      <c r="E8898" s="22">
        <v>1634.0820007517759</v>
      </c>
      <c r="F8898" s="22">
        <f t="shared" si="421"/>
        <v>1797.4902008269537</v>
      </c>
      <c r="G8898" s="22">
        <f t="shared" si="422"/>
        <v>2124.3066009773088</v>
      </c>
    </row>
    <row r="8899" spans="1:7" ht="25.5" customHeight="1" thickTop="1" thickBot="1" x14ac:dyDescent="0.25">
      <c r="A8899" s="20" t="str">
        <f t="shared" si="420"/>
        <v>4470WARD</v>
      </c>
      <c r="B8899" s="37">
        <v>4470</v>
      </c>
      <c r="C8899" s="37" t="s">
        <v>8946</v>
      </c>
      <c r="D8899" s="38" t="s">
        <v>7888</v>
      </c>
      <c r="E8899" s="39">
        <v>1634.0820007517759</v>
      </c>
      <c r="F8899" s="39">
        <f t="shared" si="421"/>
        <v>1797.4902008269537</v>
      </c>
      <c r="G8899" s="39">
        <f t="shared" si="422"/>
        <v>2124.3066009773088</v>
      </c>
    </row>
    <row r="8900" spans="1:7" ht="25.5" customHeight="1" thickTop="1" thickBot="1" x14ac:dyDescent="0.25">
      <c r="A8900" s="20" t="str">
        <f t="shared" si="420"/>
        <v>4472BLACKALL</v>
      </c>
      <c r="B8900" s="20">
        <v>4472</v>
      </c>
      <c r="C8900" s="20" t="s">
        <v>8947</v>
      </c>
      <c r="D8900" s="21" t="s">
        <v>7888</v>
      </c>
      <c r="E8900" s="22">
        <v>1401.2420004062701</v>
      </c>
      <c r="F8900" s="22">
        <f t="shared" si="421"/>
        <v>1541.3662004468972</v>
      </c>
      <c r="G8900" s="22">
        <f t="shared" si="422"/>
        <v>1821.6146005281512</v>
      </c>
    </row>
    <row r="8901" spans="1:7" ht="25.5" customHeight="1" thickTop="1" thickBot="1" x14ac:dyDescent="0.25">
      <c r="A8901" s="20" t="str">
        <f t="shared" ref="A8901:A8964" si="423">CONCATENATE(B8901,C8901)</f>
        <v>4472LANGLO</v>
      </c>
      <c r="B8901" s="37">
        <v>4472</v>
      </c>
      <c r="C8901" s="37" t="s">
        <v>8948</v>
      </c>
      <c r="D8901" s="38" t="s">
        <v>7888</v>
      </c>
      <c r="E8901" s="39">
        <v>1401.2420004062701</v>
      </c>
      <c r="F8901" s="39">
        <f t="shared" ref="F8901:F8964" si="424">1.1*E8901</f>
        <v>1541.3662004468972</v>
      </c>
      <c r="G8901" s="39">
        <f t="shared" ref="G8901:G8964" si="425">1.3*E8901</f>
        <v>1821.6146005281512</v>
      </c>
    </row>
    <row r="8902" spans="1:7" ht="25.5" customHeight="1" thickTop="1" thickBot="1" x14ac:dyDescent="0.25">
      <c r="A8902" s="20" t="str">
        <f t="shared" si="423"/>
        <v>4472MOUNT ENNISKILLEN</v>
      </c>
      <c r="B8902" s="20">
        <v>4472</v>
      </c>
      <c r="C8902" s="20" t="s">
        <v>8949</v>
      </c>
      <c r="D8902" s="21" t="s">
        <v>7888</v>
      </c>
      <c r="E8902" s="22">
        <v>1401.2420004062701</v>
      </c>
      <c r="F8902" s="22">
        <f t="shared" si="424"/>
        <v>1541.3662004468972</v>
      </c>
      <c r="G8902" s="22">
        <f t="shared" si="425"/>
        <v>1821.6146005281512</v>
      </c>
    </row>
    <row r="8903" spans="1:7" ht="25.5" customHeight="1" thickTop="1" thickBot="1" x14ac:dyDescent="0.25">
      <c r="A8903" s="20" t="str">
        <f t="shared" si="423"/>
        <v>4474ADAVALE</v>
      </c>
      <c r="B8903" s="37">
        <v>4474</v>
      </c>
      <c r="C8903" s="37" t="s">
        <v>8950</v>
      </c>
      <c r="D8903" s="38" t="s">
        <v>7888</v>
      </c>
      <c r="E8903" s="39">
        <v>2158.7640001816699</v>
      </c>
      <c r="F8903" s="39">
        <f t="shared" si="424"/>
        <v>2374.6404001998371</v>
      </c>
      <c r="G8903" s="39">
        <f t="shared" si="425"/>
        <v>2806.3932002361707</v>
      </c>
    </row>
    <row r="8904" spans="1:7" ht="25.5" customHeight="1" thickTop="1" thickBot="1" x14ac:dyDescent="0.25">
      <c r="A8904" s="20" t="str">
        <f t="shared" si="423"/>
        <v>4477AUGATHELLA</v>
      </c>
      <c r="B8904" s="20">
        <v>4477</v>
      </c>
      <c r="C8904" s="20" t="s">
        <v>8951</v>
      </c>
      <c r="D8904" s="21" t="s">
        <v>7888</v>
      </c>
      <c r="E8904" s="22">
        <v>1744.0699997656779</v>
      </c>
      <c r="F8904" s="22">
        <f t="shared" si="424"/>
        <v>1918.4769997422459</v>
      </c>
      <c r="G8904" s="22">
        <f t="shared" si="425"/>
        <v>2267.2909996953813</v>
      </c>
    </row>
    <row r="8905" spans="1:7" ht="25.5" customHeight="1" thickTop="1" thickBot="1" x14ac:dyDescent="0.25">
      <c r="A8905" s="20" t="str">
        <f t="shared" si="423"/>
        <v>4477CAROLINE CROSSING</v>
      </c>
      <c r="B8905" s="37">
        <v>4477</v>
      </c>
      <c r="C8905" s="37" t="s">
        <v>8952</v>
      </c>
      <c r="D8905" s="38" t="s">
        <v>7888</v>
      </c>
      <c r="E8905" s="39">
        <v>1744.0699997656779</v>
      </c>
      <c r="F8905" s="39">
        <f t="shared" si="424"/>
        <v>1918.4769997422459</v>
      </c>
      <c r="G8905" s="39">
        <f t="shared" si="425"/>
        <v>2267.2909996953813</v>
      </c>
    </row>
    <row r="8906" spans="1:7" ht="25.5" customHeight="1" thickTop="1" thickBot="1" x14ac:dyDescent="0.25">
      <c r="A8906" s="20" t="str">
        <f t="shared" si="423"/>
        <v>4477UPPER WARREGO</v>
      </c>
      <c r="B8906" s="20">
        <v>4477</v>
      </c>
      <c r="C8906" s="20" t="s">
        <v>8953</v>
      </c>
      <c r="D8906" s="21" t="s">
        <v>7888</v>
      </c>
      <c r="E8906" s="22">
        <v>1744.0699997656779</v>
      </c>
      <c r="F8906" s="22">
        <f t="shared" si="424"/>
        <v>1918.4769997422459</v>
      </c>
      <c r="G8906" s="22">
        <f t="shared" si="425"/>
        <v>2267.2909996953813</v>
      </c>
    </row>
    <row r="8907" spans="1:7" ht="25.5" customHeight="1" thickTop="1" thickBot="1" x14ac:dyDescent="0.25">
      <c r="A8907" s="20" t="str">
        <f t="shared" si="423"/>
        <v>4478BAYRICK</v>
      </c>
      <c r="B8907" s="37">
        <v>4478</v>
      </c>
      <c r="C8907" s="37" t="s">
        <v>8954</v>
      </c>
      <c r="D8907" s="38" t="s">
        <v>7888</v>
      </c>
      <c r="E8907" s="39">
        <v>2423.7580003127559</v>
      </c>
      <c r="F8907" s="39">
        <f t="shared" si="424"/>
        <v>2666.1338003440319</v>
      </c>
      <c r="G8907" s="39">
        <f t="shared" si="425"/>
        <v>3150.8854004065829</v>
      </c>
    </row>
    <row r="8908" spans="1:7" ht="25.5" customHeight="1" thickTop="1" thickBot="1" x14ac:dyDescent="0.25">
      <c r="A8908" s="20" t="str">
        <f t="shared" si="423"/>
        <v>4478CALDERVALE</v>
      </c>
      <c r="B8908" s="20">
        <v>4478</v>
      </c>
      <c r="C8908" s="20" t="s">
        <v>8955</v>
      </c>
      <c r="D8908" s="21" t="s">
        <v>7888</v>
      </c>
      <c r="E8908" s="22">
        <v>2423.7580003127559</v>
      </c>
      <c r="F8908" s="22">
        <f t="shared" si="424"/>
        <v>2666.1338003440319</v>
      </c>
      <c r="G8908" s="22">
        <f t="shared" si="425"/>
        <v>3150.8854004065829</v>
      </c>
    </row>
    <row r="8909" spans="1:7" ht="25.5" customHeight="1" thickTop="1" thickBot="1" x14ac:dyDescent="0.25">
      <c r="A8909" s="20" t="str">
        <f t="shared" si="423"/>
        <v>4478LANSDOWNE</v>
      </c>
      <c r="B8909" s="37">
        <v>4478</v>
      </c>
      <c r="C8909" s="37" t="s">
        <v>641</v>
      </c>
      <c r="D8909" s="38" t="s">
        <v>7888</v>
      </c>
      <c r="E8909" s="39">
        <v>2423.7580003127559</v>
      </c>
      <c r="F8909" s="39">
        <f t="shared" si="424"/>
        <v>2666.1338003440319</v>
      </c>
      <c r="G8909" s="39">
        <f t="shared" si="425"/>
        <v>3150.8854004065829</v>
      </c>
    </row>
    <row r="8910" spans="1:7" ht="25.5" customHeight="1" thickTop="1" thickBot="1" x14ac:dyDescent="0.25">
      <c r="A8910" s="20" t="str">
        <f t="shared" si="423"/>
        <v>4478LUMEAH</v>
      </c>
      <c r="B8910" s="20">
        <v>4478</v>
      </c>
      <c r="C8910" s="20" t="s">
        <v>8956</v>
      </c>
      <c r="D8910" s="21" t="s">
        <v>7888</v>
      </c>
      <c r="E8910" s="22">
        <v>2423.7580003127559</v>
      </c>
      <c r="F8910" s="22">
        <f t="shared" si="424"/>
        <v>2666.1338003440319</v>
      </c>
      <c r="G8910" s="22">
        <f t="shared" si="425"/>
        <v>3150.8854004065829</v>
      </c>
    </row>
    <row r="8911" spans="1:7" ht="25.5" customHeight="1" thickTop="1" thickBot="1" x14ac:dyDescent="0.25">
      <c r="A8911" s="20" t="str">
        <f t="shared" si="423"/>
        <v>4478MACFARLANE</v>
      </c>
      <c r="B8911" s="37">
        <v>4478</v>
      </c>
      <c r="C8911" s="37" t="s">
        <v>8957</v>
      </c>
      <c r="D8911" s="38" t="s">
        <v>7888</v>
      </c>
      <c r="E8911" s="39">
        <v>2423.7580003127559</v>
      </c>
      <c r="F8911" s="39">
        <f t="shared" si="424"/>
        <v>2666.1338003440319</v>
      </c>
      <c r="G8911" s="39">
        <f t="shared" si="425"/>
        <v>3150.8854004065829</v>
      </c>
    </row>
    <row r="8912" spans="1:7" ht="25.5" customHeight="1" thickTop="1" thickBot="1" x14ac:dyDescent="0.25">
      <c r="A8912" s="20" t="str">
        <f t="shared" si="423"/>
        <v>4478MINNIE DOWNS</v>
      </c>
      <c r="B8912" s="20">
        <v>4478</v>
      </c>
      <c r="C8912" s="20" t="s">
        <v>8958</v>
      </c>
      <c r="D8912" s="21" t="s">
        <v>7888</v>
      </c>
      <c r="E8912" s="22">
        <v>2423.7580003127559</v>
      </c>
      <c r="F8912" s="22">
        <f t="shared" si="424"/>
        <v>2666.1338003440319</v>
      </c>
      <c r="G8912" s="22">
        <f t="shared" si="425"/>
        <v>3150.8854004065829</v>
      </c>
    </row>
    <row r="8913" spans="1:7" ht="25.5" customHeight="1" thickTop="1" thickBot="1" x14ac:dyDescent="0.25">
      <c r="A8913" s="20" t="str">
        <f t="shared" si="423"/>
        <v>4478SCRUBBY CREEK</v>
      </c>
      <c r="B8913" s="37">
        <v>4478</v>
      </c>
      <c r="C8913" s="37" t="s">
        <v>8959</v>
      </c>
      <c r="D8913" s="38" t="s">
        <v>7888</v>
      </c>
      <c r="E8913" s="39">
        <v>2423.7580003127559</v>
      </c>
      <c r="F8913" s="39">
        <f t="shared" si="424"/>
        <v>2666.1338003440319</v>
      </c>
      <c r="G8913" s="39">
        <f t="shared" si="425"/>
        <v>3150.8854004065829</v>
      </c>
    </row>
    <row r="8914" spans="1:7" ht="25.5" customHeight="1" thickTop="1" thickBot="1" x14ac:dyDescent="0.25">
      <c r="A8914" s="20" t="str">
        <f t="shared" si="423"/>
        <v>4478TAMBO</v>
      </c>
      <c r="B8914" s="20">
        <v>4478</v>
      </c>
      <c r="C8914" s="20" t="s">
        <v>8960</v>
      </c>
      <c r="D8914" s="21" t="s">
        <v>7888</v>
      </c>
      <c r="E8914" s="22">
        <v>2423.7580003127559</v>
      </c>
      <c r="F8914" s="22">
        <f t="shared" si="424"/>
        <v>2666.1338003440319</v>
      </c>
      <c r="G8914" s="22">
        <f t="shared" si="425"/>
        <v>3150.8854004065829</v>
      </c>
    </row>
    <row r="8915" spans="1:7" ht="25.5" customHeight="1" thickTop="1" thickBot="1" x14ac:dyDescent="0.25">
      <c r="A8915" s="20" t="str">
        <f t="shared" si="423"/>
        <v>4478WINDEYER</v>
      </c>
      <c r="B8915" s="37">
        <v>4478</v>
      </c>
      <c r="C8915" s="37" t="s">
        <v>5072</v>
      </c>
      <c r="D8915" s="38" t="s">
        <v>7888</v>
      </c>
      <c r="E8915" s="39">
        <v>2423.7580003127559</v>
      </c>
      <c r="F8915" s="39">
        <f t="shared" si="424"/>
        <v>2666.1338003440319</v>
      </c>
      <c r="G8915" s="39">
        <f t="shared" si="425"/>
        <v>3150.8854004065829</v>
      </c>
    </row>
    <row r="8916" spans="1:7" ht="25.5" customHeight="1" thickTop="1" thickBot="1" x14ac:dyDescent="0.25">
      <c r="A8916" s="20" t="str">
        <f t="shared" si="423"/>
        <v>4478YANDARLO</v>
      </c>
      <c r="B8916" s="20">
        <v>4478</v>
      </c>
      <c r="C8916" s="20" t="s">
        <v>8961</v>
      </c>
      <c r="D8916" s="21" t="s">
        <v>7888</v>
      </c>
      <c r="E8916" s="22">
        <v>2423.7580003127559</v>
      </c>
      <c r="F8916" s="22">
        <f t="shared" si="424"/>
        <v>2666.1338003440319</v>
      </c>
      <c r="G8916" s="22">
        <f t="shared" si="425"/>
        <v>3150.8854004065829</v>
      </c>
    </row>
    <row r="8917" spans="1:7" ht="25.5" customHeight="1" thickTop="1" thickBot="1" x14ac:dyDescent="0.25">
      <c r="A8917" s="20" t="str">
        <f t="shared" si="423"/>
        <v>4479COOLADDI</v>
      </c>
      <c r="B8917" s="37">
        <v>4479</v>
      </c>
      <c r="C8917" s="37" t="s">
        <v>8962</v>
      </c>
      <c r="D8917" s="38" t="s">
        <v>7888</v>
      </c>
      <c r="E8917" s="39">
        <v>1511.476666775812</v>
      </c>
      <c r="F8917" s="39">
        <f t="shared" si="424"/>
        <v>1662.6243334533933</v>
      </c>
      <c r="G8917" s="39">
        <f t="shared" si="425"/>
        <v>1964.9196668085556</v>
      </c>
    </row>
    <row r="8918" spans="1:7" ht="25.5" customHeight="1" thickTop="1" thickBot="1" x14ac:dyDescent="0.25">
      <c r="A8918" s="20" t="str">
        <f t="shared" si="423"/>
        <v>4480DURHAM</v>
      </c>
      <c r="B8918" s="20">
        <v>4480</v>
      </c>
      <c r="C8918" s="20" t="s">
        <v>8963</v>
      </c>
      <c r="D8918" s="21" t="s">
        <v>7888</v>
      </c>
      <c r="E8918" s="22">
        <v>1318.2540006449599</v>
      </c>
      <c r="F8918" s="22">
        <f t="shared" si="424"/>
        <v>1450.079400709456</v>
      </c>
      <c r="G8918" s="22">
        <f t="shared" si="425"/>
        <v>1713.7302008384479</v>
      </c>
    </row>
    <row r="8919" spans="1:7" ht="25.5" customHeight="1" thickTop="1" thickBot="1" x14ac:dyDescent="0.25">
      <c r="A8919" s="20" t="str">
        <f t="shared" si="423"/>
        <v>4480EROMANGA</v>
      </c>
      <c r="B8919" s="37">
        <v>4480</v>
      </c>
      <c r="C8919" s="37" t="s">
        <v>8964</v>
      </c>
      <c r="D8919" s="38" t="s">
        <v>7888</v>
      </c>
      <c r="E8919" s="39">
        <v>1318.2540006449599</v>
      </c>
      <c r="F8919" s="39">
        <f t="shared" si="424"/>
        <v>1450.079400709456</v>
      </c>
      <c r="G8919" s="39">
        <f t="shared" si="425"/>
        <v>1713.7302008384479</v>
      </c>
    </row>
    <row r="8920" spans="1:7" ht="25.5" customHeight="1" thickTop="1" thickBot="1" x14ac:dyDescent="0.25">
      <c r="A8920" s="20" t="str">
        <f t="shared" si="423"/>
        <v>4480QUILPIE</v>
      </c>
      <c r="B8920" s="20">
        <v>4480</v>
      </c>
      <c r="C8920" s="20" t="s">
        <v>8965</v>
      </c>
      <c r="D8920" s="21" t="s">
        <v>7888</v>
      </c>
      <c r="E8920" s="22">
        <v>1318.2540006449599</v>
      </c>
      <c r="F8920" s="22">
        <f t="shared" si="424"/>
        <v>1450.079400709456</v>
      </c>
      <c r="G8920" s="22">
        <f t="shared" si="425"/>
        <v>1713.7302008384479</v>
      </c>
    </row>
    <row r="8921" spans="1:7" ht="25.5" customHeight="1" thickTop="1" thickBot="1" x14ac:dyDescent="0.25">
      <c r="A8921" s="20" t="str">
        <f t="shared" si="423"/>
        <v>4481WINDORAH</v>
      </c>
      <c r="B8921" s="37">
        <v>4481</v>
      </c>
      <c r="C8921" s="37" t="s">
        <v>8966</v>
      </c>
      <c r="D8921" s="38" t="s">
        <v>7888</v>
      </c>
      <c r="E8921" s="39">
        <v>2095.471999439806</v>
      </c>
      <c r="F8921" s="39">
        <f t="shared" si="424"/>
        <v>2305.0191993837871</v>
      </c>
      <c r="G8921" s="39">
        <f t="shared" si="425"/>
        <v>2724.1135992717482</v>
      </c>
    </row>
    <row r="8922" spans="1:7" ht="25.5" customHeight="1" thickTop="1" thickBot="1" x14ac:dyDescent="0.25">
      <c r="A8922" s="20" t="str">
        <f t="shared" si="423"/>
        <v>4482BIRDSVILLE</v>
      </c>
      <c r="B8922" s="20">
        <v>4482</v>
      </c>
      <c r="C8922" s="20" t="s">
        <v>8967</v>
      </c>
      <c r="D8922" s="21" t="s">
        <v>7888</v>
      </c>
      <c r="E8922" s="22">
        <v>2115.153999631058</v>
      </c>
      <c r="F8922" s="22">
        <f t="shared" si="424"/>
        <v>2326.6693995941641</v>
      </c>
      <c r="G8922" s="22">
        <f t="shared" si="425"/>
        <v>2749.7001995203755</v>
      </c>
    </row>
    <row r="8923" spans="1:7" ht="25.5" customHeight="1" thickTop="1" thickBot="1" x14ac:dyDescent="0.25">
      <c r="A8923" s="20" t="str">
        <f t="shared" si="423"/>
        <v>4486DIRRANBANDI</v>
      </c>
      <c r="B8923" s="37">
        <v>4486</v>
      </c>
      <c r="C8923" s="37" t="s">
        <v>8968</v>
      </c>
      <c r="D8923" s="38" t="s">
        <v>7888</v>
      </c>
      <c r="E8923" s="39">
        <v>1278.4620001108819</v>
      </c>
      <c r="F8923" s="39">
        <f t="shared" si="424"/>
        <v>1406.3082001219702</v>
      </c>
      <c r="G8923" s="39">
        <f t="shared" si="425"/>
        <v>1662.0006001441466</v>
      </c>
    </row>
    <row r="8924" spans="1:7" ht="25.5" customHeight="1" thickTop="1" thickBot="1" x14ac:dyDescent="0.25">
      <c r="A8924" s="20" t="str">
        <f t="shared" si="423"/>
        <v>4486HEBEL</v>
      </c>
      <c r="B8924" s="20">
        <v>4486</v>
      </c>
      <c r="C8924" s="20" t="s">
        <v>8969</v>
      </c>
      <c r="D8924" s="21" t="s">
        <v>7888</v>
      </c>
      <c r="E8924" s="22">
        <v>1278.4620001108819</v>
      </c>
      <c r="F8924" s="22">
        <f t="shared" si="424"/>
        <v>1406.3082001219702</v>
      </c>
      <c r="G8924" s="22">
        <f t="shared" si="425"/>
        <v>1662.0006001441466</v>
      </c>
    </row>
    <row r="8925" spans="1:7" ht="25.5" customHeight="1" thickTop="1" thickBot="1" x14ac:dyDescent="0.25">
      <c r="A8925" s="20" t="str">
        <f t="shared" si="423"/>
        <v>4487BEGONIA</v>
      </c>
      <c r="B8925" s="37">
        <v>4487</v>
      </c>
      <c r="C8925" s="37" t="s">
        <v>8970</v>
      </c>
      <c r="D8925" s="38" t="s">
        <v>7888</v>
      </c>
      <c r="E8925" s="39">
        <v>1520.4700000501659</v>
      </c>
      <c r="F8925" s="39">
        <f t="shared" si="424"/>
        <v>1672.5170000551827</v>
      </c>
      <c r="G8925" s="39">
        <f t="shared" si="425"/>
        <v>1976.6110000652159</v>
      </c>
    </row>
    <row r="8926" spans="1:7" ht="25.5" customHeight="1" thickTop="1" thickBot="1" x14ac:dyDescent="0.25">
      <c r="A8926" s="20" t="str">
        <f t="shared" si="423"/>
        <v>4487ST GEORGE</v>
      </c>
      <c r="B8926" s="20">
        <v>4487</v>
      </c>
      <c r="C8926" s="20" t="s">
        <v>3923</v>
      </c>
      <c r="D8926" s="21" t="s">
        <v>7888</v>
      </c>
      <c r="E8926" s="22">
        <v>1520.4700000501659</v>
      </c>
      <c r="F8926" s="22">
        <f t="shared" si="424"/>
        <v>1672.5170000551827</v>
      </c>
      <c r="G8926" s="22">
        <f t="shared" si="425"/>
        <v>1976.6110000652159</v>
      </c>
    </row>
    <row r="8927" spans="1:7" ht="25.5" customHeight="1" thickTop="1" thickBot="1" x14ac:dyDescent="0.25">
      <c r="A8927" s="20" t="str">
        <f t="shared" si="423"/>
        <v>4488BINDEBANGO</v>
      </c>
      <c r="B8927" s="37">
        <v>4488</v>
      </c>
      <c r="C8927" s="37" t="s">
        <v>8971</v>
      </c>
      <c r="D8927" s="38" t="s">
        <v>7888</v>
      </c>
      <c r="E8927" s="39">
        <v>2338.6400002808177</v>
      </c>
      <c r="F8927" s="39">
        <f t="shared" si="424"/>
        <v>2572.5040003088998</v>
      </c>
      <c r="G8927" s="39">
        <f t="shared" si="425"/>
        <v>3040.232000365063</v>
      </c>
    </row>
    <row r="8928" spans="1:7" ht="25.5" customHeight="1" thickTop="1" thickBot="1" x14ac:dyDescent="0.25">
      <c r="A8928" s="20" t="str">
        <f t="shared" si="423"/>
        <v>4488BOLLON</v>
      </c>
      <c r="B8928" s="20">
        <v>4488</v>
      </c>
      <c r="C8928" s="20" t="s">
        <v>8972</v>
      </c>
      <c r="D8928" s="21" t="s">
        <v>7888</v>
      </c>
      <c r="E8928" s="22">
        <v>2338.6400002808177</v>
      </c>
      <c r="F8928" s="22">
        <f t="shared" si="424"/>
        <v>2572.5040003088998</v>
      </c>
      <c r="G8928" s="22">
        <f t="shared" si="425"/>
        <v>3040.232000365063</v>
      </c>
    </row>
    <row r="8929" spans="1:7" ht="25.5" customHeight="1" thickTop="1" thickBot="1" x14ac:dyDescent="0.25">
      <c r="A8929" s="20" t="str">
        <f t="shared" si="423"/>
        <v>4488NEBINE</v>
      </c>
      <c r="B8929" s="37">
        <v>4488</v>
      </c>
      <c r="C8929" s="37" t="s">
        <v>8973</v>
      </c>
      <c r="D8929" s="38" t="s">
        <v>7888</v>
      </c>
      <c r="E8929" s="39">
        <v>2338.6400002808177</v>
      </c>
      <c r="F8929" s="39">
        <f t="shared" si="424"/>
        <v>2572.5040003088998</v>
      </c>
      <c r="G8929" s="39">
        <f t="shared" si="425"/>
        <v>3040.232000365063</v>
      </c>
    </row>
    <row r="8930" spans="1:7" ht="25.5" customHeight="1" thickTop="1" thickBot="1" x14ac:dyDescent="0.25">
      <c r="A8930" s="20" t="str">
        <f t="shared" si="423"/>
        <v>4489WYANDRA</v>
      </c>
      <c r="B8930" s="20">
        <v>4489</v>
      </c>
      <c r="C8930" s="20" t="s">
        <v>8974</v>
      </c>
      <c r="D8930" s="21" t="s">
        <v>7888</v>
      </c>
      <c r="E8930" s="22">
        <v>1876.3859999728738</v>
      </c>
      <c r="F8930" s="22">
        <f t="shared" si="424"/>
        <v>2064.0245999701615</v>
      </c>
      <c r="G8930" s="22">
        <f t="shared" si="425"/>
        <v>2439.3017999647359</v>
      </c>
    </row>
    <row r="8931" spans="1:7" ht="25.5" customHeight="1" thickTop="1" thickBot="1" x14ac:dyDescent="0.25">
      <c r="A8931" s="20" t="str">
        <f t="shared" si="423"/>
        <v>4490BARRINGUN</v>
      </c>
      <c r="B8931" s="37">
        <v>4490</v>
      </c>
      <c r="C8931" s="37" t="s">
        <v>4952</v>
      </c>
      <c r="D8931" s="38" t="s">
        <v>7888</v>
      </c>
      <c r="E8931" s="39">
        <v>2239.7060003662859</v>
      </c>
      <c r="F8931" s="39">
        <f t="shared" si="424"/>
        <v>2463.6766004029146</v>
      </c>
      <c r="G8931" s="39">
        <f t="shared" si="425"/>
        <v>2911.6178004761719</v>
      </c>
    </row>
    <row r="8932" spans="1:7" ht="25.5" customHeight="1" thickTop="1" thickBot="1" x14ac:dyDescent="0.25">
      <c r="A8932" s="20" t="str">
        <f t="shared" si="423"/>
        <v>4490COONGOOLA</v>
      </c>
      <c r="B8932" s="20">
        <v>4490</v>
      </c>
      <c r="C8932" s="20" t="s">
        <v>8975</v>
      </c>
      <c r="D8932" s="21" t="s">
        <v>7888</v>
      </c>
      <c r="E8932" s="22">
        <v>2239.7060003662859</v>
      </c>
      <c r="F8932" s="22">
        <f t="shared" si="424"/>
        <v>2463.6766004029146</v>
      </c>
      <c r="G8932" s="22">
        <f t="shared" si="425"/>
        <v>2911.6178004761719</v>
      </c>
    </row>
    <row r="8933" spans="1:7" ht="25.5" customHeight="1" thickTop="1" thickBot="1" x14ac:dyDescent="0.25">
      <c r="A8933" s="20" t="str">
        <f t="shared" si="423"/>
        <v>4490CUNNAMULLA</v>
      </c>
      <c r="B8933" s="37">
        <v>4490</v>
      </c>
      <c r="C8933" s="37" t="s">
        <v>8976</v>
      </c>
      <c r="D8933" s="38" t="s">
        <v>7888</v>
      </c>
      <c r="E8933" s="39">
        <v>2239.7060003662859</v>
      </c>
      <c r="F8933" s="39">
        <f t="shared" si="424"/>
        <v>2463.6766004029146</v>
      </c>
      <c r="G8933" s="39">
        <f t="shared" si="425"/>
        <v>2911.6178004761719</v>
      </c>
    </row>
    <row r="8934" spans="1:7" ht="25.5" customHeight="1" thickTop="1" thickBot="1" x14ac:dyDescent="0.25">
      <c r="A8934" s="20" t="str">
        <f t="shared" si="423"/>
        <v>4490CUTTABURRA</v>
      </c>
      <c r="B8934" s="20">
        <v>4490</v>
      </c>
      <c r="C8934" s="20" t="s">
        <v>8977</v>
      </c>
      <c r="D8934" s="21" t="s">
        <v>7888</v>
      </c>
      <c r="E8934" s="22">
        <v>2239.7060003662859</v>
      </c>
      <c r="F8934" s="22">
        <f t="shared" si="424"/>
        <v>2463.6766004029146</v>
      </c>
      <c r="G8934" s="22">
        <f t="shared" si="425"/>
        <v>2911.6178004761719</v>
      </c>
    </row>
    <row r="8935" spans="1:7" ht="25.5" customHeight="1" thickTop="1" thickBot="1" x14ac:dyDescent="0.25">
      <c r="A8935" s="20" t="str">
        <f t="shared" si="423"/>
        <v>4490HUMEBURN</v>
      </c>
      <c r="B8935" s="37">
        <v>4490</v>
      </c>
      <c r="C8935" s="37" t="s">
        <v>8978</v>
      </c>
      <c r="D8935" s="38" t="s">
        <v>7888</v>
      </c>
      <c r="E8935" s="39">
        <v>2239.7060003662859</v>
      </c>
      <c r="F8935" s="39">
        <f t="shared" si="424"/>
        <v>2463.6766004029146</v>
      </c>
      <c r="G8935" s="39">
        <f t="shared" si="425"/>
        <v>2911.6178004761719</v>
      </c>
    </row>
    <row r="8936" spans="1:7" ht="25.5" customHeight="1" thickTop="1" thickBot="1" x14ac:dyDescent="0.25">
      <c r="A8936" s="20" t="str">
        <f t="shared" si="423"/>
        <v>4490JOBS GATE</v>
      </c>
      <c r="B8936" s="20">
        <v>4490</v>
      </c>
      <c r="C8936" s="20" t="s">
        <v>8979</v>
      </c>
      <c r="D8936" s="21" t="s">
        <v>7888</v>
      </c>
      <c r="E8936" s="22">
        <v>2239.7060003662859</v>
      </c>
      <c r="F8936" s="22">
        <f t="shared" si="424"/>
        <v>2463.6766004029146</v>
      </c>
      <c r="G8936" s="22">
        <f t="shared" si="425"/>
        <v>2911.6178004761719</v>
      </c>
    </row>
    <row r="8937" spans="1:7" ht="25.5" customHeight="1" thickTop="1" thickBot="1" x14ac:dyDescent="0.25">
      <c r="A8937" s="20" t="str">
        <f t="shared" si="423"/>
        <v>4490LINDEN</v>
      </c>
      <c r="B8937" s="37">
        <v>4490</v>
      </c>
      <c r="C8937" s="37" t="s">
        <v>4588</v>
      </c>
      <c r="D8937" s="38" t="s">
        <v>7888</v>
      </c>
      <c r="E8937" s="39">
        <v>2239.7060003662859</v>
      </c>
      <c r="F8937" s="39">
        <f t="shared" si="424"/>
        <v>2463.6766004029146</v>
      </c>
      <c r="G8937" s="39">
        <f t="shared" si="425"/>
        <v>2911.6178004761719</v>
      </c>
    </row>
    <row r="8938" spans="1:7" ht="25.5" customHeight="1" thickTop="1" thickBot="1" x14ac:dyDescent="0.25">
      <c r="A8938" s="20" t="str">
        <f t="shared" si="423"/>
        <v>4490NOORAMA</v>
      </c>
      <c r="B8938" s="20">
        <v>4490</v>
      </c>
      <c r="C8938" s="20" t="s">
        <v>8980</v>
      </c>
      <c r="D8938" s="21" t="s">
        <v>7888</v>
      </c>
      <c r="E8938" s="22">
        <v>2239.7060003662859</v>
      </c>
      <c r="F8938" s="22">
        <f t="shared" si="424"/>
        <v>2463.6766004029146</v>
      </c>
      <c r="G8938" s="22">
        <f t="shared" si="425"/>
        <v>2911.6178004761719</v>
      </c>
    </row>
    <row r="8939" spans="1:7" ht="25.5" customHeight="1" thickTop="1" thickBot="1" x14ac:dyDescent="0.25">
      <c r="A8939" s="20" t="str">
        <f t="shared" si="423"/>
        <v>4490TUEN</v>
      </c>
      <c r="B8939" s="37">
        <v>4490</v>
      </c>
      <c r="C8939" s="37" t="s">
        <v>8981</v>
      </c>
      <c r="D8939" s="38" t="s">
        <v>7888</v>
      </c>
      <c r="E8939" s="39">
        <v>2239.7060003662859</v>
      </c>
      <c r="F8939" s="39">
        <f t="shared" si="424"/>
        <v>2463.6766004029146</v>
      </c>
      <c r="G8939" s="39">
        <f t="shared" si="425"/>
        <v>2911.6178004761719</v>
      </c>
    </row>
    <row r="8940" spans="1:7" ht="25.5" customHeight="1" thickTop="1" thickBot="1" x14ac:dyDescent="0.25">
      <c r="A8940" s="20" t="str">
        <f t="shared" si="423"/>
        <v>4490WIDGEEGOARA</v>
      </c>
      <c r="B8940" s="20">
        <v>4490</v>
      </c>
      <c r="C8940" s="20" t="s">
        <v>8982</v>
      </c>
      <c r="D8940" s="21" t="s">
        <v>7888</v>
      </c>
      <c r="E8940" s="22">
        <v>2239.7060003662859</v>
      </c>
      <c r="F8940" s="22">
        <f t="shared" si="424"/>
        <v>2463.6766004029146</v>
      </c>
      <c r="G8940" s="22">
        <f t="shared" si="425"/>
        <v>2911.6178004761719</v>
      </c>
    </row>
    <row r="8941" spans="1:7" ht="25.5" customHeight="1" thickTop="1" thickBot="1" x14ac:dyDescent="0.25">
      <c r="A8941" s="20" t="str">
        <f t="shared" si="423"/>
        <v>4490YOWAH</v>
      </c>
      <c r="B8941" s="37">
        <v>4490</v>
      </c>
      <c r="C8941" s="37" t="s">
        <v>8983</v>
      </c>
      <c r="D8941" s="38" t="s">
        <v>7888</v>
      </c>
      <c r="E8941" s="39">
        <v>2239.7060003662859</v>
      </c>
      <c r="F8941" s="39">
        <f t="shared" si="424"/>
        <v>2463.6766004029146</v>
      </c>
      <c r="G8941" s="39">
        <f t="shared" si="425"/>
        <v>2911.6178004761719</v>
      </c>
    </row>
    <row r="8942" spans="1:7" ht="25.5" customHeight="1" thickTop="1" thickBot="1" x14ac:dyDescent="0.25">
      <c r="A8942" s="20" t="str">
        <f t="shared" si="423"/>
        <v>4491EULO</v>
      </c>
      <c r="B8942" s="20">
        <v>4491</v>
      </c>
      <c r="C8942" s="20" t="s">
        <v>8984</v>
      </c>
      <c r="D8942" s="21" t="s">
        <v>7888</v>
      </c>
      <c r="E8942" s="22">
        <v>1500.8060001179679</v>
      </c>
      <c r="F8942" s="22">
        <f t="shared" si="424"/>
        <v>1650.8866001297647</v>
      </c>
      <c r="G8942" s="22">
        <f t="shared" si="425"/>
        <v>1951.0478001533584</v>
      </c>
    </row>
    <row r="8943" spans="1:7" ht="25.5" customHeight="1" thickTop="1" thickBot="1" x14ac:dyDescent="0.25">
      <c r="A8943" s="20" t="str">
        <f t="shared" si="423"/>
        <v>4492DYNEVOR</v>
      </c>
      <c r="B8943" s="37">
        <v>4492</v>
      </c>
      <c r="C8943" s="37" t="s">
        <v>8985</v>
      </c>
      <c r="D8943" s="38" t="s">
        <v>7888</v>
      </c>
      <c r="E8943" s="39">
        <v>1402.914000608552</v>
      </c>
      <c r="F8943" s="39">
        <f t="shared" si="424"/>
        <v>1543.2054006694073</v>
      </c>
      <c r="G8943" s="39">
        <f t="shared" si="425"/>
        <v>1823.7882007911176</v>
      </c>
    </row>
    <row r="8944" spans="1:7" ht="25.5" customHeight="1" thickTop="1" thickBot="1" x14ac:dyDescent="0.25">
      <c r="A8944" s="20" t="str">
        <f t="shared" si="423"/>
        <v>4492NOCKATUNGA</v>
      </c>
      <c r="B8944" s="20">
        <v>4492</v>
      </c>
      <c r="C8944" s="20" t="s">
        <v>8986</v>
      </c>
      <c r="D8944" s="21" t="s">
        <v>7888</v>
      </c>
      <c r="E8944" s="22">
        <v>1402.914000608552</v>
      </c>
      <c r="F8944" s="22">
        <f t="shared" si="424"/>
        <v>1543.2054006694073</v>
      </c>
      <c r="G8944" s="22">
        <f t="shared" si="425"/>
        <v>1823.7882007911176</v>
      </c>
    </row>
    <row r="8945" spans="1:7" ht="25.5" customHeight="1" thickTop="1" thickBot="1" x14ac:dyDescent="0.25">
      <c r="A8945" s="20" t="str">
        <f t="shared" si="423"/>
        <v>4492THARGOMINDAH</v>
      </c>
      <c r="B8945" s="37">
        <v>4492</v>
      </c>
      <c r="C8945" s="37" t="s">
        <v>8987</v>
      </c>
      <c r="D8945" s="38" t="s">
        <v>7888</v>
      </c>
      <c r="E8945" s="39">
        <v>1402.914000608552</v>
      </c>
      <c r="F8945" s="39">
        <f t="shared" si="424"/>
        <v>1543.2054006694073</v>
      </c>
      <c r="G8945" s="39">
        <f t="shared" si="425"/>
        <v>1823.7882007911176</v>
      </c>
    </row>
    <row r="8946" spans="1:7" ht="25.5" customHeight="1" thickTop="1" thickBot="1" x14ac:dyDescent="0.25">
      <c r="A8946" s="20" t="str">
        <f t="shared" si="423"/>
        <v>4493HUNGERFORD</v>
      </c>
      <c r="B8946" s="20">
        <v>4493</v>
      </c>
      <c r="C8946" s="20" t="s">
        <v>4958</v>
      </c>
      <c r="D8946" s="21" t="s">
        <v>7888</v>
      </c>
      <c r="E8946" s="22">
        <v>1932.5940003862379</v>
      </c>
      <c r="F8946" s="22">
        <f t="shared" si="424"/>
        <v>2125.8534004248618</v>
      </c>
      <c r="G8946" s="22">
        <f t="shared" si="425"/>
        <v>2512.3722005021095</v>
      </c>
    </row>
    <row r="8947" spans="1:7" ht="25.5" customHeight="1" thickTop="1" thickBot="1" x14ac:dyDescent="0.25">
      <c r="A8947" s="20" t="str">
        <f t="shared" si="423"/>
        <v>4494BUNGUNYA</v>
      </c>
      <c r="B8947" s="37">
        <v>4494</v>
      </c>
      <c r="C8947" s="37" t="s">
        <v>8988</v>
      </c>
      <c r="D8947" s="38" t="s">
        <v>7888</v>
      </c>
      <c r="E8947" s="39">
        <v>1234.760000639478</v>
      </c>
      <c r="F8947" s="39">
        <f t="shared" si="424"/>
        <v>1358.2360007034258</v>
      </c>
      <c r="G8947" s="39">
        <f t="shared" si="425"/>
        <v>1605.1880008313215</v>
      </c>
    </row>
    <row r="8948" spans="1:7" ht="25.5" customHeight="1" thickTop="1" thickBot="1" x14ac:dyDescent="0.25">
      <c r="A8948" s="20" t="str">
        <f t="shared" si="423"/>
        <v>4494NORTH BUNGUNYA</v>
      </c>
      <c r="B8948" s="20">
        <v>4494</v>
      </c>
      <c r="C8948" s="20" t="s">
        <v>8989</v>
      </c>
      <c r="D8948" s="21" t="s">
        <v>7888</v>
      </c>
      <c r="E8948" s="22">
        <v>1234.760000639478</v>
      </c>
      <c r="F8948" s="22">
        <f t="shared" si="424"/>
        <v>1358.2360007034258</v>
      </c>
      <c r="G8948" s="22">
        <f t="shared" si="425"/>
        <v>1605.1880008313215</v>
      </c>
    </row>
    <row r="8949" spans="1:7" ht="25.5" customHeight="1" thickTop="1" thickBot="1" x14ac:dyDescent="0.25">
      <c r="A8949" s="20" t="str">
        <f t="shared" si="423"/>
        <v>4494TARAWERA</v>
      </c>
      <c r="B8949" s="37">
        <v>4494</v>
      </c>
      <c r="C8949" s="37" t="s">
        <v>8990</v>
      </c>
      <c r="D8949" s="38" t="s">
        <v>7888</v>
      </c>
      <c r="E8949" s="39">
        <v>1234.760000639478</v>
      </c>
      <c r="F8949" s="39">
        <f t="shared" si="424"/>
        <v>1358.2360007034258</v>
      </c>
      <c r="G8949" s="39">
        <f t="shared" si="425"/>
        <v>1605.1880008313215</v>
      </c>
    </row>
    <row r="8950" spans="1:7" ht="25.5" customHeight="1" thickTop="1" thickBot="1" x14ac:dyDescent="0.25">
      <c r="A8950" s="20" t="str">
        <f t="shared" si="423"/>
        <v>4496NORTH TALWOOD</v>
      </c>
      <c r="B8950" s="20">
        <v>4496</v>
      </c>
      <c r="C8950" s="20" t="s">
        <v>8991</v>
      </c>
      <c r="D8950" s="21" t="s">
        <v>7888</v>
      </c>
      <c r="E8950" s="22">
        <v>1488.1979997679739</v>
      </c>
      <c r="F8950" s="22">
        <f t="shared" si="424"/>
        <v>1637.0177997447713</v>
      </c>
      <c r="G8950" s="22">
        <f t="shared" si="425"/>
        <v>1934.6573996983661</v>
      </c>
    </row>
    <row r="8951" spans="1:7" ht="25.5" customHeight="1" thickTop="1" thickBot="1" x14ac:dyDescent="0.25">
      <c r="A8951" s="20" t="str">
        <f t="shared" si="423"/>
        <v>4496SOUTH TALWOOD</v>
      </c>
      <c r="B8951" s="37">
        <v>4496</v>
      </c>
      <c r="C8951" s="37" t="s">
        <v>8992</v>
      </c>
      <c r="D8951" s="38" t="s">
        <v>7888</v>
      </c>
      <c r="E8951" s="39">
        <v>1488.1979997679739</v>
      </c>
      <c r="F8951" s="39">
        <f t="shared" si="424"/>
        <v>1637.0177997447713</v>
      </c>
      <c r="G8951" s="39">
        <f t="shared" si="425"/>
        <v>1934.6573996983661</v>
      </c>
    </row>
    <row r="8952" spans="1:7" ht="25.5" customHeight="1" thickTop="1" thickBot="1" x14ac:dyDescent="0.25">
      <c r="A8952" s="20" t="str">
        <f t="shared" si="423"/>
        <v>4497DAYMAR</v>
      </c>
      <c r="B8952" s="20">
        <v>4497</v>
      </c>
      <c r="C8952" s="20" t="s">
        <v>8993</v>
      </c>
      <c r="D8952" s="21" t="s">
        <v>7888</v>
      </c>
      <c r="E8952" s="22">
        <v>1437.470000631138</v>
      </c>
      <c r="F8952" s="22">
        <f t="shared" si="424"/>
        <v>1581.217000694252</v>
      </c>
      <c r="G8952" s="22">
        <f t="shared" si="425"/>
        <v>1868.7110008204795</v>
      </c>
    </row>
    <row r="8953" spans="1:7" ht="25.5" customHeight="1" thickTop="1" thickBot="1" x14ac:dyDescent="0.25">
      <c r="A8953" s="20" t="str">
        <f t="shared" si="423"/>
        <v>4497THALLON</v>
      </c>
      <c r="B8953" s="37">
        <v>4497</v>
      </c>
      <c r="C8953" s="37" t="s">
        <v>8994</v>
      </c>
      <c r="D8953" s="38" t="s">
        <v>7888</v>
      </c>
      <c r="E8953" s="39">
        <v>1437.470000631138</v>
      </c>
      <c r="F8953" s="39">
        <f t="shared" si="424"/>
        <v>1581.217000694252</v>
      </c>
      <c r="G8953" s="39">
        <f t="shared" si="425"/>
        <v>1868.7110008204795</v>
      </c>
    </row>
    <row r="8954" spans="1:7" ht="25.5" customHeight="1" thickTop="1" thickBot="1" x14ac:dyDescent="0.25">
      <c r="A8954" s="20" t="str">
        <f t="shared" si="423"/>
        <v>4497WEENGALLON</v>
      </c>
      <c r="B8954" s="20">
        <v>4497</v>
      </c>
      <c r="C8954" s="20" t="s">
        <v>8995</v>
      </c>
      <c r="D8954" s="21" t="s">
        <v>7888</v>
      </c>
      <c r="E8954" s="22">
        <v>1437.470000631138</v>
      </c>
      <c r="F8954" s="22">
        <f t="shared" si="424"/>
        <v>1581.217000694252</v>
      </c>
      <c r="G8954" s="22">
        <f t="shared" si="425"/>
        <v>1868.7110008204795</v>
      </c>
    </row>
    <row r="8955" spans="1:7" ht="25.5" customHeight="1" thickTop="1" thickBot="1" x14ac:dyDescent="0.25">
      <c r="A8955" s="20" t="str">
        <f t="shared" si="423"/>
        <v>4498KIOMA</v>
      </c>
      <c r="B8955" s="37">
        <v>4498</v>
      </c>
      <c r="C8955" s="37" t="s">
        <v>8996</v>
      </c>
      <c r="D8955" s="38" t="s">
        <v>7888</v>
      </c>
      <c r="E8955" s="39">
        <v>1245.2739996919979</v>
      </c>
      <c r="F8955" s="39">
        <f t="shared" si="424"/>
        <v>1369.8013996611978</v>
      </c>
      <c r="G8955" s="39">
        <f t="shared" si="425"/>
        <v>1618.8561995995974</v>
      </c>
    </row>
    <row r="8956" spans="1:7" ht="25.5" customHeight="1" thickTop="1" thickBot="1" x14ac:dyDescent="0.25">
      <c r="A8956" s="20" t="str">
        <f t="shared" si="423"/>
        <v>4498TOOBEAH</v>
      </c>
      <c r="B8956" s="20">
        <v>4498</v>
      </c>
      <c r="C8956" s="20" t="s">
        <v>8997</v>
      </c>
      <c r="D8956" s="21" t="s">
        <v>7888</v>
      </c>
      <c r="E8956" s="22">
        <v>1245.2739996919979</v>
      </c>
      <c r="F8956" s="22">
        <f t="shared" si="424"/>
        <v>1369.8013996611978</v>
      </c>
      <c r="G8956" s="22">
        <f t="shared" si="425"/>
        <v>1618.8561995995974</v>
      </c>
    </row>
    <row r="8957" spans="1:7" ht="25.5" customHeight="1" thickTop="1" thickBot="1" x14ac:dyDescent="0.25">
      <c r="A8957" s="20" t="str">
        <f t="shared" si="423"/>
        <v>4500BRAY PARK</v>
      </c>
      <c r="B8957" s="37">
        <v>4500</v>
      </c>
      <c r="C8957" s="37" t="s">
        <v>3076</v>
      </c>
      <c r="D8957" s="38" t="s">
        <v>7888</v>
      </c>
      <c r="E8957" s="39">
        <v>1303.8439999383538</v>
      </c>
      <c r="F8957" s="39">
        <f t="shared" si="424"/>
        <v>1434.2283999321894</v>
      </c>
      <c r="G8957" s="39">
        <f t="shared" si="425"/>
        <v>1694.9971999198601</v>
      </c>
    </row>
    <row r="8958" spans="1:7" ht="25.5" customHeight="1" thickTop="1" thickBot="1" x14ac:dyDescent="0.25">
      <c r="A8958" s="20" t="str">
        <f t="shared" si="423"/>
        <v>4500BRENDALE</v>
      </c>
      <c r="B8958" s="20">
        <v>4500</v>
      </c>
      <c r="C8958" s="20" t="s">
        <v>8998</v>
      </c>
      <c r="D8958" s="21" t="s">
        <v>7888</v>
      </c>
      <c r="E8958" s="22">
        <v>1303.8439999383538</v>
      </c>
      <c r="F8958" s="22">
        <f t="shared" si="424"/>
        <v>1434.2283999321894</v>
      </c>
      <c r="G8958" s="22">
        <f t="shared" si="425"/>
        <v>1694.9971999198601</v>
      </c>
    </row>
    <row r="8959" spans="1:7" ht="25.5" customHeight="1" thickTop="1" thickBot="1" x14ac:dyDescent="0.25">
      <c r="A8959" s="20" t="str">
        <f t="shared" si="423"/>
        <v>4500CASHMERE</v>
      </c>
      <c r="B8959" s="37">
        <v>4500</v>
      </c>
      <c r="C8959" s="37" t="s">
        <v>8999</v>
      </c>
      <c r="D8959" s="38" t="s">
        <v>7888</v>
      </c>
      <c r="E8959" s="39">
        <v>1303.8439999383538</v>
      </c>
      <c r="F8959" s="39">
        <f t="shared" si="424"/>
        <v>1434.2283999321894</v>
      </c>
      <c r="G8959" s="39">
        <f t="shared" si="425"/>
        <v>1694.9971999198601</v>
      </c>
    </row>
    <row r="8960" spans="1:7" ht="25.5" customHeight="1" thickTop="1" thickBot="1" x14ac:dyDescent="0.25">
      <c r="A8960" s="20" t="str">
        <f t="shared" si="423"/>
        <v>4500CLEAR MOUNTAIN</v>
      </c>
      <c r="B8960" s="20">
        <v>4500</v>
      </c>
      <c r="C8960" s="20" t="s">
        <v>9000</v>
      </c>
      <c r="D8960" s="21" t="s">
        <v>7888</v>
      </c>
      <c r="E8960" s="22">
        <v>1303.8439999383538</v>
      </c>
      <c r="F8960" s="22">
        <f t="shared" si="424"/>
        <v>1434.2283999321894</v>
      </c>
      <c r="G8960" s="22">
        <f t="shared" si="425"/>
        <v>1694.9971999198601</v>
      </c>
    </row>
    <row r="8961" spans="1:7" ht="25.5" customHeight="1" thickTop="1" thickBot="1" x14ac:dyDescent="0.25">
      <c r="A8961" s="20" t="str">
        <f t="shared" si="423"/>
        <v>4500JOYNER</v>
      </c>
      <c r="B8961" s="37">
        <v>4500</v>
      </c>
      <c r="C8961" s="37" t="s">
        <v>9001</v>
      </c>
      <c r="D8961" s="38" t="s">
        <v>7888</v>
      </c>
      <c r="E8961" s="39">
        <v>1303.8439999383538</v>
      </c>
      <c r="F8961" s="39">
        <f t="shared" si="424"/>
        <v>1434.2283999321894</v>
      </c>
      <c r="G8961" s="39">
        <f t="shared" si="425"/>
        <v>1694.9971999198601</v>
      </c>
    </row>
    <row r="8962" spans="1:7" ht="25.5" customHeight="1" thickTop="1" thickBot="1" x14ac:dyDescent="0.25">
      <c r="A8962" s="20" t="str">
        <f t="shared" si="423"/>
        <v>4500STRATHPINE</v>
      </c>
      <c r="B8962" s="20">
        <v>4500</v>
      </c>
      <c r="C8962" s="20" t="s">
        <v>9002</v>
      </c>
      <c r="D8962" s="21" t="s">
        <v>7888</v>
      </c>
      <c r="E8962" s="22">
        <v>1303.8439999383538</v>
      </c>
      <c r="F8962" s="22">
        <f t="shared" si="424"/>
        <v>1434.2283999321894</v>
      </c>
      <c r="G8962" s="22">
        <f t="shared" si="425"/>
        <v>1694.9971999198601</v>
      </c>
    </row>
    <row r="8963" spans="1:7" ht="25.5" customHeight="1" thickTop="1" thickBot="1" x14ac:dyDescent="0.25">
      <c r="A8963" s="20" t="str">
        <f t="shared" si="423"/>
        <v>4500WARNER</v>
      </c>
      <c r="B8963" s="37">
        <v>4500</v>
      </c>
      <c r="C8963" s="37" t="s">
        <v>9003</v>
      </c>
      <c r="D8963" s="38" t="s">
        <v>7888</v>
      </c>
      <c r="E8963" s="39">
        <v>1303.8439999383538</v>
      </c>
      <c r="F8963" s="39">
        <f t="shared" si="424"/>
        <v>1434.2283999321894</v>
      </c>
      <c r="G8963" s="39">
        <f t="shared" si="425"/>
        <v>1694.9971999198601</v>
      </c>
    </row>
    <row r="8964" spans="1:7" ht="25.5" customHeight="1" thickTop="1" thickBot="1" x14ac:dyDescent="0.25">
      <c r="A8964" s="20" t="str">
        <f t="shared" si="423"/>
        <v>4501LAWNTON</v>
      </c>
      <c r="B8964" s="20">
        <v>4501</v>
      </c>
      <c r="C8964" s="20" t="s">
        <v>9004</v>
      </c>
      <c r="D8964" s="21" t="s">
        <v>7888</v>
      </c>
      <c r="E8964" s="22">
        <v>1429.805999851774</v>
      </c>
      <c r="F8964" s="22">
        <f t="shared" si="424"/>
        <v>1572.7865998369516</v>
      </c>
      <c r="G8964" s="22">
        <f t="shared" si="425"/>
        <v>1858.7477998073064</v>
      </c>
    </row>
    <row r="8965" spans="1:7" ht="25.5" customHeight="1" thickTop="1" thickBot="1" x14ac:dyDescent="0.25">
      <c r="A8965" s="20" t="str">
        <f t="shared" ref="A8965:A9028" si="426">CONCATENATE(B8965,C8965)</f>
        <v>4502PETRIE</v>
      </c>
      <c r="B8965" s="37">
        <v>4502</v>
      </c>
      <c r="C8965" s="37" t="s">
        <v>9005</v>
      </c>
      <c r="D8965" s="38" t="s">
        <v>7888</v>
      </c>
      <c r="E8965" s="39">
        <v>1307.5179994274099</v>
      </c>
      <c r="F8965" s="39">
        <f t="shared" ref="F8965:F9028" si="427">1.1*E8965</f>
        <v>1438.2697993701511</v>
      </c>
      <c r="G8965" s="39">
        <f t="shared" ref="G8965:G9028" si="428">1.3*E8965</f>
        <v>1699.773399255633</v>
      </c>
    </row>
    <row r="8966" spans="1:7" ht="25.5" customHeight="1" thickTop="1" thickBot="1" x14ac:dyDescent="0.25">
      <c r="A8966" s="20" t="str">
        <f t="shared" si="426"/>
        <v>4503DAKABIN</v>
      </c>
      <c r="B8966" s="20">
        <v>4503</v>
      </c>
      <c r="C8966" s="20" t="s">
        <v>9006</v>
      </c>
      <c r="D8966" s="21" t="s">
        <v>7888</v>
      </c>
      <c r="E8966" s="22">
        <v>1412.2900004492581</v>
      </c>
      <c r="F8966" s="22">
        <f t="shared" si="427"/>
        <v>1553.519000494184</v>
      </c>
      <c r="G8966" s="22">
        <f t="shared" si="428"/>
        <v>1835.9770005840355</v>
      </c>
    </row>
    <row r="8967" spans="1:7" ht="25.5" customHeight="1" thickTop="1" thickBot="1" x14ac:dyDescent="0.25">
      <c r="A8967" s="20" t="str">
        <f t="shared" si="426"/>
        <v>4503GRIFFIN</v>
      </c>
      <c r="B8967" s="37">
        <v>4503</v>
      </c>
      <c r="C8967" s="37" t="s">
        <v>9007</v>
      </c>
      <c r="D8967" s="38" t="s">
        <v>7888</v>
      </c>
      <c r="E8967" s="39">
        <v>1412.2900004492581</v>
      </c>
      <c r="F8967" s="39">
        <f t="shared" si="427"/>
        <v>1553.519000494184</v>
      </c>
      <c r="G8967" s="39">
        <f t="shared" si="428"/>
        <v>1835.9770005840355</v>
      </c>
    </row>
    <row r="8968" spans="1:7" ht="25.5" customHeight="1" thickTop="1" thickBot="1" x14ac:dyDescent="0.25">
      <c r="A8968" s="20" t="str">
        <f t="shared" si="426"/>
        <v>4503KALLANGUR</v>
      </c>
      <c r="B8968" s="20">
        <v>4503</v>
      </c>
      <c r="C8968" s="20" t="s">
        <v>9008</v>
      </c>
      <c r="D8968" s="21" t="s">
        <v>7888</v>
      </c>
      <c r="E8968" s="22">
        <v>1412.2900004492581</v>
      </c>
      <c r="F8968" s="22">
        <f t="shared" si="427"/>
        <v>1553.519000494184</v>
      </c>
      <c r="G8968" s="22">
        <f t="shared" si="428"/>
        <v>1835.9770005840355</v>
      </c>
    </row>
    <row r="8969" spans="1:7" ht="25.5" customHeight="1" thickTop="1" thickBot="1" x14ac:dyDescent="0.25">
      <c r="A8969" s="20" t="str">
        <f t="shared" si="426"/>
        <v>4503KURWONGBAH</v>
      </c>
      <c r="B8969" s="37">
        <v>4503</v>
      </c>
      <c r="C8969" s="37" t="s">
        <v>9009</v>
      </c>
      <c r="D8969" s="38" t="s">
        <v>7888</v>
      </c>
      <c r="E8969" s="39">
        <v>1412.2900004492581</v>
      </c>
      <c r="F8969" s="39">
        <f t="shared" si="427"/>
        <v>1553.519000494184</v>
      </c>
      <c r="G8969" s="39">
        <f t="shared" si="428"/>
        <v>1835.9770005840355</v>
      </c>
    </row>
    <row r="8970" spans="1:7" ht="25.5" customHeight="1" thickTop="1" thickBot="1" x14ac:dyDescent="0.25">
      <c r="A8970" s="20" t="str">
        <f t="shared" si="426"/>
        <v>4503MURRUMBA DOWNS</v>
      </c>
      <c r="B8970" s="20">
        <v>4503</v>
      </c>
      <c r="C8970" s="20" t="s">
        <v>9010</v>
      </c>
      <c r="D8970" s="21" t="s">
        <v>7888</v>
      </c>
      <c r="E8970" s="22">
        <v>1412.2900004492581</v>
      </c>
      <c r="F8970" s="22">
        <f t="shared" si="427"/>
        <v>1553.519000494184</v>
      </c>
      <c r="G8970" s="22">
        <f t="shared" si="428"/>
        <v>1835.9770005840355</v>
      </c>
    </row>
    <row r="8971" spans="1:7" ht="25.5" customHeight="1" thickTop="1" thickBot="1" x14ac:dyDescent="0.25">
      <c r="A8971" s="20" t="str">
        <f t="shared" si="426"/>
        <v>4503WHITESIDE</v>
      </c>
      <c r="B8971" s="37">
        <v>4503</v>
      </c>
      <c r="C8971" s="37" t="s">
        <v>9011</v>
      </c>
      <c r="D8971" s="38" t="s">
        <v>7888</v>
      </c>
      <c r="E8971" s="39">
        <v>1412.2900004492581</v>
      </c>
      <c r="F8971" s="39">
        <f t="shared" si="427"/>
        <v>1553.519000494184</v>
      </c>
      <c r="G8971" s="39">
        <f t="shared" si="428"/>
        <v>1835.9770005840355</v>
      </c>
    </row>
    <row r="8972" spans="1:7" ht="25.5" customHeight="1" thickTop="1" thickBot="1" x14ac:dyDescent="0.25">
      <c r="A8972" s="20" t="str">
        <f t="shared" si="426"/>
        <v>4504NARANGBA</v>
      </c>
      <c r="B8972" s="20">
        <v>4504</v>
      </c>
      <c r="C8972" s="20" t="s">
        <v>9012</v>
      </c>
      <c r="D8972" s="21" t="s">
        <v>7888</v>
      </c>
      <c r="E8972" s="22">
        <v>1312.1340006289779</v>
      </c>
      <c r="F8972" s="22">
        <f t="shared" si="427"/>
        <v>1443.3474006918759</v>
      </c>
      <c r="G8972" s="22">
        <f t="shared" si="428"/>
        <v>1705.7742008176713</v>
      </c>
    </row>
    <row r="8973" spans="1:7" ht="25.5" customHeight="1" thickTop="1" thickBot="1" x14ac:dyDescent="0.25">
      <c r="A8973" s="20" t="str">
        <f t="shared" si="426"/>
        <v>4505BURPENGARY</v>
      </c>
      <c r="B8973" s="37">
        <v>4505</v>
      </c>
      <c r="C8973" s="37" t="s">
        <v>9013</v>
      </c>
      <c r="D8973" s="38" t="s">
        <v>7888</v>
      </c>
      <c r="E8973" s="39">
        <v>1431.3979992460279</v>
      </c>
      <c r="F8973" s="39">
        <f t="shared" si="427"/>
        <v>1574.5377991706307</v>
      </c>
      <c r="G8973" s="39">
        <f t="shared" si="428"/>
        <v>1860.8173990198363</v>
      </c>
    </row>
    <row r="8974" spans="1:7" ht="25.5" customHeight="1" thickTop="1" thickBot="1" x14ac:dyDescent="0.25">
      <c r="A8974" s="20" t="str">
        <f t="shared" si="426"/>
        <v>4505BURPENGARY EAST</v>
      </c>
      <c r="B8974" s="20">
        <v>4505</v>
      </c>
      <c r="C8974" s="20" t="s">
        <v>9014</v>
      </c>
      <c r="D8974" s="21" t="s">
        <v>7888</v>
      </c>
      <c r="E8974" s="22">
        <v>1431.3979992460279</v>
      </c>
      <c r="F8974" s="22">
        <f t="shared" si="427"/>
        <v>1574.5377991706307</v>
      </c>
      <c r="G8974" s="22">
        <f t="shared" si="428"/>
        <v>1860.8173990198363</v>
      </c>
    </row>
    <row r="8975" spans="1:7" ht="25.5" customHeight="1" thickTop="1" thickBot="1" x14ac:dyDescent="0.25">
      <c r="A8975" s="20" t="str">
        <f t="shared" si="426"/>
        <v>4506MOORINA</v>
      </c>
      <c r="B8975" s="37">
        <v>4506</v>
      </c>
      <c r="C8975" s="37" t="s">
        <v>9015</v>
      </c>
      <c r="D8975" s="38" t="s">
        <v>7888</v>
      </c>
      <c r="E8975" s="39">
        <v>1327.885999363466</v>
      </c>
      <c r="F8975" s="39">
        <f t="shared" si="427"/>
        <v>1460.6745992998128</v>
      </c>
      <c r="G8975" s="39">
        <f t="shared" si="428"/>
        <v>1726.2517991725058</v>
      </c>
    </row>
    <row r="8976" spans="1:7" ht="25.5" customHeight="1" thickTop="1" thickBot="1" x14ac:dyDescent="0.25">
      <c r="A8976" s="20" t="str">
        <f t="shared" si="426"/>
        <v>4506MORAYFIELD</v>
      </c>
      <c r="B8976" s="20">
        <v>4506</v>
      </c>
      <c r="C8976" s="20" t="s">
        <v>9016</v>
      </c>
      <c r="D8976" s="21" t="s">
        <v>7888</v>
      </c>
      <c r="E8976" s="22">
        <v>1327.885999363466</v>
      </c>
      <c r="F8976" s="22">
        <f t="shared" si="427"/>
        <v>1460.6745992998128</v>
      </c>
      <c r="G8976" s="22">
        <f t="shared" si="428"/>
        <v>1726.2517991725058</v>
      </c>
    </row>
    <row r="8977" spans="1:7" ht="25.5" customHeight="1" thickTop="1" thickBot="1" x14ac:dyDescent="0.25">
      <c r="A8977" s="20" t="str">
        <f t="shared" si="426"/>
        <v>4507BANKSIA BEACH</v>
      </c>
      <c r="B8977" s="37">
        <v>4507</v>
      </c>
      <c r="C8977" s="37" t="s">
        <v>9017</v>
      </c>
      <c r="D8977" s="38" t="s">
        <v>7888</v>
      </c>
      <c r="E8977" s="39">
        <v>1537.346000713228</v>
      </c>
      <c r="F8977" s="39">
        <f t="shared" si="427"/>
        <v>1691.0806007845511</v>
      </c>
      <c r="G8977" s="39">
        <f t="shared" si="428"/>
        <v>1998.5498009271964</v>
      </c>
    </row>
    <row r="8978" spans="1:7" ht="25.5" customHeight="1" thickTop="1" thickBot="1" x14ac:dyDescent="0.25">
      <c r="A8978" s="20" t="str">
        <f t="shared" si="426"/>
        <v>4507BELLARA</v>
      </c>
      <c r="B8978" s="20">
        <v>4507</v>
      </c>
      <c r="C8978" s="20" t="s">
        <v>9018</v>
      </c>
      <c r="D8978" s="21" t="s">
        <v>7888</v>
      </c>
      <c r="E8978" s="22">
        <v>1537.346000713228</v>
      </c>
      <c r="F8978" s="22">
        <f t="shared" si="427"/>
        <v>1691.0806007845511</v>
      </c>
      <c r="G8978" s="22">
        <f t="shared" si="428"/>
        <v>1998.5498009271964</v>
      </c>
    </row>
    <row r="8979" spans="1:7" ht="25.5" customHeight="1" thickTop="1" thickBot="1" x14ac:dyDescent="0.25">
      <c r="A8979" s="20" t="str">
        <f t="shared" si="426"/>
        <v>4507BONGAREE</v>
      </c>
      <c r="B8979" s="37">
        <v>4507</v>
      </c>
      <c r="C8979" s="37" t="s">
        <v>9019</v>
      </c>
      <c r="D8979" s="38" t="s">
        <v>7888</v>
      </c>
      <c r="E8979" s="39">
        <v>1537.346000713228</v>
      </c>
      <c r="F8979" s="39">
        <f t="shared" si="427"/>
        <v>1691.0806007845511</v>
      </c>
      <c r="G8979" s="39">
        <f t="shared" si="428"/>
        <v>1998.5498009271964</v>
      </c>
    </row>
    <row r="8980" spans="1:7" ht="25.5" customHeight="1" thickTop="1" thickBot="1" x14ac:dyDescent="0.25">
      <c r="A8980" s="20" t="str">
        <f t="shared" si="426"/>
        <v>4507WHITE PATCH</v>
      </c>
      <c r="B8980" s="20">
        <v>4507</v>
      </c>
      <c r="C8980" s="20" t="s">
        <v>9020</v>
      </c>
      <c r="D8980" s="21" t="s">
        <v>7888</v>
      </c>
      <c r="E8980" s="22">
        <v>1537.346000713228</v>
      </c>
      <c r="F8980" s="22">
        <f t="shared" si="427"/>
        <v>1691.0806007845511</v>
      </c>
      <c r="G8980" s="22">
        <f t="shared" si="428"/>
        <v>1998.5498009271964</v>
      </c>
    </row>
    <row r="8981" spans="1:7" ht="25.5" customHeight="1" thickTop="1" thickBot="1" x14ac:dyDescent="0.25">
      <c r="A8981" s="20" t="str">
        <f t="shared" si="426"/>
        <v>4507WOORIM</v>
      </c>
      <c r="B8981" s="37">
        <v>4507</v>
      </c>
      <c r="C8981" s="37" t="s">
        <v>9021</v>
      </c>
      <c r="D8981" s="38" t="s">
        <v>7888</v>
      </c>
      <c r="E8981" s="39">
        <v>1537.346000713228</v>
      </c>
      <c r="F8981" s="39">
        <f t="shared" si="427"/>
        <v>1691.0806007845511</v>
      </c>
      <c r="G8981" s="39">
        <f t="shared" si="428"/>
        <v>1998.5498009271964</v>
      </c>
    </row>
    <row r="8982" spans="1:7" ht="25.5" customHeight="1" thickTop="1" thickBot="1" x14ac:dyDescent="0.25">
      <c r="A8982" s="20" t="str">
        <f t="shared" si="426"/>
        <v>4508DECEPTION BAY</v>
      </c>
      <c r="B8982" s="20">
        <v>4508</v>
      </c>
      <c r="C8982" s="20" t="s">
        <v>9022</v>
      </c>
      <c r="D8982" s="21" t="s">
        <v>7888</v>
      </c>
      <c r="E8982" s="22">
        <v>1531.3299992757561</v>
      </c>
      <c r="F8982" s="22">
        <f t="shared" si="427"/>
        <v>1684.4629992033319</v>
      </c>
      <c r="G8982" s="22">
        <f t="shared" si="428"/>
        <v>1990.7289990584829</v>
      </c>
    </row>
    <row r="8983" spans="1:7" ht="25.5" customHeight="1" thickTop="1" thickBot="1" x14ac:dyDescent="0.25">
      <c r="A8983" s="20" t="str">
        <f t="shared" si="426"/>
        <v>4509MANGO HILL</v>
      </c>
      <c r="B8983" s="37">
        <v>4509</v>
      </c>
      <c r="C8983" s="37" t="s">
        <v>9023</v>
      </c>
      <c r="D8983" s="38" t="s">
        <v>7888</v>
      </c>
      <c r="E8983" s="39">
        <v>1457.0959993297979</v>
      </c>
      <c r="F8983" s="39">
        <f t="shared" si="427"/>
        <v>1602.8055992627778</v>
      </c>
      <c r="G8983" s="39">
        <f t="shared" si="428"/>
        <v>1894.2247991287372</v>
      </c>
    </row>
    <row r="8984" spans="1:7" ht="25.5" customHeight="1" thickTop="1" thickBot="1" x14ac:dyDescent="0.25">
      <c r="A8984" s="20" t="str">
        <f t="shared" si="426"/>
        <v>4509NORTH LAKES</v>
      </c>
      <c r="B8984" s="20">
        <v>4509</v>
      </c>
      <c r="C8984" s="20" t="s">
        <v>9024</v>
      </c>
      <c r="D8984" s="21" t="s">
        <v>7888</v>
      </c>
      <c r="E8984" s="22">
        <v>1457.0959993297979</v>
      </c>
      <c r="F8984" s="22">
        <f t="shared" si="427"/>
        <v>1602.8055992627778</v>
      </c>
      <c r="G8984" s="22">
        <f t="shared" si="428"/>
        <v>1894.2247991287372</v>
      </c>
    </row>
    <row r="8985" spans="1:7" ht="25.5" customHeight="1" thickTop="1" thickBot="1" x14ac:dyDescent="0.25">
      <c r="A8985" s="20" t="str">
        <f t="shared" si="426"/>
        <v>4510BEACHMERE</v>
      </c>
      <c r="B8985" s="37">
        <v>4510</v>
      </c>
      <c r="C8985" s="37" t="s">
        <v>9025</v>
      </c>
      <c r="D8985" s="38" t="s">
        <v>7888</v>
      </c>
      <c r="E8985" s="39">
        <v>1400.4959992829681</v>
      </c>
      <c r="F8985" s="39">
        <f t="shared" si="427"/>
        <v>1540.545599211265</v>
      </c>
      <c r="G8985" s="39">
        <f t="shared" si="428"/>
        <v>1820.6447990678587</v>
      </c>
    </row>
    <row r="8986" spans="1:7" ht="25.5" customHeight="1" thickTop="1" thickBot="1" x14ac:dyDescent="0.25">
      <c r="A8986" s="20" t="str">
        <f t="shared" si="426"/>
        <v>4510BELLMERE</v>
      </c>
      <c r="B8986" s="20">
        <v>4510</v>
      </c>
      <c r="C8986" s="20" t="s">
        <v>9026</v>
      </c>
      <c r="D8986" s="21" t="s">
        <v>7888</v>
      </c>
      <c r="E8986" s="22">
        <v>1400.4959992829681</v>
      </c>
      <c r="F8986" s="22">
        <f t="shared" si="427"/>
        <v>1540.545599211265</v>
      </c>
      <c r="G8986" s="22">
        <f t="shared" si="428"/>
        <v>1820.6447990678587</v>
      </c>
    </row>
    <row r="8987" spans="1:7" ht="25.5" customHeight="1" thickTop="1" thickBot="1" x14ac:dyDescent="0.25">
      <c r="A8987" s="20" t="str">
        <f t="shared" si="426"/>
        <v>4510CABOOLTURE</v>
      </c>
      <c r="B8987" s="37">
        <v>4510</v>
      </c>
      <c r="C8987" s="37" t="s">
        <v>9027</v>
      </c>
      <c r="D8987" s="38" t="s">
        <v>7888</v>
      </c>
      <c r="E8987" s="39">
        <v>1400.4959992829681</v>
      </c>
      <c r="F8987" s="39">
        <f t="shared" si="427"/>
        <v>1540.545599211265</v>
      </c>
      <c r="G8987" s="39">
        <f t="shared" si="428"/>
        <v>1820.6447990678587</v>
      </c>
    </row>
    <row r="8988" spans="1:7" ht="25.5" customHeight="1" thickTop="1" thickBot="1" x14ac:dyDescent="0.25">
      <c r="A8988" s="20" t="str">
        <f t="shared" si="426"/>
        <v>4510CABOOLTURE SOUTH</v>
      </c>
      <c r="B8988" s="20">
        <v>4510</v>
      </c>
      <c r="C8988" s="20" t="s">
        <v>9028</v>
      </c>
      <c r="D8988" s="21" t="s">
        <v>7888</v>
      </c>
      <c r="E8988" s="22">
        <v>1400.4959992829681</v>
      </c>
      <c r="F8988" s="22">
        <f t="shared" si="427"/>
        <v>1540.545599211265</v>
      </c>
      <c r="G8988" s="22">
        <f t="shared" si="428"/>
        <v>1820.6447990678587</v>
      </c>
    </row>
    <row r="8989" spans="1:7" ht="25.5" customHeight="1" thickTop="1" thickBot="1" x14ac:dyDescent="0.25">
      <c r="A8989" s="20" t="str">
        <f t="shared" si="426"/>
        <v>4510DONNYBROOK</v>
      </c>
      <c r="B8989" s="37">
        <v>4510</v>
      </c>
      <c r="C8989" s="37" t="s">
        <v>5303</v>
      </c>
      <c r="D8989" s="38" t="s">
        <v>7888</v>
      </c>
      <c r="E8989" s="39">
        <v>1400.4959992829681</v>
      </c>
      <c r="F8989" s="39">
        <f t="shared" si="427"/>
        <v>1540.545599211265</v>
      </c>
      <c r="G8989" s="39">
        <f t="shared" si="428"/>
        <v>1820.6447990678587</v>
      </c>
    </row>
    <row r="8990" spans="1:7" ht="25.5" customHeight="1" thickTop="1" thickBot="1" x14ac:dyDescent="0.25">
      <c r="A8990" s="20" t="str">
        <f t="shared" si="426"/>
        <v>4510MELDALE</v>
      </c>
      <c r="B8990" s="20">
        <v>4510</v>
      </c>
      <c r="C8990" s="20" t="s">
        <v>9029</v>
      </c>
      <c r="D8990" s="21" t="s">
        <v>7888</v>
      </c>
      <c r="E8990" s="22">
        <v>1400.4959992829681</v>
      </c>
      <c r="F8990" s="22">
        <f t="shared" si="427"/>
        <v>1540.545599211265</v>
      </c>
      <c r="G8990" s="22">
        <f t="shared" si="428"/>
        <v>1820.6447990678587</v>
      </c>
    </row>
    <row r="8991" spans="1:7" ht="25.5" customHeight="1" thickTop="1" thickBot="1" x14ac:dyDescent="0.25">
      <c r="A8991" s="20" t="str">
        <f t="shared" si="426"/>
        <v>4510MOODLU</v>
      </c>
      <c r="B8991" s="37">
        <v>4510</v>
      </c>
      <c r="C8991" s="37" t="s">
        <v>9030</v>
      </c>
      <c r="D8991" s="38" t="s">
        <v>7888</v>
      </c>
      <c r="E8991" s="39">
        <v>1400.4959992829681</v>
      </c>
      <c r="F8991" s="39">
        <f t="shared" si="427"/>
        <v>1540.545599211265</v>
      </c>
      <c r="G8991" s="39">
        <f t="shared" si="428"/>
        <v>1820.6447990678587</v>
      </c>
    </row>
    <row r="8992" spans="1:7" ht="25.5" customHeight="1" thickTop="1" thickBot="1" x14ac:dyDescent="0.25">
      <c r="A8992" s="20" t="str">
        <f t="shared" si="426"/>
        <v>4510ROCKSBERG</v>
      </c>
      <c r="B8992" s="20">
        <v>4510</v>
      </c>
      <c r="C8992" s="20" t="s">
        <v>9031</v>
      </c>
      <c r="D8992" s="21" t="s">
        <v>7888</v>
      </c>
      <c r="E8992" s="22">
        <v>1400.4959992829681</v>
      </c>
      <c r="F8992" s="22">
        <f t="shared" si="427"/>
        <v>1540.545599211265</v>
      </c>
      <c r="G8992" s="22">
        <f t="shared" si="428"/>
        <v>1820.6447990678587</v>
      </c>
    </row>
    <row r="8993" spans="1:7" ht="25.5" customHeight="1" thickTop="1" thickBot="1" x14ac:dyDescent="0.25">
      <c r="A8993" s="20" t="str">
        <f t="shared" si="426"/>
        <v>4510TOORBUL</v>
      </c>
      <c r="B8993" s="37">
        <v>4510</v>
      </c>
      <c r="C8993" s="37" t="s">
        <v>9032</v>
      </c>
      <c r="D8993" s="38" t="s">
        <v>7888</v>
      </c>
      <c r="E8993" s="39">
        <v>1400.4959992829681</v>
      </c>
      <c r="F8993" s="39">
        <f t="shared" si="427"/>
        <v>1540.545599211265</v>
      </c>
      <c r="G8993" s="39">
        <f t="shared" si="428"/>
        <v>1820.6447990678587</v>
      </c>
    </row>
    <row r="8994" spans="1:7" ht="25.5" customHeight="1" thickTop="1" thickBot="1" x14ac:dyDescent="0.25">
      <c r="A8994" s="20" t="str">
        <f t="shared" si="426"/>
        <v>4510UPPER CABOOLTURE</v>
      </c>
      <c r="B8994" s="20">
        <v>4510</v>
      </c>
      <c r="C8994" s="20" t="s">
        <v>9033</v>
      </c>
      <c r="D8994" s="21" t="s">
        <v>7888</v>
      </c>
      <c r="E8994" s="22">
        <v>1400.4959992829681</v>
      </c>
      <c r="F8994" s="22">
        <f t="shared" si="427"/>
        <v>1540.545599211265</v>
      </c>
      <c r="G8994" s="22">
        <f t="shared" si="428"/>
        <v>1820.6447990678587</v>
      </c>
    </row>
    <row r="8995" spans="1:7" ht="25.5" customHeight="1" thickTop="1" thickBot="1" x14ac:dyDescent="0.25">
      <c r="A8995" s="20" t="str">
        <f t="shared" si="426"/>
        <v>4511GODWIN BEACH</v>
      </c>
      <c r="B8995" s="37">
        <v>4511</v>
      </c>
      <c r="C8995" s="37" t="s">
        <v>9034</v>
      </c>
      <c r="D8995" s="38" t="s">
        <v>7888</v>
      </c>
      <c r="E8995" s="39">
        <v>1663.4219996923998</v>
      </c>
      <c r="F8995" s="39">
        <f t="shared" si="427"/>
        <v>1829.7641996616399</v>
      </c>
      <c r="G8995" s="39">
        <f t="shared" si="428"/>
        <v>2162.4485996001199</v>
      </c>
    </row>
    <row r="8996" spans="1:7" ht="25.5" customHeight="1" thickTop="1" thickBot="1" x14ac:dyDescent="0.25">
      <c r="A8996" s="20" t="str">
        <f t="shared" si="426"/>
        <v>4511NINGI</v>
      </c>
      <c r="B8996" s="20">
        <v>4511</v>
      </c>
      <c r="C8996" s="20" t="s">
        <v>9035</v>
      </c>
      <c r="D8996" s="21" t="s">
        <v>7888</v>
      </c>
      <c r="E8996" s="22">
        <v>1663.4219996923998</v>
      </c>
      <c r="F8996" s="22">
        <f t="shared" si="427"/>
        <v>1829.7641996616399</v>
      </c>
      <c r="G8996" s="22">
        <f t="shared" si="428"/>
        <v>2162.4485996001199</v>
      </c>
    </row>
    <row r="8997" spans="1:7" ht="25.5" customHeight="1" thickTop="1" thickBot="1" x14ac:dyDescent="0.25">
      <c r="A8997" s="20" t="str">
        <f t="shared" si="426"/>
        <v>4511SANDSTONE POINT</v>
      </c>
      <c r="B8997" s="37">
        <v>4511</v>
      </c>
      <c r="C8997" s="37" t="s">
        <v>9036</v>
      </c>
      <c r="D8997" s="38" t="s">
        <v>7888</v>
      </c>
      <c r="E8997" s="39">
        <v>1663.4219996923998</v>
      </c>
      <c r="F8997" s="39">
        <f t="shared" si="427"/>
        <v>1829.7641996616399</v>
      </c>
      <c r="G8997" s="39">
        <f t="shared" si="428"/>
        <v>2162.4485996001199</v>
      </c>
    </row>
    <row r="8998" spans="1:7" ht="25.5" customHeight="1" thickTop="1" thickBot="1" x14ac:dyDescent="0.25">
      <c r="A8998" s="20" t="str">
        <f t="shared" si="426"/>
        <v>4512BRACALBA</v>
      </c>
      <c r="B8998" s="20">
        <v>4512</v>
      </c>
      <c r="C8998" s="20" t="s">
        <v>9037</v>
      </c>
      <c r="D8998" s="21" t="s">
        <v>7888</v>
      </c>
      <c r="E8998" s="22">
        <v>1304.2759999758339</v>
      </c>
      <c r="F8998" s="22">
        <f t="shared" si="427"/>
        <v>1434.7035999734173</v>
      </c>
      <c r="G8998" s="22">
        <f t="shared" si="428"/>
        <v>1695.558799968584</v>
      </c>
    </row>
    <row r="8999" spans="1:7" ht="25.5" customHeight="1" thickTop="1" thickBot="1" x14ac:dyDescent="0.25">
      <c r="A8999" s="20" t="str">
        <f t="shared" si="426"/>
        <v>4512WAMURAN</v>
      </c>
      <c r="B8999" s="37">
        <v>4512</v>
      </c>
      <c r="C8999" s="37" t="s">
        <v>9038</v>
      </c>
      <c r="D8999" s="38" t="s">
        <v>7888</v>
      </c>
      <c r="E8999" s="39">
        <v>1304.2759999758339</v>
      </c>
      <c r="F8999" s="39">
        <f t="shared" si="427"/>
        <v>1434.7035999734173</v>
      </c>
      <c r="G8999" s="39">
        <f t="shared" si="428"/>
        <v>1695.558799968584</v>
      </c>
    </row>
    <row r="9000" spans="1:7" ht="25.5" customHeight="1" thickTop="1" thickBot="1" x14ac:dyDescent="0.25">
      <c r="A9000" s="20" t="str">
        <f t="shared" si="426"/>
        <v>4512WAMURAN BASIN</v>
      </c>
      <c r="B9000" s="20">
        <v>4512</v>
      </c>
      <c r="C9000" s="20" t="s">
        <v>9039</v>
      </c>
      <c r="D9000" s="21" t="s">
        <v>7888</v>
      </c>
      <c r="E9000" s="22">
        <v>1304.2759999758339</v>
      </c>
      <c r="F9000" s="22">
        <f t="shared" si="427"/>
        <v>1434.7035999734173</v>
      </c>
      <c r="G9000" s="22">
        <f t="shared" si="428"/>
        <v>1695.558799968584</v>
      </c>
    </row>
    <row r="9001" spans="1:7" ht="25.5" customHeight="1" thickTop="1" thickBot="1" x14ac:dyDescent="0.25">
      <c r="A9001" s="20" t="str">
        <f t="shared" si="426"/>
        <v>4514BELLTHORPE</v>
      </c>
      <c r="B9001" s="37">
        <v>4514</v>
      </c>
      <c r="C9001" s="37" t="s">
        <v>9040</v>
      </c>
      <c r="D9001" s="38" t="s">
        <v>7888</v>
      </c>
      <c r="E9001" s="39">
        <v>1669.5079999057041</v>
      </c>
      <c r="F9001" s="39">
        <f t="shared" si="427"/>
        <v>1836.4587998962747</v>
      </c>
      <c r="G9001" s="39">
        <f t="shared" si="428"/>
        <v>2170.3603998774156</v>
      </c>
    </row>
    <row r="9002" spans="1:7" ht="25.5" customHeight="1" thickTop="1" thickBot="1" x14ac:dyDescent="0.25">
      <c r="A9002" s="20" t="str">
        <f t="shared" si="426"/>
        <v>4514CEDARTON</v>
      </c>
      <c r="B9002" s="20">
        <v>4514</v>
      </c>
      <c r="C9002" s="20" t="s">
        <v>9041</v>
      </c>
      <c r="D9002" s="21" t="s">
        <v>7888</v>
      </c>
      <c r="E9002" s="22">
        <v>1669.5079999057041</v>
      </c>
      <c r="F9002" s="22">
        <f t="shared" si="427"/>
        <v>1836.4587998962747</v>
      </c>
      <c r="G9002" s="22">
        <f t="shared" si="428"/>
        <v>2170.3603998774156</v>
      </c>
    </row>
    <row r="9003" spans="1:7" ht="25.5" customHeight="1" thickTop="1" thickBot="1" x14ac:dyDescent="0.25">
      <c r="A9003" s="20" t="str">
        <f t="shared" si="426"/>
        <v>4514COMMISSIONERS FLAT</v>
      </c>
      <c r="B9003" s="37">
        <v>4514</v>
      </c>
      <c r="C9003" s="37" t="s">
        <v>9042</v>
      </c>
      <c r="D9003" s="38" t="s">
        <v>7888</v>
      </c>
      <c r="E9003" s="39">
        <v>1669.5079999057041</v>
      </c>
      <c r="F9003" s="39">
        <f t="shared" si="427"/>
        <v>1836.4587998962747</v>
      </c>
      <c r="G9003" s="39">
        <f t="shared" si="428"/>
        <v>2170.3603998774156</v>
      </c>
    </row>
    <row r="9004" spans="1:7" ht="25.5" customHeight="1" thickTop="1" thickBot="1" x14ac:dyDescent="0.25">
      <c r="A9004" s="20" t="str">
        <f t="shared" si="426"/>
        <v>4514D'AGUILAR</v>
      </c>
      <c r="B9004" s="20">
        <v>4514</v>
      </c>
      <c r="C9004" s="20" t="s">
        <v>9043</v>
      </c>
      <c r="D9004" s="21" t="s">
        <v>7888</v>
      </c>
      <c r="E9004" s="22">
        <v>1669.5079999057041</v>
      </c>
      <c r="F9004" s="22">
        <f t="shared" si="427"/>
        <v>1836.4587998962747</v>
      </c>
      <c r="G9004" s="22">
        <f t="shared" si="428"/>
        <v>2170.3603998774156</v>
      </c>
    </row>
    <row r="9005" spans="1:7" ht="25.5" customHeight="1" thickTop="1" thickBot="1" x14ac:dyDescent="0.25">
      <c r="A9005" s="20" t="str">
        <f t="shared" si="426"/>
        <v>4514DELANEYS CREEK</v>
      </c>
      <c r="B9005" s="37">
        <v>4514</v>
      </c>
      <c r="C9005" s="37" t="s">
        <v>9044</v>
      </c>
      <c r="D9005" s="38" t="s">
        <v>7888</v>
      </c>
      <c r="E9005" s="39">
        <v>1669.5079999057041</v>
      </c>
      <c r="F9005" s="39">
        <f t="shared" si="427"/>
        <v>1836.4587998962747</v>
      </c>
      <c r="G9005" s="39">
        <f t="shared" si="428"/>
        <v>2170.3603998774156</v>
      </c>
    </row>
    <row r="9006" spans="1:7" ht="25.5" customHeight="1" thickTop="1" thickBot="1" x14ac:dyDescent="0.25">
      <c r="A9006" s="20" t="str">
        <f t="shared" si="426"/>
        <v>4514MOUNT ARCHER</v>
      </c>
      <c r="B9006" s="20">
        <v>4514</v>
      </c>
      <c r="C9006" s="20" t="s">
        <v>9045</v>
      </c>
      <c r="D9006" s="21" t="s">
        <v>7888</v>
      </c>
      <c r="E9006" s="22">
        <v>1669.5079999057041</v>
      </c>
      <c r="F9006" s="22">
        <f t="shared" si="427"/>
        <v>1836.4587998962747</v>
      </c>
      <c r="G9006" s="22">
        <f t="shared" si="428"/>
        <v>2170.3603998774156</v>
      </c>
    </row>
    <row r="9007" spans="1:7" ht="25.5" customHeight="1" thickTop="1" thickBot="1" x14ac:dyDescent="0.25">
      <c r="A9007" s="20" t="str">
        <f t="shared" si="426"/>
        <v>4514MOUNT DELANEY</v>
      </c>
      <c r="B9007" s="37">
        <v>4514</v>
      </c>
      <c r="C9007" s="37" t="s">
        <v>9046</v>
      </c>
      <c r="D9007" s="38" t="s">
        <v>7888</v>
      </c>
      <c r="E9007" s="39">
        <v>1669.5079999057041</v>
      </c>
      <c r="F9007" s="39">
        <f t="shared" si="427"/>
        <v>1836.4587998962747</v>
      </c>
      <c r="G9007" s="39">
        <f t="shared" si="428"/>
        <v>2170.3603998774156</v>
      </c>
    </row>
    <row r="9008" spans="1:7" ht="25.5" customHeight="1" thickTop="1" thickBot="1" x14ac:dyDescent="0.25">
      <c r="A9008" s="20" t="str">
        <f t="shared" si="426"/>
        <v>4514NEURUM</v>
      </c>
      <c r="B9008" s="20">
        <v>4514</v>
      </c>
      <c r="C9008" s="20" t="s">
        <v>9047</v>
      </c>
      <c r="D9008" s="21" t="s">
        <v>7888</v>
      </c>
      <c r="E9008" s="22">
        <v>1669.5079999057041</v>
      </c>
      <c r="F9008" s="22">
        <f t="shared" si="427"/>
        <v>1836.4587998962747</v>
      </c>
      <c r="G9008" s="22">
        <f t="shared" si="428"/>
        <v>2170.3603998774156</v>
      </c>
    </row>
    <row r="9009" spans="1:7" ht="25.5" customHeight="1" thickTop="1" thickBot="1" x14ac:dyDescent="0.25">
      <c r="A9009" s="20" t="str">
        <f t="shared" si="426"/>
        <v>4514STANMORE</v>
      </c>
      <c r="B9009" s="37">
        <v>4514</v>
      </c>
      <c r="C9009" s="37" t="s">
        <v>889</v>
      </c>
      <c r="D9009" s="38" t="s">
        <v>7888</v>
      </c>
      <c r="E9009" s="39">
        <v>1669.5079999057041</v>
      </c>
      <c r="F9009" s="39">
        <f t="shared" si="427"/>
        <v>1836.4587998962747</v>
      </c>
      <c r="G9009" s="39">
        <f t="shared" si="428"/>
        <v>2170.3603998774156</v>
      </c>
    </row>
    <row r="9010" spans="1:7" ht="25.5" customHeight="1" thickTop="1" thickBot="1" x14ac:dyDescent="0.25">
      <c r="A9010" s="20" t="str">
        <f t="shared" si="426"/>
        <v>4514STONY CREEK</v>
      </c>
      <c r="B9010" s="20">
        <v>4514</v>
      </c>
      <c r="C9010" s="20" t="s">
        <v>3475</v>
      </c>
      <c r="D9010" s="21" t="s">
        <v>7888</v>
      </c>
      <c r="E9010" s="22">
        <v>1669.5079999057041</v>
      </c>
      <c r="F9010" s="22">
        <f t="shared" si="427"/>
        <v>1836.4587998962747</v>
      </c>
      <c r="G9010" s="22">
        <f t="shared" si="428"/>
        <v>2170.3603998774156</v>
      </c>
    </row>
    <row r="9011" spans="1:7" ht="25.5" customHeight="1" thickTop="1" thickBot="1" x14ac:dyDescent="0.25">
      <c r="A9011" s="20" t="str">
        <f t="shared" si="426"/>
        <v>4514VILLENEUVE</v>
      </c>
      <c r="B9011" s="37">
        <v>4514</v>
      </c>
      <c r="C9011" s="37" t="s">
        <v>9048</v>
      </c>
      <c r="D9011" s="38" t="s">
        <v>7888</v>
      </c>
      <c r="E9011" s="39">
        <v>1669.5079999057041</v>
      </c>
      <c r="F9011" s="39">
        <f t="shared" si="427"/>
        <v>1836.4587998962747</v>
      </c>
      <c r="G9011" s="39">
        <f t="shared" si="428"/>
        <v>2170.3603998774156</v>
      </c>
    </row>
    <row r="9012" spans="1:7" ht="25.5" customHeight="1" thickTop="1" thickBot="1" x14ac:dyDescent="0.25">
      <c r="A9012" s="20" t="str">
        <f t="shared" si="426"/>
        <v>4514WOODFORD</v>
      </c>
      <c r="B9012" s="20">
        <v>4514</v>
      </c>
      <c r="C9012" s="20" t="s">
        <v>4589</v>
      </c>
      <c r="D9012" s="21" t="s">
        <v>7888</v>
      </c>
      <c r="E9012" s="22">
        <v>1669.5079999057041</v>
      </c>
      <c r="F9012" s="22">
        <f t="shared" si="427"/>
        <v>1836.4587998962747</v>
      </c>
      <c r="G9012" s="22">
        <f t="shared" si="428"/>
        <v>2170.3603998774156</v>
      </c>
    </row>
    <row r="9013" spans="1:7" ht="25.5" customHeight="1" thickTop="1" thickBot="1" x14ac:dyDescent="0.25">
      <c r="A9013" s="20" t="str">
        <f t="shared" si="426"/>
        <v>4515GLENFERN</v>
      </c>
      <c r="B9013" s="37">
        <v>4515</v>
      </c>
      <c r="C9013" s="37" t="s">
        <v>9049</v>
      </c>
      <c r="D9013" s="38" t="s">
        <v>7888</v>
      </c>
      <c r="E9013" s="39">
        <v>1605.4680004150159</v>
      </c>
      <c r="F9013" s="39">
        <f t="shared" si="427"/>
        <v>1766.0148004565176</v>
      </c>
      <c r="G9013" s="39">
        <f t="shared" si="428"/>
        <v>2087.108400539521</v>
      </c>
    </row>
    <row r="9014" spans="1:7" ht="25.5" customHeight="1" thickTop="1" thickBot="1" x14ac:dyDescent="0.25">
      <c r="A9014" s="20" t="str">
        <f t="shared" si="426"/>
        <v>4515HAZELDEAN</v>
      </c>
      <c r="B9014" s="20">
        <v>4515</v>
      </c>
      <c r="C9014" s="20" t="s">
        <v>9050</v>
      </c>
      <c r="D9014" s="21" t="s">
        <v>7888</v>
      </c>
      <c r="E9014" s="22">
        <v>1605.4680004150159</v>
      </c>
      <c r="F9014" s="22">
        <f t="shared" si="427"/>
        <v>1766.0148004565176</v>
      </c>
      <c r="G9014" s="22">
        <f t="shared" si="428"/>
        <v>2087.108400539521</v>
      </c>
    </row>
    <row r="9015" spans="1:7" ht="25.5" customHeight="1" thickTop="1" thickBot="1" x14ac:dyDescent="0.25">
      <c r="A9015" s="20" t="str">
        <f t="shared" si="426"/>
        <v>4515JIMNA</v>
      </c>
      <c r="B9015" s="37">
        <v>4515</v>
      </c>
      <c r="C9015" s="37" t="s">
        <v>9051</v>
      </c>
      <c r="D9015" s="38" t="s">
        <v>7888</v>
      </c>
      <c r="E9015" s="39">
        <v>1605.4680004150159</v>
      </c>
      <c r="F9015" s="39">
        <f t="shared" si="427"/>
        <v>1766.0148004565176</v>
      </c>
      <c r="G9015" s="39">
        <f t="shared" si="428"/>
        <v>2087.108400539521</v>
      </c>
    </row>
    <row r="9016" spans="1:7" ht="25.5" customHeight="1" thickTop="1" thickBot="1" x14ac:dyDescent="0.25">
      <c r="A9016" s="20" t="str">
        <f t="shared" si="426"/>
        <v>4515KILCOY</v>
      </c>
      <c r="B9016" s="20">
        <v>4515</v>
      </c>
      <c r="C9016" s="20" t="s">
        <v>9052</v>
      </c>
      <c r="D9016" s="21" t="s">
        <v>7888</v>
      </c>
      <c r="E9016" s="22">
        <v>1605.4680004150159</v>
      </c>
      <c r="F9016" s="22">
        <f t="shared" si="427"/>
        <v>1766.0148004565176</v>
      </c>
      <c r="G9016" s="22">
        <f t="shared" si="428"/>
        <v>2087.108400539521</v>
      </c>
    </row>
    <row r="9017" spans="1:7" ht="25.5" customHeight="1" thickTop="1" thickBot="1" x14ac:dyDescent="0.25">
      <c r="A9017" s="20" t="str">
        <f t="shared" si="426"/>
        <v>4515KINGAHAM</v>
      </c>
      <c r="B9017" s="37">
        <v>4515</v>
      </c>
      <c r="C9017" s="37" t="s">
        <v>9053</v>
      </c>
      <c r="D9017" s="38" t="s">
        <v>7888</v>
      </c>
      <c r="E9017" s="39">
        <v>1605.4680004150159</v>
      </c>
      <c r="F9017" s="39">
        <f t="shared" si="427"/>
        <v>1766.0148004565176</v>
      </c>
      <c r="G9017" s="39">
        <f t="shared" si="428"/>
        <v>2087.108400539521</v>
      </c>
    </row>
    <row r="9018" spans="1:7" ht="25.5" customHeight="1" thickTop="1" thickBot="1" x14ac:dyDescent="0.25">
      <c r="A9018" s="20" t="str">
        <f t="shared" si="426"/>
        <v>4515MONSILDALE</v>
      </c>
      <c r="B9018" s="20">
        <v>4515</v>
      </c>
      <c r="C9018" s="20" t="s">
        <v>9054</v>
      </c>
      <c r="D9018" s="21" t="s">
        <v>7888</v>
      </c>
      <c r="E9018" s="22">
        <v>1605.4680004150159</v>
      </c>
      <c r="F9018" s="22">
        <f t="shared" si="427"/>
        <v>1766.0148004565176</v>
      </c>
      <c r="G9018" s="22">
        <f t="shared" si="428"/>
        <v>2087.108400539521</v>
      </c>
    </row>
    <row r="9019" spans="1:7" ht="25.5" customHeight="1" thickTop="1" thickBot="1" x14ac:dyDescent="0.25">
      <c r="A9019" s="20" t="str">
        <f t="shared" si="426"/>
        <v>4515MOUNT KILCOY</v>
      </c>
      <c r="B9019" s="37">
        <v>4515</v>
      </c>
      <c r="C9019" s="37" t="s">
        <v>9055</v>
      </c>
      <c r="D9019" s="38" t="s">
        <v>7888</v>
      </c>
      <c r="E9019" s="39">
        <v>1605.4680004150159</v>
      </c>
      <c r="F9019" s="39">
        <f t="shared" si="427"/>
        <v>1766.0148004565176</v>
      </c>
      <c r="G9019" s="39">
        <f t="shared" si="428"/>
        <v>2087.108400539521</v>
      </c>
    </row>
    <row r="9020" spans="1:7" ht="25.5" customHeight="1" thickTop="1" thickBot="1" x14ac:dyDescent="0.25">
      <c r="A9020" s="20" t="str">
        <f t="shared" si="426"/>
        <v>4515ROYSTON</v>
      </c>
      <c r="B9020" s="20">
        <v>4515</v>
      </c>
      <c r="C9020" s="20" t="s">
        <v>9056</v>
      </c>
      <c r="D9020" s="21" t="s">
        <v>7888</v>
      </c>
      <c r="E9020" s="22">
        <v>1605.4680004150159</v>
      </c>
      <c r="F9020" s="22">
        <f t="shared" si="427"/>
        <v>1766.0148004565176</v>
      </c>
      <c r="G9020" s="22">
        <f t="shared" si="428"/>
        <v>2087.108400539521</v>
      </c>
    </row>
    <row r="9021" spans="1:7" ht="25.5" customHeight="1" thickTop="1" thickBot="1" x14ac:dyDescent="0.25">
      <c r="A9021" s="20" t="str">
        <f t="shared" si="426"/>
        <v>4515SANDY CREEK</v>
      </c>
      <c r="B9021" s="37">
        <v>4515</v>
      </c>
      <c r="C9021" s="37" t="s">
        <v>1878</v>
      </c>
      <c r="D9021" s="38" t="s">
        <v>7888</v>
      </c>
      <c r="E9021" s="39">
        <v>1605.4680004150159</v>
      </c>
      <c r="F9021" s="39">
        <f t="shared" si="427"/>
        <v>1766.0148004565176</v>
      </c>
      <c r="G9021" s="39">
        <f t="shared" si="428"/>
        <v>2087.108400539521</v>
      </c>
    </row>
    <row r="9022" spans="1:7" ht="25.5" customHeight="1" thickTop="1" thickBot="1" x14ac:dyDescent="0.25">
      <c r="A9022" s="20" t="str">
        <f t="shared" si="426"/>
        <v>4515SHEEP STATION CREEK</v>
      </c>
      <c r="B9022" s="20">
        <v>4515</v>
      </c>
      <c r="C9022" s="20" t="s">
        <v>9057</v>
      </c>
      <c r="D9022" s="21" t="s">
        <v>7888</v>
      </c>
      <c r="E9022" s="22">
        <v>1605.4680004150159</v>
      </c>
      <c r="F9022" s="22">
        <f t="shared" si="427"/>
        <v>1766.0148004565176</v>
      </c>
      <c r="G9022" s="22">
        <f t="shared" si="428"/>
        <v>2087.108400539521</v>
      </c>
    </row>
    <row r="9023" spans="1:7" ht="25.5" customHeight="1" thickTop="1" thickBot="1" x14ac:dyDescent="0.25">
      <c r="A9023" s="20" t="str">
        <f t="shared" si="426"/>
        <v>4515WINYA</v>
      </c>
      <c r="B9023" s="37">
        <v>4515</v>
      </c>
      <c r="C9023" s="37" t="s">
        <v>9058</v>
      </c>
      <c r="D9023" s="38" t="s">
        <v>7888</v>
      </c>
      <c r="E9023" s="39">
        <v>1605.4680004150159</v>
      </c>
      <c r="F9023" s="39">
        <f t="shared" si="427"/>
        <v>1766.0148004565176</v>
      </c>
      <c r="G9023" s="39">
        <f t="shared" si="428"/>
        <v>2087.108400539521</v>
      </c>
    </row>
    <row r="9024" spans="1:7" ht="25.5" customHeight="1" thickTop="1" thickBot="1" x14ac:dyDescent="0.25">
      <c r="A9024" s="20" t="str">
        <f t="shared" si="426"/>
        <v>4515WOOLMAR</v>
      </c>
      <c r="B9024" s="20">
        <v>4515</v>
      </c>
      <c r="C9024" s="20" t="s">
        <v>9059</v>
      </c>
      <c r="D9024" s="21" t="s">
        <v>7888</v>
      </c>
      <c r="E9024" s="22">
        <v>1605.4680004150159</v>
      </c>
      <c r="F9024" s="22">
        <f t="shared" si="427"/>
        <v>1766.0148004565176</v>
      </c>
      <c r="G9024" s="22">
        <f t="shared" si="428"/>
        <v>2087.108400539521</v>
      </c>
    </row>
    <row r="9025" spans="1:7" ht="25.5" customHeight="1" thickTop="1" thickBot="1" x14ac:dyDescent="0.25">
      <c r="A9025" s="20" t="str">
        <f t="shared" si="426"/>
        <v>4516ELIMBAH</v>
      </c>
      <c r="B9025" s="37">
        <v>4516</v>
      </c>
      <c r="C9025" s="37" t="s">
        <v>9060</v>
      </c>
      <c r="D9025" s="38" t="s">
        <v>7888</v>
      </c>
      <c r="E9025" s="39">
        <v>1375.600000270138</v>
      </c>
      <c r="F9025" s="39">
        <f t="shared" si="427"/>
        <v>1513.160000297152</v>
      </c>
      <c r="G9025" s="39">
        <f t="shared" si="428"/>
        <v>1788.2800003511795</v>
      </c>
    </row>
    <row r="9026" spans="1:7" ht="25.5" customHeight="1" thickTop="1" thickBot="1" x14ac:dyDescent="0.25">
      <c r="A9026" s="20" t="str">
        <f t="shared" si="426"/>
        <v>4517BEERBURRUM</v>
      </c>
      <c r="B9026" s="20">
        <v>4517</v>
      </c>
      <c r="C9026" s="20" t="s">
        <v>9061</v>
      </c>
      <c r="D9026" s="21" t="s">
        <v>7888</v>
      </c>
      <c r="E9026" s="22">
        <v>1353.98999945385</v>
      </c>
      <c r="F9026" s="22">
        <f t="shared" si="427"/>
        <v>1489.3889993992352</v>
      </c>
      <c r="G9026" s="22">
        <f t="shared" si="428"/>
        <v>1760.1869992900051</v>
      </c>
    </row>
    <row r="9027" spans="1:7" ht="25.5" customHeight="1" thickTop="1" thickBot="1" x14ac:dyDescent="0.25">
      <c r="A9027" s="20" t="str">
        <f t="shared" si="426"/>
        <v>4518GLASS HOUSE MOUNTAINS</v>
      </c>
      <c r="B9027" s="37">
        <v>4518</v>
      </c>
      <c r="C9027" s="37" t="s">
        <v>9062</v>
      </c>
      <c r="D9027" s="38" t="s">
        <v>7888</v>
      </c>
      <c r="E9027" s="39">
        <v>1479.138000183566</v>
      </c>
      <c r="F9027" s="39">
        <f t="shared" si="427"/>
        <v>1627.0518002019228</v>
      </c>
      <c r="G9027" s="39">
        <f t="shared" si="428"/>
        <v>1922.8794002386358</v>
      </c>
    </row>
    <row r="9028" spans="1:7" ht="25.5" customHeight="1" thickTop="1" thickBot="1" x14ac:dyDescent="0.25">
      <c r="A9028" s="20" t="str">
        <f t="shared" si="426"/>
        <v>4519BEERWAH</v>
      </c>
      <c r="B9028" s="20">
        <v>4519</v>
      </c>
      <c r="C9028" s="20" t="s">
        <v>9063</v>
      </c>
      <c r="D9028" s="21" t="s">
        <v>7888</v>
      </c>
      <c r="E9028" s="22">
        <v>1354.4919998121161</v>
      </c>
      <c r="F9028" s="22">
        <f t="shared" si="427"/>
        <v>1489.9411997933278</v>
      </c>
      <c r="G9028" s="22">
        <f t="shared" si="428"/>
        <v>1760.8395997557509</v>
      </c>
    </row>
    <row r="9029" spans="1:7" ht="25.5" customHeight="1" thickTop="1" thickBot="1" x14ac:dyDescent="0.25">
      <c r="A9029" s="20" t="str">
        <f t="shared" ref="A9029:A9092" si="429">CONCATENATE(B9029,C9029)</f>
        <v>4519COOCHIN CREEK</v>
      </c>
      <c r="B9029" s="37">
        <v>4519</v>
      </c>
      <c r="C9029" s="37" t="s">
        <v>9064</v>
      </c>
      <c r="D9029" s="38" t="s">
        <v>7888</v>
      </c>
      <c r="E9029" s="39">
        <v>1354.4919998121161</v>
      </c>
      <c r="F9029" s="39">
        <f t="shared" ref="F9029:F9092" si="430">1.1*E9029</f>
        <v>1489.9411997933278</v>
      </c>
      <c r="G9029" s="39">
        <f t="shared" ref="G9029:G9092" si="431">1.3*E9029</f>
        <v>1760.8395997557509</v>
      </c>
    </row>
    <row r="9030" spans="1:7" ht="25.5" customHeight="1" thickTop="1" thickBot="1" x14ac:dyDescent="0.25">
      <c r="A9030" s="20" t="str">
        <f t="shared" si="429"/>
        <v>4519CROHAMHURST</v>
      </c>
      <c r="B9030" s="20">
        <v>4519</v>
      </c>
      <c r="C9030" s="20" t="s">
        <v>9065</v>
      </c>
      <c r="D9030" s="21" t="s">
        <v>7888</v>
      </c>
      <c r="E9030" s="22">
        <v>1354.4919998121161</v>
      </c>
      <c r="F9030" s="22">
        <f t="shared" si="430"/>
        <v>1489.9411997933278</v>
      </c>
      <c r="G9030" s="22">
        <f t="shared" si="431"/>
        <v>1760.8395997557509</v>
      </c>
    </row>
    <row r="9031" spans="1:7" ht="25.5" customHeight="1" thickTop="1" thickBot="1" x14ac:dyDescent="0.25">
      <c r="A9031" s="20" t="str">
        <f t="shared" si="429"/>
        <v>4519PEACHESTER</v>
      </c>
      <c r="B9031" s="37">
        <v>4519</v>
      </c>
      <c r="C9031" s="37" t="s">
        <v>9066</v>
      </c>
      <c r="D9031" s="38" t="s">
        <v>7888</v>
      </c>
      <c r="E9031" s="39">
        <v>1354.4919998121161</v>
      </c>
      <c r="F9031" s="39">
        <f t="shared" si="430"/>
        <v>1489.9411997933278</v>
      </c>
      <c r="G9031" s="39">
        <f t="shared" si="431"/>
        <v>1760.8395997557509</v>
      </c>
    </row>
    <row r="9032" spans="1:7" ht="25.5" customHeight="1" thickTop="1" thickBot="1" x14ac:dyDescent="0.25">
      <c r="A9032" s="20" t="str">
        <f t="shared" si="429"/>
        <v>4520ARMSTRONG CREEK</v>
      </c>
      <c r="B9032" s="20">
        <v>4520</v>
      </c>
      <c r="C9032" s="20" t="s">
        <v>5525</v>
      </c>
      <c r="D9032" s="21" t="s">
        <v>7888</v>
      </c>
      <c r="E9032" s="22">
        <v>1405.9360001554819</v>
      </c>
      <c r="F9032" s="22">
        <f t="shared" si="430"/>
        <v>1546.5296001710303</v>
      </c>
      <c r="G9032" s="22">
        <f t="shared" si="431"/>
        <v>1827.7168002021265</v>
      </c>
    </row>
    <row r="9033" spans="1:7" ht="25.5" customHeight="1" thickTop="1" thickBot="1" x14ac:dyDescent="0.25">
      <c r="A9033" s="20" t="str">
        <f t="shared" si="429"/>
        <v>4520CAMP MOUNTAIN</v>
      </c>
      <c r="B9033" s="37">
        <v>4520</v>
      </c>
      <c r="C9033" s="37" t="s">
        <v>9067</v>
      </c>
      <c r="D9033" s="38" t="s">
        <v>7888</v>
      </c>
      <c r="E9033" s="39">
        <v>1405.9360001554819</v>
      </c>
      <c r="F9033" s="39">
        <f t="shared" si="430"/>
        <v>1546.5296001710303</v>
      </c>
      <c r="G9033" s="39">
        <f t="shared" si="431"/>
        <v>1827.7168002021265</v>
      </c>
    </row>
    <row r="9034" spans="1:7" ht="25.5" customHeight="1" thickTop="1" thickBot="1" x14ac:dyDescent="0.25">
      <c r="A9034" s="20" t="str">
        <f t="shared" si="429"/>
        <v>4520CEDAR CREEK</v>
      </c>
      <c r="B9034" s="20">
        <v>4520</v>
      </c>
      <c r="C9034" s="20" t="s">
        <v>1711</v>
      </c>
      <c r="D9034" s="21" t="s">
        <v>7888</v>
      </c>
      <c r="E9034" s="22">
        <v>1405.9360001554819</v>
      </c>
      <c r="F9034" s="22">
        <f t="shared" si="430"/>
        <v>1546.5296001710303</v>
      </c>
      <c r="G9034" s="22">
        <f t="shared" si="431"/>
        <v>1827.7168002021265</v>
      </c>
    </row>
    <row r="9035" spans="1:7" ht="25.5" customHeight="1" thickTop="1" thickBot="1" x14ac:dyDescent="0.25">
      <c r="A9035" s="20" t="str">
        <f t="shared" si="429"/>
        <v>4520CLOSEBURN</v>
      </c>
      <c r="B9035" s="37">
        <v>4520</v>
      </c>
      <c r="C9035" s="37" t="s">
        <v>9068</v>
      </c>
      <c r="D9035" s="38" t="s">
        <v>7888</v>
      </c>
      <c r="E9035" s="39">
        <v>1405.9360001554819</v>
      </c>
      <c r="F9035" s="39">
        <f t="shared" si="430"/>
        <v>1546.5296001710303</v>
      </c>
      <c r="G9035" s="39">
        <f t="shared" si="431"/>
        <v>1827.7168002021265</v>
      </c>
    </row>
    <row r="9036" spans="1:7" ht="25.5" customHeight="1" thickTop="1" thickBot="1" x14ac:dyDescent="0.25">
      <c r="A9036" s="20" t="str">
        <f t="shared" si="429"/>
        <v>4520DRAPER</v>
      </c>
      <c r="B9036" s="20">
        <v>4520</v>
      </c>
      <c r="C9036" s="20" t="s">
        <v>9069</v>
      </c>
      <c r="D9036" s="21" t="s">
        <v>7888</v>
      </c>
      <c r="E9036" s="22">
        <v>1405.9360001554819</v>
      </c>
      <c r="F9036" s="22">
        <f t="shared" si="430"/>
        <v>1546.5296001710303</v>
      </c>
      <c r="G9036" s="22">
        <f t="shared" si="431"/>
        <v>1827.7168002021265</v>
      </c>
    </row>
    <row r="9037" spans="1:7" ht="25.5" customHeight="1" thickTop="1" thickBot="1" x14ac:dyDescent="0.25">
      <c r="A9037" s="20" t="str">
        <f t="shared" si="429"/>
        <v>4520ENOGGERA RESERVOIR</v>
      </c>
      <c r="B9037" s="37">
        <v>4520</v>
      </c>
      <c r="C9037" s="37" t="s">
        <v>9070</v>
      </c>
      <c r="D9037" s="38" t="s">
        <v>7888</v>
      </c>
      <c r="E9037" s="39">
        <v>1405.9360001554819</v>
      </c>
      <c r="F9037" s="39">
        <f t="shared" si="430"/>
        <v>1546.5296001710303</v>
      </c>
      <c r="G9037" s="39">
        <f t="shared" si="431"/>
        <v>1827.7168002021265</v>
      </c>
    </row>
    <row r="9038" spans="1:7" ht="25.5" customHeight="1" thickTop="1" thickBot="1" x14ac:dyDescent="0.25">
      <c r="A9038" s="20" t="str">
        <f t="shared" si="429"/>
        <v>4520HIGHVALE</v>
      </c>
      <c r="B9038" s="20">
        <v>4520</v>
      </c>
      <c r="C9038" s="20" t="s">
        <v>9071</v>
      </c>
      <c r="D9038" s="21" t="s">
        <v>7888</v>
      </c>
      <c r="E9038" s="22">
        <v>1405.9360001554819</v>
      </c>
      <c r="F9038" s="22">
        <f t="shared" si="430"/>
        <v>1546.5296001710303</v>
      </c>
      <c r="G9038" s="22">
        <f t="shared" si="431"/>
        <v>1827.7168002021265</v>
      </c>
    </row>
    <row r="9039" spans="1:7" ht="25.5" customHeight="1" thickTop="1" thickBot="1" x14ac:dyDescent="0.25">
      <c r="A9039" s="20" t="str">
        <f t="shared" si="429"/>
        <v>4520JOLLYS LOOKOUT</v>
      </c>
      <c r="B9039" s="37">
        <v>4520</v>
      </c>
      <c r="C9039" s="37" t="s">
        <v>9072</v>
      </c>
      <c r="D9039" s="38" t="s">
        <v>7888</v>
      </c>
      <c r="E9039" s="39">
        <v>1405.9360001554819</v>
      </c>
      <c r="F9039" s="39">
        <f t="shared" si="430"/>
        <v>1546.5296001710303</v>
      </c>
      <c r="G9039" s="39">
        <f t="shared" si="431"/>
        <v>1827.7168002021265</v>
      </c>
    </row>
    <row r="9040" spans="1:7" ht="25.5" customHeight="1" thickTop="1" thickBot="1" x14ac:dyDescent="0.25">
      <c r="A9040" s="20" t="str">
        <f t="shared" si="429"/>
        <v>4520KOBBLE CREEK</v>
      </c>
      <c r="B9040" s="20">
        <v>4520</v>
      </c>
      <c r="C9040" s="20" t="s">
        <v>9073</v>
      </c>
      <c r="D9040" s="21" t="s">
        <v>7888</v>
      </c>
      <c r="E9040" s="22">
        <v>1405.9360001554819</v>
      </c>
      <c r="F9040" s="22">
        <f t="shared" si="430"/>
        <v>1546.5296001710303</v>
      </c>
      <c r="G9040" s="22">
        <f t="shared" si="431"/>
        <v>1827.7168002021265</v>
      </c>
    </row>
    <row r="9041" spans="1:7" ht="25.5" customHeight="1" thickTop="1" thickBot="1" x14ac:dyDescent="0.25">
      <c r="A9041" s="20" t="str">
        <f t="shared" si="429"/>
        <v>4520MOUNT GLORIOUS</v>
      </c>
      <c r="B9041" s="37">
        <v>4520</v>
      </c>
      <c r="C9041" s="37" t="s">
        <v>9074</v>
      </c>
      <c r="D9041" s="38" t="s">
        <v>7888</v>
      </c>
      <c r="E9041" s="39">
        <v>1405.9360001554819</v>
      </c>
      <c r="F9041" s="39">
        <f t="shared" si="430"/>
        <v>1546.5296001710303</v>
      </c>
      <c r="G9041" s="39">
        <f t="shared" si="431"/>
        <v>1827.7168002021265</v>
      </c>
    </row>
    <row r="9042" spans="1:7" ht="25.5" customHeight="1" thickTop="1" thickBot="1" x14ac:dyDescent="0.25">
      <c r="A9042" s="20" t="str">
        <f t="shared" si="429"/>
        <v>4520MOUNT NEBO</v>
      </c>
      <c r="B9042" s="20">
        <v>4520</v>
      </c>
      <c r="C9042" s="20" t="s">
        <v>9075</v>
      </c>
      <c r="D9042" s="21" t="s">
        <v>7888</v>
      </c>
      <c r="E9042" s="22">
        <v>1405.9360001554819</v>
      </c>
      <c r="F9042" s="22">
        <f t="shared" si="430"/>
        <v>1546.5296001710303</v>
      </c>
      <c r="G9042" s="22">
        <f t="shared" si="431"/>
        <v>1827.7168002021265</v>
      </c>
    </row>
    <row r="9043" spans="1:7" ht="25.5" customHeight="1" thickTop="1" thickBot="1" x14ac:dyDescent="0.25">
      <c r="A9043" s="20" t="str">
        <f t="shared" si="429"/>
        <v>4520MOUNT SAMSON</v>
      </c>
      <c r="B9043" s="37">
        <v>4520</v>
      </c>
      <c r="C9043" s="37" t="s">
        <v>9076</v>
      </c>
      <c r="D9043" s="38" t="s">
        <v>7888</v>
      </c>
      <c r="E9043" s="39">
        <v>1405.9360001554819</v>
      </c>
      <c r="F9043" s="39">
        <f t="shared" si="430"/>
        <v>1546.5296001710303</v>
      </c>
      <c r="G9043" s="39">
        <f t="shared" si="431"/>
        <v>1827.7168002021265</v>
      </c>
    </row>
    <row r="9044" spans="1:7" ht="25.5" customHeight="1" thickTop="1" thickBot="1" x14ac:dyDescent="0.25">
      <c r="A9044" s="20" t="str">
        <f t="shared" si="429"/>
        <v>4520SAMFORD VALLEY</v>
      </c>
      <c r="B9044" s="20">
        <v>4520</v>
      </c>
      <c r="C9044" s="20" t="s">
        <v>9077</v>
      </c>
      <c r="D9044" s="21" t="s">
        <v>7888</v>
      </c>
      <c r="E9044" s="22">
        <v>1405.9360001554819</v>
      </c>
      <c r="F9044" s="22">
        <f t="shared" si="430"/>
        <v>1546.5296001710303</v>
      </c>
      <c r="G9044" s="22">
        <f t="shared" si="431"/>
        <v>1827.7168002021265</v>
      </c>
    </row>
    <row r="9045" spans="1:7" ht="25.5" customHeight="1" thickTop="1" thickBot="1" x14ac:dyDescent="0.25">
      <c r="A9045" s="20" t="str">
        <f t="shared" si="429"/>
        <v>4520SAMFORD VILLAGE</v>
      </c>
      <c r="B9045" s="37">
        <v>4520</v>
      </c>
      <c r="C9045" s="37" t="s">
        <v>9078</v>
      </c>
      <c r="D9045" s="38" t="s">
        <v>7888</v>
      </c>
      <c r="E9045" s="39">
        <v>1405.9360001554819</v>
      </c>
      <c r="F9045" s="39">
        <f t="shared" si="430"/>
        <v>1546.5296001710303</v>
      </c>
      <c r="G9045" s="39">
        <f t="shared" si="431"/>
        <v>1827.7168002021265</v>
      </c>
    </row>
    <row r="9046" spans="1:7" ht="25.5" customHeight="1" thickTop="1" thickBot="1" x14ac:dyDescent="0.25">
      <c r="A9046" s="20" t="str">
        <f t="shared" si="429"/>
        <v>4520SAMSONVALE</v>
      </c>
      <c r="B9046" s="20">
        <v>4520</v>
      </c>
      <c r="C9046" s="20" t="s">
        <v>9079</v>
      </c>
      <c r="D9046" s="21" t="s">
        <v>7888</v>
      </c>
      <c r="E9046" s="22">
        <v>1405.9360001554819</v>
      </c>
      <c r="F9046" s="22">
        <f t="shared" si="430"/>
        <v>1546.5296001710303</v>
      </c>
      <c r="G9046" s="22">
        <f t="shared" si="431"/>
        <v>1827.7168002021265</v>
      </c>
    </row>
    <row r="9047" spans="1:7" ht="25.5" customHeight="1" thickTop="1" thickBot="1" x14ac:dyDescent="0.25">
      <c r="A9047" s="20" t="str">
        <f t="shared" si="429"/>
        <v>4520WIGHTS MOUNTAIN</v>
      </c>
      <c r="B9047" s="37">
        <v>4520</v>
      </c>
      <c r="C9047" s="37" t="s">
        <v>9080</v>
      </c>
      <c r="D9047" s="38" t="s">
        <v>7888</v>
      </c>
      <c r="E9047" s="39">
        <v>1405.9360001554819</v>
      </c>
      <c r="F9047" s="39">
        <f t="shared" si="430"/>
        <v>1546.5296001710303</v>
      </c>
      <c r="G9047" s="39">
        <f t="shared" si="431"/>
        <v>1827.7168002021265</v>
      </c>
    </row>
    <row r="9048" spans="1:7" ht="25.5" customHeight="1" thickTop="1" thickBot="1" x14ac:dyDescent="0.25">
      <c r="A9048" s="20" t="str">
        <f t="shared" si="429"/>
        <v>4520YUGAR</v>
      </c>
      <c r="B9048" s="20">
        <v>4520</v>
      </c>
      <c r="C9048" s="20" t="s">
        <v>9081</v>
      </c>
      <c r="D9048" s="21" t="s">
        <v>7888</v>
      </c>
      <c r="E9048" s="22">
        <v>1405.9360001554819</v>
      </c>
      <c r="F9048" s="22">
        <f t="shared" si="430"/>
        <v>1546.5296001710303</v>
      </c>
      <c r="G9048" s="22">
        <f t="shared" si="431"/>
        <v>1827.7168002021265</v>
      </c>
    </row>
    <row r="9049" spans="1:7" ht="25.5" customHeight="1" thickTop="1" thickBot="1" x14ac:dyDescent="0.25">
      <c r="A9049" s="20" t="str">
        <f t="shared" si="429"/>
        <v>4521CAMPBELLS POCKET</v>
      </c>
      <c r="B9049" s="37">
        <v>4521</v>
      </c>
      <c r="C9049" s="37" t="s">
        <v>9082</v>
      </c>
      <c r="D9049" s="38" t="s">
        <v>7888</v>
      </c>
      <c r="E9049" s="39">
        <v>1809.341999649356</v>
      </c>
      <c r="F9049" s="39">
        <f t="shared" si="430"/>
        <v>1990.2761996142917</v>
      </c>
      <c r="G9049" s="39">
        <f t="shared" si="431"/>
        <v>2352.1445995441627</v>
      </c>
    </row>
    <row r="9050" spans="1:7" ht="25.5" customHeight="1" thickTop="1" thickBot="1" x14ac:dyDescent="0.25">
      <c r="A9050" s="20" t="str">
        <f t="shared" si="429"/>
        <v>4521DAYBORO</v>
      </c>
      <c r="B9050" s="20">
        <v>4521</v>
      </c>
      <c r="C9050" s="20" t="s">
        <v>9083</v>
      </c>
      <c r="D9050" s="21" t="s">
        <v>7888</v>
      </c>
      <c r="E9050" s="22">
        <v>1809.341999649356</v>
      </c>
      <c r="F9050" s="22">
        <f t="shared" si="430"/>
        <v>1990.2761996142917</v>
      </c>
      <c r="G9050" s="22">
        <f t="shared" si="431"/>
        <v>2352.1445995441627</v>
      </c>
    </row>
    <row r="9051" spans="1:7" ht="25.5" customHeight="1" thickTop="1" thickBot="1" x14ac:dyDescent="0.25">
      <c r="A9051" s="20" t="str">
        <f t="shared" si="429"/>
        <v>4521KING SCRUB</v>
      </c>
      <c r="B9051" s="37">
        <v>4521</v>
      </c>
      <c r="C9051" s="37" t="s">
        <v>9084</v>
      </c>
      <c r="D9051" s="38" t="s">
        <v>7888</v>
      </c>
      <c r="E9051" s="39">
        <v>1809.341999649356</v>
      </c>
      <c r="F9051" s="39">
        <f t="shared" si="430"/>
        <v>1990.2761996142917</v>
      </c>
      <c r="G9051" s="39">
        <f t="shared" si="431"/>
        <v>2352.1445995441627</v>
      </c>
    </row>
    <row r="9052" spans="1:7" ht="25.5" customHeight="1" thickTop="1" thickBot="1" x14ac:dyDescent="0.25">
      <c r="A9052" s="20" t="str">
        <f t="shared" si="429"/>
        <v>4521LACEYS CREEK</v>
      </c>
      <c r="B9052" s="20">
        <v>4521</v>
      </c>
      <c r="C9052" s="20" t="s">
        <v>9085</v>
      </c>
      <c r="D9052" s="21" t="s">
        <v>7888</v>
      </c>
      <c r="E9052" s="22">
        <v>1809.341999649356</v>
      </c>
      <c r="F9052" s="22">
        <f t="shared" si="430"/>
        <v>1990.2761996142917</v>
      </c>
      <c r="G9052" s="22">
        <f t="shared" si="431"/>
        <v>2352.1445995441627</v>
      </c>
    </row>
    <row r="9053" spans="1:7" ht="25.5" customHeight="1" thickTop="1" thickBot="1" x14ac:dyDescent="0.25">
      <c r="A9053" s="20" t="str">
        <f t="shared" si="429"/>
        <v>4521MOUNT MEE</v>
      </c>
      <c r="B9053" s="37">
        <v>4521</v>
      </c>
      <c r="C9053" s="37" t="s">
        <v>9086</v>
      </c>
      <c r="D9053" s="38" t="s">
        <v>7888</v>
      </c>
      <c r="E9053" s="39">
        <v>1809.341999649356</v>
      </c>
      <c r="F9053" s="39">
        <f t="shared" si="430"/>
        <v>1990.2761996142917</v>
      </c>
      <c r="G9053" s="39">
        <f t="shared" si="431"/>
        <v>2352.1445995441627</v>
      </c>
    </row>
    <row r="9054" spans="1:7" ht="25.5" customHeight="1" thickTop="1" thickBot="1" x14ac:dyDescent="0.25">
      <c r="A9054" s="20" t="str">
        <f t="shared" si="429"/>
        <v>4521MOUNT PLEASANT</v>
      </c>
      <c r="B9054" s="20">
        <v>4521</v>
      </c>
      <c r="C9054" s="20" t="s">
        <v>3199</v>
      </c>
      <c r="D9054" s="21" t="s">
        <v>7888</v>
      </c>
      <c r="E9054" s="22">
        <v>1809.341999649356</v>
      </c>
      <c r="F9054" s="22">
        <f t="shared" si="430"/>
        <v>1990.2761996142917</v>
      </c>
      <c r="G9054" s="22">
        <f t="shared" si="431"/>
        <v>2352.1445995441627</v>
      </c>
    </row>
    <row r="9055" spans="1:7" ht="25.5" customHeight="1" thickTop="1" thickBot="1" x14ac:dyDescent="0.25">
      <c r="A9055" s="20" t="str">
        <f t="shared" si="429"/>
        <v>4521OCEAN VIEW</v>
      </c>
      <c r="B9055" s="37">
        <v>4521</v>
      </c>
      <c r="C9055" s="37" t="s">
        <v>9087</v>
      </c>
      <c r="D9055" s="38" t="s">
        <v>7888</v>
      </c>
      <c r="E9055" s="39">
        <v>1809.341999649356</v>
      </c>
      <c r="F9055" s="39">
        <f t="shared" si="430"/>
        <v>1990.2761996142917</v>
      </c>
      <c r="G9055" s="39">
        <f t="shared" si="431"/>
        <v>2352.1445995441627</v>
      </c>
    </row>
    <row r="9056" spans="1:7" ht="25.5" customHeight="1" thickTop="1" thickBot="1" x14ac:dyDescent="0.25">
      <c r="A9056" s="20" t="str">
        <f t="shared" si="429"/>
        <v>4521RUSH CREEK</v>
      </c>
      <c r="B9056" s="20">
        <v>4521</v>
      </c>
      <c r="C9056" s="20" t="s">
        <v>9088</v>
      </c>
      <c r="D9056" s="21" t="s">
        <v>7888</v>
      </c>
      <c r="E9056" s="22">
        <v>1809.341999649356</v>
      </c>
      <c r="F9056" s="22">
        <f t="shared" si="430"/>
        <v>1990.2761996142917</v>
      </c>
      <c r="G9056" s="22">
        <f t="shared" si="431"/>
        <v>2352.1445995441627</v>
      </c>
    </row>
    <row r="9057" spans="1:7" ht="25.5" customHeight="1" thickTop="1" thickBot="1" x14ac:dyDescent="0.25">
      <c r="A9057" s="20" t="str">
        <f t="shared" si="429"/>
        <v>4550LANDSBOROUGH</v>
      </c>
      <c r="B9057" s="37">
        <v>4550</v>
      </c>
      <c r="C9057" s="37" t="s">
        <v>6147</v>
      </c>
      <c r="D9057" s="38" t="s">
        <v>7888</v>
      </c>
      <c r="E9057" s="39">
        <v>1602.887999847854</v>
      </c>
      <c r="F9057" s="39">
        <f t="shared" si="430"/>
        <v>1763.1767998326395</v>
      </c>
      <c r="G9057" s="39">
        <f t="shared" si="431"/>
        <v>2083.7543998022102</v>
      </c>
    </row>
    <row r="9058" spans="1:7" ht="25.5" customHeight="1" thickTop="1" thickBot="1" x14ac:dyDescent="0.25">
      <c r="A9058" s="20" t="str">
        <f t="shared" si="429"/>
        <v>4550MOUNT MELLUM</v>
      </c>
      <c r="B9058" s="20">
        <v>4550</v>
      </c>
      <c r="C9058" s="20" t="s">
        <v>9089</v>
      </c>
      <c r="D9058" s="21" t="s">
        <v>7888</v>
      </c>
      <c r="E9058" s="22">
        <v>1602.887999847854</v>
      </c>
      <c r="F9058" s="22">
        <f t="shared" si="430"/>
        <v>1763.1767998326395</v>
      </c>
      <c r="G9058" s="22">
        <f t="shared" si="431"/>
        <v>2083.7543998022102</v>
      </c>
    </row>
    <row r="9059" spans="1:7" ht="25.5" customHeight="1" thickTop="1" thickBot="1" x14ac:dyDescent="0.25">
      <c r="A9059" s="20" t="str">
        <f t="shared" si="429"/>
        <v>4551AROONA</v>
      </c>
      <c r="B9059" s="37">
        <v>4551</v>
      </c>
      <c r="C9059" s="37" t="s">
        <v>9090</v>
      </c>
      <c r="D9059" s="38" t="s">
        <v>7888</v>
      </c>
      <c r="E9059" s="39">
        <v>1798.2979994922739</v>
      </c>
      <c r="F9059" s="39">
        <f t="shared" si="430"/>
        <v>1978.1277994415016</v>
      </c>
      <c r="G9059" s="39">
        <f t="shared" si="431"/>
        <v>2337.7873993399562</v>
      </c>
    </row>
    <row r="9060" spans="1:7" ht="25.5" customHeight="1" thickTop="1" thickBot="1" x14ac:dyDescent="0.25">
      <c r="A9060" s="20" t="str">
        <f t="shared" si="429"/>
        <v>4551BARINGA</v>
      </c>
      <c r="B9060" s="20">
        <v>4551</v>
      </c>
      <c r="C9060" s="20" t="s">
        <v>9091</v>
      </c>
      <c r="D9060" s="21" t="s">
        <v>7888</v>
      </c>
      <c r="E9060" s="22">
        <v>1798.2979994922739</v>
      </c>
      <c r="F9060" s="22">
        <f t="shared" si="430"/>
        <v>1978.1277994415016</v>
      </c>
      <c r="G9060" s="22">
        <f t="shared" si="431"/>
        <v>2337.7873993399562</v>
      </c>
    </row>
    <row r="9061" spans="1:7" ht="25.5" customHeight="1" thickTop="1" thickBot="1" x14ac:dyDescent="0.25">
      <c r="A9061" s="20" t="str">
        <f t="shared" si="429"/>
        <v>4551BATTERY HILL</v>
      </c>
      <c r="B9061" s="37">
        <v>4551</v>
      </c>
      <c r="C9061" s="37" t="s">
        <v>9092</v>
      </c>
      <c r="D9061" s="38" t="s">
        <v>7888</v>
      </c>
      <c r="E9061" s="39">
        <v>1798.2979994922739</v>
      </c>
      <c r="F9061" s="39">
        <f t="shared" si="430"/>
        <v>1978.1277994415016</v>
      </c>
      <c r="G9061" s="39">
        <f t="shared" si="431"/>
        <v>2337.7873993399562</v>
      </c>
    </row>
    <row r="9062" spans="1:7" ht="25.5" customHeight="1" thickTop="1" thickBot="1" x14ac:dyDescent="0.25">
      <c r="A9062" s="20" t="str">
        <f t="shared" si="429"/>
        <v>4551BELLS CREEK</v>
      </c>
      <c r="B9062" s="20">
        <v>4551</v>
      </c>
      <c r="C9062" s="20" t="s">
        <v>9093</v>
      </c>
      <c r="D9062" s="21" t="s">
        <v>7888</v>
      </c>
      <c r="E9062" s="22">
        <v>1798.2979994922739</v>
      </c>
      <c r="F9062" s="22">
        <f t="shared" si="430"/>
        <v>1978.1277994415016</v>
      </c>
      <c r="G9062" s="22">
        <f t="shared" si="431"/>
        <v>2337.7873993399562</v>
      </c>
    </row>
    <row r="9063" spans="1:7" ht="25.5" customHeight="1" thickTop="1" thickBot="1" x14ac:dyDescent="0.25">
      <c r="A9063" s="20" t="str">
        <f t="shared" si="429"/>
        <v>4551CALOUNDRA</v>
      </c>
      <c r="B9063" s="37">
        <v>4551</v>
      </c>
      <c r="C9063" s="37" t="s">
        <v>9094</v>
      </c>
      <c r="D9063" s="38" t="s">
        <v>7888</v>
      </c>
      <c r="E9063" s="39">
        <v>1798.2979994922739</v>
      </c>
      <c r="F9063" s="39">
        <f t="shared" si="430"/>
        <v>1978.1277994415016</v>
      </c>
      <c r="G9063" s="39">
        <f t="shared" si="431"/>
        <v>2337.7873993399562</v>
      </c>
    </row>
    <row r="9064" spans="1:7" ht="25.5" customHeight="1" thickTop="1" thickBot="1" x14ac:dyDescent="0.25">
      <c r="A9064" s="20" t="str">
        <f t="shared" si="429"/>
        <v>4551CALOUNDRA WEST</v>
      </c>
      <c r="B9064" s="20">
        <v>4551</v>
      </c>
      <c r="C9064" s="20" t="s">
        <v>9095</v>
      </c>
      <c r="D9064" s="21" t="s">
        <v>7888</v>
      </c>
      <c r="E9064" s="22">
        <v>1798.2979994922739</v>
      </c>
      <c r="F9064" s="22">
        <f t="shared" si="430"/>
        <v>1978.1277994415016</v>
      </c>
      <c r="G9064" s="22">
        <f t="shared" si="431"/>
        <v>2337.7873993399562</v>
      </c>
    </row>
    <row r="9065" spans="1:7" ht="25.5" customHeight="1" thickTop="1" thickBot="1" x14ac:dyDescent="0.25">
      <c r="A9065" s="20" t="str">
        <f t="shared" si="429"/>
        <v>4551CURRIMUNDI</v>
      </c>
      <c r="B9065" s="37">
        <v>4551</v>
      </c>
      <c r="C9065" s="37" t="s">
        <v>9096</v>
      </c>
      <c r="D9065" s="38" t="s">
        <v>7888</v>
      </c>
      <c r="E9065" s="39">
        <v>1798.2979994922739</v>
      </c>
      <c r="F9065" s="39">
        <f t="shared" si="430"/>
        <v>1978.1277994415016</v>
      </c>
      <c r="G9065" s="39">
        <f t="shared" si="431"/>
        <v>2337.7873993399562</v>
      </c>
    </row>
    <row r="9066" spans="1:7" ht="25.5" customHeight="1" thickTop="1" thickBot="1" x14ac:dyDescent="0.25">
      <c r="A9066" s="20" t="str">
        <f t="shared" si="429"/>
        <v>4551DICKY BEACH</v>
      </c>
      <c r="B9066" s="20">
        <v>4551</v>
      </c>
      <c r="C9066" s="20" t="s">
        <v>9097</v>
      </c>
      <c r="D9066" s="21" t="s">
        <v>7888</v>
      </c>
      <c r="E9066" s="22">
        <v>1798.2979994922739</v>
      </c>
      <c r="F9066" s="22">
        <f t="shared" si="430"/>
        <v>1978.1277994415016</v>
      </c>
      <c r="G9066" s="22">
        <f t="shared" si="431"/>
        <v>2337.7873993399562</v>
      </c>
    </row>
    <row r="9067" spans="1:7" ht="25.5" customHeight="1" thickTop="1" thickBot="1" x14ac:dyDescent="0.25">
      <c r="A9067" s="20" t="str">
        <f t="shared" si="429"/>
        <v>4551GOLDEN BEACH</v>
      </c>
      <c r="B9067" s="37">
        <v>4551</v>
      </c>
      <c r="C9067" s="37" t="s">
        <v>7487</v>
      </c>
      <c r="D9067" s="38" t="s">
        <v>7888</v>
      </c>
      <c r="E9067" s="39">
        <v>1798.2979994922739</v>
      </c>
      <c r="F9067" s="39">
        <f t="shared" si="430"/>
        <v>1978.1277994415016</v>
      </c>
      <c r="G9067" s="39">
        <f t="shared" si="431"/>
        <v>2337.7873993399562</v>
      </c>
    </row>
    <row r="9068" spans="1:7" ht="25.5" customHeight="1" thickTop="1" thickBot="1" x14ac:dyDescent="0.25">
      <c r="A9068" s="20" t="str">
        <f t="shared" si="429"/>
        <v>4551KINGS BEACH</v>
      </c>
      <c r="B9068" s="20">
        <v>4551</v>
      </c>
      <c r="C9068" s="20" t="s">
        <v>9098</v>
      </c>
      <c r="D9068" s="21" t="s">
        <v>7888</v>
      </c>
      <c r="E9068" s="22">
        <v>1798.2979994922739</v>
      </c>
      <c r="F9068" s="22">
        <f t="shared" si="430"/>
        <v>1978.1277994415016</v>
      </c>
      <c r="G9068" s="22">
        <f t="shared" si="431"/>
        <v>2337.7873993399562</v>
      </c>
    </row>
    <row r="9069" spans="1:7" ht="25.5" customHeight="1" thickTop="1" thickBot="1" x14ac:dyDescent="0.25">
      <c r="A9069" s="20" t="str">
        <f t="shared" si="429"/>
        <v>4551LITTLE MOUNTAIN</v>
      </c>
      <c r="B9069" s="37">
        <v>4551</v>
      </c>
      <c r="C9069" s="37" t="s">
        <v>9099</v>
      </c>
      <c r="D9069" s="38" t="s">
        <v>7888</v>
      </c>
      <c r="E9069" s="39">
        <v>1798.2979994922739</v>
      </c>
      <c r="F9069" s="39">
        <f t="shared" si="430"/>
        <v>1978.1277994415016</v>
      </c>
      <c r="G9069" s="39">
        <f t="shared" si="431"/>
        <v>2337.7873993399562</v>
      </c>
    </row>
    <row r="9070" spans="1:7" ht="25.5" customHeight="1" thickTop="1" thickBot="1" x14ac:dyDescent="0.25">
      <c r="A9070" s="20" t="str">
        <f t="shared" si="429"/>
        <v>4551MERIDAN PLAINS</v>
      </c>
      <c r="B9070" s="20">
        <v>4551</v>
      </c>
      <c r="C9070" s="20" t="s">
        <v>9100</v>
      </c>
      <c r="D9070" s="21" t="s">
        <v>7888</v>
      </c>
      <c r="E9070" s="22">
        <v>1798.2979994922739</v>
      </c>
      <c r="F9070" s="22">
        <f t="shared" si="430"/>
        <v>1978.1277994415016</v>
      </c>
      <c r="G9070" s="22">
        <f t="shared" si="431"/>
        <v>2337.7873993399562</v>
      </c>
    </row>
    <row r="9071" spans="1:7" ht="25.5" customHeight="1" thickTop="1" thickBot="1" x14ac:dyDescent="0.25">
      <c r="A9071" s="20" t="str">
        <f t="shared" si="429"/>
        <v>4551MOFFAT BEACH</v>
      </c>
      <c r="B9071" s="37">
        <v>4551</v>
      </c>
      <c r="C9071" s="37" t="s">
        <v>9101</v>
      </c>
      <c r="D9071" s="38" t="s">
        <v>7888</v>
      </c>
      <c r="E9071" s="39">
        <v>1798.2979994922739</v>
      </c>
      <c r="F9071" s="39">
        <f t="shared" si="430"/>
        <v>1978.1277994415016</v>
      </c>
      <c r="G9071" s="39">
        <f t="shared" si="431"/>
        <v>2337.7873993399562</v>
      </c>
    </row>
    <row r="9072" spans="1:7" ht="25.5" customHeight="1" thickTop="1" thickBot="1" x14ac:dyDescent="0.25">
      <c r="A9072" s="20" t="str">
        <f t="shared" si="429"/>
        <v>4551PELICAN WATERS</v>
      </c>
      <c r="B9072" s="20">
        <v>4551</v>
      </c>
      <c r="C9072" s="20" t="s">
        <v>9102</v>
      </c>
      <c r="D9072" s="21" t="s">
        <v>7888</v>
      </c>
      <c r="E9072" s="22">
        <v>1798.2979994922739</v>
      </c>
      <c r="F9072" s="22">
        <f t="shared" si="430"/>
        <v>1978.1277994415016</v>
      </c>
      <c r="G9072" s="22">
        <f t="shared" si="431"/>
        <v>2337.7873993399562</v>
      </c>
    </row>
    <row r="9073" spans="1:7" ht="25.5" customHeight="1" thickTop="1" thickBot="1" x14ac:dyDescent="0.25">
      <c r="A9073" s="20" t="str">
        <f t="shared" si="429"/>
        <v>4551SHELLY BEACH</v>
      </c>
      <c r="B9073" s="37">
        <v>4551</v>
      </c>
      <c r="C9073" s="37" t="s">
        <v>1429</v>
      </c>
      <c r="D9073" s="38" t="s">
        <v>7888</v>
      </c>
      <c r="E9073" s="39">
        <v>1798.2979994922739</v>
      </c>
      <c r="F9073" s="39">
        <f t="shared" si="430"/>
        <v>1978.1277994415016</v>
      </c>
      <c r="G9073" s="39">
        <f t="shared" si="431"/>
        <v>2337.7873993399562</v>
      </c>
    </row>
    <row r="9074" spans="1:7" ht="25.5" customHeight="1" thickTop="1" thickBot="1" x14ac:dyDescent="0.25">
      <c r="A9074" s="20" t="str">
        <f t="shared" si="429"/>
        <v>4552BALD KNOB</v>
      </c>
      <c r="B9074" s="20">
        <v>4552</v>
      </c>
      <c r="C9074" s="20" t="s">
        <v>9103</v>
      </c>
      <c r="D9074" s="21" t="s">
        <v>7888</v>
      </c>
      <c r="E9074" s="22">
        <v>1363.464000361638</v>
      </c>
      <c r="F9074" s="22">
        <f t="shared" si="430"/>
        <v>1499.8104003978019</v>
      </c>
      <c r="G9074" s="22">
        <f t="shared" si="431"/>
        <v>1772.5032004701295</v>
      </c>
    </row>
    <row r="9075" spans="1:7" ht="25.5" customHeight="1" thickTop="1" thickBot="1" x14ac:dyDescent="0.25">
      <c r="A9075" s="20" t="str">
        <f t="shared" si="429"/>
        <v>4552BALMORAL RIDGE</v>
      </c>
      <c r="B9075" s="37">
        <v>4552</v>
      </c>
      <c r="C9075" s="37" t="s">
        <v>9104</v>
      </c>
      <c r="D9075" s="38" t="s">
        <v>7888</v>
      </c>
      <c r="E9075" s="39">
        <v>1363.464000361638</v>
      </c>
      <c r="F9075" s="39">
        <f t="shared" si="430"/>
        <v>1499.8104003978019</v>
      </c>
      <c r="G9075" s="39">
        <f t="shared" si="431"/>
        <v>1772.5032004701295</v>
      </c>
    </row>
    <row r="9076" spans="1:7" ht="25.5" customHeight="1" thickTop="1" thickBot="1" x14ac:dyDescent="0.25">
      <c r="A9076" s="20" t="str">
        <f t="shared" si="429"/>
        <v>4552BOOROOBIN</v>
      </c>
      <c r="B9076" s="20">
        <v>4552</v>
      </c>
      <c r="C9076" s="20" t="s">
        <v>9105</v>
      </c>
      <c r="D9076" s="21" t="s">
        <v>7888</v>
      </c>
      <c r="E9076" s="22">
        <v>1363.464000361638</v>
      </c>
      <c r="F9076" s="22">
        <f t="shared" si="430"/>
        <v>1499.8104003978019</v>
      </c>
      <c r="G9076" s="22">
        <f t="shared" si="431"/>
        <v>1772.5032004701295</v>
      </c>
    </row>
    <row r="9077" spans="1:7" ht="25.5" customHeight="1" thickTop="1" thickBot="1" x14ac:dyDescent="0.25">
      <c r="A9077" s="20" t="str">
        <f t="shared" si="429"/>
        <v>4552CAMBROON</v>
      </c>
      <c r="B9077" s="37">
        <v>4552</v>
      </c>
      <c r="C9077" s="37" t="s">
        <v>9106</v>
      </c>
      <c r="D9077" s="38" t="s">
        <v>7888</v>
      </c>
      <c r="E9077" s="39">
        <v>1363.464000361638</v>
      </c>
      <c r="F9077" s="39">
        <f t="shared" si="430"/>
        <v>1499.8104003978019</v>
      </c>
      <c r="G9077" s="39">
        <f t="shared" si="431"/>
        <v>1772.5032004701295</v>
      </c>
    </row>
    <row r="9078" spans="1:7" ht="25.5" customHeight="1" thickTop="1" thickBot="1" x14ac:dyDescent="0.25">
      <c r="A9078" s="20" t="str">
        <f t="shared" si="429"/>
        <v>4552CONONDALE</v>
      </c>
      <c r="B9078" s="20">
        <v>4552</v>
      </c>
      <c r="C9078" s="20" t="s">
        <v>9107</v>
      </c>
      <c r="D9078" s="21" t="s">
        <v>7888</v>
      </c>
      <c r="E9078" s="22">
        <v>1363.464000361638</v>
      </c>
      <c r="F9078" s="22">
        <f t="shared" si="430"/>
        <v>1499.8104003978019</v>
      </c>
      <c r="G9078" s="22">
        <f t="shared" si="431"/>
        <v>1772.5032004701295</v>
      </c>
    </row>
    <row r="9079" spans="1:7" ht="25.5" customHeight="1" thickTop="1" thickBot="1" x14ac:dyDescent="0.25">
      <c r="A9079" s="20" t="str">
        <f t="shared" si="429"/>
        <v>4552CURRAMORE</v>
      </c>
      <c r="B9079" s="37">
        <v>4552</v>
      </c>
      <c r="C9079" s="37" t="s">
        <v>3241</v>
      </c>
      <c r="D9079" s="38" t="s">
        <v>7888</v>
      </c>
      <c r="E9079" s="39">
        <v>1363.464000361638</v>
      </c>
      <c r="F9079" s="39">
        <f t="shared" si="430"/>
        <v>1499.8104003978019</v>
      </c>
      <c r="G9079" s="39">
        <f t="shared" si="431"/>
        <v>1772.5032004701295</v>
      </c>
    </row>
    <row r="9080" spans="1:7" ht="25.5" customHeight="1" thickTop="1" thickBot="1" x14ac:dyDescent="0.25">
      <c r="A9080" s="20" t="str">
        <f t="shared" si="429"/>
        <v>4552ELAMAN CREEK</v>
      </c>
      <c r="B9080" s="20">
        <v>4552</v>
      </c>
      <c r="C9080" s="20" t="s">
        <v>9108</v>
      </c>
      <c r="D9080" s="21" t="s">
        <v>7888</v>
      </c>
      <c r="E9080" s="22">
        <v>1363.464000361638</v>
      </c>
      <c r="F9080" s="22">
        <f t="shared" si="430"/>
        <v>1499.8104003978019</v>
      </c>
      <c r="G9080" s="22">
        <f t="shared" si="431"/>
        <v>1772.5032004701295</v>
      </c>
    </row>
    <row r="9081" spans="1:7" ht="25.5" customHeight="1" thickTop="1" thickBot="1" x14ac:dyDescent="0.25">
      <c r="A9081" s="20" t="str">
        <f t="shared" si="429"/>
        <v>4552MALENY</v>
      </c>
      <c r="B9081" s="37">
        <v>4552</v>
      </c>
      <c r="C9081" s="37" t="s">
        <v>9109</v>
      </c>
      <c r="D9081" s="38" t="s">
        <v>7888</v>
      </c>
      <c r="E9081" s="39">
        <v>1363.464000361638</v>
      </c>
      <c r="F9081" s="39">
        <f t="shared" si="430"/>
        <v>1499.8104003978019</v>
      </c>
      <c r="G9081" s="39">
        <f t="shared" si="431"/>
        <v>1772.5032004701295</v>
      </c>
    </row>
    <row r="9082" spans="1:7" ht="25.5" customHeight="1" thickTop="1" thickBot="1" x14ac:dyDescent="0.25">
      <c r="A9082" s="20" t="str">
        <f t="shared" si="429"/>
        <v>4552NORTH MALENY</v>
      </c>
      <c r="B9082" s="20">
        <v>4552</v>
      </c>
      <c r="C9082" s="20" t="s">
        <v>9110</v>
      </c>
      <c r="D9082" s="21" t="s">
        <v>7888</v>
      </c>
      <c r="E9082" s="22">
        <v>1363.464000361638</v>
      </c>
      <c r="F9082" s="22">
        <f t="shared" si="430"/>
        <v>1499.8104003978019</v>
      </c>
      <c r="G9082" s="22">
        <f t="shared" si="431"/>
        <v>1772.5032004701295</v>
      </c>
    </row>
    <row r="9083" spans="1:7" ht="25.5" customHeight="1" thickTop="1" thickBot="1" x14ac:dyDescent="0.25">
      <c r="A9083" s="20" t="str">
        <f t="shared" si="429"/>
        <v>4552REESVILLE</v>
      </c>
      <c r="B9083" s="37">
        <v>4552</v>
      </c>
      <c r="C9083" s="37" t="s">
        <v>9111</v>
      </c>
      <c r="D9083" s="38" t="s">
        <v>7888</v>
      </c>
      <c r="E9083" s="39">
        <v>1363.464000361638</v>
      </c>
      <c r="F9083" s="39">
        <f t="shared" si="430"/>
        <v>1499.8104003978019</v>
      </c>
      <c r="G9083" s="39">
        <f t="shared" si="431"/>
        <v>1772.5032004701295</v>
      </c>
    </row>
    <row r="9084" spans="1:7" ht="25.5" customHeight="1" thickTop="1" thickBot="1" x14ac:dyDescent="0.25">
      <c r="A9084" s="20" t="str">
        <f t="shared" si="429"/>
        <v>4552WITTA</v>
      </c>
      <c r="B9084" s="20">
        <v>4552</v>
      </c>
      <c r="C9084" s="20" t="s">
        <v>9112</v>
      </c>
      <c r="D9084" s="21" t="s">
        <v>7888</v>
      </c>
      <c r="E9084" s="22">
        <v>1363.464000361638</v>
      </c>
      <c r="F9084" s="22">
        <f t="shared" si="430"/>
        <v>1499.8104003978019</v>
      </c>
      <c r="G9084" s="22">
        <f t="shared" si="431"/>
        <v>1772.5032004701295</v>
      </c>
    </row>
    <row r="9085" spans="1:7" ht="25.5" customHeight="1" thickTop="1" thickBot="1" x14ac:dyDescent="0.25">
      <c r="A9085" s="20" t="str">
        <f t="shared" si="429"/>
        <v>4552WOOTHA</v>
      </c>
      <c r="B9085" s="37">
        <v>4552</v>
      </c>
      <c r="C9085" s="37" t="s">
        <v>9113</v>
      </c>
      <c r="D9085" s="38" t="s">
        <v>7888</v>
      </c>
      <c r="E9085" s="39">
        <v>1363.464000361638</v>
      </c>
      <c r="F9085" s="39">
        <f t="shared" si="430"/>
        <v>1499.8104003978019</v>
      </c>
      <c r="G9085" s="39">
        <f t="shared" si="431"/>
        <v>1772.5032004701295</v>
      </c>
    </row>
    <row r="9086" spans="1:7" ht="25.5" customHeight="1" thickTop="1" thickBot="1" x14ac:dyDescent="0.25">
      <c r="A9086" s="20" t="str">
        <f t="shared" si="429"/>
        <v>4553DIAMOND VALLEY</v>
      </c>
      <c r="B9086" s="20">
        <v>4553</v>
      </c>
      <c r="C9086" s="20" t="s">
        <v>9114</v>
      </c>
      <c r="D9086" s="21" t="s">
        <v>7888</v>
      </c>
      <c r="E9086" s="22">
        <v>1620.157999314858</v>
      </c>
      <c r="F9086" s="22">
        <f t="shared" si="430"/>
        <v>1782.1737992463438</v>
      </c>
      <c r="G9086" s="22">
        <f t="shared" si="431"/>
        <v>2106.2053991093153</v>
      </c>
    </row>
    <row r="9087" spans="1:7" ht="25.5" customHeight="1" thickTop="1" thickBot="1" x14ac:dyDescent="0.25">
      <c r="A9087" s="20" t="str">
        <f t="shared" si="429"/>
        <v>4553GLENVIEW</v>
      </c>
      <c r="B9087" s="37">
        <v>4553</v>
      </c>
      <c r="C9087" s="37" t="s">
        <v>9115</v>
      </c>
      <c r="D9087" s="38" t="s">
        <v>7888</v>
      </c>
      <c r="E9087" s="39">
        <v>1620.157999314858</v>
      </c>
      <c r="F9087" s="39">
        <f t="shared" si="430"/>
        <v>1782.1737992463438</v>
      </c>
      <c r="G9087" s="39">
        <f t="shared" si="431"/>
        <v>2106.2053991093153</v>
      </c>
    </row>
    <row r="9088" spans="1:7" ht="25.5" customHeight="1" thickTop="1" thickBot="1" x14ac:dyDescent="0.25">
      <c r="A9088" s="20" t="str">
        <f t="shared" si="429"/>
        <v>4553MOOLOOLAH VALLEY</v>
      </c>
      <c r="B9088" s="20">
        <v>4553</v>
      </c>
      <c r="C9088" s="20" t="s">
        <v>9116</v>
      </c>
      <c r="D9088" s="21" t="s">
        <v>7888</v>
      </c>
      <c r="E9088" s="22">
        <v>1620.157999314858</v>
      </c>
      <c r="F9088" s="22">
        <f t="shared" si="430"/>
        <v>1782.1737992463438</v>
      </c>
      <c r="G9088" s="22">
        <f t="shared" si="431"/>
        <v>2106.2053991093153</v>
      </c>
    </row>
    <row r="9089" spans="1:7" ht="25.5" customHeight="1" thickTop="1" thickBot="1" x14ac:dyDescent="0.25">
      <c r="A9089" s="20" t="str">
        <f t="shared" si="429"/>
        <v>4553PALMVIEW</v>
      </c>
      <c r="B9089" s="37">
        <v>4553</v>
      </c>
      <c r="C9089" s="37" t="s">
        <v>9117</v>
      </c>
      <c r="D9089" s="38" t="s">
        <v>7888</v>
      </c>
      <c r="E9089" s="39">
        <v>1620.157999314858</v>
      </c>
      <c r="F9089" s="39">
        <f t="shared" si="430"/>
        <v>1782.1737992463438</v>
      </c>
      <c r="G9089" s="39">
        <f t="shared" si="431"/>
        <v>2106.2053991093153</v>
      </c>
    </row>
    <row r="9090" spans="1:7" ht="25.5" customHeight="1" thickTop="1" thickBot="1" x14ac:dyDescent="0.25">
      <c r="A9090" s="20" t="str">
        <f t="shared" si="429"/>
        <v>4554EUDLO</v>
      </c>
      <c r="B9090" s="20">
        <v>4554</v>
      </c>
      <c r="C9090" s="20" t="s">
        <v>9118</v>
      </c>
      <c r="D9090" s="21" t="s">
        <v>7888</v>
      </c>
      <c r="E9090" s="22">
        <v>1554.471999652754</v>
      </c>
      <c r="F9090" s="22">
        <f t="shared" si="430"/>
        <v>1709.9191996180296</v>
      </c>
      <c r="G9090" s="22">
        <f t="shared" si="431"/>
        <v>2020.8135995485802</v>
      </c>
    </row>
    <row r="9091" spans="1:7" ht="25.5" customHeight="1" thickTop="1" thickBot="1" x14ac:dyDescent="0.25">
      <c r="A9091" s="20" t="str">
        <f t="shared" si="429"/>
        <v>4554ILKLEY</v>
      </c>
      <c r="B9091" s="37">
        <v>4554</v>
      </c>
      <c r="C9091" s="37" t="s">
        <v>9119</v>
      </c>
      <c r="D9091" s="38" t="s">
        <v>7888</v>
      </c>
      <c r="E9091" s="39">
        <v>1554.471999652754</v>
      </c>
      <c r="F9091" s="39">
        <f t="shared" si="430"/>
        <v>1709.9191996180296</v>
      </c>
      <c r="G9091" s="39">
        <f t="shared" si="431"/>
        <v>2020.8135995485802</v>
      </c>
    </row>
    <row r="9092" spans="1:7" ht="25.5" customHeight="1" thickTop="1" thickBot="1" x14ac:dyDescent="0.25">
      <c r="A9092" s="20" t="str">
        <f t="shared" si="429"/>
        <v>4555CHEVALLUM</v>
      </c>
      <c r="B9092" s="20">
        <v>4555</v>
      </c>
      <c r="C9092" s="20" t="s">
        <v>9120</v>
      </c>
      <c r="D9092" s="21" t="s">
        <v>7888</v>
      </c>
      <c r="E9092" s="22">
        <v>1437.2360003533438</v>
      </c>
      <c r="F9092" s="22">
        <f t="shared" si="430"/>
        <v>1580.9596003886784</v>
      </c>
      <c r="G9092" s="22">
        <f t="shared" si="431"/>
        <v>1868.4068004593471</v>
      </c>
    </row>
    <row r="9093" spans="1:7" ht="25.5" customHeight="1" thickTop="1" thickBot="1" x14ac:dyDescent="0.25">
      <c r="A9093" s="20" t="str">
        <f t="shared" ref="A9093:A9156" si="432">CONCATENATE(B9093,C9093)</f>
        <v>4555HUNCHY</v>
      </c>
      <c r="B9093" s="37">
        <v>4555</v>
      </c>
      <c r="C9093" s="37" t="s">
        <v>9121</v>
      </c>
      <c r="D9093" s="38" t="s">
        <v>7888</v>
      </c>
      <c r="E9093" s="39">
        <v>1437.2360003533438</v>
      </c>
      <c r="F9093" s="39">
        <f t="shared" ref="F9093:F9156" si="433">1.1*E9093</f>
        <v>1580.9596003886784</v>
      </c>
      <c r="G9093" s="39">
        <f t="shared" ref="G9093:G9156" si="434">1.3*E9093</f>
        <v>1868.4068004593471</v>
      </c>
    </row>
    <row r="9094" spans="1:7" ht="25.5" customHeight="1" thickTop="1" thickBot="1" x14ac:dyDescent="0.25">
      <c r="A9094" s="20" t="str">
        <f t="shared" si="432"/>
        <v>4555LANDERS SHOOT</v>
      </c>
      <c r="B9094" s="20">
        <v>4555</v>
      </c>
      <c r="C9094" s="20" t="s">
        <v>9122</v>
      </c>
      <c r="D9094" s="21" t="s">
        <v>7888</v>
      </c>
      <c r="E9094" s="22">
        <v>1437.2360003533438</v>
      </c>
      <c r="F9094" s="22">
        <f t="shared" si="433"/>
        <v>1580.9596003886784</v>
      </c>
      <c r="G9094" s="22">
        <f t="shared" si="434"/>
        <v>1868.4068004593471</v>
      </c>
    </row>
    <row r="9095" spans="1:7" ht="25.5" customHeight="1" thickTop="1" thickBot="1" x14ac:dyDescent="0.25">
      <c r="A9095" s="20" t="str">
        <f t="shared" si="432"/>
        <v>4555PALMWOODS</v>
      </c>
      <c r="B9095" s="37">
        <v>4555</v>
      </c>
      <c r="C9095" s="37" t="s">
        <v>3056</v>
      </c>
      <c r="D9095" s="38" t="s">
        <v>7888</v>
      </c>
      <c r="E9095" s="39">
        <v>1437.2360003533438</v>
      </c>
      <c r="F9095" s="39">
        <f t="shared" si="433"/>
        <v>1580.9596003886784</v>
      </c>
      <c r="G9095" s="39">
        <f t="shared" si="434"/>
        <v>1868.4068004593471</v>
      </c>
    </row>
    <row r="9096" spans="1:7" ht="25.5" customHeight="1" thickTop="1" thickBot="1" x14ac:dyDescent="0.25">
      <c r="A9096" s="20" t="str">
        <f t="shared" si="432"/>
        <v>4556BUDERIM</v>
      </c>
      <c r="B9096" s="20">
        <v>4556</v>
      </c>
      <c r="C9096" s="20" t="s">
        <v>9123</v>
      </c>
      <c r="D9096" s="21" t="s">
        <v>7888</v>
      </c>
      <c r="E9096" s="22">
        <v>1582.3539992393601</v>
      </c>
      <c r="F9096" s="22">
        <f t="shared" si="433"/>
        <v>1740.5893991632963</v>
      </c>
      <c r="G9096" s="22">
        <f t="shared" si="434"/>
        <v>2057.0601990111682</v>
      </c>
    </row>
    <row r="9097" spans="1:7" ht="25.5" customHeight="1" thickTop="1" thickBot="1" x14ac:dyDescent="0.25">
      <c r="A9097" s="20" t="str">
        <f t="shared" si="432"/>
        <v>4556FOREST GLEN</v>
      </c>
      <c r="B9097" s="37">
        <v>4556</v>
      </c>
      <c r="C9097" s="37" t="s">
        <v>1120</v>
      </c>
      <c r="D9097" s="38" t="s">
        <v>7888</v>
      </c>
      <c r="E9097" s="39">
        <v>1582.3539992393601</v>
      </c>
      <c r="F9097" s="39">
        <f t="shared" si="433"/>
        <v>1740.5893991632963</v>
      </c>
      <c r="G9097" s="39">
        <f t="shared" si="434"/>
        <v>2057.0601990111682</v>
      </c>
    </row>
    <row r="9098" spans="1:7" ht="25.5" customHeight="1" thickTop="1" thickBot="1" x14ac:dyDescent="0.25">
      <c r="A9098" s="20" t="str">
        <f t="shared" si="432"/>
        <v>4556KUNDA PARK</v>
      </c>
      <c r="B9098" s="20">
        <v>4556</v>
      </c>
      <c r="C9098" s="20" t="s">
        <v>9124</v>
      </c>
      <c r="D9098" s="21" t="s">
        <v>7888</v>
      </c>
      <c r="E9098" s="22">
        <v>1582.3539992393601</v>
      </c>
      <c r="F9098" s="22">
        <f t="shared" si="433"/>
        <v>1740.5893991632963</v>
      </c>
      <c r="G9098" s="22">
        <f t="shared" si="434"/>
        <v>2057.0601990111682</v>
      </c>
    </row>
    <row r="9099" spans="1:7" ht="25.5" customHeight="1" thickTop="1" thickBot="1" x14ac:dyDescent="0.25">
      <c r="A9099" s="20" t="str">
        <f t="shared" si="432"/>
        <v>4556MONS</v>
      </c>
      <c r="B9099" s="37">
        <v>4556</v>
      </c>
      <c r="C9099" s="37" t="s">
        <v>9125</v>
      </c>
      <c r="D9099" s="38" t="s">
        <v>7888</v>
      </c>
      <c r="E9099" s="39">
        <v>1582.3539992393601</v>
      </c>
      <c r="F9099" s="39">
        <f t="shared" si="433"/>
        <v>1740.5893991632963</v>
      </c>
      <c r="G9099" s="39">
        <f t="shared" si="434"/>
        <v>2057.0601990111682</v>
      </c>
    </row>
    <row r="9100" spans="1:7" ht="25.5" customHeight="1" thickTop="1" thickBot="1" x14ac:dyDescent="0.25">
      <c r="A9100" s="20" t="str">
        <f t="shared" si="432"/>
        <v>4556SIPPY DOWNS</v>
      </c>
      <c r="B9100" s="20">
        <v>4556</v>
      </c>
      <c r="C9100" s="20" t="s">
        <v>9126</v>
      </c>
      <c r="D9100" s="21" t="s">
        <v>7888</v>
      </c>
      <c r="E9100" s="22">
        <v>1582.3539992393601</v>
      </c>
      <c r="F9100" s="22">
        <f t="shared" si="433"/>
        <v>1740.5893991632963</v>
      </c>
      <c r="G9100" s="22">
        <f t="shared" si="434"/>
        <v>2057.0601990111682</v>
      </c>
    </row>
    <row r="9101" spans="1:7" ht="25.5" customHeight="1" thickTop="1" thickBot="1" x14ac:dyDescent="0.25">
      <c r="A9101" s="20" t="str">
        <f t="shared" si="432"/>
        <v>4556TANAWHA</v>
      </c>
      <c r="B9101" s="37">
        <v>4556</v>
      </c>
      <c r="C9101" s="37" t="s">
        <v>9127</v>
      </c>
      <c r="D9101" s="38" t="s">
        <v>7888</v>
      </c>
      <c r="E9101" s="39">
        <v>1582.3539992393601</v>
      </c>
      <c r="F9101" s="39">
        <f t="shared" si="433"/>
        <v>1740.5893991632963</v>
      </c>
      <c r="G9101" s="39">
        <f t="shared" si="434"/>
        <v>2057.0601990111682</v>
      </c>
    </row>
    <row r="9102" spans="1:7" ht="25.5" customHeight="1" thickTop="1" thickBot="1" x14ac:dyDescent="0.25">
      <c r="A9102" s="20" t="str">
        <f t="shared" si="432"/>
        <v>4557MOOLOOLABA</v>
      </c>
      <c r="B9102" s="20">
        <v>4557</v>
      </c>
      <c r="C9102" s="20" t="s">
        <v>9128</v>
      </c>
      <c r="D9102" s="21" t="s">
        <v>7888</v>
      </c>
      <c r="E9102" s="22">
        <v>1800.1880004287259</v>
      </c>
      <c r="F9102" s="22">
        <f t="shared" si="433"/>
        <v>1980.2068004715986</v>
      </c>
      <c r="G9102" s="22">
        <f t="shared" si="434"/>
        <v>2340.2444005573439</v>
      </c>
    </row>
    <row r="9103" spans="1:7" ht="25.5" customHeight="1" thickTop="1" thickBot="1" x14ac:dyDescent="0.25">
      <c r="A9103" s="20" t="str">
        <f t="shared" si="432"/>
        <v>4557MOUNTAIN CREEK</v>
      </c>
      <c r="B9103" s="37">
        <v>4557</v>
      </c>
      <c r="C9103" s="37" t="s">
        <v>4061</v>
      </c>
      <c r="D9103" s="38" t="s">
        <v>7888</v>
      </c>
      <c r="E9103" s="39">
        <v>1800.1880004287259</v>
      </c>
      <c r="F9103" s="39">
        <f t="shared" si="433"/>
        <v>1980.2068004715986</v>
      </c>
      <c r="G9103" s="39">
        <f t="shared" si="434"/>
        <v>2340.2444005573439</v>
      </c>
    </row>
    <row r="9104" spans="1:7" ht="25.5" customHeight="1" thickTop="1" thickBot="1" x14ac:dyDescent="0.25">
      <c r="A9104" s="20" t="str">
        <f t="shared" si="432"/>
        <v>4558KULUIN</v>
      </c>
      <c r="B9104" s="20">
        <v>4558</v>
      </c>
      <c r="C9104" s="20" t="s">
        <v>9129</v>
      </c>
      <c r="D9104" s="21" t="s">
        <v>7888</v>
      </c>
      <c r="E9104" s="22">
        <v>1648.7159997039801</v>
      </c>
      <c r="F9104" s="22">
        <f t="shared" si="433"/>
        <v>1813.5875996743782</v>
      </c>
      <c r="G9104" s="22">
        <f t="shared" si="434"/>
        <v>2143.3307996151743</v>
      </c>
    </row>
    <row r="9105" spans="1:7" ht="25.5" customHeight="1" thickTop="1" thickBot="1" x14ac:dyDescent="0.25">
      <c r="A9105" s="20" t="str">
        <f t="shared" si="432"/>
        <v>4558MAROOCHYDORE</v>
      </c>
      <c r="B9105" s="37">
        <v>4558</v>
      </c>
      <c r="C9105" s="37" t="s">
        <v>9130</v>
      </c>
      <c r="D9105" s="38" t="s">
        <v>7888</v>
      </c>
      <c r="E9105" s="39">
        <v>1648.7159997039801</v>
      </c>
      <c r="F9105" s="39">
        <f t="shared" si="433"/>
        <v>1813.5875996743782</v>
      </c>
      <c r="G9105" s="39">
        <f t="shared" si="434"/>
        <v>2143.3307996151743</v>
      </c>
    </row>
    <row r="9106" spans="1:7" ht="25.5" customHeight="1" thickTop="1" thickBot="1" x14ac:dyDescent="0.25">
      <c r="A9106" s="20" t="str">
        <f t="shared" si="432"/>
        <v>4559DIDDILLIBAH</v>
      </c>
      <c r="B9106" s="20">
        <v>4559</v>
      </c>
      <c r="C9106" s="20" t="s">
        <v>9131</v>
      </c>
      <c r="D9106" s="21" t="s">
        <v>7888</v>
      </c>
      <c r="E9106" s="22">
        <v>1609.852000509266</v>
      </c>
      <c r="F9106" s="22">
        <f t="shared" si="433"/>
        <v>1770.8372005601927</v>
      </c>
      <c r="G9106" s="22">
        <f t="shared" si="434"/>
        <v>2092.8076006620458</v>
      </c>
    </row>
    <row r="9107" spans="1:7" ht="25.5" customHeight="1" thickTop="1" thickBot="1" x14ac:dyDescent="0.25">
      <c r="A9107" s="20" t="str">
        <f t="shared" si="432"/>
        <v>4559KIELS MOUNTAIN</v>
      </c>
      <c r="B9107" s="37">
        <v>4559</v>
      </c>
      <c r="C9107" s="37" t="s">
        <v>9132</v>
      </c>
      <c r="D9107" s="38" t="s">
        <v>7888</v>
      </c>
      <c r="E9107" s="39">
        <v>1609.852000509266</v>
      </c>
      <c r="F9107" s="39">
        <f t="shared" si="433"/>
        <v>1770.8372005601927</v>
      </c>
      <c r="G9107" s="39">
        <f t="shared" si="434"/>
        <v>2092.8076006620458</v>
      </c>
    </row>
    <row r="9108" spans="1:7" ht="25.5" customHeight="1" thickTop="1" thickBot="1" x14ac:dyDescent="0.25">
      <c r="A9108" s="20" t="str">
        <f t="shared" si="432"/>
        <v>4559WEST WOOMBYE</v>
      </c>
      <c r="B9108" s="20">
        <v>4559</v>
      </c>
      <c r="C9108" s="20" t="s">
        <v>9133</v>
      </c>
      <c r="D9108" s="21" t="s">
        <v>7888</v>
      </c>
      <c r="E9108" s="22">
        <v>1609.852000509266</v>
      </c>
      <c r="F9108" s="22">
        <f t="shared" si="433"/>
        <v>1770.8372005601927</v>
      </c>
      <c r="G9108" s="22">
        <f t="shared" si="434"/>
        <v>2092.8076006620458</v>
      </c>
    </row>
    <row r="9109" spans="1:7" ht="25.5" customHeight="1" thickTop="1" thickBot="1" x14ac:dyDescent="0.25">
      <c r="A9109" s="20" t="str">
        <f t="shared" si="432"/>
        <v>4559WOOMBYE</v>
      </c>
      <c r="B9109" s="37">
        <v>4559</v>
      </c>
      <c r="C9109" s="37" t="s">
        <v>9134</v>
      </c>
      <c r="D9109" s="38" t="s">
        <v>7888</v>
      </c>
      <c r="E9109" s="39">
        <v>1609.852000509266</v>
      </c>
      <c r="F9109" s="39">
        <f t="shared" si="433"/>
        <v>1770.8372005601927</v>
      </c>
      <c r="G9109" s="39">
        <f t="shared" si="434"/>
        <v>2092.8076006620458</v>
      </c>
    </row>
    <row r="9110" spans="1:7" ht="25.5" customHeight="1" thickTop="1" thickBot="1" x14ac:dyDescent="0.25">
      <c r="A9110" s="20" t="str">
        <f t="shared" si="432"/>
        <v>4560BLI BLI</v>
      </c>
      <c r="B9110" s="20">
        <v>4560</v>
      </c>
      <c r="C9110" s="20" t="s">
        <v>9135</v>
      </c>
      <c r="D9110" s="21" t="s">
        <v>7888</v>
      </c>
      <c r="E9110" s="22">
        <v>1583.3839999867578</v>
      </c>
      <c r="F9110" s="22">
        <f t="shared" si="433"/>
        <v>1741.7223999854336</v>
      </c>
      <c r="G9110" s="22">
        <f t="shared" si="434"/>
        <v>2058.3991999827854</v>
      </c>
    </row>
    <row r="9111" spans="1:7" ht="25.5" customHeight="1" thickTop="1" thickBot="1" x14ac:dyDescent="0.25">
      <c r="A9111" s="20" t="str">
        <f t="shared" si="432"/>
        <v>4560BURNSIDE</v>
      </c>
      <c r="B9111" s="37">
        <v>4560</v>
      </c>
      <c r="C9111" s="37" t="s">
        <v>5223</v>
      </c>
      <c r="D9111" s="38" t="s">
        <v>7888</v>
      </c>
      <c r="E9111" s="39">
        <v>1583.3839999867578</v>
      </c>
      <c r="F9111" s="39">
        <f t="shared" si="433"/>
        <v>1741.7223999854336</v>
      </c>
      <c r="G9111" s="39">
        <f t="shared" si="434"/>
        <v>2058.3991999827854</v>
      </c>
    </row>
    <row r="9112" spans="1:7" ht="25.5" customHeight="1" thickTop="1" thickBot="1" x14ac:dyDescent="0.25">
      <c r="A9112" s="20" t="str">
        <f t="shared" si="432"/>
        <v>4560COES CREEK</v>
      </c>
      <c r="B9112" s="20">
        <v>4560</v>
      </c>
      <c r="C9112" s="20" t="s">
        <v>9136</v>
      </c>
      <c r="D9112" s="21" t="s">
        <v>7888</v>
      </c>
      <c r="E9112" s="22">
        <v>1583.3839999867578</v>
      </c>
      <c r="F9112" s="22">
        <f t="shared" si="433"/>
        <v>1741.7223999854336</v>
      </c>
      <c r="G9112" s="22">
        <f t="shared" si="434"/>
        <v>2058.3991999827854</v>
      </c>
    </row>
    <row r="9113" spans="1:7" ht="25.5" customHeight="1" thickTop="1" thickBot="1" x14ac:dyDescent="0.25">
      <c r="A9113" s="20" t="str">
        <f t="shared" si="432"/>
        <v>4560COOLOOLABIN</v>
      </c>
      <c r="B9113" s="37">
        <v>4560</v>
      </c>
      <c r="C9113" s="37" t="s">
        <v>9137</v>
      </c>
      <c r="D9113" s="38" t="s">
        <v>7888</v>
      </c>
      <c r="E9113" s="39">
        <v>1583.3839999867578</v>
      </c>
      <c r="F9113" s="39">
        <f t="shared" si="433"/>
        <v>1741.7223999854336</v>
      </c>
      <c r="G9113" s="39">
        <f t="shared" si="434"/>
        <v>2058.3991999827854</v>
      </c>
    </row>
    <row r="9114" spans="1:7" ht="25.5" customHeight="1" thickTop="1" thickBot="1" x14ac:dyDescent="0.25">
      <c r="A9114" s="20" t="str">
        <f t="shared" si="432"/>
        <v>4560DULONG</v>
      </c>
      <c r="B9114" s="20">
        <v>4560</v>
      </c>
      <c r="C9114" s="20" t="s">
        <v>9138</v>
      </c>
      <c r="D9114" s="21" t="s">
        <v>7888</v>
      </c>
      <c r="E9114" s="22">
        <v>1583.3839999867578</v>
      </c>
      <c r="F9114" s="22">
        <f t="shared" si="433"/>
        <v>1741.7223999854336</v>
      </c>
      <c r="G9114" s="22">
        <f t="shared" si="434"/>
        <v>2058.3991999827854</v>
      </c>
    </row>
    <row r="9115" spans="1:7" ht="25.5" customHeight="1" thickTop="1" thickBot="1" x14ac:dyDescent="0.25">
      <c r="A9115" s="20" t="str">
        <f t="shared" si="432"/>
        <v>4560FLAXTON</v>
      </c>
      <c r="B9115" s="37">
        <v>4560</v>
      </c>
      <c r="C9115" s="37" t="s">
        <v>9139</v>
      </c>
      <c r="D9115" s="38" t="s">
        <v>7888</v>
      </c>
      <c r="E9115" s="39">
        <v>1583.3839999867578</v>
      </c>
      <c r="F9115" s="39">
        <f t="shared" si="433"/>
        <v>1741.7223999854336</v>
      </c>
      <c r="G9115" s="39">
        <f t="shared" si="434"/>
        <v>2058.3991999827854</v>
      </c>
    </row>
    <row r="9116" spans="1:7" ht="25.5" customHeight="1" thickTop="1" thickBot="1" x14ac:dyDescent="0.25">
      <c r="A9116" s="20" t="str">
        <f t="shared" si="432"/>
        <v>4560HIGHWORTH</v>
      </c>
      <c r="B9116" s="20">
        <v>4560</v>
      </c>
      <c r="C9116" s="20" t="s">
        <v>9140</v>
      </c>
      <c r="D9116" s="21" t="s">
        <v>7888</v>
      </c>
      <c r="E9116" s="22">
        <v>1583.3839999867578</v>
      </c>
      <c r="F9116" s="22">
        <f t="shared" si="433"/>
        <v>1741.7223999854336</v>
      </c>
      <c r="G9116" s="22">
        <f t="shared" si="434"/>
        <v>2058.3991999827854</v>
      </c>
    </row>
    <row r="9117" spans="1:7" ht="25.5" customHeight="1" thickTop="1" thickBot="1" x14ac:dyDescent="0.25">
      <c r="A9117" s="20" t="str">
        <f t="shared" si="432"/>
        <v>4560IMAGE FLAT</v>
      </c>
      <c r="B9117" s="37">
        <v>4560</v>
      </c>
      <c r="C9117" s="37" t="s">
        <v>9141</v>
      </c>
      <c r="D9117" s="38" t="s">
        <v>7888</v>
      </c>
      <c r="E9117" s="39">
        <v>1583.3839999867578</v>
      </c>
      <c r="F9117" s="39">
        <f t="shared" si="433"/>
        <v>1741.7223999854336</v>
      </c>
      <c r="G9117" s="39">
        <f t="shared" si="434"/>
        <v>2058.3991999827854</v>
      </c>
    </row>
    <row r="9118" spans="1:7" ht="25.5" customHeight="1" thickTop="1" thickBot="1" x14ac:dyDescent="0.25">
      <c r="A9118" s="20" t="str">
        <f t="shared" si="432"/>
        <v>4560KIAMBA</v>
      </c>
      <c r="B9118" s="20">
        <v>4560</v>
      </c>
      <c r="C9118" s="20" t="s">
        <v>9142</v>
      </c>
      <c r="D9118" s="21" t="s">
        <v>7888</v>
      </c>
      <c r="E9118" s="22">
        <v>1583.3839999867578</v>
      </c>
      <c r="F9118" s="22">
        <f t="shared" si="433"/>
        <v>1741.7223999854336</v>
      </c>
      <c r="G9118" s="22">
        <f t="shared" si="434"/>
        <v>2058.3991999827854</v>
      </c>
    </row>
    <row r="9119" spans="1:7" ht="25.5" customHeight="1" thickTop="1" thickBot="1" x14ac:dyDescent="0.25">
      <c r="A9119" s="20" t="str">
        <f t="shared" si="432"/>
        <v>4560KULANGOOR</v>
      </c>
      <c r="B9119" s="37">
        <v>4560</v>
      </c>
      <c r="C9119" s="37" t="s">
        <v>9143</v>
      </c>
      <c r="D9119" s="38" t="s">
        <v>7888</v>
      </c>
      <c r="E9119" s="39">
        <v>1583.3839999867578</v>
      </c>
      <c r="F9119" s="39">
        <f t="shared" si="433"/>
        <v>1741.7223999854336</v>
      </c>
      <c r="G9119" s="39">
        <f t="shared" si="434"/>
        <v>2058.3991999827854</v>
      </c>
    </row>
    <row r="9120" spans="1:7" ht="25.5" customHeight="1" thickTop="1" thickBot="1" x14ac:dyDescent="0.25">
      <c r="A9120" s="20" t="str">
        <f t="shared" si="432"/>
        <v>4560KUREELPA</v>
      </c>
      <c r="B9120" s="20">
        <v>4560</v>
      </c>
      <c r="C9120" s="20" t="s">
        <v>9144</v>
      </c>
      <c r="D9120" s="21" t="s">
        <v>7888</v>
      </c>
      <c r="E9120" s="22">
        <v>1583.3839999867578</v>
      </c>
      <c r="F9120" s="22">
        <f t="shared" si="433"/>
        <v>1741.7223999854336</v>
      </c>
      <c r="G9120" s="22">
        <f t="shared" si="434"/>
        <v>2058.3991999827854</v>
      </c>
    </row>
    <row r="9121" spans="1:7" ht="25.5" customHeight="1" thickTop="1" thickBot="1" x14ac:dyDescent="0.25">
      <c r="A9121" s="20" t="str">
        <f t="shared" si="432"/>
        <v>4560MAPLETON</v>
      </c>
      <c r="B9121" s="37">
        <v>4560</v>
      </c>
      <c r="C9121" s="37" t="s">
        <v>9145</v>
      </c>
      <c r="D9121" s="38" t="s">
        <v>7888</v>
      </c>
      <c r="E9121" s="39">
        <v>1583.3839999867578</v>
      </c>
      <c r="F9121" s="39">
        <f t="shared" si="433"/>
        <v>1741.7223999854336</v>
      </c>
      <c r="G9121" s="39">
        <f t="shared" si="434"/>
        <v>2058.3991999827854</v>
      </c>
    </row>
    <row r="9122" spans="1:7" ht="25.5" customHeight="1" thickTop="1" thickBot="1" x14ac:dyDescent="0.25">
      <c r="A9122" s="20" t="str">
        <f t="shared" si="432"/>
        <v>4560MONTVILLE</v>
      </c>
      <c r="B9122" s="20">
        <v>4560</v>
      </c>
      <c r="C9122" s="20" t="s">
        <v>9146</v>
      </c>
      <c r="D9122" s="21" t="s">
        <v>7888</v>
      </c>
      <c r="E9122" s="22">
        <v>1583.3839999867578</v>
      </c>
      <c r="F9122" s="22">
        <f t="shared" si="433"/>
        <v>1741.7223999854336</v>
      </c>
      <c r="G9122" s="22">
        <f t="shared" si="434"/>
        <v>2058.3991999827854</v>
      </c>
    </row>
    <row r="9123" spans="1:7" ht="25.5" customHeight="1" thickTop="1" thickBot="1" x14ac:dyDescent="0.25">
      <c r="A9123" s="20" t="str">
        <f t="shared" si="432"/>
        <v>4560NAMBOUR</v>
      </c>
      <c r="B9123" s="37">
        <v>4560</v>
      </c>
      <c r="C9123" s="37" t="s">
        <v>9147</v>
      </c>
      <c r="D9123" s="38" t="s">
        <v>7888</v>
      </c>
      <c r="E9123" s="39">
        <v>1583.3839999867578</v>
      </c>
      <c r="F9123" s="39">
        <f t="shared" si="433"/>
        <v>1741.7223999854336</v>
      </c>
      <c r="G9123" s="39">
        <f t="shared" si="434"/>
        <v>2058.3991999827854</v>
      </c>
    </row>
    <row r="9124" spans="1:7" ht="25.5" customHeight="1" thickTop="1" thickBot="1" x14ac:dyDescent="0.25">
      <c r="A9124" s="20" t="str">
        <f t="shared" si="432"/>
        <v>4560PARKLANDS</v>
      </c>
      <c r="B9124" s="20">
        <v>4560</v>
      </c>
      <c r="C9124" s="20" t="s">
        <v>9148</v>
      </c>
      <c r="D9124" s="21" t="s">
        <v>7888</v>
      </c>
      <c r="E9124" s="22">
        <v>1583.3839999867578</v>
      </c>
      <c r="F9124" s="22">
        <f t="shared" si="433"/>
        <v>1741.7223999854336</v>
      </c>
      <c r="G9124" s="22">
        <f t="shared" si="434"/>
        <v>2058.3991999827854</v>
      </c>
    </row>
    <row r="9125" spans="1:7" ht="25.5" customHeight="1" thickTop="1" thickBot="1" x14ac:dyDescent="0.25">
      <c r="A9125" s="20" t="str">
        <f t="shared" si="432"/>
        <v>4560PERWILLOWEN</v>
      </c>
      <c r="B9125" s="37">
        <v>4560</v>
      </c>
      <c r="C9125" s="37" t="s">
        <v>9149</v>
      </c>
      <c r="D9125" s="38" t="s">
        <v>7888</v>
      </c>
      <c r="E9125" s="39">
        <v>1583.3839999867578</v>
      </c>
      <c r="F9125" s="39">
        <f t="shared" si="433"/>
        <v>1741.7223999854336</v>
      </c>
      <c r="G9125" s="39">
        <f t="shared" si="434"/>
        <v>2058.3991999827854</v>
      </c>
    </row>
    <row r="9126" spans="1:7" ht="25.5" customHeight="1" thickTop="1" thickBot="1" x14ac:dyDescent="0.25">
      <c r="A9126" s="20" t="str">
        <f t="shared" si="432"/>
        <v>4560ROSEMOUNT</v>
      </c>
      <c r="B9126" s="20">
        <v>4560</v>
      </c>
      <c r="C9126" s="20" t="s">
        <v>9150</v>
      </c>
      <c r="D9126" s="21" t="s">
        <v>7888</v>
      </c>
      <c r="E9126" s="22">
        <v>1583.3839999867578</v>
      </c>
      <c r="F9126" s="22">
        <f t="shared" si="433"/>
        <v>1741.7223999854336</v>
      </c>
      <c r="G9126" s="22">
        <f t="shared" si="434"/>
        <v>2058.3991999827854</v>
      </c>
    </row>
    <row r="9127" spans="1:7" ht="25.5" customHeight="1" thickTop="1" thickBot="1" x14ac:dyDescent="0.25">
      <c r="A9127" s="20" t="str">
        <f t="shared" si="432"/>
        <v>4560TOWEN MOUNTAIN</v>
      </c>
      <c r="B9127" s="37">
        <v>4560</v>
      </c>
      <c r="C9127" s="37" t="s">
        <v>9151</v>
      </c>
      <c r="D9127" s="38" t="s">
        <v>7888</v>
      </c>
      <c r="E9127" s="39">
        <v>1583.3839999867578</v>
      </c>
      <c r="F9127" s="39">
        <f t="shared" si="433"/>
        <v>1741.7223999854336</v>
      </c>
      <c r="G9127" s="39">
        <f t="shared" si="434"/>
        <v>2058.3991999827854</v>
      </c>
    </row>
    <row r="9128" spans="1:7" ht="25.5" customHeight="1" thickTop="1" thickBot="1" x14ac:dyDescent="0.25">
      <c r="A9128" s="20" t="str">
        <f t="shared" si="432"/>
        <v>4561BRIDGES</v>
      </c>
      <c r="B9128" s="20">
        <v>4561</v>
      </c>
      <c r="C9128" s="20" t="s">
        <v>9152</v>
      </c>
      <c r="D9128" s="21" t="s">
        <v>7888</v>
      </c>
      <c r="E9128" s="22">
        <v>1600.8240000121061</v>
      </c>
      <c r="F9128" s="22">
        <f t="shared" si="433"/>
        <v>1760.9064000133169</v>
      </c>
      <c r="G9128" s="22">
        <f t="shared" si="434"/>
        <v>2081.0712000157382</v>
      </c>
    </row>
    <row r="9129" spans="1:7" ht="25.5" customHeight="1" thickTop="1" thickBot="1" x14ac:dyDescent="0.25">
      <c r="A9129" s="20" t="str">
        <f t="shared" si="432"/>
        <v>4561MAROOCHY RIVER</v>
      </c>
      <c r="B9129" s="37">
        <v>4561</v>
      </c>
      <c r="C9129" s="37" t="s">
        <v>9153</v>
      </c>
      <c r="D9129" s="38" t="s">
        <v>7888</v>
      </c>
      <c r="E9129" s="39">
        <v>1600.8240000121061</v>
      </c>
      <c r="F9129" s="39">
        <f t="shared" si="433"/>
        <v>1760.9064000133169</v>
      </c>
      <c r="G9129" s="39">
        <f t="shared" si="434"/>
        <v>2081.0712000157382</v>
      </c>
    </row>
    <row r="9130" spans="1:7" ht="25.5" customHeight="1" thickTop="1" thickBot="1" x14ac:dyDescent="0.25">
      <c r="A9130" s="20" t="str">
        <f t="shared" si="432"/>
        <v>4561NINDERRY</v>
      </c>
      <c r="B9130" s="20">
        <v>4561</v>
      </c>
      <c r="C9130" s="20" t="s">
        <v>9154</v>
      </c>
      <c r="D9130" s="21" t="s">
        <v>7888</v>
      </c>
      <c r="E9130" s="22">
        <v>1600.8240000121061</v>
      </c>
      <c r="F9130" s="22">
        <f t="shared" si="433"/>
        <v>1760.9064000133169</v>
      </c>
      <c r="G9130" s="22">
        <f t="shared" si="434"/>
        <v>2081.0712000157382</v>
      </c>
    </row>
    <row r="9131" spans="1:7" ht="25.5" customHeight="1" thickTop="1" thickBot="1" x14ac:dyDescent="0.25">
      <c r="A9131" s="20" t="str">
        <f t="shared" si="432"/>
        <v>4561NORTH ARM</v>
      </c>
      <c r="B9131" s="37">
        <v>4561</v>
      </c>
      <c r="C9131" s="37" t="s">
        <v>3107</v>
      </c>
      <c r="D9131" s="38" t="s">
        <v>7888</v>
      </c>
      <c r="E9131" s="39">
        <v>1600.8240000121061</v>
      </c>
      <c r="F9131" s="39">
        <f t="shared" si="433"/>
        <v>1760.9064000133169</v>
      </c>
      <c r="G9131" s="39">
        <f t="shared" si="434"/>
        <v>2081.0712000157382</v>
      </c>
    </row>
    <row r="9132" spans="1:7" ht="25.5" customHeight="1" thickTop="1" thickBot="1" x14ac:dyDescent="0.25">
      <c r="A9132" s="20" t="str">
        <f t="shared" si="432"/>
        <v>4561VALDORA</v>
      </c>
      <c r="B9132" s="20">
        <v>4561</v>
      </c>
      <c r="C9132" s="20" t="s">
        <v>9155</v>
      </c>
      <c r="D9132" s="21" t="s">
        <v>7888</v>
      </c>
      <c r="E9132" s="22">
        <v>1600.8240000121061</v>
      </c>
      <c r="F9132" s="22">
        <f t="shared" si="433"/>
        <v>1760.9064000133169</v>
      </c>
      <c r="G9132" s="22">
        <f t="shared" si="434"/>
        <v>2081.0712000157382</v>
      </c>
    </row>
    <row r="9133" spans="1:7" ht="25.5" customHeight="1" thickTop="1" thickBot="1" x14ac:dyDescent="0.25">
      <c r="A9133" s="20" t="str">
        <f t="shared" si="432"/>
        <v>4561YANDINA</v>
      </c>
      <c r="B9133" s="37">
        <v>4561</v>
      </c>
      <c r="C9133" s="37" t="s">
        <v>9156</v>
      </c>
      <c r="D9133" s="38" t="s">
        <v>7888</v>
      </c>
      <c r="E9133" s="39">
        <v>1600.8240000121061</v>
      </c>
      <c r="F9133" s="39">
        <f t="shared" si="433"/>
        <v>1760.9064000133169</v>
      </c>
      <c r="G9133" s="39">
        <f t="shared" si="434"/>
        <v>2081.0712000157382</v>
      </c>
    </row>
    <row r="9134" spans="1:7" ht="25.5" customHeight="1" thickTop="1" thickBot="1" x14ac:dyDescent="0.25">
      <c r="A9134" s="20" t="str">
        <f t="shared" si="432"/>
        <v>4561YANDINA CREEK</v>
      </c>
      <c r="B9134" s="20">
        <v>4561</v>
      </c>
      <c r="C9134" s="20" t="s">
        <v>9157</v>
      </c>
      <c r="D9134" s="21" t="s">
        <v>7888</v>
      </c>
      <c r="E9134" s="22">
        <v>1600.8240000121061</v>
      </c>
      <c r="F9134" s="22">
        <f t="shared" si="433"/>
        <v>1760.9064000133169</v>
      </c>
      <c r="G9134" s="22">
        <f t="shared" si="434"/>
        <v>2081.0712000157382</v>
      </c>
    </row>
    <row r="9135" spans="1:7" ht="25.5" customHeight="1" thickTop="1" thickBot="1" x14ac:dyDescent="0.25">
      <c r="A9135" s="20" t="str">
        <f t="shared" si="432"/>
        <v>4562BELLI PARK</v>
      </c>
      <c r="B9135" s="37">
        <v>4562</v>
      </c>
      <c r="C9135" s="37" t="s">
        <v>9158</v>
      </c>
      <c r="D9135" s="38" t="s">
        <v>7888</v>
      </c>
      <c r="E9135" s="39">
        <v>1654.1959994355539</v>
      </c>
      <c r="F9135" s="39">
        <f t="shared" si="433"/>
        <v>1819.6155993791094</v>
      </c>
      <c r="G9135" s="39">
        <f t="shared" si="434"/>
        <v>2150.4547992662201</v>
      </c>
    </row>
    <row r="9136" spans="1:7" ht="25.5" customHeight="1" thickTop="1" thickBot="1" x14ac:dyDescent="0.25">
      <c r="A9136" s="20" t="str">
        <f t="shared" si="432"/>
        <v>4562DOONAN</v>
      </c>
      <c r="B9136" s="20">
        <v>4562</v>
      </c>
      <c r="C9136" s="20" t="s">
        <v>9159</v>
      </c>
      <c r="D9136" s="21" t="s">
        <v>7888</v>
      </c>
      <c r="E9136" s="22">
        <v>1654.1959994355539</v>
      </c>
      <c r="F9136" s="22">
        <f t="shared" si="433"/>
        <v>1819.6155993791094</v>
      </c>
      <c r="G9136" s="22">
        <f t="shared" si="434"/>
        <v>2150.4547992662201</v>
      </c>
    </row>
    <row r="9137" spans="1:7" ht="25.5" customHeight="1" thickTop="1" thickBot="1" x14ac:dyDescent="0.25">
      <c r="A9137" s="20" t="str">
        <f t="shared" si="432"/>
        <v>4562EERWAH VALE</v>
      </c>
      <c r="B9137" s="37">
        <v>4562</v>
      </c>
      <c r="C9137" s="37" t="s">
        <v>9160</v>
      </c>
      <c r="D9137" s="38" t="s">
        <v>7888</v>
      </c>
      <c r="E9137" s="39">
        <v>1654.1959994355539</v>
      </c>
      <c r="F9137" s="39">
        <f t="shared" si="433"/>
        <v>1819.6155993791094</v>
      </c>
      <c r="G9137" s="39">
        <f t="shared" si="434"/>
        <v>2150.4547992662201</v>
      </c>
    </row>
    <row r="9138" spans="1:7" ht="25.5" customHeight="1" thickTop="1" thickBot="1" x14ac:dyDescent="0.25">
      <c r="A9138" s="20" t="str">
        <f t="shared" si="432"/>
        <v>4562EUMUNDI</v>
      </c>
      <c r="B9138" s="20">
        <v>4562</v>
      </c>
      <c r="C9138" s="20" t="s">
        <v>9161</v>
      </c>
      <c r="D9138" s="21" t="s">
        <v>7888</v>
      </c>
      <c r="E9138" s="22">
        <v>1654.1959994355539</v>
      </c>
      <c r="F9138" s="22">
        <f t="shared" si="433"/>
        <v>1819.6155993791094</v>
      </c>
      <c r="G9138" s="22">
        <f t="shared" si="434"/>
        <v>2150.4547992662201</v>
      </c>
    </row>
    <row r="9139" spans="1:7" ht="25.5" customHeight="1" thickTop="1" thickBot="1" x14ac:dyDescent="0.25">
      <c r="A9139" s="20" t="str">
        <f t="shared" si="432"/>
        <v>4562VERRIERDALE</v>
      </c>
      <c r="B9139" s="37">
        <v>4562</v>
      </c>
      <c r="C9139" s="37" t="s">
        <v>9162</v>
      </c>
      <c r="D9139" s="38" t="s">
        <v>7888</v>
      </c>
      <c r="E9139" s="39">
        <v>1654.1959994355539</v>
      </c>
      <c r="F9139" s="39">
        <f t="shared" si="433"/>
        <v>1819.6155993791094</v>
      </c>
      <c r="G9139" s="39">
        <f t="shared" si="434"/>
        <v>2150.4547992662201</v>
      </c>
    </row>
    <row r="9140" spans="1:7" ht="25.5" customHeight="1" thickTop="1" thickBot="1" x14ac:dyDescent="0.25">
      <c r="A9140" s="20" t="str">
        <f t="shared" si="432"/>
        <v>4562WEYBA DOWNS</v>
      </c>
      <c r="B9140" s="20">
        <v>4562</v>
      </c>
      <c r="C9140" s="20" t="s">
        <v>9163</v>
      </c>
      <c r="D9140" s="21" t="s">
        <v>7888</v>
      </c>
      <c r="E9140" s="22">
        <v>1654.1959994355539</v>
      </c>
      <c r="F9140" s="22">
        <f t="shared" si="433"/>
        <v>1819.6155993791094</v>
      </c>
      <c r="G9140" s="22">
        <f t="shared" si="434"/>
        <v>2150.4547992662201</v>
      </c>
    </row>
    <row r="9141" spans="1:7" ht="25.5" customHeight="1" thickTop="1" thickBot="1" x14ac:dyDescent="0.25">
      <c r="A9141" s="20" t="str">
        <f t="shared" si="432"/>
        <v>4563BLACK MOUNTAIN</v>
      </c>
      <c r="B9141" s="37">
        <v>4563</v>
      </c>
      <c r="C9141" s="37" t="s">
        <v>2074</v>
      </c>
      <c r="D9141" s="38" t="s">
        <v>7888</v>
      </c>
      <c r="E9141" s="39">
        <v>1576.6499997172341</v>
      </c>
      <c r="F9141" s="39">
        <f t="shared" si="433"/>
        <v>1734.3149996889576</v>
      </c>
      <c r="G9141" s="39">
        <f t="shared" si="434"/>
        <v>2049.6449996324045</v>
      </c>
    </row>
    <row r="9142" spans="1:7" ht="25.5" customHeight="1" thickTop="1" thickBot="1" x14ac:dyDescent="0.25">
      <c r="A9142" s="20" t="str">
        <f t="shared" si="432"/>
        <v>4563CARTERS RIDGE</v>
      </c>
      <c r="B9142" s="20">
        <v>4563</v>
      </c>
      <c r="C9142" s="20" t="s">
        <v>9164</v>
      </c>
      <c r="D9142" s="21" t="s">
        <v>7888</v>
      </c>
      <c r="E9142" s="22">
        <v>1576.6499997172341</v>
      </c>
      <c r="F9142" s="22">
        <f t="shared" si="433"/>
        <v>1734.3149996889576</v>
      </c>
      <c r="G9142" s="22">
        <f t="shared" si="434"/>
        <v>2049.6449996324045</v>
      </c>
    </row>
    <row r="9143" spans="1:7" ht="25.5" customHeight="1" thickTop="1" thickBot="1" x14ac:dyDescent="0.25">
      <c r="A9143" s="20" t="str">
        <f t="shared" si="432"/>
        <v>4563COOROY</v>
      </c>
      <c r="B9143" s="37">
        <v>4563</v>
      </c>
      <c r="C9143" s="37" t="s">
        <v>9165</v>
      </c>
      <c r="D9143" s="38" t="s">
        <v>7888</v>
      </c>
      <c r="E9143" s="39">
        <v>1576.6499997172341</v>
      </c>
      <c r="F9143" s="39">
        <f t="shared" si="433"/>
        <v>1734.3149996889576</v>
      </c>
      <c r="G9143" s="39">
        <f t="shared" si="434"/>
        <v>2049.6449996324045</v>
      </c>
    </row>
    <row r="9144" spans="1:7" ht="25.5" customHeight="1" thickTop="1" thickBot="1" x14ac:dyDescent="0.25">
      <c r="A9144" s="20" t="str">
        <f t="shared" si="432"/>
        <v>4563COOROY MOUNTAIN</v>
      </c>
      <c r="B9144" s="20">
        <v>4563</v>
      </c>
      <c r="C9144" s="20" t="s">
        <v>9166</v>
      </c>
      <c r="D9144" s="21" t="s">
        <v>7888</v>
      </c>
      <c r="E9144" s="22">
        <v>1576.6499997172341</v>
      </c>
      <c r="F9144" s="22">
        <f t="shared" si="433"/>
        <v>1734.3149996889576</v>
      </c>
      <c r="G9144" s="22">
        <f t="shared" si="434"/>
        <v>2049.6449996324045</v>
      </c>
    </row>
    <row r="9145" spans="1:7" ht="25.5" customHeight="1" thickTop="1" thickBot="1" x14ac:dyDescent="0.25">
      <c r="A9145" s="20" t="str">
        <f t="shared" si="432"/>
        <v>4563LAKE MACDONALD</v>
      </c>
      <c r="B9145" s="37">
        <v>4563</v>
      </c>
      <c r="C9145" s="37" t="s">
        <v>9167</v>
      </c>
      <c r="D9145" s="38" t="s">
        <v>7888</v>
      </c>
      <c r="E9145" s="39">
        <v>1576.6499997172341</v>
      </c>
      <c r="F9145" s="39">
        <f t="shared" si="433"/>
        <v>1734.3149996889576</v>
      </c>
      <c r="G9145" s="39">
        <f t="shared" si="434"/>
        <v>2049.6449996324045</v>
      </c>
    </row>
    <row r="9146" spans="1:7" ht="25.5" customHeight="1" thickTop="1" thickBot="1" x14ac:dyDescent="0.25">
      <c r="A9146" s="20" t="str">
        <f t="shared" si="432"/>
        <v>4563RIDGEWOOD</v>
      </c>
      <c r="B9146" s="20">
        <v>4563</v>
      </c>
      <c r="C9146" s="20" t="s">
        <v>9168</v>
      </c>
      <c r="D9146" s="21" t="s">
        <v>7888</v>
      </c>
      <c r="E9146" s="22">
        <v>1576.6499997172341</v>
      </c>
      <c r="F9146" s="22">
        <f t="shared" si="433"/>
        <v>1734.3149996889576</v>
      </c>
      <c r="G9146" s="22">
        <f t="shared" si="434"/>
        <v>2049.6449996324045</v>
      </c>
    </row>
    <row r="9147" spans="1:7" ht="25.5" customHeight="1" thickTop="1" thickBot="1" x14ac:dyDescent="0.25">
      <c r="A9147" s="20" t="str">
        <f t="shared" si="432"/>
        <v>4563TINBEERWAH</v>
      </c>
      <c r="B9147" s="37">
        <v>4563</v>
      </c>
      <c r="C9147" s="37" t="s">
        <v>9169</v>
      </c>
      <c r="D9147" s="38" t="s">
        <v>7888</v>
      </c>
      <c r="E9147" s="39">
        <v>1576.6499997172341</v>
      </c>
      <c r="F9147" s="39">
        <f t="shared" si="433"/>
        <v>1734.3149996889576</v>
      </c>
      <c r="G9147" s="39">
        <f t="shared" si="434"/>
        <v>2049.6449996324045</v>
      </c>
    </row>
    <row r="9148" spans="1:7" ht="25.5" customHeight="1" thickTop="1" thickBot="1" x14ac:dyDescent="0.25">
      <c r="A9148" s="20" t="str">
        <f t="shared" si="432"/>
        <v>4564MARCOOLA</v>
      </c>
      <c r="B9148" s="20">
        <v>4564</v>
      </c>
      <c r="C9148" s="20" t="s">
        <v>9170</v>
      </c>
      <c r="D9148" s="21" t="s">
        <v>7888</v>
      </c>
      <c r="E9148" s="22">
        <v>1789.3279996581819</v>
      </c>
      <c r="F9148" s="22">
        <f t="shared" si="433"/>
        <v>1968.2607996240001</v>
      </c>
      <c r="G9148" s="22">
        <f t="shared" si="434"/>
        <v>2326.1263995556365</v>
      </c>
    </row>
    <row r="9149" spans="1:7" ht="25.5" customHeight="1" thickTop="1" thickBot="1" x14ac:dyDescent="0.25">
      <c r="A9149" s="20" t="str">
        <f t="shared" si="432"/>
        <v>4564MUDJIMBA</v>
      </c>
      <c r="B9149" s="37">
        <v>4564</v>
      </c>
      <c r="C9149" s="37" t="s">
        <v>9171</v>
      </c>
      <c r="D9149" s="38" t="s">
        <v>7888</v>
      </c>
      <c r="E9149" s="39">
        <v>1789.3279996581819</v>
      </c>
      <c r="F9149" s="39">
        <f t="shared" si="433"/>
        <v>1968.2607996240001</v>
      </c>
      <c r="G9149" s="39">
        <f t="shared" si="434"/>
        <v>2326.1263995556365</v>
      </c>
    </row>
    <row r="9150" spans="1:7" ht="25.5" customHeight="1" thickTop="1" thickBot="1" x14ac:dyDescent="0.25">
      <c r="A9150" s="20" t="str">
        <f t="shared" si="432"/>
        <v>4564PACIFIC PARADISE</v>
      </c>
      <c r="B9150" s="20">
        <v>4564</v>
      </c>
      <c r="C9150" s="20" t="s">
        <v>9172</v>
      </c>
      <c r="D9150" s="21" t="s">
        <v>7888</v>
      </c>
      <c r="E9150" s="22">
        <v>1789.3279996581819</v>
      </c>
      <c r="F9150" s="22">
        <f t="shared" si="433"/>
        <v>1968.2607996240001</v>
      </c>
      <c r="G9150" s="22">
        <f t="shared" si="434"/>
        <v>2326.1263995556365</v>
      </c>
    </row>
    <row r="9151" spans="1:7" ht="25.5" customHeight="1" thickTop="1" thickBot="1" x14ac:dyDescent="0.25">
      <c r="A9151" s="20" t="str">
        <f t="shared" si="432"/>
        <v>4564TWIN WATERS</v>
      </c>
      <c r="B9151" s="37">
        <v>4564</v>
      </c>
      <c r="C9151" s="37" t="s">
        <v>9173</v>
      </c>
      <c r="D9151" s="38" t="s">
        <v>7888</v>
      </c>
      <c r="E9151" s="39">
        <v>1789.3279996581819</v>
      </c>
      <c r="F9151" s="39">
        <f t="shared" si="433"/>
        <v>1968.2607996240001</v>
      </c>
      <c r="G9151" s="39">
        <f t="shared" si="434"/>
        <v>2326.1263995556365</v>
      </c>
    </row>
    <row r="9152" spans="1:7" ht="25.5" customHeight="1" thickTop="1" thickBot="1" x14ac:dyDescent="0.25">
      <c r="A9152" s="20" t="str">
        <f t="shared" si="432"/>
        <v>4565BOREEN POINT</v>
      </c>
      <c r="B9152" s="20">
        <v>4565</v>
      </c>
      <c r="C9152" s="20" t="s">
        <v>9174</v>
      </c>
      <c r="D9152" s="21" t="s">
        <v>7888</v>
      </c>
      <c r="E9152" s="22">
        <v>1894.9160005791639</v>
      </c>
      <c r="F9152" s="22">
        <f t="shared" si="433"/>
        <v>2084.4076006370806</v>
      </c>
      <c r="G9152" s="22">
        <f t="shared" si="434"/>
        <v>2463.390800752913</v>
      </c>
    </row>
    <row r="9153" spans="1:7" ht="25.5" customHeight="1" thickTop="1" thickBot="1" x14ac:dyDescent="0.25">
      <c r="A9153" s="20" t="str">
        <f t="shared" si="432"/>
        <v>4565COOROIBAH</v>
      </c>
      <c r="B9153" s="37">
        <v>4565</v>
      </c>
      <c r="C9153" s="37" t="s">
        <v>9175</v>
      </c>
      <c r="D9153" s="38" t="s">
        <v>7888</v>
      </c>
      <c r="E9153" s="39">
        <v>1894.9160005791639</v>
      </c>
      <c r="F9153" s="39">
        <f t="shared" si="433"/>
        <v>2084.4076006370806</v>
      </c>
      <c r="G9153" s="39">
        <f t="shared" si="434"/>
        <v>2463.390800752913</v>
      </c>
    </row>
    <row r="9154" spans="1:7" ht="25.5" customHeight="1" thickTop="1" thickBot="1" x14ac:dyDescent="0.25">
      <c r="A9154" s="20" t="str">
        <f t="shared" si="432"/>
        <v>4565COOTHARABA</v>
      </c>
      <c r="B9154" s="20">
        <v>4565</v>
      </c>
      <c r="C9154" s="20" t="s">
        <v>9176</v>
      </c>
      <c r="D9154" s="21" t="s">
        <v>7888</v>
      </c>
      <c r="E9154" s="22">
        <v>1894.9160005791639</v>
      </c>
      <c r="F9154" s="22">
        <f t="shared" si="433"/>
        <v>2084.4076006370806</v>
      </c>
      <c r="G9154" s="22">
        <f t="shared" si="434"/>
        <v>2463.390800752913</v>
      </c>
    </row>
    <row r="9155" spans="1:7" ht="25.5" customHeight="1" thickTop="1" thickBot="1" x14ac:dyDescent="0.25">
      <c r="A9155" s="20" t="str">
        <f t="shared" si="432"/>
        <v>4565NOOSA NORTH SHORE</v>
      </c>
      <c r="B9155" s="37">
        <v>4565</v>
      </c>
      <c r="C9155" s="37" t="s">
        <v>9177</v>
      </c>
      <c r="D9155" s="38" t="s">
        <v>7888</v>
      </c>
      <c r="E9155" s="39">
        <v>1894.9160005791639</v>
      </c>
      <c r="F9155" s="39">
        <f t="shared" si="433"/>
        <v>2084.4076006370806</v>
      </c>
      <c r="G9155" s="39">
        <f t="shared" si="434"/>
        <v>2463.390800752913</v>
      </c>
    </row>
    <row r="9156" spans="1:7" ht="25.5" customHeight="1" thickTop="1" thickBot="1" x14ac:dyDescent="0.25">
      <c r="A9156" s="20" t="str">
        <f t="shared" si="432"/>
        <v>4565RINGTAIL CREEK</v>
      </c>
      <c r="B9156" s="20">
        <v>4565</v>
      </c>
      <c r="C9156" s="20" t="s">
        <v>9178</v>
      </c>
      <c r="D9156" s="21" t="s">
        <v>7888</v>
      </c>
      <c r="E9156" s="22">
        <v>1894.9160005791639</v>
      </c>
      <c r="F9156" s="22">
        <f t="shared" si="433"/>
        <v>2084.4076006370806</v>
      </c>
      <c r="G9156" s="22">
        <f t="shared" si="434"/>
        <v>2463.390800752913</v>
      </c>
    </row>
    <row r="9157" spans="1:7" ht="25.5" customHeight="1" thickTop="1" thickBot="1" x14ac:dyDescent="0.25">
      <c r="A9157" s="20" t="str">
        <f t="shared" ref="A9157:A9220" si="435">CONCATENATE(B9157,C9157)</f>
        <v>4565TEWANTIN</v>
      </c>
      <c r="B9157" s="37">
        <v>4565</v>
      </c>
      <c r="C9157" s="37" t="s">
        <v>9179</v>
      </c>
      <c r="D9157" s="38" t="s">
        <v>7888</v>
      </c>
      <c r="E9157" s="39">
        <v>1894.9160005791639</v>
      </c>
      <c r="F9157" s="39">
        <f t="shared" ref="F9157:F9220" si="436">1.1*E9157</f>
        <v>2084.4076006370806</v>
      </c>
      <c r="G9157" s="39">
        <f t="shared" ref="G9157:G9220" si="437">1.3*E9157</f>
        <v>2463.390800752913</v>
      </c>
    </row>
    <row r="9158" spans="1:7" ht="25.5" customHeight="1" thickTop="1" thickBot="1" x14ac:dyDescent="0.25">
      <c r="A9158" s="20" t="str">
        <f t="shared" si="435"/>
        <v>4566NOOSAVILLE</v>
      </c>
      <c r="B9158" s="20">
        <v>4566</v>
      </c>
      <c r="C9158" s="20" t="s">
        <v>9180</v>
      </c>
      <c r="D9158" s="21" t="s">
        <v>7888</v>
      </c>
      <c r="E9158" s="22">
        <v>1614.046000615642</v>
      </c>
      <c r="F9158" s="22">
        <f t="shared" si="436"/>
        <v>1775.4506006772065</v>
      </c>
      <c r="G9158" s="22">
        <f t="shared" si="437"/>
        <v>2098.2598008003347</v>
      </c>
    </row>
    <row r="9159" spans="1:7" ht="25.5" customHeight="1" thickTop="1" thickBot="1" x14ac:dyDescent="0.25">
      <c r="A9159" s="20" t="str">
        <f t="shared" si="435"/>
        <v>4567CASTAWAYS BEACH</v>
      </c>
      <c r="B9159" s="37">
        <v>4567</v>
      </c>
      <c r="C9159" s="37" t="s">
        <v>9181</v>
      </c>
      <c r="D9159" s="38" t="s">
        <v>7888</v>
      </c>
      <c r="E9159" s="39">
        <v>1914.2279997369558</v>
      </c>
      <c r="F9159" s="39">
        <f t="shared" si="436"/>
        <v>2105.6507997106514</v>
      </c>
      <c r="G9159" s="39">
        <f t="shared" si="437"/>
        <v>2488.4963996580427</v>
      </c>
    </row>
    <row r="9160" spans="1:7" ht="25.5" customHeight="1" thickTop="1" thickBot="1" x14ac:dyDescent="0.25">
      <c r="A9160" s="20" t="str">
        <f t="shared" si="435"/>
        <v>4567NOOSA HEADS</v>
      </c>
      <c r="B9160" s="20">
        <v>4567</v>
      </c>
      <c r="C9160" s="20" t="s">
        <v>9182</v>
      </c>
      <c r="D9160" s="21" t="s">
        <v>7888</v>
      </c>
      <c r="E9160" s="22">
        <v>1914.2279997369558</v>
      </c>
      <c r="F9160" s="22">
        <f t="shared" si="436"/>
        <v>2105.6507997106514</v>
      </c>
      <c r="G9160" s="22">
        <f t="shared" si="437"/>
        <v>2488.4963996580427</v>
      </c>
    </row>
    <row r="9161" spans="1:7" ht="25.5" customHeight="1" thickTop="1" thickBot="1" x14ac:dyDescent="0.25">
      <c r="A9161" s="20" t="str">
        <f t="shared" si="435"/>
        <v>4567SUNRISE BEACH</v>
      </c>
      <c r="B9161" s="37">
        <v>4567</v>
      </c>
      <c r="C9161" s="37" t="s">
        <v>9183</v>
      </c>
      <c r="D9161" s="38" t="s">
        <v>7888</v>
      </c>
      <c r="E9161" s="39">
        <v>1914.2279997369558</v>
      </c>
      <c r="F9161" s="39">
        <f t="shared" si="436"/>
        <v>2105.6507997106514</v>
      </c>
      <c r="G9161" s="39">
        <f t="shared" si="437"/>
        <v>2488.4963996580427</v>
      </c>
    </row>
    <row r="9162" spans="1:7" ht="25.5" customHeight="1" thickTop="1" thickBot="1" x14ac:dyDescent="0.25">
      <c r="A9162" s="20" t="str">
        <f t="shared" si="435"/>
        <v>4567SUNSHINE BEACH</v>
      </c>
      <c r="B9162" s="20">
        <v>4567</v>
      </c>
      <c r="C9162" s="20" t="s">
        <v>9184</v>
      </c>
      <c r="D9162" s="21" t="s">
        <v>7888</v>
      </c>
      <c r="E9162" s="22">
        <v>1914.2279997369558</v>
      </c>
      <c r="F9162" s="22">
        <f t="shared" si="436"/>
        <v>2105.6507997106514</v>
      </c>
      <c r="G9162" s="22">
        <f t="shared" si="437"/>
        <v>2488.4963996580427</v>
      </c>
    </row>
    <row r="9163" spans="1:7" ht="25.5" customHeight="1" thickTop="1" thickBot="1" x14ac:dyDescent="0.25">
      <c r="A9163" s="20" t="str">
        <f t="shared" si="435"/>
        <v>4568FEDERAL</v>
      </c>
      <c r="B9163" s="37">
        <v>4568</v>
      </c>
      <c r="C9163" s="37" t="s">
        <v>2993</v>
      </c>
      <c r="D9163" s="38" t="s">
        <v>7888</v>
      </c>
      <c r="E9163" s="39">
        <v>1873.77599948894</v>
      </c>
      <c r="F9163" s="39">
        <f t="shared" si="436"/>
        <v>2061.1535994378341</v>
      </c>
      <c r="G9163" s="39">
        <f t="shared" si="437"/>
        <v>2435.908799335622</v>
      </c>
    </row>
    <row r="9164" spans="1:7" ht="25.5" customHeight="1" thickTop="1" thickBot="1" x14ac:dyDescent="0.25">
      <c r="A9164" s="20" t="str">
        <f t="shared" si="435"/>
        <v>4568PINBARREN</v>
      </c>
      <c r="B9164" s="20">
        <v>4568</v>
      </c>
      <c r="C9164" s="20" t="s">
        <v>9185</v>
      </c>
      <c r="D9164" s="21" t="s">
        <v>7888</v>
      </c>
      <c r="E9164" s="22">
        <v>1873.77599948894</v>
      </c>
      <c r="F9164" s="22">
        <f t="shared" si="436"/>
        <v>2061.1535994378341</v>
      </c>
      <c r="G9164" s="22">
        <f t="shared" si="437"/>
        <v>2435.908799335622</v>
      </c>
    </row>
    <row r="9165" spans="1:7" ht="25.5" customHeight="1" thickTop="1" thickBot="1" x14ac:dyDescent="0.25">
      <c r="A9165" s="20" t="str">
        <f t="shared" si="435"/>
        <v>4568POMONA</v>
      </c>
      <c r="B9165" s="37">
        <v>4568</v>
      </c>
      <c r="C9165" s="37" t="s">
        <v>4092</v>
      </c>
      <c r="D9165" s="38" t="s">
        <v>7888</v>
      </c>
      <c r="E9165" s="39">
        <v>1873.77599948894</v>
      </c>
      <c r="F9165" s="39">
        <f t="shared" si="436"/>
        <v>2061.1535994378341</v>
      </c>
      <c r="G9165" s="39">
        <f t="shared" si="437"/>
        <v>2435.908799335622</v>
      </c>
    </row>
    <row r="9166" spans="1:7" ht="25.5" customHeight="1" thickTop="1" thickBot="1" x14ac:dyDescent="0.25">
      <c r="A9166" s="20" t="str">
        <f t="shared" si="435"/>
        <v>4569COORAN</v>
      </c>
      <c r="B9166" s="20">
        <v>4569</v>
      </c>
      <c r="C9166" s="20" t="s">
        <v>9186</v>
      </c>
      <c r="D9166" s="21" t="s">
        <v>7888</v>
      </c>
      <c r="E9166" s="22">
        <v>2016.9919993257399</v>
      </c>
      <c r="F9166" s="22">
        <f t="shared" si="436"/>
        <v>2218.6911992583141</v>
      </c>
      <c r="G9166" s="22">
        <f t="shared" si="437"/>
        <v>2622.089599123462</v>
      </c>
    </row>
    <row r="9167" spans="1:7" ht="25.5" customHeight="1" thickTop="1" thickBot="1" x14ac:dyDescent="0.25">
      <c r="A9167" s="20" t="str">
        <f t="shared" si="435"/>
        <v>4570AMAMOOR</v>
      </c>
      <c r="B9167" s="37">
        <v>4570</v>
      </c>
      <c r="C9167" s="37" t="s">
        <v>9187</v>
      </c>
      <c r="D9167" s="38" t="s">
        <v>7888</v>
      </c>
      <c r="E9167" s="39">
        <v>1601.7799408565068</v>
      </c>
      <c r="F9167" s="39">
        <f t="shared" si="436"/>
        <v>1761.9579349421576</v>
      </c>
      <c r="G9167" s="39">
        <f t="shared" si="437"/>
        <v>2082.3139231134587</v>
      </c>
    </row>
    <row r="9168" spans="1:7" ht="25.5" customHeight="1" thickTop="1" thickBot="1" x14ac:dyDescent="0.25">
      <c r="A9168" s="20" t="str">
        <f t="shared" si="435"/>
        <v>4570AMAMOOR CREEK</v>
      </c>
      <c r="B9168" s="20">
        <v>4570</v>
      </c>
      <c r="C9168" s="20" t="s">
        <v>9188</v>
      </c>
      <c r="D9168" s="21" t="s">
        <v>7888</v>
      </c>
      <c r="E9168" s="22">
        <v>1601.7799408565068</v>
      </c>
      <c r="F9168" s="22">
        <f t="shared" si="436"/>
        <v>1761.9579349421576</v>
      </c>
      <c r="G9168" s="22">
        <f t="shared" si="437"/>
        <v>2082.3139231134587</v>
      </c>
    </row>
    <row r="9169" spans="1:7" ht="25.5" customHeight="1" thickTop="1" thickBot="1" x14ac:dyDescent="0.25">
      <c r="A9169" s="20" t="str">
        <f t="shared" si="435"/>
        <v>4570ANDERLEIGH</v>
      </c>
      <c r="B9169" s="37">
        <v>4570</v>
      </c>
      <c r="C9169" s="37" t="s">
        <v>9189</v>
      </c>
      <c r="D9169" s="38" t="s">
        <v>7888</v>
      </c>
      <c r="E9169" s="39">
        <v>1601.7799408565068</v>
      </c>
      <c r="F9169" s="39">
        <f t="shared" si="436"/>
        <v>1761.9579349421576</v>
      </c>
      <c r="G9169" s="39">
        <f t="shared" si="437"/>
        <v>2082.3139231134587</v>
      </c>
    </row>
    <row r="9170" spans="1:7" ht="25.5" customHeight="1" thickTop="1" thickBot="1" x14ac:dyDescent="0.25">
      <c r="A9170" s="20" t="str">
        <f t="shared" si="435"/>
        <v>4570ARALUEN</v>
      </c>
      <c r="B9170" s="20">
        <v>4570</v>
      </c>
      <c r="C9170" s="20" t="s">
        <v>711</v>
      </c>
      <c r="D9170" s="21" t="s">
        <v>7888</v>
      </c>
      <c r="E9170" s="22">
        <v>1601.7799408565068</v>
      </c>
      <c r="F9170" s="22">
        <f t="shared" si="436"/>
        <v>1761.9579349421576</v>
      </c>
      <c r="G9170" s="22">
        <f t="shared" si="437"/>
        <v>2082.3139231134587</v>
      </c>
    </row>
    <row r="9171" spans="1:7" ht="25.5" customHeight="1" thickTop="1" thickBot="1" x14ac:dyDescent="0.25">
      <c r="A9171" s="20" t="str">
        <f t="shared" si="435"/>
        <v>4570BANKS POCKET</v>
      </c>
      <c r="B9171" s="37">
        <v>4570</v>
      </c>
      <c r="C9171" s="37" t="s">
        <v>9190</v>
      </c>
      <c r="D9171" s="38" t="s">
        <v>7888</v>
      </c>
      <c r="E9171" s="39">
        <v>1601.7799408565068</v>
      </c>
      <c r="F9171" s="39">
        <f t="shared" si="436"/>
        <v>1761.9579349421576</v>
      </c>
      <c r="G9171" s="39">
        <f t="shared" si="437"/>
        <v>2082.3139231134587</v>
      </c>
    </row>
    <row r="9172" spans="1:7" ht="25.5" customHeight="1" thickTop="1" thickBot="1" x14ac:dyDescent="0.25">
      <c r="A9172" s="20" t="str">
        <f t="shared" si="435"/>
        <v>4570BEENAAM VALLEY</v>
      </c>
      <c r="B9172" s="20">
        <v>4570</v>
      </c>
      <c r="C9172" s="20" t="s">
        <v>9191</v>
      </c>
      <c r="D9172" s="21" t="s">
        <v>7888</v>
      </c>
      <c r="E9172" s="22">
        <v>1601.7799408565068</v>
      </c>
      <c r="F9172" s="22">
        <f t="shared" si="436"/>
        <v>1761.9579349421576</v>
      </c>
      <c r="G9172" s="22">
        <f t="shared" si="437"/>
        <v>2082.3139231134587</v>
      </c>
    </row>
    <row r="9173" spans="1:7" ht="25.5" customHeight="1" thickTop="1" thickBot="1" x14ac:dyDescent="0.25">
      <c r="A9173" s="20" t="str">
        <f t="shared" si="435"/>
        <v>4570BELLA CREEK</v>
      </c>
      <c r="B9173" s="37">
        <v>4570</v>
      </c>
      <c r="C9173" s="37" t="s">
        <v>9192</v>
      </c>
      <c r="D9173" s="38" t="s">
        <v>7888</v>
      </c>
      <c r="E9173" s="39">
        <v>1601.7799408565068</v>
      </c>
      <c r="F9173" s="39">
        <f t="shared" si="436"/>
        <v>1761.9579349421576</v>
      </c>
      <c r="G9173" s="39">
        <f t="shared" si="437"/>
        <v>2082.3139231134587</v>
      </c>
    </row>
    <row r="9174" spans="1:7" ht="25.5" customHeight="1" thickTop="1" thickBot="1" x14ac:dyDescent="0.25">
      <c r="A9174" s="20" t="str">
        <f t="shared" si="435"/>
        <v>4570BELLS BRIDGE</v>
      </c>
      <c r="B9174" s="20">
        <v>4570</v>
      </c>
      <c r="C9174" s="20" t="s">
        <v>9193</v>
      </c>
      <c r="D9174" s="21" t="s">
        <v>7888</v>
      </c>
      <c r="E9174" s="22">
        <v>1601.7799408565068</v>
      </c>
      <c r="F9174" s="22">
        <f t="shared" si="436"/>
        <v>1761.9579349421576</v>
      </c>
      <c r="G9174" s="22">
        <f t="shared" si="437"/>
        <v>2082.3139231134587</v>
      </c>
    </row>
    <row r="9175" spans="1:7" ht="25.5" customHeight="1" thickTop="1" thickBot="1" x14ac:dyDescent="0.25">
      <c r="A9175" s="20" t="str">
        <f t="shared" si="435"/>
        <v>4570BOLLIER</v>
      </c>
      <c r="B9175" s="37">
        <v>4570</v>
      </c>
      <c r="C9175" s="37" t="s">
        <v>9194</v>
      </c>
      <c r="D9175" s="38" t="s">
        <v>7888</v>
      </c>
      <c r="E9175" s="39">
        <v>1601.7799408565068</v>
      </c>
      <c r="F9175" s="39">
        <f t="shared" si="436"/>
        <v>1761.9579349421576</v>
      </c>
      <c r="G9175" s="39">
        <f t="shared" si="437"/>
        <v>2082.3139231134587</v>
      </c>
    </row>
    <row r="9176" spans="1:7" ht="25.5" customHeight="1" thickTop="1" thickBot="1" x14ac:dyDescent="0.25">
      <c r="A9176" s="20" t="str">
        <f t="shared" si="435"/>
        <v>4570BROOLOO</v>
      </c>
      <c r="B9176" s="20">
        <v>4570</v>
      </c>
      <c r="C9176" s="20" t="s">
        <v>9195</v>
      </c>
      <c r="D9176" s="21" t="s">
        <v>7888</v>
      </c>
      <c r="E9176" s="22">
        <v>1601.7799408565068</v>
      </c>
      <c r="F9176" s="22">
        <f t="shared" si="436"/>
        <v>1761.9579349421576</v>
      </c>
      <c r="G9176" s="22">
        <f t="shared" si="437"/>
        <v>2082.3139231134587</v>
      </c>
    </row>
    <row r="9177" spans="1:7" ht="25.5" customHeight="1" thickTop="1" thickBot="1" x14ac:dyDescent="0.25">
      <c r="A9177" s="20" t="str">
        <f t="shared" si="435"/>
        <v>4570CALGOA</v>
      </c>
      <c r="B9177" s="37">
        <v>4570</v>
      </c>
      <c r="C9177" s="37" t="s">
        <v>9196</v>
      </c>
      <c r="D9177" s="38" t="s">
        <v>7888</v>
      </c>
      <c r="E9177" s="39">
        <v>1601.7799408565068</v>
      </c>
      <c r="F9177" s="39">
        <f t="shared" si="436"/>
        <v>1761.9579349421576</v>
      </c>
      <c r="G9177" s="39">
        <f t="shared" si="437"/>
        <v>2082.3139231134587</v>
      </c>
    </row>
    <row r="9178" spans="1:7" ht="25.5" customHeight="1" thickTop="1" thickBot="1" x14ac:dyDescent="0.25">
      <c r="A9178" s="20" t="str">
        <f t="shared" si="435"/>
        <v>4570CALICO CREEK</v>
      </c>
      <c r="B9178" s="20">
        <v>4570</v>
      </c>
      <c r="C9178" s="20" t="s">
        <v>9197</v>
      </c>
      <c r="D9178" s="21" t="s">
        <v>7888</v>
      </c>
      <c r="E9178" s="22">
        <v>1601.7799408565068</v>
      </c>
      <c r="F9178" s="22">
        <f t="shared" si="436"/>
        <v>1761.9579349421576</v>
      </c>
      <c r="G9178" s="22">
        <f t="shared" si="437"/>
        <v>2082.3139231134587</v>
      </c>
    </row>
    <row r="9179" spans="1:7" ht="25.5" customHeight="1" thickTop="1" thickBot="1" x14ac:dyDescent="0.25">
      <c r="A9179" s="20" t="str">
        <f t="shared" si="435"/>
        <v>4570CANINA</v>
      </c>
      <c r="B9179" s="37">
        <v>4570</v>
      </c>
      <c r="C9179" s="37" t="s">
        <v>9198</v>
      </c>
      <c r="D9179" s="38" t="s">
        <v>7888</v>
      </c>
      <c r="E9179" s="39">
        <v>1601.7799408565068</v>
      </c>
      <c r="F9179" s="39">
        <f t="shared" si="436"/>
        <v>1761.9579349421576</v>
      </c>
      <c r="G9179" s="39">
        <f t="shared" si="437"/>
        <v>2082.3139231134587</v>
      </c>
    </row>
    <row r="9180" spans="1:7" ht="25.5" customHeight="1" thickTop="1" thickBot="1" x14ac:dyDescent="0.25">
      <c r="A9180" s="20" t="str">
        <f t="shared" si="435"/>
        <v>4570CEDAR POCKET</v>
      </c>
      <c r="B9180" s="20">
        <v>4570</v>
      </c>
      <c r="C9180" s="20" t="s">
        <v>9199</v>
      </c>
      <c r="D9180" s="21" t="s">
        <v>7888</v>
      </c>
      <c r="E9180" s="22">
        <v>1601.7799408565068</v>
      </c>
      <c r="F9180" s="22">
        <f t="shared" si="436"/>
        <v>1761.9579349421576</v>
      </c>
      <c r="G9180" s="22">
        <f t="shared" si="437"/>
        <v>2082.3139231134587</v>
      </c>
    </row>
    <row r="9181" spans="1:7" ht="25.5" customHeight="1" thickTop="1" thickBot="1" x14ac:dyDescent="0.25">
      <c r="A9181" s="20" t="str">
        <f t="shared" si="435"/>
        <v>4570CHATSWORTH</v>
      </c>
      <c r="B9181" s="37">
        <v>4570</v>
      </c>
      <c r="C9181" s="37" t="s">
        <v>2791</v>
      </c>
      <c r="D9181" s="38" t="s">
        <v>7888</v>
      </c>
      <c r="E9181" s="39">
        <v>1601.7799408565068</v>
      </c>
      <c r="F9181" s="39">
        <f t="shared" si="436"/>
        <v>1761.9579349421576</v>
      </c>
      <c r="G9181" s="39">
        <f t="shared" si="437"/>
        <v>2082.3139231134587</v>
      </c>
    </row>
    <row r="9182" spans="1:7" ht="25.5" customHeight="1" thickTop="1" thickBot="1" x14ac:dyDescent="0.25">
      <c r="A9182" s="20" t="str">
        <f t="shared" si="435"/>
        <v>4570COLES CREEK</v>
      </c>
      <c r="B9182" s="20">
        <v>4570</v>
      </c>
      <c r="C9182" s="20" t="s">
        <v>9200</v>
      </c>
      <c r="D9182" s="21" t="s">
        <v>7888</v>
      </c>
      <c r="E9182" s="22">
        <v>1601.7799408565068</v>
      </c>
      <c r="F9182" s="22">
        <f t="shared" si="436"/>
        <v>1761.9579349421576</v>
      </c>
      <c r="G9182" s="22">
        <f t="shared" si="437"/>
        <v>2082.3139231134587</v>
      </c>
    </row>
    <row r="9183" spans="1:7" ht="25.5" customHeight="1" thickTop="1" thickBot="1" x14ac:dyDescent="0.25">
      <c r="A9183" s="20" t="str">
        <f t="shared" si="435"/>
        <v>4570COONDOO</v>
      </c>
      <c r="B9183" s="37">
        <v>4570</v>
      </c>
      <c r="C9183" s="37" t="s">
        <v>9201</v>
      </c>
      <c r="D9183" s="38" t="s">
        <v>7888</v>
      </c>
      <c r="E9183" s="39">
        <v>1601.7799408565068</v>
      </c>
      <c r="F9183" s="39">
        <f t="shared" si="436"/>
        <v>1761.9579349421576</v>
      </c>
      <c r="G9183" s="39">
        <f t="shared" si="437"/>
        <v>2082.3139231134587</v>
      </c>
    </row>
    <row r="9184" spans="1:7" ht="25.5" customHeight="1" thickTop="1" thickBot="1" x14ac:dyDescent="0.25">
      <c r="A9184" s="20" t="str">
        <f t="shared" si="435"/>
        <v>4570CORELLA</v>
      </c>
      <c r="B9184" s="20">
        <v>4570</v>
      </c>
      <c r="C9184" s="20" t="s">
        <v>9202</v>
      </c>
      <c r="D9184" s="21" t="s">
        <v>7888</v>
      </c>
      <c r="E9184" s="22">
        <v>1601.7799408565068</v>
      </c>
      <c r="F9184" s="22">
        <f t="shared" si="436"/>
        <v>1761.9579349421576</v>
      </c>
      <c r="G9184" s="22">
        <f t="shared" si="437"/>
        <v>2082.3139231134587</v>
      </c>
    </row>
    <row r="9185" spans="1:7" ht="25.5" customHeight="1" thickTop="1" thickBot="1" x14ac:dyDescent="0.25">
      <c r="A9185" s="20" t="str">
        <f t="shared" si="435"/>
        <v>4570CURRA</v>
      </c>
      <c r="B9185" s="37">
        <v>4570</v>
      </c>
      <c r="C9185" s="37" t="s">
        <v>9203</v>
      </c>
      <c r="D9185" s="38" t="s">
        <v>7888</v>
      </c>
      <c r="E9185" s="39">
        <v>1601.7799408565068</v>
      </c>
      <c r="F9185" s="39">
        <f t="shared" si="436"/>
        <v>1761.9579349421576</v>
      </c>
      <c r="G9185" s="39">
        <f t="shared" si="437"/>
        <v>2082.3139231134587</v>
      </c>
    </row>
    <row r="9186" spans="1:7" ht="25.5" customHeight="1" thickTop="1" thickBot="1" x14ac:dyDescent="0.25">
      <c r="A9186" s="20" t="str">
        <f t="shared" si="435"/>
        <v>4570DAGUN</v>
      </c>
      <c r="B9186" s="20">
        <v>4570</v>
      </c>
      <c r="C9186" s="20" t="s">
        <v>9204</v>
      </c>
      <c r="D9186" s="21" t="s">
        <v>7888</v>
      </c>
      <c r="E9186" s="22">
        <v>1601.7799408565068</v>
      </c>
      <c r="F9186" s="22">
        <f t="shared" si="436"/>
        <v>1761.9579349421576</v>
      </c>
      <c r="G9186" s="22">
        <f t="shared" si="437"/>
        <v>2082.3139231134587</v>
      </c>
    </row>
    <row r="9187" spans="1:7" ht="25.5" customHeight="1" thickTop="1" thickBot="1" x14ac:dyDescent="0.25">
      <c r="A9187" s="20" t="str">
        <f t="shared" si="435"/>
        <v>4570DOWNSFIELD</v>
      </c>
      <c r="B9187" s="37">
        <v>4570</v>
      </c>
      <c r="C9187" s="37" t="s">
        <v>9205</v>
      </c>
      <c r="D9187" s="38" t="s">
        <v>7888</v>
      </c>
      <c r="E9187" s="39">
        <v>1601.7799408565068</v>
      </c>
      <c r="F9187" s="39">
        <f t="shared" si="436"/>
        <v>1761.9579349421576</v>
      </c>
      <c r="G9187" s="39">
        <f t="shared" si="437"/>
        <v>2082.3139231134587</v>
      </c>
    </row>
    <row r="9188" spans="1:7" ht="25.5" customHeight="1" thickTop="1" thickBot="1" x14ac:dyDescent="0.25">
      <c r="A9188" s="20" t="str">
        <f t="shared" si="435"/>
        <v>4570EAST DEEP CREEK</v>
      </c>
      <c r="B9188" s="20">
        <v>4570</v>
      </c>
      <c r="C9188" s="20" t="s">
        <v>9206</v>
      </c>
      <c r="D9188" s="21" t="s">
        <v>7888</v>
      </c>
      <c r="E9188" s="22">
        <v>1601.7799408565068</v>
      </c>
      <c r="F9188" s="22">
        <f t="shared" si="436"/>
        <v>1761.9579349421576</v>
      </c>
      <c r="G9188" s="22">
        <f t="shared" si="437"/>
        <v>2082.3139231134587</v>
      </c>
    </row>
    <row r="9189" spans="1:7" ht="25.5" customHeight="1" thickTop="1" thickBot="1" x14ac:dyDescent="0.25">
      <c r="A9189" s="20" t="str">
        <f t="shared" si="435"/>
        <v>4570FISHERMANS POCKET</v>
      </c>
      <c r="B9189" s="37">
        <v>4570</v>
      </c>
      <c r="C9189" s="37" t="s">
        <v>9207</v>
      </c>
      <c r="D9189" s="38" t="s">
        <v>7888</v>
      </c>
      <c r="E9189" s="39">
        <v>1601.7799408565068</v>
      </c>
      <c r="F9189" s="39">
        <f t="shared" si="436"/>
        <v>1761.9579349421576</v>
      </c>
      <c r="G9189" s="39">
        <f t="shared" si="437"/>
        <v>2082.3139231134587</v>
      </c>
    </row>
    <row r="9190" spans="1:7" ht="25.5" customHeight="1" thickTop="1" thickBot="1" x14ac:dyDescent="0.25">
      <c r="A9190" s="20" t="str">
        <f t="shared" si="435"/>
        <v>4570GILLDORA</v>
      </c>
      <c r="B9190" s="20">
        <v>4570</v>
      </c>
      <c r="C9190" s="20" t="s">
        <v>9208</v>
      </c>
      <c r="D9190" s="21" t="s">
        <v>7888</v>
      </c>
      <c r="E9190" s="22">
        <v>1601.7799408565068</v>
      </c>
      <c r="F9190" s="22">
        <f t="shared" si="436"/>
        <v>1761.9579349421576</v>
      </c>
      <c r="G9190" s="22">
        <f t="shared" si="437"/>
        <v>2082.3139231134587</v>
      </c>
    </row>
    <row r="9191" spans="1:7" ht="25.5" customHeight="1" thickTop="1" thickBot="1" x14ac:dyDescent="0.25">
      <c r="A9191" s="20" t="str">
        <f t="shared" si="435"/>
        <v>4570GLANMIRE</v>
      </c>
      <c r="B9191" s="37">
        <v>4570</v>
      </c>
      <c r="C9191" s="37" t="s">
        <v>4698</v>
      </c>
      <c r="D9191" s="38" t="s">
        <v>7888</v>
      </c>
      <c r="E9191" s="39">
        <v>1601.7799408565068</v>
      </c>
      <c r="F9191" s="39">
        <f t="shared" si="436"/>
        <v>1761.9579349421576</v>
      </c>
      <c r="G9191" s="39">
        <f t="shared" si="437"/>
        <v>2082.3139231134587</v>
      </c>
    </row>
    <row r="9192" spans="1:7" ht="25.5" customHeight="1" thickTop="1" thickBot="1" x14ac:dyDescent="0.25">
      <c r="A9192" s="20" t="str">
        <f t="shared" si="435"/>
        <v>4570GLASTONBURY</v>
      </c>
      <c r="B9192" s="20">
        <v>4570</v>
      </c>
      <c r="C9192" s="20" t="s">
        <v>9209</v>
      </c>
      <c r="D9192" s="21" t="s">
        <v>7888</v>
      </c>
      <c r="E9192" s="22">
        <v>1601.7799408565068</v>
      </c>
      <c r="F9192" s="22">
        <f t="shared" si="436"/>
        <v>1761.9579349421576</v>
      </c>
      <c r="G9192" s="22">
        <f t="shared" si="437"/>
        <v>2082.3139231134587</v>
      </c>
    </row>
    <row r="9193" spans="1:7" ht="25.5" customHeight="1" thickTop="1" thickBot="1" x14ac:dyDescent="0.25">
      <c r="A9193" s="20" t="str">
        <f t="shared" si="435"/>
        <v>4570GLEN ECHO</v>
      </c>
      <c r="B9193" s="37">
        <v>4570</v>
      </c>
      <c r="C9193" s="37" t="s">
        <v>9210</v>
      </c>
      <c r="D9193" s="38" t="s">
        <v>7888</v>
      </c>
      <c r="E9193" s="39">
        <v>1601.7799408565068</v>
      </c>
      <c r="F9193" s="39">
        <f t="shared" si="436"/>
        <v>1761.9579349421576</v>
      </c>
      <c r="G9193" s="39">
        <f t="shared" si="437"/>
        <v>2082.3139231134587</v>
      </c>
    </row>
    <row r="9194" spans="1:7" ht="25.5" customHeight="1" thickTop="1" thickBot="1" x14ac:dyDescent="0.25">
      <c r="A9194" s="20" t="str">
        <f t="shared" si="435"/>
        <v>4570GLENWOOD</v>
      </c>
      <c r="B9194" s="20">
        <v>4570</v>
      </c>
      <c r="C9194" s="20" t="s">
        <v>4545</v>
      </c>
      <c r="D9194" s="21" t="s">
        <v>7888</v>
      </c>
      <c r="E9194" s="22">
        <v>1601.7799408565068</v>
      </c>
      <c r="F9194" s="22">
        <f t="shared" si="436"/>
        <v>1761.9579349421576</v>
      </c>
      <c r="G9194" s="22">
        <f t="shared" si="437"/>
        <v>2082.3139231134587</v>
      </c>
    </row>
    <row r="9195" spans="1:7" ht="25.5" customHeight="1" thickTop="1" thickBot="1" x14ac:dyDescent="0.25">
      <c r="A9195" s="20" t="str">
        <f t="shared" si="435"/>
        <v>4570GOOMBOORIAN</v>
      </c>
      <c r="B9195" s="37">
        <v>4570</v>
      </c>
      <c r="C9195" s="37" t="s">
        <v>9211</v>
      </c>
      <c r="D9195" s="38" t="s">
        <v>7888</v>
      </c>
      <c r="E9195" s="39">
        <v>1601.7799408565068</v>
      </c>
      <c r="F9195" s="39">
        <f t="shared" si="436"/>
        <v>1761.9579349421576</v>
      </c>
      <c r="G9195" s="39">
        <f t="shared" si="437"/>
        <v>2082.3139231134587</v>
      </c>
    </row>
    <row r="9196" spans="1:7" ht="25.5" customHeight="1" thickTop="1" thickBot="1" x14ac:dyDescent="0.25">
      <c r="A9196" s="20" t="str">
        <f t="shared" si="435"/>
        <v>4570GREENS CREEK</v>
      </c>
      <c r="B9196" s="20">
        <v>4570</v>
      </c>
      <c r="C9196" s="20" t="s">
        <v>6164</v>
      </c>
      <c r="D9196" s="21" t="s">
        <v>7888</v>
      </c>
      <c r="E9196" s="22">
        <v>1601.7799408565068</v>
      </c>
      <c r="F9196" s="22">
        <f t="shared" si="436"/>
        <v>1761.9579349421576</v>
      </c>
      <c r="G9196" s="22">
        <f t="shared" si="437"/>
        <v>2082.3139231134587</v>
      </c>
    </row>
    <row r="9197" spans="1:7" ht="25.5" customHeight="1" thickTop="1" thickBot="1" x14ac:dyDescent="0.25">
      <c r="A9197" s="20" t="str">
        <f t="shared" si="435"/>
        <v>4570GUNALDA</v>
      </c>
      <c r="B9197" s="37">
        <v>4570</v>
      </c>
      <c r="C9197" s="37" t="s">
        <v>9212</v>
      </c>
      <c r="D9197" s="38" t="s">
        <v>7888</v>
      </c>
      <c r="E9197" s="39">
        <v>1601.7799408565068</v>
      </c>
      <c r="F9197" s="39">
        <f t="shared" si="436"/>
        <v>1761.9579349421576</v>
      </c>
      <c r="G9197" s="39">
        <f t="shared" si="437"/>
        <v>2082.3139231134587</v>
      </c>
    </row>
    <row r="9198" spans="1:7" ht="25.5" customHeight="1" thickTop="1" thickBot="1" x14ac:dyDescent="0.25">
      <c r="A9198" s="20" t="str">
        <f t="shared" si="435"/>
        <v>4570GYMPIE</v>
      </c>
      <c r="B9198" s="20">
        <v>4570</v>
      </c>
      <c r="C9198" s="20" t="s">
        <v>9213</v>
      </c>
      <c r="D9198" s="21" t="s">
        <v>7888</v>
      </c>
      <c r="E9198" s="22">
        <v>1601.7799408565068</v>
      </c>
      <c r="F9198" s="22">
        <f t="shared" si="436"/>
        <v>1761.9579349421576</v>
      </c>
      <c r="G9198" s="22">
        <f t="shared" si="437"/>
        <v>2082.3139231134587</v>
      </c>
    </row>
    <row r="9199" spans="1:7" ht="25.5" customHeight="1" thickTop="1" thickBot="1" x14ac:dyDescent="0.25">
      <c r="A9199" s="20" t="str">
        <f t="shared" si="435"/>
        <v>4570IMBIL</v>
      </c>
      <c r="B9199" s="37">
        <v>4570</v>
      </c>
      <c r="C9199" s="37" t="s">
        <v>9214</v>
      </c>
      <c r="D9199" s="38" t="s">
        <v>7888</v>
      </c>
      <c r="E9199" s="39">
        <v>1601.7799408565068</v>
      </c>
      <c r="F9199" s="39">
        <f t="shared" si="436"/>
        <v>1761.9579349421576</v>
      </c>
      <c r="G9199" s="39">
        <f t="shared" si="437"/>
        <v>2082.3139231134587</v>
      </c>
    </row>
    <row r="9200" spans="1:7" ht="25.5" customHeight="1" thickTop="1" thickBot="1" x14ac:dyDescent="0.25">
      <c r="A9200" s="20" t="str">
        <f t="shared" si="435"/>
        <v>4570JONES HILL</v>
      </c>
      <c r="B9200" s="20">
        <v>4570</v>
      </c>
      <c r="C9200" s="20" t="s">
        <v>9215</v>
      </c>
      <c r="D9200" s="21" t="s">
        <v>7888</v>
      </c>
      <c r="E9200" s="22">
        <v>1601.7799408565068</v>
      </c>
      <c r="F9200" s="22">
        <f t="shared" si="436"/>
        <v>1761.9579349421576</v>
      </c>
      <c r="G9200" s="22">
        <f t="shared" si="437"/>
        <v>2082.3139231134587</v>
      </c>
    </row>
    <row r="9201" spans="1:7" ht="25.5" customHeight="1" thickTop="1" thickBot="1" x14ac:dyDescent="0.25">
      <c r="A9201" s="20" t="str">
        <f t="shared" si="435"/>
        <v>4570KANDANGA</v>
      </c>
      <c r="B9201" s="37">
        <v>4570</v>
      </c>
      <c r="C9201" s="37" t="s">
        <v>9216</v>
      </c>
      <c r="D9201" s="38" t="s">
        <v>7888</v>
      </c>
      <c r="E9201" s="39">
        <v>1601.7799408565068</v>
      </c>
      <c r="F9201" s="39">
        <f t="shared" si="436"/>
        <v>1761.9579349421576</v>
      </c>
      <c r="G9201" s="39">
        <f t="shared" si="437"/>
        <v>2082.3139231134587</v>
      </c>
    </row>
    <row r="9202" spans="1:7" ht="25.5" customHeight="1" thickTop="1" thickBot="1" x14ac:dyDescent="0.25">
      <c r="A9202" s="20" t="str">
        <f t="shared" si="435"/>
        <v>4570KANDANGA CREEK</v>
      </c>
      <c r="B9202" s="20">
        <v>4570</v>
      </c>
      <c r="C9202" s="20" t="s">
        <v>9217</v>
      </c>
      <c r="D9202" s="21" t="s">
        <v>7888</v>
      </c>
      <c r="E9202" s="22">
        <v>1601.7799408565068</v>
      </c>
      <c r="F9202" s="22">
        <f t="shared" si="436"/>
        <v>1761.9579349421576</v>
      </c>
      <c r="G9202" s="22">
        <f t="shared" si="437"/>
        <v>2082.3139231134587</v>
      </c>
    </row>
    <row r="9203" spans="1:7" ht="25.5" customHeight="1" thickTop="1" thickBot="1" x14ac:dyDescent="0.25">
      <c r="A9203" s="20" t="str">
        <f t="shared" si="435"/>
        <v>4570KANIGAN</v>
      </c>
      <c r="B9203" s="37">
        <v>4570</v>
      </c>
      <c r="C9203" s="37" t="s">
        <v>9218</v>
      </c>
      <c r="D9203" s="38" t="s">
        <v>7888</v>
      </c>
      <c r="E9203" s="39">
        <v>1601.7799408565068</v>
      </c>
      <c r="F9203" s="39">
        <f t="shared" si="436"/>
        <v>1761.9579349421576</v>
      </c>
      <c r="G9203" s="39">
        <f t="shared" si="437"/>
        <v>2082.3139231134587</v>
      </c>
    </row>
    <row r="9204" spans="1:7" ht="25.5" customHeight="1" thickTop="1" thickBot="1" x14ac:dyDescent="0.25">
      <c r="A9204" s="20" t="str">
        <f t="shared" si="435"/>
        <v>4570KIA ORA</v>
      </c>
      <c r="B9204" s="20">
        <v>4570</v>
      </c>
      <c r="C9204" s="20" t="s">
        <v>2297</v>
      </c>
      <c r="D9204" s="21" t="s">
        <v>7888</v>
      </c>
      <c r="E9204" s="22">
        <v>1601.7799408565068</v>
      </c>
      <c r="F9204" s="22">
        <f t="shared" si="436"/>
        <v>1761.9579349421576</v>
      </c>
      <c r="G9204" s="22">
        <f t="shared" si="437"/>
        <v>2082.3139231134587</v>
      </c>
    </row>
    <row r="9205" spans="1:7" ht="25.5" customHeight="1" thickTop="1" thickBot="1" x14ac:dyDescent="0.25">
      <c r="A9205" s="20" t="str">
        <f t="shared" si="435"/>
        <v>4570KYBONG</v>
      </c>
      <c r="B9205" s="37">
        <v>4570</v>
      </c>
      <c r="C9205" s="37" t="s">
        <v>9219</v>
      </c>
      <c r="D9205" s="38" t="s">
        <v>7888</v>
      </c>
      <c r="E9205" s="39">
        <v>1601.7799408565068</v>
      </c>
      <c r="F9205" s="39">
        <f t="shared" si="436"/>
        <v>1761.9579349421576</v>
      </c>
      <c r="G9205" s="39">
        <f t="shared" si="437"/>
        <v>2082.3139231134587</v>
      </c>
    </row>
    <row r="9206" spans="1:7" ht="25.5" customHeight="1" thickTop="1" thickBot="1" x14ac:dyDescent="0.25">
      <c r="A9206" s="20" t="str">
        <f t="shared" si="435"/>
        <v>4570LAGOON POCKET</v>
      </c>
      <c r="B9206" s="20">
        <v>4570</v>
      </c>
      <c r="C9206" s="20" t="s">
        <v>9220</v>
      </c>
      <c r="D9206" s="21" t="s">
        <v>7888</v>
      </c>
      <c r="E9206" s="22">
        <v>1601.7799408565068</v>
      </c>
      <c r="F9206" s="22">
        <f t="shared" si="436"/>
        <v>1761.9579349421576</v>
      </c>
      <c r="G9206" s="22">
        <f t="shared" si="437"/>
        <v>2082.3139231134587</v>
      </c>
    </row>
    <row r="9207" spans="1:7" ht="25.5" customHeight="1" thickTop="1" thickBot="1" x14ac:dyDescent="0.25">
      <c r="A9207" s="20" t="str">
        <f t="shared" si="435"/>
        <v>4570LAKE BORUMBA</v>
      </c>
      <c r="B9207" s="37">
        <v>4570</v>
      </c>
      <c r="C9207" s="37" t="s">
        <v>9221</v>
      </c>
      <c r="D9207" s="38" t="s">
        <v>7888</v>
      </c>
      <c r="E9207" s="39">
        <v>1601.7799408565068</v>
      </c>
      <c r="F9207" s="39">
        <f t="shared" si="436"/>
        <v>1761.9579349421576</v>
      </c>
      <c r="G9207" s="39">
        <f t="shared" si="437"/>
        <v>2082.3139231134587</v>
      </c>
    </row>
    <row r="9208" spans="1:7" ht="25.5" customHeight="1" thickTop="1" thickBot="1" x14ac:dyDescent="0.25">
      <c r="A9208" s="20" t="str">
        <f t="shared" si="435"/>
        <v>4570LANGSHAW</v>
      </c>
      <c r="B9208" s="20">
        <v>4570</v>
      </c>
      <c r="C9208" s="20" t="s">
        <v>9222</v>
      </c>
      <c r="D9208" s="21" t="s">
        <v>7888</v>
      </c>
      <c r="E9208" s="22">
        <v>1601.7799408565068</v>
      </c>
      <c r="F9208" s="22">
        <f t="shared" si="436"/>
        <v>1761.9579349421576</v>
      </c>
      <c r="G9208" s="22">
        <f t="shared" si="437"/>
        <v>2082.3139231134587</v>
      </c>
    </row>
    <row r="9209" spans="1:7" ht="25.5" customHeight="1" thickTop="1" thickBot="1" x14ac:dyDescent="0.25">
      <c r="A9209" s="20" t="str">
        <f t="shared" si="435"/>
        <v>4570LONG FLAT</v>
      </c>
      <c r="B9209" s="37">
        <v>4570</v>
      </c>
      <c r="C9209" s="37" t="s">
        <v>2555</v>
      </c>
      <c r="D9209" s="38" t="s">
        <v>7888</v>
      </c>
      <c r="E9209" s="39">
        <v>1601.7799408565068</v>
      </c>
      <c r="F9209" s="39">
        <f t="shared" si="436"/>
        <v>1761.9579349421576</v>
      </c>
      <c r="G9209" s="39">
        <f t="shared" si="437"/>
        <v>2082.3139231134587</v>
      </c>
    </row>
    <row r="9210" spans="1:7" ht="25.5" customHeight="1" thickTop="1" thickBot="1" x14ac:dyDescent="0.25">
      <c r="A9210" s="20" t="str">
        <f t="shared" si="435"/>
        <v>4570LOWER WONGA</v>
      </c>
      <c r="B9210" s="20">
        <v>4570</v>
      </c>
      <c r="C9210" s="20" t="s">
        <v>9223</v>
      </c>
      <c r="D9210" s="21" t="s">
        <v>7888</v>
      </c>
      <c r="E9210" s="22">
        <v>1601.7799408565068</v>
      </c>
      <c r="F9210" s="22">
        <f t="shared" si="436"/>
        <v>1761.9579349421576</v>
      </c>
      <c r="G9210" s="22">
        <f t="shared" si="437"/>
        <v>2082.3139231134587</v>
      </c>
    </row>
    <row r="9211" spans="1:7" ht="25.5" customHeight="1" thickTop="1" thickBot="1" x14ac:dyDescent="0.25">
      <c r="A9211" s="20" t="str">
        <f t="shared" si="435"/>
        <v>4570MARODIAN</v>
      </c>
      <c r="B9211" s="37">
        <v>4570</v>
      </c>
      <c r="C9211" s="37" t="s">
        <v>9224</v>
      </c>
      <c r="D9211" s="38" t="s">
        <v>7888</v>
      </c>
      <c r="E9211" s="39">
        <v>1601.7799408565068</v>
      </c>
      <c r="F9211" s="39">
        <f t="shared" si="436"/>
        <v>1761.9579349421576</v>
      </c>
      <c r="G9211" s="39">
        <f t="shared" si="437"/>
        <v>2082.3139231134587</v>
      </c>
    </row>
    <row r="9212" spans="1:7" ht="25.5" customHeight="1" thickTop="1" thickBot="1" x14ac:dyDescent="0.25">
      <c r="A9212" s="20" t="str">
        <f t="shared" si="435"/>
        <v>4570MARYS CREEK</v>
      </c>
      <c r="B9212" s="20">
        <v>4570</v>
      </c>
      <c r="C9212" s="20" t="s">
        <v>9225</v>
      </c>
      <c r="D9212" s="21" t="s">
        <v>7888</v>
      </c>
      <c r="E9212" s="22">
        <v>1601.7799408565068</v>
      </c>
      <c r="F9212" s="22">
        <f t="shared" si="436"/>
        <v>1761.9579349421576</v>
      </c>
      <c r="G9212" s="22">
        <f t="shared" si="437"/>
        <v>2082.3139231134587</v>
      </c>
    </row>
    <row r="9213" spans="1:7" ht="25.5" customHeight="1" thickTop="1" thickBot="1" x14ac:dyDescent="0.25">
      <c r="A9213" s="20" t="str">
        <f t="shared" si="435"/>
        <v>4570MCINTOSH CREEK</v>
      </c>
      <c r="B9213" s="37">
        <v>4570</v>
      </c>
      <c r="C9213" s="37" t="s">
        <v>9226</v>
      </c>
      <c r="D9213" s="38" t="s">
        <v>7888</v>
      </c>
      <c r="E9213" s="39">
        <v>1601.7799408565068</v>
      </c>
      <c r="F9213" s="39">
        <f t="shared" si="436"/>
        <v>1761.9579349421576</v>
      </c>
      <c r="G9213" s="39">
        <f t="shared" si="437"/>
        <v>2082.3139231134587</v>
      </c>
    </row>
    <row r="9214" spans="1:7" ht="25.5" customHeight="1" thickTop="1" thickBot="1" x14ac:dyDescent="0.25">
      <c r="A9214" s="20" t="str">
        <f t="shared" si="435"/>
        <v>4570MELAWONDI</v>
      </c>
      <c r="B9214" s="20">
        <v>4570</v>
      </c>
      <c r="C9214" s="20" t="s">
        <v>9227</v>
      </c>
      <c r="D9214" s="21" t="s">
        <v>7888</v>
      </c>
      <c r="E9214" s="22">
        <v>1601.7799408565068</v>
      </c>
      <c r="F9214" s="22">
        <f t="shared" si="436"/>
        <v>1761.9579349421576</v>
      </c>
      <c r="G9214" s="22">
        <f t="shared" si="437"/>
        <v>2082.3139231134587</v>
      </c>
    </row>
    <row r="9215" spans="1:7" ht="25.5" customHeight="1" thickTop="1" thickBot="1" x14ac:dyDescent="0.25">
      <c r="A9215" s="20" t="str">
        <f t="shared" si="435"/>
        <v>4570MIVA</v>
      </c>
      <c r="B9215" s="37">
        <v>4570</v>
      </c>
      <c r="C9215" s="37" t="s">
        <v>9228</v>
      </c>
      <c r="D9215" s="38" t="s">
        <v>7888</v>
      </c>
      <c r="E9215" s="39">
        <v>1601.7799408565068</v>
      </c>
      <c r="F9215" s="39">
        <f t="shared" si="436"/>
        <v>1761.9579349421576</v>
      </c>
      <c r="G9215" s="39">
        <f t="shared" si="437"/>
        <v>2082.3139231134587</v>
      </c>
    </row>
    <row r="9216" spans="1:7" ht="25.5" customHeight="1" thickTop="1" thickBot="1" x14ac:dyDescent="0.25">
      <c r="A9216" s="20" t="str">
        <f t="shared" si="435"/>
        <v>4570MONKLAND</v>
      </c>
      <c r="B9216" s="20">
        <v>4570</v>
      </c>
      <c r="C9216" s="20" t="s">
        <v>9229</v>
      </c>
      <c r="D9216" s="21" t="s">
        <v>7888</v>
      </c>
      <c r="E9216" s="22">
        <v>1601.7799408565068</v>
      </c>
      <c r="F9216" s="22">
        <f t="shared" si="436"/>
        <v>1761.9579349421576</v>
      </c>
      <c r="G9216" s="22">
        <f t="shared" si="437"/>
        <v>2082.3139231134587</v>
      </c>
    </row>
    <row r="9217" spans="1:7" ht="25.5" customHeight="1" thickTop="1" thickBot="1" x14ac:dyDescent="0.25">
      <c r="A9217" s="20" t="str">
        <f t="shared" si="435"/>
        <v>4570MOOLOO</v>
      </c>
      <c r="B9217" s="37">
        <v>4570</v>
      </c>
      <c r="C9217" s="37" t="s">
        <v>9230</v>
      </c>
      <c r="D9217" s="38" t="s">
        <v>7888</v>
      </c>
      <c r="E9217" s="39">
        <v>1601.7799408565068</v>
      </c>
      <c r="F9217" s="39">
        <f t="shared" si="436"/>
        <v>1761.9579349421576</v>
      </c>
      <c r="G9217" s="39">
        <f t="shared" si="437"/>
        <v>2082.3139231134587</v>
      </c>
    </row>
    <row r="9218" spans="1:7" ht="25.5" customHeight="1" thickTop="1" thickBot="1" x14ac:dyDescent="0.25">
      <c r="A9218" s="20" t="str">
        <f t="shared" si="435"/>
        <v>4570MOTHAR MOUNTAIN</v>
      </c>
      <c r="B9218" s="20">
        <v>4570</v>
      </c>
      <c r="C9218" s="20" t="s">
        <v>9231</v>
      </c>
      <c r="D9218" s="21" t="s">
        <v>7888</v>
      </c>
      <c r="E9218" s="22">
        <v>1601.7799408565068</v>
      </c>
      <c r="F9218" s="22">
        <f t="shared" si="436"/>
        <v>1761.9579349421576</v>
      </c>
      <c r="G9218" s="22">
        <f t="shared" si="437"/>
        <v>2082.3139231134587</v>
      </c>
    </row>
    <row r="9219" spans="1:7" ht="25.5" customHeight="1" thickTop="1" thickBot="1" x14ac:dyDescent="0.25">
      <c r="A9219" s="20" t="str">
        <f t="shared" si="435"/>
        <v>4570MUNNA CREEK</v>
      </c>
      <c r="B9219" s="37">
        <v>4570</v>
      </c>
      <c r="C9219" s="37" t="s">
        <v>9232</v>
      </c>
      <c r="D9219" s="38" t="s">
        <v>7888</v>
      </c>
      <c r="E9219" s="39">
        <v>1601.7799408565068</v>
      </c>
      <c r="F9219" s="39">
        <f t="shared" si="436"/>
        <v>1761.9579349421576</v>
      </c>
      <c r="G9219" s="39">
        <f t="shared" si="437"/>
        <v>2082.3139231134587</v>
      </c>
    </row>
    <row r="9220" spans="1:7" ht="25.5" customHeight="1" thickTop="1" thickBot="1" x14ac:dyDescent="0.25">
      <c r="A9220" s="20" t="str">
        <f t="shared" si="435"/>
        <v>4570NAHRUNDA</v>
      </c>
      <c r="B9220" s="20">
        <v>4570</v>
      </c>
      <c r="C9220" s="20" t="s">
        <v>9233</v>
      </c>
      <c r="D9220" s="21" t="s">
        <v>7888</v>
      </c>
      <c r="E9220" s="22">
        <v>1601.7799408565068</v>
      </c>
      <c r="F9220" s="22">
        <f t="shared" si="436"/>
        <v>1761.9579349421576</v>
      </c>
      <c r="G9220" s="22">
        <f t="shared" si="437"/>
        <v>2082.3139231134587</v>
      </c>
    </row>
    <row r="9221" spans="1:7" ht="25.5" customHeight="1" thickTop="1" thickBot="1" x14ac:dyDescent="0.25">
      <c r="A9221" s="20" t="str">
        <f t="shared" ref="A9221:A9284" si="438">CONCATENATE(B9221,C9221)</f>
        <v>4570NEERDIE</v>
      </c>
      <c r="B9221" s="37">
        <v>4570</v>
      </c>
      <c r="C9221" s="37" t="s">
        <v>9234</v>
      </c>
      <c r="D9221" s="38" t="s">
        <v>7888</v>
      </c>
      <c r="E9221" s="39">
        <v>1601.7799408565068</v>
      </c>
      <c r="F9221" s="39">
        <f t="shared" ref="F9221:F9284" si="439">1.1*E9221</f>
        <v>1761.9579349421576</v>
      </c>
      <c r="G9221" s="39">
        <f t="shared" ref="G9221:G9284" si="440">1.3*E9221</f>
        <v>2082.3139231134587</v>
      </c>
    </row>
    <row r="9222" spans="1:7" ht="25.5" customHeight="1" thickTop="1" thickBot="1" x14ac:dyDescent="0.25">
      <c r="A9222" s="20" t="str">
        <f t="shared" si="438"/>
        <v>4570NEUSA VALE</v>
      </c>
      <c r="B9222" s="20">
        <v>4570</v>
      </c>
      <c r="C9222" s="20" t="s">
        <v>9235</v>
      </c>
      <c r="D9222" s="21" t="s">
        <v>7888</v>
      </c>
      <c r="E9222" s="22">
        <v>1601.7799408565068</v>
      </c>
      <c r="F9222" s="22">
        <f t="shared" si="439"/>
        <v>1761.9579349421576</v>
      </c>
      <c r="G9222" s="22">
        <f t="shared" si="440"/>
        <v>2082.3139231134587</v>
      </c>
    </row>
    <row r="9223" spans="1:7" ht="25.5" customHeight="1" thickTop="1" thickBot="1" x14ac:dyDescent="0.25">
      <c r="A9223" s="20" t="str">
        <f t="shared" si="438"/>
        <v>4570NORTH DEEP CREEK</v>
      </c>
      <c r="B9223" s="37">
        <v>4570</v>
      </c>
      <c r="C9223" s="37" t="s">
        <v>9236</v>
      </c>
      <c r="D9223" s="38" t="s">
        <v>7888</v>
      </c>
      <c r="E9223" s="39">
        <v>1601.7799408565068</v>
      </c>
      <c r="F9223" s="39">
        <f t="shared" si="439"/>
        <v>1761.9579349421576</v>
      </c>
      <c r="G9223" s="39">
        <f t="shared" si="440"/>
        <v>2082.3139231134587</v>
      </c>
    </row>
    <row r="9224" spans="1:7" ht="25.5" customHeight="1" thickTop="1" thickBot="1" x14ac:dyDescent="0.25">
      <c r="A9224" s="20" t="str">
        <f t="shared" si="438"/>
        <v>4570PATERSON</v>
      </c>
      <c r="B9224" s="20">
        <v>4570</v>
      </c>
      <c r="C9224" s="20" t="s">
        <v>2268</v>
      </c>
      <c r="D9224" s="21" t="s">
        <v>7888</v>
      </c>
      <c r="E9224" s="22">
        <v>1601.7799408565068</v>
      </c>
      <c r="F9224" s="22">
        <f t="shared" si="439"/>
        <v>1761.9579349421576</v>
      </c>
      <c r="G9224" s="22">
        <f t="shared" si="440"/>
        <v>2082.3139231134587</v>
      </c>
    </row>
    <row r="9225" spans="1:7" ht="25.5" customHeight="1" thickTop="1" thickBot="1" x14ac:dyDescent="0.25">
      <c r="A9225" s="20" t="str">
        <f t="shared" si="438"/>
        <v>4570PIE CREEK</v>
      </c>
      <c r="B9225" s="37">
        <v>4570</v>
      </c>
      <c r="C9225" s="37" t="s">
        <v>9237</v>
      </c>
      <c r="D9225" s="38" t="s">
        <v>7888</v>
      </c>
      <c r="E9225" s="39">
        <v>1601.7799408565068</v>
      </c>
      <c r="F9225" s="39">
        <f t="shared" si="439"/>
        <v>1761.9579349421576</v>
      </c>
      <c r="G9225" s="39">
        <f t="shared" si="440"/>
        <v>2082.3139231134587</v>
      </c>
    </row>
    <row r="9226" spans="1:7" ht="25.5" customHeight="1" thickTop="1" thickBot="1" x14ac:dyDescent="0.25">
      <c r="A9226" s="20" t="str">
        <f t="shared" si="438"/>
        <v>4570ROSS CREEK</v>
      </c>
      <c r="B9226" s="20">
        <v>4570</v>
      </c>
      <c r="C9226" s="20" t="s">
        <v>5978</v>
      </c>
      <c r="D9226" s="21" t="s">
        <v>7888</v>
      </c>
      <c r="E9226" s="22">
        <v>1601.7799408565068</v>
      </c>
      <c r="F9226" s="22">
        <f t="shared" si="439"/>
        <v>1761.9579349421576</v>
      </c>
      <c r="G9226" s="22">
        <f t="shared" si="440"/>
        <v>2082.3139231134587</v>
      </c>
    </row>
    <row r="9227" spans="1:7" ht="25.5" customHeight="1" thickTop="1" thickBot="1" x14ac:dyDescent="0.25">
      <c r="A9227" s="20" t="str">
        <f t="shared" si="438"/>
        <v>4570SCOTCHY POCKET</v>
      </c>
      <c r="B9227" s="37">
        <v>4570</v>
      </c>
      <c r="C9227" s="37" t="s">
        <v>9238</v>
      </c>
      <c r="D9227" s="38" t="s">
        <v>7888</v>
      </c>
      <c r="E9227" s="39">
        <v>1601.7799408565068</v>
      </c>
      <c r="F9227" s="39">
        <f t="shared" si="439"/>
        <v>1761.9579349421576</v>
      </c>
      <c r="G9227" s="39">
        <f t="shared" si="440"/>
        <v>2082.3139231134587</v>
      </c>
    </row>
    <row r="9228" spans="1:7" ht="25.5" customHeight="1" thickTop="1" thickBot="1" x14ac:dyDescent="0.25">
      <c r="A9228" s="20" t="str">
        <f t="shared" si="438"/>
        <v>4570SCRUBBY CREEK</v>
      </c>
      <c r="B9228" s="20">
        <v>4570</v>
      </c>
      <c r="C9228" s="20" t="s">
        <v>8959</v>
      </c>
      <c r="D9228" s="21" t="s">
        <v>7888</v>
      </c>
      <c r="E9228" s="22">
        <v>1601.7799408565068</v>
      </c>
      <c r="F9228" s="22">
        <f t="shared" si="439"/>
        <v>1761.9579349421576</v>
      </c>
      <c r="G9228" s="22">
        <f t="shared" si="440"/>
        <v>2082.3139231134587</v>
      </c>
    </row>
    <row r="9229" spans="1:7" ht="25.5" customHeight="1" thickTop="1" thickBot="1" x14ac:dyDescent="0.25">
      <c r="A9229" s="20" t="str">
        <f t="shared" si="438"/>
        <v>4570SEXTON</v>
      </c>
      <c r="B9229" s="37">
        <v>4570</v>
      </c>
      <c r="C9229" s="37" t="s">
        <v>9239</v>
      </c>
      <c r="D9229" s="38" t="s">
        <v>7888</v>
      </c>
      <c r="E9229" s="39">
        <v>1601.7799408565068</v>
      </c>
      <c r="F9229" s="39">
        <f t="shared" si="439"/>
        <v>1761.9579349421576</v>
      </c>
      <c r="G9229" s="39">
        <f t="shared" si="440"/>
        <v>2082.3139231134587</v>
      </c>
    </row>
    <row r="9230" spans="1:7" ht="25.5" customHeight="1" thickTop="1" thickBot="1" x14ac:dyDescent="0.25">
      <c r="A9230" s="20" t="str">
        <f t="shared" si="438"/>
        <v>4570SOUTHSIDE</v>
      </c>
      <c r="B9230" s="20">
        <v>4570</v>
      </c>
      <c r="C9230" s="20" t="s">
        <v>9240</v>
      </c>
      <c r="D9230" s="21" t="s">
        <v>7888</v>
      </c>
      <c r="E9230" s="22">
        <v>1601.7799408565068</v>
      </c>
      <c r="F9230" s="22">
        <f t="shared" si="439"/>
        <v>1761.9579349421576</v>
      </c>
      <c r="G9230" s="22">
        <f t="shared" si="440"/>
        <v>2082.3139231134587</v>
      </c>
    </row>
    <row r="9231" spans="1:7" ht="25.5" customHeight="1" thickTop="1" thickBot="1" x14ac:dyDescent="0.25">
      <c r="A9231" s="20" t="str">
        <f t="shared" si="438"/>
        <v>4570TAMAREE</v>
      </c>
      <c r="B9231" s="37">
        <v>4570</v>
      </c>
      <c r="C9231" s="37" t="s">
        <v>9241</v>
      </c>
      <c r="D9231" s="38" t="s">
        <v>7888</v>
      </c>
      <c r="E9231" s="39">
        <v>1601.7799408565068</v>
      </c>
      <c r="F9231" s="39">
        <f t="shared" si="439"/>
        <v>1761.9579349421576</v>
      </c>
      <c r="G9231" s="39">
        <f t="shared" si="440"/>
        <v>2082.3139231134587</v>
      </c>
    </row>
    <row r="9232" spans="1:7" ht="25.5" customHeight="1" thickTop="1" thickBot="1" x14ac:dyDescent="0.25">
      <c r="A9232" s="20" t="str">
        <f t="shared" si="438"/>
        <v>4570TANDUR</v>
      </c>
      <c r="B9232" s="20">
        <v>4570</v>
      </c>
      <c r="C9232" s="20" t="s">
        <v>9242</v>
      </c>
      <c r="D9232" s="21" t="s">
        <v>7888</v>
      </c>
      <c r="E9232" s="22">
        <v>1601.7799408565068</v>
      </c>
      <c r="F9232" s="22">
        <f t="shared" si="439"/>
        <v>1761.9579349421576</v>
      </c>
      <c r="G9232" s="22">
        <f t="shared" si="440"/>
        <v>2082.3139231134587</v>
      </c>
    </row>
    <row r="9233" spans="1:7" ht="25.5" customHeight="1" thickTop="1" thickBot="1" x14ac:dyDescent="0.25">
      <c r="A9233" s="20" t="str">
        <f t="shared" si="438"/>
        <v>4570THE DAWN</v>
      </c>
      <c r="B9233" s="37">
        <v>4570</v>
      </c>
      <c r="C9233" s="37" t="s">
        <v>9243</v>
      </c>
      <c r="D9233" s="38" t="s">
        <v>7888</v>
      </c>
      <c r="E9233" s="39">
        <v>1601.7799408565068</v>
      </c>
      <c r="F9233" s="39">
        <f t="shared" si="439"/>
        <v>1761.9579349421576</v>
      </c>
      <c r="G9233" s="39">
        <f t="shared" si="440"/>
        <v>2082.3139231134587</v>
      </c>
    </row>
    <row r="9234" spans="1:7" ht="25.5" customHeight="1" thickTop="1" thickBot="1" x14ac:dyDescent="0.25">
      <c r="A9234" s="20" t="str">
        <f t="shared" si="438"/>
        <v>4570THE PALMS</v>
      </c>
      <c r="B9234" s="20">
        <v>4570</v>
      </c>
      <c r="C9234" s="20" t="s">
        <v>9244</v>
      </c>
      <c r="D9234" s="21" t="s">
        <v>7888</v>
      </c>
      <c r="E9234" s="22">
        <v>1601.7799408565068</v>
      </c>
      <c r="F9234" s="22">
        <f t="shared" si="439"/>
        <v>1761.9579349421576</v>
      </c>
      <c r="G9234" s="22">
        <f t="shared" si="440"/>
        <v>2082.3139231134587</v>
      </c>
    </row>
    <row r="9235" spans="1:7" ht="25.5" customHeight="1" thickTop="1" thickBot="1" x14ac:dyDescent="0.25">
      <c r="A9235" s="20" t="str">
        <f t="shared" si="438"/>
        <v>4570THEEBINE</v>
      </c>
      <c r="B9235" s="37">
        <v>4570</v>
      </c>
      <c r="C9235" s="37" t="s">
        <v>9245</v>
      </c>
      <c r="D9235" s="38" t="s">
        <v>7888</v>
      </c>
      <c r="E9235" s="39">
        <v>1601.7799408565068</v>
      </c>
      <c r="F9235" s="39">
        <f t="shared" si="439"/>
        <v>1761.9579349421576</v>
      </c>
      <c r="G9235" s="39">
        <f t="shared" si="440"/>
        <v>2082.3139231134587</v>
      </c>
    </row>
    <row r="9236" spans="1:7" ht="25.5" customHeight="1" thickTop="1" thickBot="1" x14ac:dyDescent="0.25">
      <c r="A9236" s="20" t="str">
        <f t="shared" si="438"/>
        <v>4570TOOLARA FOREST</v>
      </c>
      <c r="B9236" s="20">
        <v>4570</v>
      </c>
      <c r="C9236" s="20" t="s">
        <v>9246</v>
      </c>
      <c r="D9236" s="21" t="s">
        <v>7888</v>
      </c>
      <c r="E9236" s="22">
        <v>1601.7799408565068</v>
      </c>
      <c r="F9236" s="22">
        <f t="shared" si="439"/>
        <v>1761.9579349421576</v>
      </c>
      <c r="G9236" s="22">
        <f t="shared" si="440"/>
        <v>2082.3139231134587</v>
      </c>
    </row>
    <row r="9237" spans="1:7" ht="25.5" customHeight="1" thickTop="1" thickBot="1" x14ac:dyDescent="0.25">
      <c r="A9237" s="20" t="str">
        <f t="shared" si="438"/>
        <v>4570TRAVESTON</v>
      </c>
      <c r="B9237" s="37">
        <v>4570</v>
      </c>
      <c r="C9237" s="37" t="s">
        <v>9247</v>
      </c>
      <c r="D9237" s="38" t="s">
        <v>7888</v>
      </c>
      <c r="E9237" s="39">
        <v>1601.7799408565068</v>
      </c>
      <c r="F9237" s="39">
        <f t="shared" si="439"/>
        <v>1761.9579349421576</v>
      </c>
      <c r="G9237" s="39">
        <f t="shared" si="440"/>
        <v>2082.3139231134587</v>
      </c>
    </row>
    <row r="9238" spans="1:7" ht="25.5" customHeight="1" thickTop="1" thickBot="1" x14ac:dyDescent="0.25">
      <c r="A9238" s="20" t="str">
        <f t="shared" si="438"/>
        <v>4570TUCHEKOI</v>
      </c>
      <c r="B9238" s="20">
        <v>4570</v>
      </c>
      <c r="C9238" s="20" t="s">
        <v>9248</v>
      </c>
      <c r="D9238" s="21" t="s">
        <v>7888</v>
      </c>
      <c r="E9238" s="22">
        <v>1601.7799408565068</v>
      </c>
      <c r="F9238" s="22">
        <f t="shared" si="439"/>
        <v>1761.9579349421576</v>
      </c>
      <c r="G9238" s="22">
        <f t="shared" si="440"/>
        <v>2082.3139231134587</v>
      </c>
    </row>
    <row r="9239" spans="1:7" ht="25.5" customHeight="1" thickTop="1" thickBot="1" x14ac:dyDescent="0.25">
      <c r="A9239" s="20" t="str">
        <f t="shared" si="438"/>
        <v>4570TWO MILE</v>
      </c>
      <c r="B9239" s="37">
        <v>4570</v>
      </c>
      <c r="C9239" s="37" t="s">
        <v>9249</v>
      </c>
      <c r="D9239" s="38" t="s">
        <v>7888</v>
      </c>
      <c r="E9239" s="39">
        <v>1601.7799408565068</v>
      </c>
      <c r="F9239" s="39">
        <f t="shared" si="439"/>
        <v>1761.9579349421576</v>
      </c>
      <c r="G9239" s="39">
        <f t="shared" si="440"/>
        <v>2082.3139231134587</v>
      </c>
    </row>
    <row r="9240" spans="1:7" ht="25.5" customHeight="1" thickTop="1" thickBot="1" x14ac:dyDescent="0.25">
      <c r="A9240" s="20" t="str">
        <f t="shared" si="438"/>
        <v>4570UPPER GLASTONBURY</v>
      </c>
      <c r="B9240" s="20">
        <v>4570</v>
      </c>
      <c r="C9240" s="20" t="s">
        <v>9250</v>
      </c>
      <c r="D9240" s="21" t="s">
        <v>7888</v>
      </c>
      <c r="E9240" s="22">
        <v>1601.7799408565068</v>
      </c>
      <c r="F9240" s="22">
        <f t="shared" si="439"/>
        <v>1761.9579349421576</v>
      </c>
      <c r="G9240" s="22">
        <f t="shared" si="440"/>
        <v>2082.3139231134587</v>
      </c>
    </row>
    <row r="9241" spans="1:7" ht="25.5" customHeight="1" thickTop="1" thickBot="1" x14ac:dyDescent="0.25">
      <c r="A9241" s="20" t="str">
        <f t="shared" si="438"/>
        <v>4570UPPER KANDANGA</v>
      </c>
      <c r="B9241" s="37">
        <v>4570</v>
      </c>
      <c r="C9241" s="37" t="s">
        <v>9251</v>
      </c>
      <c r="D9241" s="38" t="s">
        <v>7888</v>
      </c>
      <c r="E9241" s="39">
        <v>1601.7799408565068</v>
      </c>
      <c r="F9241" s="39">
        <f t="shared" si="439"/>
        <v>1761.9579349421576</v>
      </c>
      <c r="G9241" s="39">
        <f t="shared" si="440"/>
        <v>2082.3139231134587</v>
      </c>
    </row>
    <row r="9242" spans="1:7" ht="25.5" customHeight="1" thickTop="1" thickBot="1" x14ac:dyDescent="0.25">
      <c r="A9242" s="20" t="str">
        <f t="shared" si="438"/>
        <v>4570VETERAN</v>
      </c>
      <c r="B9242" s="20">
        <v>4570</v>
      </c>
      <c r="C9242" s="20" t="s">
        <v>9252</v>
      </c>
      <c r="D9242" s="21" t="s">
        <v>7888</v>
      </c>
      <c r="E9242" s="22">
        <v>1601.7799408565068</v>
      </c>
      <c r="F9242" s="22">
        <f t="shared" si="439"/>
        <v>1761.9579349421576</v>
      </c>
      <c r="G9242" s="22">
        <f t="shared" si="440"/>
        <v>2082.3139231134587</v>
      </c>
    </row>
    <row r="9243" spans="1:7" ht="25.5" customHeight="1" thickTop="1" thickBot="1" x14ac:dyDescent="0.25">
      <c r="A9243" s="20" t="str">
        <f t="shared" si="438"/>
        <v>4570VICTORY HEIGHTS</v>
      </c>
      <c r="B9243" s="37">
        <v>4570</v>
      </c>
      <c r="C9243" s="37" t="s">
        <v>9253</v>
      </c>
      <c r="D9243" s="38" t="s">
        <v>7888</v>
      </c>
      <c r="E9243" s="39">
        <v>1601.7799408565068</v>
      </c>
      <c r="F9243" s="39">
        <f t="shared" si="439"/>
        <v>1761.9579349421576</v>
      </c>
      <c r="G9243" s="39">
        <f t="shared" si="440"/>
        <v>2082.3139231134587</v>
      </c>
    </row>
    <row r="9244" spans="1:7" ht="25.5" customHeight="1" thickTop="1" thickBot="1" x14ac:dyDescent="0.25">
      <c r="A9244" s="20" t="str">
        <f t="shared" si="438"/>
        <v>4570WALLU</v>
      </c>
      <c r="B9244" s="20">
        <v>4570</v>
      </c>
      <c r="C9244" s="20" t="s">
        <v>9254</v>
      </c>
      <c r="D9244" s="21" t="s">
        <v>7888</v>
      </c>
      <c r="E9244" s="22">
        <v>1601.7799408565068</v>
      </c>
      <c r="F9244" s="22">
        <f t="shared" si="439"/>
        <v>1761.9579349421576</v>
      </c>
      <c r="G9244" s="22">
        <f t="shared" si="440"/>
        <v>2082.3139231134587</v>
      </c>
    </row>
    <row r="9245" spans="1:7" ht="25.5" customHeight="1" thickTop="1" thickBot="1" x14ac:dyDescent="0.25">
      <c r="A9245" s="20" t="str">
        <f t="shared" si="438"/>
        <v>4570WIDGEE</v>
      </c>
      <c r="B9245" s="37">
        <v>4570</v>
      </c>
      <c r="C9245" s="37" t="s">
        <v>9255</v>
      </c>
      <c r="D9245" s="38" t="s">
        <v>7888</v>
      </c>
      <c r="E9245" s="39">
        <v>1601.7799408565068</v>
      </c>
      <c r="F9245" s="39">
        <f t="shared" si="439"/>
        <v>1761.9579349421576</v>
      </c>
      <c r="G9245" s="39">
        <f t="shared" si="440"/>
        <v>2082.3139231134587</v>
      </c>
    </row>
    <row r="9246" spans="1:7" ht="25.5" customHeight="1" thickTop="1" thickBot="1" x14ac:dyDescent="0.25">
      <c r="A9246" s="20" t="str">
        <f t="shared" si="438"/>
        <v>4570WIDGEE CROSSING NORTH</v>
      </c>
      <c r="B9246" s="20">
        <v>4570</v>
      </c>
      <c r="C9246" s="20" t="s">
        <v>9256</v>
      </c>
      <c r="D9246" s="21" t="s">
        <v>7888</v>
      </c>
      <c r="E9246" s="22">
        <v>1601.7799408565068</v>
      </c>
      <c r="F9246" s="22">
        <f t="shared" si="439"/>
        <v>1761.9579349421576</v>
      </c>
      <c r="G9246" s="22">
        <f t="shared" si="440"/>
        <v>2082.3139231134587</v>
      </c>
    </row>
    <row r="9247" spans="1:7" ht="25.5" customHeight="1" thickTop="1" thickBot="1" x14ac:dyDescent="0.25">
      <c r="A9247" s="20" t="str">
        <f t="shared" si="438"/>
        <v>4570WIDGEE CROSSING SOUTH</v>
      </c>
      <c r="B9247" s="37">
        <v>4570</v>
      </c>
      <c r="C9247" s="37" t="s">
        <v>9257</v>
      </c>
      <c r="D9247" s="38" t="s">
        <v>7888</v>
      </c>
      <c r="E9247" s="39">
        <v>1601.7799408565068</v>
      </c>
      <c r="F9247" s="39">
        <f t="shared" si="439"/>
        <v>1761.9579349421576</v>
      </c>
      <c r="G9247" s="39">
        <f t="shared" si="440"/>
        <v>2082.3139231134587</v>
      </c>
    </row>
    <row r="9248" spans="1:7" ht="25.5" customHeight="1" thickTop="1" thickBot="1" x14ac:dyDescent="0.25">
      <c r="A9248" s="20" t="str">
        <f t="shared" si="438"/>
        <v>4570WILSONS POCKET</v>
      </c>
      <c r="B9248" s="20">
        <v>4570</v>
      </c>
      <c r="C9248" s="20" t="s">
        <v>9258</v>
      </c>
      <c r="D9248" s="21" t="s">
        <v>7888</v>
      </c>
      <c r="E9248" s="22">
        <v>1601.7799408565068</v>
      </c>
      <c r="F9248" s="22">
        <f t="shared" si="439"/>
        <v>1761.9579349421576</v>
      </c>
      <c r="G9248" s="22">
        <f t="shared" si="440"/>
        <v>2082.3139231134587</v>
      </c>
    </row>
    <row r="9249" spans="1:7" ht="25.5" customHeight="1" thickTop="1" thickBot="1" x14ac:dyDescent="0.25">
      <c r="A9249" s="20" t="str">
        <f t="shared" si="438"/>
        <v>4570WOLVI</v>
      </c>
      <c r="B9249" s="37">
        <v>4570</v>
      </c>
      <c r="C9249" s="37" t="s">
        <v>9259</v>
      </c>
      <c r="D9249" s="38" t="s">
        <v>7888</v>
      </c>
      <c r="E9249" s="39">
        <v>1601.7799408565068</v>
      </c>
      <c r="F9249" s="39">
        <f t="shared" si="439"/>
        <v>1761.9579349421576</v>
      </c>
      <c r="G9249" s="39">
        <f t="shared" si="440"/>
        <v>2082.3139231134587</v>
      </c>
    </row>
    <row r="9250" spans="1:7" ht="25.5" customHeight="1" thickTop="1" thickBot="1" x14ac:dyDescent="0.25">
      <c r="A9250" s="20" t="str">
        <f t="shared" si="438"/>
        <v>4570WOOLOOGA</v>
      </c>
      <c r="B9250" s="20">
        <v>4570</v>
      </c>
      <c r="C9250" s="20" t="s">
        <v>9260</v>
      </c>
      <c r="D9250" s="21" t="s">
        <v>7888</v>
      </c>
      <c r="E9250" s="22">
        <v>1601.7799408565068</v>
      </c>
      <c r="F9250" s="22">
        <f t="shared" si="439"/>
        <v>1761.9579349421576</v>
      </c>
      <c r="G9250" s="22">
        <f t="shared" si="440"/>
        <v>2082.3139231134587</v>
      </c>
    </row>
    <row r="9251" spans="1:7" ht="25.5" customHeight="1" thickTop="1" thickBot="1" x14ac:dyDescent="0.25">
      <c r="A9251" s="20" t="str">
        <f t="shared" si="438"/>
        <v>4570WOONDUM</v>
      </c>
      <c r="B9251" s="37">
        <v>4570</v>
      </c>
      <c r="C9251" s="37" t="s">
        <v>9261</v>
      </c>
      <c r="D9251" s="38" t="s">
        <v>7888</v>
      </c>
      <c r="E9251" s="39">
        <v>1601.7799408565068</v>
      </c>
      <c r="F9251" s="39">
        <f t="shared" si="439"/>
        <v>1761.9579349421576</v>
      </c>
      <c r="G9251" s="39">
        <f t="shared" si="440"/>
        <v>2082.3139231134587</v>
      </c>
    </row>
    <row r="9252" spans="1:7" ht="25.5" customHeight="1" thickTop="1" thickBot="1" x14ac:dyDescent="0.25">
      <c r="A9252" s="20" t="str">
        <f t="shared" si="438"/>
        <v>4571COMO</v>
      </c>
      <c r="B9252" s="20">
        <v>4571</v>
      </c>
      <c r="C9252" s="20" t="s">
        <v>1272</v>
      </c>
      <c r="D9252" s="21" t="s">
        <v>7888</v>
      </c>
      <c r="E9252" s="22">
        <v>1798.3440004976239</v>
      </c>
      <c r="F9252" s="22">
        <f t="shared" si="439"/>
        <v>1978.1784005473864</v>
      </c>
      <c r="G9252" s="22">
        <f t="shared" si="440"/>
        <v>2337.847200646911</v>
      </c>
    </row>
    <row r="9253" spans="1:7" ht="25.5" customHeight="1" thickTop="1" thickBot="1" x14ac:dyDescent="0.25">
      <c r="A9253" s="20" t="str">
        <f t="shared" si="438"/>
        <v>4571KIN KIN</v>
      </c>
      <c r="B9253" s="37">
        <v>4571</v>
      </c>
      <c r="C9253" s="37" t="s">
        <v>9262</v>
      </c>
      <c r="D9253" s="38" t="s">
        <v>7888</v>
      </c>
      <c r="E9253" s="39">
        <v>1798.3440004976239</v>
      </c>
      <c r="F9253" s="39">
        <f t="shared" si="439"/>
        <v>1978.1784005473864</v>
      </c>
      <c r="G9253" s="39">
        <f t="shared" si="440"/>
        <v>2337.847200646911</v>
      </c>
    </row>
    <row r="9254" spans="1:7" ht="25.5" customHeight="1" thickTop="1" thickBot="1" x14ac:dyDescent="0.25">
      <c r="A9254" s="20" t="str">
        <f t="shared" si="438"/>
        <v>4572ALEXANDRA HEADLAND</v>
      </c>
      <c r="B9254" s="20">
        <v>4572</v>
      </c>
      <c r="C9254" s="20" t="s">
        <v>9263</v>
      </c>
      <c r="D9254" s="21" t="s">
        <v>7888</v>
      </c>
      <c r="E9254" s="22">
        <v>1757.885999648272</v>
      </c>
      <c r="F9254" s="22">
        <f t="shared" si="439"/>
        <v>1933.6745996130994</v>
      </c>
      <c r="G9254" s="22">
        <f t="shared" si="440"/>
        <v>2285.2517995427538</v>
      </c>
    </row>
    <row r="9255" spans="1:7" ht="25.5" customHeight="1" thickTop="1" thickBot="1" x14ac:dyDescent="0.25">
      <c r="A9255" s="20" t="str">
        <f t="shared" si="438"/>
        <v>4573COOLUM BEACH</v>
      </c>
      <c r="B9255" s="37">
        <v>4573</v>
      </c>
      <c r="C9255" s="37" t="s">
        <v>9264</v>
      </c>
      <c r="D9255" s="38" t="s">
        <v>7888</v>
      </c>
      <c r="E9255" s="39">
        <v>1787.9400006249498</v>
      </c>
      <c r="F9255" s="39">
        <f t="shared" si="439"/>
        <v>1966.7340006874449</v>
      </c>
      <c r="G9255" s="39">
        <f t="shared" si="440"/>
        <v>2324.3220008124349</v>
      </c>
    </row>
    <row r="9256" spans="1:7" ht="25.5" customHeight="1" thickTop="1" thickBot="1" x14ac:dyDescent="0.25">
      <c r="A9256" s="20" t="str">
        <f t="shared" si="438"/>
        <v>4573MARCUS BEACH</v>
      </c>
      <c r="B9256" s="20">
        <v>4573</v>
      </c>
      <c r="C9256" s="20" t="s">
        <v>9265</v>
      </c>
      <c r="D9256" s="21" t="s">
        <v>7888</v>
      </c>
      <c r="E9256" s="22">
        <v>1787.9400006249498</v>
      </c>
      <c r="F9256" s="22">
        <f t="shared" si="439"/>
        <v>1966.7340006874449</v>
      </c>
      <c r="G9256" s="22">
        <f t="shared" si="440"/>
        <v>2324.3220008124349</v>
      </c>
    </row>
    <row r="9257" spans="1:7" ht="25.5" customHeight="1" thickTop="1" thickBot="1" x14ac:dyDescent="0.25">
      <c r="A9257" s="20" t="str">
        <f t="shared" si="438"/>
        <v>4573MOUNT COOLUM</v>
      </c>
      <c r="B9257" s="37">
        <v>4573</v>
      </c>
      <c r="C9257" s="37" t="s">
        <v>9266</v>
      </c>
      <c r="D9257" s="38" t="s">
        <v>7888</v>
      </c>
      <c r="E9257" s="39">
        <v>1787.9400006249498</v>
      </c>
      <c r="F9257" s="39">
        <f t="shared" si="439"/>
        <v>1966.7340006874449</v>
      </c>
      <c r="G9257" s="39">
        <f t="shared" si="440"/>
        <v>2324.3220008124349</v>
      </c>
    </row>
    <row r="9258" spans="1:7" ht="25.5" customHeight="1" thickTop="1" thickBot="1" x14ac:dyDescent="0.25">
      <c r="A9258" s="20" t="str">
        <f t="shared" si="438"/>
        <v>4573PEREGIAN BEACH</v>
      </c>
      <c r="B9258" s="20">
        <v>4573</v>
      </c>
      <c r="C9258" s="20" t="s">
        <v>9267</v>
      </c>
      <c r="D9258" s="21" t="s">
        <v>7888</v>
      </c>
      <c r="E9258" s="22">
        <v>1787.9400006249498</v>
      </c>
      <c r="F9258" s="22">
        <f t="shared" si="439"/>
        <v>1966.7340006874449</v>
      </c>
      <c r="G9258" s="22">
        <f t="shared" si="440"/>
        <v>2324.3220008124349</v>
      </c>
    </row>
    <row r="9259" spans="1:7" ht="25.5" customHeight="1" thickTop="1" thickBot="1" x14ac:dyDescent="0.25">
      <c r="A9259" s="20" t="str">
        <f t="shared" si="438"/>
        <v>4573PEREGIAN SPRINGS</v>
      </c>
      <c r="B9259" s="37">
        <v>4573</v>
      </c>
      <c r="C9259" s="37" t="s">
        <v>9268</v>
      </c>
      <c r="D9259" s="38" t="s">
        <v>7888</v>
      </c>
      <c r="E9259" s="39">
        <v>1787.9400006249498</v>
      </c>
      <c r="F9259" s="39">
        <f t="shared" si="439"/>
        <v>1966.7340006874449</v>
      </c>
      <c r="G9259" s="39">
        <f t="shared" si="440"/>
        <v>2324.3220008124349</v>
      </c>
    </row>
    <row r="9260" spans="1:7" ht="25.5" customHeight="1" thickTop="1" thickBot="1" x14ac:dyDescent="0.25">
      <c r="A9260" s="20" t="str">
        <f t="shared" si="438"/>
        <v>4573POINT ARKWRIGHT</v>
      </c>
      <c r="B9260" s="20">
        <v>4573</v>
      </c>
      <c r="C9260" s="20" t="s">
        <v>9269</v>
      </c>
      <c r="D9260" s="21" t="s">
        <v>7888</v>
      </c>
      <c r="E9260" s="22">
        <v>1787.9400006249498</v>
      </c>
      <c r="F9260" s="22">
        <f t="shared" si="439"/>
        <v>1966.7340006874449</v>
      </c>
      <c r="G9260" s="22">
        <f t="shared" si="440"/>
        <v>2324.3220008124349</v>
      </c>
    </row>
    <row r="9261" spans="1:7" ht="25.5" customHeight="1" thickTop="1" thickBot="1" x14ac:dyDescent="0.25">
      <c r="A9261" s="20" t="str">
        <f t="shared" si="438"/>
        <v>4573YAROOMBA</v>
      </c>
      <c r="B9261" s="37">
        <v>4573</v>
      </c>
      <c r="C9261" s="37" t="s">
        <v>9270</v>
      </c>
      <c r="D9261" s="38" t="s">
        <v>7888</v>
      </c>
      <c r="E9261" s="39">
        <v>1787.9400006249498</v>
      </c>
      <c r="F9261" s="39">
        <f t="shared" si="439"/>
        <v>1966.7340006874449</v>
      </c>
      <c r="G9261" s="39">
        <f t="shared" si="440"/>
        <v>2324.3220008124349</v>
      </c>
    </row>
    <row r="9262" spans="1:7" ht="25.5" customHeight="1" thickTop="1" thickBot="1" x14ac:dyDescent="0.25">
      <c r="A9262" s="20" t="str">
        <f t="shared" si="438"/>
        <v>4574COOLABINE</v>
      </c>
      <c r="B9262" s="20">
        <v>4574</v>
      </c>
      <c r="C9262" s="20" t="s">
        <v>9271</v>
      </c>
      <c r="D9262" s="21" t="s">
        <v>7888</v>
      </c>
      <c r="E9262" s="22">
        <v>1707.3419998979739</v>
      </c>
      <c r="F9262" s="22">
        <f t="shared" si="439"/>
        <v>1878.0761998877715</v>
      </c>
      <c r="G9262" s="22">
        <f t="shared" si="440"/>
        <v>2219.5445998673663</v>
      </c>
    </row>
    <row r="9263" spans="1:7" ht="25.5" customHeight="1" thickTop="1" thickBot="1" x14ac:dyDescent="0.25">
      <c r="A9263" s="20" t="str">
        <f t="shared" si="438"/>
        <v>4574GHEERULLA</v>
      </c>
      <c r="B9263" s="37">
        <v>4574</v>
      </c>
      <c r="C9263" s="37" t="s">
        <v>9272</v>
      </c>
      <c r="D9263" s="38" t="s">
        <v>7888</v>
      </c>
      <c r="E9263" s="39">
        <v>1707.3419998979739</v>
      </c>
      <c r="F9263" s="39">
        <f t="shared" si="439"/>
        <v>1878.0761998877715</v>
      </c>
      <c r="G9263" s="39">
        <f t="shared" si="440"/>
        <v>2219.5445998673663</v>
      </c>
    </row>
    <row r="9264" spans="1:7" ht="25.5" customHeight="1" thickTop="1" thickBot="1" x14ac:dyDescent="0.25">
      <c r="A9264" s="20" t="str">
        <f t="shared" si="438"/>
        <v>4574KENILWORTH</v>
      </c>
      <c r="B9264" s="20">
        <v>4574</v>
      </c>
      <c r="C9264" s="20" t="s">
        <v>9273</v>
      </c>
      <c r="D9264" s="21" t="s">
        <v>7888</v>
      </c>
      <c r="E9264" s="22">
        <v>1707.3419998979739</v>
      </c>
      <c r="F9264" s="22">
        <f t="shared" si="439"/>
        <v>1878.0761998877715</v>
      </c>
      <c r="G9264" s="22">
        <f t="shared" si="440"/>
        <v>2219.5445998673663</v>
      </c>
    </row>
    <row r="9265" spans="1:7" ht="25.5" customHeight="1" thickTop="1" thickBot="1" x14ac:dyDescent="0.25">
      <c r="A9265" s="20" t="str">
        <f t="shared" si="438"/>
        <v>4574KIDAMAN CREEK</v>
      </c>
      <c r="B9265" s="37">
        <v>4574</v>
      </c>
      <c r="C9265" s="37" t="s">
        <v>9274</v>
      </c>
      <c r="D9265" s="38" t="s">
        <v>7888</v>
      </c>
      <c r="E9265" s="39">
        <v>1707.3419998979739</v>
      </c>
      <c r="F9265" s="39">
        <f t="shared" si="439"/>
        <v>1878.0761998877715</v>
      </c>
      <c r="G9265" s="39">
        <f t="shared" si="440"/>
        <v>2219.5445998673663</v>
      </c>
    </row>
    <row r="9266" spans="1:7" ht="25.5" customHeight="1" thickTop="1" thickBot="1" x14ac:dyDescent="0.25">
      <c r="A9266" s="20" t="str">
        <f t="shared" si="438"/>
        <v>4574MOY POCKET</v>
      </c>
      <c r="B9266" s="20">
        <v>4574</v>
      </c>
      <c r="C9266" s="20" t="s">
        <v>9275</v>
      </c>
      <c r="D9266" s="21" t="s">
        <v>7888</v>
      </c>
      <c r="E9266" s="22">
        <v>1707.3419998979739</v>
      </c>
      <c r="F9266" s="22">
        <f t="shared" si="439"/>
        <v>1878.0761998877715</v>
      </c>
      <c r="G9266" s="22">
        <f t="shared" si="440"/>
        <v>2219.5445998673663</v>
      </c>
    </row>
    <row r="9267" spans="1:7" ht="25.5" customHeight="1" thickTop="1" thickBot="1" x14ac:dyDescent="0.25">
      <c r="A9267" s="20" t="str">
        <f t="shared" si="438"/>
        <v>4574OBI OBI</v>
      </c>
      <c r="B9267" s="37">
        <v>4574</v>
      </c>
      <c r="C9267" s="37" t="s">
        <v>9276</v>
      </c>
      <c r="D9267" s="38" t="s">
        <v>7888</v>
      </c>
      <c r="E9267" s="39">
        <v>1707.3419998979739</v>
      </c>
      <c r="F9267" s="39">
        <f t="shared" si="439"/>
        <v>1878.0761998877715</v>
      </c>
      <c r="G9267" s="39">
        <f t="shared" si="440"/>
        <v>2219.5445998673663</v>
      </c>
    </row>
    <row r="9268" spans="1:7" ht="25.5" customHeight="1" thickTop="1" thickBot="1" x14ac:dyDescent="0.25">
      <c r="A9268" s="20" t="str">
        <f t="shared" si="438"/>
        <v>4575BIRTINYA</v>
      </c>
      <c r="B9268" s="20">
        <v>4575</v>
      </c>
      <c r="C9268" s="20" t="s">
        <v>9277</v>
      </c>
      <c r="D9268" s="21" t="s">
        <v>7888</v>
      </c>
      <c r="E9268" s="22">
        <v>1847.740000548866</v>
      </c>
      <c r="F9268" s="22">
        <f t="shared" si="439"/>
        <v>2032.5140006037527</v>
      </c>
      <c r="G9268" s="22">
        <f t="shared" si="440"/>
        <v>2402.0620007135258</v>
      </c>
    </row>
    <row r="9269" spans="1:7" ht="25.5" customHeight="1" thickTop="1" thickBot="1" x14ac:dyDescent="0.25">
      <c r="A9269" s="20" t="str">
        <f t="shared" si="438"/>
        <v>4575BOKARINA</v>
      </c>
      <c r="B9269" s="37">
        <v>4575</v>
      </c>
      <c r="C9269" s="37" t="s">
        <v>9278</v>
      </c>
      <c r="D9269" s="38" t="s">
        <v>7888</v>
      </c>
      <c r="E9269" s="39">
        <v>1847.740000548866</v>
      </c>
      <c r="F9269" s="39">
        <f t="shared" si="439"/>
        <v>2032.5140006037527</v>
      </c>
      <c r="G9269" s="39">
        <f t="shared" si="440"/>
        <v>2402.0620007135258</v>
      </c>
    </row>
    <row r="9270" spans="1:7" ht="25.5" customHeight="1" thickTop="1" thickBot="1" x14ac:dyDescent="0.25">
      <c r="A9270" s="20" t="str">
        <f t="shared" si="438"/>
        <v>4575BUDDINA</v>
      </c>
      <c r="B9270" s="20">
        <v>4575</v>
      </c>
      <c r="C9270" s="20" t="s">
        <v>9279</v>
      </c>
      <c r="D9270" s="21" t="s">
        <v>7888</v>
      </c>
      <c r="E9270" s="22">
        <v>1847.740000548866</v>
      </c>
      <c r="F9270" s="22">
        <f t="shared" si="439"/>
        <v>2032.5140006037527</v>
      </c>
      <c r="G9270" s="22">
        <f t="shared" si="440"/>
        <v>2402.0620007135258</v>
      </c>
    </row>
    <row r="9271" spans="1:7" ht="25.5" customHeight="1" thickTop="1" thickBot="1" x14ac:dyDescent="0.25">
      <c r="A9271" s="20" t="str">
        <f t="shared" si="438"/>
        <v>4575MINYAMA</v>
      </c>
      <c r="B9271" s="37">
        <v>4575</v>
      </c>
      <c r="C9271" s="37" t="s">
        <v>9280</v>
      </c>
      <c r="D9271" s="38" t="s">
        <v>7888</v>
      </c>
      <c r="E9271" s="39">
        <v>1847.740000548866</v>
      </c>
      <c r="F9271" s="39">
        <f t="shared" si="439"/>
        <v>2032.5140006037527</v>
      </c>
      <c r="G9271" s="39">
        <f t="shared" si="440"/>
        <v>2402.0620007135258</v>
      </c>
    </row>
    <row r="9272" spans="1:7" ht="25.5" customHeight="1" thickTop="1" thickBot="1" x14ac:dyDescent="0.25">
      <c r="A9272" s="20" t="str">
        <f t="shared" si="438"/>
        <v>4575PARREARRA</v>
      </c>
      <c r="B9272" s="20">
        <v>4575</v>
      </c>
      <c r="C9272" s="20" t="s">
        <v>9281</v>
      </c>
      <c r="D9272" s="21" t="s">
        <v>7888</v>
      </c>
      <c r="E9272" s="22">
        <v>1847.740000548866</v>
      </c>
      <c r="F9272" s="22">
        <f t="shared" si="439"/>
        <v>2032.5140006037527</v>
      </c>
      <c r="G9272" s="22">
        <f t="shared" si="440"/>
        <v>2402.0620007135258</v>
      </c>
    </row>
    <row r="9273" spans="1:7" ht="25.5" customHeight="1" thickTop="1" thickBot="1" x14ac:dyDescent="0.25">
      <c r="A9273" s="20" t="str">
        <f t="shared" si="438"/>
        <v>4575WARANA</v>
      </c>
      <c r="B9273" s="37">
        <v>4575</v>
      </c>
      <c r="C9273" s="37" t="s">
        <v>9282</v>
      </c>
      <c r="D9273" s="38" t="s">
        <v>7888</v>
      </c>
      <c r="E9273" s="39">
        <v>1847.740000548866</v>
      </c>
      <c r="F9273" s="39">
        <f t="shared" si="439"/>
        <v>2032.5140006037527</v>
      </c>
      <c r="G9273" s="39">
        <f t="shared" si="440"/>
        <v>2402.0620007135258</v>
      </c>
    </row>
    <row r="9274" spans="1:7" ht="25.5" customHeight="1" thickTop="1" thickBot="1" x14ac:dyDescent="0.25">
      <c r="A9274" s="20" t="str">
        <f t="shared" si="438"/>
        <v>4575WURTULLA</v>
      </c>
      <c r="B9274" s="20">
        <v>4575</v>
      </c>
      <c r="C9274" s="20" t="s">
        <v>9283</v>
      </c>
      <c r="D9274" s="21" t="s">
        <v>7888</v>
      </c>
      <c r="E9274" s="22">
        <v>1847.740000548866</v>
      </c>
      <c r="F9274" s="22">
        <f t="shared" si="439"/>
        <v>2032.5140006037527</v>
      </c>
      <c r="G9274" s="22">
        <f t="shared" si="440"/>
        <v>2402.0620007135258</v>
      </c>
    </row>
    <row r="9275" spans="1:7" ht="25.5" customHeight="1" thickTop="1" thickBot="1" x14ac:dyDescent="0.25">
      <c r="A9275" s="20" t="str">
        <f t="shared" si="438"/>
        <v>4580COOLOOLA COVE</v>
      </c>
      <c r="B9275" s="37">
        <v>4580</v>
      </c>
      <c r="C9275" s="37" t="s">
        <v>9284</v>
      </c>
      <c r="D9275" s="38" t="s">
        <v>7888</v>
      </c>
      <c r="E9275" s="39">
        <v>1601.7799408565068</v>
      </c>
      <c r="F9275" s="39">
        <f t="shared" si="439"/>
        <v>1761.9579349421576</v>
      </c>
      <c r="G9275" s="39">
        <f t="shared" si="440"/>
        <v>2082.3139231134587</v>
      </c>
    </row>
    <row r="9276" spans="1:7" ht="25.5" customHeight="1" thickTop="1" thickBot="1" x14ac:dyDescent="0.25">
      <c r="A9276" s="20" t="str">
        <f t="shared" si="438"/>
        <v>4580TIN CAN BAY</v>
      </c>
      <c r="B9276" s="20">
        <v>4580</v>
      </c>
      <c r="C9276" s="20" t="s">
        <v>9285</v>
      </c>
      <c r="D9276" s="21" t="s">
        <v>7888</v>
      </c>
      <c r="E9276" s="22">
        <v>1601.7799408565068</v>
      </c>
      <c r="F9276" s="22">
        <f t="shared" si="439"/>
        <v>1761.9579349421576</v>
      </c>
      <c r="G9276" s="22">
        <f t="shared" si="440"/>
        <v>2082.3139231134587</v>
      </c>
    </row>
    <row r="9277" spans="1:7" ht="25.5" customHeight="1" thickTop="1" thickBot="1" x14ac:dyDescent="0.25">
      <c r="A9277" s="20" t="str">
        <f t="shared" si="438"/>
        <v>4581EURONG</v>
      </c>
      <c r="B9277" s="37">
        <v>4581</v>
      </c>
      <c r="C9277" s="37" t="s">
        <v>9286</v>
      </c>
      <c r="D9277" s="38" t="s">
        <v>7888</v>
      </c>
      <c r="E9277" s="39">
        <v>1601.7799408565068</v>
      </c>
      <c r="F9277" s="39">
        <f t="shared" si="439"/>
        <v>1761.9579349421576</v>
      </c>
      <c r="G9277" s="39">
        <f t="shared" si="440"/>
        <v>2082.3139231134587</v>
      </c>
    </row>
    <row r="9278" spans="1:7" ht="25.5" customHeight="1" thickTop="1" thickBot="1" x14ac:dyDescent="0.25">
      <c r="A9278" s="20" t="str">
        <f t="shared" si="438"/>
        <v>4581FRASER ISLAND</v>
      </c>
      <c r="B9278" s="20">
        <v>4581</v>
      </c>
      <c r="C9278" s="20" t="s">
        <v>9287</v>
      </c>
      <c r="D9278" s="21" t="s">
        <v>7888</v>
      </c>
      <c r="E9278" s="22">
        <v>1601.7799408565068</v>
      </c>
      <c r="F9278" s="22">
        <f t="shared" si="439"/>
        <v>1761.9579349421576</v>
      </c>
      <c r="G9278" s="22">
        <f t="shared" si="440"/>
        <v>2082.3139231134587</v>
      </c>
    </row>
    <row r="9279" spans="1:7" ht="25.5" customHeight="1" thickTop="1" thickBot="1" x14ac:dyDescent="0.25">
      <c r="A9279" s="20" t="str">
        <f t="shared" si="438"/>
        <v>4581INSKIP</v>
      </c>
      <c r="B9279" s="37">
        <v>4581</v>
      </c>
      <c r="C9279" s="37" t="s">
        <v>9288</v>
      </c>
      <c r="D9279" s="38" t="s">
        <v>7888</v>
      </c>
      <c r="E9279" s="39">
        <v>1601.7799408565068</v>
      </c>
      <c r="F9279" s="39">
        <f t="shared" si="439"/>
        <v>1761.9579349421576</v>
      </c>
      <c r="G9279" s="39">
        <f t="shared" si="440"/>
        <v>2082.3139231134587</v>
      </c>
    </row>
    <row r="9280" spans="1:7" ht="25.5" customHeight="1" thickTop="1" thickBot="1" x14ac:dyDescent="0.25">
      <c r="A9280" s="20" t="str">
        <f t="shared" si="438"/>
        <v>4581RAINBOW BEACH</v>
      </c>
      <c r="B9280" s="20">
        <v>4581</v>
      </c>
      <c r="C9280" s="20" t="s">
        <v>9289</v>
      </c>
      <c r="D9280" s="21" t="s">
        <v>7888</v>
      </c>
      <c r="E9280" s="22">
        <v>1601.7799408565068</v>
      </c>
      <c r="F9280" s="22">
        <f t="shared" si="439"/>
        <v>1761.9579349421576</v>
      </c>
      <c r="G9280" s="22">
        <f t="shared" si="440"/>
        <v>2082.3139231134587</v>
      </c>
    </row>
    <row r="9281" spans="1:7" ht="25.5" customHeight="1" thickTop="1" thickBot="1" x14ac:dyDescent="0.25">
      <c r="A9281" s="20" t="str">
        <f t="shared" si="438"/>
        <v>4600BLACK SNAKE</v>
      </c>
      <c r="B9281" s="37">
        <v>4600</v>
      </c>
      <c r="C9281" s="37" t="s">
        <v>9290</v>
      </c>
      <c r="D9281" s="38" t="s">
        <v>7888</v>
      </c>
      <c r="E9281" s="39">
        <v>1601.7799408565068</v>
      </c>
      <c r="F9281" s="39">
        <f t="shared" si="439"/>
        <v>1761.9579349421576</v>
      </c>
      <c r="G9281" s="39">
        <f t="shared" si="440"/>
        <v>2082.3139231134587</v>
      </c>
    </row>
    <row r="9282" spans="1:7" ht="25.5" customHeight="1" thickTop="1" thickBot="1" x14ac:dyDescent="0.25">
      <c r="A9282" s="20" t="str">
        <f t="shared" si="438"/>
        <v>4600CINNABAR</v>
      </c>
      <c r="B9282" s="20">
        <v>4600</v>
      </c>
      <c r="C9282" s="20" t="s">
        <v>9291</v>
      </c>
      <c r="D9282" s="21" t="s">
        <v>7888</v>
      </c>
      <c r="E9282" s="22">
        <v>1601.7799408565068</v>
      </c>
      <c r="F9282" s="22">
        <f t="shared" si="439"/>
        <v>1761.9579349421576</v>
      </c>
      <c r="G9282" s="22">
        <f t="shared" si="440"/>
        <v>2082.3139231134587</v>
      </c>
    </row>
    <row r="9283" spans="1:7" ht="25.5" customHeight="1" thickTop="1" thickBot="1" x14ac:dyDescent="0.25">
      <c r="A9283" s="20" t="str">
        <f t="shared" si="438"/>
        <v>4600KILKIVAN</v>
      </c>
      <c r="B9283" s="37">
        <v>4600</v>
      </c>
      <c r="C9283" s="37" t="s">
        <v>9292</v>
      </c>
      <c r="D9283" s="38" t="s">
        <v>7888</v>
      </c>
      <c r="E9283" s="39">
        <v>1601.7799408565068</v>
      </c>
      <c r="F9283" s="39">
        <f t="shared" si="439"/>
        <v>1761.9579349421576</v>
      </c>
      <c r="G9283" s="39">
        <f t="shared" si="440"/>
        <v>2082.3139231134587</v>
      </c>
    </row>
    <row r="9284" spans="1:7" ht="25.5" customHeight="1" thickTop="1" thickBot="1" x14ac:dyDescent="0.25">
      <c r="A9284" s="20" t="str">
        <f t="shared" si="438"/>
        <v>4600MUDLO</v>
      </c>
      <c r="B9284" s="20">
        <v>4600</v>
      </c>
      <c r="C9284" s="20" t="s">
        <v>9293</v>
      </c>
      <c r="D9284" s="21" t="s">
        <v>7888</v>
      </c>
      <c r="E9284" s="22">
        <v>1601.7799408565068</v>
      </c>
      <c r="F9284" s="22">
        <f t="shared" si="439"/>
        <v>1761.9579349421576</v>
      </c>
      <c r="G9284" s="22">
        <f t="shared" si="440"/>
        <v>2082.3139231134587</v>
      </c>
    </row>
    <row r="9285" spans="1:7" ht="25.5" customHeight="1" thickTop="1" thickBot="1" x14ac:dyDescent="0.25">
      <c r="A9285" s="20" t="str">
        <f t="shared" ref="A9285:A9348" si="441">CONCATENATE(B9285,C9285)</f>
        <v>4600OAKVIEW</v>
      </c>
      <c r="B9285" s="37">
        <v>4600</v>
      </c>
      <c r="C9285" s="37" t="s">
        <v>9294</v>
      </c>
      <c r="D9285" s="38" t="s">
        <v>7888</v>
      </c>
      <c r="E9285" s="39">
        <v>1601.7799408565068</v>
      </c>
      <c r="F9285" s="39">
        <f t="shared" ref="F9285:F9348" si="442">1.1*E9285</f>
        <v>1761.9579349421576</v>
      </c>
      <c r="G9285" s="39">
        <f t="shared" ref="G9285:G9348" si="443">1.3*E9285</f>
        <v>2082.3139231134587</v>
      </c>
    </row>
    <row r="9286" spans="1:7" ht="25.5" customHeight="1" thickTop="1" thickBot="1" x14ac:dyDescent="0.25">
      <c r="A9286" s="20" t="str">
        <f t="shared" si="441"/>
        <v>4601BARAMBAH</v>
      </c>
      <c r="B9286" s="20">
        <v>4601</v>
      </c>
      <c r="C9286" s="20" t="s">
        <v>9295</v>
      </c>
      <c r="D9286" s="21" t="s">
        <v>7888</v>
      </c>
      <c r="E9286" s="22">
        <v>1650.1459998566559</v>
      </c>
      <c r="F9286" s="22">
        <f t="shared" si="442"/>
        <v>1815.1605998423215</v>
      </c>
      <c r="G9286" s="22">
        <f t="shared" si="443"/>
        <v>2145.1897998136528</v>
      </c>
    </row>
    <row r="9287" spans="1:7" ht="25.5" customHeight="1" thickTop="1" thickBot="1" x14ac:dyDescent="0.25">
      <c r="A9287" s="20" t="str">
        <f t="shared" si="441"/>
        <v>4601BOONARA</v>
      </c>
      <c r="B9287" s="37">
        <v>4601</v>
      </c>
      <c r="C9287" s="37" t="s">
        <v>9296</v>
      </c>
      <c r="D9287" s="38" t="s">
        <v>7888</v>
      </c>
      <c r="E9287" s="39">
        <v>1650.1459998566559</v>
      </c>
      <c r="F9287" s="39">
        <f t="shared" si="442"/>
        <v>1815.1605998423215</v>
      </c>
      <c r="G9287" s="39">
        <f t="shared" si="443"/>
        <v>2145.1897998136528</v>
      </c>
    </row>
    <row r="9288" spans="1:7" ht="25.5" customHeight="1" thickTop="1" thickBot="1" x14ac:dyDescent="0.25">
      <c r="A9288" s="20" t="str">
        <f t="shared" si="441"/>
        <v>4601BOOUBYJAN</v>
      </c>
      <c r="B9288" s="20">
        <v>4601</v>
      </c>
      <c r="C9288" s="20" t="s">
        <v>9297</v>
      </c>
      <c r="D9288" s="21" t="s">
        <v>7888</v>
      </c>
      <c r="E9288" s="22">
        <v>1650.1459998566559</v>
      </c>
      <c r="F9288" s="22">
        <f t="shared" si="442"/>
        <v>1815.1605998423215</v>
      </c>
      <c r="G9288" s="22">
        <f t="shared" si="443"/>
        <v>2145.1897998136528</v>
      </c>
    </row>
    <row r="9289" spans="1:7" ht="25.5" customHeight="1" thickTop="1" thickBot="1" x14ac:dyDescent="0.25">
      <c r="A9289" s="20" t="str">
        <f t="shared" si="441"/>
        <v>4601GOOMERI</v>
      </c>
      <c r="B9289" s="37">
        <v>4601</v>
      </c>
      <c r="C9289" s="37" t="s">
        <v>9298</v>
      </c>
      <c r="D9289" s="38" t="s">
        <v>7888</v>
      </c>
      <c r="E9289" s="39">
        <v>1650.1459998566559</v>
      </c>
      <c r="F9289" s="39">
        <f t="shared" si="442"/>
        <v>1815.1605998423215</v>
      </c>
      <c r="G9289" s="39">
        <f t="shared" si="443"/>
        <v>2145.1897998136528</v>
      </c>
    </row>
    <row r="9290" spans="1:7" ht="25.5" customHeight="1" thickTop="1" thickBot="1" x14ac:dyDescent="0.25">
      <c r="A9290" s="20" t="str">
        <f t="shared" si="441"/>
        <v>4601GOOMERIBONG</v>
      </c>
      <c r="B9290" s="20">
        <v>4601</v>
      </c>
      <c r="C9290" s="20" t="s">
        <v>9299</v>
      </c>
      <c r="D9290" s="21" t="s">
        <v>7888</v>
      </c>
      <c r="E9290" s="22">
        <v>1650.1459998566559</v>
      </c>
      <c r="F9290" s="22">
        <f t="shared" si="442"/>
        <v>1815.1605998423215</v>
      </c>
      <c r="G9290" s="22">
        <f t="shared" si="443"/>
        <v>2145.1897998136528</v>
      </c>
    </row>
    <row r="9291" spans="1:7" ht="25.5" customHeight="1" thickTop="1" thickBot="1" x14ac:dyDescent="0.25">
      <c r="A9291" s="20" t="str">
        <f t="shared" si="441"/>
        <v>4601KINBOMBI</v>
      </c>
      <c r="B9291" s="37">
        <v>4601</v>
      </c>
      <c r="C9291" s="37" t="s">
        <v>9300</v>
      </c>
      <c r="D9291" s="38" t="s">
        <v>7888</v>
      </c>
      <c r="E9291" s="39">
        <v>1650.1459998566559</v>
      </c>
      <c r="F9291" s="39">
        <f t="shared" si="442"/>
        <v>1815.1605998423215</v>
      </c>
      <c r="G9291" s="39">
        <f t="shared" si="443"/>
        <v>2145.1897998136528</v>
      </c>
    </row>
    <row r="9292" spans="1:7" ht="25.5" customHeight="1" thickTop="1" thickBot="1" x14ac:dyDescent="0.25">
      <c r="A9292" s="20" t="str">
        <f t="shared" si="441"/>
        <v>4601MANUMBAR</v>
      </c>
      <c r="B9292" s="20">
        <v>4601</v>
      </c>
      <c r="C9292" s="20" t="s">
        <v>9301</v>
      </c>
      <c r="D9292" s="21" t="s">
        <v>7888</v>
      </c>
      <c r="E9292" s="22">
        <v>1650.1459998566559</v>
      </c>
      <c r="F9292" s="22">
        <f t="shared" si="442"/>
        <v>1815.1605998423215</v>
      </c>
      <c r="G9292" s="22">
        <f t="shared" si="443"/>
        <v>2145.1897998136528</v>
      </c>
    </row>
    <row r="9293" spans="1:7" ht="25.5" customHeight="1" thickTop="1" thickBot="1" x14ac:dyDescent="0.25">
      <c r="A9293" s="20" t="str">
        <f t="shared" si="441"/>
        <v>4601TANSEY</v>
      </c>
      <c r="B9293" s="37">
        <v>4601</v>
      </c>
      <c r="C9293" s="37" t="s">
        <v>9302</v>
      </c>
      <c r="D9293" s="38" t="s">
        <v>7888</v>
      </c>
      <c r="E9293" s="39">
        <v>1650.1459998566559</v>
      </c>
      <c r="F9293" s="39">
        <f t="shared" si="442"/>
        <v>1815.1605998423215</v>
      </c>
      <c r="G9293" s="39">
        <f t="shared" si="443"/>
        <v>2145.1897998136528</v>
      </c>
    </row>
    <row r="9294" spans="1:7" ht="25.5" customHeight="1" thickTop="1" thickBot="1" x14ac:dyDescent="0.25">
      <c r="A9294" s="20" t="str">
        <f t="shared" si="441"/>
        <v>4601WRATTENS FOREST</v>
      </c>
      <c r="B9294" s="20">
        <v>4601</v>
      </c>
      <c r="C9294" s="20" t="s">
        <v>9303</v>
      </c>
      <c r="D9294" s="21" t="s">
        <v>7888</v>
      </c>
      <c r="E9294" s="22">
        <v>1650.1459998566559</v>
      </c>
      <c r="F9294" s="22">
        <f t="shared" si="442"/>
        <v>1815.1605998423215</v>
      </c>
      <c r="G9294" s="22">
        <f t="shared" si="443"/>
        <v>2145.1897998136528</v>
      </c>
    </row>
    <row r="9295" spans="1:7" ht="25.5" customHeight="1" thickTop="1" thickBot="1" x14ac:dyDescent="0.25">
      <c r="A9295" s="20" t="str">
        <f t="shared" si="441"/>
        <v>4605BARLIL</v>
      </c>
      <c r="B9295" s="37">
        <v>4605</v>
      </c>
      <c r="C9295" s="37" t="s">
        <v>9304</v>
      </c>
      <c r="D9295" s="38" t="s">
        <v>7888</v>
      </c>
      <c r="E9295" s="39">
        <v>1408.5339994367439</v>
      </c>
      <c r="F9295" s="39">
        <f t="shared" si="442"/>
        <v>1549.3873993804184</v>
      </c>
      <c r="G9295" s="39">
        <f t="shared" si="443"/>
        <v>1831.0941992677672</v>
      </c>
    </row>
    <row r="9296" spans="1:7" ht="25.5" customHeight="1" thickTop="1" thickBot="1" x14ac:dyDescent="0.25">
      <c r="A9296" s="20" t="str">
        <f t="shared" si="441"/>
        <v>4605BYEE</v>
      </c>
      <c r="B9296" s="20">
        <v>4605</v>
      </c>
      <c r="C9296" s="20" t="s">
        <v>9305</v>
      </c>
      <c r="D9296" s="21" t="s">
        <v>7888</v>
      </c>
      <c r="E9296" s="22">
        <v>1408.5339994367439</v>
      </c>
      <c r="F9296" s="22">
        <f t="shared" si="442"/>
        <v>1549.3873993804184</v>
      </c>
      <c r="G9296" s="22">
        <f t="shared" si="443"/>
        <v>1831.0941992677672</v>
      </c>
    </row>
    <row r="9297" spans="1:7" ht="25.5" customHeight="1" thickTop="1" thickBot="1" x14ac:dyDescent="0.25">
      <c r="A9297" s="20" t="str">
        <f t="shared" si="441"/>
        <v>4605CHERBOURG</v>
      </c>
      <c r="B9297" s="37">
        <v>4605</v>
      </c>
      <c r="C9297" s="37" t="s">
        <v>9306</v>
      </c>
      <c r="D9297" s="38" t="s">
        <v>7888</v>
      </c>
      <c r="E9297" s="39">
        <v>1408.5339994367439</v>
      </c>
      <c r="F9297" s="39">
        <f t="shared" si="442"/>
        <v>1549.3873993804184</v>
      </c>
      <c r="G9297" s="39">
        <f t="shared" si="443"/>
        <v>1831.0941992677672</v>
      </c>
    </row>
    <row r="9298" spans="1:7" ht="25.5" customHeight="1" thickTop="1" thickBot="1" x14ac:dyDescent="0.25">
      <c r="A9298" s="20" t="str">
        <f t="shared" si="441"/>
        <v>4605CLOYNA</v>
      </c>
      <c r="B9298" s="20">
        <v>4605</v>
      </c>
      <c r="C9298" s="20" t="s">
        <v>9307</v>
      </c>
      <c r="D9298" s="21" t="s">
        <v>7888</v>
      </c>
      <c r="E9298" s="22">
        <v>1408.5339994367439</v>
      </c>
      <c r="F9298" s="22">
        <f t="shared" si="442"/>
        <v>1549.3873993804184</v>
      </c>
      <c r="G9298" s="22">
        <f t="shared" si="443"/>
        <v>1831.0941992677672</v>
      </c>
    </row>
    <row r="9299" spans="1:7" ht="25.5" customHeight="1" thickTop="1" thickBot="1" x14ac:dyDescent="0.25">
      <c r="A9299" s="20" t="str">
        <f t="shared" si="441"/>
        <v>4605COBBS HILL</v>
      </c>
      <c r="B9299" s="37">
        <v>4605</v>
      </c>
      <c r="C9299" s="37" t="s">
        <v>9308</v>
      </c>
      <c r="D9299" s="38" t="s">
        <v>7888</v>
      </c>
      <c r="E9299" s="39">
        <v>1408.5339994367439</v>
      </c>
      <c r="F9299" s="39">
        <f t="shared" si="442"/>
        <v>1549.3873993804184</v>
      </c>
      <c r="G9299" s="39">
        <f t="shared" si="443"/>
        <v>1831.0941992677672</v>
      </c>
    </row>
    <row r="9300" spans="1:7" ht="25.5" customHeight="1" thickTop="1" thickBot="1" x14ac:dyDescent="0.25">
      <c r="A9300" s="20" t="str">
        <f t="shared" si="441"/>
        <v>4605CROWNTHORPE</v>
      </c>
      <c r="B9300" s="20">
        <v>4605</v>
      </c>
      <c r="C9300" s="20" t="s">
        <v>9309</v>
      </c>
      <c r="D9300" s="21" t="s">
        <v>7888</v>
      </c>
      <c r="E9300" s="22">
        <v>1408.5339994367439</v>
      </c>
      <c r="F9300" s="22">
        <f t="shared" si="442"/>
        <v>1549.3873993804184</v>
      </c>
      <c r="G9300" s="22">
        <f t="shared" si="443"/>
        <v>1831.0941992677672</v>
      </c>
    </row>
    <row r="9301" spans="1:7" ht="25.5" customHeight="1" thickTop="1" thickBot="1" x14ac:dyDescent="0.25">
      <c r="A9301" s="20" t="str">
        <f t="shared" si="441"/>
        <v>4605GLENROCK</v>
      </c>
      <c r="B9301" s="37">
        <v>4605</v>
      </c>
      <c r="C9301" s="37" t="s">
        <v>9310</v>
      </c>
      <c r="D9301" s="38" t="s">
        <v>7888</v>
      </c>
      <c r="E9301" s="39">
        <v>1408.5339994367439</v>
      </c>
      <c r="F9301" s="39">
        <f t="shared" si="442"/>
        <v>1549.3873993804184</v>
      </c>
      <c r="G9301" s="39">
        <f t="shared" si="443"/>
        <v>1831.0941992677672</v>
      </c>
    </row>
    <row r="9302" spans="1:7" ht="25.5" customHeight="1" thickTop="1" thickBot="1" x14ac:dyDescent="0.25">
      <c r="A9302" s="20" t="str">
        <f t="shared" si="441"/>
        <v>4605KITOBA</v>
      </c>
      <c r="B9302" s="20">
        <v>4605</v>
      </c>
      <c r="C9302" s="20" t="s">
        <v>9311</v>
      </c>
      <c r="D9302" s="21" t="s">
        <v>7888</v>
      </c>
      <c r="E9302" s="22">
        <v>1408.5339994367439</v>
      </c>
      <c r="F9302" s="22">
        <f t="shared" si="442"/>
        <v>1549.3873993804184</v>
      </c>
      <c r="G9302" s="22">
        <f t="shared" si="443"/>
        <v>1831.0941992677672</v>
      </c>
    </row>
    <row r="9303" spans="1:7" ht="25.5" customHeight="1" thickTop="1" thickBot="1" x14ac:dyDescent="0.25">
      <c r="A9303" s="20" t="str">
        <f t="shared" si="441"/>
        <v>4605MANYUNG</v>
      </c>
      <c r="B9303" s="37">
        <v>4605</v>
      </c>
      <c r="C9303" s="37" t="s">
        <v>9312</v>
      </c>
      <c r="D9303" s="38" t="s">
        <v>7888</v>
      </c>
      <c r="E9303" s="39">
        <v>1408.5339994367439</v>
      </c>
      <c r="F9303" s="39">
        <f t="shared" si="442"/>
        <v>1549.3873993804184</v>
      </c>
      <c r="G9303" s="39">
        <f t="shared" si="443"/>
        <v>1831.0941992677672</v>
      </c>
    </row>
    <row r="9304" spans="1:7" ht="25.5" customHeight="1" thickTop="1" thickBot="1" x14ac:dyDescent="0.25">
      <c r="A9304" s="20" t="str">
        <f t="shared" si="441"/>
        <v>4605MERLWOOD</v>
      </c>
      <c r="B9304" s="20">
        <v>4605</v>
      </c>
      <c r="C9304" s="20" t="s">
        <v>9313</v>
      </c>
      <c r="D9304" s="21" t="s">
        <v>7888</v>
      </c>
      <c r="E9304" s="22">
        <v>1408.5339994367439</v>
      </c>
      <c r="F9304" s="22">
        <f t="shared" si="442"/>
        <v>1549.3873993804184</v>
      </c>
      <c r="G9304" s="22">
        <f t="shared" si="443"/>
        <v>1831.0941992677672</v>
      </c>
    </row>
    <row r="9305" spans="1:7" ht="25.5" customHeight="1" thickTop="1" thickBot="1" x14ac:dyDescent="0.25">
      <c r="A9305" s="20" t="str">
        <f t="shared" si="441"/>
        <v>4605MOFFATDALE</v>
      </c>
      <c r="B9305" s="37">
        <v>4605</v>
      </c>
      <c r="C9305" s="37" t="s">
        <v>9314</v>
      </c>
      <c r="D9305" s="38" t="s">
        <v>7888</v>
      </c>
      <c r="E9305" s="39">
        <v>1408.5339994367439</v>
      </c>
      <c r="F9305" s="39">
        <f t="shared" si="442"/>
        <v>1549.3873993804184</v>
      </c>
      <c r="G9305" s="39">
        <f t="shared" si="443"/>
        <v>1831.0941992677672</v>
      </c>
    </row>
    <row r="9306" spans="1:7" ht="25.5" customHeight="1" thickTop="1" thickBot="1" x14ac:dyDescent="0.25">
      <c r="A9306" s="20" t="str">
        <f t="shared" si="441"/>
        <v>4605MOONDOONER</v>
      </c>
      <c r="B9306" s="20">
        <v>4605</v>
      </c>
      <c r="C9306" s="20" t="s">
        <v>9315</v>
      </c>
      <c r="D9306" s="21" t="s">
        <v>7888</v>
      </c>
      <c r="E9306" s="22">
        <v>1408.5339994367439</v>
      </c>
      <c r="F9306" s="22">
        <f t="shared" si="442"/>
        <v>1549.3873993804184</v>
      </c>
      <c r="G9306" s="22">
        <f t="shared" si="443"/>
        <v>1831.0941992677672</v>
      </c>
    </row>
    <row r="9307" spans="1:7" ht="25.5" customHeight="1" thickTop="1" thickBot="1" x14ac:dyDescent="0.25">
      <c r="A9307" s="20" t="str">
        <f t="shared" si="441"/>
        <v>4605MURGON</v>
      </c>
      <c r="B9307" s="37">
        <v>4605</v>
      </c>
      <c r="C9307" s="37" t="s">
        <v>9316</v>
      </c>
      <c r="D9307" s="38" t="s">
        <v>7888</v>
      </c>
      <c r="E9307" s="39">
        <v>1408.5339994367439</v>
      </c>
      <c r="F9307" s="39">
        <f t="shared" si="442"/>
        <v>1549.3873993804184</v>
      </c>
      <c r="G9307" s="39">
        <f t="shared" si="443"/>
        <v>1831.0941992677672</v>
      </c>
    </row>
    <row r="9308" spans="1:7" ht="25.5" customHeight="1" thickTop="1" thickBot="1" x14ac:dyDescent="0.25">
      <c r="A9308" s="20" t="str">
        <f t="shared" si="441"/>
        <v>4605OAKDALE</v>
      </c>
      <c r="B9308" s="20">
        <v>4605</v>
      </c>
      <c r="C9308" s="20" t="s">
        <v>3560</v>
      </c>
      <c r="D9308" s="21" t="s">
        <v>7888</v>
      </c>
      <c r="E9308" s="22">
        <v>1408.5339994367439</v>
      </c>
      <c r="F9308" s="22">
        <f t="shared" si="442"/>
        <v>1549.3873993804184</v>
      </c>
      <c r="G9308" s="22">
        <f t="shared" si="443"/>
        <v>1831.0941992677672</v>
      </c>
    </row>
    <row r="9309" spans="1:7" ht="25.5" customHeight="1" thickTop="1" thickBot="1" x14ac:dyDescent="0.25">
      <c r="A9309" s="20" t="str">
        <f t="shared" si="441"/>
        <v>4605REDGATE</v>
      </c>
      <c r="B9309" s="37">
        <v>4605</v>
      </c>
      <c r="C9309" s="37" t="s">
        <v>9317</v>
      </c>
      <c r="D9309" s="38" t="s">
        <v>7888</v>
      </c>
      <c r="E9309" s="39">
        <v>1408.5339994367439</v>
      </c>
      <c r="F9309" s="39">
        <f t="shared" si="442"/>
        <v>1549.3873993804184</v>
      </c>
      <c r="G9309" s="39">
        <f t="shared" si="443"/>
        <v>1831.0941992677672</v>
      </c>
    </row>
    <row r="9310" spans="1:7" ht="25.5" customHeight="1" thickTop="1" thickBot="1" x14ac:dyDescent="0.25">
      <c r="A9310" s="20" t="str">
        <f t="shared" si="441"/>
        <v>4605SILVERLEAF</v>
      </c>
      <c r="B9310" s="20">
        <v>4605</v>
      </c>
      <c r="C9310" s="20" t="s">
        <v>9318</v>
      </c>
      <c r="D9310" s="21" t="s">
        <v>7888</v>
      </c>
      <c r="E9310" s="22">
        <v>1408.5339994367439</v>
      </c>
      <c r="F9310" s="22">
        <f t="shared" si="442"/>
        <v>1549.3873993804184</v>
      </c>
      <c r="G9310" s="22">
        <f t="shared" si="443"/>
        <v>1831.0941992677672</v>
      </c>
    </row>
    <row r="9311" spans="1:7" ht="25.5" customHeight="1" thickTop="1" thickBot="1" x14ac:dyDescent="0.25">
      <c r="A9311" s="20" t="str">
        <f t="shared" si="441"/>
        <v>4605SUNNY NOOK</v>
      </c>
      <c r="B9311" s="37">
        <v>4605</v>
      </c>
      <c r="C9311" s="37" t="s">
        <v>9319</v>
      </c>
      <c r="D9311" s="38" t="s">
        <v>7888</v>
      </c>
      <c r="E9311" s="39">
        <v>1408.5339994367439</v>
      </c>
      <c r="F9311" s="39">
        <f t="shared" si="442"/>
        <v>1549.3873993804184</v>
      </c>
      <c r="G9311" s="39">
        <f t="shared" si="443"/>
        <v>1831.0941992677672</v>
      </c>
    </row>
    <row r="9312" spans="1:7" ht="25.5" customHeight="1" thickTop="1" thickBot="1" x14ac:dyDescent="0.25">
      <c r="A9312" s="20" t="str">
        <f t="shared" si="441"/>
        <v>4605TABLELANDS</v>
      </c>
      <c r="B9312" s="20">
        <v>4605</v>
      </c>
      <c r="C9312" s="20" t="s">
        <v>707</v>
      </c>
      <c r="D9312" s="21" t="s">
        <v>7888</v>
      </c>
      <c r="E9312" s="22">
        <v>1408.5339994367439</v>
      </c>
      <c r="F9312" s="22">
        <f t="shared" si="442"/>
        <v>1549.3873993804184</v>
      </c>
      <c r="G9312" s="22">
        <f t="shared" si="443"/>
        <v>1831.0941992677672</v>
      </c>
    </row>
    <row r="9313" spans="1:7" ht="25.5" customHeight="1" thickTop="1" thickBot="1" x14ac:dyDescent="0.25">
      <c r="A9313" s="20" t="str">
        <f t="shared" si="441"/>
        <v>4605WARNUNG</v>
      </c>
      <c r="B9313" s="37">
        <v>4605</v>
      </c>
      <c r="C9313" s="37" t="s">
        <v>9320</v>
      </c>
      <c r="D9313" s="38" t="s">
        <v>7888</v>
      </c>
      <c r="E9313" s="39">
        <v>1408.5339994367439</v>
      </c>
      <c r="F9313" s="39">
        <f t="shared" si="442"/>
        <v>1549.3873993804184</v>
      </c>
      <c r="G9313" s="39">
        <f t="shared" si="443"/>
        <v>1831.0941992677672</v>
      </c>
    </row>
    <row r="9314" spans="1:7" ht="25.5" customHeight="1" thickTop="1" thickBot="1" x14ac:dyDescent="0.25">
      <c r="A9314" s="20" t="str">
        <f t="shared" si="441"/>
        <v>4605WINDERA</v>
      </c>
      <c r="B9314" s="20">
        <v>4605</v>
      </c>
      <c r="C9314" s="20" t="s">
        <v>4793</v>
      </c>
      <c r="D9314" s="21" t="s">
        <v>7888</v>
      </c>
      <c r="E9314" s="22">
        <v>1408.5339994367439</v>
      </c>
      <c r="F9314" s="22">
        <f t="shared" si="442"/>
        <v>1549.3873993804184</v>
      </c>
      <c r="G9314" s="22">
        <f t="shared" si="443"/>
        <v>1831.0941992677672</v>
      </c>
    </row>
    <row r="9315" spans="1:7" ht="25.5" customHeight="1" thickTop="1" thickBot="1" x14ac:dyDescent="0.25">
      <c r="A9315" s="20" t="str">
        <f t="shared" si="441"/>
        <v>4605WOOROONDEN</v>
      </c>
      <c r="B9315" s="37">
        <v>4605</v>
      </c>
      <c r="C9315" s="37" t="s">
        <v>9321</v>
      </c>
      <c r="D9315" s="38" t="s">
        <v>7888</v>
      </c>
      <c r="E9315" s="39">
        <v>1408.5339994367439</v>
      </c>
      <c r="F9315" s="39">
        <f t="shared" si="442"/>
        <v>1549.3873993804184</v>
      </c>
      <c r="G9315" s="39">
        <f t="shared" si="443"/>
        <v>1831.0941992677672</v>
      </c>
    </row>
    <row r="9316" spans="1:7" ht="25.5" customHeight="1" thickTop="1" thickBot="1" x14ac:dyDescent="0.25">
      <c r="A9316" s="20" t="str">
        <f t="shared" si="441"/>
        <v>4606CHELMSFORD</v>
      </c>
      <c r="B9316" s="20">
        <v>4606</v>
      </c>
      <c r="C9316" s="20" t="s">
        <v>9322</v>
      </c>
      <c r="D9316" s="21" t="s">
        <v>7888</v>
      </c>
      <c r="E9316" s="22">
        <v>1525.66799932812</v>
      </c>
      <c r="F9316" s="22">
        <f t="shared" si="442"/>
        <v>1678.234799260932</v>
      </c>
      <c r="G9316" s="22">
        <f t="shared" si="443"/>
        <v>1983.3683991265561</v>
      </c>
    </row>
    <row r="9317" spans="1:7" ht="25.5" customHeight="1" thickTop="1" thickBot="1" x14ac:dyDescent="0.25">
      <c r="A9317" s="20" t="str">
        <f t="shared" si="441"/>
        <v>4606FAIRDALE</v>
      </c>
      <c r="B9317" s="37">
        <v>4606</v>
      </c>
      <c r="C9317" s="37" t="s">
        <v>9323</v>
      </c>
      <c r="D9317" s="38" t="s">
        <v>7888</v>
      </c>
      <c r="E9317" s="39">
        <v>1525.66799932812</v>
      </c>
      <c r="F9317" s="39">
        <f t="shared" si="442"/>
        <v>1678.234799260932</v>
      </c>
      <c r="G9317" s="39">
        <f t="shared" si="443"/>
        <v>1983.3683991265561</v>
      </c>
    </row>
    <row r="9318" spans="1:7" ht="25.5" customHeight="1" thickTop="1" thickBot="1" x14ac:dyDescent="0.25">
      <c r="A9318" s="20" t="str">
        <f t="shared" si="441"/>
        <v>4606FICKS CROSSING</v>
      </c>
      <c r="B9318" s="20">
        <v>4606</v>
      </c>
      <c r="C9318" s="20" t="s">
        <v>9324</v>
      </c>
      <c r="D9318" s="21" t="s">
        <v>7888</v>
      </c>
      <c r="E9318" s="22">
        <v>1525.66799932812</v>
      </c>
      <c r="F9318" s="22">
        <f t="shared" si="442"/>
        <v>1678.234799260932</v>
      </c>
      <c r="G9318" s="22">
        <f t="shared" si="443"/>
        <v>1983.3683991265561</v>
      </c>
    </row>
    <row r="9319" spans="1:7" ht="25.5" customHeight="1" thickTop="1" thickBot="1" x14ac:dyDescent="0.25">
      <c r="A9319" s="20" t="str">
        <f t="shared" si="441"/>
        <v>4606GREENVIEW</v>
      </c>
      <c r="B9319" s="37">
        <v>4606</v>
      </c>
      <c r="C9319" s="37" t="s">
        <v>9325</v>
      </c>
      <c r="D9319" s="38" t="s">
        <v>7888</v>
      </c>
      <c r="E9319" s="39">
        <v>1525.66799932812</v>
      </c>
      <c r="F9319" s="39">
        <f t="shared" si="442"/>
        <v>1678.234799260932</v>
      </c>
      <c r="G9319" s="39">
        <f t="shared" si="443"/>
        <v>1983.3683991265561</v>
      </c>
    </row>
    <row r="9320" spans="1:7" ht="25.5" customHeight="1" thickTop="1" thickBot="1" x14ac:dyDescent="0.25">
      <c r="A9320" s="20" t="str">
        <f t="shared" si="441"/>
        <v>4606LEAFDALE</v>
      </c>
      <c r="B9320" s="20">
        <v>4606</v>
      </c>
      <c r="C9320" s="20" t="s">
        <v>9326</v>
      </c>
      <c r="D9320" s="21" t="s">
        <v>7888</v>
      </c>
      <c r="E9320" s="22">
        <v>1525.66799932812</v>
      </c>
      <c r="F9320" s="22">
        <f t="shared" si="442"/>
        <v>1678.234799260932</v>
      </c>
      <c r="G9320" s="22">
        <f t="shared" si="443"/>
        <v>1983.3683991265561</v>
      </c>
    </row>
    <row r="9321" spans="1:7" ht="25.5" customHeight="1" thickTop="1" thickBot="1" x14ac:dyDescent="0.25">
      <c r="A9321" s="20" t="str">
        <f t="shared" si="441"/>
        <v>4606MOUNT MCEUEN</v>
      </c>
      <c r="B9321" s="37">
        <v>4606</v>
      </c>
      <c r="C9321" s="37" t="s">
        <v>9327</v>
      </c>
      <c r="D9321" s="38" t="s">
        <v>7888</v>
      </c>
      <c r="E9321" s="39">
        <v>1525.66799932812</v>
      </c>
      <c r="F9321" s="39">
        <f t="shared" si="442"/>
        <v>1678.234799260932</v>
      </c>
      <c r="G9321" s="39">
        <f t="shared" si="443"/>
        <v>1983.3683991265561</v>
      </c>
    </row>
    <row r="9322" spans="1:7" ht="25.5" customHeight="1" thickTop="1" thickBot="1" x14ac:dyDescent="0.25">
      <c r="A9322" s="20" t="str">
        <f t="shared" si="441"/>
        <v>4606MP CREEK</v>
      </c>
      <c r="B9322" s="20">
        <v>4606</v>
      </c>
      <c r="C9322" s="20" t="s">
        <v>9328</v>
      </c>
      <c r="D9322" s="21" t="s">
        <v>7888</v>
      </c>
      <c r="E9322" s="22">
        <v>1525.66799932812</v>
      </c>
      <c r="F9322" s="22">
        <f t="shared" si="442"/>
        <v>1678.234799260932</v>
      </c>
      <c r="G9322" s="22">
        <f t="shared" si="443"/>
        <v>1983.3683991265561</v>
      </c>
    </row>
    <row r="9323" spans="1:7" ht="25.5" customHeight="1" thickTop="1" thickBot="1" x14ac:dyDescent="0.25">
      <c r="A9323" s="20" t="str">
        <f t="shared" si="441"/>
        <v>4606WHEATLANDS</v>
      </c>
      <c r="B9323" s="37">
        <v>4606</v>
      </c>
      <c r="C9323" s="37" t="s">
        <v>9329</v>
      </c>
      <c r="D9323" s="38" t="s">
        <v>7888</v>
      </c>
      <c r="E9323" s="39">
        <v>1525.66799932812</v>
      </c>
      <c r="F9323" s="39">
        <f t="shared" si="442"/>
        <v>1678.234799260932</v>
      </c>
      <c r="G9323" s="39">
        <f t="shared" si="443"/>
        <v>1983.3683991265561</v>
      </c>
    </row>
    <row r="9324" spans="1:7" ht="25.5" customHeight="1" thickTop="1" thickBot="1" x14ac:dyDescent="0.25">
      <c r="A9324" s="20" t="str">
        <f t="shared" si="441"/>
        <v>4606WONDAI</v>
      </c>
      <c r="B9324" s="20">
        <v>4606</v>
      </c>
      <c r="C9324" s="20" t="s">
        <v>9330</v>
      </c>
      <c r="D9324" s="21" t="s">
        <v>7888</v>
      </c>
      <c r="E9324" s="22">
        <v>1525.66799932812</v>
      </c>
      <c r="F9324" s="22">
        <f t="shared" si="442"/>
        <v>1678.234799260932</v>
      </c>
      <c r="G9324" s="22">
        <f t="shared" si="443"/>
        <v>1983.3683991265561</v>
      </c>
    </row>
    <row r="9325" spans="1:7" ht="25.5" customHeight="1" thickTop="1" thickBot="1" x14ac:dyDescent="0.25">
      <c r="A9325" s="20" t="str">
        <f t="shared" si="441"/>
        <v>4608CHARLESTOWN</v>
      </c>
      <c r="B9325" s="37">
        <v>4608</v>
      </c>
      <c r="C9325" s="37" t="s">
        <v>1536</v>
      </c>
      <c r="D9325" s="38" t="s">
        <v>7888</v>
      </c>
      <c r="E9325" s="39">
        <v>1505.930000734184</v>
      </c>
      <c r="F9325" s="39">
        <f t="shared" si="442"/>
        <v>1656.5230008076026</v>
      </c>
      <c r="G9325" s="39">
        <f t="shared" si="443"/>
        <v>1957.7090009544393</v>
      </c>
    </row>
    <row r="9326" spans="1:7" ht="25.5" customHeight="1" thickTop="1" thickBot="1" x14ac:dyDescent="0.25">
      <c r="A9326" s="20" t="str">
        <f t="shared" si="441"/>
        <v>4608CUSHNIE</v>
      </c>
      <c r="B9326" s="20">
        <v>4608</v>
      </c>
      <c r="C9326" s="20" t="s">
        <v>9331</v>
      </c>
      <c r="D9326" s="21" t="s">
        <v>7888</v>
      </c>
      <c r="E9326" s="22">
        <v>1505.930000734184</v>
      </c>
      <c r="F9326" s="22">
        <f t="shared" si="442"/>
        <v>1656.5230008076026</v>
      </c>
      <c r="G9326" s="22">
        <f t="shared" si="443"/>
        <v>1957.7090009544393</v>
      </c>
    </row>
    <row r="9327" spans="1:7" ht="25.5" customHeight="1" thickTop="1" thickBot="1" x14ac:dyDescent="0.25">
      <c r="A9327" s="20" t="str">
        <f t="shared" si="441"/>
        <v>4608TINGOORA</v>
      </c>
      <c r="B9327" s="37">
        <v>4608</v>
      </c>
      <c r="C9327" s="37" t="s">
        <v>9332</v>
      </c>
      <c r="D9327" s="38" t="s">
        <v>7888</v>
      </c>
      <c r="E9327" s="39">
        <v>1505.930000734184</v>
      </c>
      <c r="F9327" s="39">
        <f t="shared" si="442"/>
        <v>1656.5230008076026</v>
      </c>
      <c r="G9327" s="39">
        <f t="shared" si="443"/>
        <v>1957.7090009544393</v>
      </c>
    </row>
    <row r="9328" spans="1:7" ht="25.5" customHeight="1" thickTop="1" thickBot="1" x14ac:dyDescent="0.25">
      <c r="A9328" s="20" t="str">
        <f t="shared" si="441"/>
        <v>4608WILKESDALE</v>
      </c>
      <c r="B9328" s="20">
        <v>4608</v>
      </c>
      <c r="C9328" s="20" t="s">
        <v>9333</v>
      </c>
      <c r="D9328" s="21" t="s">
        <v>7888</v>
      </c>
      <c r="E9328" s="22">
        <v>1505.930000734184</v>
      </c>
      <c r="F9328" s="22">
        <f t="shared" si="442"/>
        <v>1656.5230008076026</v>
      </c>
      <c r="G9328" s="22">
        <f t="shared" si="443"/>
        <v>1957.7090009544393</v>
      </c>
    </row>
    <row r="9329" spans="1:7" ht="25.5" customHeight="1" thickTop="1" thickBot="1" x14ac:dyDescent="0.25">
      <c r="A9329" s="20" t="str">
        <f t="shared" si="441"/>
        <v>4608WOOROOLIN</v>
      </c>
      <c r="B9329" s="37">
        <v>4608</v>
      </c>
      <c r="C9329" s="37" t="s">
        <v>9334</v>
      </c>
      <c r="D9329" s="38" t="s">
        <v>7888</v>
      </c>
      <c r="E9329" s="39">
        <v>1505.930000734184</v>
      </c>
      <c r="F9329" s="39">
        <f t="shared" si="442"/>
        <v>1656.5230008076026</v>
      </c>
      <c r="G9329" s="39">
        <f t="shared" si="443"/>
        <v>1957.7090009544393</v>
      </c>
    </row>
    <row r="9330" spans="1:7" ht="25.5" customHeight="1" thickTop="1" thickBot="1" x14ac:dyDescent="0.25">
      <c r="A9330" s="20" t="str">
        <f t="shared" si="441"/>
        <v>4610ALICE CREEK</v>
      </c>
      <c r="B9330" s="20">
        <v>4610</v>
      </c>
      <c r="C9330" s="20" t="s">
        <v>9335</v>
      </c>
      <c r="D9330" s="21" t="s">
        <v>7888</v>
      </c>
      <c r="E9330" s="22">
        <v>1448.777999437832</v>
      </c>
      <c r="F9330" s="22">
        <f t="shared" si="442"/>
        <v>1593.6557993816155</v>
      </c>
      <c r="G9330" s="22">
        <f t="shared" si="443"/>
        <v>1883.4113992691816</v>
      </c>
    </row>
    <row r="9331" spans="1:7" ht="25.5" customHeight="1" thickTop="1" thickBot="1" x14ac:dyDescent="0.25">
      <c r="A9331" s="20" t="str">
        <f t="shared" si="441"/>
        <v>4610BALLOGIE</v>
      </c>
      <c r="B9331" s="37">
        <v>4610</v>
      </c>
      <c r="C9331" s="37" t="s">
        <v>9336</v>
      </c>
      <c r="D9331" s="38" t="s">
        <v>7888</v>
      </c>
      <c r="E9331" s="39">
        <v>1448.777999437832</v>
      </c>
      <c r="F9331" s="39">
        <f t="shared" si="442"/>
        <v>1593.6557993816155</v>
      </c>
      <c r="G9331" s="39">
        <f t="shared" si="443"/>
        <v>1883.4113992691816</v>
      </c>
    </row>
    <row r="9332" spans="1:7" ht="25.5" customHeight="1" thickTop="1" thickBot="1" x14ac:dyDescent="0.25">
      <c r="A9332" s="20" t="str">
        <f t="shared" si="441"/>
        <v>4610BENAIR</v>
      </c>
      <c r="B9332" s="20">
        <v>4610</v>
      </c>
      <c r="C9332" s="20" t="s">
        <v>9337</v>
      </c>
      <c r="D9332" s="21" t="s">
        <v>7888</v>
      </c>
      <c r="E9332" s="22">
        <v>1448.777999437832</v>
      </c>
      <c r="F9332" s="22">
        <f t="shared" si="442"/>
        <v>1593.6557993816155</v>
      </c>
      <c r="G9332" s="22">
        <f t="shared" si="443"/>
        <v>1883.4113992691816</v>
      </c>
    </row>
    <row r="9333" spans="1:7" ht="25.5" customHeight="1" thickTop="1" thickBot="1" x14ac:dyDescent="0.25">
      <c r="A9333" s="20" t="str">
        <f t="shared" si="441"/>
        <v>4610BOOIE</v>
      </c>
      <c r="B9333" s="37">
        <v>4610</v>
      </c>
      <c r="C9333" s="37" t="s">
        <v>9338</v>
      </c>
      <c r="D9333" s="38" t="s">
        <v>7888</v>
      </c>
      <c r="E9333" s="39">
        <v>1448.777999437832</v>
      </c>
      <c r="F9333" s="39">
        <f t="shared" si="442"/>
        <v>1593.6557993816155</v>
      </c>
      <c r="G9333" s="39">
        <f t="shared" si="443"/>
        <v>1883.4113992691816</v>
      </c>
    </row>
    <row r="9334" spans="1:7" ht="25.5" customHeight="1" thickTop="1" thickBot="1" x14ac:dyDescent="0.25">
      <c r="A9334" s="20" t="str">
        <f t="shared" si="441"/>
        <v>4610BOYNESIDE</v>
      </c>
      <c r="B9334" s="20">
        <v>4610</v>
      </c>
      <c r="C9334" s="20" t="s">
        <v>9339</v>
      </c>
      <c r="D9334" s="21" t="s">
        <v>7888</v>
      </c>
      <c r="E9334" s="22">
        <v>1448.777999437832</v>
      </c>
      <c r="F9334" s="22">
        <f t="shared" si="442"/>
        <v>1593.6557993816155</v>
      </c>
      <c r="G9334" s="22">
        <f t="shared" si="443"/>
        <v>1883.4113992691816</v>
      </c>
    </row>
    <row r="9335" spans="1:7" ht="25.5" customHeight="1" thickTop="1" thickBot="1" x14ac:dyDescent="0.25">
      <c r="A9335" s="20" t="str">
        <f t="shared" si="441"/>
        <v>4610BURRA BURRI</v>
      </c>
      <c r="B9335" s="37">
        <v>4610</v>
      </c>
      <c r="C9335" s="37" t="s">
        <v>9340</v>
      </c>
      <c r="D9335" s="38" t="s">
        <v>7888</v>
      </c>
      <c r="E9335" s="39">
        <v>1448.777999437832</v>
      </c>
      <c r="F9335" s="39">
        <f t="shared" si="442"/>
        <v>1593.6557993816155</v>
      </c>
      <c r="G9335" s="39">
        <f t="shared" si="443"/>
        <v>1883.4113992691816</v>
      </c>
    </row>
    <row r="9336" spans="1:7" ht="25.5" customHeight="1" thickTop="1" thickBot="1" x14ac:dyDescent="0.25">
      <c r="A9336" s="20" t="str">
        <f t="shared" si="441"/>
        <v>4610CHAHPINGAH</v>
      </c>
      <c r="B9336" s="20">
        <v>4610</v>
      </c>
      <c r="C9336" s="20" t="s">
        <v>9341</v>
      </c>
      <c r="D9336" s="21" t="s">
        <v>7888</v>
      </c>
      <c r="E9336" s="22">
        <v>1448.777999437832</v>
      </c>
      <c r="F9336" s="22">
        <f t="shared" si="442"/>
        <v>1593.6557993816155</v>
      </c>
      <c r="G9336" s="22">
        <f t="shared" si="443"/>
        <v>1883.4113992691816</v>
      </c>
    </row>
    <row r="9337" spans="1:7" ht="25.5" customHeight="1" thickTop="1" thickBot="1" x14ac:dyDescent="0.25">
      <c r="A9337" s="20" t="str">
        <f t="shared" si="441"/>
        <v>4610COOLABUNIA</v>
      </c>
      <c r="B9337" s="37">
        <v>4610</v>
      </c>
      <c r="C9337" s="37" t="s">
        <v>9342</v>
      </c>
      <c r="D9337" s="38" t="s">
        <v>7888</v>
      </c>
      <c r="E9337" s="39">
        <v>1448.777999437832</v>
      </c>
      <c r="F9337" s="39">
        <f t="shared" si="442"/>
        <v>1593.6557993816155</v>
      </c>
      <c r="G9337" s="39">
        <f t="shared" si="443"/>
        <v>1883.4113992691816</v>
      </c>
    </row>
    <row r="9338" spans="1:7" ht="25.5" customHeight="1" thickTop="1" thickBot="1" x14ac:dyDescent="0.25">
      <c r="A9338" s="20" t="str">
        <f t="shared" si="441"/>
        <v>4610CORNDALE</v>
      </c>
      <c r="B9338" s="20">
        <v>4610</v>
      </c>
      <c r="C9338" s="20" t="s">
        <v>2986</v>
      </c>
      <c r="D9338" s="21" t="s">
        <v>7888</v>
      </c>
      <c r="E9338" s="22">
        <v>1448.777999437832</v>
      </c>
      <c r="F9338" s="22">
        <f t="shared" si="442"/>
        <v>1593.6557993816155</v>
      </c>
      <c r="G9338" s="22">
        <f t="shared" si="443"/>
        <v>1883.4113992691816</v>
      </c>
    </row>
    <row r="9339" spans="1:7" ht="25.5" customHeight="1" thickTop="1" thickBot="1" x14ac:dyDescent="0.25">
      <c r="A9339" s="20" t="str">
        <f t="shared" si="441"/>
        <v>4610CRAWFORD</v>
      </c>
      <c r="B9339" s="37">
        <v>4610</v>
      </c>
      <c r="C9339" s="37" t="s">
        <v>9343</v>
      </c>
      <c r="D9339" s="38" t="s">
        <v>7888</v>
      </c>
      <c r="E9339" s="39">
        <v>1448.777999437832</v>
      </c>
      <c r="F9339" s="39">
        <f t="shared" si="442"/>
        <v>1593.6557993816155</v>
      </c>
      <c r="G9339" s="39">
        <f t="shared" si="443"/>
        <v>1883.4113992691816</v>
      </c>
    </row>
    <row r="9340" spans="1:7" ht="25.5" customHeight="1" thickTop="1" thickBot="1" x14ac:dyDescent="0.25">
      <c r="A9340" s="20" t="str">
        <f t="shared" si="441"/>
        <v>4610DANGORE</v>
      </c>
      <c r="B9340" s="20">
        <v>4610</v>
      </c>
      <c r="C9340" s="20" t="s">
        <v>9344</v>
      </c>
      <c r="D9340" s="21" t="s">
        <v>7888</v>
      </c>
      <c r="E9340" s="22">
        <v>1448.777999437832</v>
      </c>
      <c r="F9340" s="22">
        <f t="shared" si="442"/>
        <v>1593.6557993816155</v>
      </c>
      <c r="G9340" s="22">
        <f t="shared" si="443"/>
        <v>1883.4113992691816</v>
      </c>
    </row>
    <row r="9341" spans="1:7" ht="25.5" customHeight="1" thickTop="1" thickBot="1" x14ac:dyDescent="0.25">
      <c r="A9341" s="20" t="str">
        <f t="shared" si="441"/>
        <v>4610DIAMONDY</v>
      </c>
      <c r="B9341" s="37">
        <v>4610</v>
      </c>
      <c r="C9341" s="37" t="s">
        <v>9345</v>
      </c>
      <c r="D9341" s="38" t="s">
        <v>7888</v>
      </c>
      <c r="E9341" s="39">
        <v>1448.777999437832</v>
      </c>
      <c r="F9341" s="39">
        <f t="shared" si="442"/>
        <v>1593.6557993816155</v>
      </c>
      <c r="G9341" s="39">
        <f t="shared" si="443"/>
        <v>1883.4113992691816</v>
      </c>
    </row>
    <row r="9342" spans="1:7" ht="25.5" customHeight="1" thickTop="1" thickBot="1" x14ac:dyDescent="0.25">
      <c r="A9342" s="20" t="str">
        <f t="shared" si="441"/>
        <v>4610DURONG</v>
      </c>
      <c r="B9342" s="20">
        <v>4610</v>
      </c>
      <c r="C9342" s="20" t="s">
        <v>9346</v>
      </c>
      <c r="D9342" s="21" t="s">
        <v>7888</v>
      </c>
      <c r="E9342" s="22">
        <v>1448.777999437832</v>
      </c>
      <c r="F9342" s="22">
        <f t="shared" si="442"/>
        <v>1593.6557993816155</v>
      </c>
      <c r="G9342" s="22">
        <f t="shared" si="443"/>
        <v>1883.4113992691816</v>
      </c>
    </row>
    <row r="9343" spans="1:7" ht="25.5" customHeight="1" thickTop="1" thickBot="1" x14ac:dyDescent="0.25">
      <c r="A9343" s="20" t="str">
        <f t="shared" si="441"/>
        <v>4610ELLESMERE</v>
      </c>
      <c r="B9343" s="37">
        <v>4610</v>
      </c>
      <c r="C9343" s="37" t="s">
        <v>9347</v>
      </c>
      <c r="D9343" s="38" t="s">
        <v>7888</v>
      </c>
      <c r="E9343" s="39">
        <v>1448.777999437832</v>
      </c>
      <c r="F9343" s="39">
        <f t="shared" si="442"/>
        <v>1593.6557993816155</v>
      </c>
      <c r="G9343" s="39">
        <f t="shared" si="443"/>
        <v>1883.4113992691816</v>
      </c>
    </row>
    <row r="9344" spans="1:7" ht="25.5" customHeight="1" thickTop="1" thickBot="1" x14ac:dyDescent="0.25">
      <c r="A9344" s="20" t="str">
        <f t="shared" si="441"/>
        <v>4610GOODGER</v>
      </c>
      <c r="B9344" s="20">
        <v>4610</v>
      </c>
      <c r="C9344" s="20" t="s">
        <v>9348</v>
      </c>
      <c r="D9344" s="21" t="s">
        <v>7888</v>
      </c>
      <c r="E9344" s="22">
        <v>1448.777999437832</v>
      </c>
      <c r="F9344" s="22">
        <f t="shared" si="442"/>
        <v>1593.6557993816155</v>
      </c>
      <c r="G9344" s="22">
        <f t="shared" si="443"/>
        <v>1883.4113992691816</v>
      </c>
    </row>
    <row r="9345" spans="1:7" ht="25.5" customHeight="1" thickTop="1" thickBot="1" x14ac:dyDescent="0.25">
      <c r="A9345" s="20" t="str">
        <f t="shared" si="441"/>
        <v>4610GORDONBROOK</v>
      </c>
      <c r="B9345" s="37">
        <v>4610</v>
      </c>
      <c r="C9345" s="37" t="s">
        <v>9349</v>
      </c>
      <c r="D9345" s="38" t="s">
        <v>7888</v>
      </c>
      <c r="E9345" s="39">
        <v>1448.777999437832</v>
      </c>
      <c r="F9345" s="39">
        <f t="shared" si="442"/>
        <v>1593.6557993816155</v>
      </c>
      <c r="G9345" s="39">
        <f t="shared" si="443"/>
        <v>1883.4113992691816</v>
      </c>
    </row>
    <row r="9346" spans="1:7" ht="25.5" customHeight="1" thickTop="1" thickBot="1" x14ac:dyDescent="0.25">
      <c r="A9346" s="20" t="str">
        <f t="shared" si="441"/>
        <v>4610HALY CREEK</v>
      </c>
      <c r="B9346" s="20">
        <v>4610</v>
      </c>
      <c r="C9346" s="20" t="s">
        <v>9350</v>
      </c>
      <c r="D9346" s="21" t="s">
        <v>7888</v>
      </c>
      <c r="E9346" s="22">
        <v>1448.777999437832</v>
      </c>
      <c r="F9346" s="22">
        <f t="shared" si="442"/>
        <v>1593.6557993816155</v>
      </c>
      <c r="G9346" s="22">
        <f t="shared" si="443"/>
        <v>1883.4113992691816</v>
      </c>
    </row>
    <row r="9347" spans="1:7" ht="25.5" customHeight="1" thickTop="1" thickBot="1" x14ac:dyDescent="0.25">
      <c r="A9347" s="20" t="str">
        <f t="shared" si="441"/>
        <v>4610HODGLEIGH</v>
      </c>
      <c r="B9347" s="37">
        <v>4610</v>
      </c>
      <c r="C9347" s="37" t="s">
        <v>9351</v>
      </c>
      <c r="D9347" s="38" t="s">
        <v>7888</v>
      </c>
      <c r="E9347" s="39">
        <v>1448.777999437832</v>
      </c>
      <c r="F9347" s="39">
        <f t="shared" si="442"/>
        <v>1593.6557993816155</v>
      </c>
      <c r="G9347" s="39">
        <f t="shared" si="443"/>
        <v>1883.4113992691816</v>
      </c>
    </row>
    <row r="9348" spans="1:7" ht="25.5" customHeight="1" thickTop="1" thickBot="1" x14ac:dyDescent="0.25">
      <c r="A9348" s="20" t="str">
        <f t="shared" si="441"/>
        <v>4610INVERLAW</v>
      </c>
      <c r="B9348" s="20">
        <v>4610</v>
      </c>
      <c r="C9348" s="20" t="s">
        <v>9352</v>
      </c>
      <c r="D9348" s="21" t="s">
        <v>7888</v>
      </c>
      <c r="E9348" s="22">
        <v>1448.777999437832</v>
      </c>
      <c r="F9348" s="22">
        <f t="shared" si="442"/>
        <v>1593.6557993816155</v>
      </c>
      <c r="G9348" s="22">
        <f t="shared" si="443"/>
        <v>1883.4113992691816</v>
      </c>
    </row>
    <row r="9349" spans="1:7" ht="25.5" customHeight="1" thickTop="1" thickBot="1" x14ac:dyDescent="0.25">
      <c r="A9349" s="20" t="str">
        <f t="shared" ref="A9349:A9412" si="444">CONCATENATE(B9349,C9349)</f>
        <v>4610IRONPOT</v>
      </c>
      <c r="B9349" s="37">
        <v>4610</v>
      </c>
      <c r="C9349" s="37" t="s">
        <v>9353</v>
      </c>
      <c r="D9349" s="38" t="s">
        <v>7888</v>
      </c>
      <c r="E9349" s="39">
        <v>1448.777999437832</v>
      </c>
      <c r="F9349" s="39">
        <f t="shared" ref="F9349:F9412" si="445">1.1*E9349</f>
        <v>1593.6557993816155</v>
      </c>
      <c r="G9349" s="39">
        <f t="shared" ref="G9349:G9412" si="446">1.3*E9349</f>
        <v>1883.4113992691816</v>
      </c>
    </row>
    <row r="9350" spans="1:7" ht="25.5" customHeight="1" thickTop="1" thickBot="1" x14ac:dyDescent="0.25">
      <c r="A9350" s="20" t="str">
        <f t="shared" si="444"/>
        <v>4610KINGAROY</v>
      </c>
      <c r="B9350" s="20">
        <v>4610</v>
      </c>
      <c r="C9350" s="20" t="s">
        <v>9354</v>
      </c>
      <c r="D9350" s="21" t="s">
        <v>7888</v>
      </c>
      <c r="E9350" s="22">
        <v>1448.777999437832</v>
      </c>
      <c r="F9350" s="22">
        <f t="shared" si="445"/>
        <v>1593.6557993816155</v>
      </c>
      <c r="G9350" s="22">
        <f t="shared" si="446"/>
        <v>1883.4113992691816</v>
      </c>
    </row>
    <row r="9351" spans="1:7" ht="25.5" customHeight="1" thickTop="1" thickBot="1" x14ac:dyDescent="0.25">
      <c r="A9351" s="20" t="str">
        <f t="shared" si="444"/>
        <v>4610KUMBIA</v>
      </c>
      <c r="B9351" s="37">
        <v>4610</v>
      </c>
      <c r="C9351" s="37" t="s">
        <v>9355</v>
      </c>
      <c r="D9351" s="38" t="s">
        <v>7888</v>
      </c>
      <c r="E9351" s="39">
        <v>1448.777999437832</v>
      </c>
      <c r="F9351" s="39">
        <f t="shared" si="445"/>
        <v>1593.6557993816155</v>
      </c>
      <c r="G9351" s="39">
        <f t="shared" si="446"/>
        <v>1883.4113992691816</v>
      </c>
    </row>
    <row r="9352" spans="1:7" ht="25.5" customHeight="1" thickTop="1" thickBot="1" x14ac:dyDescent="0.25">
      <c r="A9352" s="20" t="str">
        <f t="shared" si="444"/>
        <v>4610MANNUEM</v>
      </c>
      <c r="B9352" s="20">
        <v>4610</v>
      </c>
      <c r="C9352" s="20" t="s">
        <v>9356</v>
      </c>
      <c r="D9352" s="21" t="s">
        <v>7888</v>
      </c>
      <c r="E9352" s="22">
        <v>1448.777999437832</v>
      </c>
      <c r="F9352" s="22">
        <f t="shared" si="445"/>
        <v>1593.6557993816155</v>
      </c>
      <c r="G9352" s="22">
        <f t="shared" si="446"/>
        <v>1883.4113992691816</v>
      </c>
    </row>
    <row r="9353" spans="1:7" ht="25.5" customHeight="1" thickTop="1" thickBot="1" x14ac:dyDescent="0.25">
      <c r="A9353" s="20" t="str">
        <f t="shared" si="444"/>
        <v>4610MEMERAMBI</v>
      </c>
      <c r="B9353" s="37">
        <v>4610</v>
      </c>
      <c r="C9353" s="37" t="s">
        <v>9357</v>
      </c>
      <c r="D9353" s="38" t="s">
        <v>7888</v>
      </c>
      <c r="E9353" s="39">
        <v>1448.777999437832</v>
      </c>
      <c r="F9353" s="39">
        <f t="shared" si="445"/>
        <v>1593.6557993816155</v>
      </c>
      <c r="G9353" s="39">
        <f t="shared" si="446"/>
        <v>1883.4113992691816</v>
      </c>
    </row>
    <row r="9354" spans="1:7" ht="25.5" customHeight="1" thickTop="1" thickBot="1" x14ac:dyDescent="0.25">
      <c r="A9354" s="20" t="str">
        <f t="shared" si="444"/>
        <v>4610TAABINGA</v>
      </c>
      <c r="B9354" s="20">
        <v>4610</v>
      </c>
      <c r="C9354" s="20" t="s">
        <v>9358</v>
      </c>
      <c r="D9354" s="21" t="s">
        <v>7888</v>
      </c>
      <c r="E9354" s="22">
        <v>1448.777999437832</v>
      </c>
      <c r="F9354" s="22">
        <f t="shared" si="445"/>
        <v>1593.6557993816155</v>
      </c>
      <c r="G9354" s="22">
        <f t="shared" si="446"/>
        <v>1883.4113992691816</v>
      </c>
    </row>
    <row r="9355" spans="1:7" ht="25.5" customHeight="1" thickTop="1" thickBot="1" x14ac:dyDescent="0.25">
      <c r="A9355" s="20" t="str">
        <f t="shared" si="444"/>
        <v>4610WATTLE GROVE</v>
      </c>
      <c r="B9355" s="37">
        <v>4610</v>
      </c>
      <c r="C9355" s="37" t="s">
        <v>1180</v>
      </c>
      <c r="D9355" s="38" t="s">
        <v>7888</v>
      </c>
      <c r="E9355" s="39">
        <v>1448.777999437832</v>
      </c>
      <c r="F9355" s="39">
        <f t="shared" si="445"/>
        <v>1593.6557993816155</v>
      </c>
      <c r="G9355" s="39">
        <f t="shared" si="446"/>
        <v>1883.4113992691816</v>
      </c>
    </row>
    <row r="9356" spans="1:7" ht="25.5" customHeight="1" thickTop="1" thickBot="1" x14ac:dyDescent="0.25">
      <c r="A9356" s="20" t="str">
        <f t="shared" si="444"/>
        <v>4611MARSHLANDS</v>
      </c>
      <c r="B9356" s="20">
        <v>4611</v>
      </c>
      <c r="C9356" s="20" t="s">
        <v>9359</v>
      </c>
      <c r="D9356" s="21" t="s">
        <v>7888</v>
      </c>
      <c r="E9356" s="22">
        <v>1679.7299995623159</v>
      </c>
      <c r="F9356" s="22">
        <f t="shared" si="445"/>
        <v>1847.7029995185476</v>
      </c>
      <c r="G9356" s="22">
        <f t="shared" si="446"/>
        <v>2183.6489994310109</v>
      </c>
    </row>
    <row r="9357" spans="1:7" ht="25.5" customHeight="1" thickTop="1" thickBot="1" x14ac:dyDescent="0.25">
      <c r="A9357" s="20" t="str">
        <f t="shared" si="444"/>
        <v>4611MONDURE</v>
      </c>
      <c r="B9357" s="37">
        <v>4611</v>
      </c>
      <c r="C9357" s="37" t="s">
        <v>9360</v>
      </c>
      <c r="D9357" s="38" t="s">
        <v>7888</v>
      </c>
      <c r="E9357" s="39">
        <v>1679.7299995623159</v>
      </c>
      <c r="F9357" s="39">
        <f t="shared" si="445"/>
        <v>1847.7029995185476</v>
      </c>
      <c r="G9357" s="39">
        <f t="shared" si="446"/>
        <v>2183.6489994310109</v>
      </c>
    </row>
    <row r="9358" spans="1:7" ht="25.5" customHeight="1" thickTop="1" thickBot="1" x14ac:dyDescent="0.25">
      <c r="A9358" s="20" t="str">
        <f t="shared" si="444"/>
        <v>4612HIVESVILLE</v>
      </c>
      <c r="B9358" s="20">
        <v>4612</v>
      </c>
      <c r="C9358" s="20" t="s">
        <v>9361</v>
      </c>
      <c r="D9358" s="21" t="s">
        <v>7888</v>
      </c>
      <c r="E9358" s="22">
        <v>1651.1379993705159</v>
      </c>
      <c r="F9358" s="22">
        <f t="shared" si="445"/>
        <v>1816.2517993075676</v>
      </c>
      <c r="G9358" s="22">
        <f t="shared" si="446"/>
        <v>2146.4793991816709</v>
      </c>
    </row>
    <row r="9359" spans="1:7" ht="25.5" customHeight="1" thickTop="1" thickBot="1" x14ac:dyDescent="0.25">
      <c r="A9359" s="20" t="str">
        <f t="shared" si="444"/>
        <v>4612KAWL KAWL</v>
      </c>
      <c r="B9359" s="37">
        <v>4612</v>
      </c>
      <c r="C9359" s="37" t="s">
        <v>9362</v>
      </c>
      <c r="D9359" s="38" t="s">
        <v>7888</v>
      </c>
      <c r="E9359" s="39">
        <v>1651.1379993705159</v>
      </c>
      <c r="F9359" s="39">
        <f t="shared" si="445"/>
        <v>1816.2517993075676</v>
      </c>
      <c r="G9359" s="39">
        <f t="shared" si="446"/>
        <v>2146.4793991816709</v>
      </c>
    </row>
    <row r="9360" spans="1:7" ht="25.5" customHeight="1" thickTop="1" thickBot="1" x14ac:dyDescent="0.25">
      <c r="A9360" s="20" t="str">
        <f t="shared" si="444"/>
        <v>4612KEYSLAND</v>
      </c>
      <c r="B9360" s="20">
        <v>4612</v>
      </c>
      <c r="C9360" s="20" t="s">
        <v>9363</v>
      </c>
      <c r="D9360" s="21" t="s">
        <v>7888</v>
      </c>
      <c r="E9360" s="22">
        <v>1651.1379993705159</v>
      </c>
      <c r="F9360" s="22">
        <f t="shared" si="445"/>
        <v>1816.2517993075676</v>
      </c>
      <c r="G9360" s="22">
        <f t="shared" si="446"/>
        <v>2146.4793991816709</v>
      </c>
    </row>
    <row r="9361" spans="1:7" ht="25.5" customHeight="1" thickTop="1" thickBot="1" x14ac:dyDescent="0.25">
      <c r="A9361" s="20" t="str">
        <f t="shared" si="444"/>
        <v>4612STONELANDS</v>
      </c>
      <c r="B9361" s="37">
        <v>4612</v>
      </c>
      <c r="C9361" s="37" t="s">
        <v>9364</v>
      </c>
      <c r="D9361" s="38" t="s">
        <v>7888</v>
      </c>
      <c r="E9361" s="39">
        <v>1651.1379993705159</v>
      </c>
      <c r="F9361" s="39">
        <f t="shared" si="445"/>
        <v>1816.2517993075676</v>
      </c>
      <c r="G9361" s="39">
        <f t="shared" si="446"/>
        <v>2146.4793991816709</v>
      </c>
    </row>
    <row r="9362" spans="1:7" ht="25.5" customHeight="1" thickTop="1" thickBot="1" x14ac:dyDescent="0.25">
      <c r="A9362" s="20" t="str">
        <f t="shared" si="444"/>
        <v>4612WIGTON</v>
      </c>
      <c r="B9362" s="20">
        <v>4612</v>
      </c>
      <c r="C9362" s="20" t="s">
        <v>9365</v>
      </c>
      <c r="D9362" s="21" t="s">
        <v>7888</v>
      </c>
      <c r="E9362" s="22">
        <v>1651.1379993705159</v>
      </c>
      <c r="F9362" s="22">
        <f t="shared" si="445"/>
        <v>1816.2517993075676</v>
      </c>
      <c r="G9362" s="22">
        <f t="shared" si="446"/>
        <v>2146.4793991816709</v>
      </c>
    </row>
    <row r="9363" spans="1:7" ht="25.5" customHeight="1" thickTop="1" thickBot="1" x14ac:dyDescent="0.25">
      <c r="A9363" s="20" t="str">
        <f t="shared" si="444"/>
        <v>4613ABBEYWOOD</v>
      </c>
      <c r="B9363" s="37">
        <v>4613</v>
      </c>
      <c r="C9363" s="37" t="s">
        <v>9366</v>
      </c>
      <c r="D9363" s="38" t="s">
        <v>7888</v>
      </c>
      <c r="E9363" s="39">
        <v>1598.4639993495898</v>
      </c>
      <c r="F9363" s="39">
        <f t="shared" si="445"/>
        <v>1758.310399284549</v>
      </c>
      <c r="G9363" s="39">
        <f t="shared" si="446"/>
        <v>2078.003199154467</v>
      </c>
    </row>
    <row r="9364" spans="1:7" ht="25.5" customHeight="1" thickTop="1" thickBot="1" x14ac:dyDescent="0.25">
      <c r="A9364" s="20" t="str">
        <f t="shared" si="444"/>
        <v>4613BOONDOOMA</v>
      </c>
      <c r="B9364" s="20">
        <v>4613</v>
      </c>
      <c r="C9364" s="20" t="s">
        <v>9367</v>
      </c>
      <c r="D9364" s="21" t="s">
        <v>7888</v>
      </c>
      <c r="E9364" s="22">
        <v>1598.4639993495898</v>
      </c>
      <c r="F9364" s="22">
        <f t="shared" si="445"/>
        <v>1758.310399284549</v>
      </c>
      <c r="G9364" s="22">
        <f t="shared" si="446"/>
        <v>2078.003199154467</v>
      </c>
    </row>
    <row r="9365" spans="1:7" ht="25.5" customHeight="1" thickTop="1" thickBot="1" x14ac:dyDescent="0.25">
      <c r="A9365" s="20" t="str">
        <f t="shared" si="444"/>
        <v>4613BRIGOODA</v>
      </c>
      <c r="B9365" s="37">
        <v>4613</v>
      </c>
      <c r="C9365" s="37" t="s">
        <v>9368</v>
      </c>
      <c r="D9365" s="38" t="s">
        <v>7888</v>
      </c>
      <c r="E9365" s="39">
        <v>1598.4639993495898</v>
      </c>
      <c r="F9365" s="39">
        <f t="shared" si="445"/>
        <v>1758.310399284549</v>
      </c>
      <c r="G9365" s="39">
        <f t="shared" si="446"/>
        <v>2078.003199154467</v>
      </c>
    </row>
    <row r="9366" spans="1:7" ht="25.5" customHeight="1" thickTop="1" thickBot="1" x14ac:dyDescent="0.25">
      <c r="A9366" s="20" t="str">
        <f t="shared" si="444"/>
        <v>4613COVERTY</v>
      </c>
      <c r="B9366" s="20">
        <v>4613</v>
      </c>
      <c r="C9366" s="20" t="s">
        <v>9369</v>
      </c>
      <c r="D9366" s="21" t="s">
        <v>7888</v>
      </c>
      <c r="E9366" s="22">
        <v>1598.4639993495898</v>
      </c>
      <c r="F9366" s="22">
        <f t="shared" si="445"/>
        <v>1758.310399284549</v>
      </c>
      <c r="G9366" s="22">
        <f t="shared" si="446"/>
        <v>2078.003199154467</v>
      </c>
    </row>
    <row r="9367" spans="1:7" ht="25.5" customHeight="1" thickTop="1" thickBot="1" x14ac:dyDescent="0.25">
      <c r="A9367" s="20" t="str">
        <f t="shared" si="444"/>
        <v>4613KINLEYMORE</v>
      </c>
      <c r="B9367" s="37">
        <v>4613</v>
      </c>
      <c r="C9367" s="37" t="s">
        <v>9370</v>
      </c>
      <c r="D9367" s="38" t="s">
        <v>7888</v>
      </c>
      <c r="E9367" s="39">
        <v>1598.4639993495898</v>
      </c>
      <c r="F9367" s="39">
        <f t="shared" si="445"/>
        <v>1758.310399284549</v>
      </c>
      <c r="G9367" s="39">
        <f t="shared" si="446"/>
        <v>2078.003199154467</v>
      </c>
    </row>
    <row r="9368" spans="1:7" ht="25.5" customHeight="1" thickTop="1" thickBot="1" x14ac:dyDescent="0.25">
      <c r="A9368" s="20" t="str">
        <f t="shared" si="444"/>
        <v>4613MELROSE</v>
      </c>
      <c r="B9368" s="20">
        <v>4613</v>
      </c>
      <c r="C9368" s="20" t="s">
        <v>9371</v>
      </c>
      <c r="D9368" s="21" t="s">
        <v>7888</v>
      </c>
      <c r="E9368" s="22">
        <v>1598.4639993495898</v>
      </c>
      <c r="F9368" s="22">
        <f t="shared" si="445"/>
        <v>1758.310399284549</v>
      </c>
      <c r="G9368" s="22">
        <f t="shared" si="446"/>
        <v>2078.003199154467</v>
      </c>
    </row>
    <row r="9369" spans="1:7" ht="25.5" customHeight="1" thickTop="1" thickBot="1" x14ac:dyDescent="0.25">
      <c r="A9369" s="20" t="str">
        <f t="shared" si="444"/>
        <v>4613OKEDEN</v>
      </c>
      <c r="B9369" s="37">
        <v>4613</v>
      </c>
      <c r="C9369" s="37" t="s">
        <v>9372</v>
      </c>
      <c r="D9369" s="38" t="s">
        <v>7888</v>
      </c>
      <c r="E9369" s="39">
        <v>1598.4639993495898</v>
      </c>
      <c r="F9369" s="39">
        <f t="shared" si="445"/>
        <v>1758.310399284549</v>
      </c>
      <c r="G9369" s="39">
        <f t="shared" si="446"/>
        <v>2078.003199154467</v>
      </c>
    </row>
    <row r="9370" spans="1:7" ht="25.5" customHeight="1" thickTop="1" thickBot="1" x14ac:dyDescent="0.25">
      <c r="A9370" s="20" t="str">
        <f t="shared" si="444"/>
        <v>4613PROSTON</v>
      </c>
      <c r="B9370" s="20">
        <v>4613</v>
      </c>
      <c r="C9370" s="20" t="s">
        <v>9373</v>
      </c>
      <c r="D9370" s="21" t="s">
        <v>7888</v>
      </c>
      <c r="E9370" s="22">
        <v>1598.4639993495898</v>
      </c>
      <c r="F9370" s="22">
        <f t="shared" si="445"/>
        <v>1758.310399284549</v>
      </c>
      <c r="G9370" s="22">
        <f t="shared" si="446"/>
        <v>2078.003199154467</v>
      </c>
    </row>
    <row r="9371" spans="1:7" ht="25.5" customHeight="1" thickTop="1" thickBot="1" x14ac:dyDescent="0.25">
      <c r="A9371" s="20" t="str">
        <f t="shared" si="444"/>
        <v>4613SPEEDWELL</v>
      </c>
      <c r="B9371" s="37">
        <v>4613</v>
      </c>
      <c r="C9371" s="37" t="s">
        <v>9374</v>
      </c>
      <c r="D9371" s="38" t="s">
        <v>7888</v>
      </c>
      <c r="E9371" s="39">
        <v>1598.4639993495898</v>
      </c>
      <c r="F9371" s="39">
        <f t="shared" si="445"/>
        <v>1758.310399284549</v>
      </c>
      <c r="G9371" s="39">
        <f t="shared" si="446"/>
        <v>2078.003199154467</v>
      </c>
    </row>
    <row r="9372" spans="1:7" ht="25.5" customHeight="1" thickTop="1" thickBot="1" x14ac:dyDescent="0.25">
      <c r="A9372" s="20" t="str">
        <f t="shared" si="444"/>
        <v>4613STALWORTH</v>
      </c>
      <c r="B9372" s="20">
        <v>4613</v>
      </c>
      <c r="C9372" s="20" t="s">
        <v>9375</v>
      </c>
      <c r="D9372" s="21" t="s">
        <v>7888</v>
      </c>
      <c r="E9372" s="22">
        <v>1598.4639993495898</v>
      </c>
      <c r="F9372" s="22">
        <f t="shared" si="445"/>
        <v>1758.310399284549</v>
      </c>
      <c r="G9372" s="22">
        <f t="shared" si="446"/>
        <v>2078.003199154467</v>
      </c>
    </row>
    <row r="9373" spans="1:7" ht="25.5" customHeight="1" thickTop="1" thickBot="1" x14ac:dyDescent="0.25">
      <c r="A9373" s="20" t="str">
        <f t="shared" si="444"/>
        <v>4614NEUMGNA</v>
      </c>
      <c r="B9373" s="37">
        <v>4614</v>
      </c>
      <c r="C9373" s="37" t="s">
        <v>9376</v>
      </c>
      <c r="D9373" s="38" t="s">
        <v>7888</v>
      </c>
      <c r="E9373" s="39">
        <v>1306.4939992813481</v>
      </c>
      <c r="F9373" s="39">
        <f t="shared" si="445"/>
        <v>1437.1433992094831</v>
      </c>
      <c r="G9373" s="39">
        <f t="shared" si="446"/>
        <v>1698.4421990657527</v>
      </c>
    </row>
    <row r="9374" spans="1:7" ht="25.5" customHeight="1" thickTop="1" thickBot="1" x14ac:dyDescent="0.25">
      <c r="A9374" s="20" t="str">
        <f t="shared" si="444"/>
        <v>4614UPPER YARRAMAN</v>
      </c>
      <c r="B9374" s="20">
        <v>4614</v>
      </c>
      <c r="C9374" s="20" t="s">
        <v>9377</v>
      </c>
      <c r="D9374" s="21" t="s">
        <v>7888</v>
      </c>
      <c r="E9374" s="22">
        <v>1306.4939992813481</v>
      </c>
      <c r="F9374" s="22">
        <f t="shared" si="445"/>
        <v>1437.1433992094831</v>
      </c>
      <c r="G9374" s="22">
        <f t="shared" si="446"/>
        <v>1698.4421990657527</v>
      </c>
    </row>
    <row r="9375" spans="1:7" ht="25.5" customHeight="1" thickTop="1" thickBot="1" x14ac:dyDescent="0.25">
      <c r="A9375" s="20" t="str">
        <f t="shared" si="444"/>
        <v>4614YARRAMAN</v>
      </c>
      <c r="B9375" s="37">
        <v>4614</v>
      </c>
      <c r="C9375" s="37" t="s">
        <v>1944</v>
      </c>
      <c r="D9375" s="38" t="s">
        <v>7888</v>
      </c>
      <c r="E9375" s="39">
        <v>1306.4939992813481</v>
      </c>
      <c r="F9375" s="39">
        <f t="shared" si="445"/>
        <v>1437.1433992094831</v>
      </c>
      <c r="G9375" s="39">
        <f t="shared" si="446"/>
        <v>1698.4421990657527</v>
      </c>
    </row>
    <row r="9376" spans="1:7" ht="25.5" customHeight="1" thickTop="1" thickBot="1" x14ac:dyDescent="0.25">
      <c r="A9376" s="20" t="str">
        <f t="shared" si="444"/>
        <v>4615BARKER CREEK FLAT</v>
      </c>
      <c r="B9376" s="20">
        <v>4615</v>
      </c>
      <c r="C9376" s="20" t="s">
        <v>9378</v>
      </c>
      <c r="D9376" s="21" t="s">
        <v>7888</v>
      </c>
      <c r="E9376" s="22">
        <v>1350.5020000667619</v>
      </c>
      <c r="F9376" s="22">
        <f t="shared" si="445"/>
        <v>1485.5522000734381</v>
      </c>
      <c r="G9376" s="22">
        <f t="shared" si="446"/>
        <v>1755.6526000867905</v>
      </c>
    </row>
    <row r="9377" spans="1:7" ht="25.5" customHeight="1" thickTop="1" thickBot="1" x14ac:dyDescent="0.25">
      <c r="A9377" s="20" t="str">
        <f t="shared" si="444"/>
        <v>4615BROOKLANDS</v>
      </c>
      <c r="B9377" s="37">
        <v>4615</v>
      </c>
      <c r="C9377" s="37" t="s">
        <v>9379</v>
      </c>
      <c r="D9377" s="38" t="s">
        <v>7888</v>
      </c>
      <c r="E9377" s="39">
        <v>1350.5020000667619</v>
      </c>
      <c r="F9377" s="39">
        <f t="shared" si="445"/>
        <v>1485.5522000734381</v>
      </c>
      <c r="G9377" s="39">
        <f t="shared" si="446"/>
        <v>1755.6526000867905</v>
      </c>
    </row>
    <row r="9378" spans="1:7" ht="25.5" customHeight="1" thickTop="1" thickBot="1" x14ac:dyDescent="0.25">
      <c r="A9378" s="20" t="str">
        <f t="shared" si="444"/>
        <v>4615BULLCAMP</v>
      </c>
      <c r="B9378" s="20">
        <v>4615</v>
      </c>
      <c r="C9378" s="20" t="s">
        <v>9380</v>
      </c>
      <c r="D9378" s="21" t="s">
        <v>7888</v>
      </c>
      <c r="E9378" s="22">
        <v>1350.5020000667619</v>
      </c>
      <c r="F9378" s="22">
        <f t="shared" si="445"/>
        <v>1485.5522000734381</v>
      </c>
      <c r="G9378" s="22">
        <f t="shared" si="446"/>
        <v>1755.6526000867905</v>
      </c>
    </row>
    <row r="9379" spans="1:7" ht="25.5" customHeight="1" thickTop="1" thickBot="1" x14ac:dyDescent="0.25">
      <c r="A9379" s="20" t="str">
        <f t="shared" si="444"/>
        <v>4615EAST NANANGO</v>
      </c>
      <c r="B9379" s="37">
        <v>4615</v>
      </c>
      <c r="C9379" s="37" t="s">
        <v>9381</v>
      </c>
      <c r="D9379" s="38" t="s">
        <v>7888</v>
      </c>
      <c r="E9379" s="39">
        <v>1350.5020000667619</v>
      </c>
      <c r="F9379" s="39">
        <f t="shared" si="445"/>
        <v>1485.5522000734381</v>
      </c>
      <c r="G9379" s="39">
        <f t="shared" si="446"/>
        <v>1755.6526000867905</v>
      </c>
    </row>
    <row r="9380" spans="1:7" ht="25.5" customHeight="1" thickTop="1" thickBot="1" x14ac:dyDescent="0.25">
      <c r="A9380" s="20" t="str">
        <f t="shared" si="444"/>
        <v>4615ELGIN VALE</v>
      </c>
      <c r="B9380" s="20">
        <v>4615</v>
      </c>
      <c r="C9380" s="20" t="s">
        <v>9382</v>
      </c>
      <c r="D9380" s="21" t="s">
        <v>7888</v>
      </c>
      <c r="E9380" s="22">
        <v>1350.5020000667619</v>
      </c>
      <c r="F9380" s="22">
        <f t="shared" si="445"/>
        <v>1485.5522000734381</v>
      </c>
      <c r="G9380" s="22">
        <f t="shared" si="446"/>
        <v>1755.6526000867905</v>
      </c>
    </row>
    <row r="9381" spans="1:7" ht="25.5" customHeight="1" thickTop="1" thickBot="1" x14ac:dyDescent="0.25">
      <c r="A9381" s="20" t="str">
        <f t="shared" si="444"/>
        <v>4615GLAN DEVON</v>
      </c>
      <c r="B9381" s="37">
        <v>4615</v>
      </c>
      <c r="C9381" s="37" t="s">
        <v>9383</v>
      </c>
      <c r="D9381" s="38" t="s">
        <v>7888</v>
      </c>
      <c r="E9381" s="39">
        <v>1350.5020000667619</v>
      </c>
      <c r="F9381" s="39">
        <f t="shared" si="445"/>
        <v>1485.5522000734381</v>
      </c>
      <c r="G9381" s="39">
        <f t="shared" si="446"/>
        <v>1755.6526000867905</v>
      </c>
    </row>
    <row r="9382" spans="1:7" ht="25.5" customHeight="1" thickTop="1" thickBot="1" x14ac:dyDescent="0.25">
      <c r="A9382" s="20" t="str">
        <f t="shared" si="444"/>
        <v>4615JOHNSTOWN</v>
      </c>
      <c r="B9382" s="20">
        <v>4615</v>
      </c>
      <c r="C9382" s="20" t="s">
        <v>9384</v>
      </c>
      <c r="D9382" s="21" t="s">
        <v>7888</v>
      </c>
      <c r="E9382" s="22">
        <v>1350.5020000667619</v>
      </c>
      <c r="F9382" s="22">
        <f t="shared" si="445"/>
        <v>1485.5522000734381</v>
      </c>
      <c r="G9382" s="22">
        <f t="shared" si="446"/>
        <v>1755.6526000867905</v>
      </c>
    </row>
    <row r="9383" spans="1:7" ht="25.5" customHeight="1" thickTop="1" thickBot="1" x14ac:dyDescent="0.25">
      <c r="A9383" s="20" t="str">
        <f t="shared" si="444"/>
        <v>4615KUNIOON</v>
      </c>
      <c r="B9383" s="37">
        <v>4615</v>
      </c>
      <c r="C9383" s="37" t="s">
        <v>9385</v>
      </c>
      <c r="D9383" s="38" t="s">
        <v>7888</v>
      </c>
      <c r="E9383" s="39">
        <v>1350.5020000667619</v>
      </c>
      <c r="F9383" s="39">
        <f t="shared" si="445"/>
        <v>1485.5522000734381</v>
      </c>
      <c r="G9383" s="39">
        <f t="shared" si="446"/>
        <v>1755.6526000867905</v>
      </c>
    </row>
    <row r="9384" spans="1:7" ht="25.5" customHeight="1" thickTop="1" thickBot="1" x14ac:dyDescent="0.25">
      <c r="A9384" s="20" t="str">
        <f t="shared" si="444"/>
        <v>4615MAIDENWELL</v>
      </c>
      <c r="B9384" s="20">
        <v>4615</v>
      </c>
      <c r="C9384" s="20" t="s">
        <v>9386</v>
      </c>
      <c r="D9384" s="21" t="s">
        <v>7888</v>
      </c>
      <c r="E9384" s="22">
        <v>1350.5020000667619</v>
      </c>
      <c r="F9384" s="22">
        <f t="shared" si="445"/>
        <v>1485.5522000734381</v>
      </c>
      <c r="G9384" s="22">
        <f t="shared" si="446"/>
        <v>1755.6526000867905</v>
      </c>
    </row>
    <row r="9385" spans="1:7" ht="25.5" customHeight="1" thickTop="1" thickBot="1" x14ac:dyDescent="0.25">
      <c r="A9385" s="20" t="str">
        <f t="shared" si="444"/>
        <v>4615NANANGO</v>
      </c>
      <c r="B9385" s="37">
        <v>4615</v>
      </c>
      <c r="C9385" s="37" t="s">
        <v>9387</v>
      </c>
      <c r="D9385" s="38" t="s">
        <v>7888</v>
      </c>
      <c r="E9385" s="39">
        <v>1350.5020000667619</v>
      </c>
      <c r="F9385" s="39">
        <f t="shared" si="445"/>
        <v>1485.5522000734381</v>
      </c>
      <c r="G9385" s="39">
        <f t="shared" si="446"/>
        <v>1755.6526000867905</v>
      </c>
    </row>
    <row r="9386" spans="1:7" ht="25.5" customHeight="1" thickTop="1" thickBot="1" x14ac:dyDescent="0.25">
      <c r="A9386" s="20" t="str">
        <f t="shared" si="444"/>
        <v>4615PIMPIMBUDGEE</v>
      </c>
      <c r="B9386" s="20">
        <v>4615</v>
      </c>
      <c r="C9386" s="20" t="s">
        <v>9388</v>
      </c>
      <c r="D9386" s="21" t="s">
        <v>7888</v>
      </c>
      <c r="E9386" s="22">
        <v>1350.5020000667619</v>
      </c>
      <c r="F9386" s="22">
        <f t="shared" si="445"/>
        <v>1485.5522000734381</v>
      </c>
      <c r="G9386" s="22">
        <f t="shared" si="446"/>
        <v>1755.6526000867905</v>
      </c>
    </row>
    <row r="9387" spans="1:7" ht="25.5" customHeight="1" thickTop="1" thickBot="1" x14ac:dyDescent="0.25">
      <c r="A9387" s="20" t="str">
        <f t="shared" si="444"/>
        <v>4615RUNNYMEDE</v>
      </c>
      <c r="B9387" s="37">
        <v>4615</v>
      </c>
      <c r="C9387" s="37" t="s">
        <v>6726</v>
      </c>
      <c r="D9387" s="38" t="s">
        <v>7888</v>
      </c>
      <c r="E9387" s="39">
        <v>1350.5020000667619</v>
      </c>
      <c r="F9387" s="39">
        <f t="shared" si="445"/>
        <v>1485.5522000734381</v>
      </c>
      <c r="G9387" s="39">
        <f t="shared" si="446"/>
        <v>1755.6526000867905</v>
      </c>
    </row>
    <row r="9388" spans="1:7" ht="25.5" customHeight="1" thickTop="1" thickBot="1" x14ac:dyDescent="0.25">
      <c r="A9388" s="20" t="str">
        <f t="shared" si="444"/>
        <v>4615SANDY RIDGES</v>
      </c>
      <c r="B9388" s="20">
        <v>4615</v>
      </c>
      <c r="C9388" s="20" t="s">
        <v>9389</v>
      </c>
      <c r="D9388" s="21" t="s">
        <v>7888</v>
      </c>
      <c r="E9388" s="22">
        <v>1350.5020000667619</v>
      </c>
      <c r="F9388" s="22">
        <f t="shared" si="445"/>
        <v>1485.5522000734381</v>
      </c>
      <c r="G9388" s="22">
        <f t="shared" si="446"/>
        <v>1755.6526000867905</v>
      </c>
    </row>
    <row r="9389" spans="1:7" ht="25.5" customHeight="1" thickTop="1" thickBot="1" x14ac:dyDescent="0.25">
      <c r="A9389" s="20" t="str">
        <f t="shared" si="444"/>
        <v>4615SOUTH EAST NANANGO</v>
      </c>
      <c r="B9389" s="37">
        <v>4615</v>
      </c>
      <c r="C9389" s="37" t="s">
        <v>9390</v>
      </c>
      <c r="D9389" s="38" t="s">
        <v>7888</v>
      </c>
      <c r="E9389" s="39">
        <v>1350.5020000667619</v>
      </c>
      <c r="F9389" s="39">
        <f t="shared" si="445"/>
        <v>1485.5522000734381</v>
      </c>
      <c r="G9389" s="39">
        <f t="shared" si="446"/>
        <v>1755.6526000867905</v>
      </c>
    </row>
    <row r="9390" spans="1:7" ht="25.5" customHeight="1" thickTop="1" thickBot="1" x14ac:dyDescent="0.25">
      <c r="A9390" s="20" t="str">
        <f t="shared" si="444"/>
        <v>4615SOUTH NANANGO</v>
      </c>
      <c r="B9390" s="20">
        <v>4615</v>
      </c>
      <c r="C9390" s="20" t="s">
        <v>9391</v>
      </c>
      <c r="D9390" s="21" t="s">
        <v>7888</v>
      </c>
      <c r="E9390" s="22">
        <v>1350.5020000667619</v>
      </c>
      <c r="F9390" s="22">
        <f t="shared" si="445"/>
        <v>1485.5522000734381</v>
      </c>
      <c r="G9390" s="22">
        <f t="shared" si="446"/>
        <v>1755.6526000867905</v>
      </c>
    </row>
    <row r="9391" spans="1:7" ht="25.5" customHeight="1" thickTop="1" thickBot="1" x14ac:dyDescent="0.25">
      <c r="A9391" s="20" t="str">
        <f t="shared" si="444"/>
        <v>4615TARONG</v>
      </c>
      <c r="B9391" s="37">
        <v>4615</v>
      </c>
      <c r="C9391" s="37" t="s">
        <v>9392</v>
      </c>
      <c r="D9391" s="38" t="s">
        <v>7888</v>
      </c>
      <c r="E9391" s="39">
        <v>1350.5020000667619</v>
      </c>
      <c r="F9391" s="39">
        <f t="shared" si="445"/>
        <v>1485.5522000734381</v>
      </c>
      <c r="G9391" s="39">
        <f t="shared" si="446"/>
        <v>1755.6526000867905</v>
      </c>
    </row>
    <row r="9392" spans="1:7" ht="25.5" customHeight="1" thickTop="1" thickBot="1" x14ac:dyDescent="0.25">
      <c r="A9392" s="20" t="str">
        <f t="shared" si="444"/>
        <v>4615WATTLE CAMP</v>
      </c>
      <c r="B9392" s="20">
        <v>4615</v>
      </c>
      <c r="C9392" s="20" t="s">
        <v>9393</v>
      </c>
      <c r="D9392" s="21" t="s">
        <v>7888</v>
      </c>
      <c r="E9392" s="22">
        <v>1350.5020000667619</v>
      </c>
      <c r="F9392" s="22">
        <f t="shared" si="445"/>
        <v>1485.5522000734381</v>
      </c>
      <c r="G9392" s="22">
        <f t="shared" si="446"/>
        <v>1755.6526000867905</v>
      </c>
    </row>
    <row r="9393" spans="1:7" ht="25.5" customHeight="1" thickTop="1" thickBot="1" x14ac:dyDescent="0.25">
      <c r="A9393" s="20" t="str">
        <f t="shared" si="444"/>
        <v>4615WENGENVILLE</v>
      </c>
      <c r="B9393" s="37">
        <v>4615</v>
      </c>
      <c r="C9393" s="37" t="s">
        <v>9394</v>
      </c>
      <c r="D9393" s="38" t="s">
        <v>7888</v>
      </c>
      <c r="E9393" s="39">
        <v>1350.5020000667619</v>
      </c>
      <c r="F9393" s="39">
        <f t="shared" si="445"/>
        <v>1485.5522000734381</v>
      </c>
      <c r="G9393" s="39">
        <f t="shared" si="446"/>
        <v>1755.6526000867905</v>
      </c>
    </row>
    <row r="9394" spans="1:7" ht="25.5" customHeight="1" thickTop="1" thickBot="1" x14ac:dyDescent="0.25">
      <c r="A9394" s="20" t="str">
        <f t="shared" si="444"/>
        <v>4615WYALLA</v>
      </c>
      <c r="B9394" s="20">
        <v>4615</v>
      </c>
      <c r="C9394" s="20" t="s">
        <v>9395</v>
      </c>
      <c r="D9394" s="21" t="s">
        <v>7888</v>
      </c>
      <c r="E9394" s="22">
        <v>1350.5020000667619</v>
      </c>
      <c r="F9394" s="22">
        <f t="shared" si="445"/>
        <v>1485.5522000734381</v>
      </c>
      <c r="G9394" s="22">
        <f t="shared" si="446"/>
        <v>1755.6526000867905</v>
      </c>
    </row>
    <row r="9395" spans="1:7" ht="25.5" customHeight="1" thickTop="1" thickBot="1" x14ac:dyDescent="0.25">
      <c r="A9395" s="20" t="str">
        <f t="shared" si="444"/>
        <v>4620ARAMARA</v>
      </c>
      <c r="B9395" s="37">
        <v>4620</v>
      </c>
      <c r="C9395" s="37" t="s">
        <v>9396</v>
      </c>
      <c r="D9395" s="38" t="s">
        <v>7888</v>
      </c>
      <c r="E9395" s="39">
        <v>1601.7799408565068</v>
      </c>
      <c r="F9395" s="39">
        <f t="shared" si="445"/>
        <v>1761.9579349421576</v>
      </c>
      <c r="G9395" s="39">
        <f t="shared" si="446"/>
        <v>2082.3139231134587</v>
      </c>
    </row>
    <row r="9396" spans="1:7" ht="25.5" customHeight="1" thickTop="1" thickBot="1" x14ac:dyDescent="0.25">
      <c r="A9396" s="20" t="str">
        <f t="shared" si="444"/>
        <v>4620BROOWEENA</v>
      </c>
      <c r="B9396" s="20">
        <v>4620</v>
      </c>
      <c r="C9396" s="20" t="s">
        <v>9397</v>
      </c>
      <c r="D9396" s="21" t="s">
        <v>7888</v>
      </c>
      <c r="E9396" s="22">
        <v>1601.7799408565068</v>
      </c>
      <c r="F9396" s="22">
        <f t="shared" si="445"/>
        <v>1761.9579349421576</v>
      </c>
      <c r="G9396" s="22">
        <f t="shared" si="446"/>
        <v>2082.3139231134587</v>
      </c>
    </row>
    <row r="9397" spans="1:7" ht="25.5" customHeight="1" thickTop="1" thickBot="1" x14ac:dyDescent="0.25">
      <c r="A9397" s="20" t="str">
        <f t="shared" si="444"/>
        <v>4620DOONGUL</v>
      </c>
      <c r="B9397" s="37">
        <v>4620</v>
      </c>
      <c r="C9397" s="37" t="s">
        <v>9398</v>
      </c>
      <c r="D9397" s="38" t="s">
        <v>7888</v>
      </c>
      <c r="E9397" s="39">
        <v>1601.7799408565068</v>
      </c>
      <c r="F9397" s="39">
        <f t="shared" si="445"/>
        <v>1761.9579349421576</v>
      </c>
      <c r="G9397" s="39">
        <f t="shared" si="446"/>
        <v>2082.3139231134587</v>
      </c>
    </row>
    <row r="9398" spans="1:7" ht="25.5" customHeight="1" thickTop="1" thickBot="1" x14ac:dyDescent="0.25">
      <c r="A9398" s="20" t="str">
        <f t="shared" si="444"/>
        <v>4620GIGOOMGAN</v>
      </c>
      <c r="B9398" s="20">
        <v>4620</v>
      </c>
      <c r="C9398" s="20" t="s">
        <v>9399</v>
      </c>
      <c r="D9398" s="21" t="s">
        <v>7888</v>
      </c>
      <c r="E9398" s="22">
        <v>1601.7799408565068</v>
      </c>
      <c r="F9398" s="22">
        <f t="shared" si="445"/>
        <v>1761.9579349421576</v>
      </c>
      <c r="G9398" s="22">
        <f t="shared" si="446"/>
        <v>2082.3139231134587</v>
      </c>
    </row>
    <row r="9399" spans="1:7" ht="25.5" customHeight="1" thickTop="1" thickBot="1" x14ac:dyDescent="0.25">
      <c r="A9399" s="20" t="str">
        <f t="shared" si="444"/>
        <v>4620GLENBAR</v>
      </c>
      <c r="B9399" s="37">
        <v>4620</v>
      </c>
      <c r="C9399" s="37" t="s">
        <v>9400</v>
      </c>
      <c r="D9399" s="38" t="s">
        <v>7888</v>
      </c>
      <c r="E9399" s="39">
        <v>1601.7799408565068</v>
      </c>
      <c r="F9399" s="39">
        <f t="shared" si="445"/>
        <v>1761.9579349421576</v>
      </c>
      <c r="G9399" s="39">
        <f t="shared" si="446"/>
        <v>2082.3139231134587</v>
      </c>
    </row>
    <row r="9400" spans="1:7" ht="25.5" customHeight="1" thickTop="1" thickBot="1" x14ac:dyDescent="0.25">
      <c r="A9400" s="20" t="str">
        <f t="shared" si="444"/>
        <v>4620GUNGALOON</v>
      </c>
      <c r="B9400" s="20">
        <v>4620</v>
      </c>
      <c r="C9400" s="20" t="s">
        <v>9401</v>
      </c>
      <c r="D9400" s="21" t="s">
        <v>7888</v>
      </c>
      <c r="E9400" s="22">
        <v>1601.7799408565068</v>
      </c>
      <c r="F9400" s="22">
        <f t="shared" si="445"/>
        <v>1761.9579349421576</v>
      </c>
      <c r="G9400" s="22">
        <f t="shared" si="446"/>
        <v>2082.3139231134587</v>
      </c>
    </row>
    <row r="9401" spans="1:7" ht="25.5" customHeight="1" thickTop="1" thickBot="1" x14ac:dyDescent="0.25">
      <c r="A9401" s="20" t="str">
        <f t="shared" si="444"/>
        <v>4620MALARGA</v>
      </c>
      <c r="B9401" s="37">
        <v>4620</v>
      </c>
      <c r="C9401" s="37" t="s">
        <v>9402</v>
      </c>
      <c r="D9401" s="38" t="s">
        <v>7888</v>
      </c>
      <c r="E9401" s="39">
        <v>1601.7799408565068</v>
      </c>
      <c r="F9401" s="39">
        <f t="shared" si="445"/>
        <v>1761.9579349421576</v>
      </c>
      <c r="G9401" s="39">
        <f t="shared" si="446"/>
        <v>2082.3139231134587</v>
      </c>
    </row>
    <row r="9402" spans="1:7" ht="25.5" customHeight="1" thickTop="1" thickBot="1" x14ac:dyDescent="0.25">
      <c r="A9402" s="20" t="str">
        <f t="shared" si="444"/>
        <v>4620NORTH ARAMARA</v>
      </c>
      <c r="B9402" s="20">
        <v>4620</v>
      </c>
      <c r="C9402" s="20" t="s">
        <v>9403</v>
      </c>
      <c r="D9402" s="21" t="s">
        <v>7888</v>
      </c>
      <c r="E9402" s="22">
        <v>1601.7799408565068</v>
      </c>
      <c r="F9402" s="22">
        <f t="shared" si="445"/>
        <v>1761.9579349421576</v>
      </c>
      <c r="G9402" s="22">
        <f t="shared" si="446"/>
        <v>2082.3139231134587</v>
      </c>
    </row>
    <row r="9403" spans="1:7" ht="25.5" customHeight="1" thickTop="1" thickBot="1" x14ac:dyDescent="0.25">
      <c r="A9403" s="20" t="str">
        <f t="shared" si="444"/>
        <v>4620TEEBAR</v>
      </c>
      <c r="B9403" s="37">
        <v>4620</v>
      </c>
      <c r="C9403" s="37" t="s">
        <v>9404</v>
      </c>
      <c r="D9403" s="38" t="s">
        <v>7888</v>
      </c>
      <c r="E9403" s="39">
        <v>1601.7799408565068</v>
      </c>
      <c r="F9403" s="39">
        <f t="shared" si="445"/>
        <v>1761.9579349421576</v>
      </c>
      <c r="G9403" s="39">
        <f t="shared" si="446"/>
        <v>2082.3139231134587</v>
      </c>
    </row>
    <row r="9404" spans="1:7" ht="25.5" customHeight="1" thickTop="1" thickBot="1" x14ac:dyDescent="0.25">
      <c r="A9404" s="20" t="str">
        <f t="shared" si="444"/>
        <v>4620WOOCOO</v>
      </c>
      <c r="B9404" s="20">
        <v>4620</v>
      </c>
      <c r="C9404" s="20" t="s">
        <v>9405</v>
      </c>
      <c r="D9404" s="21" t="s">
        <v>7888</v>
      </c>
      <c r="E9404" s="22">
        <v>1601.7799408565068</v>
      </c>
      <c r="F9404" s="22">
        <f t="shared" si="445"/>
        <v>1761.9579349421576</v>
      </c>
      <c r="G9404" s="22">
        <f t="shared" si="446"/>
        <v>2082.3139231134587</v>
      </c>
    </row>
    <row r="9405" spans="1:7" ht="25.5" customHeight="1" thickTop="1" thickBot="1" x14ac:dyDescent="0.25">
      <c r="A9405" s="20" t="str">
        <f t="shared" si="444"/>
        <v>4621BIGGENDEN</v>
      </c>
      <c r="B9405" s="37">
        <v>4621</v>
      </c>
      <c r="C9405" s="37" t="s">
        <v>9406</v>
      </c>
      <c r="D9405" s="38" t="s">
        <v>7888</v>
      </c>
      <c r="E9405" s="39">
        <v>1601.7799408565068</v>
      </c>
      <c r="F9405" s="39">
        <f t="shared" si="445"/>
        <v>1761.9579349421576</v>
      </c>
      <c r="G9405" s="39">
        <f t="shared" si="446"/>
        <v>2082.3139231134587</v>
      </c>
    </row>
    <row r="9406" spans="1:7" ht="25.5" customHeight="1" thickTop="1" thickBot="1" x14ac:dyDescent="0.25">
      <c r="A9406" s="20" t="str">
        <f t="shared" si="444"/>
        <v>4621BOOMPA</v>
      </c>
      <c r="B9406" s="20">
        <v>4621</v>
      </c>
      <c r="C9406" s="20" t="s">
        <v>9407</v>
      </c>
      <c r="D9406" s="21" t="s">
        <v>7888</v>
      </c>
      <c r="E9406" s="22">
        <v>1601.7799408565068</v>
      </c>
      <c r="F9406" s="22">
        <f t="shared" si="445"/>
        <v>1761.9579349421576</v>
      </c>
      <c r="G9406" s="22">
        <f t="shared" si="446"/>
        <v>2082.3139231134587</v>
      </c>
    </row>
    <row r="9407" spans="1:7" ht="25.5" customHeight="1" thickTop="1" thickBot="1" x14ac:dyDescent="0.25">
      <c r="A9407" s="20" t="str">
        <f t="shared" si="444"/>
        <v>4621COALSTOUN LAKES</v>
      </c>
      <c r="B9407" s="37">
        <v>4621</v>
      </c>
      <c r="C9407" s="37" t="s">
        <v>9408</v>
      </c>
      <c r="D9407" s="38" t="s">
        <v>7888</v>
      </c>
      <c r="E9407" s="39">
        <v>1601.7799408565068</v>
      </c>
      <c r="F9407" s="39">
        <f t="shared" si="445"/>
        <v>1761.9579349421576</v>
      </c>
      <c r="G9407" s="39">
        <f t="shared" si="446"/>
        <v>2082.3139231134587</v>
      </c>
    </row>
    <row r="9408" spans="1:7" ht="25.5" customHeight="1" thickTop="1" thickBot="1" x14ac:dyDescent="0.25">
      <c r="A9408" s="20" t="str">
        <f t="shared" si="444"/>
        <v>4621CORINGA</v>
      </c>
      <c r="B9408" s="20">
        <v>4621</v>
      </c>
      <c r="C9408" s="20" t="s">
        <v>9409</v>
      </c>
      <c r="D9408" s="21" t="s">
        <v>7888</v>
      </c>
      <c r="E9408" s="22">
        <v>1601.7799408565068</v>
      </c>
      <c r="F9408" s="22">
        <f t="shared" si="445"/>
        <v>1761.9579349421576</v>
      </c>
      <c r="G9408" s="22">
        <f t="shared" si="446"/>
        <v>2082.3139231134587</v>
      </c>
    </row>
    <row r="9409" spans="1:7" ht="25.5" customHeight="1" thickTop="1" thickBot="1" x14ac:dyDescent="0.25">
      <c r="A9409" s="20" t="str">
        <f t="shared" si="444"/>
        <v>4621DALLARNIL</v>
      </c>
      <c r="B9409" s="37">
        <v>4621</v>
      </c>
      <c r="C9409" s="37" t="s">
        <v>9410</v>
      </c>
      <c r="D9409" s="38" t="s">
        <v>7888</v>
      </c>
      <c r="E9409" s="39">
        <v>1601.7799408565068</v>
      </c>
      <c r="F9409" s="39">
        <f t="shared" si="445"/>
        <v>1761.9579349421576</v>
      </c>
      <c r="G9409" s="39">
        <f t="shared" si="446"/>
        <v>2082.3139231134587</v>
      </c>
    </row>
    <row r="9410" spans="1:7" ht="25.5" customHeight="1" thickTop="1" thickBot="1" x14ac:dyDescent="0.25">
      <c r="A9410" s="20" t="str">
        <f t="shared" si="444"/>
        <v>4621DEGILBO</v>
      </c>
      <c r="B9410" s="20">
        <v>4621</v>
      </c>
      <c r="C9410" s="20" t="s">
        <v>9411</v>
      </c>
      <c r="D9410" s="21" t="s">
        <v>7888</v>
      </c>
      <c r="E9410" s="22">
        <v>1601.7799408565068</v>
      </c>
      <c r="F9410" s="22">
        <f t="shared" si="445"/>
        <v>1761.9579349421576</v>
      </c>
      <c r="G9410" s="22">
        <f t="shared" si="446"/>
        <v>2082.3139231134587</v>
      </c>
    </row>
    <row r="9411" spans="1:7" ht="25.5" customHeight="1" thickTop="1" thickBot="1" x14ac:dyDescent="0.25">
      <c r="A9411" s="20" t="str">
        <f t="shared" si="444"/>
        <v>4621DIDCOT</v>
      </c>
      <c r="B9411" s="37">
        <v>4621</v>
      </c>
      <c r="C9411" s="37" t="s">
        <v>9412</v>
      </c>
      <c r="D9411" s="38" t="s">
        <v>7888</v>
      </c>
      <c r="E9411" s="39">
        <v>1601.7799408565068</v>
      </c>
      <c r="F9411" s="39">
        <f t="shared" si="445"/>
        <v>1761.9579349421576</v>
      </c>
      <c r="G9411" s="39">
        <f t="shared" si="446"/>
        <v>2082.3139231134587</v>
      </c>
    </row>
    <row r="9412" spans="1:7" ht="25.5" customHeight="1" thickTop="1" thickBot="1" x14ac:dyDescent="0.25">
      <c r="A9412" s="20" t="str">
        <f t="shared" si="444"/>
        <v>4621GOLDEN FLEECE</v>
      </c>
      <c r="B9412" s="20">
        <v>4621</v>
      </c>
      <c r="C9412" s="20" t="s">
        <v>9413</v>
      </c>
      <c r="D9412" s="21" t="s">
        <v>7888</v>
      </c>
      <c r="E9412" s="22">
        <v>1601.7799408565068</v>
      </c>
      <c r="F9412" s="22">
        <f t="shared" si="445"/>
        <v>1761.9579349421576</v>
      </c>
      <c r="G9412" s="22">
        <f t="shared" si="446"/>
        <v>2082.3139231134587</v>
      </c>
    </row>
    <row r="9413" spans="1:7" ht="25.5" customHeight="1" thickTop="1" thickBot="1" x14ac:dyDescent="0.25">
      <c r="A9413" s="20" t="str">
        <f t="shared" ref="A9413:A9476" si="447">CONCATENATE(B9413,C9413)</f>
        <v>4621LAKESIDE</v>
      </c>
      <c r="B9413" s="37">
        <v>4621</v>
      </c>
      <c r="C9413" s="37" t="s">
        <v>9414</v>
      </c>
      <c r="D9413" s="38" t="s">
        <v>7888</v>
      </c>
      <c r="E9413" s="39">
        <v>1601.7799408565068</v>
      </c>
      <c r="F9413" s="39">
        <f t="shared" ref="F9413:F9476" si="448">1.1*E9413</f>
        <v>1761.9579349421576</v>
      </c>
      <c r="G9413" s="39">
        <f t="shared" ref="G9413:G9476" si="449">1.3*E9413</f>
        <v>2082.3139231134587</v>
      </c>
    </row>
    <row r="9414" spans="1:7" ht="25.5" customHeight="1" thickTop="1" thickBot="1" x14ac:dyDescent="0.25">
      <c r="A9414" s="20" t="str">
        <f t="shared" si="447"/>
        <v>4621WATERANGA</v>
      </c>
      <c r="B9414" s="20">
        <v>4621</v>
      </c>
      <c r="C9414" s="20" t="s">
        <v>9415</v>
      </c>
      <c r="D9414" s="21" t="s">
        <v>7888</v>
      </c>
      <c r="E9414" s="22">
        <v>1601.7799408565068</v>
      </c>
      <c r="F9414" s="22">
        <f t="shared" si="448"/>
        <v>1761.9579349421576</v>
      </c>
      <c r="G9414" s="22">
        <f t="shared" si="449"/>
        <v>2082.3139231134587</v>
      </c>
    </row>
    <row r="9415" spans="1:7" ht="25.5" customHeight="1" thickTop="1" thickBot="1" x14ac:dyDescent="0.25">
      <c r="A9415" s="20" t="str">
        <f t="shared" si="447"/>
        <v>4621WOOWOONGA</v>
      </c>
      <c r="B9415" s="37">
        <v>4621</v>
      </c>
      <c r="C9415" s="37" t="s">
        <v>9416</v>
      </c>
      <c r="D9415" s="38" t="s">
        <v>7888</v>
      </c>
      <c r="E9415" s="39">
        <v>1601.7799408565068</v>
      </c>
      <c r="F9415" s="39">
        <f t="shared" si="448"/>
        <v>1761.9579349421576</v>
      </c>
      <c r="G9415" s="39">
        <f t="shared" si="449"/>
        <v>2082.3139231134587</v>
      </c>
    </row>
    <row r="9416" spans="1:7" ht="25.5" customHeight="1" thickTop="1" thickBot="1" x14ac:dyDescent="0.25">
      <c r="A9416" s="20" t="str">
        <f t="shared" si="447"/>
        <v>4625ARANBANGA</v>
      </c>
      <c r="B9416" s="20">
        <v>4625</v>
      </c>
      <c r="C9416" s="20" t="s">
        <v>9417</v>
      </c>
      <c r="D9416" s="21" t="s">
        <v>7888</v>
      </c>
      <c r="E9416" s="22">
        <v>1783.284000564322</v>
      </c>
      <c r="F9416" s="22">
        <f t="shared" si="448"/>
        <v>1961.6124006207544</v>
      </c>
      <c r="G9416" s="22">
        <f t="shared" si="449"/>
        <v>2318.2692007336186</v>
      </c>
    </row>
    <row r="9417" spans="1:7" ht="25.5" customHeight="1" thickTop="1" thickBot="1" x14ac:dyDescent="0.25">
      <c r="A9417" s="20" t="str">
        <f t="shared" si="447"/>
        <v>4625BAN BAN</v>
      </c>
      <c r="B9417" s="37">
        <v>4625</v>
      </c>
      <c r="C9417" s="37" t="s">
        <v>9418</v>
      </c>
      <c r="D9417" s="38" t="s">
        <v>7888</v>
      </c>
      <c r="E9417" s="39">
        <v>1783.284000564322</v>
      </c>
      <c r="F9417" s="39">
        <f t="shared" si="448"/>
        <v>1961.6124006207544</v>
      </c>
      <c r="G9417" s="39">
        <f t="shared" si="449"/>
        <v>2318.2692007336186</v>
      </c>
    </row>
    <row r="9418" spans="1:7" ht="25.5" customHeight="1" thickTop="1" thickBot="1" x14ac:dyDescent="0.25">
      <c r="A9418" s="20" t="str">
        <f t="shared" si="447"/>
        <v>4625BAN BAN SPRINGS</v>
      </c>
      <c r="B9418" s="20">
        <v>4625</v>
      </c>
      <c r="C9418" s="20" t="s">
        <v>9419</v>
      </c>
      <c r="D9418" s="21" t="s">
        <v>7888</v>
      </c>
      <c r="E9418" s="22">
        <v>1783.284000564322</v>
      </c>
      <c r="F9418" s="22">
        <f t="shared" si="448"/>
        <v>1961.6124006207544</v>
      </c>
      <c r="G9418" s="22">
        <f t="shared" si="449"/>
        <v>2318.2692007336186</v>
      </c>
    </row>
    <row r="9419" spans="1:7" ht="25.5" customHeight="1" thickTop="1" thickBot="1" x14ac:dyDescent="0.25">
      <c r="A9419" s="20" t="str">
        <f t="shared" si="447"/>
        <v>4625BARLYNE</v>
      </c>
      <c r="B9419" s="37">
        <v>4625</v>
      </c>
      <c r="C9419" s="37" t="s">
        <v>9420</v>
      </c>
      <c r="D9419" s="38" t="s">
        <v>7888</v>
      </c>
      <c r="E9419" s="39">
        <v>1783.284000564322</v>
      </c>
      <c r="F9419" s="39">
        <f t="shared" si="448"/>
        <v>1961.6124006207544</v>
      </c>
      <c r="G9419" s="39">
        <f t="shared" si="449"/>
        <v>2318.2692007336186</v>
      </c>
    </row>
    <row r="9420" spans="1:7" ht="25.5" customHeight="1" thickTop="1" thickBot="1" x14ac:dyDescent="0.25">
      <c r="A9420" s="20" t="str">
        <f t="shared" si="447"/>
        <v>4625BINJOUR</v>
      </c>
      <c r="B9420" s="20">
        <v>4625</v>
      </c>
      <c r="C9420" s="20" t="s">
        <v>9421</v>
      </c>
      <c r="D9420" s="21" t="s">
        <v>7888</v>
      </c>
      <c r="E9420" s="22">
        <v>1783.284000564322</v>
      </c>
      <c r="F9420" s="22">
        <f t="shared" si="448"/>
        <v>1961.6124006207544</v>
      </c>
      <c r="G9420" s="22">
        <f t="shared" si="449"/>
        <v>2318.2692007336186</v>
      </c>
    </row>
    <row r="9421" spans="1:7" ht="25.5" customHeight="1" thickTop="1" thickBot="1" x14ac:dyDescent="0.25">
      <c r="A9421" s="20" t="str">
        <f t="shared" si="447"/>
        <v>4625BLAIRMORE</v>
      </c>
      <c r="B9421" s="37">
        <v>4625</v>
      </c>
      <c r="C9421" s="37" t="s">
        <v>9422</v>
      </c>
      <c r="D9421" s="38" t="s">
        <v>7888</v>
      </c>
      <c r="E9421" s="39">
        <v>1783.284000564322</v>
      </c>
      <c r="F9421" s="39">
        <f t="shared" si="448"/>
        <v>1961.6124006207544</v>
      </c>
      <c r="G9421" s="39">
        <f t="shared" si="449"/>
        <v>2318.2692007336186</v>
      </c>
    </row>
    <row r="9422" spans="1:7" ht="25.5" customHeight="1" thickTop="1" thickBot="1" x14ac:dyDescent="0.25">
      <c r="A9422" s="20" t="str">
        <f t="shared" si="447"/>
        <v>4625BON ACCORD</v>
      </c>
      <c r="B9422" s="20">
        <v>4625</v>
      </c>
      <c r="C9422" s="20" t="s">
        <v>9423</v>
      </c>
      <c r="D9422" s="21" t="s">
        <v>7888</v>
      </c>
      <c r="E9422" s="22">
        <v>1783.284000564322</v>
      </c>
      <c r="F9422" s="22">
        <f t="shared" si="448"/>
        <v>1961.6124006207544</v>
      </c>
      <c r="G9422" s="22">
        <f t="shared" si="449"/>
        <v>2318.2692007336186</v>
      </c>
    </row>
    <row r="9423" spans="1:7" ht="25.5" customHeight="1" thickTop="1" thickBot="1" x14ac:dyDescent="0.25">
      <c r="A9423" s="20" t="str">
        <f t="shared" si="447"/>
        <v>4625BRANCH CREEK</v>
      </c>
      <c r="B9423" s="37">
        <v>4625</v>
      </c>
      <c r="C9423" s="37" t="s">
        <v>9424</v>
      </c>
      <c r="D9423" s="38" t="s">
        <v>7888</v>
      </c>
      <c r="E9423" s="39">
        <v>1783.284000564322</v>
      </c>
      <c r="F9423" s="39">
        <f t="shared" si="448"/>
        <v>1961.6124006207544</v>
      </c>
      <c r="G9423" s="39">
        <f t="shared" si="449"/>
        <v>2318.2692007336186</v>
      </c>
    </row>
    <row r="9424" spans="1:7" ht="25.5" customHeight="1" thickTop="1" thickBot="1" x14ac:dyDescent="0.25">
      <c r="A9424" s="20" t="str">
        <f t="shared" si="447"/>
        <v>4625BYRNESTOWN</v>
      </c>
      <c r="B9424" s="20">
        <v>4625</v>
      </c>
      <c r="C9424" s="20" t="s">
        <v>9425</v>
      </c>
      <c r="D9424" s="21" t="s">
        <v>7888</v>
      </c>
      <c r="E9424" s="22">
        <v>1783.284000564322</v>
      </c>
      <c r="F9424" s="22">
        <f t="shared" si="448"/>
        <v>1961.6124006207544</v>
      </c>
      <c r="G9424" s="22">
        <f t="shared" si="449"/>
        <v>2318.2692007336186</v>
      </c>
    </row>
    <row r="9425" spans="1:7" ht="25.5" customHeight="1" thickTop="1" thickBot="1" x14ac:dyDescent="0.25">
      <c r="A9425" s="20" t="str">
        <f t="shared" si="447"/>
        <v>4625CAMPBELL CREEK</v>
      </c>
      <c r="B9425" s="37">
        <v>4625</v>
      </c>
      <c r="C9425" s="37" t="s">
        <v>9426</v>
      </c>
      <c r="D9425" s="38" t="s">
        <v>7888</v>
      </c>
      <c r="E9425" s="39">
        <v>1783.284000564322</v>
      </c>
      <c r="F9425" s="39">
        <f t="shared" si="448"/>
        <v>1961.6124006207544</v>
      </c>
      <c r="G9425" s="39">
        <f t="shared" si="449"/>
        <v>2318.2692007336186</v>
      </c>
    </row>
    <row r="9426" spans="1:7" ht="25.5" customHeight="1" thickTop="1" thickBot="1" x14ac:dyDescent="0.25">
      <c r="A9426" s="20" t="str">
        <f t="shared" si="447"/>
        <v>4625DEEP CREEK</v>
      </c>
      <c r="B9426" s="20">
        <v>4625</v>
      </c>
      <c r="C9426" s="20" t="s">
        <v>2454</v>
      </c>
      <c r="D9426" s="21" t="s">
        <v>7888</v>
      </c>
      <c r="E9426" s="22">
        <v>1783.284000564322</v>
      </c>
      <c r="F9426" s="22">
        <f t="shared" si="448"/>
        <v>1961.6124006207544</v>
      </c>
      <c r="G9426" s="22">
        <f t="shared" si="449"/>
        <v>2318.2692007336186</v>
      </c>
    </row>
    <row r="9427" spans="1:7" ht="25.5" customHeight="1" thickTop="1" thickBot="1" x14ac:dyDescent="0.25">
      <c r="A9427" s="20" t="str">
        <f t="shared" si="447"/>
        <v>4625DIRNBIR</v>
      </c>
      <c r="B9427" s="37">
        <v>4625</v>
      </c>
      <c r="C9427" s="37" t="s">
        <v>9427</v>
      </c>
      <c r="D9427" s="38" t="s">
        <v>7888</v>
      </c>
      <c r="E9427" s="39">
        <v>1783.284000564322</v>
      </c>
      <c r="F9427" s="39">
        <f t="shared" si="448"/>
        <v>1961.6124006207544</v>
      </c>
      <c r="G9427" s="39">
        <f t="shared" si="449"/>
        <v>2318.2692007336186</v>
      </c>
    </row>
    <row r="9428" spans="1:7" ht="25.5" customHeight="1" thickTop="1" thickBot="1" x14ac:dyDescent="0.25">
      <c r="A9428" s="20" t="str">
        <f t="shared" si="447"/>
        <v>4625DUNDARRAH</v>
      </c>
      <c r="B9428" s="20">
        <v>4625</v>
      </c>
      <c r="C9428" s="20" t="s">
        <v>9428</v>
      </c>
      <c r="D9428" s="21" t="s">
        <v>7888</v>
      </c>
      <c r="E9428" s="22">
        <v>1783.284000564322</v>
      </c>
      <c r="F9428" s="22">
        <f t="shared" si="448"/>
        <v>1961.6124006207544</v>
      </c>
      <c r="G9428" s="22">
        <f t="shared" si="449"/>
        <v>2318.2692007336186</v>
      </c>
    </row>
    <row r="9429" spans="1:7" ht="25.5" customHeight="1" thickTop="1" thickBot="1" x14ac:dyDescent="0.25">
      <c r="A9429" s="20" t="str">
        <f t="shared" si="447"/>
        <v>4625GAYNDAH</v>
      </c>
      <c r="B9429" s="37">
        <v>4625</v>
      </c>
      <c r="C9429" s="37" t="s">
        <v>9429</v>
      </c>
      <c r="D9429" s="38" t="s">
        <v>7888</v>
      </c>
      <c r="E9429" s="39">
        <v>1783.284000564322</v>
      </c>
      <c r="F9429" s="39">
        <f t="shared" si="448"/>
        <v>1961.6124006207544</v>
      </c>
      <c r="G9429" s="39">
        <f t="shared" si="449"/>
        <v>2318.2692007336186</v>
      </c>
    </row>
    <row r="9430" spans="1:7" ht="25.5" customHeight="1" thickTop="1" thickBot="1" x14ac:dyDescent="0.25">
      <c r="A9430" s="20" t="str">
        <f t="shared" si="447"/>
        <v>4625GINOONDAN</v>
      </c>
      <c r="B9430" s="20">
        <v>4625</v>
      </c>
      <c r="C9430" s="20" t="s">
        <v>9430</v>
      </c>
      <c r="D9430" s="21" t="s">
        <v>7888</v>
      </c>
      <c r="E9430" s="22">
        <v>1783.284000564322</v>
      </c>
      <c r="F9430" s="22">
        <f t="shared" si="448"/>
        <v>1961.6124006207544</v>
      </c>
      <c r="G9430" s="22">
        <f t="shared" si="449"/>
        <v>2318.2692007336186</v>
      </c>
    </row>
    <row r="9431" spans="1:7" ht="25.5" customHeight="1" thickTop="1" thickBot="1" x14ac:dyDescent="0.25">
      <c r="A9431" s="20" t="str">
        <f t="shared" si="447"/>
        <v>4625GOOROOLBA</v>
      </c>
      <c r="B9431" s="37">
        <v>4625</v>
      </c>
      <c r="C9431" s="37" t="s">
        <v>9431</v>
      </c>
      <c r="D9431" s="38" t="s">
        <v>7888</v>
      </c>
      <c r="E9431" s="39">
        <v>1783.284000564322</v>
      </c>
      <c r="F9431" s="39">
        <f t="shared" si="448"/>
        <v>1961.6124006207544</v>
      </c>
      <c r="G9431" s="39">
        <f t="shared" si="449"/>
        <v>2318.2692007336186</v>
      </c>
    </row>
    <row r="9432" spans="1:7" ht="25.5" customHeight="1" thickTop="1" thickBot="1" x14ac:dyDescent="0.25">
      <c r="A9432" s="20" t="str">
        <f t="shared" si="447"/>
        <v>4625HARRIET</v>
      </c>
      <c r="B9432" s="20">
        <v>4625</v>
      </c>
      <c r="C9432" s="20" t="s">
        <v>9432</v>
      </c>
      <c r="D9432" s="21" t="s">
        <v>7888</v>
      </c>
      <c r="E9432" s="22">
        <v>1783.284000564322</v>
      </c>
      <c r="F9432" s="22">
        <f t="shared" si="448"/>
        <v>1961.6124006207544</v>
      </c>
      <c r="G9432" s="22">
        <f t="shared" si="449"/>
        <v>2318.2692007336186</v>
      </c>
    </row>
    <row r="9433" spans="1:7" ht="25.5" customHeight="1" thickTop="1" thickBot="1" x14ac:dyDescent="0.25">
      <c r="A9433" s="20" t="str">
        <f t="shared" si="447"/>
        <v>4625HUMPHERY</v>
      </c>
      <c r="B9433" s="37">
        <v>4625</v>
      </c>
      <c r="C9433" s="37" t="s">
        <v>9433</v>
      </c>
      <c r="D9433" s="38" t="s">
        <v>7888</v>
      </c>
      <c r="E9433" s="39">
        <v>1783.284000564322</v>
      </c>
      <c r="F9433" s="39">
        <f t="shared" si="448"/>
        <v>1961.6124006207544</v>
      </c>
      <c r="G9433" s="39">
        <f t="shared" si="449"/>
        <v>2318.2692007336186</v>
      </c>
    </row>
    <row r="9434" spans="1:7" ht="25.5" customHeight="1" thickTop="1" thickBot="1" x14ac:dyDescent="0.25">
      <c r="A9434" s="20" t="str">
        <f t="shared" si="447"/>
        <v>4625IDERAWAY</v>
      </c>
      <c r="B9434" s="20">
        <v>4625</v>
      </c>
      <c r="C9434" s="20" t="s">
        <v>9434</v>
      </c>
      <c r="D9434" s="21" t="s">
        <v>7888</v>
      </c>
      <c r="E9434" s="22">
        <v>1783.284000564322</v>
      </c>
      <c r="F9434" s="22">
        <f t="shared" si="448"/>
        <v>1961.6124006207544</v>
      </c>
      <c r="G9434" s="22">
        <f t="shared" si="449"/>
        <v>2318.2692007336186</v>
      </c>
    </row>
    <row r="9435" spans="1:7" ht="25.5" customHeight="1" thickTop="1" thickBot="1" x14ac:dyDescent="0.25">
      <c r="A9435" s="20" t="str">
        <f t="shared" si="447"/>
        <v>4625MINGO</v>
      </c>
      <c r="B9435" s="37">
        <v>4625</v>
      </c>
      <c r="C9435" s="37" t="s">
        <v>9435</v>
      </c>
      <c r="D9435" s="38" t="s">
        <v>7888</v>
      </c>
      <c r="E9435" s="39">
        <v>1783.284000564322</v>
      </c>
      <c r="F9435" s="39">
        <f t="shared" si="448"/>
        <v>1961.6124006207544</v>
      </c>
      <c r="G9435" s="39">
        <f t="shared" si="449"/>
        <v>2318.2692007336186</v>
      </c>
    </row>
    <row r="9436" spans="1:7" ht="25.5" customHeight="1" thickTop="1" thickBot="1" x14ac:dyDescent="0.25">
      <c r="A9436" s="20" t="str">
        <f t="shared" si="447"/>
        <v>4625MOUNT DEBATEABLE</v>
      </c>
      <c r="B9436" s="20">
        <v>4625</v>
      </c>
      <c r="C9436" s="20" t="s">
        <v>9436</v>
      </c>
      <c r="D9436" s="21" t="s">
        <v>7888</v>
      </c>
      <c r="E9436" s="22">
        <v>1783.284000564322</v>
      </c>
      <c r="F9436" s="22">
        <f t="shared" si="448"/>
        <v>1961.6124006207544</v>
      </c>
      <c r="G9436" s="22">
        <f t="shared" si="449"/>
        <v>2318.2692007336186</v>
      </c>
    </row>
    <row r="9437" spans="1:7" ht="25.5" customHeight="1" thickTop="1" thickBot="1" x14ac:dyDescent="0.25">
      <c r="A9437" s="20" t="str">
        <f t="shared" si="447"/>
        <v>4625MOUNT LAWLESS</v>
      </c>
      <c r="B9437" s="37">
        <v>4625</v>
      </c>
      <c r="C9437" s="37" t="s">
        <v>9437</v>
      </c>
      <c r="D9437" s="38" t="s">
        <v>7888</v>
      </c>
      <c r="E9437" s="39">
        <v>1783.284000564322</v>
      </c>
      <c r="F9437" s="39">
        <f t="shared" si="448"/>
        <v>1961.6124006207544</v>
      </c>
      <c r="G9437" s="39">
        <f t="shared" si="449"/>
        <v>2318.2692007336186</v>
      </c>
    </row>
    <row r="9438" spans="1:7" ht="25.5" customHeight="1" thickTop="1" thickBot="1" x14ac:dyDescent="0.25">
      <c r="A9438" s="20" t="str">
        <f t="shared" si="447"/>
        <v>4625MOUNT STEADMAN</v>
      </c>
      <c r="B9438" s="20">
        <v>4625</v>
      </c>
      <c r="C9438" s="20" t="s">
        <v>9438</v>
      </c>
      <c r="D9438" s="21" t="s">
        <v>7888</v>
      </c>
      <c r="E9438" s="22">
        <v>1783.284000564322</v>
      </c>
      <c r="F9438" s="22">
        <f t="shared" si="448"/>
        <v>1961.6124006207544</v>
      </c>
      <c r="G9438" s="22">
        <f t="shared" si="449"/>
        <v>2318.2692007336186</v>
      </c>
    </row>
    <row r="9439" spans="1:7" ht="25.5" customHeight="1" thickTop="1" thickBot="1" x14ac:dyDescent="0.25">
      <c r="A9439" s="20" t="str">
        <f t="shared" si="447"/>
        <v>4625PENWHAUPELL</v>
      </c>
      <c r="B9439" s="37">
        <v>4625</v>
      </c>
      <c r="C9439" s="37" t="s">
        <v>9439</v>
      </c>
      <c r="D9439" s="38" t="s">
        <v>7888</v>
      </c>
      <c r="E9439" s="39">
        <v>1783.284000564322</v>
      </c>
      <c r="F9439" s="39">
        <f t="shared" si="448"/>
        <v>1961.6124006207544</v>
      </c>
      <c r="G9439" s="39">
        <f t="shared" si="449"/>
        <v>2318.2692007336186</v>
      </c>
    </row>
    <row r="9440" spans="1:7" ht="25.5" customHeight="1" thickTop="1" thickBot="1" x14ac:dyDescent="0.25">
      <c r="A9440" s="20" t="str">
        <f t="shared" si="447"/>
        <v>4625PILE GULLY</v>
      </c>
      <c r="B9440" s="20">
        <v>4625</v>
      </c>
      <c r="C9440" s="20" t="s">
        <v>9440</v>
      </c>
      <c r="D9440" s="21" t="s">
        <v>7888</v>
      </c>
      <c r="E9440" s="22">
        <v>1783.284000564322</v>
      </c>
      <c r="F9440" s="22">
        <f t="shared" si="448"/>
        <v>1961.6124006207544</v>
      </c>
      <c r="G9440" s="22">
        <f t="shared" si="449"/>
        <v>2318.2692007336186</v>
      </c>
    </row>
    <row r="9441" spans="1:7" ht="25.5" customHeight="1" thickTop="1" thickBot="1" x14ac:dyDescent="0.25">
      <c r="A9441" s="20" t="str">
        <f t="shared" si="447"/>
        <v>4625REIDS CREEK</v>
      </c>
      <c r="B9441" s="37">
        <v>4625</v>
      </c>
      <c r="C9441" s="37" t="s">
        <v>9441</v>
      </c>
      <c r="D9441" s="38" t="s">
        <v>7888</v>
      </c>
      <c r="E9441" s="39">
        <v>1783.284000564322</v>
      </c>
      <c r="F9441" s="39">
        <f t="shared" si="448"/>
        <v>1961.6124006207544</v>
      </c>
      <c r="G9441" s="39">
        <f t="shared" si="449"/>
        <v>2318.2692007336186</v>
      </c>
    </row>
    <row r="9442" spans="1:7" ht="25.5" customHeight="1" thickTop="1" thickBot="1" x14ac:dyDescent="0.25">
      <c r="A9442" s="20" t="str">
        <f t="shared" si="447"/>
        <v>4625STOCKHAVEN</v>
      </c>
      <c r="B9442" s="20">
        <v>4625</v>
      </c>
      <c r="C9442" s="20" t="s">
        <v>9442</v>
      </c>
      <c r="D9442" s="21" t="s">
        <v>7888</v>
      </c>
      <c r="E9442" s="22">
        <v>1783.284000564322</v>
      </c>
      <c r="F9442" s="22">
        <f t="shared" si="448"/>
        <v>1961.6124006207544</v>
      </c>
      <c r="G9442" s="22">
        <f t="shared" si="449"/>
        <v>2318.2692007336186</v>
      </c>
    </row>
    <row r="9443" spans="1:7" ht="25.5" customHeight="1" thickTop="1" thickBot="1" x14ac:dyDescent="0.25">
      <c r="A9443" s="20" t="str">
        <f t="shared" si="447"/>
        <v>4625THE LIMITS</v>
      </c>
      <c r="B9443" s="37">
        <v>4625</v>
      </c>
      <c r="C9443" s="37" t="s">
        <v>9443</v>
      </c>
      <c r="D9443" s="38" t="s">
        <v>7888</v>
      </c>
      <c r="E9443" s="39">
        <v>1783.284000564322</v>
      </c>
      <c r="F9443" s="39">
        <f t="shared" si="448"/>
        <v>1961.6124006207544</v>
      </c>
      <c r="G9443" s="39">
        <f t="shared" si="449"/>
        <v>2318.2692007336186</v>
      </c>
    </row>
    <row r="9444" spans="1:7" ht="25.5" customHeight="1" thickTop="1" thickBot="1" x14ac:dyDescent="0.25">
      <c r="A9444" s="20" t="str">
        <f t="shared" si="447"/>
        <v>4625TOONDAHRA</v>
      </c>
      <c r="B9444" s="20">
        <v>4625</v>
      </c>
      <c r="C9444" s="20" t="s">
        <v>9444</v>
      </c>
      <c r="D9444" s="21" t="s">
        <v>7888</v>
      </c>
      <c r="E9444" s="22">
        <v>1783.284000564322</v>
      </c>
      <c r="F9444" s="22">
        <f t="shared" si="448"/>
        <v>1961.6124006207544</v>
      </c>
      <c r="G9444" s="22">
        <f t="shared" si="449"/>
        <v>2318.2692007336186</v>
      </c>
    </row>
    <row r="9445" spans="1:7" ht="25.5" customHeight="1" thickTop="1" thickBot="1" x14ac:dyDescent="0.25">
      <c r="A9445" s="20" t="str">
        <f t="shared" si="447"/>
        <v>4625WAHOON</v>
      </c>
      <c r="B9445" s="37">
        <v>4625</v>
      </c>
      <c r="C9445" s="37" t="s">
        <v>9445</v>
      </c>
      <c r="D9445" s="38" t="s">
        <v>7888</v>
      </c>
      <c r="E9445" s="39">
        <v>1783.284000564322</v>
      </c>
      <c r="F9445" s="39">
        <f t="shared" si="448"/>
        <v>1961.6124006207544</v>
      </c>
      <c r="G9445" s="39">
        <f t="shared" si="449"/>
        <v>2318.2692007336186</v>
      </c>
    </row>
    <row r="9446" spans="1:7" ht="25.5" customHeight="1" thickTop="1" thickBot="1" x14ac:dyDescent="0.25">
      <c r="A9446" s="20" t="str">
        <f t="shared" si="447"/>
        <v>4625WETHERON</v>
      </c>
      <c r="B9446" s="20">
        <v>4625</v>
      </c>
      <c r="C9446" s="20" t="s">
        <v>9446</v>
      </c>
      <c r="D9446" s="21" t="s">
        <v>7888</v>
      </c>
      <c r="E9446" s="22">
        <v>1783.284000564322</v>
      </c>
      <c r="F9446" s="22">
        <f t="shared" si="448"/>
        <v>1961.6124006207544</v>
      </c>
      <c r="G9446" s="22">
        <f t="shared" si="449"/>
        <v>2318.2692007336186</v>
      </c>
    </row>
    <row r="9447" spans="1:7" ht="25.5" customHeight="1" thickTop="1" thickBot="1" x14ac:dyDescent="0.25">
      <c r="A9447" s="20" t="str">
        <f t="shared" si="447"/>
        <v>4625WILSON VALLEY</v>
      </c>
      <c r="B9447" s="37">
        <v>4625</v>
      </c>
      <c r="C9447" s="37" t="s">
        <v>9447</v>
      </c>
      <c r="D9447" s="38" t="s">
        <v>7888</v>
      </c>
      <c r="E9447" s="39">
        <v>1783.284000564322</v>
      </c>
      <c r="F9447" s="39">
        <f t="shared" si="448"/>
        <v>1961.6124006207544</v>
      </c>
      <c r="G9447" s="39">
        <f t="shared" si="449"/>
        <v>2318.2692007336186</v>
      </c>
    </row>
    <row r="9448" spans="1:7" ht="25.5" customHeight="1" thickTop="1" thickBot="1" x14ac:dyDescent="0.25">
      <c r="A9448" s="20" t="str">
        <f t="shared" si="447"/>
        <v>4625WOODMILLAR</v>
      </c>
      <c r="B9448" s="20">
        <v>4625</v>
      </c>
      <c r="C9448" s="20" t="s">
        <v>9448</v>
      </c>
      <c r="D9448" s="21" t="s">
        <v>7888</v>
      </c>
      <c r="E9448" s="22">
        <v>1783.284000564322</v>
      </c>
      <c r="F9448" s="22">
        <f t="shared" si="448"/>
        <v>1961.6124006207544</v>
      </c>
      <c r="G9448" s="22">
        <f t="shared" si="449"/>
        <v>2318.2692007336186</v>
      </c>
    </row>
    <row r="9449" spans="1:7" ht="25.5" customHeight="1" thickTop="1" thickBot="1" x14ac:dyDescent="0.25">
      <c r="A9449" s="20" t="str">
        <f t="shared" si="447"/>
        <v>4625YENDA</v>
      </c>
      <c r="B9449" s="37">
        <v>4625</v>
      </c>
      <c r="C9449" s="37" t="s">
        <v>4266</v>
      </c>
      <c r="D9449" s="38" t="s">
        <v>7888</v>
      </c>
      <c r="E9449" s="39">
        <v>1783.284000564322</v>
      </c>
      <c r="F9449" s="39">
        <f t="shared" si="448"/>
        <v>1961.6124006207544</v>
      </c>
      <c r="G9449" s="39">
        <f t="shared" si="449"/>
        <v>2318.2692007336186</v>
      </c>
    </row>
    <row r="9450" spans="1:7" ht="25.5" customHeight="1" thickTop="1" thickBot="1" x14ac:dyDescent="0.25">
      <c r="A9450" s="20" t="str">
        <f t="shared" si="447"/>
        <v>4626BEERON</v>
      </c>
      <c r="B9450" s="20">
        <v>4626</v>
      </c>
      <c r="C9450" s="20" t="s">
        <v>9449</v>
      </c>
      <c r="D9450" s="21" t="s">
        <v>7888</v>
      </c>
      <c r="E9450" s="22">
        <v>1674.2279996857822</v>
      </c>
      <c r="F9450" s="22">
        <f t="shared" si="448"/>
        <v>1841.6507996543605</v>
      </c>
      <c r="G9450" s="22">
        <f t="shared" si="449"/>
        <v>2176.4963995915168</v>
      </c>
    </row>
    <row r="9451" spans="1:7" ht="25.5" customHeight="1" thickTop="1" thickBot="1" x14ac:dyDescent="0.25">
      <c r="A9451" s="20" t="str">
        <f t="shared" si="447"/>
        <v>4626BOYNEWOOD</v>
      </c>
      <c r="B9451" s="37">
        <v>4626</v>
      </c>
      <c r="C9451" s="37" t="s">
        <v>9450</v>
      </c>
      <c r="D9451" s="38" t="s">
        <v>7888</v>
      </c>
      <c r="E9451" s="39">
        <v>1674.2279996857822</v>
      </c>
      <c r="F9451" s="39">
        <f t="shared" si="448"/>
        <v>1841.6507996543605</v>
      </c>
      <c r="G9451" s="39">
        <f t="shared" si="449"/>
        <v>2176.4963995915168</v>
      </c>
    </row>
    <row r="9452" spans="1:7" ht="25.5" customHeight="1" thickTop="1" thickBot="1" x14ac:dyDescent="0.25">
      <c r="A9452" s="20" t="str">
        <f t="shared" si="447"/>
        <v>4626BROVINIA</v>
      </c>
      <c r="B9452" s="20">
        <v>4626</v>
      </c>
      <c r="C9452" s="20" t="s">
        <v>9451</v>
      </c>
      <c r="D9452" s="21" t="s">
        <v>7888</v>
      </c>
      <c r="E9452" s="22">
        <v>1674.2279996857822</v>
      </c>
      <c r="F9452" s="22">
        <f t="shared" si="448"/>
        <v>1841.6507996543605</v>
      </c>
      <c r="G9452" s="22">
        <f t="shared" si="449"/>
        <v>2176.4963995915168</v>
      </c>
    </row>
    <row r="9453" spans="1:7" ht="25.5" customHeight="1" thickTop="1" thickBot="1" x14ac:dyDescent="0.25">
      <c r="A9453" s="20" t="str">
        <f t="shared" si="447"/>
        <v>4626CADARGA</v>
      </c>
      <c r="B9453" s="37">
        <v>4626</v>
      </c>
      <c r="C9453" s="37" t="s">
        <v>9452</v>
      </c>
      <c r="D9453" s="38" t="s">
        <v>7888</v>
      </c>
      <c r="E9453" s="39">
        <v>1674.2279996857822</v>
      </c>
      <c r="F9453" s="39">
        <f t="shared" si="448"/>
        <v>1841.6507996543605</v>
      </c>
      <c r="G9453" s="39">
        <f t="shared" si="449"/>
        <v>2176.4963995915168</v>
      </c>
    </row>
    <row r="9454" spans="1:7" ht="25.5" customHeight="1" thickTop="1" thickBot="1" x14ac:dyDescent="0.25">
      <c r="A9454" s="20" t="str">
        <f t="shared" si="447"/>
        <v>4626CATTLE CREEK</v>
      </c>
      <c r="B9454" s="20">
        <v>4626</v>
      </c>
      <c r="C9454" s="20" t="s">
        <v>1883</v>
      </c>
      <c r="D9454" s="21" t="s">
        <v>7888</v>
      </c>
      <c r="E9454" s="22">
        <v>1674.2279996857822</v>
      </c>
      <c r="F9454" s="22">
        <f t="shared" si="448"/>
        <v>1841.6507996543605</v>
      </c>
      <c r="G9454" s="22">
        <f t="shared" si="449"/>
        <v>2176.4963995915168</v>
      </c>
    </row>
    <row r="9455" spans="1:7" ht="25.5" customHeight="1" thickTop="1" thickBot="1" x14ac:dyDescent="0.25">
      <c r="A9455" s="20" t="str">
        <f t="shared" si="447"/>
        <v>4626COONAMBULA</v>
      </c>
      <c r="B9455" s="37">
        <v>4626</v>
      </c>
      <c r="C9455" s="37" t="s">
        <v>9453</v>
      </c>
      <c r="D9455" s="38" t="s">
        <v>7888</v>
      </c>
      <c r="E9455" s="39">
        <v>1674.2279996857822</v>
      </c>
      <c r="F9455" s="39">
        <f t="shared" si="448"/>
        <v>1841.6507996543605</v>
      </c>
      <c r="G9455" s="39">
        <f t="shared" si="449"/>
        <v>2176.4963995915168</v>
      </c>
    </row>
    <row r="9456" spans="1:7" ht="25.5" customHeight="1" thickTop="1" thickBot="1" x14ac:dyDescent="0.25">
      <c r="A9456" s="20" t="str">
        <f t="shared" si="447"/>
        <v>4626DERRI DERRA</v>
      </c>
      <c r="B9456" s="20">
        <v>4626</v>
      </c>
      <c r="C9456" s="20" t="s">
        <v>9454</v>
      </c>
      <c r="D9456" s="21" t="s">
        <v>7888</v>
      </c>
      <c r="E9456" s="22">
        <v>1674.2279996857822</v>
      </c>
      <c r="F9456" s="22">
        <f t="shared" si="448"/>
        <v>1841.6507996543605</v>
      </c>
      <c r="G9456" s="22">
        <f t="shared" si="449"/>
        <v>2176.4963995915168</v>
      </c>
    </row>
    <row r="9457" spans="1:7" ht="25.5" customHeight="1" thickTop="1" thickBot="1" x14ac:dyDescent="0.25">
      <c r="A9457" s="20" t="str">
        <f t="shared" si="447"/>
        <v>4626DYKEHEAD</v>
      </c>
      <c r="B9457" s="37">
        <v>4626</v>
      </c>
      <c r="C9457" s="37" t="s">
        <v>9455</v>
      </c>
      <c r="D9457" s="38" t="s">
        <v>7888</v>
      </c>
      <c r="E9457" s="39">
        <v>1674.2279996857822</v>
      </c>
      <c r="F9457" s="39">
        <f t="shared" si="448"/>
        <v>1841.6507996543605</v>
      </c>
      <c r="G9457" s="39">
        <f t="shared" si="449"/>
        <v>2176.4963995915168</v>
      </c>
    </row>
    <row r="9458" spans="1:7" ht="25.5" customHeight="1" thickTop="1" thickBot="1" x14ac:dyDescent="0.25">
      <c r="A9458" s="20" t="str">
        <f t="shared" si="447"/>
        <v>4626GLENRAE</v>
      </c>
      <c r="B9458" s="20">
        <v>4626</v>
      </c>
      <c r="C9458" s="20" t="s">
        <v>9456</v>
      </c>
      <c r="D9458" s="21" t="s">
        <v>7888</v>
      </c>
      <c r="E9458" s="22">
        <v>1674.2279996857822</v>
      </c>
      <c r="F9458" s="22">
        <f t="shared" si="448"/>
        <v>1841.6507996543605</v>
      </c>
      <c r="G9458" s="22">
        <f t="shared" si="449"/>
        <v>2176.4963995915168</v>
      </c>
    </row>
    <row r="9459" spans="1:7" ht="25.5" customHeight="1" thickTop="1" thickBot="1" x14ac:dyDescent="0.25">
      <c r="A9459" s="20" t="str">
        <f t="shared" si="447"/>
        <v>4626GURGEENA</v>
      </c>
      <c r="B9459" s="37">
        <v>4626</v>
      </c>
      <c r="C9459" s="37" t="s">
        <v>9457</v>
      </c>
      <c r="D9459" s="38" t="s">
        <v>7888</v>
      </c>
      <c r="E9459" s="39">
        <v>1674.2279996857822</v>
      </c>
      <c r="F9459" s="39">
        <f t="shared" si="448"/>
        <v>1841.6507996543605</v>
      </c>
      <c r="G9459" s="39">
        <f t="shared" si="449"/>
        <v>2176.4963995915168</v>
      </c>
    </row>
    <row r="9460" spans="1:7" ht="25.5" customHeight="1" thickTop="1" thickBot="1" x14ac:dyDescent="0.25">
      <c r="A9460" s="20" t="str">
        <f t="shared" si="447"/>
        <v>4626HAWKWOOD</v>
      </c>
      <c r="B9460" s="20">
        <v>4626</v>
      </c>
      <c r="C9460" s="20" t="s">
        <v>9458</v>
      </c>
      <c r="D9460" s="21" t="s">
        <v>7888</v>
      </c>
      <c r="E9460" s="22">
        <v>1674.2279996857822</v>
      </c>
      <c r="F9460" s="22">
        <f t="shared" si="448"/>
        <v>1841.6507996543605</v>
      </c>
      <c r="G9460" s="22">
        <f t="shared" si="449"/>
        <v>2176.4963995915168</v>
      </c>
    </row>
    <row r="9461" spans="1:7" ht="25.5" customHeight="1" thickTop="1" thickBot="1" x14ac:dyDescent="0.25">
      <c r="A9461" s="20" t="str">
        <f t="shared" si="447"/>
        <v>4626MONOGORILBY</v>
      </c>
      <c r="B9461" s="37">
        <v>4626</v>
      </c>
      <c r="C9461" s="37" t="s">
        <v>9459</v>
      </c>
      <c r="D9461" s="38" t="s">
        <v>7888</v>
      </c>
      <c r="E9461" s="39">
        <v>1674.2279996857822</v>
      </c>
      <c r="F9461" s="39">
        <f t="shared" si="448"/>
        <v>1841.6507996543605</v>
      </c>
      <c r="G9461" s="39">
        <f t="shared" si="449"/>
        <v>2176.4963995915168</v>
      </c>
    </row>
    <row r="9462" spans="1:7" ht="25.5" customHeight="1" thickTop="1" thickBot="1" x14ac:dyDescent="0.25">
      <c r="A9462" s="20" t="str">
        <f t="shared" si="447"/>
        <v>4626MUNDOWRAN</v>
      </c>
      <c r="B9462" s="20">
        <v>4626</v>
      </c>
      <c r="C9462" s="20" t="s">
        <v>9460</v>
      </c>
      <c r="D9462" s="21" t="s">
        <v>7888</v>
      </c>
      <c r="E9462" s="22">
        <v>1674.2279996857822</v>
      </c>
      <c r="F9462" s="22">
        <f t="shared" si="448"/>
        <v>1841.6507996543605</v>
      </c>
      <c r="G9462" s="22">
        <f t="shared" si="449"/>
        <v>2176.4963995915168</v>
      </c>
    </row>
    <row r="9463" spans="1:7" ht="25.5" customHeight="1" thickTop="1" thickBot="1" x14ac:dyDescent="0.25">
      <c r="A9463" s="20" t="str">
        <f t="shared" si="447"/>
        <v>4626MUNDUBBERA</v>
      </c>
      <c r="B9463" s="37">
        <v>4626</v>
      </c>
      <c r="C9463" s="37" t="s">
        <v>9461</v>
      </c>
      <c r="D9463" s="38" t="s">
        <v>7888</v>
      </c>
      <c r="E9463" s="39">
        <v>1674.2279996857822</v>
      </c>
      <c r="F9463" s="39">
        <f t="shared" si="448"/>
        <v>1841.6507996543605</v>
      </c>
      <c r="G9463" s="39">
        <f t="shared" si="449"/>
        <v>2176.4963995915168</v>
      </c>
    </row>
    <row r="9464" spans="1:7" ht="25.5" customHeight="1" thickTop="1" thickBot="1" x14ac:dyDescent="0.25">
      <c r="A9464" s="20" t="str">
        <f t="shared" si="447"/>
        <v>4626O'BIL BIL</v>
      </c>
      <c r="B9464" s="20">
        <v>4626</v>
      </c>
      <c r="C9464" s="20" t="s">
        <v>9462</v>
      </c>
      <c r="D9464" s="21" t="s">
        <v>7888</v>
      </c>
      <c r="E9464" s="22">
        <v>1674.2279996857822</v>
      </c>
      <c r="F9464" s="22">
        <f t="shared" si="448"/>
        <v>1841.6507996543605</v>
      </c>
      <c r="G9464" s="22">
        <f t="shared" si="449"/>
        <v>2176.4963995915168</v>
      </c>
    </row>
    <row r="9465" spans="1:7" ht="25.5" customHeight="1" thickTop="1" thickBot="1" x14ac:dyDescent="0.25">
      <c r="A9465" s="20" t="str">
        <f t="shared" si="447"/>
        <v>4626OLD COORANGA</v>
      </c>
      <c r="B9465" s="37">
        <v>4626</v>
      </c>
      <c r="C9465" s="37" t="s">
        <v>9463</v>
      </c>
      <c r="D9465" s="38" t="s">
        <v>7888</v>
      </c>
      <c r="E9465" s="39">
        <v>1674.2279996857822</v>
      </c>
      <c r="F9465" s="39">
        <f t="shared" si="448"/>
        <v>1841.6507996543605</v>
      </c>
      <c r="G9465" s="39">
        <f t="shared" si="449"/>
        <v>2176.4963995915168</v>
      </c>
    </row>
    <row r="9466" spans="1:7" ht="25.5" customHeight="1" thickTop="1" thickBot="1" x14ac:dyDescent="0.25">
      <c r="A9466" s="20" t="str">
        <f t="shared" si="447"/>
        <v>4626PHILPOTT</v>
      </c>
      <c r="B9466" s="20">
        <v>4626</v>
      </c>
      <c r="C9466" s="20" t="s">
        <v>9464</v>
      </c>
      <c r="D9466" s="21" t="s">
        <v>7888</v>
      </c>
      <c r="E9466" s="22">
        <v>1674.2279996857822</v>
      </c>
      <c r="F9466" s="22">
        <f t="shared" si="448"/>
        <v>1841.6507996543605</v>
      </c>
      <c r="G9466" s="22">
        <f t="shared" si="449"/>
        <v>2176.4963995915168</v>
      </c>
    </row>
    <row r="9467" spans="1:7" ht="25.5" customHeight="1" thickTop="1" thickBot="1" x14ac:dyDescent="0.25">
      <c r="A9467" s="20" t="str">
        <f t="shared" si="447"/>
        <v>4626RIVERLEIGH</v>
      </c>
      <c r="B9467" s="37">
        <v>4626</v>
      </c>
      <c r="C9467" s="37" t="s">
        <v>9465</v>
      </c>
      <c r="D9467" s="38" t="s">
        <v>7888</v>
      </c>
      <c r="E9467" s="39">
        <v>1674.2279996857822</v>
      </c>
      <c r="F9467" s="39">
        <f t="shared" si="448"/>
        <v>1841.6507996543605</v>
      </c>
      <c r="G9467" s="39">
        <f t="shared" si="449"/>
        <v>2176.4963995915168</v>
      </c>
    </row>
    <row r="9468" spans="1:7" ht="25.5" customHeight="1" thickTop="1" thickBot="1" x14ac:dyDescent="0.25">
      <c r="A9468" s="20" t="str">
        <f t="shared" si="447"/>
        <v>4627ABERCORN</v>
      </c>
      <c r="B9468" s="20">
        <v>4627</v>
      </c>
      <c r="C9468" s="20" t="s">
        <v>9466</v>
      </c>
      <c r="D9468" s="21" t="s">
        <v>7888</v>
      </c>
      <c r="E9468" s="22">
        <v>1557.8359994868479</v>
      </c>
      <c r="F9468" s="22">
        <f t="shared" si="448"/>
        <v>1713.6195994355328</v>
      </c>
      <c r="G9468" s="22">
        <f t="shared" si="449"/>
        <v>2025.1867993329024</v>
      </c>
    </row>
    <row r="9469" spans="1:7" ht="25.5" customHeight="1" thickTop="1" thickBot="1" x14ac:dyDescent="0.25">
      <c r="A9469" s="20" t="str">
        <f t="shared" si="447"/>
        <v>4627CERATODUS</v>
      </c>
      <c r="B9469" s="37">
        <v>4627</v>
      </c>
      <c r="C9469" s="37" t="s">
        <v>9467</v>
      </c>
      <c r="D9469" s="38" t="s">
        <v>7888</v>
      </c>
      <c r="E9469" s="39">
        <v>1557.8359994868479</v>
      </c>
      <c r="F9469" s="39">
        <f t="shared" si="448"/>
        <v>1713.6195994355328</v>
      </c>
      <c r="G9469" s="39">
        <f t="shared" si="449"/>
        <v>2025.1867993329024</v>
      </c>
    </row>
    <row r="9470" spans="1:7" ht="25.5" customHeight="1" thickTop="1" thickBot="1" x14ac:dyDescent="0.25">
      <c r="A9470" s="20" t="str">
        <f t="shared" si="447"/>
        <v>4627CHELTENHAM</v>
      </c>
      <c r="B9470" s="20">
        <v>4627</v>
      </c>
      <c r="C9470" s="20" t="s">
        <v>1039</v>
      </c>
      <c r="D9470" s="21" t="s">
        <v>7888</v>
      </c>
      <c r="E9470" s="22">
        <v>1557.8359994868479</v>
      </c>
      <c r="F9470" s="22">
        <f t="shared" si="448"/>
        <v>1713.6195994355328</v>
      </c>
      <c r="G9470" s="22">
        <f t="shared" si="449"/>
        <v>2025.1867993329024</v>
      </c>
    </row>
    <row r="9471" spans="1:7" ht="25.5" customHeight="1" thickTop="1" thickBot="1" x14ac:dyDescent="0.25">
      <c r="A9471" s="20" t="str">
        <f t="shared" si="447"/>
        <v>4627CYNTHIA</v>
      </c>
      <c r="B9471" s="37">
        <v>4627</v>
      </c>
      <c r="C9471" s="37" t="s">
        <v>9468</v>
      </c>
      <c r="D9471" s="38" t="s">
        <v>7888</v>
      </c>
      <c r="E9471" s="39">
        <v>1557.8359994868479</v>
      </c>
      <c r="F9471" s="39">
        <f t="shared" si="448"/>
        <v>1713.6195994355328</v>
      </c>
      <c r="G9471" s="39">
        <f t="shared" si="449"/>
        <v>2025.1867993329024</v>
      </c>
    </row>
    <row r="9472" spans="1:7" ht="25.5" customHeight="1" thickTop="1" thickBot="1" x14ac:dyDescent="0.25">
      <c r="A9472" s="20" t="str">
        <f t="shared" si="447"/>
        <v>4627EIDSVOLD</v>
      </c>
      <c r="B9472" s="20">
        <v>4627</v>
      </c>
      <c r="C9472" s="20" t="s">
        <v>9469</v>
      </c>
      <c r="D9472" s="21" t="s">
        <v>7888</v>
      </c>
      <c r="E9472" s="22">
        <v>1557.8359994868479</v>
      </c>
      <c r="F9472" s="22">
        <f t="shared" si="448"/>
        <v>1713.6195994355328</v>
      </c>
      <c r="G9472" s="22">
        <f t="shared" si="449"/>
        <v>2025.1867993329024</v>
      </c>
    </row>
    <row r="9473" spans="1:7" ht="25.5" customHeight="1" thickTop="1" thickBot="1" x14ac:dyDescent="0.25">
      <c r="A9473" s="20" t="str">
        <f t="shared" si="447"/>
        <v>4627EIDSVOLD EAST</v>
      </c>
      <c r="B9473" s="37">
        <v>4627</v>
      </c>
      <c r="C9473" s="37" t="s">
        <v>9470</v>
      </c>
      <c r="D9473" s="38" t="s">
        <v>7888</v>
      </c>
      <c r="E9473" s="39">
        <v>1557.8359994868479</v>
      </c>
      <c r="F9473" s="39">
        <f t="shared" si="448"/>
        <v>1713.6195994355328</v>
      </c>
      <c r="G9473" s="39">
        <f t="shared" si="449"/>
        <v>2025.1867993329024</v>
      </c>
    </row>
    <row r="9474" spans="1:7" ht="25.5" customHeight="1" thickTop="1" thickBot="1" x14ac:dyDescent="0.25">
      <c r="A9474" s="20" t="str">
        <f t="shared" si="447"/>
        <v>4627EIDSVOLD WEST</v>
      </c>
      <c r="B9474" s="20">
        <v>4627</v>
      </c>
      <c r="C9474" s="20" t="s">
        <v>9471</v>
      </c>
      <c r="D9474" s="21" t="s">
        <v>7888</v>
      </c>
      <c r="E9474" s="22">
        <v>1557.8359994868479</v>
      </c>
      <c r="F9474" s="22">
        <f t="shared" si="448"/>
        <v>1713.6195994355328</v>
      </c>
      <c r="G9474" s="22">
        <f t="shared" si="449"/>
        <v>2025.1867993329024</v>
      </c>
    </row>
    <row r="9475" spans="1:7" ht="25.5" customHeight="1" thickTop="1" thickBot="1" x14ac:dyDescent="0.25">
      <c r="A9475" s="20" t="str">
        <f t="shared" si="447"/>
        <v>4627GROSVENOR</v>
      </c>
      <c r="B9475" s="37">
        <v>4627</v>
      </c>
      <c r="C9475" s="37" t="s">
        <v>9472</v>
      </c>
      <c r="D9475" s="38" t="s">
        <v>7888</v>
      </c>
      <c r="E9475" s="39">
        <v>1557.8359994868479</v>
      </c>
      <c r="F9475" s="39">
        <f t="shared" si="448"/>
        <v>1713.6195994355328</v>
      </c>
      <c r="G9475" s="39">
        <f t="shared" si="449"/>
        <v>2025.1867993329024</v>
      </c>
    </row>
    <row r="9476" spans="1:7" ht="25.5" customHeight="1" thickTop="1" thickBot="1" x14ac:dyDescent="0.25">
      <c r="A9476" s="20" t="str">
        <f t="shared" si="447"/>
        <v>4627MALMOE</v>
      </c>
      <c r="B9476" s="20">
        <v>4627</v>
      </c>
      <c r="C9476" s="20" t="s">
        <v>9473</v>
      </c>
      <c r="D9476" s="21" t="s">
        <v>7888</v>
      </c>
      <c r="E9476" s="22">
        <v>1557.8359994868479</v>
      </c>
      <c r="F9476" s="22">
        <f t="shared" si="448"/>
        <v>1713.6195994355328</v>
      </c>
      <c r="G9476" s="22">
        <f t="shared" si="449"/>
        <v>2025.1867993329024</v>
      </c>
    </row>
    <row r="9477" spans="1:7" ht="25.5" customHeight="1" thickTop="1" thickBot="1" x14ac:dyDescent="0.25">
      <c r="A9477" s="20" t="str">
        <f t="shared" ref="A9477:A9540" si="450">CONCATENATE(B9477,C9477)</f>
        <v>4627WURUMA DAM</v>
      </c>
      <c r="B9477" s="37">
        <v>4627</v>
      </c>
      <c r="C9477" s="37" t="s">
        <v>9474</v>
      </c>
      <c r="D9477" s="38" t="s">
        <v>7888</v>
      </c>
      <c r="E9477" s="39">
        <v>1557.8359994868479</v>
      </c>
      <c r="F9477" s="39">
        <f t="shared" ref="F9477:F9540" si="451">1.1*E9477</f>
        <v>1713.6195994355328</v>
      </c>
      <c r="G9477" s="39">
        <f t="shared" ref="G9477:G9540" si="452">1.3*E9477</f>
        <v>2025.1867993329024</v>
      </c>
    </row>
    <row r="9478" spans="1:7" ht="25.5" customHeight="1" thickTop="1" thickBot="1" x14ac:dyDescent="0.25">
      <c r="A9478" s="20" t="str">
        <f t="shared" si="450"/>
        <v>4630BANCROFT</v>
      </c>
      <c r="B9478" s="20">
        <v>4630</v>
      </c>
      <c r="C9478" s="20" t="s">
        <v>9475</v>
      </c>
      <c r="D9478" s="21" t="s">
        <v>7888</v>
      </c>
      <c r="E9478" s="22">
        <v>1601.7799408565068</v>
      </c>
      <c r="F9478" s="22">
        <f t="shared" si="451"/>
        <v>1761.9579349421576</v>
      </c>
      <c r="G9478" s="22">
        <f t="shared" si="452"/>
        <v>2082.3139231134587</v>
      </c>
    </row>
    <row r="9479" spans="1:7" ht="25.5" customHeight="1" thickTop="1" thickBot="1" x14ac:dyDescent="0.25">
      <c r="A9479" s="20" t="str">
        <f t="shared" si="450"/>
        <v>4630BUKALI</v>
      </c>
      <c r="B9479" s="37">
        <v>4630</v>
      </c>
      <c r="C9479" s="37" t="s">
        <v>9476</v>
      </c>
      <c r="D9479" s="38" t="s">
        <v>7888</v>
      </c>
      <c r="E9479" s="39">
        <v>1601.7799408565068</v>
      </c>
      <c r="F9479" s="39">
        <f t="shared" si="451"/>
        <v>1761.9579349421576</v>
      </c>
      <c r="G9479" s="39">
        <f t="shared" si="452"/>
        <v>2082.3139231134587</v>
      </c>
    </row>
    <row r="9480" spans="1:7" ht="25.5" customHeight="1" thickTop="1" thickBot="1" x14ac:dyDescent="0.25">
      <c r="A9480" s="20" t="str">
        <f t="shared" si="450"/>
        <v>4630CANIA</v>
      </c>
      <c r="B9480" s="20">
        <v>4630</v>
      </c>
      <c r="C9480" s="20" t="s">
        <v>9477</v>
      </c>
      <c r="D9480" s="21" t="s">
        <v>7888</v>
      </c>
      <c r="E9480" s="22">
        <v>1601.7799408565068</v>
      </c>
      <c r="F9480" s="22">
        <f t="shared" si="451"/>
        <v>1761.9579349421576</v>
      </c>
      <c r="G9480" s="22">
        <f t="shared" si="452"/>
        <v>2082.3139231134587</v>
      </c>
    </row>
    <row r="9481" spans="1:7" ht="25.5" customHeight="1" thickTop="1" thickBot="1" x14ac:dyDescent="0.25">
      <c r="A9481" s="20" t="str">
        <f t="shared" si="450"/>
        <v>4630CANNINDAH</v>
      </c>
      <c r="B9481" s="37">
        <v>4630</v>
      </c>
      <c r="C9481" s="37" t="s">
        <v>9478</v>
      </c>
      <c r="D9481" s="38" t="s">
        <v>7888</v>
      </c>
      <c r="E9481" s="39">
        <v>1601.7799408565068</v>
      </c>
      <c r="F9481" s="39">
        <f t="shared" si="451"/>
        <v>1761.9579349421576</v>
      </c>
      <c r="G9481" s="39">
        <f t="shared" si="452"/>
        <v>2082.3139231134587</v>
      </c>
    </row>
    <row r="9482" spans="1:7" ht="25.5" customHeight="1" thickTop="1" thickBot="1" x14ac:dyDescent="0.25">
      <c r="A9482" s="20" t="str">
        <f t="shared" si="450"/>
        <v>4630COOMINGLAH</v>
      </c>
      <c r="B9482" s="20">
        <v>4630</v>
      </c>
      <c r="C9482" s="20" t="s">
        <v>9479</v>
      </c>
      <c r="D9482" s="21" t="s">
        <v>7888</v>
      </c>
      <c r="E9482" s="22">
        <v>1601.7799408565068</v>
      </c>
      <c r="F9482" s="22">
        <f t="shared" si="451"/>
        <v>1761.9579349421576</v>
      </c>
      <c r="G9482" s="22">
        <f t="shared" si="452"/>
        <v>2082.3139231134587</v>
      </c>
    </row>
    <row r="9483" spans="1:7" ht="25.5" customHeight="1" thickTop="1" thickBot="1" x14ac:dyDescent="0.25">
      <c r="A9483" s="20" t="str">
        <f t="shared" si="450"/>
        <v>4630COOMINGLAH FOREST</v>
      </c>
      <c r="B9483" s="37">
        <v>4630</v>
      </c>
      <c r="C9483" s="37" t="s">
        <v>9480</v>
      </c>
      <c r="D9483" s="38" t="s">
        <v>7888</v>
      </c>
      <c r="E9483" s="39">
        <v>1601.7799408565068</v>
      </c>
      <c r="F9483" s="39">
        <f t="shared" si="451"/>
        <v>1761.9579349421576</v>
      </c>
      <c r="G9483" s="39">
        <f t="shared" si="452"/>
        <v>2082.3139231134587</v>
      </c>
    </row>
    <row r="9484" spans="1:7" ht="25.5" customHeight="1" thickTop="1" thickBot="1" x14ac:dyDescent="0.25">
      <c r="A9484" s="20" t="str">
        <f t="shared" si="450"/>
        <v>4630DALGA</v>
      </c>
      <c r="B9484" s="20">
        <v>4630</v>
      </c>
      <c r="C9484" s="20" t="s">
        <v>9481</v>
      </c>
      <c r="D9484" s="21" t="s">
        <v>7888</v>
      </c>
      <c r="E9484" s="22">
        <v>1601.7799408565068</v>
      </c>
      <c r="F9484" s="22">
        <f t="shared" si="451"/>
        <v>1761.9579349421576</v>
      </c>
      <c r="G9484" s="22">
        <f t="shared" si="452"/>
        <v>2082.3139231134587</v>
      </c>
    </row>
    <row r="9485" spans="1:7" ht="25.5" customHeight="1" thickTop="1" thickBot="1" x14ac:dyDescent="0.25">
      <c r="A9485" s="20" t="str">
        <f t="shared" si="450"/>
        <v>4630GLENLEIGH</v>
      </c>
      <c r="B9485" s="37">
        <v>4630</v>
      </c>
      <c r="C9485" s="37" t="s">
        <v>9482</v>
      </c>
      <c r="D9485" s="38" t="s">
        <v>7888</v>
      </c>
      <c r="E9485" s="39">
        <v>1601.7799408565068</v>
      </c>
      <c r="F9485" s="39">
        <f t="shared" si="451"/>
        <v>1761.9579349421576</v>
      </c>
      <c r="G9485" s="39">
        <f t="shared" si="452"/>
        <v>2082.3139231134587</v>
      </c>
    </row>
    <row r="9486" spans="1:7" ht="25.5" customHeight="1" thickTop="1" thickBot="1" x14ac:dyDescent="0.25">
      <c r="A9486" s="20" t="str">
        <f t="shared" si="450"/>
        <v>4630HARRAMI</v>
      </c>
      <c r="B9486" s="20">
        <v>4630</v>
      </c>
      <c r="C9486" s="20" t="s">
        <v>9483</v>
      </c>
      <c r="D9486" s="21" t="s">
        <v>7888</v>
      </c>
      <c r="E9486" s="22">
        <v>1601.7799408565068</v>
      </c>
      <c r="F9486" s="22">
        <f t="shared" si="451"/>
        <v>1761.9579349421576</v>
      </c>
      <c r="G9486" s="22">
        <f t="shared" si="452"/>
        <v>2082.3139231134587</v>
      </c>
    </row>
    <row r="9487" spans="1:7" ht="25.5" customHeight="1" thickTop="1" thickBot="1" x14ac:dyDescent="0.25">
      <c r="A9487" s="20" t="str">
        <f t="shared" si="450"/>
        <v>4630KALPOWAR</v>
      </c>
      <c r="B9487" s="37">
        <v>4630</v>
      </c>
      <c r="C9487" s="37" t="s">
        <v>9484</v>
      </c>
      <c r="D9487" s="38" t="s">
        <v>7888</v>
      </c>
      <c r="E9487" s="39">
        <v>1601.7799408565068</v>
      </c>
      <c r="F9487" s="39">
        <f t="shared" si="451"/>
        <v>1761.9579349421576</v>
      </c>
      <c r="G9487" s="39">
        <f t="shared" si="452"/>
        <v>2082.3139231134587</v>
      </c>
    </row>
    <row r="9488" spans="1:7" ht="25.5" customHeight="1" thickTop="1" thickBot="1" x14ac:dyDescent="0.25">
      <c r="A9488" s="20" t="str">
        <f t="shared" si="450"/>
        <v>4630KAPALDO</v>
      </c>
      <c r="B9488" s="20">
        <v>4630</v>
      </c>
      <c r="C9488" s="20" t="s">
        <v>9485</v>
      </c>
      <c r="D9488" s="21" t="s">
        <v>7888</v>
      </c>
      <c r="E9488" s="22">
        <v>1601.7799408565068</v>
      </c>
      <c r="F9488" s="22">
        <f t="shared" si="451"/>
        <v>1761.9579349421576</v>
      </c>
      <c r="G9488" s="22">
        <f t="shared" si="452"/>
        <v>2082.3139231134587</v>
      </c>
    </row>
    <row r="9489" spans="1:7" ht="25.5" customHeight="1" thickTop="1" thickBot="1" x14ac:dyDescent="0.25">
      <c r="A9489" s="20" t="str">
        <f t="shared" si="450"/>
        <v>4630LANGLEY</v>
      </c>
      <c r="B9489" s="37">
        <v>4630</v>
      </c>
      <c r="C9489" s="37" t="s">
        <v>6301</v>
      </c>
      <c r="D9489" s="38" t="s">
        <v>7888</v>
      </c>
      <c r="E9489" s="39">
        <v>1601.7799408565068</v>
      </c>
      <c r="F9489" s="39">
        <f t="shared" si="451"/>
        <v>1761.9579349421576</v>
      </c>
      <c r="G9489" s="39">
        <f t="shared" si="452"/>
        <v>2082.3139231134587</v>
      </c>
    </row>
    <row r="9490" spans="1:7" ht="25.5" customHeight="1" thickTop="1" thickBot="1" x14ac:dyDescent="0.25">
      <c r="A9490" s="20" t="str">
        <f t="shared" si="450"/>
        <v>4630MONAL</v>
      </c>
      <c r="B9490" s="20">
        <v>4630</v>
      </c>
      <c r="C9490" s="20" t="s">
        <v>9486</v>
      </c>
      <c r="D9490" s="21" t="s">
        <v>7888</v>
      </c>
      <c r="E9490" s="22">
        <v>1601.7799408565068</v>
      </c>
      <c r="F9490" s="22">
        <f t="shared" si="451"/>
        <v>1761.9579349421576</v>
      </c>
      <c r="G9490" s="22">
        <f t="shared" si="452"/>
        <v>2082.3139231134587</v>
      </c>
    </row>
    <row r="9491" spans="1:7" ht="25.5" customHeight="1" thickTop="1" thickBot="1" x14ac:dyDescent="0.25">
      <c r="A9491" s="20" t="str">
        <f t="shared" si="450"/>
        <v>4630MONTO</v>
      </c>
      <c r="B9491" s="37">
        <v>4630</v>
      </c>
      <c r="C9491" s="37" t="s">
        <v>9487</v>
      </c>
      <c r="D9491" s="38" t="s">
        <v>7888</v>
      </c>
      <c r="E9491" s="39">
        <v>1601.7799408565068</v>
      </c>
      <c r="F9491" s="39">
        <f t="shared" si="451"/>
        <v>1761.9579349421576</v>
      </c>
      <c r="G9491" s="39">
        <f t="shared" si="452"/>
        <v>2082.3139231134587</v>
      </c>
    </row>
    <row r="9492" spans="1:7" ht="25.5" customHeight="1" thickTop="1" thickBot="1" x14ac:dyDescent="0.25">
      <c r="A9492" s="20" t="str">
        <f t="shared" si="450"/>
        <v>4630MOONFORD</v>
      </c>
      <c r="B9492" s="20">
        <v>4630</v>
      </c>
      <c r="C9492" s="20" t="s">
        <v>9488</v>
      </c>
      <c r="D9492" s="21" t="s">
        <v>7888</v>
      </c>
      <c r="E9492" s="22">
        <v>1601.7799408565068</v>
      </c>
      <c r="F9492" s="22">
        <f t="shared" si="451"/>
        <v>1761.9579349421576</v>
      </c>
      <c r="G9492" s="22">
        <f t="shared" si="452"/>
        <v>2082.3139231134587</v>
      </c>
    </row>
    <row r="9493" spans="1:7" ht="25.5" customHeight="1" thickTop="1" thickBot="1" x14ac:dyDescent="0.25">
      <c r="A9493" s="20" t="str">
        <f t="shared" si="450"/>
        <v>4630MULGILDIE</v>
      </c>
      <c r="B9493" s="37">
        <v>4630</v>
      </c>
      <c r="C9493" s="37" t="s">
        <v>9489</v>
      </c>
      <c r="D9493" s="38" t="s">
        <v>7888</v>
      </c>
      <c r="E9493" s="39">
        <v>1601.7799408565068</v>
      </c>
      <c r="F9493" s="39">
        <f t="shared" si="451"/>
        <v>1761.9579349421576</v>
      </c>
      <c r="G9493" s="39">
        <f t="shared" si="452"/>
        <v>2082.3139231134587</v>
      </c>
    </row>
    <row r="9494" spans="1:7" ht="25.5" customHeight="1" thickTop="1" thickBot="1" x14ac:dyDescent="0.25">
      <c r="A9494" s="20" t="str">
        <f t="shared" si="450"/>
        <v>4630MUNGUNGO</v>
      </c>
      <c r="B9494" s="20">
        <v>4630</v>
      </c>
      <c r="C9494" s="20" t="s">
        <v>9490</v>
      </c>
      <c r="D9494" s="21" t="s">
        <v>7888</v>
      </c>
      <c r="E9494" s="22">
        <v>1601.7799408565068</v>
      </c>
      <c r="F9494" s="22">
        <f t="shared" si="451"/>
        <v>1761.9579349421576</v>
      </c>
      <c r="G9494" s="22">
        <f t="shared" si="452"/>
        <v>2082.3139231134587</v>
      </c>
    </row>
    <row r="9495" spans="1:7" ht="25.5" customHeight="1" thickTop="1" thickBot="1" x14ac:dyDescent="0.25">
      <c r="A9495" s="20" t="str">
        <f t="shared" si="450"/>
        <v>4630RAWBELLE</v>
      </c>
      <c r="B9495" s="37">
        <v>4630</v>
      </c>
      <c r="C9495" s="37" t="s">
        <v>9491</v>
      </c>
      <c r="D9495" s="38" t="s">
        <v>7888</v>
      </c>
      <c r="E9495" s="39">
        <v>1601.7799408565068</v>
      </c>
      <c r="F9495" s="39">
        <f t="shared" si="451"/>
        <v>1761.9579349421576</v>
      </c>
      <c r="G9495" s="39">
        <f t="shared" si="452"/>
        <v>2082.3139231134587</v>
      </c>
    </row>
    <row r="9496" spans="1:7" ht="25.5" customHeight="1" thickTop="1" thickBot="1" x14ac:dyDescent="0.25">
      <c r="A9496" s="20" t="str">
        <f t="shared" si="450"/>
        <v>4630SELENE</v>
      </c>
      <c r="B9496" s="20">
        <v>4630</v>
      </c>
      <c r="C9496" s="20" t="s">
        <v>9492</v>
      </c>
      <c r="D9496" s="21" t="s">
        <v>7888</v>
      </c>
      <c r="E9496" s="22">
        <v>1601.7799408565068</v>
      </c>
      <c r="F9496" s="22">
        <f t="shared" si="451"/>
        <v>1761.9579349421576</v>
      </c>
      <c r="G9496" s="22">
        <f t="shared" si="452"/>
        <v>2082.3139231134587</v>
      </c>
    </row>
    <row r="9497" spans="1:7" ht="25.5" customHeight="1" thickTop="1" thickBot="1" x14ac:dyDescent="0.25">
      <c r="A9497" s="20" t="str">
        <f t="shared" si="450"/>
        <v>4630SPLINTER CREEK</v>
      </c>
      <c r="B9497" s="37">
        <v>4630</v>
      </c>
      <c r="C9497" s="37" t="s">
        <v>9493</v>
      </c>
      <c r="D9497" s="38" t="s">
        <v>7888</v>
      </c>
      <c r="E9497" s="39">
        <v>1601.7799408565068</v>
      </c>
      <c r="F9497" s="39">
        <f t="shared" si="451"/>
        <v>1761.9579349421576</v>
      </c>
      <c r="G9497" s="39">
        <f t="shared" si="452"/>
        <v>2082.3139231134587</v>
      </c>
    </row>
    <row r="9498" spans="1:7" ht="25.5" customHeight="1" thickTop="1" thickBot="1" x14ac:dyDescent="0.25">
      <c r="A9498" s="20" t="str">
        <f t="shared" si="450"/>
        <v>4630TELLEBANG</v>
      </c>
      <c r="B9498" s="20">
        <v>4630</v>
      </c>
      <c r="C9498" s="20" t="s">
        <v>9494</v>
      </c>
      <c r="D9498" s="21" t="s">
        <v>7888</v>
      </c>
      <c r="E9498" s="22">
        <v>1601.7799408565068</v>
      </c>
      <c r="F9498" s="22">
        <f t="shared" si="451"/>
        <v>1761.9579349421576</v>
      </c>
      <c r="G9498" s="22">
        <f t="shared" si="452"/>
        <v>2082.3139231134587</v>
      </c>
    </row>
    <row r="9499" spans="1:7" ht="25.5" customHeight="1" thickTop="1" thickBot="1" x14ac:dyDescent="0.25">
      <c r="A9499" s="20" t="str">
        <f t="shared" si="450"/>
        <v>4630THREE MOON</v>
      </c>
      <c r="B9499" s="37">
        <v>4630</v>
      </c>
      <c r="C9499" s="37" t="s">
        <v>9495</v>
      </c>
      <c r="D9499" s="38" t="s">
        <v>7888</v>
      </c>
      <c r="E9499" s="39">
        <v>1601.7799408565068</v>
      </c>
      <c r="F9499" s="39">
        <f t="shared" si="451"/>
        <v>1761.9579349421576</v>
      </c>
      <c r="G9499" s="39">
        <f t="shared" si="452"/>
        <v>2082.3139231134587</v>
      </c>
    </row>
    <row r="9500" spans="1:7" ht="25.5" customHeight="1" thickTop="1" thickBot="1" x14ac:dyDescent="0.25">
      <c r="A9500" s="20" t="str">
        <f t="shared" si="450"/>
        <v>4630VENTNOR</v>
      </c>
      <c r="B9500" s="20">
        <v>4630</v>
      </c>
      <c r="C9500" s="20" t="s">
        <v>7705</v>
      </c>
      <c r="D9500" s="21" t="s">
        <v>7888</v>
      </c>
      <c r="E9500" s="22">
        <v>1601.7799408565068</v>
      </c>
      <c r="F9500" s="22">
        <f t="shared" si="451"/>
        <v>1761.9579349421576</v>
      </c>
      <c r="G9500" s="22">
        <f t="shared" si="452"/>
        <v>2082.3139231134587</v>
      </c>
    </row>
    <row r="9501" spans="1:7" ht="25.5" customHeight="1" thickTop="1" thickBot="1" x14ac:dyDescent="0.25">
      <c r="A9501" s="20" t="str">
        <f t="shared" si="450"/>
        <v>4630YARROL</v>
      </c>
      <c r="B9501" s="37">
        <v>4630</v>
      </c>
      <c r="C9501" s="37" t="s">
        <v>9496</v>
      </c>
      <c r="D9501" s="38" t="s">
        <v>7888</v>
      </c>
      <c r="E9501" s="39">
        <v>1601.7799408565068</v>
      </c>
      <c r="F9501" s="39">
        <f t="shared" si="451"/>
        <v>1761.9579349421576</v>
      </c>
      <c r="G9501" s="39">
        <f t="shared" si="452"/>
        <v>2082.3139231134587</v>
      </c>
    </row>
    <row r="9502" spans="1:7" ht="25.5" customHeight="1" thickTop="1" thickBot="1" x14ac:dyDescent="0.25">
      <c r="A9502" s="20" t="str">
        <f t="shared" si="450"/>
        <v>4650ALDERSHOT</v>
      </c>
      <c r="B9502" s="20">
        <v>4650</v>
      </c>
      <c r="C9502" s="20" t="s">
        <v>9497</v>
      </c>
      <c r="D9502" s="21" t="s">
        <v>7888</v>
      </c>
      <c r="E9502" s="22">
        <v>1601.7799408565068</v>
      </c>
      <c r="F9502" s="22">
        <f t="shared" si="451"/>
        <v>1761.9579349421576</v>
      </c>
      <c r="G9502" s="22">
        <f t="shared" si="452"/>
        <v>2082.3139231134587</v>
      </c>
    </row>
    <row r="9503" spans="1:7" ht="25.5" customHeight="1" thickTop="1" thickBot="1" x14ac:dyDescent="0.25">
      <c r="A9503" s="20" t="str">
        <f t="shared" si="450"/>
        <v>4650ANTIGUA</v>
      </c>
      <c r="B9503" s="37">
        <v>4650</v>
      </c>
      <c r="C9503" s="37" t="s">
        <v>9498</v>
      </c>
      <c r="D9503" s="38" t="s">
        <v>7888</v>
      </c>
      <c r="E9503" s="39">
        <v>1601.7799408565068</v>
      </c>
      <c r="F9503" s="39">
        <f t="shared" si="451"/>
        <v>1761.9579349421576</v>
      </c>
      <c r="G9503" s="39">
        <f t="shared" si="452"/>
        <v>2082.3139231134587</v>
      </c>
    </row>
    <row r="9504" spans="1:7" ht="25.5" customHeight="1" thickTop="1" thickBot="1" x14ac:dyDescent="0.25">
      <c r="A9504" s="20" t="str">
        <f t="shared" si="450"/>
        <v>4650BAUPLE</v>
      </c>
      <c r="B9504" s="20">
        <v>4650</v>
      </c>
      <c r="C9504" s="20" t="s">
        <v>9499</v>
      </c>
      <c r="D9504" s="21" t="s">
        <v>7888</v>
      </c>
      <c r="E9504" s="22">
        <v>1601.7799408565068</v>
      </c>
      <c r="F9504" s="22">
        <f t="shared" si="451"/>
        <v>1761.9579349421576</v>
      </c>
      <c r="G9504" s="22">
        <f t="shared" si="452"/>
        <v>2082.3139231134587</v>
      </c>
    </row>
    <row r="9505" spans="1:7" ht="25.5" customHeight="1" thickTop="1" thickBot="1" x14ac:dyDescent="0.25">
      <c r="A9505" s="20" t="str">
        <f t="shared" si="450"/>
        <v>4650BEAVER ROCK</v>
      </c>
      <c r="B9505" s="37">
        <v>4650</v>
      </c>
      <c r="C9505" s="37" t="s">
        <v>9500</v>
      </c>
      <c r="D9505" s="38" t="s">
        <v>7888</v>
      </c>
      <c r="E9505" s="39">
        <v>1601.7799408565068</v>
      </c>
      <c r="F9505" s="39">
        <f t="shared" si="451"/>
        <v>1761.9579349421576</v>
      </c>
      <c r="G9505" s="39">
        <f t="shared" si="452"/>
        <v>2082.3139231134587</v>
      </c>
    </row>
    <row r="9506" spans="1:7" ht="25.5" customHeight="1" thickTop="1" thickBot="1" x14ac:dyDescent="0.25">
      <c r="A9506" s="20" t="str">
        <f t="shared" si="450"/>
        <v>4650BIDWILL</v>
      </c>
      <c r="B9506" s="20">
        <v>4650</v>
      </c>
      <c r="C9506" s="20" t="s">
        <v>4549</v>
      </c>
      <c r="D9506" s="21" t="s">
        <v>7888</v>
      </c>
      <c r="E9506" s="22">
        <v>1601.7799408565068</v>
      </c>
      <c r="F9506" s="22">
        <f t="shared" si="451"/>
        <v>1761.9579349421576</v>
      </c>
      <c r="G9506" s="22">
        <f t="shared" si="452"/>
        <v>2082.3139231134587</v>
      </c>
    </row>
    <row r="9507" spans="1:7" ht="25.5" customHeight="1" thickTop="1" thickBot="1" x14ac:dyDescent="0.25">
      <c r="A9507" s="20" t="str">
        <f t="shared" si="450"/>
        <v>4650BOONOOROO</v>
      </c>
      <c r="B9507" s="37">
        <v>4650</v>
      </c>
      <c r="C9507" s="37" t="s">
        <v>9501</v>
      </c>
      <c r="D9507" s="38" t="s">
        <v>7888</v>
      </c>
      <c r="E9507" s="39">
        <v>1601.7799408565068</v>
      </c>
      <c r="F9507" s="39">
        <f t="shared" si="451"/>
        <v>1761.9579349421576</v>
      </c>
      <c r="G9507" s="39">
        <f t="shared" si="452"/>
        <v>2082.3139231134587</v>
      </c>
    </row>
    <row r="9508" spans="1:7" ht="25.5" customHeight="1" thickTop="1" thickBot="1" x14ac:dyDescent="0.25">
      <c r="A9508" s="20" t="str">
        <f t="shared" si="450"/>
        <v>4650BOONOOROO PLAINS</v>
      </c>
      <c r="B9508" s="20">
        <v>4650</v>
      </c>
      <c r="C9508" s="20" t="s">
        <v>9502</v>
      </c>
      <c r="D9508" s="21" t="s">
        <v>7888</v>
      </c>
      <c r="E9508" s="22">
        <v>1601.7799408565068</v>
      </c>
      <c r="F9508" s="22">
        <f t="shared" si="451"/>
        <v>1761.9579349421576</v>
      </c>
      <c r="G9508" s="22">
        <f t="shared" si="452"/>
        <v>2082.3139231134587</v>
      </c>
    </row>
    <row r="9509" spans="1:7" ht="25.5" customHeight="1" thickTop="1" thickBot="1" x14ac:dyDescent="0.25">
      <c r="A9509" s="20" t="str">
        <f t="shared" si="450"/>
        <v>4650DUCKINWILLA</v>
      </c>
      <c r="B9509" s="37">
        <v>4650</v>
      </c>
      <c r="C9509" s="37" t="s">
        <v>9503</v>
      </c>
      <c r="D9509" s="38" t="s">
        <v>7888</v>
      </c>
      <c r="E9509" s="39">
        <v>1601.7799408565068</v>
      </c>
      <c r="F9509" s="39">
        <f t="shared" si="451"/>
        <v>1761.9579349421576</v>
      </c>
      <c r="G9509" s="39">
        <f t="shared" si="452"/>
        <v>2082.3139231134587</v>
      </c>
    </row>
    <row r="9510" spans="1:7" ht="25.5" customHeight="1" thickTop="1" thickBot="1" x14ac:dyDescent="0.25">
      <c r="A9510" s="20" t="str">
        <f t="shared" si="450"/>
        <v>4650DUNDATHU</v>
      </c>
      <c r="B9510" s="20">
        <v>4650</v>
      </c>
      <c r="C9510" s="20" t="s">
        <v>9504</v>
      </c>
      <c r="D9510" s="21" t="s">
        <v>7888</v>
      </c>
      <c r="E9510" s="22">
        <v>1601.7799408565068</v>
      </c>
      <c r="F9510" s="22">
        <f t="shared" si="451"/>
        <v>1761.9579349421576</v>
      </c>
      <c r="G9510" s="22">
        <f t="shared" si="452"/>
        <v>2082.3139231134587</v>
      </c>
    </row>
    <row r="9511" spans="1:7" ht="25.5" customHeight="1" thickTop="1" thickBot="1" x14ac:dyDescent="0.25">
      <c r="A9511" s="20" t="str">
        <f t="shared" si="450"/>
        <v>4650DUNMORA</v>
      </c>
      <c r="B9511" s="37">
        <v>4650</v>
      </c>
      <c r="C9511" s="37" t="s">
        <v>9505</v>
      </c>
      <c r="D9511" s="38" t="s">
        <v>7888</v>
      </c>
      <c r="E9511" s="39">
        <v>1601.7799408565068</v>
      </c>
      <c r="F9511" s="39">
        <f t="shared" si="451"/>
        <v>1761.9579349421576</v>
      </c>
      <c r="G9511" s="39">
        <f t="shared" si="452"/>
        <v>2082.3139231134587</v>
      </c>
    </row>
    <row r="9512" spans="1:7" ht="25.5" customHeight="1" thickTop="1" thickBot="1" x14ac:dyDescent="0.25">
      <c r="A9512" s="20" t="str">
        <f t="shared" si="450"/>
        <v>4650FERNEY</v>
      </c>
      <c r="B9512" s="20">
        <v>4650</v>
      </c>
      <c r="C9512" s="20" t="s">
        <v>9506</v>
      </c>
      <c r="D9512" s="21" t="s">
        <v>7888</v>
      </c>
      <c r="E9512" s="22">
        <v>1601.7799408565068</v>
      </c>
      <c r="F9512" s="22">
        <f t="shared" si="451"/>
        <v>1761.9579349421576</v>
      </c>
      <c r="G9512" s="22">
        <f t="shared" si="452"/>
        <v>2082.3139231134587</v>
      </c>
    </row>
    <row r="9513" spans="1:7" ht="25.5" customHeight="1" thickTop="1" thickBot="1" x14ac:dyDescent="0.25">
      <c r="A9513" s="20" t="str">
        <f t="shared" si="450"/>
        <v>4650GLENORCHY</v>
      </c>
      <c r="B9513" s="37">
        <v>4650</v>
      </c>
      <c r="C9513" s="37" t="s">
        <v>6154</v>
      </c>
      <c r="D9513" s="38" t="s">
        <v>7888</v>
      </c>
      <c r="E9513" s="39">
        <v>1601.7799408565068</v>
      </c>
      <c r="F9513" s="39">
        <f t="shared" si="451"/>
        <v>1761.9579349421576</v>
      </c>
      <c r="G9513" s="39">
        <f t="shared" si="452"/>
        <v>2082.3139231134587</v>
      </c>
    </row>
    <row r="9514" spans="1:7" ht="25.5" customHeight="1" thickTop="1" thickBot="1" x14ac:dyDescent="0.25">
      <c r="A9514" s="20" t="str">
        <f t="shared" si="450"/>
        <v>4650GOOTCHIE</v>
      </c>
      <c r="B9514" s="20">
        <v>4650</v>
      </c>
      <c r="C9514" s="20" t="s">
        <v>9507</v>
      </c>
      <c r="D9514" s="21" t="s">
        <v>7888</v>
      </c>
      <c r="E9514" s="22">
        <v>1601.7799408565068</v>
      </c>
      <c r="F9514" s="22">
        <f t="shared" si="451"/>
        <v>1761.9579349421576</v>
      </c>
      <c r="G9514" s="22">
        <f t="shared" si="452"/>
        <v>2082.3139231134587</v>
      </c>
    </row>
    <row r="9515" spans="1:7" ht="25.5" customHeight="1" thickTop="1" thickBot="1" x14ac:dyDescent="0.25">
      <c r="A9515" s="20" t="str">
        <f t="shared" si="450"/>
        <v>4650GRAHAMS CREEK</v>
      </c>
      <c r="B9515" s="37">
        <v>4650</v>
      </c>
      <c r="C9515" s="37" t="s">
        <v>9508</v>
      </c>
      <c r="D9515" s="38" t="s">
        <v>7888</v>
      </c>
      <c r="E9515" s="39">
        <v>1601.7799408565068</v>
      </c>
      <c r="F9515" s="39">
        <f t="shared" si="451"/>
        <v>1761.9579349421576</v>
      </c>
      <c r="G9515" s="39">
        <f t="shared" si="452"/>
        <v>2082.3139231134587</v>
      </c>
    </row>
    <row r="9516" spans="1:7" ht="25.5" customHeight="1" thickTop="1" thickBot="1" x14ac:dyDescent="0.25">
      <c r="A9516" s="20" t="str">
        <f t="shared" si="450"/>
        <v>4650GRANVILLE</v>
      </c>
      <c r="B9516" s="20">
        <v>4650</v>
      </c>
      <c r="C9516" s="20" t="s">
        <v>1076</v>
      </c>
      <c r="D9516" s="21" t="s">
        <v>7888</v>
      </c>
      <c r="E9516" s="22">
        <v>1601.7799408565068</v>
      </c>
      <c r="F9516" s="22">
        <f t="shared" si="451"/>
        <v>1761.9579349421576</v>
      </c>
      <c r="G9516" s="22">
        <f t="shared" si="452"/>
        <v>2082.3139231134587</v>
      </c>
    </row>
    <row r="9517" spans="1:7" ht="25.5" customHeight="1" thickTop="1" thickBot="1" x14ac:dyDescent="0.25">
      <c r="A9517" s="20" t="str">
        <f t="shared" si="450"/>
        <v>4650GUNDIAH</v>
      </c>
      <c r="B9517" s="37">
        <v>4650</v>
      </c>
      <c r="C9517" s="37" t="s">
        <v>9509</v>
      </c>
      <c r="D9517" s="38" t="s">
        <v>7888</v>
      </c>
      <c r="E9517" s="39">
        <v>1601.7799408565068</v>
      </c>
      <c r="F9517" s="39">
        <f t="shared" si="451"/>
        <v>1761.9579349421576</v>
      </c>
      <c r="G9517" s="39">
        <f t="shared" si="452"/>
        <v>2082.3139231134587</v>
      </c>
    </row>
    <row r="9518" spans="1:7" ht="25.5" customHeight="1" thickTop="1" thickBot="1" x14ac:dyDescent="0.25">
      <c r="A9518" s="20" t="str">
        <f t="shared" si="450"/>
        <v>4650ISLAND PLANTATION</v>
      </c>
      <c r="B9518" s="20">
        <v>4650</v>
      </c>
      <c r="C9518" s="20" t="s">
        <v>9510</v>
      </c>
      <c r="D9518" s="21" t="s">
        <v>7888</v>
      </c>
      <c r="E9518" s="22">
        <v>1601.7799408565068</v>
      </c>
      <c r="F9518" s="22">
        <f t="shared" si="451"/>
        <v>1761.9579349421576</v>
      </c>
      <c r="G9518" s="22">
        <f t="shared" si="452"/>
        <v>2082.3139231134587</v>
      </c>
    </row>
    <row r="9519" spans="1:7" ht="25.5" customHeight="1" thickTop="1" thickBot="1" x14ac:dyDescent="0.25">
      <c r="A9519" s="20" t="str">
        <f t="shared" si="450"/>
        <v>4650MAAROOM</v>
      </c>
      <c r="B9519" s="37">
        <v>4650</v>
      </c>
      <c r="C9519" s="37" t="s">
        <v>9511</v>
      </c>
      <c r="D9519" s="38" t="s">
        <v>7888</v>
      </c>
      <c r="E9519" s="39">
        <v>1601.7799408565068</v>
      </c>
      <c r="F9519" s="39">
        <f t="shared" si="451"/>
        <v>1761.9579349421576</v>
      </c>
      <c r="G9519" s="39">
        <f t="shared" si="452"/>
        <v>2082.3139231134587</v>
      </c>
    </row>
    <row r="9520" spans="1:7" ht="25.5" customHeight="1" thickTop="1" thickBot="1" x14ac:dyDescent="0.25">
      <c r="A9520" s="20" t="str">
        <f t="shared" si="450"/>
        <v>4650MAGNOLIA</v>
      </c>
      <c r="B9520" s="20">
        <v>4650</v>
      </c>
      <c r="C9520" s="20" t="s">
        <v>9512</v>
      </c>
      <c r="D9520" s="21" t="s">
        <v>7888</v>
      </c>
      <c r="E9520" s="22">
        <v>1601.7799408565068</v>
      </c>
      <c r="F9520" s="22">
        <f t="shared" si="451"/>
        <v>1761.9579349421576</v>
      </c>
      <c r="G9520" s="22">
        <f t="shared" si="452"/>
        <v>2082.3139231134587</v>
      </c>
    </row>
    <row r="9521" spans="1:7" ht="25.5" customHeight="1" thickTop="1" thickBot="1" x14ac:dyDescent="0.25">
      <c r="A9521" s="20" t="str">
        <f t="shared" si="450"/>
        <v>4650MARYBOROUGH</v>
      </c>
      <c r="B9521" s="37">
        <v>4650</v>
      </c>
      <c r="C9521" s="37" t="s">
        <v>6396</v>
      </c>
      <c r="D9521" s="38" t="s">
        <v>7888</v>
      </c>
      <c r="E9521" s="39">
        <v>1601.7799408565068</v>
      </c>
      <c r="F9521" s="39">
        <f t="shared" si="451"/>
        <v>1761.9579349421576</v>
      </c>
      <c r="G9521" s="39">
        <f t="shared" si="452"/>
        <v>2082.3139231134587</v>
      </c>
    </row>
    <row r="9522" spans="1:7" ht="25.5" customHeight="1" thickTop="1" thickBot="1" x14ac:dyDescent="0.25">
      <c r="A9522" s="20" t="str">
        <f t="shared" si="450"/>
        <v>4650MARYBOROUGH WEST</v>
      </c>
      <c r="B9522" s="20">
        <v>4650</v>
      </c>
      <c r="C9522" s="20" t="s">
        <v>9513</v>
      </c>
      <c r="D9522" s="21" t="s">
        <v>7888</v>
      </c>
      <c r="E9522" s="22">
        <v>1601.7799408565068</v>
      </c>
      <c r="F9522" s="22">
        <f t="shared" si="451"/>
        <v>1761.9579349421576</v>
      </c>
      <c r="G9522" s="22">
        <f t="shared" si="452"/>
        <v>2082.3139231134587</v>
      </c>
    </row>
    <row r="9523" spans="1:7" ht="25.5" customHeight="1" thickTop="1" thickBot="1" x14ac:dyDescent="0.25">
      <c r="A9523" s="20" t="str">
        <f t="shared" si="450"/>
        <v>4650MOUNT URAH</v>
      </c>
      <c r="B9523" s="37">
        <v>4650</v>
      </c>
      <c r="C9523" s="37" t="s">
        <v>9514</v>
      </c>
      <c r="D9523" s="38" t="s">
        <v>7888</v>
      </c>
      <c r="E9523" s="39">
        <v>1601.7799408565068</v>
      </c>
      <c r="F9523" s="39">
        <f t="shared" si="451"/>
        <v>1761.9579349421576</v>
      </c>
      <c r="G9523" s="39">
        <f t="shared" si="452"/>
        <v>2082.3139231134587</v>
      </c>
    </row>
    <row r="9524" spans="1:7" ht="25.5" customHeight="1" thickTop="1" thickBot="1" x14ac:dyDescent="0.25">
      <c r="A9524" s="20" t="str">
        <f t="shared" si="450"/>
        <v>4650MUNGAR</v>
      </c>
      <c r="B9524" s="20">
        <v>4650</v>
      </c>
      <c r="C9524" s="20" t="s">
        <v>9515</v>
      </c>
      <c r="D9524" s="21" t="s">
        <v>7888</v>
      </c>
      <c r="E9524" s="22">
        <v>1601.7799408565068</v>
      </c>
      <c r="F9524" s="22">
        <f t="shared" si="451"/>
        <v>1761.9579349421576</v>
      </c>
      <c r="G9524" s="22">
        <f t="shared" si="452"/>
        <v>2082.3139231134587</v>
      </c>
    </row>
    <row r="9525" spans="1:7" ht="25.5" customHeight="1" thickTop="1" thickBot="1" x14ac:dyDescent="0.25">
      <c r="A9525" s="20" t="str">
        <f t="shared" si="450"/>
        <v>4650NETHERBY</v>
      </c>
      <c r="B9525" s="37">
        <v>4650</v>
      </c>
      <c r="C9525" s="37" t="s">
        <v>6255</v>
      </c>
      <c r="D9525" s="38" t="s">
        <v>7888</v>
      </c>
      <c r="E9525" s="39">
        <v>1601.7799408565068</v>
      </c>
      <c r="F9525" s="39">
        <f t="shared" si="451"/>
        <v>1761.9579349421576</v>
      </c>
      <c r="G9525" s="39">
        <f t="shared" si="452"/>
        <v>2082.3139231134587</v>
      </c>
    </row>
    <row r="9526" spans="1:7" ht="25.5" customHeight="1" thickTop="1" thickBot="1" x14ac:dyDescent="0.25">
      <c r="A9526" s="20" t="str">
        <f t="shared" si="450"/>
        <v>4650OAKHURST</v>
      </c>
      <c r="B9526" s="20">
        <v>4650</v>
      </c>
      <c r="C9526" s="20" t="s">
        <v>4528</v>
      </c>
      <c r="D9526" s="21" t="s">
        <v>7888</v>
      </c>
      <c r="E9526" s="22">
        <v>1601.7799408565068</v>
      </c>
      <c r="F9526" s="22">
        <f t="shared" si="451"/>
        <v>1761.9579349421576</v>
      </c>
      <c r="G9526" s="22">
        <f t="shared" si="452"/>
        <v>2082.3139231134587</v>
      </c>
    </row>
    <row r="9527" spans="1:7" ht="25.5" customHeight="1" thickTop="1" thickBot="1" x14ac:dyDescent="0.25">
      <c r="A9527" s="20" t="str">
        <f t="shared" si="450"/>
        <v>4650OWANYILLA</v>
      </c>
      <c r="B9527" s="37">
        <v>4650</v>
      </c>
      <c r="C9527" s="37" t="s">
        <v>9516</v>
      </c>
      <c r="D9527" s="38" t="s">
        <v>7888</v>
      </c>
      <c r="E9527" s="39">
        <v>1601.7799408565068</v>
      </c>
      <c r="F9527" s="39">
        <f t="shared" si="451"/>
        <v>1761.9579349421576</v>
      </c>
      <c r="G9527" s="39">
        <f t="shared" si="452"/>
        <v>2082.3139231134587</v>
      </c>
    </row>
    <row r="9528" spans="1:7" ht="25.5" customHeight="1" thickTop="1" thickBot="1" x14ac:dyDescent="0.25">
      <c r="A9528" s="20" t="str">
        <f t="shared" si="450"/>
        <v>4650PILERWA</v>
      </c>
      <c r="B9528" s="20">
        <v>4650</v>
      </c>
      <c r="C9528" s="20" t="s">
        <v>9517</v>
      </c>
      <c r="D9528" s="21" t="s">
        <v>7888</v>
      </c>
      <c r="E9528" s="22">
        <v>1601.7799408565068</v>
      </c>
      <c r="F9528" s="22">
        <f t="shared" si="451"/>
        <v>1761.9579349421576</v>
      </c>
      <c r="G9528" s="22">
        <f t="shared" si="452"/>
        <v>2082.3139231134587</v>
      </c>
    </row>
    <row r="9529" spans="1:7" ht="25.5" customHeight="1" thickTop="1" thickBot="1" x14ac:dyDescent="0.25">
      <c r="A9529" s="20" t="str">
        <f t="shared" si="450"/>
        <v>4650PIONEERS REST</v>
      </c>
      <c r="B9529" s="37">
        <v>4650</v>
      </c>
      <c r="C9529" s="37" t="s">
        <v>9518</v>
      </c>
      <c r="D9529" s="38" t="s">
        <v>7888</v>
      </c>
      <c r="E9529" s="39">
        <v>1601.7799408565068</v>
      </c>
      <c r="F9529" s="39">
        <f t="shared" si="451"/>
        <v>1761.9579349421576</v>
      </c>
      <c r="G9529" s="39">
        <f t="shared" si="452"/>
        <v>2082.3139231134587</v>
      </c>
    </row>
    <row r="9530" spans="1:7" ht="25.5" customHeight="1" thickTop="1" thickBot="1" x14ac:dyDescent="0.25">
      <c r="A9530" s="20" t="str">
        <f t="shared" si="450"/>
        <v>4650POONA</v>
      </c>
      <c r="B9530" s="20">
        <v>4650</v>
      </c>
      <c r="C9530" s="20" t="s">
        <v>9519</v>
      </c>
      <c r="D9530" s="21" t="s">
        <v>7888</v>
      </c>
      <c r="E9530" s="22">
        <v>1601.7799408565068</v>
      </c>
      <c r="F9530" s="22">
        <f t="shared" si="451"/>
        <v>1761.9579349421576</v>
      </c>
      <c r="G9530" s="22">
        <f t="shared" si="452"/>
        <v>2082.3139231134587</v>
      </c>
    </row>
    <row r="9531" spans="1:7" ht="25.5" customHeight="1" thickTop="1" thickBot="1" x14ac:dyDescent="0.25">
      <c r="A9531" s="20" t="str">
        <f t="shared" si="450"/>
        <v>4650PRAWLE</v>
      </c>
      <c r="B9531" s="37">
        <v>4650</v>
      </c>
      <c r="C9531" s="37" t="s">
        <v>9520</v>
      </c>
      <c r="D9531" s="38" t="s">
        <v>7888</v>
      </c>
      <c r="E9531" s="39">
        <v>1601.7799408565068</v>
      </c>
      <c r="F9531" s="39">
        <f t="shared" si="451"/>
        <v>1761.9579349421576</v>
      </c>
      <c r="G9531" s="39">
        <f t="shared" si="452"/>
        <v>2082.3139231134587</v>
      </c>
    </row>
    <row r="9532" spans="1:7" ht="25.5" customHeight="1" thickTop="1" thickBot="1" x14ac:dyDescent="0.25">
      <c r="A9532" s="20" t="str">
        <f t="shared" si="450"/>
        <v>4650ST HELENS</v>
      </c>
      <c r="B9532" s="20">
        <v>4650</v>
      </c>
      <c r="C9532" s="20" t="s">
        <v>5753</v>
      </c>
      <c r="D9532" s="21" t="s">
        <v>7888</v>
      </c>
      <c r="E9532" s="22">
        <v>1601.7799408565068</v>
      </c>
      <c r="F9532" s="22">
        <f t="shared" si="451"/>
        <v>1761.9579349421576</v>
      </c>
      <c r="G9532" s="22">
        <f t="shared" si="452"/>
        <v>2082.3139231134587</v>
      </c>
    </row>
    <row r="9533" spans="1:7" ht="25.5" customHeight="1" thickTop="1" thickBot="1" x14ac:dyDescent="0.25">
      <c r="A9533" s="20" t="str">
        <f t="shared" si="450"/>
        <v>4650ST MARY</v>
      </c>
      <c r="B9533" s="37">
        <v>4650</v>
      </c>
      <c r="C9533" s="37" t="s">
        <v>9521</v>
      </c>
      <c r="D9533" s="38" t="s">
        <v>7888</v>
      </c>
      <c r="E9533" s="39">
        <v>1601.7799408565068</v>
      </c>
      <c r="F9533" s="39">
        <f t="shared" si="451"/>
        <v>1761.9579349421576</v>
      </c>
      <c r="G9533" s="39">
        <f t="shared" si="452"/>
        <v>2082.3139231134587</v>
      </c>
    </row>
    <row r="9534" spans="1:7" ht="25.5" customHeight="1" thickTop="1" thickBot="1" x14ac:dyDescent="0.25">
      <c r="A9534" s="20" t="str">
        <f t="shared" si="450"/>
        <v>4650TALEGALLA WEIR</v>
      </c>
      <c r="B9534" s="20">
        <v>4650</v>
      </c>
      <c r="C9534" s="20" t="s">
        <v>9522</v>
      </c>
      <c r="D9534" s="21" t="s">
        <v>7888</v>
      </c>
      <c r="E9534" s="22">
        <v>1601.7799408565068</v>
      </c>
      <c r="F9534" s="22">
        <f t="shared" si="451"/>
        <v>1761.9579349421576</v>
      </c>
      <c r="G9534" s="22">
        <f t="shared" si="452"/>
        <v>2082.3139231134587</v>
      </c>
    </row>
    <row r="9535" spans="1:7" ht="25.5" customHeight="1" thickTop="1" thickBot="1" x14ac:dyDescent="0.25">
      <c r="A9535" s="20" t="str">
        <f t="shared" si="450"/>
        <v>4650TANDORA</v>
      </c>
      <c r="B9535" s="37">
        <v>4650</v>
      </c>
      <c r="C9535" s="37" t="s">
        <v>9523</v>
      </c>
      <c r="D9535" s="38" t="s">
        <v>7888</v>
      </c>
      <c r="E9535" s="39">
        <v>1601.7799408565068</v>
      </c>
      <c r="F9535" s="39">
        <f t="shared" si="451"/>
        <v>1761.9579349421576</v>
      </c>
      <c r="G9535" s="39">
        <f t="shared" si="452"/>
        <v>2082.3139231134587</v>
      </c>
    </row>
    <row r="9536" spans="1:7" ht="25.5" customHeight="1" thickTop="1" thickBot="1" x14ac:dyDescent="0.25">
      <c r="A9536" s="20" t="str">
        <f t="shared" si="450"/>
        <v>4650TEDDINGTON</v>
      </c>
      <c r="B9536" s="20">
        <v>4650</v>
      </c>
      <c r="C9536" s="20" t="s">
        <v>9524</v>
      </c>
      <c r="D9536" s="21" t="s">
        <v>7888</v>
      </c>
      <c r="E9536" s="22">
        <v>1601.7799408565068</v>
      </c>
      <c r="F9536" s="22">
        <f t="shared" si="451"/>
        <v>1761.9579349421576</v>
      </c>
      <c r="G9536" s="22">
        <f t="shared" si="452"/>
        <v>2082.3139231134587</v>
      </c>
    </row>
    <row r="9537" spans="1:7" ht="25.5" customHeight="1" thickTop="1" thickBot="1" x14ac:dyDescent="0.25">
      <c r="A9537" s="20" t="str">
        <f t="shared" si="450"/>
        <v>4650THE DIMONDS</v>
      </c>
      <c r="B9537" s="37">
        <v>4650</v>
      </c>
      <c r="C9537" s="37" t="s">
        <v>9525</v>
      </c>
      <c r="D9537" s="38" t="s">
        <v>7888</v>
      </c>
      <c r="E9537" s="39">
        <v>1601.7799408565068</v>
      </c>
      <c r="F9537" s="39">
        <f t="shared" si="451"/>
        <v>1761.9579349421576</v>
      </c>
      <c r="G9537" s="39">
        <f t="shared" si="452"/>
        <v>2082.3139231134587</v>
      </c>
    </row>
    <row r="9538" spans="1:7" ht="25.5" customHeight="1" thickTop="1" thickBot="1" x14ac:dyDescent="0.25">
      <c r="A9538" s="20" t="str">
        <f t="shared" si="450"/>
        <v>4650THINOOMBA</v>
      </c>
      <c r="B9538" s="20">
        <v>4650</v>
      </c>
      <c r="C9538" s="20" t="s">
        <v>9526</v>
      </c>
      <c r="D9538" s="21" t="s">
        <v>7888</v>
      </c>
      <c r="E9538" s="22">
        <v>1601.7799408565068</v>
      </c>
      <c r="F9538" s="22">
        <f t="shared" si="451"/>
        <v>1761.9579349421576</v>
      </c>
      <c r="G9538" s="22">
        <f t="shared" si="452"/>
        <v>2082.3139231134587</v>
      </c>
    </row>
    <row r="9539" spans="1:7" ht="25.5" customHeight="1" thickTop="1" thickBot="1" x14ac:dyDescent="0.25">
      <c r="A9539" s="20" t="str">
        <f t="shared" si="450"/>
        <v>4650TIARO</v>
      </c>
      <c r="B9539" s="37">
        <v>4650</v>
      </c>
      <c r="C9539" s="37" t="s">
        <v>9527</v>
      </c>
      <c r="D9539" s="38" t="s">
        <v>7888</v>
      </c>
      <c r="E9539" s="39">
        <v>1601.7799408565068</v>
      </c>
      <c r="F9539" s="39">
        <f t="shared" si="451"/>
        <v>1761.9579349421576</v>
      </c>
      <c r="G9539" s="39">
        <f t="shared" si="452"/>
        <v>2082.3139231134587</v>
      </c>
    </row>
    <row r="9540" spans="1:7" ht="25.5" customHeight="1" thickTop="1" thickBot="1" x14ac:dyDescent="0.25">
      <c r="A9540" s="20" t="str">
        <f t="shared" si="450"/>
        <v>4650TINANA</v>
      </c>
      <c r="B9540" s="20">
        <v>4650</v>
      </c>
      <c r="C9540" s="20" t="s">
        <v>9528</v>
      </c>
      <c r="D9540" s="21" t="s">
        <v>7888</v>
      </c>
      <c r="E9540" s="22">
        <v>1601.7799408565068</v>
      </c>
      <c r="F9540" s="22">
        <f t="shared" si="451"/>
        <v>1761.9579349421576</v>
      </c>
      <c r="G9540" s="22">
        <f t="shared" si="452"/>
        <v>2082.3139231134587</v>
      </c>
    </row>
    <row r="9541" spans="1:7" ht="25.5" customHeight="1" thickTop="1" thickBot="1" x14ac:dyDescent="0.25">
      <c r="A9541" s="20" t="str">
        <f t="shared" ref="A9541:A9604" si="453">CONCATENATE(B9541,C9541)</f>
        <v>4650TINANA SOUTH</v>
      </c>
      <c r="B9541" s="37">
        <v>4650</v>
      </c>
      <c r="C9541" s="37" t="s">
        <v>9529</v>
      </c>
      <c r="D9541" s="38" t="s">
        <v>7888</v>
      </c>
      <c r="E9541" s="39">
        <v>1601.7799408565068</v>
      </c>
      <c r="F9541" s="39">
        <f t="shared" ref="F9541:F9604" si="454">1.1*E9541</f>
        <v>1761.9579349421576</v>
      </c>
      <c r="G9541" s="39">
        <f t="shared" ref="G9541:G9604" si="455">1.3*E9541</f>
        <v>2082.3139231134587</v>
      </c>
    </row>
    <row r="9542" spans="1:7" ht="25.5" customHeight="1" thickTop="1" thickBot="1" x14ac:dyDescent="0.25">
      <c r="A9542" s="20" t="str">
        <f t="shared" si="453"/>
        <v>4650TINNANBAR</v>
      </c>
      <c r="B9542" s="20">
        <v>4650</v>
      </c>
      <c r="C9542" s="20" t="s">
        <v>9530</v>
      </c>
      <c r="D9542" s="21" t="s">
        <v>7888</v>
      </c>
      <c r="E9542" s="22">
        <v>1601.7799408565068</v>
      </c>
      <c r="F9542" s="22">
        <f t="shared" si="454"/>
        <v>1761.9579349421576</v>
      </c>
      <c r="G9542" s="22">
        <f t="shared" si="455"/>
        <v>2082.3139231134587</v>
      </c>
    </row>
    <row r="9543" spans="1:7" ht="25.5" customHeight="1" thickTop="1" thickBot="1" x14ac:dyDescent="0.25">
      <c r="A9543" s="20" t="str">
        <f t="shared" si="453"/>
        <v>4650TUAN</v>
      </c>
      <c r="B9543" s="37">
        <v>4650</v>
      </c>
      <c r="C9543" s="37" t="s">
        <v>9531</v>
      </c>
      <c r="D9543" s="38" t="s">
        <v>7888</v>
      </c>
      <c r="E9543" s="39">
        <v>1601.7799408565068</v>
      </c>
      <c r="F9543" s="39">
        <f t="shared" si="454"/>
        <v>1761.9579349421576</v>
      </c>
      <c r="G9543" s="39">
        <f t="shared" si="455"/>
        <v>2082.3139231134587</v>
      </c>
    </row>
    <row r="9544" spans="1:7" ht="25.5" customHeight="1" thickTop="1" thickBot="1" x14ac:dyDescent="0.25">
      <c r="A9544" s="20" t="str">
        <f t="shared" si="453"/>
        <v>4650TUAN FOREST</v>
      </c>
      <c r="B9544" s="20">
        <v>4650</v>
      </c>
      <c r="C9544" s="20" t="s">
        <v>9532</v>
      </c>
      <c r="D9544" s="21" t="s">
        <v>7888</v>
      </c>
      <c r="E9544" s="22">
        <v>1601.7799408565068</v>
      </c>
      <c r="F9544" s="22">
        <f t="shared" si="454"/>
        <v>1761.9579349421576</v>
      </c>
      <c r="G9544" s="22">
        <f t="shared" si="455"/>
        <v>2082.3139231134587</v>
      </c>
    </row>
    <row r="9545" spans="1:7" ht="25.5" customHeight="1" thickTop="1" thickBot="1" x14ac:dyDescent="0.25">
      <c r="A9545" s="20" t="str">
        <f t="shared" si="453"/>
        <v>4650WALKERS POINT</v>
      </c>
      <c r="B9545" s="37">
        <v>4650</v>
      </c>
      <c r="C9545" s="37" t="s">
        <v>9533</v>
      </c>
      <c r="D9545" s="38" t="s">
        <v>7888</v>
      </c>
      <c r="E9545" s="39">
        <v>1601.7799408565068</v>
      </c>
      <c r="F9545" s="39">
        <f t="shared" si="454"/>
        <v>1761.9579349421576</v>
      </c>
      <c r="G9545" s="39">
        <f t="shared" si="455"/>
        <v>2082.3139231134587</v>
      </c>
    </row>
    <row r="9546" spans="1:7" ht="25.5" customHeight="1" thickTop="1" thickBot="1" x14ac:dyDescent="0.25">
      <c r="A9546" s="20" t="str">
        <f t="shared" si="453"/>
        <v>4650YENGARIE</v>
      </c>
      <c r="B9546" s="20">
        <v>4650</v>
      </c>
      <c r="C9546" s="20" t="s">
        <v>9534</v>
      </c>
      <c r="D9546" s="21" t="s">
        <v>7888</v>
      </c>
      <c r="E9546" s="22">
        <v>1601.7799408565068</v>
      </c>
      <c r="F9546" s="22">
        <f t="shared" si="454"/>
        <v>1761.9579349421576</v>
      </c>
      <c r="G9546" s="22">
        <f t="shared" si="455"/>
        <v>2082.3139231134587</v>
      </c>
    </row>
    <row r="9547" spans="1:7" ht="25.5" customHeight="1" thickTop="1" thickBot="1" x14ac:dyDescent="0.25">
      <c r="A9547" s="20" t="str">
        <f t="shared" si="453"/>
        <v>4650YERRA</v>
      </c>
      <c r="B9547" s="37">
        <v>4650</v>
      </c>
      <c r="C9547" s="37" t="s">
        <v>9535</v>
      </c>
      <c r="D9547" s="38" t="s">
        <v>7888</v>
      </c>
      <c r="E9547" s="39">
        <v>1601.7799408565068</v>
      </c>
      <c r="F9547" s="39">
        <f t="shared" si="454"/>
        <v>1761.9579349421576</v>
      </c>
      <c r="G9547" s="39">
        <f t="shared" si="455"/>
        <v>2082.3139231134587</v>
      </c>
    </row>
    <row r="9548" spans="1:7" ht="25.5" customHeight="1" thickTop="1" thickBot="1" x14ac:dyDescent="0.25">
      <c r="A9548" s="20" t="str">
        <f t="shared" si="453"/>
        <v>4655BOORAL</v>
      </c>
      <c r="B9548" s="20">
        <v>4655</v>
      </c>
      <c r="C9548" s="20" t="s">
        <v>2337</v>
      </c>
      <c r="D9548" s="21" t="s">
        <v>7888</v>
      </c>
      <c r="E9548" s="22">
        <v>1601.7799408565068</v>
      </c>
      <c r="F9548" s="22">
        <f t="shared" si="454"/>
        <v>1761.9579349421576</v>
      </c>
      <c r="G9548" s="22">
        <f t="shared" si="455"/>
        <v>2082.3139231134587</v>
      </c>
    </row>
    <row r="9549" spans="1:7" ht="25.5" customHeight="1" thickTop="1" thickBot="1" x14ac:dyDescent="0.25">
      <c r="A9549" s="20" t="str">
        <f t="shared" si="453"/>
        <v>4655BUNYA CREEK</v>
      </c>
      <c r="B9549" s="37">
        <v>4655</v>
      </c>
      <c r="C9549" s="37" t="s">
        <v>9536</v>
      </c>
      <c r="D9549" s="38" t="s">
        <v>7888</v>
      </c>
      <c r="E9549" s="39">
        <v>1601.7799408565068</v>
      </c>
      <c r="F9549" s="39">
        <f t="shared" si="454"/>
        <v>1761.9579349421576</v>
      </c>
      <c r="G9549" s="39">
        <f t="shared" si="455"/>
        <v>2082.3139231134587</v>
      </c>
    </row>
    <row r="9550" spans="1:7" ht="25.5" customHeight="1" thickTop="1" thickBot="1" x14ac:dyDescent="0.25">
      <c r="A9550" s="20" t="str">
        <f t="shared" si="453"/>
        <v>4655CRAIGNISH</v>
      </c>
      <c r="B9550" s="20">
        <v>4655</v>
      </c>
      <c r="C9550" s="20" t="s">
        <v>9537</v>
      </c>
      <c r="D9550" s="21" t="s">
        <v>7888</v>
      </c>
      <c r="E9550" s="22">
        <v>1601.7799408565068</v>
      </c>
      <c r="F9550" s="22">
        <f t="shared" si="454"/>
        <v>1761.9579349421576</v>
      </c>
      <c r="G9550" s="22">
        <f t="shared" si="455"/>
        <v>2082.3139231134587</v>
      </c>
    </row>
    <row r="9551" spans="1:7" ht="25.5" customHeight="1" thickTop="1" thickBot="1" x14ac:dyDescent="0.25">
      <c r="A9551" s="20" t="str">
        <f t="shared" si="453"/>
        <v>4655DUNDOWRAN</v>
      </c>
      <c r="B9551" s="37">
        <v>4655</v>
      </c>
      <c r="C9551" s="37" t="s">
        <v>9538</v>
      </c>
      <c r="D9551" s="38" t="s">
        <v>7888</v>
      </c>
      <c r="E9551" s="39">
        <v>1601.7799408565068</v>
      </c>
      <c r="F9551" s="39">
        <f t="shared" si="454"/>
        <v>1761.9579349421576</v>
      </c>
      <c r="G9551" s="39">
        <f t="shared" si="455"/>
        <v>2082.3139231134587</v>
      </c>
    </row>
    <row r="9552" spans="1:7" ht="25.5" customHeight="1" thickTop="1" thickBot="1" x14ac:dyDescent="0.25">
      <c r="A9552" s="20" t="str">
        <f t="shared" si="453"/>
        <v>4655DUNDOWRAN BEACH</v>
      </c>
      <c r="B9552" s="20">
        <v>4655</v>
      </c>
      <c r="C9552" s="20" t="s">
        <v>9539</v>
      </c>
      <c r="D9552" s="21" t="s">
        <v>7888</v>
      </c>
      <c r="E9552" s="22">
        <v>1601.7799408565068</v>
      </c>
      <c r="F9552" s="22">
        <f t="shared" si="454"/>
        <v>1761.9579349421576</v>
      </c>
      <c r="G9552" s="22">
        <f t="shared" si="455"/>
        <v>2082.3139231134587</v>
      </c>
    </row>
    <row r="9553" spans="1:7" ht="25.5" customHeight="1" thickTop="1" thickBot="1" x14ac:dyDescent="0.25">
      <c r="A9553" s="20" t="str">
        <f t="shared" si="453"/>
        <v>4655ELI WATERS</v>
      </c>
      <c r="B9553" s="37">
        <v>4655</v>
      </c>
      <c r="C9553" s="37" t="s">
        <v>9540</v>
      </c>
      <c r="D9553" s="38" t="s">
        <v>7888</v>
      </c>
      <c r="E9553" s="39">
        <v>1601.7799408565068</v>
      </c>
      <c r="F9553" s="39">
        <f t="shared" si="454"/>
        <v>1761.9579349421576</v>
      </c>
      <c r="G9553" s="39">
        <f t="shared" si="455"/>
        <v>2082.3139231134587</v>
      </c>
    </row>
    <row r="9554" spans="1:7" ht="25.5" customHeight="1" thickTop="1" thickBot="1" x14ac:dyDescent="0.25">
      <c r="A9554" s="20" t="str">
        <f t="shared" si="453"/>
        <v>4655KAWUNGAN</v>
      </c>
      <c r="B9554" s="20">
        <v>4655</v>
      </c>
      <c r="C9554" s="20" t="s">
        <v>9541</v>
      </c>
      <c r="D9554" s="21" t="s">
        <v>7888</v>
      </c>
      <c r="E9554" s="22">
        <v>1601.7799408565068</v>
      </c>
      <c r="F9554" s="22">
        <f t="shared" si="454"/>
        <v>1761.9579349421576</v>
      </c>
      <c r="G9554" s="22">
        <f t="shared" si="455"/>
        <v>2082.3139231134587</v>
      </c>
    </row>
    <row r="9555" spans="1:7" ht="25.5" customHeight="1" thickTop="1" thickBot="1" x14ac:dyDescent="0.25">
      <c r="A9555" s="20" t="str">
        <f t="shared" si="453"/>
        <v>4655NIKENBAH</v>
      </c>
      <c r="B9555" s="37">
        <v>4655</v>
      </c>
      <c r="C9555" s="37" t="s">
        <v>9542</v>
      </c>
      <c r="D9555" s="38" t="s">
        <v>7888</v>
      </c>
      <c r="E9555" s="39">
        <v>1601.7799408565068</v>
      </c>
      <c r="F9555" s="39">
        <f t="shared" si="454"/>
        <v>1761.9579349421576</v>
      </c>
      <c r="G9555" s="39">
        <f t="shared" si="455"/>
        <v>2082.3139231134587</v>
      </c>
    </row>
    <row r="9556" spans="1:7" ht="25.5" customHeight="1" thickTop="1" thickBot="1" x14ac:dyDescent="0.25">
      <c r="A9556" s="20" t="str">
        <f t="shared" si="453"/>
        <v>4655PIALBA</v>
      </c>
      <c r="B9556" s="20">
        <v>4655</v>
      </c>
      <c r="C9556" s="20" t="s">
        <v>9543</v>
      </c>
      <c r="D9556" s="21" t="s">
        <v>7888</v>
      </c>
      <c r="E9556" s="22">
        <v>1601.7799408565068</v>
      </c>
      <c r="F9556" s="22">
        <f t="shared" si="454"/>
        <v>1761.9579349421576</v>
      </c>
      <c r="G9556" s="22">
        <f t="shared" si="455"/>
        <v>2082.3139231134587</v>
      </c>
    </row>
    <row r="9557" spans="1:7" ht="25.5" customHeight="1" thickTop="1" thickBot="1" x14ac:dyDescent="0.25">
      <c r="A9557" s="20" t="str">
        <f t="shared" si="453"/>
        <v>4655POINT VERNON</v>
      </c>
      <c r="B9557" s="37">
        <v>4655</v>
      </c>
      <c r="C9557" s="37" t="s">
        <v>9544</v>
      </c>
      <c r="D9557" s="38" t="s">
        <v>7888</v>
      </c>
      <c r="E9557" s="39">
        <v>1601.7799408565068</v>
      </c>
      <c r="F9557" s="39">
        <f t="shared" si="454"/>
        <v>1761.9579349421576</v>
      </c>
      <c r="G9557" s="39">
        <f t="shared" si="455"/>
        <v>2082.3139231134587</v>
      </c>
    </row>
    <row r="9558" spans="1:7" ht="25.5" customHeight="1" thickTop="1" thickBot="1" x14ac:dyDescent="0.25">
      <c r="A9558" s="20" t="str">
        <f t="shared" si="453"/>
        <v>4655RIVER HEADS</v>
      </c>
      <c r="B9558" s="20">
        <v>4655</v>
      </c>
      <c r="C9558" s="20" t="s">
        <v>9545</v>
      </c>
      <c r="D9558" s="21" t="s">
        <v>7888</v>
      </c>
      <c r="E9558" s="22">
        <v>1601.7799408565068</v>
      </c>
      <c r="F9558" s="22">
        <f t="shared" si="454"/>
        <v>1761.9579349421576</v>
      </c>
      <c r="G9558" s="22">
        <f t="shared" si="455"/>
        <v>2082.3139231134587</v>
      </c>
    </row>
    <row r="9559" spans="1:7" ht="25.5" customHeight="1" thickTop="1" thickBot="1" x14ac:dyDescent="0.25">
      <c r="A9559" s="20" t="str">
        <f t="shared" si="453"/>
        <v>4655SCARNESS</v>
      </c>
      <c r="B9559" s="37">
        <v>4655</v>
      </c>
      <c r="C9559" s="37" t="s">
        <v>9546</v>
      </c>
      <c r="D9559" s="38" t="s">
        <v>7888</v>
      </c>
      <c r="E9559" s="39">
        <v>1601.7799408565068</v>
      </c>
      <c r="F9559" s="39">
        <f t="shared" si="454"/>
        <v>1761.9579349421576</v>
      </c>
      <c r="G9559" s="39">
        <f t="shared" si="455"/>
        <v>2082.3139231134587</v>
      </c>
    </row>
    <row r="9560" spans="1:7" ht="25.5" customHeight="1" thickTop="1" thickBot="1" x14ac:dyDescent="0.25">
      <c r="A9560" s="20" t="str">
        <f t="shared" si="453"/>
        <v>4655SUNSHINE ACRES</v>
      </c>
      <c r="B9560" s="20">
        <v>4655</v>
      </c>
      <c r="C9560" s="20" t="s">
        <v>9547</v>
      </c>
      <c r="D9560" s="21" t="s">
        <v>7888</v>
      </c>
      <c r="E9560" s="22">
        <v>1601.7799408565068</v>
      </c>
      <c r="F9560" s="22">
        <f t="shared" si="454"/>
        <v>1761.9579349421576</v>
      </c>
      <c r="G9560" s="22">
        <f t="shared" si="455"/>
        <v>2082.3139231134587</v>
      </c>
    </row>
    <row r="9561" spans="1:7" ht="25.5" customHeight="1" thickTop="1" thickBot="1" x14ac:dyDescent="0.25">
      <c r="A9561" s="20" t="str">
        <f t="shared" si="453"/>
        <v>4655SUSAN RIVER</v>
      </c>
      <c r="B9561" s="37">
        <v>4655</v>
      </c>
      <c r="C9561" s="37" t="s">
        <v>9548</v>
      </c>
      <c r="D9561" s="38" t="s">
        <v>7888</v>
      </c>
      <c r="E9561" s="39">
        <v>1601.7799408565068</v>
      </c>
      <c r="F9561" s="39">
        <f t="shared" si="454"/>
        <v>1761.9579349421576</v>
      </c>
      <c r="G9561" s="39">
        <f t="shared" si="455"/>
        <v>2082.3139231134587</v>
      </c>
    </row>
    <row r="9562" spans="1:7" ht="25.5" customHeight="1" thickTop="1" thickBot="1" x14ac:dyDescent="0.25">
      <c r="A9562" s="20" t="str">
        <f t="shared" si="453"/>
        <v>4655TAKURA</v>
      </c>
      <c r="B9562" s="20">
        <v>4655</v>
      </c>
      <c r="C9562" s="20" t="s">
        <v>9549</v>
      </c>
      <c r="D9562" s="21" t="s">
        <v>7888</v>
      </c>
      <c r="E9562" s="22">
        <v>1601.7799408565068</v>
      </c>
      <c r="F9562" s="22">
        <f t="shared" si="454"/>
        <v>1761.9579349421576</v>
      </c>
      <c r="G9562" s="22">
        <f t="shared" si="455"/>
        <v>2082.3139231134587</v>
      </c>
    </row>
    <row r="9563" spans="1:7" ht="25.5" customHeight="1" thickTop="1" thickBot="1" x14ac:dyDescent="0.25">
      <c r="A9563" s="20" t="str">
        <f t="shared" si="453"/>
        <v>4655TOOGOOM</v>
      </c>
      <c r="B9563" s="37">
        <v>4655</v>
      </c>
      <c r="C9563" s="37" t="s">
        <v>9550</v>
      </c>
      <c r="D9563" s="38" t="s">
        <v>7888</v>
      </c>
      <c r="E9563" s="39">
        <v>1601.7799408565068</v>
      </c>
      <c r="F9563" s="39">
        <f t="shared" si="454"/>
        <v>1761.9579349421576</v>
      </c>
      <c r="G9563" s="39">
        <f t="shared" si="455"/>
        <v>2082.3139231134587</v>
      </c>
    </row>
    <row r="9564" spans="1:7" ht="25.5" customHeight="1" thickTop="1" thickBot="1" x14ac:dyDescent="0.25">
      <c r="A9564" s="20" t="str">
        <f t="shared" si="453"/>
        <v>4655TORQUAY</v>
      </c>
      <c r="B9564" s="20">
        <v>4655</v>
      </c>
      <c r="C9564" s="20" t="s">
        <v>5564</v>
      </c>
      <c r="D9564" s="21" t="s">
        <v>7888</v>
      </c>
      <c r="E9564" s="22">
        <v>1601.7799408565068</v>
      </c>
      <c r="F9564" s="22">
        <f t="shared" si="454"/>
        <v>1761.9579349421576</v>
      </c>
      <c r="G9564" s="22">
        <f t="shared" si="455"/>
        <v>2082.3139231134587</v>
      </c>
    </row>
    <row r="9565" spans="1:7" ht="25.5" customHeight="1" thickTop="1" thickBot="1" x14ac:dyDescent="0.25">
      <c r="A9565" s="20" t="str">
        <f t="shared" si="453"/>
        <v>4655URANGAN</v>
      </c>
      <c r="B9565" s="37">
        <v>4655</v>
      </c>
      <c r="C9565" s="37" t="s">
        <v>9551</v>
      </c>
      <c r="D9565" s="38" t="s">
        <v>7888</v>
      </c>
      <c r="E9565" s="39">
        <v>1601.7799408565068</v>
      </c>
      <c r="F9565" s="39">
        <f t="shared" si="454"/>
        <v>1761.9579349421576</v>
      </c>
      <c r="G9565" s="39">
        <f t="shared" si="455"/>
        <v>2082.3139231134587</v>
      </c>
    </row>
    <row r="9566" spans="1:7" ht="25.5" customHeight="1" thickTop="1" thickBot="1" x14ac:dyDescent="0.25">
      <c r="A9566" s="20" t="str">
        <f t="shared" si="453"/>
        <v>4655URRAWEEN</v>
      </c>
      <c r="B9566" s="20">
        <v>4655</v>
      </c>
      <c r="C9566" s="20" t="s">
        <v>9552</v>
      </c>
      <c r="D9566" s="21" t="s">
        <v>7888</v>
      </c>
      <c r="E9566" s="22">
        <v>1601.7799408565068</v>
      </c>
      <c r="F9566" s="22">
        <f t="shared" si="454"/>
        <v>1761.9579349421576</v>
      </c>
      <c r="G9566" s="22">
        <f t="shared" si="455"/>
        <v>2082.3139231134587</v>
      </c>
    </row>
    <row r="9567" spans="1:7" ht="25.5" customHeight="1" thickTop="1" thickBot="1" x14ac:dyDescent="0.25">
      <c r="A9567" s="20" t="str">
        <f t="shared" si="453"/>
        <v>4655WALLIGAN</v>
      </c>
      <c r="B9567" s="37">
        <v>4655</v>
      </c>
      <c r="C9567" s="37" t="s">
        <v>9553</v>
      </c>
      <c r="D9567" s="38" t="s">
        <v>7888</v>
      </c>
      <c r="E9567" s="39">
        <v>1601.7799408565068</v>
      </c>
      <c r="F9567" s="39">
        <f t="shared" si="454"/>
        <v>1761.9579349421576</v>
      </c>
      <c r="G9567" s="39">
        <f t="shared" si="455"/>
        <v>2082.3139231134587</v>
      </c>
    </row>
    <row r="9568" spans="1:7" ht="25.5" customHeight="1" thickTop="1" thickBot="1" x14ac:dyDescent="0.25">
      <c r="A9568" s="20" t="str">
        <f t="shared" si="453"/>
        <v>4655WONDUNNA</v>
      </c>
      <c r="B9568" s="20">
        <v>4655</v>
      </c>
      <c r="C9568" s="20" t="s">
        <v>9554</v>
      </c>
      <c r="D9568" s="21" t="s">
        <v>7888</v>
      </c>
      <c r="E9568" s="22">
        <v>1601.7799408565068</v>
      </c>
      <c r="F9568" s="22">
        <f t="shared" si="454"/>
        <v>1761.9579349421576</v>
      </c>
      <c r="G9568" s="22">
        <f t="shared" si="455"/>
        <v>2082.3139231134587</v>
      </c>
    </row>
    <row r="9569" spans="1:7" ht="25.5" customHeight="1" thickTop="1" thickBot="1" x14ac:dyDescent="0.25">
      <c r="A9569" s="20" t="str">
        <f t="shared" si="453"/>
        <v>4659BEELBI CREEK</v>
      </c>
      <c r="B9569" s="37">
        <v>4659</v>
      </c>
      <c r="C9569" s="37" t="s">
        <v>9555</v>
      </c>
      <c r="D9569" s="38" t="s">
        <v>7888</v>
      </c>
      <c r="E9569" s="39">
        <v>1601.7799408565068</v>
      </c>
      <c r="F9569" s="39">
        <f t="shared" si="454"/>
        <v>1761.9579349421576</v>
      </c>
      <c r="G9569" s="39">
        <f t="shared" si="455"/>
        <v>2082.3139231134587</v>
      </c>
    </row>
    <row r="9570" spans="1:7" ht="25.5" customHeight="1" thickTop="1" thickBot="1" x14ac:dyDescent="0.25">
      <c r="A9570" s="20" t="str">
        <f t="shared" si="453"/>
        <v>4659BURGOWAN</v>
      </c>
      <c r="B9570" s="20">
        <v>4659</v>
      </c>
      <c r="C9570" s="20" t="s">
        <v>9556</v>
      </c>
      <c r="D9570" s="21" t="s">
        <v>7888</v>
      </c>
      <c r="E9570" s="22">
        <v>1601.7799408565068</v>
      </c>
      <c r="F9570" s="22">
        <f t="shared" si="454"/>
        <v>1761.9579349421576</v>
      </c>
      <c r="G9570" s="22">
        <f t="shared" si="455"/>
        <v>2082.3139231134587</v>
      </c>
    </row>
    <row r="9571" spans="1:7" ht="25.5" customHeight="1" thickTop="1" thickBot="1" x14ac:dyDescent="0.25">
      <c r="A9571" s="20" t="str">
        <f t="shared" si="453"/>
        <v>4659BURRUM HEADS</v>
      </c>
      <c r="B9571" s="37">
        <v>4659</v>
      </c>
      <c r="C9571" s="37" t="s">
        <v>9557</v>
      </c>
      <c r="D9571" s="38" t="s">
        <v>7888</v>
      </c>
      <c r="E9571" s="39">
        <v>1601.7799408565068</v>
      </c>
      <c r="F9571" s="39">
        <f t="shared" si="454"/>
        <v>1761.9579349421576</v>
      </c>
      <c r="G9571" s="39">
        <f t="shared" si="455"/>
        <v>2082.3139231134587</v>
      </c>
    </row>
    <row r="9572" spans="1:7" ht="25.5" customHeight="1" thickTop="1" thickBot="1" x14ac:dyDescent="0.25">
      <c r="A9572" s="20" t="str">
        <f t="shared" si="453"/>
        <v>4659BURRUM RIVER</v>
      </c>
      <c r="B9572" s="20">
        <v>4659</v>
      </c>
      <c r="C9572" s="20" t="s">
        <v>9558</v>
      </c>
      <c r="D9572" s="21" t="s">
        <v>7888</v>
      </c>
      <c r="E9572" s="22">
        <v>1601.7799408565068</v>
      </c>
      <c r="F9572" s="22">
        <f t="shared" si="454"/>
        <v>1761.9579349421576</v>
      </c>
      <c r="G9572" s="22">
        <f t="shared" si="455"/>
        <v>2082.3139231134587</v>
      </c>
    </row>
    <row r="9573" spans="1:7" ht="25.5" customHeight="1" thickTop="1" thickBot="1" x14ac:dyDescent="0.25">
      <c r="A9573" s="20" t="str">
        <f t="shared" si="453"/>
        <v>4659BURRUM TOWN</v>
      </c>
      <c r="B9573" s="37">
        <v>4659</v>
      </c>
      <c r="C9573" s="37" t="s">
        <v>9559</v>
      </c>
      <c r="D9573" s="38" t="s">
        <v>7888</v>
      </c>
      <c r="E9573" s="39">
        <v>1601.7799408565068</v>
      </c>
      <c r="F9573" s="39">
        <f t="shared" si="454"/>
        <v>1761.9579349421576</v>
      </c>
      <c r="G9573" s="39">
        <f t="shared" si="455"/>
        <v>2082.3139231134587</v>
      </c>
    </row>
    <row r="9574" spans="1:7" ht="25.5" customHeight="1" thickTop="1" thickBot="1" x14ac:dyDescent="0.25">
      <c r="A9574" s="20" t="str">
        <f t="shared" si="453"/>
        <v>4659HOWARD</v>
      </c>
      <c r="B9574" s="20">
        <v>4659</v>
      </c>
      <c r="C9574" s="20" t="s">
        <v>9560</v>
      </c>
      <c r="D9574" s="21" t="s">
        <v>7888</v>
      </c>
      <c r="E9574" s="22">
        <v>1601.7799408565068</v>
      </c>
      <c r="F9574" s="22">
        <f t="shared" si="454"/>
        <v>1761.9579349421576</v>
      </c>
      <c r="G9574" s="22">
        <f t="shared" si="455"/>
        <v>2082.3139231134587</v>
      </c>
    </row>
    <row r="9575" spans="1:7" ht="25.5" customHeight="1" thickTop="1" thickBot="1" x14ac:dyDescent="0.25">
      <c r="A9575" s="20" t="str">
        <f t="shared" si="453"/>
        <v>4659PACIFIC HAVEN</v>
      </c>
      <c r="B9575" s="37">
        <v>4659</v>
      </c>
      <c r="C9575" s="37" t="s">
        <v>9561</v>
      </c>
      <c r="D9575" s="38" t="s">
        <v>7888</v>
      </c>
      <c r="E9575" s="39">
        <v>1601.7799408565068</v>
      </c>
      <c r="F9575" s="39">
        <f t="shared" si="454"/>
        <v>1761.9579349421576</v>
      </c>
      <c r="G9575" s="39">
        <f t="shared" si="455"/>
        <v>2082.3139231134587</v>
      </c>
    </row>
    <row r="9576" spans="1:7" ht="25.5" customHeight="1" thickTop="1" thickBot="1" x14ac:dyDescent="0.25">
      <c r="A9576" s="20" t="str">
        <f t="shared" si="453"/>
        <v>4660ABINGTON</v>
      </c>
      <c r="B9576" s="20">
        <v>4660</v>
      </c>
      <c r="C9576" s="20" t="s">
        <v>1974</v>
      </c>
      <c r="D9576" s="21" t="s">
        <v>7888</v>
      </c>
      <c r="E9576" s="22">
        <v>1601.7799408565068</v>
      </c>
      <c r="F9576" s="22">
        <f t="shared" si="454"/>
        <v>1761.9579349421576</v>
      </c>
      <c r="G9576" s="22">
        <f t="shared" si="455"/>
        <v>2082.3139231134587</v>
      </c>
    </row>
    <row r="9577" spans="1:7" ht="25.5" customHeight="1" thickTop="1" thickBot="1" x14ac:dyDescent="0.25">
      <c r="A9577" s="20" t="str">
        <f t="shared" si="453"/>
        <v>4660APPLE TREE CREEK</v>
      </c>
      <c r="B9577" s="37">
        <v>4660</v>
      </c>
      <c r="C9577" s="37" t="s">
        <v>9562</v>
      </c>
      <c r="D9577" s="38" t="s">
        <v>7888</v>
      </c>
      <c r="E9577" s="39">
        <v>1601.7799408565068</v>
      </c>
      <c r="F9577" s="39">
        <f t="shared" si="454"/>
        <v>1761.9579349421576</v>
      </c>
      <c r="G9577" s="39">
        <f t="shared" si="455"/>
        <v>2082.3139231134587</v>
      </c>
    </row>
    <row r="9578" spans="1:7" ht="25.5" customHeight="1" thickTop="1" thickBot="1" x14ac:dyDescent="0.25">
      <c r="A9578" s="20" t="str">
        <f t="shared" si="453"/>
        <v>4660BUXTON</v>
      </c>
      <c r="B9578" s="20">
        <v>4660</v>
      </c>
      <c r="C9578" s="20" t="s">
        <v>3567</v>
      </c>
      <c r="D9578" s="21" t="s">
        <v>7888</v>
      </c>
      <c r="E9578" s="22">
        <v>1601.7799408565068</v>
      </c>
      <c r="F9578" s="22">
        <f t="shared" si="454"/>
        <v>1761.9579349421576</v>
      </c>
      <c r="G9578" s="22">
        <f t="shared" si="455"/>
        <v>2082.3139231134587</v>
      </c>
    </row>
    <row r="9579" spans="1:7" ht="25.5" customHeight="1" thickTop="1" thickBot="1" x14ac:dyDescent="0.25">
      <c r="A9579" s="20" t="str">
        <f t="shared" si="453"/>
        <v>4660CHERWELL</v>
      </c>
      <c r="B9579" s="37">
        <v>4660</v>
      </c>
      <c r="C9579" s="37" t="s">
        <v>9563</v>
      </c>
      <c r="D9579" s="38" t="s">
        <v>7888</v>
      </c>
      <c r="E9579" s="39">
        <v>1601.7799408565068</v>
      </c>
      <c r="F9579" s="39">
        <f t="shared" si="454"/>
        <v>1761.9579349421576</v>
      </c>
      <c r="G9579" s="39">
        <f t="shared" si="455"/>
        <v>2082.3139231134587</v>
      </c>
    </row>
    <row r="9580" spans="1:7" ht="25.5" customHeight="1" thickTop="1" thickBot="1" x14ac:dyDescent="0.25">
      <c r="A9580" s="20" t="str">
        <f t="shared" si="453"/>
        <v>4660CHILDERS</v>
      </c>
      <c r="B9580" s="20">
        <v>4660</v>
      </c>
      <c r="C9580" s="20" t="s">
        <v>7408</v>
      </c>
      <c r="D9580" s="21" t="s">
        <v>7888</v>
      </c>
      <c r="E9580" s="22">
        <v>1601.7799408565068</v>
      </c>
      <c r="F9580" s="22">
        <f t="shared" si="454"/>
        <v>1761.9579349421576</v>
      </c>
      <c r="G9580" s="22">
        <f t="shared" si="455"/>
        <v>2082.3139231134587</v>
      </c>
    </row>
    <row r="9581" spans="1:7" ht="25.5" customHeight="1" thickTop="1" thickBot="1" x14ac:dyDescent="0.25">
      <c r="A9581" s="20" t="str">
        <f t="shared" si="453"/>
        <v>4660CORDALBA</v>
      </c>
      <c r="B9581" s="37">
        <v>4660</v>
      </c>
      <c r="C9581" s="37" t="s">
        <v>9564</v>
      </c>
      <c r="D9581" s="38" t="s">
        <v>7888</v>
      </c>
      <c r="E9581" s="39">
        <v>1601.7799408565068</v>
      </c>
      <c r="F9581" s="39">
        <f t="shared" si="454"/>
        <v>1761.9579349421576</v>
      </c>
      <c r="G9581" s="39">
        <f t="shared" si="455"/>
        <v>2082.3139231134587</v>
      </c>
    </row>
    <row r="9582" spans="1:7" ht="25.5" customHeight="1" thickTop="1" thickBot="1" x14ac:dyDescent="0.25">
      <c r="A9582" s="20" t="str">
        <f t="shared" si="453"/>
        <v>4660DOOLBI</v>
      </c>
      <c r="B9582" s="20">
        <v>4660</v>
      </c>
      <c r="C9582" s="20" t="s">
        <v>9565</v>
      </c>
      <c r="D9582" s="21" t="s">
        <v>7888</v>
      </c>
      <c r="E9582" s="22">
        <v>1601.7799408565068</v>
      </c>
      <c r="F9582" s="22">
        <f t="shared" si="454"/>
        <v>1761.9579349421576</v>
      </c>
      <c r="G9582" s="22">
        <f t="shared" si="455"/>
        <v>2082.3139231134587</v>
      </c>
    </row>
    <row r="9583" spans="1:7" ht="25.5" customHeight="1" thickTop="1" thickBot="1" x14ac:dyDescent="0.25">
      <c r="A9583" s="20" t="str">
        <f t="shared" si="453"/>
        <v>4660EUREKA</v>
      </c>
      <c r="B9583" s="37">
        <v>4660</v>
      </c>
      <c r="C9583" s="37" t="s">
        <v>2992</v>
      </c>
      <c r="D9583" s="38" t="s">
        <v>7888</v>
      </c>
      <c r="E9583" s="39">
        <v>1601.7799408565068</v>
      </c>
      <c r="F9583" s="39">
        <f t="shared" si="454"/>
        <v>1761.9579349421576</v>
      </c>
      <c r="G9583" s="39">
        <f t="shared" si="455"/>
        <v>2082.3139231134587</v>
      </c>
    </row>
    <row r="9584" spans="1:7" ht="25.5" customHeight="1" thickTop="1" thickBot="1" x14ac:dyDescent="0.25">
      <c r="A9584" s="20" t="str">
        <f t="shared" si="453"/>
        <v>4660FARNSFIELD</v>
      </c>
      <c r="B9584" s="20">
        <v>4660</v>
      </c>
      <c r="C9584" s="20" t="s">
        <v>9566</v>
      </c>
      <c r="D9584" s="21" t="s">
        <v>7888</v>
      </c>
      <c r="E9584" s="22">
        <v>1601.7799408565068</v>
      </c>
      <c r="F9584" s="22">
        <f t="shared" si="454"/>
        <v>1761.9579349421576</v>
      </c>
      <c r="G9584" s="22">
        <f t="shared" si="455"/>
        <v>2082.3139231134587</v>
      </c>
    </row>
    <row r="9585" spans="1:7" ht="25.5" customHeight="1" thickTop="1" thickBot="1" x14ac:dyDescent="0.25">
      <c r="A9585" s="20" t="str">
        <f t="shared" si="453"/>
        <v>4660GOODWOOD</v>
      </c>
      <c r="B9585" s="37">
        <v>4660</v>
      </c>
      <c r="C9585" s="37" t="s">
        <v>9567</v>
      </c>
      <c r="D9585" s="38" t="s">
        <v>7888</v>
      </c>
      <c r="E9585" s="39">
        <v>1601.7799408565068</v>
      </c>
      <c r="F9585" s="39">
        <f t="shared" si="454"/>
        <v>1761.9579349421576</v>
      </c>
      <c r="G9585" s="39">
        <f t="shared" si="455"/>
        <v>2082.3139231134587</v>
      </c>
    </row>
    <row r="9586" spans="1:7" ht="25.5" customHeight="1" thickTop="1" thickBot="1" x14ac:dyDescent="0.25">
      <c r="A9586" s="20" t="str">
        <f t="shared" si="453"/>
        <v>4660GREGORY RIVER</v>
      </c>
      <c r="B9586" s="20">
        <v>4660</v>
      </c>
      <c r="C9586" s="20" t="s">
        <v>9568</v>
      </c>
      <c r="D9586" s="21" t="s">
        <v>7888</v>
      </c>
      <c r="E9586" s="22">
        <v>1601.7799408565068</v>
      </c>
      <c r="F9586" s="22">
        <f t="shared" si="454"/>
        <v>1761.9579349421576</v>
      </c>
      <c r="G9586" s="22">
        <f t="shared" si="455"/>
        <v>2082.3139231134587</v>
      </c>
    </row>
    <row r="9587" spans="1:7" ht="25.5" customHeight="1" thickTop="1" thickBot="1" x14ac:dyDescent="0.25">
      <c r="A9587" s="20" t="str">
        <f t="shared" si="453"/>
        <v>4660HORTON</v>
      </c>
      <c r="B9587" s="37">
        <v>4660</v>
      </c>
      <c r="C9587" s="37" t="s">
        <v>9569</v>
      </c>
      <c r="D9587" s="38" t="s">
        <v>7888</v>
      </c>
      <c r="E9587" s="39">
        <v>1601.7799408565068</v>
      </c>
      <c r="F9587" s="39">
        <f t="shared" si="454"/>
        <v>1761.9579349421576</v>
      </c>
      <c r="G9587" s="39">
        <f t="shared" si="455"/>
        <v>2082.3139231134587</v>
      </c>
    </row>
    <row r="9588" spans="1:7" ht="25.5" customHeight="1" thickTop="1" thickBot="1" x14ac:dyDescent="0.25">
      <c r="A9588" s="20" t="str">
        <f t="shared" si="453"/>
        <v>4660ISIS CENTRAL</v>
      </c>
      <c r="B9588" s="20">
        <v>4660</v>
      </c>
      <c r="C9588" s="20" t="s">
        <v>9570</v>
      </c>
      <c r="D9588" s="21" t="s">
        <v>7888</v>
      </c>
      <c r="E9588" s="22">
        <v>1601.7799408565068</v>
      </c>
      <c r="F9588" s="22">
        <f t="shared" si="454"/>
        <v>1761.9579349421576</v>
      </c>
      <c r="G9588" s="22">
        <f t="shared" si="455"/>
        <v>2082.3139231134587</v>
      </c>
    </row>
    <row r="9589" spans="1:7" ht="25.5" customHeight="1" thickTop="1" thickBot="1" x14ac:dyDescent="0.25">
      <c r="A9589" s="20" t="str">
        <f t="shared" si="453"/>
        <v>4660ISIS RIVER</v>
      </c>
      <c r="B9589" s="37">
        <v>4660</v>
      </c>
      <c r="C9589" s="37" t="s">
        <v>9571</v>
      </c>
      <c r="D9589" s="38" t="s">
        <v>7888</v>
      </c>
      <c r="E9589" s="39">
        <v>1601.7799408565068</v>
      </c>
      <c r="F9589" s="39">
        <f t="shared" si="454"/>
        <v>1761.9579349421576</v>
      </c>
      <c r="G9589" s="39">
        <f t="shared" si="455"/>
        <v>2082.3139231134587</v>
      </c>
    </row>
    <row r="9590" spans="1:7" ht="25.5" customHeight="1" thickTop="1" thickBot="1" x14ac:dyDescent="0.25">
      <c r="A9590" s="20" t="str">
        <f t="shared" si="453"/>
        <v>4660KULLOGUM</v>
      </c>
      <c r="B9590" s="20">
        <v>4660</v>
      </c>
      <c r="C9590" s="20" t="s">
        <v>9572</v>
      </c>
      <c r="D9590" s="21" t="s">
        <v>7888</v>
      </c>
      <c r="E9590" s="22">
        <v>1601.7799408565068</v>
      </c>
      <c r="F9590" s="22">
        <f t="shared" si="454"/>
        <v>1761.9579349421576</v>
      </c>
      <c r="G9590" s="22">
        <f t="shared" si="455"/>
        <v>2082.3139231134587</v>
      </c>
    </row>
    <row r="9591" spans="1:7" ht="25.5" customHeight="1" thickTop="1" thickBot="1" x14ac:dyDescent="0.25">
      <c r="A9591" s="20" t="str">
        <f t="shared" si="453"/>
        <v>4660NORTH GREGORY</v>
      </c>
      <c r="B9591" s="37">
        <v>4660</v>
      </c>
      <c r="C9591" s="37" t="s">
        <v>9573</v>
      </c>
      <c r="D9591" s="38" t="s">
        <v>7888</v>
      </c>
      <c r="E9591" s="39">
        <v>1601.7799408565068</v>
      </c>
      <c r="F9591" s="39">
        <f t="shared" si="454"/>
        <v>1761.9579349421576</v>
      </c>
      <c r="G9591" s="39">
        <f t="shared" si="455"/>
        <v>2082.3139231134587</v>
      </c>
    </row>
    <row r="9592" spans="1:7" ht="25.5" customHeight="1" thickTop="1" thickBot="1" x14ac:dyDescent="0.25">
      <c r="A9592" s="20" t="str">
        <f t="shared" si="453"/>
        <v>4660NORTH ISIS</v>
      </c>
      <c r="B9592" s="20">
        <v>4660</v>
      </c>
      <c r="C9592" s="20" t="s">
        <v>9574</v>
      </c>
      <c r="D9592" s="21" t="s">
        <v>7888</v>
      </c>
      <c r="E9592" s="22">
        <v>1601.7799408565068</v>
      </c>
      <c r="F9592" s="22">
        <f t="shared" si="454"/>
        <v>1761.9579349421576</v>
      </c>
      <c r="G9592" s="22">
        <f t="shared" si="455"/>
        <v>2082.3139231134587</v>
      </c>
    </row>
    <row r="9593" spans="1:7" ht="25.5" customHeight="1" thickTop="1" thickBot="1" x14ac:dyDescent="0.25">
      <c r="A9593" s="20" t="str">
        <f t="shared" si="453"/>
        <v>4660PROMISEDLAND</v>
      </c>
      <c r="B9593" s="37">
        <v>4660</v>
      </c>
      <c r="C9593" s="37" t="s">
        <v>9575</v>
      </c>
      <c r="D9593" s="38" t="s">
        <v>7888</v>
      </c>
      <c r="E9593" s="39">
        <v>1601.7799408565068</v>
      </c>
      <c r="F9593" s="39">
        <f t="shared" si="454"/>
        <v>1761.9579349421576</v>
      </c>
      <c r="G9593" s="39">
        <f t="shared" si="455"/>
        <v>2082.3139231134587</v>
      </c>
    </row>
    <row r="9594" spans="1:7" ht="25.5" customHeight="1" thickTop="1" thickBot="1" x14ac:dyDescent="0.25">
      <c r="A9594" s="20" t="str">
        <f t="shared" si="453"/>
        <v>4660REDRIDGE</v>
      </c>
      <c r="B9594" s="20">
        <v>4660</v>
      </c>
      <c r="C9594" s="20" t="s">
        <v>9576</v>
      </c>
      <c r="D9594" s="21" t="s">
        <v>7888</v>
      </c>
      <c r="E9594" s="22">
        <v>1601.7799408565068</v>
      </c>
      <c r="F9594" s="22">
        <f t="shared" si="454"/>
        <v>1761.9579349421576</v>
      </c>
      <c r="G9594" s="22">
        <f t="shared" si="455"/>
        <v>2082.3139231134587</v>
      </c>
    </row>
    <row r="9595" spans="1:7" ht="25.5" customHeight="1" thickTop="1" thickBot="1" x14ac:dyDescent="0.25">
      <c r="A9595" s="20" t="str">
        <f t="shared" si="453"/>
        <v>4660SOUTH ISIS</v>
      </c>
      <c r="B9595" s="37">
        <v>4660</v>
      </c>
      <c r="C9595" s="37" t="s">
        <v>9577</v>
      </c>
      <c r="D9595" s="38" t="s">
        <v>7888</v>
      </c>
      <c r="E9595" s="39">
        <v>1601.7799408565068</v>
      </c>
      <c r="F9595" s="39">
        <f t="shared" si="454"/>
        <v>1761.9579349421576</v>
      </c>
      <c r="G9595" s="39">
        <f t="shared" si="455"/>
        <v>2082.3139231134587</v>
      </c>
    </row>
    <row r="9596" spans="1:7" ht="25.5" customHeight="1" thickTop="1" thickBot="1" x14ac:dyDescent="0.25">
      <c r="A9596" s="20" t="str">
        <f t="shared" si="453"/>
        <v>4660WOODGATE</v>
      </c>
      <c r="B9596" s="20">
        <v>4660</v>
      </c>
      <c r="C9596" s="20" t="s">
        <v>9578</v>
      </c>
      <c r="D9596" s="21" t="s">
        <v>7888</v>
      </c>
      <c r="E9596" s="22">
        <v>1601.7799408565068</v>
      </c>
      <c r="F9596" s="22">
        <f t="shared" si="454"/>
        <v>1761.9579349421576</v>
      </c>
      <c r="G9596" s="22">
        <f t="shared" si="455"/>
        <v>2082.3139231134587</v>
      </c>
    </row>
    <row r="9597" spans="1:7" ht="25.5" customHeight="1" thickTop="1" thickBot="1" x14ac:dyDescent="0.25">
      <c r="A9597" s="20" t="str">
        <f t="shared" si="453"/>
        <v>4662TORBANLEA</v>
      </c>
      <c r="B9597" s="37">
        <v>4662</v>
      </c>
      <c r="C9597" s="37" t="s">
        <v>9579</v>
      </c>
      <c r="D9597" s="38" t="s">
        <v>7888</v>
      </c>
      <c r="E9597" s="39">
        <v>1601.7799408565068</v>
      </c>
      <c r="F9597" s="39">
        <f t="shared" si="454"/>
        <v>1761.9579349421576</v>
      </c>
      <c r="G9597" s="39">
        <f t="shared" si="455"/>
        <v>2082.3139231134587</v>
      </c>
    </row>
    <row r="9598" spans="1:7" ht="25.5" customHeight="1" thickTop="1" thickBot="1" x14ac:dyDescent="0.25">
      <c r="A9598" s="20" t="str">
        <f t="shared" si="453"/>
        <v>4670ABBOTSFORD</v>
      </c>
      <c r="B9598" s="20">
        <v>4670</v>
      </c>
      <c r="C9598" s="20" t="s">
        <v>881</v>
      </c>
      <c r="D9598" s="21" t="s">
        <v>7888</v>
      </c>
      <c r="E9598" s="22">
        <v>1601.7799408565068</v>
      </c>
      <c r="F9598" s="22">
        <f t="shared" si="454"/>
        <v>1761.9579349421576</v>
      </c>
      <c r="G9598" s="22">
        <f t="shared" si="455"/>
        <v>2082.3139231134587</v>
      </c>
    </row>
    <row r="9599" spans="1:7" ht="25.5" customHeight="1" thickTop="1" thickBot="1" x14ac:dyDescent="0.25">
      <c r="A9599" s="20" t="str">
        <f t="shared" si="453"/>
        <v>4670ALLOWAY</v>
      </c>
      <c r="B9599" s="37">
        <v>4670</v>
      </c>
      <c r="C9599" s="37" t="s">
        <v>9580</v>
      </c>
      <c r="D9599" s="38" t="s">
        <v>7888</v>
      </c>
      <c r="E9599" s="39">
        <v>1601.7799408565068</v>
      </c>
      <c r="F9599" s="39">
        <f t="shared" si="454"/>
        <v>1761.9579349421576</v>
      </c>
      <c r="G9599" s="39">
        <f t="shared" si="455"/>
        <v>2082.3139231134587</v>
      </c>
    </row>
    <row r="9600" spans="1:7" ht="25.5" customHeight="1" thickTop="1" thickBot="1" x14ac:dyDescent="0.25">
      <c r="A9600" s="20" t="str">
        <f t="shared" si="453"/>
        <v>4670ASHFIELD</v>
      </c>
      <c r="B9600" s="20">
        <v>4670</v>
      </c>
      <c r="C9600" s="20" t="s">
        <v>1054</v>
      </c>
      <c r="D9600" s="21" t="s">
        <v>7888</v>
      </c>
      <c r="E9600" s="22">
        <v>1601.7799408565068</v>
      </c>
      <c r="F9600" s="22">
        <f t="shared" si="454"/>
        <v>1761.9579349421576</v>
      </c>
      <c r="G9600" s="22">
        <f t="shared" si="455"/>
        <v>2082.3139231134587</v>
      </c>
    </row>
    <row r="9601" spans="1:7" ht="25.5" customHeight="1" thickTop="1" thickBot="1" x14ac:dyDescent="0.25">
      <c r="A9601" s="20" t="str">
        <f t="shared" si="453"/>
        <v>4670AVENELL HEIGHTS</v>
      </c>
      <c r="B9601" s="37">
        <v>4670</v>
      </c>
      <c r="C9601" s="37" t="s">
        <v>9581</v>
      </c>
      <c r="D9601" s="38" t="s">
        <v>7888</v>
      </c>
      <c r="E9601" s="39">
        <v>1601.7799408565068</v>
      </c>
      <c r="F9601" s="39">
        <f t="shared" si="454"/>
        <v>1761.9579349421576</v>
      </c>
      <c r="G9601" s="39">
        <f t="shared" si="455"/>
        <v>2082.3139231134587</v>
      </c>
    </row>
    <row r="9602" spans="1:7" ht="25.5" customHeight="1" thickTop="1" thickBot="1" x14ac:dyDescent="0.25">
      <c r="A9602" s="20" t="str">
        <f t="shared" si="453"/>
        <v>4670AVOCA</v>
      </c>
      <c r="B9602" s="20">
        <v>4670</v>
      </c>
      <c r="C9602" s="20" t="s">
        <v>3600</v>
      </c>
      <c r="D9602" s="21" t="s">
        <v>7888</v>
      </c>
      <c r="E9602" s="22">
        <v>1601.7799408565068</v>
      </c>
      <c r="F9602" s="22">
        <f t="shared" si="454"/>
        <v>1761.9579349421576</v>
      </c>
      <c r="G9602" s="22">
        <f t="shared" si="455"/>
        <v>2082.3139231134587</v>
      </c>
    </row>
    <row r="9603" spans="1:7" ht="25.5" customHeight="1" thickTop="1" thickBot="1" x14ac:dyDescent="0.25">
      <c r="A9603" s="20" t="str">
        <f t="shared" si="453"/>
        <v>4670AVONDALE</v>
      </c>
      <c r="B9603" s="37">
        <v>4670</v>
      </c>
      <c r="C9603" s="37" t="s">
        <v>3227</v>
      </c>
      <c r="D9603" s="38" t="s">
        <v>7888</v>
      </c>
      <c r="E9603" s="39">
        <v>1601.7799408565068</v>
      </c>
      <c r="F9603" s="39">
        <f t="shared" si="454"/>
        <v>1761.9579349421576</v>
      </c>
      <c r="G9603" s="39">
        <f t="shared" si="455"/>
        <v>2082.3139231134587</v>
      </c>
    </row>
    <row r="9604" spans="1:7" ht="25.5" customHeight="1" thickTop="1" thickBot="1" x14ac:dyDescent="0.25">
      <c r="A9604" s="20" t="str">
        <f t="shared" si="453"/>
        <v>4670BARGARA</v>
      </c>
      <c r="B9604" s="20">
        <v>4670</v>
      </c>
      <c r="C9604" s="20" t="s">
        <v>9582</v>
      </c>
      <c r="D9604" s="21" t="s">
        <v>7888</v>
      </c>
      <c r="E9604" s="22">
        <v>1601.7799408565068</v>
      </c>
      <c r="F9604" s="22">
        <f t="shared" si="454"/>
        <v>1761.9579349421576</v>
      </c>
      <c r="G9604" s="22">
        <f t="shared" si="455"/>
        <v>2082.3139231134587</v>
      </c>
    </row>
    <row r="9605" spans="1:7" ht="25.5" customHeight="1" thickTop="1" thickBot="1" x14ac:dyDescent="0.25">
      <c r="A9605" s="20" t="str">
        <f t="shared" ref="A9605:A9668" si="456">CONCATENATE(B9605,C9605)</f>
        <v>4670BRANYAN</v>
      </c>
      <c r="B9605" s="37">
        <v>4670</v>
      </c>
      <c r="C9605" s="37" t="s">
        <v>9583</v>
      </c>
      <c r="D9605" s="38" t="s">
        <v>7888</v>
      </c>
      <c r="E9605" s="39">
        <v>1601.7799408565068</v>
      </c>
      <c r="F9605" s="39">
        <f t="shared" ref="F9605:F9668" si="457">1.1*E9605</f>
        <v>1761.9579349421576</v>
      </c>
      <c r="G9605" s="39">
        <f t="shared" ref="G9605:G9668" si="458">1.3*E9605</f>
        <v>2082.3139231134587</v>
      </c>
    </row>
    <row r="9606" spans="1:7" ht="25.5" customHeight="1" thickTop="1" thickBot="1" x14ac:dyDescent="0.25">
      <c r="A9606" s="20" t="str">
        <f t="shared" si="456"/>
        <v>4670BUCCA</v>
      </c>
      <c r="B9606" s="20">
        <v>4670</v>
      </c>
      <c r="C9606" s="20" t="s">
        <v>2604</v>
      </c>
      <c r="D9606" s="21" t="s">
        <v>7888</v>
      </c>
      <c r="E9606" s="22">
        <v>1601.7799408565068</v>
      </c>
      <c r="F9606" s="22">
        <f t="shared" si="457"/>
        <v>1761.9579349421576</v>
      </c>
      <c r="G9606" s="22">
        <f t="shared" si="458"/>
        <v>2082.3139231134587</v>
      </c>
    </row>
    <row r="9607" spans="1:7" ht="25.5" customHeight="1" thickTop="1" thickBot="1" x14ac:dyDescent="0.25">
      <c r="A9607" s="20" t="str">
        <f t="shared" si="456"/>
        <v>4670BUNDABERG CENTRAL</v>
      </c>
      <c r="B9607" s="37">
        <v>4670</v>
      </c>
      <c r="C9607" s="37" t="s">
        <v>9584</v>
      </c>
      <c r="D9607" s="38" t="s">
        <v>7888</v>
      </c>
      <c r="E9607" s="39">
        <v>1601.7799408565068</v>
      </c>
      <c r="F9607" s="39">
        <f t="shared" si="457"/>
        <v>1761.9579349421576</v>
      </c>
      <c r="G9607" s="39">
        <f t="shared" si="458"/>
        <v>2082.3139231134587</v>
      </c>
    </row>
    <row r="9608" spans="1:7" ht="25.5" customHeight="1" thickTop="1" thickBot="1" x14ac:dyDescent="0.25">
      <c r="A9608" s="20" t="str">
        <f t="shared" si="456"/>
        <v>4670BUNDABERG EAST</v>
      </c>
      <c r="B9608" s="20">
        <v>4670</v>
      </c>
      <c r="C9608" s="20" t="s">
        <v>9585</v>
      </c>
      <c r="D9608" s="21" t="s">
        <v>7888</v>
      </c>
      <c r="E9608" s="22">
        <v>1601.7799408565068</v>
      </c>
      <c r="F9608" s="22">
        <f t="shared" si="457"/>
        <v>1761.9579349421576</v>
      </c>
      <c r="G9608" s="22">
        <f t="shared" si="458"/>
        <v>2082.3139231134587</v>
      </c>
    </row>
    <row r="9609" spans="1:7" ht="25.5" customHeight="1" thickTop="1" thickBot="1" x14ac:dyDescent="0.25">
      <c r="A9609" s="20" t="str">
        <f t="shared" si="456"/>
        <v>4670BUNDABERG NORTH</v>
      </c>
      <c r="B9609" s="37">
        <v>4670</v>
      </c>
      <c r="C9609" s="37" t="s">
        <v>9586</v>
      </c>
      <c r="D9609" s="38" t="s">
        <v>7888</v>
      </c>
      <c r="E9609" s="39">
        <v>1601.7799408565068</v>
      </c>
      <c r="F9609" s="39">
        <f t="shared" si="457"/>
        <v>1761.9579349421576</v>
      </c>
      <c r="G9609" s="39">
        <f t="shared" si="458"/>
        <v>2082.3139231134587</v>
      </c>
    </row>
    <row r="9610" spans="1:7" ht="25.5" customHeight="1" thickTop="1" thickBot="1" x14ac:dyDescent="0.25">
      <c r="A9610" s="20" t="str">
        <f t="shared" si="456"/>
        <v>4670BUNDABERG SOUTH</v>
      </c>
      <c r="B9610" s="20">
        <v>4670</v>
      </c>
      <c r="C9610" s="20" t="s">
        <v>9587</v>
      </c>
      <c r="D9610" s="21" t="s">
        <v>7888</v>
      </c>
      <c r="E9610" s="22">
        <v>1601.7799408565068</v>
      </c>
      <c r="F9610" s="22">
        <f t="shared" si="457"/>
        <v>1761.9579349421576</v>
      </c>
      <c r="G9610" s="22">
        <f t="shared" si="458"/>
        <v>2082.3139231134587</v>
      </c>
    </row>
    <row r="9611" spans="1:7" ht="25.5" customHeight="1" thickTop="1" thickBot="1" x14ac:dyDescent="0.25">
      <c r="A9611" s="20" t="str">
        <f t="shared" si="456"/>
        <v>4670BUNDABERG WEST</v>
      </c>
      <c r="B9611" s="37">
        <v>4670</v>
      </c>
      <c r="C9611" s="37" t="s">
        <v>9588</v>
      </c>
      <c r="D9611" s="38" t="s">
        <v>7888</v>
      </c>
      <c r="E9611" s="39">
        <v>1601.7799408565068</v>
      </c>
      <c r="F9611" s="39">
        <f t="shared" si="457"/>
        <v>1761.9579349421576</v>
      </c>
      <c r="G9611" s="39">
        <f t="shared" si="458"/>
        <v>2082.3139231134587</v>
      </c>
    </row>
    <row r="9612" spans="1:7" ht="25.5" customHeight="1" thickTop="1" thickBot="1" x14ac:dyDescent="0.25">
      <c r="A9612" s="20" t="str">
        <f t="shared" si="456"/>
        <v>4670BURNETT HEADS</v>
      </c>
      <c r="B9612" s="20">
        <v>4670</v>
      </c>
      <c r="C9612" s="20" t="s">
        <v>9589</v>
      </c>
      <c r="D9612" s="21" t="s">
        <v>7888</v>
      </c>
      <c r="E9612" s="22">
        <v>1601.7799408565068</v>
      </c>
      <c r="F9612" s="22">
        <f t="shared" si="457"/>
        <v>1761.9579349421576</v>
      </c>
      <c r="G9612" s="22">
        <f t="shared" si="458"/>
        <v>2082.3139231134587</v>
      </c>
    </row>
    <row r="9613" spans="1:7" ht="25.5" customHeight="1" thickTop="1" thickBot="1" x14ac:dyDescent="0.25">
      <c r="A9613" s="20" t="str">
        <f t="shared" si="456"/>
        <v>4670CALAVOS</v>
      </c>
      <c r="B9613" s="37">
        <v>4670</v>
      </c>
      <c r="C9613" s="37" t="s">
        <v>9590</v>
      </c>
      <c r="D9613" s="38" t="s">
        <v>7888</v>
      </c>
      <c r="E9613" s="39">
        <v>1601.7799408565068</v>
      </c>
      <c r="F9613" s="39">
        <f t="shared" si="457"/>
        <v>1761.9579349421576</v>
      </c>
      <c r="G9613" s="39">
        <f t="shared" si="458"/>
        <v>2082.3139231134587</v>
      </c>
    </row>
    <row r="9614" spans="1:7" ht="25.5" customHeight="1" thickTop="1" thickBot="1" x14ac:dyDescent="0.25">
      <c r="A9614" s="20" t="str">
        <f t="shared" si="456"/>
        <v>4670COONARR</v>
      </c>
      <c r="B9614" s="20">
        <v>4670</v>
      </c>
      <c r="C9614" s="20" t="s">
        <v>9591</v>
      </c>
      <c r="D9614" s="21" t="s">
        <v>7888</v>
      </c>
      <c r="E9614" s="22">
        <v>1601.7799408565068</v>
      </c>
      <c r="F9614" s="22">
        <f t="shared" si="457"/>
        <v>1761.9579349421576</v>
      </c>
      <c r="G9614" s="22">
        <f t="shared" si="458"/>
        <v>2082.3139231134587</v>
      </c>
    </row>
    <row r="9615" spans="1:7" ht="25.5" customHeight="1" thickTop="1" thickBot="1" x14ac:dyDescent="0.25">
      <c r="A9615" s="20" t="str">
        <f t="shared" si="456"/>
        <v>4670CORAL COVE</v>
      </c>
      <c r="B9615" s="37">
        <v>4670</v>
      </c>
      <c r="C9615" s="37" t="s">
        <v>9592</v>
      </c>
      <c r="D9615" s="38" t="s">
        <v>7888</v>
      </c>
      <c r="E9615" s="39">
        <v>1601.7799408565068</v>
      </c>
      <c r="F9615" s="39">
        <f t="shared" si="457"/>
        <v>1761.9579349421576</v>
      </c>
      <c r="G9615" s="39">
        <f t="shared" si="458"/>
        <v>2082.3139231134587</v>
      </c>
    </row>
    <row r="9616" spans="1:7" ht="25.5" customHeight="1" thickTop="1" thickBot="1" x14ac:dyDescent="0.25">
      <c r="A9616" s="20" t="str">
        <f t="shared" si="456"/>
        <v>4670ELECTRA</v>
      </c>
      <c r="B9616" s="20">
        <v>4670</v>
      </c>
      <c r="C9616" s="20" t="s">
        <v>9593</v>
      </c>
      <c r="D9616" s="21" t="s">
        <v>7888</v>
      </c>
      <c r="E9616" s="22">
        <v>1601.7799408565068</v>
      </c>
      <c r="F9616" s="22">
        <f t="shared" si="457"/>
        <v>1761.9579349421576</v>
      </c>
      <c r="G9616" s="22">
        <f t="shared" si="458"/>
        <v>2082.3139231134587</v>
      </c>
    </row>
    <row r="9617" spans="1:7" ht="25.5" customHeight="1" thickTop="1" thickBot="1" x14ac:dyDescent="0.25">
      <c r="A9617" s="20" t="str">
        <f t="shared" si="456"/>
        <v>4670ELLIOTT</v>
      </c>
      <c r="B9617" s="37">
        <v>4670</v>
      </c>
      <c r="C9617" s="37" t="s">
        <v>701</v>
      </c>
      <c r="D9617" s="38" t="s">
        <v>7888</v>
      </c>
      <c r="E9617" s="39">
        <v>1601.7799408565068</v>
      </c>
      <c r="F9617" s="39">
        <f t="shared" si="457"/>
        <v>1761.9579349421576</v>
      </c>
      <c r="G9617" s="39">
        <f t="shared" si="458"/>
        <v>2082.3139231134587</v>
      </c>
    </row>
    <row r="9618" spans="1:7" ht="25.5" customHeight="1" thickTop="1" thickBot="1" x14ac:dyDescent="0.25">
      <c r="A9618" s="20" t="str">
        <f t="shared" si="456"/>
        <v>4670ELLIOTT HEADS</v>
      </c>
      <c r="B9618" s="20">
        <v>4670</v>
      </c>
      <c r="C9618" s="20" t="s">
        <v>9594</v>
      </c>
      <c r="D9618" s="21" t="s">
        <v>7888</v>
      </c>
      <c r="E9618" s="22">
        <v>1601.7799408565068</v>
      </c>
      <c r="F9618" s="22">
        <f t="shared" si="457"/>
        <v>1761.9579349421576</v>
      </c>
      <c r="G9618" s="22">
        <f t="shared" si="458"/>
        <v>2082.3139231134587</v>
      </c>
    </row>
    <row r="9619" spans="1:7" ht="25.5" customHeight="1" thickTop="1" thickBot="1" x14ac:dyDescent="0.25">
      <c r="A9619" s="20" t="str">
        <f t="shared" si="456"/>
        <v>4670FAIRYMEAD</v>
      </c>
      <c r="B9619" s="37">
        <v>4670</v>
      </c>
      <c r="C9619" s="37" t="s">
        <v>9595</v>
      </c>
      <c r="D9619" s="38" t="s">
        <v>7888</v>
      </c>
      <c r="E9619" s="39">
        <v>1601.7799408565068</v>
      </c>
      <c r="F9619" s="39">
        <f t="shared" si="457"/>
        <v>1761.9579349421576</v>
      </c>
      <c r="G9619" s="39">
        <f t="shared" si="458"/>
        <v>2082.3139231134587</v>
      </c>
    </row>
    <row r="9620" spans="1:7" ht="25.5" customHeight="1" thickTop="1" thickBot="1" x14ac:dyDescent="0.25">
      <c r="A9620" s="20" t="str">
        <f t="shared" si="456"/>
        <v>4670GIVELDA</v>
      </c>
      <c r="B9620" s="20">
        <v>4670</v>
      </c>
      <c r="C9620" s="20" t="s">
        <v>9596</v>
      </c>
      <c r="D9620" s="21" t="s">
        <v>7888</v>
      </c>
      <c r="E9620" s="22">
        <v>1601.7799408565068</v>
      </c>
      <c r="F9620" s="22">
        <f t="shared" si="457"/>
        <v>1761.9579349421576</v>
      </c>
      <c r="G9620" s="22">
        <f t="shared" si="458"/>
        <v>2082.3139231134587</v>
      </c>
    </row>
    <row r="9621" spans="1:7" ht="25.5" customHeight="1" thickTop="1" thickBot="1" x14ac:dyDescent="0.25">
      <c r="A9621" s="20" t="str">
        <f t="shared" si="456"/>
        <v>4670GOOBURRUM</v>
      </c>
      <c r="B9621" s="37">
        <v>4670</v>
      </c>
      <c r="C9621" s="37" t="s">
        <v>9597</v>
      </c>
      <c r="D9621" s="38" t="s">
        <v>7888</v>
      </c>
      <c r="E9621" s="39">
        <v>1601.7799408565068</v>
      </c>
      <c r="F9621" s="39">
        <f t="shared" si="457"/>
        <v>1761.9579349421576</v>
      </c>
      <c r="G9621" s="39">
        <f t="shared" si="458"/>
        <v>2082.3139231134587</v>
      </c>
    </row>
    <row r="9622" spans="1:7" ht="25.5" customHeight="1" thickTop="1" thickBot="1" x14ac:dyDescent="0.25">
      <c r="A9622" s="20" t="str">
        <f t="shared" si="456"/>
        <v>4670INNES PARK</v>
      </c>
      <c r="B9622" s="20">
        <v>4670</v>
      </c>
      <c r="C9622" s="20" t="s">
        <v>9598</v>
      </c>
      <c r="D9622" s="21" t="s">
        <v>7888</v>
      </c>
      <c r="E9622" s="22">
        <v>1601.7799408565068</v>
      </c>
      <c r="F9622" s="22">
        <f t="shared" si="457"/>
        <v>1761.9579349421576</v>
      </c>
      <c r="G9622" s="22">
        <f t="shared" si="458"/>
        <v>2082.3139231134587</v>
      </c>
    </row>
    <row r="9623" spans="1:7" ht="25.5" customHeight="1" thickTop="1" thickBot="1" x14ac:dyDescent="0.25">
      <c r="A9623" s="20" t="str">
        <f t="shared" si="456"/>
        <v>4670KALKIE</v>
      </c>
      <c r="B9623" s="37">
        <v>4670</v>
      </c>
      <c r="C9623" s="37" t="s">
        <v>9599</v>
      </c>
      <c r="D9623" s="38" t="s">
        <v>7888</v>
      </c>
      <c r="E9623" s="39">
        <v>1601.7799408565068</v>
      </c>
      <c r="F9623" s="39">
        <f t="shared" si="457"/>
        <v>1761.9579349421576</v>
      </c>
      <c r="G9623" s="39">
        <f t="shared" si="458"/>
        <v>2082.3139231134587</v>
      </c>
    </row>
    <row r="9624" spans="1:7" ht="25.5" customHeight="1" thickTop="1" thickBot="1" x14ac:dyDescent="0.25">
      <c r="A9624" s="20" t="str">
        <f t="shared" si="456"/>
        <v>4670KENSINGTON</v>
      </c>
      <c r="B9624" s="20">
        <v>4670</v>
      </c>
      <c r="C9624" s="20" t="s">
        <v>851</v>
      </c>
      <c r="D9624" s="21" t="s">
        <v>7888</v>
      </c>
      <c r="E9624" s="22">
        <v>1601.7799408565068</v>
      </c>
      <c r="F9624" s="22">
        <f t="shared" si="457"/>
        <v>1761.9579349421576</v>
      </c>
      <c r="G9624" s="22">
        <f t="shared" si="458"/>
        <v>2082.3139231134587</v>
      </c>
    </row>
    <row r="9625" spans="1:7" ht="25.5" customHeight="1" thickTop="1" thickBot="1" x14ac:dyDescent="0.25">
      <c r="A9625" s="20" t="str">
        <f t="shared" si="456"/>
        <v>4670KEPNOCK</v>
      </c>
      <c r="B9625" s="37">
        <v>4670</v>
      </c>
      <c r="C9625" s="37" t="s">
        <v>9600</v>
      </c>
      <c r="D9625" s="38" t="s">
        <v>7888</v>
      </c>
      <c r="E9625" s="39">
        <v>1601.7799408565068</v>
      </c>
      <c r="F9625" s="39">
        <f t="shared" si="457"/>
        <v>1761.9579349421576</v>
      </c>
      <c r="G9625" s="39">
        <f t="shared" si="458"/>
        <v>2082.3139231134587</v>
      </c>
    </row>
    <row r="9626" spans="1:7" ht="25.5" customHeight="1" thickTop="1" thickBot="1" x14ac:dyDescent="0.25">
      <c r="A9626" s="20" t="str">
        <f t="shared" si="456"/>
        <v>4670KINKUNA</v>
      </c>
      <c r="B9626" s="20">
        <v>4670</v>
      </c>
      <c r="C9626" s="20" t="s">
        <v>9601</v>
      </c>
      <c r="D9626" s="21" t="s">
        <v>7888</v>
      </c>
      <c r="E9626" s="22">
        <v>1601.7799408565068</v>
      </c>
      <c r="F9626" s="22">
        <f t="shared" si="457"/>
        <v>1761.9579349421576</v>
      </c>
      <c r="G9626" s="22">
        <f t="shared" si="458"/>
        <v>2082.3139231134587</v>
      </c>
    </row>
    <row r="9627" spans="1:7" ht="25.5" customHeight="1" thickTop="1" thickBot="1" x14ac:dyDescent="0.25">
      <c r="A9627" s="20" t="str">
        <f t="shared" si="456"/>
        <v>4670MEADOWVALE</v>
      </c>
      <c r="B9627" s="37">
        <v>4670</v>
      </c>
      <c r="C9627" s="37" t="s">
        <v>9602</v>
      </c>
      <c r="D9627" s="38" t="s">
        <v>7888</v>
      </c>
      <c r="E9627" s="39">
        <v>1601.7799408565068</v>
      </c>
      <c r="F9627" s="39">
        <f t="shared" si="457"/>
        <v>1761.9579349421576</v>
      </c>
      <c r="G9627" s="39">
        <f t="shared" si="458"/>
        <v>2082.3139231134587</v>
      </c>
    </row>
    <row r="9628" spans="1:7" ht="25.5" customHeight="1" thickTop="1" thickBot="1" x14ac:dyDescent="0.25">
      <c r="A9628" s="20" t="str">
        <f t="shared" si="456"/>
        <v>4670MILLBANK</v>
      </c>
      <c r="B9628" s="20">
        <v>4670</v>
      </c>
      <c r="C9628" s="20" t="s">
        <v>2467</v>
      </c>
      <c r="D9628" s="21" t="s">
        <v>7888</v>
      </c>
      <c r="E9628" s="22">
        <v>1601.7799408565068</v>
      </c>
      <c r="F9628" s="22">
        <f t="shared" si="457"/>
        <v>1761.9579349421576</v>
      </c>
      <c r="G9628" s="22">
        <f t="shared" si="458"/>
        <v>2082.3139231134587</v>
      </c>
    </row>
    <row r="9629" spans="1:7" ht="25.5" customHeight="1" thickTop="1" thickBot="1" x14ac:dyDescent="0.25">
      <c r="A9629" s="20" t="str">
        <f t="shared" si="456"/>
        <v>4670MON REPOS</v>
      </c>
      <c r="B9629" s="37">
        <v>4670</v>
      </c>
      <c r="C9629" s="37" t="s">
        <v>9603</v>
      </c>
      <c r="D9629" s="38" t="s">
        <v>7888</v>
      </c>
      <c r="E9629" s="39">
        <v>1601.7799408565068</v>
      </c>
      <c r="F9629" s="39">
        <f t="shared" si="457"/>
        <v>1761.9579349421576</v>
      </c>
      <c r="G9629" s="39">
        <f t="shared" si="458"/>
        <v>2082.3139231134587</v>
      </c>
    </row>
    <row r="9630" spans="1:7" ht="25.5" customHeight="1" thickTop="1" thickBot="1" x14ac:dyDescent="0.25">
      <c r="A9630" s="20" t="str">
        <f t="shared" si="456"/>
        <v>4670MOORE PARK BEACH</v>
      </c>
      <c r="B9630" s="20">
        <v>4670</v>
      </c>
      <c r="C9630" s="20" t="s">
        <v>9604</v>
      </c>
      <c r="D9630" s="21" t="s">
        <v>7888</v>
      </c>
      <c r="E9630" s="22">
        <v>1601.7799408565068</v>
      </c>
      <c r="F9630" s="22">
        <f t="shared" si="457"/>
        <v>1761.9579349421576</v>
      </c>
      <c r="G9630" s="22">
        <f t="shared" si="458"/>
        <v>2082.3139231134587</v>
      </c>
    </row>
    <row r="9631" spans="1:7" ht="25.5" customHeight="1" thickTop="1" thickBot="1" x14ac:dyDescent="0.25">
      <c r="A9631" s="20" t="str">
        <f t="shared" si="456"/>
        <v>4670MOORLAND</v>
      </c>
      <c r="B9631" s="37">
        <v>4670</v>
      </c>
      <c r="C9631" s="37" t="s">
        <v>2520</v>
      </c>
      <c r="D9631" s="38" t="s">
        <v>7888</v>
      </c>
      <c r="E9631" s="39">
        <v>1601.7799408565068</v>
      </c>
      <c r="F9631" s="39">
        <f t="shared" si="457"/>
        <v>1761.9579349421576</v>
      </c>
      <c r="G9631" s="39">
        <f t="shared" si="458"/>
        <v>2082.3139231134587</v>
      </c>
    </row>
    <row r="9632" spans="1:7" ht="25.5" customHeight="1" thickTop="1" thickBot="1" x14ac:dyDescent="0.25">
      <c r="A9632" s="20" t="str">
        <f t="shared" si="456"/>
        <v>4670MULLETT CREEK</v>
      </c>
      <c r="B9632" s="20">
        <v>4670</v>
      </c>
      <c r="C9632" s="20" t="s">
        <v>9605</v>
      </c>
      <c r="D9632" s="21" t="s">
        <v>7888</v>
      </c>
      <c r="E9632" s="22">
        <v>1601.7799408565068</v>
      </c>
      <c r="F9632" s="22">
        <f t="shared" si="457"/>
        <v>1761.9579349421576</v>
      </c>
      <c r="G9632" s="22">
        <f t="shared" si="458"/>
        <v>2082.3139231134587</v>
      </c>
    </row>
    <row r="9633" spans="1:7" ht="25.5" customHeight="1" thickTop="1" thickBot="1" x14ac:dyDescent="0.25">
      <c r="A9633" s="20" t="str">
        <f t="shared" si="456"/>
        <v>4670NORVILLE</v>
      </c>
      <c r="B9633" s="37">
        <v>4670</v>
      </c>
      <c r="C9633" s="37" t="s">
        <v>9606</v>
      </c>
      <c r="D9633" s="38" t="s">
        <v>7888</v>
      </c>
      <c r="E9633" s="39">
        <v>1601.7799408565068</v>
      </c>
      <c r="F9633" s="39">
        <f t="shared" si="457"/>
        <v>1761.9579349421576</v>
      </c>
      <c r="G9633" s="39">
        <f t="shared" si="458"/>
        <v>2082.3139231134587</v>
      </c>
    </row>
    <row r="9634" spans="1:7" ht="25.5" customHeight="1" thickTop="1" thickBot="1" x14ac:dyDescent="0.25">
      <c r="A9634" s="20" t="str">
        <f t="shared" si="456"/>
        <v>4670OAKWOOD</v>
      </c>
      <c r="B9634" s="20">
        <v>4670</v>
      </c>
      <c r="C9634" s="20" t="s">
        <v>2055</v>
      </c>
      <c r="D9634" s="21" t="s">
        <v>7888</v>
      </c>
      <c r="E9634" s="22">
        <v>1601.7799408565068</v>
      </c>
      <c r="F9634" s="22">
        <f t="shared" si="457"/>
        <v>1761.9579349421576</v>
      </c>
      <c r="G9634" s="22">
        <f t="shared" si="458"/>
        <v>2082.3139231134587</v>
      </c>
    </row>
    <row r="9635" spans="1:7" ht="25.5" customHeight="1" thickTop="1" thickBot="1" x14ac:dyDescent="0.25">
      <c r="A9635" s="20" t="str">
        <f t="shared" si="456"/>
        <v>4670PINE CREEK</v>
      </c>
      <c r="B9635" s="37">
        <v>4670</v>
      </c>
      <c r="C9635" s="37" t="s">
        <v>629</v>
      </c>
      <c r="D9635" s="38" t="s">
        <v>7888</v>
      </c>
      <c r="E9635" s="39">
        <v>1601.7799408565068</v>
      </c>
      <c r="F9635" s="39">
        <f t="shared" si="457"/>
        <v>1761.9579349421576</v>
      </c>
      <c r="G9635" s="39">
        <f t="shared" si="458"/>
        <v>2082.3139231134587</v>
      </c>
    </row>
    <row r="9636" spans="1:7" ht="25.5" customHeight="1" thickTop="1" thickBot="1" x14ac:dyDescent="0.25">
      <c r="A9636" s="20" t="str">
        <f t="shared" si="456"/>
        <v>4670QUNABA</v>
      </c>
      <c r="B9636" s="20">
        <v>4670</v>
      </c>
      <c r="C9636" s="20" t="s">
        <v>9607</v>
      </c>
      <c r="D9636" s="21" t="s">
        <v>7888</v>
      </c>
      <c r="E9636" s="22">
        <v>1601.7799408565068</v>
      </c>
      <c r="F9636" s="22">
        <f t="shared" si="457"/>
        <v>1761.9579349421576</v>
      </c>
      <c r="G9636" s="22">
        <f t="shared" si="458"/>
        <v>2082.3139231134587</v>
      </c>
    </row>
    <row r="9637" spans="1:7" ht="25.5" customHeight="1" thickTop="1" thickBot="1" x14ac:dyDescent="0.25">
      <c r="A9637" s="20" t="str">
        <f t="shared" si="456"/>
        <v>4670RUBYANNA</v>
      </c>
      <c r="B9637" s="37">
        <v>4670</v>
      </c>
      <c r="C9637" s="37" t="s">
        <v>9608</v>
      </c>
      <c r="D9637" s="38" t="s">
        <v>7888</v>
      </c>
      <c r="E9637" s="39">
        <v>1601.7799408565068</v>
      </c>
      <c r="F9637" s="39">
        <f t="shared" si="457"/>
        <v>1761.9579349421576</v>
      </c>
      <c r="G9637" s="39">
        <f t="shared" si="458"/>
        <v>2082.3139231134587</v>
      </c>
    </row>
    <row r="9638" spans="1:7" ht="25.5" customHeight="1" thickTop="1" thickBot="1" x14ac:dyDescent="0.25">
      <c r="A9638" s="20" t="str">
        <f t="shared" si="456"/>
        <v>4670SHARON</v>
      </c>
      <c r="B9638" s="20">
        <v>4670</v>
      </c>
      <c r="C9638" s="20" t="s">
        <v>9609</v>
      </c>
      <c r="D9638" s="21" t="s">
        <v>7888</v>
      </c>
      <c r="E9638" s="22">
        <v>1601.7799408565068</v>
      </c>
      <c r="F9638" s="22">
        <f t="shared" si="457"/>
        <v>1761.9579349421576</v>
      </c>
      <c r="G9638" s="22">
        <f t="shared" si="458"/>
        <v>2082.3139231134587</v>
      </c>
    </row>
    <row r="9639" spans="1:7" ht="25.5" customHeight="1" thickTop="1" thickBot="1" x14ac:dyDescent="0.25">
      <c r="A9639" s="20" t="str">
        <f t="shared" si="456"/>
        <v>4670SOUTH BINGERA</v>
      </c>
      <c r="B9639" s="37">
        <v>4670</v>
      </c>
      <c r="C9639" s="37" t="s">
        <v>9610</v>
      </c>
      <c r="D9639" s="38" t="s">
        <v>7888</v>
      </c>
      <c r="E9639" s="39">
        <v>1601.7799408565068</v>
      </c>
      <c r="F9639" s="39">
        <f t="shared" si="457"/>
        <v>1761.9579349421576</v>
      </c>
      <c r="G9639" s="39">
        <f t="shared" si="458"/>
        <v>2082.3139231134587</v>
      </c>
    </row>
    <row r="9640" spans="1:7" ht="25.5" customHeight="1" thickTop="1" thickBot="1" x14ac:dyDescent="0.25">
      <c r="A9640" s="20" t="str">
        <f t="shared" si="456"/>
        <v>4670SOUTH KOLAN</v>
      </c>
      <c r="B9640" s="20">
        <v>4670</v>
      </c>
      <c r="C9640" s="20" t="s">
        <v>9611</v>
      </c>
      <c r="D9640" s="21" t="s">
        <v>7888</v>
      </c>
      <c r="E9640" s="22">
        <v>1601.7799408565068</v>
      </c>
      <c r="F9640" s="22">
        <f t="shared" si="457"/>
        <v>1761.9579349421576</v>
      </c>
      <c r="G9640" s="22">
        <f t="shared" si="458"/>
        <v>2082.3139231134587</v>
      </c>
    </row>
    <row r="9641" spans="1:7" ht="25.5" customHeight="1" thickTop="1" thickBot="1" x14ac:dyDescent="0.25">
      <c r="A9641" s="20" t="str">
        <f t="shared" si="456"/>
        <v>4670SVENSSON HEIGHTS</v>
      </c>
      <c r="B9641" s="37">
        <v>4670</v>
      </c>
      <c r="C9641" s="37" t="s">
        <v>9612</v>
      </c>
      <c r="D9641" s="38" t="s">
        <v>7888</v>
      </c>
      <c r="E9641" s="39">
        <v>1601.7799408565068</v>
      </c>
      <c r="F9641" s="39">
        <f t="shared" si="457"/>
        <v>1761.9579349421576</v>
      </c>
      <c r="G9641" s="39">
        <f t="shared" si="458"/>
        <v>2082.3139231134587</v>
      </c>
    </row>
    <row r="9642" spans="1:7" ht="25.5" customHeight="1" thickTop="1" thickBot="1" x14ac:dyDescent="0.25">
      <c r="A9642" s="20" t="str">
        <f t="shared" si="456"/>
        <v>4670THABEBAN</v>
      </c>
      <c r="B9642" s="20">
        <v>4670</v>
      </c>
      <c r="C9642" s="20" t="s">
        <v>9613</v>
      </c>
      <c r="D9642" s="21" t="s">
        <v>7888</v>
      </c>
      <c r="E9642" s="22">
        <v>1601.7799408565068</v>
      </c>
      <c r="F9642" s="22">
        <f t="shared" si="457"/>
        <v>1761.9579349421576</v>
      </c>
      <c r="G9642" s="22">
        <f t="shared" si="458"/>
        <v>2082.3139231134587</v>
      </c>
    </row>
    <row r="9643" spans="1:7" ht="25.5" customHeight="1" thickTop="1" thickBot="1" x14ac:dyDescent="0.25">
      <c r="A9643" s="20" t="str">
        <f t="shared" si="456"/>
        <v>4670WALKERVALE</v>
      </c>
      <c r="B9643" s="37">
        <v>4670</v>
      </c>
      <c r="C9643" s="37" t="s">
        <v>9614</v>
      </c>
      <c r="D9643" s="38" t="s">
        <v>7888</v>
      </c>
      <c r="E9643" s="39">
        <v>1601.7799408565068</v>
      </c>
      <c r="F9643" s="39">
        <f t="shared" si="457"/>
        <v>1761.9579349421576</v>
      </c>
      <c r="G9643" s="39">
        <f t="shared" si="458"/>
        <v>2082.3139231134587</v>
      </c>
    </row>
    <row r="9644" spans="1:7" ht="25.5" customHeight="1" thickTop="1" thickBot="1" x14ac:dyDescent="0.25">
      <c r="A9644" s="20" t="str">
        <f t="shared" si="456"/>
        <v>4670WATALGAN</v>
      </c>
      <c r="B9644" s="20">
        <v>4670</v>
      </c>
      <c r="C9644" s="20" t="s">
        <v>9615</v>
      </c>
      <c r="D9644" s="21" t="s">
        <v>7888</v>
      </c>
      <c r="E9644" s="22">
        <v>1601.7799408565068</v>
      </c>
      <c r="F9644" s="22">
        <f t="shared" si="457"/>
        <v>1761.9579349421576</v>
      </c>
      <c r="G9644" s="22">
        <f t="shared" si="458"/>
        <v>2082.3139231134587</v>
      </c>
    </row>
    <row r="9645" spans="1:7" ht="25.5" customHeight="1" thickTop="1" thickBot="1" x14ac:dyDescent="0.25">
      <c r="A9645" s="20" t="str">
        <f t="shared" si="456"/>
        <v>4670WELCOME CREEK</v>
      </c>
      <c r="B9645" s="37">
        <v>4670</v>
      </c>
      <c r="C9645" s="37" t="s">
        <v>9616</v>
      </c>
      <c r="D9645" s="38" t="s">
        <v>7888</v>
      </c>
      <c r="E9645" s="39">
        <v>1601.7799408565068</v>
      </c>
      <c r="F9645" s="39">
        <f t="shared" si="457"/>
        <v>1761.9579349421576</v>
      </c>
      <c r="G9645" s="39">
        <f t="shared" si="458"/>
        <v>2082.3139231134587</v>
      </c>
    </row>
    <row r="9646" spans="1:7" ht="25.5" customHeight="1" thickTop="1" thickBot="1" x14ac:dyDescent="0.25">
      <c r="A9646" s="20" t="str">
        <f t="shared" si="456"/>
        <v>4670WINDERMERE</v>
      </c>
      <c r="B9646" s="20">
        <v>4670</v>
      </c>
      <c r="C9646" s="20" t="s">
        <v>1663</v>
      </c>
      <c r="D9646" s="21" t="s">
        <v>7888</v>
      </c>
      <c r="E9646" s="22">
        <v>1601.7799408565068</v>
      </c>
      <c r="F9646" s="22">
        <f t="shared" si="457"/>
        <v>1761.9579349421576</v>
      </c>
      <c r="G9646" s="22">
        <f t="shared" si="458"/>
        <v>2082.3139231134587</v>
      </c>
    </row>
    <row r="9647" spans="1:7" ht="25.5" customHeight="1" thickTop="1" thickBot="1" x14ac:dyDescent="0.25">
      <c r="A9647" s="20" t="str">
        <f t="shared" si="456"/>
        <v>4670WINFIELD</v>
      </c>
      <c r="B9647" s="37">
        <v>4670</v>
      </c>
      <c r="C9647" s="37" t="s">
        <v>9617</v>
      </c>
      <c r="D9647" s="38" t="s">
        <v>7888</v>
      </c>
      <c r="E9647" s="39">
        <v>1601.7799408565068</v>
      </c>
      <c r="F9647" s="39">
        <f t="shared" si="457"/>
        <v>1761.9579349421576</v>
      </c>
      <c r="G9647" s="39">
        <f t="shared" si="458"/>
        <v>2082.3139231134587</v>
      </c>
    </row>
    <row r="9648" spans="1:7" ht="25.5" customHeight="1" thickTop="1" thickBot="1" x14ac:dyDescent="0.25">
      <c r="A9648" s="20" t="str">
        <f t="shared" si="456"/>
        <v>4670WOONGARRA</v>
      </c>
      <c r="B9648" s="20">
        <v>4670</v>
      </c>
      <c r="C9648" s="20" t="s">
        <v>9618</v>
      </c>
      <c r="D9648" s="21" t="s">
        <v>7888</v>
      </c>
      <c r="E9648" s="22">
        <v>1601.7799408565068</v>
      </c>
      <c r="F9648" s="22">
        <f t="shared" si="457"/>
        <v>1761.9579349421576</v>
      </c>
      <c r="G9648" s="22">
        <f t="shared" si="458"/>
        <v>2082.3139231134587</v>
      </c>
    </row>
    <row r="9649" spans="1:7" ht="25.5" customHeight="1" thickTop="1" thickBot="1" x14ac:dyDescent="0.25">
      <c r="A9649" s="20" t="str">
        <f t="shared" si="456"/>
        <v>4671BOOLBOONDA</v>
      </c>
      <c r="B9649" s="37">
        <v>4671</v>
      </c>
      <c r="C9649" s="37" t="s">
        <v>9619</v>
      </c>
      <c r="D9649" s="38" t="s">
        <v>7888</v>
      </c>
      <c r="E9649" s="39">
        <v>1601.7799408565068</v>
      </c>
      <c r="F9649" s="39">
        <f t="shared" si="457"/>
        <v>1761.9579349421576</v>
      </c>
      <c r="G9649" s="39">
        <f t="shared" si="458"/>
        <v>2082.3139231134587</v>
      </c>
    </row>
    <row r="9650" spans="1:7" ht="25.5" customHeight="1" thickTop="1" thickBot="1" x14ac:dyDescent="0.25">
      <c r="A9650" s="20" t="str">
        <f t="shared" si="456"/>
        <v>4671BOOYAL</v>
      </c>
      <c r="B9650" s="20">
        <v>4671</v>
      </c>
      <c r="C9650" s="20" t="s">
        <v>9620</v>
      </c>
      <c r="D9650" s="21" t="s">
        <v>7888</v>
      </c>
      <c r="E9650" s="22">
        <v>1601.7799408565068</v>
      </c>
      <c r="F9650" s="22">
        <f t="shared" si="457"/>
        <v>1761.9579349421576</v>
      </c>
      <c r="G9650" s="22">
        <f t="shared" si="458"/>
        <v>2082.3139231134587</v>
      </c>
    </row>
    <row r="9651" spans="1:7" ht="25.5" customHeight="1" thickTop="1" thickBot="1" x14ac:dyDescent="0.25">
      <c r="A9651" s="20" t="str">
        <f t="shared" si="456"/>
        <v>4671BULLYARD</v>
      </c>
      <c r="B9651" s="37">
        <v>4671</v>
      </c>
      <c r="C9651" s="37" t="s">
        <v>9621</v>
      </c>
      <c r="D9651" s="38" t="s">
        <v>7888</v>
      </c>
      <c r="E9651" s="39">
        <v>1601.7799408565068</v>
      </c>
      <c r="F9651" s="39">
        <f t="shared" si="457"/>
        <v>1761.9579349421576</v>
      </c>
      <c r="G9651" s="39">
        <f t="shared" si="458"/>
        <v>2082.3139231134587</v>
      </c>
    </row>
    <row r="9652" spans="1:7" ht="25.5" customHeight="1" thickTop="1" thickBot="1" x14ac:dyDescent="0.25">
      <c r="A9652" s="20" t="str">
        <f t="shared" si="456"/>
        <v>4671BUNGADOO</v>
      </c>
      <c r="B9652" s="20">
        <v>4671</v>
      </c>
      <c r="C9652" s="20" t="s">
        <v>9622</v>
      </c>
      <c r="D9652" s="21" t="s">
        <v>7888</v>
      </c>
      <c r="E9652" s="22">
        <v>1601.7799408565068</v>
      </c>
      <c r="F9652" s="22">
        <f t="shared" si="457"/>
        <v>1761.9579349421576</v>
      </c>
      <c r="G9652" s="22">
        <f t="shared" si="458"/>
        <v>2082.3139231134587</v>
      </c>
    </row>
    <row r="9653" spans="1:7" ht="25.5" customHeight="1" thickTop="1" thickBot="1" x14ac:dyDescent="0.25">
      <c r="A9653" s="20" t="str">
        <f t="shared" si="456"/>
        <v>4671DALYSFORD</v>
      </c>
      <c r="B9653" s="37">
        <v>4671</v>
      </c>
      <c r="C9653" s="37" t="s">
        <v>9623</v>
      </c>
      <c r="D9653" s="38" t="s">
        <v>7888</v>
      </c>
      <c r="E9653" s="39">
        <v>1601.7799408565068</v>
      </c>
      <c r="F9653" s="39">
        <f t="shared" si="457"/>
        <v>1761.9579349421576</v>
      </c>
      <c r="G9653" s="39">
        <f t="shared" si="458"/>
        <v>2082.3139231134587</v>
      </c>
    </row>
    <row r="9654" spans="1:7" ht="25.5" customHeight="1" thickTop="1" thickBot="1" x14ac:dyDescent="0.25">
      <c r="A9654" s="20" t="str">
        <f t="shared" si="456"/>
        <v>4671DAMASCUS</v>
      </c>
      <c r="B9654" s="20">
        <v>4671</v>
      </c>
      <c r="C9654" s="20" t="s">
        <v>9624</v>
      </c>
      <c r="D9654" s="21" t="s">
        <v>7888</v>
      </c>
      <c r="E9654" s="22">
        <v>1601.7799408565068</v>
      </c>
      <c r="F9654" s="22">
        <f t="shared" si="457"/>
        <v>1761.9579349421576</v>
      </c>
      <c r="G9654" s="22">
        <f t="shared" si="458"/>
        <v>2082.3139231134587</v>
      </c>
    </row>
    <row r="9655" spans="1:7" ht="25.5" customHeight="1" thickTop="1" thickBot="1" x14ac:dyDescent="0.25">
      <c r="A9655" s="20" t="str">
        <f t="shared" si="456"/>
        <v>4671DELAN</v>
      </c>
      <c r="B9655" s="37">
        <v>4671</v>
      </c>
      <c r="C9655" s="37" t="s">
        <v>9625</v>
      </c>
      <c r="D9655" s="38" t="s">
        <v>7888</v>
      </c>
      <c r="E9655" s="39">
        <v>1601.7799408565068</v>
      </c>
      <c r="F9655" s="39">
        <f t="shared" si="457"/>
        <v>1761.9579349421576</v>
      </c>
      <c r="G9655" s="39">
        <f t="shared" si="458"/>
        <v>2082.3139231134587</v>
      </c>
    </row>
    <row r="9656" spans="1:7" ht="25.5" customHeight="1" thickTop="1" thickBot="1" x14ac:dyDescent="0.25">
      <c r="A9656" s="20" t="str">
        <f t="shared" si="456"/>
        <v>4671DOUGHBOY</v>
      </c>
      <c r="B9656" s="20">
        <v>4671</v>
      </c>
      <c r="C9656" s="20" t="s">
        <v>9626</v>
      </c>
      <c r="D9656" s="21" t="s">
        <v>7888</v>
      </c>
      <c r="E9656" s="22">
        <v>1601.7799408565068</v>
      </c>
      <c r="F9656" s="22">
        <f t="shared" si="457"/>
        <v>1761.9579349421576</v>
      </c>
      <c r="G9656" s="22">
        <f t="shared" si="458"/>
        <v>2082.3139231134587</v>
      </c>
    </row>
    <row r="9657" spans="1:7" ht="25.5" customHeight="1" thickTop="1" thickBot="1" x14ac:dyDescent="0.25">
      <c r="A9657" s="20" t="str">
        <f t="shared" si="456"/>
        <v>4671DRINAN</v>
      </c>
      <c r="B9657" s="37">
        <v>4671</v>
      </c>
      <c r="C9657" s="37" t="s">
        <v>9627</v>
      </c>
      <c r="D9657" s="38" t="s">
        <v>7888</v>
      </c>
      <c r="E9657" s="39">
        <v>1601.7799408565068</v>
      </c>
      <c r="F9657" s="39">
        <f t="shared" si="457"/>
        <v>1761.9579349421576</v>
      </c>
      <c r="G9657" s="39">
        <f t="shared" si="458"/>
        <v>2082.3139231134587</v>
      </c>
    </row>
    <row r="9658" spans="1:7" ht="25.5" customHeight="1" thickTop="1" thickBot="1" x14ac:dyDescent="0.25">
      <c r="A9658" s="20" t="str">
        <f t="shared" si="456"/>
        <v>4671DUINGAL</v>
      </c>
      <c r="B9658" s="20">
        <v>4671</v>
      </c>
      <c r="C9658" s="20" t="s">
        <v>9628</v>
      </c>
      <c r="D9658" s="21" t="s">
        <v>7888</v>
      </c>
      <c r="E9658" s="22">
        <v>1601.7799408565068</v>
      </c>
      <c r="F9658" s="22">
        <f t="shared" si="457"/>
        <v>1761.9579349421576</v>
      </c>
      <c r="G9658" s="22">
        <f t="shared" si="458"/>
        <v>2082.3139231134587</v>
      </c>
    </row>
    <row r="9659" spans="1:7" ht="25.5" customHeight="1" thickTop="1" thickBot="1" x14ac:dyDescent="0.25">
      <c r="A9659" s="20" t="str">
        <f t="shared" si="456"/>
        <v>4671GAETA</v>
      </c>
      <c r="B9659" s="37">
        <v>4671</v>
      </c>
      <c r="C9659" s="37" t="s">
        <v>9629</v>
      </c>
      <c r="D9659" s="38" t="s">
        <v>7888</v>
      </c>
      <c r="E9659" s="39">
        <v>1601.7799408565068</v>
      </c>
      <c r="F9659" s="39">
        <f t="shared" si="457"/>
        <v>1761.9579349421576</v>
      </c>
      <c r="G9659" s="39">
        <f t="shared" si="458"/>
        <v>2082.3139231134587</v>
      </c>
    </row>
    <row r="9660" spans="1:7" ht="25.5" customHeight="1" thickTop="1" thickBot="1" x14ac:dyDescent="0.25">
      <c r="A9660" s="20" t="str">
        <f t="shared" si="456"/>
        <v>4671GIN GIN</v>
      </c>
      <c r="B9660" s="20">
        <v>4671</v>
      </c>
      <c r="C9660" s="20" t="s">
        <v>4850</v>
      </c>
      <c r="D9660" s="21" t="s">
        <v>7888</v>
      </c>
      <c r="E9660" s="22">
        <v>1601.7799408565068</v>
      </c>
      <c r="F9660" s="22">
        <f t="shared" si="457"/>
        <v>1761.9579349421576</v>
      </c>
      <c r="G9660" s="22">
        <f t="shared" si="458"/>
        <v>2082.3139231134587</v>
      </c>
    </row>
    <row r="9661" spans="1:7" ht="25.5" customHeight="1" thickTop="1" thickBot="1" x14ac:dyDescent="0.25">
      <c r="A9661" s="20" t="str">
        <f t="shared" si="456"/>
        <v>4671GOOD NIGHT</v>
      </c>
      <c r="B9661" s="37">
        <v>4671</v>
      </c>
      <c r="C9661" s="37" t="s">
        <v>9630</v>
      </c>
      <c r="D9661" s="38" t="s">
        <v>7888</v>
      </c>
      <c r="E9661" s="39">
        <v>1601.7799408565068</v>
      </c>
      <c r="F9661" s="39">
        <f t="shared" si="457"/>
        <v>1761.9579349421576</v>
      </c>
      <c r="G9661" s="39">
        <f t="shared" si="458"/>
        <v>2082.3139231134587</v>
      </c>
    </row>
    <row r="9662" spans="1:7" ht="25.5" customHeight="1" thickTop="1" thickBot="1" x14ac:dyDescent="0.25">
      <c r="A9662" s="20" t="str">
        <f t="shared" si="456"/>
        <v>4671HORSE CAMP</v>
      </c>
      <c r="B9662" s="20">
        <v>4671</v>
      </c>
      <c r="C9662" s="20" t="s">
        <v>9631</v>
      </c>
      <c r="D9662" s="21" t="s">
        <v>7888</v>
      </c>
      <c r="E9662" s="22">
        <v>1601.7799408565068</v>
      </c>
      <c r="F9662" s="22">
        <f t="shared" si="457"/>
        <v>1761.9579349421576</v>
      </c>
      <c r="G9662" s="22">
        <f t="shared" si="458"/>
        <v>2082.3139231134587</v>
      </c>
    </row>
    <row r="9663" spans="1:7" ht="25.5" customHeight="1" thickTop="1" thickBot="1" x14ac:dyDescent="0.25">
      <c r="A9663" s="20" t="str">
        <f t="shared" si="456"/>
        <v>4671KOLONGA</v>
      </c>
      <c r="B9663" s="37">
        <v>4671</v>
      </c>
      <c r="C9663" s="37" t="s">
        <v>9632</v>
      </c>
      <c r="D9663" s="38" t="s">
        <v>7888</v>
      </c>
      <c r="E9663" s="39">
        <v>1601.7799408565068</v>
      </c>
      <c r="F9663" s="39">
        <f t="shared" si="457"/>
        <v>1761.9579349421576</v>
      </c>
      <c r="G9663" s="39">
        <f t="shared" si="458"/>
        <v>2082.3139231134587</v>
      </c>
    </row>
    <row r="9664" spans="1:7" ht="25.5" customHeight="1" thickTop="1" thickBot="1" x14ac:dyDescent="0.25">
      <c r="A9664" s="20" t="str">
        <f t="shared" si="456"/>
        <v>4671LAKE MONDURAN</v>
      </c>
      <c r="B9664" s="20">
        <v>4671</v>
      </c>
      <c r="C9664" s="20" t="s">
        <v>9633</v>
      </c>
      <c r="D9664" s="21" t="s">
        <v>7888</v>
      </c>
      <c r="E9664" s="22">
        <v>1601.7799408565068</v>
      </c>
      <c r="F9664" s="22">
        <f t="shared" si="457"/>
        <v>1761.9579349421576</v>
      </c>
      <c r="G9664" s="22">
        <f t="shared" si="458"/>
        <v>2082.3139231134587</v>
      </c>
    </row>
    <row r="9665" spans="1:7" ht="25.5" customHeight="1" thickTop="1" thickBot="1" x14ac:dyDescent="0.25">
      <c r="A9665" s="20" t="str">
        <f t="shared" si="456"/>
        <v>4671MAROONDAN</v>
      </c>
      <c r="B9665" s="37">
        <v>4671</v>
      </c>
      <c r="C9665" s="37" t="s">
        <v>9634</v>
      </c>
      <c r="D9665" s="38" t="s">
        <v>7888</v>
      </c>
      <c r="E9665" s="39">
        <v>1601.7799408565068</v>
      </c>
      <c r="F9665" s="39">
        <f t="shared" si="457"/>
        <v>1761.9579349421576</v>
      </c>
      <c r="G9665" s="39">
        <f t="shared" si="458"/>
        <v>2082.3139231134587</v>
      </c>
    </row>
    <row r="9666" spans="1:7" ht="25.5" customHeight="1" thickTop="1" thickBot="1" x14ac:dyDescent="0.25">
      <c r="A9666" s="20" t="str">
        <f t="shared" si="456"/>
        <v>4671MCILWRAITH</v>
      </c>
      <c r="B9666" s="20">
        <v>4671</v>
      </c>
      <c r="C9666" s="20" t="s">
        <v>9635</v>
      </c>
      <c r="D9666" s="21" t="s">
        <v>7888</v>
      </c>
      <c r="E9666" s="22">
        <v>1601.7799408565068</v>
      </c>
      <c r="F9666" s="22">
        <f t="shared" si="457"/>
        <v>1761.9579349421576</v>
      </c>
      <c r="G9666" s="22">
        <f t="shared" si="458"/>
        <v>2082.3139231134587</v>
      </c>
    </row>
    <row r="9667" spans="1:7" ht="25.5" customHeight="1" thickTop="1" thickBot="1" x14ac:dyDescent="0.25">
      <c r="A9667" s="20" t="str">
        <f t="shared" si="456"/>
        <v>4671MOLANGUL</v>
      </c>
      <c r="B9667" s="37">
        <v>4671</v>
      </c>
      <c r="C9667" s="37" t="s">
        <v>9636</v>
      </c>
      <c r="D9667" s="38" t="s">
        <v>7888</v>
      </c>
      <c r="E9667" s="39">
        <v>1601.7799408565068</v>
      </c>
      <c r="F9667" s="39">
        <f t="shared" si="457"/>
        <v>1761.9579349421576</v>
      </c>
      <c r="G9667" s="39">
        <f t="shared" si="458"/>
        <v>2082.3139231134587</v>
      </c>
    </row>
    <row r="9668" spans="1:7" ht="25.5" customHeight="1" thickTop="1" thickBot="1" x14ac:dyDescent="0.25">
      <c r="A9668" s="20" t="str">
        <f t="shared" si="456"/>
        <v>4671MONDURAN</v>
      </c>
      <c r="B9668" s="20">
        <v>4671</v>
      </c>
      <c r="C9668" s="20" t="s">
        <v>9637</v>
      </c>
      <c r="D9668" s="21" t="s">
        <v>7888</v>
      </c>
      <c r="E9668" s="22">
        <v>1601.7799408565068</v>
      </c>
      <c r="F9668" s="22">
        <f t="shared" si="457"/>
        <v>1761.9579349421576</v>
      </c>
      <c r="G9668" s="22">
        <f t="shared" si="458"/>
        <v>2082.3139231134587</v>
      </c>
    </row>
    <row r="9669" spans="1:7" ht="25.5" customHeight="1" thickTop="1" thickBot="1" x14ac:dyDescent="0.25">
      <c r="A9669" s="20" t="str">
        <f t="shared" ref="A9669:A9732" si="459">CONCATENATE(B9669,C9669)</f>
        <v>4671MOOLBOOLAMAN</v>
      </c>
      <c r="B9669" s="37">
        <v>4671</v>
      </c>
      <c r="C9669" s="37" t="s">
        <v>9638</v>
      </c>
      <c r="D9669" s="38" t="s">
        <v>7888</v>
      </c>
      <c r="E9669" s="39">
        <v>1601.7799408565068</v>
      </c>
      <c r="F9669" s="39">
        <f t="shared" ref="F9669:F9732" si="460">1.1*E9669</f>
        <v>1761.9579349421576</v>
      </c>
      <c r="G9669" s="39">
        <f t="shared" ref="G9669:G9732" si="461">1.3*E9669</f>
        <v>2082.3139231134587</v>
      </c>
    </row>
    <row r="9670" spans="1:7" ht="25.5" customHeight="1" thickTop="1" thickBot="1" x14ac:dyDescent="0.25">
      <c r="A9670" s="20" t="str">
        <f t="shared" si="459"/>
        <v>4671MORGANVILLE</v>
      </c>
      <c r="B9670" s="20">
        <v>4671</v>
      </c>
      <c r="C9670" s="20" t="s">
        <v>9639</v>
      </c>
      <c r="D9670" s="21" t="s">
        <v>7888</v>
      </c>
      <c r="E9670" s="22">
        <v>1601.7799408565068</v>
      </c>
      <c r="F9670" s="22">
        <f t="shared" si="460"/>
        <v>1761.9579349421576</v>
      </c>
      <c r="G9670" s="22">
        <f t="shared" si="461"/>
        <v>2082.3139231134587</v>
      </c>
    </row>
    <row r="9671" spans="1:7" ht="25.5" customHeight="1" thickTop="1" thickBot="1" x14ac:dyDescent="0.25">
      <c r="A9671" s="20" t="str">
        <f t="shared" si="459"/>
        <v>4671MOUNT PERRY</v>
      </c>
      <c r="B9671" s="37">
        <v>4671</v>
      </c>
      <c r="C9671" s="37" t="s">
        <v>9640</v>
      </c>
      <c r="D9671" s="38" t="s">
        <v>7888</v>
      </c>
      <c r="E9671" s="39">
        <v>1601.7799408565068</v>
      </c>
      <c r="F9671" s="39">
        <f t="shared" si="460"/>
        <v>1761.9579349421576</v>
      </c>
      <c r="G9671" s="39">
        <f t="shared" si="461"/>
        <v>2082.3139231134587</v>
      </c>
    </row>
    <row r="9672" spans="1:7" ht="25.5" customHeight="1" thickTop="1" thickBot="1" x14ac:dyDescent="0.25">
      <c r="A9672" s="20" t="str">
        <f t="shared" si="459"/>
        <v>4671MUNGY</v>
      </c>
      <c r="B9672" s="20">
        <v>4671</v>
      </c>
      <c r="C9672" s="20" t="s">
        <v>9641</v>
      </c>
      <c r="D9672" s="21" t="s">
        <v>7888</v>
      </c>
      <c r="E9672" s="22">
        <v>1601.7799408565068</v>
      </c>
      <c r="F9672" s="22">
        <f t="shared" si="460"/>
        <v>1761.9579349421576</v>
      </c>
      <c r="G9672" s="22">
        <f t="shared" si="461"/>
        <v>2082.3139231134587</v>
      </c>
    </row>
    <row r="9673" spans="1:7" ht="25.5" customHeight="1" thickTop="1" thickBot="1" x14ac:dyDescent="0.25">
      <c r="A9673" s="20" t="str">
        <f t="shared" si="459"/>
        <v>4671NEARUM</v>
      </c>
      <c r="B9673" s="37">
        <v>4671</v>
      </c>
      <c r="C9673" s="37" t="s">
        <v>9642</v>
      </c>
      <c r="D9673" s="38" t="s">
        <v>7888</v>
      </c>
      <c r="E9673" s="39">
        <v>1601.7799408565068</v>
      </c>
      <c r="F9673" s="39">
        <f t="shared" si="460"/>
        <v>1761.9579349421576</v>
      </c>
      <c r="G9673" s="39">
        <f t="shared" si="461"/>
        <v>2082.3139231134587</v>
      </c>
    </row>
    <row r="9674" spans="1:7" ht="25.5" customHeight="1" thickTop="1" thickBot="1" x14ac:dyDescent="0.25">
      <c r="A9674" s="20" t="str">
        <f t="shared" si="459"/>
        <v>4671NEW MOONTA</v>
      </c>
      <c r="B9674" s="20">
        <v>4671</v>
      </c>
      <c r="C9674" s="20" t="s">
        <v>9643</v>
      </c>
      <c r="D9674" s="21" t="s">
        <v>7888</v>
      </c>
      <c r="E9674" s="22">
        <v>1601.7799408565068</v>
      </c>
      <c r="F9674" s="22">
        <f t="shared" si="460"/>
        <v>1761.9579349421576</v>
      </c>
      <c r="G9674" s="22">
        <f t="shared" si="461"/>
        <v>2082.3139231134587</v>
      </c>
    </row>
    <row r="9675" spans="1:7" ht="25.5" customHeight="1" thickTop="1" thickBot="1" x14ac:dyDescent="0.25">
      <c r="A9675" s="20" t="str">
        <f t="shared" si="459"/>
        <v>4671REDHILL FARMS</v>
      </c>
      <c r="B9675" s="37">
        <v>4671</v>
      </c>
      <c r="C9675" s="37" t="s">
        <v>9644</v>
      </c>
      <c r="D9675" s="38" t="s">
        <v>7888</v>
      </c>
      <c r="E9675" s="39">
        <v>1601.7799408565068</v>
      </c>
      <c r="F9675" s="39">
        <f t="shared" si="460"/>
        <v>1761.9579349421576</v>
      </c>
      <c r="G9675" s="39">
        <f t="shared" si="461"/>
        <v>2082.3139231134587</v>
      </c>
    </row>
    <row r="9676" spans="1:7" ht="25.5" customHeight="1" thickTop="1" thickBot="1" x14ac:dyDescent="0.25">
      <c r="A9676" s="20" t="str">
        <f t="shared" si="459"/>
        <v>4671SKYRING RESERVE</v>
      </c>
      <c r="B9676" s="20">
        <v>4671</v>
      </c>
      <c r="C9676" s="20" t="s">
        <v>9645</v>
      </c>
      <c r="D9676" s="21" t="s">
        <v>7888</v>
      </c>
      <c r="E9676" s="22">
        <v>1601.7799408565068</v>
      </c>
      <c r="F9676" s="22">
        <f t="shared" si="460"/>
        <v>1761.9579349421576</v>
      </c>
      <c r="G9676" s="22">
        <f t="shared" si="461"/>
        <v>2082.3139231134587</v>
      </c>
    </row>
    <row r="9677" spans="1:7" ht="25.5" customHeight="1" thickTop="1" thickBot="1" x14ac:dyDescent="0.25">
      <c r="A9677" s="20" t="str">
        <f t="shared" si="459"/>
        <v>4671ST AGNES</v>
      </c>
      <c r="B9677" s="37">
        <v>4671</v>
      </c>
      <c r="C9677" s="37" t="s">
        <v>9646</v>
      </c>
      <c r="D9677" s="38" t="s">
        <v>7888</v>
      </c>
      <c r="E9677" s="39">
        <v>1601.7799408565068</v>
      </c>
      <c r="F9677" s="39">
        <f t="shared" si="460"/>
        <v>1761.9579349421576</v>
      </c>
      <c r="G9677" s="39">
        <f t="shared" si="461"/>
        <v>2082.3139231134587</v>
      </c>
    </row>
    <row r="9678" spans="1:7" ht="25.5" customHeight="1" thickTop="1" thickBot="1" x14ac:dyDescent="0.25">
      <c r="A9678" s="20" t="str">
        <f t="shared" si="459"/>
        <v>4671ST KILDA</v>
      </c>
      <c r="B9678" s="20">
        <v>4671</v>
      </c>
      <c r="C9678" s="20" t="s">
        <v>5464</v>
      </c>
      <c r="D9678" s="21" t="s">
        <v>7888</v>
      </c>
      <c r="E9678" s="22">
        <v>1601.7799408565068</v>
      </c>
      <c r="F9678" s="22">
        <f t="shared" si="460"/>
        <v>1761.9579349421576</v>
      </c>
      <c r="G9678" s="22">
        <f t="shared" si="461"/>
        <v>2082.3139231134587</v>
      </c>
    </row>
    <row r="9679" spans="1:7" ht="25.5" customHeight="1" thickTop="1" thickBot="1" x14ac:dyDescent="0.25">
      <c r="A9679" s="20" t="str">
        <f t="shared" si="459"/>
        <v>4671TAKILBERAN</v>
      </c>
      <c r="B9679" s="37">
        <v>4671</v>
      </c>
      <c r="C9679" s="37" t="s">
        <v>9647</v>
      </c>
      <c r="D9679" s="38" t="s">
        <v>7888</v>
      </c>
      <c r="E9679" s="39">
        <v>1601.7799408565068</v>
      </c>
      <c r="F9679" s="39">
        <f t="shared" si="460"/>
        <v>1761.9579349421576</v>
      </c>
      <c r="G9679" s="39">
        <f t="shared" si="461"/>
        <v>2082.3139231134587</v>
      </c>
    </row>
    <row r="9680" spans="1:7" ht="25.5" customHeight="1" thickTop="1" thickBot="1" x14ac:dyDescent="0.25">
      <c r="A9680" s="20" t="str">
        <f t="shared" si="459"/>
        <v>4671TIRROAN</v>
      </c>
      <c r="B9680" s="20">
        <v>4671</v>
      </c>
      <c r="C9680" s="20" t="s">
        <v>9648</v>
      </c>
      <c r="D9680" s="21" t="s">
        <v>7888</v>
      </c>
      <c r="E9680" s="22">
        <v>1601.7799408565068</v>
      </c>
      <c r="F9680" s="22">
        <f t="shared" si="460"/>
        <v>1761.9579349421576</v>
      </c>
      <c r="G9680" s="22">
        <f t="shared" si="461"/>
        <v>2082.3139231134587</v>
      </c>
    </row>
    <row r="9681" spans="1:7" ht="25.5" customHeight="1" thickTop="1" thickBot="1" x14ac:dyDescent="0.25">
      <c r="A9681" s="20" t="str">
        <f t="shared" si="459"/>
        <v>4671WALLAVILLE</v>
      </c>
      <c r="B9681" s="37">
        <v>4671</v>
      </c>
      <c r="C9681" s="37" t="s">
        <v>9649</v>
      </c>
      <c r="D9681" s="38" t="s">
        <v>7888</v>
      </c>
      <c r="E9681" s="39">
        <v>1601.7799408565068</v>
      </c>
      <c r="F9681" s="39">
        <f t="shared" si="460"/>
        <v>1761.9579349421576</v>
      </c>
      <c r="G9681" s="39">
        <f t="shared" si="461"/>
        <v>2082.3139231134587</v>
      </c>
    </row>
    <row r="9682" spans="1:7" ht="25.5" customHeight="1" thickTop="1" thickBot="1" x14ac:dyDescent="0.25">
      <c r="A9682" s="20" t="str">
        <f t="shared" si="459"/>
        <v>4671WONBAH</v>
      </c>
      <c r="B9682" s="20">
        <v>4671</v>
      </c>
      <c r="C9682" s="20" t="s">
        <v>9650</v>
      </c>
      <c r="D9682" s="21" t="s">
        <v>7888</v>
      </c>
      <c r="E9682" s="22">
        <v>1601.7799408565068</v>
      </c>
      <c r="F9682" s="22">
        <f t="shared" si="460"/>
        <v>1761.9579349421576</v>
      </c>
      <c r="G9682" s="22">
        <f t="shared" si="461"/>
        <v>2082.3139231134587</v>
      </c>
    </row>
    <row r="9683" spans="1:7" ht="25.5" customHeight="1" thickTop="1" thickBot="1" x14ac:dyDescent="0.25">
      <c r="A9683" s="20" t="str">
        <f t="shared" si="459"/>
        <v>4671WONBAH FOREST</v>
      </c>
      <c r="B9683" s="37">
        <v>4671</v>
      </c>
      <c r="C9683" s="37" t="s">
        <v>9651</v>
      </c>
      <c r="D9683" s="38" t="s">
        <v>7888</v>
      </c>
      <c r="E9683" s="39">
        <v>1601.7799408565068</v>
      </c>
      <c r="F9683" s="39">
        <f t="shared" si="460"/>
        <v>1761.9579349421576</v>
      </c>
      <c r="G9683" s="39">
        <f t="shared" si="461"/>
        <v>2082.3139231134587</v>
      </c>
    </row>
    <row r="9684" spans="1:7" ht="25.5" customHeight="1" thickTop="1" thickBot="1" x14ac:dyDescent="0.25">
      <c r="A9684" s="20" t="str">
        <f t="shared" si="459"/>
        <v>4673MIARA</v>
      </c>
      <c r="B9684" s="20">
        <v>4673</v>
      </c>
      <c r="C9684" s="20" t="s">
        <v>9652</v>
      </c>
      <c r="D9684" s="21" t="s">
        <v>7888</v>
      </c>
      <c r="E9684" s="22">
        <v>1601.7799408565068</v>
      </c>
      <c r="F9684" s="22">
        <f t="shared" si="460"/>
        <v>1761.9579349421576</v>
      </c>
      <c r="G9684" s="22">
        <f t="shared" si="461"/>
        <v>2082.3139231134587</v>
      </c>
    </row>
    <row r="9685" spans="1:7" ht="25.5" customHeight="1" thickTop="1" thickBot="1" x14ac:dyDescent="0.25">
      <c r="A9685" s="20" t="str">
        <f t="shared" si="459"/>
        <v>4673WATERLOO</v>
      </c>
      <c r="B9685" s="37">
        <v>4673</v>
      </c>
      <c r="C9685" s="37" t="s">
        <v>820</v>
      </c>
      <c r="D9685" s="38" t="s">
        <v>7888</v>
      </c>
      <c r="E9685" s="39">
        <v>1601.7799408565068</v>
      </c>
      <c r="F9685" s="39">
        <f t="shared" si="460"/>
        <v>1761.9579349421576</v>
      </c>
      <c r="G9685" s="39">
        <f t="shared" si="461"/>
        <v>2082.3139231134587</v>
      </c>
    </row>
    <row r="9686" spans="1:7" ht="25.5" customHeight="1" thickTop="1" thickBot="1" x14ac:dyDescent="0.25">
      <c r="A9686" s="20" t="str">
        <f t="shared" si="459"/>
        <v>4673YANDARAN</v>
      </c>
      <c r="B9686" s="20">
        <v>4673</v>
      </c>
      <c r="C9686" s="20" t="s">
        <v>9653</v>
      </c>
      <c r="D9686" s="21" t="s">
        <v>7888</v>
      </c>
      <c r="E9686" s="22">
        <v>1601.7799408565068</v>
      </c>
      <c r="F9686" s="22">
        <f t="shared" si="460"/>
        <v>1761.9579349421576</v>
      </c>
      <c r="G9686" s="22">
        <f t="shared" si="461"/>
        <v>2082.3139231134587</v>
      </c>
    </row>
    <row r="9687" spans="1:7" ht="25.5" customHeight="1" thickTop="1" thickBot="1" x14ac:dyDescent="0.25">
      <c r="A9687" s="20" t="str">
        <f t="shared" si="459"/>
        <v>4674BAFFLE CREEK</v>
      </c>
      <c r="B9687" s="37">
        <v>4674</v>
      </c>
      <c r="C9687" s="37" t="s">
        <v>9654</v>
      </c>
      <c r="D9687" s="38" t="s">
        <v>7888</v>
      </c>
      <c r="E9687" s="39">
        <v>1601.7799408565068</v>
      </c>
      <c r="F9687" s="39">
        <f t="shared" si="460"/>
        <v>1761.9579349421576</v>
      </c>
      <c r="G9687" s="39">
        <f t="shared" si="461"/>
        <v>2082.3139231134587</v>
      </c>
    </row>
    <row r="9688" spans="1:7" ht="25.5" customHeight="1" thickTop="1" thickBot="1" x14ac:dyDescent="0.25">
      <c r="A9688" s="20" t="str">
        <f t="shared" si="459"/>
        <v>4674BERAJONDO</v>
      </c>
      <c r="B9688" s="20">
        <v>4674</v>
      </c>
      <c r="C9688" s="20" t="s">
        <v>9655</v>
      </c>
      <c r="D9688" s="21" t="s">
        <v>7888</v>
      </c>
      <c r="E9688" s="22">
        <v>1601.7799408565068</v>
      </c>
      <c r="F9688" s="22">
        <f t="shared" si="460"/>
        <v>1761.9579349421576</v>
      </c>
      <c r="G9688" s="22">
        <f t="shared" si="461"/>
        <v>2082.3139231134587</v>
      </c>
    </row>
    <row r="9689" spans="1:7" ht="25.5" customHeight="1" thickTop="1" thickBot="1" x14ac:dyDescent="0.25">
      <c r="A9689" s="20" t="str">
        <f t="shared" si="459"/>
        <v>4674DEEPWATER</v>
      </c>
      <c r="B9689" s="37">
        <v>4674</v>
      </c>
      <c r="C9689" s="37" t="s">
        <v>2118</v>
      </c>
      <c r="D9689" s="38" t="s">
        <v>7888</v>
      </c>
      <c r="E9689" s="39">
        <v>1601.7799408565068</v>
      </c>
      <c r="F9689" s="39">
        <f t="shared" si="460"/>
        <v>1761.9579349421576</v>
      </c>
      <c r="G9689" s="39">
        <f t="shared" si="461"/>
        <v>2082.3139231134587</v>
      </c>
    </row>
    <row r="9690" spans="1:7" ht="25.5" customHeight="1" thickTop="1" thickBot="1" x14ac:dyDescent="0.25">
      <c r="A9690" s="20" t="str">
        <f t="shared" si="459"/>
        <v>4674EULEILAH</v>
      </c>
      <c r="B9690" s="20">
        <v>4674</v>
      </c>
      <c r="C9690" s="20" t="s">
        <v>9656</v>
      </c>
      <c r="D9690" s="21" t="s">
        <v>7888</v>
      </c>
      <c r="E9690" s="22">
        <v>1601.7799408565068</v>
      </c>
      <c r="F9690" s="22">
        <f t="shared" si="460"/>
        <v>1761.9579349421576</v>
      </c>
      <c r="G9690" s="22">
        <f t="shared" si="461"/>
        <v>2082.3139231134587</v>
      </c>
    </row>
    <row r="9691" spans="1:7" ht="25.5" customHeight="1" thickTop="1" thickBot="1" x14ac:dyDescent="0.25">
      <c r="A9691" s="20" t="str">
        <f t="shared" si="459"/>
        <v>4674MOUNT MARIA</v>
      </c>
      <c r="B9691" s="37">
        <v>4674</v>
      </c>
      <c r="C9691" s="37" t="s">
        <v>9657</v>
      </c>
      <c r="D9691" s="38" t="s">
        <v>7888</v>
      </c>
      <c r="E9691" s="39">
        <v>1601.7799408565068</v>
      </c>
      <c r="F9691" s="39">
        <f t="shared" si="460"/>
        <v>1761.9579349421576</v>
      </c>
      <c r="G9691" s="39">
        <f t="shared" si="461"/>
        <v>2082.3139231134587</v>
      </c>
    </row>
    <row r="9692" spans="1:7" ht="25.5" customHeight="1" thickTop="1" thickBot="1" x14ac:dyDescent="0.25">
      <c r="A9692" s="20" t="str">
        <f t="shared" si="459"/>
        <v>4674OYSTER CREEK</v>
      </c>
      <c r="B9692" s="20">
        <v>4674</v>
      </c>
      <c r="C9692" s="20" t="s">
        <v>9658</v>
      </c>
      <c r="D9692" s="21" t="s">
        <v>7888</v>
      </c>
      <c r="E9692" s="22">
        <v>1601.7799408565068</v>
      </c>
      <c r="F9692" s="22">
        <f t="shared" si="460"/>
        <v>1761.9579349421576</v>
      </c>
      <c r="G9692" s="22">
        <f t="shared" si="461"/>
        <v>2082.3139231134587</v>
      </c>
    </row>
    <row r="9693" spans="1:7" ht="25.5" customHeight="1" thickTop="1" thickBot="1" x14ac:dyDescent="0.25">
      <c r="A9693" s="20" t="str">
        <f t="shared" si="459"/>
        <v>4674ROSEDALE</v>
      </c>
      <c r="B9693" s="37">
        <v>4674</v>
      </c>
      <c r="C9693" s="37" t="s">
        <v>3290</v>
      </c>
      <c r="D9693" s="38" t="s">
        <v>7888</v>
      </c>
      <c r="E9693" s="39">
        <v>1601.7799408565068</v>
      </c>
      <c r="F9693" s="39">
        <f t="shared" si="460"/>
        <v>1761.9579349421576</v>
      </c>
      <c r="G9693" s="39">
        <f t="shared" si="461"/>
        <v>2082.3139231134587</v>
      </c>
    </row>
    <row r="9694" spans="1:7" ht="25.5" customHeight="1" thickTop="1" thickBot="1" x14ac:dyDescent="0.25">
      <c r="A9694" s="20" t="str">
        <f t="shared" si="459"/>
        <v>4674RULES BEACH</v>
      </c>
      <c r="B9694" s="20">
        <v>4674</v>
      </c>
      <c r="C9694" s="20" t="s">
        <v>9659</v>
      </c>
      <c r="D9694" s="21" t="s">
        <v>7888</v>
      </c>
      <c r="E9694" s="22">
        <v>1601.7799408565068</v>
      </c>
      <c r="F9694" s="22">
        <f t="shared" si="460"/>
        <v>1761.9579349421576</v>
      </c>
      <c r="G9694" s="22">
        <f t="shared" si="461"/>
        <v>2082.3139231134587</v>
      </c>
    </row>
    <row r="9695" spans="1:7" ht="25.5" customHeight="1" thickTop="1" thickBot="1" x14ac:dyDescent="0.25">
      <c r="A9695" s="20" t="str">
        <f t="shared" si="459"/>
        <v>4674TAUNTON</v>
      </c>
      <c r="B9695" s="37">
        <v>4674</v>
      </c>
      <c r="C9695" s="37" t="s">
        <v>9660</v>
      </c>
      <c r="D9695" s="38" t="s">
        <v>7888</v>
      </c>
      <c r="E9695" s="39">
        <v>1601.7799408565068</v>
      </c>
      <c r="F9695" s="39">
        <f t="shared" si="460"/>
        <v>1761.9579349421576</v>
      </c>
      <c r="G9695" s="39">
        <f t="shared" si="461"/>
        <v>2082.3139231134587</v>
      </c>
    </row>
    <row r="9696" spans="1:7" ht="25.5" customHeight="1" thickTop="1" thickBot="1" x14ac:dyDescent="0.25">
      <c r="A9696" s="20" t="str">
        <f t="shared" si="459"/>
        <v>4676GINDORAN</v>
      </c>
      <c r="B9696" s="20">
        <v>4676</v>
      </c>
      <c r="C9696" s="20" t="s">
        <v>9661</v>
      </c>
      <c r="D9696" s="21" t="s">
        <v>7888</v>
      </c>
      <c r="E9696" s="22">
        <v>1601.7799408565068</v>
      </c>
      <c r="F9696" s="22">
        <f t="shared" si="460"/>
        <v>1761.9579349421576</v>
      </c>
      <c r="G9696" s="22">
        <f t="shared" si="461"/>
        <v>2082.3139231134587</v>
      </c>
    </row>
    <row r="9697" spans="1:7" ht="25.5" customHeight="1" thickTop="1" thickBot="1" x14ac:dyDescent="0.25">
      <c r="A9697" s="20" t="str">
        <f t="shared" si="459"/>
        <v>4676LOWMEAD</v>
      </c>
      <c r="B9697" s="37">
        <v>4676</v>
      </c>
      <c r="C9697" s="37" t="s">
        <v>9662</v>
      </c>
      <c r="D9697" s="38" t="s">
        <v>7888</v>
      </c>
      <c r="E9697" s="39">
        <v>1601.7799408565068</v>
      </c>
      <c r="F9697" s="39">
        <f t="shared" si="460"/>
        <v>1761.9579349421576</v>
      </c>
      <c r="G9697" s="39">
        <f t="shared" si="461"/>
        <v>2082.3139231134587</v>
      </c>
    </row>
    <row r="9698" spans="1:7" ht="25.5" customHeight="1" thickTop="1" thickBot="1" x14ac:dyDescent="0.25">
      <c r="A9698" s="20" t="str">
        <f t="shared" si="459"/>
        <v>4677AGNES WATER</v>
      </c>
      <c r="B9698" s="20">
        <v>4677</v>
      </c>
      <c r="C9698" s="20" t="s">
        <v>9663</v>
      </c>
      <c r="D9698" s="21" t="s">
        <v>7888</v>
      </c>
      <c r="E9698" s="22">
        <v>1601.7799408565068</v>
      </c>
      <c r="F9698" s="22">
        <f t="shared" si="460"/>
        <v>1761.9579349421576</v>
      </c>
      <c r="G9698" s="22">
        <f t="shared" si="461"/>
        <v>2082.3139231134587</v>
      </c>
    </row>
    <row r="9699" spans="1:7" ht="25.5" customHeight="1" thickTop="1" thickBot="1" x14ac:dyDescent="0.25">
      <c r="A9699" s="20" t="str">
        <f t="shared" si="459"/>
        <v>4677CAPTAIN CREEK</v>
      </c>
      <c r="B9699" s="37">
        <v>4677</v>
      </c>
      <c r="C9699" s="37" t="s">
        <v>9664</v>
      </c>
      <c r="D9699" s="38" t="s">
        <v>7888</v>
      </c>
      <c r="E9699" s="39">
        <v>1601.7799408565068</v>
      </c>
      <c r="F9699" s="39">
        <f t="shared" si="460"/>
        <v>1761.9579349421576</v>
      </c>
      <c r="G9699" s="39">
        <f t="shared" si="461"/>
        <v>2082.3139231134587</v>
      </c>
    </row>
    <row r="9700" spans="1:7" ht="25.5" customHeight="1" thickTop="1" thickBot="1" x14ac:dyDescent="0.25">
      <c r="A9700" s="20" t="str">
        <f t="shared" si="459"/>
        <v>4677COLOSSEUM</v>
      </c>
      <c r="B9700" s="20">
        <v>4677</v>
      </c>
      <c r="C9700" s="20" t="s">
        <v>9665</v>
      </c>
      <c r="D9700" s="21" t="s">
        <v>7888</v>
      </c>
      <c r="E9700" s="22">
        <v>1601.7799408565068</v>
      </c>
      <c r="F9700" s="22">
        <f t="shared" si="460"/>
        <v>1761.9579349421576</v>
      </c>
      <c r="G9700" s="22">
        <f t="shared" si="461"/>
        <v>2082.3139231134587</v>
      </c>
    </row>
    <row r="9701" spans="1:7" ht="25.5" customHeight="1" thickTop="1" thickBot="1" x14ac:dyDescent="0.25">
      <c r="A9701" s="20" t="str">
        <f t="shared" si="459"/>
        <v>4677EURIMBULA</v>
      </c>
      <c r="B9701" s="37">
        <v>4677</v>
      </c>
      <c r="C9701" s="37" t="s">
        <v>9666</v>
      </c>
      <c r="D9701" s="38" t="s">
        <v>7888</v>
      </c>
      <c r="E9701" s="39">
        <v>1601.7799408565068</v>
      </c>
      <c r="F9701" s="39">
        <f t="shared" si="460"/>
        <v>1761.9579349421576</v>
      </c>
      <c r="G9701" s="39">
        <f t="shared" si="461"/>
        <v>2082.3139231134587</v>
      </c>
    </row>
    <row r="9702" spans="1:7" ht="25.5" customHeight="1" thickTop="1" thickBot="1" x14ac:dyDescent="0.25">
      <c r="A9702" s="20" t="str">
        <f t="shared" si="459"/>
        <v>4677MIRIAM VALE</v>
      </c>
      <c r="B9702" s="20">
        <v>4677</v>
      </c>
      <c r="C9702" s="20" t="s">
        <v>9667</v>
      </c>
      <c r="D9702" s="21" t="s">
        <v>7888</v>
      </c>
      <c r="E9702" s="22">
        <v>1601.7799408565068</v>
      </c>
      <c r="F9702" s="22">
        <f t="shared" si="460"/>
        <v>1761.9579349421576</v>
      </c>
      <c r="G9702" s="22">
        <f t="shared" si="461"/>
        <v>2082.3139231134587</v>
      </c>
    </row>
    <row r="9703" spans="1:7" ht="25.5" customHeight="1" thickTop="1" thickBot="1" x14ac:dyDescent="0.25">
      <c r="A9703" s="20" t="str">
        <f t="shared" si="459"/>
        <v>4677MOUNT TOM</v>
      </c>
      <c r="B9703" s="37">
        <v>4677</v>
      </c>
      <c r="C9703" s="37" t="s">
        <v>9668</v>
      </c>
      <c r="D9703" s="38" t="s">
        <v>7888</v>
      </c>
      <c r="E9703" s="39">
        <v>1601.7799408565068</v>
      </c>
      <c r="F9703" s="39">
        <f t="shared" si="460"/>
        <v>1761.9579349421576</v>
      </c>
      <c r="G9703" s="39">
        <f t="shared" si="461"/>
        <v>2082.3139231134587</v>
      </c>
    </row>
    <row r="9704" spans="1:7" ht="25.5" customHeight="1" thickTop="1" thickBot="1" x14ac:dyDescent="0.25">
      <c r="A9704" s="20" t="str">
        <f t="shared" si="459"/>
        <v>4677ROUND HILL</v>
      </c>
      <c r="B9704" s="20">
        <v>4677</v>
      </c>
      <c r="C9704" s="20" t="s">
        <v>9669</v>
      </c>
      <c r="D9704" s="21" t="s">
        <v>7888</v>
      </c>
      <c r="E9704" s="22">
        <v>1601.7799408565068</v>
      </c>
      <c r="F9704" s="22">
        <f t="shared" si="460"/>
        <v>1761.9579349421576</v>
      </c>
      <c r="G9704" s="22">
        <f t="shared" si="461"/>
        <v>2082.3139231134587</v>
      </c>
    </row>
    <row r="9705" spans="1:7" ht="25.5" customHeight="1" thickTop="1" thickBot="1" x14ac:dyDescent="0.25">
      <c r="A9705" s="20" t="str">
        <f t="shared" si="459"/>
        <v>4677SEVENTEEN SEVENTY</v>
      </c>
      <c r="B9705" s="37">
        <v>4677</v>
      </c>
      <c r="C9705" s="37" t="s">
        <v>9670</v>
      </c>
      <c r="D9705" s="38" t="s">
        <v>7888</v>
      </c>
      <c r="E9705" s="39">
        <v>1601.7799408565068</v>
      </c>
      <c r="F9705" s="39">
        <f t="shared" si="460"/>
        <v>1761.9579349421576</v>
      </c>
      <c r="G9705" s="39">
        <f t="shared" si="461"/>
        <v>2082.3139231134587</v>
      </c>
    </row>
    <row r="9706" spans="1:7" ht="25.5" customHeight="1" thickTop="1" thickBot="1" x14ac:dyDescent="0.25">
      <c r="A9706" s="20" t="str">
        <f t="shared" si="459"/>
        <v>4678BOROREN</v>
      </c>
      <c r="B9706" s="20">
        <v>4678</v>
      </c>
      <c r="C9706" s="20" t="s">
        <v>9671</v>
      </c>
      <c r="D9706" s="21" t="s">
        <v>7888</v>
      </c>
      <c r="E9706" s="22">
        <v>1601.7799408565068</v>
      </c>
      <c r="F9706" s="22">
        <f t="shared" si="460"/>
        <v>1761.9579349421576</v>
      </c>
      <c r="G9706" s="22">
        <f t="shared" si="461"/>
        <v>2082.3139231134587</v>
      </c>
    </row>
    <row r="9707" spans="1:7" ht="25.5" customHeight="1" thickTop="1" thickBot="1" x14ac:dyDescent="0.25">
      <c r="A9707" s="20" t="str">
        <f t="shared" si="459"/>
        <v>4678FORESHORES</v>
      </c>
      <c r="B9707" s="37">
        <v>4678</v>
      </c>
      <c r="C9707" s="37" t="s">
        <v>9672</v>
      </c>
      <c r="D9707" s="38" t="s">
        <v>7888</v>
      </c>
      <c r="E9707" s="39">
        <v>1601.7799408565068</v>
      </c>
      <c r="F9707" s="39">
        <f t="shared" si="460"/>
        <v>1761.9579349421576</v>
      </c>
      <c r="G9707" s="39">
        <f t="shared" si="461"/>
        <v>2082.3139231134587</v>
      </c>
    </row>
    <row r="9708" spans="1:7" ht="25.5" customHeight="1" thickTop="1" thickBot="1" x14ac:dyDescent="0.25">
      <c r="A9708" s="20" t="str">
        <f t="shared" si="459"/>
        <v>4678RODDS BAY</v>
      </c>
      <c r="B9708" s="20">
        <v>4678</v>
      </c>
      <c r="C9708" s="20" t="s">
        <v>9673</v>
      </c>
      <c r="D9708" s="21" t="s">
        <v>7888</v>
      </c>
      <c r="E9708" s="22">
        <v>1601.7799408565068</v>
      </c>
      <c r="F9708" s="22">
        <f t="shared" si="460"/>
        <v>1761.9579349421576</v>
      </c>
      <c r="G9708" s="22">
        <f t="shared" si="461"/>
        <v>2082.3139231134587</v>
      </c>
    </row>
    <row r="9709" spans="1:7" ht="25.5" customHeight="1" thickTop="1" thickBot="1" x14ac:dyDescent="0.25">
      <c r="A9709" s="20" t="str">
        <f t="shared" si="459"/>
        <v>4678TURKEY BEACH</v>
      </c>
      <c r="B9709" s="37">
        <v>4678</v>
      </c>
      <c r="C9709" s="37" t="s">
        <v>9674</v>
      </c>
      <c r="D9709" s="38" t="s">
        <v>7888</v>
      </c>
      <c r="E9709" s="39">
        <v>1601.7799408565068</v>
      </c>
      <c r="F9709" s="39">
        <f t="shared" si="460"/>
        <v>1761.9579349421576</v>
      </c>
      <c r="G9709" s="39">
        <f t="shared" si="461"/>
        <v>2082.3139231134587</v>
      </c>
    </row>
    <row r="9710" spans="1:7" ht="25.5" customHeight="1" thickTop="1" thickBot="1" x14ac:dyDescent="0.25">
      <c r="A9710" s="20" t="str">
        <f t="shared" si="459"/>
        <v>4680BARNEY POINT</v>
      </c>
      <c r="B9710" s="20">
        <v>4680</v>
      </c>
      <c r="C9710" s="20" t="s">
        <v>9675</v>
      </c>
      <c r="D9710" s="21" t="s">
        <v>7888</v>
      </c>
      <c r="E9710" s="22">
        <v>1601.7799408565068</v>
      </c>
      <c r="F9710" s="22">
        <f t="shared" si="460"/>
        <v>1761.9579349421576</v>
      </c>
      <c r="G9710" s="22">
        <f t="shared" si="461"/>
        <v>2082.3139231134587</v>
      </c>
    </row>
    <row r="9711" spans="1:7" ht="25.5" customHeight="1" thickTop="1" thickBot="1" x14ac:dyDescent="0.25">
      <c r="A9711" s="20" t="str">
        <f t="shared" si="459"/>
        <v>4680BEECHER</v>
      </c>
      <c r="B9711" s="37">
        <v>4680</v>
      </c>
      <c r="C9711" s="37" t="s">
        <v>9676</v>
      </c>
      <c r="D9711" s="38" t="s">
        <v>7888</v>
      </c>
      <c r="E9711" s="39">
        <v>1601.7799408565068</v>
      </c>
      <c r="F9711" s="39">
        <f t="shared" si="460"/>
        <v>1761.9579349421576</v>
      </c>
      <c r="G9711" s="39">
        <f t="shared" si="461"/>
        <v>2082.3139231134587</v>
      </c>
    </row>
    <row r="9712" spans="1:7" ht="25.5" customHeight="1" thickTop="1" thickBot="1" x14ac:dyDescent="0.25">
      <c r="A9712" s="20" t="str">
        <f t="shared" si="459"/>
        <v>4680BENARABY</v>
      </c>
      <c r="B9712" s="20">
        <v>4680</v>
      </c>
      <c r="C9712" s="20" t="s">
        <v>9677</v>
      </c>
      <c r="D9712" s="21" t="s">
        <v>7888</v>
      </c>
      <c r="E9712" s="22">
        <v>1601.7799408565068</v>
      </c>
      <c r="F9712" s="22">
        <f t="shared" si="460"/>
        <v>1761.9579349421576</v>
      </c>
      <c r="G9712" s="22">
        <f t="shared" si="461"/>
        <v>2082.3139231134587</v>
      </c>
    </row>
    <row r="9713" spans="1:7" ht="25.5" customHeight="1" thickTop="1" thickBot="1" x14ac:dyDescent="0.25">
      <c r="A9713" s="20" t="str">
        <f t="shared" si="459"/>
        <v>4680BOYNE ISLAND</v>
      </c>
      <c r="B9713" s="37">
        <v>4680</v>
      </c>
      <c r="C9713" s="37" t="s">
        <v>9678</v>
      </c>
      <c r="D9713" s="38" t="s">
        <v>7888</v>
      </c>
      <c r="E9713" s="39">
        <v>1601.7799408565068</v>
      </c>
      <c r="F9713" s="39">
        <f t="shared" si="460"/>
        <v>1761.9579349421576</v>
      </c>
      <c r="G9713" s="39">
        <f t="shared" si="461"/>
        <v>2082.3139231134587</v>
      </c>
    </row>
    <row r="9714" spans="1:7" ht="25.5" customHeight="1" thickTop="1" thickBot="1" x14ac:dyDescent="0.25">
      <c r="A9714" s="20" t="str">
        <f t="shared" si="459"/>
        <v>4680BOYNE VALLEY</v>
      </c>
      <c r="B9714" s="20">
        <v>4680</v>
      </c>
      <c r="C9714" s="20" t="s">
        <v>9679</v>
      </c>
      <c r="D9714" s="21" t="s">
        <v>7888</v>
      </c>
      <c r="E9714" s="22">
        <v>1601.7799408565068</v>
      </c>
      <c r="F9714" s="22">
        <f t="shared" si="460"/>
        <v>1761.9579349421576</v>
      </c>
      <c r="G9714" s="22">
        <f t="shared" si="461"/>
        <v>2082.3139231134587</v>
      </c>
    </row>
    <row r="9715" spans="1:7" ht="25.5" customHeight="1" thickTop="1" thickBot="1" x14ac:dyDescent="0.25">
      <c r="A9715" s="20" t="str">
        <f t="shared" si="459"/>
        <v>4680BOYNEDALE</v>
      </c>
      <c r="B9715" s="37">
        <v>4680</v>
      </c>
      <c r="C9715" s="37" t="s">
        <v>9680</v>
      </c>
      <c r="D9715" s="38" t="s">
        <v>7888</v>
      </c>
      <c r="E9715" s="39">
        <v>1601.7799408565068</v>
      </c>
      <c r="F9715" s="39">
        <f t="shared" si="460"/>
        <v>1761.9579349421576</v>
      </c>
      <c r="G9715" s="39">
        <f t="shared" si="461"/>
        <v>2082.3139231134587</v>
      </c>
    </row>
    <row r="9716" spans="1:7" ht="25.5" customHeight="1" thickTop="1" thickBot="1" x14ac:dyDescent="0.25">
      <c r="A9716" s="20" t="str">
        <f t="shared" si="459"/>
        <v>4680BURUA</v>
      </c>
      <c r="B9716" s="20">
        <v>4680</v>
      </c>
      <c r="C9716" s="20" t="s">
        <v>9681</v>
      </c>
      <c r="D9716" s="21" t="s">
        <v>7888</v>
      </c>
      <c r="E9716" s="22">
        <v>1601.7799408565068</v>
      </c>
      <c r="F9716" s="22">
        <f t="shared" si="460"/>
        <v>1761.9579349421576</v>
      </c>
      <c r="G9716" s="22">
        <f t="shared" si="461"/>
        <v>2082.3139231134587</v>
      </c>
    </row>
    <row r="9717" spans="1:7" ht="25.5" customHeight="1" thickTop="1" thickBot="1" x14ac:dyDescent="0.25">
      <c r="A9717" s="20" t="str">
        <f t="shared" si="459"/>
        <v>4680CALLEMONDAH</v>
      </c>
      <c r="B9717" s="37">
        <v>4680</v>
      </c>
      <c r="C9717" s="37" t="s">
        <v>9682</v>
      </c>
      <c r="D9717" s="38" t="s">
        <v>7888</v>
      </c>
      <c r="E9717" s="39">
        <v>1601.7799408565068</v>
      </c>
      <c r="F9717" s="39">
        <f t="shared" si="460"/>
        <v>1761.9579349421576</v>
      </c>
      <c r="G9717" s="39">
        <f t="shared" si="461"/>
        <v>2082.3139231134587</v>
      </c>
    </row>
    <row r="9718" spans="1:7" ht="25.5" customHeight="1" thickTop="1" thickBot="1" x14ac:dyDescent="0.25">
      <c r="A9718" s="20" t="str">
        <f t="shared" si="459"/>
        <v>4680CALLIOPE</v>
      </c>
      <c r="B9718" s="20">
        <v>4680</v>
      </c>
      <c r="C9718" s="20" t="s">
        <v>2746</v>
      </c>
      <c r="D9718" s="21" t="s">
        <v>7888</v>
      </c>
      <c r="E9718" s="22">
        <v>1601.7799408565068</v>
      </c>
      <c r="F9718" s="22">
        <f t="shared" si="460"/>
        <v>1761.9579349421576</v>
      </c>
      <c r="G9718" s="22">
        <f t="shared" si="461"/>
        <v>2082.3139231134587</v>
      </c>
    </row>
    <row r="9719" spans="1:7" ht="25.5" customHeight="1" thickTop="1" thickBot="1" x14ac:dyDescent="0.25">
      <c r="A9719" s="20" t="str">
        <f t="shared" si="459"/>
        <v>4680CLINTON</v>
      </c>
      <c r="B9719" s="37">
        <v>4680</v>
      </c>
      <c r="C9719" s="37" t="s">
        <v>9683</v>
      </c>
      <c r="D9719" s="38" t="s">
        <v>7888</v>
      </c>
      <c r="E9719" s="39">
        <v>1601.7799408565068</v>
      </c>
      <c r="F9719" s="39">
        <f t="shared" si="460"/>
        <v>1761.9579349421576</v>
      </c>
      <c r="G9719" s="39">
        <f t="shared" si="461"/>
        <v>2082.3139231134587</v>
      </c>
    </row>
    <row r="9720" spans="1:7" ht="25.5" customHeight="1" thickTop="1" thickBot="1" x14ac:dyDescent="0.25">
      <c r="A9720" s="20" t="str">
        <f t="shared" si="459"/>
        <v>4680CURTIS ISLAND</v>
      </c>
      <c r="B9720" s="20">
        <v>4680</v>
      </c>
      <c r="C9720" s="20" t="s">
        <v>9684</v>
      </c>
      <c r="D9720" s="21" t="s">
        <v>7888</v>
      </c>
      <c r="E9720" s="22">
        <v>1601.7799408565068</v>
      </c>
      <c r="F9720" s="22">
        <f t="shared" si="460"/>
        <v>1761.9579349421576</v>
      </c>
      <c r="G9720" s="22">
        <f t="shared" si="461"/>
        <v>2082.3139231134587</v>
      </c>
    </row>
    <row r="9721" spans="1:7" ht="25.5" customHeight="1" thickTop="1" thickBot="1" x14ac:dyDescent="0.25">
      <c r="A9721" s="20" t="str">
        <f t="shared" si="459"/>
        <v>4680DIGLUM</v>
      </c>
      <c r="B9721" s="37">
        <v>4680</v>
      </c>
      <c r="C9721" s="37" t="s">
        <v>9685</v>
      </c>
      <c r="D9721" s="38" t="s">
        <v>7888</v>
      </c>
      <c r="E9721" s="39">
        <v>1601.7799408565068</v>
      </c>
      <c r="F9721" s="39">
        <f t="shared" si="460"/>
        <v>1761.9579349421576</v>
      </c>
      <c r="G9721" s="39">
        <f t="shared" si="461"/>
        <v>2082.3139231134587</v>
      </c>
    </row>
    <row r="9722" spans="1:7" ht="25.5" customHeight="1" thickTop="1" thickBot="1" x14ac:dyDescent="0.25">
      <c r="A9722" s="20" t="str">
        <f t="shared" si="459"/>
        <v>4680GLADSTONE CENTRAL</v>
      </c>
      <c r="B9722" s="20">
        <v>4680</v>
      </c>
      <c r="C9722" s="20" t="s">
        <v>9686</v>
      </c>
      <c r="D9722" s="21" t="s">
        <v>7888</v>
      </c>
      <c r="E9722" s="22">
        <v>1601.7799408565068</v>
      </c>
      <c r="F9722" s="22">
        <f t="shared" si="460"/>
        <v>1761.9579349421576</v>
      </c>
      <c r="G9722" s="22">
        <f t="shared" si="461"/>
        <v>2082.3139231134587</v>
      </c>
    </row>
    <row r="9723" spans="1:7" ht="25.5" customHeight="1" thickTop="1" thickBot="1" x14ac:dyDescent="0.25">
      <c r="A9723" s="20" t="str">
        <f t="shared" si="459"/>
        <v>4680GLADSTONE HARBOUR</v>
      </c>
      <c r="B9723" s="37">
        <v>4680</v>
      </c>
      <c r="C9723" s="37" t="s">
        <v>9687</v>
      </c>
      <c r="D9723" s="38" t="s">
        <v>7888</v>
      </c>
      <c r="E9723" s="39">
        <v>1601.7799408565068</v>
      </c>
      <c r="F9723" s="39">
        <f t="shared" si="460"/>
        <v>1761.9579349421576</v>
      </c>
      <c r="G9723" s="39">
        <f t="shared" si="461"/>
        <v>2082.3139231134587</v>
      </c>
    </row>
    <row r="9724" spans="1:7" ht="25.5" customHeight="1" thickTop="1" thickBot="1" x14ac:dyDescent="0.25">
      <c r="A9724" s="20" t="str">
        <f t="shared" si="459"/>
        <v>4680GLEN EDEN</v>
      </c>
      <c r="B9724" s="20">
        <v>4680</v>
      </c>
      <c r="C9724" s="20" t="s">
        <v>9688</v>
      </c>
      <c r="D9724" s="21" t="s">
        <v>7888</v>
      </c>
      <c r="E9724" s="22">
        <v>1601.7799408565068</v>
      </c>
      <c r="F9724" s="22">
        <f t="shared" si="460"/>
        <v>1761.9579349421576</v>
      </c>
      <c r="G9724" s="22">
        <f t="shared" si="461"/>
        <v>2082.3139231134587</v>
      </c>
    </row>
    <row r="9725" spans="1:7" ht="25.5" customHeight="1" thickTop="1" thickBot="1" x14ac:dyDescent="0.25">
      <c r="A9725" s="20" t="str">
        <f t="shared" si="459"/>
        <v>4680IVERAGH</v>
      </c>
      <c r="B9725" s="37">
        <v>4680</v>
      </c>
      <c r="C9725" s="37" t="s">
        <v>9689</v>
      </c>
      <c r="D9725" s="38" t="s">
        <v>7888</v>
      </c>
      <c r="E9725" s="39">
        <v>1601.7799408565068</v>
      </c>
      <c r="F9725" s="39">
        <f t="shared" si="460"/>
        <v>1761.9579349421576</v>
      </c>
      <c r="G9725" s="39">
        <f t="shared" si="461"/>
        <v>2082.3139231134587</v>
      </c>
    </row>
    <row r="9726" spans="1:7" ht="25.5" customHeight="1" thickTop="1" thickBot="1" x14ac:dyDescent="0.25">
      <c r="A9726" s="20" t="str">
        <f t="shared" si="459"/>
        <v>4680KIN KORA</v>
      </c>
      <c r="B9726" s="20">
        <v>4680</v>
      </c>
      <c r="C9726" s="20" t="s">
        <v>9690</v>
      </c>
      <c r="D9726" s="21" t="s">
        <v>7888</v>
      </c>
      <c r="E9726" s="22">
        <v>1601.7799408565068</v>
      </c>
      <c r="F9726" s="22">
        <f t="shared" si="460"/>
        <v>1761.9579349421576</v>
      </c>
      <c r="G9726" s="22">
        <f t="shared" si="461"/>
        <v>2082.3139231134587</v>
      </c>
    </row>
    <row r="9727" spans="1:7" ht="25.5" customHeight="1" thickTop="1" thickBot="1" x14ac:dyDescent="0.25">
      <c r="A9727" s="20" t="str">
        <f t="shared" si="459"/>
        <v>4680KIRKWOOD</v>
      </c>
      <c r="B9727" s="37">
        <v>4680</v>
      </c>
      <c r="C9727" s="37" t="s">
        <v>9691</v>
      </c>
      <c r="D9727" s="38" t="s">
        <v>7888</v>
      </c>
      <c r="E9727" s="39">
        <v>1601.7799408565068</v>
      </c>
      <c r="F9727" s="39">
        <f t="shared" si="460"/>
        <v>1761.9579349421576</v>
      </c>
      <c r="G9727" s="39">
        <f t="shared" si="461"/>
        <v>2082.3139231134587</v>
      </c>
    </row>
    <row r="9728" spans="1:7" ht="25.5" customHeight="1" thickTop="1" thickBot="1" x14ac:dyDescent="0.25">
      <c r="A9728" s="20" t="str">
        <f t="shared" si="459"/>
        <v>4680MOUNT ALMA</v>
      </c>
      <c r="B9728" s="20">
        <v>4680</v>
      </c>
      <c r="C9728" s="20" t="s">
        <v>9692</v>
      </c>
      <c r="D9728" s="21" t="s">
        <v>7888</v>
      </c>
      <c r="E9728" s="22">
        <v>1601.7799408565068</v>
      </c>
      <c r="F9728" s="22">
        <f t="shared" si="460"/>
        <v>1761.9579349421576</v>
      </c>
      <c r="G9728" s="22">
        <f t="shared" si="461"/>
        <v>2082.3139231134587</v>
      </c>
    </row>
    <row r="9729" spans="1:7" ht="25.5" customHeight="1" thickTop="1" thickBot="1" x14ac:dyDescent="0.25">
      <c r="A9729" s="20" t="str">
        <f t="shared" si="459"/>
        <v>4680NEW AUCKLAND</v>
      </c>
      <c r="B9729" s="37">
        <v>4680</v>
      </c>
      <c r="C9729" s="37" t="s">
        <v>9693</v>
      </c>
      <c r="D9729" s="38" t="s">
        <v>7888</v>
      </c>
      <c r="E9729" s="39">
        <v>1601.7799408565068</v>
      </c>
      <c r="F9729" s="39">
        <f t="shared" si="460"/>
        <v>1761.9579349421576</v>
      </c>
      <c r="G9729" s="39">
        <f t="shared" si="461"/>
        <v>2082.3139231134587</v>
      </c>
    </row>
    <row r="9730" spans="1:7" ht="25.5" customHeight="1" thickTop="1" thickBot="1" x14ac:dyDescent="0.25">
      <c r="A9730" s="20" t="str">
        <f t="shared" si="459"/>
        <v>4680O'CONNELL</v>
      </c>
      <c r="B9730" s="20">
        <v>4680</v>
      </c>
      <c r="C9730" s="20" t="s">
        <v>4721</v>
      </c>
      <c r="D9730" s="21" t="s">
        <v>7888</v>
      </c>
      <c r="E9730" s="22">
        <v>1601.7799408565068</v>
      </c>
      <c r="F9730" s="22">
        <f t="shared" si="460"/>
        <v>1761.9579349421576</v>
      </c>
      <c r="G9730" s="22">
        <f t="shared" si="461"/>
        <v>2082.3139231134587</v>
      </c>
    </row>
    <row r="9731" spans="1:7" ht="25.5" customHeight="1" thickTop="1" thickBot="1" x14ac:dyDescent="0.25">
      <c r="A9731" s="20" t="str">
        <f t="shared" si="459"/>
        <v>4680RIVER RANCH</v>
      </c>
      <c r="B9731" s="37">
        <v>4680</v>
      </c>
      <c r="C9731" s="37" t="s">
        <v>9694</v>
      </c>
      <c r="D9731" s="38" t="s">
        <v>7888</v>
      </c>
      <c r="E9731" s="39">
        <v>1601.7799408565068</v>
      </c>
      <c r="F9731" s="39">
        <f t="shared" si="460"/>
        <v>1761.9579349421576</v>
      </c>
      <c r="G9731" s="39">
        <f t="shared" si="461"/>
        <v>2082.3139231134587</v>
      </c>
    </row>
    <row r="9732" spans="1:7" ht="25.5" customHeight="1" thickTop="1" thickBot="1" x14ac:dyDescent="0.25">
      <c r="A9732" s="20" t="str">
        <f t="shared" si="459"/>
        <v>4680SOUTH GLADSTONE</v>
      </c>
      <c r="B9732" s="20">
        <v>4680</v>
      </c>
      <c r="C9732" s="20" t="s">
        <v>9695</v>
      </c>
      <c r="D9732" s="21" t="s">
        <v>7888</v>
      </c>
      <c r="E9732" s="22">
        <v>1601.7799408565068</v>
      </c>
      <c r="F9732" s="22">
        <f t="shared" si="460"/>
        <v>1761.9579349421576</v>
      </c>
      <c r="G9732" s="22">
        <f t="shared" si="461"/>
        <v>2082.3139231134587</v>
      </c>
    </row>
    <row r="9733" spans="1:7" ht="25.5" customHeight="1" thickTop="1" thickBot="1" x14ac:dyDescent="0.25">
      <c r="A9733" s="20" t="str">
        <f t="shared" ref="A9733:A9796" si="462">CONCATENATE(B9733,C9733)</f>
        <v>4680SOUTH TREES</v>
      </c>
      <c r="B9733" s="37">
        <v>4680</v>
      </c>
      <c r="C9733" s="37" t="s">
        <v>9696</v>
      </c>
      <c r="D9733" s="38" t="s">
        <v>7888</v>
      </c>
      <c r="E9733" s="39">
        <v>1601.7799408565068</v>
      </c>
      <c r="F9733" s="39">
        <f t="shared" ref="F9733:F9796" si="463">1.1*E9733</f>
        <v>1761.9579349421576</v>
      </c>
      <c r="G9733" s="39">
        <f t="shared" ref="G9733:G9796" si="464">1.3*E9733</f>
        <v>2082.3139231134587</v>
      </c>
    </row>
    <row r="9734" spans="1:7" ht="25.5" customHeight="1" thickTop="1" thickBot="1" x14ac:dyDescent="0.25">
      <c r="A9734" s="20" t="str">
        <f t="shared" si="462"/>
        <v>4680SUN VALLEY</v>
      </c>
      <c r="B9734" s="20">
        <v>4680</v>
      </c>
      <c r="C9734" s="20" t="s">
        <v>4585</v>
      </c>
      <c r="D9734" s="21" t="s">
        <v>7888</v>
      </c>
      <c r="E9734" s="22">
        <v>1601.7799408565068</v>
      </c>
      <c r="F9734" s="22">
        <f t="shared" si="463"/>
        <v>1761.9579349421576</v>
      </c>
      <c r="G9734" s="22">
        <f t="shared" si="464"/>
        <v>2082.3139231134587</v>
      </c>
    </row>
    <row r="9735" spans="1:7" ht="25.5" customHeight="1" thickTop="1" thickBot="1" x14ac:dyDescent="0.25">
      <c r="A9735" s="20" t="str">
        <f t="shared" si="462"/>
        <v>4680TABLELANDS</v>
      </c>
      <c r="B9735" s="37">
        <v>4680</v>
      </c>
      <c r="C9735" s="37" t="s">
        <v>707</v>
      </c>
      <c r="D9735" s="38" t="s">
        <v>7888</v>
      </c>
      <c r="E9735" s="39">
        <v>1601.7799408565068</v>
      </c>
      <c r="F9735" s="39">
        <f t="shared" si="463"/>
        <v>1761.9579349421576</v>
      </c>
      <c r="G9735" s="39">
        <f t="shared" si="464"/>
        <v>2082.3139231134587</v>
      </c>
    </row>
    <row r="9736" spans="1:7" ht="25.5" customHeight="1" thickTop="1" thickBot="1" x14ac:dyDescent="0.25">
      <c r="A9736" s="20" t="str">
        <f t="shared" si="462"/>
        <v>4680TANNUM SANDS</v>
      </c>
      <c r="B9736" s="20">
        <v>4680</v>
      </c>
      <c r="C9736" s="20" t="s">
        <v>9697</v>
      </c>
      <c r="D9736" s="21" t="s">
        <v>7888</v>
      </c>
      <c r="E9736" s="22">
        <v>1601.7799408565068</v>
      </c>
      <c r="F9736" s="22">
        <f t="shared" si="463"/>
        <v>1761.9579349421576</v>
      </c>
      <c r="G9736" s="22">
        <f t="shared" si="464"/>
        <v>2082.3139231134587</v>
      </c>
    </row>
    <row r="9737" spans="1:7" ht="25.5" customHeight="1" thickTop="1" thickBot="1" x14ac:dyDescent="0.25">
      <c r="A9737" s="20" t="str">
        <f t="shared" si="462"/>
        <v>4680TARAGOOLA</v>
      </c>
      <c r="B9737" s="37">
        <v>4680</v>
      </c>
      <c r="C9737" s="37" t="s">
        <v>9698</v>
      </c>
      <c r="D9737" s="38" t="s">
        <v>7888</v>
      </c>
      <c r="E9737" s="39">
        <v>1601.7799408565068</v>
      </c>
      <c r="F9737" s="39">
        <f t="shared" si="463"/>
        <v>1761.9579349421576</v>
      </c>
      <c r="G9737" s="39">
        <f t="shared" si="464"/>
        <v>2082.3139231134587</v>
      </c>
    </row>
    <row r="9738" spans="1:7" ht="25.5" customHeight="1" thickTop="1" thickBot="1" x14ac:dyDescent="0.25">
      <c r="A9738" s="20" t="str">
        <f t="shared" si="462"/>
        <v>4680TELINA</v>
      </c>
      <c r="B9738" s="20">
        <v>4680</v>
      </c>
      <c r="C9738" s="20" t="s">
        <v>9699</v>
      </c>
      <c r="D9738" s="21" t="s">
        <v>7888</v>
      </c>
      <c r="E9738" s="22">
        <v>1601.7799408565068</v>
      </c>
      <c r="F9738" s="22">
        <f t="shared" si="463"/>
        <v>1761.9579349421576</v>
      </c>
      <c r="G9738" s="22">
        <f t="shared" si="464"/>
        <v>2082.3139231134587</v>
      </c>
    </row>
    <row r="9739" spans="1:7" ht="25.5" customHeight="1" thickTop="1" thickBot="1" x14ac:dyDescent="0.25">
      <c r="A9739" s="20" t="str">
        <f t="shared" si="462"/>
        <v>4680TOOLOOA</v>
      </c>
      <c r="B9739" s="37">
        <v>4680</v>
      </c>
      <c r="C9739" s="37" t="s">
        <v>9700</v>
      </c>
      <c r="D9739" s="38" t="s">
        <v>7888</v>
      </c>
      <c r="E9739" s="39">
        <v>1601.7799408565068</v>
      </c>
      <c r="F9739" s="39">
        <f t="shared" si="463"/>
        <v>1761.9579349421576</v>
      </c>
      <c r="G9739" s="39">
        <f t="shared" si="464"/>
        <v>2082.3139231134587</v>
      </c>
    </row>
    <row r="9740" spans="1:7" ht="25.5" customHeight="1" thickTop="1" thickBot="1" x14ac:dyDescent="0.25">
      <c r="A9740" s="20" t="str">
        <f t="shared" si="462"/>
        <v>4680WEST GLADSTONE</v>
      </c>
      <c r="B9740" s="20">
        <v>4680</v>
      </c>
      <c r="C9740" s="20" t="s">
        <v>9701</v>
      </c>
      <c r="D9740" s="21" t="s">
        <v>7888</v>
      </c>
      <c r="E9740" s="22">
        <v>1601.7799408565068</v>
      </c>
      <c r="F9740" s="22">
        <f t="shared" si="463"/>
        <v>1761.9579349421576</v>
      </c>
      <c r="G9740" s="22">
        <f t="shared" si="464"/>
        <v>2082.3139231134587</v>
      </c>
    </row>
    <row r="9741" spans="1:7" ht="25.5" customHeight="1" thickTop="1" thickBot="1" x14ac:dyDescent="0.25">
      <c r="A9741" s="20" t="str">
        <f t="shared" si="462"/>
        <v>4680WEST STOWE</v>
      </c>
      <c r="B9741" s="37">
        <v>4680</v>
      </c>
      <c r="C9741" s="37" t="s">
        <v>9702</v>
      </c>
      <c r="D9741" s="38" t="s">
        <v>7888</v>
      </c>
      <c r="E9741" s="39">
        <v>1601.7799408565068</v>
      </c>
      <c r="F9741" s="39">
        <f t="shared" si="463"/>
        <v>1761.9579349421576</v>
      </c>
      <c r="G9741" s="39">
        <f t="shared" si="464"/>
        <v>2082.3139231134587</v>
      </c>
    </row>
    <row r="9742" spans="1:7" ht="25.5" customHeight="1" thickTop="1" thickBot="1" x14ac:dyDescent="0.25">
      <c r="A9742" s="20" t="str">
        <f t="shared" si="462"/>
        <v>4680WOODERSON</v>
      </c>
      <c r="B9742" s="20">
        <v>4680</v>
      </c>
      <c r="C9742" s="20" t="s">
        <v>9703</v>
      </c>
      <c r="D9742" s="21" t="s">
        <v>7888</v>
      </c>
      <c r="E9742" s="22">
        <v>1601.7799408565068</v>
      </c>
      <c r="F9742" s="22">
        <f t="shared" si="463"/>
        <v>1761.9579349421576</v>
      </c>
      <c r="G9742" s="22">
        <f t="shared" si="464"/>
        <v>2082.3139231134587</v>
      </c>
    </row>
    <row r="9743" spans="1:7" ht="25.5" customHeight="1" thickTop="1" thickBot="1" x14ac:dyDescent="0.25">
      <c r="A9743" s="20" t="str">
        <f t="shared" si="462"/>
        <v>4680WURDONG HEIGHTS</v>
      </c>
      <c r="B9743" s="37">
        <v>4680</v>
      </c>
      <c r="C9743" s="37" t="s">
        <v>9704</v>
      </c>
      <c r="D9743" s="38" t="s">
        <v>7888</v>
      </c>
      <c r="E9743" s="39">
        <v>1601.7799408565068</v>
      </c>
      <c r="F9743" s="39">
        <f t="shared" si="463"/>
        <v>1761.9579349421576</v>
      </c>
      <c r="G9743" s="39">
        <f t="shared" si="464"/>
        <v>2082.3139231134587</v>
      </c>
    </row>
    <row r="9744" spans="1:7" ht="25.5" customHeight="1" thickTop="1" thickBot="1" x14ac:dyDescent="0.25">
      <c r="A9744" s="20" t="str">
        <f t="shared" si="462"/>
        <v>4694ALDOGA</v>
      </c>
      <c r="B9744" s="20">
        <v>4694</v>
      </c>
      <c r="C9744" s="20" t="s">
        <v>9705</v>
      </c>
      <c r="D9744" s="21" t="s">
        <v>7888</v>
      </c>
      <c r="E9744" s="22">
        <v>1601.7799408565068</v>
      </c>
      <c r="F9744" s="22">
        <f t="shared" si="463"/>
        <v>1761.9579349421576</v>
      </c>
      <c r="G9744" s="22">
        <f t="shared" si="464"/>
        <v>2082.3139231134587</v>
      </c>
    </row>
    <row r="9745" spans="1:7" ht="25.5" customHeight="1" thickTop="1" thickBot="1" x14ac:dyDescent="0.25">
      <c r="A9745" s="20" t="str">
        <f t="shared" si="462"/>
        <v>4694TARGINNIE</v>
      </c>
      <c r="B9745" s="37">
        <v>4694</v>
      </c>
      <c r="C9745" s="37" t="s">
        <v>9706</v>
      </c>
      <c r="D9745" s="38" t="s">
        <v>7888</v>
      </c>
      <c r="E9745" s="39">
        <v>1601.7799408565068</v>
      </c>
      <c r="F9745" s="39">
        <f t="shared" si="463"/>
        <v>1761.9579349421576</v>
      </c>
      <c r="G9745" s="39">
        <f t="shared" si="464"/>
        <v>2082.3139231134587</v>
      </c>
    </row>
    <row r="9746" spans="1:7" ht="25.5" customHeight="1" thickTop="1" thickBot="1" x14ac:dyDescent="0.25">
      <c r="A9746" s="20" t="str">
        <f t="shared" si="462"/>
        <v>4694YARWUN</v>
      </c>
      <c r="B9746" s="20">
        <v>4694</v>
      </c>
      <c r="C9746" s="20" t="s">
        <v>9707</v>
      </c>
      <c r="D9746" s="21" t="s">
        <v>7888</v>
      </c>
      <c r="E9746" s="22">
        <v>1601.7799408565068</v>
      </c>
      <c r="F9746" s="22">
        <f t="shared" si="463"/>
        <v>1761.9579349421576</v>
      </c>
      <c r="G9746" s="22">
        <f t="shared" si="464"/>
        <v>2082.3139231134587</v>
      </c>
    </row>
    <row r="9747" spans="1:7" ht="25.5" customHeight="1" thickTop="1" thickBot="1" x14ac:dyDescent="0.25">
      <c r="A9747" s="20" t="str">
        <f t="shared" si="462"/>
        <v>4695AMBROSE</v>
      </c>
      <c r="B9747" s="37">
        <v>4695</v>
      </c>
      <c r="C9747" s="37" t="s">
        <v>9708</v>
      </c>
      <c r="D9747" s="38" t="s">
        <v>7888</v>
      </c>
      <c r="E9747" s="39">
        <v>1601.7799408565068</v>
      </c>
      <c r="F9747" s="39">
        <f t="shared" si="463"/>
        <v>1761.9579349421576</v>
      </c>
      <c r="G9747" s="39">
        <f t="shared" si="464"/>
        <v>2082.3139231134587</v>
      </c>
    </row>
    <row r="9748" spans="1:7" ht="25.5" customHeight="1" thickTop="1" thickBot="1" x14ac:dyDescent="0.25">
      <c r="A9748" s="20" t="str">
        <f t="shared" si="462"/>
        <v>4695BRACEWELL</v>
      </c>
      <c r="B9748" s="20">
        <v>4695</v>
      </c>
      <c r="C9748" s="20" t="s">
        <v>9709</v>
      </c>
      <c r="D9748" s="21" t="s">
        <v>7888</v>
      </c>
      <c r="E9748" s="22">
        <v>1601.7799408565068</v>
      </c>
      <c r="F9748" s="22">
        <f t="shared" si="463"/>
        <v>1761.9579349421576</v>
      </c>
      <c r="G9748" s="22">
        <f t="shared" si="464"/>
        <v>2082.3139231134587</v>
      </c>
    </row>
    <row r="9749" spans="1:7" ht="25.5" customHeight="1" thickTop="1" thickBot="1" x14ac:dyDescent="0.25">
      <c r="A9749" s="20" t="str">
        <f t="shared" si="462"/>
        <v>4695DARTS CREEK</v>
      </c>
      <c r="B9749" s="37">
        <v>4695</v>
      </c>
      <c r="C9749" s="37" t="s">
        <v>9710</v>
      </c>
      <c r="D9749" s="38" t="s">
        <v>7888</v>
      </c>
      <c r="E9749" s="39">
        <v>1601.7799408565068</v>
      </c>
      <c r="F9749" s="39">
        <f t="shared" si="463"/>
        <v>1761.9579349421576</v>
      </c>
      <c r="G9749" s="39">
        <f t="shared" si="464"/>
        <v>2082.3139231134587</v>
      </c>
    </row>
    <row r="9750" spans="1:7" ht="25.5" customHeight="1" thickTop="1" thickBot="1" x14ac:dyDescent="0.25">
      <c r="A9750" s="20" t="str">
        <f t="shared" si="462"/>
        <v>4695EAST END</v>
      </c>
      <c r="B9750" s="20">
        <v>4695</v>
      </c>
      <c r="C9750" s="20" t="s">
        <v>9711</v>
      </c>
      <c r="D9750" s="21" t="s">
        <v>7888</v>
      </c>
      <c r="E9750" s="22">
        <v>1601.7799408565068</v>
      </c>
      <c r="F9750" s="22">
        <f t="shared" si="463"/>
        <v>1761.9579349421576</v>
      </c>
      <c r="G9750" s="22">
        <f t="shared" si="464"/>
        <v>2082.3139231134587</v>
      </c>
    </row>
    <row r="9751" spans="1:7" ht="25.5" customHeight="1" thickTop="1" thickBot="1" x14ac:dyDescent="0.25">
      <c r="A9751" s="20" t="str">
        <f t="shared" si="462"/>
        <v>4695MACHINE CREEK</v>
      </c>
      <c r="B9751" s="37">
        <v>4695</v>
      </c>
      <c r="C9751" s="37" t="s">
        <v>9712</v>
      </c>
      <c r="D9751" s="38" t="s">
        <v>7888</v>
      </c>
      <c r="E9751" s="39">
        <v>1601.7799408565068</v>
      </c>
      <c r="F9751" s="39">
        <f t="shared" si="463"/>
        <v>1761.9579349421576</v>
      </c>
      <c r="G9751" s="39">
        <f t="shared" si="464"/>
        <v>2082.3139231134587</v>
      </c>
    </row>
    <row r="9752" spans="1:7" ht="25.5" customHeight="1" thickTop="1" thickBot="1" x14ac:dyDescent="0.25">
      <c r="A9752" s="20" t="str">
        <f t="shared" si="462"/>
        <v>4695MOUNT LARCOM</v>
      </c>
      <c r="B9752" s="20">
        <v>4695</v>
      </c>
      <c r="C9752" s="20" t="s">
        <v>9713</v>
      </c>
      <c r="D9752" s="21" t="s">
        <v>7888</v>
      </c>
      <c r="E9752" s="22">
        <v>1601.7799408565068</v>
      </c>
      <c r="F9752" s="22">
        <f t="shared" si="463"/>
        <v>1761.9579349421576</v>
      </c>
      <c r="G9752" s="22">
        <f t="shared" si="464"/>
        <v>2082.3139231134587</v>
      </c>
    </row>
    <row r="9753" spans="1:7" ht="25.5" customHeight="1" thickTop="1" thickBot="1" x14ac:dyDescent="0.25">
      <c r="A9753" s="20" t="str">
        <f t="shared" si="462"/>
        <v>4695THE NARROWS</v>
      </c>
      <c r="B9753" s="37">
        <v>4695</v>
      </c>
      <c r="C9753" s="37" t="s">
        <v>419</v>
      </c>
      <c r="D9753" s="38" t="s">
        <v>7888</v>
      </c>
      <c r="E9753" s="39">
        <v>1601.7799408565068</v>
      </c>
      <c r="F9753" s="39">
        <f t="shared" si="463"/>
        <v>1761.9579349421576</v>
      </c>
      <c r="G9753" s="39">
        <f t="shared" si="464"/>
        <v>2082.3139231134587</v>
      </c>
    </row>
    <row r="9754" spans="1:7" ht="25.5" customHeight="1" thickTop="1" thickBot="1" x14ac:dyDescent="0.25">
      <c r="A9754" s="20" t="str">
        <f t="shared" si="462"/>
        <v>4697RAGLAN</v>
      </c>
      <c r="B9754" s="20">
        <v>4697</v>
      </c>
      <c r="C9754" s="20" t="s">
        <v>4726</v>
      </c>
      <c r="D9754" s="21" t="s">
        <v>7888</v>
      </c>
      <c r="E9754" s="22">
        <v>1601.7799408565068</v>
      </c>
      <c r="F9754" s="22">
        <f t="shared" si="463"/>
        <v>1761.9579349421576</v>
      </c>
      <c r="G9754" s="22">
        <f t="shared" si="464"/>
        <v>2082.3139231134587</v>
      </c>
    </row>
    <row r="9755" spans="1:7" ht="25.5" customHeight="1" thickTop="1" thickBot="1" x14ac:dyDescent="0.25">
      <c r="A9755" s="20" t="str">
        <f t="shared" si="462"/>
        <v>4699BAJOOL</v>
      </c>
      <c r="B9755" s="37">
        <v>4699</v>
      </c>
      <c r="C9755" s="37" t="s">
        <v>9714</v>
      </c>
      <c r="D9755" s="38" t="s">
        <v>7888</v>
      </c>
      <c r="E9755" s="39">
        <v>1601.7799408565068</v>
      </c>
      <c r="F9755" s="39">
        <f t="shared" si="463"/>
        <v>1761.9579349421576</v>
      </c>
      <c r="G9755" s="39">
        <f t="shared" si="464"/>
        <v>2082.3139231134587</v>
      </c>
    </row>
    <row r="9756" spans="1:7" ht="25.5" customHeight="1" thickTop="1" thickBot="1" x14ac:dyDescent="0.25">
      <c r="A9756" s="20" t="str">
        <f t="shared" si="462"/>
        <v>4699PORT ALMA</v>
      </c>
      <c r="B9756" s="20">
        <v>4699</v>
      </c>
      <c r="C9756" s="20" t="s">
        <v>9715</v>
      </c>
      <c r="D9756" s="21" t="s">
        <v>7888</v>
      </c>
      <c r="E9756" s="22">
        <v>1601.7799408565068</v>
      </c>
      <c r="F9756" s="22">
        <f t="shared" si="463"/>
        <v>1761.9579349421576</v>
      </c>
      <c r="G9756" s="22">
        <f t="shared" si="464"/>
        <v>2082.3139231134587</v>
      </c>
    </row>
    <row r="9757" spans="1:7" ht="25.5" customHeight="1" thickTop="1" thickBot="1" x14ac:dyDescent="0.25">
      <c r="A9757" s="20" t="str">
        <f t="shared" si="462"/>
        <v>4700ALLENSTOWN</v>
      </c>
      <c r="B9757" s="37">
        <v>4700</v>
      </c>
      <c r="C9757" s="37" t="s">
        <v>9716</v>
      </c>
      <c r="D9757" s="38" t="s">
        <v>7888</v>
      </c>
      <c r="E9757" s="39">
        <v>1601.7799408565068</v>
      </c>
      <c r="F9757" s="39">
        <f t="shared" si="463"/>
        <v>1761.9579349421576</v>
      </c>
      <c r="G9757" s="39">
        <f t="shared" si="464"/>
        <v>2082.3139231134587</v>
      </c>
    </row>
    <row r="9758" spans="1:7" ht="25.5" customHeight="1" thickTop="1" thickBot="1" x14ac:dyDescent="0.25">
      <c r="A9758" s="20" t="str">
        <f t="shared" si="462"/>
        <v>4700DEPOT HILL</v>
      </c>
      <c r="B9758" s="20">
        <v>4700</v>
      </c>
      <c r="C9758" s="20" t="s">
        <v>9717</v>
      </c>
      <c r="D9758" s="21" t="s">
        <v>7888</v>
      </c>
      <c r="E9758" s="22">
        <v>1601.7799408565068</v>
      </c>
      <c r="F9758" s="22">
        <f t="shared" si="463"/>
        <v>1761.9579349421576</v>
      </c>
      <c r="G9758" s="22">
        <f t="shared" si="464"/>
        <v>2082.3139231134587</v>
      </c>
    </row>
    <row r="9759" spans="1:7" ht="25.5" customHeight="1" thickTop="1" thickBot="1" x14ac:dyDescent="0.25">
      <c r="A9759" s="20" t="str">
        <f t="shared" si="462"/>
        <v>4700FAIRY BOWER</v>
      </c>
      <c r="B9759" s="37">
        <v>4700</v>
      </c>
      <c r="C9759" s="37" t="s">
        <v>9718</v>
      </c>
      <c r="D9759" s="38" t="s">
        <v>7888</v>
      </c>
      <c r="E9759" s="39">
        <v>1601.7799408565068</v>
      </c>
      <c r="F9759" s="39">
        <f t="shared" si="463"/>
        <v>1761.9579349421576</v>
      </c>
      <c r="G9759" s="39">
        <f t="shared" si="464"/>
        <v>2082.3139231134587</v>
      </c>
    </row>
    <row r="9760" spans="1:7" ht="25.5" customHeight="1" thickTop="1" thickBot="1" x14ac:dyDescent="0.25">
      <c r="A9760" s="20" t="str">
        <f t="shared" si="462"/>
        <v>4700PORT CURTIS</v>
      </c>
      <c r="B9760" s="20">
        <v>4700</v>
      </c>
      <c r="C9760" s="20" t="s">
        <v>9719</v>
      </c>
      <c r="D9760" s="21" t="s">
        <v>7888</v>
      </c>
      <c r="E9760" s="22">
        <v>1601.7799408565068</v>
      </c>
      <c r="F9760" s="22">
        <f t="shared" si="463"/>
        <v>1761.9579349421576</v>
      </c>
      <c r="G9760" s="22">
        <f t="shared" si="464"/>
        <v>2082.3139231134587</v>
      </c>
    </row>
    <row r="9761" spans="1:7" ht="25.5" customHeight="1" thickTop="1" thickBot="1" x14ac:dyDescent="0.25">
      <c r="A9761" s="20" t="str">
        <f t="shared" si="462"/>
        <v>4700ROCKHAMPTON CITY</v>
      </c>
      <c r="B9761" s="37">
        <v>4700</v>
      </c>
      <c r="C9761" s="37" t="s">
        <v>9720</v>
      </c>
      <c r="D9761" s="38" t="s">
        <v>7888</v>
      </c>
      <c r="E9761" s="39">
        <v>1601.7799408565068</v>
      </c>
      <c r="F9761" s="39">
        <f t="shared" si="463"/>
        <v>1761.9579349421576</v>
      </c>
      <c r="G9761" s="39">
        <f t="shared" si="464"/>
        <v>2082.3139231134587</v>
      </c>
    </row>
    <row r="9762" spans="1:7" ht="25.5" customHeight="1" thickTop="1" thickBot="1" x14ac:dyDescent="0.25">
      <c r="A9762" s="20" t="str">
        <f t="shared" si="462"/>
        <v>4700THE KEPPELS</v>
      </c>
      <c r="B9762" s="20">
        <v>4700</v>
      </c>
      <c r="C9762" s="20" t="s">
        <v>9721</v>
      </c>
      <c r="D9762" s="21" t="s">
        <v>7888</v>
      </c>
      <c r="E9762" s="22">
        <v>1601.7799408565068</v>
      </c>
      <c r="F9762" s="22">
        <f t="shared" si="463"/>
        <v>1761.9579349421576</v>
      </c>
      <c r="G9762" s="22">
        <f t="shared" si="464"/>
        <v>2082.3139231134587</v>
      </c>
    </row>
    <row r="9763" spans="1:7" ht="25.5" customHeight="1" thickTop="1" thickBot="1" x14ac:dyDescent="0.25">
      <c r="A9763" s="20" t="str">
        <f t="shared" si="462"/>
        <v>4700THE RANGE</v>
      </c>
      <c r="B9763" s="37">
        <v>4700</v>
      </c>
      <c r="C9763" s="37" t="s">
        <v>9722</v>
      </c>
      <c r="D9763" s="38" t="s">
        <v>7888</v>
      </c>
      <c r="E9763" s="39">
        <v>1601.7799408565068</v>
      </c>
      <c r="F9763" s="39">
        <f t="shared" si="463"/>
        <v>1761.9579349421576</v>
      </c>
      <c r="G9763" s="39">
        <f t="shared" si="464"/>
        <v>2082.3139231134587</v>
      </c>
    </row>
    <row r="9764" spans="1:7" ht="25.5" customHeight="1" thickTop="1" thickBot="1" x14ac:dyDescent="0.25">
      <c r="A9764" s="20" t="str">
        <f t="shared" si="462"/>
        <v>4700WANDAL</v>
      </c>
      <c r="B9764" s="20">
        <v>4700</v>
      </c>
      <c r="C9764" s="20" t="s">
        <v>9723</v>
      </c>
      <c r="D9764" s="21" t="s">
        <v>7888</v>
      </c>
      <c r="E9764" s="22">
        <v>1601.7799408565068</v>
      </c>
      <c r="F9764" s="22">
        <f t="shared" si="463"/>
        <v>1761.9579349421576</v>
      </c>
      <c r="G9764" s="22">
        <f t="shared" si="464"/>
        <v>2082.3139231134587</v>
      </c>
    </row>
    <row r="9765" spans="1:7" ht="25.5" customHeight="1" thickTop="1" thickBot="1" x14ac:dyDescent="0.25">
      <c r="A9765" s="20" t="str">
        <f t="shared" si="462"/>
        <v>4700WEST ROCKHAMPTON</v>
      </c>
      <c r="B9765" s="37">
        <v>4700</v>
      </c>
      <c r="C9765" s="37" t="s">
        <v>9724</v>
      </c>
      <c r="D9765" s="38" t="s">
        <v>7888</v>
      </c>
      <c r="E9765" s="39">
        <v>1601.7799408565068</v>
      </c>
      <c r="F9765" s="39">
        <f t="shared" si="463"/>
        <v>1761.9579349421576</v>
      </c>
      <c r="G9765" s="39">
        <f t="shared" si="464"/>
        <v>2082.3139231134587</v>
      </c>
    </row>
    <row r="9766" spans="1:7" ht="25.5" customHeight="1" thickTop="1" thickBot="1" x14ac:dyDescent="0.25">
      <c r="A9766" s="20" t="str">
        <f t="shared" si="462"/>
        <v>4701BERSERKER</v>
      </c>
      <c r="B9766" s="20">
        <v>4701</v>
      </c>
      <c r="C9766" s="20" t="s">
        <v>9725</v>
      </c>
      <c r="D9766" s="21" t="s">
        <v>7888</v>
      </c>
      <c r="E9766" s="22">
        <v>1601.7799408565068</v>
      </c>
      <c r="F9766" s="22">
        <f t="shared" si="463"/>
        <v>1761.9579349421576</v>
      </c>
      <c r="G9766" s="22">
        <f t="shared" si="464"/>
        <v>2082.3139231134587</v>
      </c>
    </row>
    <row r="9767" spans="1:7" ht="25.5" customHeight="1" thickTop="1" thickBot="1" x14ac:dyDescent="0.25">
      <c r="A9767" s="20" t="str">
        <f t="shared" si="462"/>
        <v>4701FRENCHVILLE</v>
      </c>
      <c r="B9767" s="37">
        <v>4701</v>
      </c>
      <c r="C9767" s="37" t="s">
        <v>9726</v>
      </c>
      <c r="D9767" s="38" t="s">
        <v>7888</v>
      </c>
      <c r="E9767" s="39">
        <v>1601.7799408565068</v>
      </c>
      <c r="F9767" s="39">
        <f t="shared" si="463"/>
        <v>1761.9579349421576</v>
      </c>
      <c r="G9767" s="39">
        <f t="shared" si="464"/>
        <v>2082.3139231134587</v>
      </c>
    </row>
    <row r="9768" spans="1:7" ht="25.5" customHeight="1" thickTop="1" thickBot="1" x14ac:dyDescent="0.25">
      <c r="A9768" s="20" t="str">
        <f t="shared" si="462"/>
        <v>4701GREENLAKE</v>
      </c>
      <c r="B9768" s="20">
        <v>4701</v>
      </c>
      <c r="C9768" s="20" t="s">
        <v>9727</v>
      </c>
      <c r="D9768" s="21" t="s">
        <v>7888</v>
      </c>
      <c r="E9768" s="22">
        <v>1601.7799408565068</v>
      </c>
      <c r="F9768" s="22">
        <f t="shared" si="463"/>
        <v>1761.9579349421576</v>
      </c>
      <c r="G9768" s="22">
        <f t="shared" si="464"/>
        <v>2082.3139231134587</v>
      </c>
    </row>
    <row r="9769" spans="1:7" ht="25.5" customHeight="1" thickTop="1" thickBot="1" x14ac:dyDescent="0.25">
      <c r="A9769" s="20" t="str">
        <f t="shared" si="462"/>
        <v>4701IRONPOT</v>
      </c>
      <c r="B9769" s="37">
        <v>4701</v>
      </c>
      <c r="C9769" s="37" t="s">
        <v>9353</v>
      </c>
      <c r="D9769" s="38" t="s">
        <v>7888</v>
      </c>
      <c r="E9769" s="39">
        <v>1601.7799408565068</v>
      </c>
      <c r="F9769" s="39">
        <f t="shared" si="463"/>
        <v>1761.9579349421576</v>
      </c>
      <c r="G9769" s="39">
        <f t="shared" si="464"/>
        <v>2082.3139231134587</v>
      </c>
    </row>
    <row r="9770" spans="1:7" ht="25.5" customHeight="1" thickTop="1" thickBot="1" x14ac:dyDescent="0.25">
      <c r="A9770" s="20" t="str">
        <f t="shared" si="462"/>
        <v>4701KAWANA</v>
      </c>
      <c r="B9770" s="20">
        <v>4701</v>
      </c>
      <c r="C9770" s="20" t="s">
        <v>9728</v>
      </c>
      <c r="D9770" s="21" t="s">
        <v>7888</v>
      </c>
      <c r="E9770" s="22">
        <v>1601.7799408565068</v>
      </c>
      <c r="F9770" s="22">
        <f t="shared" si="463"/>
        <v>1761.9579349421576</v>
      </c>
      <c r="G9770" s="22">
        <f t="shared" si="464"/>
        <v>2082.3139231134587</v>
      </c>
    </row>
    <row r="9771" spans="1:7" ht="25.5" customHeight="1" thickTop="1" thickBot="1" x14ac:dyDescent="0.25">
      <c r="A9771" s="20" t="str">
        <f t="shared" si="462"/>
        <v>4701KOONGAL</v>
      </c>
      <c r="B9771" s="37">
        <v>4701</v>
      </c>
      <c r="C9771" s="37" t="s">
        <v>9729</v>
      </c>
      <c r="D9771" s="38" t="s">
        <v>7888</v>
      </c>
      <c r="E9771" s="39">
        <v>1601.7799408565068</v>
      </c>
      <c r="F9771" s="39">
        <f t="shared" si="463"/>
        <v>1761.9579349421576</v>
      </c>
      <c r="G9771" s="39">
        <f t="shared" si="464"/>
        <v>2082.3139231134587</v>
      </c>
    </row>
    <row r="9772" spans="1:7" ht="25.5" customHeight="1" thickTop="1" thickBot="1" x14ac:dyDescent="0.25">
      <c r="A9772" s="20" t="str">
        <f t="shared" si="462"/>
        <v>4701LAKES CREEK</v>
      </c>
      <c r="B9772" s="20">
        <v>4701</v>
      </c>
      <c r="C9772" s="20" t="s">
        <v>9730</v>
      </c>
      <c r="D9772" s="21" t="s">
        <v>7888</v>
      </c>
      <c r="E9772" s="22">
        <v>1601.7799408565068</v>
      </c>
      <c r="F9772" s="22">
        <f t="shared" si="463"/>
        <v>1761.9579349421576</v>
      </c>
      <c r="G9772" s="22">
        <f t="shared" si="464"/>
        <v>2082.3139231134587</v>
      </c>
    </row>
    <row r="9773" spans="1:7" ht="25.5" customHeight="1" thickTop="1" thickBot="1" x14ac:dyDescent="0.25">
      <c r="A9773" s="20" t="str">
        <f t="shared" si="462"/>
        <v>4701LIMESTONE CREEK</v>
      </c>
      <c r="B9773" s="37">
        <v>4701</v>
      </c>
      <c r="C9773" s="37" t="s">
        <v>9731</v>
      </c>
      <c r="D9773" s="38" t="s">
        <v>7888</v>
      </c>
      <c r="E9773" s="39">
        <v>1601.7799408565068</v>
      </c>
      <c r="F9773" s="39">
        <f t="shared" si="463"/>
        <v>1761.9579349421576</v>
      </c>
      <c r="G9773" s="39">
        <f t="shared" si="464"/>
        <v>2082.3139231134587</v>
      </c>
    </row>
    <row r="9774" spans="1:7" ht="25.5" customHeight="1" thickTop="1" thickBot="1" x14ac:dyDescent="0.25">
      <c r="A9774" s="20" t="str">
        <f t="shared" si="462"/>
        <v>4701MOUNT ARCHER</v>
      </c>
      <c r="B9774" s="20">
        <v>4701</v>
      </c>
      <c r="C9774" s="20" t="s">
        <v>9045</v>
      </c>
      <c r="D9774" s="21" t="s">
        <v>7888</v>
      </c>
      <c r="E9774" s="22">
        <v>1601.7799408565068</v>
      </c>
      <c r="F9774" s="22">
        <f t="shared" si="463"/>
        <v>1761.9579349421576</v>
      </c>
      <c r="G9774" s="22">
        <f t="shared" si="464"/>
        <v>2082.3139231134587</v>
      </c>
    </row>
    <row r="9775" spans="1:7" ht="25.5" customHeight="1" thickTop="1" thickBot="1" x14ac:dyDescent="0.25">
      <c r="A9775" s="20" t="str">
        <f t="shared" si="462"/>
        <v>4701NANKIN</v>
      </c>
      <c r="B9775" s="37">
        <v>4701</v>
      </c>
      <c r="C9775" s="37" t="s">
        <v>9732</v>
      </c>
      <c r="D9775" s="38" t="s">
        <v>7888</v>
      </c>
      <c r="E9775" s="39">
        <v>1601.7799408565068</v>
      </c>
      <c r="F9775" s="39">
        <f t="shared" si="463"/>
        <v>1761.9579349421576</v>
      </c>
      <c r="G9775" s="39">
        <f t="shared" si="464"/>
        <v>2082.3139231134587</v>
      </c>
    </row>
    <row r="9776" spans="1:7" ht="25.5" customHeight="1" thickTop="1" thickBot="1" x14ac:dyDescent="0.25">
      <c r="A9776" s="20" t="str">
        <f t="shared" si="462"/>
        <v>4701NERIMBERA</v>
      </c>
      <c r="B9776" s="20">
        <v>4701</v>
      </c>
      <c r="C9776" s="20" t="s">
        <v>9733</v>
      </c>
      <c r="D9776" s="21" t="s">
        <v>7888</v>
      </c>
      <c r="E9776" s="22">
        <v>1601.7799408565068</v>
      </c>
      <c r="F9776" s="22">
        <f t="shared" si="463"/>
        <v>1761.9579349421576</v>
      </c>
      <c r="G9776" s="22">
        <f t="shared" si="464"/>
        <v>2082.3139231134587</v>
      </c>
    </row>
    <row r="9777" spans="1:7" ht="25.5" customHeight="1" thickTop="1" thickBot="1" x14ac:dyDescent="0.25">
      <c r="A9777" s="20" t="str">
        <f t="shared" si="462"/>
        <v>4701NORMAN GARDENS</v>
      </c>
      <c r="B9777" s="37">
        <v>4701</v>
      </c>
      <c r="C9777" s="37" t="s">
        <v>9734</v>
      </c>
      <c r="D9777" s="38" t="s">
        <v>7888</v>
      </c>
      <c r="E9777" s="39">
        <v>1601.7799408565068</v>
      </c>
      <c r="F9777" s="39">
        <f t="shared" si="463"/>
        <v>1761.9579349421576</v>
      </c>
      <c r="G9777" s="39">
        <f t="shared" si="464"/>
        <v>2082.3139231134587</v>
      </c>
    </row>
    <row r="9778" spans="1:7" ht="25.5" customHeight="1" thickTop="1" thickBot="1" x14ac:dyDescent="0.25">
      <c r="A9778" s="20" t="str">
        <f t="shared" si="462"/>
        <v>4701PARK AVENUE</v>
      </c>
      <c r="B9778" s="20">
        <v>4701</v>
      </c>
      <c r="C9778" s="20" t="s">
        <v>9735</v>
      </c>
      <c r="D9778" s="21" t="s">
        <v>7888</v>
      </c>
      <c r="E9778" s="22">
        <v>1601.7799408565068</v>
      </c>
      <c r="F9778" s="22">
        <f t="shared" si="463"/>
        <v>1761.9579349421576</v>
      </c>
      <c r="G9778" s="22">
        <f t="shared" si="464"/>
        <v>2082.3139231134587</v>
      </c>
    </row>
    <row r="9779" spans="1:7" ht="25.5" customHeight="1" thickTop="1" thickBot="1" x14ac:dyDescent="0.25">
      <c r="A9779" s="20" t="str">
        <f t="shared" si="462"/>
        <v>4701ROCKYVIEW</v>
      </c>
      <c r="B9779" s="37">
        <v>4701</v>
      </c>
      <c r="C9779" s="37" t="s">
        <v>9736</v>
      </c>
      <c r="D9779" s="38" t="s">
        <v>7888</v>
      </c>
      <c r="E9779" s="39">
        <v>1601.7799408565068</v>
      </c>
      <c r="F9779" s="39">
        <f t="shared" si="463"/>
        <v>1761.9579349421576</v>
      </c>
      <c r="G9779" s="39">
        <f t="shared" si="464"/>
        <v>2082.3139231134587</v>
      </c>
    </row>
    <row r="9780" spans="1:7" ht="25.5" customHeight="1" thickTop="1" thickBot="1" x14ac:dyDescent="0.25">
      <c r="A9780" s="20" t="str">
        <f t="shared" si="462"/>
        <v>4701SANDRINGHAM</v>
      </c>
      <c r="B9780" s="20">
        <v>4701</v>
      </c>
      <c r="C9780" s="20" t="s">
        <v>1255</v>
      </c>
      <c r="D9780" s="21" t="s">
        <v>7888</v>
      </c>
      <c r="E9780" s="22">
        <v>1601.7799408565068</v>
      </c>
      <c r="F9780" s="22">
        <f t="shared" si="463"/>
        <v>1761.9579349421576</v>
      </c>
      <c r="G9780" s="22">
        <f t="shared" si="464"/>
        <v>2082.3139231134587</v>
      </c>
    </row>
    <row r="9781" spans="1:7" ht="25.5" customHeight="1" thickTop="1" thickBot="1" x14ac:dyDescent="0.25">
      <c r="A9781" s="20" t="str">
        <f t="shared" si="462"/>
        <v>4701THE COMMON</v>
      </c>
      <c r="B9781" s="37">
        <v>4701</v>
      </c>
      <c r="C9781" s="37" t="s">
        <v>9737</v>
      </c>
      <c r="D9781" s="38" t="s">
        <v>7888</v>
      </c>
      <c r="E9781" s="39">
        <v>1601.7799408565068</v>
      </c>
      <c r="F9781" s="39">
        <f t="shared" si="463"/>
        <v>1761.9579349421576</v>
      </c>
      <c r="G9781" s="39">
        <f t="shared" si="464"/>
        <v>2082.3139231134587</v>
      </c>
    </row>
    <row r="9782" spans="1:7" ht="25.5" customHeight="1" thickTop="1" thickBot="1" x14ac:dyDescent="0.25">
      <c r="A9782" s="20" t="str">
        <f t="shared" si="462"/>
        <v>4702ALBERTA</v>
      </c>
      <c r="B9782" s="20">
        <v>4702</v>
      </c>
      <c r="C9782" s="20" t="s">
        <v>9738</v>
      </c>
      <c r="D9782" s="21" t="s">
        <v>7888</v>
      </c>
      <c r="E9782" s="22">
        <v>1601.7799408565068</v>
      </c>
      <c r="F9782" s="22">
        <f t="shared" si="463"/>
        <v>1761.9579349421576</v>
      </c>
      <c r="G9782" s="22">
        <f t="shared" si="464"/>
        <v>2082.3139231134587</v>
      </c>
    </row>
    <row r="9783" spans="1:7" ht="25.5" customHeight="1" thickTop="1" thickBot="1" x14ac:dyDescent="0.25">
      <c r="A9783" s="20" t="str">
        <f t="shared" si="462"/>
        <v>4702ALSACE</v>
      </c>
      <c r="B9783" s="37">
        <v>4702</v>
      </c>
      <c r="C9783" s="37" t="s">
        <v>9739</v>
      </c>
      <c r="D9783" s="38" t="s">
        <v>7888</v>
      </c>
      <c r="E9783" s="39">
        <v>1601.7799408565068</v>
      </c>
      <c r="F9783" s="39">
        <f t="shared" si="463"/>
        <v>1761.9579349421576</v>
      </c>
      <c r="G9783" s="39">
        <f t="shared" si="464"/>
        <v>2082.3139231134587</v>
      </c>
    </row>
    <row r="9784" spans="1:7" ht="25.5" customHeight="1" thickTop="1" thickBot="1" x14ac:dyDescent="0.25">
      <c r="A9784" s="20" t="str">
        <f t="shared" si="462"/>
        <v>4702ALTON DOWNS</v>
      </c>
      <c r="B9784" s="20">
        <v>4702</v>
      </c>
      <c r="C9784" s="20" t="s">
        <v>9740</v>
      </c>
      <c r="D9784" s="21" t="s">
        <v>7888</v>
      </c>
      <c r="E9784" s="22">
        <v>1601.7799408565068</v>
      </c>
      <c r="F9784" s="22">
        <f t="shared" si="463"/>
        <v>1761.9579349421576</v>
      </c>
      <c r="G9784" s="22">
        <f t="shared" si="464"/>
        <v>2082.3139231134587</v>
      </c>
    </row>
    <row r="9785" spans="1:7" ht="25.5" customHeight="1" thickTop="1" thickBot="1" x14ac:dyDescent="0.25">
      <c r="A9785" s="20" t="str">
        <f t="shared" si="462"/>
        <v>4702ARCADIA VALLEY</v>
      </c>
      <c r="B9785" s="37">
        <v>4702</v>
      </c>
      <c r="C9785" s="37" t="s">
        <v>9741</v>
      </c>
      <c r="D9785" s="38" t="s">
        <v>7888</v>
      </c>
      <c r="E9785" s="39">
        <v>1601.7799408565068</v>
      </c>
      <c r="F9785" s="39">
        <f t="shared" si="463"/>
        <v>1761.9579349421576</v>
      </c>
      <c r="G9785" s="39">
        <f t="shared" si="464"/>
        <v>2082.3139231134587</v>
      </c>
    </row>
    <row r="9786" spans="1:7" ht="25.5" customHeight="1" thickTop="1" thickBot="1" x14ac:dyDescent="0.25">
      <c r="A9786" s="20" t="str">
        <f t="shared" si="462"/>
        <v>4702BALCOMBA</v>
      </c>
      <c r="B9786" s="20">
        <v>4702</v>
      </c>
      <c r="C9786" s="20" t="s">
        <v>9742</v>
      </c>
      <c r="D9786" s="21" t="s">
        <v>7888</v>
      </c>
      <c r="E9786" s="22">
        <v>1601.7799408565068</v>
      </c>
      <c r="F9786" s="22">
        <f t="shared" si="463"/>
        <v>1761.9579349421576</v>
      </c>
      <c r="G9786" s="22">
        <f t="shared" si="464"/>
        <v>2082.3139231134587</v>
      </c>
    </row>
    <row r="9787" spans="1:7" ht="25.5" customHeight="1" thickTop="1" thickBot="1" x14ac:dyDescent="0.25">
      <c r="A9787" s="20" t="str">
        <f t="shared" si="462"/>
        <v>4702BANANA</v>
      </c>
      <c r="B9787" s="37">
        <v>4702</v>
      </c>
      <c r="C9787" s="37" t="s">
        <v>9743</v>
      </c>
      <c r="D9787" s="38" t="s">
        <v>7888</v>
      </c>
      <c r="E9787" s="39">
        <v>1601.7799408565068</v>
      </c>
      <c r="F9787" s="39">
        <f t="shared" si="463"/>
        <v>1761.9579349421576</v>
      </c>
      <c r="G9787" s="39">
        <f t="shared" si="464"/>
        <v>2082.3139231134587</v>
      </c>
    </row>
    <row r="9788" spans="1:7" ht="25.5" customHeight="1" thickTop="1" thickBot="1" x14ac:dyDescent="0.25">
      <c r="A9788" s="20" t="str">
        <f t="shared" si="462"/>
        <v>4702BARALABA</v>
      </c>
      <c r="B9788" s="20">
        <v>4702</v>
      </c>
      <c r="C9788" s="20" t="s">
        <v>9744</v>
      </c>
      <c r="D9788" s="21" t="s">
        <v>7888</v>
      </c>
      <c r="E9788" s="22">
        <v>1601.7799408565068</v>
      </c>
      <c r="F9788" s="22">
        <f t="shared" si="463"/>
        <v>1761.9579349421576</v>
      </c>
      <c r="G9788" s="22">
        <f t="shared" si="464"/>
        <v>2082.3139231134587</v>
      </c>
    </row>
    <row r="9789" spans="1:7" ht="25.5" customHeight="1" thickTop="1" thickBot="1" x14ac:dyDescent="0.25">
      <c r="A9789" s="20" t="str">
        <f t="shared" si="462"/>
        <v>4702BARNARD</v>
      </c>
      <c r="B9789" s="37">
        <v>4702</v>
      </c>
      <c r="C9789" s="37" t="s">
        <v>9745</v>
      </c>
      <c r="D9789" s="38" t="s">
        <v>7888</v>
      </c>
      <c r="E9789" s="39">
        <v>1601.7799408565068</v>
      </c>
      <c r="F9789" s="39">
        <f t="shared" si="463"/>
        <v>1761.9579349421576</v>
      </c>
      <c r="G9789" s="39">
        <f t="shared" si="464"/>
        <v>2082.3139231134587</v>
      </c>
    </row>
    <row r="9790" spans="1:7" ht="25.5" customHeight="1" thickTop="1" thickBot="1" x14ac:dyDescent="0.25">
      <c r="A9790" s="20" t="str">
        <f t="shared" si="462"/>
        <v>4702BINGEGANG</v>
      </c>
      <c r="B9790" s="20">
        <v>4702</v>
      </c>
      <c r="C9790" s="20" t="s">
        <v>9746</v>
      </c>
      <c r="D9790" s="21" t="s">
        <v>7888</v>
      </c>
      <c r="E9790" s="22">
        <v>1601.7799408565068</v>
      </c>
      <c r="F9790" s="22">
        <f t="shared" si="463"/>
        <v>1761.9579349421576</v>
      </c>
      <c r="G9790" s="22">
        <f t="shared" si="464"/>
        <v>2082.3139231134587</v>
      </c>
    </row>
    <row r="9791" spans="1:7" ht="25.5" customHeight="1" thickTop="1" thickBot="1" x14ac:dyDescent="0.25">
      <c r="A9791" s="20" t="str">
        <f t="shared" si="462"/>
        <v>4702BLUFF</v>
      </c>
      <c r="B9791" s="37">
        <v>4702</v>
      </c>
      <c r="C9791" s="37" t="s">
        <v>9747</v>
      </c>
      <c r="D9791" s="38" t="s">
        <v>7888</v>
      </c>
      <c r="E9791" s="39">
        <v>1601.7799408565068</v>
      </c>
      <c r="F9791" s="39">
        <f t="shared" si="463"/>
        <v>1761.9579349421576</v>
      </c>
      <c r="G9791" s="39">
        <f t="shared" si="464"/>
        <v>2082.3139231134587</v>
      </c>
    </row>
    <row r="9792" spans="1:7" ht="25.5" customHeight="1" thickTop="1" thickBot="1" x14ac:dyDescent="0.25">
      <c r="A9792" s="20" t="str">
        <f t="shared" si="462"/>
        <v>4702BOOLBURRA</v>
      </c>
      <c r="B9792" s="20">
        <v>4702</v>
      </c>
      <c r="C9792" s="20" t="s">
        <v>9748</v>
      </c>
      <c r="D9792" s="21" t="s">
        <v>7888</v>
      </c>
      <c r="E9792" s="22">
        <v>1601.7799408565068</v>
      </c>
      <c r="F9792" s="22">
        <f t="shared" si="463"/>
        <v>1761.9579349421576</v>
      </c>
      <c r="G9792" s="22">
        <f t="shared" si="464"/>
        <v>2082.3139231134587</v>
      </c>
    </row>
    <row r="9793" spans="1:7" ht="25.5" customHeight="1" thickTop="1" thickBot="1" x14ac:dyDescent="0.25">
      <c r="A9793" s="20" t="str">
        <f t="shared" si="462"/>
        <v>4702BOULDERCOMBE</v>
      </c>
      <c r="B9793" s="37">
        <v>4702</v>
      </c>
      <c r="C9793" s="37" t="s">
        <v>9749</v>
      </c>
      <c r="D9793" s="38" t="s">
        <v>7888</v>
      </c>
      <c r="E9793" s="39">
        <v>1601.7799408565068</v>
      </c>
      <c r="F9793" s="39">
        <f t="shared" si="463"/>
        <v>1761.9579349421576</v>
      </c>
      <c r="G9793" s="39">
        <f t="shared" si="464"/>
        <v>2082.3139231134587</v>
      </c>
    </row>
    <row r="9794" spans="1:7" ht="25.5" customHeight="1" thickTop="1" thickBot="1" x14ac:dyDescent="0.25">
      <c r="A9794" s="20" t="str">
        <f t="shared" si="462"/>
        <v>4702BUSHLEY</v>
      </c>
      <c r="B9794" s="20">
        <v>4702</v>
      </c>
      <c r="C9794" s="20" t="s">
        <v>9750</v>
      </c>
      <c r="D9794" s="21" t="s">
        <v>7888</v>
      </c>
      <c r="E9794" s="22">
        <v>1601.7799408565068</v>
      </c>
      <c r="F9794" s="22">
        <f t="shared" si="463"/>
        <v>1761.9579349421576</v>
      </c>
      <c r="G9794" s="22">
        <f t="shared" si="464"/>
        <v>2082.3139231134587</v>
      </c>
    </row>
    <row r="9795" spans="1:7" ht="25.5" customHeight="1" thickTop="1" thickBot="1" x14ac:dyDescent="0.25">
      <c r="A9795" s="20" t="str">
        <f t="shared" si="462"/>
        <v>4702CANAL CREEK</v>
      </c>
      <c r="B9795" s="37">
        <v>4702</v>
      </c>
      <c r="C9795" s="37" t="s">
        <v>9751</v>
      </c>
      <c r="D9795" s="38" t="s">
        <v>7888</v>
      </c>
      <c r="E9795" s="39">
        <v>1601.7799408565068</v>
      </c>
      <c r="F9795" s="39">
        <f t="shared" si="463"/>
        <v>1761.9579349421576</v>
      </c>
      <c r="G9795" s="39">
        <f t="shared" si="464"/>
        <v>2082.3139231134587</v>
      </c>
    </row>
    <row r="9796" spans="1:7" ht="25.5" customHeight="1" thickTop="1" thickBot="1" x14ac:dyDescent="0.25">
      <c r="A9796" s="20" t="str">
        <f t="shared" si="462"/>
        <v>4702CANOONA</v>
      </c>
      <c r="B9796" s="20">
        <v>4702</v>
      </c>
      <c r="C9796" s="20" t="s">
        <v>9752</v>
      </c>
      <c r="D9796" s="21" t="s">
        <v>7888</v>
      </c>
      <c r="E9796" s="22">
        <v>1601.7799408565068</v>
      </c>
      <c r="F9796" s="22">
        <f t="shared" si="463"/>
        <v>1761.9579349421576</v>
      </c>
      <c r="G9796" s="22">
        <f t="shared" si="464"/>
        <v>2082.3139231134587</v>
      </c>
    </row>
    <row r="9797" spans="1:7" ht="25.5" customHeight="1" thickTop="1" thickBot="1" x14ac:dyDescent="0.25">
      <c r="A9797" s="20" t="str">
        <f t="shared" ref="A9797:A9860" si="465">CONCATENATE(B9797,C9797)</f>
        <v>4702CAWARRAL</v>
      </c>
      <c r="B9797" s="37">
        <v>4702</v>
      </c>
      <c r="C9797" s="37" t="s">
        <v>9753</v>
      </c>
      <c r="D9797" s="38" t="s">
        <v>7888</v>
      </c>
      <c r="E9797" s="39">
        <v>1601.7799408565068</v>
      </c>
      <c r="F9797" s="39">
        <f t="shared" ref="F9797:F9860" si="466">1.1*E9797</f>
        <v>1761.9579349421576</v>
      </c>
      <c r="G9797" s="39">
        <f t="shared" ref="G9797:G9860" si="467">1.3*E9797</f>
        <v>2082.3139231134587</v>
      </c>
    </row>
    <row r="9798" spans="1:7" ht="25.5" customHeight="1" thickTop="1" thickBot="1" x14ac:dyDescent="0.25">
      <c r="A9798" s="20" t="str">
        <f t="shared" si="465"/>
        <v>4702CHEESEBOROUGH</v>
      </c>
      <c r="B9798" s="20">
        <v>4702</v>
      </c>
      <c r="C9798" s="20" t="s">
        <v>9754</v>
      </c>
      <c r="D9798" s="21" t="s">
        <v>7888</v>
      </c>
      <c r="E9798" s="22">
        <v>1601.7799408565068</v>
      </c>
      <c r="F9798" s="22">
        <f t="shared" si="466"/>
        <v>1761.9579349421576</v>
      </c>
      <c r="G9798" s="22">
        <f t="shared" si="467"/>
        <v>2082.3139231134587</v>
      </c>
    </row>
    <row r="9799" spans="1:7" ht="25.5" customHeight="1" thickTop="1" thickBot="1" x14ac:dyDescent="0.25">
      <c r="A9799" s="20" t="str">
        <f t="shared" si="465"/>
        <v>4702COMET</v>
      </c>
      <c r="B9799" s="37">
        <v>4702</v>
      </c>
      <c r="C9799" s="37" t="s">
        <v>9755</v>
      </c>
      <c r="D9799" s="38" t="s">
        <v>7888</v>
      </c>
      <c r="E9799" s="39">
        <v>1601.7799408565068</v>
      </c>
      <c r="F9799" s="39">
        <f t="shared" si="466"/>
        <v>1761.9579349421576</v>
      </c>
      <c r="G9799" s="39">
        <f t="shared" si="467"/>
        <v>2082.3139231134587</v>
      </c>
    </row>
    <row r="9800" spans="1:7" ht="25.5" customHeight="1" thickTop="1" thickBot="1" x14ac:dyDescent="0.25">
      <c r="A9800" s="20" t="str">
        <f t="shared" si="465"/>
        <v>4702CONSUELO</v>
      </c>
      <c r="B9800" s="20">
        <v>4702</v>
      </c>
      <c r="C9800" s="20" t="s">
        <v>9756</v>
      </c>
      <c r="D9800" s="21" t="s">
        <v>7888</v>
      </c>
      <c r="E9800" s="22">
        <v>1601.7799408565068</v>
      </c>
      <c r="F9800" s="22">
        <f t="shared" si="466"/>
        <v>1761.9579349421576</v>
      </c>
      <c r="G9800" s="22">
        <f t="shared" si="467"/>
        <v>2082.3139231134587</v>
      </c>
    </row>
    <row r="9801" spans="1:7" ht="25.5" customHeight="1" thickTop="1" thickBot="1" x14ac:dyDescent="0.25">
      <c r="A9801" s="20" t="str">
        <f t="shared" si="465"/>
        <v>4702COOMOO</v>
      </c>
      <c r="B9801" s="37">
        <v>4702</v>
      </c>
      <c r="C9801" s="37" t="s">
        <v>9757</v>
      </c>
      <c r="D9801" s="38" t="s">
        <v>7888</v>
      </c>
      <c r="E9801" s="39">
        <v>1601.7799408565068</v>
      </c>
      <c r="F9801" s="39">
        <f t="shared" si="466"/>
        <v>1761.9579349421576</v>
      </c>
      <c r="G9801" s="39">
        <f t="shared" si="467"/>
        <v>2082.3139231134587</v>
      </c>
    </row>
    <row r="9802" spans="1:7" ht="25.5" customHeight="1" thickTop="1" thickBot="1" x14ac:dyDescent="0.25">
      <c r="A9802" s="20" t="str">
        <f t="shared" si="465"/>
        <v>4702COOROOMAN</v>
      </c>
      <c r="B9802" s="20">
        <v>4702</v>
      </c>
      <c r="C9802" s="20" t="s">
        <v>9758</v>
      </c>
      <c r="D9802" s="21" t="s">
        <v>7888</v>
      </c>
      <c r="E9802" s="22">
        <v>1601.7799408565068</v>
      </c>
      <c r="F9802" s="22">
        <f t="shared" si="466"/>
        <v>1761.9579349421576</v>
      </c>
      <c r="G9802" s="22">
        <f t="shared" si="467"/>
        <v>2082.3139231134587</v>
      </c>
    </row>
    <row r="9803" spans="1:7" ht="25.5" customHeight="1" thickTop="1" thickBot="1" x14ac:dyDescent="0.25">
      <c r="A9803" s="20" t="str">
        <f t="shared" si="465"/>
        <v>4702COORUMBENE</v>
      </c>
      <c r="B9803" s="37">
        <v>4702</v>
      </c>
      <c r="C9803" s="37" t="s">
        <v>9759</v>
      </c>
      <c r="D9803" s="38" t="s">
        <v>7888</v>
      </c>
      <c r="E9803" s="39">
        <v>1601.7799408565068</v>
      </c>
      <c r="F9803" s="39">
        <f t="shared" si="466"/>
        <v>1761.9579349421576</v>
      </c>
      <c r="G9803" s="39">
        <f t="shared" si="467"/>
        <v>2082.3139231134587</v>
      </c>
    </row>
    <row r="9804" spans="1:7" ht="25.5" customHeight="1" thickTop="1" thickBot="1" x14ac:dyDescent="0.25">
      <c r="A9804" s="20" t="str">
        <f t="shared" si="465"/>
        <v>4702COOWONGA</v>
      </c>
      <c r="B9804" s="20">
        <v>4702</v>
      </c>
      <c r="C9804" s="20" t="s">
        <v>9760</v>
      </c>
      <c r="D9804" s="21" t="s">
        <v>7888</v>
      </c>
      <c r="E9804" s="22">
        <v>1601.7799408565068</v>
      </c>
      <c r="F9804" s="22">
        <f t="shared" si="466"/>
        <v>1761.9579349421576</v>
      </c>
      <c r="G9804" s="22">
        <f t="shared" si="467"/>
        <v>2082.3139231134587</v>
      </c>
    </row>
    <row r="9805" spans="1:7" ht="25.5" customHeight="1" thickTop="1" thickBot="1" x14ac:dyDescent="0.25">
      <c r="A9805" s="20" t="str">
        <f t="shared" si="465"/>
        <v>4702DALMA</v>
      </c>
      <c r="B9805" s="37">
        <v>4702</v>
      </c>
      <c r="C9805" s="37" t="s">
        <v>9761</v>
      </c>
      <c r="D9805" s="38" t="s">
        <v>7888</v>
      </c>
      <c r="E9805" s="39">
        <v>1601.7799408565068</v>
      </c>
      <c r="F9805" s="39">
        <f t="shared" si="466"/>
        <v>1761.9579349421576</v>
      </c>
      <c r="G9805" s="39">
        <f t="shared" si="467"/>
        <v>2082.3139231134587</v>
      </c>
    </row>
    <row r="9806" spans="1:7" ht="25.5" customHeight="1" thickTop="1" thickBot="1" x14ac:dyDescent="0.25">
      <c r="A9806" s="20" t="str">
        <f t="shared" si="465"/>
        <v>4702DINGO</v>
      </c>
      <c r="B9806" s="20">
        <v>4702</v>
      </c>
      <c r="C9806" s="20" t="s">
        <v>9762</v>
      </c>
      <c r="D9806" s="21" t="s">
        <v>7888</v>
      </c>
      <c r="E9806" s="22">
        <v>1601.7799408565068</v>
      </c>
      <c r="F9806" s="22">
        <f t="shared" si="466"/>
        <v>1761.9579349421576</v>
      </c>
      <c r="G9806" s="22">
        <f t="shared" si="467"/>
        <v>2082.3139231134587</v>
      </c>
    </row>
    <row r="9807" spans="1:7" ht="25.5" customHeight="1" thickTop="1" thickBot="1" x14ac:dyDescent="0.25">
      <c r="A9807" s="20" t="str">
        <f t="shared" si="465"/>
        <v>4702DIXALEA</v>
      </c>
      <c r="B9807" s="37">
        <v>4702</v>
      </c>
      <c r="C9807" s="37" t="s">
        <v>9763</v>
      </c>
      <c r="D9807" s="38" t="s">
        <v>7888</v>
      </c>
      <c r="E9807" s="39">
        <v>1601.7799408565068</v>
      </c>
      <c r="F9807" s="39">
        <f t="shared" si="466"/>
        <v>1761.9579349421576</v>
      </c>
      <c r="G9807" s="39">
        <f t="shared" si="467"/>
        <v>2082.3139231134587</v>
      </c>
    </row>
    <row r="9808" spans="1:7" ht="25.5" customHeight="1" thickTop="1" thickBot="1" x14ac:dyDescent="0.25">
      <c r="A9808" s="20" t="str">
        <f t="shared" si="465"/>
        <v>4702DULULU</v>
      </c>
      <c r="B9808" s="20">
        <v>4702</v>
      </c>
      <c r="C9808" s="20" t="s">
        <v>9764</v>
      </c>
      <c r="D9808" s="21" t="s">
        <v>7888</v>
      </c>
      <c r="E9808" s="22">
        <v>1601.7799408565068</v>
      </c>
      <c r="F9808" s="22">
        <f t="shared" si="466"/>
        <v>1761.9579349421576</v>
      </c>
      <c r="G9808" s="22">
        <f t="shared" si="467"/>
        <v>2082.3139231134587</v>
      </c>
    </row>
    <row r="9809" spans="1:7" ht="25.5" customHeight="1" thickTop="1" thickBot="1" x14ac:dyDescent="0.25">
      <c r="A9809" s="20" t="str">
        <f t="shared" si="465"/>
        <v>4702DUMPY CREEK</v>
      </c>
      <c r="B9809" s="37">
        <v>4702</v>
      </c>
      <c r="C9809" s="37" t="s">
        <v>9765</v>
      </c>
      <c r="D9809" s="38" t="s">
        <v>7888</v>
      </c>
      <c r="E9809" s="39">
        <v>1601.7799408565068</v>
      </c>
      <c r="F9809" s="39">
        <f t="shared" si="466"/>
        <v>1761.9579349421576</v>
      </c>
      <c r="G9809" s="39">
        <f t="shared" si="467"/>
        <v>2082.3139231134587</v>
      </c>
    </row>
    <row r="9810" spans="1:7" ht="25.5" customHeight="1" thickTop="1" thickBot="1" x14ac:dyDescent="0.25">
      <c r="A9810" s="20" t="str">
        <f t="shared" si="465"/>
        <v>4702ETNA CREEK</v>
      </c>
      <c r="B9810" s="20">
        <v>4702</v>
      </c>
      <c r="C9810" s="20" t="s">
        <v>9766</v>
      </c>
      <c r="D9810" s="21" t="s">
        <v>7888</v>
      </c>
      <c r="E9810" s="22">
        <v>1601.7799408565068</v>
      </c>
      <c r="F9810" s="22">
        <f t="shared" si="466"/>
        <v>1761.9579349421576</v>
      </c>
      <c r="G9810" s="22">
        <f t="shared" si="467"/>
        <v>2082.3139231134587</v>
      </c>
    </row>
    <row r="9811" spans="1:7" ht="25.5" customHeight="1" thickTop="1" thickBot="1" x14ac:dyDescent="0.25">
      <c r="A9811" s="20" t="str">
        <f t="shared" si="465"/>
        <v>4702GAINSFORD</v>
      </c>
      <c r="B9811" s="37">
        <v>4702</v>
      </c>
      <c r="C9811" s="37" t="s">
        <v>9767</v>
      </c>
      <c r="D9811" s="38" t="s">
        <v>7888</v>
      </c>
      <c r="E9811" s="39">
        <v>1601.7799408565068</v>
      </c>
      <c r="F9811" s="39">
        <f t="shared" si="466"/>
        <v>1761.9579349421576</v>
      </c>
      <c r="G9811" s="39">
        <f t="shared" si="467"/>
        <v>2082.3139231134587</v>
      </c>
    </row>
    <row r="9812" spans="1:7" ht="25.5" customHeight="1" thickTop="1" thickBot="1" x14ac:dyDescent="0.25">
      <c r="A9812" s="20" t="str">
        <f t="shared" si="465"/>
        <v>4702GARNANT</v>
      </c>
      <c r="B9812" s="20">
        <v>4702</v>
      </c>
      <c r="C9812" s="20" t="s">
        <v>9768</v>
      </c>
      <c r="D9812" s="21" t="s">
        <v>7888</v>
      </c>
      <c r="E9812" s="22">
        <v>1601.7799408565068</v>
      </c>
      <c r="F9812" s="22">
        <f t="shared" si="466"/>
        <v>1761.9579349421576</v>
      </c>
      <c r="G9812" s="22">
        <f t="shared" si="467"/>
        <v>2082.3139231134587</v>
      </c>
    </row>
    <row r="9813" spans="1:7" ht="25.5" customHeight="1" thickTop="1" thickBot="1" x14ac:dyDescent="0.25">
      <c r="A9813" s="20" t="str">
        <f t="shared" si="465"/>
        <v>4702GINDIE</v>
      </c>
      <c r="B9813" s="37">
        <v>4702</v>
      </c>
      <c r="C9813" s="37" t="s">
        <v>9769</v>
      </c>
      <c r="D9813" s="38" t="s">
        <v>7888</v>
      </c>
      <c r="E9813" s="39">
        <v>1601.7799408565068</v>
      </c>
      <c r="F9813" s="39">
        <f t="shared" si="466"/>
        <v>1761.9579349421576</v>
      </c>
      <c r="G9813" s="39">
        <f t="shared" si="467"/>
        <v>2082.3139231134587</v>
      </c>
    </row>
    <row r="9814" spans="1:7" ht="25.5" customHeight="1" thickTop="1" thickBot="1" x14ac:dyDescent="0.25">
      <c r="A9814" s="20" t="str">
        <f t="shared" si="465"/>
        <v>4702GLENROY</v>
      </c>
      <c r="B9814" s="20">
        <v>4702</v>
      </c>
      <c r="C9814" s="20" t="s">
        <v>4024</v>
      </c>
      <c r="D9814" s="21" t="s">
        <v>7888</v>
      </c>
      <c r="E9814" s="22">
        <v>1601.7799408565068</v>
      </c>
      <c r="F9814" s="22">
        <f t="shared" si="466"/>
        <v>1761.9579349421576</v>
      </c>
      <c r="G9814" s="22">
        <f t="shared" si="467"/>
        <v>2082.3139231134587</v>
      </c>
    </row>
    <row r="9815" spans="1:7" ht="25.5" customHeight="1" thickTop="1" thickBot="1" x14ac:dyDescent="0.25">
      <c r="A9815" s="20" t="str">
        <f t="shared" si="465"/>
        <v>4702GOGANGO</v>
      </c>
      <c r="B9815" s="37">
        <v>4702</v>
      </c>
      <c r="C9815" s="37" t="s">
        <v>9770</v>
      </c>
      <c r="D9815" s="38" t="s">
        <v>7888</v>
      </c>
      <c r="E9815" s="39">
        <v>1601.7799408565068</v>
      </c>
      <c r="F9815" s="39">
        <f t="shared" si="466"/>
        <v>1761.9579349421576</v>
      </c>
      <c r="G9815" s="39">
        <f t="shared" si="467"/>
        <v>2082.3139231134587</v>
      </c>
    </row>
    <row r="9816" spans="1:7" ht="25.5" customHeight="1" thickTop="1" thickBot="1" x14ac:dyDescent="0.25">
      <c r="A9816" s="20" t="str">
        <f t="shared" si="465"/>
        <v>4702GOOMALLY</v>
      </c>
      <c r="B9816" s="20">
        <v>4702</v>
      </c>
      <c r="C9816" s="20" t="s">
        <v>9771</v>
      </c>
      <c r="D9816" s="21" t="s">
        <v>7888</v>
      </c>
      <c r="E9816" s="22">
        <v>1601.7799408565068</v>
      </c>
      <c r="F9816" s="22">
        <f t="shared" si="466"/>
        <v>1761.9579349421576</v>
      </c>
      <c r="G9816" s="22">
        <f t="shared" si="467"/>
        <v>2082.3139231134587</v>
      </c>
    </row>
    <row r="9817" spans="1:7" ht="25.5" customHeight="1" thickTop="1" thickBot="1" x14ac:dyDescent="0.25">
      <c r="A9817" s="20" t="str">
        <f t="shared" si="465"/>
        <v>4702GOOVIGEN</v>
      </c>
      <c r="B9817" s="37">
        <v>4702</v>
      </c>
      <c r="C9817" s="37" t="s">
        <v>9772</v>
      </c>
      <c r="D9817" s="38" t="s">
        <v>7888</v>
      </c>
      <c r="E9817" s="39">
        <v>1601.7799408565068</v>
      </c>
      <c r="F9817" s="39">
        <f t="shared" si="466"/>
        <v>1761.9579349421576</v>
      </c>
      <c r="G9817" s="39">
        <f t="shared" si="467"/>
        <v>2082.3139231134587</v>
      </c>
    </row>
    <row r="9818" spans="1:7" ht="25.5" customHeight="1" thickTop="1" thickBot="1" x14ac:dyDescent="0.25">
      <c r="A9818" s="20" t="str">
        <f t="shared" si="465"/>
        <v>4702GOOWARRA</v>
      </c>
      <c r="B9818" s="20">
        <v>4702</v>
      </c>
      <c r="C9818" s="20" t="s">
        <v>9773</v>
      </c>
      <c r="D9818" s="21" t="s">
        <v>7888</v>
      </c>
      <c r="E9818" s="22">
        <v>1601.7799408565068</v>
      </c>
      <c r="F9818" s="22">
        <f t="shared" si="466"/>
        <v>1761.9579349421576</v>
      </c>
      <c r="G9818" s="22">
        <f t="shared" si="467"/>
        <v>2082.3139231134587</v>
      </c>
    </row>
    <row r="9819" spans="1:7" ht="25.5" customHeight="1" thickTop="1" thickBot="1" x14ac:dyDescent="0.25">
      <c r="A9819" s="20" t="str">
        <f t="shared" si="465"/>
        <v>4702GORDONSTONE</v>
      </c>
      <c r="B9819" s="37">
        <v>4702</v>
      </c>
      <c r="C9819" s="37" t="s">
        <v>9774</v>
      </c>
      <c r="D9819" s="38" t="s">
        <v>7888</v>
      </c>
      <c r="E9819" s="39">
        <v>1601.7799408565068</v>
      </c>
      <c r="F9819" s="39">
        <f t="shared" si="466"/>
        <v>1761.9579349421576</v>
      </c>
      <c r="G9819" s="39">
        <f t="shared" si="467"/>
        <v>2082.3139231134587</v>
      </c>
    </row>
    <row r="9820" spans="1:7" ht="25.5" customHeight="1" thickTop="1" thickBot="1" x14ac:dyDescent="0.25">
      <c r="A9820" s="20" t="str">
        <f t="shared" si="465"/>
        <v>4702GRACEMERE</v>
      </c>
      <c r="B9820" s="20">
        <v>4702</v>
      </c>
      <c r="C9820" s="20" t="s">
        <v>9775</v>
      </c>
      <c r="D9820" s="21" t="s">
        <v>7888</v>
      </c>
      <c r="E9820" s="22">
        <v>1601.7799408565068</v>
      </c>
      <c r="F9820" s="22">
        <f t="shared" si="466"/>
        <v>1761.9579349421576</v>
      </c>
      <c r="G9820" s="22">
        <f t="shared" si="467"/>
        <v>2082.3139231134587</v>
      </c>
    </row>
    <row r="9821" spans="1:7" ht="25.5" customHeight="1" thickTop="1" thickBot="1" x14ac:dyDescent="0.25">
      <c r="A9821" s="20" t="str">
        <f t="shared" si="465"/>
        <v>4702HUMBOLDT</v>
      </c>
      <c r="B9821" s="37">
        <v>4702</v>
      </c>
      <c r="C9821" s="37" t="s">
        <v>9776</v>
      </c>
      <c r="D9821" s="38" t="s">
        <v>7888</v>
      </c>
      <c r="E9821" s="39">
        <v>1601.7799408565068</v>
      </c>
      <c r="F9821" s="39">
        <f t="shared" si="466"/>
        <v>1761.9579349421576</v>
      </c>
      <c r="G9821" s="39">
        <f t="shared" si="467"/>
        <v>2082.3139231134587</v>
      </c>
    </row>
    <row r="9822" spans="1:7" ht="25.5" customHeight="1" thickTop="1" thickBot="1" x14ac:dyDescent="0.25">
      <c r="A9822" s="20" t="str">
        <f t="shared" si="465"/>
        <v>4702JAMBIN</v>
      </c>
      <c r="B9822" s="20">
        <v>4702</v>
      </c>
      <c r="C9822" s="20" t="s">
        <v>9777</v>
      </c>
      <c r="D9822" s="21" t="s">
        <v>7888</v>
      </c>
      <c r="E9822" s="22">
        <v>1601.7799408565068</v>
      </c>
      <c r="F9822" s="22">
        <f t="shared" si="466"/>
        <v>1761.9579349421576</v>
      </c>
      <c r="G9822" s="22">
        <f t="shared" si="467"/>
        <v>2082.3139231134587</v>
      </c>
    </row>
    <row r="9823" spans="1:7" ht="25.5" customHeight="1" thickTop="1" thickBot="1" x14ac:dyDescent="0.25">
      <c r="A9823" s="20" t="str">
        <f t="shared" si="465"/>
        <v>4702JARDINE</v>
      </c>
      <c r="B9823" s="37">
        <v>4702</v>
      </c>
      <c r="C9823" s="37" t="s">
        <v>9778</v>
      </c>
      <c r="D9823" s="38" t="s">
        <v>7888</v>
      </c>
      <c r="E9823" s="39">
        <v>1601.7799408565068</v>
      </c>
      <c r="F9823" s="39">
        <f t="shared" si="466"/>
        <v>1761.9579349421576</v>
      </c>
      <c r="G9823" s="39">
        <f t="shared" si="467"/>
        <v>2082.3139231134587</v>
      </c>
    </row>
    <row r="9824" spans="1:7" ht="25.5" customHeight="1" thickTop="1" thickBot="1" x14ac:dyDescent="0.25">
      <c r="A9824" s="20" t="str">
        <f t="shared" si="465"/>
        <v>4702JELLINBAH</v>
      </c>
      <c r="B9824" s="20">
        <v>4702</v>
      </c>
      <c r="C9824" s="20" t="s">
        <v>9779</v>
      </c>
      <c r="D9824" s="21" t="s">
        <v>7888</v>
      </c>
      <c r="E9824" s="22">
        <v>1601.7799408565068</v>
      </c>
      <c r="F9824" s="22">
        <f t="shared" si="466"/>
        <v>1761.9579349421576</v>
      </c>
      <c r="G9824" s="22">
        <f t="shared" si="467"/>
        <v>2082.3139231134587</v>
      </c>
    </row>
    <row r="9825" spans="1:7" ht="25.5" customHeight="1" thickTop="1" thickBot="1" x14ac:dyDescent="0.25">
      <c r="A9825" s="20" t="str">
        <f t="shared" si="465"/>
        <v>4702JOSKELEIGH</v>
      </c>
      <c r="B9825" s="37">
        <v>4702</v>
      </c>
      <c r="C9825" s="37" t="s">
        <v>9780</v>
      </c>
      <c r="D9825" s="38" t="s">
        <v>7888</v>
      </c>
      <c r="E9825" s="39">
        <v>1601.7799408565068</v>
      </c>
      <c r="F9825" s="39">
        <f t="shared" si="466"/>
        <v>1761.9579349421576</v>
      </c>
      <c r="G9825" s="39">
        <f t="shared" si="467"/>
        <v>2082.3139231134587</v>
      </c>
    </row>
    <row r="9826" spans="1:7" ht="25.5" customHeight="1" thickTop="1" thickBot="1" x14ac:dyDescent="0.25">
      <c r="A9826" s="20" t="str">
        <f t="shared" si="465"/>
        <v>4702KABRA</v>
      </c>
      <c r="B9826" s="20">
        <v>4702</v>
      </c>
      <c r="C9826" s="20" t="s">
        <v>9781</v>
      </c>
      <c r="D9826" s="21" t="s">
        <v>7888</v>
      </c>
      <c r="E9826" s="22">
        <v>1601.7799408565068</v>
      </c>
      <c r="F9826" s="22">
        <f t="shared" si="466"/>
        <v>1761.9579349421576</v>
      </c>
      <c r="G9826" s="22">
        <f t="shared" si="467"/>
        <v>2082.3139231134587</v>
      </c>
    </row>
    <row r="9827" spans="1:7" ht="25.5" customHeight="1" thickTop="1" thickBot="1" x14ac:dyDescent="0.25">
      <c r="A9827" s="20" t="str">
        <f t="shared" si="465"/>
        <v>4702KALAPA</v>
      </c>
      <c r="B9827" s="37">
        <v>4702</v>
      </c>
      <c r="C9827" s="37" t="s">
        <v>9782</v>
      </c>
      <c r="D9827" s="38" t="s">
        <v>7888</v>
      </c>
      <c r="E9827" s="39">
        <v>1601.7799408565068</v>
      </c>
      <c r="F9827" s="39">
        <f t="shared" si="466"/>
        <v>1761.9579349421576</v>
      </c>
      <c r="G9827" s="39">
        <f t="shared" si="467"/>
        <v>2082.3139231134587</v>
      </c>
    </row>
    <row r="9828" spans="1:7" ht="25.5" customHeight="1" thickTop="1" thickBot="1" x14ac:dyDescent="0.25">
      <c r="A9828" s="20" t="str">
        <f t="shared" si="465"/>
        <v>4702KEPPEL SANDS</v>
      </c>
      <c r="B9828" s="20">
        <v>4702</v>
      </c>
      <c r="C9828" s="20" t="s">
        <v>9783</v>
      </c>
      <c r="D9828" s="21" t="s">
        <v>7888</v>
      </c>
      <c r="E9828" s="22">
        <v>1601.7799408565068</v>
      </c>
      <c r="F9828" s="22">
        <f t="shared" si="466"/>
        <v>1761.9579349421576</v>
      </c>
      <c r="G9828" s="22">
        <f t="shared" si="467"/>
        <v>2082.3139231134587</v>
      </c>
    </row>
    <row r="9829" spans="1:7" ht="25.5" customHeight="1" thickTop="1" thickBot="1" x14ac:dyDescent="0.25">
      <c r="A9829" s="20" t="str">
        <f t="shared" si="465"/>
        <v>4702KOKOTUNGO</v>
      </c>
      <c r="B9829" s="37">
        <v>4702</v>
      </c>
      <c r="C9829" s="37" t="s">
        <v>9784</v>
      </c>
      <c r="D9829" s="38" t="s">
        <v>7888</v>
      </c>
      <c r="E9829" s="39">
        <v>1601.7799408565068</v>
      </c>
      <c r="F9829" s="39">
        <f t="shared" si="466"/>
        <v>1761.9579349421576</v>
      </c>
      <c r="G9829" s="39">
        <f t="shared" si="467"/>
        <v>2082.3139231134587</v>
      </c>
    </row>
    <row r="9830" spans="1:7" ht="25.5" customHeight="1" thickTop="1" thickBot="1" x14ac:dyDescent="0.25">
      <c r="A9830" s="20" t="str">
        <f t="shared" si="465"/>
        <v>4702KUNWARARA</v>
      </c>
      <c r="B9830" s="20">
        <v>4702</v>
      </c>
      <c r="C9830" s="20" t="s">
        <v>9785</v>
      </c>
      <c r="D9830" s="21" t="s">
        <v>7888</v>
      </c>
      <c r="E9830" s="22">
        <v>1601.7799408565068</v>
      </c>
      <c r="F9830" s="22">
        <f t="shared" si="466"/>
        <v>1761.9579349421576</v>
      </c>
      <c r="G9830" s="22">
        <f t="shared" si="467"/>
        <v>2082.3139231134587</v>
      </c>
    </row>
    <row r="9831" spans="1:7" ht="25.5" customHeight="1" thickTop="1" thickBot="1" x14ac:dyDescent="0.25">
      <c r="A9831" s="20" t="str">
        <f t="shared" si="465"/>
        <v>4702LOWESBY</v>
      </c>
      <c r="B9831" s="37">
        <v>4702</v>
      </c>
      <c r="C9831" s="37" t="s">
        <v>9786</v>
      </c>
      <c r="D9831" s="38" t="s">
        <v>7888</v>
      </c>
      <c r="E9831" s="39">
        <v>1601.7799408565068</v>
      </c>
      <c r="F9831" s="39">
        <f t="shared" si="466"/>
        <v>1761.9579349421576</v>
      </c>
      <c r="G9831" s="39">
        <f t="shared" si="467"/>
        <v>2082.3139231134587</v>
      </c>
    </row>
    <row r="9832" spans="1:7" ht="25.5" customHeight="1" thickTop="1" thickBot="1" x14ac:dyDescent="0.25">
      <c r="A9832" s="20" t="str">
        <f t="shared" si="465"/>
        <v>4702MACKENZIE</v>
      </c>
      <c r="B9832" s="20">
        <v>4702</v>
      </c>
      <c r="C9832" s="20" t="s">
        <v>8061</v>
      </c>
      <c r="D9832" s="21" t="s">
        <v>7888</v>
      </c>
      <c r="E9832" s="22">
        <v>1601.7799408565068</v>
      </c>
      <c r="F9832" s="22">
        <f t="shared" si="466"/>
        <v>1761.9579349421576</v>
      </c>
      <c r="G9832" s="22">
        <f t="shared" si="467"/>
        <v>2082.3139231134587</v>
      </c>
    </row>
    <row r="9833" spans="1:7" ht="25.5" customHeight="1" thickTop="1" thickBot="1" x14ac:dyDescent="0.25">
      <c r="A9833" s="20" t="str">
        <f t="shared" si="465"/>
        <v>4702MARMOR</v>
      </c>
      <c r="B9833" s="37">
        <v>4702</v>
      </c>
      <c r="C9833" s="37" t="s">
        <v>9787</v>
      </c>
      <c r="D9833" s="38" t="s">
        <v>7888</v>
      </c>
      <c r="E9833" s="39">
        <v>1601.7799408565068</v>
      </c>
      <c r="F9833" s="39">
        <f t="shared" si="466"/>
        <v>1761.9579349421576</v>
      </c>
      <c r="G9833" s="39">
        <f t="shared" si="467"/>
        <v>2082.3139231134587</v>
      </c>
    </row>
    <row r="9834" spans="1:7" ht="25.5" customHeight="1" thickTop="1" thickBot="1" x14ac:dyDescent="0.25">
      <c r="A9834" s="20" t="str">
        <f t="shared" si="465"/>
        <v>4702MIDGEE</v>
      </c>
      <c r="B9834" s="20">
        <v>4702</v>
      </c>
      <c r="C9834" s="20" t="s">
        <v>9788</v>
      </c>
      <c r="D9834" s="21" t="s">
        <v>7888</v>
      </c>
      <c r="E9834" s="22">
        <v>1601.7799408565068</v>
      </c>
      <c r="F9834" s="22">
        <f t="shared" si="466"/>
        <v>1761.9579349421576</v>
      </c>
      <c r="G9834" s="22">
        <f t="shared" si="467"/>
        <v>2082.3139231134587</v>
      </c>
    </row>
    <row r="9835" spans="1:7" ht="25.5" customHeight="1" thickTop="1" thickBot="1" x14ac:dyDescent="0.25">
      <c r="A9835" s="20" t="str">
        <f t="shared" si="465"/>
        <v>4702MILMAN</v>
      </c>
      <c r="B9835" s="37">
        <v>4702</v>
      </c>
      <c r="C9835" s="37" t="s">
        <v>9789</v>
      </c>
      <c r="D9835" s="38" t="s">
        <v>7888</v>
      </c>
      <c r="E9835" s="39">
        <v>1601.7799408565068</v>
      </c>
      <c r="F9835" s="39">
        <f t="shared" si="466"/>
        <v>1761.9579349421576</v>
      </c>
      <c r="G9835" s="39">
        <f t="shared" si="467"/>
        <v>2082.3139231134587</v>
      </c>
    </row>
    <row r="9836" spans="1:7" ht="25.5" customHeight="1" thickTop="1" thickBot="1" x14ac:dyDescent="0.25">
      <c r="A9836" s="20" t="str">
        <f t="shared" si="465"/>
        <v>4702MIMOSA</v>
      </c>
      <c r="B9836" s="20">
        <v>4702</v>
      </c>
      <c r="C9836" s="20" t="s">
        <v>4217</v>
      </c>
      <c r="D9836" s="21" t="s">
        <v>7888</v>
      </c>
      <c r="E9836" s="22">
        <v>1601.7799408565068</v>
      </c>
      <c r="F9836" s="22">
        <f t="shared" si="466"/>
        <v>1761.9579349421576</v>
      </c>
      <c r="G9836" s="22">
        <f t="shared" si="467"/>
        <v>2082.3139231134587</v>
      </c>
    </row>
    <row r="9837" spans="1:7" ht="25.5" customHeight="1" thickTop="1" thickBot="1" x14ac:dyDescent="0.25">
      <c r="A9837" s="20" t="str">
        <f t="shared" si="465"/>
        <v>4702MORINISH</v>
      </c>
      <c r="B9837" s="37">
        <v>4702</v>
      </c>
      <c r="C9837" s="37" t="s">
        <v>9790</v>
      </c>
      <c r="D9837" s="38" t="s">
        <v>7888</v>
      </c>
      <c r="E9837" s="39">
        <v>1601.7799408565068</v>
      </c>
      <c r="F9837" s="39">
        <f t="shared" si="466"/>
        <v>1761.9579349421576</v>
      </c>
      <c r="G9837" s="39">
        <f t="shared" si="467"/>
        <v>2082.3139231134587</v>
      </c>
    </row>
    <row r="9838" spans="1:7" ht="25.5" customHeight="1" thickTop="1" thickBot="1" x14ac:dyDescent="0.25">
      <c r="A9838" s="20" t="str">
        <f t="shared" si="465"/>
        <v>4702MORINISH SOUTH</v>
      </c>
      <c r="B9838" s="20">
        <v>4702</v>
      </c>
      <c r="C9838" s="20" t="s">
        <v>9791</v>
      </c>
      <c r="D9838" s="21" t="s">
        <v>7888</v>
      </c>
      <c r="E9838" s="22">
        <v>1601.7799408565068</v>
      </c>
      <c r="F9838" s="22">
        <f t="shared" si="466"/>
        <v>1761.9579349421576</v>
      </c>
      <c r="G9838" s="22">
        <f t="shared" si="467"/>
        <v>2082.3139231134587</v>
      </c>
    </row>
    <row r="9839" spans="1:7" ht="25.5" customHeight="1" thickTop="1" thickBot="1" x14ac:dyDescent="0.25">
      <c r="A9839" s="20" t="str">
        <f t="shared" si="465"/>
        <v>4702MOUNT CHALMERS</v>
      </c>
      <c r="B9839" s="37">
        <v>4702</v>
      </c>
      <c r="C9839" s="37" t="s">
        <v>9792</v>
      </c>
      <c r="D9839" s="38" t="s">
        <v>7888</v>
      </c>
      <c r="E9839" s="39">
        <v>1601.7799408565068</v>
      </c>
      <c r="F9839" s="39">
        <f t="shared" si="466"/>
        <v>1761.9579349421576</v>
      </c>
      <c r="G9839" s="39">
        <f t="shared" si="467"/>
        <v>2082.3139231134587</v>
      </c>
    </row>
    <row r="9840" spans="1:7" ht="25.5" customHeight="1" thickTop="1" thickBot="1" x14ac:dyDescent="0.25">
      <c r="A9840" s="20" t="str">
        <f t="shared" si="465"/>
        <v>4702NINE MILE</v>
      </c>
      <c r="B9840" s="20">
        <v>4702</v>
      </c>
      <c r="C9840" s="20" t="s">
        <v>6566</v>
      </c>
      <c r="D9840" s="21" t="s">
        <v>7888</v>
      </c>
      <c r="E9840" s="22">
        <v>1601.7799408565068</v>
      </c>
      <c r="F9840" s="22">
        <f t="shared" si="466"/>
        <v>1761.9579349421576</v>
      </c>
      <c r="G9840" s="22">
        <f t="shared" si="467"/>
        <v>2082.3139231134587</v>
      </c>
    </row>
    <row r="9841" spans="1:7" ht="25.5" customHeight="1" thickTop="1" thickBot="1" x14ac:dyDescent="0.25">
      <c r="A9841" s="20" t="str">
        <f t="shared" si="465"/>
        <v>4702PARKHURST</v>
      </c>
      <c r="B9841" s="37">
        <v>4702</v>
      </c>
      <c r="C9841" s="37" t="s">
        <v>9793</v>
      </c>
      <c r="D9841" s="38" t="s">
        <v>7888</v>
      </c>
      <c r="E9841" s="39">
        <v>1601.7799408565068</v>
      </c>
      <c r="F9841" s="39">
        <f t="shared" si="466"/>
        <v>1761.9579349421576</v>
      </c>
      <c r="G9841" s="39">
        <f t="shared" si="467"/>
        <v>2082.3139231134587</v>
      </c>
    </row>
    <row r="9842" spans="1:7" ht="25.5" customHeight="1" thickTop="1" thickBot="1" x14ac:dyDescent="0.25">
      <c r="A9842" s="20" t="str">
        <f t="shared" si="465"/>
        <v>4702PHEASANT CREEK</v>
      </c>
      <c r="B9842" s="20">
        <v>4702</v>
      </c>
      <c r="C9842" s="20" t="s">
        <v>7280</v>
      </c>
      <c r="D9842" s="21" t="s">
        <v>7888</v>
      </c>
      <c r="E9842" s="22">
        <v>1601.7799408565068</v>
      </c>
      <c r="F9842" s="22">
        <f t="shared" si="466"/>
        <v>1761.9579349421576</v>
      </c>
      <c r="G9842" s="22">
        <f t="shared" si="467"/>
        <v>2082.3139231134587</v>
      </c>
    </row>
    <row r="9843" spans="1:7" ht="25.5" customHeight="1" thickTop="1" thickBot="1" x14ac:dyDescent="0.25">
      <c r="A9843" s="20" t="str">
        <f t="shared" si="465"/>
        <v>4702PINK LILY</v>
      </c>
      <c r="B9843" s="37">
        <v>4702</v>
      </c>
      <c r="C9843" s="37" t="s">
        <v>9794</v>
      </c>
      <c r="D9843" s="38" t="s">
        <v>7888</v>
      </c>
      <c r="E9843" s="39">
        <v>1601.7799408565068</v>
      </c>
      <c r="F9843" s="39">
        <f t="shared" si="466"/>
        <v>1761.9579349421576</v>
      </c>
      <c r="G9843" s="39">
        <f t="shared" si="467"/>
        <v>2082.3139231134587</v>
      </c>
    </row>
    <row r="9844" spans="1:7" ht="25.5" customHeight="1" thickTop="1" thickBot="1" x14ac:dyDescent="0.25">
      <c r="A9844" s="20" t="str">
        <f t="shared" si="465"/>
        <v>4702RIDGELANDS</v>
      </c>
      <c r="B9844" s="20">
        <v>4702</v>
      </c>
      <c r="C9844" s="20" t="s">
        <v>9795</v>
      </c>
      <c r="D9844" s="21" t="s">
        <v>7888</v>
      </c>
      <c r="E9844" s="22">
        <v>1601.7799408565068</v>
      </c>
      <c r="F9844" s="22">
        <f t="shared" si="466"/>
        <v>1761.9579349421576</v>
      </c>
      <c r="G9844" s="22">
        <f t="shared" si="467"/>
        <v>2082.3139231134587</v>
      </c>
    </row>
    <row r="9845" spans="1:7" ht="25.5" customHeight="1" thickTop="1" thickBot="1" x14ac:dyDescent="0.25">
      <c r="A9845" s="20" t="str">
        <f t="shared" si="465"/>
        <v>4702ROLLESTON</v>
      </c>
      <c r="B9845" s="37">
        <v>4702</v>
      </c>
      <c r="C9845" s="37" t="s">
        <v>9796</v>
      </c>
      <c r="D9845" s="38" t="s">
        <v>7888</v>
      </c>
      <c r="E9845" s="39">
        <v>1601.7799408565068</v>
      </c>
      <c r="F9845" s="39">
        <f t="shared" si="466"/>
        <v>1761.9579349421576</v>
      </c>
      <c r="G9845" s="39">
        <f t="shared" si="467"/>
        <v>2082.3139231134587</v>
      </c>
    </row>
    <row r="9846" spans="1:7" ht="25.5" customHeight="1" thickTop="1" thickBot="1" x14ac:dyDescent="0.25">
      <c r="A9846" s="20" t="str">
        <f t="shared" si="465"/>
        <v>4702ROSSMOYA</v>
      </c>
      <c r="B9846" s="20">
        <v>4702</v>
      </c>
      <c r="C9846" s="20" t="s">
        <v>9797</v>
      </c>
      <c r="D9846" s="21" t="s">
        <v>7888</v>
      </c>
      <c r="E9846" s="22">
        <v>1601.7799408565068</v>
      </c>
      <c r="F9846" s="22">
        <f t="shared" si="466"/>
        <v>1761.9579349421576</v>
      </c>
      <c r="G9846" s="22">
        <f t="shared" si="467"/>
        <v>2082.3139231134587</v>
      </c>
    </row>
    <row r="9847" spans="1:7" ht="25.5" customHeight="1" thickTop="1" thickBot="1" x14ac:dyDescent="0.25">
      <c r="A9847" s="20" t="str">
        <f t="shared" si="465"/>
        <v>4702SOUTH YAAMBA</v>
      </c>
      <c r="B9847" s="37">
        <v>4702</v>
      </c>
      <c r="C9847" s="37" t="s">
        <v>9798</v>
      </c>
      <c r="D9847" s="38" t="s">
        <v>7888</v>
      </c>
      <c r="E9847" s="39">
        <v>1601.7799408565068</v>
      </c>
      <c r="F9847" s="39">
        <f t="shared" si="466"/>
        <v>1761.9579349421576</v>
      </c>
      <c r="G9847" s="39">
        <f t="shared" si="467"/>
        <v>2082.3139231134587</v>
      </c>
    </row>
    <row r="9848" spans="1:7" ht="25.5" customHeight="1" thickTop="1" thickBot="1" x14ac:dyDescent="0.25">
      <c r="A9848" s="20" t="str">
        <f t="shared" si="465"/>
        <v>4702STANAGE</v>
      </c>
      <c r="B9848" s="20">
        <v>4702</v>
      </c>
      <c r="C9848" s="20" t="s">
        <v>9799</v>
      </c>
      <c r="D9848" s="21" t="s">
        <v>7888</v>
      </c>
      <c r="E9848" s="22">
        <v>1601.7799408565068</v>
      </c>
      <c r="F9848" s="22">
        <f t="shared" si="466"/>
        <v>1761.9579349421576</v>
      </c>
      <c r="G9848" s="22">
        <f t="shared" si="467"/>
        <v>2082.3139231134587</v>
      </c>
    </row>
    <row r="9849" spans="1:7" ht="25.5" customHeight="1" thickTop="1" thickBot="1" x14ac:dyDescent="0.25">
      <c r="A9849" s="20" t="str">
        <f t="shared" si="465"/>
        <v>4702STANWELL</v>
      </c>
      <c r="B9849" s="37">
        <v>4702</v>
      </c>
      <c r="C9849" s="37" t="s">
        <v>9800</v>
      </c>
      <c r="D9849" s="38" t="s">
        <v>7888</v>
      </c>
      <c r="E9849" s="39">
        <v>1601.7799408565068</v>
      </c>
      <c r="F9849" s="39">
        <f t="shared" si="466"/>
        <v>1761.9579349421576</v>
      </c>
      <c r="G9849" s="39">
        <f t="shared" si="467"/>
        <v>2082.3139231134587</v>
      </c>
    </row>
    <row r="9850" spans="1:7" ht="25.5" customHeight="1" thickTop="1" thickBot="1" x14ac:dyDescent="0.25">
      <c r="A9850" s="20" t="str">
        <f t="shared" si="465"/>
        <v>4702STEWARTON</v>
      </c>
      <c r="B9850" s="20">
        <v>4702</v>
      </c>
      <c r="C9850" s="20" t="s">
        <v>7208</v>
      </c>
      <c r="D9850" s="21" t="s">
        <v>7888</v>
      </c>
      <c r="E9850" s="22">
        <v>1601.7799408565068</v>
      </c>
      <c r="F9850" s="22">
        <f t="shared" si="466"/>
        <v>1761.9579349421576</v>
      </c>
      <c r="G9850" s="22">
        <f t="shared" si="467"/>
        <v>2082.3139231134587</v>
      </c>
    </row>
    <row r="9851" spans="1:7" ht="25.5" customHeight="1" thickTop="1" thickBot="1" x14ac:dyDescent="0.25">
      <c r="A9851" s="20" t="str">
        <f t="shared" si="465"/>
        <v>4702TARRAMBA</v>
      </c>
      <c r="B9851" s="37">
        <v>4702</v>
      </c>
      <c r="C9851" s="37" t="s">
        <v>9801</v>
      </c>
      <c r="D9851" s="38" t="s">
        <v>7888</v>
      </c>
      <c r="E9851" s="39">
        <v>1601.7799408565068</v>
      </c>
      <c r="F9851" s="39">
        <f t="shared" si="466"/>
        <v>1761.9579349421576</v>
      </c>
      <c r="G9851" s="39">
        <f t="shared" si="467"/>
        <v>2082.3139231134587</v>
      </c>
    </row>
    <row r="9852" spans="1:7" ht="25.5" customHeight="1" thickTop="1" thickBot="1" x14ac:dyDescent="0.25">
      <c r="A9852" s="20" t="str">
        <f t="shared" si="465"/>
        <v>4702THE CAVES</v>
      </c>
      <c r="B9852" s="20">
        <v>4702</v>
      </c>
      <c r="C9852" s="20" t="s">
        <v>9802</v>
      </c>
      <c r="D9852" s="21" t="s">
        <v>7888</v>
      </c>
      <c r="E9852" s="22">
        <v>1601.7799408565068</v>
      </c>
      <c r="F9852" s="22">
        <f t="shared" si="466"/>
        <v>1761.9579349421576</v>
      </c>
      <c r="G9852" s="22">
        <f t="shared" si="467"/>
        <v>2082.3139231134587</v>
      </c>
    </row>
    <row r="9853" spans="1:7" ht="25.5" customHeight="1" thickTop="1" thickBot="1" x14ac:dyDescent="0.25">
      <c r="A9853" s="20" t="str">
        <f t="shared" si="465"/>
        <v>4702THE GEMFIELDS</v>
      </c>
      <c r="B9853" s="37">
        <v>4702</v>
      </c>
      <c r="C9853" s="37" t="s">
        <v>9803</v>
      </c>
      <c r="D9853" s="38" t="s">
        <v>7888</v>
      </c>
      <c r="E9853" s="39">
        <v>1601.7799408565068</v>
      </c>
      <c r="F9853" s="39">
        <f t="shared" si="466"/>
        <v>1761.9579349421576</v>
      </c>
      <c r="G9853" s="39">
        <f t="shared" si="467"/>
        <v>2082.3139231134587</v>
      </c>
    </row>
    <row r="9854" spans="1:7" ht="25.5" customHeight="1" thickTop="1" thickBot="1" x14ac:dyDescent="0.25">
      <c r="A9854" s="20" t="str">
        <f t="shared" si="465"/>
        <v>4702THOMPSON POINT</v>
      </c>
      <c r="B9854" s="20">
        <v>4702</v>
      </c>
      <c r="C9854" s="20" t="s">
        <v>9804</v>
      </c>
      <c r="D9854" s="21" t="s">
        <v>7888</v>
      </c>
      <c r="E9854" s="22">
        <v>1601.7799408565068</v>
      </c>
      <c r="F9854" s="22">
        <f t="shared" si="466"/>
        <v>1761.9579349421576</v>
      </c>
      <c r="G9854" s="22">
        <f t="shared" si="467"/>
        <v>2082.3139231134587</v>
      </c>
    </row>
    <row r="9855" spans="1:7" ht="25.5" customHeight="1" thickTop="1" thickBot="1" x14ac:dyDescent="0.25">
      <c r="A9855" s="20" t="str">
        <f t="shared" si="465"/>
        <v>4702TOGARA</v>
      </c>
      <c r="B9855" s="37">
        <v>4702</v>
      </c>
      <c r="C9855" s="37" t="s">
        <v>9805</v>
      </c>
      <c r="D9855" s="38" t="s">
        <v>7888</v>
      </c>
      <c r="E9855" s="39">
        <v>1601.7799408565068</v>
      </c>
      <c r="F9855" s="39">
        <f t="shared" si="466"/>
        <v>1761.9579349421576</v>
      </c>
      <c r="G9855" s="39">
        <f t="shared" si="467"/>
        <v>2082.3139231134587</v>
      </c>
    </row>
    <row r="9856" spans="1:7" ht="25.5" customHeight="1" thickTop="1" thickBot="1" x14ac:dyDescent="0.25">
      <c r="A9856" s="20" t="str">
        <f t="shared" si="465"/>
        <v>4702TUNGAMULL</v>
      </c>
      <c r="B9856" s="20">
        <v>4702</v>
      </c>
      <c r="C9856" s="20" t="s">
        <v>9806</v>
      </c>
      <c r="D9856" s="21" t="s">
        <v>7888</v>
      </c>
      <c r="E9856" s="22">
        <v>1601.7799408565068</v>
      </c>
      <c r="F9856" s="22">
        <f t="shared" si="466"/>
        <v>1761.9579349421576</v>
      </c>
      <c r="G9856" s="22">
        <f t="shared" si="467"/>
        <v>2082.3139231134587</v>
      </c>
    </row>
    <row r="9857" spans="1:7" ht="25.5" customHeight="1" thickTop="1" thickBot="1" x14ac:dyDescent="0.25">
      <c r="A9857" s="20" t="str">
        <f t="shared" si="465"/>
        <v>4702ULOGIE</v>
      </c>
      <c r="B9857" s="37">
        <v>4702</v>
      </c>
      <c r="C9857" s="37" t="s">
        <v>9807</v>
      </c>
      <c r="D9857" s="38" t="s">
        <v>7888</v>
      </c>
      <c r="E9857" s="39">
        <v>1601.7799408565068</v>
      </c>
      <c r="F9857" s="39">
        <f t="shared" si="466"/>
        <v>1761.9579349421576</v>
      </c>
      <c r="G9857" s="39">
        <f t="shared" si="467"/>
        <v>2082.3139231134587</v>
      </c>
    </row>
    <row r="9858" spans="1:7" ht="25.5" customHeight="1" thickTop="1" thickBot="1" x14ac:dyDescent="0.25">
      <c r="A9858" s="20" t="str">
        <f t="shared" si="465"/>
        <v>4702WALLAROO</v>
      </c>
      <c r="B9858" s="20">
        <v>4702</v>
      </c>
      <c r="C9858" s="20" t="s">
        <v>3849</v>
      </c>
      <c r="D9858" s="21" t="s">
        <v>7888</v>
      </c>
      <c r="E9858" s="22">
        <v>1601.7799408565068</v>
      </c>
      <c r="F9858" s="22">
        <f t="shared" si="466"/>
        <v>1761.9579349421576</v>
      </c>
      <c r="G9858" s="22">
        <f t="shared" si="467"/>
        <v>2082.3139231134587</v>
      </c>
    </row>
    <row r="9859" spans="1:7" ht="25.5" customHeight="1" thickTop="1" thickBot="1" x14ac:dyDescent="0.25">
      <c r="A9859" s="20" t="str">
        <f t="shared" si="465"/>
        <v>4702WESTWOOD</v>
      </c>
      <c r="B9859" s="37">
        <v>4702</v>
      </c>
      <c r="C9859" s="37" t="s">
        <v>4399</v>
      </c>
      <c r="D9859" s="38" t="s">
        <v>7888</v>
      </c>
      <c r="E9859" s="39">
        <v>1601.7799408565068</v>
      </c>
      <c r="F9859" s="39">
        <f t="shared" si="466"/>
        <v>1761.9579349421576</v>
      </c>
      <c r="G9859" s="39">
        <f t="shared" si="467"/>
        <v>2082.3139231134587</v>
      </c>
    </row>
    <row r="9860" spans="1:7" ht="25.5" customHeight="1" thickTop="1" thickBot="1" x14ac:dyDescent="0.25">
      <c r="A9860" s="20" t="str">
        <f t="shared" si="465"/>
        <v>4702WILLOWS</v>
      </c>
      <c r="B9860" s="20">
        <v>4702</v>
      </c>
      <c r="C9860" s="20" t="s">
        <v>9808</v>
      </c>
      <c r="D9860" s="21" t="s">
        <v>7888</v>
      </c>
      <c r="E9860" s="22">
        <v>1601.7799408565068</v>
      </c>
      <c r="F9860" s="22">
        <f t="shared" si="466"/>
        <v>1761.9579349421576</v>
      </c>
      <c r="G9860" s="22">
        <f t="shared" si="467"/>
        <v>2082.3139231134587</v>
      </c>
    </row>
    <row r="9861" spans="1:7" ht="25.5" customHeight="1" thickTop="1" thickBot="1" x14ac:dyDescent="0.25">
      <c r="A9861" s="20" t="str">
        <f t="shared" ref="A9861:A9924" si="468">CONCATENATE(B9861,C9861)</f>
        <v>4702WOOLEIN</v>
      </c>
      <c r="B9861" s="37">
        <v>4702</v>
      </c>
      <c r="C9861" s="37" t="s">
        <v>9809</v>
      </c>
      <c r="D9861" s="38" t="s">
        <v>7888</v>
      </c>
      <c r="E9861" s="39">
        <v>1601.7799408565068</v>
      </c>
      <c r="F9861" s="39">
        <f t="shared" ref="F9861:F9924" si="469">1.1*E9861</f>
        <v>1761.9579349421576</v>
      </c>
      <c r="G9861" s="39">
        <f t="shared" ref="G9861:G9924" si="470">1.3*E9861</f>
        <v>2082.3139231134587</v>
      </c>
    </row>
    <row r="9862" spans="1:7" ht="25.5" customHeight="1" thickTop="1" thickBot="1" x14ac:dyDescent="0.25">
      <c r="A9862" s="20" t="str">
        <f t="shared" si="468"/>
        <v>4702WOOROONA</v>
      </c>
      <c r="B9862" s="20">
        <v>4702</v>
      </c>
      <c r="C9862" s="20" t="s">
        <v>9810</v>
      </c>
      <c r="D9862" s="21" t="s">
        <v>7888</v>
      </c>
      <c r="E9862" s="22">
        <v>1601.7799408565068</v>
      </c>
      <c r="F9862" s="22">
        <f t="shared" si="469"/>
        <v>1761.9579349421576</v>
      </c>
      <c r="G9862" s="22">
        <f t="shared" si="470"/>
        <v>2082.3139231134587</v>
      </c>
    </row>
    <row r="9863" spans="1:7" ht="25.5" customHeight="1" thickTop="1" thickBot="1" x14ac:dyDescent="0.25">
      <c r="A9863" s="20" t="str">
        <f t="shared" si="468"/>
        <v>4702WOWAN</v>
      </c>
      <c r="B9863" s="37">
        <v>4702</v>
      </c>
      <c r="C9863" s="37" t="s">
        <v>9811</v>
      </c>
      <c r="D9863" s="38" t="s">
        <v>7888</v>
      </c>
      <c r="E9863" s="39">
        <v>1601.7799408565068</v>
      </c>
      <c r="F9863" s="39">
        <f t="shared" si="469"/>
        <v>1761.9579349421576</v>
      </c>
      <c r="G9863" s="39">
        <f t="shared" si="470"/>
        <v>2082.3139231134587</v>
      </c>
    </row>
    <row r="9864" spans="1:7" ht="25.5" customHeight="1" thickTop="1" thickBot="1" x14ac:dyDescent="0.25">
      <c r="A9864" s="20" t="str">
        <f t="shared" si="468"/>
        <v>4702WYCARBAH</v>
      </c>
      <c r="B9864" s="20">
        <v>4702</v>
      </c>
      <c r="C9864" s="20" t="s">
        <v>9812</v>
      </c>
      <c r="D9864" s="21" t="s">
        <v>7888</v>
      </c>
      <c r="E9864" s="22">
        <v>1601.7799408565068</v>
      </c>
      <c r="F9864" s="22">
        <f t="shared" si="469"/>
        <v>1761.9579349421576</v>
      </c>
      <c r="G9864" s="22">
        <f t="shared" si="470"/>
        <v>2082.3139231134587</v>
      </c>
    </row>
    <row r="9865" spans="1:7" ht="25.5" customHeight="1" thickTop="1" thickBot="1" x14ac:dyDescent="0.25">
      <c r="A9865" s="20" t="str">
        <f t="shared" si="468"/>
        <v>4703ADELAIDE PARK</v>
      </c>
      <c r="B9865" s="37">
        <v>4703</v>
      </c>
      <c r="C9865" s="37" t="s">
        <v>9813</v>
      </c>
      <c r="D9865" s="38" t="s">
        <v>7888</v>
      </c>
      <c r="E9865" s="39">
        <v>1601.7799408565068</v>
      </c>
      <c r="F9865" s="39">
        <f t="shared" si="469"/>
        <v>1761.9579349421576</v>
      </c>
      <c r="G9865" s="39">
        <f t="shared" si="470"/>
        <v>2082.3139231134587</v>
      </c>
    </row>
    <row r="9866" spans="1:7" ht="25.5" customHeight="1" thickTop="1" thickBot="1" x14ac:dyDescent="0.25">
      <c r="A9866" s="20" t="str">
        <f t="shared" si="468"/>
        <v>4703BANGALEE</v>
      </c>
      <c r="B9866" s="20">
        <v>4703</v>
      </c>
      <c r="C9866" s="20" t="s">
        <v>3401</v>
      </c>
      <c r="D9866" s="21" t="s">
        <v>7888</v>
      </c>
      <c r="E9866" s="22">
        <v>1601.7799408565068</v>
      </c>
      <c r="F9866" s="22">
        <f t="shared" si="469"/>
        <v>1761.9579349421576</v>
      </c>
      <c r="G9866" s="22">
        <f t="shared" si="470"/>
        <v>2082.3139231134587</v>
      </c>
    </row>
    <row r="9867" spans="1:7" ht="25.5" customHeight="1" thickTop="1" thickBot="1" x14ac:dyDescent="0.25">
      <c r="A9867" s="20" t="str">
        <f t="shared" si="468"/>
        <v>4703BARLOWS HILL</v>
      </c>
      <c r="B9867" s="37">
        <v>4703</v>
      </c>
      <c r="C9867" s="37" t="s">
        <v>9814</v>
      </c>
      <c r="D9867" s="38" t="s">
        <v>7888</v>
      </c>
      <c r="E9867" s="39">
        <v>1601.7799408565068</v>
      </c>
      <c r="F9867" s="39">
        <f t="shared" si="469"/>
        <v>1761.9579349421576</v>
      </c>
      <c r="G9867" s="39">
        <f t="shared" si="470"/>
        <v>2082.3139231134587</v>
      </c>
    </row>
    <row r="9868" spans="1:7" ht="25.5" customHeight="1" thickTop="1" thickBot="1" x14ac:dyDescent="0.25">
      <c r="A9868" s="20" t="str">
        <f t="shared" si="468"/>
        <v>4703BARMARYEE</v>
      </c>
      <c r="B9868" s="20">
        <v>4703</v>
      </c>
      <c r="C9868" s="20" t="s">
        <v>9815</v>
      </c>
      <c r="D9868" s="21" t="s">
        <v>7888</v>
      </c>
      <c r="E9868" s="22">
        <v>1601.7799408565068</v>
      </c>
      <c r="F9868" s="22">
        <f t="shared" si="469"/>
        <v>1761.9579349421576</v>
      </c>
      <c r="G9868" s="22">
        <f t="shared" si="470"/>
        <v>2082.3139231134587</v>
      </c>
    </row>
    <row r="9869" spans="1:7" ht="25.5" customHeight="1" thickTop="1" thickBot="1" x14ac:dyDescent="0.25">
      <c r="A9869" s="20" t="str">
        <f t="shared" si="468"/>
        <v>4703BARMOYA</v>
      </c>
      <c r="B9869" s="37">
        <v>4703</v>
      </c>
      <c r="C9869" s="37" t="s">
        <v>9816</v>
      </c>
      <c r="D9869" s="38" t="s">
        <v>7888</v>
      </c>
      <c r="E9869" s="39">
        <v>1601.7799408565068</v>
      </c>
      <c r="F9869" s="39">
        <f t="shared" si="469"/>
        <v>1761.9579349421576</v>
      </c>
      <c r="G9869" s="39">
        <f t="shared" si="470"/>
        <v>2082.3139231134587</v>
      </c>
    </row>
    <row r="9870" spans="1:7" ht="25.5" customHeight="1" thickTop="1" thickBot="1" x14ac:dyDescent="0.25">
      <c r="A9870" s="20" t="str">
        <f t="shared" si="468"/>
        <v>4703BONDOOLA</v>
      </c>
      <c r="B9870" s="20">
        <v>4703</v>
      </c>
      <c r="C9870" s="20" t="s">
        <v>9817</v>
      </c>
      <c r="D9870" s="21" t="s">
        <v>7888</v>
      </c>
      <c r="E9870" s="22">
        <v>1601.7799408565068</v>
      </c>
      <c r="F9870" s="22">
        <f t="shared" si="469"/>
        <v>1761.9579349421576</v>
      </c>
      <c r="G9870" s="22">
        <f t="shared" si="470"/>
        <v>2082.3139231134587</v>
      </c>
    </row>
    <row r="9871" spans="1:7" ht="25.5" customHeight="1" thickTop="1" thickBot="1" x14ac:dyDescent="0.25">
      <c r="A9871" s="20" t="str">
        <f t="shared" si="468"/>
        <v>4703BUNGUNDARRA</v>
      </c>
      <c r="B9871" s="37">
        <v>4703</v>
      </c>
      <c r="C9871" s="37" t="s">
        <v>9818</v>
      </c>
      <c r="D9871" s="38" t="s">
        <v>7888</v>
      </c>
      <c r="E9871" s="39">
        <v>1601.7799408565068</v>
      </c>
      <c r="F9871" s="39">
        <f t="shared" si="469"/>
        <v>1761.9579349421576</v>
      </c>
      <c r="G9871" s="39">
        <f t="shared" si="470"/>
        <v>2082.3139231134587</v>
      </c>
    </row>
    <row r="9872" spans="1:7" ht="25.5" customHeight="1" thickTop="1" thickBot="1" x14ac:dyDescent="0.25">
      <c r="A9872" s="20" t="str">
        <f t="shared" si="468"/>
        <v>4703BYFIELD</v>
      </c>
      <c r="B9872" s="20">
        <v>4703</v>
      </c>
      <c r="C9872" s="20" t="s">
        <v>9819</v>
      </c>
      <c r="D9872" s="21" t="s">
        <v>7888</v>
      </c>
      <c r="E9872" s="22">
        <v>1601.7799408565068</v>
      </c>
      <c r="F9872" s="22">
        <f t="shared" si="469"/>
        <v>1761.9579349421576</v>
      </c>
      <c r="G9872" s="22">
        <f t="shared" si="470"/>
        <v>2082.3139231134587</v>
      </c>
    </row>
    <row r="9873" spans="1:7" ht="25.5" customHeight="1" thickTop="1" thickBot="1" x14ac:dyDescent="0.25">
      <c r="A9873" s="20" t="str">
        <f t="shared" si="468"/>
        <v>4703CAUSEWAY LAKE</v>
      </c>
      <c r="B9873" s="37">
        <v>4703</v>
      </c>
      <c r="C9873" s="37" t="s">
        <v>9820</v>
      </c>
      <c r="D9873" s="38" t="s">
        <v>7888</v>
      </c>
      <c r="E9873" s="39">
        <v>1601.7799408565068</v>
      </c>
      <c r="F9873" s="39">
        <f t="shared" si="469"/>
        <v>1761.9579349421576</v>
      </c>
      <c r="G9873" s="39">
        <f t="shared" si="470"/>
        <v>2082.3139231134587</v>
      </c>
    </row>
    <row r="9874" spans="1:7" ht="25.5" customHeight="1" thickTop="1" thickBot="1" x14ac:dyDescent="0.25">
      <c r="A9874" s="20" t="str">
        <f t="shared" si="468"/>
        <v>4703COBRABALL</v>
      </c>
      <c r="B9874" s="20">
        <v>4703</v>
      </c>
      <c r="C9874" s="20" t="s">
        <v>9821</v>
      </c>
      <c r="D9874" s="21" t="s">
        <v>7888</v>
      </c>
      <c r="E9874" s="22">
        <v>1601.7799408565068</v>
      </c>
      <c r="F9874" s="22">
        <f t="shared" si="469"/>
        <v>1761.9579349421576</v>
      </c>
      <c r="G9874" s="22">
        <f t="shared" si="470"/>
        <v>2082.3139231134587</v>
      </c>
    </row>
    <row r="9875" spans="1:7" ht="25.5" customHeight="1" thickTop="1" thickBot="1" x14ac:dyDescent="0.25">
      <c r="A9875" s="20" t="str">
        <f t="shared" si="468"/>
        <v>4703COOEE BAY</v>
      </c>
      <c r="B9875" s="37">
        <v>4703</v>
      </c>
      <c r="C9875" s="37" t="s">
        <v>9822</v>
      </c>
      <c r="D9875" s="38" t="s">
        <v>7888</v>
      </c>
      <c r="E9875" s="39">
        <v>1601.7799408565068</v>
      </c>
      <c r="F9875" s="39">
        <f t="shared" si="469"/>
        <v>1761.9579349421576</v>
      </c>
      <c r="G9875" s="39">
        <f t="shared" si="470"/>
        <v>2082.3139231134587</v>
      </c>
    </row>
    <row r="9876" spans="1:7" ht="25.5" customHeight="1" thickTop="1" thickBot="1" x14ac:dyDescent="0.25">
      <c r="A9876" s="20" t="str">
        <f t="shared" si="468"/>
        <v>4703FARNBOROUGH</v>
      </c>
      <c r="B9876" s="20">
        <v>4703</v>
      </c>
      <c r="C9876" s="20" t="s">
        <v>9823</v>
      </c>
      <c r="D9876" s="21" t="s">
        <v>7888</v>
      </c>
      <c r="E9876" s="22">
        <v>1601.7799408565068</v>
      </c>
      <c r="F9876" s="22">
        <f t="shared" si="469"/>
        <v>1761.9579349421576</v>
      </c>
      <c r="G9876" s="22">
        <f t="shared" si="470"/>
        <v>2082.3139231134587</v>
      </c>
    </row>
    <row r="9877" spans="1:7" ht="25.5" customHeight="1" thickTop="1" thickBot="1" x14ac:dyDescent="0.25">
      <c r="A9877" s="20" t="str">
        <f t="shared" si="468"/>
        <v>4703HIDDEN VALLEY</v>
      </c>
      <c r="B9877" s="37">
        <v>4703</v>
      </c>
      <c r="C9877" s="37" t="s">
        <v>481</v>
      </c>
      <c r="D9877" s="38" t="s">
        <v>7888</v>
      </c>
      <c r="E9877" s="39">
        <v>1601.7799408565068</v>
      </c>
      <c r="F9877" s="39">
        <f t="shared" si="469"/>
        <v>1761.9579349421576</v>
      </c>
      <c r="G9877" s="39">
        <f t="shared" si="470"/>
        <v>2082.3139231134587</v>
      </c>
    </row>
    <row r="9878" spans="1:7" ht="25.5" customHeight="1" thickTop="1" thickBot="1" x14ac:dyDescent="0.25">
      <c r="A9878" s="20" t="str">
        <f t="shared" si="468"/>
        <v>4703INVERNESS</v>
      </c>
      <c r="B9878" s="20">
        <v>4703</v>
      </c>
      <c r="C9878" s="20" t="s">
        <v>9824</v>
      </c>
      <c r="D9878" s="21" t="s">
        <v>7888</v>
      </c>
      <c r="E9878" s="22">
        <v>1601.7799408565068</v>
      </c>
      <c r="F9878" s="22">
        <f t="shared" si="469"/>
        <v>1761.9579349421576</v>
      </c>
      <c r="G9878" s="22">
        <f t="shared" si="470"/>
        <v>2082.3139231134587</v>
      </c>
    </row>
    <row r="9879" spans="1:7" ht="25.5" customHeight="1" thickTop="1" thickBot="1" x14ac:dyDescent="0.25">
      <c r="A9879" s="20" t="str">
        <f t="shared" si="468"/>
        <v>4703KINKA BEACH</v>
      </c>
      <c r="B9879" s="37">
        <v>4703</v>
      </c>
      <c r="C9879" s="37" t="s">
        <v>9825</v>
      </c>
      <c r="D9879" s="38" t="s">
        <v>7888</v>
      </c>
      <c r="E9879" s="39">
        <v>1601.7799408565068</v>
      </c>
      <c r="F9879" s="39">
        <f t="shared" si="469"/>
        <v>1761.9579349421576</v>
      </c>
      <c r="G9879" s="39">
        <f t="shared" si="470"/>
        <v>2082.3139231134587</v>
      </c>
    </row>
    <row r="9880" spans="1:7" ht="25.5" customHeight="1" thickTop="1" thickBot="1" x14ac:dyDescent="0.25">
      <c r="A9880" s="20" t="str">
        <f t="shared" si="468"/>
        <v>4703LAKE MARY</v>
      </c>
      <c r="B9880" s="20">
        <v>4703</v>
      </c>
      <c r="C9880" s="20" t="s">
        <v>9826</v>
      </c>
      <c r="D9880" s="21" t="s">
        <v>7888</v>
      </c>
      <c r="E9880" s="22">
        <v>1601.7799408565068</v>
      </c>
      <c r="F9880" s="22">
        <f t="shared" si="469"/>
        <v>1761.9579349421576</v>
      </c>
      <c r="G9880" s="22">
        <f t="shared" si="470"/>
        <v>2082.3139231134587</v>
      </c>
    </row>
    <row r="9881" spans="1:7" ht="25.5" customHeight="1" thickTop="1" thickBot="1" x14ac:dyDescent="0.25">
      <c r="A9881" s="20" t="str">
        <f t="shared" si="468"/>
        <v>4703LAMMERMOOR</v>
      </c>
      <c r="B9881" s="37">
        <v>4703</v>
      </c>
      <c r="C9881" s="37" t="s">
        <v>9827</v>
      </c>
      <c r="D9881" s="38" t="s">
        <v>7888</v>
      </c>
      <c r="E9881" s="39">
        <v>1601.7799408565068</v>
      </c>
      <c r="F9881" s="39">
        <f t="shared" si="469"/>
        <v>1761.9579349421576</v>
      </c>
      <c r="G9881" s="39">
        <f t="shared" si="470"/>
        <v>2082.3139231134587</v>
      </c>
    </row>
    <row r="9882" spans="1:7" ht="25.5" customHeight="1" thickTop="1" thickBot="1" x14ac:dyDescent="0.25">
      <c r="A9882" s="20" t="str">
        <f t="shared" si="468"/>
        <v>4703MARYVALE</v>
      </c>
      <c r="B9882" s="20">
        <v>4703</v>
      </c>
      <c r="C9882" s="20" t="s">
        <v>4829</v>
      </c>
      <c r="D9882" s="21" t="s">
        <v>7888</v>
      </c>
      <c r="E9882" s="22">
        <v>1601.7799408565068</v>
      </c>
      <c r="F9882" s="22">
        <f t="shared" si="469"/>
        <v>1761.9579349421576</v>
      </c>
      <c r="G9882" s="22">
        <f t="shared" si="470"/>
        <v>2082.3139231134587</v>
      </c>
    </row>
    <row r="9883" spans="1:7" ht="25.5" customHeight="1" thickTop="1" thickBot="1" x14ac:dyDescent="0.25">
      <c r="A9883" s="20" t="str">
        <f t="shared" si="468"/>
        <v>4703MEIKLEVILLE HILL</v>
      </c>
      <c r="B9883" s="37">
        <v>4703</v>
      </c>
      <c r="C9883" s="37" t="s">
        <v>9828</v>
      </c>
      <c r="D9883" s="38" t="s">
        <v>7888</v>
      </c>
      <c r="E9883" s="39">
        <v>1601.7799408565068</v>
      </c>
      <c r="F9883" s="39">
        <f t="shared" si="469"/>
        <v>1761.9579349421576</v>
      </c>
      <c r="G9883" s="39">
        <f t="shared" si="470"/>
        <v>2082.3139231134587</v>
      </c>
    </row>
    <row r="9884" spans="1:7" ht="25.5" customHeight="1" thickTop="1" thickBot="1" x14ac:dyDescent="0.25">
      <c r="A9884" s="20" t="str">
        <f t="shared" si="468"/>
        <v>4703MULAMBIN</v>
      </c>
      <c r="B9884" s="20">
        <v>4703</v>
      </c>
      <c r="C9884" s="20" t="s">
        <v>9829</v>
      </c>
      <c r="D9884" s="21" t="s">
        <v>7888</v>
      </c>
      <c r="E9884" s="22">
        <v>1601.7799408565068</v>
      </c>
      <c r="F9884" s="22">
        <f t="shared" si="469"/>
        <v>1761.9579349421576</v>
      </c>
      <c r="G9884" s="22">
        <f t="shared" si="470"/>
        <v>2082.3139231134587</v>
      </c>
    </row>
    <row r="9885" spans="1:7" ht="25.5" customHeight="1" thickTop="1" thickBot="1" x14ac:dyDescent="0.25">
      <c r="A9885" s="20" t="str">
        <f t="shared" si="468"/>
        <v>4703MULARA</v>
      </c>
      <c r="B9885" s="37">
        <v>4703</v>
      </c>
      <c r="C9885" s="37" t="s">
        <v>9830</v>
      </c>
      <c r="D9885" s="38" t="s">
        <v>7888</v>
      </c>
      <c r="E9885" s="39">
        <v>1601.7799408565068</v>
      </c>
      <c r="F9885" s="39">
        <f t="shared" si="469"/>
        <v>1761.9579349421576</v>
      </c>
      <c r="G9885" s="39">
        <f t="shared" si="470"/>
        <v>2082.3139231134587</v>
      </c>
    </row>
    <row r="9886" spans="1:7" ht="25.5" customHeight="1" thickTop="1" thickBot="1" x14ac:dyDescent="0.25">
      <c r="A9886" s="20" t="str">
        <f t="shared" si="468"/>
        <v>4703PACIFIC HEIGHTS</v>
      </c>
      <c r="B9886" s="20">
        <v>4703</v>
      </c>
      <c r="C9886" s="20" t="s">
        <v>9831</v>
      </c>
      <c r="D9886" s="21" t="s">
        <v>7888</v>
      </c>
      <c r="E9886" s="22">
        <v>1601.7799408565068</v>
      </c>
      <c r="F9886" s="22">
        <f t="shared" si="469"/>
        <v>1761.9579349421576</v>
      </c>
      <c r="G9886" s="22">
        <f t="shared" si="470"/>
        <v>2082.3139231134587</v>
      </c>
    </row>
    <row r="9887" spans="1:7" ht="25.5" customHeight="1" thickTop="1" thickBot="1" x14ac:dyDescent="0.25">
      <c r="A9887" s="20" t="str">
        <f t="shared" si="468"/>
        <v>4703ROSSLYN</v>
      </c>
      <c r="B9887" s="37">
        <v>4703</v>
      </c>
      <c r="C9887" s="37" t="s">
        <v>9832</v>
      </c>
      <c r="D9887" s="38" t="s">
        <v>7888</v>
      </c>
      <c r="E9887" s="39">
        <v>1601.7799408565068</v>
      </c>
      <c r="F9887" s="39">
        <f t="shared" si="469"/>
        <v>1761.9579349421576</v>
      </c>
      <c r="G9887" s="39">
        <f t="shared" si="470"/>
        <v>2082.3139231134587</v>
      </c>
    </row>
    <row r="9888" spans="1:7" ht="25.5" customHeight="1" thickTop="1" thickBot="1" x14ac:dyDescent="0.25">
      <c r="A9888" s="20" t="str">
        <f t="shared" si="468"/>
        <v>4703STOCKYARD</v>
      </c>
      <c r="B9888" s="20">
        <v>4703</v>
      </c>
      <c r="C9888" s="20" t="s">
        <v>8473</v>
      </c>
      <c r="D9888" s="21" t="s">
        <v>7888</v>
      </c>
      <c r="E9888" s="22">
        <v>1601.7799408565068</v>
      </c>
      <c r="F9888" s="22">
        <f t="shared" si="469"/>
        <v>1761.9579349421576</v>
      </c>
      <c r="G9888" s="22">
        <f t="shared" si="470"/>
        <v>2082.3139231134587</v>
      </c>
    </row>
    <row r="9889" spans="1:7" ht="25.5" customHeight="1" thickTop="1" thickBot="1" x14ac:dyDescent="0.25">
      <c r="A9889" s="20" t="str">
        <f t="shared" si="468"/>
        <v>4703TANBY</v>
      </c>
      <c r="B9889" s="37">
        <v>4703</v>
      </c>
      <c r="C9889" s="37" t="s">
        <v>9833</v>
      </c>
      <c r="D9889" s="38" t="s">
        <v>7888</v>
      </c>
      <c r="E9889" s="39">
        <v>1601.7799408565068</v>
      </c>
      <c r="F9889" s="39">
        <f t="shared" si="469"/>
        <v>1761.9579349421576</v>
      </c>
      <c r="G9889" s="39">
        <f t="shared" si="470"/>
        <v>2082.3139231134587</v>
      </c>
    </row>
    <row r="9890" spans="1:7" ht="25.5" customHeight="1" thickTop="1" thickBot="1" x14ac:dyDescent="0.25">
      <c r="A9890" s="20" t="str">
        <f t="shared" si="468"/>
        <v>4703TARANGANBA</v>
      </c>
      <c r="B9890" s="20">
        <v>4703</v>
      </c>
      <c r="C9890" s="20" t="s">
        <v>9834</v>
      </c>
      <c r="D9890" s="21" t="s">
        <v>7888</v>
      </c>
      <c r="E9890" s="22">
        <v>1601.7799408565068</v>
      </c>
      <c r="F9890" s="22">
        <f t="shared" si="469"/>
        <v>1761.9579349421576</v>
      </c>
      <c r="G9890" s="22">
        <f t="shared" si="470"/>
        <v>2082.3139231134587</v>
      </c>
    </row>
    <row r="9891" spans="1:7" ht="25.5" customHeight="1" thickTop="1" thickBot="1" x14ac:dyDescent="0.25">
      <c r="A9891" s="20" t="str">
        <f t="shared" si="468"/>
        <v>4703TAROOMBALL</v>
      </c>
      <c r="B9891" s="37">
        <v>4703</v>
      </c>
      <c r="C9891" s="37" t="s">
        <v>9835</v>
      </c>
      <c r="D9891" s="38" t="s">
        <v>7888</v>
      </c>
      <c r="E9891" s="39">
        <v>1601.7799408565068</v>
      </c>
      <c r="F9891" s="39">
        <f t="shared" si="469"/>
        <v>1761.9579349421576</v>
      </c>
      <c r="G9891" s="39">
        <f t="shared" si="470"/>
        <v>2082.3139231134587</v>
      </c>
    </row>
    <row r="9892" spans="1:7" ht="25.5" customHeight="1" thickTop="1" thickBot="1" x14ac:dyDescent="0.25">
      <c r="A9892" s="20" t="str">
        <f t="shared" si="468"/>
        <v>4703WOODBURY</v>
      </c>
      <c r="B9892" s="20">
        <v>4703</v>
      </c>
      <c r="C9892" s="20" t="s">
        <v>9836</v>
      </c>
      <c r="D9892" s="21" t="s">
        <v>7888</v>
      </c>
      <c r="E9892" s="22">
        <v>1601.7799408565068</v>
      </c>
      <c r="F9892" s="22">
        <f t="shared" si="469"/>
        <v>1761.9579349421576</v>
      </c>
      <c r="G9892" s="22">
        <f t="shared" si="470"/>
        <v>2082.3139231134587</v>
      </c>
    </row>
    <row r="9893" spans="1:7" ht="25.5" customHeight="1" thickTop="1" thickBot="1" x14ac:dyDescent="0.25">
      <c r="A9893" s="20" t="str">
        <f t="shared" si="468"/>
        <v>4703YEPPOON</v>
      </c>
      <c r="B9893" s="37">
        <v>4703</v>
      </c>
      <c r="C9893" s="37" t="s">
        <v>9837</v>
      </c>
      <c r="D9893" s="38" t="s">
        <v>7888</v>
      </c>
      <c r="E9893" s="39">
        <v>1601.7799408565068</v>
      </c>
      <c r="F9893" s="39">
        <f t="shared" si="469"/>
        <v>1761.9579349421576</v>
      </c>
      <c r="G9893" s="39">
        <f t="shared" si="470"/>
        <v>2082.3139231134587</v>
      </c>
    </row>
    <row r="9894" spans="1:7" ht="25.5" customHeight="1" thickTop="1" thickBot="1" x14ac:dyDescent="0.25">
      <c r="A9894" s="20" t="str">
        <f t="shared" si="468"/>
        <v>4704WATTLEBANK</v>
      </c>
      <c r="B9894" s="20">
        <v>4704</v>
      </c>
      <c r="C9894" s="20" t="s">
        <v>9838</v>
      </c>
      <c r="D9894" s="21" t="s">
        <v>7888</v>
      </c>
      <c r="E9894" s="22">
        <v>1601.7799408565068</v>
      </c>
      <c r="F9894" s="22">
        <f t="shared" si="469"/>
        <v>1761.9579349421576</v>
      </c>
      <c r="G9894" s="22">
        <f t="shared" si="470"/>
        <v>2082.3139231134587</v>
      </c>
    </row>
    <row r="9895" spans="1:7" ht="25.5" customHeight="1" thickTop="1" thickBot="1" x14ac:dyDescent="0.25">
      <c r="A9895" s="20" t="str">
        <f t="shared" si="468"/>
        <v>4704YAAMBA</v>
      </c>
      <c r="B9895" s="37">
        <v>4704</v>
      </c>
      <c r="C9895" s="37" t="s">
        <v>9839</v>
      </c>
      <c r="D9895" s="38" t="s">
        <v>7888</v>
      </c>
      <c r="E9895" s="39">
        <v>1601.7799408565068</v>
      </c>
      <c r="F9895" s="39">
        <f t="shared" si="469"/>
        <v>1761.9579349421576</v>
      </c>
      <c r="G9895" s="39">
        <f t="shared" si="470"/>
        <v>2082.3139231134587</v>
      </c>
    </row>
    <row r="9896" spans="1:7" ht="25.5" customHeight="1" thickTop="1" thickBot="1" x14ac:dyDescent="0.25">
      <c r="A9896" s="20" t="str">
        <f t="shared" si="468"/>
        <v>4705CLARKE CREEK</v>
      </c>
      <c r="B9896" s="20">
        <v>4705</v>
      </c>
      <c r="C9896" s="20" t="s">
        <v>9840</v>
      </c>
      <c r="D9896" s="21" t="s">
        <v>7888</v>
      </c>
      <c r="E9896" s="22">
        <v>1601.7799408565068</v>
      </c>
      <c r="F9896" s="22">
        <f t="shared" si="469"/>
        <v>1761.9579349421576</v>
      </c>
      <c r="G9896" s="22">
        <f t="shared" si="470"/>
        <v>2082.3139231134587</v>
      </c>
    </row>
    <row r="9897" spans="1:7" ht="25.5" customHeight="1" thickTop="1" thickBot="1" x14ac:dyDescent="0.25">
      <c r="A9897" s="20" t="str">
        <f t="shared" si="468"/>
        <v>4705LOTUS CREEK</v>
      </c>
      <c r="B9897" s="37">
        <v>4705</v>
      </c>
      <c r="C9897" s="37" t="s">
        <v>9841</v>
      </c>
      <c r="D9897" s="38" t="s">
        <v>7888</v>
      </c>
      <c r="E9897" s="39">
        <v>1601.7799408565068</v>
      </c>
      <c r="F9897" s="39">
        <f t="shared" si="469"/>
        <v>1761.9579349421576</v>
      </c>
      <c r="G9897" s="39">
        <f t="shared" si="470"/>
        <v>2082.3139231134587</v>
      </c>
    </row>
    <row r="9898" spans="1:7" ht="25.5" customHeight="1" thickTop="1" thickBot="1" x14ac:dyDescent="0.25">
      <c r="A9898" s="20" t="str">
        <f t="shared" si="468"/>
        <v>4705MACKENZIE RIVER</v>
      </c>
      <c r="B9898" s="20">
        <v>4705</v>
      </c>
      <c r="C9898" s="20" t="s">
        <v>9842</v>
      </c>
      <c r="D9898" s="21" t="s">
        <v>7888</v>
      </c>
      <c r="E9898" s="22">
        <v>1601.7799408565068</v>
      </c>
      <c r="F9898" s="22">
        <f t="shared" si="469"/>
        <v>1761.9579349421576</v>
      </c>
      <c r="G9898" s="22">
        <f t="shared" si="470"/>
        <v>2082.3139231134587</v>
      </c>
    </row>
    <row r="9899" spans="1:7" ht="25.5" customHeight="1" thickTop="1" thickBot="1" x14ac:dyDescent="0.25">
      <c r="A9899" s="20" t="str">
        <f t="shared" si="468"/>
        <v>4705MARLBOROUGH</v>
      </c>
      <c r="B9899" s="37">
        <v>4705</v>
      </c>
      <c r="C9899" s="37" t="s">
        <v>9843</v>
      </c>
      <c r="D9899" s="38" t="s">
        <v>7888</v>
      </c>
      <c r="E9899" s="39">
        <v>1601.7799408565068</v>
      </c>
      <c r="F9899" s="39">
        <f t="shared" si="469"/>
        <v>1761.9579349421576</v>
      </c>
      <c r="G9899" s="39">
        <f t="shared" si="470"/>
        <v>2082.3139231134587</v>
      </c>
    </row>
    <row r="9900" spans="1:7" ht="25.5" customHeight="1" thickTop="1" thickBot="1" x14ac:dyDescent="0.25">
      <c r="A9900" s="20" t="str">
        <f t="shared" si="468"/>
        <v>4705MOUNT GARDINER</v>
      </c>
      <c r="B9900" s="20">
        <v>4705</v>
      </c>
      <c r="C9900" s="20" t="s">
        <v>9844</v>
      </c>
      <c r="D9900" s="21" t="s">
        <v>7888</v>
      </c>
      <c r="E9900" s="22">
        <v>1601.7799408565068</v>
      </c>
      <c r="F9900" s="22">
        <f t="shared" si="469"/>
        <v>1761.9579349421576</v>
      </c>
      <c r="G9900" s="22">
        <f t="shared" si="470"/>
        <v>2082.3139231134587</v>
      </c>
    </row>
    <row r="9901" spans="1:7" ht="25.5" customHeight="1" thickTop="1" thickBot="1" x14ac:dyDescent="0.25">
      <c r="A9901" s="20" t="str">
        <f t="shared" si="468"/>
        <v>4706OGMORE</v>
      </c>
      <c r="B9901" s="37">
        <v>4706</v>
      </c>
      <c r="C9901" s="37" t="s">
        <v>9845</v>
      </c>
      <c r="D9901" s="38" t="s">
        <v>7888</v>
      </c>
      <c r="E9901" s="39">
        <v>1601.7799408565068</v>
      </c>
      <c r="F9901" s="39">
        <f t="shared" si="469"/>
        <v>1761.9579349421576</v>
      </c>
      <c r="G9901" s="39">
        <f t="shared" si="470"/>
        <v>2082.3139231134587</v>
      </c>
    </row>
    <row r="9902" spans="1:7" ht="25.5" customHeight="1" thickTop="1" thickBot="1" x14ac:dyDescent="0.25">
      <c r="A9902" s="20" t="str">
        <f t="shared" si="468"/>
        <v>4707COLLAROY</v>
      </c>
      <c r="B9902" s="20">
        <v>4707</v>
      </c>
      <c r="C9902" s="20" t="s">
        <v>980</v>
      </c>
      <c r="D9902" s="21" t="s">
        <v>7888</v>
      </c>
      <c r="E9902" s="22">
        <v>1601.7799408565068</v>
      </c>
      <c r="F9902" s="22">
        <f t="shared" si="469"/>
        <v>1761.9579349421576</v>
      </c>
      <c r="G9902" s="22">
        <f t="shared" si="470"/>
        <v>2082.3139231134587</v>
      </c>
    </row>
    <row r="9903" spans="1:7" ht="25.5" customHeight="1" thickTop="1" thickBot="1" x14ac:dyDescent="0.25">
      <c r="A9903" s="20" t="str">
        <f t="shared" si="468"/>
        <v>4707ST LAWRENCE</v>
      </c>
      <c r="B9903" s="37">
        <v>4707</v>
      </c>
      <c r="C9903" s="37" t="s">
        <v>9846</v>
      </c>
      <c r="D9903" s="38" t="s">
        <v>7888</v>
      </c>
      <c r="E9903" s="39">
        <v>1601.7799408565068</v>
      </c>
      <c r="F9903" s="39">
        <f t="shared" si="469"/>
        <v>1761.9579349421576</v>
      </c>
      <c r="G9903" s="39">
        <f t="shared" si="470"/>
        <v>2082.3139231134587</v>
      </c>
    </row>
    <row r="9904" spans="1:7" ht="25.5" customHeight="1" thickTop="1" thickBot="1" x14ac:dyDescent="0.25">
      <c r="A9904" s="20" t="str">
        <f t="shared" si="468"/>
        <v>4707THE PERCY GROUP</v>
      </c>
      <c r="B9904" s="20">
        <v>4707</v>
      </c>
      <c r="C9904" s="20" t="s">
        <v>9847</v>
      </c>
      <c r="D9904" s="21" t="s">
        <v>7888</v>
      </c>
      <c r="E9904" s="22">
        <v>1601.7799408565068</v>
      </c>
      <c r="F9904" s="22">
        <f t="shared" si="469"/>
        <v>1761.9579349421576</v>
      </c>
      <c r="G9904" s="22">
        <f t="shared" si="470"/>
        <v>2082.3139231134587</v>
      </c>
    </row>
    <row r="9905" spans="1:7" ht="25.5" customHeight="1" thickTop="1" thickBot="1" x14ac:dyDescent="0.25">
      <c r="A9905" s="20" t="str">
        <f t="shared" si="468"/>
        <v>4709BUNDOORA</v>
      </c>
      <c r="B9905" s="37">
        <v>4709</v>
      </c>
      <c r="C9905" s="37" t="s">
        <v>5322</v>
      </c>
      <c r="D9905" s="38" t="s">
        <v>7888</v>
      </c>
      <c r="E9905" s="39">
        <v>1938.9059995605701</v>
      </c>
      <c r="F9905" s="39">
        <f t="shared" si="469"/>
        <v>2132.7965995166273</v>
      </c>
      <c r="G9905" s="39">
        <f t="shared" si="470"/>
        <v>2520.5777994287414</v>
      </c>
    </row>
    <row r="9906" spans="1:7" ht="25.5" customHeight="1" thickTop="1" thickBot="1" x14ac:dyDescent="0.25">
      <c r="A9906" s="20" t="str">
        <f t="shared" si="468"/>
        <v>4709TIERI</v>
      </c>
      <c r="B9906" s="20">
        <v>4709</v>
      </c>
      <c r="C9906" s="20" t="s">
        <v>9848</v>
      </c>
      <c r="D9906" s="21" t="s">
        <v>7888</v>
      </c>
      <c r="E9906" s="22">
        <v>1938.9059995605701</v>
      </c>
      <c r="F9906" s="22">
        <f t="shared" si="469"/>
        <v>2132.7965995166273</v>
      </c>
      <c r="G9906" s="22">
        <f t="shared" si="470"/>
        <v>2520.5777994287414</v>
      </c>
    </row>
    <row r="9907" spans="1:7" ht="25.5" customHeight="1" thickTop="1" thickBot="1" x14ac:dyDescent="0.25">
      <c r="A9907" s="20" t="str">
        <f t="shared" si="468"/>
        <v>4710EMU PARK</v>
      </c>
      <c r="B9907" s="37">
        <v>4710</v>
      </c>
      <c r="C9907" s="37" t="s">
        <v>9849</v>
      </c>
      <c r="D9907" s="38" t="s">
        <v>7888</v>
      </c>
      <c r="E9907" s="39">
        <v>1601.7799408565068</v>
      </c>
      <c r="F9907" s="39">
        <f t="shared" si="469"/>
        <v>1761.9579349421576</v>
      </c>
      <c r="G9907" s="39">
        <f t="shared" si="470"/>
        <v>2082.3139231134587</v>
      </c>
    </row>
    <row r="9908" spans="1:7" ht="25.5" customHeight="1" thickTop="1" thickBot="1" x14ac:dyDescent="0.25">
      <c r="A9908" s="20" t="str">
        <f t="shared" si="468"/>
        <v>4710ZILZIE</v>
      </c>
      <c r="B9908" s="20">
        <v>4710</v>
      </c>
      <c r="C9908" s="20" t="s">
        <v>9850</v>
      </c>
      <c r="D9908" s="21" t="s">
        <v>7888</v>
      </c>
      <c r="E9908" s="22">
        <v>1601.7799408565068</v>
      </c>
      <c r="F9908" s="22">
        <f t="shared" si="469"/>
        <v>1761.9579349421576</v>
      </c>
      <c r="G9908" s="22">
        <f t="shared" si="470"/>
        <v>2082.3139231134587</v>
      </c>
    </row>
    <row r="9909" spans="1:7" ht="25.5" customHeight="1" thickTop="1" thickBot="1" x14ac:dyDescent="0.25">
      <c r="A9909" s="20" t="str">
        <f t="shared" si="468"/>
        <v>4711GLENDALE</v>
      </c>
      <c r="B9909" s="37">
        <v>4711</v>
      </c>
      <c r="C9909" s="37" t="s">
        <v>1517</v>
      </c>
      <c r="D9909" s="38" t="s">
        <v>7888</v>
      </c>
      <c r="E9909" s="39">
        <v>1601.7799408565068</v>
      </c>
      <c r="F9909" s="39">
        <f t="shared" si="469"/>
        <v>1761.9579349421576</v>
      </c>
      <c r="G9909" s="39">
        <f t="shared" si="470"/>
        <v>2082.3139231134587</v>
      </c>
    </row>
    <row r="9910" spans="1:7" ht="25.5" customHeight="1" thickTop="1" thickBot="1" x14ac:dyDescent="0.25">
      <c r="A9910" s="20" t="str">
        <f t="shared" si="468"/>
        <v>4711GLENLEE</v>
      </c>
      <c r="B9910" s="20">
        <v>4711</v>
      </c>
      <c r="C9910" s="20" t="s">
        <v>6250</v>
      </c>
      <c r="D9910" s="21" t="s">
        <v>7888</v>
      </c>
      <c r="E9910" s="22">
        <v>1601.7799408565068</v>
      </c>
      <c r="F9910" s="22">
        <f t="shared" si="469"/>
        <v>1761.9579349421576</v>
      </c>
      <c r="G9910" s="22">
        <f t="shared" si="470"/>
        <v>2082.3139231134587</v>
      </c>
    </row>
    <row r="9911" spans="1:7" ht="25.5" customHeight="1" thickTop="1" thickBot="1" x14ac:dyDescent="0.25">
      <c r="A9911" s="20" t="str">
        <f t="shared" si="468"/>
        <v>4712DUARINGA</v>
      </c>
      <c r="B9911" s="37">
        <v>4712</v>
      </c>
      <c r="C9911" s="37" t="s">
        <v>9851</v>
      </c>
      <c r="D9911" s="38" t="s">
        <v>7888</v>
      </c>
      <c r="E9911" s="39">
        <v>1956.284000581898</v>
      </c>
      <c r="F9911" s="39">
        <f t="shared" si="469"/>
        <v>2151.912400640088</v>
      </c>
      <c r="G9911" s="39">
        <f t="shared" si="470"/>
        <v>2543.1692007564675</v>
      </c>
    </row>
    <row r="9912" spans="1:7" ht="25.5" customHeight="1" thickTop="1" thickBot="1" x14ac:dyDescent="0.25">
      <c r="A9912" s="20" t="str">
        <f t="shared" si="468"/>
        <v>4713WOORABINDA</v>
      </c>
      <c r="B9912" s="20">
        <v>4713</v>
      </c>
      <c r="C9912" s="20" t="s">
        <v>9852</v>
      </c>
      <c r="D9912" s="21" t="s">
        <v>7888</v>
      </c>
      <c r="E9912" s="22">
        <v>1927.474999241166</v>
      </c>
      <c r="F9912" s="22">
        <f t="shared" si="469"/>
        <v>2120.2224991652829</v>
      </c>
      <c r="G9912" s="22">
        <f t="shared" si="470"/>
        <v>2505.7174990135159</v>
      </c>
    </row>
    <row r="9913" spans="1:7" ht="25.5" customHeight="1" thickTop="1" thickBot="1" x14ac:dyDescent="0.25">
      <c r="A9913" s="20" t="str">
        <f t="shared" si="468"/>
        <v>4714BAREE</v>
      </c>
      <c r="B9913" s="37">
        <v>4714</v>
      </c>
      <c r="C9913" s="37" t="s">
        <v>9853</v>
      </c>
      <c r="D9913" s="38" t="s">
        <v>7888</v>
      </c>
      <c r="E9913" s="39">
        <v>1601.7799408565068</v>
      </c>
      <c r="F9913" s="39">
        <f t="shared" si="469"/>
        <v>1761.9579349421576</v>
      </c>
      <c r="G9913" s="39">
        <f t="shared" si="470"/>
        <v>2082.3139231134587</v>
      </c>
    </row>
    <row r="9914" spans="1:7" ht="25.5" customHeight="1" thickTop="1" thickBot="1" x14ac:dyDescent="0.25">
      <c r="A9914" s="20" t="str">
        <f t="shared" si="468"/>
        <v>4714BOULDER CREEK</v>
      </c>
      <c r="B9914" s="20">
        <v>4714</v>
      </c>
      <c r="C9914" s="20" t="s">
        <v>9854</v>
      </c>
      <c r="D9914" s="21" t="s">
        <v>7888</v>
      </c>
      <c r="E9914" s="22">
        <v>1601.7799408565068</v>
      </c>
      <c r="F9914" s="22">
        <f t="shared" si="469"/>
        <v>1761.9579349421576</v>
      </c>
      <c r="G9914" s="22">
        <f t="shared" si="470"/>
        <v>2082.3139231134587</v>
      </c>
    </row>
    <row r="9915" spans="1:7" ht="25.5" customHeight="1" thickTop="1" thickBot="1" x14ac:dyDescent="0.25">
      <c r="A9915" s="20" t="str">
        <f t="shared" si="468"/>
        <v>4714HAMILTON CREEK</v>
      </c>
      <c r="B9915" s="37">
        <v>4714</v>
      </c>
      <c r="C9915" s="37" t="s">
        <v>9855</v>
      </c>
      <c r="D9915" s="38" t="s">
        <v>7888</v>
      </c>
      <c r="E9915" s="39">
        <v>1601.7799408565068</v>
      </c>
      <c r="F9915" s="39">
        <f t="shared" si="469"/>
        <v>1761.9579349421576</v>
      </c>
      <c r="G9915" s="39">
        <f t="shared" si="470"/>
        <v>2082.3139231134587</v>
      </c>
    </row>
    <row r="9916" spans="1:7" ht="25.5" customHeight="1" thickTop="1" thickBot="1" x14ac:dyDescent="0.25">
      <c r="A9916" s="20" t="str">
        <f t="shared" si="468"/>
        <v>4714HORSE CREEK</v>
      </c>
      <c r="B9916" s="20">
        <v>4714</v>
      </c>
      <c r="C9916" s="20" t="s">
        <v>9856</v>
      </c>
      <c r="D9916" s="21" t="s">
        <v>7888</v>
      </c>
      <c r="E9916" s="22">
        <v>1601.7799408565068</v>
      </c>
      <c r="F9916" s="22">
        <f t="shared" si="469"/>
        <v>1761.9579349421576</v>
      </c>
      <c r="G9916" s="22">
        <f t="shared" si="470"/>
        <v>2082.3139231134587</v>
      </c>
    </row>
    <row r="9917" spans="1:7" ht="25.5" customHeight="1" thickTop="1" thickBot="1" x14ac:dyDescent="0.25">
      <c r="A9917" s="20" t="str">
        <f t="shared" si="468"/>
        <v>4714JOHNSONS HILL</v>
      </c>
      <c r="B9917" s="37">
        <v>4714</v>
      </c>
      <c r="C9917" s="37" t="s">
        <v>9857</v>
      </c>
      <c r="D9917" s="38" t="s">
        <v>7888</v>
      </c>
      <c r="E9917" s="39">
        <v>1601.7799408565068</v>
      </c>
      <c r="F9917" s="39">
        <f t="shared" si="469"/>
        <v>1761.9579349421576</v>
      </c>
      <c r="G9917" s="39">
        <f t="shared" si="470"/>
        <v>2082.3139231134587</v>
      </c>
    </row>
    <row r="9918" spans="1:7" ht="25.5" customHeight="1" thickTop="1" thickBot="1" x14ac:dyDescent="0.25">
      <c r="A9918" s="20" t="str">
        <f t="shared" si="468"/>
        <v>4714LEYDENS HILL</v>
      </c>
      <c r="B9918" s="20">
        <v>4714</v>
      </c>
      <c r="C9918" s="20" t="s">
        <v>9858</v>
      </c>
      <c r="D9918" s="21" t="s">
        <v>7888</v>
      </c>
      <c r="E9918" s="22">
        <v>1601.7799408565068</v>
      </c>
      <c r="F9918" s="22">
        <f t="shared" si="469"/>
        <v>1761.9579349421576</v>
      </c>
      <c r="G9918" s="22">
        <f t="shared" si="470"/>
        <v>2082.3139231134587</v>
      </c>
    </row>
    <row r="9919" spans="1:7" ht="25.5" customHeight="1" thickTop="1" thickBot="1" x14ac:dyDescent="0.25">
      <c r="A9919" s="20" t="str">
        <f t="shared" si="468"/>
        <v>4714LIMESTONE</v>
      </c>
      <c r="B9919" s="37">
        <v>4714</v>
      </c>
      <c r="C9919" s="37" t="s">
        <v>2068</v>
      </c>
      <c r="D9919" s="38" t="s">
        <v>7888</v>
      </c>
      <c r="E9919" s="39">
        <v>1601.7799408565068</v>
      </c>
      <c r="F9919" s="39">
        <f t="shared" si="469"/>
        <v>1761.9579349421576</v>
      </c>
      <c r="G9919" s="39">
        <f t="shared" si="470"/>
        <v>2082.3139231134587</v>
      </c>
    </row>
    <row r="9920" spans="1:7" ht="25.5" customHeight="1" thickTop="1" thickBot="1" x14ac:dyDescent="0.25">
      <c r="A9920" s="20" t="str">
        <f t="shared" si="468"/>
        <v>4714MOONGAN</v>
      </c>
      <c r="B9920" s="20">
        <v>4714</v>
      </c>
      <c r="C9920" s="20" t="s">
        <v>9859</v>
      </c>
      <c r="D9920" s="21" t="s">
        <v>7888</v>
      </c>
      <c r="E9920" s="22">
        <v>1601.7799408565068</v>
      </c>
      <c r="F9920" s="22">
        <f t="shared" si="469"/>
        <v>1761.9579349421576</v>
      </c>
      <c r="G9920" s="22">
        <f t="shared" si="470"/>
        <v>2082.3139231134587</v>
      </c>
    </row>
    <row r="9921" spans="1:7" ht="25.5" customHeight="1" thickTop="1" thickBot="1" x14ac:dyDescent="0.25">
      <c r="A9921" s="20" t="str">
        <f t="shared" si="468"/>
        <v>4714MOUNT MORGAN</v>
      </c>
      <c r="B9921" s="37">
        <v>4714</v>
      </c>
      <c r="C9921" s="37" t="s">
        <v>9860</v>
      </c>
      <c r="D9921" s="38" t="s">
        <v>7888</v>
      </c>
      <c r="E9921" s="39">
        <v>1601.7799408565068</v>
      </c>
      <c r="F9921" s="39">
        <f t="shared" si="469"/>
        <v>1761.9579349421576</v>
      </c>
      <c r="G9921" s="39">
        <f t="shared" si="470"/>
        <v>2082.3139231134587</v>
      </c>
    </row>
    <row r="9922" spans="1:7" ht="25.5" customHeight="1" thickTop="1" thickBot="1" x14ac:dyDescent="0.25">
      <c r="A9922" s="20" t="str">
        <f t="shared" si="468"/>
        <v>4714NINE MILE CREEK</v>
      </c>
      <c r="B9922" s="20">
        <v>4714</v>
      </c>
      <c r="C9922" s="20" t="s">
        <v>9861</v>
      </c>
      <c r="D9922" s="21" t="s">
        <v>7888</v>
      </c>
      <c r="E9922" s="22">
        <v>1601.7799408565068</v>
      </c>
      <c r="F9922" s="22">
        <f t="shared" si="469"/>
        <v>1761.9579349421576</v>
      </c>
      <c r="G9922" s="22">
        <f t="shared" si="470"/>
        <v>2082.3139231134587</v>
      </c>
    </row>
    <row r="9923" spans="1:7" ht="25.5" customHeight="1" thickTop="1" thickBot="1" x14ac:dyDescent="0.25">
      <c r="A9923" s="20" t="str">
        <f t="shared" si="468"/>
        <v>4714OAKEY CREEK</v>
      </c>
      <c r="B9923" s="37">
        <v>4714</v>
      </c>
      <c r="C9923" s="37" t="s">
        <v>9862</v>
      </c>
      <c r="D9923" s="38" t="s">
        <v>7888</v>
      </c>
      <c r="E9923" s="39">
        <v>1601.7799408565068</v>
      </c>
      <c r="F9923" s="39">
        <f t="shared" si="469"/>
        <v>1761.9579349421576</v>
      </c>
      <c r="G9923" s="39">
        <f t="shared" si="470"/>
        <v>2082.3139231134587</v>
      </c>
    </row>
    <row r="9924" spans="1:7" ht="25.5" customHeight="1" thickTop="1" thickBot="1" x14ac:dyDescent="0.25">
      <c r="A9924" s="20" t="str">
        <f t="shared" si="468"/>
        <v>4714STRUCK OIL</v>
      </c>
      <c r="B9924" s="20">
        <v>4714</v>
      </c>
      <c r="C9924" s="20" t="s">
        <v>9863</v>
      </c>
      <c r="D9924" s="21" t="s">
        <v>7888</v>
      </c>
      <c r="E9924" s="22">
        <v>1601.7799408565068</v>
      </c>
      <c r="F9924" s="22">
        <f t="shared" si="469"/>
        <v>1761.9579349421576</v>
      </c>
      <c r="G9924" s="22">
        <f t="shared" si="470"/>
        <v>2082.3139231134587</v>
      </c>
    </row>
    <row r="9925" spans="1:7" ht="25.5" customHeight="1" thickTop="1" thickBot="1" x14ac:dyDescent="0.25">
      <c r="A9925" s="20" t="str">
        <f t="shared" ref="A9925:A9988" si="471">CONCATENATE(B9925,C9925)</f>
        <v>4714THE MINE</v>
      </c>
      <c r="B9925" s="37">
        <v>4714</v>
      </c>
      <c r="C9925" s="37" t="s">
        <v>9864</v>
      </c>
      <c r="D9925" s="38" t="s">
        <v>7888</v>
      </c>
      <c r="E9925" s="39">
        <v>1601.7799408565068</v>
      </c>
      <c r="F9925" s="39">
        <f t="shared" ref="F9925:F9988" si="472">1.1*E9925</f>
        <v>1761.9579349421576</v>
      </c>
      <c r="G9925" s="39">
        <f t="shared" ref="G9925:G9988" si="473">1.3*E9925</f>
        <v>2082.3139231134587</v>
      </c>
    </row>
    <row r="9926" spans="1:7" ht="25.5" customHeight="1" thickTop="1" thickBot="1" x14ac:dyDescent="0.25">
      <c r="A9926" s="20" t="str">
        <f t="shared" si="471"/>
        <v>4714WALTERHALL</v>
      </c>
      <c r="B9926" s="20">
        <v>4714</v>
      </c>
      <c r="C9926" s="20" t="s">
        <v>9865</v>
      </c>
      <c r="D9926" s="21" t="s">
        <v>7888</v>
      </c>
      <c r="E9926" s="22">
        <v>1601.7799408565068</v>
      </c>
      <c r="F9926" s="22">
        <f t="shared" si="472"/>
        <v>1761.9579349421576</v>
      </c>
      <c r="G9926" s="22">
        <f t="shared" si="473"/>
        <v>2082.3139231134587</v>
      </c>
    </row>
    <row r="9927" spans="1:7" ht="25.5" customHeight="1" thickTop="1" thickBot="1" x14ac:dyDescent="0.25">
      <c r="A9927" s="20" t="str">
        <f t="shared" si="471"/>
        <v>4714WURA</v>
      </c>
      <c r="B9927" s="37">
        <v>4714</v>
      </c>
      <c r="C9927" s="37" t="s">
        <v>9866</v>
      </c>
      <c r="D9927" s="38" t="s">
        <v>7888</v>
      </c>
      <c r="E9927" s="39">
        <v>1601.7799408565068</v>
      </c>
      <c r="F9927" s="39">
        <f t="shared" si="472"/>
        <v>1761.9579349421576</v>
      </c>
      <c r="G9927" s="39">
        <f t="shared" si="473"/>
        <v>2082.3139231134587</v>
      </c>
    </row>
    <row r="9928" spans="1:7" ht="25.5" customHeight="1" thickTop="1" thickBot="1" x14ac:dyDescent="0.25">
      <c r="A9928" s="20" t="str">
        <f t="shared" si="471"/>
        <v>4715BILOELA</v>
      </c>
      <c r="B9928" s="20">
        <v>4715</v>
      </c>
      <c r="C9928" s="20" t="s">
        <v>9867</v>
      </c>
      <c r="D9928" s="21" t="s">
        <v>7888</v>
      </c>
      <c r="E9928" s="22">
        <v>1601.7799408565068</v>
      </c>
      <c r="F9928" s="22">
        <f t="shared" si="472"/>
        <v>1761.9579349421576</v>
      </c>
      <c r="G9928" s="22">
        <f t="shared" si="473"/>
        <v>2082.3139231134587</v>
      </c>
    </row>
    <row r="9929" spans="1:7" ht="25.5" customHeight="1" thickTop="1" thickBot="1" x14ac:dyDescent="0.25">
      <c r="A9929" s="20" t="str">
        <f t="shared" si="471"/>
        <v>4715CALLIDE</v>
      </c>
      <c r="B9929" s="37">
        <v>4715</v>
      </c>
      <c r="C9929" s="37" t="s">
        <v>9868</v>
      </c>
      <c r="D9929" s="38" t="s">
        <v>7888</v>
      </c>
      <c r="E9929" s="39">
        <v>1601.7799408565068</v>
      </c>
      <c r="F9929" s="39">
        <f t="shared" si="472"/>
        <v>1761.9579349421576</v>
      </c>
      <c r="G9929" s="39">
        <f t="shared" si="473"/>
        <v>2082.3139231134587</v>
      </c>
    </row>
    <row r="9930" spans="1:7" ht="25.5" customHeight="1" thickTop="1" thickBot="1" x14ac:dyDescent="0.25">
      <c r="A9930" s="20" t="str">
        <f t="shared" si="471"/>
        <v>4715CASTLE CREEK</v>
      </c>
      <c r="B9930" s="20">
        <v>4715</v>
      </c>
      <c r="C9930" s="20" t="s">
        <v>7095</v>
      </c>
      <c r="D9930" s="21" t="s">
        <v>7888</v>
      </c>
      <c r="E9930" s="22">
        <v>1601.7799408565068</v>
      </c>
      <c r="F9930" s="22">
        <f t="shared" si="472"/>
        <v>1761.9579349421576</v>
      </c>
      <c r="G9930" s="22">
        <f t="shared" si="473"/>
        <v>2082.3139231134587</v>
      </c>
    </row>
    <row r="9931" spans="1:7" ht="25.5" customHeight="1" thickTop="1" thickBot="1" x14ac:dyDescent="0.25">
      <c r="A9931" s="20" t="str">
        <f t="shared" si="471"/>
        <v>4715DAKENBA</v>
      </c>
      <c r="B9931" s="37">
        <v>4715</v>
      </c>
      <c r="C9931" s="37" t="s">
        <v>9869</v>
      </c>
      <c r="D9931" s="38" t="s">
        <v>7888</v>
      </c>
      <c r="E9931" s="39">
        <v>1601.7799408565068</v>
      </c>
      <c r="F9931" s="39">
        <f t="shared" si="472"/>
        <v>1761.9579349421576</v>
      </c>
      <c r="G9931" s="39">
        <f t="shared" si="473"/>
        <v>2082.3139231134587</v>
      </c>
    </row>
    <row r="9932" spans="1:7" ht="25.5" customHeight="1" thickTop="1" thickBot="1" x14ac:dyDescent="0.25">
      <c r="A9932" s="20" t="str">
        <f t="shared" si="471"/>
        <v>4715DUMGREE</v>
      </c>
      <c r="B9932" s="20">
        <v>4715</v>
      </c>
      <c r="C9932" s="20" t="s">
        <v>9870</v>
      </c>
      <c r="D9932" s="21" t="s">
        <v>7888</v>
      </c>
      <c r="E9932" s="22">
        <v>1601.7799408565068</v>
      </c>
      <c r="F9932" s="22">
        <f t="shared" si="472"/>
        <v>1761.9579349421576</v>
      </c>
      <c r="G9932" s="22">
        <f t="shared" si="473"/>
        <v>2082.3139231134587</v>
      </c>
    </row>
    <row r="9933" spans="1:7" ht="25.5" customHeight="1" thickTop="1" thickBot="1" x14ac:dyDescent="0.25">
      <c r="A9933" s="20" t="str">
        <f t="shared" si="471"/>
        <v>4715GREYCLIFFE</v>
      </c>
      <c r="B9933" s="37">
        <v>4715</v>
      </c>
      <c r="C9933" s="37" t="s">
        <v>9871</v>
      </c>
      <c r="D9933" s="38" t="s">
        <v>7888</v>
      </c>
      <c r="E9933" s="39">
        <v>1601.7799408565068</v>
      </c>
      <c r="F9933" s="39">
        <f t="shared" si="472"/>
        <v>1761.9579349421576</v>
      </c>
      <c r="G9933" s="39">
        <f t="shared" si="473"/>
        <v>2082.3139231134587</v>
      </c>
    </row>
    <row r="9934" spans="1:7" ht="25.5" customHeight="1" thickTop="1" thickBot="1" x14ac:dyDescent="0.25">
      <c r="A9934" s="20" t="str">
        <f t="shared" si="471"/>
        <v>4715MOUNT MURCHISON</v>
      </c>
      <c r="B9934" s="20">
        <v>4715</v>
      </c>
      <c r="C9934" s="20" t="s">
        <v>9872</v>
      </c>
      <c r="D9934" s="21" t="s">
        <v>7888</v>
      </c>
      <c r="E9934" s="22">
        <v>1601.7799408565068</v>
      </c>
      <c r="F9934" s="22">
        <f t="shared" si="472"/>
        <v>1761.9579349421576</v>
      </c>
      <c r="G9934" s="22">
        <f t="shared" si="473"/>
        <v>2082.3139231134587</v>
      </c>
    </row>
    <row r="9935" spans="1:7" ht="25.5" customHeight="1" thickTop="1" thickBot="1" x14ac:dyDescent="0.25">
      <c r="A9935" s="20" t="str">
        <f t="shared" si="471"/>
        <v>4715ORANGE CREEK</v>
      </c>
      <c r="B9935" s="37">
        <v>4715</v>
      </c>
      <c r="C9935" s="37" t="s">
        <v>9873</v>
      </c>
      <c r="D9935" s="38" t="s">
        <v>7888</v>
      </c>
      <c r="E9935" s="39">
        <v>1601.7799408565068</v>
      </c>
      <c r="F9935" s="39">
        <f t="shared" si="472"/>
        <v>1761.9579349421576</v>
      </c>
      <c r="G9935" s="39">
        <f t="shared" si="473"/>
        <v>2082.3139231134587</v>
      </c>
    </row>
    <row r="9936" spans="1:7" ht="25.5" customHeight="1" thickTop="1" thickBot="1" x14ac:dyDescent="0.25">
      <c r="A9936" s="20" t="str">
        <f t="shared" si="471"/>
        <v>4715PROSPECT</v>
      </c>
      <c r="B9936" s="20">
        <v>4715</v>
      </c>
      <c r="C9936" s="20" t="s">
        <v>1102</v>
      </c>
      <c r="D9936" s="21" t="s">
        <v>7888</v>
      </c>
      <c r="E9936" s="22">
        <v>1601.7799408565068</v>
      </c>
      <c r="F9936" s="22">
        <f t="shared" si="472"/>
        <v>1761.9579349421576</v>
      </c>
      <c r="G9936" s="22">
        <f t="shared" si="473"/>
        <v>2082.3139231134587</v>
      </c>
    </row>
    <row r="9937" spans="1:7" ht="25.5" customHeight="1" thickTop="1" thickBot="1" x14ac:dyDescent="0.25">
      <c r="A9937" s="20" t="str">
        <f t="shared" si="471"/>
        <v>4715VALENTINE PLAINS</v>
      </c>
      <c r="B9937" s="37">
        <v>4715</v>
      </c>
      <c r="C9937" s="37" t="s">
        <v>9874</v>
      </c>
      <c r="D9937" s="38" t="s">
        <v>7888</v>
      </c>
      <c r="E9937" s="39">
        <v>1601.7799408565068</v>
      </c>
      <c r="F9937" s="39">
        <f t="shared" si="472"/>
        <v>1761.9579349421576</v>
      </c>
      <c r="G9937" s="39">
        <f t="shared" si="473"/>
        <v>2082.3139231134587</v>
      </c>
    </row>
    <row r="9938" spans="1:7" ht="25.5" customHeight="1" thickTop="1" thickBot="1" x14ac:dyDescent="0.25">
      <c r="A9938" s="20" t="str">
        <f t="shared" si="471"/>
        <v>4716LAWGI DAWES</v>
      </c>
      <c r="B9938" s="20">
        <v>4716</v>
      </c>
      <c r="C9938" s="20" t="s">
        <v>9875</v>
      </c>
      <c r="D9938" s="21" t="s">
        <v>7888</v>
      </c>
      <c r="E9938" s="22">
        <v>2338.9179993035777</v>
      </c>
      <c r="F9938" s="22">
        <f t="shared" si="472"/>
        <v>2572.8097992339358</v>
      </c>
      <c r="G9938" s="22">
        <f t="shared" si="473"/>
        <v>3040.593399094651</v>
      </c>
    </row>
    <row r="9939" spans="1:7" ht="25.5" customHeight="1" thickTop="1" thickBot="1" x14ac:dyDescent="0.25">
      <c r="A9939" s="20" t="str">
        <f t="shared" si="471"/>
        <v>4716THANGOOL</v>
      </c>
      <c r="B9939" s="37">
        <v>4716</v>
      </c>
      <c r="C9939" s="37" t="s">
        <v>9876</v>
      </c>
      <c r="D9939" s="38" t="s">
        <v>7888</v>
      </c>
      <c r="E9939" s="39">
        <v>2338.9179993035777</v>
      </c>
      <c r="F9939" s="39">
        <f t="shared" si="472"/>
        <v>2572.8097992339358</v>
      </c>
      <c r="G9939" s="39">
        <f t="shared" si="473"/>
        <v>3040.593399094651</v>
      </c>
    </row>
    <row r="9940" spans="1:7" ht="25.5" customHeight="1" thickTop="1" thickBot="1" x14ac:dyDescent="0.25">
      <c r="A9940" s="20" t="str">
        <f t="shared" si="471"/>
        <v>4717BLACKWATER</v>
      </c>
      <c r="B9940" s="20">
        <v>4717</v>
      </c>
      <c r="C9940" s="20" t="s">
        <v>9877</v>
      </c>
      <c r="D9940" s="21" t="s">
        <v>7888</v>
      </c>
      <c r="E9940" s="22">
        <v>1459.2800003775878</v>
      </c>
      <c r="F9940" s="22">
        <f t="shared" si="472"/>
        <v>1605.2080004153468</v>
      </c>
      <c r="G9940" s="22">
        <f t="shared" si="473"/>
        <v>1897.0640004908641</v>
      </c>
    </row>
    <row r="9941" spans="1:7" ht="25.5" customHeight="1" thickTop="1" thickBot="1" x14ac:dyDescent="0.25">
      <c r="A9941" s="20" t="str">
        <f t="shared" si="471"/>
        <v>4718BAUHINIA</v>
      </c>
      <c r="B9941" s="37">
        <v>4718</v>
      </c>
      <c r="C9941" s="37" t="s">
        <v>9878</v>
      </c>
      <c r="D9941" s="38" t="s">
        <v>7888</v>
      </c>
      <c r="E9941" s="39">
        <v>1694.3820003185278</v>
      </c>
      <c r="F9941" s="39">
        <f t="shared" si="472"/>
        <v>1863.8202003503807</v>
      </c>
      <c r="G9941" s="39">
        <f t="shared" si="473"/>
        <v>2202.6966004140863</v>
      </c>
    </row>
    <row r="9942" spans="1:7" ht="25.5" customHeight="1" thickTop="1" thickBot="1" x14ac:dyDescent="0.25">
      <c r="A9942" s="20" t="str">
        <f t="shared" si="471"/>
        <v>4718DROMEDARY</v>
      </c>
      <c r="B9942" s="20">
        <v>4718</v>
      </c>
      <c r="C9942" s="20" t="s">
        <v>9879</v>
      </c>
      <c r="D9942" s="21" t="s">
        <v>7888</v>
      </c>
      <c r="E9942" s="22">
        <v>1694.3820003185278</v>
      </c>
      <c r="F9942" s="22">
        <f t="shared" si="472"/>
        <v>1863.8202003503807</v>
      </c>
      <c r="G9942" s="22">
        <f t="shared" si="473"/>
        <v>2202.6966004140863</v>
      </c>
    </row>
    <row r="9943" spans="1:7" ht="25.5" customHeight="1" thickTop="1" thickBot="1" x14ac:dyDescent="0.25">
      <c r="A9943" s="20" t="str">
        <f t="shared" si="471"/>
        <v>4718KIANGA</v>
      </c>
      <c r="B9943" s="37">
        <v>4718</v>
      </c>
      <c r="C9943" s="37" t="s">
        <v>3421</v>
      </c>
      <c r="D9943" s="38" t="s">
        <v>7888</v>
      </c>
      <c r="E9943" s="39">
        <v>1694.3820003185278</v>
      </c>
      <c r="F9943" s="39">
        <f t="shared" si="472"/>
        <v>1863.8202003503807</v>
      </c>
      <c r="G9943" s="39">
        <f t="shared" si="473"/>
        <v>2202.6966004140863</v>
      </c>
    </row>
    <row r="9944" spans="1:7" ht="25.5" customHeight="1" thickTop="1" thickBot="1" x14ac:dyDescent="0.25">
      <c r="A9944" s="20" t="str">
        <f t="shared" si="471"/>
        <v>4718MOURA</v>
      </c>
      <c r="B9944" s="20">
        <v>4718</v>
      </c>
      <c r="C9944" s="20" t="s">
        <v>9880</v>
      </c>
      <c r="D9944" s="21" t="s">
        <v>7888</v>
      </c>
      <c r="E9944" s="22">
        <v>1694.3820003185278</v>
      </c>
      <c r="F9944" s="22">
        <f t="shared" si="472"/>
        <v>1863.8202003503807</v>
      </c>
      <c r="G9944" s="22">
        <f t="shared" si="473"/>
        <v>2202.6966004140863</v>
      </c>
    </row>
    <row r="9945" spans="1:7" ht="25.5" customHeight="1" thickTop="1" thickBot="1" x14ac:dyDescent="0.25">
      <c r="A9945" s="20" t="str">
        <f t="shared" si="471"/>
        <v>4718MUNGABUNDA</v>
      </c>
      <c r="B9945" s="37">
        <v>4718</v>
      </c>
      <c r="C9945" s="37" t="s">
        <v>9881</v>
      </c>
      <c r="D9945" s="38" t="s">
        <v>7888</v>
      </c>
      <c r="E9945" s="39">
        <v>1694.3820003185278</v>
      </c>
      <c r="F9945" s="39">
        <f t="shared" si="472"/>
        <v>1863.8202003503807</v>
      </c>
      <c r="G9945" s="39">
        <f t="shared" si="473"/>
        <v>2202.6966004140863</v>
      </c>
    </row>
    <row r="9946" spans="1:7" ht="25.5" customHeight="1" thickTop="1" thickBot="1" x14ac:dyDescent="0.25">
      <c r="A9946" s="20" t="str">
        <f t="shared" si="471"/>
        <v>4718OOMBABEER</v>
      </c>
      <c r="B9946" s="20">
        <v>4718</v>
      </c>
      <c r="C9946" s="20" t="s">
        <v>9882</v>
      </c>
      <c r="D9946" s="21" t="s">
        <v>7888</v>
      </c>
      <c r="E9946" s="22">
        <v>1694.3820003185278</v>
      </c>
      <c r="F9946" s="22">
        <f t="shared" si="472"/>
        <v>1863.8202003503807</v>
      </c>
      <c r="G9946" s="22">
        <f t="shared" si="473"/>
        <v>2202.6966004140863</v>
      </c>
    </row>
    <row r="9947" spans="1:7" ht="25.5" customHeight="1" thickTop="1" thickBot="1" x14ac:dyDescent="0.25">
      <c r="A9947" s="20" t="str">
        <f t="shared" si="471"/>
        <v>4718RHYDDING</v>
      </c>
      <c r="B9947" s="37">
        <v>4718</v>
      </c>
      <c r="C9947" s="37" t="s">
        <v>9883</v>
      </c>
      <c r="D9947" s="38" t="s">
        <v>7888</v>
      </c>
      <c r="E9947" s="39">
        <v>1694.3820003185278</v>
      </c>
      <c r="F9947" s="39">
        <f t="shared" si="472"/>
        <v>1863.8202003503807</v>
      </c>
      <c r="G9947" s="39">
        <f t="shared" si="473"/>
        <v>2202.6966004140863</v>
      </c>
    </row>
    <row r="9948" spans="1:7" ht="25.5" customHeight="1" thickTop="1" thickBot="1" x14ac:dyDescent="0.25">
      <c r="A9948" s="20" t="str">
        <f t="shared" si="471"/>
        <v>4718ROUNDSTONE</v>
      </c>
      <c r="B9948" s="20">
        <v>4718</v>
      </c>
      <c r="C9948" s="20" t="s">
        <v>9884</v>
      </c>
      <c r="D9948" s="21" t="s">
        <v>7888</v>
      </c>
      <c r="E9948" s="22">
        <v>1694.3820003185278</v>
      </c>
      <c r="F9948" s="22">
        <f t="shared" si="472"/>
        <v>1863.8202003503807</v>
      </c>
      <c r="G9948" s="22">
        <f t="shared" si="473"/>
        <v>2202.6966004140863</v>
      </c>
    </row>
    <row r="9949" spans="1:7" ht="25.5" customHeight="1" thickTop="1" thickBot="1" x14ac:dyDescent="0.25">
      <c r="A9949" s="20" t="str">
        <f t="shared" si="471"/>
        <v>4718WARNOAH</v>
      </c>
      <c r="B9949" s="37">
        <v>4718</v>
      </c>
      <c r="C9949" s="37" t="s">
        <v>9885</v>
      </c>
      <c r="D9949" s="38" t="s">
        <v>7888</v>
      </c>
      <c r="E9949" s="39">
        <v>1694.3820003185278</v>
      </c>
      <c r="F9949" s="39">
        <f t="shared" si="472"/>
        <v>1863.8202003503807</v>
      </c>
      <c r="G9949" s="39">
        <f t="shared" si="473"/>
        <v>2202.6966004140863</v>
      </c>
    </row>
    <row r="9950" spans="1:7" ht="25.5" customHeight="1" thickTop="1" thickBot="1" x14ac:dyDescent="0.25">
      <c r="A9950" s="20" t="str">
        <f t="shared" si="471"/>
        <v>4719CAMBOON</v>
      </c>
      <c r="B9950" s="20">
        <v>4719</v>
      </c>
      <c r="C9950" s="20" t="s">
        <v>4984</v>
      </c>
      <c r="D9950" s="21" t="s">
        <v>7888</v>
      </c>
      <c r="E9950" s="22">
        <v>1745.868000236384</v>
      </c>
      <c r="F9950" s="22">
        <f t="shared" si="472"/>
        <v>1920.4548002600225</v>
      </c>
      <c r="G9950" s="22">
        <f t="shared" si="473"/>
        <v>2269.6284003072992</v>
      </c>
    </row>
    <row r="9951" spans="1:7" ht="25.5" customHeight="1" thickTop="1" thickBot="1" x14ac:dyDescent="0.25">
      <c r="A9951" s="20" t="str">
        <f t="shared" si="471"/>
        <v>4719CRACOW</v>
      </c>
      <c r="B9951" s="37">
        <v>4719</v>
      </c>
      <c r="C9951" s="37" t="s">
        <v>9886</v>
      </c>
      <c r="D9951" s="38" t="s">
        <v>7888</v>
      </c>
      <c r="E9951" s="39">
        <v>1745.868000236384</v>
      </c>
      <c r="F9951" s="39">
        <f t="shared" si="472"/>
        <v>1920.4548002600225</v>
      </c>
      <c r="G9951" s="39">
        <f t="shared" si="473"/>
        <v>2269.6284003072992</v>
      </c>
    </row>
    <row r="9952" spans="1:7" ht="25.5" customHeight="1" thickTop="1" thickBot="1" x14ac:dyDescent="0.25">
      <c r="A9952" s="20" t="str">
        <f t="shared" si="471"/>
        <v>4719GLENMORAL</v>
      </c>
      <c r="B9952" s="20">
        <v>4719</v>
      </c>
      <c r="C9952" s="20" t="s">
        <v>9887</v>
      </c>
      <c r="D9952" s="21" t="s">
        <v>7888</v>
      </c>
      <c r="E9952" s="22">
        <v>1745.868000236384</v>
      </c>
      <c r="F9952" s="22">
        <f t="shared" si="472"/>
        <v>1920.4548002600225</v>
      </c>
      <c r="G9952" s="22">
        <f t="shared" si="473"/>
        <v>2269.6284003072992</v>
      </c>
    </row>
    <row r="9953" spans="1:7" ht="25.5" customHeight="1" thickTop="1" thickBot="1" x14ac:dyDescent="0.25">
      <c r="A9953" s="20" t="str">
        <f t="shared" si="471"/>
        <v>4719ISLA</v>
      </c>
      <c r="B9953" s="37">
        <v>4719</v>
      </c>
      <c r="C9953" s="37" t="s">
        <v>9888</v>
      </c>
      <c r="D9953" s="38" t="s">
        <v>7888</v>
      </c>
      <c r="E9953" s="39">
        <v>1745.868000236384</v>
      </c>
      <c r="F9953" s="39">
        <f t="shared" si="472"/>
        <v>1920.4548002600225</v>
      </c>
      <c r="G9953" s="39">
        <f t="shared" si="473"/>
        <v>2269.6284003072992</v>
      </c>
    </row>
    <row r="9954" spans="1:7" ht="25.5" customHeight="1" thickTop="1" thickBot="1" x14ac:dyDescent="0.25">
      <c r="A9954" s="20" t="str">
        <f t="shared" si="471"/>
        <v>4719LONESOME CREEK</v>
      </c>
      <c r="B9954" s="20">
        <v>4719</v>
      </c>
      <c r="C9954" s="20" t="s">
        <v>9889</v>
      </c>
      <c r="D9954" s="21" t="s">
        <v>7888</v>
      </c>
      <c r="E9954" s="22">
        <v>1745.868000236384</v>
      </c>
      <c r="F9954" s="22">
        <f t="shared" si="472"/>
        <v>1920.4548002600225</v>
      </c>
      <c r="G9954" s="22">
        <f t="shared" si="473"/>
        <v>2269.6284003072992</v>
      </c>
    </row>
    <row r="9955" spans="1:7" ht="25.5" customHeight="1" thickTop="1" thickBot="1" x14ac:dyDescent="0.25">
      <c r="A9955" s="20" t="str">
        <f t="shared" si="471"/>
        <v>4719THEODORE</v>
      </c>
      <c r="B9955" s="37">
        <v>4719</v>
      </c>
      <c r="C9955" s="37" t="s">
        <v>5181</v>
      </c>
      <c r="D9955" s="38" t="s">
        <v>7888</v>
      </c>
      <c r="E9955" s="39">
        <v>1745.868000236384</v>
      </c>
      <c r="F9955" s="39">
        <f t="shared" si="472"/>
        <v>1920.4548002600225</v>
      </c>
      <c r="G9955" s="39">
        <f t="shared" si="473"/>
        <v>2269.6284003072992</v>
      </c>
    </row>
    <row r="9956" spans="1:7" ht="25.5" customHeight="1" thickTop="1" thickBot="1" x14ac:dyDescent="0.25">
      <c r="A9956" s="20" t="str">
        <f t="shared" si="471"/>
        <v>4720EMERALD</v>
      </c>
      <c r="B9956" s="20">
        <v>4720</v>
      </c>
      <c r="C9956" s="20" t="s">
        <v>7318</v>
      </c>
      <c r="D9956" s="21" t="s">
        <v>7888</v>
      </c>
      <c r="E9956" s="22">
        <v>3089.9079999999999</v>
      </c>
      <c r="F9956" s="22">
        <f t="shared" si="472"/>
        <v>3398.8988000000004</v>
      </c>
      <c r="G9956" s="22">
        <f t="shared" si="473"/>
        <v>4016.8804</v>
      </c>
    </row>
    <row r="9957" spans="1:7" ht="25.5" customHeight="1" thickTop="1" thickBot="1" x14ac:dyDescent="0.25">
      <c r="A9957" s="20" t="str">
        <f t="shared" si="471"/>
        <v>4721ARGYLL</v>
      </c>
      <c r="B9957" s="37">
        <v>4721</v>
      </c>
      <c r="C9957" s="37" t="s">
        <v>9890</v>
      </c>
      <c r="D9957" s="38" t="s">
        <v>7888</v>
      </c>
      <c r="E9957" s="39">
        <v>1647.963999524296</v>
      </c>
      <c r="F9957" s="39">
        <f t="shared" si="472"/>
        <v>1812.7603994767258</v>
      </c>
      <c r="G9957" s="39">
        <f t="shared" si="473"/>
        <v>2142.353199381585</v>
      </c>
    </row>
    <row r="9958" spans="1:7" ht="25.5" customHeight="1" thickTop="1" thickBot="1" x14ac:dyDescent="0.25">
      <c r="A9958" s="20" t="str">
        <f t="shared" si="471"/>
        <v>4721CLERMONT</v>
      </c>
      <c r="B9958" s="20">
        <v>4721</v>
      </c>
      <c r="C9958" s="20" t="s">
        <v>9891</v>
      </c>
      <c r="D9958" s="21" t="s">
        <v>7888</v>
      </c>
      <c r="E9958" s="22">
        <v>1647.963999524296</v>
      </c>
      <c r="F9958" s="22">
        <f t="shared" si="472"/>
        <v>1812.7603994767258</v>
      </c>
      <c r="G9958" s="22">
        <f t="shared" si="473"/>
        <v>2142.353199381585</v>
      </c>
    </row>
    <row r="9959" spans="1:7" ht="25.5" customHeight="1" thickTop="1" thickBot="1" x14ac:dyDescent="0.25">
      <c r="A9959" s="20" t="str">
        <f t="shared" si="471"/>
        <v>4721ELGIN</v>
      </c>
      <c r="B9959" s="37">
        <v>4721</v>
      </c>
      <c r="C9959" s="37" t="s">
        <v>9892</v>
      </c>
      <c r="D9959" s="38" t="s">
        <v>7888</v>
      </c>
      <c r="E9959" s="39">
        <v>1647.963999524296</v>
      </c>
      <c r="F9959" s="39">
        <f t="shared" si="472"/>
        <v>1812.7603994767258</v>
      </c>
      <c r="G9959" s="39">
        <f t="shared" si="473"/>
        <v>2142.353199381585</v>
      </c>
    </row>
    <row r="9960" spans="1:7" ht="25.5" customHeight="1" thickTop="1" thickBot="1" x14ac:dyDescent="0.25">
      <c r="A9960" s="20" t="str">
        <f t="shared" si="471"/>
        <v>4721FRANKFIELD</v>
      </c>
      <c r="B9960" s="20">
        <v>4721</v>
      </c>
      <c r="C9960" s="20" t="s">
        <v>9893</v>
      </c>
      <c r="D9960" s="21" t="s">
        <v>7888</v>
      </c>
      <c r="E9960" s="22">
        <v>1647.963999524296</v>
      </c>
      <c r="F9960" s="22">
        <f t="shared" si="472"/>
        <v>1812.7603994767258</v>
      </c>
      <c r="G9960" s="22">
        <f t="shared" si="473"/>
        <v>2142.353199381585</v>
      </c>
    </row>
    <row r="9961" spans="1:7" ht="25.5" customHeight="1" thickTop="1" thickBot="1" x14ac:dyDescent="0.25">
      <c r="A9961" s="20" t="str">
        <f t="shared" si="471"/>
        <v>4721GEMINI MOUNTAINS</v>
      </c>
      <c r="B9961" s="37">
        <v>4721</v>
      </c>
      <c r="C9961" s="37" t="s">
        <v>9894</v>
      </c>
      <c r="D9961" s="38" t="s">
        <v>7888</v>
      </c>
      <c r="E9961" s="39">
        <v>1647.963999524296</v>
      </c>
      <c r="F9961" s="39">
        <f t="shared" si="472"/>
        <v>1812.7603994767258</v>
      </c>
      <c r="G9961" s="39">
        <f t="shared" si="473"/>
        <v>2142.353199381585</v>
      </c>
    </row>
    <row r="9962" spans="1:7" ht="25.5" customHeight="1" thickTop="1" thickBot="1" x14ac:dyDescent="0.25">
      <c r="A9962" s="20" t="str">
        <f t="shared" si="471"/>
        <v>4721KILCUMMIN</v>
      </c>
      <c r="B9962" s="20">
        <v>4721</v>
      </c>
      <c r="C9962" s="20" t="s">
        <v>9895</v>
      </c>
      <c r="D9962" s="21" t="s">
        <v>7888</v>
      </c>
      <c r="E9962" s="22">
        <v>1647.963999524296</v>
      </c>
      <c r="F9962" s="22">
        <f t="shared" si="472"/>
        <v>1812.7603994767258</v>
      </c>
      <c r="G9962" s="22">
        <f t="shared" si="473"/>
        <v>2142.353199381585</v>
      </c>
    </row>
    <row r="9963" spans="1:7" ht="25.5" customHeight="1" thickTop="1" thickBot="1" x14ac:dyDescent="0.25">
      <c r="A9963" s="20" t="str">
        <f t="shared" si="471"/>
        <v>4721LAGLAN</v>
      </c>
      <c r="B9963" s="37">
        <v>4721</v>
      </c>
      <c r="C9963" s="37" t="s">
        <v>9896</v>
      </c>
      <c r="D9963" s="38" t="s">
        <v>7888</v>
      </c>
      <c r="E9963" s="39">
        <v>1647.963999524296</v>
      </c>
      <c r="F9963" s="39">
        <f t="shared" si="472"/>
        <v>1812.7603994767258</v>
      </c>
      <c r="G9963" s="39">
        <f t="shared" si="473"/>
        <v>2142.353199381585</v>
      </c>
    </row>
    <row r="9964" spans="1:7" ht="25.5" customHeight="1" thickTop="1" thickBot="1" x14ac:dyDescent="0.25">
      <c r="A9964" s="20" t="str">
        <f t="shared" si="471"/>
        <v>4721MISTAKE CREEK</v>
      </c>
      <c r="B9964" s="20">
        <v>4721</v>
      </c>
      <c r="C9964" s="20" t="s">
        <v>9897</v>
      </c>
      <c r="D9964" s="21" t="s">
        <v>7888</v>
      </c>
      <c r="E9964" s="22">
        <v>1647.963999524296</v>
      </c>
      <c r="F9964" s="22">
        <f t="shared" si="472"/>
        <v>1812.7603994767258</v>
      </c>
      <c r="G9964" s="22">
        <f t="shared" si="473"/>
        <v>2142.353199381585</v>
      </c>
    </row>
    <row r="9965" spans="1:7" ht="25.5" customHeight="1" thickTop="1" thickBot="1" x14ac:dyDescent="0.25">
      <c r="A9965" s="20" t="str">
        <f t="shared" si="471"/>
        <v>4721PASHA</v>
      </c>
      <c r="B9965" s="37">
        <v>4721</v>
      </c>
      <c r="C9965" s="37" t="s">
        <v>9898</v>
      </c>
      <c r="D9965" s="38" t="s">
        <v>7888</v>
      </c>
      <c r="E9965" s="39">
        <v>1647.963999524296</v>
      </c>
      <c r="F9965" s="39">
        <f t="shared" si="472"/>
        <v>1812.7603994767258</v>
      </c>
      <c r="G9965" s="39">
        <f t="shared" si="473"/>
        <v>2142.353199381585</v>
      </c>
    </row>
    <row r="9966" spans="1:7" ht="25.5" customHeight="1" thickTop="1" thickBot="1" x14ac:dyDescent="0.25">
      <c r="A9966" s="20" t="str">
        <f t="shared" si="471"/>
        <v>4721PEAK VALE</v>
      </c>
      <c r="B9966" s="20">
        <v>4721</v>
      </c>
      <c r="C9966" s="20" t="s">
        <v>9899</v>
      </c>
      <c r="D9966" s="21" t="s">
        <v>7888</v>
      </c>
      <c r="E9966" s="22">
        <v>1647.963999524296</v>
      </c>
      <c r="F9966" s="22">
        <f t="shared" si="472"/>
        <v>1812.7603994767258</v>
      </c>
      <c r="G9966" s="22">
        <f t="shared" si="473"/>
        <v>2142.353199381585</v>
      </c>
    </row>
    <row r="9967" spans="1:7" ht="25.5" customHeight="1" thickTop="1" thickBot="1" x14ac:dyDescent="0.25">
      <c r="A9967" s="20" t="str">
        <f t="shared" si="471"/>
        <v>4721THERESA CREEK</v>
      </c>
      <c r="B9967" s="37">
        <v>4721</v>
      </c>
      <c r="C9967" s="37" t="s">
        <v>2827</v>
      </c>
      <c r="D9967" s="38" t="s">
        <v>7888</v>
      </c>
      <c r="E9967" s="39">
        <v>1647.963999524296</v>
      </c>
      <c r="F9967" s="39">
        <f t="shared" si="472"/>
        <v>1812.7603994767258</v>
      </c>
      <c r="G9967" s="39">
        <f t="shared" si="473"/>
        <v>2142.353199381585</v>
      </c>
    </row>
    <row r="9968" spans="1:7" ht="25.5" customHeight="1" thickTop="1" thickBot="1" x14ac:dyDescent="0.25">
      <c r="A9968" s="20" t="str">
        <f t="shared" si="471"/>
        <v>4721WINCHESTER</v>
      </c>
      <c r="B9968" s="20">
        <v>4721</v>
      </c>
      <c r="C9968" s="20" t="s">
        <v>9900</v>
      </c>
      <c r="D9968" s="21" t="s">
        <v>7888</v>
      </c>
      <c r="E9968" s="22">
        <v>1647.963999524296</v>
      </c>
      <c r="F9968" s="22">
        <f t="shared" si="472"/>
        <v>1812.7603994767258</v>
      </c>
      <c r="G9968" s="22">
        <f t="shared" si="473"/>
        <v>2142.353199381585</v>
      </c>
    </row>
    <row r="9969" spans="1:7" ht="25.5" customHeight="1" thickTop="1" thickBot="1" x14ac:dyDescent="0.25">
      <c r="A9969" s="20" t="str">
        <f t="shared" si="471"/>
        <v>4721WOLFANG</v>
      </c>
      <c r="B9969" s="37">
        <v>4721</v>
      </c>
      <c r="C9969" s="37" t="s">
        <v>9901</v>
      </c>
      <c r="D9969" s="38" t="s">
        <v>7888</v>
      </c>
      <c r="E9969" s="39">
        <v>1647.963999524296</v>
      </c>
      <c r="F9969" s="39">
        <f t="shared" si="472"/>
        <v>1812.7603994767258</v>
      </c>
      <c r="G9969" s="39">
        <f t="shared" si="473"/>
        <v>2142.353199381585</v>
      </c>
    </row>
    <row r="9970" spans="1:7" ht="25.5" customHeight="1" thickTop="1" thickBot="1" x14ac:dyDescent="0.25">
      <c r="A9970" s="20" t="str">
        <f t="shared" si="471"/>
        <v>4722ALBINIA</v>
      </c>
      <c r="B9970" s="20">
        <v>4722</v>
      </c>
      <c r="C9970" s="20" t="s">
        <v>9902</v>
      </c>
      <c r="D9970" s="21" t="s">
        <v>7888</v>
      </c>
      <c r="E9970" s="22">
        <v>1219.876000320902</v>
      </c>
      <c r="F9970" s="22">
        <f t="shared" si="472"/>
        <v>1341.8636003529923</v>
      </c>
      <c r="G9970" s="22">
        <f t="shared" si="473"/>
        <v>1585.8388004171727</v>
      </c>
    </row>
    <row r="9971" spans="1:7" ht="25.5" customHeight="1" thickTop="1" thickBot="1" x14ac:dyDescent="0.25">
      <c r="A9971" s="20" t="str">
        <f t="shared" si="471"/>
        <v>4722ARCTURUS</v>
      </c>
      <c r="B9971" s="37">
        <v>4722</v>
      </c>
      <c r="C9971" s="37" t="s">
        <v>9903</v>
      </c>
      <c r="D9971" s="38" t="s">
        <v>7888</v>
      </c>
      <c r="E9971" s="39">
        <v>1219.876000320902</v>
      </c>
      <c r="F9971" s="39">
        <f t="shared" si="472"/>
        <v>1341.8636003529923</v>
      </c>
      <c r="G9971" s="39">
        <f t="shared" si="473"/>
        <v>1585.8388004171727</v>
      </c>
    </row>
    <row r="9972" spans="1:7" ht="25.5" customHeight="1" thickTop="1" thickBot="1" x14ac:dyDescent="0.25">
      <c r="A9972" s="20" t="str">
        <f t="shared" si="471"/>
        <v>4722BUCKLAND</v>
      </c>
      <c r="B9972" s="20">
        <v>4722</v>
      </c>
      <c r="C9972" s="20" t="s">
        <v>7250</v>
      </c>
      <c r="D9972" s="21" t="s">
        <v>7888</v>
      </c>
      <c r="E9972" s="22">
        <v>1219.876000320902</v>
      </c>
      <c r="F9972" s="22">
        <f t="shared" si="472"/>
        <v>1341.8636003529923</v>
      </c>
      <c r="G9972" s="22">
        <f t="shared" si="473"/>
        <v>1585.8388004171727</v>
      </c>
    </row>
    <row r="9973" spans="1:7" ht="25.5" customHeight="1" thickTop="1" thickBot="1" x14ac:dyDescent="0.25">
      <c r="A9973" s="20" t="str">
        <f t="shared" si="471"/>
        <v>4722CAIRDBEIGN</v>
      </c>
      <c r="B9973" s="37">
        <v>4722</v>
      </c>
      <c r="C9973" s="37" t="s">
        <v>9904</v>
      </c>
      <c r="D9973" s="38" t="s">
        <v>7888</v>
      </c>
      <c r="E9973" s="39">
        <v>1219.876000320902</v>
      </c>
      <c r="F9973" s="39">
        <f t="shared" si="472"/>
        <v>1341.8636003529923</v>
      </c>
      <c r="G9973" s="39">
        <f t="shared" si="473"/>
        <v>1585.8388004171727</v>
      </c>
    </row>
    <row r="9974" spans="1:7" ht="25.5" customHeight="1" thickTop="1" thickBot="1" x14ac:dyDescent="0.25">
      <c r="A9974" s="20" t="str">
        <f t="shared" si="471"/>
        <v>4722CONA CREEK</v>
      </c>
      <c r="B9974" s="20">
        <v>4722</v>
      </c>
      <c r="C9974" s="20" t="s">
        <v>9905</v>
      </c>
      <c r="D9974" s="21" t="s">
        <v>7888</v>
      </c>
      <c r="E9974" s="22">
        <v>1219.876000320902</v>
      </c>
      <c r="F9974" s="22">
        <f t="shared" si="472"/>
        <v>1341.8636003529923</v>
      </c>
      <c r="G9974" s="22">
        <f t="shared" si="473"/>
        <v>1585.8388004171727</v>
      </c>
    </row>
    <row r="9975" spans="1:7" ht="25.5" customHeight="1" thickTop="1" thickBot="1" x14ac:dyDescent="0.25">
      <c r="A9975" s="20" t="str">
        <f t="shared" si="471"/>
        <v>4722LOCHINGTON</v>
      </c>
      <c r="B9975" s="37">
        <v>4722</v>
      </c>
      <c r="C9975" s="37" t="s">
        <v>9906</v>
      </c>
      <c r="D9975" s="38" t="s">
        <v>7888</v>
      </c>
      <c r="E9975" s="39">
        <v>1219.876000320902</v>
      </c>
      <c r="F9975" s="39">
        <f t="shared" si="472"/>
        <v>1341.8636003529923</v>
      </c>
      <c r="G9975" s="39">
        <f t="shared" si="473"/>
        <v>1585.8388004171727</v>
      </c>
    </row>
    <row r="9976" spans="1:7" ht="25.5" customHeight="1" thickTop="1" thickBot="1" x14ac:dyDescent="0.25">
      <c r="A9976" s="20" t="str">
        <f t="shared" si="471"/>
        <v>4722MINERVA</v>
      </c>
      <c r="B9976" s="20">
        <v>4722</v>
      </c>
      <c r="C9976" s="20" t="s">
        <v>9907</v>
      </c>
      <c r="D9976" s="21" t="s">
        <v>7888</v>
      </c>
      <c r="E9976" s="22">
        <v>1219.876000320902</v>
      </c>
      <c r="F9976" s="22">
        <f t="shared" si="472"/>
        <v>1341.8636003529923</v>
      </c>
      <c r="G9976" s="22">
        <f t="shared" si="473"/>
        <v>1585.8388004171727</v>
      </c>
    </row>
    <row r="9977" spans="1:7" ht="25.5" customHeight="1" thickTop="1" thickBot="1" x14ac:dyDescent="0.25">
      <c r="A9977" s="20" t="str">
        <f t="shared" si="471"/>
        <v>4722NANDOWRIE</v>
      </c>
      <c r="B9977" s="37">
        <v>4722</v>
      </c>
      <c r="C9977" s="37" t="s">
        <v>9908</v>
      </c>
      <c r="D9977" s="38" t="s">
        <v>7888</v>
      </c>
      <c r="E9977" s="39">
        <v>1219.876000320902</v>
      </c>
      <c r="F9977" s="39">
        <f t="shared" si="472"/>
        <v>1341.8636003529923</v>
      </c>
      <c r="G9977" s="39">
        <f t="shared" si="473"/>
        <v>1585.8388004171727</v>
      </c>
    </row>
    <row r="9978" spans="1:7" ht="25.5" customHeight="1" thickTop="1" thickBot="1" x14ac:dyDescent="0.25">
      <c r="A9978" s="20" t="str">
        <f t="shared" si="471"/>
        <v>4722ORION</v>
      </c>
      <c r="B9978" s="20">
        <v>4722</v>
      </c>
      <c r="C9978" s="20" t="s">
        <v>9909</v>
      </c>
      <c r="D9978" s="21" t="s">
        <v>7888</v>
      </c>
      <c r="E9978" s="22">
        <v>1219.876000320902</v>
      </c>
      <c r="F9978" s="22">
        <f t="shared" si="472"/>
        <v>1341.8636003529923</v>
      </c>
      <c r="G9978" s="22">
        <f t="shared" si="473"/>
        <v>1585.8388004171727</v>
      </c>
    </row>
    <row r="9979" spans="1:7" ht="25.5" customHeight="1" thickTop="1" thickBot="1" x14ac:dyDescent="0.25">
      <c r="A9979" s="20" t="str">
        <f t="shared" si="471"/>
        <v>4722SPRINGSURE</v>
      </c>
      <c r="B9979" s="37">
        <v>4722</v>
      </c>
      <c r="C9979" s="37" t="s">
        <v>9910</v>
      </c>
      <c r="D9979" s="38" t="s">
        <v>7888</v>
      </c>
      <c r="E9979" s="39">
        <v>1219.876000320902</v>
      </c>
      <c r="F9979" s="39">
        <f t="shared" si="472"/>
        <v>1341.8636003529923</v>
      </c>
      <c r="G9979" s="39">
        <f t="shared" si="473"/>
        <v>1585.8388004171727</v>
      </c>
    </row>
    <row r="9980" spans="1:7" ht="25.5" customHeight="1" thickTop="1" thickBot="1" x14ac:dyDescent="0.25">
      <c r="A9980" s="20" t="str">
        <f t="shared" si="471"/>
        <v>4722WEALWANDANGIE</v>
      </c>
      <c r="B9980" s="20">
        <v>4722</v>
      </c>
      <c r="C9980" s="20" t="s">
        <v>9911</v>
      </c>
      <c r="D9980" s="21" t="s">
        <v>7888</v>
      </c>
      <c r="E9980" s="22">
        <v>1219.876000320902</v>
      </c>
      <c r="F9980" s="22">
        <f t="shared" si="472"/>
        <v>1341.8636003529923</v>
      </c>
      <c r="G9980" s="22">
        <f t="shared" si="473"/>
        <v>1585.8388004171727</v>
      </c>
    </row>
    <row r="9981" spans="1:7" ht="25.5" customHeight="1" thickTop="1" thickBot="1" x14ac:dyDescent="0.25">
      <c r="A9981" s="20" t="str">
        <f t="shared" si="471"/>
        <v>4723BELCONG</v>
      </c>
      <c r="B9981" s="37">
        <v>4723</v>
      </c>
      <c r="C9981" s="37" t="s">
        <v>9912</v>
      </c>
      <c r="D9981" s="38" t="s">
        <v>7888</v>
      </c>
      <c r="E9981" s="39">
        <v>1698.0379995485298</v>
      </c>
      <c r="F9981" s="39">
        <f t="shared" si="472"/>
        <v>1867.8417995033828</v>
      </c>
      <c r="G9981" s="39">
        <f t="shared" si="473"/>
        <v>2207.4493994130889</v>
      </c>
    </row>
    <row r="9982" spans="1:7" ht="25.5" customHeight="1" thickTop="1" thickBot="1" x14ac:dyDescent="0.25">
      <c r="A9982" s="20" t="str">
        <f t="shared" si="471"/>
        <v>4723CAPELLA</v>
      </c>
      <c r="B9982" s="20">
        <v>4723</v>
      </c>
      <c r="C9982" s="20" t="s">
        <v>9913</v>
      </c>
      <c r="D9982" s="21" t="s">
        <v>7888</v>
      </c>
      <c r="E9982" s="22">
        <v>1698.0379995485298</v>
      </c>
      <c r="F9982" s="22">
        <f t="shared" si="472"/>
        <v>1867.8417995033828</v>
      </c>
      <c r="G9982" s="22">
        <f t="shared" si="473"/>
        <v>2207.4493994130889</v>
      </c>
    </row>
    <row r="9983" spans="1:7" ht="25.5" customHeight="1" thickTop="1" thickBot="1" x14ac:dyDescent="0.25">
      <c r="A9983" s="20" t="str">
        <f t="shared" si="471"/>
        <v>4723CARBINE CREEK</v>
      </c>
      <c r="B9983" s="37">
        <v>4723</v>
      </c>
      <c r="C9983" s="37" t="s">
        <v>9914</v>
      </c>
      <c r="D9983" s="38" t="s">
        <v>7888</v>
      </c>
      <c r="E9983" s="39">
        <v>1698.0379995485298</v>
      </c>
      <c r="F9983" s="39">
        <f t="shared" si="472"/>
        <v>1867.8417995033828</v>
      </c>
      <c r="G9983" s="39">
        <f t="shared" si="473"/>
        <v>2207.4493994130889</v>
      </c>
    </row>
    <row r="9984" spans="1:7" ht="25.5" customHeight="1" thickTop="1" thickBot="1" x14ac:dyDescent="0.25">
      <c r="A9984" s="20" t="str">
        <f t="shared" si="471"/>
        <v>4723CHIRNSIDE</v>
      </c>
      <c r="B9984" s="20">
        <v>4723</v>
      </c>
      <c r="C9984" s="20" t="s">
        <v>9915</v>
      </c>
      <c r="D9984" s="21" t="s">
        <v>7888</v>
      </c>
      <c r="E9984" s="22">
        <v>1698.0379995485298</v>
      </c>
      <c r="F9984" s="22">
        <f t="shared" si="472"/>
        <v>1867.8417995033828</v>
      </c>
      <c r="G9984" s="22">
        <f t="shared" si="473"/>
        <v>2207.4493994130889</v>
      </c>
    </row>
    <row r="9985" spans="1:7" ht="25.5" customHeight="1" thickTop="1" thickBot="1" x14ac:dyDescent="0.25">
      <c r="A9985" s="20" t="str">
        <f t="shared" si="471"/>
        <v>4723CRINUM</v>
      </c>
      <c r="B9985" s="37">
        <v>4723</v>
      </c>
      <c r="C9985" s="37" t="s">
        <v>9916</v>
      </c>
      <c r="D9985" s="38" t="s">
        <v>7888</v>
      </c>
      <c r="E9985" s="39">
        <v>1698.0379995485298</v>
      </c>
      <c r="F9985" s="39">
        <f t="shared" si="472"/>
        <v>1867.8417995033828</v>
      </c>
      <c r="G9985" s="39">
        <f t="shared" si="473"/>
        <v>2207.4493994130889</v>
      </c>
    </row>
    <row r="9986" spans="1:7" ht="25.5" customHeight="1" thickTop="1" thickBot="1" x14ac:dyDescent="0.25">
      <c r="A9986" s="20" t="str">
        <f t="shared" si="471"/>
        <v>4723HIBERNIA</v>
      </c>
      <c r="B9986" s="20">
        <v>4723</v>
      </c>
      <c r="C9986" s="20" t="s">
        <v>9917</v>
      </c>
      <c r="D9986" s="21" t="s">
        <v>7888</v>
      </c>
      <c r="E9986" s="22">
        <v>1698.0379995485298</v>
      </c>
      <c r="F9986" s="22">
        <f t="shared" si="472"/>
        <v>1867.8417995033828</v>
      </c>
      <c r="G9986" s="22">
        <f t="shared" si="473"/>
        <v>2207.4493994130889</v>
      </c>
    </row>
    <row r="9987" spans="1:7" ht="25.5" customHeight="1" thickTop="1" thickBot="1" x14ac:dyDescent="0.25">
      <c r="A9987" s="20" t="str">
        <f t="shared" si="471"/>
        <v>4723KHOSH BULDUK</v>
      </c>
      <c r="B9987" s="37">
        <v>4723</v>
      </c>
      <c r="C9987" s="37" t="s">
        <v>9918</v>
      </c>
      <c r="D9987" s="38" t="s">
        <v>7888</v>
      </c>
      <c r="E9987" s="39">
        <v>1698.0379995485298</v>
      </c>
      <c r="F9987" s="39">
        <f t="shared" si="472"/>
        <v>1867.8417995033828</v>
      </c>
      <c r="G9987" s="39">
        <f t="shared" si="473"/>
        <v>2207.4493994130889</v>
      </c>
    </row>
    <row r="9988" spans="1:7" ht="25.5" customHeight="1" thickTop="1" thickBot="1" x14ac:dyDescent="0.25">
      <c r="A9988" s="20" t="str">
        <f t="shared" si="471"/>
        <v>4723LILYVALE</v>
      </c>
      <c r="B9988" s="20">
        <v>4723</v>
      </c>
      <c r="C9988" s="20" t="s">
        <v>3175</v>
      </c>
      <c r="D9988" s="21" t="s">
        <v>7888</v>
      </c>
      <c r="E9988" s="22">
        <v>1698.0379995485298</v>
      </c>
      <c r="F9988" s="22">
        <f t="shared" si="472"/>
        <v>1867.8417995033828</v>
      </c>
      <c r="G9988" s="22">
        <f t="shared" si="473"/>
        <v>2207.4493994130889</v>
      </c>
    </row>
    <row r="9989" spans="1:7" ht="25.5" customHeight="1" thickTop="1" thickBot="1" x14ac:dyDescent="0.25">
      <c r="A9989" s="20" t="str">
        <f t="shared" ref="A9989:A10052" si="474">CONCATENATE(B9989,C9989)</f>
        <v>4723LOWESTOFF</v>
      </c>
      <c r="B9989" s="37">
        <v>4723</v>
      </c>
      <c r="C9989" s="37" t="s">
        <v>9919</v>
      </c>
      <c r="D9989" s="38" t="s">
        <v>7888</v>
      </c>
      <c r="E9989" s="39">
        <v>1698.0379995485298</v>
      </c>
      <c r="F9989" s="39">
        <f t="shared" ref="F9989:F10052" si="475">1.1*E9989</f>
        <v>1867.8417995033828</v>
      </c>
      <c r="G9989" s="39">
        <f t="shared" ref="G9989:G10052" si="476">1.3*E9989</f>
        <v>2207.4493994130889</v>
      </c>
    </row>
    <row r="9990" spans="1:7" ht="25.5" customHeight="1" thickTop="1" thickBot="1" x14ac:dyDescent="0.25">
      <c r="A9990" s="20" t="str">
        <f t="shared" si="474"/>
        <v>4723MOUNT MACARTHUR</v>
      </c>
      <c r="B9990" s="20">
        <v>4723</v>
      </c>
      <c r="C9990" s="20" t="s">
        <v>9920</v>
      </c>
      <c r="D9990" s="21" t="s">
        <v>7888</v>
      </c>
      <c r="E9990" s="22">
        <v>1698.0379995485298</v>
      </c>
      <c r="F9990" s="22">
        <f t="shared" si="475"/>
        <v>1867.8417995033828</v>
      </c>
      <c r="G9990" s="22">
        <f t="shared" si="476"/>
        <v>2207.4493994130889</v>
      </c>
    </row>
    <row r="9991" spans="1:7" ht="25.5" customHeight="1" thickTop="1" thickBot="1" x14ac:dyDescent="0.25">
      <c r="A9991" s="20" t="str">
        <f t="shared" si="474"/>
        <v>4723RETRO</v>
      </c>
      <c r="B9991" s="37">
        <v>4723</v>
      </c>
      <c r="C9991" s="37" t="s">
        <v>9921</v>
      </c>
      <c r="D9991" s="38" t="s">
        <v>7888</v>
      </c>
      <c r="E9991" s="39">
        <v>1698.0379995485298</v>
      </c>
      <c r="F9991" s="39">
        <f t="shared" si="475"/>
        <v>1867.8417995033828</v>
      </c>
      <c r="G9991" s="39">
        <f t="shared" si="476"/>
        <v>2207.4493994130889</v>
      </c>
    </row>
    <row r="9992" spans="1:7" ht="25.5" customHeight="1" thickTop="1" thickBot="1" x14ac:dyDescent="0.25">
      <c r="A9992" s="20" t="str">
        <f t="shared" si="474"/>
        <v>4724ALPHA</v>
      </c>
      <c r="B9992" s="20">
        <v>4724</v>
      </c>
      <c r="C9992" s="20" t="s">
        <v>9922</v>
      </c>
      <c r="D9992" s="21" t="s">
        <v>7888</v>
      </c>
      <c r="E9992" s="22">
        <v>1344.7659999124339</v>
      </c>
      <c r="F9992" s="22">
        <f t="shared" si="475"/>
        <v>1479.2425999036775</v>
      </c>
      <c r="G9992" s="22">
        <f t="shared" si="476"/>
        <v>1748.1957998861642</v>
      </c>
    </row>
    <row r="9993" spans="1:7" ht="25.5" customHeight="1" thickTop="1" thickBot="1" x14ac:dyDescent="0.25">
      <c r="A9993" s="20" t="str">
        <f t="shared" si="474"/>
        <v>4724BEAUFORT</v>
      </c>
      <c r="B9993" s="37">
        <v>4724</v>
      </c>
      <c r="C9993" s="37" t="s">
        <v>6091</v>
      </c>
      <c r="D9993" s="38" t="s">
        <v>7888</v>
      </c>
      <c r="E9993" s="39">
        <v>1344.7659999124339</v>
      </c>
      <c r="F9993" s="39">
        <f t="shared" si="475"/>
        <v>1479.2425999036775</v>
      </c>
      <c r="G9993" s="39">
        <f t="shared" si="476"/>
        <v>1748.1957998861642</v>
      </c>
    </row>
    <row r="9994" spans="1:7" ht="25.5" customHeight="1" thickTop="1" thickBot="1" x14ac:dyDescent="0.25">
      <c r="A9994" s="20" t="str">
        <f t="shared" si="474"/>
        <v>4724DRUMMONDSLOPE</v>
      </c>
      <c r="B9994" s="20">
        <v>4724</v>
      </c>
      <c r="C9994" s="20" t="s">
        <v>9923</v>
      </c>
      <c r="D9994" s="21" t="s">
        <v>7888</v>
      </c>
      <c r="E9994" s="22">
        <v>1344.7659999124339</v>
      </c>
      <c r="F9994" s="22">
        <f t="shared" si="475"/>
        <v>1479.2425999036775</v>
      </c>
      <c r="G9994" s="22">
        <f t="shared" si="476"/>
        <v>1748.1957998861642</v>
      </c>
    </row>
    <row r="9995" spans="1:7" ht="25.5" customHeight="1" thickTop="1" thickBot="1" x14ac:dyDescent="0.25">
      <c r="A9995" s="20" t="str">
        <f t="shared" si="474"/>
        <v>4724HOBARTVILLE</v>
      </c>
      <c r="B9995" s="37">
        <v>4724</v>
      </c>
      <c r="C9995" s="37" t="s">
        <v>4472</v>
      </c>
      <c r="D9995" s="38" t="s">
        <v>7888</v>
      </c>
      <c r="E9995" s="39">
        <v>1344.7659999124339</v>
      </c>
      <c r="F9995" s="39">
        <f t="shared" si="475"/>
        <v>1479.2425999036775</v>
      </c>
      <c r="G9995" s="39">
        <f t="shared" si="476"/>
        <v>1748.1957998861642</v>
      </c>
    </row>
    <row r="9996" spans="1:7" ht="25.5" customHeight="1" thickTop="1" thickBot="1" x14ac:dyDescent="0.25">
      <c r="A9996" s="20" t="str">
        <f t="shared" si="474"/>
        <v>4724PORT WINE</v>
      </c>
      <c r="B9996" s="20">
        <v>4724</v>
      </c>
      <c r="C9996" s="20" t="s">
        <v>9924</v>
      </c>
      <c r="D9996" s="21" t="s">
        <v>7888</v>
      </c>
      <c r="E9996" s="22">
        <v>1344.7659999124339</v>
      </c>
      <c r="F9996" s="22">
        <f t="shared" si="475"/>
        <v>1479.2425999036775</v>
      </c>
      <c r="G9996" s="22">
        <f t="shared" si="476"/>
        <v>1748.1957998861642</v>
      </c>
    </row>
    <row r="9997" spans="1:7" ht="25.5" customHeight="1" thickTop="1" thickBot="1" x14ac:dyDescent="0.25">
      <c r="A9997" s="20" t="str">
        <f t="shared" si="474"/>
        <v>4724SEDGEFORD</v>
      </c>
      <c r="B9997" s="37">
        <v>4724</v>
      </c>
      <c r="C9997" s="37" t="s">
        <v>9925</v>
      </c>
      <c r="D9997" s="38" t="s">
        <v>7888</v>
      </c>
      <c r="E9997" s="39">
        <v>1344.7659999124339</v>
      </c>
      <c r="F9997" s="39">
        <f t="shared" si="475"/>
        <v>1479.2425999036775</v>
      </c>
      <c r="G9997" s="39">
        <f t="shared" si="476"/>
        <v>1748.1957998861642</v>
      </c>
    </row>
    <row r="9998" spans="1:7" ht="25.5" customHeight="1" thickTop="1" thickBot="1" x14ac:dyDescent="0.25">
      <c r="A9998" s="20" t="str">
        <f t="shared" si="474"/>
        <v>4724SURBITON</v>
      </c>
      <c r="B9998" s="20">
        <v>4724</v>
      </c>
      <c r="C9998" s="20" t="s">
        <v>9926</v>
      </c>
      <c r="D9998" s="21" t="s">
        <v>7888</v>
      </c>
      <c r="E9998" s="22">
        <v>1344.7659999124339</v>
      </c>
      <c r="F9998" s="22">
        <f t="shared" si="475"/>
        <v>1479.2425999036775</v>
      </c>
      <c r="G9998" s="22">
        <f t="shared" si="476"/>
        <v>1748.1957998861642</v>
      </c>
    </row>
    <row r="9999" spans="1:7" ht="25.5" customHeight="1" thickTop="1" thickBot="1" x14ac:dyDescent="0.25">
      <c r="A9999" s="20" t="str">
        <f t="shared" si="474"/>
        <v>4725BARCALDINE</v>
      </c>
      <c r="B9999" s="37">
        <v>4725</v>
      </c>
      <c r="C9999" s="37" t="s">
        <v>9927</v>
      </c>
      <c r="D9999" s="38" t="s">
        <v>7888</v>
      </c>
      <c r="E9999" s="39">
        <v>1640.8119995904399</v>
      </c>
      <c r="F9999" s="39">
        <f t="shared" si="475"/>
        <v>1804.8931995494841</v>
      </c>
      <c r="G9999" s="39">
        <f t="shared" si="476"/>
        <v>2133.0555994675719</v>
      </c>
    </row>
    <row r="10000" spans="1:7" ht="25.5" customHeight="1" thickTop="1" thickBot="1" x14ac:dyDescent="0.25">
      <c r="A10000" s="20" t="str">
        <f t="shared" si="474"/>
        <v>4725BARCALDINE DOWNS</v>
      </c>
      <c r="B10000" s="20">
        <v>4725</v>
      </c>
      <c r="C10000" s="20" t="s">
        <v>9928</v>
      </c>
      <c r="D10000" s="21" t="s">
        <v>7888</v>
      </c>
      <c r="E10000" s="22">
        <v>1640.8119995904399</v>
      </c>
      <c r="F10000" s="22">
        <f t="shared" si="475"/>
        <v>1804.8931995494841</v>
      </c>
      <c r="G10000" s="22">
        <f t="shared" si="476"/>
        <v>2133.0555994675719</v>
      </c>
    </row>
    <row r="10001" spans="1:7" ht="25.5" customHeight="1" thickTop="1" thickBot="1" x14ac:dyDescent="0.25">
      <c r="A10001" s="20" t="str">
        <f t="shared" si="474"/>
        <v>4725EVORA</v>
      </c>
      <c r="B10001" s="37">
        <v>4725</v>
      </c>
      <c r="C10001" s="37" t="s">
        <v>9929</v>
      </c>
      <c r="D10001" s="38" t="s">
        <v>7888</v>
      </c>
      <c r="E10001" s="39">
        <v>1640.8119995904399</v>
      </c>
      <c r="F10001" s="39">
        <f t="shared" si="475"/>
        <v>1804.8931995494841</v>
      </c>
      <c r="G10001" s="39">
        <f t="shared" si="476"/>
        <v>2133.0555994675719</v>
      </c>
    </row>
    <row r="10002" spans="1:7" ht="25.5" customHeight="1" thickTop="1" thickBot="1" x14ac:dyDescent="0.25">
      <c r="A10002" s="20" t="str">
        <f t="shared" si="474"/>
        <v>4725GRANT</v>
      </c>
      <c r="B10002" s="20">
        <v>4725</v>
      </c>
      <c r="C10002" s="20" t="s">
        <v>9930</v>
      </c>
      <c r="D10002" s="21" t="s">
        <v>7888</v>
      </c>
      <c r="E10002" s="22">
        <v>1640.8119995904399</v>
      </c>
      <c r="F10002" s="22">
        <f t="shared" si="475"/>
        <v>1804.8931995494841</v>
      </c>
      <c r="G10002" s="22">
        <f t="shared" si="476"/>
        <v>2133.0555994675719</v>
      </c>
    </row>
    <row r="10003" spans="1:7" ht="25.5" customHeight="1" thickTop="1" thickBot="1" x14ac:dyDescent="0.25">
      <c r="A10003" s="20" t="str">
        <f t="shared" si="474"/>
        <v>4725HOME CREEK</v>
      </c>
      <c r="B10003" s="37">
        <v>4725</v>
      </c>
      <c r="C10003" s="37" t="s">
        <v>9931</v>
      </c>
      <c r="D10003" s="38" t="s">
        <v>7888</v>
      </c>
      <c r="E10003" s="39">
        <v>1640.8119995904399</v>
      </c>
      <c r="F10003" s="39">
        <f t="shared" si="475"/>
        <v>1804.8931995494841</v>
      </c>
      <c r="G10003" s="39">
        <f t="shared" si="476"/>
        <v>2133.0555994675719</v>
      </c>
    </row>
    <row r="10004" spans="1:7" ht="25.5" customHeight="1" thickTop="1" thickBot="1" x14ac:dyDescent="0.25">
      <c r="A10004" s="20" t="str">
        <f t="shared" si="474"/>
        <v>4725INGBERRY</v>
      </c>
      <c r="B10004" s="20">
        <v>4725</v>
      </c>
      <c r="C10004" s="20" t="s">
        <v>9932</v>
      </c>
      <c r="D10004" s="21" t="s">
        <v>7888</v>
      </c>
      <c r="E10004" s="22">
        <v>1640.8119995904399</v>
      </c>
      <c r="F10004" s="22">
        <f t="shared" si="475"/>
        <v>1804.8931995494841</v>
      </c>
      <c r="G10004" s="22">
        <f t="shared" si="476"/>
        <v>2133.0555994675719</v>
      </c>
    </row>
    <row r="10005" spans="1:7" ht="25.5" customHeight="1" thickTop="1" thickBot="1" x14ac:dyDescent="0.25">
      <c r="A10005" s="20" t="str">
        <f t="shared" si="474"/>
        <v>4725NARBETHONG</v>
      </c>
      <c r="B10005" s="37">
        <v>4725</v>
      </c>
      <c r="C10005" s="37" t="s">
        <v>7311</v>
      </c>
      <c r="D10005" s="38" t="s">
        <v>7888</v>
      </c>
      <c r="E10005" s="39">
        <v>1640.8119995904399</v>
      </c>
      <c r="F10005" s="39">
        <f t="shared" si="475"/>
        <v>1804.8931995494841</v>
      </c>
      <c r="G10005" s="39">
        <f t="shared" si="476"/>
        <v>2133.0555994675719</v>
      </c>
    </row>
    <row r="10006" spans="1:7" ht="25.5" customHeight="1" thickTop="1" thickBot="1" x14ac:dyDescent="0.25">
      <c r="A10006" s="20" t="str">
        <f t="shared" si="474"/>
        <v>4725PATRICK</v>
      </c>
      <c r="B10006" s="20">
        <v>4725</v>
      </c>
      <c r="C10006" s="20" t="s">
        <v>9933</v>
      </c>
      <c r="D10006" s="21" t="s">
        <v>7888</v>
      </c>
      <c r="E10006" s="22">
        <v>1640.8119995904399</v>
      </c>
      <c r="F10006" s="22">
        <f t="shared" si="475"/>
        <v>1804.8931995494841</v>
      </c>
      <c r="G10006" s="22">
        <f t="shared" si="476"/>
        <v>2133.0555994675719</v>
      </c>
    </row>
    <row r="10007" spans="1:7" ht="25.5" customHeight="1" thickTop="1" thickBot="1" x14ac:dyDescent="0.25">
      <c r="A10007" s="20" t="str">
        <f t="shared" si="474"/>
        <v>4725SALTERN CREEK</v>
      </c>
      <c r="B10007" s="37">
        <v>4725</v>
      </c>
      <c r="C10007" s="37" t="s">
        <v>9934</v>
      </c>
      <c r="D10007" s="38" t="s">
        <v>7888</v>
      </c>
      <c r="E10007" s="39">
        <v>1640.8119995904399</v>
      </c>
      <c r="F10007" s="39">
        <f t="shared" si="475"/>
        <v>1804.8931995494841</v>
      </c>
      <c r="G10007" s="39">
        <f t="shared" si="476"/>
        <v>2133.0555994675719</v>
      </c>
    </row>
    <row r="10008" spans="1:7" ht="25.5" customHeight="1" thickTop="1" thickBot="1" x14ac:dyDescent="0.25">
      <c r="A10008" s="20" t="str">
        <f t="shared" si="474"/>
        <v>4725TARA STATION</v>
      </c>
      <c r="B10008" s="20">
        <v>4725</v>
      </c>
      <c r="C10008" s="20" t="s">
        <v>9935</v>
      </c>
      <c r="D10008" s="21" t="s">
        <v>7888</v>
      </c>
      <c r="E10008" s="22">
        <v>1640.8119995904399</v>
      </c>
      <c r="F10008" s="22">
        <f t="shared" si="475"/>
        <v>1804.8931995494841</v>
      </c>
      <c r="G10008" s="22">
        <f t="shared" si="476"/>
        <v>2133.0555994675719</v>
      </c>
    </row>
    <row r="10009" spans="1:7" ht="25.5" customHeight="1" thickTop="1" thickBot="1" x14ac:dyDescent="0.25">
      <c r="A10009" s="20" t="str">
        <f t="shared" si="474"/>
        <v>4726ARAMAC</v>
      </c>
      <c r="B10009" s="37">
        <v>4726</v>
      </c>
      <c r="C10009" s="37" t="s">
        <v>9936</v>
      </c>
      <c r="D10009" s="38" t="s">
        <v>7888</v>
      </c>
      <c r="E10009" s="39">
        <v>1764.373999982284</v>
      </c>
      <c r="F10009" s="39">
        <f t="shared" si="475"/>
        <v>1940.8113999805125</v>
      </c>
      <c r="G10009" s="39">
        <f t="shared" si="476"/>
        <v>2293.6861999769694</v>
      </c>
    </row>
    <row r="10010" spans="1:7" ht="25.5" customHeight="1" thickTop="1" thickBot="1" x14ac:dyDescent="0.25">
      <c r="A10010" s="20" t="str">
        <f t="shared" si="474"/>
        <v>4726GALILEE</v>
      </c>
      <c r="B10010" s="20">
        <v>4726</v>
      </c>
      <c r="C10010" s="20" t="s">
        <v>9937</v>
      </c>
      <c r="D10010" s="21" t="s">
        <v>7888</v>
      </c>
      <c r="E10010" s="22">
        <v>1764.373999982284</v>
      </c>
      <c r="F10010" s="22">
        <f t="shared" si="475"/>
        <v>1940.8113999805125</v>
      </c>
      <c r="G10010" s="22">
        <f t="shared" si="476"/>
        <v>2293.6861999769694</v>
      </c>
    </row>
    <row r="10011" spans="1:7" ht="25.5" customHeight="1" thickTop="1" thickBot="1" x14ac:dyDescent="0.25">
      <c r="A10011" s="20" t="str">
        <f t="shared" si="474"/>
        <v>4726IBIS</v>
      </c>
      <c r="B10011" s="37">
        <v>4726</v>
      </c>
      <c r="C10011" s="37" t="s">
        <v>9938</v>
      </c>
      <c r="D10011" s="38" t="s">
        <v>7888</v>
      </c>
      <c r="E10011" s="39">
        <v>1764.373999982284</v>
      </c>
      <c r="F10011" s="39">
        <f t="shared" si="475"/>
        <v>1940.8113999805125</v>
      </c>
      <c r="G10011" s="39">
        <f t="shared" si="476"/>
        <v>2293.6861999769694</v>
      </c>
    </row>
    <row r="10012" spans="1:7" ht="25.5" customHeight="1" thickTop="1" thickBot="1" x14ac:dyDescent="0.25">
      <c r="A10012" s="20" t="str">
        <f t="shared" si="474"/>
        <v>4726PELICAN CREEK</v>
      </c>
      <c r="B10012" s="20">
        <v>4726</v>
      </c>
      <c r="C10012" s="20" t="s">
        <v>9939</v>
      </c>
      <c r="D10012" s="21" t="s">
        <v>7888</v>
      </c>
      <c r="E10012" s="22">
        <v>1764.373999982284</v>
      </c>
      <c r="F10012" s="22">
        <f t="shared" si="475"/>
        <v>1940.8113999805125</v>
      </c>
      <c r="G10012" s="22">
        <f t="shared" si="476"/>
        <v>2293.6861999769694</v>
      </c>
    </row>
    <row r="10013" spans="1:7" ht="25.5" customHeight="1" thickTop="1" thickBot="1" x14ac:dyDescent="0.25">
      <c r="A10013" s="20" t="str">
        <f t="shared" si="474"/>
        <v>4726SARDINE</v>
      </c>
      <c r="B10013" s="37">
        <v>4726</v>
      </c>
      <c r="C10013" s="37" t="s">
        <v>9940</v>
      </c>
      <c r="D10013" s="38" t="s">
        <v>7888</v>
      </c>
      <c r="E10013" s="39">
        <v>1764.373999982284</v>
      </c>
      <c r="F10013" s="39">
        <f t="shared" si="475"/>
        <v>1940.8113999805125</v>
      </c>
      <c r="G10013" s="39">
        <f t="shared" si="476"/>
        <v>2293.6861999769694</v>
      </c>
    </row>
    <row r="10014" spans="1:7" ht="25.5" customHeight="1" thickTop="1" thickBot="1" x14ac:dyDescent="0.25">
      <c r="A10014" s="20" t="str">
        <f t="shared" si="474"/>
        <v>4726UPLAND</v>
      </c>
      <c r="B10014" s="20">
        <v>4726</v>
      </c>
      <c r="C10014" s="20" t="s">
        <v>9941</v>
      </c>
      <c r="D10014" s="21" t="s">
        <v>7888</v>
      </c>
      <c r="E10014" s="22">
        <v>1764.373999982284</v>
      </c>
      <c r="F10014" s="22">
        <f t="shared" si="475"/>
        <v>1940.8113999805125</v>
      </c>
      <c r="G10014" s="22">
        <f t="shared" si="476"/>
        <v>2293.6861999769694</v>
      </c>
    </row>
    <row r="10015" spans="1:7" ht="25.5" customHeight="1" thickTop="1" thickBot="1" x14ac:dyDescent="0.25">
      <c r="A10015" s="20" t="str">
        <f t="shared" si="474"/>
        <v>4726UPPER CORNISH CREEK</v>
      </c>
      <c r="B10015" s="37">
        <v>4726</v>
      </c>
      <c r="C10015" s="37" t="s">
        <v>9942</v>
      </c>
      <c r="D10015" s="38" t="s">
        <v>7888</v>
      </c>
      <c r="E10015" s="39">
        <v>1764.373999982284</v>
      </c>
      <c r="F10015" s="39">
        <f t="shared" si="475"/>
        <v>1940.8113999805125</v>
      </c>
      <c r="G10015" s="39">
        <f t="shared" si="476"/>
        <v>2293.6861999769694</v>
      </c>
    </row>
    <row r="10016" spans="1:7" ht="25.5" customHeight="1" thickTop="1" thickBot="1" x14ac:dyDescent="0.25">
      <c r="A10016" s="20" t="str">
        <f t="shared" si="474"/>
        <v>4727ILFRACOMBE</v>
      </c>
      <c r="B10016" s="20">
        <v>4727</v>
      </c>
      <c r="C10016" s="20" t="s">
        <v>9943</v>
      </c>
      <c r="D10016" s="21" t="s">
        <v>7888</v>
      </c>
      <c r="E10016" s="22">
        <v>1723.638000110172</v>
      </c>
      <c r="F10016" s="22">
        <f t="shared" si="475"/>
        <v>1896.0018001211893</v>
      </c>
      <c r="G10016" s="22">
        <f t="shared" si="476"/>
        <v>2240.7294001432238</v>
      </c>
    </row>
    <row r="10017" spans="1:7" ht="25.5" customHeight="1" thickTop="1" thickBot="1" x14ac:dyDescent="0.25">
      <c r="A10017" s="20" t="str">
        <f t="shared" si="474"/>
        <v>4728DUNROBIN</v>
      </c>
      <c r="B10017" s="37">
        <v>4728</v>
      </c>
      <c r="C10017" s="37" t="s">
        <v>5829</v>
      </c>
      <c r="D10017" s="38" t="s">
        <v>7888</v>
      </c>
      <c r="E10017" s="39">
        <v>1706.6260002363979</v>
      </c>
      <c r="F10017" s="39">
        <f t="shared" si="475"/>
        <v>1877.2886002600378</v>
      </c>
      <c r="G10017" s="39">
        <f t="shared" si="476"/>
        <v>2218.6138003073174</v>
      </c>
    </row>
    <row r="10018" spans="1:7" ht="25.5" customHeight="1" thickTop="1" thickBot="1" x14ac:dyDescent="0.25">
      <c r="A10018" s="20" t="str">
        <f t="shared" si="474"/>
        <v>4728GARFIELD</v>
      </c>
      <c r="B10018" s="20">
        <v>4728</v>
      </c>
      <c r="C10018" s="20" t="s">
        <v>7363</v>
      </c>
      <c r="D10018" s="21" t="s">
        <v>7888</v>
      </c>
      <c r="E10018" s="22">
        <v>1706.6260002363979</v>
      </c>
      <c r="F10018" s="22">
        <f t="shared" si="475"/>
        <v>1877.2886002600378</v>
      </c>
      <c r="G10018" s="22">
        <f t="shared" si="476"/>
        <v>2218.6138003073174</v>
      </c>
    </row>
    <row r="10019" spans="1:7" ht="25.5" customHeight="1" thickTop="1" thickBot="1" x14ac:dyDescent="0.25">
      <c r="A10019" s="20" t="str">
        <f t="shared" si="474"/>
        <v>4728JERICHO</v>
      </c>
      <c r="B10019" s="37">
        <v>4728</v>
      </c>
      <c r="C10019" s="37" t="s">
        <v>9944</v>
      </c>
      <c r="D10019" s="38" t="s">
        <v>7888</v>
      </c>
      <c r="E10019" s="39">
        <v>1706.6260002363979</v>
      </c>
      <c r="F10019" s="39">
        <f t="shared" si="475"/>
        <v>1877.2886002600378</v>
      </c>
      <c r="G10019" s="39">
        <f t="shared" si="476"/>
        <v>2218.6138003073174</v>
      </c>
    </row>
    <row r="10020" spans="1:7" ht="25.5" customHeight="1" thickTop="1" thickBot="1" x14ac:dyDescent="0.25">
      <c r="A10020" s="20" t="str">
        <f t="shared" si="474"/>
        <v>4728MEXICO</v>
      </c>
      <c r="B10020" s="20">
        <v>4728</v>
      </c>
      <c r="C10020" s="20" t="s">
        <v>9945</v>
      </c>
      <c r="D10020" s="21" t="s">
        <v>7888</v>
      </c>
      <c r="E10020" s="22">
        <v>1706.6260002363979</v>
      </c>
      <c r="F10020" s="22">
        <f t="shared" si="475"/>
        <v>1877.2886002600378</v>
      </c>
      <c r="G10020" s="22">
        <f t="shared" si="476"/>
        <v>2218.6138003073174</v>
      </c>
    </row>
    <row r="10021" spans="1:7" ht="25.5" customHeight="1" thickTop="1" thickBot="1" x14ac:dyDescent="0.25">
      <c r="A10021" s="20" t="str">
        <f t="shared" si="474"/>
        <v>4730BANGALL</v>
      </c>
      <c r="B10021" s="37">
        <v>4730</v>
      </c>
      <c r="C10021" s="37" t="s">
        <v>9946</v>
      </c>
      <c r="D10021" s="38" t="s">
        <v>7888</v>
      </c>
      <c r="E10021" s="39">
        <v>2149.0099995356918</v>
      </c>
      <c r="F10021" s="39">
        <f t="shared" si="475"/>
        <v>2363.910999489261</v>
      </c>
      <c r="G10021" s="39">
        <f t="shared" si="476"/>
        <v>2793.7129993963995</v>
      </c>
    </row>
    <row r="10022" spans="1:7" ht="25.5" customHeight="1" thickTop="1" thickBot="1" x14ac:dyDescent="0.25">
      <c r="A10022" s="20" t="str">
        <f t="shared" si="474"/>
        <v>4730CAMOOLA</v>
      </c>
      <c r="B10022" s="20">
        <v>4730</v>
      </c>
      <c r="C10022" s="20" t="s">
        <v>9947</v>
      </c>
      <c r="D10022" s="21" t="s">
        <v>7888</v>
      </c>
      <c r="E10022" s="22">
        <v>2149.0099995356918</v>
      </c>
      <c r="F10022" s="22">
        <f t="shared" si="475"/>
        <v>2363.910999489261</v>
      </c>
      <c r="G10022" s="22">
        <f t="shared" si="476"/>
        <v>2793.7129993963995</v>
      </c>
    </row>
    <row r="10023" spans="1:7" ht="25.5" customHeight="1" thickTop="1" thickBot="1" x14ac:dyDescent="0.25">
      <c r="A10023" s="20" t="str">
        <f t="shared" si="474"/>
        <v>4730CHORREGON</v>
      </c>
      <c r="B10023" s="37">
        <v>4730</v>
      </c>
      <c r="C10023" s="37" t="s">
        <v>9948</v>
      </c>
      <c r="D10023" s="38" t="s">
        <v>7888</v>
      </c>
      <c r="E10023" s="39">
        <v>2149.0099995356918</v>
      </c>
      <c r="F10023" s="39">
        <f t="shared" si="475"/>
        <v>2363.910999489261</v>
      </c>
      <c r="G10023" s="39">
        <f t="shared" si="476"/>
        <v>2793.7129993963995</v>
      </c>
    </row>
    <row r="10024" spans="1:7" ht="25.5" customHeight="1" thickTop="1" thickBot="1" x14ac:dyDescent="0.25">
      <c r="A10024" s="20" t="str">
        <f t="shared" si="474"/>
        <v>4730ERNESTINA</v>
      </c>
      <c r="B10024" s="20">
        <v>4730</v>
      </c>
      <c r="C10024" s="20" t="s">
        <v>9949</v>
      </c>
      <c r="D10024" s="21" t="s">
        <v>7888</v>
      </c>
      <c r="E10024" s="22">
        <v>2149.0099995356918</v>
      </c>
      <c r="F10024" s="22">
        <f t="shared" si="475"/>
        <v>2363.910999489261</v>
      </c>
      <c r="G10024" s="22">
        <f t="shared" si="476"/>
        <v>2793.7129993963995</v>
      </c>
    </row>
    <row r="10025" spans="1:7" ht="25.5" customHeight="1" thickTop="1" thickBot="1" x14ac:dyDescent="0.25">
      <c r="A10025" s="20" t="str">
        <f t="shared" si="474"/>
        <v>4730LONGREACH</v>
      </c>
      <c r="B10025" s="37">
        <v>4730</v>
      </c>
      <c r="C10025" s="37" t="s">
        <v>3370</v>
      </c>
      <c r="D10025" s="38" t="s">
        <v>7888</v>
      </c>
      <c r="E10025" s="39">
        <v>2149.0099995356918</v>
      </c>
      <c r="F10025" s="39">
        <f t="shared" si="475"/>
        <v>2363.910999489261</v>
      </c>
      <c r="G10025" s="39">
        <f t="shared" si="476"/>
        <v>2793.7129993963995</v>
      </c>
    </row>
    <row r="10026" spans="1:7" ht="25.5" customHeight="1" thickTop="1" thickBot="1" x14ac:dyDescent="0.25">
      <c r="A10026" s="20" t="str">
        <f t="shared" si="474"/>
        <v>4730MANEROO</v>
      </c>
      <c r="B10026" s="20">
        <v>4730</v>
      </c>
      <c r="C10026" s="20" t="s">
        <v>9950</v>
      </c>
      <c r="D10026" s="21" t="s">
        <v>7888</v>
      </c>
      <c r="E10026" s="22">
        <v>2149.0099995356918</v>
      </c>
      <c r="F10026" s="22">
        <f t="shared" si="475"/>
        <v>2363.910999489261</v>
      </c>
      <c r="G10026" s="22">
        <f t="shared" si="476"/>
        <v>2793.7129993963995</v>
      </c>
    </row>
    <row r="10027" spans="1:7" ht="25.5" customHeight="1" thickTop="1" thickBot="1" x14ac:dyDescent="0.25">
      <c r="A10027" s="20" t="str">
        <f t="shared" si="474"/>
        <v>4730MORELLA</v>
      </c>
      <c r="B10027" s="37">
        <v>4730</v>
      </c>
      <c r="C10027" s="37" t="s">
        <v>9951</v>
      </c>
      <c r="D10027" s="38" t="s">
        <v>7888</v>
      </c>
      <c r="E10027" s="39">
        <v>2149.0099995356918</v>
      </c>
      <c r="F10027" s="39">
        <f t="shared" si="475"/>
        <v>2363.910999489261</v>
      </c>
      <c r="G10027" s="39">
        <f t="shared" si="476"/>
        <v>2793.7129993963995</v>
      </c>
    </row>
    <row r="10028" spans="1:7" ht="25.5" customHeight="1" thickTop="1" thickBot="1" x14ac:dyDescent="0.25">
      <c r="A10028" s="20" t="str">
        <f t="shared" si="474"/>
        <v>4730STONEHENGE</v>
      </c>
      <c r="B10028" s="20">
        <v>4730</v>
      </c>
      <c r="C10028" s="20" t="s">
        <v>2113</v>
      </c>
      <c r="D10028" s="21" t="s">
        <v>7888</v>
      </c>
      <c r="E10028" s="22">
        <v>2149.0099995356918</v>
      </c>
      <c r="F10028" s="22">
        <f t="shared" si="475"/>
        <v>2363.910999489261</v>
      </c>
      <c r="G10028" s="22">
        <f t="shared" si="476"/>
        <v>2793.7129993963995</v>
      </c>
    </row>
    <row r="10029" spans="1:7" ht="25.5" customHeight="1" thickTop="1" thickBot="1" x14ac:dyDescent="0.25">
      <c r="A10029" s="20" t="str">
        <f t="shared" si="474"/>
        <v>4730TOCAL</v>
      </c>
      <c r="B10029" s="37">
        <v>4730</v>
      </c>
      <c r="C10029" s="37" t="s">
        <v>2269</v>
      </c>
      <c r="D10029" s="38" t="s">
        <v>7888</v>
      </c>
      <c r="E10029" s="39">
        <v>2149.0099995356918</v>
      </c>
      <c r="F10029" s="39">
        <f t="shared" si="475"/>
        <v>2363.910999489261</v>
      </c>
      <c r="G10029" s="39">
        <f t="shared" si="476"/>
        <v>2793.7129993963995</v>
      </c>
    </row>
    <row r="10030" spans="1:7" ht="25.5" customHeight="1" thickTop="1" thickBot="1" x14ac:dyDescent="0.25">
      <c r="A10030" s="20" t="str">
        <f t="shared" si="474"/>
        <v>4730VERGEMONT</v>
      </c>
      <c r="B10030" s="20">
        <v>4730</v>
      </c>
      <c r="C10030" s="20" t="s">
        <v>9952</v>
      </c>
      <c r="D10030" s="21" t="s">
        <v>7888</v>
      </c>
      <c r="E10030" s="22">
        <v>2149.0099995356918</v>
      </c>
      <c r="F10030" s="22">
        <f t="shared" si="475"/>
        <v>2363.910999489261</v>
      </c>
      <c r="G10030" s="22">
        <f t="shared" si="476"/>
        <v>2793.7129993963995</v>
      </c>
    </row>
    <row r="10031" spans="1:7" ht="25.5" customHeight="1" thickTop="1" thickBot="1" x14ac:dyDescent="0.25">
      <c r="A10031" s="20" t="str">
        <f t="shared" si="474"/>
        <v>4731ISISFORD</v>
      </c>
      <c r="B10031" s="37">
        <v>4731</v>
      </c>
      <c r="C10031" s="37" t="s">
        <v>9953</v>
      </c>
      <c r="D10031" s="38" t="s">
        <v>7888</v>
      </c>
      <c r="E10031" s="39">
        <v>1480.590000481202</v>
      </c>
      <c r="F10031" s="39">
        <f t="shared" si="475"/>
        <v>1628.6490005293224</v>
      </c>
      <c r="G10031" s="39">
        <f t="shared" si="476"/>
        <v>1924.7670006255626</v>
      </c>
    </row>
    <row r="10032" spans="1:7" ht="25.5" customHeight="1" thickTop="1" thickBot="1" x14ac:dyDescent="0.25">
      <c r="A10032" s="20" t="str">
        <f t="shared" si="474"/>
        <v>4732CORNISH CREEK</v>
      </c>
      <c r="B10032" s="20">
        <v>4732</v>
      </c>
      <c r="C10032" s="20" t="s">
        <v>9954</v>
      </c>
      <c r="D10032" s="21" t="s">
        <v>7888</v>
      </c>
      <c r="E10032" s="22">
        <v>1695.225999419004</v>
      </c>
      <c r="F10032" s="22">
        <f t="shared" si="475"/>
        <v>1864.7485993609046</v>
      </c>
      <c r="G10032" s="22">
        <f t="shared" si="476"/>
        <v>2203.793799244705</v>
      </c>
    </row>
    <row r="10033" spans="1:7" ht="25.5" customHeight="1" thickTop="1" thickBot="1" x14ac:dyDescent="0.25">
      <c r="A10033" s="20" t="str">
        <f t="shared" si="474"/>
        <v>4732MUTTABURRA</v>
      </c>
      <c r="B10033" s="37">
        <v>4732</v>
      </c>
      <c r="C10033" s="37" t="s">
        <v>9955</v>
      </c>
      <c r="D10033" s="38" t="s">
        <v>7888</v>
      </c>
      <c r="E10033" s="39">
        <v>1695.225999419004</v>
      </c>
      <c r="F10033" s="39">
        <f t="shared" si="475"/>
        <v>1864.7485993609046</v>
      </c>
      <c r="G10033" s="39">
        <f t="shared" si="476"/>
        <v>2203.793799244705</v>
      </c>
    </row>
    <row r="10034" spans="1:7" ht="25.5" customHeight="1" thickTop="1" thickBot="1" x14ac:dyDescent="0.25">
      <c r="A10034" s="20" t="str">
        <f t="shared" si="474"/>
        <v>4732TABLEDERRY</v>
      </c>
      <c r="B10034" s="20">
        <v>4732</v>
      </c>
      <c r="C10034" s="20" t="s">
        <v>9956</v>
      </c>
      <c r="D10034" s="21" t="s">
        <v>7888</v>
      </c>
      <c r="E10034" s="22">
        <v>1695.225999419004</v>
      </c>
      <c r="F10034" s="22">
        <f t="shared" si="475"/>
        <v>1864.7485993609046</v>
      </c>
      <c r="G10034" s="22">
        <f t="shared" si="476"/>
        <v>2203.793799244705</v>
      </c>
    </row>
    <row r="10035" spans="1:7" ht="25.5" customHeight="1" thickTop="1" thickBot="1" x14ac:dyDescent="0.25">
      <c r="A10035" s="20" t="str">
        <f t="shared" si="474"/>
        <v>4733CORFIELD</v>
      </c>
      <c r="B10035" s="37">
        <v>4733</v>
      </c>
      <c r="C10035" s="37" t="s">
        <v>9957</v>
      </c>
      <c r="D10035" s="38" t="s">
        <v>7888</v>
      </c>
      <c r="E10035" s="39">
        <v>1914.8499997623098</v>
      </c>
      <c r="F10035" s="39">
        <f t="shared" si="475"/>
        <v>2106.3349997385408</v>
      </c>
      <c r="G10035" s="39">
        <f t="shared" si="476"/>
        <v>2489.3049996910026</v>
      </c>
    </row>
    <row r="10036" spans="1:7" ht="25.5" customHeight="1" thickTop="1" thickBot="1" x14ac:dyDescent="0.25">
      <c r="A10036" s="20" t="str">
        <f t="shared" si="474"/>
        <v>4735MIDDLETON</v>
      </c>
      <c r="B10036" s="20">
        <v>4735</v>
      </c>
      <c r="C10036" s="20" t="s">
        <v>9958</v>
      </c>
      <c r="D10036" s="21" t="s">
        <v>7888</v>
      </c>
      <c r="E10036" s="22">
        <v>1596.0239994239998</v>
      </c>
      <c r="F10036" s="22">
        <f t="shared" si="475"/>
        <v>1755.6263993663999</v>
      </c>
      <c r="G10036" s="22">
        <f t="shared" si="476"/>
        <v>2074.8311992511999</v>
      </c>
    </row>
    <row r="10037" spans="1:7" ht="25.5" customHeight="1" thickTop="1" thickBot="1" x14ac:dyDescent="0.25">
      <c r="A10037" s="20" t="str">
        <f t="shared" si="474"/>
        <v>4735OPALTON</v>
      </c>
      <c r="B10037" s="37">
        <v>4735</v>
      </c>
      <c r="C10037" s="37" t="s">
        <v>9959</v>
      </c>
      <c r="D10037" s="38" t="s">
        <v>7888</v>
      </c>
      <c r="E10037" s="39">
        <v>1596.0239994239998</v>
      </c>
      <c r="F10037" s="39">
        <f t="shared" si="475"/>
        <v>1755.6263993663999</v>
      </c>
      <c r="G10037" s="39">
        <f t="shared" si="476"/>
        <v>2074.8311992511999</v>
      </c>
    </row>
    <row r="10038" spans="1:7" ht="25.5" customHeight="1" thickTop="1" thickBot="1" x14ac:dyDescent="0.25">
      <c r="A10038" s="20" t="str">
        <f t="shared" si="474"/>
        <v>4735WINTON</v>
      </c>
      <c r="B10038" s="20">
        <v>4735</v>
      </c>
      <c r="C10038" s="20" t="s">
        <v>1946</v>
      </c>
      <c r="D10038" s="21" t="s">
        <v>7888</v>
      </c>
      <c r="E10038" s="22">
        <v>1596.0239994239998</v>
      </c>
      <c r="F10038" s="22">
        <f t="shared" si="475"/>
        <v>1755.6263993663999</v>
      </c>
      <c r="G10038" s="22">
        <f t="shared" si="476"/>
        <v>2074.8311992511999</v>
      </c>
    </row>
    <row r="10039" spans="1:7" ht="25.5" customHeight="1" thickTop="1" thickBot="1" x14ac:dyDescent="0.25">
      <c r="A10039" s="20" t="str">
        <f t="shared" si="474"/>
        <v>4736JUNDAH</v>
      </c>
      <c r="B10039" s="37">
        <v>4736</v>
      </c>
      <c r="C10039" s="37" t="s">
        <v>9960</v>
      </c>
      <c r="D10039" s="38" t="s">
        <v>7888</v>
      </c>
      <c r="E10039" s="39">
        <v>3011.6400000187682</v>
      </c>
      <c r="F10039" s="39">
        <f t="shared" si="475"/>
        <v>3312.8040000206452</v>
      </c>
      <c r="G10039" s="39">
        <f t="shared" si="476"/>
        <v>3915.1320000243986</v>
      </c>
    </row>
    <row r="10040" spans="1:7" ht="25.5" customHeight="1" thickTop="1" thickBot="1" x14ac:dyDescent="0.25">
      <c r="A10040" s="20" t="str">
        <f t="shared" si="474"/>
        <v>4737ARMSTRONG BEACH</v>
      </c>
      <c r="B10040" s="20">
        <v>4737</v>
      </c>
      <c r="C10040" s="20" t="s">
        <v>9961</v>
      </c>
      <c r="D10040" s="21" t="s">
        <v>7888</v>
      </c>
      <c r="E10040" s="22">
        <v>1601.7799408565068</v>
      </c>
      <c r="F10040" s="22">
        <f t="shared" si="475"/>
        <v>1761.9579349421576</v>
      </c>
      <c r="G10040" s="22">
        <f t="shared" si="476"/>
        <v>2082.3139231134587</v>
      </c>
    </row>
    <row r="10041" spans="1:7" ht="25.5" customHeight="1" thickTop="1" thickBot="1" x14ac:dyDescent="0.25">
      <c r="A10041" s="20" t="str">
        <f t="shared" si="474"/>
        <v>4737BLUE MOUNTAIN</v>
      </c>
      <c r="B10041" s="37">
        <v>4737</v>
      </c>
      <c r="C10041" s="37" t="s">
        <v>9962</v>
      </c>
      <c r="D10041" s="38" t="s">
        <v>7888</v>
      </c>
      <c r="E10041" s="39">
        <v>1601.7799408565068</v>
      </c>
      <c r="F10041" s="39">
        <f t="shared" si="475"/>
        <v>1761.9579349421576</v>
      </c>
      <c r="G10041" s="39">
        <f t="shared" si="476"/>
        <v>2082.3139231134587</v>
      </c>
    </row>
    <row r="10042" spans="1:7" ht="25.5" customHeight="1" thickTop="1" thickBot="1" x14ac:dyDescent="0.25">
      <c r="A10042" s="20" t="str">
        <f t="shared" si="474"/>
        <v>4737CAMPWIN BEACH</v>
      </c>
      <c r="B10042" s="20">
        <v>4737</v>
      </c>
      <c r="C10042" s="20" t="s">
        <v>9963</v>
      </c>
      <c r="D10042" s="21" t="s">
        <v>7888</v>
      </c>
      <c r="E10042" s="22">
        <v>1601.7799408565068</v>
      </c>
      <c r="F10042" s="22">
        <f t="shared" si="475"/>
        <v>1761.9579349421576</v>
      </c>
      <c r="G10042" s="22">
        <f t="shared" si="476"/>
        <v>2082.3139231134587</v>
      </c>
    </row>
    <row r="10043" spans="1:7" ht="25.5" customHeight="1" thickTop="1" thickBot="1" x14ac:dyDescent="0.25">
      <c r="A10043" s="20" t="str">
        <f t="shared" si="474"/>
        <v>4737FRESHWATER POINT</v>
      </c>
      <c r="B10043" s="37">
        <v>4737</v>
      </c>
      <c r="C10043" s="37" t="s">
        <v>9964</v>
      </c>
      <c r="D10043" s="38" t="s">
        <v>7888</v>
      </c>
      <c r="E10043" s="39">
        <v>1601.7799408565068</v>
      </c>
      <c r="F10043" s="39">
        <f t="shared" si="475"/>
        <v>1761.9579349421576</v>
      </c>
      <c r="G10043" s="39">
        <f t="shared" si="476"/>
        <v>2082.3139231134587</v>
      </c>
    </row>
    <row r="10044" spans="1:7" ht="25.5" customHeight="1" thickTop="1" thickBot="1" x14ac:dyDescent="0.25">
      <c r="A10044" s="20" t="str">
        <f t="shared" si="474"/>
        <v>4737SARINA</v>
      </c>
      <c r="B10044" s="20">
        <v>4737</v>
      </c>
      <c r="C10044" s="20" t="s">
        <v>9965</v>
      </c>
      <c r="D10044" s="21" t="s">
        <v>7888</v>
      </c>
      <c r="E10044" s="22">
        <v>1601.7799408565068</v>
      </c>
      <c r="F10044" s="22">
        <f t="shared" si="475"/>
        <v>1761.9579349421576</v>
      </c>
      <c r="G10044" s="22">
        <f t="shared" si="476"/>
        <v>2082.3139231134587</v>
      </c>
    </row>
    <row r="10045" spans="1:7" ht="25.5" customHeight="1" thickTop="1" thickBot="1" x14ac:dyDescent="0.25">
      <c r="A10045" s="20" t="str">
        <f t="shared" si="474"/>
        <v>4737SARINA BEACH</v>
      </c>
      <c r="B10045" s="37">
        <v>4737</v>
      </c>
      <c r="C10045" s="37" t="s">
        <v>9966</v>
      </c>
      <c r="D10045" s="38" t="s">
        <v>7888</v>
      </c>
      <c r="E10045" s="39">
        <v>1601.7799408565068</v>
      </c>
      <c r="F10045" s="39">
        <f t="shared" si="475"/>
        <v>1761.9579349421576</v>
      </c>
      <c r="G10045" s="39">
        <f t="shared" si="476"/>
        <v>2082.3139231134587</v>
      </c>
    </row>
    <row r="10046" spans="1:7" ht="25.5" customHeight="1" thickTop="1" thickBot="1" x14ac:dyDescent="0.25">
      <c r="A10046" s="20" t="str">
        <f t="shared" si="474"/>
        <v>4737SARINA RANGE</v>
      </c>
      <c r="B10046" s="20">
        <v>4737</v>
      </c>
      <c r="C10046" s="20" t="s">
        <v>9967</v>
      </c>
      <c r="D10046" s="21" t="s">
        <v>7888</v>
      </c>
      <c r="E10046" s="22">
        <v>1601.7799408565068</v>
      </c>
      <c r="F10046" s="22">
        <f t="shared" si="475"/>
        <v>1761.9579349421576</v>
      </c>
      <c r="G10046" s="22">
        <f t="shared" si="476"/>
        <v>2082.3139231134587</v>
      </c>
    </row>
    <row r="10047" spans="1:7" ht="25.5" customHeight="1" thickTop="1" thickBot="1" x14ac:dyDescent="0.25">
      <c r="A10047" s="20" t="str">
        <f t="shared" si="474"/>
        <v>4737SUNNYSIDE</v>
      </c>
      <c r="B10047" s="37">
        <v>4737</v>
      </c>
      <c r="C10047" s="37" t="s">
        <v>9968</v>
      </c>
      <c r="D10047" s="38" t="s">
        <v>7888</v>
      </c>
      <c r="E10047" s="39">
        <v>1601.7799408565068</v>
      </c>
      <c r="F10047" s="39">
        <f t="shared" si="475"/>
        <v>1761.9579349421576</v>
      </c>
      <c r="G10047" s="39">
        <f t="shared" si="476"/>
        <v>2082.3139231134587</v>
      </c>
    </row>
    <row r="10048" spans="1:7" ht="25.5" customHeight="1" thickTop="1" thickBot="1" x14ac:dyDescent="0.25">
      <c r="A10048" s="20" t="str">
        <f t="shared" si="474"/>
        <v>4738ILBILBIE</v>
      </c>
      <c r="B10048" s="20">
        <v>4738</v>
      </c>
      <c r="C10048" s="20" t="s">
        <v>9969</v>
      </c>
      <c r="D10048" s="21" t="s">
        <v>7888</v>
      </c>
      <c r="E10048" s="22">
        <v>1601.7799408565068</v>
      </c>
      <c r="F10048" s="22">
        <f t="shared" si="475"/>
        <v>1761.9579349421576</v>
      </c>
      <c r="G10048" s="22">
        <f t="shared" si="476"/>
        <v>2082.3139231134587</v>
      </c>
    </row>
    <row r="10049" spans="1:7" ht="25.5" customHeight="1" thickTop="1" thickBot="1" x14ac:dyDescent="0.25">
      <c r="A10049" s="20" t="str">
        <f t="shared" si="474"/>
        <v>4738KOUMALA</v>
      </c>
      <c r="B10049" s="37">
        <v>4738</v>
      </c>
      <c r="C10049" s="37" t="s">
        <v>9970</v>
      </c>
      <c r="D10049" s="38" t="s">
        <v>7888</v>
      </c>
      <c r="E10049" s="39">
        <v>1601.7799408565068</v>
      </c>
      <c r="F10049" s="39">
        <f t="shared" si="475"/>
        <v>1761.9579349421576</v>
      </c>
      <c r="G10049" s="39">
        <f t="shared" si="476"/>
        <v>2082.3139231134587</v>
      </c>
    </row>
    <row r="10050" spans="1:7" ht="25.5" customHeight="1" thickTop="1" thickBot="1" x14ac:dyDescent="0.25">
      <c r="A10050" s="20" t="str">
        <f t="shared" si="474"/>
        <v>4739CARMILA</v>
      </c>
      <c r="B10050" s="20">
        <v>4739</v>
      </c>
      <c r="C10050" s="20" t="s">
        <v>9971</v>
      </c>
      <c r="D10050" s="21" t="s">
        <v>7888</v>
      </c>
      <c r="E10050" s="22">
        <v>1601.7799408565068</v>
      </c>
      <c r="F10050" s="22">
        <f t="shared" si="475"/>
        <v>1761.9579349421576</v>
      </c>
      <c r="G10050" s="22">
        <f t="shared" si="476"/>
        <v>2082.3139231134587</v>
      </c>
    </row>
    <row r="10051" spans="1:7" ht="25.5" customHeight="1" thickTop="1" thickBot="1" x14ac:dyDescent="0.25">
      <c r="A10051" s="20" t="str">
        <f t="shared" si="474"/>
        <v>4740ALEXANDRA</v>
      </c>
      <c r="B10051" s="37">
        <v>4740</v>
      </c>
      <c r="C10051" s="37" t="s">
        <v>7157</v>
      </c>
      <c r="D10051" s="38" t="s">
        <v>7888</v>
      </c>
      <c r="E10051" s="39">
        <v>1601.7799408565068</v>
      </c>
      <c r="F10051" s="39">
        <f t="shared" si="475"/>
        <v>1761.9579349421576</v>
      </c>
      <c r="G10051" s="39">
        <f t="shared" si="476"/>
        <v>2082.3139231134587</v>
      </c>
    </row>
    <row r="10052" spans="1:7" ht="25.5" customHeight="1" thickTop="1" thickBot="1" x14ac:dyDescent="0.25">
      <c r="A10052" s="20" t="str">
        <f t="shared" si="474"/>
        <v>4740ALLIGATOR CREEK</v>
      </c>
      <c r="B10052" s="20">
        <v>4740</v>
      </c>
      <c r="C10052" s="20" t="s">
        <v>9972</v>
      </c>
      <c r="D10052" s="21" t="s">
        <v>7888</v>
      </c>
      <c r="E10052" s="22">
        <v>1601.7799408565068</v>
      </c>
      <c r="F10052" s="22">
        <f t="shared" si="475"/>
        <v>1761.9579349421576</v>
      </c>
      <c r="G10052" s="22">
        <f t="shared" si="476"/>
        <v>2082.3139231134587</v>
      </c>
    </row>
    <row r="10053" spans="1:7" ht="25.5" customHeight="1" thickTop="1" thickBot="1" x14ac:dyDescent="0.25">
      <c r="A10053" s="20" t="str">
        <f t="shared" ref="A10053:A10116" si="477">CONCATENATE(B10053,C10053)</f>
        <v>4740ANDERGROVE</v>
      </c>
      <c r="B10053" s="37">
        <v>4740</v>
      </c>
      <c r="C10053" s="37" t="s">
        <v>9973</v>
      </c>
      <c r="D10053" s="38" t="s">
        <v>7888</v>
      </c>
      <c r="E10053" s="39">
        <v>1601.7799408565068</v>
      </c>
      <c r="F10053" s="39">
        <f t="shared" ref="F10053:F10116" si="478">1.1*E10053</f>
        <v>1761.9579349421576</v>
      </c>
      <c r="G10053" s="39">
        <f t="shared" ref="G10053:G10116" si="479">1.3*E10053</f>
        <v>2082.3139231134587</v>
      </c>
    </row>
    <row r="10054" spans="1:7" ht="25.5" customHeight="1" thickTop="1" thickBot="1" x14ac:dyDescent="0.25">
      <c r="A10054" s="20" t="str">
        <f t="shared" si="477"/>
        <v>4740BAKERS CREEK</v>
      </c>
      <c r="B10054" s="20">
        <v>4740</v>
      </c>
      <c r="C10054" s="20" t="s">
        <v>2035</v>
      </c>
      <c r="D10054" s="21" t="s">
        <v>7888</v>
      </c>
      <c r="E10054" s="22">
        <v>1601.7799408565068</v>
      </c>
      <c r="F10054" s="22">
        <f t="shared" si="478"/>
        <v>1761.9579349421576</v>
      </c>
      <c r="G10054" s="22">
        <f t="shared" si="479"/>
        <v>2082.3139231134587</v>
      </c>
    </row>
    <row r="10055" spans="1:7" ht="25.5" customHeight="1" thickTop="1" thickBot="1" x14ac:dyDescent="0.25">
      <c r="A10055" s="20" t="str">
        <f t="shared" si="477"/>
        <v>4740BALBERRA</v>
      </c>
      <c r="B10055" s="37">
        <v>4740</v>
      </c>
      <c r="C10055" s="37" t="s">
        <v>9974</v>
      </c>
      <c r="D10055" s="38" t="s">
        <v>7888</v>
      </c>
      <c r="E10055" s="39">
        <v>1601.7799408565068</v>
      </c>
      <c r="F10055" s="39">
        <f t="shared" si="478"/>
        <v>1761.9579349421576</v>
      </c>
      <c r="G10055" s="39">
        <f t="shared" si="479"/>
        <v>2082.3139231134587</v>
      </c>
    </row>
    <row r="10056" spans="1:7" ht="25.5" customHeight="1" thickTop="1" thickBot="1" x14ac:dyDescent="0.25">
      <c r="A10056" s="20" t="str">
        <f t="shared" si="477"/>
        <v>4740BALNAGOWAN</v>
      </c>
      <c r="B10056" s="20">
        <v>4740</v>
      </c>
      <c r="C10056" s="20" t="s">
        <v>9975</v>
      </c>
      <c r="D10056" s="21" t="s">
        <v>7888</v>
      </c>
      <c r="E10056" s="22">
        <v>1601.7799408565068</v>
      </c>
      <c r="F10056" s="22">
        <f t="shared" si="478"/>
        <v>1761.9579349421576</v>
      </c>
      <c r="G10056" s="22">
        <f t="shared" si="479"/>
        <v>2082.3139231134587</v>
      </c>
    </row>
    <row r="10057" spans="1:7" ht="25.5" customHeight="1" thickTop="1" thickBot="1" x14ac:dyDescent="0.25">
      <c r="A10057" s="20" t="str">
        <f t="shared" si="477"/>
        <v>4740BEACONSFIELD</v>
      </c>
      <c r="B10057" s="37">
        <v>4740</v>
      </c>
      <c r="C10057" s="37" t="s">
        <v>817</v>
      </c>
      <c r="D10057" s="38" t="s">
        <v>7888</v>
      </c>
      <c r="E10057" s="39">
        <v>1601.7799408565068</v>
      </c>
      <c r="F10057" s="39">
        <f t="shared" si="478"/>
        <v>1761.9579349421576</v>
      </c>
      <c r="G10057" s="39">
        <f t="shared" si="479"/>
        <v>2082.3139231134587</v>
      </c>
    </row>
    <row r="10058" spans="1:7" ht="25.5" customHeight="1" thickTop="1" thickBot="1" x14ac:dyDescent="0.25">
      <c r="A10058" s="20" t="str">
        <f t="shared" si="477"/>
        <v>4740BELMUNDA</v>
      </c>
      <c r="B10058" s="20">
        <v>4740</v>
      </c>
      <c r="C10058" s="20" t="s">
        <v>9976</v>
      </c>
      <c r="D10058" s="21" t="s">
        <v>7888</v>
      </c>
      <c r="E10058" s="22">
        <v>1601.7799408565068</v>
      </c>
      <c r="F10058" s="22">
        <f t="shared" si="478"/>
        <v>1761.9579349421576</v>
      </c>
      <c r="G10058" s="22">
        <f t="shared" si="479"/>
        <v>2082.3139231134587</v>
      </c>
    </row>
    <row r="10059" spans="1:7" ht="25.5" customHeight="1" thickTop="1" thickBot="1" x14ac:dyDescent="0.25">
      <c r="A10059" s="20" t="str">
        <f t="shared" si="477"/>
        <v>4740BLACKS BEACH</v>
      </c>
      <c r="B10059" s="37">
        <v>4740</v>
      </c>
      <c r="C10059" s="37" t="s">
        <v>9977</v>
      </c>
      <c r="D10059" s="38" t="s">
        <v>7888</v>
      </c>
      <c r="E10059" s="39">
        <v>1601.7799408565068</v>
      </c>
      <c r="F10059" s="39">
        <f t="shared" si="478"/>
        <v>1761.9579349421576</v>
      </c>
      <c r="G10059" s="39">
        <f t="shared" si="479"/>
        <v>2082.3139231134587</v>
      </c>
    </row>
    <row r="10060" spans="1:7" ht="25.5" customHeight="1" thickTop="1" thickBot="1" x14ac:dyDescent="0.25">
      <c r="A10060" s="20" t="str">
        <f t="shared" si="477"/>
        <v>4740CAPE HILLSBOROUGH</v>
      </c>
      <c r="B10060" s="20">
        <v>4740</v>
      </c>
      <c r="C10060" s="20" t="s">
        <v>9978</v>
      </c>
      <c r="D10060" s="21" t="s">
        <v>7888</v>
      </c>
      <c r="E10060" s="22">
        <v>1601.7799408565068</v>
      </c>
      <c r="F10060" s="22">
        <f t="shared" si="478"/>
        <v>1761.9579349421576</v>
      </c>
      <c r="G10060" s="22">
        <f t="shared" si="479"/>
        <v>2082.3139231134587</v>
      </c>
    </row>
    <row r="10061" spans="1:7" ht="25.5" customHeight="1" thickTop="1" thickBot="1" x14ac:dyDescent="0.25">
      <c r="A10061" s="20" t="str">
        <f t="shared" si="477"/>
        <v>4740CHELONA</v>
      </c>
      <c r="B10061" s="37">
        <v>4740</v>
      </c>
      <c r="C10061" s="37" t="s">
        <v>9979</v>
      </c>
      <c r="D10061" s="38" t="s">
        <v>7888</v>
      </c>
      <c r="E10061" s="39">
        <v>1601.7799408565068</v>
      </c>
      <c r="F10061" s="39">
        <f t="shared" si="478"/>
        <v>1761.9579349421576</v>
      </c>
      <c r="G10061" s="39">
        <f t="shared" si="479"/>
        <v>2082.3139231134587</v>
      </c>
    </row>
    <row r="10062" spans="1:7" ht="25.5" customHeight="1" thickTop="1" thickBot="1" x14ac:dyDescent="0.25">
      <c r="A10062" s="20" t="str">
        <f t="shared" si="477"/>
        <v>4740CREMORNE</v>
      </c>
      <c r="B10062" s="20">
        <v>4740</v>
      </c>
      <c r="C10062" s="20" t="s">
        <v>967</v>
      </c>
      <c r="D10062" s="21" t="s">
        <v>7888</v>
      </c>
      <c r="E10062" s="22">
        <v>1601.7799408565068</v>
      </c>
      <c r="F10062" s="22">
        <f t="shared" si="478"/>
        <v>1761.9579349421576</v>
      </c>
      <c r="G10062" s="22">
        <f t="shared" si="479"/>
        <v>2082.3139231134587</v>
      </c>
    </row>
    <row r="10063" spans="1:7" ht="25.5" customHeight="1" thickTop="1" thickBot="1" x14ac:dyDescent="0.25">
      <c r="A10063" s="20" t="str">
        <f t="shared" si="477"/>
        <v>4740DOLPHIN HEADS</v>
      </c>
      <c r="B10063" s="37">
        <v>4740</v>
      </c>
      <c r="C10063" s="37" t="s">
        <v>9980</v>
      </c>
      <c r="D10063" s="38" t="s">
        <v>7888</v>
      </c>
      <c r="E10063" s="39">
        <v>1601.7799408565068</v>
      </c>
      <c r="F10063" s="39">
        <f t="shared" si="478"/>
        <v>1761.9579349421576</v>
      </c>
      <c r="G10063" s="39">
        <f t="shared" si="479"/>
        <v>2082.3139231134587</v>
      </c>
    </row>
    <row r="10064" spans="1:7" ht="25.5" customHeight="1" thickTop="1" thickBot="1" x14ac:dyDescent="0.25">
      <c r="A10064" s="20" t="str">
        <f t="shared" si="477"/>
        <v>4740DUMBLETON</v>
      </c>
      <c r="B10064" s="20">
        <v>4740</v>
      </c>
      <c r="C10064" s="20" t="s">
        <v>9981</v>
      </c>
      <c r="D10064" s="21" t="s">
        <v>7888</v>
      </c>
      <c r="E10064" s="22">
        <v>1601.7799408565068</v>
      </c>
      <c r="F10064" s="22">
        <f t="shared" si="478"/>
        <v>1761.9579349421576</v>
      </c>
      <c r="G10064" s="22">
        <f t="shared" si="479"/>
        <v>2082.3139231134587</v>
      </c>
    </row>
    <row r="10065" spans="1:7" ht="25.5" customHeight="1" thickTop="1" thickBot="1" x14ac:dyDescent="0.25">
      <c r="A10065" s="20" t="str">
        <f t="shared" si="477"/>
        <v>4740DUNNROCK</v>
      </c>
      <c r="B10065" s="37">
        <v>4740</v>
      </c>
      <c r="C10065" s="37" t="s">
        <v>9982</v>
      </c>
      <c r="D10065" s="38" t="s">
        <v>7888</v>
      </c>
      <c r="E10065" s="39">
        <v>1601.7799408565068</v>
      </c>
      <c r="F10065" s="39">
        <f t="shared" si="478"/>
        <v>1761.9579349421576</v>
      </c>
      <c r="G10065" s="39">
        <f t="shared" si="479"/>
        <v>2082.3139231134587</v>
      </c>
    </row>
    <row r="10066" spans="1:7" ht="25.5" customHeight="1" thickTop="1" thickBot="1" x14ac:dyDescent="0.25">
      <c r="A10066" s="20" t="str">
        <f t="shared" si="477"/>
        <v>4740EAST MACKAY</v>
      </c>
      <c r="B10066" s="20">
        <v>4740</v>
      </c>
      <c r="C10066" s="20" t="s">
        <v>9983</v>
      </c>
      <c r="D10066" s="21" t="s">
        <v>7888</v>
      </c>
      <c r="E10066" s="22">
        <v>1601.7799408565068</v>
      </c>
      <c r="F10066" s="22">
        <f t="shared" si="478"/>
        <v>1761.9579349421576</v>
      </c>
      <c r="G10066" s="22">
        <f t="shared" si="479"/>
        <v>2082.3139231134587</v>
      </c>
    </row>
    <row r="10067" spans="1:7" ht="25.5" customHeight="1" thickTop="1" thickBot="1" x14ac:dyDescent="0.25">
      <c r="A10067" s="20" t="str">
        <f t="shared" si="477"/>
        <v>4740EIMEO</v>
      </c>
      <c r="B10067" s="37">
        <v>4740</v>
      </c>
      <c r="C10067" s="37" t="s">
        <v>9984</v>
      </c>
      <c r="D10067" s="38" t="s">
        <v>7888</v>
      </c>
      <c r="E10067" s="39">
        <v>1601.7799408565068</v>
      </c>
      <c r="F10067" s="39">
        <f t="shared" si="478"/>
        <v>1761.9579349421576</v>
      </c>
      <c r="G10067" s="39">
        <f t="shared" si="479"/>
        <v>2082.3139231134587</v>
      </c>
    </row>
    <row r="10068" spans="1:7" ht="25.5" customHeight="1" thickTop="1" thickBot="1" x14ac:dyDescent="0.25">
      <c r="A10068" s="20" t="str">
        <f t="shared" si="477"/>
        <v>4740ERAKALA</v>
      </c>
      <c r="B10068" s="20">
        <v>4740</v>
      </c>
      <c r="C10068" s="20" t="s">
        <v>9985</v>
      </c>
      <c r="D10068" s="21" t="s">
        <v>7888</v>
      </c>
      <c r="E10068" s="22">
        <v>1601.7799408565068</v>
      </c>
      <c r="F10068" s="22">
        <f t="shared" si="478"/>
        <v>1761.9579349421576</v>
      </c>
      <c r="G10068" s="22">
        <f t="shared" si="479"/>
        <v>2082.3139231134587</v>
      </c>
    </row>
    <row r="10069" spans="1:7" ht="25.5" customHeight="1" thickTop="1" thickBot="1" x14ac:dyDescent="0.25">
      <c r="A10069" s="20" t="str">
        <f t="shared" si="477"/>
        <v>4740FOULDEN</v>
      </c>
      <c r="B10069" s="37">
        <v>4740</v>
      </c>
      <c r="C10069" s="37" t="s">
        <v>9986</v>
      </c>
      <c r="D10069" s="38" t="s">
        <v>7888</v>
      </c>
      <c r="E10069" s="39">
        <v>1601.7799408565068</v>
      </c>
      <c r="F10069" s="39">
        <f t="shared" si="478"/>
        <v>1761.9579349421576</v>
      </c>
      <c r="G10069" s="39">
        <f t="shared" si="479"/>
        <v>2082.3139231134587</v>
      </c>
    </row>
    <row r="10070" spans="1:7" ht="25.5" customHeight="1" thickTop="1" thickBot="1" x14ac:dyDescent="0.25">
      <c r="A10070" s="20" t="str">
        <f t="shared" si="477"/>
        <v>4740GLENELLA</v>
      </c>
      <c r="B10070" s="20">
        <v>4740</v>
      </c>
      <c r="C10070" s="20" t="s">
        <v>9987</v>
      </c>
      <c r="D10070" s="21" t="s">
        <v>7888</v>
      </c>
      <c r="E10070" s="22">
        <v>1601.7799408565068</v>
      </c>
      <c r="F10070" s="22">
        <f t="shared" si="478"/>
        <v>1761.9579349421576</v>
      </c>
      <c r="G10070" s="22">
        <f t="shared" si="479"/>
        <v>2082.3139231134587</v>
      </c>
    </row>
    <row r="10071" spans="1:7" ht="25.5" customHeight="1" thickTop="1" thickBot="1" x14ac:dyDescent="0.25">
      <c r="A10071" s="20" t="str">
        <f t="shared" si="477"/>
        <v>4740GRASSTREE BEACH</v>
      </c>
      <c r="B10071" s="37">
        <v>4740</v>
      </c>
      <c r="C10071" s="37" t="s">
        <v>9988</v>
      </c>
      <c r="D10071" s="38" t="s">
        <v>7888</v>
      </c>
      <c r="E10071" s="39">
        <v>1601.7799408565068</v>
      </c>
      <c r="F10071" s="39">
        <f t="shared" si="478"/>
        <v>1761.9579349421576</v>
      </c>
      <c r="G10071" s="39">
        <f t="shared" si="479"/>
        <v>2082.3139231134587</v>
      </c>
    </row>
    <row r="10072" spans="1:7" ht="25.5" customHeight="1" thickTop="1" thickBot="1" x14ac:dyDescent="0.25">
      <c r="A10072" s="20" t="str">
        <f t="shared" si="477"/>
        <v>4740HABANA</v>
      </c>
      <c r="B10072" s="20">
        <v>4740</v>
      </c>
      <c r="C10072" s="20" t="s">
        <v>9989</v>
      </c>
      <c r="D10072" s="21" t="s">
        <v>7888</v>
      </c>
      <c r="E10072" s="22">
        <v>1601.7799408565068</v>
      </c>
      <c r="F10072" s="22">
        <f t="shared" si="478"/>
        <v>1761.9579349421576</v>
      </c>
      <c r="G10072" s="22">
        <f t="shared" si="479"/>
        <v>2082.3139231134587</v>
      </c>
    </row>
    <row r="10073" spans="1:7" ht="25.5" customHeight="1" thickTop="1" thickBot="1" x14ac:dyDescent="0.25">
      <c r="A10073" s="20" t="str">
        <f t="shared" si="477"/>
        <v>4740HALIDAY BAY</v>
      </c>
      <c r="B10073" s="37">
        <v>4740</v>
      </c>
      <c r="C10073" s="37" t="s">
        <v>9990</v>
      </c>
      <c r="D10073" s="38" t="s">
        <v>7888</v>
      </c>
      <c r="E10073" s="39">
        <v>1601.7799408565068</v>
      </c>
      <c r="F10073" s="39">
        <f t="shared" si="478"/>
        <v>1761.9579349421576</v>
      </c>
      <c r="G10073" s="39">
        <f t="shared" si="479"/>
        <v>2082.3139231134587</v>
      </c>
    </row>
    <row r="10074" spans="1:7" ht="25.5" customHeight="1" thickTop="1" thickBot="1" x14ac:dyDescent="0.25">
      <c r="A10074" s="20" t="str">
        <f t="shared" si="477"/>
        <v>4740HAY POINT</v>
      </c>
      <c r="B10074" s="20">
        <v>4740</v>
      </c>
      <c r="C10074" s="20" t="s">
        <v>9991</v>
      </c>
      <c r="D10074" s="21" t="s">
        <v>7888</v>
      </c>
      <c r="E10074" s="22">
        <v>1601.7799408565068</v>
      </c>
      <c r="F10074" s="22">
        <f t="shared" si="478"/>
        <v>1761.9579349421576</v>
      </c>
      <c r="G10074" s="22">
        <f t="shared" si="479"/>
        <v>2082.3139231134587</v>
      </c>
    </row>
    <row r="10075" spans="1:7" ht="25.5" customHeight="1" thickTop="1" thickBot="1" x14ac:dyDescent="0.25">
      <c r="A10075" s="20" t="str">
        <f t="shared" si="477"/>
        <v>4740HOMEBUSH</v>
      </c>
      <c r="B10075" s="37">
        <v>4740</v>
      </c>
      <c r="C10075" s="37" t="s">
        <v>1070</v>
      </c>
      <c r="D10075" s="38" t="s">
        <v>7888</v>
      </c>
      <c r="E10075" s="39">
        <v>1601.7799408565068</v>
      </c>
      <c r="F10075" s="39">
        <f t="shared" si="478"/>
        <v>1761.9579349421576</v>
      </c>
      <c r="G10075" s="39">
        <f t="shared" si="479"/>
        <v>2082.3139231134587</v>
      </c>
    </row>
    <row r="10076" spans="1:7" ht="25.5" customHeight="1" thickTop="1" thickBot="1" x14ac:dyDescent="0.25">
      <c r="A10076" s="20" t="str">
        <f t="shared" si="477"/>
        <v>4740MACKAY</v>
      </c>
      <c r="B10076" s="20">
        <v>4740</v>
      </c>
      <c r="C10076" s="20" t="s">
        <v>9992</v>
      </c>
      <c r="D10076" s="21" t="s">
        <v>7888</v>
      </c>
      <c r="E10076" s="22">
        <v>1601.7799408565068</v>
      </c>
      <c r="F10076" s="22">
        <f t="shared" si="478"/>
        <v>1761.9579349421576</v>
      </c>
      <c r="G10076" s="22">
        <f t="shared" si="479"/>
        <v>2082.3139231134587</v>
      </c>
    </row>
    <row r="10077" spans="1:7" ht="25.5" customHeight="1" thickTop="1" thickBot="1" x14ac:dyDescent="0.25">
      <c r="A10077" s="20" t="str">
        <f t="shared" si="477"/>
        <v>4740MACKAY HARBOUR</v>
      </c>
      <c r="B10077" s="37">
        <v>4740</v>
      </c>
      <c r="C10077" s="37" t="s">
        <v>9993</v>
      </c>
      <c r="D10077" s="38" t="s">
        <v>7888</v>
      </c>
      <c r="E10077" s="39">
        <v>1601.7799408565068</v>
      </c>
      <c r="F10077" s="39">
        <f t="shared" si="478"/>
        <v>1761.9579349421576</v>
      </c>
      <c r="G10077" s="39">
        <f t="shared" si="479"/>
        <v>2082.3139231134587</v>
      </c>
    </row>
    <row r="10078" spans="1:7" ht="25.5" customHeight="1" thickTop="1" thickBot="1" x14ac:dyDescent="0.25">
      <c r="A10078" s="20" t="str">
        <f t="shared" si="477"/>
        <v>4740MCEWENS BEACH</v>
      </c>
      <c r="B10078" s="20">
        <v>4740</v>
      </c>
      <c r="C10078" s="20" t="s">
        <v>9994</v>
      </c>
      <c r="D10078" s="21" t="s">
        <v>7888</v>
      </c>
      <c r="E10078" s="22">
        <v>1601.7799408565068</v>
      </c>
      <c r="F10078" s="22">
        <f t="shared" si="478"/>
        <v>1761.9579349421576</v>
      </c>
      <c r="G10078" s="22">
        <f t="shared" si="479"/>
        <v>2082.3139231134587</v>
      </c>
    </row>
    <row r="10079" spans="1:7" ht="25.5" customHeight="1" thickTop="1" thickBot="1" x14ac:dyDescent="0.25">
      <c r="A10079" s="20" t="str">
        <f t="shared" si="477"/>
        <v>4740MOUNT JUKES</v>
      </c>
      <c r="B10079" s="37">
        <v>4740</v>
      </c>
      <c r="C10079" s="37" t="s">
        <v>9995</v>
      </c>
      <c r="D10079" s="38" t="s">
        <v>7888</v>
      </c>
      <c r="E10079" s="39">
        <v>1601.7799408565068</v>
      </c>
      <c r="F10079" s="39">
        <f t="shared" si="478"/>
        <v>1761.9579349421576</v>
      </c>
      <c r="G10079" s="39">
        <f t="shared" si="479"/>
        <v>2082.3139231134587</v>
      </c>
    </row>
    <row r="10080" spans="1:7" ht="25.5" customHeight="1" thickTop="1" thickBot="1" x14ac:dyDescent="0.25">
      <c r="A10080" s="20" t="str">
        <f t="shared" si="477"/>
        <v>4740MOUNT PLEASANT</v>
      </c>
      <c r="B10080" s="20">
        <v>4740</v>
      </c>
      <c r="C10080" s="20" t="s">
        <v>3199</v>
      </c>
      <c r="D10080" s="21" t="s">
        <v>7888</v>
      </c>
      <c r="E10080" s="22">
        <v>1601.7799408565068</v>
      </c>
      <c r="F10080" s="22">
        <f t="shared" si="478"/>
        <v>1761.9579349421576</v>
      </c>
      <c r="G10080" s="22">
        <f t="shared" si="479"/>
        <v>2082.3139231134587</v>
      </c>
    </row>
    <row r="10081" spans="1:7" ht="25.5" customHeight="1" thickTop="1" thickBot="1" x14ac:dyDescent="0.25">
      <c r="A10081" s="20" t="str">
        <f t="shared" si="477"/>
        <v>4740MUNBURA</v>
      </c>
      <c r="B10081" s="37">
        <v>4740</v>
      </c>
      <c r="C10081" s="37" t="s">
        <v>9996</v>
      </c>
      <c r="D10081" s="38" t="s">
        <v>7888</v>
      </c>
      <c r="E10081" s="39">
        <v>1601.7799408565068</v>
      </c>
      <c r="F10081" s="39">
        <f t="shared" si="478"/>
        <v>1761.9579349421576</v>
      </c>
      <c r="G10081" s="39">
        <f t="shared" si="479"/>
        <v>2082.3139231134587</v>
      </c>
    </row>
    <row r="10082" spans="1:7" ht="25.5" customHeight="1" thickTop="1" thickBot="1" x14ac:dyDescent="0.25">
      <c r="A10082" s="20" t="str">
        <f t="shared" si="477"/>
        <v>4740NINDAROO</v>
      </c>
      <c r="B10082" s="20">
        <v>4740</v>
      </c>
      <c r="C10082" s="20" t="s">
        <v>9997</v>
      </c>
      <c r="D10082" s="21" t="s">
        <v>7888</v>
      </c>
      <c r="E10082" s="22">
        <v>1601.7799408565068</v>
      </c>
      <c r="F10082" s="22">
        <f t="shared" si="478"/>
        <v>1761.9579349421576</v>
      </c>
      <c r="G10082" s="22">
        <f t="shared" si="479"/>
        <v>2082.3139231134587</v>
      </c>
    </row>
    <row r="10083" spans="1:7" ht="25.5" customHeight="1" thickTop="1" thickBot="1" x14ac:dyDescent="0.25">
      <c r="A10083" s="20" t="str">
        <f t="shared" si="477"/>
        <v>4740NORTH MACKAY</v>
      </c>
      <c r="B10083" s="37">
        <v>4740</v>
      </c>
      <c r="C10083" s="37" t="s">
        <v>9998</v>
      </c>
      <c r="D10083" s="38" t="s">
        <v>7888</v>
      </c>
      <c r="E10083" s="39">
        <v>1601.7799408565068</v>
      </c>
      <c r="F10083" s="39">
        <f t="shared" si="478"/>
        <v>1761.9579349421576</v>
      </c>
      <c r="G10083" s="39">
        <f t="shared" si="479"/>
        <v>2082.3139231134587</v>
      </c>
    </row>
    <row r="10084" spans="1:7" ht="25.5" customHeight="1" thickTop="1" thickBot="1" x14ac:dyDescent="0.25">
      <c r="A10084" s="20" t="str">
        <f t="shared" si="477"/>
        <v>4740OORALEA</v>
      </c>
      <c r="B10084" s="20">
        <v>4740</v>
      </c>
      <c r="C10084" s="20" t="s">
        <v>9999</v>
      </c>
      <c r="D10084" s="21" t="s">
        <v>7888</v>
      </c>
      <c r="E10084" s="22">
        <v>1601.7799408565068</v>
      </c>
      <c r="F10084" s="22">
        <f t="shared" si="478"/>
        <v>1761.9579349421576</v>
      </c>
      <c r="G10084" s="22">
        <f t="shared" si="479"/>
        <v>2082.3139231134587</v>
      </c>
    </row>
    <row r="10085" spans="1:7" ht="25.5" customHeight="1" thickTop="1" thickBot="1" x14ac:dyDescent="0.25">
      <c r="A10085" s="20" t="str">
        <f t="shared" si="477"/>
        <v>4740PAGET</v>
      </c>
      <c r="B10085" s="37">
        <v>4740</v>
      </c>
      <c r="C10085" s="37" t="s">
        <v>10000</v>
      </c>
      <c r="D10085" s="38" t="s">
        <v>7888</v>
      </c>
      <c r="E10085" s="39">
        <v>1601.7799408565068</v>
      </c>
      <c r="F10085" s="39">
        <f t="shared" si="478"/>
        <v>1761.9579349421576</v>
      </c>
      <c r="G10085" s="39">
        <f t="shared" si="479"/>
        <v>2082.3139231134587</v>
      </c>
    </row>
    <row r="10086" spans="1:7" ht="25.5" customHeight="1" thickTop="1" thickBot="1" x14ac:dyDescent="0.25">
      <c r="A10086" s="20" t="str">
        <f t="shared" si="477"/>
        <v>4740RACECOURSE</v>
      </c>
      <c r="B10086" s="20">
        <v>4740</v>
      </c>
      <c r="C10086" s="20" t="s">
        <v>10001</v>
      </c>
      <c r="D10086" s="21" t="s">
        <v>7888</v>
      </c>
      <c r="E10086" s="22">
        <v>1601.7799408565068</v>
      </c>
      <c r="F10086" s="22">
        <f t="shared" si="478"/>
        <v>1761.9579349421576</v>
      </c>
      <c r="G10086" s="22">
        <f t="shared" si="479"/>
        <v>2082.3139231134587</v>
      </c>
    </row>
    <row r="10087" spans="1:7" ht="25.5" customHeight="1" thickTop="1" thickBot="1" x14ac:dyDescent="0.25">
      <c r="A10087" s="20" t="str">
        <f t="shared" si="477"/>
        <v>4740RICHMOND</v>
      </c>
      <c r="B10087" s="37">
        <v>4740</v>
      </c>
      <c r="C10087" s="37" t="s">
        <v>4474</v>
      </c>
      <c r="D10087" s="38" t="s">
        <v>7888</v>
      </c>
      <c r="E10087" s="39">
        <v>1601.7799408565068</v>
      </c>
      <c r="F10087" s="39">
        <f t="shared" si="478"/>
        <v>1761.9579349421576</v>
      </c>
      <c r="G10087" s="39">
        <f t="shared" si="479"/>
        <v>2082.3139231134587</v>
      </c>
    </row>
    <row r="10088" spans="1:7" ht="25.5" customHeight="1" thickTop="1" thickBot="1" x14ac:dyDescent="0.25">
      <c r="A10088" s="20" t="str">
        <f t="shared" si="477"/>
        <v>4740ROSELLA</v>
      </c>
      <c r="B10088" s="20">
        <v>4740</v>
      </c>
      <c r="C10088" s="20" t="s">
        <v>10002</v>
      </c>
      <c r="D10088" s="21" t="s">
        <v>7888</v>
      </c>
      <c r="E10088" s="22">
        <v>1601.7799408565068</v>
      </c>
      <c r="F10088" s="22">
        <f t="shared" si="478"/>
        <v>1761.9579349421576</v>
      </c>
      <c r="G10088" s="22">
        <f t="shared" si="479"/>
        <v>2082.3139231134587</v>
      </c>
    </row>
    <row r="10089" spans="1:7" ht="25.5" customHeight="1" thickTop="1" thickBot="1" x14ac:dyDescent="0.25">
      <c r="A10089" s="20" t="str">
        <f t="shared" si="477"/>
        <v>4740RURAL VIEW</v>
      </c>
      <c r="B10089" s="37">
        <v>4740</v>
      </c>
      <c r="C10089" s="37" t="s">
        <v>10003</v>
      </c>
      <c r="D10089" s="38" t="s">
        <v>7888</v>
      </c>
      <c r="E10089" s="39">
        <v>1601.7799408565068</v>
      </c>
      <c r="F10089" s="39">
        <f t="shared" si="478"/>
        <v>1761.9579349421576</v>
      </c>
      <c r="G10089" s="39">
        <f t="shared" si="479"/>
        <v>2082.3139231134587</v>
      </c>
    </row>
    <row r="10090" spans="1:7" ht="25.5" customHeight="1" thickTop="1" thickBot="1" x14ac:dyDescent="0.25">
      <c r="A10090" s="20" t="str">
        <f t="shared" si="477"/>
        <v>4740SANDIFORD</v>
      </c>
      <c r="B10090" s="20">
        <v>4740</v>
      </c>
      <c r="C10090" s="20" t="s">
        <v>10004</v>
      </c>
      <c r="D10090" s="21" t="s">
        <v>7888</v>
      </c>
      <c r="E10090" s="22">
        <v>1601.7799408565068</v>
      </c>
      <c r="F10090" s="22">
        <f t="shared" si="478"/>
        <v>1761.9579349421576</v>
      </c>
      <c r="G10090" s="22">
        <f t="shared" si="479"/>
        <v>2082.3139231134587</v>
      </c>
    </row>
    <row r="10091" spans="1:7" ht="25.5" customHeight="1" thickTop="1" thickBot="1" x14ac:dyDescent="0.25">
      <c r="A10091" s="20" t="str">
        <f t="shared" si="477"/>
        <v>4740SLADE POINT</v>
      </c>
      <c r="B10091" s="37">
        <v>4740</v>
      </c>
      <c r="C10091" s="37" t="s">
        <v>10005</v>
      </c>
      <c r="D10091" s="38" t="s">
        <v>7888</v>
      </c>
      <c r="E10091" s="39">
        <v>1601.7799408565068</v>
      </c>
      <c r="F10091" s="39">
        <f t="shared" si="478"/>
        <v>1761.9579349421576</v>
      </c>
      <c r="G10091" s="39">
        <f t="shared" si="479"/>
        <v>2082.3139231134587</v>
      </c>
    </row>
    <row r="10092" spans="1:7" ht="25.5" customHeight="1" thickTop="1" thickBot="1" x14ac:dyDescent="0.25">
      <c r="A10092" s="20" t="str">
        <f t="shared" si="477"/>
        <v>4740SOUTH MACKAY</v>
      </c>
      <c r="B10092" s="20">
        <v>4740</v>
      </c>
      <c r="C10092" s="20" t="s">
        <v>10006</v>
      </c>
      <c r="D10092" s="21" t="s">
        <v>7888</v>
      </c>
      <c r="E10092" s="22">
        <v>1601.7799408565068</v>
      </c>
      <c r="F10092" s="22">
        <f t="shared" si="478"/>
        <v>1761.9579349421576</v>
      </c>
      <c r="G10092" s="22">
        <f t="shared" si="479"/>
        <v>2082.3139231134587</v>
      </c>
    </row>
    <row r="10093" spans="1:7" ht="25.5" customHeight="1" thickTop="1" thickBot="1" x14ac:dyDescent="0.25">
      <c r="A10093" s="20" t="str">
        <f t="shared" si="477"/>
        <v>4740TE KOWAI</v>
      </c>
      <c r="B10093" s="37">
        <v>4740</v>
      </c>
      <c r="C10093" s="37" t="s">
        <v>10007</v>
      </c>
      <c r="D10093" s="38" t="s">
        <v>7888</v>
      </c>
      <c r="E10093" s="39">
        <v>1601.7799408565068</v>
      </c>
      <c r="F10093" s="39">
        <f t="shared" si="478"/>
        <v>1761.9579349421576</v>
      </c>
      <c r="G10093" s="39">
        <f t="shared" si="479"/>
        <v>2082.3139231134587</v>
      </c>
    </row>
    <row r="10094" spans="1:7" ht="25.5" customHeight="1" thickTop="1" thickBot="1" x14ac:dyDescent="0.25">
      <c r="A10094" s="20" t="str">
        <f t="shared" si="477"/>
        <v>4740THE LEAP</v>
      </c>
      <c r="B10094" s="20">
        <v>4740</v>
      </c>
      <c r="C10094" s="20" t="s">
        <v>10008</v>
      </c>
      <c r="D10094" s="21" t="s">
        <v>7888</v>
      </c>
      <c r="E10094" s="22">
        <v>1601.7799408565068</v>
      </c>
      <c r="F10094" s="22">
        <f t="shared" si="478"/>
        <v>1761.9579349421576</v>
      </c>
      <c r="G10094" s="22">
        <f t="shared" si="479"/>
        <v>2082.3139231134587</v>
      </c>
    </row>
    <row r="10095" spans="1:7" ht="25.5" customHeight="1" thickTop="1" thickBot="1" x14ac:dyDescent="0.25">
      <c r="A10095" s="20" t="str">
        <f t="shared" si="477"/>
        <v>4740WEST MACKAY</v>
      </c>
      <c r="B10095" s="37">
        <v>4740</v>
      </c>
      <c r="C10095" s="37" t="s">
        <v>10009</v>
      </c>
      <c r="D10095" s="38" t="s">
        <v>7888</v>
      </c>
      <c r="E10095" s="39">
        <v>1601.7799408565068</v>
      </c>
      <c r="F10095" s="39">
        <f t="shared" si="478"/>
        <v>1761.9579349421576</v>
      </c>
      <c r="G10095" s="39">
        <f t="shared" si="479"/>
        <v>2082.3139231134587</v>
      </c>
    </row>
    <row r="10096" spans="1:7" ht="25.5" customHeight="1" thickTop="1" thickBot="1" x14ac:dyDescent="0.25">
      <c r="A10096" s="20" t="str">
        <f t="shared" si="477"/>
        <v>4741BALL BAY</v>
      </c>
      <c r="B10096" s="20">
        <v>4741</v>
      </c>
      <c r="C10096" s="20" t="s">
        <v>10010</v>
      </c>
      <c r="D10096" s="21" t="s">
        <v>7888</v>
      </c>
      <c r="E10096" s="22">
        <v>1601.7799408565068</v>
      </c>
      <c r="F10096" s="22">
        <f t="shared" si="478"/>
        <v>1761.9579349421576</v>
      </c>
      <c r="G10096" s="22">
        <f t="shared" si="479"/>
        <v>2082.3139231134587</v>
      </c>
    </row>
    <row r="10097" spans="1:7" ht="25.5" customHeight="1" thickTop="1" thickBot="1" x14ac:dyDescent="0.25">
      <c r="A10097" s="20" t="str">
        <f t="shared" si="477"/>
        <v>4741BRIGHTLY</v>
      </c>
      <c r="B10097" s="37">
        <v>4741</v>
      </c>
      <c r="C10097" s="37" t="s">
        <v>10011</v>
      </c>
      <c r="D10097" s="38" t="s">
        <v>7888</v>
      </c>
      <c r="E10097" s="39">
        <v>1601.7799408565068</v>
      </c>
      <c r="F10097" s="39">
        <f t="shared" si="478"/>
        <v>1761.9579349421576</v>
      </c>
      <c r="G10097" s="39">
        <f t="shared" si="479"/>
        <v>2082.3139231134587</v>
      </c>
    </row>
    <row r="10098" spans="1:7" ht="25.5" customHeight="1" thickTop="1" thickBot="1" x14ac:dyDescent="0.25">
      <c r="A10098" s="20" t="str">
        <f t="shared" si="477"/>
        <v>4741CLAIRVIEW</v>
      </c>
      <c r="B10098" s="20">
        <v>4741</v>
      </c>
      <c r="C10098" s="20" t="s">
        <v>10012</v>
      </c>
      <c r="D10098" s="21" t="s">
        <v>7888</v>
      </c>
      <c r="E10098" s="22">
        <v>1601.7799408565068</v>
      </c>
      <c r="F10098" s="22">
        <f t="shared" si="478"/>
        <v>1761.9579349421576</v>
      </c>
      <c r="G10098" s="22">
        <f t="shared" si="479"/>
        <v>2082.3139231134587</v>
      </c>
    </row>
    <row r="10099" spans="1:7" ht="25.5" customHeight="1" thickTop="1" thickBot="1" x14ac:dyDescent="0.25">
      <c r="A10099" s="20" t="str">
        <f t="shared" si="477"/>
        <v>4741COPPABELLA</v>
      </c>
      <c r="B10099" s="37">
        <v>4741</v>
      </c>
      <c r="C10099" s="37" t="s">
        <v>4057</v>
      </c>
      <c r="D10099" s="38" t="s">
        <v>7888</v>
      </c>
      <c r="E10099" s="39">
        <v>1601.7799408565068</v>
      </c>
      <c r="F10099" s="39">
        <f t="shared" si="478"/>
        <v>1761.9579349421576</v>
      </c>
      <c r="G10099" s="39">
        <f t="shared" si="479"/>
        <v>2082.3139231134587</v>
      </c>
    </row>
    <row r="10100" spans="1:7" ht="25.5" customHeight="1" thickTop="1" thickBot="1" x14ac:dyDescent="0.25">
      <c r="A10100" s="20" t="str">
        <f t="shared" si="477"/>
        <v>4741EPSOM</v>
      </c>
      <c r="B10100" s="20">
        <v>4741</v>
      </c>
      <c r="C10100" s="20" t="s">
        <v>6685</v>
      </c>
      <c r="D10100" s="21" t="s">
        <v>7888</v>
      </c>
      <c r="E10100" s="22">
        <v>1601.7799408565068</v>
      </c>
      <c r="F10100" s="22">
        <f t="shared" si="478"/>
        <v>1761.9579349421576</v>
      </c>
      <c r="G10100" s="22">
        <f t="shared" si="479"/>
        <v>2082.3139231134587</v>
      </c>
    </row>
    <row r="10101" spans="1:7" ht="25.5" customHeight="1" thickTop="1" thickBot="1" x14ac:dyDescent="0.25">
      <c r="A10101" s="20" t="str">
        <f t="shared" si="477"/>
        <v>4741ETON</v>
      </c>
      <c r="B10101" s="37">
        <v>4741</v>
      </c>
      <c r="C10101" s="37" t="s">
        <v>10013</v>
      </c>
      <c r="D10101" s="38" t="s">
        <v>7888</v>
      </c>
      <c r="E10101" s="39">
        <v>1601.7799408565068</v>
      </c>
      <c r="F10101" s="39">
        <f t="shared" si="478"/>
        <v>1761.9579349421576</v>
      </c>
      <c r="G10101" s="39">
        <f t="shared" si="479"/>
        <v>2082.3139231134587</v>
      </c>
    </row>
    <row r="10102" spans="1:7" ht="25.5" customHeight="1" thickTop="1" thickBot="1" x14ac:dyDescent="0.25">
      <c r="A10102" s="20" t="str">
        <f t="shared" si="477"/>
        <v>4741EUNGELLA HINTERLAND</v>
      </c>
      <c r="B10102" s="20">
        <v>4741</v>
      </c>
      <c r="C10102" s="20" t="s">
        <v>10014</v>
      </c>
      <c r="D10102" s="21" t="s">
        <v>7888</v>
      </c>
      <c r="E10102" s="22">
        <v>1601.7799408565068</v>
      </c>
      <c r="F10102" s="22">
        <f t="shared" si="478"/>
        <v>1761.9579349421576</v>
      </c>
      <c r="G10102" s="22">
        <f t="shared" si="479"/>
        <v>2082.3139231134587</v>
      </c>
    </row>
    <row r="10103" spans="1:7" ht="25.5" customHeight="1" thickTop="1" thickBot="1" x14ac:dyDescent="0.25">
      <c r="A10103" s="20" t="str">
        <f t="shared" si="477"/>
        <v>4741FARLEIGH</v>
      </c>
      <c r="B10103" s="37">
        <v>4741</v>
      </c>
      <c r="C10103" s="37" t="s">
        <v>10015</v>
      </c>
      <c r="D10103" s="38" t="s">
        <v>7888</v>
      </c>
      <c r="E10103" s="39">
        <v>1601.7799408565068</v>
      </c>
      <c r="F10103" s="39">
        <f t="shared" si="478"/>
        <v>1761.9579349421576</v>
      </c>
      <c r="G10103" s="39">
        <f t="shared" si="479"/>
        <v>2082.3139231134587</v>
      </c>
    </row>
    <row r="10104" spans="1:7" ht="25.5" customHeight="1" thickTop="1" thickBot="1" x14ac:dyDescent="0.25">
      <c r="A10104" s="20" t="str">
        <f t="shared" si="477"/>
        <v>4741GARGETT</v>
      </c>
      <c r="B10104" s="20">
        <v>4741</v>
      </c>
      <c r="C10104" s="20" t="s">
        <v>10016</v>
      </c>
      <c r="D10104" s="21" t="s">
        <v>7888</v>
      </c>
      <c r="E10104" s="22">
        <v>1601.7799408565068</v>
      </c>
      <c r="F10104" s="22">
        <f t="shared" si="478"/>
        <v>1761.9579349421576</v>
      </c>
      <c r="G10104" s="22">
        <f t="shared" si="479"/>
        <v>2082.3139231134587</v>
      </c>
    </row>
    <row r="10105" spans="1:7" ht="25.5" customHeight="1" thickTop="1" thickBot="1" x14ac:dyDescent="0.25">
      <c r="A10105" s="20" t="str">
        <f t="shared" si="477"/>
        <v>4741HAMPDEN</v>
      </c>
      <c r="B10105" s="37">
        <v>4741</v>
      </c>
      <c r="C10105" s="37" t="s">
        <v>10017</v>
      </c>
      <c r="D10105" s="38" t="s">
        <v>7888</v>
      </c>
      <c r="E10105" s="39">
        <v>1601.7799408565068</v>
      </c>
      <c r="F10105" s="39">
        <f t="shared" si="478"/>
        <v>1761.9579349421576</v>
      </c>
      <c r="G10105" s="39">
        <f t="shared" si="479"/>
        <v>2082.3139231134587</v>
      </c>
    </row>
    <row r="10106" spans="1:7" ht="25.5" customHeight="1" thickTop="1" thickBot="1" x14ac:dyDescent="0.25">
      <c r="A10106" s="20" t="str">
        <f t="shared" si="477"/>
        <v>4741HAZLEDEAN</v>
      </c>
      <c r="B10106" s="20">
        <v>4741</v>
      </c>
      <c r="C10106" s="20" t="s">
        <v>10018</v>
      </c>
      <c r="D10106" s="21" t="s">
        <v>7888</v>
      </c>
      <c r="E10106" s="22">
        <v>1601.7799408565068</v>
      </c>
      <c r="F10106" s="22">
        <f t="shared" si="478"/>
        <v>1761.9579349421576</v>
      </c>
      <c r="G10106" s="22">
        <f t="shared" si="479"/>
        <v>2082.3139231134587</v>
      </c>
    </row>
    <row r="10107" spans="1:7" ht="25.5" customHeight="1" thickTop="1" thickBot="1" x14ac:dyDescent="0.25">
      <c r="A10107" s="20" t="str">
        <f t="shared" si="477"/>
        <v>4741KINCHANT DAM</v>
      </c>
      <c r="B10107" s="37">
        <v>4741</v>
      </c>
      <c r="C10107" s="37" t="s">
        <v>10019</v>
      </c>
      <c r="D10107" s="38" t="s">
        <v>7888</v>
      </c>
      <c r="E10107" s="39">
        <v>1601.7799408565068</v>
      </c>
      <c r="F10107" s="39">
        <f t="shared" si="478"/>
        <v>1761.9579349421576</v>
      </c>
      <c r="G10107" s="39">
        <f t="shared" si="479"/>
        <v>2082.3139231134587</v>
      </c>
    </row>
    <row r="10108" spans="1:7" ht="25.5" customHeight="1" thickTop="1" thickBot="1" x14ac:dyDescent="0.25">
      <c r="A10108" s="20" t="str">
        <f t="shared" si="477"/>
        <v>4741KUTTABUL</v>
      </c>
      <c r="B10108" s="20">
        <v>4741</v>
      </c>
      <c r="C10108" s="20" t="s">
        <v>10020</v>
      </c>
      <c r="D10108" s="21" t="s">
        <v>7888</v>
      </c>
      <c r="E10108" s="22">
        <v>1601.7799408565068</v>
      </c>
      <c r="F10108" s="22">
        <f t="shared" si="478"/>
        <v>1761.9579349421576</v>
      </c>
      <c r="G10108" s="22">
        <f t="shared" si="479"/>
        <v>2082.3139231134587</v>
      </c>
    </row>
    <row r="10109" spans="1:7" ht="25.5" customHeight="1" thickTop="1" thickBot="1" x14ac:dyDescent="0.25">
      <c r="A10109" s="20" t="str">
        <f t="shared" si="477"/>
        <v>4741MOUNT CHARLTON</v>
      </c>
      <c r="B10109" s="37">
        <v>4741</v>
      </c>
      <c r="C10109" s="37" t="s">
        <v>10021</v>
      </c>
      <c r="D10109" s="38" t="s">
        <v>7888</v>
      </c>
      <c r="E10109" s="39">
        <v>1601.7799408565068</v>
      </c>
      <c r="F10109" s="39">
        <f t="shared" si="478"/>
        <v>1761.9579349421576</v>
      </c>
      <c r="G10109" s="39">
        <f t="shared" si="479"/>
        <v>2082.3139231134587</v>
      </c>
    </row>
    <row r="10110" spans="1:7" ht="25.5" customHeight="1" thickTop="1" thickBot="1" x14ac:dyDescent="0.25">
      <c r="A10110" s="20" t="str">
        <f t="shared" si="477"/>
        <v>4741MOUNT OSSA</v>
      </c>
      <c r="B10110" s="20">
        <v>4741</v>
      </c>
      <c r="C10110" s="20" t="s">
        <v>10022</v>
      </c>
      <c r="D10110" s="21" t="s">
        <v>7888</v>
      </c>
      <c r="E10110" s="22">
        <v>1601.7799408565068</v>
      </c>
      <c r="F10110" s="22">
        <f t="shared" si="478"/>
        <v>1761.9579349421576</v>
      </c>
      <c r="G10110" s="22">
        <f t="shared" si="479"/>
        <v>2082.3139231134587</v>
      </c>
    </row>
    <row r="10111" spans="1:7" ht="25.5" customHeight="1" thickTop="1" thickBot="1" x14ac:dyDescent="0.25">
      <c r="A10111" s="20" t="str">
        <f t="shared" si="477"/>
        <v>4741MOUNT PELION</v>
      </c>
      <c r="B10111" s="37">
        <v>4741</v>
      </c>
      <c r="C10111" s="37" t="s">
        <v>10023</v>
      </c>
      <c r="D10111" s="38" t="s">
        <v>7888</v>
      </c>
      <c r="E10111" s="39">
        <v>1601.7799408565068</v>
      </c>
      <c r="F10111" s="39">
        <f t="shared" si="478"/>
        <v>1761.9579349421576</v>
      </c>
      <c r="G10111" s="39">
        <f t="shared" si="479"/>
        <v>2082.3139231134587</v>
      </c>
    </row>
    <row r="10112" spans="1:7" ht="25.5" customHeight="1" thickTop="1" thickBot="1" x14ac:dyDescent="0.25">
      <c r="A10112" s="20" t="str">
        <f t="shared" si="477"/>
        <v>4741NORTH ETON</v>
      </c>
      <c r="B10112" s="20">
        <v>4741</v>
      </c>
      <c r="C10112" s="20" t="s">
        <v>10024</v>
      </c>
      <c r="D10112" s="21" t="s">
        <v>7888</v>
      </c>
      <c r="E10112" s="22">
        <v>1601.7799408565068</v>
      </c>
      <c r="F10112" s="22">
        <f t="shared" si="478"/>
        <v>1761.9579349421576</v>
      </c>
      <c r="G10112" s="22">
        <f t="shared" si="479"/>
        <v>2082.3139231134587</v>
      </c>
    </row>
    <row r="10113" spans="1:7" ht="25.5" customHeight="1" thickTop="1" thickBot="1" x14ac:dyDescent="0.25">
      <c r="A10113" s="20" t="str">
        <f t="shared" si="477"/>
        <v>4741OAKENDEN</v>
      </c>
      <c r="B10113" s="37">
        <v>4741</v>
      </c>
      <c r="C10113" s="37" t="s">
        <v>10025</v>
      </c>
      <c r="D10113" s="38" t="s">
        <v>7888</v>
      </c>
      <c r="E10113" s="39">
        <v>1601.7799408565068</v>
      </c>
      <c r="F10113" s="39">
        <f t="shared" si="478"/>
        <v>1761.9579349421576</v>
      </c>
      <c r="G10113" s="39">
        <f t="shared" si="479"/>
        <v>2082.3139231134587</v>
      </c>
    </row>
    <row r="10114" spans="1:7" ht="25.5" customHeight="1" thickTop="1" thickBot="1" x14ac:dyDescent="0.25">
      <c r="A10114" s="20" t="str">
        <f t="shared" si="477"/>
        <v>4741OWENS CREEK</v>
      </c>
      <c r="B10114" s="20">
        <v>4741</v>
      </c>
      <c r="C10114" s="20" t="s">
        <v>10026</v>
      </c>
      <c r="D10114" s="21" t="s">
        <v>7888</v>
      </c>
      <c r="E10114" s="22">
        <v>1601.7799408565068</v>
      </c>
      <c r="F10114" s="22">
        <f t="shared" si="478"/>
        <v>1761.9579349421576</v>
      </c>
      <c r="G10114" s="22">
        <f t="shared" si="479"/>
        <v>2082.3139231134587</v>
      </c>
    </row>
    <row r="10115" spans="1:7" ht="25.5" customHeight="1" thickTop="1" thickBot="1" x14ac:dyDescent="0.25">
      <c r="A10115" s="20" t="str">
        <f t="shared" si="477"/>
        <v>4741PINNACLE</v>
      </c>
      <c r="B10115" s="37">
        <v>4741</v>
      </c>
      <c r="C10115" s="37" t="s">
        <v>4811</v>
      </c>
      <c r="D10115" s="38" t="s">
        <v>7888</v>
      </c>
      <c r="E10115" s="39">
        <v>1601.7799408565068</v>
      </c>
      <c r="F10115" s="39">
        <f t="shared" si="478"/>
        <v>1761.9579349421576</v>
      </c>
      <c r="G10115" s="39">
        <f t="shared" si="479"/>
        <v>2082.3139231134587</v>
      </c>
    </row>
    <row r="10116" spans="1:7" ht="25.5" customHeight="1" thickTop="1" thickBot="1" x14ac:dyDescent="0.25">
      <c r="A10116" s="20" t="str">
        <f t="shared" si="477"/>
        <v>4741PLEYSTOWE</v>
      </c>
      <c r="B10116" s="20">
        <v>4741</v>
      </c>
      <c r="C10116" s="20" t="s">
        <v>10027</v>
      </c>
      <c r="D10116" s="21" t="s">
        <v>7888</v>
      </c>
      <c r="E10116" s="22">
        <v>1601.7799408565068</v>
      </c>
      <c r="F10116" s="22">
        <f t="shared" si="478"/>
        <v>1761.9579349421576</v>
      </c>
      <c r="G10116" s="22">
        <f t="shared" si="479"/>
        <v>2082.3139231134587</v>
      </c>
    </row>
    <row r="10117" spans="1:7" ht="25.5" customHeight="1" thickTop="1" thickBot="1" x14ac:dyDescent="0.25">
      <c r="A10117" s="20" t="str">
        <f t="shared" ref="A10117:A10180" si="480">CONCATENATE(B10117,C10117)</f>
        <v>4741SEAFORTH</v>
      </c>
      <c r="B10117" s="37">
        <v>4741</v>
      </c>
      <c r="C10117" s="37" t="s">
        <v>969</v>
      </c>
      <c r="D10117" s="38" t="s">
        <v>7888</v>
      </c>
      <c r="E10117" s="39">
        <v>1601.7799408565068</v>
      </c>
      <c r="F10117" s="39">
        <f t="shared" ref="F10117:F10180" si="481">1.1*E10117</f>
        <v>1761.9579349421576</v>
      </c>
      <c r="G10117" s="39">
        <f t="shared" ref="G10117:G10180" si="482">1.3*E10117</f>
        <v>2082.3139231134587</v>
      </c>
    </row>
    <row r="10118" spans="1:7" ht="25.5" customHeight="1" thickTop="1" thickBot="1" x14ac:dyDescent="0.25">
      <c r="A10118" s="20" t="str">
        <f t="shared" si="480"/>
        <v>4741YALBOROO</v>
      </c>
      <c r="B10118" s="20">
        <v>4741</v>
      </c>
      <c r="C10118" s="20" t="s">
        <v>10028</v>
      </c>
      <c r="D10118" s="21" t="s">
        <v>7888</v>
      </c>
      <c r="E10118" s="22">
        <v>1601.7799408565068</v>
      </c>
      <c r="F10118" s="22">
        <f t="shared" si="481"/>
        <v>1761.9579349421576</v>
      </c>
      <c r="G10118" s="22">
        <f t="shared" si="482"/>
        <v>2082.3139231134587</v>
      </c>
    </row>
    <row r="10119" spans="1:7" ht="25.5" customHeight="1" thickTop="1" thickBot="1" x14ac:dyDescent="0.25">
      <c r="A10119" s="20" t="str">
        <f t="shared" si="480"/>
        <v>4742BURTON</v>
      </c>
      <c r="B10119" s="37">
        <v>4742</v>
      </c>
      <c r="C10119" s="37" t="s">
        <v>10029</v>
      </c>
      <c r="D10119" s="38" t="s">
        <v>7888</v>
      </c>
      <c r="E10119" s="39">
        <v>1601.7799408565068</v>
      </c>
      <c r="F10119" s="39">
        <f t="shared" si="481"/>
        <v>1761.9579349421576</v>
      </c>
      <c r="G10119" s="39">
        <f t="shared" si="482"/>
        <v>2082.3139231134587</v>
      </c>
    </row>
    <row r="10120" spans="1:7" ht="25.5" customHeight="1" thickTop="1" thickBot="1" x14ac:dyDescent="0.25">
      <c r="A10120" s="20" t="str">
        <f t="shared" si="480"/>
        <v>4742EAGLEFIELD</v>
      </c>
      <c r="B10120" s="20">
        <v>4742</v>
      </c>
      <c r="C10120" s="20" t="s">
        <v>10030</v>
      </c>
      <c r="D10120" s="21" t="s">
        <v>7888</v>
      </c>
      <c r="E10120" s="22">
        <v>1601.7799408565068</v>
      </c>
      <c r="F10120" s="22">
        <f t="shared" si="481"/>
        <v>1761.9579349421576</v>
      </c>
      <c r="G10120" s="22">
        <f t="shared" si="482"/>
        <v>2082.3139231134587</v>
      </c>
    </row>
    <row r="10121" spans="1:7" ht="25.5" customHeight="1" thickTop="1" thickBot="1" x14ac:dyDescent="0.25">
      <c r="A10121" s="20" t="str">
        <f t="shared" si="480"/>
        <v>4742ELPHINSTONE</v>
      </c>
      <c r="B10121" s="37">
        <v>4742</v>
      </c>
      <c r="C10121" s="37" t="s">
        <v>6315</v>
      </c>
      <c r="D10121" s="38" t="s">
        <v>7888</v>
      </c>
      <c r="E10121" s="39">
        <v>1601.7799408565068</v>
      </c>
      <c r="F10121" s="39">
        <f t="shared" si="481"/>
        <v>1761.9579349421576</v>
      </c>
      <c r="G10121" s="39">
        <f t="shared" si="482"/>
        <v>2082.3139231134587</v>
      </c>
    </row>
    <row r="10122" spans="1:7" ht="25.5" customHeight="1" thickTop="1" thickBot="1" x14ac:dyDescent="0.25">
      <c r="A10122" s="20" t="str">
        <f t="shared" si="480"/>
        <v>4742HAIL CREEK</v>
      </c>
      <c r="B10122" s="20">
        <v>4742</v>
      </c>
      <c r="C10122" s="20" t="s">
        <v>10031</v>
      </c>
      <c r="D10122" s="21" t="s">
        <v>7888</v>
      </c>
      <c r="E10122" s="22">
        <v>1601.7799408565068</v>
      </c>
      <c r="F10122" s="22">
        <f t="shared" si="481"/>
        <v>1761.9579349421576</v>
      </c>
      <c r="G10122" s="22">
        <f t="shared" si="482"/>
        <v>2082.3139231134587</v>
      </c>
    </row>
    <row r="10123" spans="1:7" ht="25.5" customHeight="1" thickTop="1" thickBot="1" x14ac:dyDescent="0.25">
      <c r="A10123" s="20" t="str">
        <f t="shared" si="480"/>
        <v>4742KEMMIS</v>
      </c>
      <c r="B10123" s="37">
        <v>4742</v>
      </c>
      <c r="C10123" s="37" t="s">
        <v>10032</v>
      </c>
      <c r="D10123" s="38" t="s">
        <v>7888</v>
      </c>
      <c r="E10123" s="39">
        <v>1601.7799408565068</v>
      </c>
      <c r="F10123" s="39">
        <f t="shared" si="481"/>
        <v>1761.9579349421576</v>
      </c>
      <c r="G10123" s="39">
        <f t="shared" si="482"/>
        <v>2082.3139231134587</v>
      </c>
    </row>
    <row r="10124" spans="1:7" ht="25.5" customHeight="1" thickTop="1" thickBot="1" x14ac:dyDescent="0.25">
      <c r="A10124" s="20" t="str">
        <f t="shared" si="480"/>
        <v>4742MOUNT BRITTON</v>
      </c>
      <c r="B10124" s="20">
        <v>4742</v>
      </c>
      <c r="C10124" s="20" t="s">
        <v>10033</v>
      </c>
      <c r="D10124" s="21" t="s">
        <v>7888</v>
      </c>
      <c r="E10124" s="22">
        <v>1601.7799408565068</v>
      </c>
      <c r="F10124" s="22">
        <f t="shared" si="481"/>
        <v>1761.9579349421576</v>
      </c>
      <c r="G10124" s="22">
        <f t="shared" si="482"/>
        <v>2082.3139231134587</v>
      </c>
    </row>
    <row r="10125" spans="1:7" ht="25.5" customHeight="1" thickTop="1" thickBot="1" x14ac:dyDescent="0.25">
      <c r="A10125" s="20" t="str">
        <f t="shared" si="480"/>
        <v>4742NEBO</v>
      </c>
      <c r="B10125" s="37">
        <v>4742</v>
      </c>
      <c r="C10125" s="37" t="s">
        <v>10034</v>
      </c>
      <c r="D10125" s="38" t="s">
        <v>7888</v>
      </c>
      <c r="E10125" s="39">
        <v>1601.7799408565068</v>
      </c>
      <c r="F10125" s="39">
        <f t="shared" si="481"/>
        <v>1761.9579349421576</v>
      </c>
      <c r="G10125" s="39">
        <f t="shared" si="482"/>
        <v>2082.3139231134587</v>
      </c>
    </row>
    <row r="10126" spans="1:7" ht="25.5" customHeight="1" thickTop="1" thickBot="1" x14ac:dyDescent="0.25">
      <c r="A10126" s="20" t="str">
        <f t="shared" si="480"/>
        <v>4742OXFORD</v>
      </c>
      <c r="B10126" s="20">
        <v>4742</v>
      </c>
      <c r="C10126" s="20" t="s">
        <v>10035</v>
      </c>
      <c r="D10126" s="21" t="s">
        <v>7888</v>
      </c>
      <c r="E10126" s="22">
        <v>1601.7799408565068</v>
      </c>
      <c r="F10126" s="22">
        <f t="shared" si="481"/>
        <v>1761.9579349421576</v>
      </c>
      <c r="G10126" s="22">
        <f t="shared" si="482"/>
        <v>2082.3139231134587</v>
      </c>
    </row>
    <row r="10127" spans="1:7" ht="25.5" customHeight="1" thickTop="1" thickBot="1" x14ac:dyDescent="0.25">
      <c r="A10127" s="20" t="str">
        <f t="shared" si="480"/>
        <v>4742STRATHFIELD</v>
      </c>
      <c r="B10127" s="37">
        <v>4742</v>
      </c>
      <c r="C10127" s="37" t="s">
        <v>1058</v>
      </c>
      <c r="D10127" s="38" t="s">
        <v>7888</v>
      </c>
      <c r="E10127" s="39">
        <v>1601.7799408565068</v>
      </c>
      <c r="F10127" s="39">
        <f t="shared" si="481"/>
        <v>1761.9579349421576</v>
      </c>
      <c r="G10127" s="39">
        <f t="shared" si="482"/>
        <v>2082.3139231134587</v>
      </c>
    </row>
    <row r="10128" spans="1:7" ht="25.5" customHeight="1" thickTop="1" thickBot="1" x14ac:dyDescent="0.25">
      <c r="A10128" s="20" t="str">
        <f t="shared" si="480"/>
        <v>4742TURRAWULLA</v>
      </c>
      <c r="B10128" s="20">
        <v>4742</v>
      </c>
      <c r="C10128" s="20" t="s">
        <v>10036</v>
      </c>
      <c r="D10128" s="21" t="s">
        <v>7888</v>
      </c>
      <c r="E10128" s="22">
        <v>1601.7799408565068</v>
      </c>
      <c r="F10128" s="22">
        <f t="shared" si="481"/>
        <v>1761.9579349421576</v>
      </c>
      <c r="G10128" s="22">
        <f t="shared" si="482"/>
        <v>2082.3139231134587</v>
      </c>
    </row>
    <row r="10129" spans="1:7" ht="25.5" customHeight="1" thickTop="1" thickBot="1" x14ac:dyDescent="0.25">
      <c r="A10129" s="20" t="str">
        <f t="shared" si="480"/>
        <v>4742VALKYRIE</v>
      </c>
      <c r="B10129" s="37">
        <v>4742</v>
      </c>
      <c r="C10129" s="37" t="s">
        <v>10037</v>
      </c>
      <c r="D10129" s="38" t="s">
        <v>7888</v>
      </c>
      <c r="E10129" s="39">
        <v>1601.7799408565068</v>
      </c>
      <c r="F10129" s="39">
        <f t="shared" si="481"/>
        <v>1761.9579349421576</v>
      </c>
      <c r="G10129" s="39">
        <f t="shared" si="482"/>
        <v>2082.3139231134587</v>
      </c>
    </row>
    <row r="10130" spans="1:7" ht="25.5" customHeight="1" thickTop="1" thickBot="1" x14ac:dyDescent="0.25">
      <c r="A10130" s="20" t="str">
        <f t="shared" si="480"/>
        <v>4743GLENDEN</v>
      </c>
      <c r="B10130" s="20">
        <v>4743</v>
      </c>
      <c r="C10130" s="20" t="s">
        <v>10038</v>
      </c>
      <c r="D10130" s="21" t="s">
        <v>7888</v>
      </c>
      <c r="E10130" s="22">
        <v>1601.7799408565068</v>
      </c>
      <c r="F10130" s="22">
        <f t="shared" si="481"/>
        <v>1761.9579349421576</v>
      </c>
      <c r="G10130" s="22">
        <f t="shared" si="482"/>
        <v>2082.3139231134587</v>
      </c>
    </row>
    <row r="10131" spans="1:7" ht="25.5" customHeight="1" thickTop="1" thickBot="1" x14ac:dyDescent="0.25">
      <c r="A10131" s="20" t="str">
        <f t="shared" si="480"/>
        <v>4743SUTTOR</v>
      </c>
      <c r="B10131" s="37">
        <v>4743</v>
      </c>
      <c r="C10131" s="37" t="s">
        <v>10039</v>
      </c>
      <c r="D10131" s="38" t="s">
        <v>7888</v>
      </c>
      <c r="E10131" s="39">
        <v>1601.7799408565068</v>
      </c>
      <c r="F10131" s="39">
        <f t="shared" si="481"/>
        <v>1761.9579349421576</v>
      </c>
      <c r="G10131" s="39">
        <f t="shared" si="482"/>
        <v>2082.3139231134587</v>
      </c>
    </row>
    <row r="10132" spans="1:7" ht="25.5" customHeight="1" thickTop="1" thickBot="1" x14ac:dyDescent="0.25">
      <c r="A10132" s="20" t="str">
        <f t="shared" si="480"/>
        <v>4744MORANBAH</v>
      </c>
      <c r="B10132" s="20">
        <v>4744</v>
      </c>
      <c r="C10132" s="20" t="s">
        <v>10040</v>
      </c>
      <c r="D10132" s="21" t="s">
        <v>7888</v>
      </c>
      <c r="E10132" s="22">
        <v>1593.8360000352582</v>
      </c>
      <c r="F10132" s="22">
        <f t="shared" si="481"/>
        <v>1753.2196000387842</v>
      </c>
      <c r="G10132" s="22">
        <f t="shared" si="482"/>
        <v>2071.9868000458355</v>
      </c>
    </row>
    <row r="10133" spans="1:7" ht="25.5" customHeight="1" thickTop="1" thickBot="1" x14ac:dyDescent="0.25">
      <c r="A10133" s="20" t="str">
        <f t="shared" si="480"/>
        <v>4745DYSART</v>
      </c>
      <c r="B10133" s="37">
        <v>4745</v>
      </c>
      <c r="C10133" s="37" t="s">
        <v>10041</v>
      </c>
      <c r="D10133" s="38" t="s">
        <v>7888</v>
      </c>
      <c r="E10133" s="39">
        <v>1801.9519995518001</v>
      </c>
      <c r="F10133" s="39">
        <f t="shared" si="481"/>
        <v>1982.1471995069803</v>
      </c>
      <c r="G10133" s="39">
        <f t="shared" si="482"/>
        <v>2342.5375994173401</v>
      </c>
    </row>
    <row r="10134" spans="1:7" ht="25.5" customHeight="1" thickTop="1" thickBot="1" x14ac:dyDescent="0.25">
      <c r="A10134" s="20" t="str">
        <f t="shared" si="480"/>
        <v>4746MAY DOWNS</v>
      </c>
      <c r="B10134" s="20">
        <v>4746</v>
      </c>
      <c r="C10134" s="20" t="s">
        <v>10042</v>
      </c>
      <c r="D10134" s="21" t="s">
        <v>7888</v>
      </c>
      <c r="E10134" s="22">
        <v>1601.7799408565068</v>
      </c>
      <c r="F10134" s="22">
        <f t="shared" si="481"/>
        <v>1761.9579349421576</v>
      </c>
      <c r="G10134" s="22">
        <f t="shared" si="482"/>
        <v>2082.3139231134587</v>
      </c>
    </row>
    <row r="10135" spans="1:7" ht="25.5" customHeight="1" thickTop="1" thickBot="1" x14ac:dyDescent="0.25">
      <c r="A10135" s="20" t="str">
        <f t="shared" si="480"/>
        <v>4746MIDDLEMOUNT</v>
      </c>
      <c r="B10135" s="37">
        <v>4746</v>
      </c>
      <c r="C10135" s="37" t="s">
        <v>10043</v>
      </c>
      <c r="D10135" s="38" t="s">
        <v>7888</v>
      </c>
      <c r="E10135" s="39">
        <v>1601.7799408565068</v>
      </c>
      <c r="F10135" s="39">
        <f t="shared" si="481"/>
        <v>1761.9579349421576</v>
      </c>
      <c r="G10135" s="39">
        <f t="shared" si="482"/>
        <v>2082.3139231134587</v>
      </c>
    </row>
    <row r="10136" spans="1:7" ht="25.5" customHeight="1" thickTop="1" thickBot="1" x14ac:dyDescent="0.25">
      <c r="A10136" s="20" t="str">
        <f t="shared" si="480"/>
        <v>4750BUCASIA</v>
      </c>
      <c r="B10136" s="20">
        <v>4750</v>
      </c>
      <c r="C10136" s="20" t="s">
        <v>10044</v>
      </c>
      <c r="D10136" s="21" t="s">
        <v>7888</v>
      </c>
      <c r="E10136" s="22">
        <v>1601.7799408565068</v>
      </c>
      <c r="F10136" s="22">
        <f t="shared" si="481"/>
        <v>1761.9579349421576</v>
      </c>
      <c r="G10136" s="22">
        <f t="shared" si="482"/>
        <v>2082.3139231134587</v>
      </c>
    </row>
    <row r="10137" spans="1:7" ht="25.5" customHeight="1" thickTop="1" thickBot="1" x14ac:dyDescent="0.25">
      <c r="A10137" s="20" t="str">
        <f t="shared" si="480"/>
        <v>4750SHOAL POINT</v>
      </c>
      <c r="B10137" s="37">
        <v>4750</v>
      </c>
      <c r="C10137" s="37" t="s">
        <v>10045</v>
      </c>
      <c r="D10137" s="38" t="s">
        <v>7888</v>
      </c>
      <c r="E10137" s="39">
        <v>1601.7799408565068</v>
      </c>
      <c r="F10137" s="39">
        <f t="shared" si="481"/>
        <v>1761.9579349421576</v>
      </c>
      <c r="G10137" s="39">
        <f t="shared" si="482"/>
        <v>2082.3139231134587</v>
      </c>
    </row>
    <row r="10138" spans="1:7" ht="25.5" customHeight="1" thickTop="1" thickBot="1" x14ac:dyDescent="0.25">
      <c r="A10138" s="20" t="str">
        <f t="shared" si="480"/>
        <v>4751GREENMOUNT</v>
      </c>
      <c r="B10138" s="20">
        <v>4751</v>
      </c>
      <c r="C10138" s="20" t="s">
        <v>8630</v>
      </c>
      <c r="D10138" s="21" t="s">
        <v>7888</v>
      </c>
      <c r="E10138" s="22">
        <v>1601.7799408565068</v>
      </c>
      <c r="F10138" s="22">
        <f t="shared" si="481"/>
        <v>1761.9579349421576</v>
      </c>
      <c r="G10138" s="22">
        <f t="shared" si="482"/>
        <v>2082.3139231134587</v>
      </c>
    </row>
    <row r="10139" spans="1:7" ht="25.5" customHeight="1" thickTop="1" thickBot="1" x14ac:dyDescent="0.25">
      <c r="A10139" s="20" t="str">
        <f t="shared" si="480"/>
        <v>4751PALMYRA</v>
      </c>
      <c r="B10139" s="37">
        <v>4751</v>
      </c>
      <c r="C10139" s="37" t="s">
        <v>10046</v>
      </c>
      <c r="D10139" s="38" t="s">
        <v>7888</v>
      </c>
      <c r="E10139" s="39">
        <v>1601.7799408565068</v>
      </c>
      <c r="F10139" s="39">
        <f t="shared" si="481"/>
        <v>1761.9579349421576</v>
      </c>
      <c r="G10139" s="39">
        <f t="shared" si="482"/>
        <v>2082.3139231134587</v>
      </c>
    </row>
    <row r="10140" spans="1:7" ht="25.5" customHeight="1" thickTop="1" thickBot="1" x14ac:dyDescent="0.25">
      <c r="A10140" s="20" t="str">
        <f t="shared" si="480"/>
        <v>4751VICTORIA PLAINS</v>
      </c>
      <c r="B10140" s="20">
        <v>4751</v>
      </c>
      <c r="C10140" s="20" t="s">
        <v>10047</v>
      </c>
      <c r="D10140" s="21" t="s">
        <v>7888</v>
      </c>
      <c r="E10140" s="22">
        <v>1601.7799408565068</v>
      </c>
      <c r="F10140" s="22">
        <f t="shared" si="481"/>
        <v>1761.9579349421576</v>
      </c>
      <c r="G10140" s="22">
        <f t="shared" si="482"/>
        <v>2082.3139231134587</v>
      </c>
    </row>
    <row r="10141" spans="1:7" ht="25.5" customHeight="1" thickTop="1" thickBot="1" x14ac:dyDescent="0.25">
      <c r="A10141" s="20" t="str">
        <f t="shared" si="480"/>
        <v>4751WALKERSTON</v>
      </c>
      <c r="B10141" s="37">
        <v>4751</v>
      </c>
      <c r="C10141" s="37" t="s">
        <v>10048</v>
      </c>
      <c r="D10141" s="38" t="s">
        <v>7888</v>
      </c>
      <c r="E10141" s="39">
        <v>1601.7799408565068</v>
      </c>
      <c r="F10141" s="39">
        <f t="shared" si="481"/>
        <v>1761.9579349421576</v>
      </c>
      <c r="G10141" s="39">
        <f t="shared" si="482"/>
        <v>2082.3139231134587</v>
      </c>
    </row>
    <row r="10142" spans="1:7" ht="25.5" customHeight="1" thickTop="1" thickBot="1" x14ac:dyDescent="0.25">
      <c r="A10142" s="20" t="str">
        <f t="shared" si="480"/>
        <v>4753DEVEREUX CREEK</v>
      </c>
      <c r="B10142" s="20">
        <v>4753</v>
      </c>
      <c r="C10142" s="20" t="s">
        <v>10049</v>
      </c>
      <c r="D10142" s="21" t="s">
        <v>7888</v>
      </c>
      <c r="E10142" s="22">
        <v>1601.7799408565068</v>
      </c>
      <c r="F10142" s="22">
        <f t="shared" si="481"/>
        <v>1761.9579349421576</v>
      </c>
      <c r="G10142" s="22">
        <f t="shared" si="482"/>
        <v>2082.3139231134587</v>
      </c>
    </row>
    <row r="10143" spans="1:7" ht="25.5" customHeight="1" thickTop="1" thickBot="1" x14ac:dyDescent="0.25">
      <c r="A10143" s="20" t="str">
        <f t="shared" si="480"/>
        <v>4753MARIAN</v>
      </c>
      <c r="B10143" s="37">
        <v>4753</v>
      </c>
      <c r="C10143" s="37" t="s">
        <v>10050</v>
      </c>
      <c r="D10143" s="38" t="s">
        <v>7888</v>
      </c>
      <c r="E10143" s="39">
        <v>1601.7799408565068</v>
      </c>
      <c r="F10143" s="39">
        <f t="shared" si="481"/>
        <v>1761.9579349421576</v>
      </c>
      <c r="G10143" s="39">
        <f t="shared" si="482"/>
        <v>2082.3139231134587</v>
      </c>
    </row>
    <row r="10144" spans="1:7" ht="25.5" customHeight="1" thickTop="1" thickBot="1" x14ac:dyDescent="0.25">
      <c r="A10144" s="20" t="str">
        <f t="shared" si="480"/>
        <v>4754BENHOLME</v>
      </c>
      <c r="B10144" s="20">
        <v>4754</v>
      </c>
      <c r="C10144" s="20" t="s">
        <v>10051</v>
      </c>
      <c r="D10144" s="21" t="s">
        <v>7888</v>
      </c>
      <c r="E10144" s="22">
        <v>1601.7799408565068</v>
      </c>
      <c r="F10144" s="22">
        <f t="shared" si="481"/>
        <v>1761.9579349421576</v>
      </c>
      <c r="G10144" s="22">
        <f t="shared" si="482"/>
        <v>2082.3139231134587</v>
      </c>
    </row>
    <row r="10145" spans="1:7" ht="25.5" customHeight="1" thickTop="1" thickBot="1" x14ac:dyDescent="0.25">
      <c r="A10145" s="20" t="str">
        <f t="shared" si="480"/>
        <v>4754DOWS CREEK</v>
      </c>
      <c r="B10145" s="37">
        <v>4754</v>
      </c>
      <c r="C10145" s="37" t="s">
        <v>10052</v>
      </c>
      <c r="D10145" s="38" t="s">
        <v>7888</v>
      </c>
      <c r="E10145" s="39">
        <v>1601.7799408565068</v>
      </c>
      <c r="F10145" s="39">
        <f t="shared" si="481"/>
        <v>1761.9579349421576</v>
      </c>
      <c r="G10145" s="39">
        <f t="shared" si="482"/>
        <v>2082.3139231134587</v>
      </c>
    </row>
    <row r="10146" spans="1:7" ht="25.5" customHeight="1" thickTop="1" thickBot="1" x14ac:dyDescent="0.25">
      <c r="A10146" s="20" t="str">
        <f t="shared" si="480"/>
        <v>4754MIA MIA</v>
      </c>
      <c r="B10146" s="20">
        <v>4754</v>
      </c>
      <c r="C10146" s="20" t="s">
        <v>6305</v>
      </c>
      <c r="D10146" s="21" t="s">
        <v>7888</v>
      </c>
      <c r="E10146" s="22">
        <v>1601.7799408565068</v>
      </c>
      <c r="F10146" s="22">
        <f t="shared" si="481"/>
        <v>1761.9579349421576</v>
      </c>
      <c r="G10146" s="22">
        <f t="shared" si="482"/>
        <v>2082.3139231134587</v>
      </c>
    </row>
    <row r="10147" spans="1:7" ht="25.5" customHeight="1" thickTop="1" thickBot="1" x14ac:dyDescent="0.25">
      <c r="A10147" s="20" t="str">
        <f t="shared" si="480"/>
        <v>4754MIRANI</v>
      </c>
      <c r="B10147" s="37">
        <v>4754</v>
      </c>
      <c r="C10147" s="37" t="s">
        <v>10053</v>
      </c>
      <c r="D10147" s="38" t="s">
        <v>7888</v>
      </c>
      <c r="E10147" s="39">
        <v>1601.7799408565068</v>
      </c>
      <c r="F10147" s="39">
        <f t="shared" si="481"/>
        <v>1761.9579349421576</v>
      </c>
      <c r="G10147" s="39">
        <f t="shared" si="482"/>
        <v>2082.3139231134587</v>
      </c>
    </row>
    <row r="10148" spans="1:7" ht="25.5" customHeight="1" thickTop="1" thickBot="1" x14ac:dyDescent="0.25">
      <c r="A10148" s="20" t="str">
        <f t="shared" si="480"/>
        <v>4754MOUNT MARTIN</v>
      </c>
      <c r="B10148" s="20">
        <v>4754</v>
      </c>
      <c r="C10148" s="20" t="s">
        <v>10054</v>
      </c>
      <c r="D10148" s="21" t="s">
        <v>7888</v>
      </c>
      <c r="E10148" s="22">
        <v>1601.7799408565068</v>
      </c>
      <c r="F10148" s="22">
        <f t="shared" si="481"/>
        <v>1761.9579349421576</v>
      </c>
      <c r="G10148" s="22">
        <f t="shared" si="482"/>
        <v>2082.3139231134587</v>
      </c>
    </row>
    <row r="10149" spans="1:7" ht="25.5" customHeight="1" thickTop="1" thickBot="1" x14ac:dyDescent="0.25">
      <c r="A10149" s="20" t="str">
        <f t="shared" si="480"/>
        <v>4754PINEVALE</v>
      </c>
      <c r="B10149" s="37">
        <v>4754</v>
      </c>
      <c r="C10149" s="37" t="s">
        <v>10055</v>
      </c>
      <c r="D10149" s="38" t="s">
        <v>7888</v>
      </c>
      <c r="E10149" s="39">
        <v>1601.7799408565068</v>
      </c>
      <c r="F10149" s="39">
        <f t="shared" si="481"/>
        <v>1761.9579349421576</v>
      </c>
      <c r="G10149" s="39">
        <f t="shared" si="482"/>
        <v>2082.3139231134587</v>
      </c>
    </row>
    <row r="10150" spans="1:7" ht="25.5" customHeight="1" thickTop="1" thickBot="1" x14ac:dyDescent="0.25">
      <c r="A10150" s="20" t="str">
        <f t="shared" si="480"/>
        <v>4754SEPTIMUS</v>
      </c>
      <c r="B10150" s="20">
        <v>4754</v>
      </c>
      <c r="C10150" s="20" t="s">
        <v>10056</v>
      </c>
      <c r="D10150" s="21" t="s">
        <v>7888</v>
      </c>
      <c r="E10150" s="22">
        <v>1601.7799408565068</v>
      </c>
      <c r="F10150" s="22">
        <f t="shared" si="481"/>
        <v>1761.9579349421576</v>
      </c>
      <c r="G10150" s="22">
        <f t="shared" si="482"/>
        <v>2082.3139231134587</v>
      </c>
    </row>
    <row r="10151" spans="1:7" ht="25.5" customHeight="1" thickTop="1" thickBot="1" x14ac:dyDescent="0.25">
      <c r="A10151" s="20" t="str">
        <f t="shared" si="480"/>
        <v>4756FINCH HATTON</v>
      </c>
      <c r="B10151" s="37">
        <v>4756</v>
      </c>
      <c r="C10151" s="37" t="s">
        <v>10057</v>
      </c>
      <c r="D10151" s="38" t="s">
        <v>7888</v>
      </c>
      <c r="E10151" s="39">
        <v>1601.7799408565068</v>
      </c>
      <c r="F10151" s="39">
        <f t="shared" si="481"/>
        <v>1761.9579349421576</v>
      </c>
      <c r="G10151" s="39">
        <f t="shared" si="482"/>
        <v>2082.3139231134587</v>
      </c>
    </row>
    <row r="10152" spans="1:7" ht="25.5" customHeight="1" thickTop="1" thickBot="1" x14ac:dyDescent="0.25">
      <c r="A10152" s="20" t="str">
        <f t="shared" si="480"/>
        <v>4756NETHERDALE</v>
      </c>
      <c r="B10152" s="20">
        <v>4756</v>
      </c>
      <c r="C10152" s="20" t="s">
        <v>10058</v>
      </c>
      <c r="D10152" s="21" t="s">
        <v>7888</v>
      </c>
      <c r="E10152" s="22">
        <v>1601.7799408565068</v>
      </c>
      <c r="F10152" s="22">
        <f t="shared" si="481"/>
        <v>1761.9579349421576</v>
      </c>
      <c r="G10152" s="22">
        <f t="shared" si="482"/>
        <v>2082.3139231134587</v>
      </c>
    </row>
    <row r="10153" spans="1:7" ht="25.5" customHeight="1" thickTop="1" thickBot="1" x14ac:dyDescent="0.25">
      <c r="A10153" s="20" t="str">
        <f t="shared" si="480"/>
        <v>4757BROKEN RIVER</v>
      </c>
      <c r="B10153" s="37">
        <v>4757</v>
      </c>
      <c r="C10153" s="37" t="s">
        <v>10059</v>
      </c>
      <c r="D10153" s="38" t="s">
        <v>7888</v>
      </c>
      <c r="E10153" s="39">
        <v>1601.7799408565068</v>
      </c>
      <c r="F10153" s="39">
        <f t="shared" si="481"/>
        <v>1761.9579349421576</v>
      </c>
      <c r="G10153" s="39">
        <f t="shared" si="482"/>
        <v>2082.3139231134587</v>
      </c>
    </row>
    <row r="10154" spans="1:7" ht="25.5" customHeight="1" thickTop="1" thickBot="1" x14ac:dyDescent="0.25">
      <c r="A10154" s="20" t="str">
        <f t="shared" si="480"/>
        <v>4757CREDITON</v>
      </c>
      <c r="B10154" s="20">
        <v>4757</v>
      </c>
      <c r="C10154" s="20" t="s">
        <v>10060</v>
      </c>
      <c r="D10154" s="21" t="s">
        <v>7888</v>
      </c>
      <c r="E10154" s="22">
        <v>1601.7799408565068</v>
      </c>
      <c r="F10154" s="22">
        <f t="shared" si="481"/>
        <v>1761.9579349421576</v>
      </c>
      <c r="G10154" s="22">
        <f t="shared" si="482"/>
        <v>2082.3139231134587</v>
      </c>
    </row>
    <row r="10155" spans="1:7" ht="25.5" customHeight="1" thickTop="1" thickBot="1" x14ac:dyDescent="0.25">
      <c r="A10155" s="20" t="str">
        <f t="shared" si="480"/>
        <v>4757DALRYMPLE HEIGHTS</v>
      </c>
      <c r="B10155" s="37">
        <v>4757</v>
      </c>
      <c r="C10155" s="37" t="s">
        <v>10061</v>
      </c>
      <c r="D10155" s="38" t="s">
        <v>7888</v>
      </c>
      <c r="E10155" s="39">
        <v>1601.7799408565068</v>
      </c>
      <c r="F10155" s="39">
        <f t="shared" si="481"/>
        <v>1761.9579349421576</v>
      </c>
      <c r="G10155" s="39">
        <f t="shared" si="482"/>
        <v>2082.3139231134587</v>
      </c>
    </row>
    <row r="10156" spans="1:7" ht="25.5" customHeight="1" thickTop="1" thickBot="1" x14ac:dyDescent="0.25">
      <c r="A10156" s="20" t="str">
        <f t="shared" si="480"/>
        <v>4757EUNGELLA</v>
      </c>
      <c r="B10156" s="20">
        <v>4757</v>
      </c>
      <c r="C10156" s="20" t="s">
        <v>3092</v>
      </c>
      <c r="D10156" s="21" t="s">
        <v>7888</v>
      </c>
      <c r="E10156" s="22">
        <v>1601.7799408565068</v>
      </c>
      <c r="F10156" s="22">
        <f t="shared" si="481"/>
        <v>1761.9579349421576</v>
      </c>
      <c r="G10156" s="22">
        <f t="shared" si="482"/>
        <v>2082.3139231134587</v>
      </c>
    </row>
    <row r="10157" spans="1:7" ht="25.5" customHeight="1" thickTop="1" thickBot="1" x14ac:dyDescent="0.25">
      <c r="A10157" s="20" t="str">
        <f t="shared" si="480"/>
        <v>4757EUNGELLA DAM</v>
      </c>
      <c r="B10157" s="37">
        <v>4757</v>
      </c>
      <c r="C10157" s="37" t="s">
        <v>10062</v>
      </c>
      <c r="D10157" s="38" t="s">
        <v>7888</v>
      </c>
      <c r="E10157" s="39">
        <v>1601.7799408565068</v>
      </c>
      <c r="F10157" s="39">
        <f t="shared" si="481"/>
        <v>1761.9579349421576</v>
      </c>
      <c r="G10157" s="39">
        <f t="shared" si="482"/>
        <v>2082.3139231134587</v>
      </c>
    </row>
    <row r="10158" spans="1:7" ht="25.5" customHeight="1" thickTop="1" thickBot="1" x14ac:dyDescent="0.25">
      <c r="A10158" s="20" t="str">
        <f t="shared" si="480"/>
        <v>4798CALEN</v>
      </c>
      <c r="B10158" s="20">
        <v>4798</v>
      </c>
      <c r="C10158" s="20" t="s">
        <v>10063</v>
      </c>
      <c r="D10158" s="21" t="s">
        <v>7888</v>
      </c>
      <c r="E10158" s="22">
        <v>1601.7799408565068</v>
      </c>
      <c r="F10158" s="22">
        <f t="shared" si="481"/>
        <v>1761.9579349421576</v>
      </c>
      <c r="G10158" s="22">
        <f t="shared" si="482"/>
        <v>2082.3139231134587</v>
      </c>
    </row>
    <row r="10159" spans="1:7" ht="25.5" customHeight="1" thickTop="1" thickBot="1" x14ac:dyDescent="0.25">
      <c r="A10159" s="20" t="str">
        <f t="shared" si="480"/>
        <v>4798MENTMORE</v>
      </c>
      <c r="B10159" s="37">
        <v>4798</v>
      </c>
      <c r="C10159" s="37" t="s">
        <v>10064</v>
      </c>
      <c r="D10159" s="38" t="s">
        <v>7888</v>
      </c>
      <c r="E10159" s="39">
        <v>1601.7799408565068</v>
      </c>
      <c r="F10159" s="39">
        <f t="shared" si="481"/>
        <v>1761.9579349421576</v>
      </c>
      <c r="G10159" s="39">
        <f t="shared" si="482"/>
        <v>2082.3139231134587</v>
      </c>
    </row>
    <row r="10160" spans="1:7" ht="25.5" customHeight="1" thickTop="1" thickBot="1" x14ac:dyDescent="0.25">
      <c r="A10160" s="20" t="str">
        <f t="shared" si="480"/>
        <v>4798PINDI PINDI</v>
      </c>
      <c r="B10160" s="20">
        <v>4798</v>
      </c>
      <c r="C10160" s="20" t="s">
        <v>10065</v>
      </c>
      <c r="D10160" s="21" t="s">
        <v>7888</v>
      </c>
      <c r="E10160" s="22">
        <v>1601.7799408565068</v>
      </c>
      <c r="F10160" s="22">
        <f t="shared" si="481"/>
        <v>1761.9579349421576</v>
      </c>
      <c r="G10160" s="22">
        <f t="shared" si="482"/>
        <v>2082.3139231134587</v>
      </c>
    </row>
    <row r="10161" spans="1:7" ht="25.5" customHeight="1" thickTop="1" thickBot="1" x14ac:dyDescent="0.25">
      <c r="A10161" s="20" t="str">
        <f t="shared" si="480"/>
        <v>4798ST HELENS BEACH</v>
      </c>
      <c r="B10161" s="37">
        <v>4798</v>
      </c>
      <c r="C10161" s="37" t="s">
        <v>10066</v>
      </c>
      <c r="D10161" s="38" t="s">
        <v>7888</v>
      </c>
      <c r="E10161" s="39">
        <v>1601.7799408565068</v>
      </c>
      <c r="F10161" s="39">
        <f t="shared" si="481"/>
        <v>1761.9579349421576</v>
      </c>
      <c r="G10161" s="39">
        <f t="shared" si="482"/>
        <v>2082.3139231134587</v>
      </c>
    </row>
    <row r="10162" spans="1:7" ht="25.5" customHeight="1" thickTop="1" thickBot="1" x14ac:dyDescent="0.25">
      <c r="A10162" s="20" t="str">
        <f t="shared" si="480"/>
        <v>4799BLOOMSBURY</v>
      </c>
      <c r="B10162" s="20">
        <v>4799</v>
      </c>
      <c r="C10162" s="20" t="s">
        <v>10067</v>
      </c>
      <c r="D10162" s="21" t="s">
        <v>7888</v>
      </c>
      <c r="E10162" s="22">
        <v>1601.7799408565068</v>
      </c>
      <c r="F10162" s="22">
        <f t="shared" si="481"/>
        <v>1761.9579349421576</v>
      </c>
      <c r="G10162" s="22">
        <f t="shared" si="482"/>
        <v>2082.3139231134587</v>
      </c>
    </row>
    <row r="10163" spans="1:7" ht="25.5" customHeight="1" thickTop="1" thickBot="1" x14ac:dyDescent="0.25">
      <c r="A10163" s="20" t="str">
        <f t="shared" si="480"/>
        <v>4799MIDGE POINT</v>
      </c>
      <c r="B10163" s="37">
        <v>4799</v>
      </c>
      <c r="C10163" s="37" t="s">
        <v>10068</v>
      </c>
      <c r="D10163" s="38" t="s">
        <v>7888</v>
      </c>
      <c r="E10163" s="39">
        <v>1601.7799408565068</v>
      </c>
      <c r="F10163" s="39">
        <f t="shared" si="481"/>
        <v>1761.9579349421576</v>
      </c>
      <c r="G10163" s="39">
        <f t="shared" si="482"/>
        <v>2082.3139231134587</v>
      </c>
    </row>
    <row r="10164" spans="1:7" ht="25.5" customHeight="1" thickTop="1" thickBot="1" x14ac:dyDescent="0.25">
      <c r="A10164" s="20" t="str">
        <f t="shared" si="480"/>
        <v>4800ANDROMACHE</v>
      </c>
      <c r="B10164" s="20">
        <v>4800</v>
      </c>
      <c r="C10164" s="20" t="s">
        <v>10069</v>
      </c>
      <c r="D10164" s="21" t="s">
        <v>7888</v>
      </c>
      <c r="E10164" s="22">
        <v>1601.7799408565068</v>
      </c>
      <c r="F10164" s="22">
        <f t="shared" si="481"/>
        <v>1761.9579349421576</v>
      </c>
      <c r="G10164" s="22">
        <f t="shared" si="482"/>
        <v>2082.3139231134587</v>
      </c>
    </row>
    <row r="10165" spans="1:7" ht="25.5" customHeight="1" thickTop="1" thickBot="1" x14ac:dyDescent="0.25">
      <c r="A10165" s="20" t="str">
        <f t="shared" si="480"/>
        <v>4800BRANDY CREEK</v>
      </c>
      <c r="B10165" s="37">
        <v>4800</v>
      </c>
      <c r="C10165" s="37" t="s">
        <v>7385</v>
      </c>
      <c r="D10165" s="38" t="s">
        <v>7888</v>
      </c>
      <c r="E10165" s="39">
        <v>1601.7799408565068</v>
      </c>
      <c r="F10165" s="39">
        <f t="shared" si="481"/>
        <v>1761.9579349421576</v>
      </c>
      <c r="G10165" s="39">
        <f t="shared" si="482"/>
        <v>2082.3139231134587</v>
      </c>
    </row>
    <row r="10166" spans="1:7" ht="25.5" customHeight="1" thickTop="1" thickBot="1" x14ac:dyDescent="0.25">
      <c r="A10166" s="20" t="str">
        <f t="shared" si="480"/>
        <v>4800BREADALBANE</v>
      </c>
      <c r="B10166" s="20">
        <v>4800</v>
      </c>
      <c r="C10166" s="20" t="s">
        <v>3682</v>
      </c>
      <c r="D10166" s="21" t="s">
        <v>7888</v>
      </c>
      <c r="E10166" s="22">
        <v>1601.7799408565068</v>
      </c>
      <c r="F10166" s="22">
        <f t="shared" si="481"/>
        <v>1761.9579349421576</v>
      </c>
      <c r="G10166" s="22">
        <f t="shared" si="482"/>
        <v>2082.3139231134587</v>
      </c>
    </row>
    <row r="10167" spans="1:7" ht="25.5" customHeight="1" thickTop="1" thickBot="1" x14ac:dyDescent="0.25">
      <c r="A10167" s="20" t="str">
        <f t="shared" si="480"/>
        <v>4800CANNON VALLEY</v>
      </c>
      <c r="B10167" s="37">
        <v>4800</v>
      </c>
      <c r="C10167" s="37" t="s">
        <v>10070</v>
      </c>
      <c r="D10167" s="38" t="s">
        <v>7888</v>
      </c>
      <c r="E10167" s="39">
        <v>1601.7799408565068</v>
      </c>
      <c r="F10167" s="39">
        <f t="shared" si="481"/>
        <v>1761.9579349421576</v>
      </c>
      <c r="G10167" s="39">
        <f t="shared" si="482"/>
        <v>2082.3139231134587</v>
      </c>
    </row>
    <row r="10168" spans="1:7" ht="25.5" customHeight="1" thickTop="1" thickBot="1" x14ac:dyDescent="0.25">
      <c r="A10168" s="20" t="str">
        <f t="shared" si="480"/>
        <v>4800CAPE GLOUCESTER</v>
      </c>
      <c r="B10168" s="20">
        <v>4800</v>
      </c>
      <c r="C10168" s="20" t="s">
        <v>10071</v>
      </c>
      <c r="D10168" s="21" t="s">
        <v>7888</v>
      </c>
      <c r="E10168" s="22">
        <v>1601.7799408565068</v>
      </c>
      <c r="F10168" s="22">
        <f t="shared" si="481"/>
        <v>1761.9579349421576</v>
      </c>
      <c r="G10168" s="22">
        <f t="shared" si="482"/>
        <v>2082.3139231134587</v>
      </c>
    </row>
    <row r="10169" spans="1:7" ht="25.5" customHeight="1" thickTop="1" thickBot="1" x14ac:dyDescent="0.25">
      <c r="A10169" s="20" t="str">
        <f t="shared" si="480"/>
        <v>4800CONWAY</v>
      </c>
      <c r="B10169" s="37">
        <v>4800</v>
      </c>
      <c r="C10169" s="37" t="s">
        <v>10072</v>
      </c>
      <c r="D10169" s="38" t="s">
        <v>7888</v>
      </c>
      <c r="E10169" s="39">
        <v>1601.7799408565068</v>
      </c>
      <c r="F10169" s="39">
        <f t="shared" si="481"/>
        <v>1761.9579349421576</v>
      </c>
      <c r="G10169" s="39">
        <f t="shared" si="482"/>
        <v>2082.3139231134587</v>
      </c>
    </row>
    <row r="10170" spans="1:7" ht="25.5" customHeight="1" thickTop="1" thickBot="1" x14ac:dyDescent="0.25">
      <c r="A10170" s="20" t="str">
        <f t="shared" si="480"/>
        <v>4800CONWAY BEACH</v>
      </c>
      <c r="B10170" s="20">
        <v>4800</v>
      </c>
      <c r="C10170" s="20" t="s">
        <v>10073</v>
      </c>
      <c r="D10170" s="21" t="s">
        <v>7888</v>
      </c>
      <c r="E10170" s="22">
        <v>1601.7799408565068</v>
      </c>
      <c r="F10170" s="22">
        <f t="shared" si="481"/>
        <v>1761.9579349421576</v>
      </c>
      <c r="G10170" s="22">
        <f t="shared" si="482"/>
        <v>2082.3139231134587</v>
      </c>
    </row>
    <row r="10171" spans="1:7" ht="25.5" customHeight="1" thickTop="1" thickBot="1" x14ac:dyDescent="0.25">
      <c r="A10171" s="20" t="str">
        <f t="shared" si="480"/>
        <v>4800CORAL SEA</v>
      </c>
      <c r="B10171" s="37">
        <v>4800</v>
      </c>
      <c r="C10171" s="37" t="s">
        <v>10074</v>
      </c>
      <c r="D10171" s="38" t="s">
        <v>7888</v>
      </c>
      <c r="E10171" s="39">
        <v>1601.7799408565068</v>
      </c>
      <c r="F10171" s="39">
        <f t="shared" si="481"/>
        <v>1761.9579349421576</v>
      </c>
      <c r="G10171" s="39">
        <f t="shared" si="482"/>
        <v>2082.3139231134587</v>
      </c>
    </row>
    <row r="10172" spans="1:7" ht="25.5" customHeight="1" thickTop="1" thickBot="1" x14ac:dyDescent="0.25">
      <c r="A10172" s="20" t="str">
        <f t="shared" si="480"/>
        <v>4800CRYSTAL BROOK</v>
      </c>
      <c r="B10172" s="20">
        <v>4800</v>
      </c>
      <c r="C10172" s="20" t="s">
        <v>10075</v>
      </c>
      <c r="D10172" s="21" t="s">
        <v>7888</v>
      </c>
      <c r="E10172" s="22">
        <v>1601.7799408565068</v>
      </c>
      <c r="F10172" s="22">
        <f t="shared" si="481"/>
        <v>1761.9579349421576</v>
      </c>
      <c r="G10172" s="22">
        <f t="shared" si="482"/>
        <v>2082.3139231134587</v>
      </c>
    </row>
    <row r="10173" spans="1:7" ht="25.5" customHeight="1" thickTop="1" thickBot="1" x14ac:dyDescent="0.25">
      <c r="A10173" s="20" t="str">
        <f t="shared" si="480"/>
        <v>4800DINGO BEACH</v>
      </c>
      <c r="B10173" s="37">
        <v>4800</v>
      </c>
      <c r="C10173" s="37" t="s">
        <v>10076</v>
      </c>
      <c r="D10173" s="38" t="s">
        <v>7888</v>
      </c>
      <c r="E10173" s="39">
        <v>1601.7799408565068</v>
      </c>
      <c r="F10173" s="39">
        <f t="shared" si="481"/>
        <v>1761.9579349421576</v>
      </c>
      <c r="G10173" s="39">
        <f t="shared" si="482"/>
        <v>2082.3139231134587</v>
      </c>
    </row>
    <row r="10174" spans="1:7" ht="25.5" customHeight="1" thickTop="1" thickBot="1" x14ac:dyDescent="0.25">
      <c r="A10174" s="20" t="str">
        <f t="shared" si="480"/>
        <v>4800DITTMER</v>
      </c>
      <c r="B10174" s="20">
        <v>4800</v>
      </c>
      <c r="C10174" s="20" t="s">
        <v>10077</v>
      </c>
      <c r="D10174" s="21" t="s">
        <v>7888</v>
      </c>
      <c r="E10174" s="22">
        <v>1601.7799408565068</v>
      </c>
      <c r="F10174" s="22">
        <f t="shared" si="481"/>
        <v>1761.9579349421576</v>
      </c>
      <c r="G10174" s="22">
        <f t="shared" si="482"/>
        <v>2082.3139231134587</v>
      </c>
    </row>
    <row r="10175" spans="1:7" ht="25.5" customHeight="1" thickTop="1" thickBot="1" x14ac:dyDescent="0.25">
      <c r="A10175" s="20" t="str">
        <f t="shared" si="480"/>
        <v>4800FOXDALE</v>
      </c>
      <c r="B10175" s="37">
        <v>4800</v>
      </c>
      <c r="C10175" s="37" t="s">
        <v>10078</v>
      </c>
      <c r="D10175" s="38" t="s">
        <v>7888</v>
      </c>
      <c r="E10175" s="39">
        <v>1601.7799408565068</v>
      </c>
      <c r="F10175" s="39">
        <f t="shared" si="481"/>
        <v>1761.9579349421576</v>
      </c>
      <c r="G10175" s="39">
        <f t="shared" si="482"/>
        <v>2082.3139231134587</v>
      </c>
    </row>
    <row r="10176" spans="1:7" ht="25.5" customHeight="1" thickTop="1" thickBot="1" x14ac:dyDescent="0.25">
      <c r="A10176" s="20" t="str">
        <f t="shared" si="480"/>
        <v>4800GLEN ISLA</v>
      </c>
      <c r="B10176" s="20">
        <v>4800</v>
      </c>
      <c r="C10176" s="20" t="s">
        <v>10079</v>
      </c>
      <c r="D10176" s="21" t="s">
        <v>7888</v>
      </c>
      <c r="E10176" s="22">
        <v>1601.7799408565068</v>
      </c>
      <c r="F10176" s="22">
        <f t="shared" si="481"/>
        <v>1761.9579349421576</v>
      </c>
      <c r="G10176" s="22">
        <f t="shared" si="482"/>
        <v>2082.3139231134587</v>
      </c>
    </row>
    <row r="10177" spans="1:7" ht="25.5" customHeight="1" thickTop="1" thickBot="1" x14ac:dyDescent="0.25">
      <c r="A10177" s="20" t="str">
        <f t="shared" si="480"/>
        <v>4800GOORGANGA CREEK</v>
      </c>
      <c r="B10177" s="37">
        <v>4800</v>
      </c>
      <c r="C10177" s="37" t="s">
        <v>10080</v>
      </c>
      <c r="D10177" s="38" t="s">
        <v>7888</v>
      </c>
      <c r="E10177" s="39">
        <v>1601.7799408565068</v>
      </c>
      <c r="F10177" s="39">
        <f t="shared" si="481"/>
        <v>1761.9579349421576</v>
      </c>
      <c r="G10177" s="39">
        <f t="shared" si="482"/>
        <v>2082.3139231134587</v>
      </c>
    </row>
    <row r="10178" spans="1:7" ht="25.5" customHeight="1" thickTop="1" thickBot="1" x14ac:dyDescent="0.25">
      <c r="A10178" s="20" t="str">
        <f t="shared" si="480"/>
        <v>4800GOORGANGA PLAINS</v>
      </c>
      <c r="B10178" s="20">
        <v>4800</v>
      </c>
      <c r="C10178" s="20" t="s">
        <v>10081</v>
      </c>
      <c r="D10178" s="21" t="s">
        <v>7888</v>
      </c>
      <c r="E10178" s="22">
        <v>1601.7799408565068</v>
      </c>
      <c r="F10178" s="22">
        <f t="shared" si="481"/>
        <v>1761.9579349421576</v>
      </c>
      <c r="G10178" s="22">
        <f t="shared" si="482"/>
        <v>2082.3139231134587</v>
      </c>
    </row>
    <row r="10179" spans="1:7" ht="25.5" customHeight="1" thickTop="1" thickBot="1" x14ac:dyDescent="0.25">
      <c r="A10179" s="20" t="str">
        <f t="shared" si="480"/>
        <v>4800GREGORY RIVER</v>
      </c>
      <c r="B10179" s="37">
        <v>4800</v>
      </c>
      <c r="C10179" s="37" t="s">
        <v>9568</v>
      </c>
      <c r="D10179" s="38" t="s">
        <v>7888</v>
      </c>
      <c r="E10179" s="39">
        <v>1601.7799408565068</v>
      </c>
      <c r="F10179" s="39">
        <f t="shared" si="481"/>
        <v>1761.9579349421576</v>
      </c>
      <c r="G10179" s="39">
        <f t="shared" si="482"/>
        <v>2082.3139231134587</v>
      </c>
    </row>
    <row r="10180" spans="1:7" ht="25.5" customHeight="1" thickTop="1" thickBot="1" x14ac:dyDescent="0.25">
      <c r="A10180" s="20" t="str">
        <f t="shared" si="480"/>
        <v>4800GUNYARRA</v>
      </c>
      <c r="B10180" s="20">
        <v>4800</v>
      </c>
      <c r="C10180" s="20" t="s">
        <v>10082</v>
      </c>
      <c r="D10180" s="21" t="s">
        <v>7888</v>
      </c>
      <c r="E10180" s="22">
        <v>1601.7799408565068</v>
      </c>
      <c r="F10180" s="22">
        <f t="shared" si="481"/>
        <v>1761.9579349421576</v>
      </c>
      <c r="G10180" s="22">
        <f t="shared" si="482"/>
        <v>2082.3139231134587</v>
      </c>
    </row>
    <row r="10181" spans="1:7" ht="25.5" customHeight="1" thickTop="1" thickBot="1" x14ac:dyDescent="0.25">
      <c r="A10181" s="20" t="str">
        <f t="shared" ref="A10181:A10244" si="483">CONCATENATE(B10181,C10181)</f>
        <v>4800HAMILTON PLAINS</v>
      </c>
      <c r="B10181" s="37">
        <v>4800</v>
      </c>
      <c r="C10181" s="37" t="s">
        <v>10083</v>
      </c>
      <c r="D10181" s="38" t="s">
        <v>7888</v>
      </c>
      <c r="E10181" s="39">
        <v>1601.7799408565068</v>
      </c>
      <c r="F10181" s="39">
        <f t="shared" ref="F10181:F10244" si="484">1.1*E10181</f>
        <v>1761.9579349421576</v>
      </c>
      <c r="G10181" s="39">
        <f t="shared" ref="G10181:G10244" si="485">1.3*E10181</f>
        <v>2082.3139231134587</v>
      </c>
    </row>
    <row r="10182" spans="1:7" ht="25.5" customHeight="1" thickTop="1" thickBot="1" x14ac:dyDescent="0.25">
      <c r="A10182" s="20" t="str">
        <f t="shared" si="483"/>
        <v>4800HIDEAWAY BAY</v>
      </c>
      <c r="B10182" s="20">
        <v>4800</v>
      </c>
      <c r="C10182" s="20" t="s">
        <v>10084</v>
      </c>
      <c r="D10182" s="21" t="s">
        <v>7888</v>
      </c>
      <c r="E10182" s="22">
        <v>1601.7799408565068</v>
      </c>
      <c r="F10182" s="22">
        <f t="shared" si="484"/>
        <v>1761.9579349421576</v>
      </c>
      <c r="G10182" s="22">
        <f t="shared" si="485"/>
        <v>2082.3139231134587</v>
      </c>
    </row>
    <row r="10183" spans="1:7" ht="25.5" customHeight="1" thickTop="1" thickBot="1" x14ac:dyDescent="0.25">
      <c r="A10183" s="20" t="str">
        <f t="shared" si="483"/>
        <v>4800KELSEY CREEK</v>
      </c>
      <c r="B10183" s="37">
        <v>4800</v>
      </c>
      <c r="C10183" s="37" t="s">
        <v>10085</v>
      </c>
      <c r="D10183" s="38" t="s">
        <v>7888</v>
      </c>
      <c r="E10183" s="39">
        <v>1601.7799408565068</v>
      </c>
      <c r="F10183" s="39">
        <f t="shared" si="484"/>
        <v>1761.9579349421576</v>
      </c>
      <c r="G10183" s="39">
        <f t="shared" si="485"/>
        <v>2082.3139231134587</v>
      </c>
    </row>
    <row r="10184" spans="1:7" ht="25.5" customHeight="1" thickTop="1" thickBot="1" x14ac:dyDescent="0.25">
      <c r="A10184" s="20" t="str">
        <f t="shared" si="483"/>
        <v>4800LAGUNA QUAYS</v>
      </c>
      <c r="B10184" s="20">
        <v>4800</v>
      </c>
      <c r="C10184" s="20" t="s">
        <v>10086</v>
      </c>
      <c r="D10184" s="21" t="s">
        <v>7888</v>
      </c>
      <c r="E10184" s="22">
        <v>1601.7799408565068</v>
      </c>
      <c r="F10184" s="22">
        <f t="shared" si="484"/>
        <v>1761.9579349421576</v>
      </c>
      <c r="G10184" s="22">
        <f t="shared" si="485"/>
        <v>2082.3139231134587</v>
      </c>
    </row>
    <row r="10185" spans="1:7" ht="25.5" customHeight="1" thickTop="1" thickBot="1" x14ac:dyDescent="0.25">
      <c r="A10185" s="20" t="str">
        <f t="shared" si="483"/>
        <v>4800LAKE PROSERPINE</v>
      </c>
      <c r="B10185" s="37">
        <v>4800</v>
      </c>
      <c r="C10185" s="37" t="s">
        <v>10087</v>
      </c>
      <c r="D10185" s="38" t="s">
        <v>7888</v>
      </c>
      <c r="E10185" s="39">
        <v>1601.7799408565068</v>
      </c>
      <c r="F10185" s="39">
        <f t="shared" si="484"/>
        <v>1761.9579349421576</v>
      </c>
      <c r="G10185" s="39">
        <f t="shared" si="485"/>
        <v>2082.3139231134587</v>
      </c>
    </row>
    <row r="10186" spans="1:7" ht="25.5" customHeight="1" thickTop="1" thickBot="1" x14ac:dyDescent="0.25">
      <c r="A10186" s="20" t="str">
        <f t="shared" si="483"/>
        <v>4800LETHEBROOK</v>
      </c>
      <c r="B10186" s="20">
        <v>4800</v>
      </c>
      <c r="C10186" s="20" t="s">
        <v>10088</v>
      </c>
      <c r="D10186" s="21" t="s">
        <v>7888</v>
      </c>
      <c r="E10186" s="22">
        <v>1601.7799408565068</v>
      </c>
      <c r="F10186" s="22">
        <f t="shared" si="484"/>
        <v>1761.9579349421576</v>
      </c>
      <c r="G10186" s="22">
        <f t="shared" si="485"/>
        <v>2082.3139231134587</v>
      </c>
    </row>
    <row r="10187" spans="1:7" ht="25.5" customHeight="1" thickTop="1" thickBot="1" x14ac:dyDescent="0.25">
      <c r="A10187" s="20" t="str">
        <f t="shared" si="483"/>
        <v>4800MOUNT JULIAN</v>
      </c>
      <c r="B10187" s="37">
        <v>4800</v>
      </c>
      <c r="C10187" s="37" t="s">
        <v>10089</v>
      </c>
      <c r="D10187" s="38" t="s">
        <v>7888</v>
      </c>
      <c r="E10187" s="39">
        <v>1601.7799408565068</v>
      </c>
      <c r="F10187" s="39">
        <f t="shared" si="484"/>
        <v>1761.9579349421576</v>
      </c>
      <c r="G10187" s="39">
        <f t="shared" si="485"/>
        <v>2082.3139231134587</v>
      </c>
    </row>
    <row r="10188" spans="1:7" ht="25.5" customHeight="1" thickTop="1" thickBot="1" x14ac:dyDescent="0.25">
      <c r="A10188" s="20" t="str">
        <f t="shared" si="483"/>
        <v>4800MOUNT MARLOW</v>
      </c>
      <c r="B10188" s="20">
        <v>4800</v>
      </c>
      <c r="C10188" s="20" t="s">
        <v>10090</v>
      </c>
      <c r="D10188" s="21" t="s">
        <v>7888</v>
      </c>
      <c r="E10188" s="22">
        <v>1601.7799408565068</v>
      </c>
      <c r="F10188" s="22">
        <f t="shared" si="484"/>
        <v>1761.9579349421576</v>
      </c>
      <c r="G10188" s="22">
        <f t="shared" si="485"/>
        <v>2082.3139231134587</v>
      </c>
    </row>
    <row r="10189" spans="1:7" ht="25.5" customHeight="1" thickTop="1" thickBot="1" x14ac:dyDescent="0.25">
      <c r="A10189" s="20" t="str">
        <f t="shared" si="483"/>
        <v>4800MOUNT PLUTO</v>
      </c>
      <c r="B10189" s="37">
        <v>4800</v>
      </c>
      <c r="C10189" s="37" t="s">
        <v>10091</v>
      </c>
      <c r="D10189" s="38" t="s">
        <v>7888</v>
      </c>
      <c r="E10189" s="39">
        <v>1601.7799408565068</v>
      </c>
      <c r="F10189" s="39">
        <f t="shared" si="484"/>
        <v>1761.9579349421576</v>
      </c>
      <c r="G10189" s="39">
        <f t="shared" si="485"/>
        <v>2082.3139231134587</v>
      </c>
    </row>
    <row r="10190" spans="1:7" ht="25.5" customHeight="1" thickTop="1" thickBot="1" x14ac:dyDescent="0.25">
      <c r="A10190" s="20" t="str">
        <f t="shared" si="483"/>
        <v>4800MYRTLEVALE</v>
      </c>
      <c r="B10190" s="20">
        <v>4800</v>
      </c>
      <c r="C10190" s="20" t="s">
        <v>10092</v>
      </c>
      <c r="D10190" s="21" t="s">
        <v>7888</v>
      </c>
      <c r="E10190" s="22">
        <v>1601.7799408565068</v>
      </c>
      <c r="F10190" s="22">
        <f t="shared" si="484"/>
        <v>1761.9579349421576</v>
      </c>
      <c r="G10190" s="22">
        <f t="shared" si="485"/>
        <v>2082.3139231134587</v>
      </c>
    </row>
    <row r="10191" spans="1:7" ht="25.5" customHeight="1" thickTop="1" thickBot="1" x14ac:dyDescent="0.25">
      <c r="A10191" s="20" t="str">
        <f t="shared" si="483"/>
        <v>4800PALM GROVE</v>
      </c>
      <c r="B10191" s="37">
        <v>4800</v>
      </c>
      <c r="C10191" s="37" t="s">
        <v>1375</v>
      </c>
      <c r="D10191" s="38" t="s">
        <v>7888</v>
      </c>
      <c r="E10191" s="39">
        <v>1601.7799408565068</v>
      </c>
      <c r="F10191" s="39">
        <f t="shared" si="484"/>
        <v>1761.9579349421576</v>
      </c>
      <c r="G10191" s="39">
        <f t="shared" si="485"/>
        <v>2082.3139231134587</v>
      </c>
    </row>
    <row r="10192" spans="1:7" ht="25.5" customHeight="1" thickTop="1" thickBot="1" x14ac:dyDescent="0.25">
      <c r="A10192" s="20" t="str">
        <f t="shared" si="483"/>
        <v>4800PAULS POCKET</v>
      </c>
      <c r="B10192" s="20">
        <v>4800</v>
      </c>
      <c r="C10192" s="20" t="s">
        <v>10093</v>
      </c>
      <c r="D10192" s="21" t="s">
        <v>7888</v>
      </c>
      <c r="E10192" s="22">
        <v>1601.7799408565068</v>
      </c>
      <c r="F10192" s="22">
        <f t="shared" si="484"/>
        <v>1761.9579349421576</v>
      </c>
      <c r="G10192" s="22">
        <f t="shared" si="485"/>
        <v>2082.3139231134587</v>
      </c>
    </row>
    <row r="10193" spans="1:7" ht="25.5" customHeight="1" thickTop="1" thickBot="1" x14ac:dyDescent="0.25">
      <c r="A10193" s="20" t="str">
        <f t="shared" si="483"/>
        <v>4800PRESTON</v>
      </c>
      <c r="B10193" s="37">
        <v>4800</v>
      </c>
      <c r="C10193" s="37" t="s">
        <v>5312</v>
      </c>
      <c r="D10193" s="38" t="s">
        <v>7888</v>
      </c>
      <c r="E10193" s="39">
        <v>1601.7799408565068</v>
      </c>
      <c r="F10193" s="39">
        <f t="shared" si="484"/>
        <v>1761.9579349421576</v>
      </c>
      <c r="G10193" s="39">
        <f t="shared" si="485"/>
        <v>2082.3139231134587</v>
      </c>
    </row>
    <row r="10194" spans="1:7" ht="25.5" customHeight="1" thickTop="1" thickBot="1" x14ac:dyDescent="0.25">
      <c r="A10194" s="20" t="str">
        <f t="shared" si="483"/>
        <v>4800PROSERPINE</v>
      </c>
      <c r="B10194" s="20">
        <v>4800</v>
      </c>
      <c r="C10194" s="20" t="s">
        <v>10094</v>
      </c>
      <c r="D10194" s="21" t="s">
        <v>7888</v>
      </c>
      <c r="E10194" s="22">
        <v>1601.7799408565068</v>
      </c>
      <c r="F10194" s="22">
        <f t="shared" si="484"/>
        <v>1761.9579349421576</v>
      </c>
      <c r="G10194" s="22">
        <f t="shared" si="485"/>
        <v>2082.3139231134587</v>
      </c>
    </row>
    <row r="10195" spans="1:7" ht="25.5" customHeight="1" thickTop="1" thickBot="1" x14ac:dyDescent="0.25">
      <c r="A10195" s="20" t="str">
        <f t="shared" si="483"/>
        <v>4800RIORDANVALE</v>
      </c>
      <c r="B10195" s="37">
        <v>4800</v>
      </c>
      <c r="C10195" s="37" t="s">
        <v>10095</v>
      </c>
      <c r="D10195" s="38" t="s">
        <v>7888</v>
      </c>
      <c r="E10195" s="39">
        <v>1601.7799408565068</v>
      </c>
      <c r="F10195" s="39">
        <f t="shared" si="484"/>
        <v>1761.9579349421576</v>
      </c>
      <c r="G10195" s="39">
        <f t="shared" si="485"/>
        <v>2082.3139231134587</v>
      </c>
    </row>
    <row r="10196" spans="1:7" ht="25.5" customHeight="1" thickTop="1" thickBot="1" x14ac:dyDescent="0.25">
      <c r="A10196" s="20" t="str">
        <f t="shared" si="483"/>
        <v>4800SILVER CREEK</v>
      </c>
      <c r="B10196" s="20">
        <v>4800</v>
      </c>
      <c r="C10196" s="20" t="s">
        <v>10096</v>
      </c>
      <c r="D10196" s="21" t="s">
        <v>7888</v>
      </c>
      <c r="E10196" s="22">
        <v>1601.7799408565068</v>
      </c>
      <c r="F10196" s="22">
        <f t="shared" si="484"/>
        <v>1761.9579349421576</v>
      </c>
      <c r="G10196" s="22">
        <f t="shared" si="485"/>
        <v>2082.3139231134587</v>
      </c>
    </row>
    <row r="10197" spans="1:7" ht="25.5" customHeight="1" thickTop="1" thickBot="1" x14ac:dyDescent="0.25">
      <c r="A10197" s="20" t="str">
        <f t="shared" si="483"/>
        <v>4800STRATHDICKIE</v>
      </c>
      <c r="B10197" s="37">
        <v>4800</v>
      </c>
      <c r="C10197" s="37" t="s">
        <v>10097</v>
      </c>
      <c r="D10197" s="38" t="s">
        <v>7888</v>
      </c>
      <c r="E10197" s="39">
        <v>1601.7799408565068</v>
      </c>
      <c r="F10197" s="39">
        <f t="shared" si="484"/>
        <v>1761.9579349421576</v>
      </c>
      <c r="G10197" s="39">
        <f t="shared" si="485"/>
        <v>2082.3139231134587</v>
      </c>
    </row>
    <row r="10198" spans="1:7" ht="25.5" customHeight="1" thickTop="1" thickBot="1" x14ac:dyDescent="0.25">
      <c r="A10198" s="20" t="str">
        <f t="shared" si="483"/>
        <v>4800SUGARLOAF</v>
      </c>
      <c r="B10198" s="20">
        <v>4800</v>
      </c>
      <c r="C10198" s="20" t="s">
        <v>2261</v>
      </c>
      <c r="D10198" s="21" t="s">
        <v>7888</v>
      </c>
      <c r="E10198" s="22">
        <v>1601.7799408565068</v>
      </c>
      <c r="F10198" s="22">
        <f t="shared" si="484"/>
        <v>1761.9579349421576</v>
      </c>
      <c r="G10198" s="22">
        <f t="shared" si="485"/>
        <v>2082.3139231134587</v>
      </c>
    </row>
    <row r="10199" spans="1:7" ht="25.5" customHeight="1" thickTop="1" thickBot="1" x14ac:dyDescent="0.25">
      <c r="A10199" s="20" t="str">
        <f t="shared" si="483"/>
        <v>4800THOOPARA</v>
      </c>
      <c r="B10199" s="37">
        <v>4800</v>
      </c>
      <c r="C10199" s="37" t="s">
        <v>10098</v>
      </c>
      <c r="D10199" s="38" t="s">
        <v>7888</v>
      </c>
      <c r="E10199" s="39">
        <v>1601.7799408565068</v>
      </c>
      <c r="F10199" s="39">
        <f t="shared" si="484"/>
        <v>1761.9579349421576</v>
      </c>
      <c r="G10199" s="39">
        <f t="shared" si="485"/>
        <v>2082.3139231134587</v>
      </c>
    </row>
    <row r="10200" spans="1:7" ht="25.5" customHeight="1" thickTop="1" thickBot="1" x14ac:dyDescent="0.25">
      <c r="A10200" s="20" t="str">
        <f t="shared" si="483"/>
        <v>4800WILSON BEACH</v>
      </c>
      <c r="B10200" s="20">
        <v>4800</v>
      </c>
      <c r="C10200" s="20" t="s">
        <v>10099</v>
      </c>
      <c r="D10200" s="21" t="s">
        <v>7888</v>
      </c>
      <c r="E10200" s="22">
        <v>1601.7799408565068</v>
      </c>
      <c r="F10200" s="22">
        <f t="shared" si="484"/>
        <v>1761.9579349421576</v>
      </c>
      <c r="G10200" s="22">
        <f t="shared" si="485"/>
        <v>2082.3139231134587</v>
      </c>
    </row>
    <row r="10201" spans="1:7" ht="25.5" customHeight="1" thickTop="1" thickBot="1" x14ac:dyDescent="0.25">
      <c r="A10201" s="20" t="str">
        <f t="shared" si="483"/>
        <v>4802AIRLIE BEACH</v>
      </c>
      <c r="B10201" s="37">
        <v>4802</v>
      </c>
      <c r="C10201" s="37" t="s">
        <v>10100</v>
      </c>
      <c r="D10201" s="38" t="s">
        <v>7888</v>
      </c>
      <c r="E10201" s="39">
        <v>1601.7799408565068</v>
      </c>
      <c r="F10201" s="39">
        <f t="shared" si="484"/>
        <v>1761.9579349421576</v>
      </c>
      <c r="G10201" s="39">
        <f t="shared" si="485"/>
        <v>2082.3139231134587</v>
      </c>
    </row>
    <row r="10202" spans="1:7" ht="25.5" customHeight="1" thickTop="1" thickBot="1" x14ac:dyDescent="0.25">
      <c r="A10202" s="20" t="str">
        <f t="shared" si="483"/>
        <v>4802CANNONVALE</v>
      </c>
      <c r="B10202" s="20">
        <v>4802</v>
      </c>
      <c r="C10202" s="20" t="s">
        <v>10101</v>
      </c>
      <c r="D10202" s="21" t="s">
        <v>7888</v>
      </c>
      <c r="E10202" s="22">
        <v>1601.7799408565068</v>
      </c>
      <c r="F10202" s="22">
        <f t="shared" si="484"/>
        <v>1761.9579349421576</v>
      </c>
      <c r="G10202" s="22">
        <f t="shared" si="485"/>
        <v>2082.3139231134587</v>
      </c>
    </row>
    <row r="10203" spans="1:7" ht="25.5" customHeight="1" thickTop="1" thickBot="1" x14ac:dyDescent="0.25">
      <c r="A10203" s="20" t="str">
        <f t="shared" si="483"/>
        <v>4802FLAMETREE</v>
      </c>
      <c r="B10203" s="37">
        <v>4802</v>
      </c>
      <c r="C10203" s="37" t="s">
        <v>10102</v>
      </c>
      <c r="D10203" s="38" t="s">
        <v>7888</v>
      </c>
      <c r="E10203" s="39">
        <v>1601.7799408565068</v>
      </c>
      <c r="F10203" s="39">
        <f t="shared" si="484"/>
        <v>1761.9579349421576</v>
      </c>
      <c r="G10203" s="39">
        <f t="shared" si="485"/>
        <v>2082.3139231134587</v>
      </c>
    </row>
    <row r="10204" spans="1:7" ht="25.5" customHeight="1" thickTop="1" thickBot="1" x14ac:dyDescent="0.25">
      <c r="A10204" s="20" t="str">
        <f t="shared" si="483"/>
        <v>4802JUBILEE POCKET</v>
      </c>
      <c r="B10204" s="20">
        <v>4802</v>
      </c>
      <c r="C10204" s="20" t="s">
        <v>10103</v>
      </c>
      <c r="D10204" s="21" t="s">
        <v>7888</v>
      </c>
      <c r="E10204" s="22">
        <v>1601.7799408565068</v>
      </c>
      <c r="F10204" s="22">
        <f t="shared" si="484"/>
        <v>1761.9579349421576</v>
      </c>
      <c r="G10204" s="22">
        <f t="shared" si="485"/>
        <v>2082.3139231134587</v>
      </c>
    </row>
    <row r="10205" spans="1:7" ht="25.5" customHeight="1" thickTop="1" thickBot="1" x14ac:dyDescent="0.25">
      <c r="A10205" s="20" t="str">
        <f t="shared" si="483"/>
        <v>4802MANDALAY</v>
      </c>
      <c r="B10205" s="37">
        <v>4802</v>
      </c>
      <c r="C10205" s="37" t="s">
        <v>10104</v>
      </c>
      <c r="D10205" s="38" t="s">
        <v>7888</v>
      </c>
      <c r="E10205" s="39">
        <v>1601.7799408565068</v>
      </c>
      <c r="F10205" s="39">
        <f t="shared" si="484"/>
        <v>1761.9579349421576</v>
      </c>
      <c r="G10205" s="39">
        <f t="shared" si="485"/>
        <v>2082.3139231134587</v>
      </c>
    </row>
    <row r="10206" spans="1:7" ht="25.5" customHeight="1" thickTop="1" thickBot="1" x14ac:dyDescent="0.25">
      <c r="A10206" s="20" t="str">
        <f t="shared" si="483"/>
        <v>4802SHUTE HARBOUR</v>
      </c>
      <c r="B10206" s="20">
        <v>4802</v>
      </c>
      <c r="C10206" s="20" t="s">
        <v>10105</v>
      </c>
      <c r="D10206" s="21" t="s">
        <v>7888</v>
      </c>
      <c r="E10206" s="22">
        <v>1601.7799408565068</v>
      </c>
      <c r="F10206" s="22">
        <f t="shared" si="484"/>
        <v>1761.9579349421576</v>
      </c>
      <c r="G10206" s="22">
        <f t="shared" si="485"/>
        <v>2082.3139231134587</v>
      </c>
    </row>
    <row r="10207" spans="1:7" ht="25.5" customHeight="1" thickTop="1" thickBot="1" x14ac:dyDescent="0.25">
      <c r="A10207" s="20" t="str">
        <f t="shared" si="483"/>
        <v>4802WOODWARK</v>
      </c>
      <c r="B10207" s="37">
        <v>4802</v>
      </c>
      <c r="C10207" s="37" t="s">
        <v>10106</v>
      </c>
      <c r="D10207" s="38" t="s">
        <v>7888</v>
      </c>
      <c r="E10207" s="39">
        <v>1601.7799408565068</v>
      </c>
      <c r="F10207" s="39">
        <f t="shared" si="484"/>
        <v>1761.9579349421576</v>
      </c>
      <c r="G10207" s="39">
        <f t="shared" si="485"/>
        <v>2082.3139231134587</v>
      </c>
    </row>
    <row r="10208" spans="1:7" ht="25.5" customHeight="1" thickTop="1" thickBot="1" x14ac:dyDescent="0.25">
      <c r="A10208" s="20" t="str">
        <f t="shared" si="483"/>
        <v>4804COLLINSVILLE</v>
      </c>
      <c r="B10208" s="20">
        <v>4804</v>
      </c>
      <c r="C10208" s="20" t="s">
        <v>10107</v>
      </c>
      <c r="D10208" s="21" t="s">
        <v>7888</v>
      </c>
      <c r="E10208" s="22">
        <v>1601.7799408565068</v>
      </c>
      <c r="F10208" s="22">
        <f t="shared" si="484"/>
        <v>1761.9579349421576</v>
      </c>
      <c r="G10208" s="22">
        <f t="shared" si="485"/>
        <v>2082.3139231134587</v>
      </c>
    </row>
    <row r="10209" spans="1:7" ht="25.5" customHeight="1" thickTop="1" thickBot="1" x14ac:dyDescent="0.25">
      <c r="A10209" s="20" t="str">
        <f t="shared" si="483"/>
        <v>4804MOUNT COOLON</v>
      </c>
      <c r="B10209" s="37">
        <v>4804</v>
      </c>
      <c r="C10209" s="37" t="s">
        <v>10108</v>
      </c>
      <c r="D10209" s="38" t="s">
        <v>7888</v>
      </c>
      <c r="E10209" s="39">
        <v>1601.7799408565068</v>
      </c>
      <c r="F10209" s="39">
        <f t="shared" si="484"/>
        <v>1761.9579349421576</v>
      </c>
      <c r="G10209" s="39">
        <f t="shared" si="485"/>
        <v>2082.3139231134587</v>
      </c>
    </row>
    <row r="10210" spans="1:7" ht="25.5" customHeight="1" thickTop="1" thickBot="1" x14ac:dyDescent="0.25">
      <c r="A10210" s="20" t="str">
        <f t="shared" si="483"/>
        <v>4804MOUNT WYATT</v>
      </c>
      <c r="B10210" s="20">
        <v>4804</v>
      </c>
      <c r="C10210" s="20" t="s">
        <v>10109</v>
      </c>
      <c r="D10210" s="21" t="s">
        <v>7888</v>
      </c>
      <c r="E10210" s="22">
        <v>1601.7799408565068</v>
      </c>
      <c r="F10210" s="22">
        <f t="shared" si="484"/>
        <v>1761.9579349421576</v>
      </c>
      <c r="G10210" s="22">
        <f t="shared" si="485"/>
        <v>2082.3139231134587</v>
      </c>
    </row>
    <row r="10211" spans="1:7" ht="25.5" customHeight="1" thickTop="1" thickBot="1" x14ac:dyDescent="0.25">
      <c r="A10211" s="20" t="str">
        <f t="shared" si="483"/>
        <v>4804NEWLANDS</v>
      </c>
      <c r="B10211" s="37">
        <v>4804</v>
      </c>
      <c r="C10211" s="37" t="s">
        <v>10110</v>
      </c>
      <c r="D10211" s="38" t="s">
        <v>7888</v>
      </c>
      <c r="E10211" s="39">
        <v>1601.7799408565068</v>
      </c>
      <c r="F10211" s="39">
        <f t="shared" si="484"/>
        <v>1761.9579349421576</v>
      </c>
      <c r="G10211" s="39">
        <f t="shared" si="485"/>
        <v>2082.3139231134587</v>
      </c>
    </row>
    <row r="10212" spans="1:7" ht="25.5" customHeight="1" thickTop="1" thickBot="1" x14ac:dyDescent="0.25">
      <c r="A10212" s="20" t="str">
        <f t="shared" si="483"/>
        <v>4804SCOTTVILLE</v>
      </c>
      <c r="B10212" s="20">
        <v>4804</v>
      </c>
      <c r="C10212" s="20" t="s">
        <v>10111</v>
      </c>
      <c r="D10212" s="21" t="s">
        <v>7888</v>
      </c>
      <c r="E10212" s="22">
        <v>1601.7799408565068</v>
      </c>
      <c r="F10212" s="22">
        <f t="shared" si="484"/>
        <v>1761.9579349421576</v>
      </c>
      <c r="G10212" s="22">
        <f t="shared" si="485"/>
        <v>2082.3139231134587</v>
      </c>
    </row>
    <row r="10213" spans="1:7" ht="25.5" customHeight="1" thickTop="1" thickBot="1" x14ac:dyDescent="0.25">
      <c r="A10213" s="20" t="str">
        <f t="shared" si="483"/>
        <v>4804SPRINGLANDS</v>
      </c>
      <c r="B10213" s="37">
        <v>4804</v>
      </c>
      <c r="C10213" s="37" t="s">
        <v>10112</v>
      </c>
      <c r="D10213" s="38" t="s">
        <v>7888</v>
      </c>
      <c r="E10213" s="39">
        <v>1601.7799408565068</v>
      </c>
      <c r="F10213" s="39">
        <f t="shared" si="484"/>
        <v>1761.9579349421576</v>
      </c>
      <c r="G10213" s="39">
        <f t="shared" si="485"/>
        <v>2082.3139231134587</v>
      </c>
    </row>
    <row r="10214" spans="1:7" ht="25.5" customHeight="1" thickTop="1" thickBot="1" x14ac:dyDescent="0.25">
      <c r="A10214" s="20" t="str">
        <f t="shared" si="483"/>
        <v>4805BOGIE</v>
      </c>
      <c r="B10214" s="20">
        <v>4805</v>
      </c>
      <c r="C10214" s="20" t="s">
        <v>10113</v>
      </c>
      <c r="D10214" s="21" t="s">
        <v>7888</v>
      </c>
      <c r="E10214" s="22">
        <v>1601.7799408565068</v>
      </c>
      <c r="F10214" s="22">
        <f t="shared" si="484"/>
        <v>1761.9579349421576</v>
      </c>
      <c r="G10214" s="22">
        <f t="shared" si="485"/>
        <v>2082.3139231134587</v>
      </c>
    </row>
    <row r="10215" spans="1:7" ht="25.5" customHeight="1" thickTop="1" thickBot="1" x14ac:dyDescent="0.25">
      <c r="A10215" s="20" t="str">
        <f t="shared" si="483"/>
        <v>4805BOWEN</v>
      </c>
      <c r="B10215" s="37">
        <v>4805</v>
      </c>
      <c r="C10215" s="37" t="s">
        <v>10114</v>
      </c>
      <c r="D10215" s="38" t="s">
        <v>7888</v>
      </c>
      <c r="E10215" s="39">
        <v>1601.7799408565068</v>
      </c>
      <c r="F10215" s="39">
        <f t="shared" si="484"/>
        <v>1761.9579349421576</v>
      </c>
      <c r="G10215" s="39">
        <f t="shared" si="485"/>
        <v>2082.3139231134587</v>
      </c>
    </row>
    <row r="10216" spans="1:7" ht="25.5" customHeight="1" thickTop="1" thickBot="1" x14ac:dyDescent="0.25">
      <c r="A10216" s="20" t="str">
        <f t="shared" si="483"/>
        <v>4805GUMLU</v>
      </c>
      <c r="B10216" s="20">
        <v>4805</v>
      </c>
      <c r="C10216" s="20" t="s">
        <v>10115</v>
      </c>
      <c r="D10216" s="21" t="s">
        <v>7888</v>
      </c>
      <c r="E10216" s="22">
        <v>1601.7799408565068</v>
      </c>
      <c r="F10216" s="22">
        <f t="shared" si="484"/>
        <v>1761.9579349421576</v>
      </c>
      <c r="G10216" s="22">
        <f t="shared" si="485"/>
        <v>2082.3139231134587</v>
      </c>
    </row>
    <row r="10217" spans="1:7" ht="25.5" customHeight="1" thickTop="1" thickBot="1" x14ac:dyDescent="0.25">
      <c r="A10217" s="20" t="str">
        <f t="shared" si="483"/>
        <v>4805GUTHALUNGRA</v>
      </c>
      <c r="B10217" s="37">
        <v>4805</v>
      </c>
      <c r="C10217" s="37" t="s">
        <v>10116</v>
      </c>
      <c r="D10217" s="38" t="s">
        <v>7888</v>
      </c>
      <c r="E10217" s="39">
        <v>1601.7799408565068</v>
      </c>
      <c r="F10217" s="39">
        <f t="shared" si="484"/>
        <v>1761.9579349421576</v>
      </c>
      <c r="G10217" s="39">
        <f t="shared" si="485"/>
        <v>2082.3139231134587</v>
      </c>
    </row>
    <row r="10218" spans="1:7" ht="25.5" customHeight="1" thickTop="1" thickBot="1" x14ac:dyDescent="0.25">
      <c r="A10218" s="20" t="str">
        <f t="shared" si="483"/>
        <v>4806CARSTAIRS</v>
      </c>
      <c r="B10218" s="20">
        <v>4806</v>
      </c>
      <c r="C10218" s="20" t="s">
        <v>10117</v>
      </c>
      <c r="D10218" s="21" t="s">
        <v>7888</v>
      </c>
      <c r="E10218" s="22">
        <v>1601.7799408565068</v>
      </c>
      <c r="F10218" s="22">
        <f t="shared" si="484"/>
        <v>1761.9579349421576</v>
      </c>
      <c r="G10218" s="22">
        <f t="shared" si="485"/>
        <v>2082.3139231134587</v>
      </c>
    </row>
    <row r="10219" spans="1:7" ht="25.5" customHeight="1" thickTop="1" thickBot="1" x14ac:dyDescent="0.25">
      <c r="A10219" s="20" t="str">
        <f t="shared" si="483"/>
        <v>4806FREDERICKSFIELD</v>
      </c>
      <c r="B10219" s="37">
        <v>4806</v>
      </c>
      <c r="C10219" s="37" t="s">
        <v>10118</v>
      </c>
      <c r="D10219" s="38" t="s">
        <v>7888</v>
      </c>
      <c r="E10219" s="39">
        <v>1601.7799408565068</v>
      </c>
      <c r="F10219" s="39">
        <f t="shared" si="484"/>
        <v>1761.9579349421576</v>
      </c>
      <c r="G10219" s="39">
        <f t="shared" si="485"/>
        <v>2082.3139231134587</v>
      </c>
    </row>
    <row r="10220" spans="1:7" ht="25.5" customHeight="1" thickTop="1" thickBot="1" x14ac:dyDescent="0.25">
      <c r="A10220" s="20" t="str">
        <f t="shared" si="483"/>
        <v>4806GROPER CREEK</v>
      </c>
      <c r="B10220" s="20">
        <v>4806</v>
      </c>
      <c r="C10220" s="20" t="s">
        <v>10119</v>
      </c>
      <c r="D10220" s="21" t="s">
        <v>7888</v>
      </c>
      <c r="E10220" s="22">
        <v>1601.7799408565068</v>
      </c>
      <c r="F10220" s="22">
        <f t="shared" si="484"/>
        <v>1761.9579349421576</v>
      </c>
      <c r="G10220" s="22">
        <f t="shared" si="485"/>
        <v>2082.3139231134587</v>
      </c>
    </row>
    <row r="10221" spans="1:7" ht="25.5" customHeight="1" thickTop="1" thickBot="1" x14ac:dyDescent="0.25">
      <c r="A10221" s="20" t="str">
        <f t="shared" si="483"/>
        <v>4806HOME HILL</v>
      </c>
      <c r="B10221" s="37">
        <v>4806</v>
      </c>
      <c r="C10221" s="37" t="s">
        <v>10120</v>
      </c>
      <c r="D10221" s="38" t="s">
        <v>7888</v>
      </c>
      <c r="E10221" s="39">
        <v>1601.7799408565068</v>
      </c>
      <c r="F10221" s="39">
        <f t="shared" si="484"/>
        <v>1761.9579349421576</v>
      </c>
      <c r="G10221" s="39">
        <f t="shared" si="485"/>
        <v>2082.3139231134587</v>
      </c>
    </row>
    <row r="10222" spans="1:7" ht="25.5" customHeight="1" thickTop="1" thickBot="1" x14ac:dyDescent="0.25">
      <c r="A10222" s="20" t="str">
        <f t="shared" si="483"/>
        <v>4806INKERMAN</v>
      </c>
      <c r="B10222" s="20">
        <v>4806</v>
      </c>
      <c r="C10222" s="20" t="s">
        <v>6417</v>
      </c>
      <c r="D10222" s="21" t="s">
        <v>7888</v>
      </c>
      <c r="E10222" s="22">
        <v>1601.7799408565068</v>
      </c>
      <c r="F10222" s="22">
        <f t="shared" si="484"/>
        <v>1761.9579349421576</v>
      </c>
      <c r="G10222" s="22">
        <f t="shared" si="485"/>
        <v>2082.3139231134587</v>
      </c>
    </row>
    <row r="10223" spans="1:7" ht="25.5" customHeight="1" thickTop="1" thickBot="1" x14ac:dyDescent="0.25">
      <c r="A10223" s="20" t="str">
        <f t="shared" si="483"/>
        <v>4806KIRKNIE</v>
      </c>
      <c r="B10223" s="37">
        <v>4806</v>
      </c>
      <c r="C10223" s="37" t="s">
        <v>10121</v>
      </c>
      <c r="D10223" s="38" t="s">
        <v>7888</v>
      </c>
      <c r="E10223" s="39">
        <v>1601.7799408565068</v>
      </c>
      <c r="F10223" s="39">
        <f t="shared" si="484"/>
        <v>1761.9579349421576</v>
      </c>
      <c r="G10223" s="39">
        <f t="shared" si="485"/>
        <v>2082.3139231134587</v>
      </c>
    </row>
    <row r="10224" spans="1:7" ht="25.5" customHeight="1" thickTop="1" thickBot="1" x14ac:dyDescent="0.25">
      <c r="A10224" s="20" t="str">
        <f t="shared" si="483"/>
        <v>4806OSBORNE</v>
      </c>
      <c r="B10224" s="20">
        <v>4806</v>
      </c>
      <c r="C10224" s="20" t="s">
        <v>4184</v>
      </c>
      <c r="D10224" s="21" t="s">
        <v>7888</v>
      </c>
      <c r="E10224" s="22">
        <v>1601.7799408565068</v>
      </c>
      <c r="F10224" s="22">
        <f t="shared" si="484"/>
        <v>1761.9579349421576</v>
      </c>
      <c r="G10224" s="22">
        <f t="shared" si="485"/>
        <v>2082.3139231134587</v>
      </c>
    </row>
    <row r="10225" spans="1:7" ht="25.5" customHeight="1" thickTop="1" thickBot="1" x14ac:dyDescent="0.25">
      <c r="A10225" s="20" t="str">
        <f t="shared" si="483"/>
        <v>4806RANGEMORE</v>
      </c>
      <c r="B10225" s="37">
        <v>4806</v>
      </c>
      <c r="C10225" s="37" t="s">
        <v>8556</v>
      </c>
      <c r="D10225" s="38" t="s">
        <v>7888</v>
      </c>
      <c r="E10225" s="39">
        <v>1601.7799408565068</v>
      </c>
      <c r="F10225" s="39">
        <f t="shared" si="484"/>
        <v>1761.9579349421576</v>
      </c>
      <c r="G10225" s="39">
        <f t="shared" si="485"/>
        <v>2082.3139231134587</v>
      </c>
    </row>
    <row r="10226" spans="1:7" ht="25.5" customHeight="1" thickTop="1" thickBot="1" x14ac:dyDescent="0.25">
      <c r="A10226" s="20" t="str">
        <f t="shared" si="483"/>
        <v>4806WANGARATTA</v>
      </c>
      <c r="B10226" s="20">
        <v>4806</v>
      </c>
      <c r="C10226" s="20" t="s">
        <v>7035</v>
      </c>
      <c r="D10226" s="21" t="s">
        <v>7888</v>
      </c>
      <c r="E10226" s="22">
        <v>1601.7799408565068</v>
      </c>
      <c r="F10226" s="22">
        <f t="shared" si="484"/>
        <v>1761.9579349421576</v>
      </c>
      <c r="G10226" s="22">
        <f t="shared" si="485"/>
        <v>2082.3139231134587</v>
      </c>
    </row>
    <row r="10227" spans="1:7" ht="25.5" customHeight="1" thickTop="1" thickBot="1" x14ac:dyDescent="0.25">
      <c r="A10227" s="20" t="str">
        <f t="shared" si="483"/>
        <v>4806WUNJUNGA</v>
      </c>
      <c r="B10227" s="37">
        <v>4806</v>
      </c>
      <c r="C10227" s="37" t="s">
        <v>10122</v>
      </c>
      <c r="D10227" s="38" t="s">
        <v>7888</v>
      </c>
      <c r="E10227" s="39">
        <v>1601.7799408565068</v>
      </c>
      <c r="F10227" s="39">
        <f t="shared" si="484"/>
        <v>1761.9579349421576</v>
      </c>
      <c r="G10227" s="39">
        <f t="shared" si="485"/>
        <v>2082.3139231134587</v>
      </c>
    </row>
    <row r="10228" spans="1:7" ht="25.5" customHeight="1" thickTop="1" thickBot="1" x14ac:dyDescent="0.25">
      <c r="A10228" s="20" t="str">
        <f t="shared" si="483"/>
        <v>4807AIRDMILLAN</v>
      </c>
      <c r="B10228" s="20">
        <v>4807</v>
      </c>
      <c r="C10228" s="20" t="s">
        <v>10123</v>
      </c>
      <c r="D10228" s="21" t="s">
        <v>7888</v>
      </c>
      <c r="E10228" s="22">
        <v>1601.7799408565068</v>
      </c>
      <c r="F10228" s="22">
        <f t="shared" si="484"/>
        <v>1761.9579349421576</v>
      </c>
      <c r="G10228" s="22">
        <f t="shared" si="485"/>
        <v>2082.3139231134587</v>
      </c>
    </row>
    <row r="10229" spans="1:7" ht="25.5" customHeight="1" thickTop="1" thickBot="1" x14ac:dyDescent="0.25">
      <c r="A10229" s="20" t="str">
        <f t="shared" si="483"/>
        <v>4807AIRVILLE</v>
      </c>
      <c r="B10229" s="37">
        <v>4807</v>
      </c>
      <c r="C10229" s="37" t="s">
        <v>10124</v>
      </c>
      <c r="D10229" s="38" t="s">
        <v>7888</v>
      </c>
      <c r="E10229" s="39">
        <v>1601.7799408565068</v>
      </c>
      <c r="F10229" s="39">
        <f t="shared" si="484"/>
        <v>1761.9579349421576</v>
      </c>
      <c r="G10229" s="39">
        <f t="shared" si="485"/>
        <v>2082.3139231134587</v>
      </c>
    </row>
    <row r="10230" spans="1:7" ht="25.5" customHeight="1" thickTop="1" thickBot="1" x14ac:dyDescent="0.25">
      <c r="A10230" s="20" t="str">
        <f t="shared" si="483"/>
        <v>4807ALVA</v>
      </c>
      <c r="B10230" s="20">
        <v>4807</v>
      </c>
      <c r="C10230" s="20" t="s">
        <v>10125</v>
      </c>
      <c r="D10230" s="21" t="s">
        <v>7888</v>
      </c>
      <c r="E10230" s="22">
        <v>1601.7799408565068</v>
      </c>
      <c r="F10230" s="22">
        <f t="shared" si="484"/>
        <v>1761.9579349421576</v>
      </c>
      <c r="G10230" s="22">
        <f t="shared" si="485"/>
        <v>2082.3139231134587</v>
      </c>
    </row>
    <row r="10231" spans="1:7" ht="25.5" customHeight="1" thickTop="1" thickBot="1" x14ac:dyDescent="0.25">
      <c r="A10231" s="20" t="str">
        <f t="shared" si="483"/>
        <v>4807AYR</v>
      </c>
      <c r="B10231" s="37">
        <v>4807</v>
      </c>
      <c r="C10231" s="37" t="s">
        <v>10126</v>
      </c>
      <c r="D10231" s="38" t="s">
        <v>7888</v>
      </c>
      <c r="E10231" s="39">
        <v>1601.7799408565068</v>
      </c>
      <c r="F10231" s="39">
        <f t="shared" si="484"/>
        <v>1761.9579349421576</v>
      </c>
      <c r="G10231" s="39">
        <f t="shared" si="485"/>
        <v>2082.3139231134587</v>
      </c>
    </row>
    <row r="10232" spans="1:7" ht="25.5" customHeight="1" thickTop="1" thickBot="1" x14ac:dyDescent="0.25">
      <c r="A10232" s="20" t="str">
        <f t="shared" si="483"/>
        <v>4807CLARE</v>
      </c>
      <c r="B10232" s="20">
        <v>4807</v>
      </c>
      <c r="C10232" s="20" t="s">
        <v>10127</v>
      </c>
      <c r="D10232" s="21" t="s">
        <v>7888</v>
      </c>
      <c r="E10232" s="22">
        <v>1601.7799408565068</v>
      </c>
      <c r="F10232" s="22">
        <f t="shared" si="484"/>
        <v>1761.9579349421576</v>
      </c>
      <c r="G10232" s="22">
        <f t="shared" si="485"/>
        <v>2082.3139231134587</v>
      </c>
    </row>
    <row r="10233" spans="1:7" ht="25.5" customHeight="1" thickTop="1" thickBot="1" x14ac:dyDescent="0.25">
      <c r="A10233" s="20" t="str">
        <f t="shared" si="483"/>
        <v>4807DALBEG</v>
      </c>
      <c r="B10233" s="37">
        <v>4807</v>
      </c>
      <c r="C10233" s="37" t="s">
        <v>10128</v>
      </c>
      <c r="D10233" s="38" t="s">
        <v>7888</v>
      </c>
      <c r="E10233" s="39">
        <v>1601.7799408565068</v>
      </c>
      <c r="F10233" s="39">
        <f t="shared" si="484"/>
        <v>1761.9579349421576</v>
      </c>
      <c r="G10233" s="39">
        <f t="shared" si="485"/>
        <v>2082.3139231134587</v>
      </c>
    </row>
    <row r="10234" spans="1:7" ht="25.5" customHeight="1" thickTop="1" thickBot="1" x14ac:dyDescent="0.25">
      <c r="A10234" s="20" t="str">
        <f t="shared" si="483"/>
        <v>4807EIGHT MILE CREEK</v>
      </c>
      <c r="B10234" s="20">
        <v>4807</v>
      </c>
      <c r="C10234" s="20" t="s">
        <v>10129</v>
      </c>
      <c r="D10234" s="21" t="s">
        <v>7888</v>
      </c>
      <c r="E10234" s="22">
        <v>1601.7799408565068</v>
      </c>
      <c r="F10234" s="22">
        <f t="shared" si="484"/>
        <v>1761.9579349421576</v>
      </c>
      <c r="G10234" s="22">
        <f t="shared" si="485"/>
        <v>2082.3139231134587</v>
      </c>
    </row>
    <row r="10235" spans="1:7" ht="25.5" customHeight="1" thickTop="1" thickBot="1" x14ac:dyDescent="0.25">
      <c r="A10235" s="20" t="str">
        <f t="shared" si="483"/>
        <v>4807JARVISFIELD</v>
      </c>
      <c r="B10235" s="37">
        <v>4807</v>
      </c>
      <c r="C10235" s="37" t="s">
        <v>10130</v>
      </c>
      <c r="D10235" s="38" t="s">
        <v>7888</v>
      </c>
      <c r="E10235" s="39">
        <v>1601.7799408565068</v>
      </c>
      <c r="F10235" s="39">
        <f t="shared" si="484"/>
        <v>1761.9579349421576</v>
      </c>
      <c r="G10235" s="39">
        <f t="shared" si="485"/>
        <v>2082.3139231134587</v>
      </c>
    </row>
    <row r="10236" spans="1:7" ht="25.5" customHeight="1" thickTop="1" thickBot="1" x14ac:dyDescent="0.25">
      <c r="A10236" s="20" t="str">
        <f t="shared" si="483"/>
        <v>4807MCDESME</v>
      </c>
      <c r="B10236" s="20">
        <v>4807</v>
      </c>
      <c r="C10236" s="20" t="s">
        <v>10131</v>
      </c>
      <c r="D10236" s="21" t="s">
        <v>7888</v>
      </c>
      <c r="E10236" s="22">
        <v>1601.7799408565068</v>
      </c>
      <c r="F10236" s="22">
        <f t="shared" si="484"/>
        <v>1761.9579349421576</v>
      </c>
      <c r="G10236" s="22">
        <f t="shared" si="485"/>
        <v>2082.3139231134587</v>
      </c>
    </row>
    <row r="10237" spans="1:7" ht="25.5" customHeight="1" thickTop="1" thickBot="1" x14ac:dyDescent="0.25">
      <c r="A10237" s="20" t="str">
        <f t="shared" si="483"/>
        <v>4807MILLAROO</v>
      </c>
      <c r="B10237" s="37">
        <v>4807</v>
      </c>
      <c r="C10237" s="37" t="s">
        <v>10132</v>
      </c>
      <c r="D10237" s="38" t="s">
        <v>7888</v>
      </c>
      <c r="E10237" s="39">
        <v>1601.7799408565068</v>
      </c>
      <c r="F10237" s="39">
        <f t="shared" si="484"/>
        <v>1761.9579349421576</v>
      </c>
      <c r="G10237" s="39">
        <f t="shared" si="485"/>
        <v>2082.3139231134587</v>
      </c>
    </row>
    <row r="10238" spans="1:7" ht="25.5" customHeight="1" thickTop="1" thickBot="1" x14ac:dyDescent="0.25">
      <c r="A10238" s="20" t="str">
        <f t="shared" si="483"/>
        <v>4807MONA PARK</v>
      </c>
      <c r="B10238" s="20">
        <v>4807</v>
      </c>
      <c r="C10238" s="20" t="s">
        <v>10133</v>
      </c>
      <c r="D10238" s="21" t="s">
        <v>7888</v>
      </c>
      <c r="E10238" s="22">
        <v>1601.7799408565068</v>
      </c>
      <c r="F10238" s="22">
        <f t="shared" si="484"/>
        <v>1761.9579349421576</v>
      </c>
      <c r="G10238" s="22">
        <f t="shared" si="485"/>
        <v>2082.3139231134587</v>
      </c>
    </row>
    <row r="10239" spans="1:7" ht="25.5" customHeight="1" thickTop="1" thickBot="1" x14ac:dyDescent="0.25">
      <c r="A10239" s="20" t="str">
        <f t="shared" si="483"/>
        <v>4807MOUNT KELLY</v>
      </c>
      <c r="B10239" s="37">
        <v>4807</v>
      </c>
      <c r="C10239" s="37" t="s">
        <v>10134</v>
      </c>
      <c r="D10239" s="38" t="s">
        <v>7888</v>
      </c>
      <c r="E10239" s="39">
        <v>1601.7799408565068</v>
      </c>
      <c r="F10239" s="39">
        <f t="shared" si="484"/>
        <v>1761.9579349421576</v>
      </c>
      <c r="G10239" s="39">
        <f t="shared" si="485"/>
        <v>2082.3139231134587</v>
      </c>
    </row>
    <row r="10240" spans="1:7" ht="25.5" customHeight="1" thickTop="1" thickBot="1" x14ac:dyDescent="0.25">
      <c r="A10240" s="20" t="str">
        <f t="shared" si="483"/>
        <v>4807MULGRAVE</v>
      </c>
      <c r="B10240" s="20">
        <v>4807</v>
      </c>
      <c r="C10240" s="20" t="s">
        <v>4495</v>
      </c>
      <c r="D10240" s="21" t="s">
        <v>7888</v>
      </c>
      <c r="E10240" s="22">
        <v>1601.7799408565068</v>
      </c>
      <c r="F10240" s="22">
        <f t="shared" si="484"/>
        <v>1761.9579349421576</v>
      </c>
      <c r="G10240" s="22">
        <f t="shared" si="485"/>
        <v>2082.3139231134587</v>
      </c>
    </row>
    <row r="10241" spans="1:7" ht="25.5" customHeight="1" thickTop="1" thickBot="1" x14ac:dyDescent="0.25">
      <c r="A10241" s="20" t="str">
        <f t="shared" si="483"/>
        <v>4807RITA ISLAND</v>
      </c>
      <c r="B10241" s="37">
        <v>4807</v>
      </c>
      <c r="C10241" s="37" t="s">
        <v>10135</v>
      </c>
      <c r="D10241" s="38" t="s">
        <v>7888</v>
      </c>
      <c r="E10241" s="39">
        <v>1601.7799408565068</v>
      </c>
      <c r="F10241" s="39">
        <f t="shared" si="484"/>
        <v>1761.9579349421576</v>
      </c>
      <c r="G10241" s="39">
        <f t="shared" si="485"/>
        <v>2082.3139231134587</v>
      </c>
    </row>
    <row r="10242" spans="1:7" ht="25.5" customHeight="1" thickTop="1" thickBot="1" x14ac:dyDescent="0.25">
      <c r="A10242" s="20" t="str">
        <f t="shared" si="483"/>
        <v>4807SWANS LAGOON</v>
      </c>
      <c r="B10242" s="20">
        <v>4807</v>
      </c>
      <c r="C10242" s="20" t="s">
        <v>10136</v>
      </c>
      <c r="D10242" s="21" t="s">
        <v>7888</v>
      </c>
      <c r="E10242" s="22">
        <v>1601.7799408565068</v>
      </c>
      <c r="F10242" s="22">
        <f t="shared" si="484"/>
        <v>1761.9579349421576</v>
      </c>
      <c r="G10242" s="22">
        <f t="shared" si="485"/>
        <v>2082.3139231134587</v>
      </c>
    </row>
    <row r="10243" spans="1:7" ht="25.5" customHeight="1" thickTop="1" thickBot="1" x14ac:dyDescent="0.25">
      <c r="A10243" s="20" t="str">
        <f t="shared" si="483"/>
        <v>4808BRANDON</v>
      </c>
      <c r="B10243" s="37">
        <v>4808</v>
      </c>
      <c r="C10243" s="37" t="s">
        <v>10137</v>
      </c>
      <c r="D10243" s="38" t="s">
        <v>7888</v>
      </c>
      <c r="E10243" s="39">
        <v>1601.7799408565068</v>
      </c>
      <c r="F10243" s="39">
        <f t="shared" si="484"/>
        <v>1761.9579349421576</v>
      </c>
      <c r="G10243" s="39">
        <f t="shared" si="485"/>
        <v>2082.3139231134587</v>
      </c>
    </row>
    <row r="10244" spans="1:7" ht="25.5" customHeight="1" thickTop="1" thickBot="1" x14ac:dyDescent="0.25">
      <c r="A10244" s="20" t="str">
        <f t="shared" si="483"/>
        <v>4808COLEVALE</v>
      </c>
      <c r="B10244" s="20">
        <v>4808</v>
      </c>
      <c r="C10244" s="20" t="s">
        <v>10138</v>
      </c>
      <c r="D10244" s="21" t="s">
        <v>7888</v>
      </c>
      <c r="E10244" s="22">
        <v>1601.7799408565068</v>
      </c>
      <c r="F10244" s="22">
        <f t="shared" si="484"/>
        <v>1761.9579349421576</v>
      </c>
      <c r="G10244" s="22">
        <f t="shared" si="485"/>
        <v>2082.3139231134587</v>
      </c>
    </row>
    <row r="10245" spans="1:7" ht="25.5" customHeight="1" thickTop="1" thickBot="1" x14ac:dyDescent="0.25">
      <c r="A10245" s="20" t="str">
        <f t="shared" ref="A10245:A10308" si="486">CONCATENATE(B10245,C10245)</f>
        <v>4809BARRATTA</v>
      </c>
      <c r="B10245" s="37">
        <v>4809</v>
      </c>
      <c r="C10245" s="37" t="s">
        <v>4293</v>
      </c>
      <c r="D10245" s="38" t="s">
        <v>7888</v>
      </c>
      <c r="E10245" s="39">
        <v>1601.7799408565068</v>
      </c>
      <c r="F10245" s="39">
        <f t="shared" ref="F10245:F10308" si="487">1.1*E10245</f>
        <v>1761.9579349421576</v>
      </c>
      <c r="G10245" s="39">
        <f t="shared" ref="G10245:G10308" si="488">1.3*E10245</f>
        <v>2082.3139231134587</v>
      </c>
    </row>
    <row r="10246" spans="1:7" ht="25.5" customHeight="1" thickTop="1" thickBot="1" x14ac:dyDescent="0.25">
      <c r="A10246" s="20" t="str">
        <f t="shared" si="486"/>
        <v>4809CROMARTY</v>
      </c>
      <c r="B10246" s="20">
        <v>4809</v>
      </c>
      <c r="C10246" s="20" t="s">
        <v>10139</v>
      </c>
      <c r="D10246" s="21" t="s">
        <v>7888</v>
      </c>
      <c r="E10246" s="22">
        <v>1601.7799408565068</v>
      </c>
      <c r="F10246" s="22">
        <f t="shared" si="487"/>
        <v>1761.9579349421576</v>
      </c>
      <c r="G10246" s="22">
        <f t="shared" si="488"/>
        <v>2082.3139231134587</v>
      </c>
    </row>
    <row r="10247" spans="1:7" ht="25.5" customHeight="1" thickTop="1" thickBot="1" x14ac:dyDescent="0.25">
      <c r="A10247" s="20" t="str">
        <f t="shared" si="486"/>
        <v>4809GIRU</v>
      </c>
      <c r="B10247" s="37">
        <v>4809</v>
      </c>
      <c r="C10247" s="37" t="s">
        <v>10140</v>
      </c>
      <c r="D10247" s="38" t="s">
        <v>7888</v>
      </c>
      <c r="E10247" s="39">
        <v>1601.7799408565068</v>
      </c>
      <c r="F10247" s="39">
        <f t="shared" si="487"/>
        <v>1761.9579349421576</v>
      </c>
      <c r="G10247" s="39">
        <f t="shared" si="488"/>
        <v>2082.3139231134587</v>
      </c>
    </row>
    <row r="10248" spans="1:7" ht="25.5" customHeight="1" thickTop="1" thickBot="1" x14ac:dyDescent="0.25">
      <c r="A10248" s="20" t="str">
        <f t="shared" si="486"/>
        <v>4809HORSESHOE LAGOON</v>
      </c>
      <c r="B10248" s="20">
        <v>4809</v>
      </c>
      <c r="C10248" s="20" t="s">
        <v>10141</v>
      </c>
      <c r="D10248" s="21" t="s">
        <v>7888</v>
      </c>
      <c r="E10248" s="22">
        <v>1601.7799408565068</v>
      </c>
      <c r="F10248" s="22">
        <f t="shared" si="487"/>
        <v>1761.9579349421576</v>
      </c>
      <c r="G10248" s="22">
        <f t="shared" si="488"/>
        <v>2082.3139231134587</v>
      </c>
    </row>
    <row r="10249" spans="1:7" ht="25.5" customHeight="1" thickTop="1" thickBot="1" x14ac:dyDescent="0.25">
      <c r="A10249" s="20" t="str">
        <f t="shared" si="486"/>
        <v>4809JERONA</v>
      </c>
      <c r="B10249" s="37">
        <v>4809</v>
      </c>
      <c r="C10249" s="37" t="s">
        <v>10142</v>
      </c>
      <c r="D10249" s="38" t="s">
        <v>7888</v>
      </c>
      <c r="E10249" s="39">
        <v>1601.7799408565068</v>
      </c>
      <c r="F10249" s="39">
        <f t="shared" si="487"/>
        <v>1761.9579349421576</v>
      </c>
      <c r="G10249" s="39">
        <f t="shared" si="488"/>
        <v>2082.3139231134587</v>
      </c>
    </row>
    <row r="10250" spans="1:7" ht="25.5" customHeight="1" thickTop="1" thickBot="1" x14ac:dyDescent="0.25">
      <c r="A10250" s="20" t="str">
        <f t="shared" si="486"/>
        <v>4809MOUNT SURROUND</v>
      </c>
      <c r="B10250" s="20">
        <v>4809</v>
      </c>
      <c r="C10250" s="20" t="s">
        <v>10143</v>
      </c>
      <c r="D10250" s="21" t="s">
        <v>7888</v>
      </c>
      <c r="E10250" s="22">
        <v>1601.7799408565068</v>
      </c>
      <c r="F10250" s="22">
        <f t="shared" si="487"/>
        <v>1761.9579349421576</v>
      </c>
      <c r="G10250" s="22">
        <f t="shared" si="488"/>
        <v>2082.3139231134587</v>
      </c>
    </row>
    <row r="10251" spans="1:7" ht="25.5" customHeight="1" thickTop="1" thickBot="1" x14ac:dyDescent="0.25">
      <c r="A10251" s="20" t="str">
        <f t="shared" si="486"/>
        <v>4809SHIRBOURNE</v>
      </c>
      <c r="B10251" s="37">
        <v>4809</v>
      </c>
      <c r="C10251" s="37" t="s">
        <v>10144</v>
      </c>
      <c r="D10251" s="38" t="s">
        <v>7888</v>
      </c>
      <c r="E10251" s="39">
        <v>1601.7799408565068</v>
      </c>
      <c r="F10251" s="39">
        <f t="shared" si="487"/>
        <v>1761.9579349421576</v>
      </c>
      <c r="G10251" s="39">
        <f t="shared" si="488"/>
        <v>2082.3139231134587</v>
      </c>
    </row>
    <row r="10252" spans="1:7" ht="25.5" customHeight="1" thickTop="1" thickBot="1" x14ac:dyDescent="0.25">
      <c r="A10252" s="20" t="str">
        <f t="shared" si="486"/>
        <v>4809UPPER HAUGHTON</v>
      </c>
      <c r="B10252" s="20">
        <v>4809</v>
      </c>
      <c r="C10252" s="20" t="s">
        <v>10145</v>
      </c>
      <c r="D10252" s="21" t="s">
        <v>7888</v>
      </c>
      <c r="E10252" s="22">
        <v>1601.7799408565068</v>
      </c>
      <c r="F10252" s="22">
        <f t="shared" si="487"/>
        <v>1761.9579349421576</v>
      </c>
      <c r="G10252" s="22">
        <f t="shared" si="488"/>
        <v>2082.3139231134587</v>
      </c>
    </row>
    <row r="10253" spans="1:7" ht="25.5" customHeight="1" thickTop="1" thickBot="1" x14ac:dyDescent="0.25">
      <c r="A10253" s="20" t="str">
        <f t="shared" si="486"/>
        <v>4810BELGIAN GARDENS</v>
      </c>
      <c r="B10253" s="37">
        <v>4810</v>
      </c>
      <c r="C10253" s="37" t="s">
        <v>10146</v>
      </c>
      <c r="D10253" s="38" t="s">
        <v>7888</v>
      </c>
      <c r="E10253" s="39">
        <v>1601.7799408565068</v>
      </c>
      <c r="F10253" s="39">
        <f t="shared" si="487"/>
        <v>1761.9579349421576</v>
      </c>
      <c r="G10253" s="39">
        <f t="shared" si="488"/>
        <v>2082.3139231134587</v>
      </c>
    </row>
    <row r="10254" spans="1:7" ht="25.5" customHeight="1" thickTop="1" thickBot="1" x14ac:dyDescent="0.25">
      <c r="A10254" s="20" t="str">
        <f t="shared" si="486"/>
        <v>4810CAPE CLEVELAND</v>
      </c>
      <c r="B10254" s="20">
        <v>4810</v>
      </c>
      <c r="C10254" s="20" t="s">
        <v>10147</v>
      </c>
      <c r="D10254" s="21" t="s">
        <v>7888</v>
      </c>
      <c r="E10254" s="22">
        <v>1601.7799408565068</v>
      </c>
      <c r="F10254" s="22">
        <f t="shared" si="487"/>
        <v>1761.9579349421576</v>
      </c>
      <c r="G10254" s="22">
        <f t="shared" si="488"/>
        <v>2082.3139231134587</v>
      </c>
    </row>
    <row r="10255" spans="1:7" ht="25.5" customHeight="1" thickTop="1" thickBot="1" x14ac:dyDescent="0.25">
      <c r="A10255" s="20" t="str">
        <f t="shared" si="486"/>
        <v>4810CASTLE HILL</v>
      </c>
      <c r="B10255" s="37">
        <v>4810</v>
      </c>
      <c r="C10255" s="37" t="s">
        <v>1111</v>
      </c>
      <c r="D10255" s="38" t="s">
        <v>7888</v>
      </c>
      <c r="E10255" s="39">
        <v>1601.7799408565068</v>
      </c>
      <c r="F10255" s="39">
        <f t="shared" si="487"/>
        <v>1761.9579349421576</v>
      </c>
      <c r="G10255" s="39">
        <f t="shared" si="488"/>
        <v>2082.3139231134587</v>
      </c>
    </row>
    <row r="10256" spans="1:7" ht="25.5" customHeight="1" thickTop="1" thickBot="1" x14ac:dyDescent="0.25">
      <c r="A10256" s="20" t="str">
        <f t="shared" si="486"/>
        <v>4810NORTH WARD</v>
      </c>
      <c r="B10256" s="20">
        <v>4810</v>
      </c>
      <c r="C10256" s="20" t="s">
        <v>10148</v>
      </c>
      <c r="D10256" s="21" t="s">
        <v>7888</v>
      </c>
      <c r="E10256" s="22">
        <v>1601.7799408565068</v>
      </c>
      <c r="F10256" s="22">
        <f t="shared" si="487"/>
        <v>1761.9579349421576</v>
      </c>
      <c r="G10256" s="22">
        <f t="shared" si="488"/>
        <v>2082.3139231134587</v>
      </c>
    </row>
    <row r="10257" spans="1:7" ht="25.5" customHeight="1" thickTop="1" thickBot="1" x14ac:dyDescent="0.25">
      <c r="A10257" s="20" t="str">
        <f t="shared" si="486"/>
        <v>4810PALLARENDA</v>
      </c>
      <c r="B10257" s="37">
        <v>4810</v>
      </c>
      <c r="C10257" s="37" t="s">
        <v>10149</v>
      </c>
      <c r="D10257" s="38" t="s">
        <v>7888</v>
      </c>
      <c r="E10257" s="39">
        <v>1601.7799408565068</v>
      </c>
      <c r="F10257" s="39">
        <f t="shared" si="487"/>
        <v>1761.9579349421576</v>
      </c>
      <c r="G10257" s="39">
        <f t="shared" si="488"/>
        <v>2082.3139231134587</v>
      </c>
    </row>
    <row r="10258" spans="1:7" ht="25.5" customHeight="1" thickTop="1" thickBot="1" x14ac:dyDescent="0.25">
      <c r="A10258" s="20" t="str">
        <f t="shared" si="486"/>
        <v>4810RAILWAY ESTATE</v>
      </c>
      <c r="B10258" s="20">
        <v>4810</v>
      </c>
      <c r="C10258" s="20" t="s">
        <v>10150</v>
      </c>
      <c r="D10258" s="21" t="s">
        <v>7888</v>
      </c>
      <c r="E10258" s="22">
        <v>1601.7799408565068</v>
      </c>
      <c r="F10258" s="22">
        <f t="shared" si="487"/>
        <v>1761.9579349421576</v>
      </c>
      <c r="G10258" s="22">
        <f t="shared" si="488"/>
        <v>2082.3139231134587</v>
      </c>
    </row>
    <row r="10259" spans="1:7" ht="25.5" customHeight="1" thickTop="1" thickBot="1" x14ac:dyDescent="0.25">
      <c r="A10259" s="20" t="str">
        <f t="shared" si="486"/>
        <v>4810ROWES BAY</v>
      </c>
      <c r="B10259" s="37">
        <v>4810</v>
      </c>
      <c r="C10259" s="37" t="s">
        <v>10151</v>
      </c>
      <c r="D10259" s="38" t="s">
        <v>7888</v>
      </c>
      <c r="E10259" s="39">
        <v>1601.7799408565068</v>
      </c>
      <c r="F10259" s="39">
        <f t="shared" si="487"/>
        <v>1761.9579349421576</v>
      </c>
      <c r="G10259" s="39">
        <f t="shared" si="488"/>
        <v>2082.3139231134587</v>
      </c>
    </row>
    <row r="10260" spans="1:7" ht="25.5" customHeight="1" thickTop="1" thickBot="1" x14ac:dyDescent="0.25">
      <c r="A10260" s="20" t="str">
        <f t="shared" si="486"/>
        <v>4810SOUTH TOWNSVILLE</v>
      </c>
      <c r="B10260" s="20">
        <v>4810</v>
      </c>
      <c r="C10260" s="20" t="s">
        <v>10152</v>
      </c>
      <c r="D10260" s="21" t="s">
        <v>7888</v>
      </c>
      <c r="E10260" s="22">
        <v>1601.7799408565068</v>
      </c>
      <c r="F10260" s="22">
        <f t="shared" si="487"/>
        <v>1761.9579349421576</v>
      </c>
      <c r="G10260" s="22">
        <f t="shared" si="488"/>
        <v>2082.3139231134587</v>
      </c>
    </row>
    <row r="10261" spans="1:7" ht="25.5" customHeight="1" thickTop="1" thickBot="1" x14ac:dyDescent="0.25">
      <c r="A10261" s="20" t="str">
        <f t="shared" si="486"/>
        <v>4810TOWN COMMON</v>
      </c>
      <c r="B10261" s="37">
        <v>4810</v>
      </c>
      <c r="C10261" s="37" t="s">
        <v>10153</v>
      </c>
      <c r="D10261" s="38" t="s">
        <v>7888</v>
      </c>
      <c r="E10261" s="39">
        <v>1601.7799408565068</v>
      </c>
      <c r="F10261" s="39">
        <f t="shared" si="487"/>
        <v>1761.9579349421576</v>
      </c>
      <c r="G10261" s="39">
        <f t="shared" si="488"/>
        <v>2082.3139231134587</v>
      </c>
    </row>
    <row r="10262" spans="1:7" ht="25.5" customHeight="1" thickTop="1" thickBot="1" x14ac:dyDescent="0.25">
      <c r="A10262" s="20" t="str">
        <f t="shared" si="486"/>
        <v>4810TOWNSVILLE CITY</v>
      </c>
      <c r="B10262" s="20">
        <v>4810</v>
      </c>
      <c r="C10262" s="20" t="s">
        <v>10154</v>
      </c>
      <c r="D10262" s="21" t="s">
        <v>7888</v>
      </c>
      <c r="E10262" s="22">
        <v>1601.7799408565068</v>
      </c>
      <c r="F10262" s="22">
        <f t="shared" si="487"/>
        <v>1761.9579349421576</v>
      </c>
      <c r="G10262" s="22">
        <f t="shared" si="488"/>
        <v>2082.3139231134587</v>
      </c>
    </row>
    <row r="10263" spans="1:7" ht="25.5" customHeight="1" thickTop="1" thickBot="1" x14ac:dyDescent="0.25">
      <c r="A10263" s="20" t="str">
        <f t="shared" si="486"/>
        <v>4810WEST END</v>
      </c>
      <c r="B10263" s="37">
        <v>4810</v>
      </c>
      <c r="C10263" s="37" t="s">
        <v>7989</v>
      </c>
      <c r="D10263" s="38" t="s">
        <v>7888</v>
      </c>
      <c r="E10263" s="39">
        <v>1601.7799408565068</v>
      </c>
      <c r="F10263" s="39">
        <f t="shared" si="487"/>
        <v>1761.9579349421576</v>
      </c>
      <c r="G10263" s="39">
        <f t="shared" si="488"/>
        <v>2082.3139231134587</v>
      </c>
    </row>
    <row r="10264" spans="1:7" ht="25.5" customHeight="1" thickTop="1" thickBot="1" x14ac:dyDescent="0.25">
      <c r="A10264" s="20" t="str">
        <f t="shared" si="486"/>
        <v>4811CLUDEN</v>
      </c>
      <c r="B10264" s="20">
        <v>4811</v>
      </c>
      <c r="C10264" s="20" t="s">
        <v>10155</v>
      </c>
      <c r="D10264" s="21" t="s">
        <v>7888</v>
      </c>
      <c r="E10264" s="22">
        <v>1601.7799408565068</v>
      </c>
      <c r="F10264" s="22">
        <f t="shared" si="487"/>
        <v>1761.9579349421576</v>
      </c>
      <c r="G10264" s="22">
        <f t="shared" si="488"/>
        <v>2082.3139231134587</v>
      </c>
    </row>
    <row r="10265" spans="1:7" ht="25.5" customHeight="1" thickTop="1" thickBot="1" x14ac:dyDescent="0.25">
      <c r="A10265" s="20" t="str">
        <f t="shared" si="486"/>
        <v>4811IDALIA</v>
      </c>
      <c r="B10265" s="37">
        <v>4811</v>
      </c>
      <c r="C10265" s="37" t="s">
        <v>10156</v>
      </c>
      <c r="D10265" s="38" t="s">
        <v>7888</v>
      </c>
      <c r="E10265" s="39">
        <v>1601.7799408565068</v>
      </c>
      <c r="F10265" s="39">
        <f t="shared" si="487"/>
        <v>1761.9579349421576</v>
      </c>
      <c r="G10265" s="39">
        <f t="shared" si="488"/>
        <v>2082.3139231134587</v>
      </c>
    </row>
    <row r="10266" spans="1:7" ht="25.5" customHeight="1" thickTop="1" thickBot="1" x14ac:dyDescent="0.25">
      <c r="A10266" s="20" t="str">
        <f t="shared" si="486"/>
        <v>4811OAK VALLEY</v>
      </c>
      <c r="B10266" s="20">
        <v>4811</v>
      </c>
      <c r="C10266" s="20" t="s">
        <v>10157</v>
      </c>
      <c r="D10266" s="21" t="s">
        <v>7888</v>
      </c>
      <c r="E10266" s="22">
        <v>1601.7799408565068</v>
      </c>
      <c r="F10266" s="22">
        <f t="shared" si="487"/>
        <v>1761.9579349421576</v>
      </c>
      <c r="G10266" s="22">
        <f t="shared" si="488"/>
        <v>2082.3139231134587</v>
      </c>
    </row>
    <row r="10267" spans="1:7" ht="25.5" customHeight="1" thickTop="1" thickBot="1" x14ac:dyDescent="0.25">
      <c r="A10267" s="20" t="str">
        <f t="shared" si="486"/>
        <v>4811OONOONBA</v>
      </c>
      <c r="B10267" s="37">
        <v>4811</v>
      </c>
      <c r="C10267" s="37" t="s">
        <v>10158</v>
      </c>
      <c r="D10267" s="38" t="s">
        <v>7888</v>
      </c>
      <c r="E10267" s="39">
        <v>1601.7799408565068</v>
      </c>
      <c r="F10267" s="39">
        <f t="shared" si="487"/>
        <v>1761.9579349421576</v>
      </c>
      <c r="G10267" s="39">
        <f t="shared" si="488"/>
        <v>2082.3139231134587</v>
      </c>
    </row>
    <row r="10268" spans="1:7" ht="25.5" customHeight="1" thickTop="1" thickBot="1" x14ac:dyDescent="0.25">
      <c r="A10268" s="20" t="str">
        <f t="shared" si="486"/>
        <v>4811ROSENEATH</v>
      </c>
      <c r="B10268" s="20">
        <v>4811</v>
      </c>
      <c r="C10268" s="20" t="s">
        <v>10159</v>
      </c>
      <c r="D10268" s="21" t="s">
        <v>7888</v>
      </c>
      <c r="E10268" s="22">
        <v>1601.7799408565068</v>
      </c>
      <c r="F10268" s="22">
        <f t="shared" si="487"/>
        <v>1761.9579349421576</v>
      </c>
      <c r="G10268" s="22">
        <f t="shared" si="488"/>
        <v>2082.3139231134587</v>
      </c>
    </row>
    <row r="10269" spans="1:7" ht="25.5" customHeight="1" thickTop="1" thickBot="1" x14ac:dyDescent="0.25">
      <c r="A10269" s="20" t="str">
        <f t="shared" si="486"/>
        <v>4811STUART</v>
      </c>
      <c r="B10269" s="37">
        <v>4811</v>
      </c>
      <c r="C10269" s="37" t="s">
        <v>725</v>
      </c>
      <c r="D10269" s="38" t="s">
        <v>7888</v>
      </c>
      <c r="E10269" s="39">
        <v>1601.7799408565068</v>
      </c>
      <c r="F10269" s="39">
        <f t="shared" si="487"/>
        <v>1761.9579349421576</v>
      </c>
      <c r="G10269" s="39">
        <f t="shared" si="488"/>
        <v>2082.3139231134587</v>
      </c>
    </row>
    <row r="10270" spans="1:7" ht="25.5" customHeight="1" thickTop="1" thickBot="1" x14ac:dyDescent="0.25">
      <c r="A10270" s="20" t="str">
        <f t="shared" si="486"/>
        <v>4811WULGURU</v>
      </c>
      <c r="B10270" s="20">
        <v>4811</v>
      </c>
      <c r="C10270" s="20" t="s">
        <v>10160</v>
      </c>
      <c r="D10270" s="21" t="s">
        <v>7888</v>
      </c>
      <c r="E10270" s="22">
        <v>1601.7799408565068</v>
      </c>
      <c r="F10270" s="22">
        <f t="shared" si="487"/>
        <v>1761.9579349421576</v>
      </c>
      <c r="G10270" s="22">
        <f t="shared" si="488"/>
        <v>2082.3139231134587</v>
      </c>
    </row>
    <row r="10271" spans="1:7" ht="25.5" customHeight="1" thickTop="1" thickBot="1" x14ac:dyDescent="0.25">
      <c r="A10271" s="20" t="str">
        <f t="shared" si="486"/>
        <v>4812CURRAJONG</v>
      </c>
      <c r="B10271" s="37">
        <v>4812</v>
      </c>
      <c r="C10271" s="37" t="s">
        <v>10161</v>
      </c>
      <c r="D10271" s="38" t="s">
        <v>7888</v>
      </c>
      <c r="E10271" s="39">
        <v>1601.7799408565068</v>
      </c>
      <c r="F10271" s="39">
        <f t="shared" si="487"/>
        <v>1761.9579349421576</v>
      </c>
      <c r="G10271" s="39">
        <f t="shared" si="488"/>
        <v>2082.3139231134587</v>
      </c>
    </row>
    <row r="10272" spans="1:7" ht="25.5" customHeight="1" thickTop="1" thickBot="1" x14ac:dyDescent="0.25">
      <c r="A10272" s="20" t="str">
        <f t="shared" si="486"/>
        <v>4812GULLIVER</v>
      </c>
      <c r="B10272" s="20">
        <v>4812</v>
      </c>
      <c r="C10272" s="20" t="s">
        <v>10162</v>
      </c>
      <c r="D10272" s="21" t="s">
        <v>7888</v>
      </c>
      <c r="E10272" s="22">
        <v>1601.7799408565068</v>
      </c>
      <c r="F10272" s="22">
        <f t="shared" si="487"/>
        <v>1761.9579349421576</v>
      </c>
      <c r="G10272" s="22">
        <f t="shared" si="488"/>
        <v>2082.3139231134587</v>
      </c>
    </row>
    <row r="10273" spans="1:7" ht="25.5" customHeight="1" thickTop="1" thickBot="1" x14ac:dyDescent="0.25">
      <c r="A10273" s="20" t="str">
        <f t="shared" si="486"/>
        <v>4812HERMIT PARK</v>
      </c>
      <c r="B10273" s="37">
        <v>4812</v>
      </c>
      <c r="C10273" s="37" t="s">
        <v>10163</v>
      </c>
      <c r="D10273" s="38" t="s">
        <v>7888</v>
      </c>
      <c r="E10273" s="39">
        <v>1601.7799408565068</v>
      </c>
      <c r="F10273" s="39">
        <f t="shared" si="487"/>
        <v>1761.9579349421576</v>
      </c>
      <c r="G10273" s="39">
        <f t="shared" si="488"/>
        <v>2082.3139231134587</v>
      </c>
    </row>
    <row r="10274" spans="1:7" ht="25.5" customHeight="1" thickTop="1" thickBot="1" x14ac:dyDescent="0.25">
      <c r="A10274" s="20" t="str">
        <f t="shared" si="486"/>
        <v>4812HYDE PARK</v>
      </c>
      <c r="B10274" s="20">
        <v>4812</v>
      </c>
      <c r="C10274" s="20" t="s">
        <v>10164</v>
      </c>
      <c r="D10274" s="21" t="s">
        <v>7888</v>
      </c>
      <c r="E10274" s="22">
        <v>1601.7799408565068</v>
      </c>
      <c r="F10274" s="22">
        <f t="shared" si="487"/>
        <v>1761.9579349421576</v>
      </c>
      <c r="G10274" s="22">
        <f t="shared" si="488"/>
        <v>2082.3139231134587</v>
      </c>
    </row>
    <row r="10275" spans="1:7" ht="25.5" customHeight="1" thickTop="1" thickBot="1" x14ac:dyDescent="0.25">
      <c r="A10275" s="20" t="str">
        <f t="shared" si="486"/>
        <v>4812MUNDINGBURRA</v>
      </c>
      <c r="B10275" s="37">
        <v>4812</v>
      </c>
      <c r="C10275" s="37" t="s">
        <v>10165</v>
      </c>
      <c r="D10275" s="38" t="s">
        <v>7888</v>
      </c>
      <c r="E10275" s="39">
        <v>1601.7799408565068</v>
      </c>
      <c r="F10275" s="39">
        <f t="shared" si="487"/>
        <v>1761.9579349421576</v>
      </c>
      <c r="G10275" s="39">
        <f t="shared" si="488"/>
        <v>2082.3139231134587</v>
      </c>
    </row>
    <row r="10276" spans="1:7" ht="25.5" customHeight="1" thickTop="1" thickBot="1" x14ac:dyDescent="0.25">
      <c r="A10276" s="20" t="str">
        <f t="shared" si="486"/>
        <v>4812MYSTERTON</v>
      </c>
      <c r="B10276" s="20">
        <v>4812</v>
      </c>
      <c r="C10276" s="20" t="s">
        <v>10166</v>
      </c>
      <c r="D10276" s="21" t="s">
        <v>7888</v>
      </c>
      <c r="E10276" s="22">
        <v>1601.7799408565068</v>
      </c>
      <c r="F10276" s="22">
        <f t="shared" si="487"/>
        <v>1761.9579349421576</v>
      </c>
      <c r="G10276" s="22">
        <f t="shared" si="488"/>
        <v>2082.3139231134587</v>
      </c>
    </row>
    <row r="10277" spans="1:7" ht="25.5" customHeight="1" thickTop="1" thickBot="1" x14ac:dyDescent="0.25">
      <c r="A10277" s="20" t="str">
        <f t="shared" si="486"/>
        <v>4812PIMLICO</v>
      </c>
      <c r="B10277" s="37">
        <v>4812</v>
      </c>
      <c r="C10277" s="37" t="s">
        <v>2956</v>
      </c>
      <c r="D10277" s="38" t="s">
        <v>7888</v>
      </c>
      <c r="E10277" s="39">
        <v>1601.7799408565068</v>
      </c>
      <c r="F10277" s="39">
        <f t="shared" si="487"/>
        <v>1761.9579349421576</v>
      </c>
      <c r="G10277" s="39">
        <f t="shared" si="488"/>
        <v>2082.3139231134587</v>
      </c>
    </row>
    <row r="10278" spans="1:7" ht="25.5" customHeight="1" thickTop="1" thickBot="1" x14ac:dyDescent="0.25">
      <c r="A10278" s="20" t="str">
        <f t="shared" si="486"/>
        <v>4812ROSSLEA</v>
      </c>
      <c r="B10278" s="20">
        <v>4812</v>
      </c>
      <c r="C10278" s="20" t="s">
        <v>10167</v>
      </c>
      <c r="D10278" s="21" t="s">
        <v>7888</v>
      </c>
      <c r="E10278" s="22">
        <v>1601.7799408565068</v>
      </c>
      <c r="F10278" s="22">
        <f t="shared" si="487"/>
        <v>1761.9579349421576</v>
      </c>
      <c r="G10278" s="22">
        <f t="shared" si="488"/>
        <v>2082.3139231134587</v>
      </c>
    </row>
    <row r="10279" spans="1:7" ht="25.5" customHeight="1" thickTop="1" thickBot="1" x14ac:dyDescent="0.25">
      <c r="A10279" s="20" t="str">
        <f t="shared" si="486"/>
        <v>4814AITKENVALE</v>
      </c>
      <c r="B10279" s="37">
        <v>4814</v>
      </c>
      <c r="C10279" s="37" t="s">
        <v>10168</v>
      </c>
      <c r="D10279" s="38" t="s">
        <v>7888</v>
      </c>
      <c r="E10279" s="39">
        <v>1601.7799408565068</v>
      </c>
      <c r="F10279" s="39">
        <f t="shared" si="487"/>
        <v>1761.9579349421576</v>
      </c>
      <c r="G10279" s="39">
        <f t="shared" si="488"/>
        <v>2082.3139231134587</v>
      </c>
    </row>
    <row r="10280" spans="1:7" ht="25.5" customHeight="1" thickTop="1" thickBot="1" x14ac:dyDescent="0.25">
      <c r="A10280" s="20" t="str">
        <f t="shared" si="486"/>
        <v>4814ANNANDALE</v>
      </c>
      <c r="B10280" s="20">
        <v>4814</v>
      </c>
      <c r="C10280" s="20" t="s">
        <v>867</v>
      </c>
      <c r="D10280" s="21" t="s">
        <v>7888</v>
      </c>
      <c r="E10280" s="22">
        <v>1601.7799408565068</v>
      </c>
      <c r="F10280" s="22">
        <f t="shared" si="487"/>
        <v>1761.9579349421576</v>
      </c>
      <c r="G10280" s="22">
        <f t="shared" si="488"/>
        <v>2082.3139231134587</v>
      </c>
    </row>
    <row r="10281" spans="1:7" ht="25.5" customHeight="1" thickTop="1" thickBot="1" x14ac:dyDescent="0.25">
      <c r="A10281" s="20" t="str">
        <f t="shared" si="486"/>
        <v>4814CRANBROOK</v>
      </c>
      <c r="B10281" s="37">
        <v>4814</v>
      </c>
      <c r="C10281" s="37" t="s">
        <v>10169</v>
      </c>
      <c r="D10281" s="38" t="s">
        <v>7888</v>
      </c>
      <c r="E10281" s="39">
        <v>1601.7799408565068</v>
      </c>
      <c r="F10281" s="39">
        <f t="shared" si="487"/>
        <v>1761.9579349421576</v>
      </c>
      <c r="G10281" s="39">
        <f t="shared" si="488"/>
        <v>2082.3139231134587</v>
      </c>
    </row>
    <row r="10282" spans="1:7" ht="25.5" customHeight="1" thickTop="1" thickBot="1" x14ac:dyDescent="0.25">
      <c r="A10282" s="20" t="str">
        <f t="shared" si="486"/>
        <v>4814DOUGLAS</v>
      </c>
      <c r="B10282" s="20">
        <v>4814</v>
      </c>
      <c r="C10282" s="20" t="s">
        <v>6230</v>
      </c>
      <c r="D10282" s="21" t="s">
        <v>7888</v>
      </c>
      <c r="E10282" s="22">
        <v>1601.7799408565068</v>
      </c>
      <c r="F10282" s="22">
        <f t="shared" si="487"/>
        <v>1761.9579349421576</v>
      </c>
      <c r="G10282" s="22">
        <f t="shared" si="488"/>
        <v>2082.3139231134587</v>
      </c>
    </row>
    <row r="10283" spans="1:7" ht="25.5" customHeight="1" thickTop="1" thickBot="1" x14ac:dyDescent="0.25">
      <c r="A10283" s="20" t="str">
        <f t="shared" si="486"/>
        <v>4814GARBUTT</v>
      </c>
      <c r="B10283" s="37">
        <v>4814</v>
      </c>
      <c r="C10283" s="37" t="s">
        <v>10170</v>
      </c>
      <c r="D10283" s="38" t="s">
        <v>7888</v>
      </c>
      <c r="E10283" s="39">
        <v>1601.7799408565068</v>
      </c>
      <c r="F10283" s="39">
        <f t="shared" si="487"/>
        <v>1761.9579349421576</v>
      </c>
      <c r="G10283" s="39">
        <f t="shared" si="488"/>
        <v>2082.3139231134587</v>
      </c>
    </row>
    <row r="10284" spans="1:7" ht="25.5" customHeight="1" thickTop="1" thickBot="1" x14ac:dyDescent="0.25">
      <c r="A10284" s="20" t="str">
        <f t="shared" si="486"/>
        <v>4814HEATLEY</v>
      </c>
      <c r="B10284" s="20">
        <v>4814</v>
      </c>
      <c r="C10284" s="20" t="s">
        <v>10171</v>
      </c>
      <c r="D10284" s="21" t="s">
        <v>7888</v>
      </c>
      <c r="E10284" s="22">
        <v>1601.7799408565068</v>
      </c>
      <c r="F10284" s="22">
        <f t="shared" si="487"/>
        <v>1761.9579349421576</v>
      </c>
      <c r="G10284" s="22">
        <f t="shared" si="488"/>
        <v>2082.3139231134587</v>
      </c>
    </row>
    <row r="10285" spans="1:7" ht="25.5" customHeight="1" thickTop="1" thickBot="1" x14ac:dyDescent="0.25">
      <c r="A10285" s="20" t="str">
        <f t="shared" si="486"/>
        <v>4814MOUNT LOUISA</v>
      </c>
      <c r="B10285" s="37">
        <v>4814</v>
      </c>
      <c r="C10285" s="37" t="s">
        <v>10172</v>
      </c>
      <c r="D10285" s="38" t="s">
        <v>7888</v>
      </c>
      <c r="E10285" s="39">
        <v>1601.7799408565068</v>
      </c>
      <c r="F10285" s="39">
        <f t="shared" si="487"/>
        <v>1761.9579349421576</v>
      </c>
      <c r="G10285" s="39">
        <f t="shared" si="488"/>
        <v>2082.3139231134587</v>
      </c>
    </row>
    <row r="10286" spans="1:7" ht="25.5" customHeight="1" thickTop="1" thickBot="1" x14ac:dyDescent="0.25">
      <c r="A10286" s="20" t="str">
        <f t="shared" si="486"/>
        <v>4814MOUNT STUART</v>
      </c>
      <c r="B10286" s="20">
        <v>4814</v>
      </c>
      <c r="C10286" s="20" t="s">
        <v>10173</v>
      </c>
      <c r="D10286" s="21" t="s">
        <v>7888</v>
      </c>
      <c r="E10286" s="22">
        <v>1601.7799408565068</v>
      </c>
      <c r="F10286" s="22">
        <f t="shared" si="487"/>
        <v>1761.9579349421576</v>
      </c>
      <c r="G10286" s="22">
        <f t="shared" si="488"/>
        <v>2082.3139231134587</v>
      </c>
    </row>
    <row r="10287" spans="1:7" ht="25.5" customHeight="1" thickTop="1" thickBot="1" x14ac:dyDescent="0.25">
      <c r="A10287" s="20" t="str">
        <f t="shared" si="486"/>
        <v>4814MURRAY</v>
      </c>
      <c r="B10287" s="37">
        <v>4814</v>
      </c>
      <c r="C10287" s="37" t="s">
        <v>10174</v>
      </c>
      <c r="D10287" s="38" t="s">
        <v>7888</v>
      </c>
      <c r="E10287" s="39">
        <v>1601.7799408565068</v>
      </c>
      <c r="F10287" s="39">
        <f t="shared" si="487"/>
        <v>1761.9579349421576</v>
      </c>
      <c r="G10287" s="39">
        <f t="shared" si="488"/>
        <v>2082.3139231134587</v>
      </c>
    </row>
    <row r="10288" spans="1:7" ht="25.5" customHeight="1" thickTop="1" thickBot="1" x14ac:dyDescent="0.25">
      <c r="A10288" s="20" t="str">
        <f t="shared" si="486"/>
        <v>4814VINCENT</v>
      </c>
      <c r="B10288" s="20">
        <v>4814</v>
      </c>
      <c r="C10288" s="20" t="s">
        <v>10175</v>
      </c>
      <c r="D10288" s="21" t="s">
        <v>7888</v>
      </c>
      <c r="E10288" s="22">
        <v>1601.7799408565068</v>
      </c>
      <c r="F10288" s="22">
        <f t="shared" si="487"/>
        <v>1761.9579349421576</v>
      </c>
      <c r="G10288" s="22">
        <f t="shared" si="488"/>
        <v>2082.3139231134587</v>
      </c>
    </row>
    <row r="10289" spans="1:7" ht="25.5" customHeight="1" thickTop="1" thickBot="1" x14ac:dyDescent="0.25">
      <c r="A10289" s="20" t="str">
        <f t="shared" si="486"/>
        <v>4815CONDON</v>
      </c>
      <c r="B10289" s="37">
        <v>4815</v>
      </c>
      <c r="C10289" s="37" t="s">
        <v>10176</v>
      </c>
      <c r="D10289" s="38" t="s">
        <v>7888</v>
      </c>
      <c r="E10289" s="39">
        <v>1601.7799408565068</v>
      </c>
      <c r="F10289" s="39">
        <f t="shared" si="487"/>
        <v>1761.9579349421576</v>
      </c>
      <c r="G10289" s="39">
        <f t="shared" si="488"/>
        <v>2082.3139231134587</v>
      </c>
    </row>
    <row r="10290" spans="1:7" ht="25.5" customHeight="1" thickTop="1" thickBot="1" x14ac:dyDescent="0.25">
      <c r="A10290" s="20" t="str">
        <f t="shared" si="486"/>
        <v>4815GRANITE VALE</v>
      </c>
      <c r="B10290" s="20">
        <v>4815</v>
      </c>
      <c r="C10290" s="20" t="s">
        <v>10177</v>
      </c>
      <c r="D10290" s="21" t="s">
        <v>7888</v>
      </c>
      <c r="E10290" s="22">
        <v>1601.7799408565068</v>
      </c>
      <c r="F10290" s="22">
        <f t="shared" si="487"/>
        <v>1761.9579349421576</v>
      </c>
      <c r="G10290" s="22">
        <f t="shared" si="488"/>
        <v>2082.3139231134587</v>
      </c>
    </row>
    <row r="10291" spans="1:7" ht="25.5" customHeight="1" thickTop="1" thickBot="1" x14ac:dyDescent="0.25">
      <c r="A10291" s="20" t="str">
        <f t="shared" si="486"/>
        <v>4815GUMLOW</v>
      </c>
      <c r="B10291" s="37">
        <v>4815</v>
      </c>
      <c r="C10291" s="37" t="s">
        <v>10178</v>
      </c>
      <c r="D10291" s="38" t="s">
        <v>7888</v>
      </c>
      <c r="E10291" s="39">
        <v>1601.7799408565068</v>
      </c>
      <c r="F10291" s="39">
        <f t="shared" si="487"/>
        <v>1761.9579349421576</v>
      </c>
      <c r="G10291" s="39">
        <f t="shared" si="488"/>
        <v>2082.3139231134587</v>
      </c>
    </row>
    <row r="10292" spans="1:7" ht="25.5" customHeight="1" thickTop="1" thickBot="1" x14ac:dyDescent="0.25">
      <c r="A10292" s="20" t="str">
        <f t="shared" si="486"/>
        <v>4815KELSO</v>
      </c>
      <c r="B10292" s="20">
        <v>4815</v>
      </c>
      <c r="C10292" s="20" t="s">
        <v>4705</v>
      </c>
      <c r="D10292" s="21" t="s">
        <v>7888</v>
      </c>
      <c r="E10292" s="22">
        <v>1601.7799408565068</v>
      </c>
      <c r="F10292" s="22">
        <f t="shared" si="487"/>
        <v>1761.9579349421576</v>
      </c>
      <c r="G10292" s="22">
        <f t="shared" si="488"/>
        <v>2082.3139231134587</v>
      </c>
    </row>
    <row r="10293" spans="1:7" ht="25.5" customHeight="1" thickTop="1" thickBot="1" x14ac:dyDescent="0.25">
      <c r="A10293" s="20" t="str">
        <f t="shared" si="486"/>
        <v>4815PINNACLES</v>
      </c>
      <c r="B10293" s="37">
        <v>4815</v>
      </c>
      <c r="C10293" s="37" t="s">
        <v>10179</v>
      </c>
      <c r="D10293" s="38" t="s">
        <v>7888</v>
      </c>
      <c r="E10293" s="39">
        <v>1601.7799408565068</v>
      </c>
      <c r="F10293" s="39">
        <f t="shared" si="487"/>
        <v>1761.9579349421576</v>
      </c>
      <c r="G10293" s="39">
        <f t="shared" si="488"/>
        <v>2082.3139231134587</v>
      </c>
    </row>
    <row r="10294" spans="1:7" ht="25.5" customHeight="1" thickTop="1" thickBot="1" x14ac:dyDescent="0.25">
      <c r="A10294" s="20" t="str">
        <f t="shared" si="486"/>
        <v>4815RASMUSSEN</v>
      </c>
      <c r="B10294" s="20">
        <v>4815</v>
      </c>
      <c r="C10294" s="20" t="s">
        <v>10180</v>
      </c>
      <c r="D10294" s="21" t="s">
        <v>7888</v>
      </c>
      <c r="E10294" s="22">
        <v>1601.7799408565068</v>
      </c>
      <c r="F10294" s="22">
        <f t="shared" si="487"/>
        <v>1761.9579349421576</v>
      </c>
      <c r="G10294" s="22">
        <f t="shared" si="488"/>
        <v>2082.3139231134587</v>
      </c>
    </row>
    <row r="10295" spans="1:7" ht="25.5" customHeight="1" thickTop="1" thickBot="1" x14ac:dyDescent="0.25">
      <c r="A10295" s="20" t="str">
        <f t="shared" si="486"/>
        <v>4816ALLIGATOR CREEK</v>
      </c>
      <c r="B10295" s="37">
        <v>4816</v>
      </c>
      <c r="C10295" s="37" t="s">
        <v>9972</v>
      </c>
      <c r="D10295" s="38" t="s">
        <v>7888</v>
      </c>
      <c r="E10295" s="39">
        <v>1601.7799408565068</v>
      </c>
      <c r="F10295" s="39">
        <f t="shared" si="487"/>
        <v>1761.9579349421576</v>
      </c>
      <c r="G10295" s="39">
        <f t="shared" si="488"/>
        <v>2082.3139231134587</v>
      </c>
    </row>
    <row r="10296" spans="1:7" ht="25.5" customHeight="1" thickTop="1" thickBot="1" x14ac:dyDescent="0.25">
      <c r="A10296" s="20" t="str">
        <f t="shared" si="486"/>
        <v>4816BALGAL BEACH</v>
      </c>
      <c r="B10296" s="20">
        <v>4816</v>
      </c>
      <c r="C10296" s="20" t="s">
        <v>10181</v>
      </c>
      <c r="D10296" s="21" t="s">
        <v>7888</v>
      </c>
      <c r="E10296" s="22">
        <v>1601.7799408565068</v>
      </c>
      <c r="F10296" s="22">
        <f t="shared" si="487"/>
        <v>1761.9579349421576</v>
      </c>
      <c r="G10296" s="22">
        <f t="shared" si="488"/>
        <v>2082.3139231134587</v>
      </c>
    </row>
    <row r="10297" spans="1:7" ht="25.5" customHeight="1" thickTop="1" thickBot="1" x14ac:dyDescent="0.25">
      <c r="A10297" s="20" t="str">
        <f t="shared" si="486"/>
        <v>4816BARRINGHA</v>
      </c>
      <c r="B10297" s="37">
        <v>4816</v>
      </c>
      <c r="C10297" s="37" t="s">
        <v>10182</v>
      </c>
      <c r="D10297" s="38" t="s">
        <v>7888</v>
      </c>
      <c r="E10297" s="39">
        <v>1601.7799408565068</v>
      </c>
      <c r="F10297" s="39">
        <f t="shared" si="487"/>
        <v>1761.9579349421576</v>
      </c>
      <c r="G10297" s="39">
        <f t="shared" si="488"/>
        <v>2082.3139231134587</v>
      </c>
    </row>
    <row r="10298" spans="1:7" ht="25.5" customHeight="1" thickTop="1" thickBot="1" x14ac:dyDescent="0.25">
      <c r="A10298" s="20" t="str">
        <f t="shared" si="486"/>
        <v>4816BROOKHILL</v>
      </c>
      <c r="B10298" s="20">
        <v>4816</v>
      </c>
      <c r="C10298" s="20" t="s">
        <v>10183</v>
      </c>
      <c r="D10298" s="21" t="s">
        <v>7888</v>
      </c>
      <c r="E10298" s="22">
        <v>1601.7799408565068</v>
      </c>
      <c r="F10298" s="22">
        <f t="shared" si="487"/>
        <v>1761.9579349421576</v>
      </c>
      <c r="G10298" s="22">
        <f t="shared" si="488"/>
        <v>2082.3139231134587</v>
      </c>
    </row>
    <row r="10299" spans="1:7" ht="25.5" customHeight="1" thickTop="1" thickBot="1" x14ac:dyDescent="0.25">
      <c r="A10299" s="20" t="str">
        <f t="shared" si="486"/>
        <v>4816CALCIUM</v>
      </c>
      <c r="B10299" s="37">
        <v>4816</v>
      </c>
      <c r="C10299" s="37" t="s">
        <v>10184</v>
      </c>
      <c r="D10299" s="38" t="s">
        <v>7888</v>
      </c>
      <c r="E10299" s="39">
        <v>1601.7799408565068</v>
      </c>
      <c r="F10299" s="39">
        <f t="shared" si="487"/>
        <v>1761.9579349421576</v>
      </c>
      <c r="G10299" s="39">
        <f t="shared" si="488"/>
        <v>2082.3139231134587</v>
      </c>
    </row>
    <row r="10300" spans="1:7" ht="25.5" customHeight="1" thickTop="1" thickBot="1" x14ac:dyDescent="0.25">
      <c r="A10300" s="20" t="str">
        <f t="shared" si="486"/>
        <v>4816CARRUCHAN</v>
      </c>
      <c r="B10300" s="20">
        <v>4816</v>
      </c>
      <c r="C10300" s="20" t="s">
        <v>10185</v>
      </c>
      <c r="D10300" s="21" t="s">
        <v>7888</v>
      </c>
      <c r="E10300" s="22">
        <v>1601.7799408565068</v>
      </c>
      <c r="F10300" s="22">
        <f t="shared" si="487"/>
        <v>1761.9579349421576</v>
      </c>
      <c r="G10300" s="22">
        <f t="shared" si="488"/>
        <v>2082.3139231134587</v>
      </c>
    </row>
    <row r="10301" spans="1:7" ht="25.5" customHeight="1" thickTop="1" thickBot="1" x14ac:dyDescent="0.25">
      <c r="A10301" s="20" t="str">
        <f t="shared" si="486"/>
        <v>4816CLEMANT</v>
      </c>
      <c r="B10301" s="37">
        <v>4816</v>
      </c>
      <c r="C10301" s="37" t="s">
        <v>10186</v>
      </c>
      <c r="D10301" s="38" t="s">
        <v>7888</v>
      </c>
      <c r="E10301" s="39">
        <v>1601.7799408565068</v>
      </c>
      <c r="F10301" s="39">
        <f t="shared" si="487"/>
        <v>1761.9579349421576</v>
      </c>
      <c r="G10301" s="39">
        <f t="shared" si="488"/>
        <v>2082.3139231134587</v>
      </c>
    </row>
    <row r="10302" spans="1:7" ht="25.5" customHeight="1" thickTop="1" thickBot="1" x14ac:dyDescent="0.25">
      <c r="A10302" s="20" t="str">
        <f t="shared" si="486"/>
        <v>4816CRYSTAL CREEK</v>
      </c>
      <c r="B10302" s="20">
        <v>4816</v>
      </c>
      <c r="C10302" s="20" t="s">
        <v>3085</v>
      </c>
      <c r="D10302" s="21" t="s">
        <v>7888</v>
      </c>
      <c r="E10302" s="22">
        <v>1601.7799408565068</v>
      </c>
      <c r="F10302" s="22">
        <f t="shared" si="487"/>
        <v>1761.9579349421576</v>
      </c>
      <c r="G10302" s="22">
        <f t="shared" si="488"/>
        <v>2082.3139231134587</v>
      </c>
    </row>
    <row r="10303" spans="1:7" ht="25.5" customHeight="1" thickTop="1" thickBot="1" x14ac:dyDescent="0.25">
      <c r="A10303" s="20" t="str">
        <f t="shared" si="486"/>
        <v>4816CUNGULLA</v>
      </c>
      <c r="B10303" s="37">
        <v>4816</v>
      </c>
      <c r="C10303" s="37" t="s">
        <v>10187</v>
      </c>
      <c r="D10303" s="38" t="s">
        <v>7888</v>
      </c>
      <c r="E10303" s="39">
        <v>1601.7799408565068</v>
      </c>
      <c r="F10303" s="39">
        <f t="shared" si="487"/>
        <v>1761.9579349421576</v>
      </c>
      <c r="G10303" s="39">
        <f t="shared" si="488"/>
        <v>2082.3139231134587</v>
      </c>
    </row>
    <row r="10304" spans="1:7" ht="25.5" customHeight="1" thickTop="1" thickBot="1" x14ac:dyDescent="0.25">
      <c r="A10304" s="20" t="str">
        <f t="shared" si="486"/>
        <v>4816ELLERBECK</v>
      </c>
      <c r="B10304" s="20">
        <v>4816</v>
      </c>
      <c r="C10304" s="20" t="s">
        <v>10188</v>
      </c>
      <c r="D10304" s="21" t="s">
        <v>7888</v>
      </c>
      <c r="E10304" s="22">
        <v>1601.7799408565068</v>
      </c>
      <c r="F10304" s="22">
        <f t="shared" si="487"/>
        <v>1761.9579349421576</v>
      </c>
      <c r="G10304" s="22">
        <f t="shared" si="488"/>
        <v>2082.3139231134587</v>
      </c>
    </row>
    <row r="10305" spans="1:7" ht="25.5" customHeight="1" thickTop="1" thickBot="1" x14ac:dyDescent="0.25">
      <c r="A10305" s="20" t="str">
        <f t="shared" si="486"/>
        <v>4816GREENVALE</v>
      </c>
      <c r="B10305" s="37">
        <v>4816</v>
      </c>
      <c r="C10305" s="37" t="s">
        <v>5297</v>
      </c>
      <c r="D10305" s="38" t="s">
        <v>7888</v>
      </c>
      <c r="E10305" s="39">
        <v>1601.7799408565068</v>
      </c>
      <c r="F10305" s="39">
        <f t="shared" si="487"/>
        <v>1761.9579349421576</v>
      </c>
      <c r="G10305" s="39">
        <f t="shared" si="488"/>
        <v>2082.3139231134587</v>
      </c>
    </row>
    <row r="10306" spans="1:7" ht="25.5" customHeight="1" thickTop="1" thickBot="1" x14ac:dyDescent="0.25">
      <c r="A10306" s="20" t="str">
        <f t="shared" si="486"/>
        <v>4816HOMESTEAD</v>
      </c>
      <c r="B10306" s="20">
        <v>4816</v>
      </c>
      <c r="C10306" s="20" t="s">
        <v>10189</v>
      </c>
      <c r="D10306" s="21" t="s">
        <v>7888</v>
      </c>
      <c r="E10306" s="22">
        <v>1601.7799408565068</v>
      </c>
      <c r="F10306" s="22">
        <f t="shared" si="487"/>
        <v>1761.9579349421576</v>
      </c>
      <c r="G10306" s="22">
        <f t="shared" si="488"/>
        <v>2082.3139231134587</v>
      </c>
    </row>
    <row r="10307" spans="1:7" ht="25.5" customHeight="1" thickTop="1" thickBot="1" x14ac:dyDescent="0.25">
      <c r="A10307" s="20" t="str">
        <f t="shared" si="486"/>
        <v>4816JULAGO</v>
      </c>
      <c r="B10307" s="37">
        <v>4816</v>
      </c>
      <c r="C10307" s="37" t="s">
        <v>10190</v>
      </c>
      <c r="D10307" s="38" t="s">
        <v>7888</v>
      </c>
      <c r="E10307" s="39">
        <v>1601.7799408565068</v>
      </c>
      <c r="F10307" s="39">
        <f t="shared" si="487"/>
        <v>1761.9579349421576</v>
      </c>
      <c r="G10307" s="39">
        <f t="shared" si="488"/>
        <v>2082.3139231134587</v>
      </c>
    </row>
    <row r="10308" spans="1:7" ht="25.5" customHeight="1" thickTop="1" thickBot="1" x14ac:dyDescent="0.25">
      <c r="A10308" s="20" t="str">
        <f t="shared" si="486"/>
        <v>4816KENNEDY</v>
      </c>
      <c r="B10308" s="20">
        <v>4816</v>
      </c>
      <c r="C10308" s="20" t="s">
        <v>10191</v>
      </c>
      <c r="D10308" s="21" t="s">
        <v>7888</v>
      </c>
      <c r="E10308" s="22">
        <v>1601.7799408565068</v>
      </c>
      <c r="F10308" s="22">
        <f t="shared" si="487"/>
        <v>1761.9579349421576</v>
      </c>
      <c r="G10308" s="22">
        <f t="shared" si="488"/>
        <v>2082.3139231134587</v>
      </c>
    </row>
    <row r="10309" spans="1:7" ht="25.5" customHeight="1" thickTop="1" thickBot="1" x14ac:dyDescent="0.25">
      <c r="A10309" s="20" t="str">
        <f t="shared" ref="A10309:A10372" si="489">CONCATENATE(B10309,C10309)</f>
        <v>4816MAJORS CREEK</v>
      </c>
      <c r="B10309" s="37">
        <v>4816</v>
      </c>
      <c r="C10309" s="37" t="s">
        <v>3908</v>
      </c>
      <c r="D10309" s="38" t="s">
        <v>7888</v>
      </c>
      <c r="E10309" s="39">
        <v>1601.7799408565068</v>
      </c>
      <c r="F10309" s="39">
        <f t="shared" ref="F10309:F10372" si="490">1.1*E10309</f>
        <v>1761.9579349421576</v>
      </c>
      <c r="G10309" s="39">
        <f t="shared" ref="G10309:G10372" si="491">1.3*E10309</f>
        <v>2082.3139231134587</v>
      </c>
    </row>
    <row r="10310" spans="1:7" ht="25.5" customHeight="1" thickTop="1" thickBot="1" x14ac:dyDescent="0.25">
      <c r="A10310" s="20" t="str">
        <f t="shared" si="489"/>
        <v>4816MALPAS-TRENTON</v>
      </c>
      <c r="B10310" s="20">
        <v>4816</v>
      </c>
      <c r="C10310" s="20" t="s">
        <v>10192</v>
      </c>
      <c r="D10310" s="21" t="s">
        <v>7888</v>
      </c>
      <c r="E10310" s="22">
        <v>1601.7799408565068</v>
      </c>
      <c r="F10310" s="22">
        <f t="shared" si="490"/>
        <v>1761.9579349421576</v>
      </c>
      <c r="G10310" s="22">
        <f t="shared" si="491"/>
        <v>2082.3139231134587</v>
      </c>
    </row>
    <row r="10311" spans="1:7" ht="25.5" customHeight="1" thickTop="1" thickBot="1" x14ac:dyDescent="0.25">
      <c r="A10311" s="20" t="str">
        <f t="shared" si="489"/>
        <v>4816MINGELA</v>
      </c>
      <c r="B10311" s="37">
        <v>4816</v>
      </c>
      <c r="C10311" s="37" t="s">
        <v>10193</v>
      </c>
      <c r="D10311" s="38" t="s">
        <v>7888</v>
      </c>
      <c r="E10311" s="39">
        <v>1601.7799408565068</v>
      </c>
      <c r="F10311" s="39">
        <f t="shared" si="490"/>
        <v>1761.9579349421576</v>
      </c>
      <c r="G10311" s="39">
        <f t="shared" si="491"/>
        <v>2082.3139231134587</v>
      </c>
    </row>
    <row r="10312" spans="1:7" ht="25.5" customHeight="1" thickTop="1" thickBot="1" x14ac:dyDescent="0.25">
      <c r="A10312" s="20" t="str">
        <f t="shared" si="489"/>
        <v>4816MOUNT ELLIOT</v>
      </c>
      <c r="B10312" s="20">
        <v>4816</v>
      </c>
      <c r="C10312" s="20" t="s">
        <v>1326</v>
      </c>
      <c r="D10312" s="21" t="s">
        <v>7888</v>
      </c>
      <c r="E10312" s="22">
        <v>1601.7799408565068</v>
      </c>
      <c r="F10312" s="22">
        <f t="shared" si="490"/>
        <v>1761.9579349421576</v>
      </c>
      <c r="G10312" s="22">
        <f t="shared" si="491"/>
        <v>2082.3139231134587</v>
      </c>
    </row>
    <row r="10313" spans="1:7" ht="25.5" customHeight="1" thickTop="1" thickBot="1" x14ac:dyDescent="0.25">
      <c r="A10313" s="20" t="str">
        <f t="shared" si="489"/>
        <v>4816MUTARNEE</v>
      </c>
      <c r="B10313" s="37">
        <v>4816</v>
      </c>
      <c r="C10313" s="37" t="s">
        <v>10194</v>
      </c>
      <c r="D10313" s="38" t="s">
        <v>7888</v>
      </c>
      <c r="E10313" s="39">
        <v>1601.7799408565068</v>
      </c>
      <c r="F10313" s="39">
        <f t="shared" si="490"/>
        <v>1761.9579349421576</v>
      </c>
      <c r="G10313" s="39">
        <f t="shared" si="491"/>
        <v>2082.3139231134587</v>
      </c>
    </row>
    <row r="10314" spans="1:7" ht="25.5" customHeight="1" thickTop="1" thickBot="1" x14ac:dyDescent="0.25">
      <c r="A10314" s="20" t="str">
        <f t="shared" si="489"/>
        <v>4816NOME</v>
      </c>
      <c r="B10314" s="20">
        <v>4816</v>
      </c>
      <c r="C10314" s="20" t="s">
        <v>10195</v>
      </c>
      <c r="D10314" s="21" t="s">
        <v>7888</v>
      </c>
      <c r="E10314" s="22">
        <v>1601.7799408565068</v>
      </c>
      <c r="F10314" s="22">
        <f t="shared" si="490"/>
        <v>1761.9579349421576</v>
      </c>
      <c r="G10314" s="22">
        <f t="shared" si="491"/>
        <v>2082.3139231134587</v>
      </c>
    </row>
    <row r="10315" spans="1:7" ht="25.5" customHeight="1" thickTop="1" thickBot="1" x14ac:dyDescent="0.25">
      <c r="A10315" s="20" t="str">
        <f t="shared" si="489"/>
        <v>4816PALM ISLAND</v>
      </c>
      <c r="B10315" s="37">
        <v>4816</v>
      </c>
      <c r="C10315" s="37" t="s">
        <v>10196</v>
      </c>
      <c r="D10315" s="38" t="s">
        <v>7888</v>
      </c>
      <c r="E10315" s="39">
        <v>1601.7799408565068</v>
      </c>
      <c r="F10315" s="39">
        <f t="shared" si="490"/>
        <v>1761.9579349421576</v>
      </c>
      <c r="G10315" s="39">
        <f t="shared" si="491"/>
        <v>2082.3139231134587</v>
      </c>
    </row>
    <row r="10316" spans="1:7" ht="25.5" customHeight="1" thickTop="1" thickBot="1" x14ac:dyDescent="0.25">
      <c r="A10316" s="20" t="str">
        <f t="shared" si="489"/>
        <v>4816PALUMA</v>
      </c>
      <c r="B10316" s="20">
        <v>4816</v>
      </c>
      <c r="C10316" s="20" t="s">
        <v>10197</v>
      </c>
      <c r="D10316" s="21" t="s">
        <v>7888</v>
      </c>
      <c r="E10316" s="22">
        <v>1601.7799408565068</v>
      </c>
      <c r="F10316" s="22">
        <f t="shared" si="490"/>
        <v>1761.9579349421576</v>
      </c>
      <c r="G10316" s="22">
        <f t="shared" si="491"/>
        <v>2082.3139231134587</v>
      </c>
    </row>
    <row r="10317" spans="1:7" ht="25.5" customHeight="1" thickTop="1" thickBot="1" x14ac:dyDescent="0.25">
      <c r="A10317" s="20" t="str">
        <f t="shared" si="489"/>
        <v>4816PENTLAND</v>
      </c>
      <c r="B10317" s="37">
        <v>4816</v>
      </c>
      <c r="C10317" s="37" t="s">
        <v>10198</v>
      </c>
      <c r="D10317" s="38" t="s">
        <v>7888</v>
      </c>
      <c r="E10317" s="39">
        <v>1601.7799408565068</v>
      </c>
      <c r="F10317" s="39">
        <f t="shared" si="490"/>
        <v>1761.9579349421576</v>
      </c>
      <c r="G10317" s="39">
        <f t="shared" si="491"/>
        <v>2082.3139231134587</v>
      </c>
    </row>
    <row r="10318" spans="1:7" ht="25.5" customHeight="1" thickTop="1" thickBot="1" x14ac:dyDescent="0.25">
      <c r="A10318" s="20" t="str">
        <f t="shared" si="489"/>
        <v>4816RAVENSWOOD</v>
      </c>
      <c r="B10318" s="20">
        <v>4816</v>
      </c>
      <c r="C10318" s="20" t="s">
        <v>4861</v>
      </c>
      <c r="D10318" s="21" t="s">
        <v>7888</v>
      </c>
      <c r="E10318" s="22">
        <v>1601.7799408565068</v>
      </c>
      <c r="F10318" s="22">
        <f t="shared" si="490"/>
        <v>1761.9579349421576</v>
      </c>
      <c r="G10318" s="22">
        <f t="shared" si="491"/>
        <v>2082.3139231134587</v>
      </c>
    </row>
    <row r="10319" spans="1:7" ht="25.5" customHeight="1" thickTop="1" thickBot="1" x14ac:dyDescent="0.25">
      <c r="A10319" s="20" t="str">
        <f t="shared" si="489"/>
        <v>4816REID RIVER</v>
      </c>
      <c r="B10319" s="37">
        <v>4816</v>
      </c>
      <c r="C10319" s="37" t="s">
        <v>10199</v>
      </c>
      <c r="D10319" s="38" t="s">
        <v>7888</v>
      </c>
      <c r="E10319" s="39">
        <v>1601.7799408565068</v>
      </c>
      <c r="F10319" s="39">
        <f t="shared" si="490"/>
        <v>1761.9579349421576</v>
      </c>
      <c r="G10319" s="39">
        <f t="shared" si="491"/>
        <v>2082.3139231134587</v>
      </c>
    </row>
    <row r="10320" spans="1:7" ht="25.5" customHeight="1" thickTop="1" thickBot="1" x14ac:dyDescent="0.25">
      <c r="A10320" s="20" t="str">
        <f t="shared" si="489"/>
        <v>4816ROLLINGSTONE</v>
      </c>
      <c r="B10320" s="20">
        <v>4816</v>
      </c>
      <c r="C10320" s="20" t="s">
        <v>10200</v>
      </c>
      <c r="D10320" s="21" t="s">
        <v>7888</v>
      </c>
      <c r="E10320" s="22">
        <v>1601.7799408565068</v>
      </c>
      <c r="F10320" s="22">
        <f t="shared" si="490"/>
        <v>1761.9579349421576</v>
      </c>
      <c r="G10320" s="22">
        <f t="shared" si="491"/>
        <v>2082.3139231134587</v>
      </c>
    </row>
    <row r="10321" spans="1:7" ht="25.5" customHeight="1" thickTop="1" thickBot="1" x14ac:dyDescent="0.25">
      <c r="A10321" s="20" t="str">
        <f t="shared" si="489"/>
        <v>4816ROSS RIVER</v>
      </c>
      <c r="B10321" s="37">
        <v>4816</v>
      </c>
      <c r="C10321" s="37" t="s">
        <v>10201</v>
      </c>
      <c r="D10321" s="38" t="s">
        <v>7888</v>
      </c>
      <c r="E10321" s="39">
        <v>1601.7799408565068</v>
      </c>
      <c r="F10321" s="39">
        <f t="shared" si="490"/>
        <v>1761.9579349421576</v>
      </c>
      <c r="G10321" s="39">
        <f t="shared" si="491"/>
        <v>2082.3139231134587</v>
      </c>
    </row>
    <row r="10322" spans="1:7" ht="25.5" customHeight="1" thickTop="1" thickBot="1" x14ac:dyDescent="0.25">
      <c r="A10322" s="20" t="str">
        <f t="shared" si="489"/>
        <v>4816TOOMULLA</v>
      </c>
      <c r="B10322" s="20">
        <v>4816</v>
      </c>
      <c r="C10322" s="20" t="s">
        <v>10202</v>
      </c>
      <c r="D10322" s="21" t="s">
        <v>7888</v>
      </c>
      <c r="E10322" s="22">
        <v>1601.7799408565068</v>
      </c>
      <c r="F10322" s="22">
        <f t="shared" si="490"/>
        <v>1761.9579349421576</v>
      </c>
      <c r="G10322" s="22">
        <f t="shared" si="491"/>
        <v>2082.3139231134587</v>
      </c>
    </row>
    <row r="10323" spans="1:7" ht="25.5" customHeight="1" thickTop="1" thickBot="1" x14ac:dyDescent="0.25">
      <c r="A10323" s="20" t="str">
        <f t="shared" si="489"/>
        <v>4816TOONPAN</v>
      </c>
      <c r="B10323" s="37">
        <v>4816</v>
      </c>
      <c r="C10323" s="37" t="s">
        <v>10203</v>
      </c>
      <c r="D10323" s="38" t="s">
        <v>7888</v>
      </c>
      <c r="E10323" s="39">
        <v>1601.7799408565068</v>
      </c>
      <c r="F10323" s="39">
        <f t="shared" si="490"/>
        <v>1761.9579349421576</v>
      </c>
      <c r="G10323" s="39">
        <f t="shared" si="491"/>
        <v>2082.3139231134587</v>
      </c>
    </row>
    <row r="10324" spans="1:7" ht="25.5" customHeight="1" thickTop="1" thickBot="1" x14ac:dyDescent="0.25">
      <c r="A10324" s="20" t="str">
        <f t="shared" si="489"/>
        <v>4816TORRENS CREEK</v>
      </c>
      <c r="B10324" s="20">
        <v>4816</v>
      </c>
      <c r="C10324" s="20" t="s">
        <v>10204</v>
      </c>
      <c r="D10324" s="21" t="s">
        <v>7888</v>
      </c>
      <c r="E10324" s="22">
        <v>1601.7799408565068</v>
      </c>
      <c r="F10324" s="22">
        <f t="shared" si="490"/>
        <v>1761.9579349421576</v>
      </c>
      <c r="G10324" s="22">
        <f t="shared" si="491"/>
        <v>2082.3139231134587</v>
      </c>
    </row>
    <row r="10325" spans="1:7" ht="25.5" customHeight="1" thickTop="1" thickBot="1" x14ac:dyDescent="0.25">
      <c r="A10325" s="20" t="str">
        <f t="shared" si="489"/>
        <v>4816WOODSTOCK</v>
      </c>
      <c r="B10325" s="37">
        <v>4816</v>
      </c>
      <c r="C10325" s="37" t="s">
        <v>2064</v>
      </c>
      <c r="D10325" s="38" t="s">
        <v>7888</v>
      </c>
      <c r="E10325" s="39">
        <v>1601.7799408565068</v>
      </c>
      <c r="F10325" s="39">
        <f t="shared" si="490"/>
        <v>1761.9579349421576</v>
      </c>
      <c r="G10325" s="39">
        <f t="shared" si="491"/>
        <v>2082.3139231134587</v>
      </c>
    </row>
    <row r="10326" spans="1:7" ht="25.5" customHeight="1" thickTop="1" thickBot="1" x14ac:dyDescent="0.25">
      <c r="A10326" s="20" t="str">
        <f t="shared" si="489"/>
        <v>4817ALICE RIVER</v>
      </c>
      <c r="B10326" s="20">
        <v>4817</v>
      </c>
      <c r="C10326" s="20" t="s">
        <v>10205</v>
      </c>
      <c r="D10326" s="21" t="s">
        <v>7888</v>
      </c>
      <c r="E10326" s="22">
        <v>1601.7799408565068</v>
      </c>
      <c r="F10326" s="22">
        <f t="shared" si="490"/>
        <v>1761.9579349421576</v>
      </c>
      <c r="G10326" s="22">
        <f t="shared" si="491"/>
        <v>2082.3139231134587</v>
      </c>
    </row>
    <row r="10327" spans="1:7" ht="25.5" customHeight="1" thickTop="1" thickBot="1" x14ac:dyDescent="0.25">
      <c r="A10327" s="20" t="str">
        <f t="shared" si="489"/>
        <v>4817BOHLE PLAINS</v>
      </c>
      <c r="B10327" s="37">
        <v>4817</v>
      </c>
      <c r="C10327" s="37" t="s">
        <v>10206</v>
      </c>
      <c r="D10327" s="38" t="s">
        <v>7888</v>
      </c>
      <c r="E10327" s="39">
        <v>1601.7799408565068</v>
      </c>
      <c r="F10327" s="39">
        <f t="shared" si="490"/>
        <v>1761.9579349421576</v>
      </c>
      <c r="G10327" s="39">
        <f t="shared" si="491"/>
        <v>2082.3139231134587</v>
      </c>
    </row>
    <row r="10328" spans="1:7" ht="25.5" customHeight="1" thickTop="1" thickBot="1" x14ac:dyDescent="0.25">
      <c r="A10328" s="20" t="str">
        <f t="shared" si="489"/>
        <v>4817HERVEY RANGE</v>
      </c>
      <c r="B10328" s="20">
        <v>4817</v>
      </c>
      <c r="C10328" s="20" t="s">
        <v>10207</v>
      </c>
      <c r="D10328" s="21" t="s">
        <v>7888</v>
      </c>
      <c r="E10328" s="22">
        <v>1601.7799408565068</v>
      </c>
      <c r="F10328" s="22">
        <f t="shared" si="490"/>
        <v>1761.9579349421576</v>
      </c>
      <c r="G10328" s="22">
        <f t="shared" si="491"/>
        <v>2082.3139231134587</v>
      </c>
    </row>
    <row r="10329" spans="1:7" ht="25.5" customHeight="1" thickTop="1" thickBot="1" x14ac:dyDescent="0.25">
      <c r="A10329" s="20" t="str">
        <f t="shared" si="489"/>
        <v>4817KIRWAN</v>
      </c>
      <c r="B10329" s="37">
        <v>4817</v>
      </c>
      <c r="C10329" s="37" t="s">
        <v>10208</v>
      </c>
      <c r="D10329" s="38" t="s">
        <v>7888</v>
      </c>
      <c r="E10329" s="39">
        <v>1601.7799408565068</v>
      </c>
      <c r="F10329" s="39">
        <f t="shared" si="490"/>
        <v>1761.9579349421576</v>
      </c>
      <c r="G10329" s="39">
        <f t="shared" si="491"/>
        <v>2082.3139231134587</v>
      </c>
    </row>
    <row r="10330" spans="1:7" ht="25.5" customHeight="1" thickTop="1" thickBot="1" x14ac:dyDescent="0.25">
      <c r="A10330" s="20" t="str">
        <f t="shared" si="489"/>
        <v>4817RANGEWOOD</v>
      </c>
      <c r="B10330" s="20">
        <v>4817</v>
      </c>
      <c r="C10330" s="20" t="s">
        <v>10209</v>
      </c>
      <c r="D10330" s="21" t="s">
        <v>7888</v>
      </c>
      <c r="E10330" s="22">
        <v>1601.7799408565068</v>
      </c>
      <c r="F10330" s="22">
        <f t="shared" si="490"/>
        <v>1761.9579349421576</v>
      </c>
      <c r="G10330" s="22">
        <f t="shared" si="491"/>
        <v>2082.3139231134587</v>
      </c>
    </row>
    <row r="10331" spans="1:7" ht="25.5" customHeight="1" thickTop="1" thickBot="1" x14ac:dyDescent="0.25">
      <c r="A10331" s="20" t="str">
        <f t="shared" si="489"/>
        <v>4817THURINGOWA CENTRAL</v>
      </c>
      <c r="B10331" s="37">
        <v>4817</v>
      </c>
      <c r="C10331" s="37" t="s">
        <v>10210</v>
      </c>
      <c r="D10331" s="38" t="s">
        <v>7888</v>
      </c>
      <c r="E10331" s="39">
        <v>1601.7799408565068</v>
      </c>
      <c r="F10331" s="39">
        <f t="shared" si="490"/>
        <v>1761.9579349421576</v>
      </c>
      <c r="G10331" s="39">
        <f t="shared" si="491"/>
        <v>2082.3139231134587</v>
      </c>
    </row>
    <row r="10332" spans="1:7" ht="25.5" customHeight="1" thickTop="1" thickBot="1" x14ac:dyDescent="0.25">
      <c r="A10332" s="20" t="str">
        <f t="shared" si="489"/>
        <v>4818BEACH HOLM</v>
      </c>
      <c r="B10332" s="20">
        <v>4818</v>
      </c>
      <c r="C10332" s="20" t="s">
        <v>10211</v>
      </c>
      <c r="D10332" s="21" t="s">
        <v>7888</v>
      </c>
      <c r="E10332" s="22">
        <v>1601.7799408565068</v>
      </c>
      <c r="F10332" s="22">
        <f t="shared" si="490"/>
        <v>1761.9579349421576</v>
      </c>
      <c r="G10332" s="22">
        <f t="shared" si="491"/>
        <v>2082.3139231134587</v>
      </c>
    </row>
    <row r="10333" spans="1:7" ht="25.5" customHeight="1" thickTop="1" thickBot="1" x14ac:dyDescent="0.25">
      <c r="A10333" s="20" t="str">
        <f t="shared" si="489"/>
        <v>4818BLACK RIVER</v>
      </c>
      <c r="B10333" s="37">
        <v>4818</v>
      </c>
      <c r="C10333" s="37" t="s">
        <v>10212</v>
      </c>
      <c r="D10333" s="38" t="s">
        <v>7888</v>
      </c>
      <c r="E10333" s="39">
        <v>1601.7799408565068</v>
      </c>
      <c r="F10333" s="39">
        <f t="shared" si="490"/>
        <v>1761.9579349421576</v>
      </c>
      <c r="G10333" s="39">
        <f t="shared" si="491"/>
        <v>2082.3139231134587</v>
      </c>
    </row>
    <row r="10334" spans="1:7" ht="25.5" customHeight="1" thickTop="1" thickBot="1" x14ac:dyDescent="0.25">
      <c r="A10334" s="20" t="str">
        <f t="shared" si="489"/>
        <v>4818BLUE HILLS</v>
      </c>
      <c r="B10334" s="20">
        <v>4818</v>
      </c>
      <c r="C10334" s="20" t="s">
        <v>10213</v>
      </c>
      <c r="D10334" s="21" t="s">
        <v>7888</v>
      </c>
      <c r="E10334" s="22">
        <v>1601.7799408565068</v>
      </c>
      <c r="F10334" s="22">
        <f t="shared" si="490"/>
        <v>1761.9579349421576</v>
      </c>
      <c r="G10334" s="22">
        <f t="shared" si="491"/>
        <v>2082.3139231134587</v>
      </c>
    </row>
    <row r="10335" spans="1:7" ht="25.5" customHeight="1" thickTop="1" thickBot="1" x14ac:dyDescent="0.25">
      <c r="A10335" s="20" t="str">
        <f t="shared" si="489"/>
        <v>4818BLUEWATER</v>
      </c>
      <c r="B10335" s="37">
        <v>4818</v>
      </c>
      <c r="C10335" s="37" t="s">
        <v>10214</v>
      </c>
      <c r="D10335" s="38" t="s">
        <v>7888</v>
      </c>
      <c r="E10335" s="39">
        <v>1601.7799408565068</v>
      </c>
      <c r="F10335" s="39">
        <f t="shared" si="490"/>
        <v>1761.9579349421576</v>
      </c>
      <c r="G10335" s="39">
        <f t="shared" si="491"/>
        <v>2082.3139231134587</v>
      </c>
    </row>
    <row r="10336" spans="1:7" ht="25.5" customHeight="1" thickTop="1" thickBot="1" x14ac:dyDescent="0.25">
      <c r="A10336" s="20" t="str">
        <f t="shared" si="489"/>
        <v>4818BLUEWATER PARK</v>
      </c>
      <c r="B10336" s="20">
        <v>4818</v>
      </c>
      <c r="C10336" s="20" t="s">
        <v>10215</v>
      </c>
      <c r="D10336" s="21" t="s">
        <v>7888</v>
      </c>
      <c r="E10336" s="22">
        <v>1601.7799408565068</v>
      </c>
      <c r="F10336" s="22">
        <f t="shared" si="490"/>
        <v>1761.9579349421576</v>
      </c>
      <c r="G10336" s="22">
        <f t="shared" si="491"/>
        <v>2082.3139231134587</v>
      </c>
    </row>
    <row r="10337" spans="1:7" ht="25.5" customHeight="1" thickTop="1" thickBot="1" x14ac:dyDescent="0.25">
      <c r="A10337" s="20" t="str">
        <f t="shared" si="489"/>
        <v>4818BOHLE</v>
      </c>
      <c r="B10337" s="37">
        <v>4818</v>
      </c>
      <c r="C10337" s="37" t="s">
        <v>10216</v>
      </c>
      <c r="D10337" s="38" t="s">
        <v>7888</v>
      </c>
      <c r="E10337" s="39">
        <v>1601.7799408565068</v>
      </c>
      <c r="F10337" s="39">
        <f t="shared" si="490"/>
        <v>1761.9579349421576</v>
      </c>
      <c r="G10337" s="39">
        <f t="shared" si="491"/>
        <v>2082.3139231134587</v>
      </c>
    </row>
    <row r="10338" spans="1:7" ht="25.5" customHeight="1" thickTop="1" thickBot="1" x14ac:dyDescent="0.25">
      <c r="A10338" s="20" t="str">
        <f t="shared" si="489"/>
        <v>4818BURDELL</v>
      </c>
      <c r="B10338" s="20">
        <v>4818</v>
      </c>
      <c r="C10338" s="20" t="s">
        <v>10217</v>
      </c>
      <c r="D10338" s="21" t="s">
        <v>7888</v>
      </c>
      <c r="E10338" s="22">
        <v>1601.7799408565068</v>
      </c>
      <c r="F10338" s="22">
        <f t="shared" si="490"/>
        <v>1761.9579349421576</v>
      </c>
      <c r="G10338" s="22">
        <f t="shared" si="491"/>
        <v>2082.3139231134587</v>
      </c>
    </row>
    <row r="10339" spans="1:7" ht="25.5" customHeight="1" thickTop="1" thickBot="1" x14ac:dyDescent="0.25">
      <c r="A10339" s="20" t="str">
        <f t="shared" si="489"/>
        <v>4818BUSHLAND BEACH</v>
      </c>
      <c r="B10339" s="37">
        <v>4818</v>
      </c>
      <c r="C10339" s="37" t="s">
        <v>10218</v>
      </c>
      <c r="D10339" s="38" t="s">
        <v>7888</v>
      </c>
      <c r="E10339" s="39">
        <v>1601.7799408565068</v>
      </c>
      <c r="F10339" s="39">
        <f t="shared" si="490"/>
        <v>1761.9579349421576</v>
      </c>
      <c r="G10339" s="39">
        <f t="shared" si="491"/>
        <v>2082.3139231134587</v>
      </c>
    </row>
    <row r="10340" spans="1:7" ht="25.5" customHeight="1" thickTop="1" thickBot="1" x14ac:dyDescent="0.25">
      <c r="A10340" s="20" t="str">
        <f t="shared" si="489"/>
        <v>4818COSGROVE</v>
      </c>
      <c r="B10340" s="20">
        <v>4818</v>
      </c>
      <c r="C10340" s="20" t="s">
        <v>6904</v>
      </c>
      <c r="D10340" s="21" t="s">
        <v>7888</v>
      </c>
      <c r="E10340" s="22">
        <v>1601.7799408565068</v>
      </c>
      <c r="F10340" s="22">
        <f t="shared" si="490"/>
        <v>1761.9579349421576</v>
      </c>
      <c r="G10340" s="22">
        <f t="shared" si="491"/>
        <v>2082.3139231134587</v>
      </c>
    </row>
    <row r="10341" spans="1:7" ht="25.5" customHeight="1" thickTop="1" thickBot="1" x14ac:dyDescent="0.25">
      <c r="A10341" s="20" t="str">
        <f t="shared" si="489"/>
        <v>4818DEERAGUN</v>
      </c>
      <c r="B10341" s="37">
        <v>4818</v>
      </c>
      <c r="C10341" s="37" t="s">
        <v>10219</v>
      </c>
      <c r="D10341" s="38" t="s">
        <v>7888</v>
      </c>
      <c r="E10341" s="39">
        <v>1601.7799408565068</v>
      </c>
      <c r="F10341" s="39">
        <f t="shared" si="490"/>
        <v>1761.9579349421576</v>
      </c>
      <c r="G10341" s="39">
        <f t="shared" si="491"/>
        <v>2082.3139231134587</v>
      </c>
    </row>
    <row r="10342" spans="1:7" ht="25.5" customHeight="1" thickTop="1" thickBot="1" x14ac:dyDescent="0.25">
      <c r="A10342" s="20" t="str">
        <f t="shared" si="489"/>
        <v>4818JENSEN</v>
      </c>
      <c r="B10342" s="20">
        <v>4818</v>
      </c>
      <c r="C10342" s="20" t="s">
        <v>10220</v>
      </c>
      <c r="D10342" s="21" t="s">
        <v>7888</v>
      </c>
      <c r="E10342" s="22">
        <v>1601.7799408565068</v>
      </c>
      <c r="F10342" s="22">
        <f t="shared" si="490"/>
        <v>1761.9579349421576</v>
      </c>
      <c r="G10342" s="22">
        <f t="shared" si="491"/>
        <v>2082.3139231134587</v>
      </c>
    </row>
    <row r="10343" spans="1:7" ht="25.5" customHeight="1" thickTop="1" thickBot="1" x14ac:dyDescent="0.25">
      <c r="A10343" s="20" t="str">
        <f t="shared" si="489"/>
        <v>4818LYNAM</v>
      </c>
      <c r="B10343" s="37">
        <v>4818</v>
      </c>
      <c r="C10343" s="37" t="s">
        <v>10221</v>
      </c>
      <c r="D10343" s="38" t="s">
        <v>7888</v>
      </c>
      <c r="E10343" s="39">
        <v>1601.7799408565068</v>
      </c>
      <c r="F10343" s="39">
        <f t="shared" si="490"/>
        <v>1761.9579349421576</v>
      </c>
      <c r="G10343" s="39">
        <f t="shared" si="491"/>
        <v>2082.3139231134587</v>
      </c>
    </row>
    <row r="10344" spans="1:7" ht="25.5" customHeight="1" thickTop="1" thickBot="1" x14ac:dyDescent="0.25">
      <c r="A10344" s="20" t="str">
        <f t="shared" si="489"/>
        <v>4818MOUNT LOW</v>
      </c>
      <c r="B10344" s="20">
        <v>4818</v>
      </c>
      <c r="C10344" s="20" t="s">
        <v>10222</v>
      </c>
      <c r="D10344" s="21" t="s">
        <v>7888</v>
      </c>
      <c r="E10344" s="22">
        <v>1601.7799408565068</v>
      </c>
      <c r="F10344" s="22">
        <f t="shared" si="490"/>
        <v>1761.9579349421576</v>
      </c>
      <c r="G10344" s="22">
        <f t="shared" si="491"/>
        <v>2082.3139231134587</v>
      </c>
    </row>
    <row r="10345" spans="1:7" ht="25.5" customHeight="1" thickTop="1" thickBot="1" x14ac:dyDescent="0.25">
      <c r="A10345" s="20" t="str">
        <f t="shared" si="489"/>
        <v>4818MOUNT ST JOHN</v>
      </c>
      <c r="B10345" s="37">
        <v>4818</v>
      </c>
      <c r="C10345" s="37" t="s">
        <v>10223</v>
      </c>
      <c r="D10345" s="38" t="s">
        <v>7888</v>
      </c>
      <c r="E10345" s="39">
        <v>1601.7799408565068</v>
      </c>
      <c r="F10345" s="39">
        <f t="shared" si="490"/>
        <v>1761.9579349421576</v>
      </c>
      <c r="G10345" s="39">
        <f t="shared" si="491"/>
        <v>2082.3139231134587</v>
      </c>
    </row>
    <row r="10346" spans="1:7" ht="25.5" customHeight="1" thickTop="1" thickBot="1" x14ac:dyDescent="0.25">
      <c r="A10346" s="20" t="str">
        <f t="shared" si="489"/>
        <v>4818SAUNDERS BEACH</v>
      </c>
      <c r="B10346" s="20">
        <v>4818</v>
      </c>
      <c r="C10346" s="20" t="s">
        <v>10224</v>
      </c>
      <c r="D10346" s="21" t="s">
        <v>7888</v>
      </c>
      <c r="E10346" s="22">
        <v>1601.7799408565068</v>
      </c>
      <c r="F10346" s="22">
        <f t="shared" si="490"/>
        <v>1761.9579349421576</v>
      </c>
      <c r="G10346" s="22">
        <f t="shared" si="491"/>
        <v>2082.3139231134587</v>
      </c>
    </row>
    <row r="10347" spans="1:7" ht="25.5" customHeight="1" thickTop="1" thickBot="1" x14ac:dyDescent="0.25">
      <c r="A10347" s="20" t="str">
        <f t="shared" si="489"/>
        <v>4818SHAW</v>
      </c>
      <c r="B10347" s="37">
        <v>4818</v>
      </c>
      <c r="C10347" s="37" t="s">
        <v>10225</v>
      </c>
      <c r="D10347" s="38" t="s">
        <v>7888</v>
      </c>
      <c r="E10347" s="39">
        <v>1601.7799408565068</v>
      </c>
      <c r="F10347" s="39">
        <f t="shared" si="490"/>
        <v>1761.9579349421576</v>
      </c>
      <c r="G10347" s="39">
        <f t="shared" si="491"/>
        <v>2082.3139231134587</v>
      </c>
    </row>
    <row r="10348" spans="1:7" ht="25.5" customHeight="1" thickTop="1" thickBot="1" x14ac:dyDescent="0.25">
      <c r="A10348" s="20" t="str">
        <f t="shared" si="489"/>
        <v>4818TOOLAKEA</v>
      </c>
      <c r="B10348" s="20">
        <v>4818</v>
      </c>
      <c r="C10348" s="20" t="s">
        <v>10226</v>
      </c>
      <c r="D10348" s="21" t="s">
        <v>7888</v>
      </c>
      <c r="E10348" s="22">
        <v>1601.7799408565068</v>
      </c>
      <c r="F10348" s="22">
        <f t="shared" si="490"/>
        <v>1761.9579349421576</v>
      </c>
      <c r="G10348" s="22">
        <f t="shared" si="491"/>
        <v>2082.3139231134587</v>
      </c>
    </row>
    <row r="10349" spans="1:7" ht="25.5" customHeight="1" thickTop="1" thickBot="1" x14ac:dyDescent="0.25">
      <c r="A10349" s="20" t="str">
        <f t="shared" si="489"/>
        <v>4818YABULU</v>
      </c>
      <c r="B10349" s="37">
        <v>4818</v>
      </c>
      <c r="C10349" s="37" t="s">
        <v>10227</v>
      </c>
      <c r="D10349" s="38" t="s">
        <v>7888</v>
      </c>
      <c r="E10349" s="39">
        <v>1601.7799408565068</v>
      </c>
      <c r="F10349" s="39">
        <f t="shared" si="490"/>
        <v>1761.9579349421576</v>
      </c>
      <c r="G10349" s="39">
        <f t="shared" si="491"/>
        <v>2082.3139231134587</v>
      </c>
    </row>
    <row r="10350" spans="1:7" ht="25.5" customHeight="1" thickTop="1" thickBot="1" x14ac:dyDescent="0.25">
      <c r="A10350" s="20" t="str">
        <f t="shared" si="489"/>
        <v>4819ARCADIA</v>
      </c>
      <c r="B10350" s="20">
        <v>4819</v>
      </c>
      <c r="C10350" s="20" t="s">
        <v>1124</v>
      </c>
      <c r="D10350" s="21" t="s">
        <v>7888</v>
      </c>
      <c r="E10350" s="22">
        <v>1601.7799408565068</v>
      </c>
      <c r="F10350" s="22">
        <f t="shared" si="490"/>
        <v>1761.9579349421576</v>
      </c>
      <c r="G10350" s="22">
        <f t="shared" si="491"/>
        <v>2082.3139231134587</v>
      </c>
    </row>
    <row r="10351" spans="1:7" ht="25.5" customHeight="1" thickTop="1" thickBot="1" x14ac:dyDescent="0.25">
      <c r="A10351" s="20" t="str">
        <f t="shared" si="489"/>
        <v>4819FLORENCE BAY</v>
      </c>
      <c r="B10351" s="37">
        <v>4819</v>
      </c>
      <c r="C10351" s="37" t="s">
        <v>10228</v>
      </c>
      <c r="D10351" s="38" t="s">
        <v>7888</v>
      </c>
      <c r="E10351" s="39">
        <v>1601.7799408565068</v>
      </c>
      <c r="F10351" s="39">
        <f t="shared" si="490"/>
        <v>1761.9579349421576</v>
      </c>
      <c r="G10351" s="39">
        <f t="shared" si="491"/>
        <v>2082.3139231134587</v>
      </c>
    </row>
    <row r="10352" spans="1:7" ht="25.5" customHeight="1" thickTop="1" thickBot="1" x14ac:dyDescent="0.25">
      <c r="A10352" s="20" t="str">
        <f t="shared" si="489"/>
        <v>4819HORSESHOE BAY</v>
      </c>
      <c r="B10352" s="20">
        <v>4819</v>
      </c>
      <c r="C10352" s="20" t="s">
        <v>10229</v>
      </c>
      <c r="D10352" s="21" t="s">
        <v>7888</v>
      </c>
      <c r="E10352" s="22">
        <v>1601.7799408565068</v>
      </c>
      <c r="F10352" s="22">
        <f t="shared" si="490"/>
        <v>1761.9579349421576</v>
      </c>
      <c r="G10352" s="22">
        <f t="shared" si="491"/>
        <v>2082.3139231134587</v>
      </c>
    </row>
    <row r="10353" spans="1:7" ht="25.5" customHeight="1" thickTop="1" thickBot="1" x14ac:dyDescent="0.25">
      <c r="A10353" s="20" t="str">
        <f t="shared" si="489"/>
        <v>4819NELLY BAY</v>
      </c>
      <c r="B10353" s="37">
        <v>4819</v>
      </c>
      <c r="C10353" s="37" t="s">
        <v>10230</v>
      </c>
      <c r="D10353" s="38" t="s">
        <v>7888</v>
      </c>
      <c r="E10353" s="39">
        <v>1601.7799408565068</v>
      </c>
      <c r="F10353" s="39">
        <f t="shared" si="490"/>
        <v>1761.9579349421576</v>
      </c>
      <c r="G10353" s="39">
        <f t="shared" si="491"/>
        <v>2082.3139231134587</v>
      </c>
    </row>
    <row r="10354" spans="1:7" ht="25.5" customHeight="1" thickTop="1" thickBot="1" x14ac:dyDescent="0.25">
      <c r="A10354" s="20" t="str">
        <f t="shared" si="489"/>
        <v>4819PICNIC BAY</v>
      </c>
      <c r="B10354" s="20">
        <v>4819</v>
      </c>
      <c r="C10354" s="20" t="s">
        <v>10231</v>
      </c>
      <c r="D10354" s="21" t="s">
        <v>7888</v>
      </c>
      <c r="E10354" s="22">
        <v>1601.7799408565068</v>
      </c>
      <c r="F10354" s="22">
        <f t="shared" si="490"/>
        <v>1761.9579349421576</v>
      </c>
      <c r="G10354" s="22">
        <f t="shared" si="491"/>
        <v>2082.3139231134587</v>
      </c>
    </row>
    <row r="10355" spans="1:7" ht="25.5" customHeight="1" thickTop="1" thickBot="1" x14ac:dyDescent="0.25">
      <c r="A10355" s="20" t="str">
        <f t="shared" si="489"/>
        <v>4819WEST POINT</v>
      </c>
      <c r="B10355" s="37">
        <v>4819</v>
      </c>
      <c r="C10355" s="37" t="s">
        <v>10232</v>
      </c>
      <c r="D10355" s="38" t="s">
        <v>7888</v>
      </c>
      <c r="E10355" s="39">
        <v>1601.7799408565068</v>
      </c>
      <c r="F10355" s="39">
        <f t="shared" si="490"/>
        <v>1761.9579349421576</v>
      </c>
      <c r="G10355" s="39">
        <f t="shared" si="491"/>
        <v>2082.3139231134587</v>
      </c>
    </row>
    <row r="10356" spans="1:7" ht="25.5" customHeight="1" thickTop="1" thickBot="1" x14ac:dyDescent="0.25">
      <c r="A10356" s="20" t="str">
        <f t="shared" si="489"/>
        <v>4820ALABAMA HILL</v>
      </c>
      <c r="B10356" s="20">
        <v>4820</v>
      </c>
      <c r="C10356" s="20" t="s">
        <v>10233</v>
      </c>
      <c r="D10356" s="21" t="s">
        <v>7888</v>
      </c>
      <c r="E10356" s="22">
        <v>1601.7799408565068</v>
      </c>
      <c r="F10356" s="22">
        <f t="shared" si="490"/>
        <v>1761.9579349421576</v>
      </c>
      <c r="G10356" s="22">
        <f t="shared" si="491"/>
        <v>2082.3139231134587</v>
      </c>
    </row>
    <row r="10357" spans="1:7" ht="25.5" customHeight="1" thickTop="1" thickBot="1" x14ac:dyDescent="0.25">
      <c r="A10357" s="20" t="str">
        <f t="shared" si="489"/>
        <v>4820BASALT</v>
      </c>
      <c r="B10357" s="37">
        <v>4820</v>
      </c>
      <c r="C10357" s="37" t="s">
        <v>6345</v>
      </c>
      <c r="D10357" s="38" t="s">
        <v>7888</v>
      </c>
      <c r="E10357" s="39">
        <v>1601.7799408565068</v>
      </c>
      <c r="F10357" s="39">
        <f t="shared" si="490"/>
        <v>1761.9579349421576</v>
      </c>
      <c r="G10357" s="39">
        <f t="shared" si="491"/>
        <v>2082.3139231134587</v>
      </c>
    </row>
    <row r="10358" spans="1:7" ht="25.5" customHeight="1" thickTop="1" thickBot="1" x14ac:dyDescent="0.25">
      <c r="A10358" s="20" t="str">
        <f t="shared" si="489"/>
        <v>4820BELYANDO</v>
      </c>
      <c r="B10358" s="20">
        <v>4820</v>
      </c>
      <c r="C10358" s="20" t="s">
        <v>10234</v>
      </c>
      <c r="D10358" s="21" t="s">
        <v>7888</v>
      </c>
      <c r="E10358" s="22">
        <v>1601.7799408565068</v>
      </c>
      <c r="F10358" s="22">
        <f t="shared" si="490"/>
        <v>1761.9579349421576</v>
      </c>
      <c r="G10358" s="22">
        <f t="shared" si="491"/>
        <v>2082.3139231134587</v>
      </c>
    </row>
    <row r="10359" spans="1:7" ht="25.5" customHeight="1" thickTop="1" thickBot="1" x14ac:dyDescent="0.25">
      <c r="A10359" s="20" t="str">
        <f t="shared" si="489"/>
        <v>4820BLACK JACK</v>
      </c>
      <c r="B10359" s="37">
        <v>4820</v>
      </c>
      <c r="C10359" s="37" t="s">
        <v>10235</v>
      </c>
      <c r="D10359" s="38" t="s">
        <v>7888</v>
      </c>
      <c r="E10359" s="39">
        <v>1601.7799408565068</v>
      </c>
      <c r="F10359" s="39">
        <f t="shared" si="490"/>
        <v>1761.9579349421576</v>
      </c>
      <c r="G10359" s="39">
        <f t="shared" si="491"/>
        <v>2082.3139231134587</v>
      </c>
    </row>
    <row r="10360" spans="1:7" ht="25.5" customHeight="1" thickTop="1" thickBot="1" x14ac:dyDescent="0.25">
      <c r="A10360" s="20" t="str">
        <f t="shared" si="489"/>
        <v>4820BREDDAN</v>
      </c>
      <c r="B10360" s="20">
        <v>4820</v>
      </c>
      <c r="C10360" s="20" t="s">
        <v>10236</v>
      </c>
      <c r="D10360" s="21" t="s">
        <v>7888</v>
      </c>
      <c r="E10360" s="22">
        <v>1601.7799408565068</v>
      </c>
      <c r="F10360" s="22">
        <f t="shared" si="490"/>
        <v>1761.9579349421576</v>
      </c>
      <c r="G10360" s="22">
        <f t="shared" si="491"/>
        <v>2082.3139231134587</v>
      </c>
    </row>
    <row r="10361" spans="1:7" ht="25.5" customHeight="1" thickTop="1" thickBot="1" x14ac:dyDescent="0.25">
      <c r="A10361" s="20" t="str">
        <f t="shared" si="489"/>
        <v>4820BROUGHTON</v>
      </c>
      <c r="B10361" s="37">
        <v>4820</v>
      </c>
      <c r="C10361" s="37" t="s">
        <v>3262</v>
      </c>
      <c r="D10361" s="38" t="s">
        <v>7888</v>
      </c>
      <c r="E10361" s="39">
        <v>1601.7799408565068</v>
      </c>
      <c r="F10361" s="39">
        <f t="shared" si="490"/>
        <v>1761.9579349421576</v>
      </c>
      <c r="G10361" s="39">
        <f t="shared" si="491"/>
        <v>2082.3139231134587</v>
      </c>
    </row>
    <row r="10362" spans="1:7" ht="25.5" customHeight="1" thickTop="1" thickBot="1" x14ac:dyDescent="0.25">
      <c r="A10362" s="20" t="str">
        <f t="shared" si="489"/>
        <v>4820CAMPASPE</v>
      </c>
      <c r="B10362" s="20">
        <v>4820</v>
      </c>
      <c r="C10362" s="20" t="s">
        <v>10237</v>
      </c>
      <c r="D10362" s="21" t="s">
        <v>7888</v>
      </c>
      <c r="E10362" s="22">
        <v>1601.7799408565068</v>
      </c>
      <c r="F10362" s="22">
        <f t="shared" si="490"/>
        <v>1761.9579349421576</v>
      </c>
      <c r="G10362" s="22">
        <f t="shared" si="491"/>
        <v>2082.3139231134587</v>
      </c>
    </row>
    <row r="10363" spans="1:7" ht="25.5" customHeight="1" thickTop="1" thickBot="1" x14ac:dyDescent="0.25">
      <c r="A10363" s="20" t="str">
        <f t="shared" si="489"/>
        <v>4820CHARTERS TOWERS CITY</v>
      </c>
      <c r="B10363" s="37">
        <v>4820</v>
      </c>
      <c r="C10363" s="37" t="s">
        <v>10238</v>
      </c>
      <c r="D10363" s="38" t="s">
        <v>7888</v>
      </c>
      <c r="E10363" s="39">
        <v>1601.7799408565068</v>
      </c>
      <c r="F10363" s="39">
        <f t="shared" si="490"/>
        <v>1761.9579349421576</v>
      </c>
      <c r="G10363" s="39">
        <f t="shared" si="491"/>
        <v>2082.3139231134587</v>
      </c>
    </row>
    <row r="10364" spans="1:7" ht="25.5" customHeight="1" thickTop="1" thickBot="1" x14ac:dyDescent="0.25">
      <c r="A10364" s="20" t="str">
        <f t="shared" si="489"/>
        <v>4820COLUMBIA</v>
      </c>
      <c r="B10364" s="20">
        <v>4820</v>
      </c>
      <c r="C10364" s="20" t="s">
        <v>10239</v>
      </c>
      <c r="D10364" s="21" t="s">
        <v>7888</v>
      </c>
      <c r="E10364" s="22">
        <v>1601.7799408565068</v>
      </c>
      <c r="F10364" s="22">
        <f t="shared" si="490"/>
        <v>1761.9579349421576</v>
      </c>
      <c r="G10364" s="22">
        <f t="shared" si="491"/>
        <v>2082.3139231134587</v>
      </c>
    </row>
    <row r="10365" spans="1:7" ht="25.5" customHeight="1" thickTop="1" thickBot="1" x14ac:dyDescent="0.25">
      <c r="A10365" s="20" t="str">
        <f t="shared" si="489"/>
        <v>4820DOTSWOOD</v>
      </c>
      <c r="B10365" s="37">
        <v>4820</v>
      </c>
      <c r="C10365" s="37" t="s">
        <v>10240</v>
      </c>
      <c r="D10365" s="38" t="s">
        <v>7888</v>
      </c>
      <c r="E10365" s="39">
        <v>1601.7799408565068</v>
      </c>
      <c r="F10365" s="39">
        <f t="shared" si="490"/>
        <v>1761.9579349421576</v>
      </c>
      <c r="G10365" s="39">
        <f t="shared" si="491"/>
        <v>2082.3139231134587</v>
      </c>
    </row>
    <row r="10366" spans="1:7" ht="25.5" customHeight="1" thickTop="1" thickBot="1" x14ac:dyDescent="0.25">
      <c r="A10366" s="20" t="str">
        <f t="shared" si="489"/>
        <v>4820GRAND SECRET</v>
      </c>
      <c r="B10366" s="20">
        <v>4820</v>
      </c>
      <c r="C10366" s="20" t="s">
        <v>10241</v>
      </c>
      <c r="D10366" s="21" t="s">
        <v>7888</v>
      </c>
      <c r="E10366" s="22">
        <v>1601.7799408565068</v>
      </c>
      <c r="F10366" s="22">
        <f t="shared" si="490"/>
        <v>1761.9579349421576</v>
      </c>
      <c r="G10366" s="22">
        <f t="shared" si="491"/>
        <v>2082.3139231134587</v>
      </c>
    </row>
    <row r="10367" spans="1:7" ht="25.5" customHeight="1" thickTop="1" thickBot="1" x14ac:dyDescent="0.25">
      <c r="A10367" s="20" t="str">
        <f t="shared" si="489"/>
        <v>4820LLANARTH</v>
      </c>
      <c r="B10367" s="37">
        <v>4820</v>
      </c>
      <c r="C10367" s="37" t="s">
        <v>4710</v>
      </c>
      <c r="D10367" s="38" t="s">
        <v>7888</v>
      </c>
      <c r="E10367" s="39">
        <v>1601.7799408565068</v>
      </c>
      <c r="F10367" s="39">
        <f t="shared" si="490"/>
        <v>1761.9579349421576</v>
      </c>
      <c r="G10367" s="39">
        <f t="shared" si="491"/>
        <v>2082.3139231134587</v>
      </c>
    </row>
    <row r="10368" spans="1:7" ht="25.5" customHeight="1" thickTop="1" thickBot="1" x14ac:dyDescent="0.25">
      <c r="A10368" s="20" t="str">
        <f t="shared" si="489"/>
        <v>4820MILLCHESTER</v>
      </c>
      <c r="B10368" s="20">
        <v>4820</v>
      </c>
      <c r="C10368" s="20" t="s">
        <v>10242</v>
      </c>
      <c r="D10368" s="21" t="s">
        <v>7888</v>
      </c>
      <c r="E10368" s="22">
        <v>1601.7799408565068</v>
      </c>
      <c r="F10368" s="22">
        <f t="shared" si="490"/>
        <v>1761.9579349421576</v>
      </c>
      <c r="G10368" s="22">
        <f t="shared" si="491"/>
        <v>2082.3139231134587</v>
      </c>
    </row>
    <row r="10369" spans="1:7" ht="25.5" customHeight="1" thickTop="1" thickBot="1" x14ac:dyDescent="0.25">
      <c r="A10369" s="20" t="str">
        <f t="shared" si="489"/>
        <v>4820MOSMAN PARK</v>
      </c>
      <c r="B10369" s="37">
        <v>4820</v>
      </c>
      <c r="C10369" s="37" t="s">
        <v>10243</v>
      </c>
      <c r="D10369" s="38" t="s">
        <v>7888</v>
      </c>
      <c r="E10369" s="39">
        <v>1601.7799408565068</v>
      </c>
      <c r="F10369" s="39">
        <f t="shared" si="490"/>
        <v>1761.9579349421576</v>
      </c>
      <c r="G10369" s="39">
        <f t="shared" si="491"/>
        <v>2082.3139231134587</v>
      </c>
    </row>
    <row r="10370" spans="1:7" ht="25.5" customHeight="1" thickTop="1" thickBot="1" x14ac:dyDescent="0.25">
      <c r="A10370" s="20" t="str">
        <f t="shared" si="489"/>
        <v>4820QUEENTON</v>
      </c>
      <c r="B10370" s="20">
        <v>4820</v>
      </c>
      <c r="C10370" s="20" t="s">
        <v>10244</v>
      </c>
      <c r="D10370" s="21" t="s">
        <v>7888</v>
      </c>
      <c r="E10370" s="22">
        <v>1601.7799408565068</v>
      </c>
      <c r="F10370" s="22">
        <f t="shared" si="490"/>
        <v>1761.9579349421576</v>
      </c>
      <c r="G10370" s="22">
        <f t="shared" si="491"/>
        <v>2082.3139231134587</v>
      </c>
    </row>
    <row r="10371" spans="1:7" ht="25.5" customHeight="1" thickTop="1" thickBot="1" x14ac:dyDescent="0.25">
      <c r="A10371" s="20" t="str">
        <f t="shared" si="489"/>
        <v>4820RICHMOND HILL</v>
      </c>
      <c r="B10371" s="37">
        <v>4820</v>
      </c>
      <c r="C10371" s="37" t="s">
        <v>3022</v>
      </c>
      <c r="D10371" s="38" t="s">
        <v>7888</v>
      </c>
      <c r="E10371" s="39">
        <v>1601.7799408565068</v>
      </c>
      <c r="F10371" s="39">
        <f t="shared" si="490"/>
        <v>1761.9579349421576</v>
      </c>
      <c r="G10371" s="39">
        <f t="shared" si="491"/>
        <v>2082.3139231134587</v>
      </c>
    </row>
    <row r="10372" spans="1:7" ht="25.5" customHeight="1" thickTop="1" thickBot="1" x14ac:dyDescent="0.25">
      <c r="A10372" s="20" t="str">
        <f t="shared" si="489"/>
        <v>4820SEVENTY MILE</v>
      </c>
      <c r="B10372" s="20">
        <v>4820</v>
      </c>
      <c r="C10372" s="20" t="s">
        <v>10245</v>
      </c>
      <c r="D10372" s="21" t="s">
        <v>7888</v>
      </c>
      <c r="E10372" s="22">
        <v>1601.7799408565068</v>
      </c>
      <c r="F10372" s="22">
        <f t="shared" si="490"/>
        <v>1761.9579349421576</v>
      </c>
      <c r="G10372" s="22">
        <f t="shared" si="491"/>
        <v>2082.3139231134587</v>
      </c>
    </row>
    <row r="10373" spans="1:7" ht="25.5" customHeight="1" thickTop="1" thickBot="1" x14ac:dyDescent="0.25">
      <c r="A10373" s="20" t="str">
        <f t="shared" ref="A10373:A10436" si="492">CONCATENATE(B10373,C10373)</f>
        <v>4820SOUTHERN CROSS</v>
      </c>
      <c r="B10373" s="37">
        <v>4820</v>
      </c>
      <c r="C10373" s="37" t="s">
        <v>5743</v>
      </c>
      <c r="D10373" s="38" t="s">
        <v>7888</v>
      </c>
      <c r="E10373" s="39">
        <v>1601.7799408565068</v>
      </c>
      <c r="F10373" s="39">
        <f t="shared" ref="F10373:F10436" si="493">1.1*E10373</f>
        <v>1761.9579349421576</v>
      </c>
      <c r="G10373" s="39">
        <f t="shared" ref="G10373:G10436" si="494">1.3*E10373</f>
        <v>2082.3139231134587</v>
      </c>
    </row>
    <row r="10374" spans="1:7" ht="25.5" customHeight="1" thickTop="1" thickBot="1" x14ac:dyDescent="0.25">
      <c r="A10374" s="20" t="str">
        <f t="shared" si="492"/>
        <v>4820TOLL</v>
      </c>
      <c r="B10374" s="20">
        <v>4820</v>
      </c>
      <c r="C10374" s="20" t="s">
        <v>10246</v>
      </c>
      <c r="D10374" s="21" t="s">
        <v>7888</v>
      </c>
      <c r="E10374" s="22">
        <v>1601.7799408565068</v>
      </c>
      <c r="F10374" s="22">
        <f t="shared" si="493"/>
        <v>1761.9579349421576</v>
      </c>
      <c r="G10374" s="22">
        <f t="shared" si="494"/>
        <v>2082.3139231134587</v>
      </c>
    </row>
    <row r="10375" spans="1:7" ht="25.5" customHeight="1" thickTop="1" thickBot="1" x14ac:dyDescent="0.25">
      <c r="A10375" s="20" t="str">
        <f t="shared" si="492"/>
        <v>4820TOWERS HILL</v>
      </c>
      <c r="B10375" s="37">
        <v>4820</v>
      </c>
      <c r="C10375" s="37" t="s">
        <v>10247</v>
      </c>
      <c r="D10375" s="38" t="s">
        <v>7888</v>
      </c>
      <c r="E10375" s="39">
        <v>1601.7799408565068</v>
      </c>
      <c r="F10375" s="39">
        <f t="shared" si="493"/>
        <v>1761.9579349421576</v>
      </c>
      <c r="G10375" s="39">
        <f t="shared" si="494"/>
        <v>2082.3139231134587</v>
      </c>
    </row>
    <row r="10376" spans="1:7" ht="25.5" customHeight="1" thickTop="1" thickBot="1" x14ac:dyDescent="0.25">
      <c r="A10376" s="20" t="str">
        <f t="shared" si="492"/>
        <v>4821DUTTON RIVER</v>
      </c>
      <c r="B10376" s="20">
        <v>4821</v>
      </c>
      <c r="C10376" s="20" t="s">
        <v>10248</v>
      </c>
      <c r="D10376" s="21" t="s">
        <v>7888</v>
      </c>
      <c r="E10376" s="22">
        <v>1836.5559997502119</v>
      </c>
      <c r="F10376" s="22">
        <f t="shared" si="493"/>
        <v>2020.2115997252333</v>
      </c>
      <c r="G10376" s="22">
        <f t="shared" si="494"/>
        <v>2387.5227996752756</v>
      </c>
    </row>
    <row r="10377" spans="1:7" ht="25.5" customHeight="1" thickTop="1" thickBot="1" x14ac:dyDescent="0.25">
      <c r="A10377" s="20" t="str">
        <f t="shared" si="492"/>
        <v>4821HUGHENDEN</v>
      </c>
      <c r="B10377" s="37">
        <v>4821</v>
      </c>
      <c r="C10377" s="37" t="s">
        <v>10249</v>
      </c>
      <c r="D10377" s="38" t="s">
        <v>7888</v>
      </c>
      <c r="E10377" s="39">
        <v>1836.5559997502119</v>
      </c>
      <c r="F10377" s="39">
        <f t="shared" si="493"/>
        <v>2020.2115997252333</v>
      </c>
      <c r="G10377" s="39">
        <f t="shared" si="494"/>
        <v>2387.5227996752756</v>
      </c>
    </row>
    <row r="10378" spans="1:7" ht="25.5" customHeight="1" thickTop="1" thickBot="1" x14ac:dyDescent="0.25">
      <c r="A10378" s="20" t="str">
        <f t="shared" si="492"/>
        <v>4821PRAIRIE</v>
      </c>
      <c r="B10378" s="20">
        <v>4821</v>
      </c>
      <c r="C10378" s="20" t="s">
        <v>6775</v>
      </c>
      <c r="D10378" s="21" t="s">
        <v>7888</v>
      </c>
      <c r="E10378" s="22">
        <v>1836.5559997502119</v>
      </c>
      <c r="F10378" s="22">
        <f t="shared" si="493"/>
        <v>2020.2115997252333</v>
      </c>
      <c r="G10378" s="22">
        <f t="shared" si="494"/>
        <v>2387.5227996752756</v>
      </c>
    </row>
    <row r="10379" spans="1:7" ht="25.5" customHeight="1" thickTop="1" thickBot="1" x14ac:dyDescent="0.25">
      <c r="A10379" s="20" t="str">
        <f t="shared" si="492"/>
        <v>4821STAMFORD</v>
      </c>
      <c r="B10379" s="37">
        <v>4821</v>
      </c>
      <c r="C10379" s="37" t="s">
        <v>10250</v>
      </c>
      <c r="D10379" s="38" t="s">
        <v>7888</v>
      </c>
      <c r="E10379" s="39">
        <v>1836.5559997502119</v>
      </c>
      <c r="F10379" s="39">
        <f t="shared" si="493"/>
        <v>2020.2115997252333</v>
      </c>
      <c r="G10379" s="39">
        <f t="shared" si="494"/>
        <v>2387.5227996752756</v>
      </c>
    </row>
    <row r="10380" spans="1:7" ht="25.5" customHeight="1" thickTop="1" thickBot="1" x14ac:dyDescent="0.25">
      <c r="A10380" s="20" t="str">
        <f t="shared" si="492"/>
        <v>4821TANGORIN</v>
      </c>
      <c r="B10380" s="20">
        <v>4821</v>
      </c>
      <c r="C10380" s="20" t="s">
        <v>10251</v>
      </c>
      <c r="D10380" s="21" t="s">
        <v>7888</v>
      </c>
      <c r="E10380" s="22">
        <v>1836.5559997502119</v>
      </c>
      <c r="F10380" s="22">
        <f t="shared" si="493"/>
        <v>2020.2115997252333</v>
      </c>
      <c r="G10380" s="22">
        <f t="shared" si="494"/>
        <v>2387.5227996752756</v>
      </c>
    </row>
    <row r="10381" spans="1:7" ht="25.5" customHeight="1" thickTop="1" thickBot="1" x14ac:dyDescent="0.25">
      <c r="A10381" s="20" t="str">
        <f t="shared" si="492"/>
        <v>4822ALBION</v>
      </c>
      <c r="B10381" s="37">
        <v>4822</v>
      </c>
      <c r="C10381" s="37" t="s">
        <v>5217</v>
      </c>
      <c r="D10381" s="38" t="s">
        <v>7888</v>
      </c>
      <c r="E10381" s="39">
        <v>1601.7799408565068</v>
      </c>
      <c r="F10381" s="39">
        <f t="shared" si="493"/>
        <v>1761.9579349421576</v>
      </c>
      <c r="G10381" s="39">
        <f t="shared" si="494"/>
        <v>2082.3139231134587</v>
      </c>
    </row>
    <row r="10382" spans="1:7" ht="25.5" customHeight="1" thickTop="1" thickBot="1" x14ac:dyDescent="0.25">
      <c r="A10382" s="20" t="str">
        <f t="shared" si="492"/>
        <v>4822BURLEIGH</v>
      </c>
      <c r="B10382" s="20">
        <v>4822</v>
      </c>
      <c r="C10382" s="20" t="s">
        <v>10252</v>
      </c>
      <c r="D10382" s="21" t="s">
        <v>7888</v>
      </c>
      <c r="E10382" s="22">
        <v>1601.7799408565068</v>
      </c>
      <c r="F10382" s="22">
        <f t="shared" si="493"/>
        <v>1761.9579349421576</v>
      </c>
      <c r="G10382" s="22">
        <f t="shared" si="494"/>
        <v>2082.3139231134587</v>
      </c>
    </row>
    <row r="10383" spans="1:7" ht="25.5" customHeight="1" thickTop="1" thickBot="1" x14ac:dyDescent="0.25">
      <c r="A10383" s="20" t="str">
        <f t="shared" si="492"/>
        <v>4822CAMBRIDGE</v>
      </c>
      <c r="B10383" s="37">
        <v>4822</v>
      </c>
      <c r="C10383" s="37" t="s">
        <v>10253</v>
      </c>
      <c r="D10383" s="38" t="s">
        <v>7888</v>
      </c>
      <c r="E10383" s="39">
        <v>1601.7799408565068</v>
      </c>
      <c r="F10383" s="39">
        <f t="shared" si="493"/>
        <v>1761.9579349421576</v>
      </c>
      <c r="G10383" s="39">
        <f t="shared" si="494"/>
        <v>2082.3139231134587</v>
      </c>
    </row>
    <row r="10384" spans="1:7" ht="25.5" customHeight="1" thickTop="1" thickBot="1" x14ac:dyDescent="0.25">
      <c r="A10384" s="20" t="str">
        <f t="shared" si="492"/>
        <v>4822MAXWELTON</v>
      </c>
      <c r="B10384" s="20">
        <v>4822</v>
      </c>
      <c r="C10384" s="20" t="s">
        <v>10254</v>
      </c>
      <c r="D10384" s="21" t="s">
        <v>7888</v>
      </c>
      <c r="E10384" s="22">
        <v>1601.7799408565068</v>
      </c>
      <c r="F10384" s="22">
        <f t="shared" si="493"/>
        <v>1761.9579349421576</v>
      </c>
      <c r="G10384" s="22">
        <f t="shared" si="494"/>
        <v>2082.3139231134587</v>
      </c>
    </row>
    <row r="10385" spans="1:7" ht="25.5" customHeight="1" thickTop="1" thickBot="1" x14ac:dyDescent="0.25">
      <c r="A10385" s="20" t="str">
        <f t="shared" si="492"/>
        <v>4822RICHMOND</v>
      </c>
      <c r="B10385" s="37">
        <v>4822</v>
      </c>
      <c r="C10385" s="37" t="s">
        <v>4474</v>
      </c>
      <c r="D10385" s="38" t="s">
        <v>7888</v>
      </c>
      <c r="E10385" s="39">
        <v>1601.7799408565068</v>
      </c>
      <c r="F10385" s="39">
        <f t="shared" si="493"/>
        <v>1761.9579349421576</v>
      </c>
      <c r="G10385" s="39">
        <f t="shared" si="494"/>
        <v>2082.3139231134587</v>
      </c>
    </row>
    <row r="10386" spans="1:7" ht="25.5" customHeight="1" thickTop="1" thickBot="1" x14ac:dyDescent="0.25">
      <c r="A10386" s="20" t="str">
        <f t="shared" si="492"/>
        <v>4822SAXBY</v>
      </c>
      <c r="B10386" s="20">
        <v>4822</v>
      </c>
      <c r="C10386" s="20" t="s">
        <v>10255</v>
      </c>
      <c r="D10386" s="21" t="s">
        <v>7888</v>
      </c>
      <c r="E10386" s="22">
        <v>1601.7799408565068</v>
      </c>
      <c r="F10386" s="22">
        <f t="shared" si="493"/>
        <v>1761.9579349421576</v>
      </c>
      <c r="G10386" s="22">
        <f t="shared" si="494"/>
        <v>2082.3139231134587</v>
      </c>
    </row>
    <row r="10387" spans="1:7" ht="25.5" customHeight="1" thickTop="1" thickBot="1" x14ac:dyDescent="0.25">
      <c r="A10387" s="20" t="str">
        <f t="shared" si="492"/>
        <v>4822WOOLGAR</v>
      </c>
      <c r="B10387" s="37">
        <v>4822</v>
      </c>
      <c r="C10387" s="37" t="s">
        <v>10256</v>
      </c>
      <c r="D10387" s="38" t="s">
        <v>7888</v>
      </c>
      <c r="E10387" s="39">
        <v>1601.7799408565068</v>
      </c>
      <c r="F10387" s="39">
        <f t="shared" si="493"/>
        <v>1761.9579349421576</v>
      </c>
      <c r="G10387" s="39">
        <f t="shared" si="494"/>
        <v>2082.3139231134587</v>
      </c>
    </row>
    <row r="10388" spans="1:7" ht="25.5" customHeight="1" thickTop="1" thickBot="1" x14ac:dyDescent="0.25">
      <c r="A10388" s="20" t="str">
        <f t="shared" si="492"/>
        <v>4823JULIA CREEK</v>
      </c>
      <c r="B10388" s="20">
        <v>4823</v>
      </c>
      <c r="C10388" s="20" t="s">
        <v>10257</v>
      </c>
      <c r="D10388" s="21" t="s">
        <v>7888</v>
      </c>
      <c r="E10388" s="22">
        <v>1601.7799408565068</v>
      </c>
      <c r="F10388" s="22">
        <f t="shared" si="493"/>
        <v>1761.9579349421576</v>
      </c>
      <c r="G10388" s="22">
        <f t="shared" si="494"/>
        <v>2082.3139231134587</v>
      </c>
    </row>
    <row r="10389" spans="1:7" ht="25.5" customHeight="1" thickTop="1" thickBot="1" x14ac:dyDescent="0.25">
      <c r="A10389" s="20" t="str">
        <f t="shared" si="492"/>
        <v>4823KYNUNA</v>
      </c>
      <c r="B10389" s="37">
        <v>4823</v>
      </c>
      <c r="C10389" s="37" t="s">
        <v>10258</v>
      </c>
      <c r="D10389" s="38" t="s">
        <v>7888</v>
      </c>
      <c r="E10389" s="39">
        <v>1601.7799408565068</v>
      </c>
      <c r="F10389" s="39">
        <f t="shared" si="493"/>
        <v>1761.9579349421576</v>
      </c>
      <c r="G10389" s="39">
        <f t="shared" si="494"/>
        <v>2082.3139231134587</v>
      </c>
    </row>
    <row r="10390" spans="1:7" ht="25.5" customHeight="1" thickTop="1" thickBot="1" x14ac:dyDescent="0.25">
      <c r="A10390" s="20" t="str">
        <f t="shared" si="492"/>
        <v>4823MCKINLAY</v>
      </c>
      <c r="B10390" s="20">
        <v>4823</v>
      </c>
      <c r="C10390" s="20" t="s">
        <v>10259</v>
      </c>
      <c r="D10390" s="21" t="s">
        <v>7888</v>
      </c>
      <c r="E10390" s="22">
        <v>1601.7799408565068</v>
      </c>
      <c r="F10390" s="22">
        <f t="shared" si="493"/>
        <v>1761.9579349421576</v>
      </c>
      <c r="G10390" s="22">
        <f t="shared" si="494"/>
        <v>2082.3139231134587</v>
      </c>
    </row>
    <row r="10391" spans="1:7" ht="25.5" customHeight="1" thickTop="1" thickBot="1" x14ac:dyDescent="0.25">
      <c r="A10391" s="20" t="str">
        <f t="shared" si="492"/>
        <v>4823SELWYN</v>
      </c>
      <c r="B10391" s="37">
        <v>4823</v>
      </c>
      <c r="C10391" s="37" t="s">
        <v>10260</v>
      </c>
      <c r="D10391" s="38" t="s">
        <v>7888</v>
      </c>
      <c r="E10391" s="39">
        <v>1601.7799408565068</v>
      </c>
      <c r="F10391" s="39">
        <f t="shared" si="493"/>
        <v>1761.9579349421576</v>
      </c>
      <c r="G10391" s="39">
        <f t="shared" si="494"/>
        <v>2082.3139231134587</v>
      </c>
    </row>
    <row r="10392" spans="1:7" ht="25.5" customHeight="1" thickTop="1" thickBot="1" x14ac:dyDescent="0.25">
      <c r="A10392" s="20" t="str">
        <f t="shared" si="492"/>
        <v>4823STOKES</v>
      </c>
      <c r="B10392" s="20">
        <v>4823</v>
      </c>
      <c r="C10392" s="20" t="s">
        <v>10261</v>
      </c>
      <c r="D10392" s="21" t="s">
        <v>7888</v>
      </c>
      <c r="E10392" s="22">
        <v>1601.7799408565068</v>
      </c>
      <c r="F10392" s="22">
        <f t="shared" si="493"/>
        <v>1761.9579349421576</v>
      </c>
      <c r="G10392" s="22">
        <f t="shared" si="494"/>
        <v>2082.3139231134587</v>
      </c>
    </row>
    <row r="10393" spans="1:7" ht="25.5" customHeight="1" thickTop="1" thickBot="1" x14ac:dyDescent="0.25">
      <c r="A10393" s="20" t="str">
        <f t="shared" si="492"/>
        <v>4823TALDORA</v>
      </c>
      <c r="B10393" s="37">
        <v>4823</v>
      </c>
      <c r="C10393" s="37" t="s">
        <v>10262</v>
      </c>
      <c r="D10393" s="38" t="s">
        <v>7888</v>
      </c>
      <c r="E10393" s="39">
        <v>1601.7799408565068</v>
      </c>
      <c r="F10393" s="39">
        <f t="shared" si="493"/>
        <v>1761.9579349421576</v>
      </c>
      <c r="G10393" s="39">
        <f t="shared" si="494"/>
        <v>2082.3139231134587</v>
      </c>
    </row>
    <row r="10394" spans="1:7" ht="25.5" customHeight="1" thickTop="1" thickBot="1" x14ac:dyDescent="0.25">
      <c r="A10394" s="20" t="str">
        <f t="shared" si="492"/>
        <v>4824CLONCURRY</v>
      </c>
      <c r="B10394" s="20">
        <v>4824</v>
      </c>
      <c r="C10394" s="20" t="s">
        <v>10263</v>
      </c>
      <c r="D10394" s="21" t="s">
        <v>7888</v>
      </c>
      <c r="E10394" s="22">
        <v>1647.5419999740579</v>
      </c>
      <c r="F10394" s="22">
        <f t="shared" si="493"/>
        <v>1812.2961999714639</v>
      </c>
      <c r="G10394" s="22">
        <f t="shared" si="494"/>
        <v>2141.8045999662754</v>
      </c>
    </row>
    <row r="10395" spans="1:7" ht="25.5" customHeight="1" thickTop="1" thickBot="1" x14ac:dyDescent="0.25">
      <c r="A10395" s="20" t="str">
        <f t="shared" si="492"/>
        <v>4824KURIDALA</v>
      </c>
      <c r="B10395" s="37">
        <v>4824</v>
      </c>
      <c r="C10395" s="37" t="s">
        <v>10264</v>
      </c>
      <c r="D10395" s="38" t="s">
        <v>7888</v>
      </c>
      <c r="E10395" s="39">
        <v>1647.5419999740579</v>
      </c>
      <c r="F10395" s="39">
        <f t="shared" si="493"/>
        <v>1812.2961999714639</v>
      </c>
      <c r="G10395" s="39">
        <f t="shared" si="494"/>
        <v>2141.8045999662754</v>
      </c>
    </row>
    <row r="10396" spans="1:7" ht="25.5" customHeight="1" thickTop="1" thickBot="1" x14ac:dyDescent="0.25">
      <c r="A10396" s="20" t="str">
        <f t="shared" si="492"/>
        <v>4824THREE RIVERS</v>
      </c>
      <c r="B10396" s="20">
        <v>4824</v>
      </c>
      <c r="C10396" s="20" t="s">
        <v>10265</v>
      </c>
      <c r="D10396" s="21" t="s">
        <v>7888</v>
      </c>
      <c r="E10396" s="22">
        <v>1647.5419999740579</v>
      </c>
      <c r="F10396" s="22">
        <f t="shared" si="493"/>
        <v>1812.2961999714639</v>
      </c>
      <c r="G10396" s="22">
        <f t="shared" si="494"/>
        <v>2141.8045999662754</v>
      </c>
    </row>
    <row r="10397" spans="1:7" ht="25.5" customHeight="1" thickTop="1" thickBot="1" x14ac:dyDescent="0.25">
      <c r="A10397" s="20" t="str">
        <f t="shared" si="492"/>
        <v>4825ALPURRURULAM</v>
      </c>
      <c r="B10397" s="37">
        <v>4825</v>
      </c>
      <c r="C10397" s="37" t="s">
        <v>10266</v>
      </c>
      <c r="D10397" s="38" t="s">
        <v>7888</v>
      </c>
      <c r="E10397" s="39">
        <v>1804.2799995821138</v>
      </c>
      <c r="F10397" s="39">
        <f t="shared" si="493"/>
        <v>1984.7079995403253</v>
      </c>
      <c r="G10397" s="39">
        <f t="shared" si="494"/>
        <v>2345.5639994567478</v>
      </c>
    </row>
    <row r="10398" spans="1:7" ht="25.5" customHeight="1" thickTop="1" thickBot="1" x14ac:dyDescent="0.25">
      <c r="A10398" s="20" t="str">
        <f t="shared" si="492"/>
        <v>4825BARKLY</v>
      </c>
      <c r="B10398" s="20">
        <v>4825</v>
      </c>
      <c r="C10398" s="20" t="s">
        <v>6142</v>
      </c>
      <c r="D10398" s="21" t="s">
        <v>7888</v>
      </c>
      <c r="E10398" s="22">
        <v>1804.2799995821138</v>
      </c>
      <c r="F10398" s="22">
        <f t="shared" si="493"/>
        <v>1984.7079995403253</v>
      </c>
      <c r="G10398" s="22">
        <f t="shared" si="494"/>
        <v>2345.5639994567478</v>
      </c>
    </row>
    <row r="10399" spans="1:7" ht="25.5" customHeight="1" thickTop="1" thickBot="1" x14ac:dyDescent="0.25">
      <c r="A10399" s="20" t="str">
        <f t="shared" si="492"/>
        <v>4825BREAKAWAY</v>
      </c>
      <c r="B10399" s="37">
        <v>4825</v>
      </c>
      <c r="C10399" s="37" t="s">
        <v>10267</v>
      </c>
      <c r="D10399" s="38" t="s">
        <v>7888</v>
      </c>
      <c r="E10399" s="39">
        <v>1804.2799995821138</v>
      </c>
      <c r="F10399" s="39">
        <f t="shared" si="493"/>
        <v>1984.7079995403253</v>
      </c>
      <c r="G10399" s="39">
        <f t="shared" si="494"/>
        <v>2345.5639994567478</v>
      </c>
    </row>
    <row r="10400" spans="1:7" ht="25.5" customHeight="1" thickTop="1" thickBot="1" x14ac:dyDescent="0.25">
      <c r="A10400" s="20" t="str">
        <f t="shared" si="492"/>
        <v>4825DAJARRA</v>
      </c>
      <c r="B10400" s="20">
        <v>4825</v>
      </c>
      <c r="C10400" s="20" t="s">
        <v>10268</v>
      </c>
      <c r="D10400" s="21" t="s">
        <v>7888</v>
      </c>
      <c r="E10400" s="22">
        <v>1804.2799995821138</v>
      </c>
      <c r="F10400" s="22">
        <f t="shared" si="493"/>
        <v>1984.7079995403253</v>
      </c>
      <c r="G10400" s="22">
        <f t="shared" si="494"/>
        <v>2345.5639994567478</v>
      </c>
    </row>
    <row r="10401" spans="1:7" ht="25.5" customHeight="1" thickTop="1" thickBot="1" x14ac:dyDescent="0.25">
      <c r="A10401" s="20" t="str">
        <f t="shared" si="492"/>
        <v>4825FIELDING</v>
      </c>
      <c r="B10401" s="37">
        <v>4825</v>
      </c>
      <c r="C10401" s="37" t="s">
        <v>10269</v>
      </c>
      <c r="D10401" s="38" t="s">
        <v>7888</v>
      </c>
      <c r="E10401" s="39">
        <v>1804.2799995821138</v>
      </c>
      <c r="F10401" s="39">
        <f t="shared" si="493"/>
        <v>1984.7079995403253</v>
      </c>
      <c r="G10401" s="39">
        <f t="shared" si="494"/>
        <v>2345.5639994567478</v>
      </c>
    </row>
    <row r="10402" spans="1:7" ht="25.5" customHeight="1" thickTop="1" thickBot="1" x14ac:dyDescent="0.25">
      <c r="A10402" s="20" t="str">
        <f t="shared" si="492"/>
        <v>4825FISHER</v>
      </c>
      <c r="B10402" s="20">
        <v>4825</v>
      </c>
      <c r="C10402" s="20" t="s">
        <v>3806</v>
      </c>
      <c r="D10402" s="21" t="s">
        <v>7888</v>
      </c>
      <c r="E10402" s="22">
        <v>1804.2799995821138</v>
      </c>
      <c r="F10402" s="22">
        <f t="shared" si="493"/>
        <v>1984.7079995403253</v>
      </c>
      <c r="G10402" s="22">
        <f t="shared" si="494"/>
        <v>2345.5639994567478</v>
      </c>
    </row>
    <row r="10403" spans="1:7" ht="25.5" customHeight="1" thickTop="1" thickBot="1" x14ac:dyDescent="0.25">
      <c r="A10403" s="20" t="str">
        <f t="shared" si="492"/>
        <v>4825GUNPOWDER</v>
      </c>
      <c r="B10403" s="37">
        <v>4825</v>
      </c>
      <c r="C10403" s="37" t="s">
        <v>10270</v>
      </c>
      <c r="D10403" s="38" t="s">
        <v>7888</v>
      </c>
      <c r="E10403" s="39">
        <v>1804.2799995821138</v>
      </c>
      <c r="F10403" s="39">
        <f t="shared" si="493"/>
        <v>1984.7079995403253</v>
      </c>
      <c r="G10403" s="39">
        <f t="shared" si="494"/>
        <v>2345.5639994567478</v>
      </c>
    </row>
    <row r="10404" spans="1:7" ht="25.5" customHeight="1" thickTop="1" thickBot="1" x14ac:dyDescent="0.25">
      <c r="A10404" s="20" t="str">
        <f t="shared" si="492"/>
        <v>4825HAPPY VALLEY</v>
      </c>
      <c r="B10404" s="20">
        <v>4825</v>
      </c>
      <c r="C10404" s="20" t="s">
        <v>6045</v>
      </c>
      <c r="D10404" s="21" t="s">
        <v>7888</v>
      </c>
      <c r="E10404" s="22">
        <v>1804.2799995821138</v>
      </c>
      <c r="F10404" s="22">
        <f t="shared" si="493"/>
        <v>1984.7079995403253</v>
      </c>
      <c r="G10404" s="22">
        <f t="shared" si="494"/>
        <v>2345.5639994567478</v>
      </c>
    </row>
    <row r="10405" spans="1:7" ht="25.5" customHeight="1" thickTop="1" thickBot="1" x14ac:dyDescent="0.25">
      <c r="A10405" s="20" t="str">
        <f t="shared" si="492"/>
        <v>4825HEALY</v>
      </c>
      <c r="B10405" s="37">
        <v>4825</v>
      </c>
      <c r="C10405" s="37" t="s">
        <v>10271</v>
      </c>
      <c r="D10405" s="38" t="s">
        <v>7888</v>
      </c>
      <c r="E10405" s="39">
        <v>1804.2799995821138</v>
      </c>
      <c r="F10405" s="39">
        <f t="shared" si="493"/>
        <v>1984.7079995403253</v>
      </c>
      <c r="G10405" s="39">
        <f t="shared" si="494"/>
        <v>2345.5639994567478</v>
      </c>
    </row>
    <row r="10406" spans="1:7" ht="25.5" customHeight="1" thickTop="1" thickBot="1" x14ac:dyDescent="0.25">
      <c r="A10406" s="20" t="str">
        <f t="shared" si="492"/>
        <v>4825KALKADOON</v>
      </c>
      <c r="B10406" s="20">
        <v>4825</v>
      </c>
      <c r="C10406" s="20" t="s">
        <v>10272</v>
      </c>
      <c r="D10406" s="21" t="s">
        <v>7888</v>
      </c>
      <c r="E10406" s="22">
        <v>1804.2799995821138</v>
      </c>
      <c r="F10406" s="22">
        <f t="shared" si="493"/>
        <v>1984.7079995403253</v>
      </c>
      <c r="G10406" s="22">
        <f t="shared" si="494"/>
        <v>2345.5639994567478</v>
      </c>
    </row>
    <row r="10407" spans="1:7" ht="25.5" customHeight="1" thickTop="1" thickBot="1" x14ac:dyDescent="0.25">
      <c r="A10407" s="20" t="str">
        <f t="shared" si="492"/>
        <v>4825LANSKEY</v>
      </c>
      <c r="B10407" s="37">
        <v>4825</v>
      </c>
      <c r="C10407" s="37" t="s">
        <v>10273</v>
      </c>
      <c r="D10407" s="38" t="s">
        <v>7888</v>
      </c>
      <c r="E10407" s="39">
        <v>1804.2799995821138</v>
      </c>
      <c r="F10407" s="39">
        <f t="shared" si="493"/>
        <v>1984.7079995403253</v>
      </c>
      <c r="G10407" s="39">
        <f t="shared" si="494"/>
        <v>2345.5639994567478</v>
      </c>
    </row>
    <row r="10408" spans="1:7" ht="25.5" customHeight="1" thickTop="1" thickBot="1" x14ac:dyDescent="0.25">
      <c r="A10408" s="20" t="str">
        <f t="shared" si="492"/>
        <v>4825LAWN HILL</v>
      </c>
      <c r="B10408" s="20">
        <v>4825</v>
      </c>
      <c r="C10408" s="20" t="s">
        <v>10274</v>
      </c>
      <c r="D10408" s="21" t="s">
        <v>7888</v>
      </c>
      <c r="E10408" s="22">
        <v>1804.2799995821138</v>
      </c>
      <c r="F10408" s="22">
        <f t="shared" si="493"/>
        <v>1984.7079995403253</v>
      </c>
      <c r="G10408" s="22">
        <f t="shared" si="494"/>
        <v>2345.5639994567478</v>
      </c>
    </row>
    <row r="10409" spans="1:7" ht="25.5" customHeight="1" thickTop="1" thickBot="1" x14ac:dyDescent="0.25">
      <c r="A10409" s="20" t="str">
        <f t="shared" si="492"/>
        <v>4825MENZIES</v>
      </c>
      <c r="B10409" s="37">
        <v>4825</v>
      </c>
      <c r="C10409" s="37" t="s">
        <v>10275</v>
      </c>
      <c r="D10409" s="38" t="s">
        <v>7888</v>
      </c>
      <c r="E10409" s="39">
        <v>1804.2799995821138</v>
      </c>
      <c r="F10409" s="39">
        <f t="shared" si="493"/>
        <v>1984.7079995403253</v>
      </c>
      <c r="G10409" s="39">
        <f t="shared" si="494"/>
        <v>2345.5639994567478</v>
      </c>
    </row>
    <row r="10410" spans="1:7" ht="25.5" customHeight="1" thickTop="1" thickBot="1" x14ac:dyDescent="0.25">
      <c r="A10410" s="20" t="str">
        <f t="shared" si="492"/>
        <v>4825MICA CREEK</v>
      </c>
      <c r="B10410" s="20">
        <v>4825</v>
      </c>
      <c r="C10410" s="20" t="s">
        <v>10276</v>
      </c>
      <c r="D10410" s="21" t="s">
        <v>7888</v>
      </c>
      <c r="E10410" s="22">
        <v>1804.2799995821138</v>
      </c>
      <c r="F10410" s="22">
        <f t="shared" si="493"/>
        <v>1984.7079995403253</v>
      </c>
      <c r="G10410" s="22">
        <f t="shared" si="494"/>
        <v>2345.5639994567478</v>
      </c>
    </row>
    <row r="10411" spans="1:7" ht="25.5" customHeight="1" thickTop="1" thickBot="1" x14ac:dyDescent="0.25">
      <c r="A10411" s="20" t="str">
        <f t="shared" si="492"/>
        <v>4825MILES END</v>
      </c>
      <c r="B10411" s="37">
        <v>4825</v>
      </c>
      <c r="C10411" s="37" t="s">
        <v>10277</v>
      </c>
      <c r="D10411" s="38" t="s">
        <v>7888</v>
      </c>
      <c r="E10411" s="39">
        <v>1804.2799995821138</v>
      </c>
      <c r="F10411" s="39">
        <f t="shared" si="493"/>
        <v>1984.7079995403253</v>
      </c>
      <c r="G10411" s="39">
        <f t="shared" si="494"/>
        <v>2345.5639994567478</v>
      </c>
    </row>
    <row r="10412" spans="1:7" ht="25.5" customHeight="1" thickTop="1" thickBot="1" x14ac:dyDescent="0.25">
      <c r="A10412" s="20" t="str">
        <f t="shared" si="492"/>
        <v>4825MORNINGTON</v>
      </c>
      <c r="B10412" s="20">
        <v>4825</v>
      </c>
      <c r="C10412" s="20" t="s">
        <v>7718</v>
      </c>
      <c r="D10412" s="21" t="s">
        <v>7888</v>
      </c>
      <c r="E10412" s="22">
        <v>1804.2799995821138</v>
      </c>
      <c r="F10412" s="22">
        <f t="shared" si="493"/>
        <v>1984.7079995403253</v>
      </c>
      <c r="G10412" s="22">
        <f t="shared" si="494"/>
        <v>2345.5639994567478</v>
      </c>
    </row>
    <row r="10413" spans="1:7" ht="25.5" customHeight="1" thickTop="1" thickBot="1" x14ac:dyDescent="0.25">
      <c r="A10413" s="20" t="str">
        <f t="shared" si="492"/>
        <v>4825MOUNT ISA</v>
      </c>
      <c r="B10413" s="37">
        <v>4825</v>
      </c>
      <c r="C10413" s="37" t="s">
        <v>10278</v>
      </c>
      <c r="D10413" s="38" t="s">
        <v>7888</v>
      </c>
      <c r="E10413" s="39">
        <v>1804.2799995821138</v>
      </c>
      <c r="F10413" s="39">
        <f t="shared" si="493"/>
        <v>1984.7079995403253</v>
      </c>
      <c r="G10413" s="39">
        <f t="shared" si="494"/>
        <v>2345.5639994567478</v>
      </c>
    </row>
    <row r="10414" spans="1:7" ht="25.5" customHeight="1" thickTop="1" thickBot="1" x14ac:dyDescent="0.25">
      <c r="A10414" s="20" t="str">
        <f t="shared" si="492"/>
        <v>4825MOUNT ISA CITY</v>
      </c>
      <c r="B10414" s="20">
        <v>4825</v>
      </c>
      <c r="C10414" s="20" t="s">
        <v>10279</v>
      </c>
      <c r="D10414" s="21" t="s">
        <v>7888</v>
      </c>
      <c r="E10414" s="22">
        <v>1804.2799995821138</v>
      </c>
      <c r="F10414" s="22">
        <f t="shared" si="493"/>
        <v>1984.7079995403253</v>
      </c>
      <c r="G10414" s="22">
        <f t="shared" si="494"/>
        <v>2345.5639994567478</v>
      </c>
    </row>
    <row r="10415" spans="1:7" ht="25.5" customHeight="1" thickTop="1" thickBot="1" x14ac:dyDescent="0.25">
      <c r="A10415" s="20" t="str">
        <f t="shared" si="492"/>
        <v>4825PARKSIDE</v>
      </c>
      <c r="B10415" s="37">
        <v>4825</v>
      </c>
      <c r="C10415" s="37" t="s">
        <v>10280</v>
      </c>
      <c r="D10415" s="38" t="s">
        <v>7888</v>
      </c>
      <c r="E10415" s="39">
        <v>1804.2799995821138</v>
      </c>
      <c r="F10415" s="39">
        <f t="shared" si="493"/>
        <v>1984.7079995403253</v>
      </c>
      <c r="G10415" s="39">
        <f t="shared" si="494"/>
        <v>2345.5639994567478</v>
      </c>
    </row>
    <row r="10416" spans="1:7" ht="25.5" customHeight="1" thickTop="1" thickBot="1" x14ac:dyDescent="0.25">
      <c r="A10416" s="20" t="str">
        <f t="shared" si="492"/>
        <v>4825PIONEER</v>
      </c>
      <c r="B10416" s="20">
        <v>4825</v>
      </c>
      <c r="C10416" s="20" t="s">
        <v>10281</v>
      </c>
      <c r="D10416" s="21" t="s">
        <v>7888</v>
      </c>
      <c r="E10416" s="22">
        <v>1804.2799995821138</v>
      </c>
      <c r="F10416" s="22">
        <f t="shared" si="493"/>
        <v>1984.7079995403253</v>
      </c>
      <c r="G10416" s="22">
        <f t="shared" si="494"/>
        <v>2345.5639994567478</v>
      </c>
    </row>
    <row r="10417" spans="1:7" ht="25.5" customHeight="1" thickTop="1" thickBot="1" x14ac:dyDescent="0.25">
      <c r="A10417" s="20" t="str">
        <f t="shared" si="492"/>
        <v>4825PITURIE</v>
      </c>
      <c r="B10417" s="37">
        <v>4825</v>
      </c>
      <c r="C10417" s="37" t="s">
        <v>10282</v>
      </c>
      <c r="D10417" s="38" t="s">
        <v>7888</v>
      </c>
      <c r="E10417" s="39">
        <v>1804.2799995821138</v>
      </c>
      <c r="F10417" s="39">
        <f t="shared" si="493"/>
        <v>1984.7079995403253</v>
      </c>
      <c r="G10417" s="39">
        <f t="shared" si="494"/>
        <v>2345.5639994567478</v>
      </c>
    </row>
    <row r="10418" spans="1:7" ht="25.5" customHeight="1" thickTop="1" thickBot="1" x14ac:dyDescent="0.25">
      <c r="A10418" s="20" t="str">
        <f t="shared" si="492"/>
        <v>4825RYAN</v>
      </c>
      <c r="B10418" s="20">
        <v>4825</v>
      </c>
      <c r="C10418" s="20" t="s">
        <v>4190</v>
      </c>
      <c r="D10418" s="21" t="s">
        <v>7888</v>
      </c>
      <c r="E10418" s="22">
        <v>1804.2799995821138</v>
      </c>
      <c r="F10418" s="22">
        <f t="shared" si="493"/>
        <v>1984.7079995403253</v>
      </c>
      <c r="G10418" s="22">
        <f t="shared" si="494"/>
        <v>2345.5639994567478</v>
      </c>
    </row>
    <row r="10419" spans="1:7" ht="25.5" customHeight="1" thickTop="1" thickBot="1" x14ac:dyDescent="0.25">
      <c r="A10419" s="20" t="str">
        <f t="shared" si="492"/>
        <v>4825SOLDIERS HILL</v>
      </c>
      <c r="B10419" s="37">
        <v>4825</v>
      </c>
      <c r="C10419" s="37" t="s">
        <v>5961</v>
      </c>
      <c r="D10419" s="38" t="s">
        <v>7888</v>
      </c>
      <c r="E10419" s="39">
        <v>1804.2799995821138</v>
      </c>
      <c r="F10419" s="39">
        <f t="shared" si="493"/>
        <v>1984.7079995403253</v>
      </c>
      <c r="G10419" s="39">
        <f t="shared" si="494"/>
        <v>2345.5639994567478</v>
      </c>
    </row>
    <row r="10420" spans="1:7" ht="25.5" customHeight="1" thickTop="1" thickBot="1" x14ac:dyDescent="0.25">
      <c r="A10420" s="20" t="str">
        <f t="shared" si="492"/>
        <v>4825SPREADBOROUGH</v>
      </c>
      <c r="B10420" s="20">
        <v>4825</v>
      </c>
      <c r="C10420" s="20" t="s">
        <v>10283</v>
      </c>
      <c r="D10420" s="21" t="s">
        <v>7888</v>
      </c>
      <c r="E10420" s="22">
        <v>1804.2799995821138</v>
      </c>
      <c r="F10420" s="22">
        <f t="shared" si="493"/>
        <v>1984.7079995403253</v>
      </c>
      <c r="G10420" s="22">
        <f t="shared" si="494"/>
        <v>2345.5639994567478</v>
      </c>
    </row>
    <row r="10421" spans="1:7" ht="25.5" customHeight="1" thickTop="1" thickBot="1" x14ac:dyDescent="0.25">
      <c r="A10421" s="20" t="str">
        <f t="shared" si="492"/>
        <v>4825SUNSET</v>
      </c>
      <c r="B10421" s="37">
        <v>4825</v>
      </c>
      <c r="C10421" s="37" t="s">
        <v>10284</v>
      </c>
      <c r="D10421" s="38" t="s">
        <v>7888</v>
      </c>
      <c r="E10421" s="39">
        <v>1804.2799995821138</v>
      </c>
      <c r="F10421" s="39">
        <f t="shared" si="493"/>
        <v>1984.7079995403253</v>
      </c>
      <c r="G10421" s="39">
        <f t="shared" si="494"/>
        <v>2345.5639994567478</v>
      </c>
    </row>
    <row r="10422" spans="1:7" ht="25.5" customHeight="1" thickTop="1" thickBot="1" x14ac:dyDescent="0.25">
      <c r="A10422" s="20" t="str">
        <f t="shared" si="492"/>
        <v>4825THE GAP</v>
      </c>
      <c r="B10422" s="20">
        <v>4825</v>
      </c>
      <c r="C10422" s="20" t="s">
        <v>727</v>
      </c>
      <c r="D10422" s="21" t="s">
        <v>7888</v>
      </c>
      <c r="E10422" s="22">
        <v>1804.2799995821138</v>
      </c>
      <c r="F10422" s="22">
        <f t="shared" si="493"/>
        <v>1984.7079995403253</v>
      </c>
      <c r="G10422" s="22">
        <f t="shared" si="494"/>
        <v>2345.5639994567478</v>
      </c>
    </row>
    <row r="10423" spans="1:7" ht="25.5" customHeight="1" thickTop="1" thickBot="1" x14ac:dyDescent="0.25">
      <c r="A10423" s="20" t="str">
        <f t="shared" si="492"/>
        <v>4825TOWNVIEW</v>
      </c>
      <c r="B10423" s="37">
        <v>4825</v>
      </c>
      <c r="C10423" s="37" t="s">
        <v>10285</v>
      </c>
      <c r="D10423" s="38" t="s">
        <v>7888</v>
      </c>
      <c r="E10423" s="39">
        <v>1804.2799995821138</v>
      </c>
      <c r="F10423" s="39">
        <f t="shared" si="493"/>
        <v>1984.7079995403253</v>
      </c>
      <c r="G10423" s="39">
        <f t="shared" si="494"/>
        <v>2345.5639994567478</v>
      </c>
    </row>
    <row r="10424" spans="1:7" ht="25.5" customHeight="1" thickTop="1" thickBot="1" x14ac:dyDescent="0.25">
      <c r="A10424" s="20" t="str">
        <f t="shared" si="492"/>
        <v>4825WINSTON</v>
      </c>
      <c r="B10424" s="20">
        <v>4825</v>
      </c>
      <c r="C10424" s="20" t="s">
        <v>10286</v>
      </c>
      <c r="D10424" s="21" t="s">
        <v>7888</v>
      </c>
      <c r="E10424" s="22">
        <v>1804.2799995821138</v>
      </c>
      <c r="F10424" s="22">
        <f t="shared" si="493"/>
        <v>1984.7079995403253</v>
      </c>
      <c r="G10424" s="22">
        <f t="shared" si="494"/>
        <v>2345.5639994567478</v>
      </c>
    </row>
    <row r="10425" spans="1:7" ht="25.5" customHeight="1" thickTop="1" thickBot="1" x14ac:dyDescent="0.25">
      <c r="A10425" s="20" t="str">
        <f t="shared" si="492"/>
        <v>4828CAMOOWEAL</v>
      </c>
      <c r="B10425" s="37">
        <v>4828</v>
      </c>
      <c r="C10425" s="37" t="s">
        <v>10287</v>
      </c>
      <c r="D10425" s="38" t="s">
        <v>7888</v>
      </c>
      <c r="E10425" s="39">
        <v>1930.9400004430101</v>
      </c>
      <c r="F10425" s="39">
        <f t="shared" si="493"/>
        <v>2124.0340004873115</v>
      </c>
      <c r="G10425" s="39">
        <f t="shared" si="494"/>
        <v>2510.2220005759132</v>
      </c>
    </row>
    <row r="10426" spans="1:7" ht="25.5" customHeight="1" thickTop="1" thickBot="1" x14ac:dyDescent="0.25">
      <c r="A10426" s="20" t="str">
        <f t="shared" si="492"/>
        <v>4829BEDOURIE</v>
      </c>
      <c r="B10426" s="20">
        <v>4829</v>
      </c>
      <c r="C10426" s="20" t="s">
        <v>10288</v>
      </c>
      <c r="D10426" s="21" t="s">
        <v>7888</v>
      </c>
      <c r="E10426" s="22">
        <v>1807.031999878096</v>
      </c>
      <c r="F10426" s="22">
        <f t="shared" si="493"/>
        <v>1987.7351998659058</v>
      </c>
      <c r="G10426" s="22">
        <f t="shared" si="494"/>
        <v>2349.141599841525</v>
      </c>
    </row>
    <row r="10427" spans="1:7" ht="25.5" customHeight="1" thickTop="1" thickBot="1" x14ac:dyDescent="0.25">
      <c r="A10427" s="20" t="str">
        <f t="shared" si="492"/>
        <v>4829BOULIA</v>
      </c>
      <c r="B10427" s="37">
        <v>4829</v>
      </c>
      <c r="C10427" s="37" t="s">
        <v>10289</v>
      </c>
      <c r="D10427" s="38" t="s">
        <v>7888</v>
      </c>
      <c r="E10427" s="39">
        <v>1807.031999878096</v>
      </c>
      <c r="F10427" s="39">
        <f t="shared" si="493"/>
        <v>1987.7351998659058</v>
      </c>
      <c r="G10427" s="39">
        <f t="shared" si="494"/>
        <v>2349.141599841525</v>
      </c>
    </row>
    <row r="10428" spans="1:7" ht="25.5" customHeight="1" thickTop="1" thickBot="1" x14ac:dyDescent="0.25">
      <c r="A10428" s="20" t="str">
        <f t="shared" si="492"/>
        <v>4829WILLS</v>
      </c>
      <c r="B10428" s="20">
        <v>4829</v>
      </c>
      <c r="C10428" s="20" t="s">
        <v>10290</v>
      </c>
      <c r="D10428" s="21" t="s">
        <v>7888</v>
      </c>
      <c r="E10428" s="22">
        <v>1807.031999878096</v>
      </c>
      <c r="F10428" s="22">
        <f t="shared" si="493"/>
        <v>1987.7351998659058</v>
      </c>
      <c r="G10428" s="22">
        <f t="shared" si="494"/>
        <v>2349.141599841525</v>
      </c>
    </row>
    <row r="10429" spans="1:7" ht="25.5" customHeight="1" thickTop="1" thickBot="1" x14ac:dyDescent="0.25">
      <c r="A10429" s="20" t="str">
        <f t="shared" si="492"/>
        <v>4830BURKETOWN</v>
      </c>
      <c r="B10429" s="37">
        <v>4830</v>
      </c>
      <c r="C10429" s="37" t="s">
        <v>10291</v>
      </c>
      <c r="D10429" s="38" t="s">
        <v>7888</v>
      </c>
      <c r="E10429" s="39">
        <v>1601.7799408565068</v>
      </c>
      <c r="F10429" s="39">
        <f t="shared" si="493"/>
        <v>1761.9579349421576</v>
      </c>
      <c r="G10429" s="39">
        <f t="shared" si="494"/>
        <v>2082.3139231134587</v>
      </c>
    </row>
    <row r="10430" spans="1:7" ht="25.5" customHeight="1" thickTop="1" thickBot="1" x14ac:dyDescent="0.25">
      <c r="A10430" s="20" t="str">
        <f t="shared" si="492"/>
        <v>4830DOOMADGEE</v>
      </c>
      <c r="B10430" s="20">
        <v>4830</v>
      </c>
      <c r="C10430" s="20" t="s">
        <v>10292</v>
      </c>
      <c r="D10430" s="21" t="s">
        <v>7888</v>
      </c>
      <c r="E10430" s="22">
        <v>1601.7799408565068</v>
      </c>
      <c r="F10430" s="22">
        <f t="shared" si="493"/>
        <v>1761.9579349421576</v>
      </c>
      <c r="G10430" s="22">
        <f t="shared" si="494"/>
        <v>2082.3139231134587</v>
      </c>
    </row>
    <row r="10431" spans="1:7" ht="25.5" customHeight="1" thickTop="1" thickBot="1" x14ac:dyDescent="0.25">
      <c r="A10431" s="20" t="str">
        <f t="shared" si="492"/>
        <v>4830GREGORY</v>
      </c>
      <c r="B10431" s="37">
        <v>4830</v>
      </c>
      <c r="C10431" s="37" t="s">
        <v>667</v>
      </c>
      <c r="D10431" s="38" t="s">
        <v>7888</v>
      </c>
      <c r="E10431" s="39">
        <v>1601.7799408565068</v>
      </c>
      <c r="F10431" s="39">
        <f t="shared" si="493"/>
        <v>1761.9579349421576</v>
      </c>
      <c r="G10431" s="39">
        <f t="shared" si="494"/>
        <v>2082.3139231134587</v>
      </c>
    </row>
    <row r="10432" spans="1:7" ht="25.5" customHeight="1" thickTop="1" thickBot="1" x14ac:dyDescent="0.25">
      <c r="A10432" s="20" t="str">
        <f t="shared" si="492"/>
        <v>4830NICHOLSON</v>
      </c>
      <c r="B10432" s="20">
        <v>4830</v>
      </c>
      <c r="C10432" s="20" t="s">
        <v>7590</v>
      </c>
      <c r="D10432" s="21" t="s">
        <v>7888</v>
      </c>
      <c r="E10432" s="22">
        <v>1601.7799408565068</v>
      </c>
      <c r="F10432" s="22">
        <f t="shared" si="493"/>
        <v>1761.9579349421576</v>
      </c>
      <c r="G10432" s="22">
        <f t="shared" si="494"/>
        <v>2082.3139231134587</v>
      </c>
    </row>
    <row r="10433" spans="1:7" ht="25.5" customHeight="1" thickTop="1" thickBot="1" x14ac:dyDescent="0.25">
      <c r="A10433" s="20" t="str">
        <f t="shared" si="492"/>
        <v>4849CARDWELL</v>
      </c>
      <c r="B10433" s="37">
        <v>4849</v>
      </c>
      <c r="C10433" s="37" t="s">
        <v>10293</v>
      </c>
      <c r="D10433" s="38" t="s">
        <v>7888</v>
      </c>
      <c r="E10433" s="39">
        <v>1601.7799408565068</v>
      </c>
      <c r="F10433" s="39">
        <f t="shared" si="493"/>
        <v>1761.9579349421576</v>
      </c>
      <c r="G10433" s="39">
        <f t="shared" si="494"/>
        <v>2082.3139231134587</v>
      </c>
    </row>
    <row r="10434" spans="1:7" ht="25.5" customHeight="1" thickTop="1" thickBot="1" x14ac:dyDescent="0.25">
      <c r="A10434" s="20" t="str">
        <f t="shared" si="492"/>
        <v>4849DAMPER CREEK</v>
      </c>
      <c r="B10434" s="20">
        <v>4849</v>
      </c>
      <c r="C10434" s="20" t="s">
        <v>10294</v>
      </c>
      <c r="D10434" s="21" t="s">
        <v>7888</v>
      </c>
      <c r="E10434" s="22">
        <v>1601.7799408565068</v>
      </c>
      <c r="F10434" s="22">
        <f t="shared" si="493"/>
        <v>1761.9579349421576</v>
      </c>
      <c r="G10434" s="22">
        <f t="shared" si="494"/>
        <v>2082.3139231134587</v>
      </c>
    </row>
    <row r="10435" spans="1:7" ht="25.5" customHeight="1" thickTop="1" thickBot="1" x14ac:dyDescent="0.25">
      <c r="A10435" s="20" t="str">
        <f t="shared" si="492"/>
        <v>4849LUMHOLTZ</v>
      </c>
      <c r="B10435" s="37">
        <v>4849</v>
      </c>
      <c r="C10435" s="37" t="s">
        <v>10295</v>
      </c>
      <c r="D10435" s="38" t="s">
        <v>7888</v>
      </c>
      <c r="E10435" s="39">
        <v>1601.7799408565068</v>
      </c>
      <c r="F10435" s="39">
        <f t="shared" si="493"/>
        <v>1761.9579349421576</v>
      </c>
      <c r="G10435" s="39">
        <f t="shared" si="494"/>
        <v>2082.3139231134587</v>
      </c>
    </row>
    <row r="10436" spans="1:7" ht="25.5" customHeight="1" thickTop="1" thickBot="1" x14ac:dyDescent="0.25">
      <c r="A10436" s="20" t="str">
        <f t="shared" si="492"/>
        <v>4849RUNGOO</v>
      </c>
      <c r="B10436" s="20">
        <v>4849</v>
      </c>
      <c r="C10436" s="20" t="s">
        <v>10296</v>
      </c>
      <c r="D10436" s="21" t="s">
        <v>7888</v>
      </c>
      <c r="E10436" s="22">
        <v>1601.7799408565068</v>
      </c>
      <c r="F10436" s="22">
        <f t="shared" si="493"/>
        <v>1761.9579349421576</v>
      </c>
      <c r="G10436" s="22">
        <f t="shared" si="494"/>
        <v>2082.3139231134587</v>
      </c>
    </row>
    <row r="10437" spans="1:7" ht="25.5" customHeight="1" thickTop="1" thickBot="1" x14ac:dyDescent="0.25">
      <c r="A10437" s="20" t="str">
        <f t="shared" ref="A10437:A10500" si="495">CONCATENATE(B10437,C10437)</f>
        <v>4850ABERGOWRIE</v>
      </c>
      <c r="B10437" s="37">
        <v>4850</v>
      </c>
      <c r="C10437" s="37" t="s">
        <v>10297</v>
      </c>
      <c r="D10437" s="38" t="s">
        <v>7888</v>
      </c>
      <c r="E10437" s="39">
        <v>1601.7799408565068</v>
      </c>
      <c r="F10437" s="39">
        <f t="shared" ref="F10437:F10500" si="496">1.1*E10437</f>
        <v>1761.9579349421576</v>
      </c>
      <c r="G10437" s="39">
        <f t="shared" ref="G10437:G10500" si="497">1.3*E10437</f>
        <v>2082.3139231134587</v>
      </c>
    </row>
    <row r="10438" spans="1:7" ht="25.5" customHeight="1" thickTop="1" thickBot="1" x14ac:dyDescent="0.25">
      <c r="A10438" s="20" t="str">
        <f t="shared" si="495"/>
        <v>4850BAMBAROO</v>
      </c>
      <c r="B10438" s="20">
        <v>4850</v>
      </c>
      <c r="C10438" s="20" t="s">
        <v>10298</v>
      </c>
      <c r="D10438" s="21" t="s">
        <v>7888</v>
      </c>
      <c r="E10438" s="22">
        <v>1601.7799408565068</v>
      </c>
      <c r="F10438" s="22">
        <f t="shared" si="496"/>
        <v>1761.9579349421576</v>
      </c>
      <c r="G10438" s="22">
        <f t="shared" si="497"/>
        <v>2082.3139231134587</v>
      </c>
    </row>
    <row r="10439" spans="1:7" ht="25.5" customHeight="1" thickTop="1" thickBot="1" x14ac:dyDescent="0.25">
      <c r="A10439" s="20" t="str">
        <f t="shared" si="495"/>
        <v>4850BEMERSIDE</v>
      </c>
      <c r="B10439" s="37">
        <v>4850</v>
      </c>
      <c r="C10439" s="37" t="s">
        <v>10299</v>
      </c>
      <c r="D10439" s="38" t="s">
        <v>7888</v>
      </c>
      <c r="E10439" s="39">
        <v>1601.7799408565068</v>
      </c>
      <c r="F10439" s="39">
        <f t="shared" si="496"/>
        <v>1761.9579349421576</v>
      </c>
      <c r="G10439" s="39">
        <f t="shared" si="497"/>
        <v>2082.3139231134587</v>
      </c>
    </row>
    <row r="10440" spans="1:7" ht="25.5" customHeight="1" thickTop="1" thickBot="1" x14ac:dyDescent="0.25">
      <c r="A10440" s="20" t="str">
        <f t="shared" si="495"/>
        <v>4850BLACKROCK</v>
      </c>
      <c r="B10440" s="20">
        <v>4850</v>
      </c>
      <c r="C10440" s="20" t="s">
        <v>10300</v>
      </c>
      <c r="D10440" s="21" t="s">
        <v>7888</v>
      </c>
      <c r="E10440" s="22">
        <v>1601.7799408565068</v>
      </c>
      <c r="F10440" s="22">
        <f t="shared" si="496"/>
        <v>1761.9579349421576</v>
      </c>
      <c r="G10440" s="22">
        <f t="shared" si="497"/>
        <v>2082.3139231134587</v>
      </c>
    </row>
    <row r="10441" spans="1:7" ht="25.5" customHeight="1" thickTop="1" thickBot="1" x14ac:dyDescent="0.25">
      <c r="A10441" s="20" t="str">
        <f t="shared" si="495"/>
        <v>4850BRAEMEADOWS</v>
      </c>
      <c r="B10441" s="37">
        <v>4850</v>
      </c>
      <c r="C10441" s="37" t="s">
        <v>10301</v>
      </c>
      <c r="D10441" s="38" t="s">
        <v>7888</v>
      </c>
      <c r="E10441" s="39">
        <v>1601.7799408565068</v>
      </c>
      <c r="F10441" s="39">
        <f t="shared" si="496"/>
        <v>1761.9579349421576</v>
      </c>
      <c r="G10441" s="39">
        <f t="shared" si="497"/>
        <v>2082.3139231134587</v>
      </c>
    </row>
    <row r="10442" spans="1:7" ht="25.5" customHeight="1" thickTop="1" thickBot="1" x14ac:dyDescent="0.25">
      <c r="A10442" s="20" t="str">
        <f t="shared" si="495"/>
        <v>4850COOLBIE</v>
      </c>
      <c r="B10442" s="20">
        <v>4850</v>
      </c>
      <c r="C10442" s="20" t="s">
        <v>10302</v>
      </c>
      <c r="D10442" s="21" t="s">
        <v>7888</v>
      </c>
      <c r="E10442" s="22">
        <v>1601.7799408565068</v>
      </c>
      <c r="F10442" s="22">
        <f t="shared" si="496"/>
        <v>1761.9579349421576</v>
      </c>
      <c r="G10442" s="22">
        <f t="shared" si="497"/>
        <v>2082.3139231134587</v>
      </c>
    </row>
    <row r="10443" spans="1:7" ht="25.5" customHeight="1" thickTop="1" thickBot="1" x14ac:dyDescent="0.25">
      <c r="A10443" s="20" t="str">
        <f t="shared" si="495"/>
        <v>4850CORDELIA</v>
      </c>
      <c r="B10443" s="37">
        <v>4850</v>
      </c>
      <c r="C10443" s="37" t="s">
        <v>10303</v>
      </c>
      <c r="D10443" s="38" t="s">
        <v>7888</v>
      </c>
      <c r="E10443" s="39">
        <v>1601.7799408565068</v>
      </c>
      <c r="F10443" s="39">
        <f t="shared" si="496"/>
        <v>1761.9579349421576</v>
      </c>
      <c r="G10443" s="39">
        <f t="shared" si="497"/>
        <v>2082.3139231134587</v>
      </c>
    </row>
    <row r="10444" spans="1:7" ht="25.5" customHeight="1" thickTop="1" thickBot="1" x14ac:dyDescent="0.25">
      <c r="A10444" s="20" t="str">
        <f t="shared" si="495"/>
        <v>4850DALRYMPLE CREEK</v>
      </c>
      <c r="B10444" s="20">
        <v>4850</v>
      </c>
      <c r="C10444" s="20" t="s">
        <v>10304</v>
      </c>
      <c r="D10444" s="21" t="s">
        <v>7888</v>
      </c>
      <c r="E10444" s="22">
        <v>1601.7799408565068</v>
      </c>
      <c r="F10444" s="22">
        <f t="shared" si="496"/>
        <v>1761.9579349421576</v>
      </c>
      <c r="G10444" s="22">
        <f t="shared" si="497"/>
        <v>2082.3139231134587</v>
      </c>
    </row>
    <row r="10445" spans="1:7" ht="25.5" customHeight="1" thickTop="1" thickBot="1" x14ac:dyDescent="0.25">
      <c r="A10445" s="20" t="str">
        <f t="shared" si="495"/>
        <v>4850FORESTHOME</v>
      </c>
      <c r="B10445" s="37">
        <v>4850</v>
      </c>
      <c r="C10445" s="37" t="s">
        <v>10305</v>
      </c>
      <c r="D10445" s="38" t="s">
        <v>7888</v>
      </c>
      <c r="E10445" s="39">
        <v>1601.7799408565068</v>
      </c>
      <c r="F10445" s="39">
        <f t="shared" si="496"/>
        <v>1761.9579349421576</v>
      </c>
      <c r="G10445" s="39">
        <f t="shared" si="497"/>
        <v>2082.3139231134587</v>
      </c>
    </row>
    <row r="10446" spans="1:7" ht="25.5" customHeight="1" thickTop="1" thickBot="1" x14ac:dyDescent="0.25">
      <c r="A10446" s="20" t="str">
        <f t="shared" si="495"/>
        <v>4850FORREST BEACH</v>
      </c>
      <c r="B10446" s="20">
        <v>4850</v>
      </c>
      <c r="C10446" s="20" t="s">
        <v>10306</v>
      </c>
      <c r="D10446" s="21" t="s">
        <v>7888</v>
      </c>
      <c r="E10446" s="22">
        <v>1601.7799408565068</v>
      </c>
      <c r="F10446" s="22">
        <f t="shared" si="496"/>
        <v>1761.9579349421576</v>
      </c>
      <c r="G10446" s="22">
        <f t="shared" si="497"/>
        <v>2082.3139231134587</v>
      </c>
    </row>
    <row r="10447" spans="1:7" ht="25.5" customHeight="1" thickTop="1" thickBot="1" x14ac:dyDescent="0.25">
      <c r="A10447" s="20" t="str">
        <f t="shared" si="495"/>
        <v>4850GAIRLOCH</v>
      </c>
      <c r="B10447" s="37">
        <v>4850</v>
      </c>
      <c r="C10447" s="37" t="s">
        <v>10307</v>
      </c>
      <c r="D10447" s="38" t="s">
        <v>7888</v>
      </c>
      <c r="E10447" s="39">
        <v>1601.7799408565068</v>
      </c>
      <c r="F10447" s="39">
        <f t="shared" si="496"/>
        <v>1761.9579349421576</v>
      </c>
      <c r="G10447" s="39">
        <f t="shared" si="497"/>
        <v>2082.3139231134587</v>
      </c>
    </row>
    <row r="10448" spans="1:7" ht="25.5" customHeight="1" thickTop="1" thickBot="1" x14ac:dyDescent="0.25">
      <c r="A10448" s="20" t="str">
        <f t="shared" si="495"/>
        <v>4850HALIFAX</v>
      </c>
      <c r="B10448" s="20">
        <v>4850</v>
      </c>
      <c r="C10448" s="20" t="s">
        <v>10308</v>
      </c>
      <c r="D10448" s="21" t="s">
        <v>7888</v>
      </c>
      <c r="E10448" s="22">
        <v>1601.7799408565068</v>
      </c>
      <c r="F10448" s="22">
        <f t="shared" si="496"/>
        <v>1761.9579349421576</v>
      </c>
      <c r="G10448" s="22">
        <f t="shared" si="497"/>
        <v>2082.3139231134587</v>
      </c>
    </row>
    <row r="10449" spans="1:7" ht="25.5" customHeight="1" thickTop="1" thickBot="1" x14ac:dyDescent="0.25">
      <c r="A10449" s="20" t="str">
        <f t="shared" si="495"/>
        <v>4850HAWKINS CREEK</v>
      </c>
      <c r="B10449" s="37">
        <v>4850</v>
      </c>
      <c r="C10449" s="37" t="s">
        <v>10309</v>
      </c>
      <c r="D10449" s="38" t="s">
        <v>7888</v>
      </c>
      <c r="E10449" s="39">
        <v>1601.7799408565068</v>
      </c>
      <c r="F10449" s="39">
        <f t="shared" si="496"/>
        <v>1761.9579349421576</v>
      </c>
      <c r="G10449" s="39">
        <f t="shared" si="497"/>
        <v>2082.3139231134587</v>
      </c>
    </row>
    <row r="10450" spans="1:7" ht="25.5" customHeight="1" thickTop="1" thickBot="1" x14ac:dyDescent="0.25">
      <c r="A10450" s="20" t="str">
        <f t="shared" si="495"/>
        <v>4850HELENS HILL</v>
      </c>
      <c r="B10450" s="20">
        <v>4850</v>
      </c>
      <c r="C10450" s="20" t="s">
        <v>10310</v>
      </c>
      <c r="D10450" s="21" t="s">
        <v>7888</v>
      </c>
      <c r="E10450" s="22">
        <v>1601.7799408565068</v>
      </c>
      <c r="F10450" s="22">
        <f t="shared" si="496"/>
        <v>1761.9579349421576</v>
      </c>
      <c r="G10450" s="22">
        <f t="shared" si="497"/>
        <v>2082.3139231134587</v>
      </c>
    </row>
    <row r="10451" spans="1:7" ht="25.5" customHeight="1" thickTop="1" thickBot="1" x14ac:dyDescent="0.25">
      <c r="A10451" s="20" t="str">
        <f t="shared" si="495"/>
        <v>4850INGHAM</v>
      </c>
      <c r="B10451" s="37">
        <v>4850</v>
      </c>
      <c r="C10451" s="37" t="s">
        <v>10311</v>
      </c>
      <c r="D10451" s="38" t="s">
        <v>7888</v>
      </c>
      <c r="E10451" s="39">
        <v>1601.7799408565068</v>
      </c>
      <c r="F10451" s="39">
        <f t="shared" si="496"/>
        <v>1761.9579349421576</v>
      </c>
      <c r="G10451" s="39">
        <f t="shared" si="497"/>
        <v>2082.3139231134587</v>
      </c>
    </row>
    <row r="10452" spans="1:7" ht="25.5" customHeight="1" thickTop="1" thickBot="1" x14ac:dyDescent="0.25">
      <c r="A10452" s="20" t="str">
        <f t="shared" si="495"/>
        <v>4850LANNERCOST</v>
      </c>
      <c r="B10452" s="20">
        <v>4850</v>
      </c>
      <c r="C10452" s="20" t="s">
        <v>10312</v>
      </c>
      <c r="D10452" s="21" t="s">
        <v>7888</v>
      </c>
      <c r="E10452" s="22">
        <v>1601.7799408565068</v>
      </c>
      <c r="F10452" s="22">
        <f t="shared" si="496"/>
        <v>1761.9579349421576</v>
      </c>
      <c r="G10452" s="22">
        <f t="shared" si="497"/>
        <v>2082.3139231134587</v>
      </c>
    </row>
    <row r="10453" spans="1:7" ht="25.5" customHeight="1" thickTop="1" thickBot="1" x14ac:dyDescent="0.25">
      <c r="A10453" s="20" t="str">
        <f t="shared" si="495"/>
        <v>4850LONG POCKET</v>
      </c>
      <c r="B10453" s="37">
        <v>4850</v>
      </c>
      <c r="C10453" s="37" t="s">
        <v>10313</v>
      </c>
      <c r="D10453" s="38" t="s">
        <v>7888</v>
      </c>
      <c r="E10453" s="39">
        <v>1601.7799408565068</v>
      </c>
      <c r="F10453" s="39">
        <f t="shared" si="496"/>
        <v>1761.9579349421576</v>
      </c>
      <c r="G10453" s="39">
        <f t="shared" si="497"/>
        <v>2082.3139231134587</v>
      </c>
    </row>
    <row r="10454" spans="1:7" ht="25.5" customHeight="1" thickTop="1" thickBot="1" x14ac:dyDescent="0.25">
      <c r="A10454" s="20" t="str">
        <f t="shared" si="495"/>
        <v>4850LUCINDA</v>
      </c>
      <c r="B10454" s="20">
        <v>4850</v>
      </c>
      <c r="C10454" s="20" t="s">
        <v>10314</v>
      </c>
      <c r="D10454" s="21" t="s">
        <v>7888</v>
      </c>
      <c r="E10454" s="22">
        <v>1601.7799408565068</v>
      </c>
      <c r="F10454" s="22">
        <f t="shared" si="496"/>
        <v>1761.9579349421576</v>
      </c>
      <c r="G10454" s="22">
        <f t="shared" si="497"/>
        <v>2082.3139231134587</v>
      </c>
    </row>
    <row r="10455" spans="1:7" ht="25.5" customHeight="1" thickTop="1" thickBot="1" x14ac:dyDescent="0.25">
      <c r="A10455" s="20" t="str">
        <f t="shared" si="495"/>
        <v>4850MACKNADE</v>
      </c>
      <c r="B10455" s="37">
        <v>4850</v>
      </c>
      <c r="C10455" s="37" t="s">
        <v>10315</v>
      </c>
      <c r="D10455" s="38" t="s">
        <v>7888</v>
      </c>
      <c r="E10455" s="39">
        <v>1601.7799408565068</v>
      </c>
      <c r="F10455" s="39">
        <f t="shared" si="496"/>
        <v>1761.9579349421576</v>
      </c>
      <c r="G10455" s="39">
        <f t="shared" si="497"/>
        <v>2082.3139231134587</v>
      </c>
    </row>
    <row r="10456" spans="1:7" ht="25.5" customHeight="1" thickTop="1" thickBot="1" x14ac:dyDescent="0.25">
      <c r="A10456" s="20" t="str">
        <f t="shared" si="495"/>
        <v>4850MOUNT FOX</v>
      </c>
      <c r="B10456" s="20">
        <v>4850</v>
      </c>
      <c r="C10456" s="20" t="s">
        <v>10316</v>
      </c>
      <c r="D10456" s="21" t="s">
        <v>7888</v>
      </c>
      <c r="E10456" s="22">
        <v>1601.7799408565068</v>
      </c>
      <c r="F10456" s="22">
        <f t="shared" si="496"/>
        <v>1761.9579349421576</v>
      </c>
      <c r="G10456" s="22">
        <f t="shared" si="497"/>
        <v>2082.3139231134587</v>
      </c>
    </row>
    <row r="10457" spans="1:7" ht="25.5" customHeight="1" thickTop="1" thickBot="1" x14ac:dyDescent="0.25">
      <c r="A10457" s="20" t="str">
        <f t="shared" si="495"/>
        <v>4850ORIENT</v>
      </c>
      <c r="B10457" s="37">
        <v>4850</v>
      </c>
      <c r="C10457" s="37" t="s">
        <v>10317</v>
      </c>
      <c r="D10457" s="38" t="s">
        <v>7888</v>
      </c>
      <c r="E10457" s="39">
        <v>1601.7799408565068</v>
      </c>
      <c r="F10457" s="39">
        <f t="shared" si="496"/>
        <v>1761.9579349421576</v>
      </c>
      <c r="G10457" s="39">
        <f t="shared" si="497"/>
        <v>2082.3139231134587</v>
      </c>
    </row>
    <row r="10458" spans="1:7" ht="25.5" customHeight="1" thickTop="1" thickBot="1" x14ac:dyDescent="0.25">
      <c r="A10458" s="20" t="str">
        <f t="shared" si="495"/>
        <v>4850PEACOCK SIDING</v>
      </c>
      <c r="B10458" s="20">
        <v>4850</v>
      </c>
      <c r="C10458" s="20" t="s">
        <v>10318</v>
      </c>
      <c r="D10458" s="21" t="s">
        <v>7888</v>
      </c>
      <c r="E10458" s="22">
        <v>1601.7799408565068</v>
      </c>
      <c r="F10458" s="22">
        <f t="shared" si="496"/>
        <v>1761.9579349421576</v>
      </c>
      <c r="G10458" s="22">
        <f t="shared" si="497"/>
        <v>2082.3139231134587</v>
      </c>
    </row>
    <row r="10459" spans="1:7" ht="25.5" customHeight="1" thickTop="1" thickBot="1" x14ac:dyDescent="0.25">
      <c r="A10459" s="20" t="str">
        <f t="shared" si="495"/>
        <v>4850TAYLORS BEACH</v>
      </c>
      <c r="B10459" s="37">
        <v>4850</v>
      </c>
      <c r="C10459" s="37" t="s">
        <v>1604</v>
      </c>
      <c r="D10459" s="38" t="s">
        <v>7888</v>
      </c>
      <c r="E10459" s="39">
        <v>1601.7799408565068</v>
      </c>
      <c r="F10459" s="39">
        <f t="shared" si="496"/>
        <v>1761.9579349421576</v>
      </c>
      <c r="G10459" s="39">
        <f t="shared" si="497"/>
        <v>2082.3139231134587</v>
      </c>
    </row>
    <row r="10460" spans="1:7" ht="25.5" customHeight="1" thickTop="1" thickBot="1" x14ac:dyDescent="0.25">
      <c r="A10460" s="20" t="str">
        <f t="shared" si="495"/>
        <v>4850TOOBANNA</v>
      </c>
      <c r="B10460" s="20">
        <v>4850</v>
      </c>
      <c r="C10460" s="20" t="s">
        <v>10319</v>
      </c>
      <c r="D10460" s="21" t="s">
        <v>7888</v>
      </c>
      <c r="E10460" s="22">
        <v>1601.7799408565068</v>
      </c>
      <c r="F10460" s="22">
        <f t="shared" si="496"/>
        <v>1761.9579349421576</v>
      </c>
      <c r="G10460" s="22">
        <f t="shared" si="497"/>
        <v>2082.3139231134587</v>
      </c>
    </row>
    <row r="10461" spans="1:7" ht="25.5" customHeight="1" thickTop="1" thickBot="1" x14ac:dyDescent="0.25">
      <c r="A10461" s="20" t="str">
        <f t="shared" si="495"/>
        <v>4850TREBONNE</v>
      </c>
      <c r="B10461" s="37">
        <v>4850</v>
      </c>
      <c r="C10461" s="37" t="s">
        <v>10320</v>
      </c>
      <c r="D10461" s="38" t="s">
        <v>7888</v>
      </c>
      <c r="E10461" s="39">
        <v>1601.7799408565068</v>
      </c>
      <c r="F10461" s="39">
        <f t="shared" si="496"/>
        <v>1761.9579349421576</v>
      </c>
      <c r="G10461" s="39">
        <f t="shared" si="497"/>
        <v>2082.3139231134587</v>
      </c>
    </row>
    <row r="10462" spans="1:7" ht="25.5" customHeight="1" thickTop="1" thickBot="1" x14ac:dyDescent="0.25">
      <c r="A10462" s="20" t="str">
        <f t="shared" si="495"/>
        <v>4850UPPER STONE</v>
      </c>
      <c r="B10462" s="20">
        <v>4850</v>
      </c>
      <c r="C10462" s="20" t="s">
        <v>10321</v>
      </c>
      <c r="D10462" s="21" t="s">
        <v>7888</v>
      </c>
      <c r="E10462" s="22">
        <v>1601.7799408565068</v>
      </c>
      <c r="F10462" s="22">
        <f t="shared" si="496"/>
        <v>1761.9579349421576</v>
      </c>
      <c r="G10462" s="22">
        <f t="shared" si="497"/>
        <v>2082.3139231134587</v>
      </c>
    </row>
    <row r="10463" spans="1:7" ht="25.5" customHeight="1" thickTop="1" thickBot="1" x14ac:dyDescent="0.25">
      <c r="A10463" s="20" t="str">
        <f t="shared" si="495"/>
        <v>4850VALLEY OF LAGOONS</v>
      </c>
      <c r="B10463" s="37">
        <v>4850</v>
      </c>
      <c r="C10463" s="37" t="s">
        <v>10322</v>
      </c>
      <c r="D10463" s="38" t="s">
        <v>7888</v>
      </c>
      <c r="E10463" s="39">
        <v>1601.7799408565068</v>
      </c>
      <c r="F10463" s="39">
        <f t="shared" si="496"/>
        <v>1761.9579349421576</v>
      </c>
      <c r="G10463" s="39">
        <f t="shared" si="497"/>
        <v>2082.3139231134587</v>
      </c>
    </row>
    <row r="10464" spans="1:7" ht="25.5" customHeight="1" thickTop="1" thickBot="1" x14ac:dyDescent="0.25">
      <c r="A10464" s="20" t="str">
        <f t="shared" si="495"/>
        <v>4850VICTORIA PLANTATION</v>
      </c>
      <c r="B10464" s="20">
        <v>4850</v>
      </c>
      <c r="C10464" s="20" t="s">
        <v>10323</v>
      </c>
      <c r="D10464" s="21" t="s">
        <v>7888</v>
      </c>
      <c r="E10464" s="22">
        <v>1601.7799408565068</v>
      </c>
      <c r="F10464" s="22">
        <f t="shared" si="496"/>
        <v>1761.9579349421576</v>
      </c>
      <c r="G10464" s="22">
        <f t="shared" si="497"/>
        <v>2082.3139231134587</v>
      </c>
    </row>
    <row r="10465" spans="1:7" ht="25.5" customHeight="1" thickTop="1" thickBot="1" x14ac:dyDescent="0.25">
      <c r="A10465" s="20" t="str">
        <f t="shared" si="495"/>
        <v>4850WALLAMAN</v>
      </c>
      <c r="B10465" s="37">
        <v>4850</v>
      </c>
      <c r="C10465" s="37" t="s">
        <v>10324</v>
      </c>
      <c r="D10465" s="38" t="s">
        <v>7888</v>
      </c>
      <c r="E10465" s="39">
        <v>1601.7799408565068</v>
      </c>
      <c r="F10465" s="39">
        <f t="shared" si="496"/>
        <v>1761.9579349421576</v>
      </c>
      <c r="G10465" s="39">
        <f t="shared" si="497"/>
        <v>2082.3139231134587</v>
      </c>
    </row>
    <row r="10466" spans="1:7" ht="25.5" customHeight="1" thickTop="1" thickBot="1" x14ac:dyDescent="0.25">
      <c r="A10466" s="20" t="str">
        <f t="shared" si="495"/>
        <v>4850YURUGA</v>
      </c>
      <c r="B10466" s="20">
        <v>4850</v>
      </c>
      <c r="C10466" s="20" t="s">
        <v>10325</v>
      </c>
      <c r="D10466" s="21" t="s">
        <v>7888</v>
      </c>
      <c r="E10466" s="22">
        <v>1601.7799408565068</v>
      </c>
      <c r="F10466" s="22">
        <f t="shared" si="496"/>
        <v>1761.9579349421576</v>
      </c>
      <c r="G10466" s="22">
        <f t="shared" si="497"/>
        <v>2082.3139231134587</v>
      </c>
    </row>
    <row r="10467" spans="1:7" ht="25.5" customHeight="1" thickTop="1" thickBot="1" x14ac:dyDescent="0.25">
      <c r="A10467" s="20" t="str">
        <f t="shared" si="495"/>
        <v>4852BINGIL BAY</v>
      </c>
      <c r="B10467" s="37">
        <v>4852</v>
      </c>
      <c r="C10467" s="37" t="s">
        <v>10326</v>
      </c>
      <c r="D10467" s="38" t="s">
        <v>7888</v>
      </c>
      <c r="E10467" s="39">
        <v>1601.7799408565068</v>
      </c>
      <c r="F10467" s="39">
        <f t="shared" si="496"/>
        <v>1761.9579349421576</v>
      </c>
      <c r="G10467" s="39">
        <f t="shared" si="497"/>
        <v>2082.3139231134587</v>
      </c>
    </row>
    <row r="10468" spans="1:7" ht="25.5" customHeight="1" thickTop="1" thickBot="1" x14ac:dyDescent="0.25">
      <c r="A10468" s="20" t="str">
        <f t="shared" si="495"/>
        <v>4852CARMOO</v>
      </c>
      <c r="B10468" s="20">
        <v>4852</v>
      </c>
      <c r="C10468" s="20" t="s">
        <v>10327</v>
      </c>
      <c r="D10468" s="21" t="s">
        <v>7888</v>
      </c>
      <c r="E10468" s="22">
        <v>1601.7799408565068</v>
      </c>
      <c r="F10468" s="22">
        <f t="shared" si="496"/>
        <v>1761.9579349421576</v>
      </c>
      <c r="G10468" s="22">
        <f t="shared" si="497"/>
        <v>2082.3139231134587</v>
      </c>
    </row>
    <row r="10469" spans="1:7" ht="25.5" customHeight="1" thickTop="1" thickBot="1" x14ac:dyDescent="0.25">
      <c r="A10469" s="20" t="str">
        <f t="shared" si="495"/>
        <v>4852DJIRU</v>
      </c>
      <c r="B10469" s="37">
        <v>4852</v>
      </c>
      <c r="C10469" s="37" t="s">
        <v>10328</v>
      </c>
      <c r="D10469" s="38" t="s">
        <v>7888</v>
      </c>
      <c r="E10469" s="39">
        <v>1601.7799408565068</v>
      </c>
      <c r="F10469" s="39">
        <f t="shared" si="496"/>
        <v>1761.9579349421576</v>
      </c>
      <c r="G10469" s="39">
        <f t="shared" si="497"/>
        <v>2082.3139231134587</v>
      </c>
    </row>
    <row r="10470" spans="1:7" ht="25.5" customHeight="1" thickTop="1" thickBot="1" x14ac:dyDescent="0.25">
      <c r="A10470" s="20" t="str">
        <f t="shared" si="495"/>
        <v>4852GARNERS BEACH</v>
      </c>
      <c r="B10470" s="20">
        <v>4852</v>
      </c>
      <c r="C10470" s="20" t="s">
        <v>10329</v>
      </c>
      <c r="D10470" s="21" t="s">
        <v>7888</v>
      </c>
      <c r="E10470" s="22">
        <v>1601.7799408565068</v>
      </c>
      <c r="F10470" s="22">
        <f t="shared" si="496"/>
        <v>1761.9579349421576</v>
      </c>
      <c r="G10470" s="22">
        <f t="shared" si="497"/>
        <v>2082.3139231134587</v>
      </c>
    </row>
    <row r="10471" spans="1:7" ht="25.5" customHeight="1" thickTop="1" thickBot="1" x14ac:dyDescent="0.25">
      <c r="A10471" s="20" t="str">
        <f t="shared" si="495"/>
        <v>4852MIDGEREE BAR</v>
      </c>
      <c r="B10471" s="37">
        <v>4852</v>
      </c>
      <c r="C10471" s="37" t="s">
        <v>10330</v>
      </c>
      <c r="D10471" s="38" t="s">
        <v>7888</v>
      </c>
      <c r="E10471" s="39">
        <v>1601.7799408565068</v>
      </c>
      <c r="F10471" s="39">
        <f t="shared" si="496"/>
        <v>1761.9579349421576</v>
      </c>
      <c r="G10471" s="39">
        <f t="shared" si="497"/>
        <v>2082.3139231134587</v>
      </c>
    </row>
    <row r="10472" spans="1:7" ht="25.5" customHeight="1" thickTop="1" thickBot="1" x14ac:dyDescent="0.25">
      <c r="A10472" s="20" t="str">
        <f t="shared" si="495"/>
        <v>4852MISSION BEACH</v>
      </c>
      <c r="B10472" s="20">
        <v>4852</v>
      </c>
      <c r="C10472" s="20" t="s">
        <v>10331</v>
      </c>
      <c r="D10472" s="21" t="s">
        <v>7888</v>
      </c>
      <c r="E10472" s="22">
        <v>1601.7799408565068</v>
      </c>
      <c r="F10472" s="22">
        <f t="shared" si="496"/>
        <v>1761.9579349421576</v>
      </c>
      <c r="G10472" s="22">
        <f t="shared" si="497"/>
        <v>2082.3139231134587</v>
      </c>
    </row>
    <row r="10473" spans="1:7" ht="25.5" customHeight="1" thickTop="1" thickBot="1" x14ac:dyDescent="0.25">
      <c r="A10473" s="20" t="str">
        <f t="shared" si="495"/>
        <v>4852SOUTH MISSION BEACH</v>
      </c>
      <c r="B10473" s="37">
        <v>4852</v>
      </c>
      <c r="C10473" s="37" t="s">
        <v>10332</v>
      </c>
      <c r="D10473" s="38" t="s">
        <v>7888</v>
      </c>
      <c r="E10473" s="39">
        <v>1601.7799408565068</v>
      </c>
      <c r="F10473" s="39">
        <f t="shared" si="496"/>
        <v>1761.9579349421576</v>
      </c>
      <c r="G10473" s="39">
        <f t="shared" si="497"/>
        <v>2082.3139231134587</v>
      </c>
    </row>
    <row r="10474" spans="1:7" ht="25.5" customHeight="1" thickTop="1" thickBot="1" x14ac:dyDescent="0.25">
      <c r="A10474" s="20" t="str">
        <f t="shared" si="495"/>
        <v>4852WONGALING BEACH</v>
      </c>
      <c r="B10474" s="20">
        <v>4852</v>
      </c>
      <c r="C10474" s="20" t="s">
        <v>10333</v>
      </c>
      <c r="D10474" s="21" t="s">
        <v>7888</v>
      </c>
      <c r="E10474" s="22">
        <v>1601.7799408565068</v>
      </c>
      <c r="F10474" s="22">
        <f t="shared" si="496"/>
        <v>1761.9579349421576</v>
      </c>
      <c r="G10474" s="22">
        <f t="shared" si="497"/>
        <v>2082.3139231134587</v>
      </c>
    </row>
    <row r="10475" spans="1:7" ht="25.5" customHeight="1" thickTop="1" thickBot="1" x14ac:dyDescent="0.25">
      <c r="A10475" s="20" t="str">
        <f t="shared" si="495"/>
        <v>4854BILYANA</v>
      </c>
      <c r="B10475" s="37">
        <v>4854</v>
      </c>
      <c r="C10475" s="37" t="s">
        <v>10334</v>
      </c>
      <c r="D10475" s="38" t="s">
        <v>7888</v>
      </c>
      <c r="E10475" s="39">
        <v>1601.7799408565068</v>
      </c>
      <c r="F10475" s="39">
        <f t="shared" si="496"/>
        <v>1761.9579349421576</v>
      </c>
      <c r="G10475" s="39">
        <f t="shared" si="497"/>
        <v>2082.3139231134587</v>
      </c>
    </row>
    <row r="10476" spans="1:7" ht="25.5" customHeight="1" thickTop="1" thickBot="1" x14ac:dyDescent="0.25">
      <c r="A10476" s="20" t="str">
        <f t="shared" si="495"/>
        <v>4854BIRKALLA</v>
      </c>
      <c r="B10476" s="20">
        <v>4854</v>
      </c>
      <c r="C10476" s="20" t="s">
        <v>10335</v>
      </c>
      <c r="D10476" s="21" t="s">
        <v>7888</v>
      </c>
      <c r="E10476" s="22">
        <v>1601.7799408565068</v>
      </c>
      <c r="F10476" s="22">
        <f t="shared" si="496"/>
        <v>1761.9579349421576</v>
      </c>
      <c r="G10476" s="22">
        <f t="shared" si="497"/>
        <v>2082.3139231134587</v>
      </c>
    </row>
    <row r="10477" spans="1:7" ht="25.5" customHeight="1" thickTop="1" thickBot="1" x14ac:dyDescent="0.25">
      <c r="A10477" s="20" t="str">
        <f t="shared" si="495"/>
        <v>4854BULGUN</v>
      </c>
      <c r="B10477" s="37">
        <v>4854</v>
      </c>
      <c r="C10477" s="37" t="s">
        <v>10336</v>
      </c>
      <c r="D10477" s="38" t="s">
        <v>7888</v>
      </c>
      <c r="E10477" s="39">
        <v>1601.7799408565068</v>
      </c>
      <c r="F10477" s="39">
        <f t="shared" si="496"/>
        <v>1761.9579349421576</v>
      </c>
      <c r="G10477" s="39">
        <f t="shared" si="497"/>
        <v>2082.3139231134587</v>
      </c>
    </row>
    <row r="10478" spans="1:7" ht="25.5" customHeight="1" thickTop="1" thickBot="1" x14ac:dyDescent="0.25">
      <c r="A10478" s="20" t="str">
        <f t="shared" si="495"/>
        <v>4854CARDSTONE</v>
      </c>
      <c r="B10478" s="20">
        <v>4854</v>
      </c>
      <c r="C10478" s="20" t="s">
        <v>10337</v>
      </c>
      <c r="D10478" s="21" t="s">
        <v>7888</v>
      </c>
      <c r="E10478" s="22">
        <v>1601.7799408565068</v>
      </c>
      <c r="F10478" s="22">
        <f t="shared" si="496"/>
        <v>1761.9579349421576</v>
      </c>
      <c r="G10478" s="22">
        <f t="shared" si="497"/>
        <v>2082.3139231134587</v>
      </c>
    </row>
    <row r="10479" spans="1:7" ht="25.5" customHeight="1" thickTop="1" thickBot="1" x14ac:dyDescent="0.25">
      <c r="A10479" s="20" t="str">
        <f t="shared" si="495"/>
        <v>4854DINGO POCKET</v>
      </c>
      <c r="B10479" s="37">
        <v>4854</v>
      </c>
      <c r="C10479" s="37" t="s">
        <v>10338</v>
      </c>
      <c r="D10479" s="38" t="s">
        <v>7888</v>
      </c>
      <c r="E10479" s="39">
        <v>1601.7799408565068</v>
      </c>
      <c r="F10479" s="39">
        <f t="shared" si="496"/>
        <v>1761.9579349421576</v>
      </c>
      <c r="G10479" s="39">
        <f t="shared" si="497"/>
        <v>2082.3139231134587</v>
      </c>
    </row>
    <row r="10480" spans="1:7" ht="25.5" customHeight="1" thickTop="1" thickBot="1" x14ac:dyDescent="0.25">
      <c r="A10480" s="20" t="str">
        <f t="shared" si="495"/>
        <v>4854DJARAWONG</v>
      </c>
      <c r="B10480" s="20">
        <v>4854</v>
      </c>
      <c r="C10480" s="20" t="s">
        <v>10339</v>
      </c>
      <c r="D10480" s="21" t="s">
        <v>7888</v>
      </c>
      <c r="E10480" s="22">
        <v>1601.7799408565068</v>
      </c>
      <c r="F10480" s="22">
        <f t="shared" si="496"/>
        <v>1761.9579349421576</v>
      </c>
      <c r="G10480" s="22">
        <f t="shared" si="497"/>
        <v>2082.3139231134587</v>
      </c>
    </row>
    <row r="10481" spans="1:7" ht="25.5" customHeight="1" thickTop="1" thickBot="1" x14ac:dyDescent="0.25">
      <c r="A10481" s="20" t="str">
        <f t="shared" si="495"/>
        <v>4854EAST FELUGA</v>
      </c>
      <c r="B10481" s="37">
        <v>4854</v>
      </c>
      <c r="C10481" s="37" t="s">
        <v>10340</v>
      </c>
      <c r="D10481" s="38" t="s">
        <v>7888</v>
      </c>
      <c r="E10481" s="39">
        <v>1601.7799408565068</v>
      </c>
      <c r="F10481" s="39">
        <f t="shared" si="496"/>
        <v>1761.9579349421576</v>
      </c>
      <c r="G10481" s="39">
        <f t="shared" si="497"/>
        <v>2082.3139231134587</v>
      </c>
    </row>
    <row r="10482" spans="1:7" ht="25.5" customHeight="1" thickTop="1" thickBot="1" x14ac:dyDescent="0.25">
      <c r="A10482" s="20" t="str">
        <f t="shared" si="495"/>
        <v>4854EURAMO</v>
      </c>
      <c r="B10482" s="20">
        <v>4854</v>
      </c>
      <c r="C10482" s="20" t="s">
        <v>10341</v>
      </c>
      <c r="D10482" s="21" t="s">
        <v>7888</v>
      </c>
      <c r="E10482" s="22">
        <v>1601.7799408565068</v>
      </c>
      <c r="F10482" s="22">
        <f t="shared" si="496"/>
        <v>1761.9579349421576</v>
      </c>
      <c r="G10482" s="22">
        <f t="shared" si="497"/>
        <v>2082.3139231134587</v>
      </c>
    </row>
    <row r="10483" spans="1:7" ht="25.5" customHeight="1" thickTop="1" thickBot="1" x14ac:dyDescent="0.25">
      <c r="A10483" s="20" t="str">
        <f t="shared" si="495"/>
        <v>4854FELUGA</v>
      </c>
      <c r="B10483" s="37">
        <v>4854</v>
      </c>
      <c r="C10483" s="37" t="s">
        <v>10342</v>
      </c>
      <c r="D10483" s="38" t="s">
        <v>7888</v>
      </c>
      <c r="E10483" s="39">
        <v>1601.7799408565068</v>
      </c>
      <c r="F10483" s="39">
        <f t="shared" si="496"/>
        <v>1761.9579349421576</v>
      </c>
      <c r="G10483" s="39">
        <f t="shared" si="497"/>
        <v>2082.3139231134587</v>
      </c>
    </row>
    <row r="10484" spans="1:7" ht="25.5" customHeight="1" thickTop="1" thickBot="1" x14ac:dyDescent="0.25">
      <c r="A10484" s="20" t="str">
        <f t="shared" si="495"/>
        <v>4854HULL HEADS</v>
      </c>
      <c r="B10484" s="20">
        <v>4854</v>
      </c>
      <c r="C10484" s="20" t="s">
        <v>10343</v>
      </c>
      <c r="D10484" s="21" t="s">
        <v>7888</v>
      </c>
      <c r="E10484" s="22">
        <v>1601.7799408565068</v>
      </c>
      <c r="F10484" s="22">
        <f t="shared" si="496"/>
        <v>1761.9579349421576</v>
      </c>
      <c r="G10484" s="22">
        <f t="shared" si="497"/>
        <v>2082.3139231134587</v>
      </c>
    </row>
    <row r="10485" spans="1:7" ht="25.5" customHeight="1" thickTop="1" thickBot="1" x14ac:dyDescent="0.25">
      <c r="A10485" s="20" t="str">
        <f t="shared" si="495"/>
        <v>4854JARRA CREEK</v>
      </c>
      <c r="B10485" s="37">
        <v>4854</v>
      </c>
      <c r="C10485" s="37" t="s">
        <v>10344</v>
      </c>
      <c r="D10485" s="38" t="s">
        <v>7888</v>
      </c>
      <c r="E10485" s="39">
        <v>1601.7799408565068</v>
      </c>
      <c r="F10485" s="39">
        <f t="shared" si="496"/>
        <v>1761.9579349421576</v>
      </c>
      <c r="G10485" s="39">
        <f t="shared" si="497"/>
        <v>2082.3139231134587</v>
      </c>
    </row>
    <row r="10486" spans="1:7" ht="25.5" customHeight="1" thickTop="1" thickBot="1" x14ac:dyDescent="0.25">
      <c r="A10486" s="20" t="str">
        <f t="shared" si="495"/>
        <v>4854KOOROOMOOL</v>
      </c>
      <c r="B10486" s="20">
        <v>4854</v>
      </c>
      <c r="C10486" s="20" t="s">
        <v>10345</v>
      </c>
      <c r="D10486" s="21" t="s">
        <v>7888</v>
      </c>
      <c r="E10486" s="22">
        <v>1601.7799408565068</v>
      </c>
      <c r="F10486" s="22">
        <f t="shared" si="496"/>
        <v>1761.9579349421576</v>
      </c>
      <c r="G10486" s="22">
        <f t="shared" si="497"/>
        <v>2082.3139231134587</v>
      </c>
    </row>
    <row r="10487" spans="1:7" ht="25.5" customHeight="1" thickTop="1" thickBot="1" x14ac:dyDescent="0.25">
      <c r="A10487" s="20" t="str">
        <f t="shared" si="495"/>
        <v>4854LOWER TULLY</v>
      </c>
      <c r="B10487" s="37">
        <v>4854</v>
      </c>
      <c r="C10487" s="37" t="s">
        <v>10346</v>
      </c>
      <c r="D10487" s="38" t="s">
        <v>7888</v>
      </c>
      <c r="E10487" s="39">
        <v>1601.7799408565068</v>
      </c>
      <c r="F10487" s="39">
        <f t="shared" si="496"/>
        <v>1761.9579349421576</v>
      </c>
      <c r="G10487" s="39">
        <f t="shared" si="497"/>
        <v>2082.3139231134587</v>
      </c>
    </row>
    <row r="10488" spans="1:7" ht="25.5" customHeight="1" thickTop="1" thickBot="1" x14ac:dyDescent="0.25">
      <c r="A10488" s="20" t="str">
        <f t="shared" si="495"/>
        <v>4854MERRYBURN</v>
      </c>
      <c r="B10488" s="20">
        <v>4854</v>
      </c>
      <c r="C10488" s="20" t="s">
        <v>10347</v>
      </c>
      <c r="D10488" s="21" t="s">
        <v>7888</v>
      </c>
      <c r="E10488" s="22">
        <v>1601.7799408565068</v>
      </c>
      <c r="F10488" s="22">
        <f t="shared" si="496"/>
        <v>1761.9579349421576</v>
      </c>
      <c r="G10488" s="22">
        <f t="shared" si="497"/>
        <v>2082.3139231134587</v>
      </c>
    </row>
    <row r="10489" spans="1:7" ht="25.5" customHeight="1" thickTop="1" thickBot="1" x14ac:dyDescent="0.25">
      <c r="A10489" s="20" t="str">
        <f t="shared" si="495"/>
        <v>4854MIDGENOO</v>
      </c>
      <c r="B10489" s="37">
        <v>4854</v>
      </c>
      <c r="C10489" s="37" t="s">
        <v>10348</v>
      </c>
      <c r="D10489" s="38" t="s">
        <v>7888</v>
      </c>
      <c r="E10489" s="39">
        <v>1601.7799408565068</v>
      </c>
      <c r="F10489" s="39">
        <f t="shared" si="496"/>
        <v>1761.9579349421576</v>
      </c>
      <c r="G10489" s="39">
        <f t="shared" si="497"/>
        <v>2082.3139231134587</v>
      </c>
    </row>
    <row r="10490" spans="1:7" ht="25.5" customHeight="1" thickTop="1" thickBot="1" x14ac:dyDescent="0.25">
      <c r="A10490" s="20" t="str">
        <f t="shared" si="495"/>
        <v>4854MOUNT MACKAY</v>
      </c>
      <c r="B10490" s="20">
        <v>4854</v>
      </c>
      <c r="C10490" s="20" t="s">
        <v>10349</v>
      </c>
      <c r="D10490" s="21" t="s">
        <v>7888</v>
      </c>
      <c r="E10490" s="22">
        <v>1601.7799408565068</v>
      </c>
      <c r="F10490" s="22">
        <f t="shared" si="496"/>
        <v>1761.9579349421576</v>
      </c>
      <c r="G10490" s="22">
        <f t="shared" si="497"/>
        <v>2082.3139231134587</v>
      </c>
    </row>
    <row r="10491" spans="1:7" ht="25.5" customHeight="1" thickTop="1" thickBot="1" x14ac:dyDescent="0.25">
      <c r="A10491" s="20" t="str">
        <f t="shared" si="495"/>
        <v>4854MUNRO PLAINS</v>
      </c>
      <c r="B10491" s="37">
        <v>4854</v>
      </c>
      <c r="C10491" s="37" t="s">
        <v>10350</v>
      </c>
      <c r="D10491" s="38" t="s">
        <v>7888</v>
      </c>
      <c r="E10491" s="39">
        <v>1601.7799408565068</v>
      </c>
      <c r="F10491" s="39">
        <f t="shared" si="496"/>
        <v>1761.9579349421576</v>
      </c>
      <c r="G10491" s="39">
        <f t="shared" si="497"/>
        <v>2082.3139231134587</v>
      </c>
    </row>
    <row r="10492" spans="1:7" ht="25.5" customHeight="1" thickTop="1" thickBot="1" x14ac:dyDescent="0.25">
      <c r="A10492" s="20" t="str">
        <f t="shared" si="495"/>
        <v>4854MURRAY UPPER</v>
      </c>
      <c r="B10492" s="20">
        <v>4854</v>
      </c>
      <c r="C10492" s="20" t="s">
        <v>10351</v>
      </c>
      <c r="D10492" s="21" t="s">
        <v>7888</v>
      </c>
      <c r="E10492" s="22">
        <v>1601.7799408565068</v>
      </c>
      <c r="F10492" s="22">
        <f t="shared" si="496"/>
        <v>1761.9579349421576</v>
      </c>
      <c r="G10492" s="22">
        <f t="shared" si="497"/>
        <v>2082.3139231134587</v>
      </c>
    </row>
    <row r="10493" spans="1:7" ht="25.5" customHeight="1" thickTop="1" thickBot="1" x14ac:dyDescent="0.25">
      <c r="A10493" s="20" t="str">
        <f t="shared" si="495"/>
        <v>4854MURRIGAL</v>
      </c>
      <c r="B10493" s="37">
        <v>4854</v>
      </c>
      <c r="C10493" s="37" t="s">
        <v>10352</v>
      </c>
      <c r="D10493" s="38" t="s">
        <v>7888</v>
      </c>
      <c r="E10493" s="39">
        <v>1601.7799408565068</v>
      </c>
      <c r="F10493" s="39">
        <f t="shared" si="496"/>
        <v>1761.9579349421576</v>
      </c>
      <c r="G10493" s="39">
        <f t="shared" si="497"/>
        <v>2082.3139231134587</v>
      </c>
    </row>
    <row r="10494" spans="1:7" ht="25.5" customHeight="1" thickTop="1" thickBot="1" x14ac:dyDescent="0.25">
      <c r="A10494" s="20" t="str">
        <f t="shared" si="495"/>
        <v>4854ROCKINGHAM</v>
      </c>
      <c r="B10494" s="20">
        <v>4854</v>
      </c>
      <c r="C10494" s="20" t="s">
        <v>10353</v>
      </c>
      <c r="D10494" s="21" t="s">
        <v>7888</v>
      </c>
      <c r="E10494" s="22">
        <v>1601.7799408565068</v>
      </c>
      <c r="F10494" s="22">
        <f t="shared" si="496"/>
        <v>1761.9579349421576</v>
      </c>
      <c r="G10494" s="22">
        <f t="shared" si="497"/>
        <v>2082.3139231134587</v>
      </c>
    </row>
    <row r="10495" spans="1:7" ht="25.5" customHeight="1" thickTop="1" thickBot="1" x14ac:dyDescent="0.25">
      <c r="A10495" s="20" t="str">
        <f t="shared" si="495"/>
        <v>4854SILKY OAK</v>
      </c>
      <c r="B10495" s="37">
        <v>4854</v>
      </c>
      <c r="C10495" s="37" t="s">
        <v>10354</v>
      </c>
      <c r="D10495" s="38" t="s">
        <v>7888</v>
      </c>
      <c r="E10495" s="39">
        <v>1601.7799408565068</v>
      </c>
      <c r="F10495" s="39">
        <f t="shared" si="496"/>
        <v>1761.9579349421576</v>
      </c>
      <c r="G10495" s="39">
        <f t="shared" si="497"/>
        <v>2082.3139231134587</v>
      </c>
    </row>
    <row r="10496" spans="1:7" ht="25.5" customHeight="1" thickTop="1" thickBot="1" x14ac:dyDescent="0.25">
      <c r="A10496" s="20" t="str">
        <f t="shared" si="495"/>
        <v>4854TULLY</v>
      </c>
      <c r="B10496" s="20">
        <v>4854</v>
      </c>
      <c r="C10496" s="20" t="s">
        <v>10355</v>
      </c>
      <c r="D10496" s="21" t="s">
        <v>7888</v>
      </c>
      <c r="E10496" s="22">
        <v>1601.7799408565068</v>
      </c>
      <c r="F10496" s="22">
        <f t="shared" si="496"/>
        <v>1761.9579349421576</v>
      </c>
      <c r="G10496" s="22">
        <f t="shared" si="497"/>
        <v>2082.3139231134587</v>
      </c>
    </row>
    <row r="10497" spans="1:7" ht="25.5" customHeight="1" thickTop="1" thickBot="1" x14ac:dyDescent="0.25">
      <c r="A10497" s="20" t="str">
        <f t="shared" si="495"/>
        <v>4854TULLY HEADS</v>
      </c>
      <c r="B10497" s="37">
        <v>4854</v>
      </c>
      <c r="C10497" s="37" t="s">
        <v>10356</v>
      </c>
      <c r="D10497" s="38" t="s">
        <v>7888</v>
      </c>
      <c r="E10497" s="39">
        <v>1601.7799408565068</v>
      </c>
      <c r="F10497" s="39">
        <f t="shared" si="496"/>
        <v>1761.9579349421576</v>
      </c>
      <c r="G10497" s="39">
        <f t="shared" si="497"/>
        <v>2082.3139231134587</v>
      </c>
    </row>
    <row r="10498" spans="1:7" ht="25.5" customHeight="1" thickTop="1" thickBot="1" x14ac:dyDescent="0.25">
      <c r="A10498" s="20" t="str">
        <f t="shared" si="495"/>
        <v>4854WALTER HILL</v>
      </c>
      <c r="B10498" s="20">
        <v>4854</v>
      </c>
      <c r="C10498" s="20" t="s">
        <v>10357</v>
      </c>
      <c r="D10498" s="21" t="s">
        <v>7888</v>
      </c>
      <c r="E10498" s="22">
        <v>1601.7799408565068</v>
      </c>
      <c r="F10498" s="22">
        <f t="shared" si="496"/>
        <v>1761.9579349421576</v>
      </c>
      <c r="G10498" s="22">
        <f t="shared" si="497"/>
        <v>2082.3139231134587</v>
      </c>
    </row>
    <row r="10499" spans="1:7" ht="25.5" customHeight="1" thickTop="1" thickBot="1" x14ac:dyDescent="0.25">
      <c r="A10499" s="20" t="str">
        <f t="shared" si="495"/>
        <v>4854WARRAMI</v>
      </c>
      <c r="B10499" s="37">
        <v>4854</v>
      </c>
      <c r="C10499" s="37" t="s">
        <v>10358</v>
      </c>
      <c r="D10499" s="38" t="s">
        <v>7888</v>
      </c>
      <c r="E10499" s="39">
        <v>1601.7799408565068</v>
      </c>
      <c r="F10499" s="39">
        <f t="shared" si="496"/>
        <v>1761.9579349421576</v>
      </c>
      <c r="G10499" s="39">
        <f t="shared" si="497"/>
        <v>2082.3139231134587</v>
      </c>
    </row>
    <row r="10500" spans="1:7" ht="25.5" customHeight="1" thickTop="1" thickBot="1" x14ac:dyDescent="0.25">
      <c r="A10500" s="20" t="str">
        <f t="shared" si="495"/>
        <v>4855DAVESON</v>
      </c>
      <c r="B10500" s="20">
        <v>4855</v>
      </c>
      <c r="C10500" s="20" t="s">
        <v>10359</v>
      </c>
      <c r="D10500" s="21" t="s">
        <v>7888</v>
      </c>
      <c r="E10500" s="22">
        <v>1601.7799408565068</v>
      </c>
      <c r="F10500" s="22">
        <f t="shared" si="496"/>
        <v>1761.9579349421576</v>
      </c>
      <c r="G10500" s="22">
        <f t="shared" si="497"/>
        <v>2082.3139231134587</v>
      </c>
    </row>
    <row r="10501" spans="1:7" ht="25.5" customHeight="1" thickTop="1" thickBot="1" x14ac:dyDescent="0.25">
      <c r="A10501" s="20" t="str">
        <f t="shared" ref="A10501:A10564" si="498">CONCATENATE(B10501,C10501)</f>
        <v>4855EL ARISH</v>
      </c>
      <c r="B10501" s="37">
        <v>4855</v>
      </c>
      <c r="C10501" s="37" t="s">
        <v>10360</v>
      </c>
      <c r="D10501" s="38" t="s">
        <v>7888</v>
      </c>
      <c r="E10501" s="39">
        <v>1601.7799408565068</v>
      </c>
      <c r="F10501" s="39">
        <f t="shared" ref="F10501:F10564" si="499">1.1*E10501</f>
        <v>1761.9579349421576</v>
      </c>
      <c r="G10501" s="39">
        <f t="shared" ref="G10501:G10564" si="500">1.3*E10501</f>
        <v>2082.3139231134587</v>
      </c>
    </row>
    <row r="10502" spans="1:7" ht="25.5" customHeight="1" thickTop="1" thickBot="1" x14ac:dyDescent="0.25">
      <c r="A10502" s="20" t="str">
        <f t="shared" si="498"/>
        <v>4855FRIDAY POCKET</v>
      </c>
      <c r="B10502" s="20">
        <v>4855</v>
      </c>
      <c r="C10502" s="20" t="s">
        <v>10361</v>
      </c>
      <c r="D10502" s="21" t="s">
        <v>7888</v>
      </c>
      <c r="E10502" s="22">
        <v>1601.7799408565068</v>
      </c>
      <c r="F10502" s="22">
        <f t="shared" si="499"/>
        <v>1761.9579349421576</v>
      </c>
      <c r="G10502" s="22">
        <f t="shared" si="500"/>
        <v>2082.3139231134587</v>
      </c>
    </row>
    <row r="10503" spans="1:7" ht="25.5" customHeight="1" thickTop="1" thickBot="1" x14ac:dyDescent="0.25">
      <c r="A10503" s="20" t="str">
        <f t="shared" si="498"/>
        <v>4855GRANADILLA</v>
      </c>
      <c r="B10503" s="37">
        <v>4855</v>
      </c>
      <c r="C10503" s="37" t="s">
        <v>10362</v>
      </c>
      <c r="D10503" s="38" t="s">
        <v>7888</v>
      </c>
      <c r="E10503" s="39">
        <v>1601.7799408565068</v>
      </c>
      <c r="F10503" s="39">
        <f t="shared" si="499"/>
        <v>1761.9579349421576</v>
      </c>
      <c r="G10503" s="39">
        <f t="shared" si="500"/>
        <v>2082.3139231134587</v>
      </c>
    </row>
    <row r="10504" spans="1:7" ht="25.5" customHeight="1" thickTop="1" thickBot="1" x14ac:dyDescent="0.25">
      <c r="A10504" s="20" t="str">
        <f t="shared" si="498"/>
        <v>4855JAFFA</v>
      </c>
      <c r="B10504" s="20">
        <v>4855</v>
      </c>
      <c r="C10504" s="20" t="s">
        <v>10363</v>
      </c>
      <c r="D10504" s="21" t="s">
        <v>7888</v>
      </c>
      <c r="E10504" s="22">
        <v>1601.7799408565068</v>
      </c>
      <c r="F10504" s="22">
        <f t="shared" si="499"/>
        <v>1761.9579349421576</v>
      </c>
      <c r="G10504" s="22">
        <f t="shared" si="500"/>
        <v>2082.3139231134587</v>
      </c>
    </row>
    <row r="10505" spans="1:7" ht="25.5" customHeight="1" thickTop="1" thickBot="1" x14ac:dyDescent="0.25">
      <c r="A10505" s="20" t="str">
        <f t="shared" si="498"/>
        <v>4855MAADI</v>
      </c>
      <c r="B10505" s="37">
        <v>4855</v>
      </c>
      <c r="C10505" s="37" t="s">
        <v>10364</v>
      </c>
      <c r="D10505" s="38" t="s">
        <v>7888</v>
      </c>
      <c r="E10505" s="39">
        <v>1601.7799408565068</v>
      </c>
      <c r="F10505" s="39">
        <f t="shared" si="499"/>
        <v>1761.9579349421576</v>
      </c>
      <c r="G10505" s="39">
        <f t="shared" si="500"/>
        <v>2082.3139231134587</v>
      </c>
    </row>
    <row r="10506" spans="1:7" ht="25.5" customHeight="1" thickTop="1" thickBot="1" x14ac:dyDescent="0.25">
      <c r="A10506" s="20" t="str">
        <f t="shared" si="498"/>
        <v>4855MARIA CREEKS</v>
      </c>
      <c r="B10506" s="20">
        <v>4855</v>
      </c>
      <c r="C10506" s="20" t="s">
        <v>10365</v>
      </c>
      <c r="D10506" s="21" t="s">
        <v>7888</v>
      </c>
      <c r="E10506" s="22">
        <v>1601.7799408565068</v>
      </c>
      <c r="F10506" s="22">
        <f t="shared" si="499"/>
        <v>1761.9579349421576</v>
      </c>
      <c r="G10506" s="22">
        <f t="shared" si="500"/>
        <v>2082.3139231134587</v>
      </c>
    </row>
    <row r="10507" spans="1:7" ht="25.5" customHeight="1" thickTop="1" thickBot="1" x14ac:dyDescent="0.25">
      <c r="A10507" s="20" t="str">
        <f t="shared" si="498"/>
        <v>4855SHELL POCKET</v>
      </c>
      <c r="B10507" s="37">
        <v>4855</v>
      </c>
      <c r="C10507" s="37" t="s">
        <v>10366</v>
      </c>
      <c r="D10507" s="38" t="s">
        <v>7888</v>
      </c>
      <c r="E10507" s="39">
        <v>1601.7799408565068</v>
      </c>
      <c r="F10507" s="39">
        <f t="shared" si="499"/>
        <v>1761.9579349421576</v>
      </c>
      <c r="G10507" s="39">
        <f t="shared" si="500"/>
        <v>2082.3139231134587</v>
      </c>
    </row>
    <row r="10508" spans="1:7" ht="25.5" customHeight="1" thickTop="1" thickBot="1" x14ac:dyDescent="0.25">
      <c r="A10508" s="20" t="str">
        <f t="shared" si="498"/>
        <v>4856GOOLBOO</v>
      </c>
      <c r="B10508" s="20">
        <v>4856</v>
      </c>
      <c r="C10508" s="20" t="s">
        <v>10367</v>
      </c>
      <c r="D10508" s="21" t="s">
        <v>7888</v>
      </c>
      <c r="E10508" s="22">
        <v>1601.7799408565068</v>
      </c>
      <c r="F10508" s="22">
        <f t="shared" si="499"/>
        <v>1761.9579349421576</v>
      </c>
      <c r="G10508" s="22">
        <f t="shared" si="500"/>
        <v>2082.3139231134587</v>
      </c>
    </row>
    <row r="10509" spans="1:7" ht="25.5" customHeight="1" thickTop="1" thickBot="1" x14ac:dyDescent="0.25">
      <c r="A10509" s="20" t="str">
        <f t="shared" si="498"/>
        <v>4856JAPOONVALE</v>
      </c>
      <c r="B10509" s="37">
        <v>4856</v>
      </c>
      <c r="C10509" s="37" t="s">
        <v>10368</v>
      </c>
      <c r="D10509" s="38" t="s">
        <v>7888</v>
      </c>
      <c r="E10509" s="39">
        <v>1601.7799408565068</v>
      </c>
      <c r="F10509" s="39">
        <f t="shared" si="499"/>
        <v>1761.9579349421576</v>
      </c>
      <c r="G10509" s="39">
        <f t="shared" si="500"/>
        <v>2082.3139231134587</v>
      </c>
    </row>
    <row r="10510" spans="1:7" ht="25.5" customHeight="1" thickTop="1" thickBot="1" x14ac:dyDescent="0.25">
      <c r="A10510" s="20" t="str">
        <f t="shared" si="498"/>
        <v>4856MCCUTCHEON</v>
      </c>
      <c r="B10510" s="20">
        <v>4856</v>
      </c>
      <c r="C10510" s="20" t="s">
        <v>10369</v>
      </c>
      <c r="D10510" s="21" t="s">
        <v>7888</v>
      </c>
      <c r="E10510" s="22">
        <v>1601.7799408565068</v>
      </c>
      <c r="F10510" s="22">
        <f t="shared" si="499"/>
        <v>1761.9579349421576</v>
      </c>
      <c r="G10510" s="22">
        <f t="shared" si="500"/>
        <v>2082.3139231134587</v>
      </c>
    </row>
    <row r="10511" spans="1:7" ht="25.5" customHeight="1" thickTop="1" thickBot="1" x14ac:dyDescent="0.25">
      <c r="A10511" s="20" t="str">
        <f t="shared" si="498"/>
        <v>4856NO 4 BRANCH</v>
      </c>
      <c r="B10511" s="37">
        <v>4856</v>
      </c>
      <c r="C10511" s="37" t="s">
        <v>10370</v>
      </c>
      <c r="D10511" s="38" t="s">
        <v>7888</v>
      </c>
      <c r="E10511" s="39">
        <v>1601.7799408565068</v>
      </c>
      <c r="F10511" s="39">
        <f t="shared" si="499"/>
        <v>1761.9579349421576</v>
      </c>
      <c r="G10511" s="39">
        <f t="shared" si="500"/>
        <v>2082.3139231134587</v>
      </c>
    </row>
    <row r="10512" spans="1:7" ht="25.5" customHeight="1" thickTop="1" thickBot="1" x14ac:dyDescent="0.25">
      <c r="A10512" s="20" t="str">
        <f t="shared" si="498"/>
        <v>4856NO 5 BRANCH</v>
      </c>
      <c r="B10512" s="20">
        <v>4856</v>
      </c>
      <c r="C10512" s="20" t="s">
        <v>10371</v>
      </c>
      <c r="D10512" s="21" t="s">
        <v>7888</v>
      </c>
      <c r="E10512" s="22">
        <v>1601.7799408565068</v>
      </c>
      <c r="F10512" s="22">
        <f t="shared" si="499"/>
        <v>1761.9579349421576</v>
      </c>
      <c r="G10512" s="22">
        <f t="shared" si="500"/>
        <v>2082.3139231134587</v>
      </c>
    </row>
    <row r="10513" spans="1:7" ht="25.5" customHeight="1" thickTop="1" thickBot="1" x14ac:dyDescent="0.25">
      <c r="A10513" s="20" t="str">
        <f t="shared" si="498"/>
        <v>4856SILKWOOD</v>
      </c>
      <c r="B10513" s="37">
        <v>4856</v>
      </c>
      <c r="C10513" s="37" t="s">
        <v>10372</v>
      </c>
      <c r="D10513" s="38" t="s">
        <v>7888</v>
      </c>
      <c r="E10513" s="39">
        <v>1601.7799408565068</v>
      </c>
      <c r="F10513" s="39">
        <f t="shared" si="499"/>
        <v>1761.9579349421576</v>
      </c>
      <c r="G10513" s="39">
        <f t="shared" si="500"/>
        <v>2082.3139231134587</v>
      </c>
    </row>
    <row r="10514" spans="1:7" ht="25.5" customHeight="1" thickTop="1" thickBot="1" x14ac:dyDescent="0.25">
      <c r="A10514" s="20" t="str">
        <f t="shared" si="498"/>
        <v>4856WALTER LEVER ESTATE</v>
      </c>
      <c r="B10514" s="20">
        <v>4856</v>
      </c>
      <c r="C10514" s="20" t="s">
        <v>10373</v>
      </c>
      <c r="D10514" s="21" t="s">
        <v>7888</v>
      </c>
      <c r="E10514" s="22">
        <v>1601.7799408565068</v>
      </c>
      <c r="F10514" s="22">
        <f t="shared" si="499"/>
        <v>1761.9579349421576</v>
      </c>
      <c r="G10514" s="22">
        <f t="shared" si="500"/>
        <v>2082.3139231134587</v>
      </c>
    </row>
    <row r="10515" spans="1:7" ht="25.5" customHeight="1" thickTop="1" thickBot="1" x14ac:dyDescent="0.25">
      <c r="A10515" s="20" t="str">
        <f t="shared" si="498"/>
        <v>4858COMOON LOOP</v>
      </c>
      <c r="B10515" s="37">
        <v>4858</v>
      </c>
      <c r="C10515" s="37" t="s">
        <v>10374</v>
      </c>
      <c r="D10515" s="38" t="s">
        <v>7888</v>
      </c>
      <c r="E10515" s="39">
        <v>1601.7799408565068</v>
      </c>
      <c r="F10515" s="39">
        <f t="shared" si="499"/>
        <v>1761.9579349421576</v>
      </c>
      <c r="G10515" s="39">
        <f t="shared" si="500"/>
        <v>2082.3139231134587</v>
      </c>
    </row>
    <row r="10516" spans="1:7" ht="25.5" customHeight="1" thickTop="1" thickBot="1" x14ac:dyDescent="0.25">
      <c r="A10516" s="20" t="str">
        <f t="shared" si="498"/>
        <v>4858ETTY BAY</v>
      </c>
      <c r="B10516" s="20">
        <v>4858</v>
      </c>
      <c r="C10516" s="20" t="s">
        <v>10375</v>
      </c>
      <c r="D10516" s="21" t="s">
        <v>7888</v>
      </c>
      <c r="E10516" s="22">
        <v>1601.7799408565068</v>
      </c>
      <c r="F10516" s="22">
        <f t="shared" si="499"/>
        <v>1761.9579349421576</v>
      </c>
      <c r="G10516" s="22">
        <f t="shared" si="500"/>
        <v>2082.3139231134587</v>
      </c>
    </row>
    <row r="10517" spans="1:7" ht="25.5" customHeight="1" thickTop="1" thickBot="1" x14ac:dyDescent="0.25">
      <c r="A10517" s="20" t="str">
        <f t="shared" si="498"/>
        <v>4858MARTYVILLE</v>
      </c>
      <c r="B10517" s="37">
        <v>4858</v>
      </c>
      <c r="C10517" s="37" t="s">
        <v>10376</v>
      </c>
      <c r="D10517" s="38" t="s">
        <v>7888</v>
      </c>
      <c r="E10517" s="39">
        <v>1601.7799408565068</v>
      </c>
      <c r="F10517" s="39">
        <f t="shared" si="499"/>
        <v>1761.9579349421576</v>
      </c>
      <c r="G10517" s="39">
        <f t="shared" si="500"/>
        <v>2082.3139231134587</v>
      </c>
    </row>
    <row r="10518" spans="1:7" ht="25.5" customHeight="1" thickTop="1" thickBot="1" x14ac:dyDescent="0.25">
      <c r="A10518" s="20" t="str">
        <f t="shared" si="498"/>
        <v>4858MOURILYAN</v>
      </c>
      <c r="B10518" s="20">
        <v>4858</v>
      </c>
      <c r="C10518" s="20" t="s">
        <v>10377</v>
      </c>
      <c r="D10518" s="21" t="s">
        <v>7888</v>
      </c>
      <c r="E10518" s="22">
        <v>1601.7799408565068</v>
      </c>
      <c r="F10518" s="22">
        <f t="shared" si="499"/>
        <v>1761.9579349421576</v>
      </c>
      <c r="G10518" s="22">
        <f t="shared" si="500"/>
        <v>2082.3139231134587</v>
      </c>
    </row>
    <row r="10519" spans="1:7" ht="25.5" customHeight="1" thickTop="1" thickBot="1" x14ac:dyDescent="0.25">
      <c r="A10519" s="20" t="str">
        <f t="shared" si="498"/>
        <v>4858MOURILYAN HARBOUR</v>
      </c>
      <c r="B10519" s="37">
        <v>4858</v>
      </c>
      <c r="C10519" s="37" t="s">
        <v>10378</v>
      </c>
      <c r="D10519" s="38" t="s">
        <v>7888</v>
      </c>
      <c r="E10519" s="39">
        <v>1601.7799408565068</v>
      </c>
      <c r="F10519" s="39">
        <f t="shared" si="499"/>
        <v>1761.9579349421576</v>
      </c>
      <c r="G10519" s="39">
        <f t="shared" si="500"/>
        <v>2082.3139231134587</v>
      </c>
    </row>
    <row r="10520" spans="1:7" ht="25.5" customHeight="1" thickTop="1" thickBot="1" x14ac:dyDescent="0.25">
      <c r="A10520" s="20" t="str">
        <f t="shared" si="498"/>
        <v>4858NEW HARBOURLINE</v>
      </c>
      <c r="B10520" s="20">
        <v>4858</v>
      </c>
      <c r="C10520" s="20" t="s">
        <v>10379</v>
      </c>
      <c r="D10520" s="21" t="s">
        <v>7888</v>
      </c>
      <c r="E10520" s="22">
        <v>1601.7799408565068</v>
      </c>
      <c r="F10520" s="22">
        <f t="shared" si="499"/>
        <v>1761.9579349421576</v>
      </c>
      <c r="G10520" s="22">
        <f t="shared" si="500"/>
        <v>2082.3139231134587</v>
      </c>
    </row>
    <row r="10521" spans="1:7" ht="25.5" customHeight="1" thickTop="1" thickBot="1" x14ac:dyDescent="0.25">
      <c r="A10521" s="20" t="str">
        <f t="shared" si="498"/>
        <v>4859NO 6 BRANCH</v>
      </c>
      <c r="B10521" s="37">
        <v>4859</v>
      </c>
      <c r="C10521" s="37" t="s">
        <v>10380</v>
      </c>
      <c r="D10521" s="38" t="s">
        <v>7888</v>
      </c>
      <c r="E10521" s="39">
        <v>1601.7799408565068</v>
      </c>
      <c r="F10521" s="39">
        <f t="shared" si="499"/>
        <v>1761.9579349421576</v>
      </c>
      <c r="G10521" s="39">
        <f t="shared" si="500"/>
        <v>2082.3139231134587</v>
      </c>
    </row>
    <row r="10522" spans="1:7" ht="25.5" customHeight="1" thickTop="1" thickBot="1" x14ac:dyDescent="0.25">
      <c r="A10522" s="20" t="str">
        <f t="shared" si="498"/>
        <v>4859SOUTH JOHNSTONE</v>
      </c>
      <c r="B10522" s="20">
        <v>4859</v>
      </c>
      <c r="C10522" s="20" t="s">
        <v>10381</v>
      </c>
      <c r="D10522" s="21" t="s">
        <v>7888</v>
      </c>
      <c r="E10522" s="22">
        <v>1601.7799408565068</v>
      </c>
      <c r="F10522" s="22">
        <f t="shared" si="499"/>
        <v>1761.9579349421576</v>
      </c>
      <c r="G10522" s="22">
        <f t="shared" si="500"/>
        <v>2082.3139231134587</v>
      </c>
    </row>
    <row r="10523" spans="1:7" ht="25.5" customHeight="1" thickTop="1" thickBot="1" x14ac:dyDescent="0.25">
      <c r="A10523" s="20" t="str">
        <f t="shared" si="498"/>
        <v>4860BAMBOO CREEK</v>
      </c>
      <c r="B10523" s="37">
        <v>4860</v>
      </c>
      <c r="C10523" s="37" t="s">
        <v>10382</v>
      </c>
      <c r="D10523" s="38" t="s">
        <v>7888</v>
      </c>
      <c r="E10523" s="39">
        <v>1601.7799408565068</v>
      </c>
      <c r="F10523" s="39">
        <f t="shared" si="499"/>
        <v>1761.9579349421576</v>
      </c>
      <c r="G10523" s="39">
        <f t="shared" si="500"/>
        <v>2082.3139231134587</v>
      </c>
    </row>
    <row r="10524" spans="1:7" ht="25.5" customHeight="1" thickTop="1" thickBot="1" x14ac:dyDescent="0.25">
      <c r="A10524" s="20" t="str">
        <f t="shared" si="498"/>
        <v>4860BELVEDERE</v>
      </c>
      <c r="B10524" s="20">
        <v>4860</v>
      </c>
      <c r="C10524" s="20" t="s">
        <v>10383</v>
      </c>
      <c r="D10524" s="21" t="s">
        <v>7888</v>
      </c>
      <c r="E10524" s="22">
        <v>1601.7799408565068</v>
      </c>
      <c r="F10524" s="22">
        <f t="shared" si="499"/>
        <v>1761.9579349421576</v>
      </c>
      <c r="G10524" s="22">
        <f t="shared" si="500"/>
        <v>2082.3139231134587</v>
      </c>
    </row>
    <row r="10525" spans="1:7" ht="25.5" customHeight="1" thickTop="1" thickBot="1" x14ac:dyDescent="0.25">
      <c r="A10525" s="20" t="str">
        <f t="shared" si="498"/>
        <v>4860COCONUTS</v>
      </c>
      <c r="B10525" s="37">
        <v>4860</v>
      </c>
      <c r="C10525" s="37" t="s">
        <v>10384</v>
      </c>
      <c r="D10525" s="38" t="s">
        <v>7888</v>
      </c>
      <c r="E10525" s="39">
        <v>1601.7799408565068</v>
      </c>
      <c r="F10525" s="39">
        <f t="shared" si="499"/>
        <v>1761.9579349421576</v>
      </c>
      <c r="G10525" s="39">
        <f t="shared" si="500"/>
        <v>2082.3139231134587</v>
      </c>
    </row>
    <row r="10526" spans="1:7" ht="25.5" customHeight="1" thickTop="1" thickBot="1" x14ac:dyDescent="0.25">
      <c r="A10526" s="20" t="str">
        <f t="shared" si="498"/>
        <v>4860COOROO LANDS</v>
      </c>
      <c r="B10526" s="20">
        <v>4860</v>
      </c>
      <c r="C10526" s="20" t="s">
        <v>10385</v>
      </c>
      <c r="D10526" s="21" t="s">
        <v>7888</v>
      </c>
      <c r="E10526" s="22">
        <v>1601.7799408565068</v>
      </c>
      <c r="F10526" s="22">
        <f t="shared" si="499"/>
        <v>1761.9579349421576</v>
      </c>
      <c r="G10526" s="22">
        <f t="shared" si="500"/>
        <v>2082.3139231134587</v>
      </c>
    </row>
    <row r="10527" spans="1:7" ht="25.5" customHeight="1" thickTop="1" thickBot="1" x14ac:dyDescent="0.25">
      <c r="A10527" s="20" t="str">
        <f t="shared" si="498"/>
        <v>4860COORUMBA</v>
      </c>
      <c r="B10527" s="37">
        <v>4860</v>
      </c>
      <c r="C10527" s="37" t="s">
        <v>10386</v>
      </c>
      <c r="D10527" s="38" t="s">
        <v>7888</v>
      </c>
      <c r="E10527" s="39">
        <v>1601.7799408565068</v>
      </c>
      <c r="F10527" s="39">
        <f t="shared" si="499"/>
        <v>1761.9579349421576</v>
      </c>
      <c r="G10527" s="39">
        <f t="shared" si="500"/>
        <v>2082.3139231134587</v>
      </c>
    </row>
    <row r="10528" spans="1:7" ht="25.5" customHeight="1" thickTop="1" thickBot="1" x14ac:dyDescent="0.25">
      <c r="A10528" s="20" t="str">
        <f t="shared" si="498"/>
        <v>4860COQUETTE POINT</v>
      </c>
      <c r="B10528" s="20">
        <v>4860</v>
      </c>
      <c r="C10528" s="20" t="s">
        <v>10387</v>
      </c>
      <c r="D10528" s="21" t="s">
        <v>7888</v>
      </c>
      <c r="E10528" s="22">
        <v>1601.7799408565068</v>
      </c>
      <c r="F10528" s="22">
        <f t="shared" si="499"/>
        <v>1761.9579349421576</v>
      </c>
      <c r="G10528" s="22">
        <f t="shared" si="500"/>
        <v>2082.3139231134587</v>
      </c>
    </row>
    <row r="10529" spans="1:7" ht="25.5" customHeight="1" thickTop="1" thickBot="1" x14ac:dyDescent="0.25">
      <c r="A10529" s="20" t="str">
        <f t="shared" si="498"/>
        <v>4860CULLINANE</v>
      </c>
      <c r="B10529" s="37">
        <v>4860</v>
      </c>
      <c r="C10529" s="37" t="s">
        <v>10388</v>
      </c>
      <c r="D10529" s="38" t="s">
        <v>7888</v>
      </c>
      <c r="E10529" s="39">
        <v>1601.7799408565068</v>
      </c>
      <c r="F10529" s="39">
        <f t="shared" si="499"/>
        <v>1761.9579349421576</v>
      </c>
      <c r="G10529" s="39">
        <f t="shared" si="500"/>
        <v>2082.3139231134587</v>
      </c>
    </row>
    <row r="10530" spans="1:7" ht="25.5" customHeight="1" thickTop="1" thickBot="1" x14ac:dyDescent="0.25">
      <c r="A10530" s="20" t="str">
        <f t="shared" si="498"/>
        <v>4860DARADGEE</v>
      </c>
      <c r="B10530" s="20">
        <v>4860</v>
      </c>
      <c r="C10530" s="20" t="s">
        <v>10389</v>
      </c>
      <c r="D10530" s="21" t="s">
        <v>7888</v>
      </c>
      <c r="E10530" s="22">
        <v>1601.7799408565068</v>
      </c>
      <c r="F10530" s="22">
        <f t="shared" si="499"/>
        <v>1761.9579349421576</v>
      </c>
      <c r="G10530" s="22">
        <f t="shared" si="500"/>
        <v>2082.3139231134587</v>
      </c>
    </row>
    <row r="10531" spans="1:7" ht="25.5" customHeight="1" thickTop="1" thickBot="1" x14ac:dyDescent="0.25">
      <c r="A10531" s="20" t="str">
        <f t="shared" si="498"/>
        <v>4860EAST INNISFAIL</v>
      </c>
      <c r="B10531" s="37">
        <v>4860</v>
      </c>
      <c r="C10531" s="37" t="s">
        <v>10390</v>
      </c>
      <c r="D10531" s="38" t="s">
        <v>7888</v>
      </c>
      <c r="E10531" s="39">
        <v>1601.7799408565068</v>
      </c>
      <c r="F10531" s="39">
        <f t="shared" si="499"/>
        <v>1761.9579349421576</v>
      </c>
      <c r="G10531" s="39">
        <f t="shared" si="500"/>
        <v>2082.3139231134587</v>
      </c>
    </row>
    <row r="10532" spans="1:7" ht="25.5" customHeight="1" thickTop="1" thickBot="1" x14ac:dyDescent="0.25">
      <c r="A10532" s="20" t="str">
        <f t="shared" si="498"/>
        <v>4860EAST PALMERSTON</v>
      </c>
      <c r="B10532" s="20">
        <v>4860</v>
      </c>
      <c r="C10532" s="20" t="s">
        <v>10391</v>
      </c>
      <c r="D10532" s="21" t="s">
        <v>7888</v>
      </c>
      <c r="E10532" s="22">
        <v>1601.7799408565068</v>
      </c>
      <c r="F10532" s="22">
        <f t="shared" si="499"/>
        <v>1761.9579349421576</v>
      </c>
      <c r="G10532" s="22">
        <f t="shared" si="500"/>
        <v>2082.3139231134587</v>
      </c>
    </row>
    <row r="10533" spans="1:7" ht="25.5" customHeight="1" thickTop="1" thickBot="1" x14ac:dyDescent="0.25">
      <c r="A10533" s="20" t="str">
        <f t="shared" si="498"/>
        <v>4860EATON</v>
      </c>
      <c r="B10533" s="37">
        <v>4860</v>
      </c>
      <c r="C10533" s="37" t="s">
        <v>397</v>
      </c>
      <c r="D10533" s="38" t="s">
        <v>7888</v>
      </c>
      <c r="E10533" s="39">
        <v>1601.7799408565068</v>
      </c>
      <c r="F10533" s="39">
        <f t="shared" si="499"/>
        <v>1761.9579349421576</v>
      </c>
      <c r="G10533" s="39">
        <f t="shared" si="500"/>
        <v>2082.3139231134587</v>
      </c>
    </row>
    <row r="10534" spans="1:7" ht="25.5" customHeight="1" thickTop="1" thickBot="1" x14ac:dyDescent="0.25">
      <c r="A10534" s="20" t="str">
        <f t="shared" si="498"/>
        <v>4860EUBENANGEE</v>
      </c>
      <c r="B10534" s="20">
        <v>4860</v>
      </c>
      <c r="C10534" s="20" t="s">
        <v>10392</v>
      </c>
      <c r="D10534" s="21" t="s">
        <v>7888</v>
      </c>
      <c r="E10534" s="22">
        <v>1601.7799408565068</v>
      </c>
      <c r="F10534" s="22">
        <f t="shared" si="499"/>
        <v>1761.9579349421576</v>
      </c>
      <c r="G10534" s="22">
        <f t="shared" si="500"/>
        <v>2082.3139231134587</v>
      </c>
    </row>
    <row r="10535" spans="1:7" ht="25.5" customHeight="1" thickTop="1" thickBot="1" x14ac:dyDescent="0.25">
      <c r="A10535" s="20" t="str">
        <f t="shared" si="498"/>
        <v>4860FITZGERALD CREEK</v>
      </c>
      <c r="B10535" s="37">
        <v>4860</v>
      </c>
      <c r="C10535" s="37" t="s">
        <v>10393</v>
      </c>
      <c r="D10535" s="38" t="s">
        <v>7888</v>
      </c>
      <c r="E10535" s="39">
        <v>1601.7799408565068</v>
      </c>
      <c r="F10535" s="39">
        <f t="shared" si="499"/>
        <v>1761.9579349421576</v>
      </c>
      <c r="G10535" s="39">
        <f t="shared" si="500"/>
        <v>2082.3139231134587</v>
      </c>
    </row>
    <row r="10536" spans="1:7" ht="25.5" customHeight="1" thickTop="1" thickBot="1" x14ac:dyDescent="0.25">
      <c r="A10536" s="20" t="str">
        <f t="shared" si="498"/>
        <v>4860FLYING FISH POINT</v>
      </c>
      <c r="B10536" s="20">
        <v>4860</v>
      </c>
      <c r="C10536" s="20" t="s">
        <v>10394</v>
      </c>
      <c r="D10536" s="21" t="s">
        <v>7888</v>
      </c>
      <c r="E10536" s="22">
        <v>1601.7799408565068</v>
      </c>
      <c r="F10536" s="22">
        <f t="shared" si="499"/>
        <v>1761.9579349421576</v>
      </c>
      <c r="G10536" s="22">
        <f t="shared" si="500"/>
        <v>2082.3139231134587</v>
      </c>
    </row>
    <row r="10537" spans="1:7" ht="25.5" customHeight="1" thickTop="1" thickBot="1" x14ac:dyDescent="0.25">
      <c r="A10537" s="20" t="str">
        <f t="shared" si="498"/>
        <v>4860GARRADUNGA</v>
      </c>
      <c r="B10537" s="37">
        <v>4860</v>
      </c>
      <c r="C10537" s="37" t="s">
        <v>10395</v>
      </c>
      <c r="D10537" s="38" t="s">
        <v>7888</v>
      </c>
      <c r="E10537" s="39">
        <v>1601.7799408565068</v>
      </c>
      <c r="F10537" s="39">
        <f t="shared" si="499"/>
        <v>1761.9579349421576</v>
      </c>
      <c r="G10537" s="39">
        <f t="shared" si="500"/>
        <v>2082.3139231134587</v>
      </c>
    </row>
    <row r="10538" spans="1:7" ht="25.5" customHeight="1" thickTop="1" thickBot="1" x14ac:dyDescent="0.25">
      <c r="A10538" s="20" t="str">
        <f t="shared" si="498"/>
        <v>4860GOONDI</v>
      </c>
      <c r="B10538" s="20">
        <v>4860</v>
      </c>
      <c r="C10538" s="20" t="s">
        <v>10396</v>
      </c>
      <c r="D10538" s="21" t="s">
        <v>7888</v>
      </c>
      <c r="E10538" s="22">
        <v>1601.7799408565068</v>
      </c>
      <c r="F10538" s="22">
        <f t="shared" si="499"/>
        <v>1761.9579349421576</v>
      </c>
      <c r="G10538" s="22">
        <f t="shared" si="500"/>
        <v>2082.3139231134587</v>
      </c>
    </row>
    <row r="10539" spans="1:7" ht="25.5" customHeight="1" thickTop="1" thickBot="1" x14ac:dyDescent="0.25">
      <c r="A10539" s="20" t="str">
        <f t="shared" si="498"/>
        <v>4860GOONDI BEND</v>
      </c>
      <c r="B10539" s="37">
        <v>4860</v>
      </c>
      <c r="C10539" s="37" t="s">
        <v>10397</v>
      </c>
      <c r="D10539" s="38" t="s">
        <v>7888</v>
      </c>
      <c r="E10539" s="39">
        <v>1601.7799408565068</v>
      </c>
      <c r="F10539" s="39">
        <f t="shared" si="499"/>
        <v>1761.9579349421576</v>
      </c>
      <c r="G10539" s="39">
        <f t="shared" si="500"/>
        <v>2082.3139231134587</v>
      </c>
    </row>
    <row r="10540" spans="1:7" ht="25.5" customHeight="1" thickTop="1" thickBot="1" x14ac:dyDescent="0.25">
      <c r="A10540" s="20" t="str">
        <f t="shared" si="498"/>
        <v>4860GOONDI HILL</v>
      </c>
      <c r="B10540" s="20">
        <v>4860</v>
      </c>
      <c r="C10540" s="20" t="s">
        <v>10398</v>
      </c>
      <c r="D10540" s="21" t="s">
        <v>7888</v>
      </c>
      <c r="E10540" s="22">
        <v>1601.7799408565068</v>
      </c>
      <c r="F10540" s="22">
        <f t="shared" si="499"/>
        <v>1761.9579349421576</v>
      </c>
      <c r="G10540" s="22">
        <f t="shared" si="500"/>
        <v>2082.3139231134587</v>
      </c>
    </row>
    <row r="10541" spans="1:7" ht="25.5" customHeight="1" thickTop="1" thickBot="1" x14ac:dyDescent="0.25">
      <c r="A10541" s="20" t="str">
        <f t="shared" si="498"/>
        <v>4860HUDSON</v>
      </c>
      <c r="B10541" s="37">
        <v>4860</v>
      </c>
      <c r="C10541" s="37" t="s">
        <v>10399</v>
      </c>
      <c r="D10541" s="38" t="s">
        <v>7888</v>
      </c>
      <c r="E10541" s="39">
        <v>1601.7799408565068</v>
      </c>
      <c r="F10541" s="39">
        <f t="shared" si="499"/>
        <v>1761.9579349421576</v>
      </c>
      <c r="G10541" s="39">
        <f t="shared" si="500"/>
        <v>2082.3139231134587</v>
      </c>
    </row>
    <row r="10542" spans="1:7" ht="25.5" customHeight="1" thickTop="1" thickBot="1" x14ac:dyDescent="0.25">
      <c r="A10542" s="20" t="str">
        <f t="shared" si="498"/>
        <v>4860INNISFAIL</v>
      </c>
      <c r="B10542" s="20">
        <v>4860</v>
      </c>
      <c r="C10542" s="20" t="s">
        <v>10400</v>
      </c>
      <c r="D10542" s="21" t="s">
        <v>7888</v>
      </c>
      <c r="E10542" s="22">
        <v>1601.7799408565068</v>
      </c>
      <c r="F10542" s="22">
        <f t="shared" si="499"/>
        <v>1761.9579349421576</v>
      </c>
      <c r="G10542" s="22">
        <f t="shared" si="500"/>
        <v>2082.3139231134587</v>
      </c>
    </row>
    <row r="10543" spans="1:7" ht="25.5" customHeight="1" thickTop="1" thickBot="1" x14ac:dyDescent="0.25">
      <c r="A10543" s="20" t="str">
        <f t="shared" si="498"/>
        <v>4860INNISFAIL ESTATE</v>
      </c>
      <c r="B10543" s="37">
        <v>4860</v>
      </c>
      <c r="C10543" s="37" t="s">
        <v>10401</v>
      </c>
      <c r="D10543" s="38" t="s">
        <v>7888</v>
      </c>
      <c r="E10543" s="39">
        <v>1601.7799408565068</v>
      </c>
      <c r="F10543" s="39">
        <f t="shared" si="499"/>
        <v>1761.9579349421576</v>
      </c>
      <c r="G10543" s="39">
        <f t="shared" si="500"/>
        <v>2082.3139231134587</v>
      </c>
    </row>
    <row r="10544" spans="1:7" ht="25.5" customHeight="1" thickTop="1" thickBot="1" x14ac:dyDescent="0.25">
      <c r="A10544" s="20" t="str">
        <f t="shared" si="498"/>
        <v>4860JUBILEE HEIGHTS</v>
      </c>
      <c r="B10544" s="20">
        <v>4860</v>
      </c>
      <c r="C10544" s="20" t="s">
        <v>10402</v>
      </c>
      <c r="D10544" s="21" t="s">
        <v>7888</v>
      </c>
      <c r="E10544" s="22">
        <v>1601.7799408565068</v>
      </c>
      <c r="F10544" s="22">
        <f t="shared" si="499"/>
        <v>1761.9579349421576</v>
      </c>
      <c r="G10544" s="22">
        <f t="shared" si="500"/>
        <v>2082.3139231134587</v>
      </c>
    </row>
    <row r="10545" spans="1:7" ht="25.5" customHeight="1" thickTop="1" thickBot="1" x14ac:dyDescent="0.25">
      <c r="A10545" s="20" t="str">
        <f t="shared" si="498"/>
        <v>4860MIGHELL</v>
      </c>
      <c r="B10545" s="37">
        <v>4860</v>
      </c>
      <c r="C10545" s="37" t="s">
        <v>10403</v>
      </c>
      <c r="D10545" s="38" t="s">
        <v>7888</v>
      </c>
      <c r="E10545" s="39">
        <v>1601.7799408565068</v>
      </c>
      <c r="F10545" s="39">
        <f t="shared" si="499"/>
        <v>1761.9579349421576</v>
      </c>
      <c r="G10545" s="39">
        <f t="shared" si="500"/>
        <v>2082.3139231134587</v>
      </c>
    </row>
    <row r="10546" spans="1:7" ht="25.5" customHeight="1" thickTop="1" thickBot="1" x14ac:dyDescent="0.25">
      <c r="A10546" s="20" t="str">
        <f t="shared" si="498"/>
        <v>4860MUNDOO</v>
      </c>
      <c r="B10546" s="20">
        <v>4860</v>
      </c>
      <c r="C10546" s="20" t="s">
        <v>10404</v>
      </c>
      <c r="D10546" s="21" t="s">
        <v>7888</v>
      </c>
      <c r="E10546" s="22">
        <v>1601.7799408565068</v>
      </c>
      <c r="F10546" s="22">
        <f t="shared" si="499"/>
        <v>1761.9579349421576</v>
      </c>
      <c r="G10546" s="22">
        <f t="shared" si="500"/>
        <v>2082.3139231134587</v>
      </c>
    </row>
    <row r="10547" spans="1:7" ht="25.5" customHeight="1" thickTop="1" thickBot="1" x14ac:dyDescent="0.25">
      <c r="A10547" s="20" t="str">
        <f t="shared" si="498"/>
        <v>4860NERADA</v>
      </c>
      <c r="B10547" s="37">
        <v>4860</v>
      </c>
      <c r="C10547" s="37" t="s">
        <v>10405</v>
      </c>
      <c r="D10547" s="38" t="s">
        <v>7888</v>
      </c>
      <c r="E10547" s="39">
        <v>1601.7799408565068</v>
      </c>
      <c r="F10547" s="39">
        <f t="shared" si="499"/>
        <v>1761.9579349421576</v>
      </c>
      <c r="G10547" s="39">
        <f t="shared" si="500"/>
        <v>2082.3139231134587</v>
      </c>
    </row>
    <row r="10548" spans="1:7" ht="25.5" customHeight="1" thickTop="1" thickBot="1" x14ac:dyDescent="0.25">
      <c r="A10548" s="20" t="str">
        <f t="shared" si="498"/>
        <v>4860NGATJAN</v>
      </c>
      <c r="B10548" s="20">
        <v>4860</v>
      </c>
      <c r="C10548" s="20" t="s">
        <v>10406</v>
      </c>
      <c r="D10548" s="21" t="s">
        <v>7888</v>
      </c>
      <c r="E10548" s="22">
        <v>1601.7799408565068</v>
      </c>
      <c r="F10548" s="22">
        <f t="shared" si="499"/>
        <v>1761.9579349421576</v>
      </c>
      <c r="G10548" s="22">
        <f t="shared" si="500"/>
        <v>2082.3139231134587</v>
      </c>
    </row>
    <row r="10549" spans="1:7" ht="25.5" customHeight="1" thickTop="1" thickBot="1" x14ac:dyDescent="0.25">
      <c r="A10549" s="20" t="str">
        <f t="shared" si="498"/>
        <v>4860O'BRIENS HILL</v>
      </c>
      <c r="B10549" s="37">
        <v>4860</v>
      </c>
      <c r="C10549" s="37" t="s">
        <v>10407</v>
      </c>
      <c r="D10549" s="38" t="s">
        <v>7888</v>
      </c>
      <c r="E10549" s="39">
        <v>1601.7799408565068</v>
      </c>
      <c r="F10549" s="39">
        <f t="shared" si="499"/>
        <v>1761.9579349421576</v>
      </c>
      <c r="G10549" s="39">
        <f t="shared" si="500"/>
        <v>2082.3139231134587</v>
      </c>
    </row>
    <row r="10550" spans="1:7" ht="25.5" customHeight="1" thickTop="1" thickBot="1" x14ac:dyDescent="0.25">
      <c r="A10550" s="20" t="str">
        <f t="shared" si="498"/>
        <v>4860PALMERSTON</v>
      </c>
      <c r="B10550" s="20">
        <v>4860</v>
      </c>
      <c r="C10550" s="20" t="s">
        <v>5190</v>
      </c>
      <c r="D10550" s="21" t="s">
        <v>7888</v>
      </c>
      <c r="E10550" s="22">
        <v>1601.7799408565068</v>
      </c>
      <c r="F10550" s="22">
        <f t="shared" si="499"/>
        <v>1761.9579349421576</v>
      </c>
      <c r="G10550" s="22">
        <f t="shared" si="500"/>
        <v>2082.3139231134587</v>
      </c>
    </row>
    <row r="10551" spans="1:7" ht="25.5" customHeight="1" thickTop="1" thickBot="1" x14ac:dyDescent="0.25">
      <c r="A10551" s="20" t="str">
        <f t="shared" si="498"/>
        <v>4860PIN GIN HILL</v>
      </c>
      <c r="B10551" s="37">
        <v>4860</v>
      </c>
      <c r="C10551" s="37" t="s">
        <v>10408</v>
      </c>
      <c r="D10551" s="38" t="s">
        <v>7888</v>
      </c>
      <c r="E10551" s="39">
        <v>1601.7799408565068</v>
      </c>
      <c r="F10551" s="39">
        <f t="shared" si="499"/>
        <v>1761.9579349421576</v>
      </c>
      <c r="G10551" s="39">
        <f t="shared" si="500"/>
        <v>2082.3139231134587</v>
      </c>
    </row>
    <row r="10552" spans="1:7" ht="25.5" customHeight="1" thickTop="1" thickBot="1" x14ac:dyDescent="0.25">
      <c r="A10552" s="20" t="str">
        <f t="shared" si="498"/>
        <v>4860SOUTH INNISFAIL</v>
      </c>
      <c r="B10552" s="20">
        <v>4860</v>
      </c>
      <c r="C10552" s="20" t="s">
        <v>10409</v>
      </c>
      <c r="D10552" s="21" t="s">
        <v>7888</v>
      </c>
      <c r="E10552" s="22">
        <v>1601.7799408565068</v>
      </c>
      <c r="F10552" s="22">
        <f t="shared" si="499"/>
        <v>1761.9579349421576</v>
      </c>
      <c r="G10552" s="22">
        <f t="shared" si="500"/>
        <v>2082.3139231134587</v>
      </c>
    </row>
    <row r="10553" spans="1:7" ht="25.5" customHeight="1" thickTop="1" thickBot="1" x14ac:dyDescent="0.25">
      <c r="A10553" s="20" t="str">
        <f t="shared" si="498"/>
        <v>4860STOTERS HILL</v>
      </c>
      <c r="B10553" s="37">
        <v>4860</v>
      </c>
      <c r="C10553" s="37" t="s">
        <v>10410</v>
      </c>
      <c r="D10553" s="38" t="s">
        <v>7888</v>
      </c>
      <c r="E10553" s="39">
        <v>1601.7799408565068</v>
      </c>
      <c r="F10553" s="39">
        <f t="shared" si="499"/>
        <v>1761.9579349421576</v>
      </c>
      <c r="G10553" s="39">
        <f t="shared" si="500"/>
        <v>2082.3139231134587</v>
      </c>
    </row>
    <row r="10554" spans="1:7" ht="25.5" customHeight="1" thickTop="1" thickBot="1" x14ac:dyDescent="0.25">
      <c r="A10554" s="20" t="str">
        <f t="shared" si="498"/>
        <v>4860SUNDOWN</v>
      </c>
      <c r="B10554" s="20">
        <v>4860</v>
      </c>
      <c r="C10554" s="20" t="s">
        <v>10411</v>
      </c>
      <c r="D10554" s="21" t="s">
        <v>7888</v>
      </c>
      <c r="E10554" s="22">
        <v>1601.7799408565068</v>
      </c>
      <c r="F10554" s="22">
        <f t="shared" si="499"/>
        <v>1761.9579349421576</v>
      </c>
      <c r="G10554" s="22">
        <f t="shared" si="500"/>
        <v>2082.3139231134587</v>
      </c>
    </row>
    <row r="10555" spans="1:7" ht="25.5" customHeight="1" thickTop="1" thickBot="1" x14ac:dyDescent="0.25">
      <c r="A10555" s="20" t="str">
        <f t="shared" si="498"/>
        <v>4860UPPER DARADGEE</v>
      </c>
      <c r="B10555" s="37">
        <v>4860</v>
      </c>
      <c r="C10555" s="37" t="s">
        <v>10412</v>
      </c>
      <c r="D10555" s="38" t="s">
        <v>7888</v>
      </c>
      <c r="E10555" s="39">
        <v>1601.7799408565068</v>
      </c>
      <c r="F10555" s="39">
        <f t="shared" si="499"/>
        <v>1761.9579349421576</v>
      </c>
      <c r="G10555" s="39">
        <f t="shared" si="500"/>
        <v>2082.3139231134587</v>
      </c>
    </row>
    <row r="10556" spans="1:7" ht="25.5" customHeight="1" thickTop="1" thickBot="1" x14ac:dyDescent="0.25">
      <c r="A10556" s="20" t="str">
        <f t="shared" si="498"/>
        <v>4860VASA VIEWS</v>
      </c>
      <c r="B10556" s="20">
        <v>4860</v>
      </c>
      <c r="C10556" s="20" t="s">
        <v>10413</v>
      </c>
      <c r="D10556" s="21" t="s">
        <v>7888</v>
      </c>
      <c r="E10556" s="22">
        <v>1601.7799408565068</v>
      </c>
      <c r="F10556" s="22">
        <f t="shared" si="499"/>
        <v>1761.9579349421576</v>
      </c>
      <c r="G10556" s="22">
        <f t="shared" si="500"/>
        <v>2082.3139231134587</v>
      </c>
    </row>
    <row r="10557" spans="1:7" ht="25.5" customHeight="1" thickTop="1" thickBot="1" x14ac:dyDescent="0.25">
      <c r="A10557" s="20" t="str">
        <f t="shared" si="498"/>
        <v>4860WANJURU</v>
      </c>
      <c r="B10557" s="37">
        <v>4860</v>
      </c>
      <c r="C10557" s="37" t="s">
        <v>10414</v>
      </c>
      <c r="D10557" s="38" t="s">
        <v>7888</v>
      </c>
      <c r="E10557" s="39">
        <v>1601.7799408565068</v>
      </c>
      <c r="F10557" s="39">
        <f t="shared" si="499"/>
        <v>1761.9579349421576</v>
      </c>
      <c r="G10557" s="39">
        <f t="shared" si="500"/>
        <v>2082.3139231134587</v>
      </c>
    </row>
    <row r="10558" spans="1:7" ht="25.5" customHeight="1" thickTop="1" thickBot="1" x14ac:dyDescent="0.25">
      <c r="A10558" s="20" t="str">
        <f t="shared" si="498"/>
        <v>4860WEBB</v>
      </c>
      <c r="B10558" s="20">
        <v>4860</v>
      </c>
      <c r="C10558" s="20" t="s">
        <v>10415</v>
      </c>
      <c r="D10558" s="21" t="s">
        <v>7888</v>
      </c>
      <c r="E10558" s="22">
        <v>1601.7799408565068</v>
      </c>
      <c r="F10558" s="22">
        <f t="shared" si="499"/>
        <v>1761.9579349421576</v>
      </c>
      <c r="G10558" s="22">
        <f t="shared" si="500"/>
        <v>2082.3139231134587</v>
      </c>
    </row>
    <row r="10559" spans="1:7" ht="25.5" customHeight="1" thickTop="1" thickBot="1" x14ac:dyDescent="0.25">
      <c r="A10559" s="20" t="str">
        <f t="shared" si="498"/>
        <v>4860WOOROONOORAN</v>
      </c>
      <c r="B10559" s="37">
        <v>4860</v>
      </c>
      <c r="C10559" s="37" t="s">
        <v>10416</v>
      </c>
      <c r="D10559" s="38" t="s">
        <v>7888</v>
      </c>
      <c r="E10559" s="39">
        <v>1601.7799408565068</v>
      </c>
      <c r="F10559" s="39">
        <f t="shared" si="499"/>
        <v>1761.9579349421576</v>
      </c>
      <c r="G10559" s="39">
        <f t="shared" si="500"/>
        <v>2082.3139231134587</v>
      </c>
    </row>
    <row r="10560" spans="1:7" ht="25.5" customHeight="1" thickTop="1" thickBot="1" x14ac:dyDescent="0.25">
      <c r="A10560" s="20" t="str">
        <f t="shared" si="498"/>
        <v>4861BABINDA</v>
      </c>
      <c r="B10560" s="20">
        <v>4861</v>
      </c>
      <c r="C10560" s="20" t="s">
        <v>4865</v>
      </c>
      <c r="D10560" s="21" t="s">
        <v>7888</v>
      </c>
      <c r="E10560" s="22">
        <v>1601.7799408565068</v>
      </c>
      <c r="F10560" s="22">
        <f t="shared" si="499"/>
        <v>1761.9579349421576</v>
      </c>
      <c r="G10560" s="22">
        <f t="shared" si="500"/>
        <v>2082.3139231134587</v>
      </c>
    </row>
    <row r="10561" spans="1:7" ht="25.5" customHeight="1" thickTop="1" thickBot="1" x14ac:dyDescent="0.25">
      <c r="A10561" s="20" t="str">
        <f t="shared" si="498"/>
        <v>4861BARTLE FRERE</v>
      </c>
      <c r="B10561" s="37">
        <v>4861</v>
      </c>
      <c r="C10561" s="37" t="s">
        <v>10417</v>
      </c>
      <c r="D10561" s="38" t="s">
        <v>7888</v>
      </c>
      <c r="E10561" s="39">
        <v>1601.7799408565068</v>
      </c>
      <c r="F10561" s="39">
        <f t="shared" si="499"/>
        <v>1761.9579349421576</v>
      </c>
      <c r="G10561" s="39">
        <f t="shared" si="500"/>
        <v>2082.3139231134587</v>
      </c>
    </row>
    <row r="10562" spans="1:7" ht="25.5" customHeight="1" thickTop="1" thickBot="1" x14ac:dyDescent="0.25">
      <c r="A10562" s="20" t="str">
        <f t="shared" si="498"/>
        <v>4861EAST RUSSELL</v>
      </c>
      <c r="B10562" s="20">
        <v>4861</v>
      </c>
      <c r="C10562" s="20" t="s">
        <v>10418</v>
      </c>
      <c r="D10562" s="21" t="s">
        <v>7888</v>
      </c>
      <c r="E10562" s="22">
        <v>1601.7799408565068</v>
      </c>
      <c r="F10562" s="22">
        <f t="shared" si="499"/>
        <v>1761.9579349421576</v>
      </c>
      <c r="G10562" s="22">
        <f t="shared" si="500"/>
        <v>2082.3139231134587</v>
      </c>
    </row>
    <row r="10563" spans="1:7" ht="25.5" customHeight="1" thickTop="1" thickBot="1" x14ac:dyDescent="0.25">
      <c r="A10563" s="20" t="str">
        <f t="shared" si="498"/>
        <v>4865GOLDSBOROUGH</v>
      </c>
      <c r="B10563" s="37">
        <v>4865</v>
      </c>
      <c r="C10563" s="37" t="s">
        <v>6416</v>
      </c>
      <c r="D10563" s="38" t="s">
        <v>7888</v>
      </c>
      <c r="E10563" s="39">
        <v>1601.7799408565068</v>
      </c>
      <c r="F10563" s="39">
        <f t="shared" si="499"/>
        <v>1761.9579349421576</v>
      </c>
      <c r="G10563" s="39">
        <f t="shared" si="500"/>
        <v>2082.3139231134587</v>
      </c>
    </row>
    <row r="10564" spans="1:7" ht="25.5" customHeight="1" thickTop="1" thickBot="1" x14ac:dyDescent="0.25">
      <c r="A10564" s="20" t="str">
        <f t="shared" si="498"/>
        <v>4865GORDONVALE</v>
      </c>
      <c r="B10564" s="20">
        <v>4865</v>
      </c>
      <c r="C10564" s="20" t="s">
        <v>10419</v>
      </c>
      <c r="D10564" s="21" t="s">
        <v>7888</v>
      </c>
      <c r="E10564" s="22">
        <v>1601.7799408565068</v>
      </c>
      <c r="F10564" s="22">
        <f t="shared" si="499"/>
        <v>1761.9579349421576</v>
      </c>
      <c r="G10564" s="22">
        <f t="shared" si="500"/>
        <v>2082.3139231134587</v>
      </c>
    </row>
    <row r="10565" spans="1:7" ht="25.5" customHeight="1" thickTop="1" thickBot="1" x14ac:dyDescent="0.25">
      <c r="A10565" s="20" t="str">
        <f t="shared" ref="A10565:A10628" si="501">CONCATENATE(B10565,C10565)</f>
        <v>4865GREEN HILL</v>
      </c>
      <c r="B10565" s="37">
        <v>4865</v>
      </c>
      <c r="C10565" s="37" t="s">
        <v>10420</v>
      </c>
      <c r="D10565" s="38" t="s">
        <v>7888</v>
      </c>
      <c r="E10565" s="39">
        <v>1601.7799408565068</v>
      </c>
      <c r="F10565" s="39">
        <f t="shared" ref="F10565:F10628" si="502">1.1*E10565</f>
        <v>1761.9579349421576</v>
      </c>
      <c r="G10565" s="39">
        <f t="shared" ref="G10565:G10628" si="503">1.3*E10565</f>
        <v>2082.3139231134587</v>
      </c>
    </row>
    <row r="10566" spans="1:7" ht="25.5" customHeight="1" thickTop="1" thickBot="1" x14ac:dyDescent="0.25">
      <c r="A10566" s="20" t="str">
        <f t="shared" si="501"/>
        <v>4865LITTLE MULGRAVE</v>
      </c>
      <c r="B10566" s="20">
        <v>4865</v>
      </c>
      <c r="C10566" s="20" t="s">
        <v>10421</v>
      </c>
      <c r="D10566" s="21" t="s">
        <v>7888</v>
      </c>
      <c r="E10566" s="22">
        <v>1601.7799408565068</v>
      </c>
      <c r="F10566" s="22">
        <f t="shared" si="502"/>
        <v>1761.9579349421576</v>
      </c>
      <c r="G10566" s="22">
        <f t="shared" si="503"/>
        <v>2082.3139231134587</v>
      </c>
    </row>
    <row r="10567" spans="1:7" ht="25.5" customHeight="1" thickTop="1" thickBot="1" x14ac:dyDescent="0.25">
      <c r="A10567" s="20" t="str">
        <f t="shared" si="501"/>
        <v>4865PACKERS CAMP</v>
      </c>
      <c r="B10567" s="37">
        <v>4865</v>
      </c>
      <c r="C10567" s="37" t="s">
        <v>10422</v>
      </c>
      <c r="D10567" s="38" t="s">
        <v>7888</v>
      </c>
      <c r="E10567" s="39">
        <v>1601.7799408565068</v>
      </c>
      <c r="F10567" s="39">
        <f t="shared" si="502"/>
        <v>1761.9579349421576</v>
      </c>
      <c r="G10567" s="39">
        <f t="shared" si="503"/>
        <v>2082.3139231134587</v>
      </c>
    </row>
    <row r="10568" spans="1:7" ht="25.5" customHeight="1" thickTop="1" thickBot="1" x14ac:dyDescent="0.25">
      <c r="A10568" s="20" t="str">
        <f t="shared" si="501"/>
        <v>4868BAYVIEW HEIGHTS</v>
      </c>
      <c r="B10568" s="20">
        <v>4868</v>
      </c>
      <c r="C10568" s="20" t="s">
        <v>10423</v>
      </c>
      <c r="D10568" s="21" t="s">
        <v>7888</v>
      </c>
      <c r="E10568" s="22">
        <v>1601.7799408565068</v>
      </c>
      <c r="F10568" s="22">
        <f t="shared" si="502"/>
        <v>1761.9579349421576</v>
      </c>
      <c r="G10568" s="22">
        <f t="shared" si="503"/>
        <v>2082.3139231134587</v>
      </c>
    </row>
    <row r="10569" spans="1:7" ht="25.5" customHeight="1" thickTop="1" thickBot="1" x14ac:dyDescent="0.25">
      <c r="A10569" s="20" t="str">
        <f t="shared" si="501"/>
        <v>4868MOUNT SHERIDAN</v>
      </c>
      <c r="B10569" s="37">
        <v>4868</v>
      </c>
      <c r="C10569" s="37" t="s">
        <v>10424</v>
      </c>
      <c r="D10569" s="38" t="s">
        <v>7888</v>
      </c>
      <c r="E10569" s="39">
        <v>1601.7799408565068</v>
      </c>
      <c r="F10569" s="39">
        <f t="shared" si="502"/>
        <v>1761.9579349421576</v>
      </c>
      <c r="G10569" s="39">
        <f t="shared" si="503"/>
        <v>2082.3139231134587</v>
      </c>
    </row>
    <row r="10570" spans="1:7" ht="25.5" customHeight="1" thickTop="1" thickBot="1" x14ac:dyDescent="0.25">
      <c r="A10570" s="20" t="str">
        <f t="shared" si="501"/>
        <v>4868WHITE ROCK</v>
      </c>
      <c r="B10570" s="20">
        <v>4868</v>
      </c>
      <c r="C10570" s="20" t="s">
        <v>4747</v>
      </c>
      <c r="D10570" s="21" t="s">
        <v>7888</v>
      </c>
      <c r="E10570" s="22">
        <v>1601.7799408565068</v>
      </c>
      <c r="F10570" s="22">
        <f t="shared" si="502"/>
        <v>1761.9579349421576</v>
      </c>
      <c r="G10570" s="22">
        <f t="shared" si="503"/>
        <v>2082.3139231134587</v>
      </c>
    </row>
    <row r="10571" spans="1:7" ht="25.5" customHeight="1" thickTop="1" thickBot="1" x14ac:dyDescent="0.25">
      <c r="A10571" s="20" t="str">
        <f t="shared" si="501"/>
        <v>4868WOREE</v>
      </c>
      <c r="B10571" s="37">
        <v>4868</v>
      </c>
      <c r="C10571" s="37" t="s">
        <v>10425</v>
      </c>
      <c r="D10571" s="38" t="s">
        <v>7888</v>
      </c>
      <c r="E10571" s="39">
        <v>1601.7799408565068</v>
      </c>
      <c r="F10571" s="39">
        <f t="shared" si="502"/>
        <v>1761.9579349421576</v>
      </c>
      <c r="G10571" s="39">
        <f t="shared" si="503"/>
        <v>2082.3139231134587</v>
      </c>
    </row>
    <row r="10572" spans="1:7" ht="25.5" customHeight="1" thickTop="1" thickBot="1" x14ac:dyDescent="0.25">
      <c r="A10572" s="20" t="str">
        <f t="shared" si="501"/>
        <v>4869BENTLEY PARK</v>
      </c>
      <c r="B10572" s="20">
        <v>4869</v>
      </c>
      <c r="C10572" s="20" t="s">
        <v>10426</v>
      </c>
      <c r="D10572" s="21" t="s">
        <v>7888</v>
      </c>
      <c r="E10572" s="22">
        <v>1601.7799408565068</v>
      </c>
      <c r="F10572" s="22">
        <f t="shared" si="502"/>
        <v>1761.9579349421576</v>
      </c>
      <c r="G10572" s="22">
        <f t="shared" si="503"/>
        <v>2082.3139231134587</v>
      </c>
    </row>
    <row r="10573" spans="1:7" ht="25.5" customHeight="1" thickTop="1" thickBot="1" x14ac:dyDescent="0.25">
      <c r="A10573" s="20" t="str">
        <f t="shared" si="501"/>
        <v>4869EDMONTON</v>
      </c>
      <c r="B10573" s="37">
        <v>4869</v>
      </c>
      <c r="C10573" s="37" t="s">
        <v>10427</v>
      </c>
      <c r="D10573" s="38" t="s">
        <v>7888</v>
      </c>
      <c r="E10573" s="39">
        <v>1601.7799408565068</v>
      </c>
      <c r="F10573" s="39">
        <f t="shared" si="502"/>
        <v>1761.9579349421576</v>
      </c>
      <c r="G10573" s="39">
        <f t="shared" si="503"/>
        <v>2082.3139231134587</v>
      </c>
    </row>
    <row r="10574" spans="1:7" ht="25.5" customHeight="1" thickTop="1" thickBot="1" x14ac:dyDescent="0.25">
      <c r="A10574" s="20" t="str">
        <f t="shared" si="501"/>
        <v>4869MOUNT PETER</v>
      </c>
      <c r="B10574" s="20">
        <v>4869</v>
      </c>
      <c r="C10574" s="20" t="s">
        <v>10428</v>
      </c>
      <c r="D10574" s="21" t="s">
        <v>7888</v>
      </c>
      <c r="E10574" s="22">
        <v>1601.7799408565068</v>
      </c>
      <c r="F10574" s="22">
        <f t="shared" si="502"/>
        <v>1761.9579349421576</v>
      </c>
      <c r="G10574" s="22">
        <f t="shared" si="503"/>
        <v>2082.3139231134587</v>
      </c>
    </row>
    <row r="10575" spans="1:7" ht="25.5" customHeight="1" thickTop="1" thickBot="1" x14ac:dyDescent="0.25">
      <c r="A10575" s="20" t="str">
        <f t="shared" si="501"/>
        <v>4869WRIGHTS CREEK</v>
      </c>
      <c r="B10575" s="37">
        <v>4869</v>
      </c>
      <c r="C10575" s="37" t="s">
        <v>4581</v>
      </c>
      <c r="D10575" s="38" t="s">
        <v>7888</v>
      </c>
      <c r="E10575" s="39">
        <v>1601.7799408565068</v>
      </c>
      <c r="F10575" s="39">
        <f t="shared" si="502"/>
        <v>1761.9579349421576</v>
      </c>
      <c r="G10575" s="39">
        <f t="shared" si="503"/>
        <v>2082.3139231134587</v>
      </c>
    </row>
    <row r="10576" spans="1:7" ht="25.5" customHeight="1" thickTop="1" thickBot="1" x14ac:dyDescent="0.25">
      <c r="A10576" s="20" t="str">
        <f t="shared" si="501"/>
        <v>4870AEROGLEN</v>
      </c>
      <c r="B10576" s="20">
        <v>4870</v>
      </c>
      <c r="C10576" s="20" t="s">
        <v>10429</v>
      </c>
      <c r="D10576" s="21" t="s">
        <v>7888</v>
      </c>
      <c r="E10576" s="22">
        <v>1601.7799408565068</v>
      </c>
      <c r="F10576" s="22">
        <f t="shared" si="502"/>
        <v>1761.9579349421576</v>
      </c>
      <c r="G10576" s="22">
        <f t="shared" si="503"/>
        <v>2082.3139231134587</v>
      </c>
    </row>
    <row r="10577" spans="1:7" ht="25.5" customHeight="1" thickTop="1" thickBot="1" x14ac:dyDescent="0.25">
      <c r="A10577" s="20" t="str">
        <f t="shared" si="501"/>
        <v>4870BRINSMEAD</v>
      </c>
      <c r="B10577" s="37">
        <v>4870</v>
      </c>
      <c r="C10577" s="37" t="s">
        <v>10430</v>
      </c>
      <c r="D10577" s="38" t="s">
        <v>7888</v>
      </c>
      <c r="E10577" s="39">
        <v>1601.7799408565068</v>
      </c>
      <c r="F10577" s="39">
        <f t="shared" si="502"/>
        <v>1761.9579349421576</v>
      </c>
      <c r="G10577" s="39">
        <f t="shared" si="503"/>
        <v>2082.3139231134587</v>
      </c>
    </row>
    <row r="10578" spans="1:7" ht="25.5" customHeight="1" thickTop="1" thickBot="1" x14ac:dyDescent="0.25">
      <c r="A10578" s="20" t="str">
        <f t="shared" si="501"/>
        <v>4870BUNGALOW</v>
      </c>
      <c r="B10578" s="20">
        <v>4870</v>
      </c>
      <c r="C10578" s="20" t="s">
        <v>10431</v>
      </c>
      <c r="D10578" s="21" t="s">
        <v>7888</v>
      </c>
      <c r="E10578" s="22">
        <v>1601.7799408565068</v>
      </c>
      <c r="F10578" s="22">
        <f t="shared" si="502"/>
        <v>1761.9579349421576</v>
      </c>
      <c r="G10578" s="22">
        <f t="shared" si="503"/>
        <v>2082.3139231134587</v>
      </c>
    </row>
    <row r="10579" spans="1:7" ht="25.5" customHeight="1" thickTop="1" thickBot="1" x14ac:dyDescent="0.25">
      <c r="A10579" s="20" t="str">
        <f t="shared" si="501"/>
        <v>4870CAIRNS CITY</v>
      </c>
      <c r="B10579" s="37">
        <v>4870</v>
      </c>
      <c r="C10579" s="37" t="s">
        <v>10432</v>
      </c>
      <c r="D10579" s="38" t="s">
        <v>7888</v>
      </c>
      <c r="E10579" s="39">
        <v>1601.7799408565068</v>
      </c>
      <c r="F10579" s="39">
        <f t="shared" si="502"/>
        <v>1761.9579349421576</v>
      </c>
      <c r="G10579" s="39">
        <f t="shared" si="503"/>
        <v>2082.3139231134587</v>
      </c>
    </row>
    <row r="10580" spans="1:7" ht="25.5" customHeight="1" thickTop="1" thickBot="1" x14ac:dyDescent="0.25">
      <c r="A10580" s="20" t="str">
        <f t="shared" si="501"/>
        <v>4870CAIRNS NORTH</v>
      </c>
      <c r="B10580" s="20">
        <v>4870</v>
      </c>
      <c r="C10580" s="20" t="s">
        <v>10433</v>
      </c>
      <c r="D10580" s="21" t="s">
        <v>7888</v>
      </c>
      <c r="E10580" s="22">
        <v>1601.7799408565068</v>
      </c>
      <c r="F10580" s="22">
        <f t="shared" si="502"/>
        <v>1761.9579349421576</v>
      </c>
      <c r="G10580" s="22">
        <f t="shared" si="503"/>
        <v>2082.3139231134587</v>
      </c>
    </row>
    <row r="10581" spans="1:7" ht="25.5" customHeight="1" thickTop="1" thickBot="1" x14ac:dyDescent="0.25">
      <c r="A10581" s="20" t="str">
        <f t="shared" si="501"/>
        <v>4870EARLVILLE</v>
      </c>
      <c r="B10581" s="37">
        <v>4870</v>
      </c>
      <c r="C10581" s="37" t="s">
        <v>10434</v>
      </c>
      <c r="D10581" s="38" t="s">
        <v>7888</v>
      </c>
      <c r="E10581" s="39">
        <v>1601.7799408565068</v>
      </c>
      <c r="F10581" s="39">
        <f t="shared" si="502"/>
        <v>1761.9579349421576</v>
      </c>
      <c r="G10581" s="39">
        <f t="shared" si="503"/>
        <v>2082.3139231134587</v>
      </c>
    </row>
    <row r="10582" spans="1:7" ht="25.5" customHeight="1" thickTop="1" thickBot="1" x14ac:dyDescent="0.25">
      <c r="A10582" s="20" t="str">
        <f t="shared" si="501"/>
        <v>4870EDGE HILL</v>
      </c>
      <c r="B10582" s="20">
        <v>4870</v>
      </c>
      <c r="C10582" s="20" t="s">
        <v>10435</v>
      </c>
      <c r="D10582" s="21" t="s">
        <v>7888</v>
      </c>
      <c r="E10582" s="22">
        <v>1601.7799408565068</v>
      </c>
      <c r="F10582" s="22">
        <f t="shared" si="502"/>
        <v>1761.9579349421576</v>
      </c>
      <c r="G10582" s="22">
        <f t="shared" si="503"/>
        <v>2082.3139231134587</v>
      </c>
    </row>
    <row r="10583" spans="1:7" ht="25.5" customHeight="1" thickTop="1" thickBot="1" x14ac:dyDescent="0.25">
      <c r="A10583" s="20" t="str">
        <f t="shared" si="501"/>
        <v>4870FRESHWATER</v>
      </c>
      <c r="B10583" s="37">
        <v>4870</v>
      </c>
      <c r="C10583" s="37" t="s">
        <v>978</v>
      </c>
      <c r="D10583" s="38" t="s">
        <v>7888</v>
      </c>
      <c r="E10583" s="39">
        <v>1601.7799408565068</v>
      </c>
      <c r="F10583" s="39">
        <f t="shared" si="502"/>
        <v>1761.9579349421576</v>
      </c>
      <c r="G10583" s="39">
        <f t="shared" si="503"/>
        <v>2082.3139231134587</v>
      </c>
    </row>
    <row r="10584" spans="1:7" ht="25.5" customHeight="1" thickTop="1" thickBot="1" x14ac:dyDescent="0.25">
      <c r="A10584" s="20" t="str">
        <f t="shared" si="501"/>
        <v>4870KAMERUNGA</v>
      </c>
      <c r="B10584" s="20">
        <v>4870</v>
      </c>
      <c r="C10584" s="20" t="s">
        <v>10436</v>
      </c>
      <c r="D10584" s="21" t="s">
        <v>7888</v>
      </c>
      <c r="E10584" s="22">
        <v>1601.7799408565068</v>
      </c>
      <c r="F10584" s="22">
        <f t="shared" si="502"/>
        <v>1761.9579349421576</v>
      </c>
      <c r="G10584" s="22">
        <f t="shared" si="503"/>
        <v>2082.3139231134587</v>
      </c>
    </row>
    <row r="10585" spans="1:7" ht="25.5" customHeight="1" thickTop="1" thickBot="1" x14ac:dyDescent="0.25">
      <c r="A10585" s="20" t="str">
        <f t="shared" si="501"/>
        <v>4870KANIMBLA</v>
      </c>
      <c r="B10585" s="37">
        <v>4870</v>
      </c>
      <c r="C10585" s="37" t="s">
        <v>4634</v>
      </c>
      <c r="D10585" s="38" t="s">
        <v>7888</v>
      </c>
      <c r="E10585" s="39">
        <v>1601.7799408565068</v>
      </c>
      <c r="F10585" s="39">
        <f t="shared" si="502"/>
        <v>1761.9579349421576</v>
      </c>
      <c r="G10585" s="39">
        <f t="shared" si="503"/>
        <v>2082.3139231134587</v>
      </c>
    </row>
    <row r="10586" spans="1:7" ht="25.5" customHeight="1" thickTop="1" thickBot="1" x14ac:dyDescent="0.25">
      <c r="A10586" s="20" t="str">
        <f t="shared" si="501"/>
        <v>4870MANOORA</v>
      </c>
      <c r="B10586" s="20">
        <v>4870</v>
      </c>
      <c r="C10586" s="20" t="s">
        <v>10437</v>
      </c>
      <c r="D10586" s="21" t="s">
        <v>7888</v>
      </c>
      <c r="E10586" s="22">
        <v>1601.7799408565068</v>
      </c>
      <c r="F10586" s="22">
        <f t="shared" si="502"/>
        <v>1761.9579349421576</v>
      </c>
      <c r="G10586" s="22">
        <f t="shared" si="503"/>
        <v>2082.3139231134587</v>
      </c>
    </row>
    <row r="10587" spans="1:7" ht="25.5" customHeight="1" thickTop="1" thickBot="1" x14ac:dyDescent="0.25">
      <c r="A10587" s="20" t="str">
        <f t="shared" si="501"/>
        <v>4870MANUNDA</v>
      </c>
      <c r="B10587" s="37">
        <v>4870</v>
      </c>
      <c r="C10587" s="37" t="s">
        <v>10438</v>
      </c>
      <c r="D10587" s="38" t="s">
        <v>7888</v>
      </c>
      <c r="E10587" s="39">
        <v>1601.7799408565068</v>
      </c>
      <c r="F10587" s="39">
        <f t="shared" si="502"/>
        <v>1761.9579349421576</v>
      </c>
      <c r="G10587" s="39">
        <f t="shared" si="503"/>
        <v>2082.3139231134587</v>
      </c>
    </row>
    <row r="10588" spans="1:7" ht="25.5" customHeight="1" thickTop="1" thickBot="1" x14ac:dyDescent="0.25">
      <c r="A10588" s="20" t="str">
        <f t="shared" si="501"/>
        <v>4870MOOROOBOOL</v>
      </c>
      <c r="B10588" s="20">
        <v>4870</v>
      </c>
      <c r="C10588" s="20" t="s">
        <v>10439</v>
      </c>
      <c r="D10588" s="21" t="s">
        <v>7888</v>
      </c>
      <c r="E10588" s="22">
        <v>1601.7799408565068</v>
      </c>
      <c r="F10588" s="22">
        <f t="shared" si="502"/>
        <v>1761.9579349421576</v>
      </c>
      <c r="G10588" s="22">
        <f t="shared" si="503"/>
        <v>2082.3139231134587</v>
      </c>
    </row>
    <row r="10589" spans="1:7" ht="25.5" customHeight="1" thickTop="1" thickBot="1" x14ac:dyDescent="0.25">
      <c r="A10589" s="20" t="str">
        <f t="shared" si="501"/>
        <v>4870PARRAMATTA PARK</v>
      </c>
      <c r="B10589" s="37">
        <v>4870</v>
      </c>
      <c r="C10589" s="37" t="s">
        <v>10440</v>
      </c>
      <c r="D10589" s="38" t="s">
        <v>7888</v>
      </c>
      <c r="E10589" s="39">
        <v>1601.7799408565068</v>
      </c>
      <c r="F10589" s="39">
        <f t="shared" si="502"/>
        <v>1761.9579349421576</v>
      </c>
      <c r="G10589" s="39">
        <f t="shared" si="503"/>
        <v>2082.3139231134587</v>
      </c>
    </row>
    <row r="10590" spans="1:7" ht="25.5" customHeight="1" thickTop="1" thickBot="1" x14ac:dyDescent="0.25">
      <c r="A10590" s="20" t="str">
        <f t="shared" si="501"/>
        <v>4870PORTSMITH</v>
      </c>
      <c r="B10590" s="20">
        <v>4870</v>
      </c>
      <c r="C10590" s="20" t="s">
        <v>10441</v>
      </c>
      <c r="D10590" s="21" t="s">
        <v>7888</v>
      </c>
      <c r="E10590" s="22">
        <v>1601.7799408565068</v>
      </c>
      <c r="F10590" s="22">
        <f t="shared" si="502"/>
        <v>1761.9579349421576</v>
      </c>
      <c r="G10590" s="22">
        <f t="shared" si="503"/>
        <v>2082.3139231134587</v>
      </c>
    </row>
    <row r="10591" spans="1:7" ht="25.5" customHeight="1" thickTop="1" thickBot="1" x14ac:dyDescent="0.25">
      <c r="A10591" s="20" t="str">
        <f t="shared" si="501"/>
        <v>4870REDLYNCH</v>
      </c>
      <c r="B10591" s="37">
        <v>4870</v>
      </c>
      <c r="C10591" s="37" t="s">
        <v>10442</v>
      </c>
      <c r="D10591" s="38" t="s">
        <v>7888</v>
      </c>
      <c r="E10591" s="39">
        <v>1601.7799408565068</v>
      </c>
      <c r="F10591" s="39">
        <f t="shared" si="502"/>
        <v>1761.9579349421576</v>
      </c>
      <c r="G10591" s="39">
        <f t="shared" si="503"/>
        <v>2082.3139231134587</v>
      </c>
    </row>
    <row r="10592" spans="1:7" ht="25.5" customHeight="1" thickTop="1" thickBot="1" x14ac:dyDescent="0.25">
      <c r="A10592" s="20" t="str">
        <f t="shared" si="501"/>
        <v>4870STRATFORD</v>
      </c>
      <c r="B10592" s="20">
        <v>4870</v>
      </c>
      <c r="C10592" s="20" t="s">
        <v>2303</v>
      </c>
      <c r="D10592" s="21" t="s">
        <v>7888</v>
      </c>
      <c r="E10592" s="22">
        <v>1601.7799408565068</v>
      </c>
      <c r="F10592" s="22">
        <f t="shared" si="502"/>
        <v>1761.9579349421576</v>
      </c>
      <c r="G10592" s="22">
        <f t="shared" si="503"/>
        <v>2082.3139231134587</v>
      </c>
    </row>
    <row r="10593" spans="1:7" ht="25.5" customHeight="1" thickTop="1" thickBot="1" x14ac:dyDescent="0.25">
      <c r="A10593" s="20" t="str">
        <f t="shared" si="501"/>
        <v>4870WESTCOURT</v>
      </c>
      <c r="B10593" s="37">
        <v>4870</v>
      </c>
      <c r="C10593" s="37" t="s">
        <v>10443</v>
      </c>
      <c r="D10593" s="38" t="s">
        <v>7888</v>
      </c>
      <c r="E10593" s="39">
        <v>1601.7799408565068</v>
      </c>
      <c r="F10593" s="39">
        <f t="shared" si="502"/>
        <v>1761.9579349421576</v>
      </c>
      <c r="G10593" s="39">
        <f t="shared" si="503"/>
        <v>2082.3139231134587</v>
      </c>
    </row>
    <row r="10594" spans="1:7" ht="25.5" customHeight="1" thickTop="1" thickBot="1" x14ac:dyDescent="0.25">
      <c r="A10594" s="20" t="str">
        <f t="shared" si="501"/>
        <v>4870WHITFIELD</v>
      </c>
      <c r="B10594" s="20">
        <v>4870</v>
      </c>
      <c r="C10594" s="20" t="s">
        <v>7233</v>
      </c>
      <c r="D10594" s="21" t="s">
        <v>7888</v>
      </c>
      <c r="E10594" s="22">
        <v>1601.7799408565068</v>
      </c>
      <c r="F10594" s="22">
        <f t="shared" si="502"/>
        <v>1761.9579349421576</v>
      </c>
      <c r="G10594" s="22">
        <f t="shared" si="503"/>
        <v>2082.3139231134587</v>
      </c>
    </row>
    <row r="10595" spans="1:7" ht="25.5" customHeight="1" thickTop="1" thickBot="1" x14ac:dyDescent="0.25">
      <c r="A10595" s="20" t="str">
        <f t="shared" si="501"/>
        <v>4871ALMADEN</v>
      </c>
      <c r="B10595" s="37">
        <v>4871</v>
      </c>
      <c r="C10595" s="37" t="s">
        <v>10444</v>
      </c>
      <c r="D10595" s="38" t="s">
        <v>7888</v>
      </c>
      <c r="E10595" s="39">
        <v>1601.7799408565068</v>
      </c>
      <c r="F10595" s="39">
        <f t="shared" si="502"/>
        <v>1761.9579349421576</v>
      </c>
      <c r="G10595" s="39">
        <f t="shared" si="503"/>
        <v>2082.3139231134587</v>
      </c>
    </row>
    <row r="10596" spans="1:7" ht="25.5" customHeight="1" thickTop="1" thickBot="1" x14ac:dyDescent="0.25">
      <c r="A10596" s="20" t="str">
        <f t="shared" si="501"/>
        <v>4871ALOOMBA</v>
      </c>
      <c r="B10596" s="20">
        <v>4871</v>
      </c>
      <c r="C10596" s="20" t="s">
        <v>10445</v>
      </c>
      <c r="D10596" s="21" t="s">
        <v>7888</v>
      </c>
      <c r="E10596" s="22">
        <v>1601.7799408565068</v>
      </c>
      <c r="F10596" s="22">
        <f t="shared" si="502"/>
        <v>1761.9579349421576</v>
      </c>
      <c r="G10596" s="22">
        <f t="shared" si="503"/>
        <v>2082.3139231134587</v>
      </c>
    </row>
    <row r="10597" spans="1:7" ht="25.5" customHeight="1" thickTop="1" thickBot="1" x14ac:dyDescent="0.25">
      <c r="A10597" s="20" t="str">
        <f t="shared" si="501"/>
        <v>4871BASILISK</v>
      </c>
      <c r="B10597" s="37">
        <v>4871</v>
      </c>
      <c r="C10597" s="37" t="s">
        <v>10446</v>
      </c>
      <c r="D10597" s="38" t="s">
        <v>7888</v>
      </c>
      <c r="E10597" s="39">
        <v>1601.7799408565068</v>
      </c>
      <c r="F10597" s="39">
        <f t="shared" si="502"/>
        <v>1761.9579349421576</v>
      </c>
      <c r="G10597" s="39">
        <f t="shared" si="503"/>
        <v>2082.3139231134587</v>
      </c>
    </row>
    <row r="10598" spans="1:7" ht="25.5" customHeight="1" thickTop="1" thickBot="1" x14ac:dyDescent="0.25">
      <c r="A10598" s="20" t="str">
        <f t="shared" si="501"/>
        <v>4871BELLENDEN KER</v>
      </c>
      <c r="B10598" s="20">
        <v>4871</v>
      </c>
      <c r="C10598" s="20" t="s">
        <v>10447</v>
      </c>
      <c r="D10598" s="21" t="s">
        <v>7888</v>
      </c>
      <c r="E10598" s="22">
        <v>1601.7799408565068</v>
      </c>
      <c r="F10598" s="22">
        <f t="shared" si="502"/>
        <v>1761.9579349421576</v>
      </c>
      <c r="G10598" s="22">
        <f t="shared" si="503"/>
        <v>2082.3139231134587</v>
      </c>
    </row>
    <row r="10599" spans="1:7" ht="25.5" customHeight="1" thickTop="1" thickBot="1" x14ac:dyDescent="0.25">
      <c r="A10599" s="20" t="str">
        <f t="shared" si="501"/>
        <v>4871BLACKBULL</v>
      </c>
      <c r="B10599" s="37">
        <v>4871</v>
      </c>
      <c r="C10599" s="37" t="s">
        <v>10448</v>
      </c>
      <c r="D10599" s="38" t="s">
        <v>7888</v>
      </c>
      <c r="E10599" s="39">
        <v>1601.7799408565068</v>
      </c>
      <c r="F10599" s="39">
        <f t="shared" si="502"/>
        <v>1761.9579349421576</v>
      </c>
      <c r="G10599" s="39">
        <f t="shared" si="503"/>
        <v>2082.3139231134587</v>
      </c>
    </row>
    <row r="10600" spans="1:7" ht="25.5" customHeight="1" thickTop="1" thickBot="1" x14ac:dyDescent="0.25">
      <c r="A10600" s="20" t="str">
        <f t="shared" si="501"/>
        <v>4871BOMBEETA</v>
      </c>
      <c r="B10600" s="20">
        <v>4871</v>
      </c>
      <c r="C10600" s="20" t="s">
        <v>10449</v>
      </c>
      <c r="D10600" s="21" t="s">
        <v>7888</v>
      </c>
      <c r="E10600" s="22">
        <v>1601.7799408565068</v>
      </c>
      <c r="F10600" s="22">
        <f t="shared" si="502"/>
        <v>1761.9579349421576</v>
      </c>
      <c r="G10600" s="22">
        <f t="shared" si="503"/>
        <v>2082.3139231134587</v>
      </c>
    </row>
    <row r="10601" spans="1:7" ht="25.5" customHeight="1" thickTop="1" thickBot="1" x14ac:dyDescent="0.25">
      <c r="A10601" s="20" t="str">
        <f t="shared" si="501"/>
        <v>4871BOOGAN</v>
      </c>
      <c r="B10601" s="37">
        <v>4871</v>
      </c>
      <c r="C10601" s="37" t="s">
        <v>10450</v>
      </c>
      <c r="D10601" s="38" t="s">
        <v>7888</v>
      </c>
      <c r="E10601" s="39">
        <v>1601.7799408565068</v>
      </c>
      <c r="F10601" s="39">
        <f t="shared" si="502"/>
        <v>1761.9579349421576</v>
      </c>
      <c r="G10601" s="39">
        <f t="shared" si="503"/>
        <v>2082.3139231134587</v>
      </c>
    </row>
    <row r="10602" spans="1:7" ht="25.5" customHeight="1" thickTop="1" thickBot="1" x14ac:dyDescent="0.25">
      <c r="A10602" s="20" t="str">
        <f t="shared" si="501"/>
        <v>4871BRAMSTON BEACH</v>
      </c>
      <c r="B10602" s="20">
        <v>4871</v>
      </c>
      <c r="C10602" s="20" t="s">
        <v>10451</v>
      </c>
      <c r="D10602" s="21" t="s">
        <v>7888</v>
      </c>
      <c r="E10602" s="22">
        <v>1601.7799408565068</v>
      </c>
      <c r="F10602" s="22">
        <f t="shared" si="502"/>
        <v>1761.9579349421576</v>
      </c>
      <c r="G10602" s="22">
        <f t="shared" si="503"/>
        <v>2082.3139231134587</v>
      </c>
    </row>
    <row r="10603" spans="1:7" ht="25.5" customHeight="1" thickTop="1" thickBot="1" x14ac:dyDescent="0.25">
      <c r="A10603" s="20" t="str">
        <f t="shared" si="501"/>
        <v>4871CAMP CREEK</v>
      </c>
      <c r="B10603" s="37">
        <v>4871</v>
      </c>
      <c r="C10603" s="37" t="s">
        <v>441</v>
      </c>
      <c r="D10603" s="38" t="s">
        <v>7888</v>
      </c>
      <c r="E10603" s="39">
        <v>1601.7799408565068</v>
      </c>
      <c r="F10603" s="39">
        <f t="shared" si="502"/>
        <v>1761.9579349421576</v>
      </c>
      <c r="G10603" s="39">
        <f t="shared" si="503"/>
        <v>2082.3139231134587</v>
      </c>
    </row>
    <row r="10604" spans="1:7" ht="25.5" customHeight="1" thickTop="1" thickBot="1" x14ac:dyDescent="0.25">
      <c r="A10604" s="20" t="str">
        <f t="shared" si="501"/>
        <v>4871CHILLAGOE</v>
      </c>
      <c r="B10604" s="20">
        <v>4871</v>
      </c>
      <c r="C10604" s="20" t="s">
        <v>10452</v>
      </c>
      <c r="D10604" s="21" t="s">
        <v>7888</v>
      </c>
      <c r="E10604" s="22">
        <v>1601.7799408565068</v>
      </c>
      <c r="F10604" s="22">
        <f t="shared" si="502"/>
        <v>1761.9579349421576</v>
      </c>
      <c r="G10604" s="22">
        <f t="shared" si="503"/>
        <v>2082.3139231134587</v>
      </c>
    </row>
    <row r="10605" spans="1:7" ht="25.5" customHeight="1" thickTop="1" thickBot="1" x14ac:dyDescent="0.25">
      <c r="A10605" s="20" t="str">
        <f t="shared" si="501"/>
        <v>4871CONJUBOY</v>
      </c>
      <c r="B10605" s="37">
        <v>4871</v>
      </c>
      <c r="C10605" s="37" t="s">
        <v>10453</v>
      </c>
      <c r="D10605" s="38" t="s">
        <v>7888</v>
      </c>
      <c r="E10605" s="39">
        <v>1601.7799408565068</v>
      </c>
      <c r="F10605" s="39">
        <f t="shared" si="502"/>
        <v>1761.9579349421576</v>
      </c>
      <c r="G10605" s="39">
        <f t="shared" si="503"/>
        <v>2082.3139231134587</v>
      </c>
    </row>
    <row r="10606" spans="1:7" ht="25.5" customHeight="1" thickTop="1" thickBot="1" x14ac:dyDescent="0.25">
      <c r="A10606" s="20" t="str">
        <f t="shared" si="501"/>
        <v>4871COWLEY</v>
      </c>
      <c r="B10606" s="20">
        <v>4871</v>
      </c>
      <c r="C10606" s="20" t="s">
        <v>10454</v>
      </c>
      <c r="D10606" s="21" t="s">
        <v>7888</v>
      </c>
      <c r="E10606" s="22">
        <v>1601.7799408565068</v>
      </c>
      <c r="F10606" s="22">
        <f t="shared" si="502"/>
        <v>1761.9579349421576</v>
      </c>
      <c r="G10606" s="22">
        <f t="shared" si="503"/>
        <v>2082.3139231134587</v>
      </c>
    </row>
    <row r="10607" spans="1:7" ht="25.5" customHeight="1" thickTop="1" thickBot="1" x14ac:dyDescent="0.25">
      <c r="A10607" s="20" t="str">
        <f t="shared" si="501"/>
        <v>4871COWLEY BEACH</v>
      </c>
      <c r="B10607" s="37">
        <v>4871</v>
      </c>
      <c r="C10607" s="37" t="s">
        <v>10455</v>
      </c>
      <c r="D10607" s="38" t="s">
        <v>7888</v>
      </c>
      <c r="E10607" s="39">
        <v>1601.7799408565068</v>
      </c>
      <c r="F10607" s="39">
        <f t="shared" si="502"/>
        <v>1761.9579349421576</v>
      </c>
      <c r="G10607" s="39">
        <f t="shared" si="503"/>
        <v>2082.3139231134587</v>
      </c>
    </row>
    <row r="10608" spans="1:7" ht="25.5" customHeight="1" thickTop="1" thickBot="1" x14ac:dyDescent="0.25">
      <c r="A10608" s="20" t="str">
        <f t="shared" si="501"/>
        <v>4871COWLEY CREEK</v>
      </c>
      <c r="B10608" s="20">
        <v>4871</v>
      </c>
      <c r="C10608" s="20" t="s">
        <v>10456</v>
      </c>
      <c r="D10608" s="21" t="s">
        <v>7888</v>
      </c>
      <c r="E10608" s="22">
        <v>1601.7799408565068</v>
      </c>
      <c r="F10608" s="22">
        <f t="shared" si="502"/>
        <v>1761.9579349421576</v>
      </c>
      <c r="G10608" s="22">
        <f t="shared" si="503"/>
        <v>2082.3139231134587</v>
      </c>
    </row>
    <row r="10609" spans="1:7" ht="25.5" customHeight="1" thickTop="1" thickBot="1" x14ac:dyDescent="0.25">
      <c r="A10609" s="20" t="str">
        <f t="shared" si="501"/>
        <v>4871CROYDON</v>
      </c>
      <c r="B10609" s="37">
        <v>4871</v>
      </c>
      <c r="C10609" s="37" t="s">
        <v>1055</v>
      </c>
      <c r="D10609" s="38" t="s">
        <v>7888</v>
      </c>
      <c r="E10609" s="39">
        <v>1601.7799408565068</v>
      </c>
      <c r="F10609" s="39">
        <f t="shared" si="502"/>
        <v>1761.9579349421576</v>
      </c>
      <c r="G10609" s="39">
        <f t="shared" si="503"/>
        <v>2082.3139231134587</v>
      </c>
    </row>
    <row r="10610" spans="1:7" ht="25.5" customHeight="1" thickTop="1" thickBot="1" x14ac:dyDescent="0.25">
      <c r="A10610" s="20" t="str">
        <f t="shared" si="501"/>
        <v>4871CURRAJAH</v>
      </c>
      <c r="B10610" s="20">
        <v>4871</v>
      </c>
      <c r="C10610" s="20" t="s">
        <v>10457</v>
      </c>
      <c r="D10610" s="21" t="s">
        <v>7888</v>
      </c>
      <c r="E10610" s="22">
        <v>1601.7799408565068</v>
      </c>
      <c r="F10610" s="22">
        <f t="shared" si="502"/>
        <v>1761.9579349421576</v>
      </c>
      <c r="G10610" s="22">
        <f t="shared" si="503"/>
        <v>2082.3139231134587</v>
      </c>
    </row>
    <row r="10611" spans="1:7" ht="25.5" customHeight="1" thickTop="1" thickBot="1" x14ac:dyDescent="0.25">
      <c r="A10611" s="20" t="str">
        <f t="shared" si="501"/>
        <v>4871DEERAL</v>
      </c>
      <c r="B10611" s="37">
        <v>4871</v>
      </c>
      <c r="C10611" s="37" t="s">
        <v>10458</v>
      </c>
      <c r="D10611" s="38" t="s">
        <v>7888</v>
      </c>
      <c r="E10611" s="39">
        <v>1601.7799408565068</v>
      </c>
      <c r="F10611" s="39">
        <f t="shared" si="502"/>
        <v>1761.9579349421576</v>
      </c>
      <c r="G10611" s="39">
        <f t="shared" si="503"/>
        <v>2082.3139231134587</v>
      </c>
    </row>
    <row r="10612" spans="1:7" ht="25.5" customHeight="1" thickTop="1" thickBot="1" x14ac:dyDescent="0.25">
      <c r="A10612" s="20" t="str">
        <f t="shared" si="501"/>
        <v>4871DESAILLY</v>
      </c>
      <c r="B10612" s="20">
        <v>4871</v>
      </c>
      <c r="C10612" s="20" t="s">
        <v>10459</v>
      </c>
      <c r="D10612" s="21" t="s">
        <v>7888</v>
      </c>
      <c r="E10612" s="22">
        <v>1601.7799408565068</v>
      </c>
      <c r="F10612" s="22">
        <f t="shared" si="502"/>
        <v>1761.9579349421576</v>
      </c>
      <c r="G10612" s="22">
        <f t="shared" si="503"/>
        <v>2082.3139231134587</v>
      </c>
    </row>
    <row r="10613" spans="1:7" ht="25.5" customHeight="1" thickTop="1" thickBot="1" x14ac:dyDescent="0.25">
      <c r="A10613" s="20" t="str">
        <f t="shared" si="501"/>
        <v>4871EAST TRINITY</v>
      </c>
      <c r="B10613" s="37">
        <v>4871</v>
      </c>
      <c r="C10613" s="37" t="s">
        <v>10460</v>
      </c>
      <c r="D10613" s="38" t="s">
        <v>7888</v>
      </c>
      <c r="E10613" s="39">
        <v>1601.7799408565068</v>
      </c>
      <c r="F10613" s="39">
        <f t="shared" si="502"/>
        <v>1761.9579349421576</v>
      </c>
      <c r="G10613" s="39">
        <f t="shared" si="503"/>
        <v>2082.3139231134587</v>
      </c>
    </row>
    <row r="10614" spans="1:7" ht="25.5" customHeight="1" thickTop="1" thickBot="1" x14ac:dyDescent="0.25">
      <c r="A10614" s="20" t="str">
        <f t="shared" si="501"/>
        <v>4871EINASLEIGH</v>
      </c>
      <c r="B10614" s="20">
        <v>4871</v>
      </c>
      <c r="C10614" s="20" t="s">
        <v>10461</v>
      </c>
      <c r="D10614" s="21" t="s">
        <v>7888</v>
      </c>
      <c r="E10614" s="22">
        <v>1601.7799408565068</v>
      </c>
      <c r="F10614" s="22">
        <f t="shared" si="502"/>
        <v>1761.9579349421576</v>
      </c>
      <c r="G10614" s="22">
        <f t="shared" si="503"/>
        <v>2082.3139231134587</v>
      </c>
    </row>
    <row r="10615" spans="1:7" ht="25.5" customHeight="1" thickTop="1" thickBot="1" x14ac:dyDescent="0.25">
      <c r="A10615" s="20" t="str">
        <f t="shared" si="501"/>
        <v>4871FISHERY FALLS</v>
      </c>
      <c r="B10615" s="37">
        <v>4871</v>
      </c>
      <c r="C10615" s="37" t="s">
        <v>10462</v>
      </c>
      <c r="D10615" s="38" t="s">
        <v>7888</v>
      </c>
      <c r="E10615" s="39">
        <v>1601.7799408565068</v>
      </c>
      <c r="F10615" s="39">
        <f t="shared" si="502"/>
        <v>1761.9579349421576</v>
      </c>
      <c r="G10615" s="39">
        <f t="shared" si="503"/>
        <v>2082.3139231134587</v>
      </c>
    </row>
    <row r="10616" spans="1:7" ht="25.5" customHeight="1" thickTop="1" thickBot="1" x14ac:dyDescent="0.25">
      <c r="A10616" s="20" t="str">
        <f t="shared" si="501"/>
        <v>4871FORSAYTH</v>
      </c>
      <c r="B10616" s="20">
        <v>4871</v>
      </c>
      <c r="C10616" s="20" t="s">
        <v>10463</v>
      </c>
      <c r="D10616" s="21" t="s">
        <v>7888</v>
      </c>
      <c r="E10616" s="22">
        <v>1601.7799408565068</v>
      </c>
      <c r="F10616" s="22">
        <f t="shared" si="502"/>
        <v>1761.9579349421576</v>
      </c>
      <c r="G10616" s="22">
        <f t="shared" si="503"/>
        <v>2082.3139231134587</v>
      </c>
    </row>
    <row r="10617" spans="1:7" ht="25.5" customHeight="1" thickTop="1" thickBot="1" x14ac:dyDescent="0.25">
      <c r="A10617" s="20" t="str">
        <f t="shared" si="501"/>
        <v>4871GEORGETOWN</v>
      </c>
      <c r="B10617" s="37">
        <v>4871</v>
      </c>
      <c r="C10617" s="37" t="s">
        <v>1556</v>
      </c>
      <c r="D10617" s="38" t="s">
        <v>7888</v>
      </c>
      <c r="E10617" s="39">
        <v>1601.7799408565068</v>
      </c>
      <c r="F10617" s="39">
        <f t="shared" si="502"/>
        <v>1761.9579349421576</v>
      </c>
      <c r="G10617" s="39">
        <f t="shared" si="503"/>
        <v>2082.3139231134587</v>
      </c>
    </row>
    <row r="10618" spans="1:7" ht="25.5" customHeight="1" thickTop="1" thickBot="1" x14ac:dyDescent="0.25">
      <c r="A10618" s="20" t="str">
        <f t="shared" si="501"/>
        <v>4871GERMANTOWN</v>
      </c>
      <c r="B10618" s="20">
        <v>4871</v>
      </c>
      <c r="C10618" s="20" t="s">
        <v>7254</v>
      </c>
      <c r="D10618" s="21" t="s">
        <v>7888</v>
      </c>
      <c r="E10618" s="22">
        <v>1601.7799408565068</v>
      </c>
      <c r="F10618" s="22">
        <f t="shared" si="502"/>
        <v>1761.9579349421576</v>
      </c>
      <c r="G10618" s="22">
        <f t="shared" si="503"/>
        <v>2082.3139231134587</v>
      </c>
    </row>
    <row r="10619" spans="1:7" ht="25.5" customHeight="1" thickTop="1" thickBot="1" x14ac:dyDescent="0.25">
      <c r="A10619" s="20" t="str">
        <f t="shared" si="501"/>
        <v>4871GLEN BOUGHTON</v>
      </c>
      <c r="B10619" s="37">
        <v>4871</v>
      </c>
      <c r="C10619" s="37" t="s">
        <v>10464</v>
      </c>
      <c r="D10619" s="38" t="s">
        <v>7888</v>
      </c>
      <c r="E10619" s="39">
        <v>1601.7799408565068</v>
      </c>
      <c r="F10619" s="39">
        <f t="shared" si="502"/>
        <v>1761.9579349421576</v>
      </c>
      <c r="G10619" s="39">
        <f t="shared" si="503"/>
        <v>2082.3139231134587</v>
      </c>
    </row>
    <row r="10620" spans="1:7" ht="25.5" customHeight="1" thickTop="1" thickBot="1" x14ac:dyDescent="0.25">
      <c r="A10620" s="20" t="str">
        <f t="shared" si="501"/>
        <v>4871JULATTEN</v>
      </c>
      <c r="B10620" s="20">
        <v>4871</v>
      </c>
      <c r="C10620" s="20" t="s">
        <v>10465</v>
      </c>
      <c r="D10620" s="21" t="s">
        <v>7888</v>
      </c>
      <c r="E10620" s="22">
        <v>1601.7799408565068</v>
      </c>
      <c r="F10620" s="22">
        <f t="shared" si="502"/>
        <v>1761.9579349421576</v>
      </c>
      <c r="G10620" s="22">
        <f t="shared" si="503"/>
        <v>2082.3139231134587</v>
      </c>
    </row>
    <row r="10621" spans="1:7" ht="25.5" customHeight="1" thickTop="1" thickBot="1" x14ac:dyDescent="0.25">
      <c r="A10621" s="20" t="str">
        <f t="shared" si="501"/>
        <v>4871KURRIMINE BEACH</v>
      </c>
      <c r="B10621" s="37">
        <v>4871</v>
      </c>
      <c r="C10621" s="37" t="s">
        <v>10466</v>
      </c>
      <c r="D10621" s="38" t="s">
        <v>7888</v>
      </c>
      <c r="E10621" s="39">
        <v>1601.7799408565068</v>
      </c>
      <c r="F10621" s="39">
        <f t="shared" si="502"/>
        <v>1761.9579349421576</v>
      </c>
      <c r="G10621" s="39">
        <f t="shared" si="503"/>
        <v>2082.3139231134587</v>
      </c>
    </row>
    <row r="10622" spans="1:7" ht="25.5" customHeight="1" thickTop="1" thickBot="1" x14ac:dyDescent="0.25">
      <c r="A10622" s="20" t="str">
        <f t="shared" si="501"/>
        <v>4871LAKELAND</v>
      </c>
      <c r="B10622" s="20">
        <v>4871</v>
      </c>
      <c r="C10622" s="20" t="s">
        <v>10467</v>
      </c>
      <c r="D10622" s="21" t="s">
        <v>7888</v>
      </c>
      <c r="E10622" s="22">
        <v>1601.7799408565068</v>
      </c>
      <c r="F10622" s="22">
        <f t="shared" si="502"/>
        <v>1761.9579349421576</v>
      </c>
      <c r="G10622" s="22">
        <f t="shared" si="503"/>
        <v>2082.3139231134587</v>
      </c>
    </row>
    <row r="10623" spans="1:7" ht="25.5" customHeight="1" thickTop="1" thickBot="1" x14ac:dyDescent="0.25">
      <c r="A10623" s="20" t="str">
        <f t="shared" si="501"/>
        <v>4871LOWER COWLEY</v>
      </c>
      <c r="B10623" s="37">
        <v>4871</v>
      </c>
      <c r="C10623" s="37" t="s">
        <v>10468</v>
      </c>
      <c r="D10623" s="38" t="s">
        <v>7888</v>
      </c>
      <c r="E10623" s="39">
        <v>1601.7799408565068</v>
      </c>
      <c r="F10623" s="39">
        <f t="shared" si="502"/>
        <v>1761.9579349421576</v>
      </c>
      <c r="G10623" s="39">
        <f t="shared" si="503"/>
        <v>2082.3139231134587</v>
      </c>
    </row>
    <row r="10624" spans="1:7" ht="25.5" customHeight="1" thickTop="1" thickBot="1" x14ac:dyDescent="0.25">
      <c r="A10624" s="20" t="str">
        <f t="shared" si="501"/>
        <v>4871LYNDHURST</v>
      </c>
      <c r="B10624" s="20">
        <v>4871</v>
      </c>
      <c r="C10624" s="20" t="s">
        <v>1986</v>
      </c>
      <c r="D10624" s="21" t="s">
        <v>7888</v>
      </c>
      <c r="E10624" s="22">
        <v>1601.7799408565068</v>
      </c>
      <c r="F10624" s="22">
        <f t="shared" si="502"/>
        <v>1761.9579349421576</v>
      </c>
      <c r="G10624" s="22">
        <f t="shared" si="503"/>
        <v>2082.3139231134587</v>
      </c>
    </row>
    <row r="10625" spans="1:7" ht="25.5" customHeight="1" thickTop="1" thickBot="1" x14ac:dyDescent="0.25">
      <c r="A10625" s="20" t="str">
        <f t="shared" si="501"/>
        <v>4871MAMU</v>
      </c>
      <c r="B10625" s="37">
        <v>4871</v>
      </c>
      <c r="C10625" s="37" t="s">
        <v>10469</v>
      </c>
      <c r="D10625" s="38" t="s">
        <v>7888</v>
      </c>
      <c r="E10625" s="39">
        <v>1601.7799408565068</v>
      </c>
      <c r="F10625" s="39">
        <f t="shared" si="502"/>
        <v>1761.9579349421576</v>
      </c>
      <c r="G10625" s="39">
        <f t="shared" si="503"/>
        <v>2082.3139231134587</v>
      </c>
    </row>
    <row r="10626" spans="1:7" ht="25.5" customHeight="1" thickTop="1" thickBot="1" x14ac:dyDescent="0.25">
      <c r="A10626" s="20" t="str">
        <f t="shared" si="501"/>
        <v>4871MENA CREEK</v>
      </c>
      <c r="B10626" s="20">
        <v>4871</v>
      </c>
      <c r="C10626" s="20" t="s">
        <v>10470</v>
      </c>
      <c r="D10626" s="21" t="s">
        <v>7888</v>
      </c>
      <c r="E10626" s="22">
        <v>1601.7799408565068</v>
      </c>
      <c r="F10626" s="22">
        <f t="shared" si="502"/>
        <v>1761.9579349421576</v>
      </c>
      <c r="G10626" s="22">
        <f t="shared" si="503"/>
        <v>2082.3139231134587</v>
      </c>
    </row>
    <row r="10627" spans="1:7" ht="25.5" customHeight="1" thickTop="1" thickBot="1" x14ac:dyDescent="0.25">
      <c r="A10627" s="20" t="str">
        <f t="shared" si="501"/>
        <v>4871MIRRIWINNI</v>
      </c>
      <c r="B10627" s="37">
        <v>4871</v>
      </c>
      <c r="C10627" s="37" t="s">
        <v>10471</v>
      </c>
      <c r="D10627" s="38" t="s">
        <v>7888</v>
      </c>
      <c r="E10627" s="39">
        <v>1601.7799408565068</v>
      </c>
      <c r="F10627" s="39">
        <f t="shared" si="502"/>
        <v>1761.9579349421576</v>
      </c>
      <c r="G10627" s="39">
        <f t="shared" si="503"/>
        <v>2082.3139231134587</v>
      </c>
    </row>
    <row r="10628" spans="1:7" ht="25.5" customHeight="1" thickTop="1" thickBot="1" x14ac:dyDescent="0.25">
      <c r="A10628" s="20" t="str">
        <f t="shared" si="501"/>
        <v>4871MORESBY</v>
      </c>
      <c r="B10628" s="20">
        <v>4871</v>
      </c>
      <c r="C10628" s="20" t="s">
        <v>10472</v>
      </c>
      <c r="D10628" s="21" t="s">
        <v>7888</v>
      </c>
      <c r="E10628" s="22">
        <v>1601.7799408565068</v>
      </c>
      <c r="F10628" s="22">
        <f t="shared" si="502"/>
        <v>1761.9579349421576</v>
      </c>
      <c r="G10628" s="22">
        <f t="shared" si="503"/>
        <v>2082.3139231134587</v>
      </c>
    </row>
    <row r="10629" spans="1:7" ht="25.5" customHeight="1" thickTop="1" thickBot="1" x14ac:dyDescent="0.25">
      <c r="A10629" s="20" t="str">
        <f t="shared" ref="A10629:A10692" si="504">CONCATENATE(B10629,C10629)</f>
        <v>4871MOUNT CARBINE</v>
      </c>
      <c r="B10629" s="37">
        <v>4871</v>
      </c>
      <c r="C10629" s="37" t="s">
        <v>10473</v>
      </c>
      <c r="D10629" s="38" t="s">
        <v>7888</v>
      </c>
      <c r="E10629" s="39">
        <v>1601.7799408565068</v>
      </c>
      <c r="F10629" s="39">
        <f t="shared" ref="F10629:F10692" si="505">1.1*E10629</f>
        <v>1761.9579349421576</v>
      </c>
      <c r="G10629" s="39">
        <f t="shared" ref="G10629:G10692" si="506">1.3*E10629</f>
        <v>2082.3139231134587</v>
      </c>
    </row>
    <row r="10630" spans="1:7" ht="25.5" customHeight="1" thickTop="1" thickBot="1" x14ac:dyDescent="0.25">
      <c r="A10630" s="20" t="str">
        <f t="shared" si="504"/>
        <v>4871MOUNT MOLLOY</v>
      </c>
      <c r="B10630" s="20">
        <v>4871</v>
      </c>
      <c r="C10630" s="20" t="s">
        <v>10474</v>
      </c>
      <c r="D10630" s="21" t="s">
        <v>7888</v>
      </c>
      <c r="E10630" s="22">
        <v>1601.7799408565068</v>
      </c>
      <c r="F10630" s="22">
        <f t="shared" si="505"/>
        <v>1761.9579349421576</v>
      </c>
      <c r="G10630" s="22">
        <f t="shared" si="506"/>
        <v>2082.3139231134587</v>
      </c>
    </row>
    <row r="10631" spans="1:7" ht="25.5" customHeight="1" thickTop="1" thickBot="1" x14ac:dyDescent="0.25">
      <c r="A10631" s="20" t="str">
        <f t="shared" si="504"/>
        <v>4871MOUNT MULLIGAN</v>
      </c>
      <c r="B10631" s="37">
        <v>4871</v>
      </c>
      <c r="C10631" s="37" t="s">
        <v>10475</v>
      </c>
      <c r="D10631" s="38" t="s">
        <v>7888</v>
      </c>
      <c r="E10631" s="39">
        <v>1601.7799408565068</v>
      </c>
      <c r="F10631" s="39">
        <f t="shared" si="505"/>
        <v>1761.9579349421576</v>
      </c>
      <c r="G10631" s="39">
        <f t="shared" si="506"/>
        <v>2082.3139231134587</v>
      </c>
    </row>
    <row r="10632" spans="1:7" ht="25.5" customHeight="1" thickTop="1" thickBot="1" x14ac:dyDescent="0.25">
      <c r="A10632" s="20" t="str">
        <f t="shared" si="504"/>
        <v>4871MOUNT SURPRISE</v>
      </c>
      <c r="B10632" s="20">
        <v>4871</v>
      </c>
      <c r="C10632" s="20" t="s">
        <v>10476</v>
      </c>
      <c r="D10632" s="21" t="s">
        <v>7888</v>
      </c>
      <c r="E10632" s="22">
        <v>1601.7799408565068</v>
      </c>
      <c r="F10632" s="22">
        <f t="shared" si="505"/>
        <v>1761.9579349421576</v>
      </c>
      <c r="G10632" s="22">
        <f t="shared" si="506"/>
        <v>2082.3139231134587</v>
      </c>
    </row>
    <row r="10633" spans="1:7" ht="25.5" customHeight="1" thickTop="1" thickBot="1" x14ac:dyDescent="0.25">
      <c r="A10633" s="20" t="str">
        <f t="shared" si="504"/>
        <v>4871NYCHUM</v>
      </c>
      <c r="B10633" s="37">
        <v>4871</v>
      </c>
      <c r="C10633" s="37" t="s">
        <v>10477</v>
      </c>
      <c r="D10633" s="38" t="s">
        <v>7888</v>
      </c>
      <c r="E10633" s="39">
        <v>1601.7799408565068</v>
      </c>
      <c r="F10633" s="39">
        <f t="shared" si="505"/>
        <v>1761.9579349421576</v>
      </c>
      <c r="G10633" s="39">
        <f t="shared" si="506"/>
        <v>2082.3139231134587</v>
      </c>
    </row>
    <row r="10634" spans="1:7" ht="25.5" customHeight="1" thickTop="1" thickBot="1" x14ac:dyDescent="0.25">
      <c r="A10634" s="20" t="str">
        <f t="shared" si="504"/>
        <v>4871PETFORD</v>
      </c>
      <c r="B10634" s="20">
        <v>4871</v>
      </c>
      <c r="C10634" s="20" t="s">
        <v>10478</v>
      </c>
      <c r="D10634" s="21" t="s">
        <v>7888</v>
      </c>
      <c r="E10634" s="22">
        <v>1601.7799408565068</v>
      </c>
      <c r="F10634" s="22">
        <f t="shared" si="505"/>
        <v>1761.9579349421576</v>
      </c>
      <c r="G10634" s="22">
        <f t="shared" si="506"/>
        <v>2082.3139231134587</v>
      </c>
    </row>
    <row r="10635" spans="1:7" ht="25.5" customHeight="1" thickTop="1" thickBot="1" x14ac:dyDescent="0.25">
      <c r="A10635" s="20" t="str">
        <f t="shared" si="504"/>
        <v>4871SANDY POCKET</v>
      </c>
      <c r="B10635" s="37">
        <v>4871</v>
      </c>
      <c r="C10635" s="37" t="s">
        <v>10479</v>
      </c>
      <c r="D10635" s="38" t="s">
        <v>7888</v>
      </c>
      <c r="E10635" s="39">
        <v>1601.7799408565068</v>
      </c>
      <c r="F10635" s="39">
        <f t="shared" si="505"/>
        <v>1761.9579349421576</v>
      </c>
      <c r="G10635" s="39">
        <f t="shared" si="506"/>
        <v>2082.3139231134587</v>
      </c>
    </row>
    <row r="10636" spans="1:7" ht="25.5" customHeight="1" thickTop="1" thickBot="1" x14ac:dyDescent="0.25">
      <c r="A10636" s="20" t="str">
        <f t="shared" si="504"/>
        <v>4871SOUTHEDGE</v>
      </c>
      <c r="B10636" s="20">
        <v>4871</v>
      </c>
      <c r="C10636" s="20" t="s">
        <v>10480</v>
      </c>
      <c r="D10636" s="21" t="s">
        <v>7888</v>
      </c>
      <c r="E10636" s="22">
        <v>1601.7799408565068</v>
      </c>
      <c r="F10636" s="22">
        <f t="shared" si="505"/>
        <v>1761.9579349421576</v>
      </c>
      <c r="G10636" s="22">
        <f t="shared" si="506"/>
        <v>2082.3139231134587</v>
      </c>
    </row>
    <row r="10637" spans="1:7" ht="25.5" customHeight="1" thickTop="1" thickBot="1" x14ac:dyDescent="0.25">
      <c r="A10637" s="20" t="str">
        <f t="shared" si="504"/>
        <v>4871STOCKTON</v>
      </c>
      <c r="B10637" s="37">
        <v>4871</v>
      </c>
      <c r="C10637" s="37" t="s">
        <v>1553</v>
      </c>
      <c r="D10637" s="38" t="s">
        <v>7888</v>
      </c>
      <c r="E10637" s="39">
        <v>1601.7799408565068</v>
      </c>
      <c r="F10637" s="39">
        <f t="shared" si="505"/>
        <v>1761.9579349421576</v>
      </c>
      <c r="G10637" s="39">
        <f t="shared" si="506"/>
        <v>2082.3139231134587</v>
      </c>
    </row>
    <row r="10638" spans="1:7" ht="25.5" customHeight="1" thickTop="1" thickBot="1" x14ac:dyDescent="0.25">
      <c r="A10638" s="20" t="str">
        <f t="shared" si="504"/>
        <v>4871THORNBOROUGH</v>
      </c>
      <c r="B10638" s="20">
        <v>4871</v>
      </c>
      <c r="C10638" s="20" t="s">
        <v>10481</v>
      </c>
      <c r="D10638" s="21" t="s">
        <v>7888</v>
      </c>
      <c r="E10638" s="22">
        <v>1601.7799408565068</v>
      </c>
      <c r="F10638" s="22">
        <f t="shared" si="505"/>
        <v>1761.9579349421576</v>
      </c>
      <c r="G10638" s="22">
        <f t="shared" si="506"/>
        <v>2082.3139231134587</v>
      </c>
    </row>
    <row r="10639" spans="1:7" ht="25.5" customHeight="1" thickTop="1" thickBot="1" x14ac:dyDescent="0.25">
      <c r="A10639" s="20" t="str">
        <f t="shared" si="504"/>
        <v>4871UTCHEE CREEK</v>
      </c>
      <c r="B10639" s="37">
        <v>4871</v>
      </c>
      <c r="C10639" s="37" t="s">
        <v>10482</v>
      </c>
      <c r="D10639" s="38" t="s">
        <v>7888</v>
      </c>
      <c r="E10639" s="39">
        <v>1601.7799408565068</v>
      </c>
      <c r="F10639" s="39">
        <f t="shared" si="505"/>
        <v>1761.9579349421576</v>
      </c>
      <c r="G10639" s="39">
        <f t="shared" si="506"/>
        <v>2082.3139231134587</v>
      </c>
    </row>
    <row r="10640" spans="1:7" ht="25.5" customHeight="1" thickTop="1" thickBot="1" x14ac:dyDescent="0.25">
      <c r="A10640" s="20" t="str">
        <f t="shared" si="504"/>
        <v>4871WANGAN</v>
      </c>
      <c r="B10640" s="20">
        <v>4871</v>
      </c>
      <c r="C10640" s="20" t="s">
        <v>10483</v>
      </c>
      <c r="D10640" s="21" t="s">
        <v>7888</v>
      </c>
      <c r="E10640" s="22">
        <v>1601.7799408565068</v>
      </c>
      <c r="F10640" s="22">
        <f t="shared" si="505"/>
        <v>1761.9579349421576</v>
      </c>
      <c r="G10640" s="22">
        <f t="shared" si="506"/>
        <v>2082.3139231134587</v>
      </c>
    </row>
    <row r="10641" spans="1:7" ht="25.5" customHeight="1" thickTop="1" thickBot="1" x14ac:dyDescent="0.25">
      <c r="A10641" s="20" t="str">
        <f t="shared" si="504"/>
        <v>4871WARRUBULLEN</v>
      </c>
      <c r="B10641" s="37">
        <v>4871</v>
      </c>
      <c r="C10641" s="37" t="s">
        <v>10484</v>
      </c>
      <c r="D10641" s="38" t="s">
        <v>7888</v>
      </c>
      <c r="E10641" s="39">
        <v>1601.7799408565068</v>
      </c>
      <c r="F10641" s="39">
        <f t="shared" si="505"/>
        <v>1761.9579349421576</v>
      </c>
      <c r="G10641" s="39">
        <f t="shared" si="506"/>
        <v>2082.3139231134587</v>
      </c>
    </row>
    <row r="10642" spans="1:7" ht="25.5" customHeight="1" thickTop="1" thickBot="1" x14ac:dyDescent="0.25">
      <c r="A10642" s="20" t="str">
        <f t="shared" si="504"/>
        <v>4871WAUGH POCKET</v>
      </c>
      <c r="B10642" s="20">
        <v>4871</v>
      </c>
      <c r="C10642" s="20" t="s">
        <v>10485</v>
      </c>
      <c r="D10642" s="21" t="s">
        <v>7888</v>
      </c>
      <c r="E10642" s="22">
        <v>1601.7799408565068</v>
      </c>
      <c r="F10642" s="22">
        <f t="shared" si="505"/>
        <v>1761.9579349421576</v>
      </c>
      <c r="G10642" s="22">
        <f t="shared" si="506"/>
        <v>2082.3139231134587</v>
      </c>
    </row>
    <row r="10643" spans="1:7" ht="25.5" customHeight="1" thickTop="1" thickBot="1" x14ac:dyDescent="0.25">
      <c r="A10643" s="20" t="str">
        <f t="shared" si="504"/>
        <v>4871WOOPEN CREEK</v>
      </c>
      <c r="B10643" s="37">
        <v>4871</v>
      </c>
      <c r="C10643" s="37" t="s">
        <v>10486</v>
      </c>
      <c r="D10643" s="38" t="s">
        <v>7888</v>
      </c>
      <c r="E10643" s="39">
        <v>1601.7799408565068</v>
      </c>
      <c r="F10643" s="39">
        <f t="shared" si="505"/>
        <v>1761.9579349421576</v>
      </c>
      <c r="G10643" s="39">
        <f t="shared" si="506"/>
        <v>2082.3139231134587</v>
      </c>
    </row>
    <row r="10644" spans="1:7" ht="25.5" customHeight="1" thickTop="1" thickBot="1" x14ac:dyDescent="0.25">
      <c r="A10644" s="20" t="str">
        <f t="shared" si="504"/>
        <v>4871YARRABAH</v>
      </c>
      <c r="B10644" s="20">
        <v>4871</v>
      </c>
      <c r="C10644" s="20" t="s">
        <v>10487</v>
      </c>
      <c r="D10644" s="21" t="s">
        <v>7888</v>
      </c>
      <c r="E10644" s="22">
        <v>1601.7799408565068</v>
      </c>
      <c r="F10644" s="22">
        <f t="shared" si="505"/>
        <v>1761.9579349421576</v>
      </c>
      <c r="G10644" s="22">
        <f t="shared" si="506"/>
        <v>2082.3139231134587</v>
      </c>
    </row>
    <row r="10645" spans="1:7" ht="25.5" customHeight="1" thickTop="1" thickBot="1" x14ac:dyDescent="0.25">
      <c r="A10645" s="20" t="str">
        <f t="shared" si="504"/>
        <v>4872BARRINE</v>
      </c>
      <c r="B10645" s="37">
        <v>4872</v>
      </c>
      <c r="C10645" s="37" t="s">
        <v>10488</v>
      </c>
      <c r="D10645" s="38" t="s">
        <v>7888</v>
      </c>
      <c r="E10645" s="39">
        <v>1601.7799408565068</v>
      </c>
      <c r="F10645" s="39">
        <f t="shared" si="505"/>
        <v>1761.9579349421576</v>
      </c>
      <c r="G10645" s="39">
        <f t="shared" si="506"/>
        <v>2082.3139231134587</v>
      </c>
    </row>
    <row r="10646" spans="1:7" ht="25.5" customHeight="1" thickTop="1" thickBot="1" x14ac:dyDescent="0.25">
      <c r="A10646" s="20" t="str">
        <f t="shared" si="504"/>
        <v>4872DANBULLA</v>
      </c>
      <c r="B10646" s="20">
        <v>4872</v>
      </c>
      <c r="C10646" s="20" t="s">
        <v>10489</v>
      </c>
      <c r="D10646" s="21" t="s">
        <v>7888</v>
      </c>
      <c r="E10646" s="22">
        <v>1601.7799408565068</v>
      </c>
      <c r="F10646" s="22">
        <f t="shared" si="505"/>
        <v>1761.9579349421576</v>
      </c>
      <c r="G10646" s="22">
        <f t="shared" si="506"/>
        <v>2082.3139231134587</v>
      </c>
    </row>
    <row r="10647" spans="1:7" ht="25.5" customHeight="1" thickTop="1" thickBot="1" x14ac:dyDescent="0.25">
      <c r="A10647" s="20" t="str">
        <f t="shared" si="504"/>
        <v>4872DIMBULAH</v>
      </c>
      <c r="B10647" s="37">
        <v>4872</v>
      </c>
      <c r="C10647" s="37" t="s">
        <v>10490</v>
      </c>
      <c r="D10647" s="38" t="s">
        <v>7888</v>
      </c>
      <c r="E10647" s="39">
        <v>1601.7799408565068</v>
      </c>
      <c r="F10647" s="39">
        <f t="shared" si="505"/>
        <v>1761.9579349421576</v>
      </c>
      <c r="G10647" s="39">
        <f t="shared" si="506"/>
        <v>2082.3139231134587</v>
      </c>
    </row>
    <row r="10648" spans="1:7" ht="25.5" customHeight="1" thickTop="1" thickBot="1" x14ac:dyDescent="0.25">
      <c r="A10648" s="20" t="str">
        <f t="shared" si="504"/>
        <v>4872GUNNAWARRA</v>
      </c>
      <c r="B10648" s="20">
        <v>4872</v>
      </c>
      <c r="C10648" s="20" t="s">
        <v>10491</v>
      </c>
      <c r="D10648" s="21" t="s">
        <v>7888</v>
      </c>
      <c r="E10648" s="22">
        <v>1601.7799408565068</v>
      </c>
      <c r="F10648" s="22">
        <f t="shared" si="505"/>
        <v>1761.9579349421576</v>
      </c>
      <c r="G10648" s="22">
        <f t="shared" si="506"/>
        <v>2082.3139231134587</v>
      </c>
    </row>
    <row r="10649" spans="1:7" ht="25.5" customHeight="1" thickTop="1" thickBot="1" x14ac:dyDescent="0.25">
      <c r="A10649" s="20" t="str">
        <f t="shared" si="504"/>
        <v>4872INNOT HOT SPRINGS</v>
      </c>
      <c r="B10649" s="37">
        <v>4872</v>
      </c>
      <c r="C10649" s="37" t="s">
        <v>10492</v>
      </c>
      <c r="D10649" s="38" t="s">
        <v>7888</v>
      </c>
      <c r="E10649" s="39">
        <v>1601.7799408565068</v>
      </c>
      <c r="F10649" s="39">
        <f t="shared" si="505"/>
        <v>1761.9579349421576</v>
      </c>
      <c r="G10649" s="39">
        <f t="shared" si="506"/>
        <v>2082.3139231134587</v>
      </c>
    </row>
    <row r="10650" spans="1:7" ht="25.5" customHeight="1" thickTop="1" thickBot="1" x14ac:dyDescent="0.25">
      <c r="A10650" s="20" t="str">
        <f t="shared" si="504"/>
        <v>4872KAIRI</v>
      </c>
      <c r="B10650" s="20">
        <v>4872</v>
      </c>
      <c r="C10650" s="20" t="s">
        <v>10493</v>
      </c>
      <c r="D10650" s="21" t="s">
        <v>7888</v>
      </c>
      <c r="E10650" s="22">
        <v>1601.7799408565068</v>
      </c>
      <c r="F10650" s="22">
        <f t="shared" si="505"/>
        <v>1761.9579349421576</v>
      </c>
      <c r="G10650" s="22">
        <f t="shared" si="506"/>
        <v>2082.3139231134587</v>
      </c>
    </row>
    <row r="10651" spans="1:7" ht="25.5" customHeight="1" thickTop="1" thickBot="1" x14ac:dyDescent="0.25">
      <c r="A10651" s="20" t="str">
        <f t="shared" si="504"/>
        <v>4872KOOMBOOLOOMBA</v>
      </c>
      <c r="B10651" s="37">
        <v>4872</v>
      </c>
      <c r="C10651" s="37" t="s">
        <v>10494</v>
      </c>
      <c r="D10651" s="38" t="s">
        <v>7888</v>
      </c>
      <c r="E10651" s="39">
        <v>1601.7799408565068</v>
      </c>
      <c r="F10651" s="39">
        <f t="shared" si="505"/>
        <v>1761.9579349421576</v>
      </c>
      <c r="G10651" s="39">
        <f t="shared" si="506"/>
        <v>2082.3139231134587</v>
      </c>
    </row>
    <row r="10652" spans="1:7" ht="25.5" customHeight="1" thickTop="1" thickBot="1" x14ac:dyDescent="0.25">
      <c r="A10652" s="20" t="str">
        <f t="shared" si="504"/>
        <v>4872LAKE TINAROO</v>
      </c>
      <c r="B10652" s="20">
        <v>4872</v>
      </c>
      <c r="C10652" s="20" t="s">
        <v>10495</v>
      </c>
      <c r="D10652" s="21" t="s">
        <v>7888</v>
      </c>
      <c r="E10652" s="22">
        <v>1601.7799408565068</v>
      </c>
      <c r="F10652" s="22">
        <f t="shared" si="505"/>
        <v>1761.9579349421576</v>
      </c>
      <c r="G10652" s="22">
        <f t="shared" si="506"/>
        <v>2082.3139231134587</v>
      </c>
    </row>
    <row r="10653" spans="1:7" ht="25.5" customHeight="1" thickTop="1" thickBot="1" x14ac:dyDescent="0.25">
      <c r="A10653" s="20" t="str">
        <f t="shared" si="504"/>
        <v>4872MINNAMOOLKA</v>
      </c>
      <c r="B10653" s="37">
        <v>4872</v>
      </c>
      <c r="C10653" s="37" t="s">
        <v>10496</v>
      </c>
      <c r="D10653" s="38" t="s">
        <v>7888</v>
      </c>
      <c r="E10653" s="39">
        <v>1601.7799408565068</v>
      </c>
      <c r="F10653" s="39">
        <f t="shared" si="505"/>
        <v>1761.9579349421576</v>
      </c>
      <c r="G10653" s="39">
        <f t="shared" si="506"/>
        <v>2082.3139231134587</v>
      </c>
    </row>
    <row r="10654" spans="1:7" ht="25.5" customHeight="1" thickTop="1" thickBot="1" x14ac:dyDescent="0.25">
      <c r="A10654" s="20" t="str">
        <f t="shared" si="504"/>
        <v>4872MOUNT GARNET</v>
      </c>
      <c r="B10654" s="20">
        <v>4872</v>
      </c>
      <c r="C10654" s="20" t="s">
        <v>10497</v>
      </c>
      <c r="D10654" s="21" t="s">
        <v>7888</v>
      </c>
      <c r="E10654" s="22">
        <v>1601.7799408565068</v>
      </c>
      <c r="F10654" s="22">
        <f t="shared" si="505"/>
        <v>1761.9579349421576</v>
      </c>
      <c r="G10654" s="22">
        <f t="shared" si="506"/>
        <v>2082.3139231134587</v>
      </c>
    </row>
    <row r="10655" spans="1:7" ht="25.5" customHeight="1" thickTop="1" thickBot="1" x14ac:dyDescent="0.25">
      <c r="A10655" s="20" t="str">
        <f t="shared" si="504"/>
        <v>4872MUTCHILBA</v>
      </c>
      <c r="B10655" s="37">
        <v>4872</v>
      </c>
      <c r="C10655" s="37" t="s">
        <v>10498</v>
      </c>
      <c r="D10655" s="38" t="s">
        <v>7888</v>
      </c>
      <c r="E10655" s="39">
        <v>1601.7799408565068</v>
      </c>
      <c r="F10655" s="39">
        <f t="shared" si="505"/>
        <v>1761.9579349421576</v>
      </c>
      <c r="G10655" s="39">
        <f t="shared" si="506"/>
        <v>2082.3139231134587</v>
      </c>
    </row>
    <row r="10656" spans="1:7" ht="25.5" customHeight="1" thickTop="1" thickBot="1" x14ac:dyDescent="0.25">
      <c r="A10656" s="20" t="str">
        <f t="shared" si="504"/>
        <v>4872SILVER VALLEY</v>
      </c>
      <c r="B10656" s="20">
        <v>4872</v>
      </c>
      <c r="C10656" s="20" t="s">
        <v>10499</v>
      </c>
      <c r="D10656" s="21" t="s">
        <v>7888</v>
      </c>
      <c r="E10656" s="22">
        <v>1601.7799408565068</v>
      </c>
      <c r="F10656" s="22">
        <f t="shared" si="505"/>
        <v>1761.9579349421576</v>
      </c>
      <c r="G10656" s="22">
        <f t="shared" si="506"/>
        <v>2082.3139231134587</v>
      </c>
    </row>
    <row r="10657" spans="1:7" ht="25.5" customHeight="1" thickTop="1" thickBot="1" x14ac:dyDescent="0.25">
      <c r="A10657" s="20" t="str">
        <f t="shared" si="504"/>
        <v>4872TINAROO</v>
      </c>
      <c r="B10657" s="37">
        <v>4872</v>
      </c>
      <c r="C10657" s="37" t="s">
        <v>10500</v>
      </c>
      <c r="D10657" s="38" t="s">
        <v>7888</v>
      </c>
      <c r="E10657" s="39">
        <v>1601.7799408565068</v>
      </c>
      <c r="F10657" s="39">
        <f t="shared" si="505"/>
        <v>1761.9579349421576</v>
      </c>
      <c r="G10657" s="39">
        <f t="shared" si="506"/>
        <v>2082.3139231134587</v>
      </c>
    </row>
    <row r="10658" spans="1:7" ht="25.5" customHeight="1" thickTop="1" thickBot="1" x14ac:dyDescent="0.25">
      <c r="A10658" s="20" t="str">
        <f t="shared" si="504"/>
        <v>4872WALKAMIN</v>
      </c>
      <c r="B10658" s="20">
        <v>4872</v>
      </c>
      <c r="C10658" s="20" t="s">
        <v>10501</v>
      </c>
      <c r="D10658" s="21" t="s">
        <v>7888</v>
      </c>
      <c r="E10658" s="22">
        <v>1601.7799408565068</v>
      </c>
      <c r="F10658" s="22">
        <f t="shared" si="505"/>
        <v>1761.9579349421576</v>
      </c>
      <c r="G10658" s="22">
        <f t="shared" si="506"/>
        <v>2082.3139231134587</v>
      </c>
    </row>
    <row r="10659" spans="1:7" ht="25.5" customHeight="1" thickTop="1" thickBot="1" x14ac:dyDescent="0.25">
      <c r="A10659" s="20" t="str">
        <f t="shared" si="504"/>
        <v>4873BAMBOO</v>
      </c>
      <c r="B10659" s="37">
        <v>4873</v>
      </c>
      <c r="C10659" s="37" t="s">
        <v>10502</v>
      </c>
      <c r="D10659" s="38" t="s">
        <v>7888</v>
      </c>
      <c r="E10659" s="39">
        <v>1601.7799408565068</v>
      </c>
      <c r="F10659" s="39">
        <f t="shared" si="505"/>
        <v>1761.9579349421576</v>
      </c>
      <c r="G10659" s="39">
        <f t="shared" si="506"/>
        <v>2082.3139231134587</v>
      </c>
    </row>
    <row r="10660" spans="1:7" ht="25.5" customHeight="1" thickTop="1" thickBot="1" x14ac:dyDescent="0.25">
      <c r="A10660" s="20" t="str">
        <f t="shared" si="504"/>
        <v>4873BONNIE DOON</v>
      </c>
      <c r="B10660" s="20">
        <v>4873</v>
      </c>
      <c r="C10660" s="20" t="s">
        <v>7179</v>
      </c>
      <c r="D10660" s="21" t="s">
        <v>7888</v>
      </c>
      <c r="E10660" s="22">
        <v>1601.7799408565068</v>
      </c>
      <c r="F10660" s="22">
        <f t="shared" si="505"/>
        <v>1761.9579349421576</v>
      </c>
      <c r="G10660" s="22">
        <f t="shared" si="506"/>
        <v>2082.3139231134587</v>
      </c>
    </row>
    <row r="10661" spans="1:7" ht="25.5" customHeight="1" thickTop="1" thickBot="1" x14ac:dyDescent="0.25">
      <c r="A10661" s="20" t="str">
        <f t="shared" si="504"/>
        <v>4873CAPE TRIBULATION</v>
      </c>
      <c r="B10661" s="37">
        <v>4873</v>
      </c>
      <c r="C10661" s="37" t="s">
        <v>10503</v>
      </c>
      <c r="D10661" s="38" t="s">
        <v>7888</v>
      </c>
      <c r="E10661" s="39">
        <v>1601.7799408565068</v>
      </c>
      <c r="F10661" s="39">
        <f t="shared" si="505"/>
        <v>1761.9579349421576</v>
      </c>
      <c r="G10661" s="39">
        <f t="shared" si="506"/>
        <v>2082.3139231134587</v>
      </c>
    </row>
    <row r="10662" spans="1:7" ht="25.5" customHeight="1" thickTop="1" thickBot="1" x14ac:dyDescent="0.25">
      <c r="A10662" s="20" t="str">
        <f t="shared" si="504"/>
        <v>4873CASSOWARY</v>
      </c>
      <c r="B10662" s="20">
        <v>4873</v>
      </c>
      <c r="C10662" s="20" t="s">
        <v>10504</v>
      </c>
      <c r="D10662" s="21" t="s">
        <v>7888</v>
      </c>
      <c r="E10662" s="22">
        <v>1601.7799408565068</v>
      </c>
      <c r="F10662" s="22">
        <f t="shared" si="505"/>
        <v>1761.9579349421576</v>
      </c>
      <c r="G10662" s="22">
        <f t="shared" si="506"/>
        <v>2082.3139231134587</v>
      </c>
    </row>
    <row r="10663" spans="1:7" ht="25.5" customHeight="1" thickTop="1" thickBot="1" x14ac:dyDescent="0.25">
      <c r="A10663" s="20" t="str">
        <f t="shared" si="504"/>
        <v>4873COOYA BEACH</v>
      </c>
      <c r="B10663" s="37">
        <v>4873</v>
      </c>
      <c r="C10663" s="37" t="s">
        <v>10505</v>
      </c>
      <c r="D10663" s="38" t="s">
        <v>7888</v>
      </c>
      <c r="E10663" s="39">
        <v>1601.7799408565068</v>
      </c>
      <c r="F10663" s="39">
        <f t="shared" si="505"/>
        <v>1761.9579349421576</v>
      </c>
      <c r="G10663" s="39">
        <f t="shared" si="506"/>
        <v>2082.3139231134587</v>
      </c>
    </row>
    <row r="10664" spans="1:7" ht="25.5" customHeight="1" thickTop="1" thickBot="1" x14ac:dyDescent="0.25">
      <c r="A10664" s="20" t="str">
        <f t="shared" si="504"/>
        <v>4873COW BAY</v>
      </c>
      <c r="B10664" s="20">
        <v>4873</v>
      </c>
      <c r="C10664" s="20" t="s">
        <v>10506</v>
      </c>
      <c r="D10664" s="21" t="s">
        <v>7888</v>
      </c>
      <c r="E10664" s="22">
        <v>1601.7799408565068</v>
      </c>
      <c r="F10664" s="22">
        <f t="shared" si="505"/>
        <v>1761.9579349421576</v>
      </c>
      <c r="G10664" s="22">
        <f t="shared" si="506"/>
        <v>2082.3139231134587</v>
      </c>
    </row>
    <row r="10665" spans="1:7" ht="25.5" customHeight="1" thickTop="1" thickBot="1" x14ac:dyDescent="0.25">
      <c r="A10665" s="20" t="str">
        <f t="shared" si="504"/>
        <v>4873DAINTREE</v>
      </c>
      <c r="B10665" s="37">
        <v>4873</v>
      </c>
      <c r="C10665" s="37" t="s">
        <v>10507</v>
      </c>
      <c r="D10665" s="38" t="s">
        <v>7888</v>
      </c>
      <c r="E10665" s="39">
        <v>1601.7799408565068</v>
      </c>
      <c r="F10665" s="39">
        <f t="shared" si="505"/>
        <v>1761.9579349421576</v>
      </c>
      <c r="G10665" s="39">
        <f t="shared" si="506"/>
        <v>2082.3139231134587</v>
      </c>
    </row>
    <row r="10666" spans="1:7" ht="25.5" customHeight="1" thickTop="1" thickBot="1" x14ac:dyDescent="0.25">
      <c r="A10666" s="20" t="str">
        <f t="shared" si="504"/>
        <v>4873DIWAN</v>
      </c>
      <c r="B10666" s="20">
        <v>4873</v>
      </c>
      <c r="C10666" s="20" t="s">
        <v>10508</v>
      </c>
      <c r="D10666" s="21" t="s">
        <v>7888</v>
      </c>
      <c r="E10666" s="22">
        <v>1601.7799408565068</v>
      </c>
      <c r="F10666" s="22">
        <f t="shared" si="505"/>
        <v>1761.9579349421576</v>
      </c>
      <c r="G10666" s="22">
        <f t="shared" si="506"/>
        <v>2082.3139231134587</v>
      </c>
    </row>
    <row r="10667" spans="1:7" ht="25.5" customHeight="1" thickTop="1" thickBot="1" x14ac:dyDescent="0.25">
      <c r="A10667" s="20" t="str">
        <f t="shared" si="504"/>
        <v>4873FINLAYVALE</v>
      </c>
      <c r="B10667" s="37">
        <v>4873</v>
      </c>
      <c r="C10667" s="37" t="s">
        <v>10509</v>
      </c>
      <c r="D10667" s="38" t="s">
        <v>7888</v>
      </c>
      <c r="E10667" s="39">
        <v>1601.7799408565068</v>
      </c>
      <c r="F10667" s="39">
        <f t="shared" si="505"/>
        <v>1761.9579349421576</v>
      </c>
      <c r="G10667" s="39">
        <f t="shared" si="506"/>
        <v>2082.3139231134587</v>
      </c>
    </row>
    <row r="10668" spans="1:7" ht="25.5" customHeight="1" thickTop="1" thickBot="1" x14ac:dyDescent="0.25">
      <c r="A10668" s="20" t="str">
        <f t="shared" si="504"/>
        <v>4873FOREST CREEK</v>
      </c>
      <c r="B10668" s="20">
        <v>4873</v>
      </c>
      <c r="C10668" s="20" t="s">
        <v>10510</v>
      </c>
      <c r="D10668" s="21" t="s">
        <v>7888</v>
      </c>
      <c r="E10668" s="22">
        <v>1601.7799408565068</v>
      </c>
      <c r="F10668" s="22">
        <f t="shared" si="505"/>
        <v>1761.9579349421576</v>
      </c>
      <c r="G10668" s="22">
        <f t="shared" si="506"/>
        <v>2082.3139231134587</v>
      </c>
    </row>
    <row r="10669" spans="1:7" ht="25.5" customHeight="1" thickTop="1" thickBot="1" x14ac:dyDescent="0.25">
      <c r="A10669" s="20" t="str">
        <f t="shared" si="504"/>
        <v>4873KIMBERLEY</v>
      </c>
      <c r="B10669" s="37">
        <v>4873</v>
      </c>
      <c r="C10669" s="37" t="s">
        <v>10511</v>
      </c>
      <c r="D10669" s="38" t="s">
        <v>7888</v>
      </c>
      <c r="E10669" s="39">
        <v>1601.7799408565068</v>
      </c>
      <c r="F10669" s="39">
        <f t="shared" si="505"/>
        <v>1761.9579349421576</v>
      </c>
      <c r="G10669" s="39">
        <f t="shared" si="506"/>
        <v>2082.3139231134587</v>
      </c>
    </row>
    <row r="10670" spans="1:7" ht="25.5" customHeight="1" thickTop="1" thickBot="1" x14ac:dyDescent="0.25">
      <c r="A10670" s="20" t="str">
        <f t="shared" si="504"/>
        <v>4873LOWER DAINTREE</v>
      </c>
      <c r="B10670" s="20">
        <v>4873</v>
      </c>
      <c r="C10670" s="20" t="s">
        <v>10512</v>
      </c>
      <c r="D10670" s="21" t="s">
        <v>7888</v>
      </c>
      <c r="E10670" s="22">
        <v>1601.7799408565068</v>
      </c>
      <c r="F10670" s="22">
        <f t="shared" si="505"/>
        <v>1761.9579349421576</v>
      </c>
      <c r="G10670" s="22">
        <f t="shared" si="506"/>
        <v>2082.3139231134587</v>
      </c>
    </row>
    <row r="10671" spans="1:7" ht="25.5" customHeight="1" thickTop="1" thickBot="1" x14ac:dyDescent="0.25">
      <c r="A10671" s="20" t="str">
        <f t="shared" si="504"/>
        <v>4873MIALLO</v>
      </c>
      <c r="B10671" s="37">
        <v>4873</v>
      </c>
      <c r="C10671" s="37" t="s">
        <v>10513</v>
      </c>
      <c r="D10671" s="38" t="s">
        <v>7888</v>
      </c>
      <c r="E10671" s="39">
        <v>1601.7799408565068</v>
      </c>
      <c r="F10671" s="39">
        <f t="shared" si="505"/>
        <v>1761.9579349421576</v>
      </c>
      <c r="G10671" s="39">
        <f t="shared" si="506"/>
        <v>2082.3139231134587</v>
      </c>
    </row>
    <row r="10672" spans="1:7" ht="25.5" customHeight="1" thickTop="1" thickBot="1" x14ac:dyDescent="0.25">
      <c r="A10672" s="20" t="str">
        <f t="shared" si="504"/>
        <v>4873MOSSMAN</v>
      </c>
      <c r="B10672" s="20">
        <v>4873</v>
      </c>
      <c r="C10672" s="20" t="s">
        <v>10514</v>
      </c>
      <c r="D10672" s="21" t="s">
        <v>7888</v>
      </c>
      <c r="E10672" s="22">
        <v>1601.7799408565068</v>
      </c>
      <c r="F10672" s="22">
        <f t="shared" si="505"/>
        <v>1761.9579349421576</v>
      </c>
      <c r="G10672" s="22">
        <f t="shared" si="506"/>
        <v>2082.3139231134587</v>
      </c>
    </row>
    <row r="10673" spans="1:7" ht="25.5" customHeight="1" thickTop="1" thickBot="1" x14ac:dyDescent="0.25">
      <c r="A10673" s="20" t="str">
        <f t="shared" si="504"/>
        <v>4873MOSSMAN GORGE</v>
      </c>
      <c r="B10673" s="37">
        <v>4873</v>
      </c>
      <c r="C10673" s="37" t="s">
        <v>10515</v>
      </c>
      <c r="D10673" s="38" t="s">
        <v>7888</v>
      </c>
      <c r="E10673" s="39">
        <v>1601.7799408565068</v>
      </c>
      <c r="F10673" s="39">
        <f t="shared" si="505"/>
        <v>1761.9579349421576</v>
      </c>
      <c r="G10673" s="39">
        <f t="shared" si="506"/>
        <v>2082.3139231134587</v>
      </c>
    </row>
    <row r="10674" spans="1:7" ht="25.5" customHeight="1" thickTop="1" thickBot="1" x14ac:dyDescent="0.25">
      <c r="A10674" s="20" t="str">
        <f t="shared" si="504"/>
        <v>4873NEWELL</v>
      </c>
      <c r="B10674" s="20">
        <v>4873</v>
      </c>
      <c r="C10674" s="20" t="s">
        <v>10516</v>
      </c>
      <c r="D10674" s="21" t="s">
        <v>7888</v>
      </c>
      <c r="E10674" s="22">
        <v>1601.7799408565068</v>
      </c>
      <c r="F10674" s="22">
        <f t="shared" si="505"/>
        <v>1761.9579349421576</v>
      </c>
      <c r="G10674" s="22">
        <f t="shared" si="506"/>
        <v>2082.3139231134587</v>
      </c>
    </row>
    <row r="10675" spans="1:7" ht="25.5" customHeight="1" thickTop="1" thickBot="1" x14ac:dyDescent="0.25">
      <c r="A10675" s="20" t="str">
        <f t="shared" si="504"/>
        <v>4873NOAH</v>
      </c>
      <c r="B10675" s="37">
        <v>4873</v>
      </c>
      <c r="C10675" s="37" t="s">
        <v>10517</v>
      </c>
      <c r="D10675" s="38" t="s">
        <v>7888</v>
      </c>
      <c r="E10675" s="39">
        <v>1601.7799408565068</v>
      </c>
      <c r="F10675" s="39">
        <f t="shared" si="505"/>
        <v>1761.9579349421576</v>
      </c>
      <c r="G10675" s="39">
        <f t="shared" si="506"/>
        <v>2082.3139231134587</v>
      </c>
    </row>
    <row r="10676" spans="1:7" ht="25.5" customHeight="1" thickTop="1" thickBot="1" x14ac:dyDescent="0.25">
      <c r="A10676" s="20" t="str">
        <f t="shared" si="504"/>
        <v>4873ROCKY POINT</v>
      </c>
      <c r="B10676" s="20">
        <v>4873</v>
      </c>
      <c r="C10676" s="20" t="s">
        <v>1398</v>
      </c>
      <c r="D10676" s="21" t="s">
        <v>7888</v>
      </c>
      <c r="E10676" s="22">
        <v>1601.7799408565068</v>
      </c>
      <c r="F10676" s="22">
        <f t="shared" si="505"/>
        <v>1761.9579349421576</v>
      </c>
      <c r="G10676" s="22">
        <f t="shared" si="506"/>
        <v>2082.3139231134587</v>
      </c>
    </row>
    <row r="10677" spans="1:7" ht="25.5" customHeight="1" thickTop="1" thickBot="1" x14ac:dyDescent="0.25">
      <c r="A10677" s="20" t="str">
        <f t="shared" si="504"/>
        <v>4873SHANNONVALE</v>
      </c>
      <c r="B10677" s="37">
        <v>4873</v>
      </c>
      <c r="C10677" s="37" t="s">
        <v>7669</v>
      </c>
      <c r="D10677" s="38" t="s">
        <v>7888</v>
      </c>
      <c r="E10677" s="39">
        <v>1601.7799408565068</v>
      </c>
      <c r="F10677" s="39">
        <f t="shared" si="505"/>
        <v>1761.9579349421576</v>
      </c>
      <c r="G10677" s="39">
        <f t="shared" si="506"/>
        <v>2082.3139231134587</v>
      </c>
    </row>
    <row r="10678" spans="1:7" ht="25.5" customHeight="1" thickTop="1" thickBot="1" x14ac:dyDescent="0.25">
      <c r="A10678" s="20" t="str">
        <f t="shared" si="504"/>
        <v>4873STEWART CREEK VALLEY</v>
      </c>
      <c r="B10678" s="20">
        <v>4873</v>
      </c>
      <c r="C10678" s="20" t="s">
        <v>10518</v>
      </c>
      <c r="D10678" s="21" t="s">
        <v>7888</v>
      </c>
      <c r="E10678" s="22">
        <v>1601.7799408565068</v>
      </c>
      <c r="F10678" s="22">
        <f t="shared" si="505"/>
        <v>1761.9579349421576</v>
      </c>
      <c r="G10678" s="22">
        <f t="shared" si="506"/>
        <v>2082.3139231134587</v>
      </c>
    </row>
    <row r="10679" spans="1:7" ht="25.5" customHeight="1" thickTop="1" thickBot="1" x14ac:dyDescent="0.25">
      <c r="A10679" s="20" t="str">
        <f t="shared" si="504"/>
        <v>4873THORNTON BEACH</v>
      </c>
      <c r="B10679" s="37">
        <v>4873</v>
      </c>
      <c r="C10679" s="37" t="s">
        <v>10519</v>
      </c>
      <c r="D10679" s="38" t="s">
        <v>7888</v>
      </c>
      <c r="E10679" s="39">
        <v>1601.7799408565068</v>
      </c>
      <c r="F10679" s="39">
        <f t="shared" si="505"/>
        <v>1761.9579349421576</v>
      </c>
      <c r="G10679" s="39">
        <f t="shared" si="506"/>
        <v>2082.3139231134587</v>
      </c>
    </row>
    <row r="10680" spans="1:7" ht="25.5" customHeight="1" thickTop="1" thickBot="1" x14ac:dyDescent="0.25">
      <c r="A10680" s="20" t="str">
        <f t="shared" si="504"/>
        <v>4873UPPER DAINTREE</v>
      </c>
      <c r="B10680" s="20">
        <v>4873</v>
      </c>
      <c r="C10680" s="20" t="s">
        <v>10520</v>
      </c>
      <c r="D10680" s="21" t="s">
        <v>7888</v>
      </c>
      <c r="E10680" s="22">
        <v>1601.7799408565068</v>
      </c>
      <c r="F10680" s="22">
        <f t="shared" si="505"/>
        <v>1761.9579349421576</v>
      </c>
      <c r="G10680" s="22">
        <f t="shared" si="506"/>
        <v>2082.3139231134587</v>
      </c>
    </row>
    <row r="10681" spans="1:7" ht="25.5" customHeight="1" thickTop="1" thickBot="1" x14ac:dyDescent="0.25">
      <c r="A10681" s="20" t="str">
        <f t="shared" si="504"/>
        <v>4873WHYANBEEL</v>
      </c>
      <c r="B10681" s="37">
        <v>4873</v>
      </c>
      <c r="C10681" s="37" t="s">
        <v>10521</v>
      </c>
      <c r="D10681" s="38" t="s">
        <v>7888</v>
      </c>
      <c r="E10681" s="39">
        <v>1601.7799408565068</v>
      </c>
      <c r="F10681" s="39">
        <f t="shared" si="505"/>
        <v>1761.9579349421576</v>
      </c>
      <c r="G10681" s="39">
        <f t="shared" si="506"/>
        <v>2082.3139231134587</v>
      </c>
    </row>
    <row r="10682" spans="1:7" ht="25.5" customHeight="1" thickTop="1" thickBot="1" x14ac:dyDescent="0.25">
      <c r="A10682" s="20" t="str">
        <f t="shared" si="504"/>
        <v>4873WONGA BEACH</v>
      </c>
      <c r="B10682" s="20">
        <v>4873</v>
      </c>
      <c r="C10682" s="20" t="s">
        <v>10522</v>
      </c>
      <c r="D10682" s="21" t="s">
        <v>7888</v>
      </c>
      <c r="E10682" s="22">
        <v>1601.7799408565068</v>
      </c>
      <c r="F10682" s="22">
        <f t="shared" si="505"/>
        <v>1761.9579349421576</v>
      </c>
      <c r="G10682" s="22">
        <f t="shared" si="506"/>
        <v>2082.3139231134587</v>
      </c>
    </row>
    <row r="10683" spans="1:7" ht="25.5" customHeight="1" thickTop="1" thickBot="1" x14ac:dyDescent="0.25">
      <c r="A10683" s="20" t="str">
        <f t="shared" si="504"/>
        <v>4874EVANS LANDING</v>
      </c>
      <c r="B10683" s="37">
        <v>4874</v>
      </c>
      <c r="C10683" s="37" t="s">
        <v>10523</v>
      </c>
      <c r="D10683" s="38" t="s">
        <v>7888</v>
      </c>
      <c r="E10683" s="39">
        <v>1601.7799408565068</v>
      </c>
      <c r="F10683" s="39">
        <f t="shared" si="505"/>
        <v>1761.9579349421576</v>
      </c>
      <c r="G10683" s="39">
        <f t="shared" si="506"/>
        <v>2082.3139231134587</v>
      </c>
    </row>
    <row r="10684" spans="1:7" ht="25.5" customHeight="1" thickTop="1" thickBot="1" x14ac:dyDescent="0.25">
      <c r="A10684" s="20" t="str">
        <f t="shared" si="504"/>
        <v>4874MAPOON</v>
      </c>
      <c r="B10684" s="20">
        <v>4874</v>
      </c>
      <c r="C10684" s="20" t="s">
        <v>10524</v>
      </c>
      <c r="D10684" s="21" t="s">
        <v>7888</v>
      </c>
      <c r="E10684" s="22">
        <v>1601.7799408565068</v>
      </c>
      <c r="F10684" s="22">
        <f t="shared" si="505"/>
        <v>1761.9579349421576</v>
      </c>
      <c r="G10684" s="22">
        <f t="shared" si="506"/>
        <v>2082.3139231134587</v>
      </c>
    </row>
    <row r="10685" spans="1:7" ht="25.5" customHeight="1" thickTop="1" thickBot="1" x14ac:dyDescent="0.25">
      <c r="A10685" s="20" t="str">
        <f t="shared" si="504"/>
        <v>4874MISSION RIVER</v>
      </c>
      <c r="B10685" s="37">
        <v>4874</v>
      </c>
      <c r="C10685" s="37" t="s">
        <v>10525</v>
      </c>
      <c r="D10685" s="38" t="s">
        <v>7888</v>
      </c>
      <c r="E10685" s="39">
        <v>1601.7799408565068</v>
      </c>
      <c r="F10685" s="39">
        <f t="shared" si="505"/>
        <v>1761.9579349421576</v>
      </c>
      <c r="G10685" s="39">
        <f t="shared" si="506"/>
        <v>2082.3139231134587</v>
      </c>
    </row>
    <row r="10686" spans="1:7" ht="25.5" customHeight="1" thickTop="1" thickBot="1" x14ac:dyDescent="0.25">
      <c r="A10686" s="20" t="str">
        <f t="shared" si="504"/>
        <v>4874NANUM</v>
      </c>
      <c r="B10686" s="20">
        <v>4874</v>
      </c>
      <c r="C10686" s="20" t="s">
        <v>10526</v>
      </c>
      <c r="D10686" s="21" t="s">
        <v>7888</v>
      </c>
      <c r="E10686" s="22">
        <v>1601.7799408565068</v>
      </c>
      <c r="F10686" s="22">
        <f t="shared" si="505"/>
        <v>1761.9579349421576</v>
      </c>
      <c r="G10686" s="22">
        <f t="shared" si="506"/>
        <v>2082.3139231134587</v>
      </c>
    </row>
    <row r="10687" spans="1:7" ht="25.5" customHeight="1" thickTop="1" thickBot="1" x14ac:dyDescent="0.25">
      <c r="A10687" s="20" t="str">
        <f t="shared" si="504"/>
        <v>4874ROCKY POINT</v>
      </c>
      <c r="B10687" s="37">
        <v>4874</v>
      </c>
      <c r="C10687" s="37" t="s">
        <v>1398</v>
      </c>
      <c r="D10687" s="38" t="s">
        <v>7888</v>
      </c>
      <c r="E10687" s="39">
        <v>1601.7799408565068</v>
      </c>
      <c r="F10687" s="39">
        <f t="shared" si="505"/>
        <v>1761.9579349421576</v>
      </c>
      <c r="G10687" s="39">
        <f t="shared" si="506"/>
        <v>2082.3139231134587</v>
      </c>
    </row>
    <row r="10688" spans="1:7" ht="25.5" customHeight="1" thickTop="1" thickBot="1" x14ac:dyDescent="0.25">
      <c r="A10688" s="20" t="str">
        <f t="shared" si="504"/>
        <v>4874SHELBURNE</v>
      </c>
      <c r="B10688" s="20">
        <v>4874</v>
      </c>
      <c r="C10688" s="20" t="s">
        <v>10527</v>
      </c>
      <c r="D10688" s="21" t="s">
        <v>7888</v>
      </c>
      <c r="E10688" s="22">
        <v>1601.7799408565068</v>
      </c>
      <c r="F10688" s="22">
        <f t="shared" si="505"/>
        <v>1761.9579349421576</v>
      </c>
      <c r="G10688" s="22">
        <f t="shared" si="506"/>
        <v>2082.3139231134587</v>
      </c>
    </row>
    <row r="10689" spans="1:7" ht="25.5" customHeight="1" thickTop="1" thickBot="1" x14ac:dyDescent="0.25">
      <c r="A10689" s="20" t="str">
        <f t="shared" si="504"/>
        <v>4874TRUNDING</v>
      </c>
      <c r="B10689" s="37">
        <v>4874</v>
      </c>
      <c r="C10689" s="37" t="s">
        <v>10528</v>
      </c>
      <c r="D10689" s="38" t="s">
        <v>7888</v>
      </c>
      <c r="E10689" s="39">
        <v>1601.7799408565068</v>
      </c>
      <c r="F10689" s="39">
        <f t="shared" si="505"/>
        <v>1761.9579349421576</v>
      </c>
      <c r="G10689" s="39">
        <f t="shared" si="506"/>
        <v>2082.3139231134587</v>
      </c>
    </row>
    <row r="10690" spans="1:7" ht="25.5" customHeight="1" thickTop="1" thickBot="1" x14ac:dyDescent="0.25">
      <c r="A10690" s="20" t="str">
        <f t="shared" si="504"/>
        <v>4874WEIPA AIRPORT</v>
      </c>
      <c r="B10690" s="20">
        <v>4874</v>
      </c>
      <c r="C10690" s="20" t="s">
        <v>10529</v>
      </c>
      <c r="D10690" s="21" t="s">
        <v>7888</v>
      </c>
      <c r="E10690" s="22">
        <v>1601.7799408565068</v>
      </c>
      <c r="F10690" s="22">
        <f t="shared" si="505"/>
        <v>1761.9579349421576</v>
      </c>
      <c r="G10690" s="22">
        <f t="shared" si="506"/>
        <v>2082.3139231134587</v>
      </c>
    </row>
    <row r="10691" spans="1:7" ht="25.5" customHeight="1" thickTop="1" thickBot="1" x14ac:dyDescent="0.25">
      <c r="A10691" s="20" t="str">
        <f t="shared" si="504"/>
        <v>4874WENLOCK</v>
      </c>
      <c r="B10691" s="37">
        <v>4874</v>
      </c>
      <c r="C10691" s="37" t="s">
        <v>10530</v>
      </c>
      <c r="D10691" s="38" t="s">
        <v>7888</v>
      </c>
      <c r="E10691" s="39">
        <v>1601.7799408565068</v>
      </c>
      <c r="F10691" s="39">
        <f t="shared" si="505"/>
        <v>1761.9579349421576</v>
      </c>
      <c r="G10691" s="39">
        <f t="shared" si="506"/>
        <v>2082.3139231134587</v>
      </c>
    </row>
    <row r="10692" spans="1:7" ht="25.5" customHeight="1" thickTop="1" thickBot="1" x14ac:dyDescent="0.25">
      <c r="A10692" s="20" t="str">
        <f t="shared" si="504"/>
        <v>4875BADU ISLAND</v>
      </c>
      <c r="B10692" s="20">
        <v>4875</v>
      </c>
      <c r="C10692" s="20" t="s">
        <v>10531</v>
      </c>
      <c r="D10692" s="21" t="s">
        <v>7888</v>
      </c>
      <c r="E10692" s="22">
        <v>1601.7799408565068</v>
      </c>
      <c r="F10692" s="22">
        <f t="shared" si="505"/>
        <v>1761.9579349421576</v>
      </c>
      <c r="G10692" s="22">
        <f t="shared" si="506"/>
        <v>2082.3139231134587</v>
      </c>
    </row>
    <row r="10693" spans="1:7" ht="25.5" customHeight="1" thickTop="1" thickBot="1" x14ac:dyDescent="0.25">
      <c r="A10693" s="20" t="str">
        <f t="shared" ref="A10693:A10756" si="507">CONCATENATE(B10693,C10693)</f>
        <v>4875BOIGU ISLAND</v>
      </c>
      <c r="B10693" s="37">
        <v>4875</v>
      </c>
      <c r="C10693" s="37" t="s">
        <v>10532</v>
      </c>
      <c r="D10693" s="38" t="s">
        <v>7888</v>
      </c>
      <c r="E10693" s="39">
        <v>1601.7799408565068</v>
      </c>
      <c r="F10693" s="39">
        <f t="shared" ref="F10693:F10756" si="508">1.1*E10693</f>
        <v>1761.9579349421576</v>
      </c>
      <c r="G10693" s="39">
        <f t="shared" ref="G10693:G10756" si="509">1.3*E10693</f>
        <v>2082.3139231134587</v>
      </c>
    </row>
    <row r="10694" spans="1:7" ht="25.5" customHeight="1" thickTop="1" thickBot="1" x14ac:dyDescent="0.25">
      <c r="A10694" s="20" t="str">
        <f t="shared" si="507"/>
        <v>4875HORN</v>
      </c>
      <c r="B10694" s="20">
        <v>4875</v>
      </c>
      <c r="C10694" s="20" t="s">
        <v>10533</v>
      </c>
      <c r="D10694" s="21" t="s">
        <v>7888</v>
      </c>
      <c r="E10694" s="22">
        <v>1601.7799408565068</v>
      </c>
      <c r="F10694" s="22">
        <f t="shared" si="508"/>
        <v>1761.9579349421576</v>
      </c>
      <c r="G10694" s="22">
        <f t="shared" si="509"/>
        <v>2082.3139231134587</v>
      </c>
    </row>
    <row r="10695" spans="1:7" ht="25.5" customHeight="1" thickTop="1" thickBot="1" x14ac:dyDescent="0.25">
      <c r="A10695" s="20" t="str">
        <f t="shared" si="507"/>
        <v>4875MABUIAG ISLAND</v>
      </c>
      <c r="B10695" s="37">
        <v>4875</v>
      </c>
      <c r="C10695" s="37" t="s">
        <v>10534</v>
      </c>
      <c r="D10695" s="38" t="s">
        <v>7888</v>
      </c>
      <c r="E10695" s="39">
        <v>1601.7799408565068</v>
      </c>
      <c r="F10695" s="39">
        <f t="shared" si="508"/>
        <v>1761.9579349421576</v>
      </c>
      <c r="G10695" s="39">
        <f t="shared" si="509"/>
        <v>2082.3139231134587</v>
      </c>
    </row>
    <row r="10696" spans="1:7" ht="25.5" customHeight="1" thickTop="1" thickBot="1" x14ac:dyDescent="0.25">
      <c r="A10696" s="20" t="str">
        <f t="shared" si="507"/>
        <v>4875MASIG ISLAND</v>
      </c>
      <c r="B10696" s="20">
        <v>4875</v>
      </c>
      <c r="C10696" s="20" t="s">
        <v>10535</v>
      </c>
      <c r="D10696" s="21" t="s">
        <v>7888</v>
      </c>
      <c r="E10696" s="22">
        <v>1601.7799408565068</v>
      </c>
      <c r="F10696" s="22">
        <f t="shared" si="508"/>
        <v>1761.9579349421576</v>
      </c>
      <c r="G10696" s="22">
        <f t="shared" si="509"/>
        <v>2082.3139231134587</v>
      </c>
    </row>
    <row r="10697" spans="1:7" ht="25.5" customHeight="1" thickTop="1" thickBot="1" x14ac:dyDescent="0.25">
      <c r="A10697" s="20" t="str">
        <f t="shared" si="507"/>
        <v>4875MOA ISLAND</v>
      </c>
      <c r="B10697" s="37">
        <v>4875</v>
      </c>
      <c r="C10697" s="37" t="s">
        <v>10536</v>
      </c>
      <c r="D10697" s="38" t="s">
        <v>7888</v>
      </c>
      <c r="E10697" s="39">
        <v>1601.7799408565068</v>
      </c>
      <c r="F10697" s="39">
        <f t="shared" si="508"/>
        <v>1761.9579349421576</v>
      </c>
      <c r="G10697" s="39">
        <f t="shared" si="509"/>
        <v>2082.3139231134587</v>
      </c>
    </row>
    <row r="10698" spans="1:7" ht="25.5" customHeight="1" thickTop="1" thickBot="1" x14ac:dyDescent="0.25">
      <c r="A10698" s="20" t="str">
        <f t="shared" si="507"/>
        <v>4875PORUMA ISLAND</v>
      </c>
      <c r="B10698" s="20">
        <v>4875</v>
      </c>
      <c r="C10698" s="20" t="s">
        <v>10537</v>
      </c>
      <c r="D10698" s="21" t="s">
        <v>7888</v>
      </c>
      <c r="E10698" s="22">
        <v>1601.7799408565068</v>
      </c>
      <c r="F10698" s="22">
        <f t="shared" si="508"/>
        <v>1761.9579349421576</v>
      </c>
      <c r="G10698" s="22">
        <f t="shared" si="509"/>
        <v>2082.3139231134587</v>
      </c>
    </row>
    <row r="10699" spans="1:7" ht="25.5" customHeight="1" thickTop="1" thickBot="1" x14ac:dyDescent="0.25">
      <c r="A10699" s="20" t="str">
        <f t="shared" si="507"/>
        <v>4875PRINCE OF WALES</v>
      </c>
      <c r="B10699" s="37">
        <v>4875</v>
      </c>
      <c r="C10699" s="37" t="s">
        <v>10538</v>
      </c>
      <c r="D10699" s="38" t="s">
        <v>7888</v>
      </c>
      <c r="E10699" s="39">
        <v>1601.7799408565068</v>
      </c>
      <c r="F10699" s="39">
        <f t="shared" si="508"/>
        <v>1761.9579349421576</v>
      </c>
      <c r="G10699" s="39">
        <f t="shared" si="509"/>
        <v>2082.3139231134587</v>
      </c>
    </row>
    <row r="10700" spans="1:7" ht="25.5" customHeight="1" thickTop="1" thickBot="1" x14ac:dyDescent="0.25">
      <c r="A10700" s="20" t="str">
        <f t="shared" si="507"/>
        <v>4875SAIBAI ISLAND</v>
      </c>
      <c r="B10700" s="20">
        <v>4875</v>
      </c>
      <c r="C10700" s="20" t="s">
        <v>10539</v>
      </c>
      <c r="D10700" s="21" t="s">
        <v>7888</v>
      </c>
      <c r="E10700" s="22">
        <v>1601.7799408565068</v>
      </c>
      <c r="F10700" s="22">
        <f t="shared" si="508"/>
        <v>1761.9579349421576</v>
      </c>
      <c r="G10700" s="22">
        <f t="shared" si="509"/>
        <v>2082.3139231134587</v>
      </c>
    </row>
    <row r="10701" spans="1:7" ht="25.5" customHeight="1" thickTop="1" thickBot="1" x14ac:dyDescent="0.25">
      <c r="A10701" s="20" t="str">
        <f t="shared" si="507"/>
        <v>4875THURSDAY ISLAND</v>
      </c>
      <c r="B10701" s="37">
        <v>4875</v>
      </c>
      <c r="C10701" s="37" t="s">
        <v>10540</v>
      </c>
      <c r="D10701" s="38" t="s">
        <v>7888</v>
      </c>
      <c r="E10701" s="39">
        <v>1601.7799408565068</v>
      </c>
      <c r="F10701" s="39">
        <f t="shared" si="508"/>
        <v>1761.9579349421576</v>
      </c>
      <c r="G10701" s="39">
        <f t="shared" si="509"/>
        <v>2082.3139231134587</v>
      </c>
    </row>
    <row r="10702" spans="1:7" ht="25.5" customHeight="1" thickTop="1" thickBot="1" x14ac:dyDescent="0.25">
      <c r="A10702" s="20" t="str">
        <f t="shared" si="507"/>
        <v>4875WARRABER ISLET</v>
      </c>
      <c r="B10702" s="20">
        <v>4875</v>
      </c>
      <c r="C10702" s="20" t="s">
        <v>10541</v>
      </c>
      <c r="D10702" s="21" t="s">
        <v>7888</v>
      </c>
      <c r="E10702" s="22">
        <v>1601.7799408565068</v>
      </c>
      <c r="F10702" s="22">
        <f t="shared" si="508"/>
        <v>1761.9579349421576</v>
      </c>
      <c r="G10702" s="22">
        <f t="shared" si="509"/>
        <v>2082.3139231134587</v>
      </c>
    </row>
    <row r="10703" spans="1:7" ht="25.5" customHeight="1" thickTop="1" thickBot="1" x14ac:dyDescent="0.25">
      <c r="A10703" s="20" t="str">
        <f t="shared" si="507"/>
        <v>4876BAMAGA</v>
      </c>
      <c r="B10703" s="37">
        <v>4876</v>
      </c>
      <c r="C10703" s="37" t="s">
        <v>10542</v>
      </c>
      <c r="D10703" s="38" t="s">
        <v>7888</v>
      </c>
      <c r="E10703" s="39">
        <v>1601.7799408565068</v>
      </c>
      <c r="F10703" s="39">
        <f t="shared" si="508"/>
        <v>1761.9579349421576</v>
      </c>
      <c r="G10703" s="39">
        <f t="shared" si="509"/>
        <v>2082.3139231134587</v>
      </c>
    </row>
    <row r="10704" spans="1:7" ht="25.5" customHeight="1" thickTop="1" thickBot="1" x14ac:dyDescent="0.25">
      <c r="A10704" s="20" t="str">
        <f t="shared" si="507"/>
        <v>4876INJINOO</v>
      </c>
      <c r="B10704" s="20">
        <v>4876</v>
      </c>
      <c r="C10704" s="20" t="s">
        <v>10543</v>
      </c>
      <c r="D10704" s="21" t="s">
        <v>7888</v>
      </c>
      <c r="E10704" s="22">
        <v>1601.7799408565068</v>
      </c>
      <c r="F10704" s="22">
        <f t="shared" si="508"/>
        <v>1761.9579349421576</v>
      </c>
      <c r="G10704" s="22">
        <f t="shared" si="509"/>
        <v>2082.3139231134587</v>
      </c>
    </row>
    <row r="10705" spans="1:7" ht="25.5" customHeight="1" thickTop="1" thickBot="1" x14ac:dyDescent="0.25">
      <c r="A10705" s="20" t="str">
        <f t="shared" si="507"/>
        <v>4876NEW MAPOON</v>
      </c>
      <c r="B10705" s="37">
        <v>4876</v>
      </c>
      <c r="C10705" s="37" t="s">
        <v>10544</v>
      </c>
      <c r="D10705" s="38" t="s">
        <v>7888</v>
      </c>
      <c r="E10705" s="39">
        <v>1601.7799408565068</v>
      </c>
      <c r="F10705" s="39">
        <f t="shared" si="508"/>
        <v>1761.9579349421576</v>
      </c>
      <c r="G10705" s="39">
        <f t="shared" si="509"/>
        <v>2082.3139231134587</v>
      </c>
    </row>
    <row r="10706" spans="1:7" ht="25.5" customHeight="1" thickTop="1" thickBot="1" x14ac:dyDescent="0.25">
      <c r="A10706" s="20" t="str">
        <f t="shared" si="507"/>
        <v>4876SEISIA</v>
      </c>
      <c r="B10706" s="20">
        <v>4876</v>
      </c>
      <c r="C10706" s="20" t="s">
        <v>10545</v>
      </c>
      <c r="D10706" s="21" t="s">
        <v>7888</v>
      </c>
      <c r="E10706" s="22">
        <v>1601.7799408565068</v>
      </c>
      <c r="F10706" s="22">
        <f t="shared" si="508"/>
        <v>1761.9579349421576</v>
      </c>
      <c r="G10706" s="22">
        <f t="shared" si="509"/>
        <v>2082.3139231134587</v>
      </c>
    </row>
    <row r="10707" spans="1:7" ht="25.5" customHeight="1" thickTop="1" thickBot="1" x14ac:dyDescent="0.25">
      <c r="A10707" s="20" t="str">
        <f t="shared" si="507"/>
        <v>4876UMAGICO</v>
      </c>
      <c r="B10707" s="37">
        <v>4876</v>
      </c>
      <c r="C10707" s="37" t="s">
        <v>10546</v>
      </c>
      <c r="D10707" s="38" t="s">
        <v>7888</v>
      </c>
      <c r="E10707" s="39">
        <v>1601.7799408565068</v>
      </c>
      <c r="F10707" s="39">
        <f t="shared" si="508"/>
        <v>1761.9579349421576</v>
      </c>
      <c r="G10707" s="39">
        <f t="shared" si="509"/>
        <v>2082.3139231134587</v>
      </c>
    </row>
    <row r="10708" spans="1:7" ht="25.5" customHeight="1" thickTop="1" thickBot="1" x14ac:dyDescent="0.25">
      <c r="A10708" s="20" t="str">
        <f t="shared" si="507"/>
        <v>4877CRAIGLIE</v>
      </c>
      <c r="B10708" s="20">
        <v>4877</v>
      </c>
      <c r="C10708" s="20" t="s">
        <v>10547</v>
      </c>
      <c r="D10708" s="21" t="s">
        <v>7888</v>
      </c>
      <c r="E10708" s="22">
        <v>1601.7799408565068</v>
      </c>
      <c r="F10708" s="22">
        <f t="shared" si="508"/>
        <v>1761.9579349421576</v>
      </c>
      <c r="G10708" s="22">
        <f t="shared" si="509"/>
        <v>2082.3139231134587</v>
      </c>
    </row>
    <row r="10709" spans="1:7" ht="25.5" customHeight="1" thickTop="1" thickBot="1" x14ac:dyDescent="0.25">
      <c r="A10709" s="20" t="str">
        <f t="shared" si="507"/>
        <v>4877KILLALOE</v>
      </c>
      <c r="B10709" s="37">
        <v>4877</v>
      </c>
      <c r="C10709" s="37" t="s">
        <v>10548</v>
      </c>
      <c r="D10709" s="38" t="s">
        <v>7888</v>
      </c>
      <c r="E10709" s="39">
        <v>1601.7799408565068</v>
      </c>
      <c r="F10709" s="39">
        <f t="shared" si="508"/>
        <v>1761.9579349421576</v>
      </c>
      <c r="G10709" s="39">
        <f t="shared" si="509"/>
        <v>2082.3139231134587</v>
      </c>
    </row>
    <row r="10710" spans="1:7" ht="25.5" customHeight="1" thickTop="1" thickBot="1" x14ac:dyDescent="0.25">
      <c r="A10710" s="20" t="str">
        <f t="shared" si="507"/>
        <v>4877MOWBRAY</v>
      </c>
      <c r="B10710" s="20">
        <v>4877</v>
      </c>
      <c r="C10710" s="20" t="s">
        <v>10549</v>
      </c>
      <c r="D10710" s="21" t="s">
        <v>7888</v>
      </c>
      <c r="E10710" s="22">
        <v>1601.7799408565068</v>
      </c>
      <c r="F10710" s="22">
        <f t="shared" si="508"/>
        <v>1761.9579349421576</v>
      </c>
      <c r="G10710" s="22">
        <f t="shared" si="509"/>
        <v>2082.3139231134587</v>
      </c>
    </row>
    <row r="10711" spans="1:7" ht="25.5" customHeight="1" thickTop="1" thickBot="1" x14ac:dyDescent="0.25">
      <c r="A10711" s="20" t="str">
        <f t="shared" si="507"/>
        <v>4877OAK BEACH</v>
      </c>
      <c r="B10711" s="37">
        <v>4877</v>
      </c>
      <c r="C10711" s="37" t="s">
        <v>10550</v>
      </c>
      <c r="D10711" s="38" t="s">
        <v>7888</v>
      </c>
      <c r="E10711" s="39">
        <v>1601.7799408565068</v>
      </c>
      <c r="F10711" s="39">
        <f t="shared" si="508"/>
        <v>1761.9579349421576</v>
      </c>
      <c r="G10711" s="39">
        <f t="shared" si="509"/>
        <v>2082.3139231134587</v>
      </c>
    </row>
    <row r="10712" spans="1:7" ht="25.5" customHeight="1" thickTop="1" thickBot="1" x14ac:dyDescent="0.25">
      <c r="A10712" s="20" t="str">
        <f t="shared" si="507"/>
        <v>4877PORT DOUGLAS</v>
      </c>
      <c r="B10712" s="20">
        <v>4877</v>
      </c>
      <c r="C10712" s="20" t="s">
        <v>10551</v>
      </c>
      <c r="D10712" s="21" t="s">
        <v>7888</v>
      </c>
      <c r="E10712" s="22">
        <v>1601.7799408565068</v>
      </c>
      <c r="F10712" s="22">
        <f t="shared" si="508"/>
        <v>1761.9579349421576</v>
      </c>
      <c r="G10712" s="22">
        <f t="shared" si="509"/>
        <v>2082.3139231134587</v>
      </c>
    </row>
    <row r="10713" spans="1:7" ht="25.5" customHeight="1" thickTop="1" thickBot="1" x14ac:dyDescent="0.25">
      <c r="A10713" s="20" t="str">
        <f t="shared" si="507"/>
        <v>4877WANGETTI</v>
      </c>
      <c r="B10713" s="37">
        <v>4877</v>
      </c>
      <c r="C10713" s="37" t="s">
        <v>10552</v>
      </c>
      <c r="D10713" s="38" t="s">
        <v>7888</v>
      </c>
      <c r="E10713" s="39">
        <v>1601.7799408565068</v>
      </c>
      <c r="F10713" s="39">
        <f t="shared" si="508"/>
        <v>1761.9579349421576</v>
      </c>
      <c r="G10713" s="39">
        <f t="shared" si="509"/>
        <v>2082.3139231134587</v>
      </c>
    </row>
    <row r="10714" spans="1:7" ht="25.5" customHeight="1" thickTop="1" thickBot="1" x14ac:dyDescent="0.25">
      <c r="A10714" s="20" t="str">
        <f t="shared" si="507"/>
        <v>4878BARRON</v>
      </c>
      <c r="B10714" s="20">
        <v>4878</v>
      </c>
      <c r="C10714" s="20" t="s">
        <v>10553</v>
      </c>
      <c r="D10714" s="21" t="s">
        <v>7888</v>
      </c>
      <c r="E10714" s="22">
        <v>1601.7799408565068</v>
      </c>
      <c r="F10714" s="22">
        <f t="shared" si="508"/>
        <v>1761.9579349421576</v>
      </c>
      <c r="G10714" s="22">
        <f t="shared" si="509"/>
        <v>2082.3139231134587</v>
      </c>
    </row>
    <row r="10715" spans="1:7" ht="25.5" customHeight="1" thickTop="1" thickBot="1" x14ac:dyDescent="0.25">
      <c r="A10715" s="20" t="str">
        <f t="shared" si="507"/>
        <v>4878CARAVONICA</v>
      </c>
      <c r="B10715" s="37">
        <v>4878</v>
      </c>
      <c r="C10715" s="37" t="s">
        <v>10554</v>
      </c>
      <c r="D10715" s="38" t="s">
        <v>7888</v>
      </c>
      <c r="E10715" s="39">
        <v>1601.7799408565068</v>
      </c>
      <c r="F10715" s="39">
        <f t="shared" si="508"/>
        <v>1761.9579349421576</v>
      </c>
      <c r="G10715" s="39">
        <f t="shared" si="509"/>
        <v>2082.3139231134587</v>
      </c>
    </row>
    <row r="10716" spans="1:7" ht="25.5" customHeight="1" thickTop="1" thickBot="1" x14ac:dyDescent="0.25">
      <c r="A10716" s="20" t="str">
        <f t="shared" si="507"/>
        <v>4878HOLLOWAYS BEACH</v>
      </c>
      <c r="B10716" s="20">
        <v>4878</v>
      </c>
      <c r="C10716" s="20" t="s">
        <v>10555</v>
      </c>
      <c r="D10716" s="21" t="s">
        <v>7888</v>
      </c>
      <c r="E10716" s="22">
        <v>1601.7799408565068</v>
      </c>
      <c r="F10716" s="22">
        <f t="shared" si="508"/>
        <v>1761.9579349421576</v>
      </c>
      <c r="G10716" s="22">
        <f t="shared" si="509"/>
        <v>2082.3139231134587</v>
      </c>
    </row>
    <row r="10717" spans="1:7" ht="25.5" customHeight="1" thickTop="1" thickBot="1" x14ac:dyDescent="0.25">
      <c r="A10717" s="20" t="str">
        <f t="shared" si="507"/>
        <v>4878MACHANS BEACH</v>
      </c>
      <c r="B10717" s="37">
        <v>4878</v>
      </c>
      <c r="C10717" s="37" t="s">
        <v>10556</v>
      </c>
      <c r="D10717" s="38" t="s">
        <v>7888</v>
      </c>
      <c r="E10717" s="39">
        <v>1601.7799408565068</v>
      </c>
      <c r="F10717" s="39">
        <f t="shared" si="508"/>
        <v>1761.9579349421576</v>
      </c>
      <c r="G10717" s="39">
        <f t="shared" si="509"/>
        <v>2082.3139231134587</v>
      </c>
    </row>
    <row r="10718" spans="1:7" ht="25.5" customHeight="1" thickTop="1" thickBot="1" x14ac:dyDescent="0.25">
      <c r="A10718" s="20" t="str">
        <f t="shared" si="507"/>
        <v>4878SMITHFIELD</v>
      </c>
      <c r="B10718" s="20">
        <v>4878</v>
      </c>
      <c r="C10718" s="20" t="s">
        <v>1138</v>
      </c>
      <c r="D10718" s="21" t="s">
        <v>7888</v>
      </c>
      <c r="E10718" s="22">
        <v>1601.7799408565068</v>
      </c>
      <c r="F10718" s="22">
        <f t="shared" si="508"/>
        <v>1761.9579349421576</v>
      </c>
      <c r="G10718" s="22">
        <f t="shared" si="509"/>
        <v>2082.3139231134587</v>
      </c>
    </row>
    <row r="10719" spans="1:7" ht="25.5" customHeight="1" thickTop="1" thickBot="1" x14ac:dyDescent="0.25">
      <c r="A10719" s="20" t="str">
        <f t="shared" si="507"/>
        <v>4878YORKEYS KNOB</v>
      </c>
      <c r="B10719" s="37">
        <v>4878</v>
      </c>
      <c r="C10719" s="37" t="s">
        <v>10557</v>
      </c>
      <c r="D10719" s="38" t="s">
        <v>7888</v>
      </c>
      <c r="E10719" s="39">
        <v>1601.7799408565068</v>
      </c>
      <c r="F10719" s="39">
        <f t="shared" si="508"/>
        <v>1761.9579349421576</v>
      </c>
      <c r="G10719" s="39">
        <f t="shared" si="509"/>
        <v>2082.3139231134587</v>
      </c>
    </row>
    <row r="10720" spans="1:7" ht="25.5" customHeight="1" thickTop="1" thickBot="1" x14ac:dyDescent="0.25">
      <c r="A10720" s="20" t="str">
        <f t="shared" si="507"/>
        <v>4879CLIFTON BEACH</v>
      </c>
      <c r="B10720" s="20">
        <v>4879</v>
      </c>
      <c r="C10720" s="20" t="s">
        <v>10558</v>
      </c>
      <c r="D10720" s="21" t="s">
        <v>7888</v>
      </c>
      <c r="E10720" s="22">
        <v>1601.7799408565068</v>
      </c>
      <c r="F10720" s="22">
        <f t="shared" si="508"/>
        <v>1761.9579349421576</v>
      </c>
      <c r="G10720" s="22">
        <f t="shared" si="509"/>
        <v>2082.3139231134587</v>
      </c>
    </row>
    <row r="10721" spans="1:7" ht="25.5" customHeight="1" thickTop="1" thickBot="1" x14ac:dyDescent="0.25">
      <c r="A10721" s="20" t="str">
        <f t="shared" si="507"/>
        <v>4879ELLIS BEACH</v>
      </c>
      <c r="B10721" s="37">
        <v>4879</v>
      </c>
      <c r="C10721" s="37" t="s">
        <v>10559</v>
      </c>
      <c r="D10721" s="38" t="s">
        <v>7888</v>
      </c>
      <c r="E10721" s="39">
        <v>1601.7799408565068</v>
      </c>
      <c r="F10721" s="39">
        <f t="shared" si="508"/>
        <v>1761.9579349421576</v>
      </c>
      <c r="G10721" s="39">
        <f t="shared" si="509"/>
        <v>2082.3139231134587</v>
      </c>
    </row>
    <row r="10722" spans="1:7" ht="25.5" customHeight="1" thickTop="1" thickBot="1" x14ac:dyDescent="0.25">
      <c r="A10722" s="20" t="str">
        <f t="shared" si="507"/>
        <v>4879KEWARRA BEACH</v>
      </c>
      <c r="B10722" s="20">
        <v>4879</v>
      </c>
      <c r="C10722" s="20" t="s">
        <v>10560</v>
      </c>
      <c r="D10722" s="21" t="s">
        <v>7888</v>
      </c>
      <c r="E10722" s="22">
        <v>1601.7799408565068</v>
      </c>
      <c r="F10722" s="22">
        <f t="shared" si="508"/>
        <v>1761.9579349421576</v>
      </c>
      <c r="G10722" s="22">
        <f t="shared" si="509"/>
        <v>2082.3139231134587</v>
      </c>
    </row>
    <row r="10723" spans="1:7" ht="25.5" customHeight="1" thickTop="1" thickBot="1" x14ac:dyDescent="0.25">
      <c r="A10723" s="20" t="str">
        <f t="shared" si="507"/>
        <v>4879PALM COVE</v>
      </c>
      <c r="B10723" s="37">
        <v>4879</v>
      </c>
      <c r="C10723" s="37" t="s">
        <v>10561</v>
      </c>
      <c r="D10723" s="38" t="s">
        <v>7888</v>
      </c>
      <c r="E10723" s="39">
        <v>1601.7799408565068</v>
      </c>
      <c r="F10723" s="39">
        <f t="shared" si="508"/>
        <v>1761.9579349421576</v>
      </c>
      <c r="G10723" s="39">
        <f t="shared" si="509"/>
        <v>2082.3139231134587</v>
      </c>
    </row>
    <row r="10724" spans="1:7" ht="25.5" customHeight="1" thickTop="1" thickBot="1" x14ac:dyDescent="0.25">
      <c r="A10724" s="20" t="str">
        <f t="shared" si="507"/>
        <v>4879TRINITY BEACH</v>
      </c>
      <c r="B10724" s="20">
        <v>4879</v>
      </c>
      <c r="C10724" s="20" t="s">
        <v>10562</v>
      </c>
      <c r="D10724" s="21" t="s">
        <v>7888</v>
      </c>
      <c r="E10724" s="22">
        <v>1601.7799408565068</v>
      </c>
      <c r="F10724" s="22">
        <f t="shared" si="508"/>
        <v>1761.9579349421576</v>
      </c>
      <c r="G10724" s="22">
        <f t="shared" si="509"/>
        <v>2082.3139231134587</v>
      </c>
    </row>
    <row r="10725" spans="1:7" ht="25.5" customHeight="1" thickTop="1" thickBot="1" x14ac:dyDescent="0.25">
      <c r="A10725" s="20" t="str">
        <f t="shared" si="507"/>
        <v>4879TRINITY PARK</v>
      </c>
      <c r="B10725" s="37">
        <v>4879</v>
      </c>
      <c r="C10725" s="37" t="s">
        <v>10563</v>
      </c>
      <c r="D10725" s="38" t="s">
        <v>7888</v>
      </c>
      <c r="E10725" s="39">
        <v>1601.7799408565068</v>
      </c>
      <c r="F10725" s="39">
        <f t="shared" si="508"/>
        <v>1761.9579349421576</v>
      </c>
      <c r="G10725" s="39">
        <f t="shared" si="509"/>
        <v>2082.3139231134587</v>
      </c>
    </row>
    <row r="10726" spans="1:7" ht="25.5" customHeight="1" thickTop="1" thickBot="1" x14ac:dyDescent="0.25">
      <c r="A10726" s="20" t="str">
        <f t="shared" si="507"/>
        <v>4880ARRIGA</v>
      </c>
      <c r="B10726" s="20">
        <v>4880</v>
      </c>
      <c r="C10726" s="20" t="s">
        <v>10564</v>
      </c>
      <c r="D10726" s="21" t="s">
        <v>7888</v>
      </c>
      <c r="E10726" s="22">
        <v>1601.7799408565068</v>
      </c>
      <c r="F10726" s="22">
        <f t="shared" si="508"/>
        <v>1761.9579349421576</v>
      </c>
      <c r="G10726" s="22">
        <f t="shared" si="509"/>
        <v>2082.3139231134587</v>
      </c>
    </row>
    <row r="10727" spans="1:7" ht="25.5" customHeight="1" thickTop="1" thickBot="1" x14ac:dyDescent="0.25">
      <c r="A10727" s="20" t="str">
        <f t="shared" si="507"/>
        <v>4880BIBOOHRA</v>
      </c>
      <c r="B10727" s="37">
        <v>4880</v>
      </c>
      <c r="C10727" s="37" t="s">
        <v>10565</v>
      </c>
      <c r="D10727" s="38" t="s">
        <v>7888</v>
      </c>
      <c r="E10727" s="39">
        <v>1601.7799408565068</v>
      </c>
      <c r="F10727" s="39">
        <f t="shared" si="508"/>
        <v>1761.9579349421576</v>
      </c>
      <c r="G10727" s="39">
        <f t="shared" si="509"/>
        <v>2082.3139231134587</v>
      </c>
    </row>
    <row r="10728" spans="1:7" ht="25.5" customHeight="1" thickTop="1" thickBot="1" x14ac:dyDescent="0.25">
      <c r="A10728" s="20" t="str">
        <f t="shared" si="507"/>
        <v>4880CHEWKO</v>
      </c>
      <c r="B10728" s="20">
        <v>4880</v>
      </c>
      <c r="C10728" s="20" t="s">
        <v>10566</v>
      </c>
      <c r="D10728" s="21" t="s">
        <v>7888</v>
      </c>
      <c r="E10728" s="22">
        <v>1601.7799408565068</v>
      </c>
      <c r="F10728" s="22">
        <f t="shared" si="508"/>
        <v>1761.9579349421576</v>
      </c>
      <c r="G10728" s="22">
        <f t="shared" si="509"/>
        <v>2082.3139231134587</v>
      </c>
    </row>
    <row r="10729" spans="1:7" ht="25.5" customHeight="1" thickTop="1" thickBot="1" x14ac:dyDescent="0.25">
      <c r="A10729" s="20" t="str">
        <f t="shared" si="507"/>
        <v>4880GLEN RUSSELL</v>
      </c>
      <c r="B10729" s="37">
        <v>4880</v>
      </c>
      <c r="C10729" s="37" t="s">
        <v>10567</v>
      </c>
      <c r="D10729" s="38" t="s">
        <v>7888</v>
      </c>
      <c r="E10729" s="39">
        <v>1601.7799408565068</v>
      </c>
      <c r="F10729" s="39">
        <f t="shared" si="508"/>
        <v>1761.9579349421576</v>
      </c>
      <c r="G10729" s="39">
        <f t="shared" si="509"/>
        <v>2082.3139231134587</v>
      </c>
    </row>
    <row r="10730" spans="1:7" ht="25.5" customHeight="1" thickTop="1" thickBot="1" x14ac:dyDescent="0.25">
      <c r="A10730" s="20" t="str">
        <f t="shared" si="507"/>
        <v>4880MAREEBA</v>
      </c>
      <c r="B10730" s="20">
        <v>4880</v>
      </c>
      <c r="C10730" s="20" t="s">
        <v>10568</v>
      </c>
      <c r="D10730" s="21" t="s">
        <v>7888</v>
      </c>
      <c r="E10730" s="22">
        <v>1601.7799408565068</v>
      </c>
      <c r="F10730" s="22">
        <f t="shared" si="508"/>
        <v>1761.9579349421576</v>
      </c>
      <c r="G10730" s="22">
        <f t="shared" si="509"/>
        <v>2082.3139231134587</v>
      </c>
    </row>
    <row r="10731" spans="1:7" ht="25.5" customHeight="1" thickTop="1" thickBot="1" x14ac:dyDescent="0.25">
      <c r="A10731" s="20" t="str">
        <f t="shared" si="507"/>
        <v>4880PADDYS GREEN</v>
      </c>
      <c r="B10731" s="37">
        <v>4880</v>
      </c>
      <c r="C10731" s="37" t="s">
        <v>10569</v>
      </c>
      <c r="D10731" s="38" t="s">
        <v>7888</v>
      </c>
      <c r="E10731" s="39">
        <v>1601.7799408565068</v>
      </c>
      <c r="F10731" s="39">
        <f t="shared" si="508"/>
        <v>1761.9579349421576</v>
      </c>
      <c r="G10731" s="39">
        <f t="shared" si="509"/>
        <v>2082.3139231134587</v>
      </c>
    </row>
    <row r="10732" spans="1:7" ht="25.5" customHeight="1" thickTop="1" thickBot="1" x14ac:dyDescent="0.25">
      <c r="A10732" s="20" t="str">
        <f t="shared" si="507"/>
        <v>4881KOAH</v>
      </c>
      <c r="B10732" s="20">
        <v>4881</v>
      </c>
      <c r="C10732" s="20" t="s">
        <v>10570</v>
      </c>
      <c r="D10732" s="21" t="s">
        <v>7888</v>
      </c>
      <c r="E10732" s="22">
        <v>1601.7799408565068</v>
      </c>
      <c r="F10732" s="22">
        <f t="shared" si="508"/>
        <v>1761.9579349421576</v>
      </c>
      <c r="G10732" s="22">
        <f t="shared" si="509"/>
        <v>2082.3139231134587</v>
      </c>
    </row>
    <row r="10733" spans="1:7" ht="25.5" customHeight="1" thickTop="1" thickBot="1" x14ac:dyDescent="0.25">
      <c r="A10733" s="20" t="str">
        <f t="shared" si="507"/>
        <v>4881KURANDA</v>
      </c>
      <c r="B10733" s="37">
        <v>4881</v>
      </c>
      <c r="C10733" s="37" t="s">
        <v>10571</v>
      </c>
      <c r="D10733" s="38" t="s">
        <v>7888</v>
      </c>
      <c r="E10733" s="39">
        <v>1601.7799408565068</v>
      </c>
      <c r="F10733" s="39">
        <f t="shared" si="508"/>
        <v>1761.9579349421576</v>
      </c>
      <c r="G10733" s="39">
        <f t="shared" si="509"/>
        <v>2082.3139231134587</v>
      </c>
    </row>
    <row r="10734" spans="1:7" ht="25.5" customHeight="1" thickTop="1" thickBot="1" x14ac:dyDescent="0.25">
      <c r="A10734" s="20" t="str">
        <f t="shared" si="507"/>
        <v>4881MONA MONA</v>
      </c>
      <c r="B10734" s="20">
        <v>4881</v>
      </c>
      <c r="C10734" s="20" t="s">
        <v>10572</v>
      </c>
      <c r="D10734" s="21" t="s">
        <v>7888</v>
      </c>
      <c r="E10734" s="22">
        <v>1601.7799408565068</v>
      </c>
      <c r="F10734" s="22">
        <f t="shared" si="508"/>
        <v>1761.9579349421576</v>
      </c>
      <c r="G10734" s="22">
        <f t="shared" si="509"/>
        <v>2082.3139231134587</v>
      </c>
    </row>
    <row r="10735" spans="1:7" ht="25.5" customHeight="1" thickTop="1" thickBot="1" x14ac:dyDescent="0.25">
      <c r="A10735" s="20" t="str">
        <f t="shared" si="507"/>
        <v>4881SPEEWAH</v>
      </c>
      <c r="B10735" s="37">
        <v>4881</v>
      </c>
      <c r="C10735" s="37" t="s">
        <v>10573</v>
      </c>
      <c r="D10735" s="38" t="s">
        <v>7888</v>
      </c>
      <c r="E10735" s="39">
        <v>1601.7799408565068</v>
      </c>
      <c r="F10735" s="39">
        <f t="shared" si="508"/>
        <v>1761.9579349421576</v>
      </c>
      <c r="G10735" s="39">
        <f t="shared" si="509"/>
        <v>2082.3139231134587</v>
      </c>
    </row>
    <row r="10736" spans="1:7" ht="25.5" customHeight="1" thickTop="1" thickBot="1" x14ac:dyDescent="0.25">
      <c r="A10736" s="20" t="str">
        <f t="shared" si="507"/>
        <v>4882TOLGA</v>
      </c>
      <c r="B10736" s="20">
        <v>4882</v>
      </c>
      <c r="C10736" s="20" t="s">
        <v>10574</v>
      </c>
      <c r="D10736" s="21" t="s">
        <v>7888</v>
      </c>
      <c r="E10736" s="22">
        <v>1601.7799408565068</v>
      </c>
      <c r="F10736" s="22">
        <f t="shared" si="508"/>
        <v>1761.9579349421576</v>
      </c>
      <c r="G10736" s="22">
        <f t="shared" si="509"/>
        <v>2082.3139231134587</v>
      </c>
    </row>
    <row r="10737" spans="1:7" ht="25.5" customHeight="1" thickTop="1" thickBot="1" x14ac:dyDescent="0.25">
      <c r="A10737" s="20" t="str">
        <f t="shared" si="507"/>
        <v>4883ATHERTON</v>
      </c>
      <c r="B10737" s="37">
        <v>4883</v>
      </c>
      <c r="C10737" s="37" t="s">
        <v>10575</v>
      </c>
      <c r="D10737" s="38" t="s">
        <v>7888</v>
      </c>
      <c r="E10737" s="39">
        <v>1601.7799408565068</v>
      </c>
      <c r="F10737" s="39">
        <f t="shared" si="508"/>
        <v>1761.9579349421576</v>
      </c>
      <c r="G10737" s="39">
        <f t="shared" si="509"/>
        <v>2082.3139231134587</v>
      </c>
    </row>
    <row r="10738" spans="1:7" ht="25.5" customHeight="1" thickTop="1" thickBot="1" x14ac:dyDescent="0.25">
      <c r="A10738" s="20" t="str">
        <f t="shared" si="507"/>
        <v>4883CARRINGTON</v>
      </c>
      <c r="B10738" s="20">
        <v>4883</v>
      </c>
      <c r="C10738" s="20" t="s">
        <v>1551</v>
      </c>
      <c r="D10738" s="21" t="s">
        <v>7888</v>
      </c>
      <c r="E10738" s="22">
        <v>1601.7799408565068</v>
      </c>
      <c r="F10738" s="22">
        <f t="shared" si="508"/>
        <v>1761.9579349421576</v>
      </c>
      <c r="G10738" s="22">
        <f t="shared" si="509"/>
        <v>2082.3139231134587</v>
      </c>
    </row>
    <row r="10739" spans="1:7" ht="25.5" customHeight="1" thickTop="1" thickBot="1" x14ac:dyDescent="0.25">
      <c r="A10739" s="20" t="str">
        <f t="shared" si="507"/>
        <v>4883EAST BARRON</v>
      </c>
      <c r="B10739" s="37">
        <v>4883</v>
      </c>
      <c r="C10739" s="37" t="s">
        <v>10576</v>
      </c>
      <c r="D10739" s="38" t="s">
        <v>7888</v>
      </c>
      <c r="E10739" s="39">
        <v>1601.7799408565068</v>
      </c>
      <c r="F10739" s="39">
        <f t="shared" si="508"/>
        <v>1761.9579349421576</v>
      </c>
      <c r="G10739" s="39">
        <f t="shared" si="509"/>
        <v>2082.3139231134587</v>
      </c>
    </row>
    <row r="10740" spans="1:7" ht="25.5" customHeight="1" thickTop="1" thickBot="1" x14ac:dyDescent="0.25">
      <c r="A10740" s="20" t="str">
        <f t="shared" si="507"/>
        <v>4883UPPER BARRON</v>
      </c>
      <c r="B10740" s="20">
        <v>4883</v>
      </c>
      <c r="C10740" s="20" t="s">
        <v>10577</v>
      </c>
      <c r="D10740" s="21" t="s">
        <v>7888</v>
      </c>
      <c r="E10740" s="22">
        <v>1601.7799408565068</v>
      </c>
      <c r="F10740" s="22">
        <f t="shared" si="508"/>
        <v>1761.9579349421576</v>
      </c>
      <c r="G10740" s="22">
        <f t="shared" si="509"/>
        <v>2082.3139231134587</v>
      </c>
    </row>
    <row r="10741" spans="1:7" ht="25.5" customHeight="1" thickTop="1" thickBot="1" x14ac:dyDescent="0.25">
      <c r="A10741" s="20" t="str">
        <f t="shared" si="507"/>
        <v>4883WONGABEL</v>
      </c>
      <c r="B10741" s="37">
        <v>4883</v>
      </c>
      <c r="C10741" s="37" t="s">
        <v>10578</v>
      </c>
      <c r="D10741" s="38" t="s">
        <v>7888</v>
      </c>
      <c r="E10741" s="39">
        <v>1601.7799408565068</v>
      </c>
      <c r="F10741" s="39">
        <f t="shared" si="508"/>
        <v>1761.9579349421576</v>
      </c>
      <c r="G10741" s="39">
        <f t="shared" si="509"/>
        <v>2082.3139231134587</v>
      </c>
    </row>
    <row r="10742" spans="1:7" ht="25.5" customHeight="1" thickTop="1" thickBot="1" x14ac:dyDescent="0.25">
      <c r="A10742" s="20" t="str">
        <f t="shared" si="507"/>
        <v>4884LAKE BARRINE</v>
      </c>
      <c r="B10742" s="20">
        <v>4884</v>
      </c>
      <c r="C10742" s="20" t="s">
        <v>10579</v>
      </c>
      <c r="D10742" s="21" t="s">
        <v>7888</v>
      </c>
      <c r="E10742" s="22">
        <v>1601.7799408565068</v>
      </c>
      <c r="F10742" s="22">
        <f t="shared" si="508"/>
        <v>1761.9579349421576</v>
      </c>
      <c r="G10742" s="22">
        <f t="shared" si="509"/>
        <v>2082.3139231134587</v>
      </c>
    </row>
    <row r="10743" spans="1:7" ht="25.5" customHeight="1" thickTop="1" thickBot="1" x14ac:dyDescent="0.25">
      <c r="A10743" s="20" t="str">
        <f t="shared" si="507"/>
        <v>4884LAKE EACHAM</v>
      </c>
      <c r="B10743" s="37">
        <v>4884</v>
      </c>
      <c r="C10743" s="37" t="s">
        <v>10580</v>
      </c>
      <c r="D10743" s="38" t="s">
        <v>7888</v>
      </c>
      <c r="E10743" s="39">
        <v>1601.7799408565068</v>
      </c>
      <c r="F10743" s="39">
        <f t="shared" si="508"/>
        <v>1761.9579349421576</v>
      </c>
      <c r="G10743" s="39">
        <f t="shared" si="509"/>
        <v>2082.3139231134587</v>
      </c>
    </row>
    <row r="10744" spans="1:7" ht="25.5" customHeight="1" thickTop="1" thickBot="1" x14ac:dyDescent="0.25">
      <c r="A10744" s="20" t="str">
        <f t="shared" si="507"/>
        <v>4884YUNGABURRA</v>
      </c>
      <c r="B10744" s="20">
        <v>4884</v>
      </c>
      <c r="C10744" s="20" t="s">
        <v>10581</v>
      </c>
      <c r="D10744" s="21" t="s">
        <v>7888</v>
      </c>
      <c r="E10744" s="22">
        <v>1601.7799408565068</v>
      </c>
      <c r="F10744" s="22">
        <f t="shared" si="508"/>
        <v>1761.9579349421576</v>
      </c>
      <c r="G10744" s="22">
        <f t="shared" si="509"/>
        <v>2082.3139231134587</v>
      </c>
    </row>
    <row r="10745" spans="1:7" ht="25.5" customHeight="1" thickTop="1" thickBot="1" x14ac:dyDescent="0.25">
      <c r="A10745" s="20" t="str">
        <f t="shared" si="507"/>
        <v>4885BUTCHERS CREEK</v>
      </c>
      <c r="B10745" s="37">
        <v>4885</v>
      </c>
      <c r="C10745" s="37" t="s">
        <v>10582</v>
      </c>
      <c r="D10745" s="38" t="s">
        <v>7888</v>
      </c>
      <c r="E10745" s="39">
        <v>1601.7799408565068</v>
      </c>
      <c r="F10745" s="39">
        <f t="shared" si="508"/>
        <v>1761.9579349421576</v>
      </c>
      <c r="G10745" s="39">
        <f t="shared" si="509"/>
        <v>2082.3139231134587</v>
      </c>
    </row>
    <row r="10746" spans="1:7" ht="25.5" customHeight="1" thickTop="1" thickBot="1" x14ac:dyDescent="0.25">
      <c r="A10746" s="20" t="str">
        <f t="shared" si="507"/>
        <v>4885GLEN ALLYN</v>
      </c>
      <c r="B10746" s="20">
        <v>4885</v>
      </c>
      <c r="C10746" s="20" t="s">
        <v>10583</v>
      </c>
      <c r="D10746" s="21" t="s">
        <v>7888</v>
      </c>
      <c r="E10746" s="22">
        <v>1601.7799408565068</v>
      </c>
      <c r="F10746" s="22">
        <f t="shared" si="508"/>
        <v>1761.9579349421576</v>
      </c>
      <c r="G10746" s="22">
        <f t="shared" si="509"/>
        <v>2082.3139231134587</v>
      </c>
    </row>
    <row r="10747" spans="1:7" ht="25.5" customHeight="1" thickTop="1" thickBot="1" x14ac:dyDescent="0.25">
      <c r="A10747" s="20" t="str">
        <f t="shared" si="507"/>
        <v>4885JAGGAN</v>
      </c>
      <c r="B10747" s="37">
        <v>4885</v>
      </c>
      <c r="C10747" s="37" t="s">
        <v>10584</v>
      </c>
      <c r="D10747" s="38" t="s">
        <v>7888</v>
      </c>
      <c r="E10747" s="39">
        <v>1601.7799408565068</v>
      </c>
      <c r="F10747" s="39">
        <f t="shared" si="508"/>
        <v>1761.9579349421576</v>
      </c>
      <c r="G10747" s="39">
        <f t="shared" si="509"/>
        <v>2082.3139231134587</v>
      </c>
    </row>
    <row r="10748" spans="1:7" ht="25.5" customHeight="1" thickTop="1" thickBot="1" x14ac:dyDescent="0.25">
      <c r="A10748" s="20" t="str">
        <f t="shared" si="507"/>
        <v>4885KUREEN</v>
      </c>
      <c r="B10748" s="20">
        <v>4885</v>
      </c>
      <c r="C10748" s="20" t="s">
        <v>10585</v>
      </c>
      <c r="D10748" s="21" t="s">
        <v>7888</v>
      </c>
      <c r="E10748" s="22">
        <v>1601.7799408565068</v>
      </c>
      <c r="F10748" s="22">
        <f t="shared" si="508"/>
        <v>1761.9579349421576</v>
      </c>
      <c r="G10748" s="22">
        <f t="shared" si="509"/>
        <v>2082.3139231134587</v>
      </c>
    </row>
    <row r="10749" spans="1:7" ht="25.5" customHeight="1" thickTop="1" thickBot="1" x14ac:dyDescent="0.25">
      <c r="A10749" s="20" t="str">
        <f t="shared" si="507"/>
        <v>4885MALANDA</v>
      </c>
      <c r="B10749" s="37">
        <v>4885</v>
      </c>
      <c r="C10749" s="37" t="s">
        <v>10586</v>
      </c>
      <c r="D10749" s="38" t="s">
        <v>7888</v>
      </c>
      <c r="E10749" s="39">
        <v>1601.7799408565068</v>
      </c>
      <c r="F10749" s="39">
        <f t="shared" si="508"/>
        <v>1761.9579349421576</v>
      </c>
      <c r="G10749" s="39">
        <f t="shared" si="509"/>
        <v>2082.3139231134587</v>
      </c>
    </row>
    <row r="10750" spans="1:7" ht="25.5" customHeight="1" thickTop="1" thickBot="1" x14ac:dyDescent="0.25">
      <c r="A10750" s="20" t="str">
        <f t="shared" si="507"/>
        <v>4885NORTH JOHNSTONE</v>
      </c>
      <c r="B10750" s="20">
        <v>4885</v>
      </c>
      <c r="C10750" s="20" t="s">
        <v>10587</v>
      </c>
      <c r="D10750" s="21" t="s">
        <v>7888</v>
      </c>
      <c r="E10750" s="22">
        <v>1601.7799408565068</v>
      </c>
      <c r="F10750" s="22">
        <f t="shared" si="508"/>
        <v>1761.9579349421576</v>
      </c>
      <c r="G10750" s="22">
        <f t="shared" si="509"/>
        <v>2082.3139231134587</v>
      </c>
    </row>
    <row r="10751" spans="1:7" ht="25.5" customHeight="1" thickTop="1" thickBot="1" x14ac:dyDescent="0.25">
      <c r="A10751" s="20" t="str">
        <f t="shared" si="507"/>
        <v>4885PEERAMON</v>
      </c>
      <c r="B10751" s="37">
        <v>4885</v>
      </c>
      <c r="C10751" s="37" t="s">
        <v>10588</v>
      </c>
      <c r="D10751" s="38" t="s">
        <v>7888</v>
      </c>
      <c r="E10751" s="39">
        <v>1601.7799408565068</v>
      </c>
      <c r="F10751" s="39">
        <f t="shared" si="508"/>
        <v>1761.9579349421576</v>
      </c>
      <c r="G10751" s="39">
        <f t="shared" si="509"/>
        <v>2082.3139231134587</v>
      </c>
    </row>
    <row r="10752" spans="1:7" ht="25.5" customHeight="1" thickTop="1" thickBot="1" x14ac:dyDescent="0.25">
      <c r="A10752" s="20" t="str">
        <f t="shared" si="507"/>
        <v>4885TARZALI</v>
      </c>
      <c r="B10752" s="20">
        <v>4885</v>
      </c>
      <c r="C10752" s="20" t="s">
        <v>10589</v>
      </c>
      <c r="D10752" s="21" t="s">
        <v>7888</v>
      </c>
      <c r="E10752" s="22">
        <v>1601.7799408565068</v>
      </c>
      <c r="F10752" s="22">
        <f t="shared" si="508"/>
        <v>1761.9579349421576</v>
      </c>
      <c r="G10752" s="22">
        <f t="shared" si="509"/>
        <v>2082.3139231134587</v>
      </c>
    </row>
    <row r="10753" spans="1:7" ht="25.5" customHeight="1" thickTop="1" thickBot="1" x14ac:dyDescent="0.25">
      <c r="A10753" s="20" t="str">
        <f t="shared" si="507"/>
        <v>4885TOPAZ</v>
      </c>
      <c r="B10753" s="37">
        <v>4885</v>
      </c>
      <c r="C10753" s="37" t="s">
        <v>10590</v>
      </c>
      <c r="D10753" s="38" t="s">
        <v>7888</v>
      </c>
      <c r="E10753" s="39">
        <v>1601.7799408565068</v>
      </c>
      <c r="F10753" s="39">
        <f t="shared" si="508"/>
        <v>1761.9579349421576</v>
      </c>
      <c r="G10753" s="39">
        <f t="shared" si="509"/>
        <v>2082.3139231134587</v>
      </c>
    </row>
    <row r="10754" spans="1:7" ht="25.5" customHeight="1" thickTop="1" thickBot="1" x14ac:dyDescent="0.25">
      <c r="A10754" s="20" t="str">
        <f t="shared" si="507"/>
        <v>4886BEATRICE</v>
      </c>
      <c r="B10754" s="20">
        <v>4886</v>
      </c>
      <c r="C10754" s="20" t="s">
        <v>10591</v>
      </c>
      <c r="D10754" s="21" t="s">
        <v>7888</v>
      </c>
      <c r="E10754" s="22">
        <v>1601.7799408565068</v>
      </c>
      <c r="F10754" s="22">
        <f t="shared" si="508"/>
        <v>1761.9579349421576</v>
      </c>
      <c r="G10754" s="22">
        <f t="shared" si="509"/>
        <v>2082.3139231134587</v>
      </c>
    </row>
    <row r="10755" spans="1:7" ht="25.5" customHeight="1" thickTop="1" thickBot="1" x14ac:dyDescent="0.25">
      <c r="A10755" s="20" t="str">
        <f t="shared" si="507"/>
        <v>4886ELLINJAA</v>
      </c>
      <c r="B10755" s="37">
        <v>4886</v>
      </c>
      <c r="C10755" s="37" t="s">
        <v>10592</v>
      </c>
      <c r="D10755" s="38" t="s">
        <v>7888</v>
      </c>
      <c r="E10755" s="39">
        <v>1601.7799408565068</v>
      </c>
      <c r="F10755" s="39">
        <f t="shared" si="508"/>
        <v>1761.9579349421576</v>
      </c>
      <c r="G10755" s="39">
        <f t="shared" si="509"/>
        <v>2082.3139231134587</v>
      </c>
    </row>
    <row r="10756" spans="1:7" ht="25.5" customHeight="1" thickTop="1" thickBot="1" x14ac:dyDescent="0.25">
      <c r="A10756" s="20" t="str">
        <f t="shared" si="507"/>
        <v>4886MAALAN</v>
      </c>
      <c r="B10756" s="20">
        <v>4886</v>
      </c>
      <c r="C10756" s="20" t="s">
        <v>10593</v>
      </c>
      <c r="D10756" s="21" t="s">
        <v>7888</v>
      </c>
      <c r="E10756" s="22">
        <v>1601.7799408565068</v>
      </c>
      <c r="F10756" s="22">
        <f t="shared" si="508"/>
        <v>1761.9579349421576</v>
      </c>
      <c r="G10756" s="22">
        <f t="shared" si="509"/>
        <v>2082.3139231134587</v>
      </c>
    </row>
    <row r="10757" spans="1:7" ht="25.5" customHeight="1" thickTop="1" thickBot="1" x14ac:dyDescent="0.25">
      <c r="A10757" s="20" t="str">
        <f t="shared" ref="A10757:A10820" si="510">CONCATENATE(B10757,C10757)</f>
        <v>4886MIDDLEBROOK</v>
      </c>
      <c r="B10757" s="37">
        <v>4886</v>
      </c>
      <c r="C10757" s="37" t="s">
        <v>10594</v>
      </c>
      <c r="D10757" s="38" t="s">
        <v>7888</v>
      </c>
      <c r="E10757" s="39">
        <v>1601.7799408565068</v>
      </c>
      <c r="F10757" s="39">
        <f t="shared" ref="F10757:F10820" si="511">1.1*E10757</f>
        <v>1761.9579349421576</v>
      </c>
      <c r="G10757" s="39">
        <f t="shared" ref="G10757:G10820" si="512">1.3*E10757</f>
        <v>2082.3139231134587</v>
      </c>
    </row>
    <row r="10758" spans="1:7" ht="25.5" customHeight="1" thickTop="1" thickBot="1" x14ac:dyDescent="0.25">
      <c r="A10758" s="20" t="str">
        <f t="shared" si="510"/>
        <v>4886MILLAA MILLAA</v>
      </c>
      <c r="B10758" s="20">
        <v>4886</v>
      </c>
      <c r="C10758" s="20" t="s">
        <v>10595</v>
      </c>
      <c r="D10758" s="21" t="s">
        <v>7888</v>
      </c>
      <c r="E10758" s="22">
        <v>1601.7799408565068</v>
      </c>
      <c r="F10758" s="22">
        <f t="shared" si="511"/>
        <v>1761.9579349421576</v>
      </c>
      <c r="G10758" s="22">
        <f t="shared" si="512"/>
        <v>2082.3139231134587</v>
      </c>
    </row>
    <row r="10759" spans="1:7" ht="25.5" customHeight="1" thickTop="1" thickBot="1" x14ac:dyDescent="0.25">
      <c r="A10759" s="20" t="str">
        <f t="shared" si="510"/>
        <v>4886MINBUN</v>
      </c>
      <c r="B10759" s="37">
        <v>4886</v>
      </c>
      <c r="C10759" s="37" t="s">
        <v>10596</v>
      </c>
      <c r="D10759" s="38" t="s">
        <v>7888</v>
      </c>
      <c r="E10759" s="39">
        <v>1601.7799408565068</v>
      </c>
      <c r="F10759" s="39">
        <f t="shared" si="511"/>
        <v>1761.9579349421576</v>
      </c>
      <c r="G10759" s="39">
        <f t="shared" si="512"/>
        <v>2082.3139231134587</v>
      </c>
    </row>
    <row r="10760" spans="1:7" ht="25.5" customHeight="1" thickTop="1" thickBot="1" x14ac:dyDescent="0.25">
      <c r="A10760" s="20" t="str">
        <f t="shared" si="510"/>
        <v>4886MOREGATTA</v>
      </c>
      <c r="B10760" s="20">
        <v>4886</v>
      </c>
      <c r="C10760" s="20" t="s">
        <v>10597</v>
      </c>
      <c r="D10760" s="21" t="s">
        <v>7888</v>
      </c>
      <c r="E10760" s="22">
        <v>1601.7799408565068</v>
      </c>
      <c r="F10760" s="22">
        <f t="shared" si="511"/>
        <v>1761.9579349421576</v>
      </c>
      <c r="G10760" s="22">
        <f t="shared" si="512"/>
        <v>2082.3139231134587</v>
      </c>
    </row>
    <row r="10761" spans="1:7" ht="25.5" customHeight="1" thickTop="1" thickBot="1" x14ac:dyDescent="0.25">
      <c r="A10761" s="20" t="str">
        <f t="shared" si="510"/>
        <v>4886MUNGALLI</v>
      </c>
      <c r="B10761" s="37">
        <v>4886</v>
      </c>
      <c r="C10761" s="37" t="s">
        <v>10598</v>
      </c>
      <c r="D10761" s="38" t="s">
        <v>7888</v>
      </c>
      <c r="E10761" s="39">
        <v>1601.7799408565068</v>
      </c>
      <c r="F10761" s="39">
        <f t="shared" si="511"/>
        <v>1761.9579349421576</v>
      </c>
      <c r="G10761" s="39">
        <f t="shared" si="512"/>
        <v>2082.3139231134587</v>
      </c>
    </row>
    <row r="10762" spans="1:7" ht="25.5" customHeight="1" thickTop="1" thickBot="1" x14ac:dyDescent="0.25">
      <c r="A10762" s="20" t="str">
        <f t="shared" si="510"/>
        <v>4887HERBERTON</v>
      </c>
      <c r="B10762" s="20">
        <v>4887</v>
      </c>
      <c r="C10762" s="20" t="s">
        <v>10599</v>
      </c>
      <c r="D10762" s="21" t="s">
        <v>7888</v>
      </c>
      <c r="E10762" s="22">
        <v>1601.7799408565068</v>
      </c>
      <c r="F10762" s="22">
        <f t="shared" si="511"/>
        <v>1761.9579349421576</v>
      </c>
      <c r="G10762" s="22">
        <f t="shared" si="512"/>
        <v>2082.3139231134587</v>
      </c>
    </row>
    <row r="10763" spans="1:7" ht="25.5" customHeight="1" thickTop="1" thickBot="1" x14ac:dyDescent="0.25">
      <c r="A10763" s="20" t="str">
        <f t="shared" si="510"/>
        <v>4887IRVINEBANK</v>
      </c>
      <c r="B10763" s="37">
        <v>4887</v>
      </c>
      <c r="C10763" s="37" t="s">
        <v>10600</v>
      </c>
      <c r="D10763" s="38" t="s">
        <v>7888</v>
      </c>
      <c r="E10763" s="39">
        <v>1601.7799408565068</v>
      </c>
      <c r="F10763" s="39">
        <f t="shared" si="511"/>
        <v>1761.9579349421576</v>
      </c>
      <c r="G10763" s="39">
        <f t="shared" si="512"/>
        <v>2082.3139231134587</v>
      </c>
    </row>
    <row r="10764" spans="1:7" ht="25.5" customHeight="1" thickTop="1" thickBot="1" x14ac:dyDescent="0.25">
      <c r="A10764" s="20" t="str">
        <f t="shared" si="510"/>
        <v>4887KALUNGA</v>
      </c>
      <c r="B10764" s="20">
        <v>4887</v>
      </c>
      <c r="C10764" s="20" t="s">
        <v>10601</v>
      </c>
      <c r="D10764" s="21" t="s">
        <v>7888</v>
      </c>
      <c r="E10764" s="22">
        <v>1601.7799408565068</v>
      </c>
      <c r="F10764" s="22">
        <f t="shared" si="511"/>
        <v>1761.9579349421576</v>
      </c>
      <c r="G10764" s="22">
        <f t="shared" si="512"/>
        <v>2082.3139231134587</v>
      </c>
    </row>
    <row r="10765" spans="1:7" ht="25.5" customHeight="1" thickTop="1" thickBot="1" x14ac:dyDescent="0.25">
      <c r="A10765" s="20" t="str">
        <f t="shared" si="510"/>
        <v>4887MOOMIN</v>
      </c>
      <c r="B10765" s="37">
        <v>4887</v>
      </c>
      <c r="C10765" s="37" t="s">
        <v>10602</v>
      </c>
      <c r="D10765" s="38" t="s">
        <v>7888</v>
      </c>
      <c r="E10765" s="39">
        <v>1601.7799408565068</v>
      </c>
      <c r="F10765" s="39">
        <f t="shared" si="511"/>
        <v>1761.9579349421576</v>
      </c>
      <c r="G10765" s="39">
        <f t="shared" si="512"/>
        <v>2082.3139231134587</v>
      </c>
    </row>
    <row r="10766" spans="1:7" ht="25.5" customHeight="1" thickTop="1" thickBot="1" x14ac:dyDescent="0.25">
      <c r="A10766" s="20" t="str">
        <f t="shared" si="510"/>
        <v>4887WATSONVILLE</v>
      </c>
      <c r="B10766" s="20">
        <v>4887</v>
      </c>
      <c r="C10766" s="20" t="s">
        <v>10603</v>
      </c>
      <c r="D10766" s="21" t="s">
        <v>7888</v>
      </c>
      <c r="E10766" s="22">
        <v>1601.7799408565068</v>
      </c>
      <c r="F10766" s="22">
        <f t="shared" si="511"/>
        <v>1761.9579349421576</v>
      </c>
      <c r="G10766" s="22">
        <f t="shared" si="512"/>
        <v>2082.3139231134587</v>
      </c>
    </row>
    <row r="10767" spans="1:7" ht="25.5" customHeight="1" thickTop="1" thickBot="1" x14ac:dyDescent="0.25">
      <c r="A10767" s="20" t="str">
        <f t="shared" si="510"/>
        <v>4887WONDECLA</v>
      </c>
      <c r="B10767" s="37">
        <v>4887</v>
      </c>
      <c r="C10767" s="37" t="s">
        <v>10604</v>
      </c>
      <c r="D10767" s="38" t="s">
        <v>7888</v>
      </c>
      <c r="E10767" s="39">
        <v>1601.7799408565068</v>
      </c>
      <c r="F10767" s="39">
        <f t="shared" si="511"/>
        <v>1761.9579349421576</v>
      </c>
      <c r="G10767" s="39">
        <f t="shared" si="512"/>
        <v>2082.3139231134587</v>
      </c>
    </row>
    <row r="10768" spans="1:7" ht="25.5" customHeight="1" thickTop="1" thickBot="1" x14ac:dyDescent="0.25">
      <c r="A10768" s="20" t="str">
        <f t="shared" si="510"/>
        <v>4888EVELYN</v>
      </c>
      <c r="B10768" s="20">
        <v>4888</v>
      </c>
      <c r="C10768" s="20" t="s">
        <v>10605</v>
      </c>
      <c r="D10768" s="21" t="s">
        <v>7888</v>
      </c>
      <c r="E10768" s="22">
        <v>1601.7799408565068</v>
      </c>
      <c r="F10768" s="22">
        <f t="shared" si="511"/>
        <v>1761.9579349421576</v>
      </c>
      <c r="G10768" s="22">
        <f t="shared" si="512"/>
        <v>2082.3139231134587</v>
      </c>
    </row>
    <row r="10769" spans="1:7" ht="25.5" customHeight="1" thickTop="1" thickBot="1" x14ac:dyDescent="0.25">
      <c r="A10769" s="20" t="str">
        <f t="shared" si="510"/>
        <v>4888KABAN</v>
      </c>
      <c r="B10769" s="37">
        <v>4888</v>
      </c>
      <c r="C10769" s="37" t="s">
        <v>10606</v>
      </c>
      <c r="D10769" s="38" t="s">
        <v>7888</v>
      </c>
      <c r="E10769" s="39">
        <v>1601.7799408565068</v>
      </c>
      <c r="F10769" s="39">
        <f t="shared" si="511"/>
        <v>1761.9579349421576</v>
      </c>
      <c r="G10769" s="39">
        <f t="shared" si="512"/>
        <v>2082.3139231134587</v>
      </c>
    </row>
    <row r="10770" spans="1:7" ht="25.5" customHeight="1" thickTop="1" thickBot="1" x14ac:dyDescent="0.25">
      <c r="A10770" s="20" t="str">
        <f t="shared" si="510"/>
        <v>4888MILLSTREAM</v>
      </c>
      <c r="B10770" s="20">
        <v>4888</v>
      </c>
      <c r="C10770" s="20" t="s">
        <v>10607</v>
      </c>
      <c r="D10770" s="21" t="s">
        <v>7888</v>
      </c>
      <c r="E10770" s="22">
        <v>1601.7799408565068</v>
      </c>
      <c r="F10770" s="22">
        <f t="shared" si="511"/>
        <v>1761.9579349421576</v>
      </c>
      <c r="G10770" s="22">
        <f t="shared" si="512"/>
        <v>2082.3139231134587</v>
      </c>
    </row>
    <row r="10771" spans="1:7" ht="25.5" customHeight="1" thickTop="1" thickBot="1" x14ac:dyDescent="0.25">
      <c r="A10771" s="20" t="str">
        <f t="shared" si="510"/>
        <v>4888RAVENSHOE</v>
      </c>
      <c r="B10771" s="37">
        <v>4888</v>
      </c>
      <c r="C10771" s="37" t="s">
        <v>10608</v>
      </c>
      <c r="D10771" s="38" t="s">
        <v>7888</v>
      </c>
      <c r="E10771" s="39">
        <v>1601.7799408565068</v>
      </c>
      <c r="F10771" s="39">
        <f t="shared" si="511"/>
        <v>1761.9579349421576</v>
      </c>
      <c r="G10771" s="39">
        <f t="shared" si="512"/>
        <v>2082.3139231134587</v>
      </c>
    </row>
    <row r="10772" spans="1:7" ht="25.5" customHeight="1" thickTop="1" thickBot="1" x14ac:dyDescent="0.25">
      <c r="A10772" s="20" t="str">
        <f t="shared" si="510"/>
        <v>4888TUMOULIN</v>
      </c>
      <c r="B10772" s="20">
        <v>4888</v>
      </c>
      <c r="C10772" s="20" t="s">
        <v>10609</v>
      </c>
      <c r="D10772" s="21" t="s">
        <v>7888</v>
      </c>
      <c r="E10772" s="22">
        <v>1601.7799408565068</v>
      </c>
      <c r="F10772" s="22">
        <f t="shared" si="511"/>
        <v>1761.9579349421576</v>
      </c>
      <c r="G10772" s="22">
        <f t="shared" si="512"/>
        <v>2082.3139231134587</v>
      </c>
    </row>
    <row r="10773" spans="1:7" ht="25.5" customHeight="1" thickTop="1" thickBot="1" x14ac:dyDescent="0.25">
      <c r="A10773" s="20" t="str">
        <f t="shared" si="510"/>
        <v>4890NORMANTON</v>
      </c>
      <c r="B10773" s="37">
        <v>4890</v>
      </c>
      <c r="C10773" s="37" t="s">
        <v>10610</v>
      </c>
      <c r="D10773" s="38" t="s">
        <v>7888</v>
      </c>
      <c r="E10773" s="39">
        <v>1601.7799408565068</v>
      </c>
      <c r="F10773" s="39">
        <f t="shared" si="511"/>
        <v>1761.9579349421576</v>
      </c>
      <c r="G10773" s="39">
        <f t="shared" si="512"/>
        <v>2082.3139231134587</v>
      </c>
    </row>
    <row r="10774" spans="1:7" ht="25.5" customHeight="1" thickTop="1" thickBot="1" x14ac:dyDescent="0.25">
      <c r="A10774" s="20" t="str">
        <f t="shared" si="510"/>
        <v>4891KARUMBA</v>
      </c>
      <c r="B10774" s="20">
        <v>4891</v>
      </c>
      <c r="C10774" s="20" t="s">
        <v>10611</v>
      </c>
      <c r="D10774" s="21" t="s">
        <v>7888</v>
      </c>
      <c r="E10774" s="22">
        <v>1601.7799408565068</v>
      </c>
      <c r="F10774" s="22">
        <f t="shared" si="511"/>
        <v>1761.9579349421576</v>
      </c>
      <c r="G10774" s="22">
        <f t="shared" si="512"/>
        <v>2082.3139231134587</v>
      </c>
    </row>
    <row r="10775" spans="1:7" ht="25.5" customHeight="1" thickTop="1" thickBot="1" x14ac:dyDescent="0.25">
      <c r="A10775" s="20" t="str">
        <f t="shared" si="510"/>
        <v>4892ARBOUIN</v>
      </c>
      <c r="B10775" s="37">
        <v>4892</v>
      </c>
      <c r="C10775" s="37" t="s">
        <v>10612</v>
      </c>
      <c r="D10775" s="38" t="s">
        <v>7888</v>
      </c>
      <c r="E10775" s="39">
        <v>1601.7799408565068</v>
      </c>
      <c r="F10775" s="39">
        <f t="shared" si="511"/>
        <v>1761.9579349421576</v>
      </c>
      <c r="G10775" s="39">
        <f t="shared" si="512"/>
        <v>2082.3139231134587</v>
      </c>
    </row>
    <row r="10776" spans="1:7" ht="25.5" customHeight="1" thickTop="1" thickBot="1" x14ac:dyDescent="0.25">
      <c r="A10776" s="20" t="str">
        <f t="shared" si="510"/>
        <v>4892ARCHER RIVER</v>
      </c>
      <c r="B10776" s="20">
        <v>4892</v>
      </c>
      <c r="C10776" s="20" t="s">
        <v>10613</v>
      </c>
      <c r="D10776" s="21" t="s">
        <v>7888</v>
      </c>
      <c r="E10776" s="22">
        <v>1601.7799408565068</v>
      </c>
      <c r="F10776" s="22">
        <f t="shared" si="511"/>
        <v>1761.9579349421576</v>
      </c>
      <c r="G10776" s="22">
        <f t="shared" si="512"/>
        <v>2082.3139231134587</v>
      </c>
    </row>
    <row r="10777" spans="1:7" ht="25.5" customHeight="1" thickTop="1" thickBot="1" x14ac:dyDescent="0.25">
      <c r="A10777" s="20" t="str">
        <f t="shared" si="510"/>
        <v>4892AURUKUN</v>
      </c>
      <c r="B10777" s="37">
        <v>4892</v>
      </c>
      <c r="C10777" s="37" t="s">
        <v>10614</v>
      </c>
      <c r="D10777" s="38" t="s">
        <v>7888</v>
      </c>
      <c r="E10777" s="39">
        <v>1601.7799408565068</v>
      </c>
      <c r="F10777" s="39">
        <f t="shared" si="511"/>
        <v>1761.9579349421576</v>
      </c>
      <c r="G10777" s="39">
        <f t="shared" si="512"/>
        <v>2082.3139231134587</v>
      </c>
    </row>
    <row r="10778" spans="1:7" ht="25.5" customHeight="1" thickTop="1" thickBot="1" x14ac:dyDescent="0.25">
      <c r="A10778" s="20" t="str">
        <f t="shared" si="510"/>
        <v>4892BELLEVUE</v>
      </c>
      <c r="B10778" s="20">
        <v>4892</v>
      </c>
      <c r="C10778" s="20" t="s">
        <v>10615</v>
      </c>
      <c r="D10778" s="21" t="s">
        <v>7888</v>
      </c>
      <c r="E10778" s="22">
        <v>1601.7799408565068</v>
      </c>
      <c r="F10778" s="22">
        <f t="shared" si="511"/>
        <v>1761.9579349421576</v>
      </c>
      <c r="G10778" s="22">
        <f t="shared" si="512"/>
        <v>2082.3139231134587</v>
      </c>
    </row>
    <row r="10779" spans="1:7" ht="25.5" customHeight="1" thickTop="1" thickBot="1" x14ac:dyDescent="0.25">
      <c r="A10779" s="20" t="str">
        <f t="shared" si="510"/>
        <v>4892COEN</v>
      </c>
      <c r="B10779" s="37">
        <v>4892</v>
      </c>
      <c r="C10779" s="37" t="s">
        <v>10616</v>
      </c>
      <c r="D10779" s="38" t="s">
        <v>7888</v>
      </c>
      <c r="E10779" s="39">
        <v>1601.7799408565068</v>
      </c>
      <c r="F10779" s="39">
        <f t="shared" si="511"/>
        <v>1761.9579349421576</v>
      </c>
      <c r="G10779" s="39">
        <f t="shared" si="512"/>
        <v>2082.3139231134587</v>
      </c>
    </row>
    <row r="10780" spans="1:7" ht="25.5" customHeight="1" thickTop="1" thickBot="1" x14ac:dyDescent="0.25">
      <c r="A10780" s="20" t="str">
        <f t="shared" si="510"/>
        <v>4892GAMBOOLA</v>
      </c>
      <c r="B10780" s="20">
        <v>4892</v>
      </c>
      <c r="C10780" s="20" t="s">
        <v>10617</v>
      </c>
      <c r="D10780" s="21" t="s">
        <v>7888</v>
      </c>
      <c r="E10780" s="22">
        <v>1601.7799408565068</v>
      </c>
      <c r="F10780" s="22">
        <f t="shared" si="511"/>
        <v>1761.9579349421576</v>
      </c>
      <c r="G10780" s="22">
        <f t="shared" si="512"/>
        <v>2082.3139231134587</v>
      </c>
    </row>
    <row r="10781" spans="1:7" ht="25.5" customHeight="1" thickTop="1" thickBot="1" x14ac:dyDescent="0.25">
      <c r="A10781" s="20" t="str">
        <f t="shared" si="510"/>
        <v>4892GROGANVILLE</v>
      </c>
      <c r="B10781" s="37">
        <v>4892</v>
      </c>
      <c r="C10781" s="37" t="s">
        <v>10618</v>
      </c>
      <c r="D10781" s="38" t="s">
        <v>7888</v>
      </c>
      <c r="E10781" s="39">
        <v>1601.7799408565068</v>
      </c>
      <c r="F10781" s="39">
        <f t="shared" si="511"/>
        <v>1761.9579349421576</v>
      </c>
      <c r="G10781" s="39">
        <f t="shared" si="512"/>
        <v>2082.3139231134587</v>
      </c>
    </row>
    <row r="10782" spans="1:7" ht="25.5" customHeight="1" thickTop="1" thickBot="1" x14ac:dyDescent="0.25">
      <c r="A10782" s="20" t="str">
        <f t="shared" si="510"/>
        <v>4892HIGHBURY</v>
      </c>
      <c r="B10782" s="20">
        <v>4892</v>
      </c>
      <c r="C10782" s="20" t="s">
        <v>10619</v>
      </c>
      <c r="D10782" s="21" t="s">
        <v>7888</v>
      </c>
      <c r="E10782" s="22">
        <v>1601.7799408565068</v>
      </c>
      <c r="F10782" s="22">
        <f t="shared" si="511"/>
        <v>1761.9579349421576</v>
      </c>
      <c r="G10782" s="22">
        <f t="shared" si="512"/>
        <v>2082.3139231134587</v>
      </c>
    </row>
    <row r="10783" spans="1:7" ht="25.5" customHeight="1" thickTop="1" thickBot="1" x14ac:dyDescent="0.25">
      <c r="A10783" s="20" t="str">
        <f t="shared" si="510"/>
        <v>4892IRON RANGE</v>
      </c>
      <c r="B10783" s="37">
        <v>4892</v>
      </c>
      <c r="C10783" s="37" t="s">
        <v>10620</v>
      </c>
      <c r="D10783" s="38" t="s">
        <v>7888</v>
      </c>
      <c r="E10783" s="39">
        <v>1601.7799408565068</v>
      </c>
      <c r="F10783" s="39">
        <f t="shared" si="511"/>
        <v>1761.9579349421576</v>
      </c>
      <c r="G10783" s="39">
        <f t="shared" si="512"/>
        <v>2082.3139231134587</v>
      </c>
    </row>
    <row r="10784" spans="1:7" ht="25.5" customHeight="1" thickTop="1" thickBot="1" x14ac:dyDescent="0.25">
      <c r="A10784" s="20" t="str">
        <f t="shared" si="510"/>
        <v>4892KOWANYAMA</v>
      </c>
      <c r="B10784" s="20">
        <v>4892</v>
      </c>
      <c r="C10784" s="20" t="s">
        <v>10621</v>
      </c>
      <c r="D10784" s="21" t="s">
        <v>7888</v>
      </c>
      <c r="E10784" s="22">
        <v>1601.7799408565068</v>
      </c>
      <c r="F10784" s="22">
        <f t="shared" si="511"/>
        <v>1761.9579349421576</v>
      </c>
      <c r="G10784" s="22">
        <f t="shared" si="512"/>
        <v>2082.3139231134587</v>
      </c>
    </row>
    <row r="10785" spans="1:7" ht="25.5" customHeight="1" thickTop="1" thickBot="1" x14ac:dyDescent="0.25">
      <c r="A10785" s="20" t="str">
        <f t="shared" si="510"/>
        <v>4892LAURA</v>
      </c>
      <c r="B10785" s="37">
        <v>4892</v>
      </c>
      <c r="C10785" s="37" t="s">
        <v>10622</v>
      </c>
      <c r="D10785" s="38" t="s">
        <v>7888</v>
      </c>
      <c r="E10785" s="39">
        <v>1601.7799408565068</v>
      </c>
      <c r="F10785" s="39">
        <f t="shared" si="511"/>
        <v>1761.9579349421576</v>
      </c>
      <c r="G10785" s="39">
        <f t="shared" si="512"/>
        <v>2082.3139231134587</v>
      </c>
    </row>
    <row r="10786" spans="1:7" ht="25.5" customHeight="1" thickTop="1" thickBot="1" x14ac:dyDescent="0.25">
      <c r="A10786" s="20" t="str">
        <f t="shared" si="510"/>
        <v>4892LOCKHART RIVER</v>
      </c>
      <c r="B10786" s="20">
        <v>4892</v>
      </c>
      <c r="C10786" s="20" t="s">
        <v>10623</v>
      </c>
      <c r="D10786" s="21" t="s">
        <v>7888</v>
      </c>
      <c r="E10786" s="22">
        <v>1601.7799408565068</v>
      </c>
      <c r="F10786" s="22">
        <f t="shared" si="511"/>
        <v>1761.9579349421576</v>
      </c>
      <c r="G10786" s="22">
        <f t="shared" si="512"/>
        <v>2082.3139231134587</v>
      </c>
    </row>
    <row r="10787" spans="1:7" ht="25.5" customHeight="1" thickTop="1" thickBot="1" x14ac:dyDescent="0.25">
      <c r="A10787" s="20" t="str">
        <f t="shared" si="510"/>
        <v>4892LYNDSIDE</v>
      </c>
      <c r="B10787" s="37">
        <v>4892</v>
      </c>
      <c r="C10787" s="37" t="s">
        <v>10624</v>
      </c>
      <c r="D10787" s="38" t="s">
        <v>7888</v>
      </c>
      <c r="E10787" s="39">
        <v>1601.7799408565068</v>
      </c>
      <c r="F10787" s="39">
        <f t="shared" si="511"/>
        <v>1761.9579349421576</v>
      </c>
      <c r="G10787" s="39">
        <f t="shared" si="512"/>
        <v>2082.3139231134587</v>
      </c>
    </row>
    <row r="10788" spans="1:7" ht="25.5" customHeight="1" thickTop="1" thickBot="1" x14ac:dyDescent="0.25">
      <c r="A10788" s="20" t="str">
        <f t="shared" si="510"/>
        <v>4892MARAMIE</v>
      </c>
      <c r="B10788" s="20">
        <v>4892</v>
      </c>
      <c r="C10788" s="20" t="s">
        <v>10625</v>
      </c>
      <c r="D10788" s="21" t="s">
        <v>7888</v>
      </c>
      <c r="E10788" s="22">
        <v>1601.7799408565068</v>
      </c>
      <c r="F10788" s="22">
        <f t="shared" si="511"/>
        <v>1761.9579349421576</v>
      </c>
      <c r="G10788" s="22">
        <f t="shared" si="512"/>
        <v>2082.3139231134587</v>
      </c>
    </row>
    <row r="10789" spans="1:7" ht="25.5" customHeight="1" thickTop="1" thickBot="1" x14ac:dyDescent="0.25">
      <c r="A10789" s="20" t="str">
        <f t="shared" si="510"/>
        <v>4892MOUNT MULGRAVE</v>
      </c>
      <c r="B10789" s="37">
        <v>4892</v>
      </c>
      <c r="C10789" s="37" t="s">
        <v>10626</v>
      </c>
      <c r="D10789" s="38" t="s">
        <v>7888</v>
      </c>
      <c r="E10789" s="39">
        <v>1601.7799408565068</v>
      </c>
      <c r="F10789" s="39">
        <f t="shared" si="511"/>
        <v>1761.9579349421576</v>
      </c>
      <c r="G10789" s="39">
        <f t="shared" si="512"/>
        <v>2082.3139231134587</v>
      </c>
    </row>
    <row r="10790" spans="1:7" ht="25.5" customHeight="1" thickTop="1" thickBot="1" x14ac:dyDescent="0.25">
      <c r="A10790" s="20" t="str">
        <f t="shared" si="510"/>
        <v>4892PALMER</v>
      </c>
      <c r="B10790" s="20">
        <v>4892</v>
      </c>
      <c r="C10790" s="20" t="s">
        <v>10627</v>
      </c>
      <c r="D10790" s="21" t="s">
        <v>7888</v>
      </c>
      <c r="E10790" s="22">
        <v>1601.7799408565068</v>
      </c>
      <c r="F10790" s="22">
        <f t="shared" si="511"/>
        <v>1761.9579349421576</v>
      </c>
      <c r="G10790" s="22">
        <f t="shared" si="512"/>
        <v>2082.3139231134587</v>
      </c>
    </row>
    <row r="10791" spans="1:7" ht="25.5" customHeight="1" thickTop="1" thickBot="1" x14ac:dyDescent="0.25">
      <c r="A10791" s="20" t="str">
        <f t="shared" si="510"/>
        <v>4892PORMPURAAW</v>
      </c>
      <c r="B10791" s="37">
        <v>4892</v>
      </c>
      <c r="C10791" s="37" t="s">
        <v>10628</v>
      </c>
      <c r="D10791" s="38" t="s">
        <v>7888</v>
      </c>
      <c r="E10791" s="39">
        <v>1601.7799408565068</v>
      </c>
      <c r="F10791" s="39">
        <f t="shared" si="511"/>
        <v>1761.9579349421576</v>
      </c>
      <c r="G10791" s="39">
        <f t="shared" si="512"/>
        <v>2082.3139231134587</v>
      </c>
    </row>
    <row r="10792" spans="1:7" ht="25.5" customHeight="1" thickTop="1" thickBot="1" x14ac:dyDescent="0.25">
      <c r="A10792" s="20" t="str">
        <f t="shared" si="510"/>
        <v>4892RAVENSWORTH</v>
      </c>
      <c r="B10792" s="20">
        <v>4892</v>
      </c>
      <c r="C10792" s="20" t="s">
        <v>1801</v>
      </c>
      <c r="D10792" s="21" t="s">
        <v>7888</v>
      </c>
      <c r="E10792" s="22">
        <v>1601.7799408565068</v>
      </c>
      <c r="F10792" s="22">
        <f t="shared" si="511"/>
        <v>1761.9579349421576</v>
      </c>
      <c r="G10792" s="22">
        <f t="shared" si="512"/>
        <v>2082.3139231134587</v>
      </c>
    </row>
    <row r="10793" spans="1:7" ht="25.5" customHeight="1" thickTop="1" thickBot="1" x14ac:dyDescent="0.25">
      <c r="A10793" s="20" t="str">
        <f t="shared" si="510"/>
        <v>4892SOUTH WELLESLEY ISLANDS</v>
      </c>
      <c r="B10793" s="37">
        <v>4892</v>
      </c>
      <c r="C10793" s="37" t="s">
        <v>10629</v>
      </c>
      <c r="D10793" s="38" t="s">
        <v>7888</v>
      </c>
      <c r="E10793" s="39">
        <v>1601.7799408565068</v>
      </c>
      <c r="F10793" s="39">
        <f t="shared" si="511"/>
        <v>1761.9579349421576</v>
      </c>
      <c r="G10793" s="39">
        <f t="shared" si="512"/>
        <v>2082.3139231134587</v>
      </c>
    </row>
    <row r="10794" spans="1:7" ht="25.5" customHeight="1" thickTop="1" thickBot="1" x14ac:dyDescent="0.25">
      <c r="A10794" s="20" t="str">
        <f t="shared" si="510"/>
        <v>4892WROTHAM</v>
      </c>
      <c r="B10794" s="20">
        <v>4892</v>
      </c>
      <c r="C10794" s="20" t="s">
        <v>10630</v>
      </c>
      <c r="D10794" s="21" t="s">
        <v>7888</v>
      </c>
      <c r="E10794" s="22">
        <v>1601.7799408565068</v>
      </c>
      <c r="F10794" s="22">
        <f t="shared" si="511"/>
        <v>1761.9579349421576</v>
      </c>
      <c r="G10794" s="22">
        <f t="shared" si="512"/>
        <v>2082.3139231134587</v>
      </c>
    </row>
    <row r="10795" spans="1:7" ht="25.5" customHeight="1" thickTop="1" thickBot="1" x14ac:dyDescent="0.25">
      <c r="A10795" s="20" t="str">
        <f t="shared" si="510"/>
        <v>4892YARRADEN</v>
      </c>
      <c r="B10795" s="37">
        <v>4892</v>
      </c>
      <c r="C10795" s="37" t="s">
        <v>10631</v>
      </c>
      <c r="D10795" s="38" t="s">
        <v>7888</v>
      </c>
      <c r="E10795" s="39">
        <v>1601.7799408565068</v>
      </c>
      <c r="F10795" s="39">
        <f t="shared" si="511"/>
        <v>1761.9579349421576</v>
      </c>
      <c r="G10795" s="39">
        <f t="shared" si="512"/>
        <v>2082.3139231134587</v>
      </c>
    </row>
    <row r="10796" spans="1:7" ht="25.5" customHeight="1" thickTop="1" thickBot="1" x14ac:dyDescent="0.25">
      <c r="A10796" s="20" t="str">
        <f t="shared" si="510"/>
        <v>4895BLOOMFIELD</v>
      </c>
      <c r="B10796" s="20">
        <v>4895</v>
      </c>
      <c r="C10796" s="20" t="s">
        <v>10632</v>
      </c>
      <c r="D10796" s="21" t="s">
        <v>7888</v>
      </c>
      <c r="E10796" s="22">
        <v>1601.7799408565068</v>
      </c>
      <c r="F10796" s="22">
        <f t="shared" si="511"/>
        <v>1761.9579349421576</v>
      </c>
      <c r="G10796" s="22">
        <f t="shared" si="512"/>
        <v>2082.3139231134587</v>
      </c>
    </row>
    <row r="10797" spans="1:7" ht="25.5" customHeight="1" thickTop="1" thickBot="1" x14ac:dyDescent="0.25">
      <c r="A10797" s="20" t="str">
        <f t="shared" si="510"/>
        <v>4895COOKTOWN</v>
      </c>
      <c r="B10797" s="37">
        <v>4895</v>
      </c>
      <c r="C10797" s="37" t="s">
        <v>10633</v>
      </c>
      <c r="D10797" s="38" t="s">
        <v>7888</v>
      </c>
      <c r="E10797" s="39">
        <v>1601.7799408565068</v>
      </c>
      <c r="F10797" s="39">
        <f t="shared" si="511"/>
        <v>1761.9579349421576</v>
      </c>
      <c r="G10797" s="39">
        <f t="shared" si="512"/>
        <v>2082.3139231134587</v>
      </c>
    </row>
    <row r="10798" spans="1:7" ht="25.5" customHeight="1" thickTop="1" thickBot="1" x14ac:dyDescent="0.25">
      <c r="A10798" s="20" t="str">
        <f t="shared" si="510"/>
        <v>4895DEGARRA</v>
      </c>
      <c r="B10798" s="20">
        <v>4895</v>
      </c>
      <c r="C10798" s="20" t="s">
        <v>10634</v>
      </c>
      <c r="D10798" s="21" t="s">
        <v>7888</v>
      </c>
      <c r="E10798" s="22">
        <v>1601.7799408565068</v>
      </c>
      <c r="F10798" s="22">
        <f t="shared" si="511"/>
        <v>1761.9579349421576</v>
      </c>
      <c r="G10798" s="22">
        <f t="shared" si="512"/>
        <v>2082.3139231134587</v>
      </c>
    </row>
    <row r="10799" spans="1:7" ht="25.5" customHeight="1" thickTop="1" thickBot="1" x14ac:dyDescent="0.25">
      <c r="A10799" s="20" t="str">
        <f t="shared" si="510"/>
        <v>4895HOPE VALE</v>
      </c>
      <c r="B10799" s="37">
        <v>4895</v>
      </c>
      <c r="C10799" s="37" t="s">
        <v>10635</v>
      </c>
      <c r="D10799" s="38" t="s">
        <v>7888</v>
      </c>
      <c r="E10799" s="39">
        <v>1601.7799408565068</v>
      </c>
      <c r="F10799" s="39">
        <f t="shared" si="511"/>
        <v>1761.9579349421576</v>
      </c>
      <c r="G10799" s="39">
        <f t="shared" si="512"/>
        <v>2082.3139231134587</v>
      </c>
    </row>
    <row r="10800" spans="1:7" ht="25.5" customHeight="1" thickTop="1" thickBot="1" x14ac:dyDescent="0.25">
      <c r="A10800" s="20" t="str">
        <f t="shared" si="510"/>
        <v>4895ROSSVILLE</v>
      </c>
      <c r="B10800" s="20">
        <v>4895</v>
      </c>
      <c r="C10800" s="20" t="s">
        <v>10636</v>
      </c>
      <c r="D10800" s="21" t="s">
        <v>7888</v>
      </c>
      <c r="E10800" s="22">
        <v>1601.7799408565068</v>
      </c>
      <c r="F10800" s="22">
        <f t="shared" si="511"/>
        <v>1761.9579349421576</v>
      </c>
      <c r="G10800" s="22">
        <f t="shared" si="512"/>
        <v>2082.3139231134587</v>
      </c>
    </row>
    <row r="10801" spans="1:7" ht="25.5" customHeight="1" thickTop="1" thickBot="1" x14ac:dyDescent="0.25">
      <c r="A10801" s="20" t="str">
        <f t="shared" si="510"/>
        <v>4895STARCKE</v>
      </c>
      <c r="B10801" s="37">
        <v>4895</v>
      </c>
      <c r="C10801" s="37" t="s">
        <v>10637</v>
      </c>
      <c r="D10801" s="38" t="s">
        <v>7888</v>
      </c>
      <c r="E10801" s="39">
        <v>1601.7799408565068</v>
      </c>
      <c r="F10801" s="39">
        <f t="shared" si="511"/>
        <v>1761.9579349421576</v>
      </c>
      <c r="G10801" s="39">
        <f t="shared" si="512"/>
        <v>2082.3139231134587</v>
      </c>
    </row>
    <row r="10802" spans="1:7" ht="25.5" customHeight="1" thickTop="1" thickBot="1" x14ac:dyDescent="0.25">
      <c r="A10802" s="20" t="str">
        <f t="shared" si="510"/>
        <v>4895WUJAL WUJAL</v>
      </c>
      <c r="B10802" s="20">
        <v>4895</v>
      </c>
      <c r="C10802" s="20" t="s">
        <v>10638</v>
      </c>
      <c r="D10802" s="21" t="s">
        <v>7888</v>
      </c>
      <c r="E10802" s="22">
        <v>1601.7799408565068</v>
      </c>
      <c r="F10802" s="22">
        <f t="shared" si="511"/>
        <v>1761.9579349421576</v>
      </c>
      <c r="G10802" s="22">
        <f t="shared" si="512"/>
        <v>2082.3139231134587</v>
      </c>
    </row>
    <row r="10803" spans="1:7" ht="25.5" customHeight="1" thickTop="1" thickBot="1" x14ac:dyDescent="0.25">
      <c r="A10803" s="20" t="str">
        <f t="shared" si="510"/>
        <v>5000ADELAIDE</v>
      </c>
      <c r="B10803" s="37">
        <v>5000</v>
      </c>
      <c r="C10803" s="37" t="s">
        <v>10639</v>
      </c>
      <c r="D10803" s="38" t="s">
        <v>170</v>
      </c>
      <c r="E10803" s="39">
        <v>1036.185999855546</v>
      </c>
      <c r="F10803" s="39">
        <f t="shared" si="511"/>
        <v>1139.8045998411008</v>
      </c>
      <c r="G10803" s="39">
        <f t="shared" si="512"/>
        <v>1347.0417998122098</v>
      </c>
    </row>
    <row r="10804" spans="1:7" ht="25.5" customHeight="1" thickTop="1" thickBot="1" x14ac:dyDescent="0.25">
      <c r="A10804" s="20" t="str">
        <f t="shared" si="510"/>
        <v>5006NORTH ADELAIDE</v>
      </c>
      <c r="B10804" s="20">
        <v>5006</v>
      </c>
      <c r="C10804" s="20" t="s">
        <v>10640</v>
      </c>
      <c r="D10804" s="21" t="s">
        <v>170</v>
      </c>
      <c r="E10804" s="22">
        <v>1118.528000365752</v>
      </c>
      <c r="F10804" s="22">
        <f t="shared" si="511"/>
        <v>1230.3808004023272</v>
      </c>
      <c r="G10804" s="22">
        <f t="shared" si="512"/>
        <v>1454.0864004754776</v>
      </c>
    </row>
    <row r="10805" spans="1:7" ht="25.5" customHeight="1" thickTop="1" thickBot="1" x14ac:dyDescent="0.25">
      <c r="A10805" s="20" t="str">
        <f t="shared" si="510"/>
        <v>5007BOWDEN</v>
      </c>
      <c r="B10805" s="37">
        <v>5007</v>
      </c>
      <c r="C10805" s="37" t="s">
        <v>10641</v>
      </c>
      <c r="D10805" s="38" t="s">
        <v>170</v>
      </c>
      <c r="E10805" s="39">
        <v>1009.2960002308739</v>
      </c>
      <c r="F10805" s="39">
        <f t="shared" si="511"/>
        <v>1110.2256002539614</v>
      </c>
      <c r="G10805" s="39">
        <f t="shared" si="512"/>
        <v>1312.0848003001361</v>
      </c>
    </row>
    <row r="10806" spans="1:7" ht="25.5" customHeight="1" thickTop="1" thickBot="1" x14ac:dyDescent="0.25">
      <c r="A10806" s="20" t="str">
        <f t="shared" si="510"/>
        <v>5007BROMPTON</v>
      </c>
      <c r="B10806" s="20">
        <v>5007</v>
      </c>
      <c r="C10806" s="20" t="s">
        <v>10642</v>
      </c>
      <c r="D10806" s="21" t="s">
        <v>170</v>
      </c>
      <c r="E10806" s="22">
        <v>1009.2960002308739</v>
      </c>
      <c r="F10806" s="22">
        <f t="shared" si="511"/>
        <v>1110.2256002539614</v>
      </c>
      <c r="G10806" s="22">
        <f t="shared" si="512"/>
        <v>1312.0848003001361</v>
      </c>
    </row>
    <row r="10807" spans="1:7" ht="25.5" customHeight="1" thickTop="1" thickBot="1" x14ac:dyDescent="0.25">
      <c r="A10807" s="20" t="str">
        <f t="shared" si="510"/>
        <v>5007HINDMARSH</v>
      </c>
      <c r="B10807" s="37">
        <v>5007</v>
      </c>
      <c r="C10807" s="37" t="s">
        <v>10643</v>
      </c>
      <c r="D10807" s="38" t="s">
        <v>170</v>
      </c>
      <c r="E10807" s="39">
        <v>1009.2960002308739</v>
      </c>
      <c r="F10807" s="39">
        <f t="shared" si="511"/>
        <v>1110.2256002539614</v>
      </c>
      <c r="G10807" s="39">
        <f t="shared" si="512"/>
        <v>1312.0848003001361</v>
      </c>
    </row>
    <row r="10808" spans="1:7" ht="25.5" customHeight="1" thickTop="1" thickBot="1" x14ac:dyDescent="0.25">
      <c r="A10808" s="20" t="str">
        <f t="shared" si="510"/>
        <v>5007WELLAND</v>
      </c>
      <c r="B10808" s="20">
        <v>5007</v>
      </c>
      <c r="C10808" s="20" t="s">
        <v>10644</v>
      </c>
      <c r="D10808" s="21" t="s">
        <v>170</v>
      </c>
      <c r="E10808" s="22">
        <v>1009.2960002308739</v>
      </c>
      <c r="F10808" s="22">
        <f t="shared" si="511"/>
        <v>1110.2256002539614</v>
      </c>
      <c r="G10808" s="22">
        <f t="shared" si="512"/>
        <v>1312.0848003001361</v>
      </c>
    </row>
    <row r="10809" spans="1:7" ht="25.5" customHeight="1" thickTop="1" thickBot="1" x14ac:dyDescent="0.25">
      <c r="A10809" s="20" t="str">
        <f t="shared" si="510"/>
        <v>5007WEST HINDMARSH</v>
      </c>
      <c r="B10809" s="37">
        <v>5007</v>
      </c>
      <c r="C10809" s="37" t="s">
        <v>10645</v>
      </c>
      <c r="D10809" s="38" t="s">
        <v>170</v>
      </c>
      <c r="E10809" s="39">
        <v>1009.2960002308739</v>
      </c>
      <c r="F10809" s="39">
        <f t="shared" si="511"/>
        <v>1110.2256002539614</v>
      </c>
      <c r="G10809" s="39">
        <f t="shared" si="512"/>
        <v>1312.0848003001361</v>
      </c>
    </row>
    <row r="10810" spans="1:7" ht="25.5" customHeight="1" thickTop="1" thickBot="1" x14ac:dyDescent="0.25">
      <c r="A10810" s="20" t="str">
        <f t="shared" si="510"/>
        <v>5008CROYDON</v>
      </c>
      <c r="B10810" s="20">
        <v>5008</v>
      </c>
      <c r="C10810" s="20" t="s">
        <v>1055</v>
      </c>
      <c r="D10810" s="21" t="s">
        <v>170</v>
      </c>
      <c r="E10810" s="22">
        <v>979.23999980999997</v>
      </c>
      <c r="F10810" s="22">
        <f t="shared" si="511"/>
        <v>1077.1639997910002</v>
      </c>
      <c r="G10810" s="22">
        <f t="shared" si="512"/>
        <v>1273.0119997530001</v>
      </c>
    </row>
    <row r="10811" spans="1:7" ht="25.5" customHeight="1" thickTop="1" thickBot="1" x14ac:dyDescent="0.25">
      <c r="A10811" s="20" t="str">
        <f t="shared" si="510"/>
        <v>5008CROYDON PARK</v>
      </c>
      <c r="B10811" s="37">
        <v>5008</v>
      </c>
      <c r="C10811" s="37" t="s">
        <v>1056</v>
      </c>
      <c r="D10811" s="38" t="s">
        <v>170</v>
      </c>
      <c r="E10811" s="39">
        <v>979.23999980999997</v>
      </c>
      <c r="F10811" s="39">
        <f t="shared" si="511"/>
        <v>1077.1639997910002</v>
      </c>
      <c r="G10811" s="39">
        <f t="shared" si="512"/>
        <v>1273.0119997530001</v>
      </c>
    </row>
    <row r="10812" spans="1:7" ht="25.5" customHeight="1" thickTop="1" thickBot="1" x14ac:dyDescent="0.25">
      <c r="A10812" s="20" t="str">
        <f t="shared" si="510"/>
        <v>5008DEVON PARK</v>
      </c>
      <c r="B10812" s="20">
        <v>5008</v>
      </c>
      <c r="C10812" s="20" t="s">
        <v>8772</v>
      </c>
      <c r="D10812" s="21" t="s">
        <v>170</v>
      </c>
      <c r="E10812" s="22">
        <v>979.23999980999997</v>
      </c>
      <c r="F10812" s="22">
        <f t="shared" si="511"/>
        <v>1077.1639997910002</v>
      </c>
      <c r="G10812" s="22">
        <f t="shared" si="512"/>
        <v>1273.0119997530001</v>
      </c>
    </row>
    <row r="10813" spans="1:7" ht="25.5" customHeight="1" thickTop="1" thickBot="1" x14ac:dyDescent="0.25">
      <c r="A10813" s="20" t="str">
        <f t="shared" si="510"/>
        <v>5008DUDLEY PARK</v>
      </c>
      <c r="B10813" s="37">
        <v>5008</v>
      </c>
      <c r="C10813" s="37" t="s">
        <v>10646</v>
      </c>
      <c r="D10813" s="38" t="s">
        <v>170</v>
      </c>
      <c r="E10813" s="39">
        <v>979.23999980999997</v>
      </c>
      <c r="F10813" s="39">
        <f t="shared" si="511"/>
        <v>1077.1639997910002</v>
      </c>
      <c r="G10813" s="39">
        <f t="shared" si="512"/>
        <v>1273.0119997530001</v>
      </c>
    </row>
    <row r="10814" spans="1:7" ht="25.5" customHeight="1" thickTop="1" thickBot="1" x14ac:dyDescent="0.25">
      <c r="A10814" s="20" t="str">
        <f t="shared" si="510"/>
        <v>5008RENOWN PARK</v>
      </c>
      <c r="B10814" s="20">
        <v>5008</v>
      </c>
      <c r="C10814" s="20" t="s">
        <v>10647</v>
      </c>
      <c r="D10814" s="21" t="s">
        <v>170</v>
      </c>
      <c r="E10814" s="22">
        <v>979.23999980999997</v>
      </c>
      <c r="F10814" s="22">
        <f t="shared" si="511"/>
        <v>1077.1639997910002</v>
      </c>
      <c r="G10814" s="22">
        <f t="shared" si="512"/>
        <v>1273.0119997530001</v>
      </c>
    </row>
    <row r="10815" spans="1:7" ht="25.5" customHeight="1" thickTop="1" thickBot="1" x14ac:dyDescent="0.25">
      <c r="A10815" s="20" t="str">
        <f t="shared" si="510"/>
        <v>5008RIDLEYTON</v>
      </c>
      <c r="B10815" s="37">
        <v>5008</v>
      </c>
      <c r="C10815" s="37" t="s">
        <v>10648</v>
      </c>
      <c r="D10815" s="38" t="s">
        <v>170</v>
      </c>
      <c r="E10815" s="39">
        <v>979.23999980999997</v>
      </c>
      <c r="F10815" s="39">
        <f t="shared" si="511"/>
        <v>1077.1639997910002</v>
      </c>
      <c r="G10815" s="39">
        <f t="shared" si="512"/>
        <v>1273.0119997530001</v>
      </c>
    </row>
    <row r="10816" spans="1:7" ht="25.5" customHeight="1" thickTop="1" thickBot="1" x14ac:dyDescent="0.25">
      <c r="A10816" s="20" t="str">
        <f t="shared" si="510"/>
        <v>5008WEST CROYDON</v>
      </c>
      <c r="B10816" s="20">
        <v>5008</v>
      </c>
      <c r="C10816" s="20" t="s">
        <v>10649</v>
      </c>
      <c r="D10816" s="21" t="s">
        <v>170</v>
      </c>
      <c r="E10816" s="22">
        <v>979.23999980999997</v>
      </c>
      <c r="F10816" s="22">
        <f t="shared" si="511"/>
        <v>1077.1639997910002</v>
      </c>
      <c r="G10816" s="22">
        <f t="shared" si="512"/>
        <v>1273.0119997530001</v>
      </c>
    </row>
    <row r="10817" spans="1:7" ht="25.5" customHeight="1" thickTop="1" thickBot="1" x14ac:dyDescent="0.25">
      <c r="A10817" s="20" t="str">
        <f t="shared" si="510"/>
        <v>5009ALLENBY GARDENS</v>
      </c>
      <c r="B10817" s="37">
        <v>5009</v>
      </c>
      <c r="C10817" s="37" t="s">
        <v>10650</v>
      </c>
      <c r="D10817" s="38" t="s">
        <v>170</v>
      </c>
      <c r="E10817" s="39">
        <v>934.79200001813388</v>
      </c>
      <c r="F10817" s="39">
        <f t="shared" si="511"/>
        <v>1028.2712000199474</v>
      </c>
      <c r="G10817" s="39">
        <f t="shared" si="512"/>
        <v>1215.229600023574</v>
      </c>
    </row>
    <row r="10818" spans="1:7" ht="25.5" customHeight="1" thickTop="1" thickBot="1" x14ac:dyDescent="0.25">
      <c r="A10818" s="20" t="str">
        <f t="shared" si="510"/>
        <v>5009BEVERLEY</v>
      </c>
      <c r="B10818" s="20">
        <v>5009</v>
      </c>
      <c r="C10818" s="20" t="s">
        <v>10651</v>
      </c>
      <c r="D10818" s="21" t="s">
        <v>170</v>
      </c>
      <c r="E10818" s="22">
        <v>934.79200001813388</v>
      </c>
      <c r="F10818" s="22">
        <f t="shared" si="511"/>
        <v>1028.2712000199474</v>
      </c>
      <c r="G10818" s="22">
        <f t="shared" si="512"/>
        <v>1215.229600023574</v>
      </c>
    </row>
    <row r="10819" spans="1:7" ht="25.5" customHeight="1" thickTop="1" thickBot="1" x14ac:dyDescent="0.25">
      <c r="A10819" s="20" t="str">
        <f t="shared" si="510"/>
        <v>5009KILKENNY</v>
      </c>
      <c r="B10819" s="37">
        <v>5009</v>
      </c>
      <c r="C10819" s="37" t="s">
        <v>10652</v>
      </c>
      <c r="D10819" s="38" t="s">
        <v>170</v>
      </c>
      <c r="E10819" s="39">
        <v>934.79200001813388</v>
      </c>
      <c r="F10819" s="39">
        <f t="shared" si="511"/>
        <v>1028.2712000199474</v>
      </c>
      <c r="G10819" s="39">
        <f t="shared" si="512"/>
        <v>1215.229600023574</v>
      </c>
    </row>
    <row r="10820" spans="1:7" ht="25.5" customHeight="1" thickTop="1" thickBot="1" x14ac:dyDescent="0.25">
      <c r="A10820" s="20" t="str">
        <f t="shared" si="510"/>
        <v>5010ANGLE PARK</v>
      </c>
      <c r="B10820" s="20">
        <v>5010</v>
      </c>
      <c r="C10820" s="20" t="s">
        <v>10653</v>
      </c>
      <c r="D10820" s="21" t="s">
        <v>170</v>
      </c>
      <c r="E10820" s="22">
        <v>978.71399963931594</v>
      </c>
      <c r="F10820" s="22">
        <f t="shared" si="511"/>
        <v>1076.5853996032477</v>
      </c>
      <c r="G10820" s="22">
        <f t="shared" si="512"/>
        <v>1272.3281995311108</v>
      </c>
    </row>
    <row r="10821" spans="1:7" ht="25.5" customHeight="1" thickTop="1" thickBot="1" x14ac:dyDescent="0.25">
      <c r="A10821" s="20" t="str">
        <f t="shared" ref="A10821:A10884" si="513">CONCATENATE(B10821,C10821)</f>
        <v>5010FERRYDEN PARK</v>
      </c>
      <c r="B10821" s="37">
        <v>5010</v>
      </c>
      <c r="C10821" s="37" t="s">
        <v>10654</v>
      </c>
      <c r="D10821" s="38" t="s">
        <v>170</v>
      </c>
      <c r="E10821" s="39">
        <v>978.71399963931594</v>
      </c>
      <c r="F10821" s="39">
        <f t="shared" ref="F10821:F10884" si="514">1.1*E10821</f>
        <v>1076.5853996032477</v>
      </c>
      <c r="G10821" s="39">
        <f t="shared" ref="G10821:G10884" si="515">1.3*E10821</f>
        <v>1272.3281995311108</v>
      </c>
    </row>
    <row r="10822" spans="1:7" ht="25.5" customHeight="1" thickTop="1" thickBot="1" x14ac:dyDescent="0.25">
      <c r="A10822" s="20" t="str">
        <f t="shared" si="513"/>
        <v>5010REGENCY PARK</v>
      </c>
      <c r="B10822" s="20">
        <v>5010</v>
      </c>
      <c r="C10822" s="20" t="s">
        <v>10655</v>
      </c>
      <c r="D10822" s="21" t="s">
        <v>170</v>
      </c>
      <c r="E10822" s="22">
        <v>978.71399963931594</v>
      </c>
      <c r="F10822" s="22">
        <f t="shared" si="514"/>
        <v>1076.5853996032477</v>
      </c>
      <c r="G10822" s="22">
        <f t="shared" si="515"/>
        <v>1272.3281995311108</v>
      </c>
    </row>
    <row r="10823" spans="1:7" ht="25.5" customHeight="1" thickTop="1" thickBot="1" x14ac:dyDescent="0.25">
      <c r="A10823" s="20" t="str">
        <f t="shared" si="513"/>
        <v>5011ST CLAIR</v>
      </c>
      <c r="B10823" s="37">
        <v>5011</v>
      </c>
      <c r="C10823" s="37" t="s">
        <v>1811</v>
      </c>
      <c r="D10823" s="38" t="s">
        <v>170</v>
      </c>
      <c r="E10823" s="39">
        <v>966.42199959048003</v>
      </c>
      <c r="F10823" s="39">
        <f t="shared" si="514"/>
        <v>1063.0641995495282</v>
      </c>
      <c r="G10823" s="39">
        <f t="shared" si="515"/>
        <v>1256.3485994676241</v>
      </c>
    </row>
    <row r="10824" spans="1:7" ht="25.5" customHeight="1" thickTop="1" thickBot="1" x14ac:dyDescent="0.25">
      <c r="A10824" s="20" t="str">
        <f t="shared" si="513"/>
        <v>5011WOODVILLE</v>
      </c>
      <c r="B10824" s="20">
        <v>5011</v>
      </c>
      <c r="C10824" s="20" t="s">
        <v>1664</v>
      </c>
      <c r="D10824" s="21" t="s">
        <v>170</v>
      </c>
      <c r="E10824" s="22">
        <v>966.42199959048003</v>
      </c>
      <c r="F10824" s="22">
        <f t="shared" si="514"/>
        <v>1063.0641995495282</v>
      </c>
      <c r="G10824" s="22">
        <f t="shared" si="515"/>
        <v>1256.3485994676241</v>
      </c>
    </row>
    <row r="10825" spans="1:7" ht="25.5" customHeight="1" thickTop="1" thickBot="1" x14ac:dyDescent="0.25">
      <c r="A10825" s="20" t="str">
        <f t="shared" si="513"/>
        <v>5011WOODVILLE PARK</v>
      </c>
      <c r="B10825" s="37">
        <v>5011</v>
      </c>
      <c r="C10825" s="37" t="s">
        <v>10656</v>
      </c>
      <c r="D10825" s="38" t="s">
        <v>170</v>
      </c>
      <c r="E10825" s="39">
        <v>966.42199959048003</v>
      </c>
      <c r="F10825" s="39">
        <f t="shared" si="514"/>
        <v>1063.0641995495282</v>
      </c>
      <c r="G10825" s="39">
        <f t="shared" si="515"/>
        <v>1256.3485994676241</v>
      </c>
    </row>
    <row r="10826" spans="1:7" ht="25.5" customHeight="1" thickTop="1" thickBot="1" x14ac:dyDescent="0.25">
      <c r="A10826" s="20" t="str">
        <f t="shared" si="513"/>
        <v>5011WOODVILLE SOUTH</v>
      </c>
      <c r="B10826" s="20">
        <v>5011</v>
      </c>
      <c r="C10826" s="20" t="s">
        <v>10657</v>
      </c>
      <c r="D10826" s="21" t="s">
        <v>170</v>
      </c>
      <c r="E10826" s="22">
        <v>966.42199959048003</v>
      </c>
      <c r="F10826" s="22">
        <f t="shared" si="514"/>
        <v>1063.0641995495282</v>
      </c>
      <c r="G10826" s="22">
        <f t="shared" si="515"/>
        <v>1256.3485994676241</v>
      </c>
    </row>
    <row r="10827" spans="1:7" ht="25.5" customHeight="1" thickTop="1" thickBot="1" x14ac:dyDescent="0.25">
      <c r="A10827" s="20" t="str">
        <f t="shared" si="513"/>
        <v>5011WOODVILLE WEST</v>
      </c>
      <c r="B10827" s="37">
        <v>5011</v>
      </c>
      <c r="C10827" s="37" t="s">
        <v>10658</v>
      </c>
      <c r="D10827" s="38" t="s">
        <v>170</v>
      </c>
      <c r="E10827" s="39">
        <v>966.42199959048003</v>
      </c>
      <c r="F10827" s="39">
        <f t="shared" si="514"/>
        <v>1063.0641995495282</v>
      </c>
      <c r="G10827" s="39">
        <f t="shared" si="515"/>
        <v>1256.3485994676241</v>
      </c>
    </row>
    <row r="10828" spans="1:7" ht="25.5" customHeight="1" thickTop="1" thickBot="1" x14ac:dyDescent="0.25">
      <c r="A10828" s="20" t="str">
        <f t="shared" si="513"/>
        <v>5012ATHOL PARK</v>
      </c>
      <c r="B10828" s="20">
        <v>5012</v>
      </c>
      <c r="C10828" s="20" t="s">
        <v>10659</v>
      </c>
      <c r="D10828" s="21" t="s">
        <v>170</v>
      </c>
      <c r="E10828" s="22">
        <v>1049.9819997438301</v>
      </c>
      <c r="F10828" s="22">
        <f t="shared" si="514"/>
        <v>1154.9801997182133</v>
      </c>
      <c r="G10828" s="22">
        <f t="shared" si="515"/>
        <v>1364.9765996669792</v>
      </c>
    </row>
    <row r="10829" spans="1:7" ht="25.5" customHeight="1" thickTop="1" thickBot="1" x14ac:dyDescent="0.25">
      <c r="A10829" s="20" t="str">
        <f t="shared" si="513"/>
        <v>5012MANSFIELD PARK</v>
      </c>
      <c r="B10829" s="37">
        <v>5012</v>
      </c>
      <c r="C10829" s="37" t="s">
        <v>10660</v>
      </c>
      <c r="D10829" s="38" t="s">
        <v>170</v>
      </c>
      <c r="E10829" s="39">
        <v>1049.9819997438301</v>
      </c>
      <c r="F10829" s="39">
        <f t="shared" si="514"/>
        <v>1154.9801997182133</v>
      </c>
      <c r="G10829" s="39">
        <f t="shared" si="515"/>
        <v>1364.9765996669792</v>
      </c>
    </row>
    <row r="10830" spans="1:7" ht="25.5" customHeight="1" thickTop="1" thickBot="1" x14ac:dyDescent="0.25">
      <c r="A10830" s="20" t="str">
        <f t="shared" si="513"/>
        <v>5012WOODVILLE GARDENS</v>
      </c>
      <c r="B10830" s="20">
        <v>5012</v>
      </c>
      <c r="C10830" s="20" t="s">
        <v>10661</v>
      </c>
      <c r="D10830" s="21" t="s">
        <v>170</v>
      </c>
      <c r="E10830" s="22">
        <v>1049.9819997438301</v>
      </c>
      <c r="F10830" s="22">
        <f t="shared" si="514"/>
        <v>1154.9801997182133</v>
      </c>
      <c r="G10830" s="22">
        <f t="shared" si="515"/>
        <v>1364.9765996669792</v>
      </c>
    </row>
    <row r="10831" spans="1:7" ht="25.5" customHeight="1" thickTop="1" thickBot="1" x14ac:dyDescent="0.25">
      <c r="A10831" s="20" t="str">
        <f t="shared" si="513"/>
        <v>5012WOODVILLE NORTH</v>
      </c>
      <c r="B10831" s="37">
        <v>5012</v>
      </c>
      <c r="C10831" s="37" t="s">
        <v>10662</v>
      </c>
      <c r="D10831" s="38" t="s">
        <v>170</v>
      </c>
      <c r="E10831" s="39">
        <v>1049.9819997438301</v>
      </c>
      <c r="F10831" s="39">
        <f t="shared" si="514"/>
        <v>1154.9801997182133</v>
      </c>
      <c r="G10831" s="39">
        <f t="shared" si="515"/>
        <v>1364.9765996669792</v>
      </c>
    </row>
    <row r="10832" spans="1:7" ht="25.5" customHeight="1" thickTop="1" thickBot="1" x14ac:dyDescent="0.25">
      <c r="A10832" s="20" t="str">
        <f t="shared" si="513"/>
        <v>5013GILLMAN</v>
      </c>
      <c r="B10832" s="20">
        <v>5013</v>
      </c>
      <c r="C10832" s="20" t="s">
        <v>10663</v>
      </c>
      <c r="D10832" s="21" t="s">
        <v>170</v>
      </c>
      <c r="E10832" s="22">
        <v>1039.5160001805721</v>
      </c>
      <c r="F10832" s="22">
        <f t="shared" si="514"/>
        <v>1143.4676001986293</v>
      </c>
      <c r="G10832" s="22">
        <f t="shared" si="515"/>
        <v>1351.3708002347437</v>
      </c>
    </row>
    <row r="10833" spans="1:7" ht="25.5" customHeight="1" thickTop="1" thickBot="1" x14ac:dyDescent="0.25">
      <c r="A10833" s="20" t="str">
        <f t="shared" si="513"/>
        <v>5013OTTOWAY</v>
      </c>
      <c r="B10833" s="37">
        <v>5013</v>
      </c>
      <c r="C10833" s="37" t="s">
        <v>10664</v>
      </c>
      <c r="D10833" s="38" t="s">
        <v>170</v>
      </c>
      <c r="E10833" s="39">
        <v>1039.5160001805721</v>
      </c>
      <c r="F10833" s="39">
        <f t="shared" si="514"/>
        <v>1143.4676001986293</v>
      </c>
      <c r="G10833" s="39">
        <f t="shared" si="515"/>
        <v>1351.3708002347437</v>
      </c>
    </row>
    <row r="10834" spans="1:7" ht="25.5" customHeight="1" thickTop="1" thickBot="1" x14ac:dyDescent="0.25">
      <c r="A10834" s="20" t="str">
        <f t="shared" si="513"/>
        <v>5013PENNINGTON</v>
      </c>
      <c r="B10834" s="20">
        <v>5013</v>
      </c>
      <c r="C10834" s="20" t="s">
        <v>10665</v>
      </c>
      <c r="D10834" s="21" t="s">
        <v>170</v>
      </c>
      <c r="E10834" s="22">
        <v>1039.5160001805721</v>
      </c>
      <c r="F10834" s="22">
        <f t="shared" si="514"/>
        <v>1143.4676001986293</v>
      </c>
      <c r="G10834" s="22">
        <f t="shared" si="515"/>
        <v>1351.3708002347437</v>
      </c>
    </row>
    <row r="10835" spans="1:7" ht="25.5" customHeight="1" thickTop="1" thickBot="1" x14ac:dyDescent="0.25">
      <c r="A10835" s="20" t="str">
        <f t="shared" si="513"/>
        <v>5013ROSEWATER</v>
      </c>
      <c r="B10835" s="37">
        <v>5013</v>
      </c>
      <c r="C10835" s="37" t="s">
        <v>10666</v>
      </c>
      <c r="D10835" s="38" t="s">
        <v>170</v>
      </c>
      <c r="E10835" s="39">
        <v>1039.5160001805721</v>
      </c>
      <c r="F10835" s="39">
        <f t="shared" si="514"/>
        <v>1143.4676001986293</v>
      </c>
      <c r="G10835" s="39">
        <f t="shared" si="515"/>
        <v>1351.3708002347437</v>
      </c>
    </row>
    <row r="10836" spans="1:7" ht="25.5" customHeight="1" thickTop="1" thickBot="1" x14ac:dyDescent="0.25">
      <c r="A10836" s="20" t="str">
        <f t="shared" si="513"/>
        <v>5013WINGFIELD</v>
      </c>
      <c r="B10836" s="20">
        <v>5013</v>
      </c>
      <c r="C10836" s="20" t="s">
        <v>10667</v>
      </c>
      <c r="D10836" s="21" t="s">
        <v>170</v>
      </c>
      <c r="E10836" s="22">
        <v>1039.5160001805721</v>
      </c>
      <c r="F10836" s="22">
        <f t="shared" si="514"/>
        <v>1143.4676001986293</v>
      </c>
      <c r="G10836" s="22">
        <f t="shared" si="515"/>
        <v>1351.3708002347437</v>
      </c>
    </row>
    <row r="10837" spans="1:7" ht="25.5" customHeight="1" thickTop="1" thickBot="1" x14ac:dyDescent="0.25">
      <c r="A10837" s="20" t="str">
        <f t="shared" si="513"/>
        <v>5014ALBERT PARK</v>
      </c>
      <c r="B10837" s="37">
        <v>5014</v>
      </c>
      <c r="C10837" s="37" t="s">
        <v>5502</v>
      </c>
      <c r="D10837" s="38" t="s">
        <v>170</v>
      </c>
      <c r="E10837" s="39">
        <v>962.84599997221801</v>
      </c>
      <c r="F10837" s="39">
        <f t="shared" si="514"/>
        <v>1059.1305999694398</v>
      </c>
      <c r="G10837" s="39">
        <f t="shared" si="515"/>
        <v>1251.6997999638834</v>
      </c>
    </row>
    <row r="10838" spans="1:7" ht="25.5" customHeight="1" thickTop="1" thickBot="1" x14ac:dyDescent="0.25">
      <c r="A10838" s="20" t="str">
        <f t="shared" si="513"/>
        <v>5014ALBERTON</v>
      </c>
      <c r="B10838" s="20">
        <v>5014</v>
      </c>
      <c r="C10838" s="20" t="s">
        <v>7806</v>
      </c>
      <c r="D10838" s="21" t="s">
        <v>170</v>
      </c>
      <c r="E10838" s="22">
        <v>962.84599997221801</v>
      </c>
      <c r="F10838" s="22">
        <f t="shared" si="514"/>
        <v>1059.1305999694398</v>
      </c>
      <c r="G10838" s="22">
        <f t="shared" si="515"/>
        <v>1251.6997999638834</v>
      </c>
    </row>
    <row r="10839" spans="1:7" ht="25.5" customHeight="1" thickTop="1" thickBot="1" x14ac:dyDescent="0.25">
      <c r="A10839" s="20" t="str">
        <f t="shared" si="513"/>
        <v>5014CHELTENHAM</v>
      </c>
      <c r="B10839" s="37">
        <v>5014</v>
      </c>
      <c r="C10839" s="37" t="s">
        <v>1039</v>
      </c>
      <c r="D10839" s="38" t="s">
        <v>170</v>
      </c>
      <c r="E10839" s="39">
        <v>962.84599997221801</v>
      </c>
      <c r="F10839" s="39">
        <f t="shared" si="514"/>
        <v>1059.1305999694398</v>
      </c>
      <c r="G10839" s="39">
        <f t="shared" si="515"/>
        <v>1251.6997999638834</v>
      </c>
    </row>
    <row r="10840" spans="1:7" ht="25.5" customHeight="1" thickTop="1" thickBot="1" x14ac:dyDescent="0.25">
      <c r="A10840" s="20" t="str">
        <f t="shared" si="513"/>
        <v>5014HENDON</v>
      </c>
      <c r="B10840" s="20">
        <v>5014</v>
      </c>
      <c r="C10840" s="20" t="s">
        <v>8652</v>
      </c>
      <c r="D10840" s="21" t="s">
        <v>170</v>
      </c>
      <c r="E10840" s="22">
        <v>962.84599997221801</v>
      </c>
      <c r="F10840" s="22">
        <f t="shared" si="514"/>
        <v>1059.1305999694398</v>
      </c>
      <c r="G10840" s="22">
        <f t="shared" si="515"/>
        <v>1251.6997999638834</v>
      </c>
    </row>
    <row r="10841" spans="1:7" ht="25.5" customHeight="1" thickTop="1" thickBot="1" x14ac:dyDescent="0.25">
      <c r="A10841" s="20" t="str">
        <f t="shared" si="513"/>
        <v>5014QUEENSTOWN</v>
      </c>
      <c r="B10841" s="37">
        <v>5014</v>
      </c>
      <c r="C10841" s="37" t="s">
        <v>10668</v>
      </c>
      <c r="D10841" s="38" t="s">
        <v>170</v>
      </c>
      <c r="E10841" s="39">
        <v>962.84599997221801</v>
      </c>
      <c r="F10841" s="39">
        <f t="shared" si="514"/>
        <v>1059.1305999694398</v>
      </c>
      <c r="G10841" s="39">
        <f t="shared" si="515"/>
        <v>1251.6997999638834</v>
      </c>
    </row>
    <row r="10842" spans="1:7" ht="25.5" customHeight="1" thickTop="1" thickBot="1" x14ac:dyDescent="0.25">
      <c r="A10842" s="20" t="str">
        <f t="shared" si="513"/>
        <v>5014ROYAL PARK</v>
      </c>
      <c r="B10842" s="20">
        <v>5014</v>
      </c>
      <c r="C10842" s="20" t="s">
        <v>10669</v>
      </c>
      <c r="D10842" s="21" t="s">
        <v>170</v>
      </c>
      <c r="E10842" s="22">
        <v>962.84599997221801</v>
      </c>
      <c r="F10842" s="22">
        <f t="shared" si="514"/>
        <v>1059.1305999694398</v>
      </c>
      <c r="G10842" s="22">
        <f t="shared" si="515"/>
        <v>1251.6997999638834</v>
      </c>
    </row>
    <row r="10843" spans="1:7" ht="25.5" customHeight="1" thickTop="1" thickBot="1" x14ac:dyDescent="0.25">
      <c r="A10843" s="20" t="str">
        <f t="shared" si="513"/>
        <v>5015BIRKENHEAD</v>
      </c>
      <c r="B10843" s="37">
        <v>5015</v>
      </c>
      <c r="C10843" s="37" t="s">
        <v>10670</v>
      </c>
      <c r="D10843" s="38" t="s">
        <v>170</v>
      </c>
      <c r="E10843" s="39">
        <v>963.06000017620784</v>
      </c>
      <c r="F10843" s="39">
        <f t="shared" si="514"/>
        <v>1059.3660001938288</v>
      </c>
      <c r="G10843" s="39">
        <f t="shared" si="515"/>
        <v>1251.9780002290702</v>
      </c>
    </row>
    <row r="10844" spans="1:7" ht="25.5" customHeight="1" thickTop="1" thickBot="1" x14ac:dyDescent="0.25">
      <c r="A10844" s="20" t="str">
        <f t="shared" si="513"/>
        <v>5015ETHELTON</v>
      </c>
      <c r="B10844" s="20">
        <v>5015</v>
      </c>
      <c r="C10844" s="20" t="s">
        <v>10671</v>
      </c>
      <c r="D10844" s="21" t="s">
        <v>170</v>
      </c>
      <c r="E10844" s="22">
        <v>963.06000017620784</v>
      </c>
      <c r="F10844" s="22">
        <f t="shared" si="514"/>
        <v>1059.3660001938288</v>
      </c>
      <c r="G10844" s="22">
        <f t="shared" si="515"/>
        <v>1251.9780002290702</v>
      </c>
    </row>
    <row r="10845" spans="1:7" ht="25.5" customHeight="1" thickTop="1" thickBot="1" x14ac:dyDescent="0.25">
      <c r="A10845" s="20" t="str">
        <f t="shared" si="513"/>
        <v>5015GLANVILLE</v>
      </c>
      <c r="B10845" s="37">
        <v>5015</v>
      </c>
      <c r="C10845" s="37" t="s">
        <v>10672</v>
      </c>
      <c r="D10845" s="38" t="s">
        <v>170</v>
      </c>
      <c r="E10845" s="39">
        <v>963.06000017620784</v>
      </c>
      <c r="F10845" s="39">
        <f t="shared" si="514"/>
        <v>1059.3660001938288</v>
      </c>
      <c r="G10845" s="39">
        <f t="shared" si="515"/>
        <v>1251.9780002290702</v>
      </c>
    </row>
    <row r="10846" spans="1:7" ht="25.5" customHeight="1" thickTop="1" thickBot="1" x14ac:dyDescent="0.25">
      <c r="A10846" s="20" t="str">
        <f t="shared" si="513"/>
        <v>5015NEW PORT</v>
      </c>
      <c r="B10846" s="20">
        <v>5015</v>
      </c>
      <c r="C10846" s="20" t="s">
        <v>10673</v>
      </c>
      <c r="D10846" s="21" t="s">
        <v>170</v>
      </c>
      <c r="E10846" s="22">
        <v>963.06000017620784</v>
      </c>
      <c r="F10846" s="22">
        <f t="shared" si="514"/>
        <v>1059.3660001938288</v>
      </c>
      <c r="G10846" s="22">
        <f t="shared" si="515"/>
        <v>1251.9780002290702</v>
      </c>
    </row>
    <row r="10847" spans="1:7" ht="25.5" customHeight="1" thickTop="1" thickBot="1" x14ac:dyDescent="0.25">
      <c r="A10847" s="20" t="str">
        <f t="shared" si="513"/>
        <v>5015PORT ADELAIDE</v>
      </c>
      <c r="B10847" s="37">
        <v>5015</v>
      </c>
      <c r="C10847" s="37" t="s">
        <v>10674</v>
      </c>
      <c r="D10847" s="38" t="s">
        <v>170</v>
      </c>
      <c r="E10847" s="39">
        <v>963.06000017620784</v>
      </c>
      <c r="F10847" s="39">
        <f t="shared" si="514"/>
        <v>1059.3660001938288</v>
      </c>
      <c r="G10847" s="39">
        <f t="shared" si="515"/>
        <v>1251.9780002290702</v>
      </c>
    </row>
    <row r="10848" spans="1:7" ht="25.5" customHeight="1" thickTop="1" thickBot="1" x14ac:dyDescent="0.25">
      <c r="A10848" s="20" t="str">
        <f t="shared" si="513"/>
        <v>5016LARGS BAY</v>
      </c>
      <c r="B10848" s="20">
        <v>5016</v>
      </c>
      <c r="C10848" s="20" t="s">
        <v>10675</v>
      </c>
      <c r="D10848" s="21" t="s">
        <v>170</v>
      </c>
      <c r="E10848" s="22">
        <v>882.60800014474796</v>
      </c>
      <c r="F10848" s="22">
        <f t="shared" si="514"/>
        <v>970.86880015922281</v>
      </c>
      <c r="G10848" s="22">
        <f t="shared" si="515"/>
        <v>1147.3904001881724</v>
      </c>
    </row>
    <row r="10849" spans="1:7" ht="25.5" customHeight="1" thickTop="1" thickBot="1" x14ac:dyDescent="0.25">
      <c r="A10849" s="20" t="str">
        <f t="shared" si="513"/>
        <v>5016LARGS NORTH</v>
      </c>
      <c r="B10849" s="37">
        <v>5016</v>
      </c>
      <c r="C10849" s="37" t="s">
        <v>10676</v>
      </c>
      <c r="D10849" s="38" t="s">
        <v>170</v>
      </c>
      <c r="E10849" s="39">
        <v>882.60800014474796</v>
      </c>
      <c r="F10849" s="39">
        <f t="shared" si="514"/>
        <v>970.86880015922281</v>
      </c>
      <c r="G10849" s="39">
        <f t="shared" si="515"/>
        <v>1147.3904001881724</v>
      </c>
    </row>
    <row r="10850" spans="1:7" ht="25.5" customHeight="1" thickTop="1" thickBot="1" x14ac:dyDescent="0.25">
      <c r="A10850" s="20" t="str">
        <f t="shared" si="513"/>
        <v>5016PETERHEAD</v>
      </c>
      <c r="B10850" s="20">
        <v>5016</v>
      </c>
      <c r="C10850" s="20" t="s">
        <v>10677</v>
      </c>
      <c r="D10850" s="21" t="s">
        <v>170</v>
      </c>
      <c r="E10850" s="22">
        <v>882.60800014474796</v>
      </c>
      <c r="F10850" s="22">
        <f t="shared" si="514"/>
        <v>970.86880015922281</v>
      </c>
      <c r="G10850" s="22">
        <f t="shared" si="515"/>
        <v>1147.3904001881724</v>
      </c>
    </row>
    <row r="10851" spans="1:7" ht="25.5" customHeight="1" thickTop="1" thickBot="1" x14ac:dyDescent="0.25">
      <c r="A10851" s="20" t="str">
        <f t="shared" si="513"/>
        <v>5017OSBORNE</v>
      </c>
      <c r="B10851" s="37">
        <v>5017</v>
      </c>
      <c r="C10851" s="37" t="s">
        <v>4184</v>
      </c>
      <c r="D10851" s="38" t="s">
        <v>170</v>
      </c>
      <c r="E10851" s="39">
        <v>959.67000031125588</v>
      </c>
      <c r="F10851" s="39">
        <f t="shared" si="514"/>
        <v>1055.6370003423815</v>
      </c>
      <c r="G10851" s="39">
        <f t="shared" si="515"/>
        <v>1247.5710004046327</v>
      </c>
    </row>
    <row r="10852" spans="1:7" ht="25.5" customHeight="1" thickTop="1" thickBot="1" x14ac:dyDescent="0.25">
      <c r="A10852" s="20" t="str">
        <f t="shared" si="513"/>
        <v>5017TAPEROO</v>
      </c>
      <c r="B10852" s="20">
        <v>5017</v>
      </c>
      <c r="C10852" s="20" t="s">
        <v>10678</v>
      </c>
      <c r="D10852" s="21" t="s">
        <v>170</v>
      </c>
      <c r="E10852" s="22">
        <v>959.67000031125588</v>
      </c>
      <c r="F10852" s="22">
        <f t="shared" si="514"/>
        <v>1055.6370003423815</v>
      </c>
      <c r="G10852" s="22">
        <f t="shared" si="515"/>
        <v>1247.5710004046327</v>
      </c>
    </row>
    <row r="10853" spans="1:7" ht="25.5" customHeight="1" thickTop="1" thickBot="1" x14ac:dyDescent="0.25">
      <c r="A10853" s="20" t="str">
        <f t="shared" si="513"/>
        <v>5018NORTH HAVEN</v>
      </c>
      <c r="B10853" s="37">
        <v>5018</v>
      </c>
      <c r="C10853" s="37" t="s">
        <v>2521</v>
      </c>
      <c r="D10853" s="38" t="s">
        <v>170</v>
      </c>
      <c r="E10853" s="39">
        <v>958.00399980859811</v>
      </c>
      <c r="F10853" s="39">
        <f t="shared" si="514"/>
        <v>1053.8043997894581</v>
      </c>
      <c r="G10853" s="39">
        <f t="shared" si="515"/>
        <v>1245.4051997511776</v>
      </c>
    </row>
    <row r="10854" spans="1:7" ht="25.5" customHeight="1" thickTop="1" thickBot="1" x14ac:dyDescent="0.25">
      <c r="A10854" s="20" t="str">
        <f t="shared" si="513"/>
        <v>5018OUTER HARBOR</v>
      </c>
      <c r="B10854" s="20">
        <v>5018</v>
      </c>
      <c r="C10854" s="20" t="s">
        <v>10679</v>
      </c>
      <c r="D10854" s="21" t="s">
        <v>170</v>
      </c>
      <c r="E10854" s="22">
        <v>958.00399980859811</v>
      </c>
      <c r="F10854" s="22">
        <f t="shared" si="514"/>
        <v>1053.8043997894581</v>
      </c>
      <c r="G10854" s="22">
        <f t="shared" si="515"/>
        <v>1245.4051997511776</v>
      </c>
    </row>
    <row r="10855" spans="1:7" ht="25.5" customHeight="1" thickTop="1" thickBot="1" x14ac:dyDescent="0.25">
      <c r="A10855" s="20" t="str">
        <f t="shared" si="513"/>
        <v>5019EXETER</v>
      </c>
      <c r="B10855" s="37">
        <v>5019</v>
      </c>
      <c r="C10855" s="37" t="s">
        <v>3631</v>
      </c>
      <c r="D10855" s="38" t="s">
        <v>170</v>
      </c>
      <c r="E10855" s="39">
        <v>989.44200030877789</v>
      </c>
      <c r="F10855" s="39">
        <f t="shared" si="514"/>
        <v>1088.3862003396557</v>
      </c>
      <c r="G10855" s="39">
        <f t="shared" si="515"/>
        <v>1286.2746004014114</v>
      </c>
    </row>
    <row r="10856" spans="1:7" ht="25.5" customHeight="1" thickTop="1" thickBot="1" x14ac:dyDescent="0.25">
      <c r="A10856" s="20" t="str">
        <f t="shared" si="513"/>
        <v>5019SEMAPHORE</v>
      </c>
      <c r="B10856" s="20">
        <v>5019</v>
      </c>
      <c r="C10856" s="20" t="s">
        <v>10680</v>
      </c>
      <c r="D10856" s="21" t="s">
        <v>170</v>
      </c>
      <c r="E10856" s="22">
        <v>989.44200030877789</v>
      </c>
      <c r="F10856" s="22">
        <f t="shared" si="514"/>
        <v>1088.3862003396557</v>
      </c>
      <c r="G10856" s="22">
        <f t="shared" si="515"/>
        <v>1286.2746004014114</v>
      </c>
    </row>
    <row r="10857" spans="1:7" ht="25.5" customHeight="1" thickTop="1" thickBot="1" x14ac:dyDescent="0.25">
      <c r="A10857" s="20" t="str">
        <f t="shared" si="513"/>
        <v>5019SEMAPHORE PARK</v>
      </c>
      <c r="B10857" s="37">
        <v>5019</v>
      </c>
      <c r="C10857" s="37" t="s">
        <v>10681</v>
      </c>
      <c r="D10857" s="38" t="s">
        <v>170</v>
      </c>
      <c r="E10857" s="39">
        <v>989.44200030877789</v>
      </c>
      <c r="F10857" s="39">
        <f t="shared" si="514"/>
        <v>1088.3862003396557</v>
      </c>
      <c r="G10857" s="39">
        <f t="shared" si="515"/>
        <v>1286.2746004014114</v>
      </c>
    </row>
    <row r="10858" spans="1:7" ht="25.5" customHeight="1" thickTop="1" thickBot="1" x14ac:dyDescent="0.25">
      <c r="A10858" s="20" t="str">
        <f t="shared" si="513"/>
        <v>5019SEMAPHORE SOUTH</v>
      </c>
      <c r="B10858" s="20">
        <v>5019</v>
      </c>
      <c r="C10858" s="20" t="s">
        <v>10682</v>
      </c>
      <c r="D10858" s="21" t="s">
        <v>170</v>
      </c>
      <c r="E10858" s="22">
        <v>989.44200030877789</v>
      </c>
      <c r="F10858" s="22">
        <f t="shared" si="514"/>
        <v>1088.3862003396557</v>
      </c>
      <c r="G10858" s="22">
        <f t="shared" si="515"/>
        <v>1286.2746004014114</v>
      </c>
    </row>
    <row r="10859" spans="1:7" ht="25.5" customHeight="1" thickTop="1" thickBot="1" x14ac:dyDescent="0.25">
      <c r="A10859" s="20" t="str">
        <f t="shared" si="513"/>
        <v>5020WEST LAKES SHORE</v>
      </c>
      <c r="B10859" s="37">
        <v>5020</v>
      </c>
      <c r="C10859" s="37" t="s">
        <v>10683</v>
      </c>
      <c r="D10859" s="38" t="s">
        <v>170</v>
      </c>
      <c r="E10859" s="39">
        <v>973.8119999357699</v>
      </c>
      <c r="F10859" s="39">
        <f t="shared" si="514"/>
        <v>1071.193199929347</v>
      </c>
      <c r="G10859" s="39">
        <f t="shared" si="515"/>
        <v>1265.9555999165009</v>
      </c>
    </row>
    <row r="10860" spans="1:7" ht="25.5" customHeight="1" thickTop="1" thickBot="1" x14ac:dyDescent="0.25">
      <c r="A10860" s="20" t="str">
        <f t="shared" si="513"/>
        <v>5021WEST LAKES</v>
      </c>
      <c r="B10860" s="20">
        <v>5021</v>
      </c>
      <c r="C10860" s="20" t="s">
        <v>10684</v>
      </c>
      <c r="D10860" s="21" t="s">
        <v>170</v>
      </c>
      <c r="E10860" s="22">
        <v>1020.8259996805499</v>
      </c>
      <c r="F10860" s="22">
        <f t="shared" si="514"/>
        <v>1122.9085996486049</v>
      </c>
      <c r="G10860" s="22">
        <f t="shared" si="515"/>
        <v>1327.0737995847148</v>
      </c>
    </row>
    <row r="10861" spans="1:7" ht="25.5" customHeight="1" thickTop="1" thickBot="1" x14ac:dyDescent="0.25">
      <c r="A10861" s="20" t="str">
        <f t="shared" si="513"/>
        <v>5022GRANGE</v>
      </c>
      <c r="B10861" s="37">
        <v>5022</v>
      </c>
      <c r="C10861" s="37" t="s">
        <v>7936</v>
      </c>
      <c r="D10861" s="38" t="s">
        <v>170</v>
      </c>
      <c r="E10861" s="39">
        <v>926.01999959353793</v>
      </c>
      <c r="F10861" s="39">
        <f t="shared" si="514"/>
        <v>1018.6219995528918</v>
      </c>
      <c r="G10861" s="39">
        <f t="shared" si="515"/>
        <v>1203.8259994715993</v>
      </c>
    </row>
    <row r="10862" spans="1:7" ht="25.5" customHeight="1" thickTop="1" thickBot="1" x14ac:dyDescent="0.25">
      <c r="A10862" s="20" t="str">
        <f t="shared" si="513"/>
        <v>5022HENLEY BEACH</v>
      </c>
      <c r="B10862" s="20">
        <v>5022</v>
      </c>
      <c r="C10862" s="20" t="s">
        <v>10685</v>
      </c>
      <c r="D10862" s="21" t="s">
        <v>170</v>
      </c>
      <c r="E10862" s="22">
        <v>926.01999959353793</v>
      </c>
      <c r="F10862" s="22">
        <f t="shared" si="514"/>
        <v>1018.6219995528918</v>
      </c>
      <c r="G10862" s="22">
        <f t="shared" si="515"/>
        <v>1203.8259994715993</v>
      </c>
    </row>
    <row r="10863" spans="1:7" ht="25.5" customHeight="1" thickTop="1" thickBot="1" x14ac:dyDescent="0.25">
      <c r="A10863" s="20" t="str">
        <f t="shared" si="513"/>
        <v>5022HENLEY BEACH SOUTH</v>
      </c>
      <c r="B10863" s="37">
        <v>5022</v>
      </c>
      <c r="C10863" s="37" t="s">
        <v>10686</v>
      </c>
      <c r="D10863" s="38" t="s">
        <v>170</v>
      </c>
      <c r="E10863" s="39">
        <v>926.01999959353793</v>
      </c>
      <c r="F10863" s="39">
        <f t="shared" si="514"/>
        <v>1018.6219995528918</v>
      </c>
      <c r="G10863" s="39">
        <f t="shared" si="515"/>
        <v>1203.8259994715993</v>
      </c>
    </row>
    <row r="10864" spans="1:7" ht="25.5" customHeight="1" thickTop="1" thickBot="1" x14ac:dyDescent="0.25">
      <c r="A10864" s="20" t="str">
        <f t="shared" si="513"/>
        <v>5022TENNYSON</v>
      </c>
      <c r="B10864" s="20">
        <v>5022</v>
      </c>
      <c r="C10864" s="20" t="s">
        <v>4478</v>
      </c>
      <c r="D10864" s="21" t="s">
        <v>170</v>
      </c>
      <c r="E10864" s="22">
        <v>926.01999959353793</v>
      </c>
      <c r="F10864" s="22">
        <f t="shared" si="514"/>
        <v>1018.6219995528918</v>
      </c>
      <c r="G10864" s="22">
        <f t="shared" si="515"/>
        <v>1203.8259994715993</v>
      </c>
    </row>
    <row r="10865" spans="1:7" ht="25.5" customHeight="1" thickTop="1" thickBot="1" x14ac:dyDescent="0.25">
      <c r="A10865" s="20" t="str">
        <f t="shared" si="513"/>
        <v>5023FINDON</v>
      </c>
      <c r="B10865" s="37">
        <v>5023</v>
      </c>
      <c r="C10865" s="37" t="s">
        <v>10687</v>
      </c>
      <c r="D10865" s="38" t="s">
        <v>170</v>
      </c>
      <c r="E10865" s="39">
        <v>1008.6400003009019</v>
      </c>
      <c r="F10865" s="39">
        <f t="shared" si="514"/>
        <v>1109.5040003309921</v>
      </c>
      <c r="G10865" s="39">
        <f t="shared" si="515"/>
        <v>1311.2320003911725</v>
      </c>
    </row>
    <row r="10866" spans="1:7" ht="25.5" customHeight="1" thickTop="1" thickBot="1" x14ac:dyDescent="0.25">
      <c r="A10866" s="20" t="str">
        <f t="shared" si="513"/>
        <v>5023SEATON</v>
      </c>
      <c r="B10866" s="20">
        <v>5023</v>
      </c>
      <c r="C10866" s="20" t="s">
        <v>7512</v>
      </c>
      <c r="D10866" s="21" t="s">
        <v>170</v>
      </c>
      <c r="E10866" s="22">
        <v>1008.6400003009019</v>
      </c>
      <c r="F10866" s="22">
        <f t="shared" si="514"/>
        <v>1109.5040003309921</v>
      </c>
      <c r="G10866" s="22">
        <f t="shared" si="515"/>
        <v>1311.2320003911725</v>
      </c>
    </row>
    <row r="10867" spans="1:7" ht="25.5" customHeight="1" thickTop="1" thickBot="1" x14ac:dyDescent="0.25">
      <c r="A10867" s="20" t="str">
        <f t="shared" si="513"/>
        <v>5024FULHAM</v>
      </c>
      <c r="B10867" s="37">
        <v>5024</v>
      </c>
      <c r="C10867" s="37" t="s">
        <v>7483</v>
      </c>
      <c r="D10867" s="38" t="s">
        <v>170</v>
      </c>
      <c r="E10867" s="39">
        <v>946.58600034696599</v>
      </c>
      <c r="F10867" s="39">
        <f t="shared" si="514"/>
        <v>1041.2446003816626</v>
      </c>
      <c r="G10867" s="39">
        <f t="shared" si="515"/>
        <v>1230.5618004510559</v>
      </c>
    </row>
    <row r="10868" spans="1:7" ht="25.5" customHeight="1" thickTop="1" thickBot="1" x14ac:dyDescent="0.25">
      <c r="A10868" s="20" t="str">
        <f t="shared" si="513"/>
        <v>5024FULHAM GARDENS</v>
      </c>
      <c r="B10868" s="20">
        <v>5024</v>
      </c>
      <c r="C10868" s="20" t="s">
        <v>10688</v>
      </c>
      <c r="D10868" s="21" t="s">
        <v>170</v>
      </c>
      <c r="E10868" s="22">
        <v>946.58600034696599</v>
      </c>
      <c r="F10868" s="22">
        <f t="shared" si="514"/>
        <v>1041.2446003816626</v>
      </c>
      <c r="G10868" s="22">
        <f t="shared" si="515"/>
        <v>1230.5618004510559</v>
      </c>
    </row>
    <row r="10869" spans="1:7" ht="25.5" customHeight="1" thickTop="1" thickBot="1" x14ac:dyDescent="0.25">
      <c r="A10869" s="20" t="str">
        <f t="shared" si="513"/>
        <v>5024WEST BEACH</v>
      </c>
      <c r="B10869" s="37">
        <v>5024</v>
      </c>
      <c r="C10869" s="37" t="s">
        <v>10689</v>
      </c>
      <c r="D10869" s="38" t="s">
        <v>170</v>
      </c>
      <c r="E10869" s="39">
        <v>946.58600034696599</v>
      </c>
      <c r="F10869" s="39">
        <f t="shared" si="514"/>
        <v>1041.2446003816626</v>
      </c>
      <c r="G10869" s="39">
        <f t="shared" si="515"/>
        <v>1230.5618004510559</v>
      </c>
    </row>
    <row r="10870" spans="1:7" ht="25.5" customHeight="1" thickTop="1" thickBot="1" x14ac:dyDescent="0.25">
      <c r="A10870" s="20" t="str">
        <f t="shared" si="513"/>
        <v>5025FLINDERS PARK</v>
      </c>
      <c r="B10870" s="20">
        <v>5025</v>
      </c>
      <c r="C10870" s="20" t="s">
        <v>10690</v>
      </c>
      <c r="D10870" s="21" t="s">
        <v>170</v>
      </c>
      <c r="E10870" s="22">
        <v>959.40199988619599</v>
      </c>
      <c r="F10870" s="22">
        <f t="shared" si="514"/>
        <v>1055.3421998748156</v>
      </c>
      <c r="G10870" s="22">
        <f t="shared" si="515"/>
        <v>1247.2225998520548</v>
      </c>
    </row>
    <row r="10871" spans="1:7" ht="25.5" customHeight="1" thickTop="1" thickBot="1" x14ac:dyDescent="0.25">
      <c r="A10871" s="20" t="str">
        <f t="shared" si="513"/>
        <v>5025KIDMAN PARK</v>
      </c>
      <c r="B10871" s="37">
        <v>5025</v>
      </c>
      <c r="C10871" s="37" t="s">
        <v>10691</v>
      </c>
      <c r="D10871" s="38" t="s">
        <v>170</v>
      </c>
      <c r="E10871" s="39">
        <v>959.40199988619599</v>
      </c>
      <c r="F10871" s="39">
        <f t="shared" si="514"/>
        <v>1055.3421998748156</v>
      </c>
      <c r="G10871" s="39">
        <f t="shared" si="515"/>
        <v>1247.2225998520548</v>
      </c>
    </row>
    <row r="10872" spans="1:7" ht="25.5" customHeight="1" thickTop="1" thickBot="1" x14ac:dyDescent="0.25">
      <c r="A10872" s="20" t="str">
        <f t="shared" si="513"/>
        <v>5031MILE END</v>
      </c>
      <c r="B10872" s="20">
        <v>5031</v>
      </c>
      <c r="C10872" s="20" t="s">
        <v>10692</v>
      </c>
      <c r="D10872" s="21" t="s">
        <v>170</v>
      </c>
      <c r="E10872" s="22">
        <v>1025.579999853564</v>
      </c>
      <c r="F10872" s="22">
        <f t="shared" si="514"/>
        <v>1128.1379998389205</v>
      </c>
      <c r="G10872" s="22">
        <f t="shared" si="515"/>
        <v>1333.2539998096333</v>
      </c>
    </row>
    <row r="10873" spans="1:7" ht="25.5" customHeight="1" thickTop="1" thickBot="1" x14ac:dyDescent="0.25">
      <c r="A10873" s="20" t="str">
        <f t="shared" si="513"/>
        <v>5031MILE END SOUTH</v>
      </c>
      <c r="B10873" s="37">
        <v>5031</v>
      </c>
      <c r="C10873" s="37" t="s">
        <v>10693</v>
      </c>
      <c r="D10873" s="38" t="s">
        <v>170</v>
      </c>
      <c r="E10873" s="39">
        <v>1025.579999853564</v>
      </c>
      <c r="F10873" s="39">
        <f t="shared" si="514"/>
        <v>1128.1379998389205</v>
      </c>
      <c r="G10873" s="39">
        <f t="shared" si="515"/>
        <v>1333.2539998096333</v>
      </c>
    </row>
    <row r="10874" spans="1:7" ht="25.5" customHeight="1" thickTop="1" thickBot="1" x14ac:dyDescent="0.25">
      <c r="A10874" s="20" t="str">
        <f t="shared" si="513"/>
        <v>5031THEBARTON</v>
      </c>
      <c r="B10874" s="20">
        <v>5031</v>
      </c>
      <c r="C10874" s="20" t="s">
        <v>10694</v>
      </c>
      <c r="D10874" s="21" t="s">
        <v>170</v>
      </c>
      <c r="E10874" s="22">
        <v>1025.579999853564</v>
      </c>
      <c r="F10874" s="22">
        <f t="shared" si="514"/>
        <v>1128.1379998389205</v>
      </c>
      <c r="G10874" s="22">
        <f t="shared" si="515"/>
        <v>1333.2539998096333</v>
      </c>
    </row>
    <row r="10875" spans="1:7" ht="25.5" customHeight="1" thickTop="1" thickBot="1" x14ac:dyDescent="0.25">
      <c r="A10875" s="20" t="str">
        <f t="shared" si="513"/>
        <v>5031TORRENSVILLE</v>
      </c>
      <c r="B10875" s="37">
        <v>5031</v>
      </c>
      <c r="C10875" s="37" t="s">
        <v>10695</v>
      </c>
      <c r="D10875" s="38" t="s">
        <v>170</v>
      </c>
      <c r="E10875" s="39">
        <v>1025.579999853564</v>
      </c>
      <c r="F10875" s="39">
        <f t="shared" si="514"/>
        <v>1128.1379998389205</v>
      </c>
      <c r="G10875" s="39">
        <f t="shared" si="515"/>
        <v>1333.2539998096333</v>
      </c>
    </row>
    <row r="10876" spans="1:7" ht="25.5" customHeight="1" thickTop="1" thickBot="1" x14ac:dyDescent="0.25">
      <c r="A10876" s="20" t="str">
        <f t="shared" si="513"/>
        <v>5032BROOKLYN PARK</v>
      </c>
      <c r="B10876" s="20">
        <v>5032</v>
      </c>
      <c r="C10876" s="20" t="s">
        <v>10696</v>
      </c>
      <c r="D10876" s="21" t="s">
        <v>170</v>
      </c>
      <c r="E10876" s="22">
        <v>1002.8960000067359</v>
      </c>
      <c r="F10876" s="22">
        <f t="shared" si="514"/>
        <v>1103.1856000074097</v>
      </c>
      <c r="G10876" s="22">
        <f t="shared" si="515"/>
        <v>1303.7648000087568</v>
      </c>
    </row>
    <row r="10877" spans="1:7" ht="25.5" customHeight="1" thickTop="1" thickBot="1" x14ac:dyDescent="0.25">
      <c r="A10877" s="20" t="str">
        <f t="shared" si="513"/>
        <v>5032LOCKLEYS</v>
      </c>
      <c r="B10877" s="37">
        <v>5032</v>
      </c>
      <c r="C10877" s="37" t="s">
        <v>10697</v>
      </c>
      <c r="D10877" s="38" t="s">
        <v>170</v>
      </c>
      <c r="E10877" s="39">
        <v>1002.8960000067359</v>
      </c>
      <c r="F10877" s="39">
        <f t="shared" si="514"/>
        <v>1103.1856000074097</v>
      </c>
      <c r="G10877" s="39">
        <f t="shared" si="515"/>
        <v>1303.7648000087568</v>
      </c>
    </row>
    <row r="10878" spans="1:7" ht="25.5" customHeight="1" thickTop="1" thickBot="1" x14ac:dyDescent="0.25">
      <c r="A10878" s="20" t="str">
        <f t="shared" si="513"/>
        <v>5032UNDERDALE</v>
      </c>
      <c r="B10878" s="20">
        <v>5032</v>
      </c>
      <c r="C10878" s="20" t="s">
        <v>10698</v>
      </c>
      <c r="D10878" s="21" t="s">
        <v>170</v>
      </c>
      <c r="E10878" s="22">
        <v>1002.8960000067359</v>
      </c>
      <c r="F10878" s="22">
        <f t="shared" si="514"/>
        <v>1103.1856000074097</v>
      </c>
      <c r="G10878" s="22">
        <f t="shared" si="515"/>
        <v>1303.7648000087568</v>
      </c>
    </row>
    <row r="10879" spans="1:7" ht="25.5" customHeight="1" thickTop="1" thickBot="1" x14ac:dyDescent="0.25">
      <c r="A10879" s="20" t="str">
        <f t="shared" si="513"/>
        <v>5033COWANDILLA</v>
      </c>
      <c r="B10879" s="37">
        <v>5033</v>
      </c>
      <c r="C10879" s="37" t="s">
        <v>10699</v>
      </c>
      <c r="D10879" s="38" t="s">
        <v>170</v>
      </c>
      <c r="E10879" s="39">
        <v>956.6820001765559</v>
      </c>
      <c r="F10879" s="39">
        <f t="shared" si="514"/>
        <v>1052.3502001942115</v>
      </c>
      <c r="G10879" s="39">
        <f t="shared" si="515"/>
        <v>1243.6866002295228</v>
      </c>
    </row>
    <row r="10880" spans="1:7" ht="25.5" customHeight="1" thickTop="1" thickBot="1" x14ac:dyDescent="0.25">
      <c r="A10880" s="20" t="str">
        <f t="shared" si="513"/>
        <v>5033HILTON</v>
      </c>
      <c r="B10880" s="20">
        <v>5033</v>
      </c>
      <c r="C10880" s="20" t="s">
        <v>10700</v>
      </c>
      <c r="D10880" s="21" t="s">
        <v>170</v>
      </c>
      <c r="E10880" s="22">
        <v>956.6820001765559</v>
      </c>
      <c r="F10880" s="22">
        <f t="shared" si="514"/>
        <v>1052.3502001942115</v>
      </c>
      <c r="G10880" s="22">
        <f t="shared" si="515"/>
        <v>1243.6866002295228</v>
      </c>
    </row>
    <row r="10881" spans="1:7" ht="25.5" customHeight="1" thickTop="1" thickBot="1" x14ac:dyDescent="0.25">
      <c r="A10881" s="20" t="str">
        <f t="shared" si="513"/>
        <v>5033MARLESTON</v>
      </c>
      <c r="B10881" s="37">
        <v>5033</v>
      </c>
      <c r="C10881" s="37" t="s">
        <v>10701</v>
      </c>
      <c r="D10881" s="38" t="s">
        <v>170</v>
      </c>
      <c r="E10881" s="39">
        <v>956.6820001765559</v>
      </c>
      <c r="F10881" s="39">
        <f t="shared" si="514"/>
        <v>1052.3502001942115</v>
      </c>
      <c r="G10881" s="39">
        <f t="shared" si="515"/>
        <v>1243.6866002295228</v>
      </c>
    </row>
    <row r="10882" spans="1:7" ht="25.5" customHeight="1" thickTop="1" thickBot="1" x14ac:dyDescent="0.25">
      <c r="A10882" s="20" t="str">
        <f t="shared" si="513"/>
        <v>5033RICHMOND</v>
      </c>
      <c r="B10882" s="20">
        <v>5033</v>
      </c>
      <c r="C10882" s="20" t="s">
        <v>4474</v>
      </c>
      <c r="D10882" s="21" t="s">
        <v>170</v>
      </c>
      <c r="E10882" s="22">
        <v>956.6820001765559</v>
      </c>
      <c r="F10882" s="22">
        <f t="shared" si="514"/>
        <v>1052.3502001942115</v>
      </c>
      <c r="G10882" s="22">
        <f t="shared" si="515"/>
        <v>1243.6866002295228</v>
      </c>
    </row>
    <row r="10883" spans="1:7" ht="25.5" customHeight="1" thickTop="1" thickBot="1" x14ac:dyDescent="0.25">
      <c r="A10883" s="20" t="str">
        <f t="shared" si="513"/>
        <v>5033WEST RICHMOND</v>
      </c>
      <c r="B10883" s="37">
        <v>5033</v>
      </c>
      <c r="C10883" s="37" t="s">
        <v>10702</v>
      </c>
      <c r="D10883" s="38" t="s">
        <v>170</v>
      </c>
      <c r="E10883" s="39">
        <v>956.6820001765559</v>
      </c>
      <c r="F10883" s="39">
        <f t="shared" si="514"/>
        <v>1052.3502001942115</v>
      </c>
      <c r="G10883" s="39">
        <f t="shared" si="515"/>
        <v>1243.6866002295228</v>
      </c>
    </row>
    <row r="10884" spans="1:7" ht="25.5" customHeight="1" thickTop="1" thickBot="1" x14ac:dyDescent="0.25">
      <c r="A10884" s="20" t="str">
        <f t="shared" si="513"/>
        <v>5034CLARENCE PARK</v>
      </c>
      <c r="B10884" s="20">
        <v>5034</v>
      </c>
      <c r="C10884" s="20" t="s">
        <v>10703</v>
      </c>
      <c r="D10884" s="21" t="s">
        <v>170</v>
      </c>
      <c r="E10884" s="22">
        <v>1009.6860004160759</v>
      </c>
      <c r="F10884" s="22">
        <f t="shared" si="514"/>
        <v>1110.6546004576835</v>
      </c>
      <c r="G10884" s="22">
        <f t="shared" si="515"/>
        <v>1312.5918005408987</v>
      </c>
    </row>
    <row r="10885" spans="1:7" ht="25.5" customHeight="1" thickTop="1" thickBot="1" x14ac:dyDescent="0.25">
      <c r="A10885" s="20" t="str">
        <f t="shared" ref="A10885:A10948" si="516">CONCATENATE(B10885,C10885)</f>
        <v>5034GOODWOOD</v>
      </c>
      <c r="B10885" s="37">
        <v>5034</v>
      </c>
      <c r="C10885" s="37" t="s">
        <v>9567</v>
      </c>
      <c r="D10885" s="38" t="s">
        <v>170</v>
      </c>
      <c r="E10885" s="39">
        <v>1009.6860004160759</v>
      </c>
      <c r="F10885" s="39">
        <f t="shared" ref="F10885:F10948" si="517">1.1*E10885</f>
        <v>1110.6546004576835</v>
      </c>
      <c r="G10885" s="39">
        <f t="shared" ref="G10885:G10948" si="518">1.3*E10885</f>
        <v>1312.5918005408987</v>
      </c>
    </row>
    <row r="10886" spans="1:7" ht="25.5" customHeight="1" thickTop="1" thickBot="1" x14ac:dyDescent="0.25">
      <c r="A10886" s="20" t="str">
        <f t="shared" si="516"/>
        <v>5034KINGS PARK</v>
      </c>
      <c r="B10886" s="20">
        <v>5034</v>
      </c>
      <c r="C10886" s="20" t="s">
        <v>1100</v>
      </c>
      <c r="D10886" s="21" t="s">
        <v>170</v>
      </c>
      <c r="E10886" s="22">
        <v>1009.6860004160759</v>
      </c>
      <c r="F10886" s="22">
        <f t="shared" si="517"/>
        <v>1110.6546004576835</v>
      </c>
      <c r="G10886" s="22">
        <f t="shared" si="518"/>
        <v>1312.5918005408987</v>
      </c>
    </row>
    <row r="10887" spans="1:7" ht="25.5" customHeight="1" thickTop="1" thickBot="1" x14ac:dyDescent="0.25">
      <c r="A10887" s="20" t="str">
        <f t="shared" si="516"/>
        <v>5034MILLSWOOD</v>
      </c>
      <c r="B10887" s="37">
        <v>5034</v>
      </c>
      <c r="C10887" s="37" t="s">
        <v>10704</v>
      </c>
      <c r="D10887" s="38" t="s">
        <v>170</v>
      </c>
      <c r="E10887" s="39">
        <v>1009.6860004160759</v>
      </c>
      <c r="F10887" s="39">
        <f t="shared" si="517"/>
        <v>1110.6546004576835</v>
      </c>
      <c r="G10887" s="39">
        <f t="shared" si="518"/>
        <v>1312.5918005408987</v>
      </c>
    </row>
    <row r="10888" spans="1:7" ht="25.5" customHeight="1" thickTop="1" thickBot="1" x14ac:dyDescent="0.25">
      <c r="A10888" s="20" t="str">
        <f t="shared" si="516"/>
        <v>5034WAYVILLE</v>
      </c>
      <c r="B10888" s="20">
        <v>5034</v>
      </c>
      <c r="C10888" s="20" t="s">
        <v>10705</v>
      </c>
      <c r="D10888" s="21" t="s">
        <v>170</v>
      </c>
      <c r="E10888" s="22">
        <v>1009.6860004160759</v>
      </c>
      <c r="F10888" s="22">
        <f t="shared" si="517"/>
        <v>1110.6546004576835</v>
      </c>
      <c r="G10888" s="22">
        <f t="shared" si="518"/>
        <v>1312.5918005408987</v>
      </c>
    </row>
    <row r="10889" spans="1:7" ht="25.5" customHeight="1" thickTop="1" thickBot="1" x14ac:dyDescent="0.25">
      <c r="A10889" s="20" t="str">
        <f t="shared" si="516"/>
        <v>5035ASHFORD</v>
      </c>
      <c r="B10889" s="37">
        <v>5035</v>
      </c>
      <c r="C10889" s="37" t="s">
        <v>2065</v>
      </c>
      <c r="D10889" s="38" t="s">
        <v>170</v>
      </c>
      <c r="E10889" s="39">
        <v>1024.5440004178261</v>
      </c>
      <c r="F10889" s="39">
        <f t="shared" si="517"/>
        <v>1126.9984004596088</v>
      </c>
      <c r="G10889" s="39">
        <f t="shared" si="518"/>
        <v>1331.907200543174</v>
      </c>
    </row>
    <row r="10890" spans="1:7" ht="25.5" customHeight="1" thickTop="1" thickBot="1" x14ac:dyDescent="0.25">
      <c r="A10890" s="20" t="str">
        <f t="shared" si="516"/>
        <v>5035BLACK FOREST</v>
      </c>
      <c r="B10890" s="20">
        <v>5035</v>
      </c>
      <c r="C10890" s="20" t="s">
        <v>10706</v>
      </c>
      <c r="D10890" s="21" t="s">
        <v>170</v>
      </c>
      <c r="E10890" s="22">
        <v>1024.5440004178261</v>
      </c>
      <c r="F10890" s="22">
        <f t="shared" si="517"/>
        <v>1126.9984004596088</v>
      </c>
      <c r="G10890" s="22">
        <f t="shared" si="518"/>
        <v>1331.907200543174</v>
      </c>
    </row>
    <row r="10891" spans="1:7" ht="25.5" customHeight="1" thickTop="1" thickBot="1" x14ac:dyDescent="0.25">
      <c r="A10891" s="20" t="str">
        <f t="shared" si="516"/>
        <v>5035EVERARD PARK</v>
      </c>
      <c r="B10891" s="37">
        <v>5035</v>
      </c>
      <c r="C10891" s="37" t="s">
        <v>10707</v>
      </c>
      <c r="D10891" s="38" t="s">
        <v>170</v>
      </c>
      <c r="E10891" s="39">
        <v>1024.5440004178261</v>
      </c>
      <c r="F10891" s="39">
        <f t="shared" si="517"/>
        <v>1126.9984004596088</v>
      </c>
      <c r="G10891" s="39">
        <f t="shared" si="518"/>
        <v>1331.907200543174</v>
      </c>
    </row>
    <row r="10892" spans="1:7" ht="25.5" customHeight="1" thickTop="1" thickBot="1" x14ac:dyDescent="0.25">
      <c r="A10892" s="20" t="str">
        <f t="shared" si="516"/>
        <v>5035FORESTVILLE</v>
      </c>
      <c r="B10892" s="20">
        <v>5035</v>
      </c>
      <c r="C10892" s="20" t="s">
        <v>962</v>
      </c>
      <c r="D10892" s="21" t="s">
        <v>170</v>
      </c>
      <c r="E10892" s="22">
        <v>1024.5440004178261</v>
      </c>
      <c r="F10892" s="22">
        <f t="shared" si="517"/>
        <v>1126.9984004596088</v>
      </c>
      <c r="G10892" s="22">
        <f t="shared" si="518"/>
        <v>1331.907200543174</v>
      </c>
    </row>
    <row r="10893" spans="1:7" ht="25.5" customHeight="1" thickTop="1" thickBot="1" x14ac:dyDescent="0.25">
      <c r="A10893" s="20" t="str">
        <f t="shared" si="516"/>
        <v>5035KESWICK</v>
      </c>
      <c r="B10893" s="37">
        <v>5035</v>
      </c>
      <c r="C10893" s="37" t="s">
        <v>10708</v>
      </c>
      <c r="D10893" s="38" t="s">
        <v>170</v>
      </c>
      <c r="E10893" s="39">
        <v>1024.5440004178261</v>
      </c>
      <c r="F10893" s="39">
        <f t="shared" si="517"/>
        <v>1126.9984004596088</v>
      </c>
      <c r="G10893" s="39">
        <f t="shared" si="518"/>
        <v>1331.907200543174</v>
      </c>
    </row>
    <row r="10894" spans="1:7" ht="25.5" customHeight="1" thickTop="1" thickBot="1" x14ac:dyDescent="0.25">
      <c r="A10894" s="20" t="str">
        <f t="shared" si="516"/>
        <v>5035KESWICK TERMINAL</v>
      </c>
      <c r="B10894" s="20">
        <v>5035</v>
      </c>
      <c r="C10894" s="20" t="s">
        <v>10709</v>
      </c>
      <c r="D10894" s="21" t="s">
        <v>170</v>
      </c>
      <c r="E10894" s="22">
        <v>1024.5440004178261</v>
      </c>
      <c r="F10894" s="22">
        <f t="shared" si="517"/>
        <v>1126.9984004596088</v>
      </c>
      <c r="G10894" s="22">
        <f t="shared" si="518"/>
        <v>1331.907200543174</v>
      </c>
    </row>
    <row r="10895" spans="1:7" ht="25.5" customHeight="1" thickTop="1" thickBot="1" x14ac:dyDescent="0.25">
      <c r="A10895" s="20" t="str">
        <f t="shared" si="516"/>
        <v>5037GLANDORE</v>
      </c>
      <c r="B10895" s="37">
        <v>5037</v>
      </c>
      <c r="C10895" s="37" t="s">
        <v>10710</v>
      </c>
      <c r="D10895" s="38" t="s">
        <v>170</v>
      </c>
      <c r="E10895" s="39">
        <v>1013.5080002349119</v>
      </c>
      <c r="F10895" s="39">
        <f t="shared" si="517"/>
        <v>1114.8588002584033</v>
      </c>
      <c r="G10895" s="39">
        <f t="shared" si="518"/>
        <v>1317.5604003053857</v>
      </c>
    </row>
    <row r="10896" spans="1:7" ht="25.5" customHeight="1" thickTop="1" thickBot="1" x14ac:dyDescent="0.25">
      <c r="A10896" s="20" t="str">
        <f t="shared" si="516"/>
        <v>5037KURRALTA PARK</v>
      </c>
      <c r="B10896" s="20">
        <v>5037</v>
      </c>
      <c r="C10896" s="20" t="s">
        <v>10711</v>
      </c>
      <c r="D10896" s="21" t="s">
        <v>170</v>
      </c>
      <c r="E10896" s="22">
        <v>1013.5080002349119</v>
      </c>
      <c r="F10896" s="22">
        <f t="shared" si="517"/>
        <v>1114.8588002584033</v>
      </c>
      <c r="G10896" s="22">
        <f t="shared" si="518"/>
        <v>1317.5604003053857</v>
      </c>
    </row>
    <row r="10897" spans="1:7" ht="25.5" customHeight="1" thickTop="1" thickBot="1" x14ac:dyDescent="0.25">
      <c r="A10897" s="20" t="str">
        <f t="shared" si="516"/>
        <v>5037NETLEY</v>
      </c>
      <c r="B10897" s="37">
        <v>5037</v>
      </c>
      <c r="C10897" s="37" t="s">
        <v>10712</v>
      </c>
      <c r="D10897" s="38" t="s">
        <v>170</v>
      </c>
      <c r="E10897" s="39">
        <v>1013.5080002349119</v>
      </c>
      <c r="F10897" s="39">
        <f t="shared" si="517"/>
        <v>1114.8588002584033</v>
      </c>
      <c r="G10897" s="39">
        <f t="shared" si="518"/>
        <v>1317.5604003053857</v>
      </c>
    </row>
    <row r="10898" spans="1:7" ht="25.5" customHeight="1" thickTop="1" thickBot="1" x14ac:dyDescent="0.25">
      <c r="A10898" s="20" t="str">
        <f t="shared" si="516"/>
        <v>5037NORTH PLYMPTON</v>
      </c>
      <c r="B10898" s="20">
        <v>5037</v>
      </c>
      <c r="C10898" s="20" t="s">
        <v>10713</v>
      </c>
      <c r="D10898" s="21" t="s">
        <v>170</v>
      </c>
      <c r="E10898" s="22">
        <v>1013.5080002349119</v>
      </c>
      <c r="F10898" s="22">
        <f t="shared" si="517"/>
        <v>1114.8588002584033</v>
      </c>
      <c r="G10898" s="22">
        <f t="shared" si="518"/>
        <v>1317.5604003053857</v>
      </c>
    </row>
    <row r="10899" spans="1:7" ht="25.5" customHeight="1" thickTop="1" thickBot="1" x14ac:dyDescent="0.25">
      <c r="A10899" s="20" t="str">
        <f t="shared" si="516"/>
        <v>5038CAMDEN PARK</v>
      </c>
      <c r="B10899" s="37">
        <v>5038</v>
      </c>
      <c r="C10899" s="37" t="s">
        <v>3550</v>
      </c>
      <c r="D10899" s="38" t="s">
        <v>170</v>
      </c>
      <c r="E10899" s="39">
        <v>1048.3540003712881</v>
      </c>
      <c r="F10899" s="39">
        <f t="shared" si="517"/>
        <v>1153.189400408417</v>
      </c>
      <c r="G10899" s="39">
        <f t="shared" si="518"/>
        <v>1362.8602004826746</v>
      </c>
    </row>
    <row r="10900" spans="1:7" ht="25.5" customHeight="1" thickTop="1" thickBot="1" x14ac:dyDescent="0.25">
      <c r="A10900" s="20" t="str">
        <f t="shared" si="516"/>
        <v>5038PLYMPTON</v>
      </c>
      <c r="B10900" s="20">
        <v>5038</v>
      </c>
      <c r="C10900" s="20" t="s">
        <v>10714</v>
      </c>
      <c r="D10900" s="21" t="s">
        <v>170</v>
      </c>
      <c r="E10900" s="22">
        <v>1048.3540003712881</v>
      </c>
      <c r="F10900" s="22">
        <f t="shared" si="517"/>
        <v>1153.189400408417</v>
      </c>
      <c r="G10900" s="22">
        <f t="shared" si="518"/>
        <v>1362.8602004826746</v>
      </c>
    </row>
    <row r="10901" spans="1:7" ht="25.5" customHeight="1" thickTop="1" thickBot="1" x14ac:dyDescent="0.25">
      <c r="A10901" s="20" t="str">
        <f t="shared" si="516"/>
        <v>5038PLYMPTON PARK</v>
      </c>
      <c r="B10901" s="37">
        <v>5038</v>
      </c>
      <c r="C10901" s="37" t="s">
        <v>10715</v>
      </c>
      <c r="D10901" s="38" t="s">
        <v>170</v>
      </c>
      <c r="E10901" s="39">
        <v>1048.3540003712881</v>
      </c>
      <c r="F10901" s="39">
        <f t="shared" si="517"/>
        <v>1153.189400408417</v>
      </c>
      <c r="G10901" s="39">
        <f t="shared" si="518"/>
        <v>1362.8602004826746</v>
      </c>
    </row>
    <row r="10902" spans="1:7" ht="25.5" customHeight="1" thickTop="1" thickBot="1" x14ac:dyDescent="0.25">
      <c r="A10902" s="20" t="str">
        <f t="shared" si="516"/>
        <v>5038SOUTH PLYMPTON</v>
      </c>
      <c r="B10902" s="20">
        <v>5038</v>
      </c>
      <c r="C10902" s="20" t="s">
        <v>10716</v>
      </c>
      <c r="D10902" s="21" t="s">
        <v>170</v>
      </c>
      <c r="E10902" s="22">
        <v>1048.3540003712881</v>
      </c>
      <c r="F10902" s="22">
        <f t="shared" si="517"/>
        <v>1153.189400408417</v>
      </c>
      <c r="G10902" s="22">
        <f t="shared" si="518"/>
        <v>1362.8602004826746</v>
      </c>
    </row>
    <row r="10903" spans="1:7" ht="25.5" customHeight="1" thickTop="1" thickBot="1" x14ac:dyDescent="0.25">
      <c r="A10903" s="20" t="str">
        <f t="shared" si="516"/>
        <v>5039CLARENCE GARDENS</v>
      </c>
      <c r="B10903" s="37">
        <v>5039</v>
      </c>
      <c r="C10903" s="37" t="s">
        <v>10717</v>
      </c>
      <c r="D10903" s="38" t="s">
        <v>170</v>
      </c>
      <c r="E10903" s="39">
        <v>980.79999964346985</v>
      </c>
      <c r="F10903" s="39">
        <f t="shared" si="517"/>
        <v>1078.8799996078169</v>
      </c>
      <c r="G10903" s="39">
        <f t="shared" si="518"/>
        <v>1275.0399995365108</v>
      </c>
    </row>
    <row r="10904" spans="1:7" ht="25.5" customHeight="1" thickTop="1" thickBot="1" x14ac:dyDescent="0.25">
      <c r="A10904" s="20" t="str">
        <f t="shared" si="516"/>
        <v>5039EDWARDSTOWN</v>
      </c>
      <c r="B10904" s="20">
        <v>5039</v>
      </c>
      <c r="C10904" s="20" t="s">
        <v>10718</v>
      </c>
      <c r="D10904" s="21" t="s">
        <v>170</v>
      </c>
      <c r="E10904" s="22">
        <v>980.79999964346985</v>
      </c>
      <c r="F10904" s="22">
        <f t="shared" si="517"/>
        <v>1078.8799996078169</v>
      </c>
      <c r="G10904" s="22">
        <f t="shared" si="518"/>
        <v>1275.0399995365108</v>
      </c>
    </row>
    <row r="10905" spans="1:7" ht="25.5" customHeight="1" thickTop="1" thickBot="1" x14ac:dyDescent="0.25">
      <c r="A10905" s="20" t="str">
        <f t="shared" si="516"/>
        <v>5039MELROSE PARK</v>
      </c>
      <c r="B10905" s="37">
        <v>5039</v>
      </c>
      <c r="C10905" s="37" t="s">
        <v>1029</v>
      </c>
      <c r="D10905" s="38" t="s">
        <v>170</v>
      </c>
      <c r="E10905" s="39">
        <v>980.79999964346985</v>
      </c>
      <c r="F10905" s="39">
        <f t="shared" si="517"/>
        <v>1078.8799996078169</v>
      </c>
      <c r="G10905" s="39">
        <f t="shared" si="518"/>
        <v>1275.0399995365108</v>
      </c>
    </row>
    <row r="10906" spans="1:7" ht="25.5" customHeight="1" thickTop="1" thickBot="1" x14ac:dyDescent="0.25">
      <c r="A10906" s="20" t="str">
        <f t="shared" si="516"/>
        <v>5040NOVAR GARDENS</v>
      </c>
      <c r="B10906" s="20">
        <v>5040</v>
      </c>
      <c r="C10906" s="20" t="s">
        <v>10719</v>
      </c>
      <c r="D10906" s="21" t="s">
        <v>170</v>
      </c>
      <c r="E10906" s="22">
        <v>936.54399983110784</v>
      </c>
      <c r="F10906" s="22">
        <f t="shared" si="517"/>
        <v>1030.1983998142186</v>
      </c>
      <c r="G10906" s="22">
        <f t="shared" si="518"/>
        <v>1217.5071997804403</v>
      </c>
    </row>
    <row r="10907" spans="1:7" ht="25.5" customHeight="1" thickTop="1" thickBot="1" x14ac:dyDescent="0.25">
      <c r="A10907" s="20" t="str">
        <f t="shared" si="516"/>
        <v>5041COLONEL LIGHT GARDENS</v>
      </c>
      <c r="B10907" s="37">
        <v>5041</v>
      </c>
      <c r="C10907" s="37" t="s">
        <v>10720</v>
      </c>
      <c r="D10907" s="38" t="s">
        <v>170</v>
      </c>
      <c r="E10907" s="39">
        <v>944.75800008843589</v>
      </c>
      <c r="F10907" s="39">
        <f t="shared" si="517"/>
        <v>1039.2338000972795</v>
      </c>
      <c r="G10907" s="39">
        <f t="shared" si="518"/>
        <v>1228.1854001149668</v>
      </c>
    </row>
    <row r="10908" spans="1:7" ht="25.5" customHeight="1" thickTop="1" thickBot="1" x14ac:dyDescent="0.25">
      <c r="A10908" s="20" t="str">
        <f t="shared" si="516"/>
        <v>5041CUMBERLAND PARK</v>
      </c>
      <c r="B10908" s="20">
        <v>5041</v>
      </c>
      <c r="C10908" s="20" t="s">
        <v>10721</v>
      </c>
      <c r="D10908" s="21" t="s">
        <v>170</v>
      </c>
      <c r="E10908" s="22">
        <v>944.75800008843589</v>
      </c>
      <c r="F10908" s="22">
        <f t="shared" si="517"/>
        <v>1039.2338000972795</v>
      </c>
      <c r="G10908" s="22">
        <f t="shared" si="518"/>
        <v>1228.1854001149668</v>
      </c>
    </row>
    <row r="10909" spans="1:7" ht="25.5" customHeight="1" thickTop="1" thickBot="1" x14ac:dyDescent="0.25">
      <c r="A10909" s="20" t="str">
        <f t="shared" si="516"/>
        <v>5041DAW PARK</v>
      </c>
      <c r="B10909" s="37">
        <v>5041</v>
      </c>
      <c r="C10909" s="37" t="s">
        <v>10722</v>
      </c>
      <c r="D10909" s="38" t="s">
        <v>170</v>
      </c>
      <c r="E10909" s="39">
        <v>944.75800008843589</v>
      </c>
      <c r="F10909" s="39">
        <f t="shared" si="517"/>
        <v>1039.2338000972795</v>
      </c>
      <c r="G10909" s="39">
        <f t="shared" si="518"/>
        <v>1228.1854001149668</v>
      </c>
    </row>
    <row r="10910" spans="1:7" ht="25.5" customHeight="1" thickTop="1" thickBot="1" x14ac:dyDescent="0.25">
      <c r="A10910" s="20" t="str">
        <f t="shared" si="516"/>
        <v>5041PANORAMA</v>
      </c>
      <c r="B10910" s="20">
        <v>5041</v>
      </c>
      <c r="C10910" s="20" t="s">
        <v>10723</v>
      </c>
      <c r="D10910" s="21" t="s">
        <v>170</v>
      </c>
      <c r="E10910" s="22">
        <v>944.75800008843589</v>
      </c>
      <c r="F10910" s="22">
        <f t="shared" si="517"/>
        <v>1039.2338000972795</v>
      </c>
      <c r="G10910" s="22">
        <f t="shared" si="518"/>
        <v>1228.1854001149668</v>
      </c>
    </row>
    <row r="10911" spans="1:7" ht="25.5" customHeight="1" thickTop="1" thickBot="1" x14ac:dyDescent="0.25">
      <c r="A10911" s="20" t="str">
        <f t="shared" si="516"/>
        <v>5041WESTBOURNE PARK</v>
      </c>
      <c r="B10911" s="37">
        <v>5041</v>
      </c>
      <c r="C10911" s="37" t="s">
        <v>10724</v>
      </c>
      <c r="D10911" s="38" t="s">
        <v>170</v>
      </c>
      <c r="E10911" s="39">
        <v>944.75800008843589</v>
      </c>
      <c r="F10911" s="39">
        <f t="shared" si="517"/>
        <v>1039.2338000972795</v>
      </c>
      <c r="G10911" s="39">
        <f t="shared" si="518"/>
        <v>1228.1854001149668</v>
      </c>
    </row>
    <row r="10912" spans="1:7" ht="25.5" customHeight="1" thickTop="1" thickBot="1" x14ac:dyDescent="0.25">
      <c r="A10912" s="20" t="str">
        <f t="shared" si="516"/>
        <v>5042BEDFORD PARK</v>
      </c>
      <c r="B10912" s="20">
        <v>5042</v>
      </c>
      <c r="C10912" s="20" t="s">
        <v>10725</v>
      </c>
      <c r="D10912" s="21" t="s">
        <v>170</v>
      </c>
      <c r="E10912" s="22">
        <v>1040.6180002897681</v>
      </c>
      <c r="F10912" s="22">
        <f t="shared" si="517"/>
        <v>1144.679800318745</v>
      </c>
      <c r="G10912" s="22">
        <f t="shared" si="518"/>
        <v>1352.8034003766986</v>
      </c>
    </row>
    <row r="10913" spans="1:7" ht="25.5" customHeight="1" thickTop="1" thickBot="1" x14ac:dyDescent="0.25">
      <c r="A10913" s="20" t="str">
        <f t="shared" si="516"/>
        <v>5042CLOVELLY PARK</v>
      </c>
      <c r="B10913" s="37">
        <v>5042</v>
      </c>
      <c r="C10913" s="37" t="s">
        <v>10726</v>
      </c>
      <c r="D10913" s="38" t="s">
        <v>170</v>
      </c>
      <c r="E10913" s="39">
        <v>1040.6180002897681</v>
      </c>
      <c r="F10913" s="39">
        <f t="shared" si="517"/>
        <v>1144.679800318745</v>
      </c>
      <c r="G10913" s="39">
        <f t="shared" si="518"/>
        <v>1352.8034003766986</v>
      </c>
    </row>
    <row r="10914" spans="1:7" ht="25.5" customHeight="1" thickTop="1" thickBot="1" x14ac:dyDescent="0.25">
      <c r="A10914" s="20" t="str">
        <f t="shared" si="516"/>
        <v>5042PASADENA</v>
      </c>
      <c r="B10914" s="20">
        <v>5042</v>
      </c>
      <c r="C10914" s="20" t="s">
        <v>10727</v>
      </c>
      <c r="D10914" s="21" t="s">
        <v>170</v>
      </c>
      <c r="E10914" s="22">
        <v>1040.6180002897681</v>
      </c>
      <c r="F10914" s="22">
        <f t="shared" si="517"/>
        <v>1144.679800318745</v>
      </c>
      <c r="G10914" s="22">
        <f t="shared" si="518"/>
        <v>1352.8034003766986</v>
      </c>
    </row>
    <row r="10915" spans="1:7" ht="25.5" customHeight="1" thickTop="1" thickBot="1" x14ac:dyDescent="0.25">
      <c r="A10915" s="20" t="str">
        <f t="shared" si="516"/>
        <v>5042ST MARYS</v>
      </c>
      <c r="B10915" s="37">
        <v>5042</v>
      </c>
      <c r="C10915" s="37" t="s">
        <v>4523</v>
      </c>
      <c r="D10915" s="38" t="s">
        <v>170</v>
      </c>
      <c r="E10915" s="39">
        <v>1040.6180002897681</v>
      </c>
      <c r="F10915" s="39">
        <f t="shared" si="517"/>
        <v>1144.679800318745</v>
      </c>
      <c r="G10915" s="39">
        <f t="shared" si="518"/>
        <v>1352.8034003766986</v>
      </c>
    </row>
    <row r="10916" spans="1:7" ht="25.5" customHeight="1" thickTop="1" thickBot="1" x14ac:dyDescent="0.25">
      <c r="A10916" s="20" t="str">
        <f t="shared" si="516"/>
        <v>5042TONSLEY</v>
      </c>
      <c r="B10916" s="20">
        <v>5042</v>
      </c>
      <c r="C10916" s="20" t="s">
        <v>10728</v>
      </c>
      <c r="D10916" s="21" t="s">
        <v>170</v>
      </c>
      <c r="E10916" s="22">
        <v>1040.6180002897681</v>
      </c>
      <c r="F10916" s="22">
        <f t="shared" si="517"/>
        <v>1144.679800318745</v>
      </c>
      <c r="G10916" s="22">
        <f t="shared" si="518"/>
        <v>1352.8034003766986</v>
      </c>
    </row>
    <row r="10917" spans="1:7" ht="25.5" customHeight="1" thickTop="1" thickBot="1" x14ac:dyDescent="0.25">
      <c r="A10917" s="20" t="str">
        <f t="shared" si="516"/>
        <v>5043ASCOT PARK</v>
      </c>
      <c r="B10917" s="37">
        <v>5043</v>
      </c>
      <c r="C10917" s="37" t="s">
        <v>10729</v>
      </c>
      <c r="D10917" s="38" t="s">
        <v>170</v>
      </c>
      <c r="E10917" s="39">
        <v>989.64599983333198</v>
      </c>
      <c r="F10917" s="39">
        <f t="shared" si="517"/>
        <v>1088.6105998166652</v>
      </c>
      <c r="G10917" s="39">
        <f t="shared" si="518"/>
        <v>1286.5397997833315</v>
      </c>
    </row>
    <row r="10918" spans="1:7" ht="25.5" customHeight="1" thickTop="1" thickBot="1" x14ac:dyDescent="0.25">
      <c r="A10918" s="20" t="str">
        <f t="shared" si="516"/>
        <v>5043MARION</v>
      </c>
      <c r="B10918" s="20">
        <v>5043</v>
      </c>
      <c r="C10918" s="20" t="s">
        <v>10730</v>
      </c>
      <c r="D10918" s="21" t="s">
        <v>170</v>
      </c>
      <c r="E10918" s="22">
        <v>989.64599983333198</v>
      </c>
      <c r="F10918" s="22">
        <f t="shared" si="517"/>
        <v>1088.6105998166652</v>
      </c>
      <c r="G10918" s="22">
        <f t="shared" si="518"/>
        <v>1286.5397997833315</v>
      </c>
    </row>
    <row r="10919" spans="1:7" ht="25.5" customHeight="1" thickTop="1" thickBot="1" x14ac:dyDescent="0.25">
      <c r="A10919" s="20" t="str">
        <f t="shared" si="516"/>
        <v>5043MITCHELL PARK</v>
      </c>
      <c r="B10919" s="37">
        <v>5043</v>
      </c>
      <c r="C10919" s="37" t="s">
        <v>6040</v>
      </c>
      <c r="D10919" s="38" t="s">
        <v>170</v>
      </c>
      <c r="E10919" s="39">
        <v>989.64599983333198</v>
      </c>
      <c r="F10919" s="39">
        <f t="shared" si="517"/>
        <v>1088.6105998166652</v>
      </c>
      <c r="G10919" s="39">
        <f t="shared" si="518"/>
        <v>1286.5397997833315</v>
      </c>
    </row>
    <row r="10920" spans="1:7" ht="25.5" customHeight="1" thickTop="1" thickBot="1" x14ac:dyDescent="0.25">
      <c r="A10920" s="20" t="str">
        <f t="shared" si="516"/>
        <v>5043MORPHETTVILLE</v>
      </c>
      <c r="B10920" s="20">
        <v>5043</v>
      </c>
      <c r="C10920" s="20" t="s">
        <v>10731</v>
      </c>
      <c r="D10920" s="21" t="s">
        <v>170</v>
      </c>
      <c r="E10920" s="22">
        <v>989.64599983333198</v>
      </c>
      <c r="F10920" s="22">
        <f t="shared" si="517"/>
        <v>1088.6105998166652</v>
      </c>
      <c r="G10920" s="22">
        <f t="shared" si="518"/>
        <v>1286.5397997833315</v>
      </c>
    </row>
    <row r="10921" spans="1:7" ht="25.5" customHeight="1" thickTop="1" thickBot="1" x14ac:dyDescent="0.25">
      <c r="A10921" s="20" t="str">
        <f t="shared" si="516"/>
        <v>5043PARK HOLME</v>
      </c>
      <c r="B10921" s="37">
        <v>5043</v>
      </c>
      <c r="C10921" s="37" t="s">
        <v>10732</v>
      </c>
      <c r="D10921" s="38" t="s">
        <v>170</v>
      </c>
      <c r="E10921" s="39">
        <v>989.64599983333198</v>
      </c>
      <c r="F10921" s="39">
        <f t="shared" si="517"/>
        <v>1088.6105998166652</v>
      </c>
      <c r="G10921" s="39">
        <f t="shared" si="518"/>
        <v>1286.5397997833315</v>
      </c>
    </row>
    <row r="10922" spans="1:7" ht="25.5" customHeight="1" thickTop="1" thickBot="1" x14ac:dyDescent="0.25">
      <c r="A10922" s="20" t="str">
        <f t="shared" si="516"/>
        <v>5044GLENGOWRIE</v>
      </c>
      <c r="B10922" s="20">
        <v>5044</v>
      </c>
      <c r="C10922" s="20" t="s">
        <v>10733</v>
      </c>
      <c r="D10922" s="21" t="s">
        <v>170</v>
      </c>
      <c r="E10922" s="22">
        <v>976.33999966590602</v>
      </c>
      <c r="F10922" s="22">
        <f t="shared" si="517"/>
        <v>1073.9739996324968</v>
      </c>
      <c r="G10922" s="22">
        <f t="shared" si="518"/>
        <v>1269.2419995656778</v>
      </c>
    </row>
    <row r="10923" spans="1:7" ht="25.5" customHeight="1" thickTop="1" thickBot="1" x14ac:dyDescent="0.25">
      <c r="A10923" s="20" t="str">
        <f t="shared" si="516"/>
        <v>5044SOMERTON PARK</v>
      </c>
      <c r="B10923" s="37">
        <v>5044</v>
      </c>
      <c r="C10923" s="37" t="s">
        <v>10734</v>
      </c>
      <c r="D10923" s="38" t="s">
        <v>170</v>
      </c>
      <c r="E10923" s="39">
        <v>976.33999966590602</v>
      </c>
      <c r="F10923" s="39">
        <f t="shared" si="517"/>
        <v>1073.9739996324968</v>
      </c>
      <c r="G10923" s="39">
        <f t="shared" si="518"/>
        <v>1269.2419995656778</v>
      </c>
    </row>
    <row r="10924" spans="1:7" ht="25.5" customHeight="1" thickTop="1" thickBot="1" x14ac:dyDescent="0.25">
      <c r="A10924" s="20" t="str">
        <f t="shared" si="516"/>
        <v>5045GLENELG</v>
      </c>
      <c r="B10924" s="20">
        <v>5045</v>
      </c>
      <c r="C10924" s="20" t="s">
        <v>4808</v>
      </c>
      <c r="D10924" s="21" t="s">
        <v>170</v>
      </c>
      <c r="E10924" s="22">
        <v>926.85599995796395</v>
      </c>
      <c r="F10924" s="22">
        <f t="shared" si="517"/>
        <v>1019.5415999537604</v>
      </c>
      <c r="G10924" s="22">
        <f t="shared" si="518"/>
        <v>1204.9127999453531</v>
      </c>
    </row>
    <row r="10925" spans="1:7" ht="25.5" customHeight="1" thickTop="1" thickBot="1" x14ac:dyDescent="0.25">
      <c r="A10925" s="20" t="str">
        <f t="shared" si="516"/>
        <v>5045GLENELG EAST</v>
      </c>
      <c r="B10925" s="37">
        <v>5045</v>
      </c>
      <c r="C10925" s="37" t="s">
        <v>10735</v>
      </c>
      <c r="D10925" s="38" t="s">
        <v>170</v>
      </c>
      <c r="E10925" s="39">
        <v>926.85599995796395</v>
      </c>
      <c r="F10925" s="39">
        <f t="shared" si="517"/>
        <v>1019.5415999537604</v>
      </c>
      <c r="G10925" s="39">
        <f t="shared" si="518"/>
        <v>1204.9127999453531</v>
      </c>
    </row>
    <row r="10926" spans="1:7" ht="25.5" customHeight="1" thickTop="1" thickBot="1" x14ac:dyDescent="0.25">
      <c r="A10926" s="20" t="str">
        <f t="shared" si="516"/>
        <v>5045GLENELG NORTH</v>
      </c>
      <c r="B10926" s="20">
        <v>5045</v>
      </c>
      <c r="C10926" s="20" t="s">
        <v>10736</v>
      </c>
      <c r="D10926" s="21" t="s">
        <v>170</v>
      </c>
      <c r="E10926" s="22">
        <v>926.85599995796395</v>
      </c>
      <c r="F10926" s="22">
        <f t="shared" si="517"/>
        <v>1019.5415999537604</v>
      </c>
      <c r="G10926" s="22">
        <f t="shared" si="518"/>
        <v>1204.9127999453531</v>
      </c>
    </row>
    <row r="10927" spans="1:7" ht="25.5" customHeight="1" thickTop="1" thickBot="1" x14ac:dyDescent="0.25">
      <c r="A10927" s="20" t="str">
        <f t="shared" si="516"/>
        <v>5045GLENELG SOUTH</v>
      </c>
      <c r="B10927" s="37">
        <v>5045</v>
      </c>
      <c r="C10927" s="37" t="s">
        <v>10737</v>
      </c>
      <c r="D10927" s="38" t="s">
        <v>170</v>
      </c>
      <c r="E10927" s="39">
        <v>926.85599995796395</v>
      </c>
      <c r="F10927" s="39">
        <f t="shared" si="517"/>
        <v>1019.5415999537604</v>
      </c>
      <c r="G10927" s="39">
        <f t="shared" si="518"/>
        <v>1204.9127999453531</v>
      </c>
    </row>
    <row r="10928" spans="1:7" ht="25.5" customHeight="1" thickTop="1" thickBot="1" x14ac:dyDescent="0.25">
      <c r="A10928" s="20" t="str">
        <f t="shared" si="516"/>
        <v>5046OAKLANDS PARK</v>
      </c>
      <c r="B10928" s="20">
        <v>5046</v>
      </c>
      <c r="C10928" s="20" t="s">
        <v>10738</v>
      </c>
      <c r="D10928" s="21" t="s">
        <v>170</v>
      </c>
      <c r="E10928" s="22">
        <v>911.96799973258203</v>
      </c>
      <c r="F10928" s="22">
        <f t="shared" si="517"/>
        <v>1003.1647997058403</v>
      </c>
      <c r="G10928" s="22">
        <f t="shared" si="518"/>
        <v>1185.5583996523567</v>
      </c>
    </row>
    <row r="10929" spans="1:7" ht="25.5" customHeight="1" thickTop="1" thickBot="1" x14ac:dyDescent="0.25">
      <c r="A10929" s="20" t="str">
        <f t="shared" si="516"/>
        <v>5046WARRADALE</v>
      </c>
      <c r="B10929" s="37">
        <v>5046</v>
      </c>
      <c r="C10929" s="37" t="s">
        <v>10739</v>
      </c>
      <c r="D10929" s="38" t="s">
        <v>170</v>
      </c>
      <c r="E10929" s="39">
        <v>911.96799973258203</v>
      </c>
      <c r="F10929" s="39">
        <f t="shared" si="517"/>
        <v>1003.1647997058403</v>
      </c>
      <c r="G10929" s="39">
        <f t="shared" si="518"/>
        <v>1185.5583996523567</v>
      </c>
    </row>
    <row r="10930" spans="1:7" ht="25.5" customHeight="1" thickTop="1" thickBot="1" x14ac:dyDescent="0.25">
      <c r="A10930" s="20" t="str">
        <f t="shared" si="516"/>
        <v>5047DARLINGTON</v>
      </c>
      <c r="B10930" s="20">
        <v>5047</v>
      </c>
      <c r="C10930" s="20" t="s">
        <v>808</v>
      </c>
      <c r="D10930" s="21" t="s">
        <v>170</v>
      </c>
      <c r="E10930" s="22">
        <v>958.43200021657788</v>
      </c>
      <c r="F10930" s="22">
        <f t="shared" si="517"/>
        <v>1054.2752002382358</v>
      </c>
      <c r="G10930" s="22">
        <f t="shared" si="518"/>
        <v>1245.9616002815512</v>
      </c>
    </row>
    <row r="10931" spans="1:7" ht="25.5" customHeight="1" thickTop="1" thickBot="1" x14ac:dyDescent="0.25">
      <c r="A10931" s="20" t="str">
        <f t="shared" si="516"/>
        <v>5047SEACOMBE GARDENS</v>
      </c>
      <c r="B10931" s="37">
        <v>5047</v>
      </c>
      <c r="C10931" s="37" t="s">
        <v>10740</v>
      </c>
      <c r="D10931" s="38" t="s">
        <v>170</v>
      </c>
      <c r="E10931" s="39">
        <v>958.43200021657788</v>
      </c>
      <c r="F10931" s="39">
        <f t="shared" si="517"/>
        <v>1054.2752002382358</v>
      </c>
      <c r="G10931" s="39">
        <f t="shared" si="518"/>
        <v>1245.9616002815512</v>
      </c>
    </row>
    <row r="10932" spans="1:7" ht="25.5" customHeight="1" thickTop="1" thickBot="1" x14ac:dyDescent="0.25">
      <c r="A10932" s="20" t="str">
        <f t="shared" si="516"/>
        <v>5047SEACOMBE HEIGHTS</v>
      </c>
      <c r="B10932" s="20">
        <v>5047</v>
      </c>
      <c r="C10932" s="20" t="s">
        <v>10741</v>
      </c>
      <c r="D10932" s="21" t="s">
        <v>170</v>
      </c>
      <c r="E10932" s="22">
        <v>958.43200021657788</v>
      </c>
      <c r="F10932" s="22">
        <f t="shared" si="517"/>
        <v>1054.2752002382358</v>
      </c>
      <c r="G10932" s="22">
        <f t="shared" si="518"/>
        <v>1245.9616002815512</v>
      </c>
    </row>
    <row r="10933" spans="1:7" ht="25.5" customHeight="1" thickTop="1" thickBot="1" x14ac:dyDescent="0.25">
      <c r="A10933" s="20" t="str">
        <f t="shared" si="516"/>
        <v>5047STURT</v>
      </c>
      <c r="B10933" s="37">
        <v>5047</v>
      </c>
      <c r="C10933" s="37" t="s">
        <v>10742</v>
      </c>
      <c r="D10933" s="38" t="s">
        <v>170</v>
      </c>
      <c r="E10933" s="39">
        <v>958.43200021657788</v>
      </c>
      <c r="F10933" s="39">
        <f t="shared" si="517"/>
        <v>1054.2752002382358</v>
      </c>
      <c r="G10933" s="39">
        <f t="shared" si="518"/>
        <v>1245.9616002815512</v>
      </c>
    </row>
    <row r="10934" spans="1:7" ht="25.5" customHeight="1" thickTop="1" thickBot="1" x14ac:dyDescent="0.25">
      <c r="A10934" s="20" t="str">
        <f t="shared" si="516"/>
        <v>5048BRIGHTON</v>
      </c>
      <c r="B10934" s="20">
        <v>5048</v>
      </c>
      <c r="C10934" s="20" t="s">
        <v>5471</v>
      </c>
      <c r="D10934" s="21" t="s">
        <v>170</v>
      </c>
      <c r="E10934" s="22">
        <v>869.90800013946591</v>
      </c>
      <c r="F10934" s="22">
        <f t="shared" si="517"/>
        <v>956.89880015341259</v>
      </c>
      <c r="G10934" s="22">
        <f t="shared" si="518"/>
        <v>1130.8804001813057</v>
      </c>
    </row>
    <row r="10935" spans="1:7" ht="25.5" customHeight="1" thickTop="1" thickBot="1" x14ac:dyDescent="0.25">
      <c r="A10935" s="20" t="str">
        <f t="shared" si="516"/>
        <v>5048DOVER GARDENS</v>
      </c>
      <c r="B10935" s="37">
        <v>5048</v>
      </c>
      <c r="C10935" s="37" t="s">
        <v>10743</v>
      </c>
      <c r="D10935" s="38" t="s">
        <v>170</v>
      </c>
      <c r="E10935" s="39">
        <v>869.90800013946591</v>
      </c>
      <c r="F10935" s="39">
        <f t="shared" si="517"/>
        <v>956.89880015341259</v>
      </c>
      <c r="G10935" s="39">
        <f t="shared" si="518"/>
        <v>1130.8804001813057</v>
      </c>
    </row>
    <row r="10936" spans="1:7" ht="25.5" customHeight="1" thickTop="1" thickBot="1" x14ac:dyDescent="0.25">
      <c r="A10936" s="20" t="str">
        <f t="shared" si="516"/>
        <v>5048HOVE</v>
      </c>
      <c r="B10936" s="20">
        <v>5048</v>
      </c>
      <c r="C10936" s="20" t="s">
        <v>10744</v>
      </c>
      <c r="D10936" s="21" t="s">
        <v>170</v>
      </c>
      <c r="E10936" s="22">
        <v>869.90800013946591</v>
      </c>
      <c r="F10936" s="22">
        <f t="shared" si="517"/>
        <v>956.89880015341259</v>
      </c>
      <c r="G10936" s="22">
        <f t="shared" si="518"/>
        <v>1130.8804001813057</v>
      </c>
    </row>
    <row r="10937" spans="1:7" ht="25.5" customHeight="1" thickTop="1" thickBot="1" x14ac:dyDescent="0.25">
      <c r="A10937" s="20" t="str">
        <f t="shared" si="516"/>
        <v>5048NORTH BRIGHTON</v>
      </c>
      <c r="B10937" s="37">
        <v>5048</v>
      </c>
      <c r="C10937" s="37" t="s">
        <v>10745</v>
      </c>
      <c r="D10937" s="38" t="s">
        <v>170</v>
      </c>
      <c r="E10937" s="39">
        <v>869.90800013946591</v>
      </c>
      <c r="F10937" s="39">
        <f t="shared" si="517"/>
        <v>956.89880015341259</v>
      </c>
      <c r="G10937" s="39">
        <f t="shared" si="518"/>
        <v>1130.8804001813057</v>
      </c>
    </row>
    <row r="10938" spans="1:7" ht="25.5" customHeight="1" thickTop="1" thickBot="1" x14ac:dyDescent="0.25">
      <c r="A10938" s="20" t="str">
        <f t="shared" si="516"/>
        <v>5048SOUTH BRIGHTON</v>
      </c>
      <c r="B10938" s="20">
        <v>5048</v>
      </c>
      <c r="C10938" s="20" t="s">
        <v>10746</v>
      </c>
      <c r="D10938" s="21" t="s">
        <v>170</v>
      </c>
      <c r="E10938" s="22">
        <v>869.90800013946591</v>
      </c>
      <c r="F10938" s="22">
        <f t="shared" si="517"/>
        <v>956.89880015341259</v>
      </c>
      <c r="G10938" s="22">
        <f t="shared" si="518"/>
        <v>1130.8804001813057</v>
      </c>
    </row>
    <row r="10939" spans="1:7" ht="25.5" customHeight="1" thickTop="1" thickBot="1" x14ac:dyDescent="0.25">
      <c r="A10939" s="20" t="str">
        <f t="shared" si="516"/>
        <v>5049KINGSTON PARK</v>
      </c>
      <c r="B10939" s="37">
        <v>5049</v>
      </c>
      <c r="C10939" s="37" t="s">
        <v>10747</v>
      </c>
      <c r="D10939" s="38" t="s">
        <v>170</v>
      </c>
      <c r="E10939" s="39">
        <v>954.33200020058393</v>
      </c>
      <c r="F10939" s="39">
        <f t="shared" si="517"/>
        <v>1049.7652002206423</v>
      </c>
      <c r="G10939" s="39">
        <f t="shared" si="518"/>
        <v>1240.6316002607591</v>
      </c>
    </row>
    <row r="10940" spans="1:7" ht="25.5" customHeight="1" thickTop="1" thickBot="1" x14ac:dyDescent="0.25">
      <c r="A10940" s="20" t="str">
        <f t="shared" si="516"/>
        <v>5049MARINO</v>
      </c>
      <c r="B10940" s="20">
        <v>5049</v>
      </c>
      <c r="C10940" s="20" t="s">
        <v>10748</v>
      </c>
      <c r="D10940" s="21" t="s">
        <v>170</v>
      </c>
      <c r="E10940" s="22">
        <v>954.33200020058393</v>
      </c>
      <c r="F10940" s="22">
        <f t="shared" si="517"/>
        <v>1049.7652002206423</v>
      </c>
      <c r="G10940" s="22">
        <f t="shared" si="518"/>
        <v>1240.6316002607591</v>
      </c>
    </row>
    <row r="10941" spans="1:7" ht="25.5" customHeight="1" thickTop="1" thickBot="1" x14ac:dyDescent="0.25">
      <c r="A10941" s="20" t="str">
        <f t="shared" si="516"/>
        <v>5049SEACLIFF</v>
      </c>
      <c r="B10941" s="37">
        <v>5049</v>
      </c>
      <c r="C10941" s="37" t="s">
        <v>10749</v>
      </c>
      <c r="D10941" s="38" t="s">
        <v>170</v>
      </c>
      <c r="E10941" s="39">
        <v>954.33200020058393</v>
      </c>
      <c r="F10941" s="39">
        <f t="shared" si="517"/>
        <v>1049.7652002206423</v>
      </c>
      <c r="G10941" s="39">
        <f t="shared" si="518"/>
        <v>1240.6316002607591</v>
      </c>
    </row>
    <row r="10942" spans="1:7" ht="25.5" customHeight="1" thickTop="1" thickBot="1" x14ac:dyDescent="0.25">
      <c r="A10942" s="20" t="str">
        <f t="shared" si="516"/>
        <v>5049SEACLIFF PARK</v>
      </c>
      <c r="B10942" s="20">
        <v>5049</v>
      </c>
      <c r="C10942" s="20" t="s">
        <v>10750</v>
      </c>
      <c r="D10942" s="21" t="s">
        <v>170</v>
      </c>
      <c r="E10942" s="22">
        <v>954.33200020058393</v>
      </c>
      <c r="F10942" s="22">
        <f t="shared" si="517"/>
        <v>1049.7652002206423</v>
      </c>
      <c r="G10942" s="22">
        <f t="shared" si="518"/>
        <v>1240.6316002607591</v>
      </c>
    </row>
    <row r="10943" spans="1:7" ht="25.5" customHeight="1" thickTop="1" thickBot="1" x14ac:dyDescent="0.25">
      <c r="A10943" s="20" t="str">
        <f t="shared" si="516"/>
        <v>5049SEAVIEW DOWNS</v>
      </c>
      <c r="B10943" s="37">
        <v>5049</v>
      </c>
      <c r="C10943" s="37" t="s">
        <v>10751</v>
      </c>
      <c r="D10943" s="38" t="s">
        <v>170</v>
      </c>
      <c r="E10943" s="39">
        <v>954.33200020058393</v>
      </c>
      <c r="F10943" s="39">
        <f t="shared" si="517"/>
        <v>1049.7652002206423</v>
      </c>
      <c r="G10943" s="39">
        <f t="shared" si="518"/>
        <v>1240.6316002607591</v>
      </c>
    </row>
    <row r="10944" spans="1:7" ht="25.5" customHeight="1" thickTop="1" thickBot="1" x14ac:dyDescent="0.25">
      <c r="A10944" s="20" t="str">
        <f t="shared" si="516"/>
        <v>5050BELLEVUE HEIGHTS</v>
      </c>
      <c r="B10944" s="20">
        <v>5050</v>
      </c>
      <c r="C10944" s="20" t="s">
        <v>10752</v>
      </c>
      <c r="D10944" s="21" t="s">
        <v>170</v>
      </c>
      <c r="E10944" s="22">
        <v>913.73000022499207</v>
      </c>
      <c r="F10944" s="22">
        <f t="shared" si="517"/>
        <v>1005.1030002474913</v>
      </c>
      <c r="G10944" s="22">
        <f t="shared" si="518"/>
        <v>1187.8490002924898</v>
      </c>
    </row>
    <row r="10945" spans="1:7" ht="25.5" customHeight="1" thickTop="1" thickBot="1" x14ac:dyDescent="0.25">
      <c r="A10945" s="20" t="str">
        <f t="shared" si="516"/>
        <v>5050EDEN HILLS</v>
      </c>
      <c r="B10945" s="37">
        <v>5050</v>
      </c>
      <c r="C10945" s="37" t="s">
        <v>10753</v>
      </c>
      <c r="D10945" s="38" t="s">
        <v>170</v>
      </c>
      <c r="E10945" s="39">
        <v>913.73000022499207</v>
      </c>
      <c r="F10945" s="39">
        <f t="shared" si="517"/>
        <v>1005.1030002474913</v>
      </c>
      <c r="G10945" s="39">
        <f t="shared" si="518"/>
        <v>1187.8490002924898</v>
      </c>
    </row>
    <row r="10946" spans="1:7" ht="25.5" customHeight="1" thickTop="1" thickBot="1" x14ac:dyDescent="0.25">
      <c r="A10946" s="20" t="str">
        <f t="shared" si="516"/>
        <v>5051BLACKWOOD</v>
      </c>
      <c r="B10946" s="20">
        <v>5051</v>
      </c>
      <c r="C10946" s="20" t="s">
        <v>6337</v>
      </c>
      <c r="D10946" s="21" t="s">
        <v>170</v>
      </c>
      <c r="E10946" s="22">
        <v>908.18200036357189</v>
      </c>
      <c r="F10946" s="22">
        <f t="shared" si="517"/>
        <v>999.00020039992921</v>
      </c>
      <c r="G10946" s="22">
        <f t="shared" si="518"/>
        <v>1180.6366004726435</v>
      </c>
    </row>
    <row r="10947" spans="1:7" ht="25.5" customHeight="1" thickTop="1" thickBot="1" x14ac:dyDescent="0.25">
      <c r="A10947" s="20" t="str">
        <f t="shared" si="516"/>
        <v>5051COROMANDEL VALLEY</v>
      </c>
      <c r="B10947" s="37">
        <v>5051</v>
      </c>
      <c r="C10947" s="37" t="s">
        <v>10754</v>
      </c>
      <c r="D10947" s="38" t="s">
        <v>170</v>
      </c>
      <c r="E10947" s="39">
        <v>908.18200036357189</v>
      </c>
      <c r="F10947" s="39">
        <f t="shared" si="517"/>
        <v>999.00020039992921</v>
      </c>
      <c r="G10947" s="39">
        <f t="shared" si="518"/>
        <v>1180.6366004726435</v>
      </c>
    </row>
    <row r="10948" spans="1:7" ht="25.5" customHeight="1" thickTop="1" thickBot="1" x14ac:dyDescent="0.25">
      <c r="A10948" s="20" t="str">
        <f t="shared" si="516"/>
        <v>5051CRAIGBURN FARM</v>
      </c>
      <c r="B10948" s="20">
        <v>5051</v>
      </c>
      <c r="C10948" s="20" t="s">
        <v>10755</v>
      </c>
      <c r="D10948" s="21" t="s">
        <v>170</v>
      </c>
      <c r="E10948" s="22">
        <v>908.18200036357189</v>
      </c>
      <c r="F10948" s="22">
        <f t="shared" si="517"/>
        <v>999.00020039992921</v>
      </c>
      <c r="G10948" s="22">
        <f t="shared" si="518"/>
        <v>1180.6366004726435</v>
      </c>
    </row>
    <row r="10949" spans="1:7" ht="25.5" customHeight="1" thickTop="1" thickBot="1" x14ac:dyDescent="0.25">
      <c r="A10949" s="20" t="str">
        <f t="shared" ref="A10949:A11012" si="519">CONCATENATE(B10949,C10949)</f>
        <v>5051HAWTHORNDENE</v>
      </c>
      <c r="B10949" s="37">
        <v>5051</v>
      </c>
      <c r="C10949" s="37" t="s">
        <v>10756</v>
      </c>
      <c r="D10949" s="38" t="s">
        <v>170</v>
      </c>
      <c r="E10949" s="39">
        <v>908.18200036357189</v>
      </c>
      <c r="F10949" s="39">
        <f t="shared" ref="F10949:F11012" si="520">1.1*E10949</f>
        <v>999.00020039992921</v>
      </c>
      <c r="G10949" s="39">
        <f t="shared" ref="G10949:G11012" si="521">1.3*E10949</f>
        <v>1180.6366004726435</v>
      </c>
    </row>
    <row r="10950" spans="1:7" ht="25.5" customHeight="1" thickTop="1" thickBot="1" x14ac:dyDescent="0.25">
      <c r="A10950" s="20" t="str">
        <f t="shared" si="519"/>
        <v>5052BELAIR</v>
      </c>
      <c r="B10950" s="20">
        <v>5052</v>
      </c>
      <c r="C10950" s="20" t="s">
        <v>10757</v>
      </c>
      <c r="D10950" s="21" t="s">
        <v>170</v>
      </c>
      <c r="E10950" s="22">
        <v>909.17199957738592</v>
      </c>
      <c r="F10950" s="22">
        <f t="shared" si="520"/>
        <v>1000.0891995351246</v>
      </c>
      <c r="G10950" s="22">
        <f t="shared" si="521"/>
        <v>1181.9235994506018</v>
      </c>
    </row>
    <row r="10951" spans="1:7" ht="25.5" customHeight="1" thickTop="1" thickBot="1" x14ac:dyDescent="0.25">
      <c r="A10951" s="20" t="str">
        <f t="shared" si="519"/>
        <v>5052GLENALTA</v>
      </c>
      <c r="B10951" s="37">
        <v>5052</v>
      </c>
      <c r="C10951" s="37" t="s">
        <v>10758</v>
      </c>
      <c r="D10951" s="38" t="s">
        <v>170</v>
      </c>
      <c r="E10951" s="39">
        <v>909.17199957738592</v>
      </c>
      <c r="F10951" s="39">
        <f t="shared" si="520"/>
        <v>1000.0891995351246</v>
      </c>
      <c r="G10951" s="39">
        <f t="shared" si="521"/>
        <v>1181.9235994506018</v>
      </c>
    </row>
    <row r="10952" spans="1:7" ht="25.5" customHeight="1" thickTop="1" thickBot="1" x14ac:dyDescent="0.25">
      <c r="A10952" s="20" t="str">
        <f t="shared" si="519"/>
        <v>5061HYDE PARK</v>
      </c>
      <c r="B10952" s="20">
        <v>5061</v>
      </c>
      <c r="C10952" s="20" t="s">
        <v>10164</v>
      </c>
      <c r="D10952" s="21" t="s">
        <v>170</v>
      </c>
      <c r="E10952" s="22">
        <v>924.80199995039402</v>
      </c>
      <c r="F10952" s="22">
        <f t="shared" si="520"/>
        <v>1017.2821999454335</v>
      </c>
      <c r="G10952" s="22">
        <f t="shared" si="521"/>
        <v>1202.2425999355123</v>
      </c>
    </row>
    <row r="10953" spans="1:7" ht="25.5" customHeight="1" thickTop="1" thickBot="1" x14ac:dyDescent="0.25">
      <c r="A10953" s="20" t="str">
        <f t="shared" si="519"/>
        <v>5061MALVERN</v>
      </c>
      <c r="B10953" s="37">
        <v>5061</v>
      </c>
      <c r="C10953" s="37" t="s">
        <v>5405</v>
      </c>
      <c r="D10953" s="38" t="s">
        <v>170</v>
      </c>
      <c r="E10953" s="39">
        <v>924.80199995039402</v>
      </c>
      <c r="F10953" s="39">
        <f t="shared" si="520"/>
        <v>1017.2821999454335</v>
      </c>
      <c r="G10953" s="39">
        <f t="shared" si="521"/>
        <v>1202.2425999355123</v>
      </c>
    </row>
    <row r="10954" spans="1:7" ht="25.5" customHeight="1" thickTop="1" thickBot="1" x14ac:dyDescent="0.25">
      <c r="A10954" s="20" t="str">
        <f t="shared" si="519"/>
        <v>5061UNLEY</v>
      </c>
      <c r="B10954" s="20">
        <v>5061</v>
      </c>
      <c r="C10954" s="20" t="s">
        <v>10759</v>
      </c>
      <c r="D10954" s="21" t="s">
        <v>170</v>
      </c>
      <c r="E10954" s="22">
        <v>924.80199995039402</v>
      </c>
      <c r="F10954" s="22">
        <f t="shared" si="520"/>
        <v>1017.2821999454335</v>
      </c>
      <c r="G10954" s="22">
        <f t="shared" si="521"/>
        <v>1202.2425999355123</v>
      </c>
    </row>
    <row r="10955" spans="1:7" ht="25.5" customHeight="1" thickTop="1" thickBot="1" x14ac:dyDescent="0.25">
      <c r="A10955" s="20" t="str">
        <f t="shared" si="519"/>
        <v>5061UNLEY PARK</v>
      </c>
      <c r="B10955" s="37">
        <v>5061</v>
      </c>
      <c r="C10955" s="37" t="s">
        <v>10760</v>
      </c>
      <c r="D10955" s="38" t="s">
        <v>170</v>
      </c>
      <c r="E10955" s="39">
        <v>924.80199995039402</v>
      </c>
      <c r="F10955" s="39">
        <f t="shared" si="520"/>
        <v>1017.2821999454335</v>
      </c>
      <c r="G10955" s="39">
        <f t="shared" si="521"/>
        <v>1202.2425999355123</v>
      </c>
    </row>
    <row r="10956" spans="1:7" ht="25.5" customHeight="1" thickTop="1" thickBot="1" x14ac:dyDescent="0.25">
      <c r="A10956" s="20" t="str">
        <f t="shared" si="519"/>
        <v>5062BROWN HILL CREEK</v>
      </c>
      <c r="B10956" s="20">
        <v>5062</v>
      </c>
      <c r="C10956" s="20" t="s">
        <v>10761</v>
      </c>
      <c r="D10956" s="21" t="s">
        <v>170</v>
      </c>
      <c r="E10956" s="22">
        <v>944.10000038551186</v>
      </c>
      <c r="F10956" s="22">
        <f t="shared" si="520"/>
        <v>1038.510000424063</v>
      </c>
      <c r="G10956" s="22">
        <f t="shared" si="521"/>
        <v>1227.3300005011654</v>
      </c>
    </row>
    <row r="10957" spans="1:7" ht="25.5" customHeight="1" thickTop="1" thickBot="1" x14ac:dyDescent="0.25">
      <c r="A10957" s="20" t="str">
        <f t="shared" si="519"/>
        <v>5062CLAPHAM</v>
      </c>
      <c r="B10957" s="37">
        <v>5062</v>
      </c>
      <c r="C10957" s="37" t="s">
        <v>10762</v>
      </c>
      <c r="D10957" s="38" t="s">
        <v>170</v>
      </c>
      <c r="E10957" s="39">
        <v>944.10000038551186</v>
      </c>
      <c r="F10957" s="39">
        <f t="shared" si="520"/>
        <v>1038.510000424063</v>
      </c>
      <c r="G10957" s="39">
        <f t="shared" si="521"/>
        <v>1227.3300005011654</v>
      </c>
    </row>
    <row r="10958" spans="1:7" ht="25.5" customHeight="1" thickTop="1" thickBot="1" x14ac:dyDescent="0.25">
      <c r="A10958" s="20" t="str">
        <f t="shared" si="519"/>
        <v>5062HAWTHORN</v>
      </c>
      <c r="B10958" s="20">
        <v>5062</v>
      </c>
      <c r="C10958" s="20" t="s">
        <v>5366</v>
      </c>
      <c r="D10958" s="21" t="s">
        <v>170</v>
      </c>
      <c r="E10958" s="22">
        <v>944.10000038551186</v>
      </c>
      <c r="F10958" s="22">
        <f t="shared" si="520"/>
        <v>1038.510000424063</v>
      </c>
      <c r="G10958" s="22">
        <f t="shared" si="521"/>
        <v>1227.3300005011654</v>
      </c>
    </row>
    <row r="10959" spans="1:7" ht="25.5" customHeight="1" thickTop="1" thickBot="1" x14ac:dyDescent="0.25">
      <c r="A10959" s="20" t="str">
        <f t="shared" si="519"/>
        <v>5062KINGSWOOD</v>
      </c>
      <c r="B10959" s="37">
        <v>5062</v>
      </c>
      <c r="C10959" s="37" t="s">
        <v>1908</v>
      </c>
      <c r="D10959" s="38" t="s">
        <v>170</v>
      </c>
      <c r="E10959" s="39">
        <v>944.10000038551186</v>
      </c>
      <c r="F10959" s="39">
        <f t="shared" si="520"/>
        <v>1038.510000424063</v>
      </c>
      <c r="G10959" s="39">
        <f t="shared" si="521"/>
        <v>1227.3300005011654</v>
      </c>
    </row>
    <row r="10960" spans="1:7" ht="25.5" customHeight="1" thickTop="1" thickBot="1" x14ac:dyDescent="0.25">
      <c r="A10960" s="20" t="str">
        <f t="shared" si="519"/>
        <v>5062LOWER MITCHAM</v>
      </c>
      <c r="B10960" s="20">
        <v>5062</v>
      </c>
      <c r="C10960" s="20" t="s">
        <v>10763</v>
      </c>
      <c r="D10960" s="21" t="s">
        <v>170</v>
      </c>
      <c r="E10960" s="22">
        <v>944.10000038551186</v>
      </c>
      <c r="F10960" s="22">
        <f t="shared" si="520"/>
        <v>1038.510000424063</v>
      </c>
      <c r="G10960" s="22">
        <f t="shared" si="521"/>
        <v>1227.3300005011654</v>
      </c>
    </row>
    <row r="10961" spans="1:7" ht="25.5" customHeight="1" thickTop="1" thickBot="1" x14ac:dyDescent="0.25">
      <c r="A10961" s="20" t="str">
        <f t="shared" si="519"/>
        <v>5062LYNTON</v>
      </c>
      <c r="B10961" s="37">
        <v>5062</v>
      </c>
      <c r="C10961" s="37" t="s">
        <v>10764</v>
      </c>
      <c r="D10961" s="38" t="s">
        <v>170</v>
      </c>
      <c r="E10961" s="39">
        <v>944.10000038551186</v>
      </c>
      <c r="F10961" s="39">
        <f t="shared" si="520"/>
        <v>1038.510000424063</v>
      </c>
      <c r="G10961" s="39">
        <f t="shared" si="521"/>
        <v>1227.3300005011654</v>
      </c>
    </row>
    <row r="10962" spans="1:7" ht="25.5" customHeight="1" thickTop="1" thickBot="1" x14ac:dyDescent="0.25">
      <c r="A10962" s="20" t="str">
        <f t="shared" si="519"/>
        <v>5062MITCHAM</v>
      </c>
      <c r="B10962" s="20">
        <v>5062</v>
      </c>
      <c r="C10962" s="20" t="s">
        <v>5377</v>
      </c>
      <c r="D10962" s="21" t="s">
        <v>170</v>
      </c>
      <c r="E10962" s="22">
        <v>944.10000038551186</v>
      </c>
      <c r="F10962" s="22">
        <f t="shared" si="520"/>
        <v>1038.510000424063</v>
      </c>
      <c r="G10962" s="22">
        <f t="shared" si="521"/>
        <v>1227.3300005011654</v>
      </c>
    </row>
    <row r="10963" spans="1:7" ht="25.5" customHeight="1" thickTop="1" thickBot="1" x14ac:dyDescent="0.25">
      <c r="A10963" s="20" t="str">
        <f t="shared" si="519"/>
        <v>5062NETHERBY</v>
      </c>
      <c r="B10963" s="37">
        <v>5062</v>
      </c>
      <c r="C10963" s="37" t="s">
        <v>6255</v>
      </c>
      <c r="D10963" s="38" t="s">
        <v>170</v>
      </c>
      <c r="E10963" s="39">
        <v>944.10000038551186</v>
      </c>
      <c r="F10963" s="39">
        <f t="shared" si="520"/>
        <v>1038.510000424063</v>
      </c>
      <c r="G10963" s="39">
        <f t="shared" si="521"/>
        <v>1227.3300005011654</v>
      </c>
    </row>
    <row r="10964" spans="1:7" ht="25.5" customHeight="1" thickTop="1" thickBot="1" x14ac:dyDescent="0.25">
      <c r="A10964" s="20" t="str">
        <f t="shared" si="519"/>
        <v>5062SPRINGFIELD</v>
      </c>
      <c r="B10964" s="20">
        <v>5062</v>
      </c>
      <c r="C10964" s="20" t="s">
        <v>1335</v>
      </c>
      <c r="D10964" s="21" t="s">
        <v>170</v>
      </c>
      <c r="E10964" s="22">
        <v>944.10000038551186</v>
      </c>
      <c r="F10964" s="22">
        <f t="shared" si="520"/>
        <v>1038.510000424063</v>
      </c>
      <c r="G10964" s="22">
        <f t="shared" si="521"/>
        <v>1227.3300005011654</v>
      </c>
    </row>
    <row r="10965" spans="1:7" ht="25.5" customHeight="1" thickTop="1" thickBot="1" x14ac:dyDescent="0.25">
      <c r="A10965" s="20" t="str">
        <f t="shared" si="519"/>
        <v>5062TORRENS PARK</v>
      </c>
      <c r="B10965" s="37">
        <v>5062</v>
      </c>
      <c r="C10965" s="37" t="s">
        <v>10765</v>
      </c>
      <c r="D10965" s="38" t="s">
        <v>170</v>
      </c>
      <c r="E10965" s="39">
        <v>944.10000038551186</v>
      </c>
      <c r="F10965" s="39">
        <f t="shared" si="520"/>
        <v>1038.510000424063</v>
      </c>
      <c r="G10965" s="39">
        <f t="shared" si="521"/>
        <v>1227.3300005011654</v>
      </c>
    </row>
    <row r="10966" spans="1:7" ht="25.5" customHeight="1" thickTop="1" thickBot="1" x14ac:dyDescent="0.25">
      <c r="A10966" s="20" t="str">
        <f t="shared" si="519"/>
        <v>5063EASTWOOD</v>
      </c>
      <c r="B10966" s="20">
        <v>5063</v>
      </c>
      <c r="C10966" s="20" t="s">
        <v>1045</v>
      </c>
      <c r="D10966" s="21" t="s">
        <v>170</v>
      </c>
      <c r="E10966" s="22">
        <v>1056.05200023003</v>
      </c>
      <c r="F10966" s="22">
        <f t="shared" si="520"/>
        <v>1161.6572002530331</v>
      </c>
      <c r="G10966" s="22">
        <f t="shared" si="521"/>
        <v>1372.8676002990389</v>
      </c>
    </row>
    <row r="10967" spans="1:7" ht="25.5" customHeight="1" thickTop="1" thickBot="1" x14ac:dyDescent="0.25">
      <c r="A10967" s="20" t="str">
        <f t="shared" si="519"/>
        <v>5063FREWVILLE</v>
      </c>
      <c r="B10967" s="37">
        <v>5063</v>
      </c>
      <c r="C10967" s="37" t="s">
        <v>10766</v>
      </c>
      <c r="D10967" s="38" t="s">
        <v>170</v>
      </c>
      <c r="E10967" s="39">
        <v>1056.05200023003</v>
      </c>
      <c r="F10967" s="39">
        <f t="shared" si="520"/>
        <v>1161.6572002530331</v>
      </c>
      <c r="G10967" s="39">
        <f t="shared" si="521"/>
        <v>1372.8676002990389</v>
      </c>
    </row>
    <row r="10968" spans="1:7" ht="25.5" customHeight="1" thickTop="1" thickBot="1" x14ac:dyDescent="0.25">
      <c r="A10968" s="20" t="str">
        <f t="shared" si="519"/>
        <v>5063FULLARTON</v>
      </c>
      <c r="B10968" s="20">
        <v>5063</v>
      </c>
      <c r="C10968" s="20" t="s">
        <v>10767</v>
      </c>
      <c r="D10968" s="21" t="s">
        <v>170</v>
      </c>
      <c r="E10968" s="22">
        <v>1056.05200023003</v>
      </c>
      <c r="F10968" s="22">
        <f t="shared" si="520"/>
        <v>1161.6572002530331</v>
      </c>
      <c r="G10968" s="22">
        <f t="shared" si="521"/>
        <v>1372.8676002990389</v>
      </c>
    </row>
    <row r="10969" spans="1:7" ht="25.5" customHeight="1" thickTop="1" thickBot="1" x14ac:dyDescent="0.25">
      <c r="A10969" s="20" t="str">
        <f t="shared" si="519"/>
        <v>5063HIGHGATE</v>
      </c>
      <c r="B10969" s="37">
        <v>5063</v>
      </c>
      <c r="C10969" s="37" t="s">
        <v>10768</v>
      </c>
      <c r="D10969" s="38" t="s">
        <v>170</v>
      </c>
      <c r="E10969" s="39">
        <v>1056.05200023003</v>
      </c>
      <c r="F10969" s="39">
        <f t="shared" si="520"/>
        <v>1161.6572002530331</v>
      </c>
      <c r="G10969" s="39">
        <f t="shared" si="521"/>
        <v>1372.8676002990389</v>
      </c>
    </row>
    <row r="10970" spans="1:7" ht="25.5" customHeight="1" thickTop="1" thickBot="1" x14ac:dyDescent="0.25">
      <c r="A10970" s="20" t="str">
        <f t="shared" si="519"/>
        <v>5063PARKSIDE</v>
      </c>
      <c r="B10970" s="20">
        <v>5063</v>
      </c>
      <c r="C10970" s="20" t="s">
        <v>10280</v>
      </c>
      <c r="D10970" s="21" t="s">
        <v>170</v>
      </c>
      <c r="E10970" s="22">
        <v>1056.05200023003</v>
      </c>
      <c r="F10970" s="22">
        <f t="shared" si="520"/>
        <v>1161.6572002530331</v>
      </c>
      <c r="G10970" s="22">
        <f t="shared" si="521"/>
        <v>1372.8676002990389</v>
      </c>
    </row>
    <row r="10971" spans="1:7" ht="25.5" customHeight="1" thickTop="1" thickBot="1" x14ac:dyDescent="0.25">
      <c r="A10971" s="20" t="str">
        <f t="shared" si="519"/>
        <v>5064GLEN OSMOND</v>
      </c>
      <c r="B10971" s="37">
        <v>5064</v>
      </c>
      <c r="C10971" s="37" t="s">
        <v>10769</v>
      </c>
      <c r="D10971" s="38" t="s">
        <v>170</v>
      </c>
      <c r="E10971" s="39">
        <v>932.61600025042196</v>
      </c>
      <c r="F10971" s="39">
        <f t="shared" si="520"/>
        <v>1025.8776002754641</v>
      </c>
      <c r="G10971" s="39">
        <f t="shared" si="521"/>
        <v>1212.4008003255485</v>
      </c>
    </row>
    <row r="10972" spans="1:7" ht="25.5" customHeight="1" thickTop="1" thickBot="1" x14ac:dyDescent="0.25">
      <c r="A10972" s="20" t="str">
        <f t="shared" si="519"/>
        <v>5064GLENUNGA</v>
      </c>
      <c r="B10972" s="20">
        <v>5064</v>
      </c>
      <c r="C10972" s="20" t="s">
        <v>10770</v>
      </c>
      <c r="D10972" s="21" t="s">
        <v>170</v>
      </c>
      <c r="E10972" s="22">
        <v>932.61600025042196</v>
      </c>
      <c r="F10972" s="22">
        <f t="shared" si="520"/>
        <v>1025.8776002754641</v>
      </c>
      <c r="G10972" s="22">
        <f t="shared" si="521"/>
        <v>1212.4008003255485</v>
      </c>
    </row>
    <row r="10973" spans="1:7" ht="25.5" customHeight="1" thickTop="1" thickBot="1" x14ac:dyDescent="0.25">
      <c r="A10973" s="20" t="str">
        <f t="shared" si="519"/>
        <v>5064MOUNT OSMOND</v>
      </c>
      <c r="B10973" s="37">
        <v>5064</v>
      </c>
      <c r="C10973" s="37" t="s">
        <v>10771</v>
      </c>
      <c r="D10973" s="38" t="s">
        <v>170</v>
      </c>
      <c r="E10973" s="39">
        <v>932.61600025042196</v>
      </c>
      <c r="F10973" s="39">
        <f t="shared" si="520"/>
        <v>1025.8776002754641</v>
      </c>
      <c r="G10973" s="39">
        <f t="shared" si="521"/>
        <v>1212.4008003255485</v>
      </c>
    </row>
    <row r="10974" spans="1:7" ht="25.5" customHeight="1" thickTop="1" thickBot="1" x14ac:dyDescent="0.25">
      <c r="A10974" s="20" t="str">
        <f t="shared" si="519"/>
        <v>5064MYRTLE BANK</v>
      </c>
      <c r="B10974" s="20">
        <v>5064</v>
      </c>
      <c r="C10974" s="20" t="s">
        <v>10772</v>
      </c>
      <c r="D10974" s="21" t="s">
        <v>170</v>
      </c>
      <c r="E10974" s="22">
        <v>932.61600025042196</v>
      </c>
      <c r="F10974" s="22">
        <f t="shared" si="520"/>
        <v>1025.8776002754641</v>
      </c>
      <c r="G10974" s="22">
        <f t="shared" si="521"/>
        <v>1212.4008003255485</v>
      </c>
    </row>
    <row r="10975" spans="1:7" ht="25.5" customHeight="1" thickTop="1" thickBot="1" x14ac:dyDescent="0.25">
      <c r="A10975" s="20" t="str">
        <f t="shared" si="519"/>
        <v>5064ST GEORGES</v>
      </c>
      <c r="B10975" s="37">
        <v>5064</v>
      </c>
      <c r="C10975" s="37" t="s">
        <v>10773</v>
      </c>
      <c r="D10975" s="38" t="s">
        <v>170</v>
      </c>
      <c r="E10975" s="39">
        <v>932.61600025042196</v>
      </c>
      <c r="F10975" s="39">
        <f t="shared" si="520"/>
        <v>1025.8776002754641</v>
      </c>
      <c r="G10975" s="39">
        <f t="shared" si="521"/>
        <v>1212.4008003255485</v>
      </c>
    </row>
    <row r="10976" spans="1:7" ht="25.5" customHeight="1" thickTop="1" thickBot="1" x14ac:dyDescent="0.25">
      <c r="A10976" s="20" t="str">
        <f t="shared" si="519"/>
        <v>5064URRBRAE</v>
      </c>
      <c r="B10976" s="20">
        <v>5064</v>
      </c>
      <c r="C10976" s="20" t="s">
        <v>10774</v>
      </c>
      <c r="D10976" s="21" t="s">
        <v>170</v>
      </c>
      <c r="E10976" s="22">
        <v>932.61600025042196</v>
      </c>
      <c r="F10976" s="22">
        <f t="shared" si="520"/>
        <v>1025.8776002754641</v>
      </c>
      <c r="G10976" s="22">
        <f t="shared" si="521"/>
        <v>1212.4008003255485</v>
      </c>
    </row>
    <row r="10977" spans="1:7" ht="25.5" customHeight="1" thickTop="1" thickBot="1" x14ac:dyDescent="0.25">
      <c r="A10977" s="20" t="str">
        <f t="shared" si="519"/>
        <v>5065DULWICH</v>
      </c>
      <c r="B10977" s="37">
        <v>5065</v>
      </c>
      <c r="C10977" s="37" t="s">
        <v>10775</v>
      </c>
      <c r="D10977" s="38" t="s">
        <v>170</v>
      </c>
      <c r="E10977" s="39">
        <v>1018.5360001518419</v>
      </c>
      <c r="F10977" s="39">
        <f t="shared" si="520"/>
        <v>1120.3896001670262</v>
      </c>
      <c r="G10977" s="39">
        <f t="shared" si="521"/>
        <v>1324.0968001973945</v>
      </c>
    </row>
    <row r="10978" spans="1:7" ht="25.5" customHeight="1" thickTop="1" thickBot="1" x14ac:dyDescent="0.25">
      <c r="A10978" s="20" t="str">
        <f t="shared" si="519"/>
        <v>5065GLENSIDE</v>
      </c>
      <c r="B10978" s="20">
        <v>5065</v>
      </c>
      <c r="C10978" s="20" t="s">
        <v>10776</v>
      </c>
      <c r="D10978" s="21" t="s">
        <v>170</v>
      </c>
      <c r="E10978" s="22">
        <v>1018.5360001518419</v>
      </c>
      <c r="F10978" s="22">
        <f t="shared" si="520"/>
        <v>1120.3896001670262</v>
      </c>
      <c r="G10978" s="22">
        <f t="shared" si="521"/>
        <v>1324.0968001973945</v>
      </c>
    </row>
    <row r="10979" spans="1:7" ht="25.5" customHeight="1" thickTop="1" thickBot="1" x14ac:dyDescent="0.25">
      <c r="A10979" s="20" t="str">
        <f t="shared" si="519"/>
        <v>5065LINDEN PARK</v>
      </c>
      <c r="B10979" s="37">
        <v>5065</v>
      </c>
      <c r="C10979" s="37" t="s">
        <v>10777</v>
      </c>
      <c r="D10979" s="38" t="s">
        <v>170</v>
      </c>
      <c r="E10979" s="39">
        <v>1018.5360001518419</v>
      </c>
      <c r="F10979" s="39">
        <f t="shared" si="520"/>
        <v>1120.3896001670262</v>
      </c>
      <c r="G10979" s="39">
        <f t="shared" si="521"/>
        <v>1324.0968001973945</v>
      </c>
    </row>
    <row r="10980" spans="1:7" ht="25.5" customHeight="1" thickTop="1" thickBot="1" x14ac:dyDescent="0.25">
      <c r="A10980" s="20" t="str">
        <f t="shared" si="519"/>
        <v>5065TOORAK GARDENS</v>
      </c>
      <c r="B10980" s="20">
        <v>5065</v>
      </c>
      <c r="C10980" s="20" t="s">
        <v>10778</v>
      </c>
      <c r="D10980" s="21" t="s">
        <v>170</v>
      </c>
      <c r="E10980" s="22">
        <v>1018.5360001518419</v>
      </c>
      <c r="F10980" s="22">
        <f t="shared" si="520"/>
        <v>1120.3896001670262</v>
      </c>
      <c r="G10980" s="22">
        <f t="shared" si="521"/>
        <v>1324.0968001973945</v>
      </c>
    </row>
    <row r="10981" spans="1:7" ht="25.5" customHeight="1" thickTop="1" thickBot="1" x14ac:dyDescent="0.25">
      <c r="A10981" s="20" t="str">
        <f t="shared" si="519"/>
        <v>5065TUSMORE</v>
      </c>
      <c r="B10981" s="37">
        <v>5065</v>
      </c>
      <c r="C10981" s="37" t="s">
        <v>10779</v>
      </c>
      <c r="D10981" s="38" t="s">
        <v>170</v>
      </c>
      <c r="E10981" s="39">
        <v>1018.5360001518419</v>
      </c>
      <c r="F10981" s="39">
        <f t="shared" si="520"/>
        <v>1120.3896001670262</v>
      </c>
      <c r="G10981" s="39">
        <f t="shared" si="521"/>
        <v>1324.0968001973945</v>
      </c>
    </row>
    <row r="10982" spans="1:7" ht="25.5" customHeight="1" thickTop="1" thickBot="1" x14ac:dyDescent="0.25">
      <c r="A10982" s="20" t="str">
        <f t="shared" si="519"/>
        <v>5066BEAUMONT</v>
      </c>
      <c r="B10982" s="20">
        <v>5066</v>
      </c>
      <c r="C10982" s="20" t="s">
        <v>3603</v>
      </c>
      <c r="D10982" s="21" t="s">
        <v>170</v>
      </c>
      <c r="E10982" s="22">
        <v>955.94999980102796</v>
      </c>
      <c r="F10982" s="22">
        <f t="shared" si="520"/>
        <v>1051.5449997811309</v>
      </c>
      <c r="G10982" s="22">
        <f t="shared" si="521"/>
        <v>1242.7349997413364</v>
      </c>
    </row>
    <row r="10983" spans="1:7" ht="25.5" customHeight="1" thickTop="1" thickBot="1" x14ac:dyDescent="0.25">
      <c r="A10983" s="20" t="str">
        <f t="shared" si="519"/>
        <v>5066BURNSIDE</v>
      </c>
      <c r="B10983" s="37">
        <v>5066</v>
      </c>
      <c r="C10983" s="37" t="s">
        <v>5223</v>
      </c>
      <c r="D10983" s="38" t="s">
        <v>170</v>
      </c>
      <c r="E10983" s="39">
        <v>955.94999980102796</v>
      </c>
      <c r="F10983" s="39">
        <f t="shared" si="520"/>
        <v>1051.5449997811309</v>
      </c>
      <c r="G10983" s="39">
        <f t="shared" si="521"/>
        <v>1242.7349997413364</v>
      </c>
    </row>
    <row r="10984" spans="1:7" ht="25.5" customHeight="1" thickTop="1" thickBot="1" x14ac:dyDescent="0.25">
      <c r="A10984" s="20" t="str">
        <f t="shared" si="519"/>
        <v>5066ERINDALE</v>
      </c>
      <c r="B10984" s="20">
        <v>5066</v>
      </c>
      <c r="C10984" s="20" t="s">
        <v>10780</v>
      </c>
      <c r="D10984" s="21" t="s">
        <v>170</v>
      </c>
      <c r="E10984" s="22">
        <v>955.94999980102796</v>
      </c>
      <c r="F10984" s="22">
        <f t="shared" si="520"/>
        <v>1051.5449997811309</v>
      </c>
      <c r="G10984" s="22">
        <f t="shared" si="521"/>
        <v>1242.7349997413364</v>
      </c>
    </row>
    <row r="10985" spans="1:7" ht="25.5" customHeight="1" thickTop="1" thickBot="1" x14ac:dyDescent="0.25">
      <c r="A10985" s="20" t="str">
        <f t="shared" si="519"/>
        <v>5066HAZELWOOD PARK</v>
      </c>
      <c r="B10985" s="37">
        <v>5066</v>
      </c>
      <c r="C10985" s="37" t="s">
        <v>10781</v>
      </c>
      <c r="D10985" s="38" t="s">
        <v>170</v>
      </c>
      <c r="E10985" s="39">
        <v>955.94999980102796</v>
      </c>
      <c r="F10985" s="39">
        <f t="shared" si="520"/>
        <v>1051.5449997811309</v>
      </c>
      <c r="G10985" s="39">
        <f t="shared" si="521"/>
        <v>1242.7349997413364</v>
      </c>
    </row>
    <row r="10986" spans="1:7" ht="25.5" customHeight="1" thickTop="1" thickBot="1" x14ac:dyDescent="0.25">
      <c r="A10986" s="20" t="str">
        <f t="shared" si="519"/>
        <v>5066STONYFELL</v>
      </c>
      <c r="B10986" s="20">
        <v>5066</v>
      </c>
      <c r="C10986" s="20" t="s">
        <v>10782</v>
      </c>
      <c r="D10986" s="21" t="s">
        <v>170</v>
      </c>
      <c r="E10986" s="22">
        <v>955.94999980102796</v>
      </c>
      <c r="F10986" s="22">
        <f t="shared" si="520"/>
        <v>1051.5449997811309</v>
      </c>
      <c r="G10986" s="22">
        <f t="shared" si="521"/>
        <v>1242.7349997413364</v>
      </c>
    </row>
    <row r="10987" spans="1:7" ht="25.5" customHeight="1" thickTop="1" thickBot="1" x14ac:dyDescent="0.25">
      <c r="A10987" s="20" t="str">
        <f t="shared" si="519"/>
        <v>5066WATERFALL GULLY</v>
      </c>
      <c r="B10987" s="37">
        <v>5066</v>
      </c>
      <c r="C10987" s="37" t="s">
        <v>10783</v>
      </c>
      <c r="D10987" s="38" t="s">
        <v>170</v>
      </c>
      <c r="E10987" s="39">
        <v>955.94999980102796</v>
      </c>
      <c r="F10987" s="39">
        <f t="shared" si="520"/>
        <v>1051.5449997811309</v>
      </c>
      <c r="G10987" s="39">
        <f t="shared" si="521"/>
        <v>1242.7349997413364</v>
      </c>
    </row>
    <row r="10988" spans="1:7" ht="25.5" customHeight="1" thickTop="1" thickBot="1" x14ac:dyDescent="0.25">
      <c r="A10988" s="20" t="str">
        <f t="shared" si="519"/>
        <v>5066WATTLE PARK</v>
      </c>
      <c r="B10988" s="20">
        <v>5066</v>
      </c>
      <c r="C10988" s="20" t="s">
        <v>10784</v>
      </c>
      <c r="D10988" s="21" t="s">
        <v>170</v>
      </c>
      <c r="E10988" s="22">
        <v>955.94999980102796</v>
      </c>
      <c r="F10988" s="22">
        <f t="shared" si="520"/>
        <v>1051.5449997811309</v>
      </c>
      <c r="G10988" s="22">
        <f t="shared" si="521"/>
        <v>1242.7349997413364</v>
      </c>
    </row>
    <row r="10989" spans="1:7" ht="25.5" customHeight="1" thickTop="1" thickBot="1" x14ac:dyDescent="0.25">
      <c r="A10989" s="20" t="str">
        <f t="shared" si="519"/>
        <v>5067BEULAH PARK</v>
      </c>
      <c r="B10989" s="37">
        <v>5067</v>
      </c>
      <c r="C10989" s="37" t="s">
        <v>10785</v>
      </c>
      <c r="D10989" s="38" t="s">
        <v>170</v>
      </c>
      <c r="E10989" s="39">
        <v>1010.0400001514519</v>
      </c>
      <c r="F10989" s="39">
        <f t="shared" si="520"/>
        <v>1111.0440001665972</v>
      </c>
      <c r="G10989" s="39">
        <f t="shared" si="521"/>
        <v>1313.0520001968875</v>
      </c>
    </row>
    <row r="10990" spans="1:7" ht="25.5" customHeight="1" thickTop="1" thickBot="1" x14ac:dyDescent="0.25">
      <c r="A10990" s="20" t="str">
        <f t="shared" si="519"/>
        <v>5067KENT TOWN</v>
      </c>
      <c r="B10990" s="20">
        <v>5067</v>
      </c>
      <c r="C10990" s="20" t="s">
        <v>10786</v>
      </c>
      <c r="D10990" s="21" t="s">
        <v>170</v>
      </c>
      <c r="E10990" s="22">
        <v>1010.0400001514519</v>
      </c>
      <c r="F10990" s="22">
        <f t="shared" si="520"/>
        <v>1111.0440001665972</v>
      </c>
      <c r="G10990" s="22">
        <f t="shared" si="521"/>
        <v>1313.0520001968875</v>
      </c>
    </row>
    <row r="10991" spans="1:7" ht="25.5" customHeight="1" thickTop="1" thickBot="1" x14ac:dyDescent="0.25">
      <c r="A10991" s="20" t="str">
        <f t="shared" si="519"/>
        <v>5067NORWOOD</v>
      </c>
      <c r="B10991" s="37">
        <v>5067</v>
      </c>
      <c r="C10991" s="37" t="s">
        <v>10787</v>
      </c>
      <c r="D10991" s="38" t="s">
        <v>170</v>
      </c>
      <c r="E10991" s="39">
        <v>1010.0400001514519</v>
      </c>
      <c r="F10991" s="39">
        <f t="shared" si="520"/>
        <v>1111.0440001665972</v>
      </c>
      <c r="G10991" s="39">
        <f t="shared" si="521"/>
        <v>1313.0520001968875</v>
      </c>
    </row>
    <row r="10992" spans="1:7" ht="25.5" customHeight="1" thickTop="1" thickBot="1" x14ac:dyDescent="0.25">
      <c r="A10992" s="20" t="str">
        <f t="shared" si="519"/>
        <v>5067ROSE PARK</v>
      </c>
      <c r="B10992" s="20">
        <v>5067</v>
      </c>
      <c r="C10992" s="20" t="s">
        <v>10788</v>
      </c>
      <c r="D10992" s="21" t="s">
        <v>170</v>
      </c>
      <c r="E10992" s="22">
        <v>1010.0400001514519</v>
      </c>
      <c r="F10992" s="22">
        <f t="shared" si="520"/>
        <v>1111.0440001665972</v>
      </c>
      <c r="G10992" s="22">
        <f t="shared" si="521"/>
        <v>1313.0520001968875</v>
      </c>
    </row>
    <row r="10993" spans="1:7" ht="25.5" customHeight="1" thickTop="1" thickBot="1" x14ac:dyDescent="0.25">
      <c r="A10993" s="20" t="str">
        <f t="shared" si="519"/>
        <v>5068HEATHPOOL</v>
      </c>
      <c r="B10993" s="37">
        <v>5068</v>
      </c>
      <c r="C10993" s="37" t="s">
        <v>10789</v>
      </c>
      <c r="D10993" s="38" t="s">
        <v>170</v>
      </c>
      <c r="E10993" s="39">
        <v>1017.6359997942479</v>
      </c>
      <c r="F10993" s="39">
        <f t="shared" si="520"/>
        <v>1119.3995997736729</v>
      </c>
      <c r="G10993" s="39">
        <f t="shared" si="521"/>
        <v>1322.9267997325223</v>
      </c>
    </row>
    <row r="10994" spans="1:7" ht="25.5" customHeight="1" thickTop="1" thickBot="1" x14ac:dyDescent="0.25">
      <c r="A10994" s="20" t="str">
        <f t="shared" si="519"/>
        <v>5068KENSINGTON</v>
      </c>
      <c r="B10994" s="20">
        <v>5068</v>
      </c>
      <c r="C10994" s="20" t="s">
        <v>851</v>
      </c>
      <c r="D10994" s="21" t="s">
        <v>170</v>
      </c>
      <c r="E10994" s="22">
        <v>1017.6359997942479</v>
      </c>
      <c r="F10994" s="22">
        <f t="shared" si="520"/>
        <v>1119.3995997736729</v>
      </c>
      <c r="G10994" s="22">
        <f t="shared" si="521"/>
        <v>1322.9267997325223</v>
      </c>
    </row>
    <row r="10995" spans="1:7" ht="25.5" customHeight="1" thickTop="1" thickBot="1" x14ac:dyDescent="0.25">
      <c r="A10995" s="20" t="str">
        <f t="shared" si="519"/>
        <v>5068KENSINGTON GARDENS</v>
      </c>
      <c r="B10995" s="37">
        <v>5068</v>
      </c>
      <c r="C10995" s="37" t="s">
        <v>10790</v>
      </c>
      <c r="D10995" s="38" t="s">
        <v>170</v>
      </c>
      <c r="E10995" s="39">
        <v>1017.6359997942479</v>
      </c>
      <c r="F10995" s="39">
        <f t="shared" si="520"/>
        <v>1119.3995997736729</v>
      </c>
      <c r="G10995" s="39">
        <f t="shared" si="521"/>
        <v>1322.9267997325223</v>
      </c>
    </row>
    <row r="10996" spans="1:7" ht="25.5" customHeight="1" thickTop="1" thickBot="1" x14ac:dyDescent="0.25">
      <c r="A10996" s="20" t="str">
        <f t="shared" si="519"/>
        <v>5068KENSINGTON PARK</v>
      </c>
      <c r="B10996" s="20">
        <v>5068</v>
      </c>
      <c r="C10996" s="20" t="s">
        <v>10791</v>
      </c>
      <c r="D10996" s="21" t="s">
        <v>170</v>
      </c>
      <c r="E10996" s="22">
        <v>1017.6359997942479</v>
      </c>
      <c r="F10996" s="22">
        <f t="shared" si="520"/>
        <v>1119.3995997736729</v>
      </c>
      <c r="G10996" s="22">
        <f t="shared" si="521"/>
        <v>1322.9267997325223</v>
      </c>
    </row>
    <row r="10997" spans="1:7" ht="25.5" customHeight="1" thickTop="1" thickBot="1" x14ac:dyDescent="0.25">
      <c r="A10997" s="20" t="str">
        <f t="shared" si="519"/>
        <v>5068LEABROOK</v>
      </c>
      <c r="B10997" s="37">
        <v>5068</v>
      </c>
      <c r="C10997" s="37" t="s">
        <v>10792</v>
      </c>
      <c r="D10997" s="38" t="s">
        <v>170</v>
      </c>
      <c r="E10997" s="39">
        <v>1017.6359997942479</v>
      </c>
      <c r="F10997" s="39">
        <f t="shared" si="520"/>
        <v>1119.3995997736729</v>
      </c>
      <c r="G10997" s="39">
        <f t="shared" si="521"/>
        <v>1322.9267997325223</v>
      </c>
    </row>
    <row r="10998" spans="1:7" ht="25.5" customHeight="1" thickTop="1" thickBot="1" x14ac:dyDescent="0.25">
      <c r="A10998" s="20" t="str">
        <f t="shared" si="519"/>
        <v>5068MARRYATVILLE</v>
      </c>
      <c r="B10998" s="20">
        <v>5068</v>
      </c>
      <c r="C10998" s="20" t="s">
        <v>10793</v>
      </c>
      <c r="D10998" s="21" t="s">
        <v>170</v>
      </c>
      <c r="E10998" s="22">
        <v>1017.6359997942479</v>
      </c>
      <c r="F10998" s="22">
        <f t="shared" si="520"/>
        <v>1119.3995997736729</v>
      </c>
      <c r="G10998" s="22">
        <f t="shared" si="521"/>
        <v>1322.9267997325223</v>
      </c>
    </row>
    <row r="10999" spans="1:7" ht="25.5" customHeight="1" thickTop="1" thickBot="1" x14ac:dyDescent="0.25">
      <c r="A10999" s="20" t="str">
        <f t="shared" si="519"/>
        <v>5068ST MORRIS</v>
      </c>
      <c r="B10999" s="37">
        <v>5068</v>
      </c>
      <c r="C10999" s="37" t="s">
        <v>10794</v>
      </c>
      <c r="D10999" s="38" t="s">
        <v>170</v>
      </c>
      <c r="E10999" s="39">
        <v>1017.6359997942479</v>
      </c>
      <c r="F10999" s="39">
        <f t="shared" si="520"/>
        <v>1119.3995997736729</v>
      </c>
      <c r="G10999" s="39">
        <f t="shared" si="521"/>
        <v>1322.9267997325223</v>
      </c>
    </row>
    <row r="11000" spans="1:7" ht="25.5" customHeight="1" thickTop="1" thickBot="1" x14ac:dyDescent="0.25">
      <c r="A11000" s="20" t="str">
        <f t="shared" si="519"/>
        <v>5068TRINITY GARDENS</v>
      </c>
      <c r="B11000" s="20">
        <v>5068</v>
      </c>
      <c r="C11000" s="20" t="s">
        <v>10795</v>
      </c>
      <c r="D11000" s="21" t="s">
        <v>170</v>
      </c>
      <c r="E11000" s="22">
        <v>1017.6359997942479</v>
      </c>
      <c r="F11000" s="22">
        <f t="shared" si="520"/>
        <v>1119.3995997736729</v>
      </c>
      <c r="G11000" s="22">
        <f t="shared" si="521"/>
        <v>1322.9267997325223</v>
      </c>
    </row>
    <row r="11001" spans="1:7" ht="25.5" customHeight="1" thickTop="1" thickBot="1" x14ac:dyDescent="0.25">
      <c r="A11001" s="20" t="str">
        <f t="shared" si="519"/>
        <v>5069COLLEGE PARK</v>
      </c>
      <c r="B11001" s="37">
        <v>5069</v>
      </c>
      <c r="C11001" s="37" t="s">
        <v>10796</v>
      </c>
      <c r="D11001" s="38" t="s">
        <v>170</v>
      </c>
      <c r="E11001" s="39">
        <v>992.08599957286197</v>
      </c>
      <c r="F11001" s="39">
        <f t="shared" si="520"/>
        <v>1091.2945995301482</v>
      </c>
      <c r="G11001" s="39">
        <f t="shared" si="521"/>
        <v>1289.7117994447206</v>
      </c>
    </row>
    <row r="11002" spans="1:7" ht="25.5" customHeight="1" thickTop="1" thickBot="1" x14ac:dyDescent="0.25">
      <c r="A11002" s="20" t="str">
        <f t="shared" si="519"/>
        <v>5069EVANDALE</v>
      </c>
      <c r="B11002" s="20">
        <v>5069</v>
      </c>
      <c r="C11002" s="20" t="s">
        <v>10797</v>
      </c>
      <c r="D11002" s="21" t="s">
        <v>170</v>
      </c>
      <c r="E11002" s="22">
        <v>992.08599957286197</v>
      </c>
      <c r="F11002" s="22">
        <f t="shared" si="520"/>
        <v>1091.2945995301482</v>
      </c>
      <c r="G11002" s="22">
        <f t="shared" si="521"/>
        <v>1289.7117994447206</v>
      </c>
    </row>
    <row r="11003" spans="1:7" ht="25.5" customHeight="1" thickTop="1" thickBot="1" x14ac:dyDescent="0.25">
      <c r="A11003" s="20" t="str">
        <f t="shared" si="519"/>
        <v>5069HACKNEY</v>
      </c>
      <c r="B11003" s="37">
        <v>5069</v>
      </c>
      <c r="C11003" s="37" t="s">
        <v>10798</v>
      </c>
      <c r="D11003" s="38" t="s">
        <v>170</v>
      </c>
      <c r="E11003" s="39">
        <v>992.08599957286197</v>
      </c>
      <c r="F11003" s="39">
        <f t="shared" si="520"/>
        <v>1091.2945995301482</v>
      </c>
      <c r="G11003" s="39">
        <f t="shared" si="521"/>
        <v>1289.7117994447206</v>
      </c>
    </row>
    <row r="11004" spans="1:7" ht="25.5" customHeight="1" thickTop="1" thickBot="1" x14ac:dyDescent="0.25">
      <c r="A11004" s="20" t="str">
        <f t="shared" si="519"/>
        <v>5069MAYLANDS</v>
      </c>
      <c r="B11004" s="20">
        <v>5069</v>
      </c>
      <c r="C11004" s="20" t="s">
        <v>10799</v>
      </c>
      <c r="D11004" s="21" t="s">
        <v>170</v>
      </c>
      <c r="E11004" s="22">
        <v>992.08599957286197</v>
      </c>
      <c r="F11004" s="22">
        <f t="shared" si="520"/>
        <v>1091.2945995301482</v>
      </c>
      <c r="G11004" s="22">
        <f t="shared" si="521"/>
        <v>1289.7117994447206</v>
      </c>
    </row>
    <row r="11005" spans="1:7" ht="25.5" customHeight="1" thickTop="1" thickBot="1" x14ac:dyDescent="0.25">
      <c r="A11005" s="20" t="str">
        <f t="shared" si="519"/>
        <v>5069ST PETERS</v>
      </c>
      <c r="B11005" s="37">
        <v>5069</v>
      </c>
      <c r="C11005" s="37" t="s">
        <v>877</v>
      </c>
      <c r="D11005" s="38" t="s">
        <v>170</v>
      </c>
      <c r="E11005" s="39">
        <v>992.08599957286197</v>
      </c>
      <c r="F11005" s="39">
        <f t="shared" si="520"/>
        <v>1091.2945995301482</v>
      </c>
      <c r="G11005" s="39">
        <f t="shared" si="521"/>
        <v>1289.7117994447206</v>
      </c>
    </row>
    <row r="11006" spans="1:7" ht="25.5" customHeight="1" thickTop="1" thickBot="1" x14ac:dyDescent="0.25">
      <c r="A11006" s="20" t="str">
        <f t="shared" si="519"/>
        <v>5069STEPNEY</v>
      </c>
      <c r="B11006" s="20">
        <v>5069</v>
      </c>
      <c r="C11006" s="20" t="s">
        <v>10800</v>
      </c>
      <c r="D11006" s="21" t="s">
        <v>170</v>
      </c>
      <c r="E11006" s="22">
        <v>992.08599957286197</v>
      </c>
      <c r="F11006" s="22">
        <f t="shared" si="520"/>
        <v>1091.2945995301482</v>
      </c>
      <c r="G11006" s="22">
        <f t="shared" si="521"/>
        <v>1289.7117994447206</v>
      </c>
    </row>
    <row r="11007" spans="1:7" ht="25.5" customHeight="1" thickTop="1" thickBot="1" x14ac:dyDescent="0.25">
      <c r="A11007" s="20" t="str">
        <f t="shared" si="519"/>
        <v>5070FELIXSTOW</v>
      </c>
      <c r="B11007" s="37">
        <v>5070</v>
      </c>
      <c r="C11007" s="37" t="s">
        <v>10801</v>
      </c>
      <c r="D11007" s="38" t="s">
        <v>170</v>
      </c>
      <c r="E11007" s="39">
        <v>1031.6619998848141</v>
      </c>
      <c r="F11007" s="39">
        <f t="shared" si="520"/>
        <v>1134.8281998732957</v>
      </c>
      <c r="G11007" s="39">
        <f t="shared" si="521"/>
        <v>1341.1605998502584</v>
      </c>
    </row>
    <row r="11008" spans="1:7" ht="25.5" customHeight="1" thickTop="1" thickBot="1" x14ac:dyDescent="0.25">
      <c r="A11008" s="20" t="str">
        <f t="shared" si="519"/>
        <v>5070FIRLE</v>
      </c>
      <c r="B11008" s="20">
        <v>5070</v>
      </c>
      <c r="C11008" s="20" t="s">
        <v>10802</v>
      </c>
      <c r="D11008" s="21" t="s">
        <v>170</v>
      </c>
      <c r="E11008" s="22">
        <v>1031.6619998848141</v>
      </c>
      <c r="F11008" s="22">
        <f t="shared" si="520"/>
        <v>1134.8281998732957</v>
      </c>
      <c r="G11008" s="22">
        <f t="shared" si="521"/>
        <v>1341.1605998502584</v>
      </c>
    </row>
    <row r="11009" spans="1:7" ht="25.5" customHeight="1" thickTop="1" thickBot="1" x14ac:dyDescent="0.25">
      <c r="A11009" s="20" t="str">
        <f t="shared" si="519"/>
        <v>5070GLYNDE</v>
      </c>
      <c r="B11009" s="37">
        <v>5070</v>
      </c>
      <c r="C11009" s="37" t="s">
        <v>10803</v>
      </c>
      <c r="D11009" s="38" t="s">
        <v>170</v>
      </c>
      <c r="E11009" s="39">
        <v>1031.6619998848141</v>
      </c>
      <c r="F11009" s="39">
        <f t="shared" si="520"/>
        <v>1134.8281998732957</v>
      </c>
      <c r="G11009" s="39">
        <f t="shared" si="521"/>
        <v>1341.1605998502584</v>
      </c>
    </row>
    <row r="11010" spans="1:7" ht="25.5" customHeight="1" thickTop="1" thickBot="1" x14ac:dyDescent="0.25">
      <c r="A11010" s="20" t="str">
        <f t="shared" si="519"/>
        <v>5070JOSLIN</v>
      </c>
      <c r="B11010" s="20">
        <v>5070</v>
      </c>
      <c r="C11010" s="20" t="s">
        <v>10804</v>
      </c>
      <c r="D11010" s="21" t="s">
        <v>170</v>
      </c>
      <c r="E11010" s="22">
        <v>1031.6619998848141</v>
      </c>
      <c r="F11010" s="22">
        <f t="shared" si="520"/>
        <v>1134.8281998732957</v>
      </c>
      <c r="G11010" s="22">
        <f t="shared" si="521"/>
        <v>1341.1605998502584</v>
      </c>
    </row>
    <row r="11011" spans="1:7" ht="25.5" customHeight="1" thickTop="1" thickBot="1" x14ac:dyDescent="0.25">
      <c r="A11011" s="20" t="str">
        <f t="shared" si="519"/>
        <v>5070MARDEN</v>
      </c>
      <c r="B11011" s="37">
        <v>5070</v>
      </c>
      <c r="C11011" s="37" t="s">
        <v>10805</v>
      </c>
      <c r="D11011" s="38" t="s">
        <v>170</v>
      </c>
      <c r="E11011" s="39">
        <v>1031.6619998848141</v>
      </c>
      <c r="F11011" s="39">
        <f t="shared" si="520"/>
        <v>1134.8281998732957</v>
      </c>
      <c r="G11011" s="39">
        <f t="shared" si="521"/>
        <v>1341.1605998502584</v>
      </c>
    </row>
    <row r="11012" spans="1:7" ht="25.5" customHeight="1" thickTop="1" thickBot="1" x14ac:dyDescent="0.25">
      <c r="A11012" s="20" t="str">
        <f t="shared" si="519"/>
        <v>5070PAYNEHAM</v>
      </c>
      <c r="B11012" s="20">
        <v>5070</v>
      </c>
      <c r="C11012" s="20" t="s">
        <v>10806</v>
      </c>
      <c r="D11012" s="21" t="s">
        <v>170</v>
      </c>
      <c r="E11012" s="22">
        <v>1031.6619998848141</v>
      </c>
      <c r="F11012" s="22">
        <f t="shared" si="520"/>
        <v>1134.8281998732957</v>
      </c>
      <c r="G11012" s="22">
        <f t="shared" si="521"/>
        <v>1341.1605998502584</v>
      </c>
    </row>
    <row r="11013" spans="1:7" ht="25.5" customHeight="1" thickTop="1" thickBot="1" x14ac:dyDescent="0.25">
      <c r="A11013" s="20" t="str">
        <f t="shared" ref="A11013:A11076" si="522">CONCATENATE(B11013,C11013)</f>
        <v>5070PAYNEHAM SOUTH</v>
      </c>
      <c r="B11013" s="37">
        <v>5070</v>
      </c>
      <c r="C11013" s="37" t="s">
        <v>10807</v>
      </c>
      <c r="D11013" s="38" t="s">
        <v>170</v>
      </c>
      <c r="E11013" s="39">
        <v>1031.6619998848141</v>
      </c>
      <c r="F11013" s="39">
        <f t="shared" ref="F11013:F11076" si="523">1.1*E11013</f>
        <v>1134.8281998732957</v>
      </c>
      <c r="G11013" s="39">
        <f t="shared" ref="G11013:G11076" si="524">1.3*E11013</f>
        <v>1341.1605998502584</v>
      </c>
    </row>
    <row r="11014" spans="1:7" ht="25.5" customHeight="1" thickTop="1" thickBot="1" x14ac:dyDescent="0.25">
      <c r="A11014" s="20" t="str">
        <f t="shared" si="522"/>
        <v>5070ROYSTON PARK</v>
      </c>
      <c r="B11014" s="20">
        <v>5070</v>
      </c>
      <c r="C11014" s="20" t="s">
        <v>10808</v>
      </c>
      <c r="D11014" s="21" t="s">
        <v>170</v>
      </c>
      <c r="E11014" s="22">
        <v>1031.6619998848141</v>
      </c>
      <c r="F11014" s="22">
        <f t="shared" si="523"/>
        <v>1134.8281998732957</v>
      </c>
      <c r="G11014" s="22">
        <f t="shared" si="524"/>
        <v>1341.1605998502584</v>
      </c>
    </row>
    <row r="11015" spans="1:7" ht="25.5" customHeight="1" thickTop="1" thickBot="1" x14ac:dyDescent="0.25">
      <c r="A11015" s="20" t="str">
        <f t="shared" si="522"/>
        <v>5072AULDANA</v>
      </c>
      <c r="B11015" s="37">
        <v>5072</v>
      </c>
      <c r="C11015" s="37" t="s">
        <v>10809</v>
      </c>
      <c r="D11015" s="38" t="s">
        <v>170</v>
      </c>
      <c r="E11015" s="39">
        <v>928.479999784602</v>
      </c>
      <c r="F11015" s="39">
        <f t="shared" si="523"/>
        <v>1021.3279997630623</v>
      </c>
      <c r="G11015" s="39">
        <f t="shared" si="524"/>
        <v>1207.0239997199826</v>
      </c>
    </row>
    <row r="11016" spans="1:7" ht="25.5" customHeight="1" thickTop="1" thickBot="1" x14ac:dyDescent="0.25">
      <c r="A11016" s="20" t="str">
        <f t="shared" si="522"/>
        <v>5072MAGILL</v>
      </c>
      <c r="B11016" s="20">
        <v>5072</v>
      </c>
      <c r="C11016" s="20" t="s">
        <v>10810</v>
      </c>
      <c r="D11016" s="21" t="s">
        <v>170</v>
      </c>
      <c r="E11016" s="22">
        <v>928.479999784602</v>
      </c>
      <c r="F11016" s="22">
        <f t="shared" si="523"/>
        <v>1021.3279997630623</v>
      </c>
      <c r="G11016" s="22">
        <f t="shared" si="524"/>
        <v>1207.0239997199826</v>
      </c>
    </row>
    <row r="11017" spans="1:7" ht="25.5" customHeight="1" thickTop="1" thickBot="1" x14ac:dyDescent="0.25">
      <c r="A11017" s="20" t="str">
        <f t="shared" si="522"/>
        <v>5072ROSSLYN PARK</v>
      </c>
      <c r="B11017" s="37">
        <v>5072</v>
      </c>
      <c r="C11017" s="37" t="s">
        <v>10811</v>
      </c>
      <c r="D11017" s="38" t="s">
        <v>170</v>
      </c>
      <c r="E11017" s="39">
        <v>928.479999784602</v>
      </c>
      <c r="F11017" s="39">
        <f t="shared" si="523"/>
        <v>1021.3279997630623</v>
      </c>
      <c r="G11017" s="39">
        <f t="shared" si="524"/>
        <v>1207.0239997199826</v>
      </c>
    </row>
    <row r="11018" spans="1:7" ht="25.5" customHeight="1" thickTop="1" thickBot="1" x14ac:dyDescent="0.25">
      <c r="A11018" s="20" t="str">
        <f t="shared" si="522"/>
        <v>5072SKYE</v>
      </c>
      <c r="B11018" s="20">
        <v>5072</v>
      </c>
      <c r="C11018" s="20" t="s">
        <v>7838</v>
      </c>
      <c r="D11018" s="21" t="s">
        <v>170</v>
      </c>
      <c r="E11018" s="22">
        <v>928.479999784602</v>
      </c>
      <c r="F11018" s="22">
        <f t="shared" si="523"/>
        <v>1021.3279997630623</v>
      </c>
      <c r="G11018" s="22">
        <f t="shared" si="524"/>
        <v>1207.0239997199826</v>
      </c>
    </row>
    <row r="11019" spans="1:7" ht="25.5" customHeight="1" thickTop="1" thickBot="1" x14ac:dyDescent="0.25">
      <c r="A11019" s="20" t="str">
        <f t="shared" si="522"/>
        <v>5072TERINGIE</v>
      </c>
      <c r="B11019" s="37">
        <v>5072</v>
      </c>
      <c r="C11019" s="37" t="s">
        <v>10812</v>
      </c>
      <c r="D11019" s="38" t="s">
        <v>170</v>
      </c>
      <c r="E11019" s="39">
        <v>928.479999784602</v>
      </c>
      <c r="F11019" s="39">
        <f t="shared" si="523"/>
        <v>1021.3279997630623</v>
      </c>
      <c r="G11019" s="39">
        <f t="shared" si="524"/>
        <v>1207.0239997199826</v>
      </c>
    </row>
    <row r="11020" spans="1:7" ht="25.5" customHeight="1" thickTop="1" thickBot="1" x14ac:dyDescent="0.25">
      <c r="A11020" s="20" t="str">
        <f t="shared" si="522"/>
        <v>5072WOODFORDE</v>
      </c>
      <c r="B11020" s="20">
        <v>5072</v>
      </c>
      <c r="C11020" s="20" t="s">
        <v>10813</v>
      </c>
      <c r="D11020" s="21" t="s">
        <v>170</v>
      </c>
      <c r="E11020" s="22">
        <v>928.479999784602</v>
      </c>
      <c r="F11020" s="22">
        <f t="shared" si="523"/>
        <v>1021.3279997630623</v>
      </c>
      <c r="G11020" s="22">
        <f t="shared" si="524"/>
        <v>1207.0239997199826</v>
      </c>
    </row>
    <row r="11021" spans="1:7" ht="25.5" customHeight="1" thickTop="1" thickBot="1" x14ac:dyDescent="0.25">
      <c r="A11021" s="20" t="str">
        <f t="shared" si="522"/>
        <v>5073HECTORVILLE</v>
      </c>
      <c r="B11021" s="37">
        <v>5073</v>
      </c>
      <c r="C11021" s="37" t="s">
        <v>10814</v>
      </c>
      <c r="D11021" s="38" t="s">
        <v>170</v>
      </c>
      <c r="E11021" s="39">
        <v>948.94400032208387</v>
      </c>
      <c r="F11021" s="39">
        <f t="shared" si="523"/>
        <v>1043.8384003542924</v>
      </c>
      <c r="G11021" s="39">
        <f t="shared" si="524"/>
        <v>1233.627200418709</v>
      </c>
    </row>
    <row r="11022" spans="1:7" ht="25.5" customHeight="1" thickTop="1" thickBot="1" x14ac:dyDescent="0.25">
      <c r="A11022" s="20" t="str">
        <f t="shared" si="522"/>
        <v>5073ROSTREVOR</v>
      </c>
      <c r="B11022" s="20">
        <v>5073</v>
      </c>
      <c r="C11022" s="20" t="s">
        <v>10815</v>
      </c>
      <c r="D11022" s="21" t="s">
        <v>170</v>
      </c>
      <c r="E11022" s="22">
        <v>948.94400032208387</v>
      </c>
      <c r="F11022" s="22">
        <f t="shared" si="523"/>
        <v>1043.8384003542924</v>
      </c>
      <c r="G11022" s="22">
        <f t="shared" si="524"/>
        <v>1233.627200418709</v>
      </c>
    </row>
    <row r="11023" spans="1:7" ht="25.5" customHeight="1" thickTop="1" thickBot="1" x14ac:dyDescent="0.25">
      <c r="A11023" s="20" t="str">
        <f t="shared" si="522"/>
        <v>5073TRANMERE</v>
      </c>
      <c r="B11023" s="37">
        <v>5073</v>
      </c>
      <c r="C11023" s="37" t="s">
        <v>10816</v>
      </c>
      <c r="D11023" s="38" t="s">
        <v>170</v>
      </c>
      <c r="E11023" s="39">
        <v>948.94400032208387</v>
      </c>
      <c r="F11023" s="39">
        <f t="shared" si="523"/>
        <v>1043.8384003542924</v>
      </c>
      <c r="G11023" s="39">
        <f t="shared" si="524"/>
        <v>1233.627200418709</v>
      </c>
    </row>
    <row r="11024" spans="1:7" ht="25.5" customHeight="1" thickTop="1" thickBot="1" x14ac:dyDescent="0.25">
      <c r="A11024" s="20" t="str">
        <f t="shared" si="522"/>
        <v>5074CAMPBELLTOWN</v>
      </c>
      <c r="B11024" s="20">
        <v>5074</v>
      </c>
      <c r="C11024" s="20" t="s">
        <v>3515</v>
      </c>
      <c r="D11024" s="21" t="s">
        <v>170</v>
      </c>
      <c r="E11024" s="22">
        <v>972.93599957561389</v>
      </c>
      <c r="F11024" s="22">
        <f t="shared" si="523"/>
        <v>1070.2295995331754</v>
      </c>
      <c r="G11024" s="22">
        <f t="shared" si="524"/>
        <v>1264.8167994482981</v>
      </c>
    </row>
    <row r="11025" spans="1:7" ht="25.5" customHeight="1" thickTop="1" thickBot="1" x14ac:dyDescent="0.25">
      <c r="A11025" s="20" t="str">
        <f t="shared" si="522"/>
        <v>5074NEWTON</v>
      </c>
      <c r="B11025" s="37">
        <v>5074</v>
      </c>
      <c r="C11025" s="37" t="s">
        <v>10817</v>
      </c>
      <c r="D11025" s="38" t="s">
        <v>170</v>
      </c>
      <c r="E11025" s="39">
        <v>972.93599957561389</v>
      </c>
      <c r="F11025" s="39">
        <f t="shared" si="523"/>
        <v>1070.2295995331754</v>
      </c>
      <c r="G11025" s="39">
        <f t="shared" si="524"/>
        <v>1264.8167994482981</v>
      </c>
    </row>
    <row r="11026" spans="1:7" ht="25.5" customHeight="1" thickTop="1" thickBot="1" x14ac:dyDescent="0.25">
      <c r="A11026" s="20" t="str">
        <f t="shared" si="522"/>
        <v>5075DERNANCOURT</v>
      </c>
      <c r="B11026" s="20">
        <v>5075</v>
      </c>
      <c r="C11026" s="20" t="s">
        <v>10818</v>
      </c>
      <c r="D11026" s="21" t="s">
        <v>170</v>
      </c>
      <c r="E11026" s="22">
        <v>874.69199962877394</v>
      </c>
      <c r="F11026" s="22">
        <f t="shared" si="523"/>
        <v>962.16119959165144</v>
      </c>
      <c r="G11026" s="22">
        <f t="shared" si="524"/>
        <v>1137.0995995174062</v>
      </c>
    </row>
    <row r="11027" spans="1:7" ht="25.5" customHeight="1" thickTop="1" thickBot="1" x14ac:dyDescent="0.25">
      <c r="A11027" s="20" t="str">
        <f t="shared" si="522"/>
        <v>5075PARADISE</v>
      </c>
      <c r="B11027" s="37">
        <v>5075</v>
      </c>
      <c r="C11027" s="37" t="s">
        <v>2056</v>
      </c>
      <c r="D11027" s="38" t="s">
        <v>170</v>
      </c>
      <c r="E11027" s="39">
        <v>874.69199962877394</v>
      </c>
      <c r="F11027" s="39">
        <f t="shared" si="523"/>
        <v>962.16119959165144</v>
      </c>
      <c r="G11027" s="39">
        <f t="shared" si="524"/>
        <v>1137.0995995174062</v>
      </c>
    </row>
    <row r="11028" spans="1:7" ht="25.5" customHeight="1" thickTop="1" thickBot="1" x14ac:dyDescent="0.25">
      <c r="A11028" s="20" t="str">
        <f t="shared" si="522"/>
        <v>5076ATHELSTONE</v>
      </c>
      <c r="B11028" s="20">
        <v>5076</v>
      </c>
      <c r="C11028" s="20" t="s">
        <v>10819</v>
      </c>
      <c r="D11028" s="21" t="s">
        <v>170</v>
      </c>
      <c r="E11028" s="22">
        <v>943.39000023446988</v>
      </c>
      <c r="F11028" s="22">
        <f t="shared" si="523"/>
        <v>1037.7290002579171</v>
      </c>
      <c r="G11028" s="22">
        <f t="shared" si="524"/>
        <v>1226.4070003048109</v>
      </c>
    </row>
    <row r="11029" spans="1:7" ht="25.5" customHeight="1" thickTop="1" thickBot="1" x14ac:dyDescent="0.25">
      <c r="A11029" s="20" t="str">
        <f t="shared" si="522"/>
        <v>5076CASTAMBUL</v>
      </c>
      <c r="B11029" s="37">
        <v>5076</v>
      </c>
      <c r="C11029" s="37" t="s">
        <v>10820</v>
      </c>
      <c r="D11029" s="38" t="s">
        <v>170</v>
      </c>
      <c r="E11029" s="39">
        <v>943.39000023446988</v>
      </c>
      <c r="F11029" s="39">
        <f t="shared" si="523"/>
        <v>1037.7290002579171</v>
      </c>
      <c r="G11029" s="39">
        <f t="shared" si="524"/>
        <v>1226.4070003048109</v>
      </c>
    </row>
    <row r="11030" spans="1:7" ht="25.5" customHeight="1" thickTop="1" thickBot="1" x14ac:dyDescent="0.25">
      <c r="A11030" s="20" t="str">
        <f t="shared" si="522"/>
        <v>5081COLLINSWOOD</v>
      </c>
      <c r="B11030" s="20">
        <v>5081</v>
      </c>
      <c r="C11030" s="20" t="s">
        <v>10821</v>
      </c>
      <c r="D11030" s="21" t="s">
        <v>170</v>
      </c>
      <c r="E11030" s="22">
        <v>943.26200024813397</v>
      </c>
      <c r="F11030" s="22">
        <f t="shared" si="523"/>
        <v>1037.5882002729475</v>
      </c>
      <c r="G11030" s="22">
        <f t="shared" si="524"/>
        <v>1226.2406003225742</v>
      </c>
    </row>
    <row r="11031" spans="1:7" ht="25.5" customHeight="1" thickTop="1" thickBot="1" x14ac:dyDescent="0.25">
      <c r="A11031" s="20" t="str">
        <f t="shared" si="522"/>
        <v>5081GILBERTON</v>
      </c>
      <c r="B11031" s="37">
        <v>5081</v>
      </c>
      <c r="C11031" s="37" t="s">
        <v>8115</v>
      </c>
      <c r="D11031" s="38" t="s">
        <v>170</v>
      </c>
      <c r="E11031" s="39">
        <v>943.26200024813397</v>
      </c>
      <c r="F11031" s="39">
        <f t="shared" si="523"/>
        <v>1037.5882002729475</v>
      </c>
      <c r="G11031" s="39">
        <f t="shared" si="524"/>
        <v>1226.2406003225742</v>
      </c>
    </row>
    <row r="11032" spans="1:7" ht="25.5" customHeight="1" thickTop="1" thickBot="1" x14ac:dyDescent="0.25">
      <c r="A11032" s="20" t="str">
        <f t="shared" si="522"/>
        <v>5081MEDINDIE</v>
      </c>
      <c r="B11032" s="20">
        <v>5081</v>
      </c>
      <c r="C11032" s="20" t="s">
        <v>10822</v>
      </c>
      <c r="D11032" s="21" t="s">
        <v>170</v>
      </c>
      <c r="E11032" s="22">
        <v>943.26200024813397</v>
      </c>
      <c r="F11032" s="22">
        <f t="shared" si="523"/>
        <v>1037.5882002729475</v>
      </c>
      <c r="G11032" s="22">
        <f t="shared" si="524"/>
        <v>1226.2406003225742</v>
      </c>
    </row>
    <row r="11033" spans="1:7" ht="25.5" customHeight="1" thickTop="1" thickBot="1" x14ac:dyDescent="0.25">
      <c r="A11033" s="20" t="str">
        <f t="shared" si="522"/>
        <v>5081MEDINDIE GARDENS</v>
      </c>
      <c r="B11033" s="37">
        <v>5081</v>
      </c>
      <c r="C11033" s="37" t="s">
        <v>10823</v>
      </c>
      <c r="D11033" s="38" t="s">
        <v>170</v>
      </c>
      <c r="E11033" s="39">
        <v>943.26200024813397</v>
      </c>
      <c r="F11033" s="39">
        <f t="shared" si="523"/>
        <v>1037.5882002729475</v>
      </c>
      <c r="G11033" s="39">
        <f t="shared" si="524"/>
        <v>1226.2406003225742</v>
      </c>
    </row>
    <row r="11034" spans="1:7" ht="25.5" customHeight="1" thickTop="1" thickBot="1" x14ac:dyDescent="0.25">
      <c r="A11034" s="20" t="str">
        <f t="shared" si="522"/>
        <v>5081VALE PARK</v>
      </c>
      <c r="B11034" s="20">
        <v>5081</v>
      </c>
      <c r="C11034" s="20" t="s">
        <v>10824</v>
      </c>
      <c r="D11034" s="21" t="s">
        <v>170</v>
      </c>
      <c r="E11034" s="22">
        <v>943.26200024813397</v>
      </c>
      <c r="F11034" s="22">
        <f t="shared" si="523"/>
        <v>1037.5882002729475</v>
      </c>
      <c r="G11034" s="22">
        <f t="shared" si="524"/>
        <v>1226.2406003225742</v>
      </c>
    </row>
    <row r="11035" spans="1:7" ht="25.5" customHeight="1" thickTop="1" thickBot="1" x14ac:dyDescent="0.25">
      <c r="A11035" s="20" t="str">
        <f t="shared" si="522"/>
        <v>5081WALKERVILLE</v>
      </c>
      <c r="B11035" s="37">
        <v>5081</v>
      </c>
      <c r="C11035" s="37" t="s">
        <v>7777</v>
      </c>
      <c r="D11035" s="38" t="s">
        <v>170</v>
      </c>
      <c r="E11035" s="39">
        <v>943.26200024813397</v>
      </c>
      <c r="F11035" s="39">
        <f t="shared" si="523"/>
        <v>1037.5882002729475</v>
      </c>
      <c r="G11035" s="39">
        <f t="shared" si="524"/>
        <v>1226.2406003225742</v>
      </c>
    </row>
    <row r="11036" spans="1:7" ht="25.5" customHeight="1" thickTop="1" thickBot="1" x14ac:dyDescent="0.25">
      <c r="A11036" s="20" t="str">
        <f t="shared" si="522"/>
        <v>5082FITZROY</v>
      </c>
      <c r="B11036" s="20">
        <v>5082</v>
      </c>
      <c r="C11036" s="20" t="s">
        <v>5307</v>
      </c>
      <c r="D11036" s="21" t="s">
        <v>170</v>
      </c>
      <c r="E11036" s="22">
        <v>959.65799985886804</v>
      </c>
      <c r="F11036" s="22">
        <f t="shared" si="523"/>
        <v>1055.623799844755</v>
      </c>
      <c r="G11036" s="22">
        <f t="shared" si="524"/>
        <v>1247.5553998165285</v>
      </c>
    </row>
    <row r="11037" spans="1:7" ht="25.5" customHeight="1" thickTop="1" thickBot="1" x14ac:dyDescent="0.25">
      <c r="A11037" s="20" t="str">
        <f t="shared" si="522"/>
        <v>5082OVINGHAM</v>
      </c>
      <c r="B11037" s="37">
        <v>5082</v>
      </c>
      <c r="C11037" s="37" t="s">
        <v>10825</v>
      </c>
      <c r="D11037" s="38" t="s">
        <v>170</v>
      </c>
      <c r="E11037" s="39">
        <v>959.65799985886804</v>
      </c>
      <c r="F11037" s="39">
        <f t="shared" si="523"/>
        <v>1055.623799844755</v>
      </c>
      <c r="G11037" s="39">
        <f t="shared" si="524"/>
        <v>1247.5553998165285</v>
      </c>
    </row>
    <row r="11038" spans="1:7" ht="25.5" customHeight="1" thickTop="1" thickBot="1" x14ac:dyDescent="0.25">
      <c r="A11038" s="20" t="str">
        <f t="shared" si="522"/>
        <v>5082PROSPECT</v>
      </c>
      <c r="B11038" s="20">
        <v>5082</v>
      </c>
      <c r="C11038" s="20" t="s">
        <v>1102</v>
      </c>
      <c r="D11038" s="21" t="s">
        <v>170</v>
      </c>
      <c r="E11038" s="22">
        <v>959.65799985886804</v>
      </c>
      <c r="F11038" s="22">
        <f t="shared" si="523"/>
        <v>1055.623799844755</v>
      </c>
      <c r="G11038" s="22">
        <f t="shared" si="524"/>
        <v>1247.5553998165285</v>
      </c>
    </row>
    <row r="11039" spans="1:7" ht="25.5" customHeight="1" thickTop="1" thickBot="1" x14ac:dyDescent="0.25">
      <c r="A11039" s="20" t="str">
        <f t="shared" si="522"/>
        <v>5082THORNGATE</v>
      </c>
      <c r="B11039" s="37">
        <v>5082</v>
      </c>
      <c r="C11039" s="37" t="s">
        <v>10826</v>
      </c>
      <c r="D11039" s="38" t="s">
        <v>170</v>
      </c>
      <c r="E11039" s="39">
        <v>959.65799985886804</v>
      </c>
      <c r="F11039" s="39">
        <f t="shared" si="523"/>
        <v>1055.623799844755</v>
      </c>
      <c r="G11039" s="39">
        <f t="shared" si="524"/>
        <v>1247.5553998165285</v>
      </c>
    </row>
    <row r="11040" spans="1:7" ht="25.5" customHeight="1" thickTop="1" thickBot="1" x14ac:dyDescent="0.25">
      <c r="A11040" s="20" t="str">
        <f t="shared" si="522"/>
        <v>5083BROADVIEW</v>
      </c>
      <c r="B11040" s="20">
        <v>5083</v>
      </c>
      <c r="C11040" s="20" t="s">
        <v>10827</v>
      </c>
      <c r="D11040" s="21" t="s">
        <v>170</v>
      </c>
      <c r="E11040" s="22">
        <v>1049.880000435222</v>
      </c>
      <c r="F11040" s="22">
        <f t="shared" si="523"/>
        <v>1154.8680004787443</v>
      </c>
      <c r="G11040" s="22">
        <f t="shared" si="524"/>
        <v>1364.8440005657885</v>
      </c>
    </row>
    <row r="11041" spans="1:7" ht="25.5" customHeight="1" thickTop="1" thickBot="1" x14ac:dyDescent="0.25">
      <c r="A11041" s="20" t="str">
        <f t="shared" si="522"/>
        <v>5083NAILSWORTH</v>
      </c>
      <c r="B11041" s="37">
        <v>5083</v>
      </c>
      <c r="C11041" s="37" t="s">
        <v>10828</v>
      </c>
      <c r="D11041" s="38" t="s">
        <v>170</v>
      </c>
      <c r="E11041" s="39">
        <v>1049.880000435222</v>
      </c>
      <c r="F11041" s="39">
        <f t="shared" si="523"/>
        <v>1154.8680004787443</v>
      </c>
      <c r="G11041" s="39">
        <f t="shared" si="524"/>
        <v>1364.8440005657885</v>
      </c>
    </row>
    <row r="11042" spans="1:7" ht="25.5" customHeight="1" thickTop="1" thickBot="1" x14ac:dyDescent="0.25">
      <c r="A11042" s="20" t="str">
        <f t="shared" si="522"/>
        <v>5083SEFTON PARK</v>
      </c>
      <c r="B11042" s="20">
        <v>5083</v>
      </c>
      <c r="C11042" s="20" t="s">
        <v>10829</v>
      </c>
      <c r="D11042" s="21" t="s">
        <v>170</v>
      </c>
      <c r="E11042" s="22">
        <v>1049.880000435222</v>
      </c>
      <c r="F11042" s="22">
        <f t="shared" si="523"/>
        <v>1154.8680004787443</v>
      </c>
      <c r="G11042" s="22">
        <f t="shared" si="524"/>
        <v>1364.8440005657885</v>
      </c>
    </row>
    <row r="11043" spans="1:7" ht="25.5" customHeight="1" thickTop="1" thickBot="1" x14ac:dyDescent="0.25">
      <c r="A11043" s="20" t="str">
        <f t="shared" si="522"/>
        <v>5084BLAIR ATHOL</v>
      </c>
      <c r="B11043" s="37">
        <v>5084</v>
      </c>
      <c r="C11043" s="37" t="s">
        <v>3513</v>
      </c>
      <c r="D11043" s="38" t="s">
        <v>170</v>
      </c>
      <c r="E11043" s="39">
        <v>1025.7419996094359</v>
      </c>
      <c r="F11043" s="39">
        <f t="shared" si="523"/>
        <v>1128.3161995703795</v>
      </c>
      <c r="G11043" s="39">
        <f t="shared" si="524"/>
        <v>1333.4645994922666</v>
      </c>
    </row>
    <row r="11044" spans="1:7" ht="25.5" customHeight="1" thickTop="1" thickBot="1" x14ac:dyDescent="0.25">
      <c r="A11044" s="20" t="str">
        <f t="shared" si="522"/>
        <v>5084KILBURN</v>
      </c>
      <c r="B11044" s="20">
        <v>5084</v>
      </c>
      <c r="C11044" s="20" t="s">
        <v>10830</v>
      </c>
      <c r="D11044" s="21" t="s">
        <v>170</v>
      </c>
      <c r="E11044" s="22">
        <v>1025.7419996094359</v>
      </c>
      <c r="F11044" s="22">
        <f t="shared" si="523"/>
        <v>1128.3161995703795</v>
      </c>
      <c r="G11044" s="22">
        <f t="shared" si="524"/>
        <v>1333.4645994922666</v>
      </c>
    </row>
    <row r="11045" spans="1:7" ht="25.5" customHeight="1" thickTop="1" thickBot="1" x14ac:dyDescent="0.25">
      <c r="A11045" s="20" t="str">
        <f t="shared" si="522"/>
        <v>5085CLEARVIEW</v>
      </c>
      <c r="B11045" s="37">
        <v>5085</v>
      </c>
      <c r="C11045" s="37" t="s">
        <v>10831</v>
      </c>
      <c r="D11045" s="38" t="s">
        <v>170</v>
      </c>
      <c r="E11045" s="39">
        <v>950.64000014103601</v>
      </c>
      <c r="F11045" s="39">
        <f t="shared" si="523"/>
        <v>1045.7040001551397</v>
      </c>
      <c r="G11045" s="39">
        <f t="shared" si="524"/>
        <v>1235.832000183347</v>
      </c>
    </row>
    <row r="11046" spans="1:7" ht="25.5" customHeight="1" thickTop="1" thickBot="1" x14ac:dyDescent="0.25">
      <c r="A11046" s="20" t="str">
        <f t="shared" si="522"/>
        <v>5085ENFIELD</v>
      </c>
      <c r="B11046" s="20">
        <v>5085</v>
      </c>
      <c r="C11046" s="20" t="s">
        <v>1060</v>
      </c>
      <c r="D11046" s="21" t="s">
        <v>170</v>
      </c>
      <c r="E11046" s="22">
        <v>950.64000014103601</v>
      </c>
      <c r="F11046" s="22">
        <f t="shared" si="523"/>
        <v>1045.7040001551397</v>
      </c>
      <c r="G11046" s="22">
        <f t="shared" si="524"/>
        <v>1235.832000183347</v>
      </c>
    </row>
    <row r="11047" spans="1:7" ht="25.5" customHeight="1" thickTop="1" thickBot="1" x14ac:dyDescent="0.25">
      <c r="A11047" s="20" t="str">
        <f t="shared" si="522"/>
        <v>5085LIGHTSVIEW</v>
      </c>
      <c r="B11047" s="37">
        <v>5085</v>
      </c>
      <c r="C11047" s="37" t="s">
        <v>10832</v>
      </c>
      <c r="D11047" s="38" t="s">
        <v>170</v>
      </c>
      <c r="E11047" s="39">
        <v>950.64000014103601</v>
      </c>
      <c r="F11047" s="39">
        <f t="shared" si="523"/>
        <v>1045.7040001551397</v>
      </c>
      <c r="G11047" s="39">
        <f t="shared" si="524"/>
        <v>1235.832000183347</v>
      </c>
    </row>
    <row r="11048" spans="1:7" ht="25.5" customHeight="1" thickTop="1" thickBot="1" x14ac:dyDescent="0.25">
      <c r="A11048" s="20" t="str">
        <f t="shared" si="522"/>
        <v>5085NORTHFIELD</v>
      </c>
      <c r="B11048" s="20">
        <v>5085</v>
      </c>
      <c r="C11048" s="20" t="s">
        <v>10833</v>
      </c>
      <c r="D11048" s="21" t="s">
        <v>170</v>
      </c>
      <c r="E11048" s="22">
        <v>950.64000014103601</v>
      </c>
      <c r="F11048" s="22">
        <f t="shared" si="523"/>
        <v>1045.7040001551397</v>
      </c>
      <c r="G11048" s="22">
        <f t="shared" si="524"/>
        <v>1235.832000183347</v>
      </c>
    </row>
    <row r="11049" spans="1:7" ht="25.5" customHeight="1" thickTop="1" thickBot="1" x14ac:dyDescent="0.25">
      <c r="A11049" s="20" t="str">
        <f t="shared" si="522"/>
        <v>5085NORTHGATE</v>
      </c>
      <c r="B11049" s="37">
        <v>5085</v>
      </c>
      <c r="C11049" s="37" t="s">
        <v>7902</v>
      </c>
      <c r="D11049" s="38" t="s">
        <v>170</v>
      </c>
      <c r="E11049" s="39">
        <v>950.64000014103601</v>
      </c>
      <c r="F11049" s="39">
        <f t="shared" si="523"/>
        <v>1045.7040001551397</v>
      </c>
      <c r="G11049" s="39">
        <f t="shared" si="524"/>
        <v>1235.832000183347</v>
      </c>
    </row>
    <row r="11050" spans="1:7" ht="25.5" customHeight="1" thickTop="1" thickBot="1" x14ac:dyDescent="0.25">
      <c r="A11050" s="20" t="str">
        <f t="shared" si="522"/>
        <v>5086GILLES PLAINS</v>
      </c>
      <c r="B11050" s="20">
        <v>5086</v>
      </c>
      <c r="C11050" s="20" t="s">
        <v>10834</v>
      </c>
      <c r="D11050" s="21" t="s">
        <v>170</v>
      </c>
      <c r="E11050" s="22">
        <v>1018.0160002073519</v>
      </c>
      <c r="F11050" s="22">
        <f t="shared" si="523"/>
        <v>1119.8176002280873</v>
      </c>
      <c r="G11050" s="22">
        <f t="shared" si="524"/>
        <v>1323.4208002695575</v>
      </c>
    </row>
    <row r="11051" spans="1:7" ht="25.5" customHeight="1" thickTop="1" thickBot="1" x14ac:dyDescent="0.25">
      <c r="A11051" s="20" t="str">
        <f t="shared" si="522"/>
        <v>5086GREENACRES</v>
      </c>
      <c r="B11051" s="37">
        <v>5086</v>
      </c>
      <c r="C11051" s="37" t="s">
        <v>10835</v>
      </c>
      <c r="D11051" s="38" t="s">
        <v>170</v>
      </c>
      <c r="E11051" s="39">
        <v>1018.0160002073519</v>
      </c>
      <c r="F11051" s="39">
        <f t="shared" si="523"/>
        <v>1119.8176002280873</v>
      </c>
      <c r="G11051" s="39">
        <f t="shared" si="524"/>
        <v>1323.4208002695575</v>
      </c>
    </row>
    <row r="11052" spans="1:7" ht="25.5" customHeight="1" thickTop="1" thickBot="1" x14ac:dyDescent="0.25">
      <c r="A11052" s="20" t="str">
        <f t="shared" si="522"/>
        <v>5086HAMPSTEAD GARDENS</v>
      </c>
      <c r="B11052" s="20">
        <v>5086</v>
      </c>
      <c r="C11052" s="20" t="s">
        <v>10836</v>
      </c>
      <c r="D11052" s="21" t="s">
        <v>170</v>
      </c>
      <c r="E11052" s="22">
        <v>1018.0160002073519</v>
      </c>
      <c r="F11052" s="22">
        <f t="shared" si="523"/>
        <v>1119.8176002280873</v>
      </c>
      <c r="G11052" s="22">
        <f t="shared" si="524"/>
        <v>1323.4208002695575</v>
      </c>
    </row>
    <row r="11053" spans="1:7" ht="25.5" customHeight="1" thickTop="1" thickBot="1" x14ac:dyDescent="0.25">
      <c r="A11053" s="20" t="str">
        <f t="shared" si="522"/>
        <v>5086HILLCREST</v>
      </c>
      <c r="B11053" s="37">
        <v>5086</v>
      </c>
      <c r="C11053" s="37" t="s">
        <v>5968</v>
      </c>
      <c r="D11053" s="38" t="s">
        <v>170</v>
      </c>
      <c r="E11053" s="39">
        <v>1018.0160002073519</v>
      </c>
      <c r="F11053" s="39">
        <f t="shared" si="523"/>
        <v>1119.8176002280873</v>
      </c>
      <c r="G11053" s="39">
        <f t="shared" si="524"/>
        <v>1323.4208002695575</v>
      </c>
    </row>
    <row r="11054" spans="1:7" ht="25.5" customHeight="1" thickTop="1" thickBot="1" x14ac:dyDescent="0.25">
      <c r="A11054" s="20" t="str">
        <f t="shared" si="522"/>
        <v>5086MANNINGHAM</v>
      </c>
      <c r="B11054" s="20">
        <v>5086</v>
      </c>
      <c r="C11054" s="20" t="s">
        <v>10837</v>
      </c>
      <c r="D11054" s="21" t="s">
        <v>170</v>
      </c>
      <c r="E11054" s="22">
        <v>1018.0160002073519</v>
      </c>
      <c r="F11054" s="22">
        <f t="shared" si="523"/>
        <v>1119.8176002280873</v>
      </c>
      <c r="G11054" s="22">
        <f t="shared" si="524"/>
        <v>1323.4208002695575</v>
      </c>
    </row>
    <row r="11055" spans="1:7" ht="25.5" customHeight="1" thickTop="1" thickBot="1" x14ac:dyDescent="0.25">
      <c r="A11055" s="20" t="str">
        <f t="shared" si="522"/>
        <v>5086OAKDEN</v>
      </c>
      <c r="B11055" s="37">
        <v>5086</v>
      </c>
      <c r="C11055" s="37" t="s">
        <v>10838</v>
      </c>
      <c r="D11055" s="38" t="s">
        <v>170</v>
      </c>
      <c r="E11055" s="39">
        <v>1018.0160002073519</v>
      </c>
      <c r="F11055" s="39">
        <f t="shared" si="523"/>
        <v>1119.8176002280873</v>
      </c>
      <c r="G11055" s="39">
        <f t="shared" si="524"/>
        <v>1323.4208002695575</v>
      </c>
    </row>
    <row r="11056" spans="1:7" ht="25.5" customHeight="1" thickTop="1" thickBot="1" x14ac:dyDescent="0.25">
      <c r="A11056" s="20" t="str">
        <f t="shared" si="522"/>
        <v>5087KLEMZIG</v>
      </c>
      <c r="B11056" s="20">
        <v>5087</v>
      </c>
      <c r="C11056" s="20" t="s">
        <v>10839</v>
      </c>
      <c r="D11056" s="21" t="s">
        <v>170</v>
      </c>
      <c r="E11056" s="22">
        <v>1038.4499996138641</v>
      </c>
      <c r="F11056" s="22">
        <f t="shared" si="523"/>
        <v>1142.2949995752506</v>
      </c>
      <c r="G11056" s="22">
        <f t="shared" si="524"/>
        <v>1349.9849994980234</v>
      </c>
    </row>
    <row r="11057" spans="1:7" ht="25.5" customHeight="1" thickTop="1" thickBot="1" x14ac:dyDescent="0.25">
      <c r="A11057" s="20" t="str">
        <f t="shared" si="522"/>
        <v>5087WINDSOR GARDENS</v>
      </c>
      <c r="B11057" s="37">
        <v>5087</v>
      </c>
      <c r="C11057" s="37" t="s">
        <v>10840</v>
      </c>
      <c r="D11057" s="38" t="s">
        <v>170</v>
      </c>
      <c r="E11057" s="39">
        <v>1038.4499996138641</v>
      </c>
      <c r="F11057" s="39">
        <f t="shared" si="523"/>
        <v>1142.2949995752506</v>
      </c>
      <c r="G11057" s="39">
        <f t="shared" si="524"/>
        <v>1349.9849994980234</v>
      </c>
    </row>
    <row r="11058" spans="1:7" ht="25.5" customHeight="1" thickTop="1" thickBot="1" x14ac:dyDescent="0.25">
      <c r="A11058" s="20" t="str">
        <f t="shared" si="522"/>
        <v>5088HOLDEN HILL</v>
      </c>
      <c r="B11058" s="20">
        <v>5088</v>
      </c>
      <c r="C11058" s="20" t="s">
        <v>10841</v>
      </c>
      <c r="D11058" s="21" t="s">
        <v>170</v>
      </c>
      <c r="E11058" s="22">
        <v>1060.010000034348</v>
      </c>
      <c r="F11058" s="22">
        <f t="shared" si="523"/>
        <v>1166.0110000377829</v>
      </c>
      <c r="G11058" s="22">
        <f t="shared" si="524"/>
        <v>1378.0130000446525</v>
      </c>
    </row>
    <row r="11059" spans="1:7" ht="25.5" customHeight="1" thickTop="1" thickBot="1" x14ac:dyDescent="0.25">
      <c r="A11059" s="20" t="str">
        <f t="shared" si="522"/>
        <v>5089HIGHBURY</v>
      </c>
      <c r="B11059" s="37">
        <v>5089</v>
      </c>
      <c r="C11059" s="37" t="s">
        <v>10619</v>
      </c>
      <c r="D11059" s="38" t="s">
        <v>170</v>
      </c>
      <c r="E11059" s="39">
        <v>930.06399961550994</v>
      </c>
      <c r="F11059" s="39">
        <f t="shared" si="523"/>
        <v>1023.070399577061</v>
      </c>
      <c r="G11059" s="39">
        <f t="shared" si="524"/>
        <v>1209.0831995001629</v>
      </c>
    </row>
    <row r="11060" spans="1:7" ht="25.5" customHeight="1" thickTop="1" thickBot="1" x14ac:dyDescent="0.25">
      <c r="A11060" s="20" t="str">
        <f t="shared" si="522"/>
        <v>5090HOPE VALLEY</v>
      </c>
      <c r="B11060" s="20">
        <v>5090</v>
      </c>
      <c r="C11060" s="20" t="s">
        <v>10842</v>
      </c>
      <c r="D11060" s="21" t="s">
        <v>170</v>
      </c>
      <c r="E11060" s="22">
        <v>903.96200036038795</v>
      </c>
      <c r="F11060" s="22">
        <f t="shared" si="523"/>
        <v>994.35820039642681</v>
      </c>
      <c r="G11060" s="22">
        <f t="shared" si="524"/>
        <v>1175.1506004685043</v>
      </c>
    </row>
    <row r="11061" spans="1:7" ht="25.5" customHeight="1" thickTop="1" thickBot="1" x14ac:dyDescent="0.25">
      <c r="A11061" s="20" t="str">
        <f t="shared" si="522"/>
        <v>5091BANKSIA PARK</v>
      </c>
      <c r="B11061" s="37">
        <v>5091</v>
      </c>
      <c r="C11061" s="37" t="s">
        <v>10843</v>
      </c>
      <c r="D11061" s="38" t="s">
        <v>170</v>
      </c>
      <c r="E11061" s="39">
        <v>972.54199984450804</v>
      </c>
      <c r="F11061" s="39">
        <f t="shared" si="523"/>
        <v>1069.7961998289588</v>
      </c>
      <c r="G11061" s="39">
        <f t="shared" si="524"/>
        <v>1264.3045997978604</v>
      </c>
    </row>
    <row r="11062" spans="1:7" ht="25.5" customHeight="1" thickTop="1" thickBot="1" x14ac:dyDescent="0.25">
      <c r="A11062" s="20" t="str">
        <f t="shared" si="522"/>
        <v>5091TEA TREE GULLY</v>
      </c>
      <c r="B11062" s="20">
        <v>5091</v>
      </c>
      <c r="C11062" s="20" t="s">
        <v>10844</v>
      </c>
      <c r="D11062" s="21" t="s">
        <v>170</v>
      </c>
      <c r="E11062" s="22">
        <v>972.54199984450804</v>
      </c>
      <c r="F11062" s="22">
        <f t="shared" si="523"/>
        <v>1069.7961998289588</v>
      </c>
      <c r="G11062" s="22">
        <f t="shared" si="524"/>
        <v>1264.3045997978604</v>
      </c>
    </row>
    <row r="11063" spans="1:7" ht="25.5" customHeight="1" thickTop="1" thickBot="1" x14ac:dyDescent="0.25">
      <c r="A11063" s="20" t="str">
        <f t="shared" si="522"/>
        <v>5091VISTA</v>
      </c>
      <c r="B11063" s="37">
        <v>5091</v>
      </c>
      <c r="C11063" s="37" t="s">
        <v>10845</v>
      </c>
      <c r="D11063" s="38" t="s">
        <v>170</v>
      </c>
      <c r="E11063" s="39">
        <v>972.54199984450804</v>
      </c>
      <c r="F11063" s="39">
        <f t="shared" si="523"/>
        <v>1069.7961998289588</v>
      </c>
      <c r="G11063" s="39">
        <f t="shared" si="524"/>
        <v>1264.3045997978604</v>
      </c>
    </row>
    <row r="11064" spans="1:7" ht="25.5" customHeight="1" thickTop="1" thickBot="1" x14ac:dyDescent="0.25">
      <c r="A11064" s="20" t="str">
        <f t="shared" si="522"/>
        <v>5092MODBURY</v>
      </c>
      <c r="B11064" s="20">
        <v>5092</v>
      </c>
      <c r="C11064" s="20" t="s">
        <v>10846</v>
      </c>
      <c r="D11064" s="21" t="s">
        <v>170</v>
      </c>
      <c r="E11064" s="22">
        <v>870.47600007883193</v>
      </c>
      <c r="F11064" s="22">
        <f t="shared" si="523"/>
        <v>957.52360008671519</v>
      </c>
      <c r="G11064" s="22">
        <f t="shared" si="524"/>
        <v>1131.6188001024816</v>
      </c>
    </row>
    <row r="11065" spans="1:7" ht="25.5" customHeight="1" thickTop="1" thickBot="1" x14ac:dyDescent="0.25">
      <c r="A11065" s="20" t="str">
        <f t="shared" si="522"/>
        <v>5092MODBURY HEIGHTS</v>
      </c>
      <c r="B11065" s="37">
        <v>5092</v>
      </c>
      <c r="C11065" s="37" t="s">
        <v>10847</v>
      </c>
      <c r="D11065" s="38" t="s">
        <v>170</v>
      </c>
      <c r="E11065" s="39">
        <v>870.47600007883193</v>
      </c>
      <c r="F11065" s="39">
        <f t="shared" si="523"/>
        <v>957.52360008671519</v>
      </c>
      <c r="G11065" s="39">
        <f t="shared" si="524"/>
        <v>1131.6188001024816</v>
      </c>
    </row>
    <row r="11066" spans="1:7" ht="25.5" customHeight="1" thickTop="1" thickBot="1" x14ac:dyDescent="0.25">
      <c r="A11066" s="20" t="str">
        <f t="shared" si="522"/>
        <v>5092MODBURY NORTH</v>
      </c>
      <c r="B11066" s="20">
        <v>5092</v>
      </c>
      <c r="C11066" s="20" t="s">
        <v>10848</v>
      </c>
      <c r="D11066" s="21" t="s">
        <v>170</v>
      </c>
      <c r="E11066" s="22">
        <v>870.47600007883193</v>
      </c>
      <c r="F11066" s="22">
        <f t="shared" si="523"/>
        <v>957.52360008671519</v>
      </c>
      <c r="G11066" s="22">
        <f t="shared" si="524"/>
        <v>1131.6188001024816</v>
      </c>
    </row>
    <row r="11067" spans="1:7" ht="25.5" customHeight="1" thickTop="1" thickBot="1" x14ac:dyDescent="0.25">
      <c r="A11067" s="20" t="str">
        <f t="shared" si="522"/>
        <v>5093PARA VISTA</v>
      </c>
      <c r="B11067" s="37">
        <v>5093</v>
      </c>
      <c r="C11067" s="37" t="s">
        <v>10849</v>
      </c>
      <c r="D11067" s="38" t="s">
        <v>170</v>
      </c>
      <c r="E11067" s="39">
        <v>953.66000027231996</v>
      </c>
      <c r="F11067" s="39">
        <f t="shared" si="523"/>
        <v>1049.0260002995522</v>
      </c>
      <c r="G11067" s="39">
        <f t="shared" si="524"/>
        <v>1239.7580003540161</v>
      </c>
    </row>
    <row r="11068" spans="1:7" ht="25.5" customHeight="1" thickTop="1" thickBot="1" x14ac:dyDescent="0.25">
      <c r="A11068" s="20" t="str">
        <f t="shared" si="522"/>
        <v>5093VALLEY VIEW</v>
      </c>
      <c r="B11068" s="20">
        <v>5093</v>
      </c>
      <c r="C11068" s="20" t="s">
        <v>10850</v>
      </c>
      <c r="D11068" s="21" t="s">
        <v>170</v>
      </c>
      <c r="E11068" s="22">
        <v>953.66000027231996</v>
      </c>
      <c r="F11068" s="22">
        <f t="shared" si="523"/>
        <v>1049.0260002995522</v>
      </c>
      <c r="G11068" s="22">
        <f t="shared" si="524"/>
        <v>1239.7580003540161</v>
      </c>
    </row>
    <row r="11069" spans="1:7" ht="25.5" customHeight="1" thickTop="1" thickBot="1" x14ac:dyDescent="0.25">
      <c r="A11069" s="20" t="str">
        <f t="shared" si="522"/>
        <v>5094CAVAN</v>
      </c>
      <c r="B11069" s="37">
        <v>5094</v>
      </c>
      <c r="C11069" s="37" t="s">
        <v>3701</v>
      </c>
      <c r="D11069" s="38" t="s">
        <v>170</v>
      </c>
      <c r="E11069" s="39">
        <v>965.05000019061004</v>
      </c>
      <c r="F11069" s="39">
        <f t="shared" si="523"/>
        <v>1061.5550002096711</v>
      </c>
      <c r="G11069" s="39">
        <f t="shared" si="524"/>
        <v>1254.565000247793</v>
      </c>
    </row>
    <row r="11070" spans="1:7" ht="25.5" customHeight="1" thickTop="1" thickBot="1" x14ac:dyDescent="0.25">
      <c r="A11070" s="20" t="str">
        <f t="shared" si="522"/>
        <v>5094DRY CREEK</v>
      </c>
      <c r="B11070" s="20">
        <v>5094</v>
      </c>
      <c r="C11070" s="20" t="s">
        <v>1851</v>
      </c>
      <c r="D11070" s="21" t="s">
        <v>170</v>
      </c>
      <c r="E11070" s="22">
        <v>965.05000019061004</v>
      </c>
      <c r="F11070" s="22">
        <f t="shared" si="523"/>
        <v>1061.5550002096711</v>
      </c>
      <c r="G11070" s="22">
        <f t="shared" si="524"/>
        <v>1254.565000247793</v>
      </c>
    </row>
    <row r="11071" spans="1:7" ht="25.5" customHeight="1" thickTop="1" thickBot="1" x14ac:dyDescent="0.25">
      <c r="A11071" s="20" t="str">
        <f t="shared" si="522"/>
        <v>5094GEPPS CROSS</v>
      </c>
      <c r="B11071" s="37">
        <v>5094</v>
      </c>
      <c r="C11071" s="37" t="s">
        <v>10851</v>
      </c>
      <c r="D11071" s="38" t="s">
        <v>170</v>
      </c>
      <c r="E11071" s="39">
        <v>965.05000019061004</v>
      </c>
      <c r="F11071" s="39">
        <f t="shared" si="523"/>
        <v>1061.5550002096711</v>
      </c>
      <c r="G11071" s="39">
        <f t="shared" si="524"/>
        <v>1254.565000247793</v>
      </c>
    </row>
    <row r="11072" spans="1:7" ht="25.5" customHeight="1" thickTop="1" thickBot="1" x14ac:dyDescent="0.25">
      <c r="A11072" s="20" t="str">
        <f t="shared" si="522"/>
        <v>5095MAWSON LAKES</v>
      </c>
      <c r="B11072" s="20">
        <v>5095</v>
      </c>
      <c r="C11072" s="20" t="s">
        <v>10852</v>
      </c>
      <c r="D11072" s="21" t="s">
        <v>170</v>
      </c>
      <c r="E11072" s="22">
        <v>914.00599974186002</v>
      </c>
      <c r="F11072" s="22">
        <f t="shared" si="523"/>
        <v>1005.4065997160461</v>
      </c>
      <c r="G11072" s="22">
        <f t="shared" si="524"/>
        <v>1188.207799664418</v>
      </c>
    </row>
    <row r="11073" spans="1:7" ht="25.5" customHeight="1" thickTop="1" thickBot="1" x14ac:dyDescent="0.25">
      <c r="A11073" s="20" t="str">
        <f t="shared" si="522"/>
        <v>5095POORAKA</v>
      </c>
      <c r="B11073" s="37">
        <v>5095</v>
      </c>
      <c r="C11073" s="37" t="s">
        <v>10853</v>
      </c>
      <c r="D11073" s="38" t="s">
        <v>170</v>
      </c>
      <c r="E11073" s="39">
        <v>914.00599974186002</v>
      </c>
      <c r="F11073" s="39">
        <f t="shared" si="523"/>
        <v>1005.4065997160461</v>
      </c>
      <c r="G11073" s="39">
        <f t="shared" si="524"/>
        <v>1188.207799664418</v>
      </c>
    </row>
    <row r="11074" spans="1:7" ht="25.5" customHeight="1" thickTop="1" thickBot="1" x14ac:dyDescent="0.25">
      <c r="A11074" s="20" t="str">
        <f t="shared" si="522"/>
        <v>5096GULFVIEW HEIGHTS</v>
      </c>
      <c r="B11074" s="20">
        <v>5096</v>
      </c>
      <c r="C11074" s="20" t="s">
        <v>10854</v>
      </c>
      <c r="D11074" s="21" t="s">
        <v>170</v>
      </c>
      <c r="E11074" s="22">
        <v>932.21800006607407</v>
      </c>
      <c r="F11074" s="22">
        <f t="shared" si="523"/>
        <v>1025.4398000726815</v>
      </c>
      <c r="G11074" s="22">
        <f t="shared" si="524"/>
        <v>1211.8834000858963</v>
      </c>
    </row>
    <row r="11075" spans="1:7" ht="25.5" customHeight="1" thickTop="1" thickBot="1" x14ac:dyDescent="0.25">
      <c r="A11075" s="20" t="str">
        <f t="shared" si="522"/>
        <v>5096PARA HILLS</v>
      </c>
      <c r="B11075" s="37">
        <v>5096</v>
      </c>
      <c r="C11075" s="37" t="s">
        <v>10855</v>
      </c>
      <c r="D11075" s="38" t="s">
        <v>170</v>
      </c>
      <c r="E11075" s="39">
        <v>932.21800006607407</v>
      </c>
      <c r="F11075" s="39">
        <f t="shared" si="523"/>
        <v>1025.4398000726815</v>
      </c>
      <c r="G11075" s="39">
        <f t="shared" si="524"/>
        <v>1211.8834000858963</v>
      </c>
    </row>
    <row r="11076" spans="1:7" ht="25.5" customHeight="1" thickTop="1" thickBot="1" x14ac:dyDescent="0.25">
      <c r="A11076" s="20" t="str">
        <f t="shared" si="522"/>
        <v>5096PARA HILLS WEST</v>
      </c>
      <c r="B11076" s="20">
        <v>5096</v>
      </c>
      <c r="C11076" s="20" t="s">
        <v>10856</v>
      </c>
      <c r="D11076" s="21" t="s">
        <v>170</v>
      </c>
      <c r="E11076" s="22">
        <v>932.21800006607407</v>
      </c>
      <c r="F11076" s="22">
        <f t="shared" si="523"/>
        <v>1025.4398000726815</v>
      </c>
      <c r="G11076" s="22">
        <f t="shared" si="524"/>
        <v>1211.8834000858963</v>
      </c>
    </row>
    <row r="11077" spans="1:7" ht="25.5" customHeight="1" thickTop="1" thickBot="1" x14ac:dyDescent="0.25">
      <c r="A11077" s="20" t="str">
        <f t="shared" ref="A11077:A11140" si="525">CONCATENATE(B11077,C11077)</f>
        <v>5097REDWOOD PARK</v>
      </c>
      <c r="B11077" s="37">
        <v>5097</v>
      </c>
      <c r="C11077" s="37" t="s">
        <v>10857</v>
      </c>
      <c r="D11077" s="38" t="s">
        <v>170</v>
      </c>
      <c r="E11077" s="39">
        <v>895.53200012611796</v>
      </c>
      <c r="F11077" s="39">
        <f t="shared" ref="F11077:F11140" si="526">1.1*E11077</f>
        <v>985.08520013872987</v>
      </c>
      <c r="G11077" s="39">
        <f t="shared" ref="G11077:G11140" si="527">1.3*E11077</f>
        <v>1164.1916001639534</v>
      </c>
    </row>
    <row r="11078" spans="1:7" ht="25.5" customHeight="1" thickTop="1" thickBot="1" x14ac:dyDescent="0.25">
      <c r="A11078" s="20" t="str">
        <f t="shared" si="525"/>
        <v>5097RIDGEHAVEN</v>
      </c>
      <c r="B11078" s="20">
        <v>5097</v>
      </c>
      <c r="C11078" s="20" t="s">
        <v>10858</v>
      </c>
      <c r="D11078" s="21" t="s">
        <v>170</v>
      </c>
      <c r="E11078" s="22">
        <v>895.53200012611796</v>
      </c>
      <c r="F11078" s="22">
        <f t="shared" si="526"/>
        <v>985.08520013872987</v>
      </c>
      <c r="G11078" s="22">
        <f t="shared" si="527"/>
        <v>1164.1916001639534</v>
      </c>
    </row>
    <row r="11079" spans="1:7" ht="25.5" customHeight="1" thickTop="1" thickBot="1" x14ac:dyDescent="0.25">
      <c r="A11079" s="20" t="str">
        <f t="shared" si="525"/>
        <v>5097ST AGNES</v>
      </c>
      <c r="B11079" s="37">
        <v>5097</v>
      </c>
      <c r="C11079" s="37" t="s">
        <v>9646</v>
      </c>
      <c r="D11079" s="38" t="s">
        <v>170</v>
      </c>
      <c r="E11079" s="39">
        <v>895.53200012611796</v>
      </c>
      <c r="F11079" s="39">
        <f t="shared" si="526"/>
        <v>985.08520013872987</v>
      </c>
      <c r="G11079" s="39">
        <f t="shared" si="527"/>
        <v>1164.1916001639534</v>
      </c>
    </row>
    <row r="11080" spans="1:7" ht="25.5" customHeight="1" thickTop="1" thickBot="1" x14ac:dyDescent="0.25">
      <c r="A11080" s="20" t="str">
        <f t="shared" si="525"/>
        <v>5098INGLE FARM</v>
      </c>
      <c r="B11080" s="20">
        <v>5098</v>
      </c>
      <c r="C11080" s="20" t="s">
        <v>10859</v>
      </c>
      <c r="D11080" s="21" t="s">
        <v>170</v>
      </c>
      <c r="E11080" s="22">
        <v>865.98799965058799</v>
      </c>
      <c r="F11080" s="22">
        <f t="shared" si="526"/>
        <v>952.5867996156469</v>
      </c>
      <c r="G11080" s="22">
        <f t="shared" si="527"/>
        <v>1125.7843995457645</v>
      </c>
    </row>
    <row r="11081" spans="1:7" ht="25.5" customHeight="1" thickTop="1" thickBot="1" x14ac:dyDescent="0.25">
      <c r="A11081" s="20" t="str">
        <f t="shared" si="525"/>
        <v>5098WALKLEY HEIGHTS</v>
      </c>
      <c r="B11081" s="37">
        <v>5098</v>
      </c>
      <c r="C11081" s="37" t="s">
        <v>10860</v>
      </c>
      <c r="D11081" s="38" t="s">
        <v>170</v>
      </c>
      <c r="E11081" s="39">
        <v>865.98799965058799</v>
      </c>
      <c r="F11081" s="39">
        <f t="shared" si="526"/>
        <v>952.5867996156469</v>
      </c>
      <c r="G11081" s="39">
        <f t="shared" si="527"/>
        <v>1125.7843995457645</v>
      </c>
    </row>
    <row r="11082" spans="1:7" ht="25.5" customHeight="1" thickTop="1" thickBot="1" x14ac:dyDescent="0.25">
      <c r="A11082" s="20" t="str">
        <f t="shared" si="525"/>
        <v>5106PARAFIELD</v>
      </c>
      <c r="B11082" s="20">
        <v>5106</v>
      </c>
      <c r="C11082" s="20" t="s">
        <v>10861</v>
      </c>
      <c r="D11082" s="21" t="s">
        <v>170</v>
      </c>
      <c r="E11082" s="22">
        <v>909.80400041725795</v>
      </c>
      <c r="F11082" s="22">
        <f t="shared" si="526"/>
        <v>1000.7844004589838</v>
      </c>
      <c r="G11082" s="22">
        <f t="shared" si="527"/>
        <v>1182.7452005424354</v>
      </c>
    </row>
    <row r="11083" spans="1:7" ht="25.5" customHeight="1" thickTop="1" thickBot="1" x14ac:dyDescent="0.25">
      <c r="A11083" s="20" t="str">
        <f t="shared" si="525"/>
        <v>5106SALISBURY SOUTH</v>
      </c>
      <c r="B11083" s="37">
        <v>5106</v>
      </c>
      <c r="C11083" s="37" t="s">
        <v>10862</v>
      </c>
      <c r="D11083" s="38" t="s">
        <v>170</v>
      </c>
      <c r="E11083" s="39">
        <v>909.80400041725795</v>
      </c>
      <c r="F11083" s="39">
        <f t="shared" si="526"/>
        <v>1000.7844004589838</v>
      </c>
      <c r="G11083" s="39">
        <f t="shared" si="527"/>
        <v>1182.7452005424354</v>
      </c>
    </row>
    <row r="11084" spans="1:7" ht="25.5" customHeight="1" thickTop="1" thickBot="1" x14ac:dyDescent="0.25">
      <c r="A11084" s="20" t="str">
        <f t="shared" si="525"/>
        <v>5107GREEN FIELDS</v>
      </c>
      <c r="B11084" s="20">
        <v>5107</v>
      </c>
      <c r="C11084" s="20" t="s">
        <v>10863</v>
      </c>
      <c r="D11084" s="21" t="s">
        <v>170</v>
      </c>
      <c r="E11084" s="22">
        <v>953.35000007857786</v>
      </c>
      <c r="F11084" s="22">
        <f t="shared" si="526"/>
        <v>1048.6850000864358</v>
      </c>
      <c r="G11084" s="22">
        <f t="shared" si="527"/>
        <v>1239.3550001021513</v>
      </c>
    </row>
    <row r="11085" spans="1:7" ht="25.5" customHeight="1" thickTop="1" thickBot="1" x14ac:dyDescent="0.25">
      <c r="A11085" s="20" t="str">
        <f t="shared" si="525"/>
        <v>5107PARAFIELD GARDENS</v>
      </c>
      <c r="B11085" s="37">
        <v>5107</v>
      </c>
      <c r="C11085" s="37" t="s">
        <v>10864</v>
      </c>
      <c r="D11085" s="38" t="s">
        <v>170</v>
      </c>
      <c r="E11085" s="39">
        <v>953.35000007857786</v>
      </c>
      <c r="F11085" s="39">
        <f t="shared" si="526"/>
        <v>1048.6850000864358</v>
      </c>
      <c r="G11085" s="39">
        <f t="shared" si="527"/>
        <v>1239.3550001021513</v>
      </c>
    </row>
    <row r="11086" spans="1:7" ht="25.5" customHeight="1" thickTop="1" thickBot="1" x14ac:dyDescent="0.25">
      <c r="A11086" s="20" t="str">
        <f t="shared" si="525"/>
        <v>5108PARALOWIE</v>
      </c>
      <c r="B11086" s="20">
        <v>5108</v>
      </c>
      <c r="C11086" s="20" t="s">
        <v>10865</v>
      </c>
      <c r="D11086" s="21" t="s">
        <v>170</v>
      </c>
      <c r="E11086" s="22">
        <v>999.23599994377196</v>
      </c>
      <c r="F11086" s="22">
        <f t="shared" si="526"/>
        <v>1099.1595999381493</v>
      </c>
      <c r="G11086" s="22">
        <f t="shared" si="527"/>
        <v>1299.0067999269036</v>
      </c>
    </row>
    <row r="11087" spans="1:7" ht="25.5" customHeight="1" thickTop="1" thickBot="1" x14ac:dyDescent="0.25">
      <c r="A11087" s="20" t="str">
        <f t="shared" si="525"/>
        <v>5108SALISBURY</v>
      </c>
      <c r="B11087" s="37">
        <v>5108</v>
      </c>
      <c r="C11087" s="37" t="s">
        <v>2259</v>
      </c>
      <c r="D11087" s="38" t="s">
        <v>170</v>
      </c>
      <c r="E11087" s="39">
        <v>999.23599994377196</v>
      </c>
      <c r="F11087" s="39">
        <f t="shared" si="526"/>
        <v>1099.1595999381493</v>
      </c>
      <c r="G11087" s="39">
        <f t="shared" si="527"/>
        <v>1299.0067999269036</v>
      </c>
    </row>
    <row r="11088" spans="1:7" ht="25.5" customHeight="1" thickTop="1" thickBot="1" x14ac:dyDescent="0.25">
      <c r="A11088" s="20" t="str">
        <f t="shared" si="525"/>
        <v>5108SALISBURY DOWNS</v>
      </c>
      <c r="B11088" s="20">
        <v>5108</v>
      </c>
      <c r="C11088" s="20" t="s">
        <v>10866</v>
      </c>
      <c r="D11088" s="21" t="s">
        <v>170</v>
      </c>
      <c r="E11088" s="22">
        <v>999.23599994377196</v>
      </c>
      <c r="F11088" s="22">
        <f t="shared" si="526"/>
        <v>1099.1595999381493</v>
      </c>
      <c r="G11088" s="22">
        <f t="shared" si="527"/>
        <v>1299.0067999269036</v>
      </c>
    </row>
    <row r="11089" spans="1:7" ht="25.5" customHeight="1" thickTop="1" thickBot="1" x14ac:dyDescent="0.25">
      <c r="A11089" s="20" t="str">
        <f t="shared" si="525"/>
        <v>5108SALISBURY NORTH</v>
      </c>
      <c r="B11089" s="37">
        <v>5108</v>
      </c>
      <c r="C11089" s="37" t="s">
        <v>10867</v>
      </c>
      <c r="D11089" s="38" t="s">
        <v>170</v>
      </c>
      <c r="E11089" s="39">
        <v>999.23599994377196</v>
      </c>
      <c r="F11089" s="39">
        <f t="shared" si="526"/>
        <v>1099.1595999381493</v>
      </c>
      <c r="G11089" s="39">
        <f t="shared" si="527"/>
        <v>1299.0067999269036</v>
      </c>
    </row>
    <row r="11090" spans="1:7" ht="25.5" customHeight="1" thickTop="1" thickBot="1" x14ac:dyDescent="0.25">
      <c r="A11090" s="20" t="str">
        <f t="shared" si="525"/>
        <v>5109BRAHMA LODGE</v>
      </c>
      <c r="B11090" s="20">
        <v>5109</v>
      </c>
      <c r="C11090" s="20" t="s">
        <v>10868</v>
      </c>
      <c r="D11090" s="21" t="s">
        <v>170</v>
      </c>
      <c r="E11090" s="22">
        <v>952.9960003432019</v>
      </c>
      <c r="F11090" s="22">
        <f t="shared" si="526"/>
        <v>1048.2956003775221</v>
      </c>
      <c r="G11090" s="22">
        <f t="shared" si="527"/>
        <v>1238.8948004461624</v>
      </c>
    </row>
    <row r="11091" spans="1:7" ht="25.5" customHeight="1" thickTop="1" thickBot="1" x14ac:dyDescent="0.25">
      <c r="A11091" s="20" t="str">
        <f t="shared" si="525"/>
        <v>5109SALISBURY EAST</v>
      </c>
      <c r="B11091" s="37">
        <v>5109</v>
      </c>
      <c r="C11091" s="37" t="s">
        <v>10869</v>
      </c>
      <c r="D11091" s="38" t="s">
        <v>170</v>
      </c>
      <c r="E11091" s="39">
        <v>952.9960003432019</v>
      </c>
      <c r="F11091" s="39">
        <f t="shared" si="526"/>
        <v>1048.2956003775221</v>
      </c>
      <c r="G11091" s="39">
        <f t="shared" si="527"/>
        <v>1238.8948004461624</v>
      </c>
    </row>
    <row r="11092" spans="1:7" ht="25.5" customHeight="1" thickTop="1" thickBot="1" x14ac:dyDescent="0.25">
      <c r="A11092" s="20" t="str">
        <f t="shared" si="525"/>
        <v>5109SALISBURY HEIGHTS</v>
      </c>
      <c r="B11092" s="20">
        <v>5109</v>
      </c>
      <c r="C11092" s="20" t="s">
        <v>10870</v>
      </c>
      <c r="D11092" s="21" t="s">
        <v>170</v>
      </c>
      <c r="E11092" s="22">
        <v>952.9960003432019</v>
      </c>
      <c r="F11092" s="22">
        <f t="shared" si="526"/>
        <v>1048.2956003775221</v>
      </c>
      <c r="G11092" s="22">
        <f t="shared" si="527"/>
        <v>1238.8948004461624</v>
      </c>
    </row>
    <row r="11093" spans="1:7" ht="25.5" customHeight="1" thickTop="1" thickBot="1" x14ac:dyDescent="0.25">
      <c r="A11093" s="20" t="str">
        <f t="shared" si="525"/>
        <v>5109SALISBURY PARK</v>
      </c>
      <c r="B11093" s="37">
        <v>5109</v>
      </c>
      <c r="C11093" s="37" t="s">
        <v>10871</v>
      </c>
      <c r="D11093" s="38" t="s">
        <v>170</v>
      </c>
      <c r="E11093" s="39">
        <v>952.9960003432019</v>
      </c>
      <c r="F11093" s="39">
        <f t="shared" si="526"/>
        <v>1048.2956003775221</v>
      </c>
      <c r="G11093" s="39">
        <f t="shared" si="527"/>
        <v>1238.8948004461624</v>
      </c>
    </row>
    <row r="11094" spans="1:7" ht="25.5" customHeight="1" thickTop="1" thickBot="1" x14ac:dyDescent="0.25">
      <c r="A11094" s="20" t="str">
        <f t="shared" si="525"/>
        <v>5109SALISBURY PLAIN</v>
      </c>
      <c r="B11094" s="20">
        <v>5109</v>
      </c>
      <c r="C11094" s="20" t="s">
        <v>10872</v>
      </c>
      <c r="D11094" s="21" t="s">
        <v>170</v>
      </c>
      <c r="E11094" s="22">
        <v>952.9960003432019</v>
      </c>
      <c r="F11094" s="22">
        <f t="shared" si="526"/>
        <v>1048.2956003775221</v>
      </c>
      <c r="G11094" s="22">
        <f t="shared" si="527"/>
        <v>1238.8948004461624</v>
      </c>
    </row>
    <row r="11095" spans="1:7" ht="25.5" customHeight="1" thickTop="1" thickBot="1" x14ac:dyDescent="0.25">
      <c r="A11095" s="20" t="str">
        <f t="shared" si="525"/>
        <v>5110BOLIVAR</v>
      </c>
      <c r="B11095" s="37">
        <v>5110</v>
      </c>
      <c r="C11095" s="37" t="s">
        <v>10873</v>
      </c>
      <c r="D11095" s="38" t="s">
        <v>170</v>
      </c>
      <c r="E11095" s="39">
        <v>906.36399987713992</v>
      </c>
      <c r="F11095" s="39">
        <f t="shared" si="526"/>
        <v>997.00039986485399</v>
      </c>
      <c r="G11095" s="39">
        <f t="shared" si="527"/>
        <v>1178.2731998402819</v>
      </c>
    </row>
    <row r="11096" spans="1:7" ht="25.5" customHeight="1" thickTop="1" thickBot="1" x14ac:dyDescent="0.25">
      <c r="A11096" s="20" t="str">
        <f t="shared" si="525"/>
        <v>5110BURTON</v>
      </c>
      <c r="B11096" s="20">
        <v>5110</v>
      </c>
      <c r="C11096" s="20" t="s">
        <v>10029</v>
      </c>
      <c r="D11096" s="21" t="s">
        <v>170</v>
      </c>
      <c r="E11096" s="22">
        <v>906.36399987713992</v>
      </c>
      <c r="F11096" s="22">
        <f t="shared" si="526"/>
        <v>997.00039986485399</v>
      </c>
      <c r="G11096" s="22">
        <f t="shared" si="527"/>
        <v>1178.2731998402819</v>
      </c>
    </row>
    <row r="11097" spans="1:7" ht="25.5" customHeight="1" thickTop="1" thickBot="1" x14ac:dyDescent="0.25">
      <c r="A11097" s="20" t="str">
        <f t="shared" si="525"/>
        <v>5110DIREK</v>
      </c>
      <c r="B11097" s="37">
        <v>5110</v>
      </c>
      <c r="C11097" s="37" t="s">
        <v>10874</v>
      </c>
      <c r="D11097" s="38" t="s">
        <v>170</v>
      </c>
      <c r="E11097" s="39">
        <v>906.36399987713992</v>
      </c>
      <c r="F11097" s="39">
        <f t="shared" si="526"/>
        <v>997.00039986485399</v>
      </c>
      <c r="G11097" s="39">
        <f t="shared" si="527"/>
        <v>1178.2731998402819</v>
      </c>
    </row>
    <row r="11098" spans="1:7" ht="25.5" customHeight="1" thickTop="1" thickBot="1" x14ac:dyDescent="0.25">
      <c r="A11098" s="20" t="str">
        <f t="shared" si="525"/>
        <v>5110GLOBE DERBY PARK</v>
      </c>
      <c r="B11098" s="20">
        <v>5110</v>
      </c>
      <c r="C11098" s="20" t="s">
        <v>10875</v>
      </c>
      <c r="D11098" s="21" t="s">
        <v>170</v>
      </c>
      <c r="E11098" s="22">
        <v>906.36399987713992</v>
      </c>
      <c r="F11098" s="22">
        <f t="shared" si="526"/>
        <v>997.00039986485399</v>
      </c>
      <c r="G11098" s="22">
        <f t="shared" si="527"/>
        <v>1178.2731998402819</v>
      </c>
    </row>
    <row r="11099" spans="1:7" ht="25.5" customHeight="1" thickTop="1" thickBot="1" x14ac:dyDescent="0.25">
      <c r="A11099" s="20" t="str">
        <f t="shared" si="525"/>
        <v>5110ST KILDA</v>
      </c>
      <c r="B11099" s="37">
        <v>5110</v>
      </c>
      <c r="C11099" s="37" t="s">
        <v>5464</v>
      </c>
      <c r="D11099" s="38" t="s">
        <v>170</v>
      </c>
      <c r="E11099" s="39">
        <v>906.36399987713992</v>
      </c>
      <c r="F11099" s="39">
        <f t="shared" si="526"/>
        <v>997.00039986485399</v>
      </c>
      <c r="G11099" s="39">
        <f t="shared" si="527"/>
        <v>1178.2731998402819</v>
      </c>
    </row>
    <row r="11100" spans="1:7" ht="25.5" customHeight="1" thickTop="1" thickBot="1" x14ac:dyDescent="0.25">
      <c r="A11100" s="20" t="str">
        <f t="shared" si="525"/>
        <v>5110WATERLOO CORNER</v>
      </c>
      <c r="B11100" s="20">
        <v>5110</v>
      </c>
      <c r="C11100" s="20" t="s">
        <v>10876</v>
      </c>
      <c r="D11100" s="21" t="s">
        <v>170</v>
      </c>
      <c r="E11100" s="22">
        <v>906.36399987713992</v>
      </c>
      <c r="F11100" s="22">
        <f t="shared" si="526"/>
        <v>997.00039986485399</v>
      </c>
      <c r="G11100" s="22">
        <f t="shared" si="527"/>
        <v>1178.2731998402819</v>
      </c>
    </row>
    <row r="11101" spans="1:7" ht="25.5" customHeight="1" thickTop="1" thickBot="1" x14ac:dyDescent="0.25">
      <c r="A11101" s="20" t="str">
        <f t="shared" si="525"/>
        <v>5111EDINBURGH</v>
      </c>
      <c r="B11101" s="37">
        <v>5111</v>
      </c>
      <c r="C11101" s="37" t="s">
        <v>10877</v>
      </c>
      <c r="D11101" s="38" t="s">
        <v>170</v>
      </c>
      <c r="E11101" s="39">
        <v>870.14399966060398</v>
      </c>
      <c r="F11101" s="39">
        <f t="shared" si="526"/>
        <v>957.1583996266645</v>
      </c>
      <c r="G11101" s="39">
        <f t="shared" si="527"/>
        <v>1131.1871995587853</v>
      </c>
    </row>
    <row r="11102" spans="1:7" ht="25.5" customHeight="1" thickTop="1" thickBot="1" x14ac:dyDescent="0.25">
      <c r="A11102" s="20" t="str">
        <f t="shared" si="525"/>
        <v>5112ELIZABETH</v>
      </c>
      <c r="B11102" s="20">
        <v>5112</v>
      </c>
      <c r="C11102" s="20" t="s">
        <v>10878</v>
      </c>
      <c r="D11102" s="21" t="s">
        <v>170</v>
      </c>
      <c r="E11102" s="22">
        <v>922.32399998808603</v>
      </c>
      <c r="F11102" s="22">
        <f t="shared" si="526"/>
        <v>1014.5563999868947</v>
      </c>
      <c r="G11102" s="22">
        <f t="shared" si="527"/>
        <v>1199.0211999845119</v>
      </c>
    </row>
    <row r="11103" spans="1:7" ht="25.5" customHeight="1" thickTop="1" thickBot="1" x14ac:dyDescent="0.25">
      <c r="A11103" s="20" t="str">
        <f t="shared" si="525"/>
        <v>5112ELIZABETH EAST</v>
      </c>
      <c r="B11103" s="37">
        <v>5112</v>
      </c>
      <c r="C11103" s="37" t="s">
        <v>10879</v>
      </c>
      <c r="D11103" s="38" t="s">
        <v>170</v>
      </c>
      <c r="E11103" s="39">
        <v>922.32399998808603</v>
      </c>
      <c r="F11103" s="39">
        <f t="shared" si="526"/>
        <v>1014.5563999868947</v>
      </c>
      <c r="G11103" s="39">
        <f t="shared" si="527"/>
        <v>1199.0211999845119</v>
      </c>
    </row>
    <row r="11104" spans="1:7" ht="25.5" customHeight="1" thickTop="1" thickBot="1" x14ac:dyDescent="0.25">
      <c r="A11104" s="20" t="str">
        <f t="shared" si="525"/>
        <v>5112ELIZABETH GROVE</v>
      </c>
      <c r="B11104" s="20">
        <v>5112</v>
      </c>
      <c r="C11104" s="20" t="s">
        <v>10880</v>
      </c>
      <c r="D11104" s="21" t="s">
        <v>170</v>
      </c>
      <c r="E11104" s="22">
        <v>922.32399998808603</v>
      </c>
      <c r="F11104" s="22">
        <f t="shared" si="526"/>
        <v>1014.5563999868947</v>
      </c>
      <c r="G11104" s="22">
        <f t="shared" si="527"/>
        <v>1199.0211999845119</v>
      </c>
    </row>
    <row r="11105" spans="1:7" ht="25.5" customHeight="1" thickTop="1" thickBot="1" x14ac:dyDescent="0.25">
      <c r="A11105" s="20" t="str">
        <f t="shared" si="525"/>
        <v>5112ELIZABETH SOUTH</v>
      </c>
      <c r="B11105" s="37">
        <v>5112</v>
      </c>
      <c r="C11105" s="37" t="s">
        <v>10881</v>
      </c>
      <c r="D11105" s="38" t="s">
        <v>170</v>
      </c>
      <c r="E11105" s="39">
        <v>922.32399998808603</v>
      </c>
      <c r="F11105" s="39">
        <f t="shared" si="526"/>
        <v>1014.5563999868947</v>
      </c>
      <c r="G11105" s="39">
        <f t="shared" si="527"/>
        <v>1199.0211999845119</v>
      </c>
    </row>
    <row r="11106" spans="1:7" ht="25.5" customHeight="1" thickTop="1" thickBot="1" x14ac:dyDescent="0.25">
      <c r="A11106" s="20" t="str">
        <f t="shared" si="525"/>
        <v>5112ELIZABETH VALE</v>
      </c>
      <c r="B11106" s="20">
        <v>5112</v>
      </c>
      <c r="C11106" s="20" t="s">
        <v>10882</v>
      </c>
      <c r="D11106" s="21" t="s">
        <v>170</v>
      </c>
      <c r="E11106" s="22">
        <v>922.32399998808603</v>
      </c>
      <c r="F11106" s="22">
        <f t="shared" si="526"/>
        <v>1014.5563999868947</v>
      </c>
      <c r="G11106" s="22">
        <f t="shared" si="527"/>
        <v>1199.0211999845119</v>
      </c>
    </row>
    <row r="11107" spans="1:7" ht="25.5" customHeight="1" thickTop="1" thickBot="1" x14ac:dyDescent="0.25">
      <c r="A11107" s="20" t="str">
        <f t="shared" si="525"/>
        <v>5112HILLBANK</v>
      </c>
      <c r="B11107" s="37">
        <v>5112</v>
      </c>
      <c r="C11107" s="37" t="s">
        <v>10883</v>
      </c>
      <c r="D11107" s="38" t="s">
        <v>170</v>
      </c>
      <c r="E11107" s="39">
        <v>922.32399998808603</v>
      </c>
      <c r="F11107" s="39">
        <f t="shared" si="526"/>
        <v>1014.5563999868947</v>
      </c>
      <c r="G11107" s="39">
        <f t="shared" si="527"/>
        <v>1199.0211999845119</v>
      </c>
    </row>
    <row r="11108" spans="1:7" ht="25.5" customHeight="1" thickTop="1" thickBot="1" x14ac:dyDescent="0.25">
      <c r="A11108" s="20" t="str">
        <f t="shared" si="525"/>
        <v>5113DAVOREN PARK</v>
      </c>
      <c r="B11108" s="20">
        <v>5113</v>
      </c>
      <c r="C11108" s="20" t="s">
        <v>10884</v>
      </c>
      <c r="D11108" s="21" t="s">
        <v>170</v>
      </c>
      <c r="E11108" s="22">
        <v>930.43999957537198</v>
      </c>
      <c r="F11108" s="22">
        <f t="shared" si="526"/>
        <v>1023.4839995329093</v>
      </c>
      <c r="G11108" s="22">
        <f t="shared" si="527"/>
        <v>1209.5719994479837</v>
      </c>
    </row>
    <row r="11109" spans="1:7" ht="25.5" customHeight="1" thickTop="1" thickBot="1" x14ac:dyDescent="0.25">
      <c r="A11109" s="20" t="str">
        <f t="shared" si="525"/>
        <v>5113EDINBURGH NORTH</v>
      </c>
      <c r="B11109" s="37">
        <v>5113</v>
      </c>
      <c r="C11109" s="37" t="s">
        <v>10885</v>
      </c>
      <c r="D11109" s="38" t="s">
        <v>170</v>
      </c>
      <c r="E11109" s="39">
        <v>930.43999957537198</v>
      </c>
      <c r="F11109" s="39">
        <f t="shared" si="526"/>
        <v>1023.4839995329093</v>
      </c>
      <c r="G11109" s="39">
        <f t="shared" si="527"/>
        <v>1209.5719994479837</v>
      </c>
    </row>
    <row r="11110" spans="1:7" ht="25.5" customHeight="1" thickTop="1" thickBot="1" x14ac:dyDescent="0.25">
      <c r="A11110" s="20" t="str">
        <f t="shared" si="525"/>
        <v>5113ELIZABETH DOWNS</v>
      </c>
      <c r="B11110" s="20">
        <v>5113</v>
      </c>
      <c r="C11110" s="20" t="s">
        <v>10886</v>
      </c>
      <c r="D11110" s="21" t="s">
        <v>170</v>
      </c>
      <c r="E11110" s="22">
        <v>930.43999957537198</v>
      </c>
      <c r="F11110" s="22">
        <f t="shared" si="526"/>
        <v>1023.4839995329093</v>
      </c>
      <c r="G11110" s="22">
        <f t="shared" si="527"/>
        <v>1209.5719994479837</v>
      </c>
    </row>
    <row r="11111" spans="1:7" ht="25.5" customHeight="1" thickTop="1" thickBot="1" x14ac:dyDescent="0.25">
      <c r="A11111" s="20" t="str">
        <f t="shared" si="525"/>
        <v>5113ELIZABETH NORTH</v>
      </c>
      <c r="B11111" s="37">
        <v>5113</v>
      </c>
      <c r="C11111" s="37" t="s">
        <v>10887</v>
      </c>
      <c r="D11111" s="38" t="s">
        <v>170</v>
      </c>
      <c r="E11111" s="39">
        <v>930.43999957537198</v>
      </c>
      <c r="F11111" s="39">
        <f t="shared" si="526"/>
        <v>1023.4839995329093</v>
      </c>
      <c r="G11111" s="39">
        <f t="shared" si="527"/>
        <v>1209.5719994479837</v>
      </c>
    </row>
    <row r="11112" spans="1:7" ht="25.5" customHeight="1" thickTop="1" thickBot="1" x14ac:dyDescent="0.25">
      <c r="A11112" s="20" t="str">
        <f t="shared" si="525"/>
        <v>5113ELIZABETH PARK</v>
      </c>
      <c r="B11112" s="20">
        <v>5113</v>
      </c>
      <c r="C11112" s="20" t="s">
        <v>10888</v>
      </c>
      <c r="D11112" s="21" t="s">
        <v>170</v>
      </c>
      <c r="E11112" s="22">
        <v>930.43999957537198</v>
      </c>
      <c r="F11112" s="22">
        <f t="shared" si="526"/>
        <v>1023.4839995329093</v>
      </c>
      <c r="G11112" s="22">
        <f t="shared" si="527"/>
        <v>1209.5719994479837</v>
      </c>
    </row>
    <row r="11113" spans="1:7" ht="25.5" customHeight="1" thickTop="1" thickBot="1" x14ac:dyDescent="0.25">
      <c r="A11113" s="20" t="str">
        <f t="shared" si="525"/>
        <v>5114ANDREWS FARM</v>
      </c>
      <c r="B11113" s="37">
        <v>5114</v>
      </c>
      <c r="C11113" s="37" t="s">
        <v>10889</v>
      </c>
      <c r="D11113" s="38" t="s">
        <v>170</v>
      </c>
      <c r="E11113" s="39">
        <v>886.08199954706402</v>
      </c>
      <c r="F11113" s="39">
        <f t="shared" si="526"/>
        <v>974.69019950177051</v>
      </c>
      <c r="G11113" s="39">
        <f t="shared" si="527"/>
        <v>1151.9065994111832</v>
      </c>
    </row>
    <row r="11114" spans="1:7" ht="25.5" customHeight="1" thickTop="1" thickBot="1" x14ac:dyDescent="0.25">
      <c r="A11114" s="20" t="str">
        <f t="shared" si="525"/>
        <v>5114BLAKEVIEW</v>
      </c>
      <c r="B11114" s="20">
        <v>5114</v>
      </c>
      <c r="C11114" s="20" t="s">
        <v>10890</v>
      </c>
      <c r="D11114" s="21" t="s">
        <v>170</v>
      </c>
      <c r="E11114" s="22">
        <v>886.08199954706402</v>
      </c>
      <c r="F11114" s="22">
        <f t="shared" si="526"/>
        <v>974.69019950177051</v>
      </c>
      <c r="G11114" s="22">
        <f t="shared" si="527"/>
        <v>1151.9065994111832</v>
      </c>
    </row>
    <row r="11115" spans="1:7" ht="25.5" customHeight="1" thickTop="1" thickBot="1" x14ac:dyDescent="0.25">
      <c r="A11115" s="20" t="str">
        <f t="shared" si="525"/>
        <v>5114CRAIGMORE</v>
      </c>
      <c r="B11115" s="37">
        <v>5114</v>
      </c>
      <c r="C11115" s="37" t="s">
        <v>10891</v>
      </c>
      <c r="D11115" s="38" t="s">
        <v>170</v>
      </c>
      <c r="E11115" s="39">
        <v>886.08199954706402</v>
      </c>
      <c r="F11115" s="39">
        <f t="shared" si="526"/>
        <v>974.69019950177051</v>
      </c>
      <c r="G11115" s="39">
        <f t="shared" si="527"/>
        <v>1151.9065994111832</v>
      </c>
    </row>
    <row r="11116" spans="1:7" ht="25.5" customHeight="1" thickTop="1" thickBot="1" x14ac:dyDescent="0.25">
      <c r="A11116" s="20" t="str">
        <f t="shared" si="525"/>
        <v>5114GOULD CREEK</v>
      </c>
      <c r="B11116" s="20">
        <v>5114</v>
      </c>
      <c r="C11116" s="20" t="s">
        <v>10892</v>
      </c>
      <c r="D11116" s="21" t="s">
        <v>170</v>
      </c>
      <c r="E11116" s="22">
        <v>886.08199954706402</v>
      </c>
      <c r="F11116" s="22">
        <f t="shared" si="526"/>
        <v>974.69019950177051</v>
      </c>
      <c r="G11116" s="22">
        <f t="shared" si="527"/>
        <v>1151.9065994111832</v>
      </c>
    </row>
    <row r="11117" spans="1:7" ht="25.5" customHeight="1" thickTop="1" thickBot="1" x14ac:dyDescent="0.25">
      <c r="A11117" s="20" t="str">
        <f t="shared" si="525"/>
        <v>5114HUMBUG SCRUB</v>
      </c>
      <c r="B11117" s="37">
        <v>5114</v>
      </c>
      <c r="C11117" s="37" t="s">
        <v>10893</v>
      </c>
      <c r="D11117" s="38" t="s">
        <v>170</v>
      </c>
      <c r="E11117" s="39">
        <v>886.08199954706402</v>
      </c>
      <c r="F11117" s="39">
        <f t="shared" si="526"/>
        <v>974.69019950177051</v>
      </c>
      <c r="G11117" s="39">
        <f t="shared" si="527"/>
        <v>1151.9065994111832</v>
      </c>
    </row>
    <row r="11118" spans="1:7" ht="25.5" customHeight="1" thickTop="1" thickBot="1" x14ac:dyDescent="0.25">
      <c r="A11118" s="20" t="str">
        <f t="shared" si="525"/>
        <v>5114ONE TREE HILL</v>
      </c>
      <c r="B11118" s="20">
        <v>5114</v>
      </c>
      <c r="C11118" s="20" t="s">
        <v>10894</v>
      </c>
      <c r="D11118" s="21" t="s">
        <v>170</v>
      </c>
      <c r="E11118" s="22">
        <v>886.08199954706402</v>
      </c>
      <c r="F11118" s="22">
        <f t="shared" si="526"/>
        <v>974.69019950177051</v>
      </c>
      <c r="G11118" s="22">
        <f t="shared" si="527"/>
        <v>1151.9065994111832</v>
      </c>
    </row>
    <row r="11119" spans="1:7" ht="25.5" customHeight="1" thickTop="1" thickBot="1" x14ac:dyDescent="0.25">
      <c r="A11119" s="20" t="str">
        <f t="shared" si="525"/>
        <v>5114SAMPSON FLAT</v>
      </c>
      <c r="B11119" s="37">
        <v>5114</v>
      </c>
      <c r="C11119" s="37" t="s">
        <v>10895</v>
      </c>
      <c r="D11119" s="38" t="s">
        <v>170</v>
      </c>
      <c r="E11119" s="39">
        <v>886.08199954706402</v>
      </c>
      <c r="F11119" s="39">
        <f t="shared" si="526"/>
        <v>974.69019950177051</v>
      </c>
      <c r="G11119" s="39">
        <f t="shared" si="527"/>
        <v>1151.9065994111832</v>
      </c>
    </row>
    <row r="11120" spans="1:7" ht="25.5" customHeight="1" thickTop="1" thickBot="1" x14ac:dyDescent="0.25">
      <c r="A11120" s="20" t="str">
        <f t="shared" si="525"/>
        <v>5114SMITHFIELD</v>
      </c>
      <c r="B11120" s="20">
        <v>5114</v>
      </c>
      <c r="C11120" s="20" t="s">
        <v>1138</v>
      </c>
      <c r="D11120" s="21" t="s">
        <v>170</v>
      </c>
      <c r="E11120" s="22">
        <v>886.08199954706402</v>
      </c>
      <c r="F11120" s="22">
        <f t="shared" si="526"/>
        <v>974.69019950177051</v>
      </c>
      <c r="G11120" s="22">
        <f t="shared" si="527"/>
        <v>1151.9065994111832</v>
      </c>
    </row>
    <row r="11121" spans="1:7" ht="25.5" customHeight="1" thickTop="1" thickBot="1" x14ac:dyDescent="0.25">
      <c r="A11121" s="20" t="str">
        <f t="shared" si="525"/>
        <v>5114SMITHFIELD PLAINS</v>
      </c>
      <c r="B11121" s="37">
        <v>5114</v>
      </c>
      <c r="C11121" s="37" t="s">
        <v>10896</v>
      </c>
      <c r="D11121" s="38" t="s">
        <v>170</v>
      </c>
      <c r="E11121" s="39">
        <v>886.08199954706402</v>
      </c>
      <c r="F11121" s="39">
        <f t="shared" si="526"/>
        <v>974.69019950177051</v>
      </c>
      <c r="G11121" s="39">
        <f t="shared" si="527"/>
        <v>1151.9065994111832</v>
      </c>
    </row>
    <row r="11122" spans="1:7" ht="25.5" customHeight="1" thickTop="1" thickBot="1" x14ac:dyDescent="0.25">
      <c r="A11122" s="20" t="str">
        <f t="shared" si="525"/>
        <v>5114ULEYBURY</v>
      </c>
      <c r="B11122" s="20">
        <v>5114</v>
      </c>
      <c r="C11122" s="20" t="s">
        <v>10897</v>
      </c>
      <c r="D11122" s="21" t="s">
        <v>170</v>
      </c>
      <c r="E11122" s="22">
        <v>886.08199954706402</v>
      </c>
      <c r="F11122" s="22">
        <f t="shared" si="526"/>
        <v>974.69019950177051</v>
      </c>
      <c r="G11122" s="22">
        <f t="shared" si="527"/>
        <v>1151.9065994111832</v>
      </c>
    </row>
    <row r="11123" spans="1:7" ht="25.5" customHeight="1" thickTop="1" thickBot="1" x14ac:dyDescent="0.25">
      <c r="A11123" s="20" t="str">
        <f t="shared" si="525"/>
        <v>5114YATTALUNGA</v>
      </c>
      <c r="B11123" s="37">
        <v>5114</v>
      </c>
      <c r="C11123" s="37" t="s">
        <v>1351</v>
      </c>
      <c r="D11123" s="38" t="s">
        <v>170</v>
      </c>
      <c r="E11123" s="39">
        <v>886.08199954706402</v>
      </c>
      <c r="F11123" s="39">
        <f t="shared" si="526"/>
        <v>974.69019950177051</v>
      </c>
      <c r="G11123" s="39">
        <f t="shared" si="527"/>
        <v>1151.9065994111832</v>
      </c>
    </row>
    <row r="11124" spans="1:7" ht="25.5" customHeight="1" thickTop="1" thickBot="1" x14ac:dyDescent="0.25">
      <c r="A11124" s="20" t="str">
        <f t="shared" si="525"/>
        <v>5115KUDLA</v>
      </c>
      <c r="B11124" s="20">
        <v>5115</v>
      </c>
      <c r="C11124" s="20" t="s">
        <v>10898</v>
      </c>
      <c r="D11124" s="21" t="s">
        <v>170</v>
      </c>
      <c r="E11124" s="22">
        <v>887.829999814134</v>
      </c>
      <c r="F11124" s="22">
        <f t="shared" si="526"/>
        <v>976.61299979554747</v>
      </c>
      <c r="G11124" s="22">
        <f t="shared" si="527"/>
        <v>1154.1789997583742</v>
      </c>
    </row>
    <row r="11125" spans="1:7" ht="25.5" customHeight="1" thickTop="1" thickBot="1" x14ac:dyDescent="0.25">
      <c r="A11125" s="20" t="str">
        <f t="shared" si="525"/>
        <v>5115MUNNO PARA</v>
      </c>
      <c r="B11125" s="37">
        <v>5115</v>
      </c>
      <c r="C11125" s="37" t="s">
        <v>10899</v>
      </c>
      <c r="D11125" s="38" t="s">
        <v>170</v>
      </c>
      <c r="E11125" s="39">
        <v>887.829999814134</v>
      </c>
      <c r="F11125" s="39">
        <f t="shared" si="526"/>
        <v>976.61299979554747</v>
      </c>
      <c r="G11125" s="39">
        <f t="shared" si="527"/>
        <v>1154.1789997583742</v>
      </c>
    </row>
    <row r="11126" spans="1:7" ht="25.5" customHeight="1" thickTop="1" thickBot="1" x14ac:dyDescent="0.25">
      <c r="A11126" s="20" t="str">
        <f t="shared" si="525"/>
        <v>5115MUNNO PARA DOWNS</v>
      </c>
      <c r="B11126" s="20">
        <v>5115</v>
      </c>
      <c r="C11126" s="20" t="s">
        <v>10900</v>
      </c>
      <c r="D11126" s="21" t="s">
        <v>170</v>
      </c>
      <c r="E11126" s="22">
        <v>887.829999814134</v>
      </c>
      <c r="F11126" s="22">
        <f t="shared" si="526"/>
        <v>976.61299979554747</v>
      </c>
      <c r="G11126" s="22">
        <f t="shared" si="527"/>
        <v>1154.1789997583742</v>
      </c>
    </row>
    <row r="11127" spans="1:7" ht="25.5" customHeight="1" thickTop="1" thickBot="1" x14ac:dyDescent="0.25">
      <c r="A11127" s="20" t="str">
        <f t="shared" si="525"/>
        <v>5115MUNNO PARA WEST</v>
      </c>
      <c r="B11127" s="37">
        <v>5115</v>
      </c>
      <c r="C11127" s="37" t="s">
        <v>10901</v>
      </c>
      <c r="D11127" s="38" t="s">
        <v>170</v>
      </c>
      <c r="E11127" s="39">
        <v>887.829999814134</v>
      </c>
      <c r="F11127" s="39">
        <f t="shared" si="526"/>
        <v>976.61299979554747</v>
      </c>
      <c r="G11127" s="39">
        <f t="shared" si="527"/>
        <v>1154.1789997583742</v>
      </c>
    </row>
    <row r="11128" spans="1:7" ht="25.5" customHeight="1" thickTop="1" thickBot="1" x14ac:dyDescent="0.25">
      <c r="A11128" s="20" t="str">
        <f t="shared" si="525"/>
        <v>5116EVANSTON</v>
      </c>
      <c r="B11128" s="20">
        <v>5116</v>
      </c>
      <c r="C11128" s="20" t="s">
        <v>10902</v>
      </c>
      <c r="D11128" s="21" t="s">
        <v>170</v>
      </c>
      <c r="E11128" s="22">
        <v>843.74800021003205</v>
      </c>
      <c r="F11128" s="22">
        <f t="shared" si="526"/>
        <v>928.12280023103528</v>
      </c>
      <c r="G11128" s="22">
        <f t="shared" si="527"/>
        <v>1096.8724002730416</v>
      </c>
    </row>
    <row r="11129" spans="1:7" ht="25.5" customHeight="1" thickTop="1" thickBot="1" x14ac:dyDescent="0.25">
      <c r="A11129" s="20" t="str">
        <f t="shared" si="525"/>
        <v>5116EVANSTON GARDENS</v>
      </c>
      <c r="B11129" s="37">
        <v>5116</v>
      </c>
      <c r="C11129" s="37" t="s">
        <v>10903</v>
      </c>
      <c r="D11129" s="38" t="s">
        <v>170</v>
      </c>
      <c r="E11129" s="39">
        <v>843.74800021003205</v>
      </c>
      <c r="F11129" s="39">
        <f t="shared" si="526"/>
        <v>928.12280023103528</v>
      </c>
      <c r="G11129" s="39">
        <f t="shared" si="527"/>
        <v>1096.8724002730416</v>
      </c>
    </row>
    <row r="11130" spans="1:7" ht="25.5" customHeight="1" thickTop="1" thickBot="1" x14ac:dyDescent="0.25">
      <c r="A11130" s="20" t="str">
        <f t="shared" si="525"/>
        <v>5116EVANSTON PARK</v>
      </c>
      <c r="B11130" s="20">
        <v>5116</v>
      </c>
      <c r="C11130" s="20" t="s">
        <v>10904</v>
      </c>
      <c r="D11130" s="21" t="s">
        <v>170</v>
      </c>
      <c r="E11130" s="22">
        <v>843.74800021003205</v>
      </c>
      <c r="F11130" s="22">
        <f t="shared" si="526"/>
        <v>928.12280023103528</v>
      </c>
      <c r="G11130" s="22">
        <f t="shared" si="527"/>
        <v>1096.8724002730416</v>
      </c>
    </row>
    <row r="11131" spans="1:7" ht="25.5" customHeight="1" thickTop="1" thickBot="1" x14ac:dyDescent="0.25">
      <c r="A11131" s="20" t="str">
        <f t="shared" si="525"/>
        <v>5116EVANSTON SOUTH</v>
      </c>
      <c r="B11131" s="37">
        <v>5116</v>
      </c>
      <c r="C11131" s="37" t="s">
        <v>10905</v>
      </c>
      <c r="D11131" s="38" t="s">
        <v>170</v>
      </c>
      <c r="E11131" s="39">
        <v>843.74800021003205</v>
      </c>
      <c r="F11131" s="39">
        <f t="shared" si="526"/>
        <v>928.12280023103528</v>
      </c>
      <c r="G11131" s="39">
        <f t="shared" si="527"/>
        <v>1096.8724002730416</v>
      </c>
    </row>
    <row r="11132" spans="1:7" ht="25.5" customHeight="1" thickTop="1" thickBot="1" x14ac:dyDescent="0.25">
      <c r="A11132" s="20" t="str">
        <f t="shared" si="525"/>
        <v>5116HILLIER</v>
      </c>
      <c r="B11132" s="20">
        <v>5116</v>
      </c>
      <c r="C11132" s="20" t="s">
        <v>10906</v>
      </c>
      <c r="D11132" s="21" t="s">
        <v>170</v>
      </c>
      <c r="E11132" s="22">
        <v>843.74800021003205</v>
      </c>
      <c r="F11132" s="22">
        <f t="shared" si="526"/>
        <v>928.12280023103528</v>
      </c>
      <c r="G11132" s="22">
        <f t="shared" si="527"/>
        <v>1096.8724002730416</v>
      </c>
    </row>
    <row r="11133" spans="1:7" ht="25.5" customHeight="1" thickTop="1" thickBot="1" x14ac:dyDescent="0.25">
      <c r="A11133" s="20" t="str">
        <f t="shared" si="525"/>
        <v>5117ANGLE VALE</v>
      </c>
      <c r="B11133" s="37">
        <v>5117</v>
      </c>
      <c r="C11133" s="37" t="s">
        <v>10907</v>
      </c>
      <c r="D11133" s="38" t="s">
        <v>170</v>
      </c>
      <c r="E11133" s="39">
        <v>907.33799999999997</v>
      </c>
      <c r="F11133" s="39">
        <f t="shared" si="526"/>
        <v>998.07180000000005</v>
      </c>
      <c r="G11133" s="39">
        <f t="shared" si="527"/>
        <v>1179.5393999999999</v>
      </c>
    </row>
    <row r="11134" spans="1:7" ht="25.5" customHeight="1" thickTop="1" thickBot="1" x14ac:dyDescent="0.25">
      <c r="A11134" s="20" t="str">
        <f t="shared" si="525"/>
        <v>5118BIBARINGA</v>
      </c>
      <c r="B11134" s="20">
        <v>5118</v>
      </c>
      <c r="C11134" s="20" t="s">
        <v>10908</v>
      </c>
      <c r="D11134" s="21" t="s">
        <v>170</v>
      </c>
      <c r="E11134" s="22">
        <v>966.03799963147208</v>
      </c>
      <c r="F11134" s="22">
        <f t="shared" si="526"/>
        <v>1062.6417995946194</v>
      </c>
      <c r="G11134" s="22">
        <f t="shared" si="527"/>
        <v>1255.8493995209137</v>
      </c>
    </row>
    <row r="11135" spans="1:7" ht="25.5" customHeight="1" thickTop="1" thickBot="1" x14ac:dyDescent="0.25">
      <c r="A11135" s="20" t="str">
        <f t="shared" si="525"/>
        <v>5118BUCHFELDE</v>
      </c>
      <c r="B11135" s="37">
        <v>5118</v>
      </c>
      <c r="C11135" s="37" t="s">
        <v>10909</v>
      </c>
      <c r="D11135" s="38" t="s">
        <v>170</v>
      </c>
      <c r="E11135" s="39">
        <v>966.03799963147208</v>
      </c>
      <c r="F11135" s="39">
        <f t="shared" si="526"/>
        <v>1062.6417995946194</v>
      </c>
      <c r="G11135" s="39">
        <f t="shared" si="527"/>
        <v>1255.8493995209137</v>
      </c>
    </row>
    <row r="11136" spans="1:7" ht="25.5" customHeight="1" thickTop="1" thickBot="1" x14ac:dyDescent="0.25">
      <c r="A11136" s="20" t="str">
        <f t="shared" si="525"/>
        <v>5118CONCORDIA</v>
      </c>
      <c r="B11136" s="20">
        <v>5118</v>
      </c>
      <c r="C11136" s="20" t="s">
        <v>10910</v>
      </c>
      <c r="D11136" s="21" t="s">
        <v>170</v>
      </c>
      <c r="E11136" s="22">
        <v>966.03799963147208</v>
      </c>
      <c r="F11136" s="22">
        <f t="shared" si="526"/>
        <v>1062.6417995946194</v>
      </c>
      <c r="G11136" s="22">
        <f t="shared" si="527"/>
        <v>1255.8493995209137</v>
      </c>
    </row>
    <row r="11137" spans="1:7" ht="25.5" customHeight="1" thickTop="1" thickBot="1" x14ac:dyDescent="0.25">
      <c r="A11137" s="20" t="str">
        <f t="shared" si="525"/>
        <v>5118GAWLER</v>
      </c>
      <c r="B11137" s="37">
        <v>5118</v>
      </c>
      <c r="C11137" s="37" t="s">
        <v>10911</v>
      </c>
      <c r="D11137" s="38" t="s">
        <v>170</v>
      </c>
      <c r="E11137" s="39">
        <v>966.03799963147208</v>
      </c>
      <c r="F11137" s="39">
        <f t="shared" si="526"/>
        <v>1062.6417995946194</v>
      </c>
      <c r="G11137" s="39">
        <f t="shared" si="527"/>
        <v>1255.8493995209137</v>
      </c>
    </row>
    <row r="11138" spans="1:7" ht="25.5" customHeight="1" thickTop="1" thickBot="1" x14ac:dyDescent="0.25">
      <c r="A11138" s="20" t="str">
        <f t="shared" si="525"/>
        <v>5118GAWLER BELT</v>
      </c>
      <c r="B11138" s="20">
        <v>5118</v>
      </c>
      <c r="C11138" s="20" t="s">
        <v>10912</v>
      </c>
      <c r="D11138" s="21" t="s">
        <v>170</v>
      </c>
      <c r="E11138" s="22">
        <v>966.03799963147208</v>
      </c>
      <c r="F11138" s="22">
        <f t="shared" si="526"/>
        <v>1062.6417995946194</v>
      </c>
      <c r="G11138" s="22">
        <f t="shared" si="527"/>
        <v>1255.8493995209137</v>
      </c>
    </row>
    <row r="11139" spans="1:7" ht="25.5" customHeight="1" thickTop="1" thickBot="1" x14ac:dyDescent="0.25">
      <c r="A11139" s="20" t="str">
        <f t="shared" si="525"/>
        <v>5118GAWLER EAST</v>
      </c>
      <c r="B11139" s="37">
        <v>5118</v>
      </c>
      <c r="C11139" s="37" t="s">
        <v>10913</v>
      </c>
      <c r="D11139" s="38" t="s">
        <v>170</v>
      </c>
      <c r="E11139" s="39">
        <v>966.03799963147208</v>
      </c>
      <c r="F11139" s="39">
        <f t="shared" si="526"/>
        <v>1062.6417995946194</v>
      </c>
      <c r="G11139" s="39">
        <f t="shared" si="527"/>
        <v>1255.8493995209137</v>
      </c>
    </row>
    <row r="11140" spans="1:7" ht="25.5" customHeight="1" thickTop="1" thickBot="1" x14ac:dyDescent="0.25">
      <c r="A11140" s="20" t="str">
        <f t="shared" si="525"/>
        <v>5118GAWLER RIVER</v>
      </c>
      <c r="B11140" s="20">
        <v>5118</v>
      </c>
      <c r="C11140" s="20" t="s">
        <v>10914</v>
      </c>
      <c r="D11140" s="21" t="s">
        <v>170</v>
      </c>
      <c r="E11140" s="22">
        <v>966.03799963147208</v>
      </c>
      <c r="F11140" s="22">
        <f t="shared" si="526"/>
        <v>1062.6417995946194</v>
      </c>
      <c r="G11140" s="22">
        <f t="shared" si="527"/>
        <v>1255.8493995209137</v>
      </c>
    </row>
    <row r="11141" spans="1:7" ht="25.5" customHeight="1" thickTop="1" thickBot="1" x14ac:dyDescent="0.25">
      <c r="A11141" s="20" t="str">
        <f t="shared" ref="A11141:A11204" si="528">CONCATENATE(B11141,C11141)</f>
        <v>5118GAWLER SOUTH</v>
      </c>
      <c r="B11141" s="37">
        <v>5118</v>
      </c>
      <c r="C11141" s="37" t="s">
        <v>10915</v>
      </c>
      <c r="D11141" s="38" t="s">
        <v>170</v>
      </c>
      <c r="E11141" s="39">
        <v>966.03799963147208</v>
      </c>
      <c r="F11141" s="39">
        <f t="shared" ref="F11141:F11204" si="529">1.1*E11141</f>
        <v>1062.6417995946194</v>
      </c>
      <c r="G11141" s="39">
        <f t="shared" ref="G11141:G11204" si="530">1.3*E11141</f>
        <v>1255.8493995209137</v>
      </c>
    </row>
    <row r="11142" spans="1:7" ht="25.5" customHeight="1" thickTop="1" thickBot="1" x14ac:dyDescent="0.25">
      <c r="A11142" s="20" t="str">
        <f t="shared" si="528"/>
        <v>5118GAWLER WEST</v>
      </c>
      <c r="B11142" s="20">
        <v>5118</v>
      </c>
      <c r="C11142" s="20" t="s">
        <v>10916</v>
      </c>
      <c r="D11142" s="21" t="s">
        <v>170</v>
      </c>
      <c r="E11142" s="22">
        <v>966.03799963147208</v>
      </c>
      <c r="F11142" s="22">
        <f t="shared" si="529"/>
        <v>1062.6417995946194</v>
      </c>
      <c r="G11142" s="22">
        <f t="shared" si="530"/>
        <v>1255.8493995209137</v>
      </c>
    </row>
    <row r="11143" spans="1:7" ht="25.5" customHeight="1" thickTop="1" thickBot="1" x14ac:dyDescent="0.25">
      <c r="A11143" s="20" t="str">
        <f t="shared" si="528"/>
        <v>5118HEWETT</v>
      </c>
      <c r="B11143" s="37">
        <v>5118</v>
      </c>
      <c r="C11143" s="37" t="s">
        <v>10917</v>
      </c>
      <c r="D11143" s="38" t="s">
        <v>170</v>
      </c>
      <c r="E11143" s="39">
        <v>966.03799963147208</v>
      </c>
      <c r="F11143" s="39">
        <f t="shared" si="529"/>
        <v>1062.6417995946194</v>
      </c>
      <c r="G11143" s="39">
        <f t="shared" si="530"/>
        <v>1255.8493995209137</v>
      </c>
    </row>
    <row r="11144" spans="1:7" ht="25.5" customHeight="1" thickTop="1" thickBot="1" x14ac:dyDescent="0.25">
      <c r="A11144" s="20" t="str">
        <f t="shared" si="528"/>
        <v>5118KALBEEBA</v>
      </c>
      <c r="B11144" s="20">
        <v>5118</v>
      </c>
      <c r="C11144" s="20" t="s">
        <v>10918</v>
      </c>
      <c r="D11144" s="21" t="s">
        <v>170</v>
      </c>
      <c r="E11144" s="22">
        <v>966.03799963147208</v>
      </c>
      <c r="F11144" s="22">
        <f t="shared" si="529"/>
        <v>1062.6417995946194</v>
      </c>
      <c r="G11144" s="22">
        <f t="shared" si="530"/>
        <v>1255.8493995209137</v>
      </c>
    </row>
    <row r="11145" spans="1:7" ht="25.5" customHeight="1" thickTop="1" thickBot="1" x14ac:dyDescent="0.25">
      <c r="A11145" s="20" t="str">
        <f t="shared" si="528"/>
        <v>5118KANGAROO FLAT</v>
      </c>
      <c r="B11145" s="37">
        <v>5118</v>
      </c>
      <c r="C11145" s="37" t="s">
        <v>6708</v>
      </c>
      <c r="D11145" s="38" t="s">
        <v>170</v>
      </c>
      <c r="E11145" s="39">
        <v>966.03799963147208</v>
      </c>
      <c r="F11145" s="39">
        <f t="shared" si="529"/>
        <v>1062.6417995946194</v>
      </c>
      <c r="G11145" s="39">
        <f t="shared" si="530"/>
        <v>1255.8493995209137</v>
      </c>
    </row>
    <row r="11146" spans="1:7" ht="25.5" customHeight="1" thickTop="1" thickBot="1" x14ac:dyDescent="0.25">
      <c r="A11146" s="20" t="str">
        <f t="shared" si="528"/>
        <v>5118KINGSFORD</v>
      </c>
      <c r="B11146" s="20">
        <v>5118</v>
      </c>
      <c r="C11146" s="20" t="s">
        <v>850</v>
      </c>
      <c r="D11146" s="21" t="s">
        <v>170</v>
      </c>
      <c r="E11146" s="22">
        <v>966.03799963147208</v>
      </c>
      <c r="F11146" s="22">
        <f t="shared" si="529"/>
        <v>1062.6417995946194</v>
      </c>
      <c r="G11146" s="22">
        <f t="shared" si="530"/>
        <v>1255.8493995209137</v>
      </c>
    </row>
    <row r="11147" spans="1:7" ht="25.5" customHeight="1" thickTop="1" thickBot="1" x14ac:dyDescent="0.25">
      <c r="A11147" s="20" t="str">
        <f t="shared" si="528"/>
        <v>5118REID</v>
      </c>
      <c r="B11147" s="37">
        <v>5118</v>
      </c>
      <c r="C11147" s="37" t="s">
        <v>3819</v>
      </c>
      <c r="D11147" s="38" t="s">
        <v>170</v>
      </c>
      <c r="E11147" s="39">
        <v>966.03799963147208</v>
      </c>
      <c r="F11147" s="39">
        <f t="shared" si="529"/>
        <v>1062.6417995946194</v>
      </c>
      <c r="G11147" s="39">
        <f t="shared" si="530"/>
        <v>1255.8493995209137</v>
      </c>
    </row>
    <row r="11148" spans="1:7" ht="25.5" customHeight="1" thickTop="1" thickBot="1" x14ac:dyDescent="0.25">
      <c r="A11148" s="20" t="str">
        <f t="shared" si="528"/>
        <v>5118WARD BELT</v>
      </c>
      <c r="B11148" s="20">
        <v>5118</v>
      </c>
      <c r="C11148" s="20" t="s">
        <v>10919</v>
      </c>
      <c r="D11148" s="21" t="s">
        <v>170</v>
      </c>
      <c r="E11148" s="22">
        <v>966.03799963147208</v>
      </c>
      <c r="F11148" s="22">
        <f t="shared" si="529"/>
        <v>1062.6417995946194</v>
      </c>
      <c r="G11148" s="22">
        <f t="shared" si="530"/>
        <v>1255.8493995209137</v>
      </c>
    </row>
    <row r="11149" spans="1:7" ht="25.5" customHeight="1" thickTop="1" thickBot="1" x14ac:dyDescent="0.25">
      <c r="A11149" s="20" t="str">
        <f t="shared" si="528"/>
        <v>5118WILLASTON</v>
      </c>
      <c r="B11149" s="37">
        <v>5118</v>
      </c>
      <c r="C11149" s="37" t="s">
        <v>10920</v>
      </c>
      <c r="D11149" s="38" t="s">
        <v>170</v>
      </c>
      <c r="E11149" s="39">
        <v>966.03799963147208</v>
      </c>
      <c r="F11149" s="39">
        <f t="shared" si="529"/>
        <v>1062.6417995946194</v>
      </c>
      <c r="G11149" s="39">
        <f t="shared" si="530"/>
        <v>1255.8493995209137</v>
      </c>
    </row>
    <row r="11150" spans="1:7" ht="25.5" customHeight="1" thickTop="1" thickBot="1" x14ac:dyDescent="0.25">
      <c r="A11150" s="20" t="str">
        <f t="shared" si="528"/>
        <v>5120BUCKLAND PARK</v>
      </c>
      <c r="B11150" s="20">
        <v>5120</v>
      </c>
      <c r="C11150" s="20" t="s">
        <v>10921</v>
      </c>
      <c r="D11150" s="21" t="s">
        <v>170</v>
      </c>
      <c r="E11150" s="22">
        <v>1032.05599961592</v>
      </c>
      <c r="F11150" s="22">
        <f t="shared" si="529"/>
        <v>1135.261599577512</v>
      </c>
      <c r="G11150" s="22">
        <f t="shared" si="530"/>
        <v>1341.6727995006961</v>
      </c>
    </row>
    <row r="11151" spans="1:7" ht="25.5" customHeight="1" thickTop="1" thickBot="1" x14ac:dyDescent="0.25">
      <c r="A11151" s="20" t="str">
        <f t="shared" si="528"/>
        <v>5120VIRGINIA</v>
      </c>
      <c r="B11151" s="37">
        <v>5120</v>
      </c>
      <c r="C11151" s="37" t="s">
        <v>599</v>
      </c>
      <c r="D11151" s="38" t="s">
        <v>170</v>
      </c>
      <c r="E11151" s="39">
        <v>1032.05599961592</v>
      </c>
      <c r="F11151" s="39">
        <f t="shared" si="529"/>
        <v>1135.261599577512</v>
      </c>
      <c r="G11151" s="39">
        <f t="shared" si="530"/>
        <v>1341.6727995006961</v>
      </c>
    </row>
    <row r="11152" spans="1:7" ht="25.5" customHeight="1" thickTop="1" thickBot="1" x14ac:dyDescent="0.25">
      <c r="A11152" s="20" t="str">
        <f t="shared" si="528"/>
        <v>5121MACDONALD PARK</v>
      </c>
      <c r="B11152" s="20">
        <v>5121</v>
      </c>
      <c r="C11152" s="20" t="s">
        <v>10922</v>
      </c>
      <c r="D11152" s="21" t="s">
        <v>170</v>
      </c>
      <c r="E11152" s="22">
        <v>892.913999725086</v>
      </c>
      <c r="F11152" s="22">
        <f t="shared" si="529"/>
        <v>982.20539969759466</v>
      </c>
      <c r="G11152" s="22">
        <f t="shared" si="530"/>
        <v>1160.7881996426117</v>
      </c>
    </row>
    <row r="11153" spans="1:7" ht="25.5" customHeight="1" thickTop="1" thickBot="1" x14ac:dyDescent="0.25">
      <c r="A11153" s="20" t="str">
        <f t="shared" si="528"/>
        <v>5121PENFIELD</v>
      </c>
      <c r="B11153" s="37">
        <v>5121</v>
      </c>
      <c r="C11153" s="37" t="s">
        <v>10923</v>
      </c>
      <c r="D11153" s="38" t="s">
        <v>170</v>
      </c>
      <c r="E11153" s="39">
        <v>892.913999725086</v>
      </c>
      <c r="F11153" s="39">
        <f t="shared" si="529"/>
        <v>982.20539969759466</v>
      </c>
      <c r="G11153" s="39">
        <f t="shared" si="530"/>
        <v>1160.7881996426117</v>
      </c>
    </row>
    <row r="11154" spans="1:7" ht="25.5" customHeight="1" thickTop="1" thickBot="1" x14ac:dyDescent="0.25">
      <c r="A11154" s="20" t="str">
        <f t="shared" si="528"/>
        <v>5121PENFIELD GARDENS</v>
      </c>
      <c r="B11154" s="20">
        <v>5121</v>
      </c>
      <c r="C11154" s="20" t="s">
        <v>10924</v>
      </c>
      <c r="D11154" s="21" t="s">
        <v>170</v>
      </c>
      <c r="E11154" s="22">
        <v>892.913999725086</v>
      </c>
      <c r="F11154" s="22">
        <f t="shared" si="529"/>
        <v>982.20539969759466</v>
      </c>
      <c r="G11154" s="22">
        <f t="shared" si="530"/>
        <v>1160.7881996426117</v>
      </c>
    </row>
    <row r="11155" spans="1:7" ht="25.5" customHeight="1" thickTop="1" thickBot="1" x14ac:dyDescent="0.25">
      <c r="A11155" s="20" t="str">
        <f t="shared" si="528"/>
        <v>5125GOLDEN GROVE</v>
      </c>
      <c r="B11155" s="37">
        <v>5125</v>
      </c>
      <c r="C11155" s="37" t="s">
        <v>10925</v>
      </c>
      <c r="D11155" s="38" t="s">
        <v>170</v>
      </c>
      <c r="E11155" s="39">
        <v>846.38799992821203</v>
      </c>
      <c r="F11155" s="39">
        <f t="shared" si="529"/>
        <v>931.02679992103333</v>
      </c>
      <c r="G11155" s="39">
        <f t="shared" si="530"/>
        <v>1100.3043999066756</v>
      </c>
    </row>
    <row r="11156" spans="1:7" ht="25.5" customHeight="1" thickTop="1" thickBot="1" x14ac:dyDescent="0.25">
      <c r="A11156" s="20" t="str">
        <f t="shared" si="528"/>
        <v>5125GREENWITH</v>
      </c>
      <c r="B11156" s="20">
        <v>5125</v>
      </c>
      <c r="C11156" s="20" t="s">
        <v>10926</v>
      </c>
      <c r="D11156" s="21" t="s">
        <v>170</v>
      </c>
      <c r="E11156" s="22">
        <v>846.38799992821203</v>
      </c>
      <c r="F11156" s="22">
        <f t="shared" si="529"/>
        <v>931.02679992103333</v>
      </c>
      <c r="G11156" s="22">
        <f t="shared" si="530"/>
        <v>1100.3043999066756</v>
      </c>
    </row>
    <row r="11157" spans="1:7" ht="25.5" customHeight="1" thickTop="1" thickBot="1" x14ac:dyDescent="0.25">
      <c r="A11157" s="20" t="str">
        <f t="shared" si="528"/>
        <v>5126FAIRVIEW PARK</v>
      </c>
      <c r="B11157" s="37">
        <v>5126</v>
      </c>
      <c r="C11157" s="37" t="s">
        <v>10927</v>
      </c>
      <c r="D11157" s="38" t="s">
        <v>170</v>
      </c>
      <c r="E11157" s="39">
        <v>906.44200009564793</v>
      </c>
      <c r="F11157" s="39">
        <f t="shared" si="529"/>
        <v>997.08620010521281</v>
      </c>
      <c r="G11157" s="39">
        <f t="shared" si="530"/>
        <v>1178.3746001243424</v>
      </c>
    </row>
    <row r="11158" spans="1:7" ht="25.5" customHeight="1" thickTop="1" thickBot="1" x14ac:dyDescent="0.25">
      <c r="A11158" s="20" t="str">
        <f t="shared" si="528"/>
        <v>5126SURREY DOWNS</v>
      </c>
      <c r="B11158" s="20">
        <v>5126</v>
      </c>
      <c r="C11158" s="20" t="s">
        <v>10928</v>
      </c>
      <c r="D11158" s="21" t="s">
        <v>170</v>
      </c>
      <c r="E11158" s="22">
        <v>906.44200009564793</v>
      </c>
      <c r="F11158" s="22">
        <f t="shared" si="529"/>
        <v>997.08620010521281</v>
      </c>
      <c r="G11158" s="22">
        <f t="shared" si="530"/>
        <v>1178.3746001243424</v>
      </c>
    </row>
    <row r="11159" spans="1:7" ht="25.5" customHeight="1" thickTop="1" thickBot="1" x14ac:dyDescent="0.25">
      <c r="A11159" s="20" t="str">
        <f t="shared" si="528"/>
        <v>5126YATALA VALE</v>
      </c>
      <c r="B11159" s="37">
        <v>5126</v>
      </c>
      <c r="C11159" s="37" t="s">
        <v>10929</v>
      </c>
      <c r="D11159" s="38" t="s">
        <v>170</v>
      </c>
      <c r="E11159" s="39">
        <v>906.44200009564793</v>
      </c>
      <c r="F11159" s="39">
        <f t="shared" si="529"/>
        <v>997.08620010521281</v>
      </c>
      <c r="G11159" s="39">
        <f t="shared" si="530"/>
        <v>1178.3746001243424</v>
      </c>
    </row>
    <row r="11160" spans="1:7" ht="25.5" customHeight="1" thickTop="1" thickBot="1" x14ac:dyDescent="0.25">
      <c r="A11160" s="20" t="str">
        <f t="shared" si="528"/>
        <v>5127WYNN VALE</v>
      </c>
      <c r="B11160" s="20">
        <v>5127</v>
      </c>
      <c r="C11160" s="20" t="s">
        <v>10930</v>
      </c>
      <c r="D11160" s="21" t="s">
        <v>170</v>
      </c>
      <c r="E11160" s="22">
        <v>862.57399978819797</v>
      </c>
      <c r="F11160" s="22">
        <f t="shared" si="529"/>
        <v>948.83139976701784</v>
      </c>
      <c r="G11160" s="22">
        <f t="shared" si="530"/>
        <v>1121.3461997246575</v>
      </c>
    </row>
    <row r="11161" spans="1:7" ht="25.5" customHeight="1" thickTop="1" thickBot="1" x14ac:dyDescent="0.25">
      <c r="A11161" s="20" t="str">
        <f t="shared" si="528"/>
        <v>5131HOUGHTON</v>
      </c>
      <c r="B11161" s="37">
        <v>5131</v>
      </c>
      <c r="C11161" s="37" t="s">
        <v>10931</v>
      </c>
      <c r="D11161" s="38" t="s">
        <v>170</v>
      </c>
      <c r="E11161" s="39">
        <v>998.79799976369407</v>
      </c>
      <c r="F11161" s="39">
        <f t="shared" si="529"/>
        <v>1098.6777997400636</v>
      </c>
      <c r="G11161" s="39">
        <f t="shared" si="530"/>
        <v>1298.4373996928023</v>
      </c>
    </row>
    <row r="11162" spans="1:7" ht="25.5" customHeight="1" thickTop="1" thickBot="1" x14ac:dyDescent="0.25">
      <c r="A11162" s="20" t="str">
        <f t="shared" si="528"/>
        <v>5131LOWER HERMITAGE</v>
      </c>
      <c r="B11162" s="20">
        <v>5131</v>
      </c>
      <c r="C11162" s="20" t="s">
        <v>10932</v>
      </c>
      <c r="D11162" s="21" t="s">
        <v>170</v>
      </c>
      <c r="E11162" s="22">
        <v>998.79799976369407</v>
      </c>
      <c r="F11162" s="22">
        <f t="shared" si="529"/>
        <v>1098.6777997400636</v>
      </c>
      <c r="G11162" s="22">
        <f t="shared" si="530"/>
        <v>1298.4373996928023</v>
      </c>
    </row>
    <row r="11163" spans="1:7" ht="25.5" customHeight="1" thickTop="1" thickBot="1" x14ac:dyDescent="0.25">
      <c r="A11163" s="20" t="str">
        <f t="shared" si="528"/>
        <v>5131UPPER HERMITAGE</v>
      </c>
      <c r="B11163" s="37">
        <v>5131</v>
      </c>
      <c r="C11163" s="37" t="s">
        <v>10933</v>
      </c>
      <c r="D11163" s="38" t="s">
        <v>170</v>
      </c>
      <c r="E11163" s="39">
        <v>998.79799976369407</v>
      </c>
      <c r="F11163" s="39">
        <f t="shared" si="529"/>
        <v>1098.6777997400636</v>
      </c>
      <c r="G11163" s="39">
        <f t="shared" si="530"/>
        <v>1298.4373996928023</v>
      </c>
    </row>
    <row r="11164" spans="1:7" ht="25.5" customHeight="1" thickTop="1" thickBot="1" x14ac:dyDescent="0.25">
      <c r="A11164" s="20" t="str">
        <f t="shared" si="528"/>
        <v>5132PARACOMBE</v>
      </c>
      <c r="B11164" s="20">
        <v>5132</v>
      </c>
      <c r="C11164" s="20" t="s">
        <v>10934</v>
      </c>
      <c r="D11164" s="21" t="s">
        <v>170</v>
      </c>
      <c r="E11164" s="22">
        <v>989.15799988542608</v>
      </c>
      <c r="F11164" s="22">
        <f t="shared" si="529"/>
        <v>1088.0737998739687</v>
      </c>
      <c r="G11164" s="22">
        <f t="shared" si="530"/>
        <v>1285.905399851054</v>
      </c>
    </row>
    <row r="11165" spans="1:7" ht="25.5" customHeight="1" thickTop="1" thickBot="1" x14ac:dyDescent="0.25">
      <c r="A11165" s="20" t="str">
        <f t="shared" si="528"/>
        <v>5133INGLEWOOD</v>
      </c>
      <c r="B11165" s="37">
        <v>5133</v>
      </c>
      <c r="C11165" s="37" t="s">
        <v>6550</v>
      </c>
      <c r="D11165" s="38" t="s">
        <v>170</v>
      </c>
      <c r="E11165" s="39">
        <v>1407.563999906982</v>
      </c>
      <c r="F11165" s="39">
        <f t="shared" si="529"/>
        <v>1548.3203998976803</v>
      </c>
      <c r="G11165" s="39">
        <f t="shared" si="530"/>
        <v>1829.8331998790766</v>
      </c>
    </row>
    <row r="11166" spans="1:7" ht="25.5" customHeight="1" thickTop="1" thickBot="1" x14ac:dyDescent="0.25">
      <c r="A11166" s="20" t="str">
        <f t="shared" si="528"/>
        <v>5134CHERRYVILLE</v>
      </c>
      <c r="B11166" s="20">
        <v>5134</v>
      </c>
      <c r="C11166" s="20" t="s">
        <v>10935</v>
      </c>
      <c r="D11166" s="21" t="s">
        <v>170</v>
      </c>
      <c r="E11166" s="22">
        <v>1451.7200001836879</v>
      </c>
      <c r="F11166" s="22">
        <f t="shared" si="529"/>
        <v>1596.8920002020568</v>
      </c>
      <c r="G11166" s="22">
        <f t="shared" si="530"/>
        <v>1887.2360002387943</v>
      </c>
    </row>
    <row r="11167" spans="1:7" ht="25.5" customHeight="1" thickTop="1" thickBot="1" x14ac:dyDescent="0.25">
      <c r="A11167" s="20" t="str">
        <f t="shared" si="528"/>
        <v>5134MONTACUTE</v>
      </c>
      <c r="B11167" s="37">
        <v>5134</v>
      </c>
      <c r="C11167" s="37" t="s">
        <v>10936</v>
      </c>
      <c r="D11167" s="38" t="s">
        <v>170</v>
      </c>
      <c r="E11167" s="39">
        <v>1451.7200001836879</v>
      </c>
      <c r="F11167" s="39">
        <f t="shared" si="529"/>
        <v>1596.8920002020568</v>
      </c>
      <c r="G11167" s="39">
        <f t="shared" si="530"/>
        <v>1887.2360002387943</v>
      </c>
    </row>
    <row r="11168" spans="1:7" ht="25.5" customHeight="1" thickTop="1" thickBot="1" x14ac:dyDescent="0.25">
      <c r="A11168" s="20" t="str">
        <f t="shared" si="528"/>
        <v>5136NORTON SUMMIT</v>
      </c>
      <c r="B11168" s="20">
        <v>5136</v>
      </c>
      <c r="C11168" s="20" t="s">
        <v>10937</v>
      </c>
      <c r="D11168" s="21" t="s">
        <v>170</v>
      </c>
      <c r="E11168" s="22">
        <v>1237.7280003438839</v>
      </c>
      <c r="F11168" s="22">
        <f t="shared" si="529"/>
        <v>1361.5008003782723</v>
      </c>
      <c r="G11168" s="22">
        <f t="shared" si="530"/>
        <v>1609.0464004470491</v>
      </c>
    </row>
    <row r="11169" spans="1:7" ht="25.5" customHeight="1" thickTop="1" thickBot="1" x14ac:dyDescent="0.25">
      <c r="A11169" s="20" t="str">
        <f t="shared" si="528"/>
        <v>5137ASHTON</v>
      </c>
      <c r="B11169" s="37">
        <v>5137</v>
      </c>
      <c r="C11169" s="37" t="s">
        <v>10938</v>
      </c>
      <c r="D11169" s="38" t="s">
        <v>170</v>
      </c>
      <c r="E11169" s="39">
        <v>897.10600018492801</v>
      </c>
      <c r="F11169" s="39">
        <f t="shared" si="529"/>
        <v>986.81660020342088</v>
      </c>
      <c r="G11169" s="39">
        <f t="shared" si="530"/>
        <v>1166.2378002404064</v>
      </c>
    </row>
    <row r="11170" spans="1:7" ht="25.5" customHeight="1" thickTop="1" thickBot="1" x14ac:dyDescent="0.25">
      <c r="A11170" s="20" t="str">
        <f t="shared" si="528"/>
        <v>5137MARBLE HILL</v>
      </c>
      <c r="B11170" s="20">
        <v>5137</v>
      </c>
      <c r="C11170" s="20" t="s">
        <v>10939</v>
      </c>
      <c r="D11170" s="21" t="s">
        <v>170</v>
      </c>
      <c r="E11170" s="22">
        <v>897.10600018492801</v>
      </c>
      <c r="F11170" s="22">
        <f t="shared" si="529"/>
        <v>986.81660020342088</v>
      </c>
      <c r="G11170" s="22">
        <f t="shared" si="530"/>
        <v>1166.2378002404064</v>
      </c>
    </row>
    <row r="11171" spans="1:7" ht="25.5" customHeight="1" thickTop="1" thickBot="1" x14ac:dyDescent="0.25">
      <c r="A11171" s="20" t="str">
        <f t="shared" si="528"/>
        <v>5138BASKET RANGE</v>
      </c>
      <c r="B11171" s="37">
        <v>5138</v>
      </c>
      <c r="C11171" s="37" t="s">
        <v>10940</v>
      </c>
      <c r="D11171" s="38" t="s">
        <v>170</v>
      </c>
      <c r="E11171" s="39">
        <v>996.51000000793783</v>
      </c>
      <c r="F11171" s="39">
        <f t="shared" si="529"/>
        <v>1096.1610000087317</v>
      </c>
      <c r="G11171" s="39">
        <f t="shared" si="530"/>
        <v>1295.4630000103193</v>
      </c>
    </row>
    <row r="11172" spans="1:7" ht="25.5" customHeight="1" thickTop="1" thickBot="1" x14ac:dyDescent="0.25">
      <c r="A11172" s="20" t="str">
        <f t="shared" si="528"/>
        <v>5139FOREST RANGE</v>
      </c>
      <c r="B11172" s="20">
        <v>5139</v>
      </c>
      <c r="C11172" s="20" t="s">
        <v>10941</v>
      </c>
      <c r="D11172" s="21" t="s">
        <v>170</v>
      </c>
      <c r="E11172" s="22">
        <v>903.65800039283988</v>
      </c>
      <c r="F11172" s="22">
        <f t="shared" si="529"/>
        <v>994.02380043212395</v>
      </c>
      <c r="G11172" s="22">
        <f t="shared" si="530"/>
        <v>1174.755400510692</v>
      </c>
    </row>
    <row r="11173" spans="1:7" ht="25.5" customHeight="1" thickTop="1" thickBot="1" x14ac:dyDescent="0.25">
      <c r="A11173" s="20" t="str">
        <f t="shared" si="528"/>
        <v>5140GREENHILL</v>
      </c>
      <c r="B11173" s="37">
        <v>5140</v>
      </c>
      <c r="C11173" s="37" t="s">
        <v>2460</v>
      </c>
      <c r="D11173" s="38" t="s">
        <v>170</v>
      </c>
      <c r="E11173" s="39">
        <v>984.24800018273402</v>
      </c>
      <c r="F11173" s="39">
        <f t="shared" si="529"/>
        <v>1082.6728002010075</v>
      </c>
      <c r="G11173" s="39">
        <f t="shared" si="530"/>
        <v>1279.5224002375542</v>
      </c>
    </row>
    <row r="11174" spans="1:7" ht="25.5" customHeight="1" thickTop="1" thickBot="1" x14ac:dyDescent="0.25">
      <c r="A11174" s="20" t="str">
        <f t="shared" si="528"/>
        <v>5141HORSNELL GULLY</v>
      </c>
      <c r="B11174" s="20">
        <v>5141</v>
      </c>
      <c r="C11174" s="20" t="s">
        <v>10942</v>
      </c>
      <c r="D11174" s="21" t="s">
        <v>170</v>
      </c>
      <c r="E11174" s="22">
        <v>912.29000037871197</v>
      </c>
      <c r="F11174" s="22">
        <f t="shared" si="529"/>
        <v>1003.5190004165833</v>
      </c>
      <c r="G11174" s="22">
        <f t="shared" si="530"/>
        <v>1185.9770004923255</v>
      </c>
    </row>
    <row r="11175" spans="1:7" ht="25.5" customHeight="1" thickTop="1" thickBot="1" x14ac:dyDescent="0.25">
      <c r="A11175" s="20" t="str">
        <f t="shared" si="528"/>
        <v>5141SUMMERTOWN</v>
      </c>
      <c r="B11175" s="37">
        <v>5141</v>
      </c>
      <c r="C11175" s="37" t="s">
        <v>10943</v>
      </c>
      <c r="D11175" s="38" t="s">
        <v>170</v>
      </c>
      <c r="E11175" s="39">
        <v>912.29000037871197</v>
      </c>
      <c r="F11175" s="39">
        <f t="shared" si="529"/>
        <v>1003.5190004165833</v>
      </c>
      <c r="G11175" s="39">
        <f t="shared" si="530"/>
        <v>1185.9770004923255</v>
      </c>
    </row>
    <row r="11176" spans="1:7" ht="25.5" customHeight="1" thickTop="1" thickBot="1" x14ac:dyDescent="0.25">
      <c r="A11176" s="20" t="str">
        <f t="shared" si="528"/>
        <v>5142URAIDLA</v>
      </c>
      <c r="B11176" s="20">
        <v>5142</v>
      </c>
      <c r="C11176" s="20" t="s">
        <v>10944</v>
      </c>
      <c r="D11176" s="21" t="s">
        <v>170</v>
      </c>
      <c r="E11176" s="22">
        <v>883.79000024540392</v>
      </c>
      <c r="F11176" s="22">
        <f t="shared" si="529"/>
        <v>972.16900026994438</v>
      </c>
      <c r="G11176" s="22">
        <f t="shared" si="530"/>
        <v>1148.9270003190252</v>
      </c>
    </row>
    <row r="11177" spans="1:7" ht="25.5" customHeight="1" thickTop="1" thickBot="1" x14ac:dyDescent="0.25">
      <c r="A11177" s="20" t="str">
        <f t="shared" si="528"/>
        <v>5144CAREY GULLY</v>
      </c>
      <c r="B11177" s="37">
        <v>5144</v>
      </c>
      <c r="C11177" s="37" t="s">
        <v>10945</v>
      </c>
      <c r="D11177" s="38" t="s">
        <v>170</v>
      </c>
      <c r="E11177" s="39">
        <v>995.83999985262597</v>
      </c>
      <c r="F11177" s="39">
        <f t="shared" si="529"/>
        <v>1095.4239998378887</v>
      </c>
      <c r="G11177" s="39">
        <f t="shared" si="530"/>
        <v>1294.5919998084139</v>
      </c>
    </row>
    <row r="11178" spans="1:7" ht="25.5" customHeight="1" thickTop="1" thickBot="1" x14ac:dyDescent="0.25">
      <c r="A11178" s="20" t="str">
        <f t="shared" si="528"/>
        <v>5150LEAWOOD GARDENS</v>
      </c>
      <c r="B11178" s="20">
        <v>5150</v>
      </c>
      <c r="C11178" s="20" t="s">
        <v>10946</v>
      </c>
      <c r="D11178" s="21" t="s">
        <v>170</v>
      </c>
      <c r="E11178" s="22">
        <v>995.14000038102006</v>
      </c>
      <c r="F11178" s="22">
        <f t="shared" si="529"/>
        <v>1094.6540004191222</v>
      </c>
      <c r="G11178" s="22">
        <f t="shared" si="530"/>
        <v>1293.6820004953261</v>
      </c>
    </row>
    <row r="11179" spans="1:7" ht="25.5" customHeight="1" thickTop="1" thickBot="1" x14ac:dyDescent="0.25">
      <c r="A11179" s="20" t="str">
        <f t="shared" si="528"/>
        <v>5151PICCADILLY</v>
      </c>
      <c r="B11179" s="37">
        <v>5151</v>
      </c>
      <c r="C11179" s="37" t="s">
        <v>10947</v>
      </c>
      <c r="D11179" s="38" t="s">
        <v>170</v>
      </c>
      <c r="E11179" s="39">
        <v>909.74800042323602</v>
      </c>
      <c r="F11179" s="39">
        <f t="shared" si="529"/>
        <v>1000.7228004655597</v>
      </c>
      <c r="G11179" s="39">
        <f t="shared" si="530"/>
        <v>1182.6724005502069</v>
      </c>
    </row>
    <row r="11180" spans="1:7" ht="25.5" customHeight="1" thickTop="1" thickBot="1" x14ac:dyDescent="0.25">
      <c r="A11180" s="20" t="str">
        <f t="shared" si="528"/>
        <v>5152CLELAND</v>
      </c>
      <c r="B11180" s="20">
        <v>5152</v>
      </c>
      <c r="C11180" s="20" t="s">
        <v>10948</v>
      </c>
      <c r="D11180" s="21" t="s">
        <v>170</v>
      </c>
      <c r="E11180" s="22">
        <v>907.12200002305804</v>
      </c>
      <c r="F11180" s="22">
        <f t="shared" si="529"/>
        <v>997.83420002536388</v>
      </c>
      <c r="G11180" s="22">
        <f t="shared" si="530"/>
        <v>1179.2586000299755</v>
      </c>
    </row>
    <row r="11181" spans="1:7" ht="25.5" customHeight="1" thickTop="1" thickBot="1" x14ac:dyDescent="0.25">
      <c r="A11181" s="20" t="str">
        <f t="shared" si="528"/>
        <v>5152CRAFERS</v>
      </c>
      <c r="B11181" s="37">
        <v>5152</v>
      </c>
      <c r="C11181" s="37" t="s">
        <v>10949</v>
      </c>
      <c r="D11181" s="38" t="s">
        <v>170</v>
      </c>
      <c r="E11181" s="39">
        <v>907.12200002305804</v>
      </c>
      <c r="F11181" s="39">
        <f t="shared" si="529"/>
        <v>997.83420002536388</v>
      </c>
      <c r="G11181" s="39">
        <f t="shared" si="530"/>
        <v>1179.2586000299755</v>
      </c>
    </row>
    <row r="11182" spans="1:7" ht="25.5" customHeight="1" thickTop="1" thickBot="1" x14ac:dyDescent="0.25">
      <c r="A11182" s="20" t="str">
        <f t="shared" si="528"/>
        <v>5152CRAFERS WEST</v>
      </c>
      <c r="B11182" s="20">
        <v>5152</v>
      </c>
      <c r="C11182" s="20" t="s">
        <v>10950</v>
      </c>
      <c r="D11182" s="21" t="s">
        <v>170</v>
      </c>
      <c r="E11182" s="22">
        <v>907.12200002305804</v>
      </c>
      <c r="F11182" s="22">
        <f t="shared" si="529"/>
        <v>997.83420002536388</v>
      </c>
      <c r="G11182" s="22">
        <f t="shared" si="530"/>
        <v>1179.2586000299755</v>
      </c>
    </row>
    <row r="11183" spans="1:7" ht="25.5" customHeight="1" thickTop="1" thickBot="1" x14ac:dyDescent="0.25">
      <c r="A11183" s="20" t="str">
        <f t="shared" si="528"/>
        <v>5152STIRLING</v>
      </c>
      <c r="B11183" s="37">
        <v>5152</v>
      </c>
      <c r="C11183" s="37" t="s">
        <v>3809</v>
      </c>
      <c r="D11183" s="38" t="s">
        <v>170</v>
      </c>
      <c r="E11183" s="39">
        <v>907.12200002305804</v>
      </c>
      <c r="F11183" s="39">
        <f t="shared" si="529"/>
        <v>997.83420002536388</v>
      </c>
      <c r="G11183" s="39">
        <f t="shared" si="530"/>
        <v>1179.2586000299755</v>
      </c>
    </row>
    <row r="11184" spans="1:7" ht="25.5" customHeight="1" thickTop="1" thickBot="1" x14ac:dyDescent="0.25">
      <c r="A11184" s="20" t="str">
        <f t="shared" si="528"/>
        <v>5153BIGGS FLAT</v>
      </c>
      <c r="B11184" s="20">
        <v>5153</v>
      </c>
      <c r="C11184" s="20" t="s">
        <v>10951</v>
      </c>
      <c r="D11184" s="21" t="s">
        <v>170</v>
      </c>
      <c r="E11184" s="22">
        <v>779.24800029037192</v>
      </c>
      <c r="F11184" s="22">
        <f t="shared" si="529"/>
        <v>857.17280031940913</v>
      </c>
      <c r="G11184" s="22">
        <f t="shared" si="530"/>
        <v>1013.0224003774836</v>
      </c>
    </row>
    <row r="11185" spans="1:7" ht="25.5" customHeight="1" thickTop="1" thickBot="1" x14ac:dyDescent="0.25">
      <c r="A11185" s="20" t="str">
        <f t="shared" si="528"/>
        <v>5153BRADBURY</v>
      </c>
      <c r="B11185" s="37">
        <v>5153</v>
      </c>
      <c r="C11185" s="37" t="s">
        <v>3514</v>
      </c>
      <c r="D11185" s="38" t="s">
        <v>170</v>
      </c>
      <c r="E11185" s="39">
        <v>779.24800029037192</v>
      </c>
      <c r="F11185" s="39">
        <f t="shared" si="529"/>
        <v>857.17280031940913</v>
      </c>
      <c r="G11185" s="39">
        <f t="shared" si="530"/>
        <v>1013.0224003774836</v>
      </c>
    </row>
    <row r="11186" spans="1:7" ht="25.5" customHeight="1" thickTop="1" thickBot="1" x14ac:dyDescent="0.25">
      <c r="A11186" s="20" t="str">
        <f t="shared" si="528"/>
        <v>5153CHAPEL HILL</v>
      </c>
      <c r="B11186" s="20">
        <v>5153</v>
      </c>
      <c r="C11186" s="20" t="s">
        <v>7961</v>
      </c>
      <c r="D11186" s="21" t="s">
        <v>170</v>
      </c>
      <c r="E11186" s="22">
        <v>779.24800029037192</v>
      </c>
      <c r="F11186" s="22">
        <f t="shared" si="529"/>
        <v>857.17280031940913</v>
      </c>
      <c r="G11186" s="22">
        <f t="shared" si="530"/>
        <v>1013.0224003774836</v>
      </c>
    </row>
    <row r="11187" spans="1:7" ht="25.5" customHeight="1" thickTop="1" thickBot="1" x14ac:dyDescent="0.25">
      <c r="A11187" s="20" t="str">
        <f t="shared" si="528"/>
        <v>5153ECHUNGA</v>
      </c>
      <c r="B11187" s="37">
        <v>5153</v>
      </c>
      <c r="C11187" s="37" t="s">
        <v>10952</v>
      </c>
      <c r="D11187" s="38" t="s">
        <v>170</v>
      </c>
      <c r="E11187" s="39">
        <v>779.24800029037192</v>
      </c>
      <c r="F11187" s="39">
        <f t="shared" si="529"/>
        <v>857.17280031940913</v>
      </c>
      <c r="G11187" s="39">
        <f t="shared" si="530"/>
        <v>1013.0224003774836</v>
      </c>
    </row>
    <row r="11188" spans="1:7" ht="25.5" customHeight="1" thickTop="1" thickBot="1" x14ac:dyDescent="0.25">
      <c r="A11188" s="20" t="str">
        <f t="shared" si="528"/>
        <v>5153FLAXLEY</v>
      </c>
      <c r="B11188" s="20">
        <v>5153</v>
      </c>
      <c r="C11188" s="20" t="s">
        <v>10953</v>
      </c>
      <c r="D11188" s="21" t="s">
        <v>170</v>
      </c>
      <c r="E11188" s="22">
        <v>779.24800029037192</v>
      </c>
      <c r="F11188" s="22">
        <f t="shared" si="529"/>
        <v>857.17280031940913</v>
      </c>
      <c r="G11188" s="22">
        <f t="shared" si="530"/>
        <v>1013.0224003774836</v>
      </c>
    </row>
    <row r="11189" spans="1:7" ht="25.5" customHeight="1" thickTop="1" thickBot="1" x14ac:dyDescent="0.25">
      <c r="A11189" s="20" t="str">
        <f t="shared" si="528"/>
        <v>5153GREEN HILLS RANGE</v>
      </c>
      <c r="B11189" s="37">
        <v>5153</v>
      </c>
      <c r="C11189" s="37" t="s">
        <v>10954</v>
      </c>
      <c r="D11189" s="38" t="s">
        <v>170</v>
      </c>
      <c r="E11189" s="39">
        <v>779.24800029037192</v>
      </c>
      <c r="F11189" s="39">
        <f t="shared" si="529"/>
        <v>857.17280031940913</v>
      </c>
      <c r="G11189" s="39">
        <f t="shared" si="530"/>
        <v>1013.0224003774836</v>
      </c>
    </row>
    <row r="11190" spans="1:7" ht="25.5" customHeight="1" thickTop="1" thickBot="1" x14ac:dyDescent="0.25">
      <c r="A11190" s="20" t="str">
        <f t="shared" si="528"/>
        <v>5153HEATHFIELD</v>
      </c>
      <c r="B11190" s="20">
        <v>5153</v>
      </c>
      <c r="C11190" s="20" t="s">
        <v>10955</v>
      </c>
      <c r="D11190" s="21" t="s">
        <v>170</v>
      </c>
      <c r="E11190" s="22">
        <v>779.24800029037192</v>
      </c>
      <c r="F11190" s="22">
        <f t="shared" si="529"/>
        <v>857.17280031940913</v>
      </c>
      <c r="G11190" s="22">
        <f t="shared" si="530"/>
        <v>1013.0224003774836</v>
      </c>
    </row>
    <row r="11191" spans="1:7" ht="25.5" customHeight="1" thickTop="1" thickBot="1" x14ac:dyDescent="0.25">
      <c r="A11191" s="20" t="str">
        <f t="shared" si="528"/>
        <v>5153IRONBANK</v>
      </c>
      <c r="B11191" s="37">
        <v>5153</v>
      </c>
      <c r="C11191" s="37" t="s">
        <v>10956</v>
      </c>
      <c r="D11191" s="38" t="s">
        <v>170</v>
      </c>
      <c r="E11191" s="39">
        <v>779.24800029037192</v>
      </c>
      <c r="F11191" s="39">
        <f t="shared" si="529"/>
        <v>857.17280031940913</v>
      </c>
      <c r="G11191" s="39">
        <f t="shared" si="530"/>
        <v>1013.0224003774836</v>
      </c>
    </row>
    <row r="11192" spans="1:7" ht="25.5" customHeight="1" thickTop="1" thickBot="1" x14ac:dyDescent="0.25">
      <c r="A11192" s="20" t="str">
        <f t="shared" si="528"/>
        <v>5153JUPITER CREEK</v>
      </c>
      <c r="B11192" s="20">
        <v>5153</v>
      </c>
      <c r="C11192" s="20" t="s">
        <v>10957</v>
      </c>
      <c r="D11192" s="21" t="s">
        <v>170</v>
      </c>
      <c r="E11192" s="22">
        <v>779.24800029037192</v>
      </c>
      <c r="F11192" s="22">
        <f t="shared" si="529"/>
        <v>857.17280031940913</v>
      </c>
      <c r="G11192" s="22">
        <f t="shared" si="530"/>
        <v>1013.0224003774836</v>
      </c>
    </row>
    <row r="11193" spans="1:7" ht="25.5" customHeight="1" thickTop="1" thickBot="1" x14ac:dyDescent="0.25">
      <c r="A11193" s="20" t="str">
        <f t="shared" si="528"/>
        <v>5153LONGWOOD</v>
      </c>
      <c r="B11193" s="37">
        <v>5153</v>
      </c>
      <c r="C11193" s="37" t="s">
        <v>6980</v>
      </c>
      <c r="D11193" s="38" t="s">
        <v>170</v>
      </c>
      <c r="E11193" s="39">
        <v>779.24800029037192</v>
      </c>
      <c r="F11193" s="39">
        <f t="shared" si="529"/>
        <v>857.17280031940913</v>
      </c>
      <c r="G11193" s="39">
        <f t="shared" si="530"/>
        <v>1013.0224003774836</v>
      </c>
    </row>
    <row r="11194" spans="1:7" ht="25.5" customHeight="1" thickTop="1" thickBot="1" x14ac:dyDescent="0.25">
      <c r="A11194" s="20" t="str">
        <f t="shared" si="528"/>
        <v>5153MACCLESFIELD</v>
      </c>
      <c r="B11194" s="20">
        <v>5153</v>
      </c>
      <c r="C11194" s="20" t="s">
        <v>7319</v>
      </c>
      <c r="D11194" s="21" t="s">
        <v>170</v>
      </c>
      <c r="E11194" s="22">
        <v>779.24800029037192</v>
      </c>
      <c r="F11194" s="22">
        <f t="shared" si="529"/>
        <v>857.17280031940913</v>
      </c>
      <c r="G11194" s="22">
        <f t="shared" si="530"/>
        <v>1013.0224003774836</v>
      </c>
    </row>
    <row r="11195" spans="1:7" ht="25.5" customHeight="1" thickTop="1" thickBot="1" x14ac:dyDescent="0.25">
      <c r="A11195" s="20" t="str">
        <f t="shared" si="528"/>
        <v>5153MYLOR</v>
      </c>
      <c r="B11195" s="37">
        <v>5153</v>
      </c>
      <c r="C11195" s="37" t="s">
        <v>10958</v>
      </c>
      <c r="D11195" s="38" t="s">
        <v>170</v>
      </c>
      <c r="E11195" s="39">
        <v>779.24800029037192</v>
      </c>
      <c r="F11195" s="39">
        <f t="shared" si="529"/>
        <v>857.17280031940913</v>
      </c>
      <c r="G11195" s="39">
        <f t="shared" si="530"/>
        <v>1013.0224003774836</v>
      </c>
    </row>
    <row r="11196" spans="1:7" ht="25.5" customHeight="1" thickTop="1" thickBot="1" x14ac:dyDescent="0.25">
      <c r="A11196" s="20" t="str">
        <f t="shared" si="528"/>
        <v>5153SCOTT CREEK</v>
      </c>
      <c r="B11196" s="20">
        <v>5153</v>
      </c>
      <c r="C11196" s="20" t="s">
        <v>10959</v>
      </c>
      <c r="D11196" s="21" t="s">
        <v>170</v>
      </c>
      <c r="E11196" s="22">
        <v>779.24800029037192</v>
      </c>
      <c r="F11196" s="22">
        <f t="shared" si="529"/>
        <v>857.17280031940913</v>
      </c>
      <c r="G11196" s="22">
        <f t="shared" si="530"/>
        <v>1013.0224003774836</v>
      </c>
    </row>
    <row r="11197" spans="1:7" ht="25.5" customHeight="1" thickTop="1" thickBot="1" x14ac:dyDescent="0.25">
      <c r="A11197" s="20" t="str">
        <f t="shared" si="528"/>
        <v>5154ALDGATE</v>
      </c>
      <c r="B11197" s="37">
        <v>5154</v>
      </c>
      <c r="C11197" s="37" t="s">
        <v>10960</v>
      </c>
      <c r="D11197" s="38" t="s">
        <v>170</v>
      </c>
      <c r="E11197" s="39">
        <v>885.29400008485197</v>
      </c>
      <c r="F11197" s="39">
        <f t="shared" si="529"/>
        <v>973.82340009333723</v>
      </c>
      <c r="G11197" s="39">
        <f t="shared" si="530"/>
        <v>1150.8822001103076</v>
      </c>
    </row>
    <row r="11198" spans="1:7" ht="25.5" customHeight="1" thickTop="1" thickBot="1" x14ac:dyDescent="0.25">
      <c r="A11198" s="20" t="str">
        <f t="shared" si="528"/>
        <v>5155BRIDGEWATER</v>
      </c>
      <c r="B11198" s="20">
        <v>5155</v>
      </c>
      <c r="C11198" s="20" t="s">
        <v>6541</v>
      </c>
      <c r="D11198" s="21" t="s">
        <v>170</v>
      </c>
      <c r="E11198" s="22">
        <v>814.37199971656798</v>
      </c>
      <c r="F11198" s="22">
        <f t="shared" si="529"/>
        <v>895.80919968822491</v>
      </c>
      <c r="G11198" s="22">
        <f t="shared" si="530"/>
        <v>1058.6835996315385</v>
      </c>
    </row>
    <row r="11199" spans="1:7" ht="25.5" customHeight="1" thickTop="1" thickBot="1" x14ac:dyDescent="0.25">
      <c r="A11199" s="20" t="str">
        <f t="shared" si="528"/>
        <v>5155MOUNT GEORGE</v>
      </c>
      <c r="B11199" s="37">
        <v>5155</v>
      </c>
      <c r="C11199" s="37" t="s">
        <v>2333</v>
      </c>
      <c r="D11199" s="38" t="s">
        <v>170</v>
      </c>
      <c r="E11199" s="39">
        <v>814.37199971656798</v>
      </c>
      <c r="F11199" s="39">
        <f t="shared" si="529"/>
        <v>895.80919968822491</v>
      </c>
      <c r="G11199" s="39">
        <f t="shared" si="530"/>
        <v>1058.6835996315385</v>
      </c>
    </row>
    <row r="11200" spans="1:7" ht="25.5" customHeight="1" thickTop="1" thickBot="1" x14ac:dyDescent="0.25">
      <c r="A11200" s="20" t="str">
        <f t="shared" si="528"/>
        <v>5156UPPER STURT</v>
      </c>
      <c r="B11200" s="20">
        <v>5156</v>
      </c>
      <c r="C11200" s="20" t="s">
        <v>10961</v>
      </c>
      <c r="D11200" s="21" t="s">
        <v>170</v>
      </c>
      <c r="E11200" s="22">
        <v>1010.5399996444079</v>
      </c>
      <c r="F11200" s="22">
        <f t="shared" si="529"/>
        <v>1111.5939996088487</v>
      </c>
      <c r="G11200" s="22">
        <f t="shared" si="530"/>
        <v>1313.7019995377302</v>
      </c>
    </row>
    <row r="11201" spans="1:7" ht="25.5" customHeight="1" thickTop="1" thickBot="1" x14ac:dyDescent="0.25">
      <c r="A11201" s="20" t="str">
        <f t="shared" si="528"/>
        <v>5157ASHBOURNE</v>
      </c>
      <c r="B11201" s="37">
        <v>5157</v>
      </c>
      <c r="C11201" s="37" t="s">
        <v>6285</v>
      </c>
      <c r="D11201" s="38" t="s">
        <v>170</v>
      </c>
      <c r="E11201" s="39">
        <v>952.19399974831208</v>
      </c>
      <c r="F11201" s="39">
        <f t="shared" si="529"/>
        <v>1047.4133997231434</v>
      </c>
      <c r="G11201" s="39">
        <f t="shared" si="530"/>
        <v>1237.8521996728057</v>
      </c>
    </row>
    <row r="11202" spans="1:7" ht="25.5" customHeight="1" thickTop="1" thickBot="1" x14ac:dyDescent="0.25">
      <c r="A11202" s="20" t="str">
        <f t="shared" si="528"/>
        <v>5157BULL CREEK</v>
      </c>
      <c r="B11202" s="20">
        <v>5157</v>
      </c>
      <c r="C11202" s="20" t="s">
        <v>10962</v>
      </c>
      <c r="D11202" s="21" t="s">
        <v>170</v>
      </c>
      <c r="E11202" s="22">
        <v>952.19399974831208</v>
      </c>
      <c r="F11202" s="22">
        <f t="shared" si="529"/>
        <v>1047.4133997231434</v>
      </c>
      <c r="G11202" s="22">
        <f t="shared" si="530"/>
        <v>1237.8521996728057</v>
      </c>
    </row>
    <row r="11203" spans="1:7" ht="25.5" customHeight="1" thickTop="1" thickBot="1" x14ac:dyDescent="0.25">
      <c r="A11203" s="20" t="str">
        <f t="shared" si="528"/>
        <v>5157CHERRY GARDENS</v>
      </c>
      <c r="B11203" s="37">
        <v>5157</v>
      </c>
      <c r="C11203" s="37" t="s">
        <v>10963</v>
      </c>
      <c r="D11203" s="38" t="s">
        <v>170</v>
      </c>
      <c r="E11203" s="39">
        <v>952.19399974831208</v>
      </c>
      <c r="F11203" s="39">
        <f t="shared" si="529"/>
        <v>1047.4133997231434</v>
      </c>
      <c r="G11203" s="39">
        <f t="shared" si="530"/>
        <v>1237.8521996728057</v>
      </c>
    </row>
    <row r="11204" spans="1:7" ht="25.5" customHeight="1" thickTop="1" thickBot="1" x14ac:dyDescent="0.25">
      <c r="A11204" s="20" t="str">
        <f t="shared" si="528"/>
        <v>5157CLARENDON</v>
      </c>
      <c r="B11204" s="20">
        <v>5157</v>
      </c>
      <c r="C11204" s="20" t="s">
        <v>4483</v>
      </c>
      <c r="D11204" s="21" t="s">
        <v>170</v>
      </c>
      <c r="E11204" s="22">
        <v>952.19399974831208</v>
      </c>
      <c r="F11204" s="22">
        <f t="shared" si="529"/>
        <v>1047.4133997231434</v>
      </c>
      <c r="G11204" s="22">
        <f t="shared" si="530"/>
        <v>1237.8521996728057</v>
      </c>
    </row>
    <row r="11205" spans="1:7" ht="25.5" customHeight="1" thickTop="1" thickBot="1" x14ac:dyDescent="0.25">
      <c r="A11205" s="20" t="str">
        <f t="shared" ref="A11205:A11268" si="531">CONCATENATE(B11205,C11205)</f>
        <v>5157COROMANDEL EAST</v>
      </c>
      <c r="B11205" s="37">
        <v>5157</v>
      </c>
      <c r="C11205" s="37" t="s">
        <v>10964</v>
      </c>
      <c r="D11205" s="38" t="s">
        <v>170</v>
      </c>
      <c r="E11205" s="39">
        <v>952.19399974831208</v>
      </c>
      <c r="F11205" s="39">
        <f t="shared" ref="F11205:F11268" si="532">1.1*E11205</f>
        <v>1047.4133997231434</v>
      </c>
      <c r="G11205" s="39">
        <f t="shared" ref="G11205:G11268" si="533">1.3*E11205</f>
        <v>1237.8521996728057</v>
      </c>
    </row>
    <row r="11206" spans="1:7" ht="25.5" customHeight="1" thickTop="1" thickBot="1" x14ac:dyDescent="0.25">
      <c r="A11206" s="20" t="str">
        <f t="shared" si="531"/>
        <v>5157DORSET VALE</v>
      </c>
      <c r="B11206" s="20">
        <v>5157</v>
      </c>
      <c r="C11206" s="20" t="s">
        <v>10965</v>
      </c>
      <c r="D11206" s="21" t="s">
        <v>170</v>
      </c>
      <c r="E11206" s="22">
        <v>952.19399974831208</v>
      </c>
      <c r="F11206" s="22">
        <f t="shared" si="532"/>
        <v>1047.4133997231434</v>
      </c>
      <c r="G11206" s="22">
        <f t="shared" si="533"/>
        <v>1237.8521996728057</v>
      </c>
    </row>
    <row r="11207" spans="1:7" ht="25.5" customHeight="1" thickTop="1" thickBot="1" x14ac:dyDescent="0.25">
      <c r="A11207" s="20" t="str">
        <f t="shared" si="531"/>
        <v>5157KANGARILLA</v>
      </c>
      <c r="B11207" s="37">
        <v>5157</v>
      </c>
      <c r="C11207" s="37" t="s">
        <v>10966</v>
      </c>
      <c r="D11207" s="38" t="s">
        <v>170</v>
      </c>
      <c r="E11207" s="39">
        <v>952.19399974831208</v>
      </c>
      <c r="F11207" s="39">
        <f t="shared" si="532"/>
        <v>1047.4133997231434</v>
      </c>
      <c r="G11207" s="39">
        <f t="shared" si="533"/>
        <v>1237.8521996728057</v>
      </c>
    </row>
    <row r="11208" spans="1:7" ht="25.5" customHeight="1" thickTop="1" thickBot="1" x14ac:dyDescent="0.25">
      <c r="A11208" s="20" t="str">
        <f t="shared" si="531"/>
        <v>5157MCHARG CREEK</v>
      </c>
      <c r="B11208" s="20">
        <v>5157</v>
      </c>
      <c r="C11208" s="20" t="s">
        <v>10967</v>
      </c>
      <c r="D11208" s="21" t="s">
        <v>170</v>
      </c>
      <c r="E11208" s="22">
        <v>952.19399974831208</v>
      </c>
      <c r="F11208" s="22">
        <f t="shared" si="532"/>
        <v>1047.4133997231434</v>
      </c>
      <c r="G11208" s="22">
        <f t="shared" si="533"/>
        <v>1237.8521996728057</v>
      </c>
    </row>
    <row r="11209" spans="1:7" ht="25.5" customHeight="1" thickTop="1" thickBot="1" x14ac:dyDescent="0.25">
      <c r="A11209" s="20" t="str">
        <f t="shared" si="531"/>
        <v>5158HALLETT COVE</v>
      </c>
      <c r="B11209" s="37">
        <v>5158</v>
      </c>
      <c r="C11209" s="37" t="s">
        <v>10968</v>
      </c>
      <c r="D11209" s="38" t="s">
        <v>170</v>
      </c>
      <c r="E11209" s="39">
        <v>1038.3599998503059</v>
      </c>
      <c r="F11209" s="39">
        <f t="shared" si="532"/>
        <v>1142.1959998353366</v>
      </c>
      <c r="G11209" s="39">
        <f t="shared" si="533"/>
        <v>1349.8679998053979</v>
      </c>
    </row>
    <row r="11210" spans="1:7" ht="25.5" customHeight="1" thickTop="1" thickBot="1" x14ac:dyDescent="0.25">
      <c r="A11210" s="20" t="str">
        <f t="shared" si="531"/>
        <v>5158O'HALLORAN HILL</v>
      </c>
      <c r="B11210" s="20">
        <v>5158</v>
      </c>
      <c r="C11210" s="20" t="s">
        <v>10969</v>
      </c>
      <c r="D11210" s="21" t="s">
        <v>170</v>
      </c>
      <c r="E11210" s="22">
        <v>1038.3599998503059</v>
      </c>
      <c r="F11210" s="22">
        <f t="shared" si="532"/>
        <v>1142.1959998353366</v>
      </c>
      <c r="G11210" s="22">
        <f t="shared" si="533"/>
        <v>1349.8679998053979</v>
      </c>
    </row>
    <row r="11211" spans="1:7" ht="25.5" customHeight="1" thickTop="1" thickBot="1" x14ac:dyDescent="0.25">
      <c r="A11211" s="20" t="str">
        <f t="shared" si="531"/>
        <v>5158SHEIDOW PARK</v>
      </c>
      <c r="B11211" s="37">
        <v>5158</v>
      </c>
      <c r="C11211" s="37" t="s">
        <v>10970</v>
      </c>
      <c r="D11211" s="38" t="s">
        <v>170</v>
      </c>
      <c r="E11211" s="39">
        <v>1038.3599998503059</v>
      </c>
      <c r="F11211" s="39">
        <f t="shared" si="532"/>
        <v>1142.1959998353366</v>
      </c>
      <c r="G11211" s="39">
        <f t="shared" si="533"/>
        <v>1349.8679998053979</v>
      </c>
    </row>
    <row r="11212" spans="1:7" ht="25.5" customHeight="1" thickTop="1" thickBot="1" x14ac:dyDescent="0.25">
      <c r="A11212" s="20" t="str">
        <f t="shared" si="531"/>
        <v>5158TROTT PARK</v>
      </c>
      <c r="B11212" s="20">
        <v>5158</v>
      </c>
      <c r="C11212" s="20" t="s">
        <v>10971</v>
      </c>
      <c r="D11212" s="21" t="s">
        <v>170</v>
      </c>
      <c r="E11212" s="22">
        <v>1038.3599998503059</v>
      </c>
      <c r="F11212" s="22">
        <f t="shared" si="532"/>
        <v>1142.1959998353366</v>
      </c>
      <c r="G11212" s="22">
        <f t="shared" si="533"/>
        <v>1349.8679998053979</v>
      </c>
    </row>
    <row r="11213" spans="1:7" ht="25.5" customHeight="1" thickTop="1" thickBot="1" x14ac:dyDescent="0.25">
      <c r="A11213" s="20" t="str">
        <f t="shared" si="531"/>
        <v>5159ABERFOYLE PARK</v>
      </c>
      <c r="B11213" s="37">
        <v>5159</v>
      </c>
      <c r="C11213" s="37" t="s">
        <v>10972</v>
      </c>
      <c r="D11213" s="38" t="s">
        <v>170</v>
      </c>
      <c r="E11213" s="39">
        <v>891.864000064008</v>
      </c>
      <c r="F11213" s="39">
        <f t="shared" si="532"/>
        <v>981.05040007040884</v>
      </c>
      <c r="G11213" s="39">
        <f t="shared" si="533"/>
        <v>1159.4232000832105</v>
      </c>
    </row>
    <row r="11214" spans="1:7" ht="25.5" customHeight="1" thickTop="1" thickBot="1" x14ac:dyDescent="0.25">
      <c r="A11214" s="20" t="str">
        <f t="shared" si="531"/>
        <v>5159CHANDLERS HILL</v>
      </c>
      <c r="B11214" s="20">
        <v>5159</v>
      </c>
      <c r="C11214" s="20" t="s">
        <v>10973</v>
      </c>
      <c r="D11214" s="21" t="s">
        <v>170</v>
      </c>
      <c r="E11214" s="22">
        <v>891.864000064008</v>
      </c>
      <c r="F11214" s="22">
        <f t="shared" si="532"/>
        <v>981.05040007040884</v>
      </c>
      <c r="G11214" s="22">
        <f t="shared" si="533"/>
        <v>1159.4232000832105</v>
      </c>
    </row>
    <row r="11215" spans="1:7" ht="25.5" customHeight="1" thickTop="1" thickBot="1" x14ac:dyDescent="0.25">
      <c r="A11215" s="20" t="str">
        <f t="shared" si="531"/>
        <v>5159FLAGSTAFF HILL</v>
      </c>
      <c r="B11215" s="37">
        <v>5159</v>
      </c>
      <c r="C11215" s="37" t="s">
        <v>10974</v>
      </c>
      <c r="D11215" s="38" t="s">
        <v>170</v>
      </c>
      <c r="E11215" s="39">
        <v>891.864000064008</v>
      </c>
      <c r="F11215" s="39">
        <f t="shared" si="532"/>
        <v>981.05040007040884</v>
      </c>
      <c r="G11215" s="39">
        <f t="shared" si="533"/>
        <v>1159.4232000832105</v>
      </c>
    </row>
    <row r="11216" spans="1:7" ht="25.5" customHeight="1" thickTop="1" thickBot="1" x14ac:dyDescent="0.25">
      <c r="A11216" s="20" t="str">
        <f t="shared" si="531"/>
        <v>5159HAPPY VALLEY</v>
      </c>
      <c r="B11216" s="20">
        <v>5159</v>
      </c>
      <c r="C11216" s="20" t="s">
        <v>6045</v>
      </c>
      <c r="D11216" s="21" t="s">
        <v>170</v>
      </c>
      <c r="E11216" s="22">
        <v>891.864000064008</v>
      </c>
      <c r="F11216" s="22">
        <f t="shared" si="532"/>
        <v>981.05040007040884</v>
      </c>
      <c r="G11216" s="22">
        <f t="shared" si="533"/>
        <v>1159.4232000832105</v>
      </c>
    </row>
    <row r="11217" spans="1:7" ht="25.5" customHeight="1" thickTop="1" thickBot="1" x14ac:dyDescent="0.25">
      <c r="A11217" s="20" t="str">
        <f t="shared" si="531"/>
        <v>5160LONSDALE</v>
      </c>
      <c r="B11217" s="37">
        <v>5160</v>
      </c>
      <c r="C11217" s="37" t="s">
        <v>10975</v>
      </c>
      <c r="D11217" s="38" t="s">
        <v>170</v>
      </c>
      <c r="E11217" s="39">
        <v>977.96799994578589</v>
      </c>
      <c r="F11217" s="39">
        <f t="shared" si="532"/>
        <v>1075.7647999403646</v>
      </c>
      <c r="G11217" s="39">
        <f t="shared" si="533"/>
        <v>1271.3583999295217</v>
      </c>
    </row>
    <row r="11218" spans="1:7" ht="25.5" customHeight="1" thickTop="1" thickBot="1" x14ac:dyDescent="0.25">
      <c r="A11218" s="20" t="str">
        <f t="shared" si="531"/>
        <v>5161OLD REYNELLA</v>
      </c>
      <c r="B11218" s="20">
        <v>5161</v>
      </c>
      <c r="C11218" s="20" t="s">
        <v>10976</v>
      </c>
      <c r="D11218" s="21" t="s">
        <v>170</v>
      </c>
      <c r="E11218" s="22">
        <v>878.2180003865459</v>
      </c>
      <c r="F11218" s="22">
        <f t="shared" si="532"/>
        <v>966.03980042520061</v>
      </c>
      <c r="G11218" s="22">
        <f t="shared" si="533"/>
        <v>1141.6834005025098</v>
      </c>
    </row>
    <row r="11219" spans="1:7" ht="25.5" customHeight="1" thickTop="1" thickBot="1" x14ac:dyDescent="0.25">
      <c r="A11219" s="20" t="str">
        <f t="shared" si="531"/>
        <v>5161REYNELLA</v>
      </c>
      <c r="B11219" s="37">
        <v>5161</v>
      </c>
      <c r="C11219" s="37" t="s">
        <v>10977</v>
      </c>
      <c r="D11219" s="38" t="s">
        <v>170</v>
      </c>
      <c r="E11219" s="39">
        <v>878.2180003865459</v>
      </c>
      <c r="F11219" s="39">
        <f t="shared" si="532"/>
        <v>966.03980042520061</v>
      </c>
      <c r="G11219" s="39">
        <f t="shared" si="533"/>
        <v>1141.6834005025098</v>
      </c>
    </row>
    <row r="11220" spans="1:7" ht="25.5" customHeight="1" thickTop="1" thickBot="1" x14ac:dyDescent="0.25">
      <c r="A11220" s="20" t="str">
        <f t="shared" si="531"/>
        <v>5161REYNELLA EAST</v>
      </c>
      <c r="B11220" s="20">
        <v>5161</v>
      </c>
      <c r="C11220" s="20" t="s">
        <v>10978</v>
      </c>
      <c r="D11220" s="21" t="s">
        <v>170</v>
      </c>
      <c r="E11220" s="22">
        <v>878.2180003865459</v>
      </c>
      <c r="F11220" s="22">
        <f t="shared" si="532"/>
        <v>966.03980042520061</v>
      </c>
      <c r="G11220" s="22">
        <f t="shared" si="533"/>
        <v>1141.6834005025098</v>
      </c>
    </row>
    <row r="11221" spans="1:7" ht="25.5" customHeight="1" thickTop="1" thickBot="1" x14ac:dyDescent="0.25">
      <c r="A11221" s="20" t="str">
        <f t="shared" si="531"/>
        <v>5162MORPHETT VALE</v>
      </c>
      <c r="B11221" s="37">
        <v>5162</v>
      </c>
      <c r="C11221" s="37" t="s">
        <v>10979</v>
      </c>
      <c r="D11221" s="38" t="s">
        <v>170</v>
      </c>
      <c r="E11221" s="39">
        <v>897.35799970435801</v>
      </c>
      <c r="F11221" s="39">
        <f t="shared" si="532"/>
        <v>987.0937996747939</v>
      </c>
      <c r="G11221" s="39">
        <f t="shared" si="533"/>
        <v>1166.5653996156655</v>
      </c>
    </row>
    <row r="11222" spans="1:7" ht="25.5" customHeight="1" thickTop="1" thickBot="1" x14ac:dyDescent="0.25">
      <c r="A11222" s="20" t="str">
        <f t="shared" si="531"/>
        <v>5162WOODCROFT</v>
      </c>
      <c r="B11222" s="20">
        <v>5162</v>
      </c>
      <c r="C11222" s="20" t="s">
        <v>4544</v>
      </c>
      <c r="D11222" s="21" t="s">
        <v>170</v>
      </c>
      <c r="E11222" s="22">
        <v>897.35799970435801</v>
      </c>
      <c r="F11222" s="22">
        <f t="shared" si="532"/>
        <v>987.0937996747939</v>
      </c>
      <c r="G11222" s="22">
        <f t="shared" si="533"/>
        <v>1166.5653996156655</v>
      </c>
    </row>
    <row r="11223" spans="1:7" ht="25.5" customHeight="1" thickTop="1" thickBot="1" x14ac:dyDescent="0.25">
      <c r="A11223" s="20" t="str">
        <f t="shared" si="531"/>
        <v>5163HACKHAM</v>
      </c>
      <c r="B11223" s="37">
        <v>5163</v>
      </c>
      <c r="C11223" s="37" t="s">
        <v>10980</v>
      </c>
      <c r="D11223" s="38" t="s">
        <v>170</v>
      </c>
      <c r="E11223" s="39">
        <v>1128.72800018424</v>
      </c>
      <c r="F11223" s="39">
        <f t="shared" si="532"/>
        <v>1241.6008002026642</v>
      </c>
      <c r="G11223" s="39">
        <f t="shared" si="533"/>
        <v>1467.3464002395121</v>
      </c>
    </row>
    <row r="11224" spans="1:7" ht="25.5" customHeight="1" thickTop="1" thickBot="1" x14ac:dyDescent="0.25">
      <c r="A11224" s="20" t="str">
        <f t="shared" si="531"/>
        <v>5163HACKHAM WEST</v>
      </c>
      <c r="B11224" s="20">
        <v>5163</v>
      </c>
      <c r="C11224" s="20" t="s">
        <v>10981</v>
      </c>
      <c r="D11224" s="21" t="s">
        <v>170</v>
      </c>
      <c r="E11224" s="22">
        <v>1128.72800018424</v>
      </c>
      <c r="F11224" s="22">
        <f t="shared" si="532"/>
        <v>1241.6008002026642</v>
      </c>
      <c r="G11224" s="22">
        <f t="shared" si="533"/>
        <v>1467.3464002395121</v>
      </c>
    </row>
    <row r="11225" spans="1:7" ht="25.5" customHeight="1" thickTop="1" thickBot="1" x14ac:dyDescent="0.25">
      <c r="A11225" s="20" t="str">
        <f t="shared" si="531"/>
        <v>5163HUNTFIELD HEIGHTS</v>
      </c>
      <c r="B11225" s="37">
        <v>5163</v>
      </c>
      <c r="C11225" s="37" t="s">
        <v>10982</v>
      </c>
      <c r="D11225" s="38" t="s">
        <v>170</v>
      </c>
      <c r="E11225" s="39">
        <v>1128.72800018424</v>
      </c>
      <c r="F11225" s="39">
        <f t="shared" si="532"/>
        <v>1241.6008002026642</v>
      </c>
      <c r="G11225" s="39">
        <f t="shared" si="533"/>
        <v>1467.3464002395121</v>
      </c>
    </row>
    <row r="11226" spans="1:7" ht="25.5" customHeight="1" thickTop="1" thickBot="1" x14ac:dyDescent="0.25">
      <c r="A11226" s="20" t="str">
        <f t="shared" si="531"/>
        <v>5163ONKAPARINGA HILLS</v>
      </c>
      <c r="B11226" s="20">
        <v>5163</v>
      </c>
      <c r="C11226" s="20" t="s">
        <v>10983</v>
      </c>
      <c r="D11226" s="21" t="s">
        <v>170</v>
      </c>
      <c r="E11226" s="22">
        <v>1128.72800018424</v>
      </c>
      <c r="F11226" s="22">
        <f t="shared" si="532"/>
        <v>1241.6008002026642</v>
      </c>
      <c r="G11226" s="22">
        <f t="shared" si="533"/>
        <v>1467.3464002395121</v>
      </c>
    </row>
    <row r="11227" spans="1:7" ht="25.5" customHeight="1" thickTop="1" thickBot="1" x14ac:dyDescent="0.25">
      <c r="A11227" s="20" t="str">
        <f t="shared" si="531"/>
        <v>5164CHRISTIE DOWNS</v>
      </c>
      <c r="B11227" s="37">
        <v>5164</v>
      </c>
      <c r="C11227" s="37" t="s">
        <v>10984</v>
      </c>
      <c r="D11227" s="38" t="s">
        <v>170</v>
      </c>
      <c r="E11227" s="39">
        <v>931.56000036315004</v>
      </c>
      <c r="F11227" s="39">
        <f t="shared" si="532"/>
        <v>1024.7160003994652</v>
      </c>
      <c r="G11227" s="39">
        <f t="shared" si="533"/>
        <v>1211.0280004720951</v>
      </c>
    </row>
    <row r="11228" spans="1:7" ht="25.5" customHeight="1" thickTop="1" thickBot="1" x14ac:dyDescent="0.25">
      <c r="A11228" s="20" t="str">
        <f t="shared" si="531"/>
        <v>5165CHRISTIES BEACH</v>
      </c>
      <c r="B11228" s="20">
        <v>5165</v>
      </c>
      <c r="C11228" s="20" t="s">
        <v>10985</v>
      </c>
      <c r="D11228" s="21" t="s">
        <v>170</v>
      </c>
      <c r="E11228" s="22">
        <v>1007.645999726508</v>
      </c>
      <c r="F11228" s="22">
        <f t="shared" si="532"/>
        <v>1108.4105996991589</v>
      </c>
      <c r="G11228" s="22">
        <f t="shared" si="533"/>
        <v>1309.9397996444604</v>
      </c>
    </row>
    <row r="11229" spans="1:7" ht="25.5" customHeight="1" thickTop="1" thickBot="1" x14ac:dyDescent="0.25">
      <c r="A11229" s="20" t="str">
        <f t="shared" si="531"/>
        <v>5166O'SULLIVAN BEACH</v>
      </c>
      <c r="B11229" s="37">
        <v>5166</v>
      </c>
      <c r="C11229" s="37" t="s">
        <v>10986</v>
      </c>
      <c r="D11229" s="38" t="s">
        <v>170</v>
      </c>
      <c r="E11229" s="39">
        <v>1017.328000280796</v>
      </c>
      <c r="F11229" s="39">
        <f t="shared" si="532"/>
        <v>1119.0608003088757</v>
      </c>
      <c r="G11229" s="39">
        <f t="shared" si="533"/>
        <v>1322.5264003650348</v>
      </c>
    </row>
    <row r="11230" spans="1:7" ht="25.5" customHeight="1" thickTop="1" thickBot="1" x14ac:dyDescent="0.25">
      <c r="A11230" s="20" t="str">
        <f t="shared" si="531"/>
        <v>5167PORT NOARLUNGA</v>
      </c>
      <c r="B11230" s="20">
        <v>5167</v>
      </c>
      <c r="C11230" s="20" t="s">
        <v>10987</v>
      </c>
      <c r="D11230" s="21" t="s">
        <v>170</v>
      </c>
      <c r="E11230" s="22">
        <v>942.32800012100392</v>
      </c>
      <c r="F11230" s="22">
        <f t="shared" si="532"/>
        <v>1036.5608001331043</v>
      </c>
      <c r="G11230" s="22">
        <f t="shared" si="533"/>
        <v>1225.026400157305</v>
      </c>
    </row>
    <row r="11231" spans="1:7" ht="25.5" customHeight="1" thickTop="1" thickBot="1" x14ac:dyDescent="0.25">
      <c r="A11231" s="20" t="str">
        <f t="shared" si="531"/>
        <v>5167PORT NOARLUNGA SOUTH</v>
      </c>
      <c r="B11231" s="37">
        <v>5167</v>
      </c>
      <c r="C11231" s="37" t="s">
        <v>10988</v>
      </c>
      <c r="D11231" s="38" t="s">
        <v>170</v>
      </c>
      <c r="E11231" s="39">
        <v>942.32800012100392</v>
      </c>
      <c r="F11231" s="39">
        <f t="shared" si="532"/>
        <v>1036.5608001331043</v>
      </c>
      <c r="G11231" s="39">
        <f t="shared" si="533"/>
        <v>1225.026400157305</v>
      </c>
    </row>
    <row r="11232" spans="1:7" ht="25.5" customHeight="1" thickTop="1" thickBot="1" x14ac:dyDescent="0.25">
      <c r="A11232" s="20" t="str">
        <f t="shared" si="531"/>
        <v>5168NOARLUNGA CENTRE</v>
      </c>
      <c r="B11232" s="20">
        <v>5168</v>
      </c>
      <c r="C11232" s="20" t="s">
        <v>10989</v>
      </c>
      <c r="D11232" s="21" t="s">
        <v>170</v>
      </c>
      <c r="E11232" s="22">
        <v>979.22200003875594</v>
      </c>
      <c r="F11232" s="22">
        <f t="shared" si="532"/>
        <v>1077.1442000426316</v>
      </c>
      <c r="G11232" s="22">
        <f t="shared" si="533"/>
        <v>1272.9886000503827</v>
      </c>
    </row>
    <row r="11233" spans="1:7" ht="25.5" customHeight="1" thickTop="1" thickBot="1" x14ac:dyDescent="0.25">
      <c r="A11233" s="20" t="str">
        <f t="shared" si="531"/>
        <v>5168NOARLUNGA DOWNS</v>
      </c>
      <c r="B11233" s="37">
        <v>5168</v>
      </c>
      <c r="C11233" s="37" t="s">
        <v>10990</v>
      </c>
      <c r="D11233" s="38" t="s">
        <v>170</v>
      </c>
      <c r="E11233" s="39">
        <v>979.22200003875594</v>
      </c>
      <c r="F11233" s="39">
        <f t="shared" si="532"/>
        <v>1077.1442000426316</v>
      </c>
      <c r="G11233" s="39">
        <f t="shared" si="533"/>
        <v>1272.9886000503827</v>
      </c>
    </row>
    <row r="11234" spans="1:7" ht="25.5" customHeight="1" thickTop="1" thickBot="1" x14ac:dyDescent="0.25">
      <c r="A11234" s="20" t="str">
        <f t="shared" si="531"/>
        <v>5168OLD NOARLUNGA</v>
      </c>
      <c r="B11234" s="20">
        <v>5168</v>
      </c>
      <c r="C11234" s="20" t="s">
        <v>10991</v>
      </c>
      <c r="D11234" s="21" t="s">
        <v>170</v>
      </c>
      <c r="E11234" s="22">
        <v>979.22200003875594</v>
      </c>
      <c r="F11234" s="22">
        <f t="shared" si="532"/>
        <v>1077.1442000426316</v>
      </c>
      <c r="G11234" s="22">
        <f t="shared" si="533"/>
        <v>1272.9886000503827</v>
      </c>
    </row>
    <row r="11235" spans="1:7" ht="25.5" customHeight="1" thickTop="1" thickBot="1" x14ac:dyDescent="0.25">
      <c r="A11235" s="20" t="str">
        <f t="shared" si="531"/>
        <v>5169MOANA</v>
      </c>
      <c r="B11235" s="37">
        <v>5169</v>
      </c>
      <c r="C11235" s="37" t="s">
        <v>10992</v>
      </c>
      <c r="D11235" s="38" t="s">
        <v>170</v>
      </c>
      <c r="E11235" s="39">
        <v>877.65399999308397</v>
      </c>
      <c r="F11235" s="39">
        <f t="shared" si="532"/>
        <v>965.41939999239241</v>
      </c>
      <c r="G11235" s="39">
        <f t="shared" si="533"/>
        <v>1140.9501999910092</v>
      </c>
    </row>
    <row r="11236" spans="1:7" ht="25.5" customHeight="1" thickTop="1" thickBot="1" x14ac:dyDescent="0.25">
      <c r="A11236" s="20" t="str">
        <f t="shared" si="531"/>
        <v>5169SEAFORD</v>
      </c>
      <c r="B11236" s="20">
        <v>5169</v>
      </c>
      <c r="C11236" s="20" t="s">
        <v>5492</v>
      </c>
      <c r="D11236" s="21" t="s">
        <v>170</v>
      </c>
      <c r="E11236" s="22">
        <v>877.65399999308397</v>
      </c>
      <c r="F11236" s="22">
        <f t="shared" si="532"/>
        <v>965.41939999239241</v>
      </c>
      <c r="G11236" s="22">
        <f t="shared" si="533"/>
        <v>1140.9501999910092</v>
      </c>
    </row>
    <row r="11237" spans="1:7" ht="25.5" customHeight="1" thickTop="1" thickBot="1" x14ac:dyDescent="0.25">
      <c r="A11237" s="20" t="str">
        <f t="shared" si="531"/>
        <v>5169SEAFORD HEIGHTS</v>
      </c>
      <c r="B11237" s="37">
        <v>5169</v>
      </c>
      <c r="C11237" s="37" t="s">
        <v>10993</v>
      </c>
      <c r="D11237" s="38" t="s">
        <v>170</v>
      </c>
      <c r="E11237" s="39">
        <v>877.65399999308397</v>
      </c>
      <c r="F11237" s="39">
        <f t="shared" si="532"/>
        <v>965.41939999239241</v>
      </c>
      <c r="G11237" s="39">
        <f t="shared" si="533"/>
        <v>1140.9501999910092</v>
      </c>
    </row>
    <row r="11238" spans="1:7" ht="25.5" customHeight="1" thickTop="1" thickBot="1" x14ac:dyDescent="0.25">
      <c r="A11238" s="20" t="str">
        <f t="shared" si="531"/>
        <v>5169SEAFORD MEADOWS</v>
      </c>
      <c r="B11238" s="20">
        <v>5169</v>
      </c>
      <c r="C11238" s="20" t="s">
        <v>10994</v>
      </c>
      <c r="D11238" s="21" t="s">
        <v>170</v>
      </c>
      <c r="E11238" s="22">
        <v>877.65399999308397</v>
      </c>
      <c r="F11238" s="22">
        <f t="shared" si="532"/>
        <v>965.41939999239241</v>
      </c>
      <c r="G11238" s="22">
        <f t="shared" si="533"/>
        <v>1140.9501999910092</v>
      </c>
    </row>
    <row r="11239" spans="1:7" ht="25.5" customHeight="1" thickTop="1" thickBot="1" x14ac:dyDescent="0.25">
      <c r="A11239" s="20" t="str">
        <f t="shared" si="531"/>
        <v>5169SEAFORD RISE</v>
      </c>
      <c r="B11239" s="37">
        <v>5169</v>
      </c>
      <c r="C11239" s="37" t="s">
        <v>10995</v>
      </c>
      <c r="D11239" s="38" t="s">
        <v>170</v>
      </c>
      <c r="E11239" s="39">
        <v>877.65399999308397</v>
      </c>
      <c r="F11239" s="39">
        <f t="shared" si="532"/>
        <v>965.41939999239241</v>
      </c>
      <c r="G11239" s="39">
        <f t="shared" si="533"/>
        <v>1140.9501999910092</v>
      </c>
    </row>
    <row r="11240" spans="1:7" ht="25.5" customHeight="1" thickTop="1" thickBot="1" x14ac:dyDescent="0.25">
      <c r="A11240" s="20" t="str">
        <f t="shared" si="531"/>
        <v>5170MASLIN BEACH</v>
      </c>
      <c r="B11240" s="20">
        <v>5170</v>
      </c>
      <c r="C11240" s="20" t="s">
        <v>10996</v>
      </c>
      <c r="D11240" s="21" t="s">
        <v>170</v>
      </c>
      <c r="E11240" s="22">
        <v>867.11999998341594</v>
      </c>
      <c r="F11240" s="22">
        <f t="shared" si="532"/>
        <v>953.83199998175758</v>
      </c>
      <c r="G11240" s="22">
        <f t="shared" si="533"/>
        <v>1127.2559999784407</v>
      </c>
    </row>
    <row r="11241" spans="1:7" ht="25.5" customHeight="1" thickTop="1" thickBot="1" x14ac:dyDescent="0.25">
      <c r="A11241" s="20" t="str">
        <f t="shared" si="531"/>
        <v>5171BLEWITT SPRINGS</v>
      </c>
      <c r="B11241" s="37">
        <v>5171</v>
      </c>
      <c r="C11241" s="37" t="s">
        <v>10997</v>
      </c>
      <c r="D11241" s="38" t="s">
        <v>170</v>
      </c>
      <c r="E11241" s="39">
        <v>938.70000005462396</v>
      </c>
      <c r="F11241" s="39">
        <f t="shared" si="532"/>
        <v>1032.5700000600864</v>
      </c>
      <c r="G11241" s="39">
        <f t="shared" si="533"/>
        <v>1220.3100000710112</v>
      </c>
    </row>
    <row r="11242" spans="1:7" ht="25.5" customHeight="1" thickTop="1" thickBot="1" x14ac:dyDescent="0.25">
      <c r="A11242" s="20" t="str">
        <f t="shared" si="531"/>
        <v>5171MCLAREN FLAT</v>
      </c>
      <c r="B11242" s="20">
        <v>5171</v>
      </c>
      <c r="C11242" s="20" t="s">
        <v>10998</v>
      </c>
      <c r="D11242" s="21" t="s">
        <v>170</v>
      </c>
      <c r="E11242" s="22">
        <v>938.70000005462396</v>
      </c>
      <c r="F11242" s="22">
        <f t="shared" si="532"/>
        <v>1032.5700000600864</v>
      </c>
      <c r="G11242" s="22">
        <f t="shared" si="533"/>
        <v>1220.3100000710112</v>
      </c>
    </row>
    <row r="11243" spans="1:7" ht="25.5" customHeight="1" thickTop="1" thickBot="1" x14ac:dyDescent="0.25">
      <c r="A11243" s="20" t="str">
        <f t="shared" si="531"/>
        <v>5171MCLAREN VALE</v>
      </c>
      <c r="B11243" s="37">
        <v>5171</v>
      </c>
      <c r="C11243" s="37" t="s">
        <v>10999</v>
      </c>
      <c r="D11243" s="38" t="s">
        <v>170</v>
      </c>
      <c r="E11243" s="39">
        <v>938.70000005462396</v>
      </c>
      <c r="F11243" s="39">
        <f t="shared" si="532"/>
        <v>1032.5700000600864</v>
      </c>
      <c r="G11243" s="39">
        <f t="shared" si="533"/>
        <v>1220.3100000710112</v>
      </c>
    </row>
    <row r="11244" spans="1:7" ht="25.5" customHeight="1" thickTop="1" thickBot="1" x14ac:dyDescent="0.25">
      <c r="A11244" s="20" t="str">
        <f t="shared" si="531"/>
        <v>5171TATACHILLA</v>
      </c>
      <c r="B11244" s="20">
        <v>5171</v>
      </c>
      <c r="C11244" s="20" t="s">
        <v>11000</v>
      </c>
      <c r="D11244" s="21" t="s">
        <v>170</v>
      </c>
      <c r="E11244" s="22">
        <v>938.70000005462396</v>
      </c>
      <c r="F11244" s="22">
        <f t="shared" si="532"/>
        <v>1032.5700000600864</v>
      </c>
      <c r="G11244" s="22">
        <f t="shared" si="533"/>
        <v>1220.3100000710112</v>
      </c>
    </row>
    <row r="11245" spans="1:7" ht="25.5" customHeight="1" thickTop="1" thickBot="1" x14ac:dyDescent="0.25">
      <c r="A11245" s="20" t="str">
        <f t="shared" si="531"/>
        <v>5172DINGABLEDINGA</v>
      </c>
      <c r="B11245" s="37">
        <v>5172</v>
      </c>
      <c r="C11245" s="37" t="s">
        <v>11001</v>
      </c>
      <c r="D11245" s="38" t="s">
        <v>170</v>
      </c>
      <c r="E11245" s="39">
        <v>914.13000018229195</v>
      </c>
      <c r="F11245" s="39">
        <f t="shared" si="532"/>
        <v>1005.5430002005212</v>
      </c>
      <c r="G11245" s="39">
        <f t="shared" si="533"/>
        <v>1188.3690002369797</v>
      </c>
    </row>
    <row r="11246" spans="1:7" ht="25.5" customHeight="1" thickTop="1" thickBot="1" x14ac:dyDescent="0.25">
      <c r="A11246" s="20" t="str">
        <f t="shared" si="531"/>
        <v>5172HOPE FOREST</v>
      </c>
      <c r="B11246" s="20">
        <v>5172</v>
      </c>
      <c r="C11246" s="20" t="s">
        <v>11002</v>
      </c>
      <c r="D11246" s="21" t="s">
        <v>170</v>
      </c>
      <c r="E11246" s="22">
        <v>914.13000018229195</v>
      </c>
      <c r="F11246" s="22">
        <f t="shared" si="532"/>
        <v>1005.5430002005212</v>
      </c>
      <c r="G11246" s="22">
        <f t="shared" si="533"/>
        <v>1188.3690002369797</v>
      </c>
    </row>
    <row r="11247" spans="1:7" ht="25.5" customHeight="1" thickTop="1" thickBot="1" x14ac:dyDescent="0.25">
      <c r="A11247" s="20" t="str">
        <f t="shared" si="531"/>
        <v>5172KUITPO COLONY</v>
      </c>
      <c r="B11247" s="37">
        <v>5172</v>
      </c>
      <c r="C11247" s="37" t="s">
        <v>11003</v>
      </c>
      <c r="D11247" s="38" t="s">
        <v>170</v>
      </c>
      <c r="E11247" s="39">
        <v>914.13000018229195</v>
      </c>
      <c r="F11247" s="39">
        <f t="shared" si="532"/>
        <v>1005.5430002005212</v>
      </c>
      <c r="G11247" s="39">
        <f t="shared" si="533"/>
        <v>1188.3690002369797</v>
      </c>
    </row>
    <row r="11248" spans="1:7" ht="25.5" customHeight="1" thickTop="1" thickBot="1" x14ac:dyDescent="0.25">
      <c r="A11248" s="20" t="str">
        <f t="shared" si="531"/>
        <v>5172KYEEMA</v>
      </c>
      <c r="B11248" s="20">
        <v>5172</v>
      </c>
      <c r="C11248" s="20" t="s">
        <v>11004</v>
      </c>
      <c r="D11248" s="21" t="s">
        <v>170</v>
      </c>
      <c r="E11248" s="22">
        <v>914.13000018229195</v>
      </c>
      <c r="F11248" s="22">
        <f t="shared" si="532"/>
        <v>1005.5430002005212</v>
      </c>
      <c r="G11248" s="22">
        <f t="shared" si="533"/>
        <v>1188.3690002369797</v>
      </c>
    </row>
    <row r="11249" spans="1:7" ht="25.5" customHeight="1" thickTop="1" thickBot="1" x14ac:dyDescent="0.25">
      <c r="A11249" s="20" t="str">
        <f t="shared" si="531"/>
        <v>5172MONTARRA</v>
      </c>
      <c r="B11249" s="37">
        <v>5172</v>
      </c>
      <c r="C11249" s="37" t="s">
        <v>11005</v>
      </c>
      <c r="D11249" s="38" t="s">
        <v>170</v>
      </c>
      <c r="E11249" s="39">
        <v>914.13000018229195</v>
      </c>
      <c r="F11249" s="39">
        <f t="shared" si="532"/>
        <v>1005.5430002005212</v>
      </c>
      <c r="G11249" s="39">
        <f t="shared" si="533"/>
        <v>1188.3690002369797</v>
      </c>
    </row>
    <row r="11250" spans="1:7" ht="25.5" customHeight="1" thickTop="1" thickBot="1" x14ac:dyDescent="0.25">
      <c r="A11250" s="20" t="str">
        <f t="shared" si="531"/>
        <v>5172PAGES FLAT</v>
      </c>
      <c r="B11250" s="20">
        <v>5172</v>
      </c>
      <c r="C11250" s="20" t="s">
        <v>11006</v>
      </c>
      <c r="D11250" s="21" t="s">
        <v>170</v>
      </c>
      <c r="E11250" s="22">
        <v>914.13000018229195</v>
      </c>
      <c r="F11250" s="22">
        <f t="shared" si="532"/>
        <v>1005.5430002005212</v>
      </c>
      <c r="G11250" s="22">
        <f t="shared" si="533"/>
        <v>1188.3690002369797</v>
      </c>
    </row>
    <row r="11251" spans="1:7" ht="25.5" customHeight="1" thickTop="1" thickBot="1" x14ac:dyDescent="0.25">
      <c r="A11251" s="20" t="str">
        <f t="shared" si="531"/>
        <v>5172THE RANGE</v>
      </c>
      <c r="B11251" s="37">
        <v>5172</v>
      </c>
      <c r="C11251" s="37" t="s">
        <v>9722</v>
      </c>
      <c r="D11251" s="38" t="s">
        <v>170</v>
      </c>
      <c r="E11251" s="39">
        <v>914.13000018229195</v>
      </c>
      <c r="F11251" s="39">
        <f t="shared" si="532"/>
        <v>1005.5430002005212</v>
      </c>
      <c r="G11251" s="39">
        <f t="shared" si="533"/>
        <v>1188.3690002369797</v>
      </c>
    </row>
    <row r="11252" spans="1:7" ht="25.5" customHeight="1" thickTop="1" thickBot="1" x14ac:dyDescent="0.25">
      <c r="A11252" s="20" t="str">
        <f t="shared" si="531"/>
        <v>5172WHITES VALLEY</v>
      </c>
      <c r="B11252" s="20">
        <v>5172</v>
      </c>
      <c r="C11252" s="20" t="s">
        <v>11007</v>
      </c>
      <c r="D11252" s="21" t="s">
        <v>170</v>
      </c>
      <c r="E11252" s="22">
        <v>914.13000018229195</v>
      </c>
      <c r="F11252" s="22">
        <f t="shared" si="532"/>
        <v>1005.5430002005212</v>
      </c>
      <c r="G11252" s="22">
        <f t="shared" si="533"/>
        <v>1188.3690002369797</v>
      </c>
    </row>
    <row r="11253" spans="1:7" ht="25.5" customHeight="1" thickTop="1" thickBot="1" x14ac:dyDescent="0.25">
      <c r="A11253" s="20" t="str">
        <f t="shared" si="531"/>
        <v>5172WILLUNGA</v>
      </c>
      <c r="B11253" s="37">
        <v>5172</v>
      </c>
      <c r="C11253" s="37" t="s">
        <v>11008</v>
      </c>
      <c r="D11253" s="38" t="s">
        <v>170</v>
      </c>
      <c r="E11253" s="39">
        <v>914.13000018229195</v>
      </c>
      <c r="F11253" s="39">
        <f t="shared" si="532"/>
        <v>1005.5430002005212</v>
      </c>
      <c r="G11253" s="39">
        <f t="shared" si="533"/>
        <v>1188.3690002369797</v>
      </c>
    </row>
    <row r="11254" spans="1:7" ht="25.5" customHeight="1" thickTop="1" thickBot="1" x14ac:dyDescent="0.25">
      <c r="A11254" s="20" t="str">
        <f t="shared" si="531"/>
        <v>5172WILLUNGA HILL</v>
      </c>
      <c r="B11254" s="20">
        <v>5172</v>
      </c>
      <c r="C11254" s="20" t="s">
        <v>11009</v>
      </c>
      <c r="D11254" s="21" t="s">
        <v>170</v>
      </c>
      <c r="E11254" s="22">
        <v>914.13000018229195</v>
      </c>
      <c r="F11254" s="22">
        <f t="shared" si="532"/>
        <v>1005.5430002005212</v>
      </c>
      <c r="G11254" s="22">
        <f t="shared" si="533"/>
        <v>1188.3690002369797</v>
      </c>
    </row>
    <row r="11255" spans="1:7" ht="25.5" customHeight="1" thickTop="1" thickBot="1" x14ac:dyDescent="0.25">
      <c r="A11255" s="20" t="str">
        <f t="shared" si="531"/>
        <v>5172WILLUNGA SOUTH</v>
      </c>
      <c r="B11255" s="37">
        <v>5172</v>
      </c>
      <c r="C11255" s="37" t="s">
        <v>11010</v>
      </c>
      <c r="D11255" s="38" t="s">
        <v>170</v>
      </c>
      <c r="E11255" s="39">
        <v>914.13000018229195</v>
      </c>
      <c r="F11255" s="39">
        <f t="shared" si="532"/>
        <v>1005.5430002005212</v>
      </c>
      <c r="G11255" s="39">
        <f t="shared" si="533"/>
        <v>1188.3690002369797</v>
      </c>
    </row>
    <row r="11256" spans="1:7" ht="25.5" customHeight="1" thickTop="1" thickBot="1" x14ac:dyDescent="0.25">
      <c r="A11256" s="20" t="str">
        <f t="shared" si="531"/>
        <v>5172YUNDI</v>
      </c>
      <c r="B11256" s="20">
        <v>5172</v>
      </c>
      <c r="C11256" s="20" t="s">
        <v>11011</v>
      </c>
      <c r="D11256" s="21" t="s">
        <v>170</v>
      </c>
      <c r="E11256" s="22">
        <v>914.13000018229195</v>
      </c>
      <c r="F11256" s="22">
        <f t="shared" si="532"/>
        <v>1005.5430002005212</v>
      </c>
      <c r="G11256" s="22">
        <f t="shared" si="533"/>
        <v>1188.3690002369797</v>
      </c>
    </row>
    <row r="11257" spans="1:7" ht="25.5" customHeight="1" thickTop="1" thickBot="1" x14ac:dyDescent="0.25">
      <c r="A11257" s="20" t="str">
        <f t="shared" si="531"/>
        <v>5173ALDINGA</v>
      </c>
      <c r="B11257" s="37">
        <v>5173</v>
      </c>
      <c r="C11257" s="37" t="s">
        <v>11012</v>
      </c>
      <c r="D11257" s="38" t="s">
        <v>170</v>
      </c>
      <c r="E11257" s="39">
        <v>966.47400003859798</v>
      </c>
      <c r="F11257" s="39">
        <f t="shared" si="532"/>
        <v>1063.1214000424579</v>
      </c>
      <c r="G11257" s="39">
        <f t="shared" si="533"/>
        <v>1256.4162000501774</v>
      </c>
    </row>
    <row r="11258" spans="1:7" ht="25.5" customHeight="1" thickTop="1" thickBot="1" x14ac:dyDescent="0.25">
      <c r="A11258" s="20" t="str">
        <f t="shared" si="531"/>
        <v>5173ALDINGA BEACH</v>
      </c>
      <c r="B11258" s="20">
        <v>5173</v>
      </c>
      <c r="C11258" s="20" t="s">
        <v>11013</v>
      </c>
      <c r="D11258" s="21" t="s">
        <v>170</v>
      </c>
      <c r="E11258" s="22">
        <v>966.47400003859798</v>
      </c>
      <c r="F11258" s="22">
        <f t="shared" si="532"/>
        <v>1063.1214000424579</v>
      </c>
      <c r="G11258" s="22">
        <f t="shared" si="533"/>
        <v>1256.4162000501774</v>
      </c>
    </row>
    <row r="11259" spans="1:7" ht="25.5" customHeight="1" thickTop="1" thickBot="1" x14ac:dyDescent="0.25">
      <c r="A11259" s="20" t="str">
        <f t="shared" si="531"/>
        <v>5173PORT WILLUNGA</v>
      </c>
      <c r="B11259" s="37">
        <v>5173</v>
      </c>
      <c r="C11259" s="37" t="s">
        <v>11014</v>
      </c>
      <c r="D11259" s="38" t="s">
        <v>170</v>
      </c>
      <c r="E11259" s="39">
        <v>966.47400003859798</v>
      </c>
      <c r="F11259" s="39">
        <f t="shared" si="532"/>
        <v>1063.1214000424579</v>
      </c>
      <c r="G11259" s="39">
        <f t="shared" si="533"/>
        <v>1256.4162000501774</v>
      </c>
    </row>
    <row r="11260" spans="1:7" ht="25.5" customHeight="1" thickTop="1" thickBot="1" x14ac:dyDescent="0.25">
      <c r="A11260" s="20" t="str">
        <f t="shared" si="531"/>
        <v>5174SELLICKS BEACH</v>
      </c>
      <c r="B11260" s="20">
        <v>5174</v>
      </c>
      <c r="C11260" s="20" t="s">
        <v>11015</v>
      </c>
      <c r="D11260" s="21" t="s">
        <v>170</v>
      </c>
      <c r="E11260" s="22">
        <v>930.36400003715391</v>
      </c>
      <c r="F11260" s="22">
        <f t="shared" si="532"/>
        <v>1023.4004000408694</v>
      </c>
      <c r="G11260" s="22">
        <f t="shared" si="533"/>
        <v>1209.4732000483002</v>
      </c>
    </row>
    <row r="11261" spans="1:7" ht="25.5" customHeight="1" thickTop="1" thickBot="1" x14ac:dyDescent="0.25">
      <c r="A11261" s="20" t="str">
        <f t="shared" si="531"/>
        <v>5174SELLICKS HILL</v>
      </c>
      <c r="B11261" s="37">
        <v>5174</v>
      </c>
      <c r="C11261" s="37" t="s">
        <v>11016</v>
      </c>
      <c r="D11261" s="38" t="s">
        <v>170</v>
      </c>
      <c r="E11261" s="39">
        <v>930.36400003715391</v>
      </c>
      <c r="F11261" s="39">
        <f t="shared" si="532"/>
        <v>1023.4004000408694</v>
      </c>
      <c r="G11261" s="39">
        <f t="shared" si="533"/>
        <v>1209.4732000483002</v>
      </c>
    </row>
    <row r="11262" spans="1:7" ht="25.5" customHeight="1" thickTop="1" thickBot="1" x14ac:dyDescent="0.25">
      <c r="A11262" s="20" t="str">
        <f t="shared" si="531"/>
        <v>5201BLACKFELLOWS CREEK</v>
      </c>
      <c r="B11262" s="20">
        <v>5201</v>
      </c>
      <c r="C11262" s="20" t="s">
        <v>11017</v>
      </c>
      <c r="D11262" s="21" t="s">
        <v>170</v>
      </c>
      <c r="E11262" s="22">
        <v>868.35800007809394</v>
      </c>
      <c r="F11262" s="22">
        <f t="shared" si="532"/>
        <v>955.19380008590338</v>
      </c>
      <c r="G11262" s="22">
        <f t="shared" si="533"/>
        <v>1128.8654001015223</v>
      </c>
    </row>
    <row r="11263" spans="1:7" ht="25.5" customHeight="1" thickTop="1" thickBot="1" x14ac:dyDescent="0.25">
      <c r="A11263" s="20" t="str">
        <f t="shared" si="531"/>
        <v>5201KUITPO</v>
      </c>
      <c r="B11263" s="37">
        <v>5201</v>
      </c>
      <c r="C11263" s="37" t="s">
        <v>11018</v>
      </c>
      <c r="D11263" s="38" t="s">
        <v>170</v>
      </c>
      <c r="E11263" s="39">
        <v>868.35800007809394</v>
      </c>
      <c r="F11263" s="39">
        <f t="shared" si="532"/>
        <v>955.19380008590338</v>
      </c>
      <c r="G11263" s="39">
        <f t="shared" si="533"/>
        <v>1128.8654001015223</v>
      </c>
    </row>
    <row r="11264" spans="1:7" ht="25.5" customHeight="1" thickTop="1" thickBot="1" x14ac:dyDescent="0.25">
      <c r="A11264" s="20" t="str">
        <f t="shared" si="531"/>
        <v>5201MEADOWS</v>
      </c>
      <c r="B11264" s="20">
        <v>5201</v>
      </c>
      <c r="C11264" s="20" t="s">
        <v>11019</v>
      </c>
      <c r="D11264" s="21" t="s">
        <v>170</v>
      </c>
      <c r="E11264" s="22">
        <v>868.35800007809394</v>
      </c>
      <c r="F11264" s="22">
        <f t="shared" si="532"/>
        <v>955.19380008590338</v>
      </c>
      <c r="G11264" s="22">
        <f t="shared" si="533"/>
        <v>1128.8654001015223</v>
      </c>
    </row>
    <row r="11265" spans="1:7" ht="25.5" customHeight="1" thickTop="1" thickBot="1" x14ac:dyDescent="0.25">
      <c r="A11265" s="20" t="str">
        <f t="shared" si="531"/>
        <v>5201PARIS CREEK</v>
      </c>
      <c r="B11265" s="37">
        <v>5201</v>
      </c>
      <c r="C11265" s="37" t="s">
        <v>11020</v>
      </c>
      <c r="D11265" s="38" t="s">
        <v>170</v>
      </c>
      <c r="E11265" s="39">
        <v>868.35800007809394</v>
      </c>
      <c r="F11265" s="39">
        <f t="shared" si="532"/>
        <v>955.19380008590338</v>
      </c>
      <c r="G11265" s="39">
        <f t="shared" si="533"/>
        <v>1128.8654001015223</v>
      </c>
    </row>
    <row r="11266" spans="1:7" ht="25.5" customHeight="1" thickTop="1" thickBot="1" x14ac:dyDescent="0.25">
      <c r="A11266" s="20" t="str">
        <f t="shared" si="531"/>
        <v>5201PROSPECT HILL</v>
      </c>
      <c r="B11266" s="20">
        <v>5201</v>
      </c>
      <c r="C11266" s="20" t="s">
        <v>11021</v>
      </c>
      <c r="D11266" s="21" t="s">
        <v>170</v>
      </c>
      <c r="E11266" s="22">
        <v>868.35800007809394</v>
      </c>
      <c r="F11266" s="22">
        <f t="shared" si="532"/>
        <v>955.19380008590338</v>
      </c>
      <c r="G11266" s="22">
        <f t="shared" si="533"/>
        <v>1128.8654001015223</v>
      </c>
    </row>
    <row r="11267" spans="1:7" ht="25.5" customHeight="1" thickTop="1" thickBot="1" x14ac:dyDescent="0.25">
      <c r="A11267" s="20" t="str">
        <f t="shared" si="531"/>
        <v>5202HINDMARSH TIERS</v>
      </c>
      <c r="B11267" s="37">
        <v>5202</v>
      </c>
      <c r="C11267" s="37" t="s">
        <v>11022</v>
      </c>
      <c r="D11267" s="38" t="s">
        <v>170</v>
      </c>
      <c r="E11267" s="39">
        <v>846.248000396826</v>
      </c>
      <c r="F11267" s="39">
        <f t="shared" si="532"/>
        <v>930.87280043650867</v>
      </c>
      <c r="G11267" s="39">
        <f t="shared" si="533"/>
        <v>1100.1224005158738</v>
      </c>
    </row>
    <row r="11268" spans="1:7" ht="25.5" customHeight="1" thickTop="1" thickBot="1" x14ac:dyDescent="0.25">
      <c r="A11268" s="20" t="str">
        <f t="shared" si="531"/>
        <v>5202MYPONGA</v>
      </c>
      <c r="B11268" s="20">
        <v>5202</v>
      </c>
      <c r="C11268" s="20" t="s">
        <v>11023</v>
      </c>
      <c r="D11268" s="21" t="s">
        <v>170</v>
      </c>
      <c r="E11268" s="22">
        <v>846.248000396826</v>
      </c>
      <c r="F11268" s="22">
        <f t="shared" si="532"/>
        <v>930.87280043650867</v>
      </c>
      <c r="G11268" s="22">
        <f t="shared" si="533"/>
        <v>1100.1224005158738</v>
      </c>
    </row>
    <row r="11269" spans="1:7" ht="25.5" customHeight="1" thickTop="1" thickBot="1" x14ac:dyDescent="0.25">
      <c r="A11269" s="20" t="str">
        <f t="shared" ref="A11269:A11332" si="534">CONCATENATE(B11269,C11269)</f>
        <v>5202MYPONGA BEACH</v>
      </c>
      <c r="B11269" s="37">
        <v>5202</v>
      </c>
      <c r="C11269" s="37" t="s">
        <v>11024</v>
      </c>
      <c r="D11269" s="38" t="s">
        <v>170</v>
      </c>
      <c r="E11269" s="39">
        <v>846.248000396826</v>
      </c>
      <c r="F11269" s="39">
        <f t="shared" ref="F11269:F11332" si="535">1.1*E11269</f>
        <v>930.87280043650867</v>
      </c>
      <c r="G11269" s="39">
        <f t="shared" ref="G11269:G11332" si="536">1.3*E11269</f>
        <v>1100.1224005158738</v>
      </c>
    </row>
    <row r="11270" spans="1:7" ht="25.5" customHeight="1" thickTop="1" thickBot="1" x14ac:dyDescent="0.25">
      <c r="A11270" s="20" t="str">
        <f t="shared" si="534"/>
        <v>5203BALD HILLS</v>
      </c>
      <c r="B11270" s="20">
        <v>5203</v>
      </c>
      <c r="C11270" s="20" t="s">
        <v>3435</v>
      </c>
      <c r="D11270" s="21" t="s">
        <v>170</v>
      </c>
      <c r="E11270" s="22">
        <v>897.26400039489602</v>
      </c>
      <c r="F11270" s="22">
        <f t="shared" si="535"/>
        <v>986.99040043438572</v>
      </c>
      <c r="G11270" s="22">
        <f t="shared" si="536"/>
        <v>1166.4432005133649</v>
      </c>
    </row>
    <row r="11271" spans="1:7" ht="25.5" customHeight="1" thickTop="1" thickBot="1" x14ac:dyDescent="0.25">
      <c r="A11271" s="20" t="str">
        <f t="shared" si="534"/>
        <v>5203PARAWA</v>
      </c>
      <c r="B11271" s="37">
        <v>5203</v>
      </c>
      <c r="C11271" s="37" t="s">
        <v>11025</v>
      </c>
      <c r="D11271" s="38" t="s">
        <v>170</v>
      </c>
      <c r="E11271" s="39">
        <v>897.26400039489602</v>
      </c>
      <c r="F11271" s="39">
        <f t="shared" si="535"/>
        <v>986.99040043438572</v>
      </c>
      <c r="G11271" s="39">
        <f t="shared" si="536"/>
        <v>1166.4432005133649</v>
      </c>
    </row>
    <row r="11272" spans="1:7" ht="25.5" customHeight="1" thickTop="1" thickBot="1" x14ac:dyDescent="0.25">
      <c r="A11272" s="20" t="str">
        <f t="shared" si="534"/>
        <v>5203TORRENS VALE</v>
      </c>
      <c r="B11272" s="20">
        <v>5203</v>
      </c>
      <c r="C11272" s="20" t="s">
        <v>11026</v>
      </c>
      <c r="D11272" s="21" t="s">
        <v>170</v>
      </c>
      <c r="E11272" s="22">
        <v>897.26400039489602</v>
      </c>
      <c r="F11272" s="22">
        <f t="shared" si="535"/>
        <v>986.99040043438572</v>
      </c>
      <c r="G11272" s="22">
        <f t="shared" si="536"/>
        <v>1166.4432005133649</v>
      </c>
    </row>
    <row r="11273" spans="1:7" ht="25.5" customHeight="1" thickTop="1" thickBot="1" x14ac:dyDescent="0.25">
      <c r="A11273" s="20" t="str">
        <f t="shared" si="534"/>
        <v>5203TUNKALILLA</v>
      </c>
      <c r="B11273" s="37">
        <v>5203</v>
      </c>
      <c r="C11273" s="37" t="s">
        <v>11027</v>
      </c>
      <c r="D11273" s="38" t="s">
        <v>170</v>
      </c>
      <c r="E11273" s="39">
        <v>897.26400039489602</v>
      </c>
      <c r="F11273" s="39">
        <f t="shared" si="535"/>
        <v>986.99040043438572</v>
      </c>
      <c r="G11273" s="39">
        <f t="shared" si="536"/>
        <v>1166.4432005133649</v>
      </c>
    </row>
    <row r="11274" spans="1:7" ht="25.5" customHeight="1" thickTop="1" thickBot="1" x14ac:dyDescent="0.25">
      <c r="A11274" s="20" t="str">
        <f t="shared" si="534"/>
        <v>5203WATTLE FLAT</v>
      </c>
      <c r="B11274" s="20">
        <v>5203</v>
      </c>
      <c r="C11274" s="20" t="s">
        <v>4744</v>
      </c>
      <c r="D11274" s="21" t="s">
        <v>170</v>
      </c>
      <c r="E11274" s="22">
        <v>897.26400039489602</v>
      </c>
      <c r="F11274" s="22">
        <f t="shared" si="535"/>
        <v>986.99040043438572</v>
      </c>
      <c r="G11274" s="22">
        <f t="shared" si="536"/>
        <v>1166.4432005133649</v>
      </c>
    </row>
    <row r="11275" spans="1:7" ht="25.5" customHeight="1" thickTop="1" thickBot="1" x14ac:dyDescent="0.25">
      <c r="A11275" s="20" t="str">
        <f t="shared" si="534"/>
        <v>5203YANKALILLA</v>
      </c>
      <c r="B11275" s="37">
        <v>5203</v>
      </c>
      <c r="C11275" s="37" t="s">
        <v>11028</v>
      </c>
      <c r="D11275" s="38" t="s">
        <v>170</v>
      </c>
      <c r="E11275" s="39">
        <v>897.26400039489602</v>
      </c>
      <c r="F11275" s="39">
        <f t="shared" si="535"/>
        <v>986.99040043438572</v>
      </c>
      <c r="G11275" s="39">
        <f t="shared" si="536"/>
        <v>1166.4432005133649</v>
      </c>
    </row>
    <row r="11276" spans="1:7" ht="25.5" customHeight="1" thickTop="1" thickBot="1" x14ac:dyDescent="0.25">
      <c r="A11276" s="20" t="str">
        <f t="shared" si="534"/>
        <v>5204CAPE JERVIS</v>
      </c>
      <c r="B11276" s="20">
        <v>5204</v>
      </c>
      <c r="C11276" s="20" t="s">
        <v>11029</v>
      </c>
      <c r="D11276" s="21" t="s">
        <v>170</v>
      </c>
      <c r="E11276" s="22">
        <v>942.26200035488398</v>
      </c>
      <c r="F11276" s="22">
        <f t="shared" si="535"/>
        <v>1036.4882003903724</v>
      </c>
      <c r="G11276" s="22">
        <f t="shared" si="536"/>
        <v>1224.9406004613493</v>
      </c>
    </row>
    <row r="11277" spans="1:7" ht="25.5" customHeight="1" thickTop="1" thickBot="1" x14ac:dyDescent="0.25">
      <c r="A11277" s="20" t="str">
        <f t="shared" si="534"/>
        <v>5204CARRICKALINGA</v>
      </c>
      <c r="B11277" s="37">
        <v>5204</v>
      </c>
      <c r="C11277" s="37" t="s">
        <v>11030</v>
      </c>
      <c r="D11277" s="38" t="s">
        <v>170</v>
      </c>
      <c r="E11277" s="39">
        <v>942.26200035488398</v>
      </c>
      <c r="F11277" s="39">
        <f t="shared" si="535"/>
        <v>1036.4882003903724</v>
      </c>
      <c r="G11277" s="39">
        <f t="shared" si="536"/>
        <v>1224.9406004613493</v>
      </c>
    </row>
    <row r="11278" spans="1:7" ht="25.5" customHeight="1" thickTop="1" thickBot="1" x14ac:dyDescent="0.25">
      <c r="A11278" s="20" t="str">
        <f t="shared" si="534"/>
        <v>5204DEEP CREEK</v>
      </c>
      <c r="B11278" s="20">
        <v>5204</v>
      </c>
      <c r="C11278" s="20" t="s">
        <v>2454</v>
      </c>
      <c r="D11278" s="21" t="s">
        <v>170</v>
      </c>
      <c r="E11278" s="22">
        <v>942.26200035488398</v>
      </c>
      <c r="F11278" s="22">
        <f t="shared" si="535"/>
        <v>1036.4882003903724</v>
      </c>
      <c r="G11278" s="22">
        <f t="shared" si="536"/>
        <v>1224.9406004613493</v>
      </c>
    </row>
    <row r="11279" spans="1:7" ht="25.5" customHeight="1" thickTop="1" thickBot="1" x14ac:dyDescent="0.25">
      <c r="A11279" s="20" t="str">
        <f t="shared" si="534"/>
        <v>5204DELAMERE</v>
      </c>
      <c r="B11279" s="37">
        <v>5204</v>
      </c>
      <c r="C11279" s="37" t="s">
        <v>657</v>
      </c>
      <c r="D11279" s="38" t="s">
        <v>170</v>
      </c>
      <c r="E11279" s="39">
        <v>942.26200035488398</v>
      </c>
      <c r="F11279" s="39">
        <f t="shared" si="535"/>
        <v>1036.4882003903724</v>
      </c>
      <c r="G11279" s="39">
        <f t="shared" si="536"/>
        <v>1224.9406004613493</v>
      </c>
    </row>
    <row r="11280" spans="1:7" ht="25.5" customHeight="1" thickTop="1" thickBot="1" x14ac:dyDescent="0.25">
      <c r="A11280" s="20" t="str">
        <f t="shared" si="534"/>
        <v>5204HAY FLAT</v>
      </c>
      <c r="B11280" s="20">
        <v>5204</v>
      </c>
      <c r="C11280" s="20" t="s">
        <v>11031</v>
      </c>
      <c r="D11280" s="21" t="s">
        <v>170</v>
      </c>
      <c r="E11280" s="22">
        <v>942.26200035488398</v>
      </c>
      <c r="F11280" s="22">
        <f t="shared" si="535"/>
        <v>1036.4882003903724</v>
      </c>
      <c r="G11280" s="22">
        <f t="shared" si="536"/>
        <v>1224.9406004613493</v>
      </c>
    </row>
    <row r="11281" spans="1:7" ht="25.5" customHeight="1" thickTop="1" thickBot="1" x14ac:dyDescent="0.25">
      <c r="A11281" s="20" t="str">
        <f t="shared" si="534"/>
        <v>5204NORMANVILLE</v>
      </c>
      <c r="B11281" s="37">
        <v>5204</v>
      </c>
      <c r="C11281" s="37" t="s">
        <v>6807</v>
      </c>
      <c r="D11281" s="38" t="s">
        <v>170</v>
      </c>
      <c r="E11281" s="39">
        <v>942.26200035488398</v>
      </c>
      <c r="F11281" s="39">
        <f t="shared" si="535"/>
        <v>1036.4882003903724</v>
      </c>
      <c r="G11281" s="39">
        <f t="shared" si="536"/>
        <v>1224.9406004613493</v>
      </c>
    </row>
    <row r="11282" spans="1:7" ht="25.5" customHeight="1" thickTop="1" thickBot="1" x14ac:dyDescent="0.25">
      <c r="A11282" s="20" t="str">
        <f t="shared" si="534"/>
        <v>5204RAPID BAY</v>
      </c>
      <c r="B11282" s="20">
        <v>5204</v>
      </c>
      <c r="C11282" s="20" t="s">
        <v>11032</v>
      </c>
      <c r="D11282" s="21" t="s">
        <v>170</v>
      </c>
      <c r="E11282" s="22">
        <v>942.26200035488398</v>
      </c>
      <c r="F11282" s="22">
        <f t="shared" si="535"/>
        <v>1036.4882003903724</v>
      </c>
      <c r="G11282" s="22">
        <f t="shared" si="536"/>
        <v>1224.9406004613493</v>
      </c>
    </row>
    <row r="11283" spans="1:7" ht="25.5" customHeight="1" thickTop="1" thickBot="1" x14ac:dyDescent="0.25">
      <c r="A11283" s="20" t="str">
        <f t="shared" si="534"/>
        <v>5204SECOND VALLEY</v>
      </c>
      <c r="B11283" s="37">
        <v>5204</v>
      </c>
      <c r="C11283" s="37" t="s">
        <v>11033</v>
      </c>
      <c r="D11283" s="38" t="s">
        <v>170</v>
      </c>
      <c r="E11283" s="39">
        <v>942.26200035488398</v>
      </c>
      <c r="F11283" s="39">
        <f t="shared" si="535"/>
        <v>1036.4882003903724</v>
      </c>
      <c r="G11283" s="39">
        <f t="shared" si="536"/>
        <v>1224.9406004613493</v>
      </c>
    </row>
    <row r="11284" spans="1:7" ht="25.5" customHeight="1" thickTop="1" thickBot="1" x14ac:dyDescent="0.25">
      <c r="A11284" s="20" t="str">
        <f t="shared" si="534"/>
        <v>5204SILVERTON</v>
      </c>
      <c r="B11284" s="20">
        <v>5204</v>
      </c>
      <c r="C11284" s="20" t="s">
        <v>5167</v>
      </c>
      <c r="D11284" s="21" t="s">
        <v>170</v>
      </c>
      <c r="E11284" s="22">
        <v>942.26200035488398</v>
      </c>
      <c r="F11284" s="22">
        <f t="shared" si="535"/>
        <v>1036.4882003903724</v>
      </c>
      <c r="G11284" s="22">
        <f t="shared" si="536"/>
        <v>1224.9406004613493</v>
      </c>
    </row>
    <row r="11285" spans="1:7" ht="25.5" customHeight="1" thickTop="1" thickBot="1" x14ac:dyDescent="0.25">
      <c r="A11285" s="20" t="str">
        <f t="shared" si="534"/>
        <v>5204WIRRINA COVE</v>
      </c>
      <c r="B11285" s="37">
        <v>5204</v>
      </c>
      <c r="C11285" s="37" t="s">
        <v>11034</v>
      </c>
      <c r="D11285" s="38" t="s">
        <v>170</v>
      </c>
      <c r="E11285" s="39">
        <v>942.26200035488398</v>
      </c>
      <c r="F11285" s="39">
        <f t="shared" si="535"/>
        <v>1036.4882003903724</v>
      </c>
      <c r="G11285" s="39">
        <f t="shared" si="536"/>
        <v>1224.9406004613493</v>
      </c>
    </row>
    <row r="11286" spans="1:7" ht="25.5" customHeight="1" thickTop="1" thickBot="1" x14ac:dyDescent="0.25">
      <c r="A11286" s="20" t="str">
        <f t="shared" si="534"/>
        <v>5210MOUNT COMPASS</v>
      </c>
      <c r="B11286" s="20">
        <v>5210</v>
      </c>
      <c r="C11286" s="20" t="s">
        <v>11035</v>
      </c>
      <c r="D11286" s="21" t="s">
        <v>170</v>
      </c>
      <c r="E11286" s="22">
        <v>904.268000100888</v>
      </c>
      <c r="F11286" s="22">
        <f t="shared" si="535"/>
        <v>994.69480011097687</v>
      </c>
      <c r="G11286" s="22">
        <f t="shared" si="536"/>
        <v>1175.5484001311545</v>
      </c>
    </row>
    <row r="11287" spans="1:7" ht="25.5" customHeight="1" thickTop="1" thickBot="1" x14ac:dyDescent="0.25">
      <c r="A11287" s="20" t="str">
        <f t="shared" si="534"/>
        <v>5210MOUNT MAGNIFICENT</v>
      </c>
      <c r="B11287" s="37">
        <v>5210</v>
      </c>
      <c r="C11287" s="37" t="s">
        <v>11036</v>
      </c>
      <c r="D11287" s="38" t="s">
        <v>170</v>
      </c>
      <c r="E11287" s="39">
        <v>904.268000100888</v>
      </c>
      <c r="F11287" s="39">
        <f t="shared" si="535"/>
        <v>994.69480011097687</v>
      </c>
      <c r="G11287" s="39">
        <f t="shared" si="536"/>
        <v>1175.5484001311545</v>
      </c>
    </row>
    <row r="11288" spans="1:7" ht="25.5" customHeight="1" thickTop="1" thickBot="1" x14ac:dyDescent="0.25">
      <c r="A11288" s="20" t="str">
        <f t="shared" si="534"/>
        <v>5210NANGKITA</v>
      </c>
      <c r="B11288" s="20">
        <v>5210</v>
      </c>
      <c r="C11288" s="20" t="s">
        <v>11037</v>
      </c>
      <c r="D11288" s="21" t="s">
        <v>170</v>
      </c>
      <c r="E11288" s="22">
        <v>904.268000100888</v>
      </c>
      <c r="F11288" s="22">
        <f t="shared" si="535"/>
        <v>994.69480011097687</v>
      </c>
      <c r="G11288" s="22">
        <f t="shared" si="536"/>
        <v>1175.5484001311545</v>
      </c>
    </row>
    <row r="11289" spans="1:7" ht="25.5" customHeight="1" thickTop="1" thickBot="1" x14ac:dyDescent="0.25">
      <c r="A11289" s="20" t="str">
        <f t="shared" si="534"/>
        <v>5211BACK VALLEY</v>
      </c>
      <c r="B11289" s="37">
        <v>5211</v>
      </c>
      <c r="C11289" s="37" t="s">
        <v>11038</v>
      </c>
      <c r="D11289" s="38" t="s">
        <v>170</v>
      </c>
      <c r="E11289" s="39">
        <v>751.28599987279802</v>
      </c>
      <c r="F11289" s="39">
        <f t="shared" si="535"/>
        <v>826.41459986007783</v>
      </c>
      <c r="G11289" s="39">
        <f t="shared" si="536"/>
        <v>976.67179983463745</v>
      </c>
    </row>
    <row r="11290" spans="1:7" ht="25.5" customHeight="1" thickTop="1" thickBot="1" x14ac:dyDescent="0.25">
      <c r="A11290" s="20" t="str">
        <f t="shared" si="534"/>
        <v>5211ENCOUNTER BAY</v>
      </c>
      <c r="B11290" s="20">
        <v>5211</v>
      </c>
      <c r="C11290" s="20" t="s">
        <v>11039</v>
      </c>
      <c r="D11290" s="21" t="s">
        <v>170</v>
      </c>
      <c r="E11290" s="22">
        <v>751.28599987279802</v>
      </c>
      <c r="F11290" s="22">
        <f t="shared" si="535"/>
        <v>826.41459986007783</v>
      </c>
      <c r="G11290" s="22">
        <f t="shared" si="536"/>
        <v>976.67179983463745</v>
      </c>
    </row>
    <row r="11291" spans="1:7" ht="25.5" customHeight="1" thickTop="1" thickBot="1" x14ac:dyDescent="0.25">
      <c r="A11291" s="20" t="str">
        <f t="shared" si="534"/>
        <v>5211HAYBOROUGH</v>
      </c>
      <c r="B11291" s="37">
        <v>5211</v>
      </c>
      <c r="C11291" s="37" t="s">
        <v>11040</v>
      </c>
      <c r="D11291" s="38" t="s">
        <v>170</v>
      </c>
      <c r="E11291" s="39">
        <v>751.28599987279802</v>
      </c>
      <c r="F11291" s="39">
        <f t="shared" si="535"/>
        <v>826.41459986007783</v>
      </c>
      <c r="G11291" s="39">
        <f t="shared" si="536"/>
        <v>976.67179983463745</v>
      </c>
    </row>
    <row r="11292" spans="1:7" ht="25.5" customHeight="1" thickTop="1" thickBot="1" x14ac:dyDescent="0.25">
      <c r="A11292" s="20" t="str">
        <f t="shared" si="534"/>
        <v>5211HINDMARSH VALLEY</v>
      </c>
      <c r="B11292" s="20">
        <v>5211</v>
      </c>
      <c r="C11292" s="20" t="s">
        <v>11041</v>
      </c>
      <c r="D11292" s="21" t="s">
        <v>170</v>
      </c>
      <c r="E11292" s="22">
        <v>751.28599987279802</v>
      </c>
      <c r="F11292" s="22">
        <f t="shared" si="535"/>
        <v>826.41459986007783</v>
      </c>
      <c r="G11292" s="22">
        <f t="shared" si="536"/>
        <v>976.67179983463745</v>
      </c>
    </row>
    <row r="11293" spans="1:7" ht="25.5" customHeight="1" thickTop="1" thickBot="1" x14ac:dyDescent="0.25">
      <c r="A11293" s="20" t="str">
        <f t="shared" si="534"/>
        <v>5211INMAN VALLEY</v>
      </c>
      <c r="B11293" s="37">
        <v>5211</v>
      </c>
      <c r="C11293" s="37" t="s">
        <v>11042</v>
      </c>
      <c r="D11293" s="38" t="s">
        <v>170</v>
      </c>
      <c r="E11293" s="39">
        <v>751.28599987279802</v>
      </c>
      <c r="F11293" s="39">
        <f t="shared" si="535"/>
        <v>826.41459986007783</v>
      </c>
      <c r="G11293" s="39">
        <f t="shared" si="536"/>
        <v>976.67179983463745</v>
      </c>
    </row>
    <row r="11294" spans="1:7" ht="25.5" customHeight="1" thickTop="1" thickBot="1" x14ac:dyDescent="0.25">
      <c r="A11294" s="20" t="str">
        <f t="shared" si="534"/>
        <v>5211LOWER INMAN VALLEY</v>
      </c>
      <c r="B11294" s="20">
        <v>5211</v>
      </c>
      <c r="C11294" s="20" t="s">
        <v>11043</v>
      </c>
      <c r="D11294" s="21" t="s">
        <v>170</v>
      </c>
      <c r="E11294" s="22">
        <v>751.28599987279802</v>
      </c>
      <c r="F11294" s="22">
        <f t="shared" si="535"/>
        <v>826.41459986007783</v>
      </c>
      <c r="G11294" s="22">
        <f t="shared" si="536"/>
        <v>976.67179983463745</v>
      </c>
    </row>
    <row r="11295" spans="1:7" ht="25.5" customHeight="1" thickTop="1" thickBot="1" x14ac:dyDescent="0.25">
      <c r="A11295" s="20" t="str">
        <f t="shared" si="534"/>
        <v>5211MCCRACKEN</v>
      </c>
      <c r="B11295" s="37">
        <v>5211</v>
      </c>
      <c r="C11295" s="37" t="s">
        <v>11044</v>
      </c>
      <c r="D11295" s="38" t="s">
        <v>170</v>
      </c>
      <c r="E11295" s="39">
        <v>751.28599987279802</v>
      </c>
      <c r="F11295" s="39">
        <f t="shared" si="535"/>
        <v>826.41459986007783</v>
      </c>
      <c r="G11295" s="39">
        <f t="shared" si="536"/>
        <v>976.67179983463745</v>
      </c>
    </row>
    <row r="11296" spans="1:7" ht="25.5" customHeight="1" thickTop="1" thickBot="1" x14ac:dyDescent="0.25">
      <c r="A11296" s="20" t="str">
        <f t="shared" si="534"/>
        <v>5211MOUNT JAGGED</v>
      </c>
      <c r="B11296" s="20">
        <v>5211</v>
      </c>
      <c r="C11296" s="20" t="s">
        <v>11045</v>
      </c>
      <c r="D11296" s="21" t="s">
        <v>170</v>
      </c>
      <c r="E11296" s="22">
        <v>751.28599987279802</v>
      </c>
      <c r="F11296" s="22">
        <f t="shared" si="535"/>
        <v>826.41459986007783</v>
      </c>
      <c r="G11296" s="22">
        <f t="shared" si="536"/>
        <v>976.67179983463745</v>
      </c>
    </row>
    <row r="11297" spans="1:7" ht="25.5" customHeight="1" thickTop="1" thickBot="1" x14ac:dyDescent="0.25">
      <c r="A11297" s="20" t="str">
        <f t="shared" si="534"/>
        <v>5211VICTOR HARBOR</v>
      </c>
      <c r="B11297" s="37">
        <v>5211</v>
      </c>
      <c r="C11297" s="37" t="s">
        <v>11046</v>
      </c>
      <c r="D11297" s="38" t="s">
        <v>170</v>
      </c>
      <c r="E11297" s="39">
        <v>751.28599987279802</v>
      </c>
      <c r="F11297" s="39">
        <f t="shared" si="535"/>
        <v>826.41459986007783</v>
      </c>
      <c r="G11297" s="39">
        <f t="shared" si="536"/>
        <v>976.67179983463745</v>
      </c>
    </row>
    <row r="11298" spans="1:7" ht="25.5" customHeight="1" thickTop="1" thickBot="1" x14ac:dyDescent="0.25">
      <c r="A11298" s="20" t="str">
        <f t="shared" si="534"/>
        <v>5211WAITPINGA</v>
      </c>
      <c r="B11298" s="20">
        <v>5211</v>
      </c>
      <c r="C11298" s="20" t="s">
        <v>11047</v>
      </c>
      <c r="D11298" s="21" t="s">
        <v>170</v>
      </c>
      <c r="E11298" s="22">
        <v>751.28599987279802</v>
      </c>
      <c r="F11298" s="22">
        <f t="shared" si="535"/>
        <v>826.41459986007783</v>
      </c>
      <c r="G11298" s="22">
        <f t="shared" si="536"/>
        <v>976.67179983463745</v>
      </c>
    </row>
    <row r="11299" spans="1:7" ht="25.5" customHeight="1" thickTop="1" thickBot="1" x14ac:dyDescent="0.25">
      <c r="A11299" s="20" t="str">
        <f t="shared" si="534"/>
        <v>5211WILLOW CREEK</v>
      </c>
      <c r="B11299" s="37">
        <v>5211</v>
      </c>
      <c r="C11299" s="37" t="s">
        <v>11048</v>
      </c>
      <c r="D11299" s="38" t="s">
        <v>170</v>
      </c>
      <c r="E11299" s="39">
        <v>751.28599987279802</v>
      </c>
      <c r="F11299" s="39">
        <f t="shared" si="535"/>
        <v>826.41459986007783</v>
      </c>
      <c r="G11299" s="39">
        <f t="shared" si="536"/>
        <v>976.67179983463745</v>
      </c>
    </row>
    <row r="11300" spans="1:7" ht="25.5" customHeight="1" thickTop="1" thickBot="1" x14ac:dyDescent="0.25">
      <c r="A11300" s="20" t="str">
        <f t="shared" si="534"/>
        <v>5212PORT ELLIOT</v>
      </c>
      <c r="B11300" s="20">
        <v>5212</v>
      </c>
      <c r="C11300" s="20" t="s">
        <v>11049</v>
      </c>
      <c r="D11300" s="21" t="s">
        <v>170</v>
      </c>
      <c r="E11300" s="22">
        <v>704.08800014765995</v>
      </c>
      <c r="F11300" s="22">
        <f t="shared" si="535"/>
        <v>774.49680016242598</v>
      </c>
      <c r="G11300" s="22">
        <f t="shared" si="536"/>
        <v>915.31440019195793</v>
      </c>
    </row>
    <row r="11301" spans="1:7" ht="25.5" customHeight="1" thickTop="1" thickBot="1" x14ac:dyDescent="0.25">
      <c r="A11301" s="20" t="str">
        <f t="shared" si="534"/>
        <v>5213MIDDLETON</v>
      </c>
      <c r="B11301" s="37">
        <v>5213</v>
      </c>
      <c r="C11301" s="37" t="s">
        <v>9958</v>
      </c>
      <c r="D11301" s="38" t="s">
        <v>170</v>
      </c>
      <c r="E11301" s="39">
        <v>709.09200006715196</v>
      </c>
      <c r="F11301" s="39">
        <f t="shared" si="535"/>
        <v>780.00120007386727</v>
      </c>
      <c r="G11301" s="39">
        <f t="shared" si="536"/>
        <v>921.81960008729754</v>
      </c>
    </row>
    <row r="11302" spans="1:7" ht="25.5" customHeight="1" thickTop="1" thickBot="1" x14ac:dyDescent="0.25">
      <c r="A11302" s="20" t="str">
        <f t="shared" si="534"/>
        <v>5214CURRENCY CREEK</v>
      </c>
      <c r="B11302" s="20">
        <v>5214</v>
      </c>
      <c r="C11302" s="20" t="s">
        <v>11050</v>
      </c>
      <c r="D11302" s="21" t="s">
        <v>170</v>
      </c>
      <c r="E11302" s="22">
        <v>788.77799995354803</v>
      </c>
      <c r="F11302" s="22">
        <f t="shared" si="535"/>
        <v>867.65579994890288</v>
      </c>
      <c r="G11302" s="22">
        <f t="shared" si="536"/>
        <v>1025.4113999396125</v>
      </c>
    </row>
    <row r="11303" spans="1:7" ht="25.5" customHeight="1" thickTop="1" thickBot="1" x14ac:dyDescent="0.25">
      <c r="A11303" s="20" t="str">
        <f t="shared" si="534"/>
        <v>5214GOOLWA</v>
      </c>
      <c r="B11303" s="37">
        <v>5214</v>
      </c>
      <c r="C11303" s="37" t="s">
        <v>11051</v>
      </c>
      <c r="D11303" s="38" t="s">
        <v>170</v>
      </c>
      <c r="E11303" s="39">
        <v>788.77799995354803</v>
      </c>
      <c r="F11303" s="39">
        <f t="shared" si="535"/>
        <v>867.65579994890288</v>
      </c>
      <c r="G11303" s="39">
        <f t="shared" si="536"/>
        <v>1025.4113999396125</v>
      </c>
    </row>
    <row r="11304" spans="1:7" ht="25.5" customHeight="1" thickTop="1" thickBot="1" x14ac:dyDescent="0.25">
      <c r="A11304" s="20" t="str">
        <f t="shared" si="534"/>
        <v>5214GOOLWA BEACH</v>
      </c>
      <c r="B11304" s="20">
        <v>5214</v>
      </c>
      <c r="C11304" s="20" t="s">
        <v>11052</v>
      </c>
      <c r="D11304" s="21" t="s">
        <v>170</v>
      </c>
      <c r="E11304" s="22">
        <v>788.77799995354803</v>
      </c>
      <c r="F11304" s="22">
        <f t="shared" si="535"/>
        <v>867.65579994890288</v>
      </c>
      <c r="G11304" s="22">
        <f t="shared" si="536"/>
        <v>1025.4113999396125</v>
      </c>
    </row>
    <row r="11305" spans="1:7" ht="25.5" customHeight="1" thickTop="1" thickBot="1" x14ac:dyDescent="0.25">
      <c r="A11305" s="20" t="str">
        <f t="shared" si="534"/>
        <v>5214GOOLWA NORTH</v>
      </c>
      <c r="B11305" s="37">
        <v>5214</v>
      </c>
      <c r="C11305" s="37" t="s">
        <v>11053</v>
      </c>
      <c r="D11305" s="38" t="s">
        <v>170</v>
      </c>
      <c r="E11305" s="39">
        <v>788.77799995354803</v>
      </c>
      <c r="F11305" s="39">
        <f t="shared" si="535"/>
        <v>867.65579994890288</v>
      </c>
      <c r="G11305" s="39">
        <f t="shared" si="536"/>
        <v>1025.4113999396125</v>
      </c>
    </row>
    <row r="11306" spans="1:7" ht="25.5" customHeight="1" thickTop="1" thickBot="1" x14ac:dyDescent="0.25">
      <c r="A11306" s="20" t="str">
        <f t="shared" si="534"/>
        <v>5214GOOLWA SOUTH</v>
      </c>
      <c r="B11306" s="20">
        <v>5214</v>
      </c>
      <c r="C11306" s="20" t="s">
        <v>11054</v>
      </c>
      <c r="D11306" s="21" t="s">
        <v>170</v>
      </c>
      <c r="E11306" s="22">
        <v>788.77799995354803</v>
      </c>
      <c r="F11306" s="22">
        <f t="shared" si="535"/>
        <v>867.65579994890288</v>
      </c>
      <c r="G11306" s="22">
        <f t="shared" si="536"/>
        <v>1025.4113999396125</v>
      </c>
    </row>
    <row r="11307" spans="1:7" ht="25.5" customHeight="1" thickTop="1" thickBot="1" x14ac:dyDescent="0.25">
      <c r="A11307" s="20" t="str">
        <f t="shared" si="534"/>
        <v>5214HINDMARSH ISLAND</v>
      </c>
      <c r="B11307" s="37">
        <v>5214</v>
      </c>
      <c r="C11307" s="37" t="s">
        <v>11055</v>
      </c>
      <c r="D11307" s="38" t="s">
        <v>170</v>
      </c>
      <c r="E11307" s="39">
        <v>788.77799995354803</v>
      </c>
      <c r="F11307" s="39">
        <f t="shared" si="535"/>
        <v>867.65579994890288</v>
      </c>
      <c r="G11307" s="39">
        <f t="shared" si="536"/>
        <v>1025.4113999396125</v>
      </c>
    </row>
    <row r="11308" spans="1:7" ht="25.5" customHeight="1" thickTop="1" thickBot="1" x14ac:dyDescent="0.25">
      <c r="A11308" s="20" t="str">
        <f t="shared" si="534"/>
        <v>5214MOSQUITO HILL</v>
      </c>
      <c r="B11308" s="20">
        <v>5214</v>
      </c>
      <c r="C11308" s="20" t="s">
        <v>11056</v>
      </c>
      <c r="D11308" s="21" t="s">
        <v>170</v>
      </c>
      <c r="E11308" s="22">
        <v>788.77799995354803</v>
      </c>
      <c r="F11308" s="22">
        <f t="shared" si="535"/>
        <v>867.65579994890288</v>
      </c>
      <c r="G11308" s="22">
        <f t="shared" si="536"/>
        <v>1025.4113999396125</v>
      </c>
    </row>
    <row r="11309" spans="1:7" ht="25.5" customHeight="1" thickTop="1" thickBot="1" x14ac:dyDescent="0.25">
      <c r="A11309" s="20" t="str">
        <f t="shared" si="534"/>
        <v>5220PARNDANA</v>
      </c>
      <c r="B11309" s="37">
        <v>5220</v>
      </c>
      <c r="C11309" s="37" t="s">
        <v>11057</v>
      </c>
      <c r="D11309" s="38" t="s">
        <v>170</v>
      </c>
      <c r="E11309" s="39">
        <v>1814.6759999999999</v>
      </c>
      <c r="F11309" s="39">
        <f t="shared" si="535"/>
        <v>1996.1436000000001</v>
      </c>
      <c r="G11309" s="39">
        <f t="shared" si="536"/>
        <v>2359.0787999999998</v>
      </c>
    </row>
    <row r="11310" spans="1:7" ht="25.5" customHeight="1" thickTop="1" thickBot="1" x14ac:dyDescent="0.25">
      <c r="A11310" s="20" t="str">
        <f t="shared" si="534"/>
        <v>5221AMERICAN RIVER</v>
      </c>
      <c r="B11310" s="20">
        <v>5221</v>
      </c>
      <c r="C11310" s="20" t="s">
        <v>11058</v>
      </c>
      <c r="D11310" s="21" t="s">
        <v>170</v>
      </c>
      <c r="E11310" s="22">
        <v>1814.6759999999999</v>
      </c>
      <c r="F11310" s="22">
        <f t="shared" si="535"/>
        <v>1996.1436000000001</v>
      </c>
      <c r="G11310" s="22">
        <f t="shared" si="536"/>
        <v>2359.0787999999998</v>
      </c>
    </row>
    <row r="11311" spans="1:7" ht="25.5" customHeight="1" thickTop="1" thickBot="1" x14ac:dyDescent="0.25">
      <c r="A11311" s="20" t="str">
        <f t="shared" si="534"/>
        <v>5221BALLAST HEAD</v>
      </c>
      <c r="B11311" s="37">
        <v>5221</v>
      </c>
      <c r="C11311" s="37" t="s">
        <v>11059</v>
      </c>
      <c r="D11311" s="38" t="s">
        <v>170</v>
      </c>
      <c r="E11311" s="39">
        <v>1814.6759999999999</v>
      </c>
      <c r="F11311" s="39">
        <f t="shared" si="535"/>
        <v>1996.1436000000001</v>
      </c>
      <c r="G11311" s="39">
        <f t="shared" si="536"/>
        <v>2359.0787999999998</v>
      </c>
    </row>
    <row r="11312" spans="1:7" ht="25.5" customHeight="1" thickTop="1" thickBot="1" x14ac:dyDescent="0.25">
      <c r="A11312" s="20" t="str">
        <f t="shared" si="534"/>
        <v>5221MUSTON</v>
      </c>
      <c r="B11312" s="20">
        <v>5221</v>
      </c>
      <c r="C11312" s="20" t="s">
        <v>11060</v>
      </c>
      <c r="D11312" s="21" t="s">
        <v>170</v>
      </c>
      <c r="E11312" s="22">
        <v>1814.6759999999999</v>
      </c>
      <c r="F11312" s="22">
        <f t="shared" si="535"/>
        <v>1996.1436000000001</v>
      </c>
      <c r="G11312" s="22">
        <f t="shared" si="536"/>
        <v>2359.0787999999998</v>
      </c>
    </row>
    <row r="11313" spans="1:7" ht="25.5" customHeight="1" thickTop="1" thickBot="1" x14ac:dyDescent="0.25">
      <c r="A11313" s="20" t="str">
        <f t="shared" si="534"/>
        <v>5222AMERICAN BEACH</v>
      </c>
      <c r="B11313" s="37">
        <v>5222</v>
      </c>
      <c r="C11313" s="37" t="s">
        <v>11061</v>
      </c>
      <c r="D11313" s="38" t="s">
        <v>170</v>
      </c>
      <c r="E11313" s="39">
        <v>950.281999952418</v>
      </c>
      <c r="F11313" s="39">
        <f t="shared" si="535"/>
        <v>1045.3101999476598</v>
      </c>
      <c r="G11313" s="39">
        <f t="shared" si="536"/>
        <v>1235.3665999381435</v>
      </c>
    </row>
    <row r="11314" spans="1:7" ht="25.5" customHeight="1" thickTop="1" thickBot="1" x14ac:dyDescent="0.25">
      <c r="A11314" s="20" t="str">
        <f t="shared" si="534"/>
        <v>5222ANTECHAMBER BAY</v>
      </c>
      <c r="B11314" s="20">
        <v>5222</v>
      </c>
      <c r="C11314" s="20" t="s">
        <v>11062</v>
      </c>
      <c r="D11314" s="21" t="s">
        <v>170</v>
      </c>
      <c r="E11314" s="22">
        <v>950.281999952418</v>
      </c>
      <c r="F11314" s="22">
        <f t="shared" si="535"/>
        <v>1045.3101999476598</v>
      </c>
      <c r="G11314" s="22">
        <f t="shared" si="536"/>
        <v>1235.3665999381435</v>
      </c>
    </row>
    <row r="11315" spans="1:7" ht="25.5" customHeight="1" thickTop="1" thickBot="1" x14ac:dyDescent="0.25">
      <c r="A11315" s="20" t="str">
        <f t="shared" si="534"/>
        <v>5222BAUDIN BEACH</v>
      </c>
      <c r="B11315" s="37">
        <v>5222</v>
      </c>
      <c r="C11315" s="37" t="s">
        <v>11063</v>
      </c>
      <c r="D11315" s="38" t="s">
        <v>170</v>
      </c>
      <c r="E11315" s="39">
        <v>950.281999952418</v>
      </c>
      <c r="F11315" s="39">
        <f t="shared" si="535"/>
        <v>1045.3101999476598</v>
      </c>
      <c r="G11315" s="39">
        <f t="shared" si="536"/>
        <v>1235.3665999381435</v>
      </c>
    </row>
    <row r="11316" spans="1:7" ht="25.5" customHeight="1" thickTop="1" thickBot="1" x14ac:dyDescent="0.25">
      <c r="A11316" s="20" t="str">
        <f t="shared" si="534"/>
        <v>5222BROWN BEACH</v>
      </c>
      <c r="B11316" s="20">
        <v>5222</v>
      </c>
      <c r="C11316" s="20" t="s">
        <v>11064</v>
      </c>
      <c r="D11316" s="21" t="s">
        <v>170</v>
      </c>
      <c r="E11316" s="22">
        <v>950.281999952418</v>
      </c>
      <c r="F11316" s="22">
        <f t="shared" si="535"/>
        <v>1045.3101999476598</v>
      </c>
      <c r="G11316" s="22">
        <f t="shared" si="536"/>
        <v>1235.3665999381435</v>
      </c>
    </row>
    <row r="11317" spans="1:7" ht="25.5" customHeight="1" thickTop="1" thickBot="1" x14ac:dyDescent="0.25">
      <c r="A11317" s="20" t="str">
        <f t="shared" si="534"/>
        <v>5222CUTTLEFISH BAY</v>
      </c>
      <c r="B11317" s="37">
        <v>5222</v>
      </c>
      <c r="C11317" s="37" t="s">
        <v>11065</v>
      </c>
      <c r="D11317" s="38" t="s">
        <v>170</v>
      </c>
      <c r="E11317" s="39">
        <v>950.281999952418</v>
      </c>
      <c r="F11317" s="39">
        <f t="shared" si="535"/>
        <v>1045.3101999476598</v>
      </c>
      <c r="G11317" s="39">
        <f t="shared" si="536"/>
        <v>1235.3665999381435</v>
      </c>
    </row>
    <row r="11318" spans="1:7" ht="25.5" customHeight="1" thickTop="1" thickBot="1" x14ac:dyDescent="0.25">
      <c r="A11318" s="20" t="str">
        <f t="shared" si="534"/>
        <v>5222DUDLEY EAST</v>
      </c>
      <c r="B11318" s="20">
        <v>5222</v>
      </c>
      <c r="C11318" s="20" t="s">
        <v>11066</v>
      </c>
      <c r="D11318" s="21" t="s">
        <v>170</v>
      </c>
      <c r="E11318" s="22">
        <v>950.281999952418</v>
      </c>
      <c r="F11318" s="22">
        <f t="shared" si="535"/>
        <v>1045.3101999476598</v>
      </c>
      <c r="G11318" s="22">
        <f t="shared" si="536"/>
        <v>1235.3665999381435</v>
      </c>
    </row>
    <row r="11319" spans="1:7" ht="25.5" customHeight="1" thickTop="1" thickBot="1" x14ac:dyDescent="0.25">
      <c r="A11319" s="20" t="str">
        <f t="shared" si="534"/>
        <v>5222DUDLEY WEST</v>
      </c>
      <c r="B11319" s="37">
        <v>5222</v>
      </c>
      <c r="C11319" s="37" t="s">
        <v>11067</v>
      </c>
      <c r="D11319" s="38" t="s">
        <v>170</v>
      </c>
      <c r="E11319" s="39">
        <v>950.281999952418</v>
      </c>
      <c r="F11319" s="39">
        <f t="shared" si="535"/>
        <v>1045.3101999476598</v>
      </c>
      <c r="G11319" s="39">
        <f t="shared" si="536"/>
        <v>1235.3665999381435</v>
      </c>
    </row>
    <row r="11320" spans="1:7" ht="25.5" customHeight="1" thickTop="1" thickBot="1" x14ac:dyDescent="0.25">
      <c r="A11320" s="20" t="str">
        <f t="shared" si="534"/>
        <v>5222IRONSTONE</v>
      </c>
      <c r="B11320" s="20">
        <v>5222</v>
      </c>
      <c r="C11320" s="20" t="s">
        <v>11068</v>
      </c>
      <c r="D11320" s="21" t="s">
        <v>170</v>
      </c>
      <c r="E11320" s="22">
        <v>950.281999952418</v>
      </c>
      <c r="F11320" s="22">
        <f t="shared" si="535"/>
        <v>1045.3101999476598</v>
      </c>
      <c r="G11320" s="22">
        <f t="shared" si="536"/>
        <v>1235.3665999381435</v>
      </c>
    </row>
    <row r="11321" spans="1:7" ht="25.5" customHeight="1" thickTop="1" thickBot="1" x14ac:dyDescent="0.25">
      <c r="A11321" s="20" t="str">
        <f t="shared" si="534"/>
        <v>5222ISLAND BEACH</v>
      </c>
      <c r="B11321" s="37">
        <v>5222</v>
      </c>
      <c r="C11321" s="37" t="s">
        <v>11069</v>
      </c>
      <c r="D11321" s="38" t="s">
        <v>170</v>
      </c>
      <c r="E11321" s="39">
        <v>950.281999952418</v>
      </c>
      <c r="F11321" s="39">
        <f t="shared" si="535"/>
        <v>1045.3101999476598</v>
      </c>
      <c r="G11321" s="39">
        <f t="shared" si="536"/>
        <v>1235.3665999381435</v>
      </c>
    </row>
    <row r="11322" spans="1:7" ht="25.5" customHeight="1" thickTop="1" thickBot="1" x14ac:dyDescent="0.25">
      <c r="A11322" s="20" t="str">
        <f t="shared" si="534"/>
        <v>5222KANGAROO HEAD</v>
      </c>
      <c r="B11322" s="20">
        <v>5222</v>
      </c>
      <c r="C11322" s="20" t="s">
        <v>11070</v>
      </c>
      <c r="D11322" s="21" t="s">
        <v>170</v>
      </c>
      <c r="E11322" s="22">
        <v>950.281999952418</v>
      </c>
      <c r="F11322" s="22">
        <f t="shared" si="535"/>
        <v>1045.3101999476598</v>
      </c>
      <c r="G11322" s="22">
        <f t="shared" si="536"/>
        <v>1235.3665999381435</v>
      </c>
    </row>
    <row r="11323" spans="1:7" ht="25.5" customHeight="1" thickTop="1" thickBot="1" x14ac:dyDescent="0.25">
      <c r="A11323" s="20" t="str">
        <f t="shared" si="534"/>
        <v>5222PELICAN LAGOON</v>
      </c>
      <c r="B11323" s="37">
        <v>5222</v>
      </c>
      <c r="C11323" s="37" t="s">
        <v>11071</v>
      </c>
      <c r="D11323" s="38" t="s">
        <v>170</v>
      </c>
      <c r="E11323" s="39">
        <v>950.281999952418</v>
      </c>
      <c r="F11323" s="39">
        <f t="shared" si="535"/>
        <v>1045.3101999476598</v>
      </c>
      <c r="G11323" s="39">
        <f t="shared" si="536"/>
        <v>1235.3665999381435</v>
      </c>
    </row>
    <row r="11324" spans="1:7" ht="25.5" customHeight="1" thickTop="1" thickBot="1" x14ac:dyDescent="0.25">
      <c r="A11324" s="20" t="str">
        <f t="shared" si="534"/>
        <v>5222PENNESHAW</v>
      </c>
      <c r="B11324" s="20">
        <v>5222</v>
      </c>
      <c r="C11324" s="20" t="s">
        <v>11072</v>
      </c>
      <c r="D11324" s="21" t="s">
        <v>170</v>
      </c>
      <c r="E11324" s="22">
        <v>950.281999952418</v>
      </c>
      <c r="F11324" s="22">
        <f t="shared" si="535"/>
        <v>1045.3101999476598</v>
      </c>
      <c r="G11324" s="22">
        <f t="shared" si="536"/>
        <v>1235.3665999381435</v>
      </c>
    </row>
    <row r="11325" spans="1:7" ht="25.5" customHeight="1" thickTop="1" thickBot="1" x14ac:dyDescent="0.25">
      <c r="A11325" s="20" t="str">
        <f t="shared" si="534"/>
        <v>5222PORKY FLAT</v>
      </c>
      <c r="B11325" s="37">
        <v>5222</v>
      </c>
      <c r="C11325" s="37" t="s">
        <v>11073</v>
      </c>
      <c r="D11325" s="38" t="s">
        <v>170</v>
      </c>
      <c r="E11325" s="39">
        <v>950.281999952418</v>
      </c>
      <c r="F11325" s="39">
        <f t="shared" si="535"/>
        <v>1045.3101999476598</v>
      </c>
      <c r="G11325" s="39">
        <f t="shared" si="536"/>
        <v>1235.3665999381435</v>
      </c>
    </row>
    <row r="11326" spans="1:7" ht="25.5" customHeight="1" thickTop="1" thickBot="1" x14ac:dyDescent="0.25">
      <c r="A11326" s="20" t="str">
        <f t="shared" si="534"/>
        <v>5222SAPPHIRETOWN</v>
      </c>
      <c r="B11326" s="20">
        <v>5222</v>
      </c>
      <c r="C11326" s="20" t="s">
        <v>11074</v>
      </c>
      <c r="D11326" s="21" t="s">
        <v>170</v>
      </c>
      <c r="E11326" s="22">
        <v>950.281999952418</v>
      </c>
      <c r="F11326" s="22">
        <f t="shared" si="535"/>
        <v>1045.3101999476598</v>
      </c>
      <c r="G11326" s="22">
        <f t="shared" si="536"/>
        <v>1235.3665999381435</v>
      </c>
    </row>
    <row r="11327" spans="1:7" ht="25.5" customHeight="1" thickTop="1" thickBot="1" x14ac:dyDescent="0.25">
      <c r="A11327" s="20" t="str">
        <f t="shared" si="534"/>
        <v>5222WILLOUGHBY</v>
      </c>
      <c r="B11327" s="37">
        <v>5222</v>
      </c>
      <c r="C11327" s="37" t="s">
        <v>919</v>
      </c>
      <c r="D11327" s="38" t="s">
        <v>170</v>
      </c>
      <c r="E11327" s="39">
        <v>950.281999952418</v>
      </c>
      <c r="F11327" s="39">
        <f t="shared" si="535"/>
        <v>1045.3101999476598</v>
      </c>
      <c r="G11327" s="39">
        <f t="shared" si="536"/>
        <v>1235.3665999381435</v>
      </c>
    </row>
    <row r="11328" spans="1:7" ht="25.5" customHeight="1" thickTop="1" thickBot="1" x14ac:dyDescent="0.25">
      <c r="A11328" s="20" t="str">
        <f t="shared" si="534"/>
        <v>5222WILLSON RIVER</v>
      </c>
      <c r="B11328" s="20">
        <v>5222</v>
      </c>
      <c r="C11328" s="20" t="s">
        <v>11075</v>
      </c>
      <c r="D11328" s="21" t="s">
        <v>170</v>
      </c>
      <c r="E11328" s="22">
        <v>950.281999952418</v>
      </c>
      <c r="F11328" s="22">
        <f t="shared" si="535"/>
        <v>1045.3101999476598</v>
      </c>
      <c r="G11328" s="22">
        <f t="shared" si="536"/>
        <v>1235.3665999381435</v>
      </c>
    </row>
    <row r="11329" spans="1:7" ht="25.5" customHeight="1" thickTop="1" thickBot="1" x14ac:dyDescent="0.25">
      <c r="A11329" s="20" t="str">
        <f t="shared" si="534"/>
        <v>5223BAY OF SHOALS</v>
      </c>
      <c r="B11329" s="37">
        <v>5223</v>
      </c>
      <c r="C11329" s="37" t="s">
        <v>11076</v>
      </c>
      <c r="D11329" s="38" t="s">
        <v>170</v>
      </c>
      <c r="E11329" s="39">
        <v>927.45400012096195</v>
      </c>
      <c r="F11329" s="39">
        <f t="shared" si="535"/>
        <v>1020.1994001330582</v>
      </c>
      <c r="G11329" s="39">
        <f t="shared" si="536"/>
        <v>1205.6902001572505</v>
      </c>
    </row>
    <row r="11330" spans="1:7" ht="25.5" customHeight="1" thickTop="1" thickBot="1" x14ac:dyDescent="0.25">
      <c r="A11330" s="20" t="str">
        <f t="shared" si="534"/>
        <v>5223BIRCHMORE</v>
      </c>
      <c r="B11330" s="20">
        <v>5223</v>
      </c>
      <c r="C11330" s="20" t="s">
        <v>11077</v>
      </c>
      <c r="D11330" s="21" t="s">
        <v>170</v>
      </c>
      <c r="E11330" s="22">
        <v>927.45400012096195</v>
      </c>
      <c r="F11330" s="22">
        <f t="shared" si="535"/>
        <v>1020.1994001330582</v>
      </c>
      <c r="G11330" s="22">
        <f t="shared" si="536"/>
        <v>1205.6902001572505</v>
      </c>
    </row>
    <row r="11331" spans="1:7" ht="25.5" customHeight="1" thickTop="1" thickBot="1" x14ac:dyDescent="0.25">
      <c r="A11331" s="20" t="str">
        <f t="shared" si="534"/>
        <v>5223BROWNLOW KI</v>
      </c>
      <c r="B11331" s="37">
        <v>5223</v>
      </c>
      <c r="C11331" s="37" t="s">
        <v>11078</v>
      </c>
      <c r="D11331" s="38" t="s">
        <v>170</v>
      </c>
      <c r="E11331" s="39">
        <v>927.45400012096195</v>
      </c>
      <c r="F11331" s="39">
        <f t="shared" si="535"/>
        <v>1020.1994001330582</v>
      </c>
      <c r="G11331" s="39">
        <f t="shared" si="536"/>
        <v>1205.6902001572505</v>
      </c>
    </row>
    <row r="11332" spans="1:7" ht="25.5" customHeight="1" thickTop="1" thickBot="1" x14ac:dyDescent="0.25">
      <c r="A11332" s="20" t="str">
        <f t="shared" si="534"/>
        <v>5223CAPE BORDA</v>
      </c>
      <c r="B11332" s="20">
        <v>5223</v>
      </c>
      <c r="C11332" s="20" t="s">
        <v>11079</v>
      </c>
      <c r="D11332" s="21" t="s">
        <v>170</v>
      </c>
      <c r="E11332" s="22">
        <v>927.45400012096195</v>
      </c>
      <c r="F11332" s="22">
        <f t="shared" si="535"/>
        <v>1020.1994001330582</v>
      </c>
      <c r="G11332" s="22">
        <f t="shared" si="536"/>
        <v>1205.6902001572505</v>
      </c>
    </row>
    <row r="11333" spans="1:7" ht="25.5" customHeight="1" thickTop="1" thickBot="1" x14ac:dyDescent="0.25">
      <c r="A11333" s="20" t="str">
        <f t="shared" ref="A11333:A11396" si="537">CONCATENATE(B11333,C11333)</f>
        <v>5223CASSINI</v>
      </c>
      <c r="B11333" s="37">
        <v>5223</v>
      </c>
      <c r="C11333" s="37" t="s">
        <v>11080</v>
      </c>
      <c r="D11333" s="38" t="s">
        <v>170</v>
      </c>
      <c r="E11333" s="39">
        <v>927.45400012096195</v>
      </c>
      <c r="F11333" s="39">
        <f t="shared" ref="F11333:F11396" si="538">1.1*E11333</f>
        <v>1020.1994001330582</v>
      </c>
      <c r="G11333" s="39">
        <f t="shared" ref="G11333:G11396" si="539">1.3*E11333</f>
        <v>1205.6902001572505</v>
      </c>
    </row>
    <row r="11334" spans="1:7" ht="25.5" customHeight="1" thickTop="1" thickBot="1" x14ac:dyDescent="0.25">
      <c r="A11334" s="20" t="str">
        <f t="shared" si="537"/>
        <v>5223CYGNET RIVER</v>
      </c>
      <c r="B11334" s="20">
        <v>5223</v>
      </c>
      <c r="C11334" s="20" t="s">
        <v>11081</v>
      </c>
      <c r="D11334" s="21" t="s">
        <v>170</v>
      </c>
      <c r="E11334" s="22">
        <v>927.45400012096195</v>
      </c>
      <c r="F11334" s="22">
        <f t="shared" si="538"/>
        <v>1020.1994001330582</v>
      </c>
      <c r="G11334" s="22">
        <f t="shared" si="539"/>
        <v>1205.6902001572505</v>
      </c>
    </row>
    <row r="11335" spans="1:7" ht="25.5" customHeight="1" thickTop="1" thickBot="1" x14ac:dyDescent="0.25">
      <c r="A11335" s="20" t="str">
        <f t="shared" si="537"/>
        <v>5223D'ESTREES BAY</v>
      </c>
      <c r="B11335" s="37">
        <v>5223</v>
      </c>
      <c r="C11335" s="37" t="s">
        <v>11082</v>
      </c>
      <c r="D11335" s="38" t="s">
        <v>170</v>
      </c>
      <c r="E11335" s="39">
        <v>927.45400012096195</v>
      </c>
      <c r="F11335" s="39">
        <f t="shared" si="538"/>
        <v>1020.1994001330582</v>
      </c>
      <c r="G11335" s="39">
        <f t="shared" si="539"/>
        <v>1205.6902001572505</v>
      </c>
    </row>
    <row r="11336" spans="1:7" ht="25.5" customHeight="1" thickTop="1" thickBot="1" x14ac:dyDescent="0.25">
      <c r="A11336" s="20" t="str">
        <f t="shared" si="537"/>
        <v>5223DE MOLE RIVER</v>
      </c>
      <c r="B11336" s="20">
        <v>5223</v>
      </c>
      <c r="C11336" s="20" t="s">
        <v>11083</v>
      </c>
      <c r="D11336" s="21" t="s">
        <v>170</v>
      </c>
      <c r="E11336" s="22">
        <v>927.45400012096195</v>
      </c>
      <c r="F11336" s="22">
        <f t="shared" si="538"/>
        <v>1020.1994001330582</v>
      </c>
      <c r="G11336" s="22">
        <f t="shared" si="539"/>
        <v>1205.6902001572505</v>
      </c>
    </row>
    <row r="11337" spans="1:7" ht="25.5" customHeight="1" thickTop="1" thickBot="1" x14ac:dyDescent="0.25">
      <c r="A11337" s="20" t="str">
        <f t="shared" si="537"/>
        <v>5223DUNCAN</v>
      </c>
      <c r="B11337" s="37">
        <v>5223</v>
      </c>
      <c r="C11337" s="37" t="s">
        <v>11084</v>
      </c>
      <c r="D11337" s="38" t="s">
        <v>170</v>
      </c>
      <c r="E11337" s="39">
        <v>927.45400012096195</v>
      </c>
      <c r="F11337" s="39">
        <f t="shared" si="538"/>
        <v>1020.1994001330582</v>
      </c>
      <c r="G11337" s="39">
        <f t="shared" si="539"/>
        <v>1205.6902001572505</v>
      </c>
    </row>
    <row r="11338" spans="1:7" ht="25.5" customHeight="1" thickTop="1" thickBot="1" x14ac:dyDescent="0.25">
      <c r="A11338" s="20" t="str">
        <f t="shared" si="537"/>
        <v>5223EMU BAY</v>
      </c>
      <c r="B11338" s="20">
        <v>5223</v>
      </c>
      <c r="C11338" s="20" t="s">
        <v>11085</v>
      </c>
      <c r="D11338" s="21" t="s">
        <v>170</v>
      </c>
      <c r="E11338" s="22">
        <v>927.45400012096195</v>
      </c>
      <c r="F11338" s="22">
        <f t="shared" si="538"/>
        <v>1020.1994001330582</v>
      </c>
      <c r="G11338" s="22">
        <f t="shared" si="539"/>
        <v>1205.6902001572505</v>
      </c>
    </row>
    <row r="11339" spans="1:7" ht="25.5" customHeight="1" thickTop="1" thickBot="1" x14ac:dyDescent="0.25">
      <c r="A11339" s="20" t="str">
        <f t="shared" si="537"/>
        <v>5223FLINDERS CHASE</v>
      </c>
      <c r="B11339" s="37">
        <v>5223</v>
      </c>
      <c r="C11339" s="37" t="s">
        <v>11086</v>
      </c>
      <c r="D11339" s="38" t="s">
        <v>170</v>
      </c>
      <c r="E11339" s="39">
        <v>927.45400012096195</v>
      </c>
      <c r="F11339" s="39">
        <f t="shared" si="538"/>
        <v>1020.1994001330582</v>
      </c>
      <c r="G11339" s="39">
        <f t="shared" si="539"/>
        <v>1205.6902001572505</v>
      </c>
    </row>
    <row r="11340" spans="1:7" ht="25.5" customHeight="1" thickTop="1" thickBot="1" x14ac:dyDescent="0.25">
      <c r="A11340" s="20" t="str">
        <f t="shared" si="537"/>
        <v>5223GOSSE</v>
      </c>
      <c r="B11340" s="20">
        <v>5223</v>
      </c>
      <c r="C11340" s="20" t="s">
        <v>11087</v>
      </c>
      <c r="D11340" s="21" t="s">
        <v>170</v>
      </c>
      <c r="E11340" s="22">
        <v>927.45400012096195</v>
      </c>
      <c r="F11340" s="22">
        <f t="shared" si="538"/>
        <v>1020.1994001330582</v>
      </c>
      <c r="G11340" s="22">
        <f t="shared" si="539"/>
        <v>1205.6902001572505</v>
      </c>
    </row>
    <row r="11341" spans="1:7" ht="25.5" customHeight="1" thickTop="1" thickBot="1" x14ac:dyDescent="0.25">
      <c r="A11341" s="20" t="str">
        <f t="shared" si="537"/>
        <v>5223HAINES</v>
      </c>
      <c r="B11341" s="37">
        <v>5223</v>
      </c>
      <c r="C11341" s="37" t="s">
        <v>11088</v>
      </c>
      <c r="D11341" s="38" t="s">
        <v>170</v>
      </c>
      <c r="E11341" s="39">
        <v>927.45400012096195</v>
      </c>
      <c r="F11341" s="39">
        <f t="shared" si="538"/>
        <v>1020.1994001330582</v>
      </c>
      <c r="G11341" s="39">
        <f t="shared" si="539"/>
        <v>1205.6902001572505</v>
      </c>
    </row>
    <row r="11342" spans="1:7" ht="25.5" customHeight="1" thickTop="1" thickBot="1" x14ac:dyDescent="0.25">
      <c r="A11342" s="20" t="str">
        <f t="shared" si="537"/>
        <v>5223KARATTA</v>
      </c>
      <c r="B11342" s="20">
        <v>5223</v>
      </c>
      <c r="C11342" s="20" t="s">
        <v>11089</v>
      </c>
      <c r="D11342" s="21" t="s">
        <v>170</v>
      </c>
      <c r="E11342" s="22">
        <v>927.45400012096195</v>
      </c>
      <c r="F11342" s="22">
        <f t="shared" si="538"/>
        <v>1020.1994001330582</v>
      </c>
      <c r="G11342" s="22">
        <f t="shared" si="539"/>
        <v>1205.6902001572505</v>
      </c>
    </row>
    <row r="11343" spans="1:7" ht="25.5" customHeight="1" thickTop="1" thickBot="1" x14ac:dyDescent="0.25">
      <c r="A11343" s="20" t="str">
        <f t="shared" si="537"/>
        <v>5223KINGSCOTE</v>
      </c>
      <c r="B11343" s="37">
        <v>5223</v>
      </c>
      <c r="C11343" s="37" t="s">
        <v>11090</v>
      </c>
      <c r="D11343" s="38" t="s">
        <v>170</v>
      </c>
      <c r="E11343" s="39">
        <v>927.45400012096195</v>
      </c>
      <c r="F11343" s="39">
        <f t="shared" si="538"/>
        <v>1020.1994001330582</v>
      </c>
      <c r="G11343" s="39">
        <f t="shared" si="539"/>
        <v>1205.6902001572505</v>
      </c>
    </row>
    <row r="11344" spans="1:7" ht="25.5" customHeight="1" thickTop="1" thickBot="1" x14ac:dyDescent="0.25">
      <c r="A11344" s="20" t="str">
        <f t="shared" si="537"/>
        <v>5223KOHINOOR</v>
      </c>
      <c r="B11344" s="20">
        <v>5223</v>
      </c>
      <c r="C11344" s="20" t="s">
        <v>11091</v>
      </c>
      <c r="D11344" s="21" t="s">
        <v>170</v>
      </c>
      <c r="E11344" s="22">
        <v>927.45400012096195</v>
      </c>
      <c r="F11344" s="22">
        <f t="shared" si="538"/>
        <v>1020.1994001330582</v>
      </c>
      <c r="G11344" s="22">
        <f t="shared" si="539"/>
        <v>1205.6902001572505</v>
      </c>
    </row>
    <row r="11345" spans="1:7" ht="25.5" customHeight="1" thickTop="1" thickBot="1" x14ac:dyDescent="0.25">
      <c r="A11345" s="20" t="str">
        <f t="shared" si="537"/>
        <v>5223MACGILLIVRAY</v>
      </c>
      <c r="B11345" s="37">
        <v>5223</v>
      </c>
      <c r="C11345" s="37" t="s">
        <v>11092</v>
      </c>
      <c r="D11345" s="38" t="s">
        <v>170</v>
      </c>
      <c r="E11345" s="39">
        <v>927.45400012096195</v>
      </c>
      <c r="F11345" s="39">
        <f t="shared" si="538"/>
        <v>1020.1994001330582</v>
      </c>
      <c r="G11345" s="39">
        <f t="shared" si="539"/>
        <v>1205.6902001572505</v>
      </c>
    </row>
    <row r="11346" spans="1:7" ht="25.5" customHeight="1" thickTop="1" thickBot="1" x14ac:dyDescent="0.25">
      <c r="A11346" s="20" t="str">
        <f t="shared" si="537"/>
        <v>5223MENZIES</v>
      </c>
      <c r="B11346" s="20">
        <v>5223</v>
      </c>
      <c r="C11346" s="20" t="s">
        <v>10275</v>
      </c>
      <c r="D11346" s="21" t="s">
        <v>170</v>
      </c>
      <c r="E11346" s="22">
        <v>927.45400012096195</v>
      </c>
      <c r="F11346" s="22">
        <f t="shared" si="538"/>
        <v>1020.1994001330582</v>
      </c>
      <c r="G11346" s="22">
        <f t="shared" si="539"/>
        <v>1205.6902001572505</v>
      </c>
    </row>
    <row r="11347" spans="1:7" ht="25.5" customHeight="1" thickTop="1" thickBot="1" x14ac:dyDescent="0.25">
      <c r="A11347" s="20" t="str">
        <f t="shared" si="537"/>
        <v>5223MIDDLE RIVER</v>
      </c>
      <c r="B11347" s="37">
        <v>5223</v>
      </c>
      <c r="C11347" s="37" t="s">
        <v>11093</v>
      </c>
      <c r="D11347" s="38" t="s">
        <v>170</v>
      </c>
      <c r="E11347" s="39">
        <v>927.45400012096195</v>
      </c>
      <c r="F11347" s="39">
        <f t="shared" si="538"/>
        <v>1020.1994001330582</v>
      </c>
      <c r="G11347" s="39">
        <f t="shared" si="539"/>
        <v>1205.6902001572505</v>
      </c>
    </row>
    <row r="11348" spans="1:7" ht="25.5" customHeight="1" thickTop="1" thickBot="1" x14ac:dyDescent="0.25">
      <c r="A11348" s="20" t="str">
        <f t="shared" si="537"/>
        <v>5223NEPEAN BAY</v>
      </c>
      <c r="B11348" s="20">
        <v>5223</v>
      </c>
      <c r="C11348" s="20" t="s">
        <v>11094</v>
      </c>
      <c r="D11348" s="21" t="s">
        <v>170</v>
      </c>
      <c r="E11348" s="22">
        <v>927.45400012096195</v>
      </c>
      <c r="F11348" s="22">
        <f t="shared" si="538"/>
        <v>1020.1994001330582</v>
      </c>
      <c r="G11348" s="22">
        <f t="shared" si="539"/>
        <v>1205.6902001572505</v>
      </c>
    </row>
    <row r="11349" spans="1:7" ht="25.5" customHeight="1" thickTop="1" thickBot="1" x14ac:dyDescent="0.25">
      <c r="A11349" s="20" t="str">
        <f t="shared" si="537"/>
        <v>5223NEWLAND</v>
      </c>
      <c r="B11349" s="37">
        <v>5223</v>
      </c>
      <c r="C11349" s="37" t="s">
        <v>11095</v>
      </c>
      <c r="D11349" s="38" t="s">
        <v>170</v>
      </c>
      <c r="E11349" s="39">
        <v>927.45400012096195</v>
      </c>
      <c r="F11349" s="39">
        <f t="shared" si="538"/>
        <v>1020.1994001330582</v>
      </c>
      <c r="G11349" s="39">
        <f t="shared" si="539"/>
        <v>1205.6902001572505</v>
      </c>
    </row>
    <row r="11350" spans="1:7" ht="25.5" customHeight="1" thickTop="1" thickBot="1" x14ac:dyDescent="0.25">
      <c r="A11350" s="20" t="str">
        <f t="shared" si="537"/>
        <v>5223NORTH CAPE</v>
      </c>
      <c r="B11350" s="20">
        <v>5223</v>
      </c>
      <c r="C11350" s="20" t="s">
        <v>11096</v>
      </c>
      <c r="D11350" s="21" t="s">
        <v>170</v>
      </c>
      <c r="E11350" s="22">
        <v>927.45400012096195</v>
      </c>
      <c r="F11350" s="22">
        <f t="shared" si="538"/>
        <v>1020.1994001330582</v>
      </c>
      <c r="G11350" s="22">
        <f t="shared" si="539"/>
        <v>1205.6902001572505</v>
      </c>
    </row>
    <row r="11351" spans="1:7" ht="25.5" customHeight="1" thickTop="1" thickBot="1" x14ac:dyDescent="0.25">
      <c r="A11351" s="20" t="str">
        <f t="shared" si="537"/>
        <v>5223SEAL BAY</v>
      </c>
      <c r="B11351" s="37">
        <v>5223</v>
      </c>
      <c r="C11351" s="37" t="s">
        <v>11097</v>
      </c>
      <c r="D11351" s="38" t="s">
        <v>170</v>
      </c>
      <c r="E11351" s="39">
        <v>927.45400012096195</v>
      </c>
      <c r="F11351" s="39">
        <f t="shared" si="538"/>
        <v>1020.1994001330582</v>
      </c>
      <c r="G11351" s="39">
        <f t="shared" si="539"/>
        <v>1205.6902001572505</v>
      </c>
    </row>
    <row r="11352" spans="1:7" ht="25.5" customHeight="1" thickTop="1" thickBot="1" x14ac:dyDescent="0.25">
      <c r="A11352" s="20" t="str">
        <f t="shared" si="537"/>
        <v>5223SEDDON</v>
      </c>
      <c r="B11352" s="20">
        <v>5223</v>
      </c>
      <c r="C11352" s="20" t="s">
        <v>5205</v>
      </c>
      <c r="D11352" s="21" t="s">
        <v>170</v>
      </c>
      <c r="E11352" s="22">
        <v>927.45400012096195</v>
      </c>
      <c r="F11352" s="22">
        <f t="shared" si="538"/>
        <v>1020.1994001330582</v>
      </c>
      <c r="G11352" s="22">
        <f t="shared" si="539"/>
        <v>1205.6902001572505</v>
      </c>
    </row>
    <row r="11353" spans="1:7" ht="25.5" customHeight="1" thickTop="1" thickBot="1" x14ac:dyDescent="0.25">
      <c r="A11353" s="20" t="str">
        <f t="shared" si="537"/>
        <v>5223STOKES BAY</v>
      </c>
      <c r="B11353" s="37">
        <v>5223</v>
      </c>
      <c r="C11353" s="37" t="s">
        <v>11098</v>
      </c>
      <c r="D11353" s="38" t="s">
        <v>170</v>
      </c>
      <c r="E11353" s="39">
        <v>927.45400012096195</v>
      </c>
      <c r="F11353" s="39">
        <f t="shared" si="538"/>
        <v>1020.1994001330582</v>
      </c>
      <c r="G11353" s="39">
        <f t="shared" si="539"/>
        <v>1205.6902001572505</v>
      </c>
    </row>
    <row r="11354" spans="1:7" ht="25.5" customHeight="1" thickTop="1" thickBot="1" x14ac:dyDescent="0.25">
      <c r="A11354" s="20" t="str">
        <f t="shared" si="537"/>
        <v>5223STUN'SAIL BOOM</v>
      </c>
      <c r="B11354" s="20">
        <v>5223</v>
      </c>
      <c r="C11354" s="20" t="s">
        <v>11099</v>
      </c>
      <c r="D11354" s="21" t="s">
        <v>170</v>
      </c>
      <c r="E11354" s="22">
        <v>927.45400012096195</v>
      </c>
      <c r="F11354" s="22">
        <f t="shared" si="538"/>
        <v>1020.1994001330582</v>
      </c>
      <c r="G11354" s="22">
        <f t="shared" si="539"/>
        <v>1205.6902001572505</v>
      </c>
    </row>
    <row r="11355" spans="1:7" ht="25.5" customHeight="1" thickTop="1" thickBot="1" x14ac:dyDescent="0.25">
      <c r="A11355" s="20" t="str">
        <f t="shared" si="537"/>
        <v>5223VIVONNE BAY</v>
      </c>
      <c r="B11355" s="37">
        <v>5223</v>
      </c>
      <c r="C11355" s="37" t="s">
        <v>11100</v>
      </c>
      <c r="D11355" s="38" t="s">
        <v>170</v>
      </c>
      <c r="E11355" s="39">
        <v>927.45400012096195</v>
      </c>
      <c r="F11355" s="39">
        <f t="shared" si="538"/>
        <v>1020.1994001330582</v>
      </c>
      <c r="G11355" s="39">
        <f t="shared" si="539"/>
        <v>1205.6902001572505</v>
      </c>
    </row>
    <row r="11356" spans="1:7" ht="25.5" customHeight="1" thickTop="1" thickBot="1" x14ac:dyDescent="0.25">
      <c r="A11356" s="20" t="str">
        <f t="shared" si="537"/>
        <v>5223WESTERN RIVER</v>
      </c>
      <c r="B11356" s="20">
        <v>5223</v>
      </c>
      <c r="C11356" s="20" t="s">
        <v>11101</v>
      </c>
      <c r="D11356" s="21" t="s">
        <v>170</v>
      </c>
      <c r="E11356" s="22">
        <v>927.45400012096195</v>
      </c>
      <c r="F11356" s="22">
        <f t="shared" si="538"/>
        <v>1020.1994001330582</v>
      </c>
      <c r="G11356" s="22">
        <f t="shared" si="539"/>
        <v>1205.6902001572505</v>
      </c>
    </row>
    <row r="11357" spans="1:7" ht="25.5" customHeight="1" thickTop="1" thickBot="1" x14ac:dyDescent="0.25">
      <c r="A11357" s="20" t="str">
        <f t="shared" si="537"/>
        <v>5223WISANGER</v>
      </c>
      <c r="B11357" s="37">
        <v>5223</v>
      </c>
      <c r="C11357" s="37" t="s">
        <v>11102</v>
      </c>
      <c r="D11357" s="38" t="s">
        <v>170</v>
      </c>
      <c r="E11357" s="39">
        <v>927.45400012096195</v>
      </c>
      <c r="F11357" s="39">
        <f t="shared" si="538"/>
        <v>1020.1994001330582</v>
      </c>
      <c r="G11357" s="39">
        <f t="shared" si="539"/>
        <v>1205.6902001572505</v>
      </c>
    </row>
    <row r="11358" spans="1:7" ht="25.5" customHeight="1" thickTop="1" thickBot="1" x14ac:dyDescent="0.25">
      <c r="A11358" s="20" t="str">
        <f t="shared" si="537"/>
        <v>5231CHAIN OF PONDS</v>
      </c>
      <c r="B11358" s="20">
        <v>5231</v>
      </c>
      <c r="C11358" s="20" t="s">
        <v>11103</v>
      </c>
      <c r="D11358" s="21" t="s">
        <v>170</v>
      </c>
      <c r="E11358" s="22">
        <v>1035.9280001099219</v>
      </c>
      <c r="F11358" s="22">
        <f t="shared" si="538"/>
        <v>1139.5208001209141</v>
      </c>
      <c r="G11358" s="22">
        <f t="shared" si="539"/>
        <v>1346.7064001428985</v>
      </c>
    </row>
    <row r="11359" spans="1:7" ht="25.5" customHeight="1" thickTop="1" thickBot="1" x14ac:dyDescent="0.25">
      <c r="A11359" s="20" t="str">
        <f t="shared" si="537"/>
        <v>5231KERSBROOK</v>
      </c>
      <c r="B11359" s="37">
        <v>5231</v>
      </c>
      <c r="C11359" s="37" t="s">
        <v>11104</v>
      </c>
      <c r="D11359" s="38" t="s">
        <v>170</v>
      </c>
      <c r="E11359" s="39">
        <v>1035.9280001099219</v>
      </c>
      <c r="F11359" s="39">
        <f t="shared" si="538"/>
        <v>1139.5208001209141</v>
      </c>
      <c r="G11359" s="39">
        <f t="shared" si="539"/>
        <v>1346.7064001428985</v>
      </c>
    </row>
    <row r="11360" spans="1:7" ht="25.5" customHeight="1" thickTop="1" thickBot="1" x14ac:dyDescent="0.25">
      <c r="A11360" s="20" t="str">
        <f t="shared" si="537"/>
        <v>5231MILLBROOK</v>
      </c>
      <c r="B11360" s="20">
        <v>5231</v>
      </c>
      <c r="C11360" s="20" t="s">
        <v>6019</v>
      </c>
      <c r="D11360" s="21" t="s">
        <v>170</v>
      </c>
      <c r="E11360" s="22">
        <v>1035.9280001099219</v>
      </c>
      <c r="F11360" s="22">
        <f t="shared" si="538"/>
        <v>1139.5208001209141</v>
      </c>
      <c r="G11360" s="22">
        <f t="shared" si="539"/>
        <v>1346.7064001428985</v>
      </c>
    </row>
    <row r="11361" spans="1:7" ht="25.5" customHeight="1" thickTop="1" thickBot="1" x14ac:dyDescent="0.25">
      <c r="A11361" s="20" t="str">
        <f t="shared" si="537"/>
        <v>5232CUDLEE CREEK</v>
      </c>
      <c r="B11361" s="37">
        <v>5232</v>
      </c>
      <c r="C11361" s="37" t="s">
        <v>11105</v>
      </c>
      <c r="D11361" s="38" t="s">
        <v>170</v>
      </c>
      <c r="E11361" s="39">
        <v>950.20000018800602</v>
      </c>
      <c r="F11361" s="39">
        <f t="shared" si="538"/>
        <v>1045.2200002068066</v>
      </c>
      <c r="G11361" s="39">
        <f t="shared" si="539"/>
        <v>1235.2600002444078</v>
      </c>
    </row>
    <row r="11362" spans="1:7" ht="25.5" customHeight="1" thickTop="1" thickBot="1" x14ac:dyDescent="0.25">
      <c r="A11362" s="20" t="str">
        <f t="shared" si="537"/>
        <v>5233FORRESTON</v>
      </c>
      <c r="B11362" s="20">
        <v>5233</v>
      </c>
      <c r="C11362" s="20" t="s">
        <v>11106</v>
      </c>
      <c r="D11362" s="21" t="s">
        <v>170</v>
      </c>
      <c r="E11362" s="22">
        <v>1301.7939996293701</v>
      </c>
      <c r="F11362" s="22">
        <f t="shared" si="538"/>
        <v>1431.9733995923073</v>
      </c>
      <c r="G11362" s="22">
        <f t="shared" si="539"/>
        <v>1692.3321995181811</v>
      </c>
    </row>
    <row r="11363" spans="1:7" ht="25.5" customHeight="1" thickTop="1" thickBot="1" x14ac:dyDescent="0.25">
      <c r="A11363" s="20" t="str">
        <f t="shared" si="537"/>
        <v>5233GUMERACHA</v>
      </c>
      <c r="B11363" s="37">
        <v>5233</v>
      </c>
      <c r="C11363" s="37" t="s">
        <v>11107</v>
      </c>
      <c r="D11363" s="38" t="s">
        <v>170</v>
      </c>
      <c r="E11363" s="39">
        <v>1301.7939996293701</v>
      </c>
      <c r="F11363" s="39">
        <f t="shared" si="538"/>
        <v>1431.9733995923073</v>
      </c>
      <c r="G11363" s="39">
        <f t="shared" si="539"/>
        <v>1692.3321995181811</v>
      </c>
    </row>
    <row r="11364" spans="1:7" ht="25.5" customHeight="1" thickTop="1" thickBot="1" x14ac:dyDescent="0.25">
      <c r="A11364" s="20" t="str">
        <f t="shared" si="537"/>
        <v>5233KENTON VALLEY</v>
      </c>
      <c r="B11364" s="20">
        <v>5233</v>
      </c>
      <c r="C11364" s="20" t="s">
        <v>11108</v>
      </c>
      <c r="D11364" s="21" t="s">
        <v>170</v>
      </c>
      <c r="E11364" s="22">
        <v>1301.7939996293701</v>
      </c>
      <c r="F11364" s="22">
        <f t="shared" si="538"/>
        <v>1431.9733995923073</v>
      </c>
      <c r="G11364" s="22">
        <f t="shared" si="539"/>
        <v>1692.3321995181811</v>
      </c>
    </row>
    <row r="11365" spans="1:7" ht="25.5" customHeight="1" thickTop="1" thickBot="1" x14ac:dyDescent="0.25">
      <c r="A11365" s="20" t="str">
        <f t="shared" si="537"/>
        <v>5234BIRDWOOD</v>
      </c>
      <c r="B11365" s="37">
        <v>5234</v>
      </c>
      <c r="C11365" s="37" t="s">
        <v>2539</v>
      </c>
      <c r="D11365" s="38" t="s">
        <v>170</v>
      </c>
      <c r="E11365" s="39">
        <v>872.56800030917987</v>
      </c>
      <c r="F11365" s="39">
        <f t="shared" si="538"/>
        <v>959.82480034009791</v>
      </c>
      <c r="G11365" s="39">
        <f t="shared" si="539"/>
        <v>1134.3384004019338</v>
      </c>
    </row>
    <row r="11366" spans="1:7" ht="25.5" customHeight="1" thickTop="1" thickBot="1" x14ac:dyDescent="0.25">
      <c r="A11366" s="20" t="str">
        <f t="shared" si="537"/>
        <v>5235CROMER</v>
      </c>
      <c r="B11366" s="20">
        <v>5235</v>
      </c>
      <c r="C11366" s="20" t="s">
        <v>983</v>
      </c>
      <c r="D11366" s="21" t="s">
        <v>170</v>
      </c>
      <c r="E11366" s="22">
        <v>946.7579998749361</v>
      </c>
      <c r="F11366" s="22">
        <f t="shared" si="538"/>
        <v>1041.4337998624299</v>
      </c>
      <c r="G11366" s="22">
        <f t="shared" si="539"/>
        <v>1230.7853998374169</v>
      </c>
    </row>
    <row r="11367" spans="1:7" ht="25.5" customHeight="1" thickTop="1" thickBot="1" x14ac:dyDescent="0.25">
      <c r="A11367" s="20" t="str">
        <f t="shared" si="537"/>
        <v>5235EDEN VALLEY</v>
      </c>
      <c r="B11367" s="37">
        <v>5235</v>
      </c>
      <c r="C11367" s="37" t="s">
        <v>11109</v>
      </c>
      <c r="D11367" s="38" t="s">
        <v>170</v>
      </c>
      <c r="E11367" s="39">
        <v>946.7579998749361</v>
      </c>
      <c r="F11367" s="39">
        <f t="shared" si="538"/>
        <v>1041.4337998624299</v>
      </c>
      <c r="G11367" s="39">
        <f t="shared" si="539"/>
        <v>1230.7853998374169</v>
      </c>
    </row>
    <row r="11368" spans="1:7" ht="25.5" customHeight="1" thickTop="1" thickBot="1" x14ac:dyDescent="0.25">
      <c r="A11368" s="20" t="str">
        <f t="shared" si="537"/>
        <v>5235FLAXMAN VALLEY</v>
      </c>
      <c r="B11368" s="20">
        <v>5235</v>
      </c>
      <c r="C11368" s="20" t="s">
        <v>11110</v>
      </c>
      <c r="D11368" s="21" t="s">
        <v>170</v>
      </c>
      <c r="E11368" s="22">
        <v>946.7579998749361</v>
      </c>
      <c r="F11368" s="22">
        <f t="shared" si="538"/>
        <v>1041.4337998624299</v>
      </c>
      <c r="G11368" s="22">
        <f t="shared" si="539"/>
        <v>1230.7853998374169</v>
      </c>
    </row>
    <row r="11369" spans="1:7" ht="25.5" customHeight="1" thickTop="1" thickBot="1" x14ac:dyDescent="0.25">
      <c r="A11369" s="20" t="str">
        <f t="shared" si="537"/>
        <v>5235MOUNT PLEASANT</v>
      </c>
      <c r="B11369" s="37">
        <v>5235</v>
      </c>
      <c r="C11369" s="37" t="s">
        <v>3199</v>
      </c>
      <c r="D11369" s="38" t="s">
        <v>170</v>
      </c>
      <c r="E11369" s="39">
        <v>946.7579998749361</v>
      </c>
      <c r="F11369" s="39">
        <f t="shared" si="538"/>
        <v>1041.4337998624299</v>
      </c>
      <c r="G11369" s="39">
        <f t="shared" si="539"/>
        <v>1230.7853998374169</v>
      </c>
    </row>
    <row r="11370" spans="1:7" ht="25.5" customHeight="1" thickTop="1" thickBot="1" x14ac:dyDescent="0.25">
      <c r="A11370" s="20" t="str">
        <f t="shared" si="537"/>
        <v>5235SPRINGTON</v>
      </c>
      <c r="B11370" s="20">
        <v>5235</v>
      </c>
      <c r="C11370" s="20" t="s">
        <v>11111</v>
      </c>
      <c r="D11370" s="21" t="s">
        <v>170</v>
      </c>
      <c r="E11370" s="22">
        <v>946.7579998749361</v>
      </c>
      <c r="F11370" s="22">
        <f t="shared" si="538"/>
        <v>1041.4337998624299</v>
      </c>
      <c r="G11370" s="22">
        <f t="shared" si="539"/>
        <v>1230.7853998374169</v>
      </c>
    </row>
    <row r="11371" spans="1:7" ht="25.5" customHeight="1" thickTop="1" thickBot="1" x14ac:dyDescent="0.25">
      <c r="A11371" s="20" t="str">
        <f t="shared" si="537"/>
        <v>5235TAUNTON</v>
      </c>
      <c r="B11371" s="37">
        <v>5235</v>
      </c>
      <c r="C11371" s="37" t="s">
        <v>9660</v>
      </c>
      <c r="D11371" s="38" t="s">
        <v>170</v>
      </c>
      <c r="E11371" s="39">
        <v>946.7579998749361</v>
      </c>
      <c r="F11371" s="39">
        <f t="shared" si="538"/>
        <v>1041.4337998624299</v>
      </c>
      <c r="G11371" s="39">
        <f t="shared" si="539"/>
        <v>1230.7853998374169</v>
      </c>
    </row>
    <row r="11372" spans="1:7" ht="25.5" customHeight="1" thickTop="1" thickBot="1" x14ac:dyDescent="0.25">
      <c r="A11372" s="20" t="str">
        <f t="shared" si="537"/>
        <v>5236TUNGKILLO</v>
      </c>
      <c r="B11372" s="20">
        <v>5236</v>
      </c>
      <c r="C11372" s="20" t="s">
        <v>11112</v>
      </c>
      <c r="D11372" s="21" t="s">
        <v>170</v>
      </c>
      <c r="E11372" s="22">
        <v>855.60200007879007</v>
      </c>
      <c r="F11372" s="22">
        <f t="shared" si="538"/>
        <v>941.16220008666915</v>
      </c>
      <c r="G11372" s="22">
        <f t="shared" si="539"/>
        <v>1112.2826001024271</v>
      </c>
    </row>
    <row r="11373" spans="1:7" ht="25.5" customHeight="1" thickTop="1" thickBot="1" x14ac:dyDescent="0.25">
      <c r="A11373" s="20" t="str">
        <f t="shared" si="537"/>
        <v>5237APAMURRA</v>
      </c>
      <c r="B11373" s="37">
        <v>5237</v>
      </c>
      <c r="C11373" s="37" t="s">
        <v>11113</v>
      </c>
      <c r="D11373" s="38" t="s">
        <v>170</v>
      </c>
      <c r="E11373" s="39">
        <v>799.56600016293589</v>
      </c>
      <c r="F11373" s="39">
        <f t="shared" si="538"/>
        <v>879.52260017922958</v>
      </c>
      <c r="G11373" s="39">
        <f t="shared" si="539"/>
        <v>1039.4358002118167</v>
      </c>
    </row>
    <row r="11374" spans="1:7" ht="25.5" customHeight="1" thickTop="1" thickBot="1" x14ac:dyDescent="0.25">
      <c r="A11374" s="20" t="str">
        <f t="shared" si="537"/>
        <v>5237MILENDELLA</v>
      </c>
      <c r="B11374" s="20">
        <v>5237</v>
      </c>
      <c r="C11374" s="20" t="s">
        <v>11114</v>
      </c>
      <c r="D11374" s="21" t="s">
        <v>170</v>
      </c>
      <c r="E11374" s="22">
        <v>799.56600016293589</v>
      </c>
      <c r="F11374" s="22">
        <f t="shared" si="538"/>
        <v>879.52260017922958</v>
      </c>
      <c r="G11374" s="22">
        <f t="shared" si="539"/>
        <v>1039.4358002118167</v>
      </c>
    </row>
    <row r="11375" spans="1:7" ht="25.5" customHeight="1" thickTop="1" thickBot="1" x14ac:dyDescent="0.25">
      <c r="A11375" s="20" t="str">
        <f t="shared" si="537"/>
        <v>5237PALMER</v>
      </c>
      <c r="B11375" s="37">
        <v>5237</v>
      </c>
      <c r="C11375" s="37" t="s">
        <v>10627</v>
      </c>
      <c r="D11375" s="38" t="s">
        <v>170</v>
      </c>
      <c r="E11375" s="39">
        <v>799.56600016293589</v>
      </c>
      <c r="F11375" s="39">
        <f t="shared" si="538"/>
        <v>879.52260017922958</v>
      </c>
      <c r="G11375" s="39">
        <f t="shared" si="539"/>
        <v>1039.4358002118167</v>
      </c>
    </row>
    <row r="11376" spans="1:7" ht="25.5" customHeight="1" thickTop="1" thickBot="1" x14ac:dyDescent="0.25">
      <c r="A11376" s="20" t="str">
        <f t="shared" si="537"/>
        <v>5237SANDERSTON</v>
      </c>
      <c r="B11376" s="20">
        <v>5237</v>
      </c>
      <c r="C11376" s="20" t="s">
        <v>11115</v>
      </c>
      <c r="D11376" s="21" t="s">
        <v>170</v>
      </c>
      <c r="E11376" s="22">
        <v>799.56600016293589</v>
      </c>
      <c r="F11376" s="22">
        <f t="shared" si="538"/>
        <v>879.52260017922958</v>
      </c>
      <c r="G11376" s="22">
        <f t="shared" si="539"/>
        <v>1039.4358002118167</v>
      </c>
    </row>
    <row r="11377" spans="1:7" ht="25.5" customHeight="1" thickTop="1" thickBot="1" x14ac:dyDescent="0.25">
      <c r="A11377" s="20" t="str">
        <f t="shared" si="537"/>
        <v>5238ANGAS VALLEY</v>
      </c>
      <c r="B11377" s="37">
        <v>5238</v>
      </c>
      <c r="C11377" s="37" t="s">
        <v>11116</v>
      </c>
      <c r="D11377" s="38" t="s">
        <v>170</v>
      </c>
      <c r="E11377" s="39">
        <v>844.74399965004</v>
      </c>
      <c r="F11377" s="39">
        <f t="shared" si="538"/>
        <v>929.21839961504406</v>
      </c>
      <c r="G11377" s="39">
        <f t="shared" si="539"/>
        <v>1098.167199545052</v>
      </c>
    </row>
    <row r="11378" spans="1:7" ht="25.5" customHeight="1" thickTop="1" thickBot="1" x14ac:dyDescent="0.25">
      <c r="A11378" s="20" t="str">
        <f t="shared" si="537"/>
        <v>5238BOLTO</v>
      </c>
      <c r="B11378" s="20">
        <v>5238</v>
      </c>
      <c r="C11378" s="20" t="s">
        <v>11117</v>
      </c>
      <c r="D11378" s="21" t="s">
        <v>170</v>
      </c>
      <c r="E11378" s="22">
        <v>844.74399965004</v>
      </c>
      <c r="F11378" s="22">
        <f t="shared" si="538"/>
        <v>929.21839961504406</v>
      </c>
      <c r="G11378" s="22">
        <f t="shared" si="539"/>
        <v>1098.167199545052</v>
      </c>
    </row>
    <row r="11379" spans="1:7" ht="25.5" customHeight="1" thickTop="1" thickBot="1" x14ac:dyDescent="0.25">
      <c r="A11379" s="20" t="str">
        <f t="shared" si="537"/>
        <v>5238BOWHILL</v>
      </c>
      <c r="B11379" s="37">
        <v>5238</v>
      </c>
      <c r="C11379" s="37" t="s">
        <v>11118</v>
      </c>
      <c r="D11379" s="38" t="s">
        <v>170</v>
      </c>
      <c r="E11379" s="39">
        <v>844.74399965004</v>
      </c>
      <c r="F11379" s="39">
        <f t="shared" si="538"/>
        <v>929.21839961504406</v>
      </c>
      <c r="G11379" s="39">
        <f t="shared" si="539"/>
        <v>1098.167199545052</v>
      </c>
    </row>
    <row r="11380" spans="1:7" ht="25.5" customHeight="1" thickTop="1" thickBot="1" x14ac:dyDescent="0.25">
      <c r="A11380" s="20" t="str">
        <f t="shared" si="537"/>
        <v>5238CAURNAMONT</v>
      </c>
      <c r="B11380" s="20">
        <v>5238</v>
      </c>
      <c r="C11380" s="20" t="s">
        <v>11119</v>
      </c>
      <c r="D11380" s="21" t="s">
        <v>170</v>
      </c>
      <c r="E11380" s="22">
        <v>844.74399965004</v>
      </c>
      <c r="F11380" s="22">
        <f t="shared" si="538"/>
        <v>929.21839961504406</v>
      </c>
      <c r="G11380" s="22">
        <f t="shared" si="539"/>
        <v>1098.167199545052</v>
      </c>
    </row>
    <row r="11381" spans="1:7" ht="25.5" customHeight="1" thickTop="1" thickBot="1" x14ac:dyDescent="0.25">
      <c r="A11381" s="20" t="str">
        <f t="shared" si="537"/>
        <v>5238CLAYPANS</v>
      </c>
      <c r="B11381" s="37">
        <v>5238</v>
      </c>
      <c r="C11381" s="37" t="s">
        <v>11120</v>
      </c>
      <c r="D11381" s="38" t="s">
        <v>170</v>
      </c>
      <c r="E11381" s="39">
        <v>844.74399965004</v>
      </c>
      <c r="F11381" s="39">
        <f t="shared" si="538"/>
        <v>929.21839961504406</v>
      </c>
      <c r="G11381" s="39">
        <f t="shared" si="539"/>
        <v>1098.167199545052</v>
      </c>
    </row>
    <row r="11382" spans="1:7" ht="25.5" customHeight="1" thickTop="1" thickBot="1" x14ac:dyDescent="0.25">
      <c r="A11382" s="20" t="str">
        <f t="shared" si="537"/>
        <v>5238COWIRRA</v>
      </c>
      <c r="B11382" s="20">
        <v>5238</v>
      </c>
      <c r="C11382" s="20" t="s">
        <v>11121</v>
      </c>
      <c r="D11382" s="21" t="s">
        <v>170</v>
      </c>
      <c r="E11382" s="22">
        <v>844.74399965004</v>
      </c>
      <c r="F11382" s="22">
        <f t="shared" si="538"/>
        <v>929.21839961504406</v>
      </c>
      <c r="G11382" s="22">
        <f t="shared" si="539"/>
        <v>1098.167199545052</v>
      </c>
    </row>
    <row r="11383" spans="1:7" ht="25.5" customHeight="1" thickTop="1" thickBot="1" x14ac:dyDescent="0.25">
      <c r="A11383" s="20" t="str">
        <f t="shared" si="537"/>
        <v>5238FIVE MILES</v>
      </c>
      <c r="B11383" s="37">
        <v>5238</v>
      </c>
      <c r="C11383" s="37" t="s">
        <v>11122</v>
      </c>
      <c r="D11383" s="38" t="s">
        <v>170</v>
      </c>
      <c r="E11383" s="39">
        <v>844.74399965004</v>
      </c>
      <c r="F11383" s="39">
        <f t="shared" si="538"/>
        <v>929.21839961504406</v>
      </c>
      <c r="G11383" s="39">
        <f t="shared" si="539"/>
        <v>1098.167199545052</v>
      </c>
    </row>
    <row r="11384" spans="1:7" ht="25.5" customHeight="1" thickTop="1" thickBot="1" x14ac:dyDescent="0.25">
      <c r="A11384" s="20" t="str">
        <f t="shared" si="537"/>
        <v>5238FORSTER</v>
      </c>
      <c r="B11384" s="20">
        <v>5238</v>
      </c>
      <c r="C11384" s="20" t="s">
        <v>2355</v>
      </c>
      <c r="D11384" s="21" t="s">
        <v>170</v>
      </c>
      <c r="E11384" s="22">
        <v>844.74399965004</v>
      </c>
      <c r="F11384" s="22">
        <f t="shared" si="538"/>
        <v>929.21839961504406</v>
      </c>
      <c r="G11384" s="22">
        <f t="shared" si="539"/>
        <v>1098.167199545052</v>
      </c>
    </row>
    <row r="11385" spans="1:7" ht="25.5" customHeight="1" thickTop="1" thickBot="1" x14ac:dyDescent="0.25">
      <c r="A11385" s="20" t="str">
        <f t="shared" si="537"/>
        <v>5238FRAHNS</v>
      </c>
      <c r="B11385" s="37">
        <v>5238</v>
      </c>
      <c r="C11385" s="37" t="s">
        <v>11123</v>
      </c>
      <c r="D11385" s="38" t="s">
        <v>170</v>
      </c>
      <c r="E11385" s="39">
        <v>844.74399965004</v>
      </c>
      <c r="F11385" s="39">
        <f t="shared" si="538"/>
        <v>929.21839961504406</v>
      </c>
      <c r="G11385" s="39">
        <f t="shared" si="539"/>
        <v>1098.167199545052</v>
      </c>
    </row>
    <row r="11386" spans="1:7" ht="25.5" customHeight="1" thickTop="1" thickBot="1" x14ac:dyDescent="0.25">
      <c r="A11386" s="20" t="str">
        <f t="shared" si="537"/>
        <v>5238FRAYVILLE</v>
      </c>
      <c r="B11386" s="20">
        <v>5238</v>
      </c>
      <c r="C11386" s="20" t="s">
        <v>11124</v>
      </c>
      <c r="D11386" s="21" t="s">
        <v>170</v>
      </c>
      <c r="E11386" s="22">
        <v>844.74399965004</v>
      </c>
      <c r="F11386" s="22">
        <f t="shared" si="538"/>
        <v>929.21839961504406</v>
      </c>
      <c r="G11386" s="22">
        <f t="shared" si="539"/>
        <v>1098.167199545052</v>
      </c>
    </row>
    <row r="11387" spans="1:7" ht="25.5" customHeight="1" thickTop="1" thickBot="1" x14ac:dyDescent="0.25">
      <c r="A11387" s="20" t="str">
        <f t="shared" si="537"/>
        <v>5238JULANKA HOLDINGS</v>
      </c>
      <c r="B11387" s="37">
        <v>5238</v>
      </c>
      <c r="C11387" s="37" t="s">
        <v>11125</v>
      </c>
      <c r="D11387" s="38" t="s">
        <v>170</v>
      </c>
      <c r="E11387" s="39">
        <v>844.74399965004</v>
      </c>
      <c r="F11387" s="39">
        <f t="shared" si="538"/>
        <v>929.21839961504406</v>
      </c>
      <c r="G11387" s="39">
        <f t="shared" si="539"/>
        <v>1098.167199545052</v>
      </c>
    </row>
    <row r="11388" spans="1:7" ht="25.5" customHeight="1" thickTop="1" thickBot="1" x14ac:dyDescent="0.25">
      <c r="A11388" s="20" t="str">
        <f t="shared" si="537"/>
        <v>5238LAKE CARLET</v>
      </c>
      <c r="B11388" s="20">
        <v>5238</v>
      </c>
      <c r="C11388" s="20" t="s">
        <v>11126</v>
      </c>
      <c r="D11388" s="21" t="s">
        <v>170</v>
      </c>
      <c r="E11388" s="22">
        <v>844.74399965004</v>
      </c>
      <c r="F11388" s="22">
        <f t="shared" si="538"/>
        <v>929.21839961504406</v>
      </c>
      <c r="G11388" s="22">
        <f t="shared" si="539"/>
        <v>1098.167199545052</v>
      </c>
    </row>
    <row r="11389" spans="1:7" ht="25.5" customHeight="1" thickTop="1" thickBot="1" x14ac:dyDescent="0.25">
      <c r="A11389" s="20" t="str">
        <f t="shared" si="537"/>
        <v>5238MANNUM</v>
      </c>
      <c r="B11389" s="37">
        <v>5238</v>
      </c>
      <c r="C11389" s="37" t="s">
        <v>11127</v>
      </c>
      <c r="D11389" s="38" t="s">
        <v>170</v>
      </c>
      <c r="E11389" s="39">
        <v>844.74399965004</v>
      </c>
      <c r="F11389" s="39">
        <f t="shared" si="538"/>
        <v>929.21839961504406</v>
      </c>
      <c r="G11389" s="39">
        <f t="shared" si="539"/>
        <v>1098.167199545052</v>
      </c>
    </row>
    <row r="11390" spans="1:7" ht="25.5" customHeight="1" thickTop="1" thickBot="1" x14ac:dyDescent="0.25">
      <c r="A11390" s="20" t="str">
        <f t="shared" si="537"/>
        <v>5238NILDOTTIE</v>
      </c>
      <c r="B11390" s="20">
        <v>5238</v>
      </c>
      <c r="C11390" s="20" t="s">
        <v>11128</v>
      </c>
      <c r="D11390" s="21" t="s">
        <v>170</v>
      </c>
      <c r="E11390" s="22">
        <v>844.74399965004</v>
      </c>
      <c r="F11390" s="22">
        <f t="shared" si="538"/>
        <v>929.21839961504406</v>
      </c>
      <c r="G11390" s="22">
        <f t="shared" si="539"/>
        <v>1098.167199545052</v>
      </c>
    </row>
    <row r="11391" spans="1:7" ht="25.5" customHeight="1" thickTop="1" thickBot="1" x14ac:dyDescent="0.25">
      <c r="A11391" s="20" t="str">
        <f t="shared" si="537"/>
        <v>5238OLD TEAL FLAT</v>
      </c>
      <c r="B11391" s="37">
        <v>5238</v>
      </c>
      <c r="C11391" s="37" t="s">
        <v>11129</v>
      </c>
      <c r="D11391" s="38" t="s">
        <v>170</v>
      </c>
      <c r="E11391" s="39">
        <v>844.74399965004</v>
      </c>
      <c r="F11391" s="39">
        <f t="shared" si="538"/>
        <v>929.21839961504406</v>
      </c>
      <c r="G11391" s="39">
        <f t="shared" si="539"/>
        <v>1098.167199545052</v>
      </c>
    </row>
    <row r="11392" spans="1:7" ht="25.5" customHeight="1" thickTop="1" thickBot="1" x14ac:dyDescent="0.25">
      <c r="A11392" s="20" t="str">
        <f t="shared" si="537"/>
        <v>5238PELLARING FLAT</v>
      </c>
      <c r="B11392" s="20">
        <v>5238</v>
      </c>
      <c r="C11392" s="20" t="s">
        <v>11130</v>
      </c>
      <c r="D11392" s="21" t="s">
        <v>170</v>
      </c>
      <c r="E11392" s="22">
        <v>844.74399965004</v>
      </c>
      <c r="F11392" s="22">
        <f t="shared" si="538"/>
        <v>929.21839961504406</v>
      </c>
      <c r="G11392" s="22">
        <f t="shared" si="539"/>
        <v>1098.167199545052</v>
      </c>
    </row>
    <row r="11393" spans="1:7" ht="25.5" customHeight="1" thickTop="1" thickBot="1" x14ac:dyDescent="0.25">
      <c r="A11393" s="20" t="str">
        <f t="shared" si="537"/>
        <v>5238POMPOOTA</v>
      </c>
      <c r="B11393" s="37">
        <v>5238</v>
      </c>
      <c r="C11393" s="37" t="s">
        <v>11131</v>
      </c>
      <c r="D11393" s="38" t="s">
        <v>170</v>
      </c>
      <c r="E11393" s="39">
        <v>844.74399965004</v>
      </c>
      <c r="F11393" s="39">
        <f t="shared" si="538"/>
        <v>929.21839961504406</v>
      </c>
      <c r="G11393" s="39">
        <f t="shared" si="539"/>
        <v>1098.167199545052</v>
      </c>
    </row>
    <row r="11394" spans="1:7" ht="25.5" customHeight="1" thickTop="1" thickBot="1" x14ac:dyDescent="0.25">
      <c r="A11394" s="20" t="str">
        <f t="shared" si="537"/>
        <v>5238PONDE</v>
      </c>
      <c r="B11394" s="20">
        <v>5238</v>
      </c>
      <c r="C11394" s="20" t="s">
        <v>11132</v>
      </c>
      <c r="D11394" s="21" t="s">
        <v>170</v>
      </c>
      <c r="E11394" s="22">
        <v>844.74399965004</v>
      </c>
      <c r="F11394" s="22">
        <f t="shared" si="538"/>
        <v>929.21839961504406</v>
      </c>
      <c r="G11394" s="22">
        <f t="shared" si="539"/>
        <v>1098.167199545052</v>
      </c>
    </row>
    <row r="11395" spans="1:7" ht="25.5" customHeight="1" thickTop="1" thickBot="1" x14ac:dyDescent="0.25">
      <c r="A11395" s="20" t="str">
        <f t="shared" si="537"/>
        <v>5238PORT MANNUM</v>
      </c>
      <c r="B11395" s="37">
        <v>5238</v>
      </c>
      <c r="C11395" s="37" t="s">
        <v>11133</v>
      </c>
      <c r="D11395" s="38" t="s">
        <v>170</v>
      </c>
      <c r="E11395" s="39">
        <v>844.74399965004</v>
      </c>
      <c r="F11395" s="39">
        <f t="shared" si="538"/>
        <v>929.21839961504406</v>
      </c>
      <c r="G11395" s="39">
        <f t="shared" si="539"/>
        <v>1098.167199545052</v>
      </c>
    </row>
    <row r="11396" spans="1:7" ht="25.5" customHeight="1" thickTop="1" thickBot="1" x14ac:dyDescent="0.25">
      <c r="A11396" s="20" t="str">
        <f t="shared" si="537"/>
        <v>5238PUNTHARI</v>
      </c>
      <c r="B11396" s="20">
        <v>5238</v>
      </c>
      <c r="C11396" s="20" t="s">
        <v>11134</v>
      </c>
      <c r="D11396" s="21" t="s">
        <v>170</v>
      </c>
      <c r="E11396" s="22">
        <v>844.74399965004</v>
      </c>
      <c r="F11396" s="22">
        <f t="shared" si="538"/>
        <v>929.21839961504406</v>
      </c>
      <c r="G11396" s="22">
        <f t="shared" si="539"/>
        <v>1098.167199545052</v>
      </c>
    </row>
    <row r="11397" spans="1:7" ht="25.5" customHeight="1" thickTop="1" thickBot="1" x14ac:dyDescent="0.25">
      <c r="A11397" s="20" t="str">
        <f t="shared" ref="A11397:A11460" si="540">CONCATENATE(B11397,C11397)</f>
        <v>5238PURNONG</v>
      </c>
      <c r="B11397" s="37">
        <v>5238</v>
      </c>
      <c r="C11397" s="37" t="s">
        <v>11135</v>
      </c>
      <c r="D11397" s="38" t="s">
        <v>170</v>
      </c>
      <c r="E11397" s="39">
        <v>844.74399965004</v>
      </c>
      <c r="F11397" s="39">
        <f t="shared" ref="F11397:F11460" si="541">1.1*E11397</f>
        <v>929.21839961504406</v>
      </c>
      <c r="G11397" s="39">
        <f t="shared" ref="G11397:G11460" si="542">1.3*E11397</f>
        <v>1098.167199545052</v>
      </c>
    </row>
    <row r="11398" spans="1:7" ht="25.5" customHeight="1" thickTop="1" thickBot="1" x14ac:dyDescent="0.25">
      <c r="A11398" s="20" t="str">
        <f t="shared" si="540"/>
        <v>5238ROCKY POINT</v>
      </c>
      <c r="B11398" s="20">
        <v>5238</v>
      </c>
      <c r="C11398" s="20" t="s">
        <v>1398</v>
      </c>
      <c r="D11398" s="21" t="s">
        <v>170</v>
      </c>
      <c r="E11398" s="22">
        <v>844.74399965004</v>
      </c>
      <c r="F11398" s="22">
        <f t="shared" si="541"/>
        <v>929.21839961504406</v>
      </c>
      <c r="G11398" s="22">
        <f t="shared" si="542"/>
        <v>1098.167199545052</v>
      </c>
    </row>
    <row r="11399" spans="1:7" ht="25.5" customHeight="1" thickTop="1" thickBot="1" x14ac:dyDescent="0.25">
      <c r="A11399" s="20" t="str">
        <f t="shared" si="540"/>
        <v>5238TEAL FLAT</v>
      </c>
      <c r="B11399" s="37">
        <v>5238</v>
      </c>
      <c r="C11399" s="37" t="s">
        <v>11136</v>
      </c>
      <c r="D11399" s="38" t="s">
        <v>170</v>
      </c>
      <c r="E11399" s="39">
        <v>844.74399965004</v>
      </c>
      <c r="F11399" s="39">
        <f t="shared" si="541"/>
        <v>929.21839961504406</v>
      </c>
      <c r="G11399" s="39">
        <f t="shared" si="542"/>
        <v>1098.167199545052</v>
      </c>
    </row>
    <row r="11400" spans="1:7" ht="25.5" customHeight="1" thickTop="1" thickBot="1" x14ac:dyDescent="0.25">
      <c r="A11400" s="20" t="str">
        <f t="shared" si="540"/>
        <v>5238WALKER FLAT</v>
      </c>
      <c r="B11400" s="20">
        <v>5238</v>
      </c>
      <c r="C11400" s="20" t="s">
        <v>11137</v>
      </c>
      <c r="D11400" s="21" t="s">
        <v>170</v>
      </c>
      <c r="E11400" s="22">
        <v>844.74399965004</v>
      </c>
      <c r="F11400" s="22">
        <f t="shared" si="541"/>
        <v>929.21839961504406</v>
      </c>
      <c r="G11400" s="22">
        <f t="shared" si="542"/>
        <v>1098.167199545052</v>
      </c>
    </row>
    <row r="11401" spans="1:7" ht="25.5" customHeight="1" thickTop="1" thickBot="1" x14ac:dyDescent="0.25">
      <c r="A11401" s="20" t="str">
        <f t="shared" si="540"/>
        <v>5238WONGULLA</v>
      </c>
      <c r="B11401" s="37">
        <v>5238</v>
      </c>
      <c r="C11401" s="37" t="s">
        <v>11138</v>
      </c>
      <c r="D11401" s="38" t="s">
        <v>170</v>
      </c>
      <c r="E11401" s="39">
        <v>844.74399965004</v>
      </c>
      <c r="F11401" s="39">
        <f t="shared" si="541"/>
        <v>929.21839961504406</v>
      </c>
      <c r="G11401" s="39">
        <f t="shared" si="542"/>
        <v>1098.167199545052</v>
      </c>
    </row>
    <row r="11402" spans="1:7" ht="25.5" customHeight="1" thickTop="1" thickBot="1" x14ac:dyDescent="0.25">
      <c r="A11402" s="20" t="str">
        <f t="shared" si="540"/>
        <v>5238YOUNGHUSBAND</v>
      </c>
      <c r="B11402" s="20">
        <v>5238</v>
      </c>
      <c r="C11402" s="20" t="s">
        <v>11139</v>
      </c>
      <c r="D11402" s="21" t="s">
        <v>170</v>
      </c>
      <c r="E11402" s="22">
        <v>844.74399965004</v>
      </c>
      <c r="F11402" s="22">
        <f t="shared" si="541"/>
        <v>929.21839961504406</v>
      </c>
      <c r="G11402" s="22">
        <f t="shared" si="542"/>
        <v>1098.167199545052</v>
      </c>
    </row>
    <row r="11403" spans="1:7" ht="25.5" customHeight="1" thickTop="1" thickBot="1" x14ac:dyDescent="0.25">
      <c r="A11403" s="20" t="str">
        <f t="shared" si="540"/>
        <v>5238YOUNGHUSBAND HOLDINGS</v>
      </c>
      <c r="B11403" s="37">
        <v>5238</v>
      </c>
      <c r="C11403" s="37" t="s">
        <v>11140</v>
      </c>
      <c r="D11403" s="38" t="s">
        <v>170</v>
      </c>
      <c r="E11403" s="39">
        <v>844.74399965004</v>
      </c>
      <c r="F11403" s="39">
        <f t="shared" si="541"/>
        <v>929.21839961504406</v>
      </c>
      <c r="G11403" s="39">
        <f t="shared" si="542"/>
        <v>1098.167199545052</v>
      </c>
    </row>
    <row r="11404" spans="1:7" ht="25.5" customHeight="1" thickTop="1" thickBot="1" x14ac:dyDescent="0.25">
      <c r="A11404" s="20" t="str">
        <f t="shared" si="540"/>
        <v>5240LENSWOOD</v>
      </c>
      <c r="B11404" s="20">
        <v>5240</v>
      </c>
      <c r="C11404" s="20" t="s">
        <v>11141</v>
      </c>
      <c r="D11404" s="21" t="s">
        <v>170</v>
      </c>
      <c r="E11404" s="22">
        <v>971.98999990343384</v>
      </c>
      <c r="F11404" s="22">
        <f t="shared" si="541"/>
        <v>1069.1889998937772</v>
      </c>
      <c r="G11404" s="22">
        <f t="shared" si="542"/>
        <v>1263.586999874464</v>
      </c>
    </row>
    <row r="11405" spans="1:7" ht="25.5" customHeight="1" thickTop="1" thickBot="1" x14ac:dyDescent="0.25">
      <c r="A11405" s="20" t="str">
        <f t="shared" si="540"/>
        <v>5241LOBETHAL</v>
      </c>
      <c r="B11405" s="37">
        <v>5241</v>
      </c>
      <c r="C11405" s="37" t="s">
        <v>11142</v>
      </c>
      <c r="D11405" s="38" t="s">
        <v>170</v>
      </c>
      <c r="E11405" s="39">
        <v>818.35400042566198</v>
      </c>
      <c r="F11405" s="39">
        <f t="shared" si="541"/>
        <v>900.1894004682282</v>
      </c>
      <c r="G11405" s="39">
        <f t="shared" si="542"/>
        <v>1063.8602005533605</v>
      </c>
    </row>
    <row r="11406" spans="1:7" ht="25.5" customHeight="1" thickTop="1" thickBot="1" x14ac:dyDescent="0.25">
      <c r="A11406" s="20" t="str">
        <f t="shared" si="540"/>
        <v>5242BALHANNAH</v>
      </c>
      <c r="B11406" s="20">
        <v>5242</v>
      </c>
      <c r="C11406" s="20" t="s">
        <v>11143</v>
      </c>
      <c r="D11406" s="21" t="s">
        <v>170</v>
      </c>
      <c r="E11406" s="22">
        <v>918.81200036299197</v>
      </c>
      <c r="F11406" s="22">
        <f t="shared" si="541"/>
        <v>1010.6932003992913</v>
      </c>
      <c r="G11406" s="22">
        <f t="shared" si="542"/>
        <v>1194.4556004718895</v>
      </c>
    </row>
    <row r="11407" spans="1:7" ht="25.5" customHeight="1" thickTop="1" thickBot="1" x14ac:dyDescent="0.25">
      <c r="A11407" s="20" t="str">
        <f t="shared" si="540"/>
        <v>5243OAKBANK</v>
      </c>
      <c r="B11407" s="37">
        <v>5243</v>
      </c>
      <c r="C11407" s="37" t="s">
        <v>11144</v>
      </c>
      <c r="D11407" s="38" t="s">
        <v>170</v>
      </c>
      <c r="E11407" s="39">
        <v>776.31600014969399</v>
      </c>
      <c r="F11407" s="39">
        <f t="shared" si="541"/>
        <v>853.94760016466341</v>
      </c>
      <c r="G11407" s="39">
        <f t="shared" si="542"/>
        <v>1009.2108001946023</v>
      </c>
    </row>
    <row r="11408" spans="1:7" ht="25.5" customHeight="1" thickTop="1" thickBot="1" x14ac:dyDescent="0.25">
      <c r="A11408" s="20" t="str">
        <f t="shared" si="540"/>
        <v>5244CHARLESTON</v>
      </c>
      <c r="B11408" s="20">
        <v>5244</v>
      </c>
      <c r="C11408" s="20" t="s">
        <v>11145</v>
      </c>
      <c r="D11408" s="21" t="s">
        <v>170</v>
      </c>
      <c r="E11408" s="22">
        <v>853.33599964018197</v>
      </c>
      <c r="F11408" s="22">
        <f t="shared" si="541"/>
        <v>938.66959960420024</v>
      </c>
      <c r="G11408" s="22">
        <f t="shared" si="542"/>
        <v>1109.3367995322367</v>
      </c>
    </row>
    <row r="11409" spans="1:7" ht="25.5" customHeight="1" thickTop="1" thickBot="1" x14ac:dyDescent="0.25">
      <c r="A11409" s="20" t="str">
        <f t="shared" si="540"/>
        <v>5244HARROGATE</v>
      </c>
      <c r="B11409" s="37">
        <v>5244</v>
      </c>
      <c r="C11409" s="37" t="s">
        <v>11146</v>
      </c>
      <c r="D11409" s="38" t="s">
        <v>170</v>
      </c>
      <c r="E11409" s="39">
        <v>853.33599964018197</v>
      </c>
      <c r="F11409" s="39">
        <f t="shared" si="541"/>
        <v>938.66959960420024</v>
      </c>
      <c r="G11409" s="39">
        <f t="shared" si="542"/>
        <v>1109.3367995322367</v>
      </c>
    </row>
    <row r="11410" spans="1:7" ht="25.5" customHeight="1" thickTop="1" thickBot="1" x14ac:dyDescent="0.25">
      <c r="A11410" s="20" t="str">
        <f t="shared" si="540"/>
        <v>5244MOUNT TORRENS</v>
      </c>
      <c r="B11410" s="20">
        <v>5244</v>
      </c>
      <c r="C11410" s="20" t="s">
        <v>11147</v>
      </c>
      <c r="D11410" s="21" t="s">
        <v>170</v>
      </c>
      <c r="E11410" s="22">
        <v>853.33599964018197</v>
      </c>
      <c r="F11410" s="22">
        <f t="shared" si="541"/>
        <v>938.66959960420024</v>
      </c>
      <c r="G11410" s="22">
        <f t="shared" si="542"/>
        <v>1109.3367995322367</v>
      </c>
    </row>
    <row r="11411" spans="1:7" ht="25.5" customHeight="1" thickTop="1" thickBot="1" x14ac:dyDescent="0.25">
      <c r="A11411" s="20" t="str">
        <f t="shared" si="540"/>
        <v>5244WOODSIDE</v>
      </c>
      <c r="B11411" s="37">
        <v>5244</v>
      </c>
      <c r="C11411" s="37" t="s">
        <v>2143</v>
      </c>
      <c r="D11411" s="38" t="s">
        <v>170</v>
      </c>
      <c r="E11411" s="39">
        <v>853.33599964018197</v>
      </c>
      <c r="F11411" s="39">
        <f t="shared" si="541"/>
        <v>938.66959960420024</v>
      </c>
      <c r="G11411" s="39">
        <f t="shared" si="542"/>
        <v>1109.3367995322367</v>
      </c>
    </row>
    <row r="11412" spans="1:7" ht="25.5" customHeight="1" thickTop="1" thickBot="1" x14ac:dyDescent="0.25">
      <c r="A11412" s="20" t="str">
        <f t="shared" si="540"/>
        <v>5245HAHNDORF</v>
      </c>
      <c r="B11412" s="20">
        <v>5245</v>
      </c>
      <c r="C11412" s="20" t="s">
        <v>11148</v>
      </c>
      <c r="D11412" s="21" t="s">
        <v>170</v>
      </c>
      <c r="E11412" s="22">
        <v>895.63999966092001</v>
      </c>
      <c r="F11412" s="22">
        <f t="shared" si="541"/>
        <v>985.20399962701208</v>
      </c>
      <c r="G11412" s="22">
        <f t="shared" si="542"/>
        <v>1164.331999559196</v>
      </c>
    </row>
    <row r="11413" spans="1:7" ht="25.5" customHeight="1" thickTop="1" thickBot="1" x14ac:dyDescent="0.25">
      <c r="A11413" s="20" t="str">
        <f t="shared" si="540"/>
        <v>5245PAECHTOWN</v>
      </c>
      <c r="B11413" s="37">
        <v>5245</v>
      </c>
      <c r="C11413" s="37" t="s">
        <v>11149</v>
      </c>
      <c r="D11413" s="38" t="s">
        <v>170</v>
      </c>
      <c r="E11413" s="39">
        <v>895.63999966092001</v>
      </c>
      <c r="F11413" s="39">
        <f t="shared" si="541"/>
        <v>985.20399962701208</v>
      </c>
      <c r="G11413" s="39">
        <f t="shared" si="542"/>
        <v>1164.331999559196</v>
      </c>
    </row>
    <row r="11414" spans="1:7" ht="25.5" customHeight="1" thickTop="1" thickBot="1" x14ac:dyDescent="0.25">
      <c r="A11414" s="20" t="str">
        <f t="shared" si="540"/>
        <v>5245VERDUN</v>
      </c>
      <c r="B11414" s="20">
        <v>5245</v>
      </c>
      <c r="C11414" s="20" t="s">
        <v>11150</v>
      </c>
      <c r="D11414" s="21" t="s">
        <v>170</v>
      </c>
      <c r="E11414" s="22">
        <v>895.63999966092001</v>
      </c>
      <c r="F11414" s="22">
        <f t="shared" si="541"/>
        <v>985.20399962701208</v>
      </c>
      <c r="G11414" s="22">
        <f t="shared" si="542"/>
        <v>1164.331999559196</v>
      </c>
    </row>
    <row r="11415" spans="1:7" ht="25.5" customHeight="1" thickTop="1" thickBot="1" x14ac:dyDescent="0.25">
      <c r="A11415" s="20" t="str">
        <f t="shared" si="540"/>
        <v>5250BLAKISTON</v>
      </c>
      <c r="B11415" s="37">
        <v>5250</v>
      </c>
      <c r="C11415" s="37" t="s">
        <v>11151</v>
      </c>
      <c r="D11415" s="38" t="s">
        <v>170</v>
      </c>
      <c r="E11415" s="39">
        <v>698.94399978944398</v>
      </c>
      <c r="F11415" s="39">
        <f t="shared" si="541"/>
        <v>768.8383997683884</v>
      </c>
      <c r="G11415" s="39">
        <f t="shared" si="542"/>
        <v>908.62719972627724</v>
      </c>
    </row>
    <row r="11416" spans="1:7" ht="25.5" customHeight="1" thickTop="1" thickBot="1" x14ac:dyDescent="0.25">
      <c r="A11416" s="20" t="str">
        <f t="shared" si="540"/>
        <v>5250LITTLEHAMPTON</v>
      </c>
      <c r="B11416" s="20">
        <v>5250</v>
      </c>
      <c r="C11416" s="20" t="s">
        <v>11152</v>
      </c>
      <c r="D11416" s="21" t="s">
        <v>170</v>
      </c>
      <c r="E11416" s="22">
        <v>698.94399978944398</v>
      </c>
      <c r="F11416" s="22">
        <f t="shared" si="541"/>
        <v>768.8383997683884</v>
      </c>
      <c r="G11416" s="22">
        <f t="shared" si="542"/>
        <v>908.62719972627724</v>
      </c>
    </row>
    <row r="11417" spans="1:7" ht="25.5" customHeight="1" thickTop="1" thickBot="1" x14ac:dyDescent="0.25">
      <c r="A11417" s="20" t="str">
        <f t="shared" si="540"/>
        <v>5250TOTNESS</v>
      </c>
      <c r="B11417" s="37">
        <v>5250</v>
      </c>
      <c r="C11417" s="37" t="s">
        <v>11153</v>
      </c>
      <c r="D11417" s="38" t="s">
        <v>170</v>
      </c>
      <c r="E11417" s="39">
        <v>698.94399978944398</v>
      </c>
      <c r="F11417" s="39">
        <f t="shared" si="541"/>
        <v>768.8383997683884</v>
      </c>
      <c r="G11417" s="39">
        <f t="shared" si="542"/>
        <v>908.62719972627724</v>
      </c>
    </row>
    <row r="11418" spans="1:7" ht="25.5" customHeight="1" thickTop="1" thickBot="1" x14ac:dyDescent="0.25">
      <c r="A11418" s="20" t="str">
        <f t="shared" si="540"/>
        <v>5251BUGLE RANGES</v>
      </c>
      <c r="B11418" s="20">
        <v>5251</v>
      </c>
      <c r="C11418" s="20" t="s">
        <v>11154</v>
      </c>
      <c r="D11418" s="21" t="s">
        <v>170</v>
      </c>
      <c r="E11418" s="22">
        <v>830.39200027477796</v>
      </c>
      <c r="F11418" s="22">
        <f t="shared" si="541"/>
        <v>913.43120030225577</v>
      </c>
      <c r="G11418" s="22">
        <f t="shared" si="542"/>
        <v>1079.5096003572114</v>
      </c>
    </row>
    <row r="11419" spans="1:7" ht="25.5" customHeight="1" thickTop="1" thickBot="1" x14ac:dyDescent="0.25">
      <c r="A11419" s="20" t="str">
        <f t="shared" si="540"/>
        <v>5251MOUNT BARKER</v>
      </c>
      <c r="B11419" s="37">
        <v>5251</v>
      </c>
      <c r="C11419" s="37" t="s">
        <v>11155</v>
      </c>
      <c r="D11419" s="38" t="s">
        <v>170</v>
      </c>
      <c r="E11419" s="39">
        <v>830.39200027477796</v>
      </c>
      <c r="F11419" s="39">
        <f t="shared" si="541"/>
        <v>913.43120030225577</v>
      </c>
      <c r="G11419" s="39">
        <f t="shared" si="542"/>
        <v>1079.5096003572114</v>
      </c>
    </row>
    <row r="11420" spans="1:7" ht="25.5" customHeight="1" thickTop="1" thickBot="1" x14ac:dyDescent="0.25">
      <c r="A11420" s="20" t="str">
        <f t="shared" si="540"/>
        <v>5251MOUNT BARKER JUNCTION</v>
      </c>
      <c r="B11420" s="20">
        <v>5251</v>
      </c>
      <c r="C11420" s="20" t="s">
        <v>11156</v>
      </c>
      <c r="D11420" s="21" t="s">
        <v>170</v>
      </c>
      <c r="E11420" s="22">
        <v>830.39200027477796</v>
      </c>
      <c r="F11420" s="22">
        <f t="shared" si="541"/>
        <v>913.43120030225577</v>
      </c>
      <c r="G11420" s="22">
        <f t="shared" si="542"/>
        <v>1079.5096003572114</v>
      </c>
    </row>
    <row r="11421" spans="1:7" ht="25.5" customHeight="1" thickTop="1" thickBot="1" x14ac:dyDescent="0.25">
      <c r="A11421" s="20" t="str">
        <f t="shared" si="540"/>
        <v>5251MOUNT BARKER SPRINGS</v>
      </c>
      <c r="B11421" s="37">
        <v>5251</v>
      </c>
      <c r="C11421" s="37" t="s">
        <v>11157</v>
      </c>
      <c r="D11421" s="38" t="s">
        <v>170</v>
      </c>
      <c r="E11421" s="39">
        <v>830.39200027477796</v>
      </c>
      <c r="F11421" s="39">
        <f t="shared" si="541"/>
        <v>913.43120030225577</v>
      </c>
      <c r="G11421" s="39">
        <f t="shared" si="542"/>
        <v>1079.5096003572114</v>
      </c>
    </row>
    <row r="11422" spans="1:7" ht="25.5" customHeight="1" thickTop="1" thickBot="1" x14ac:dyDescent="0.25">
      <c r="A11422" s="20" t="str">
        <f t="shared" si="540"/>
        <v>5251MOUNT BARKER SUMMIT</v>
      </c>
      <c r="B11422" s="20">
        <v>5251</v>
      </c>
      <c r="C11422" s="20" t="s">
        <v>11158</v>
      </c>
      <c r="D11422" s="21" t="s">
        <v>170</v>
      </c>
      <c r="E11422" s="22">
        <v>830.39200027477796</v>
      </c>
      <c r="F11422" s="22">
        <f t="shared" si="541"/>
        <v>913.43120030225577</v>
      </c>
      <c r="G11422" s="22">
        <f t="shared" si="542"/>
        <v>1079.5096003572114</v>
      </c>
    </row>
    <row r="11423" spans="1:7" ht="25.5" customHeight="1" thickTop="1" thickBot="1" x14ac:dyDescent="0.25">
      <c r="A11423" s="20" t="str">
        <f t="shared" si="540"/>
        <v>5251WISTOW</v>
      </c>
      <c r="B11423" s="37">
        <v>5251</v>
      </c>
      <c r="C11423" s="37" t="s">
        <v>11159</v>
      </c>
      <c r="D11423" s="38" t="s">
        <v>170</v>
      </c>
      <c r="E11423" s="39">
        <v>830.39200027477796</v>
      </c>
      <c r="F11423" s="39">
        <f t="shared" si="541"/>
        <v>913.43120030225577</v>
      </c>
      <c r="G11423" s="39">
        <f t="shared" si="542"/>
        <v>1079.5096003572114</v>
      </c>
    </row>
    <row r="11424" spans="1:7" ht="25.5" customHeight="1" thickTop="1" thickBot="1" x14ac:dyDescent="0.25">
      <c r="A11424" s="20" t="str">
        <f t="shared" si="540"/>
        <v>5252BRUKUNGA</v>
      </c>
      <c r="B11424" s="20">
        <v>5252</v>
      </c>
      <c r="C11424" s="20" t="s">
        <v>11160</v>
      </c>
      <c r="D11424" s="21" t="s">
        <v>170</v>
      </c>
      <c r="E11424" s="22">
        <v>777.28799959226399</v>
      </c>
      <c r="F11424" s="22">
        <f t="shared" si="541"/>
        <v>855.01679955149041</v>
      </c>
      <c r="G11424" s="22">
        <f t="shared" si="542"/>
        <v>1010.4743994699433</v>
      </c>
    </row>
    <row r="11425" spans="1:7" ht="25.5" customHeight="1" thickTop="1" thickBot="1" x14ac:dyDescent="0.25">
      <c r="A11425" s="20" t="str">
        <f t="shared" si="540"/>
        <v>5252DAWESLEY</v>
      </c>
      <c r="B11425" s="37">
        <v>5252</v>
      </c>
      <c r="C11425" s="37" t="s">
        <v>11161</v>
      </c>
      <c r="D11425" s="38" t="s">
        <v>170</v>
      </c>
      <c r="E11425" s="39">
        <v>777.28799959226399</v>
      </c>
      <c r="F11425" s="39">
        <f t="shared" si="541"/>
        <v>855.01679955149041</v>
      </c>
      <c r="G11425" s="39">
        <f t="shared" si="542"/>
        <v>1010.4743994699433</v>
      </c>
    </row>
    <row r="11426" spans="1:7" ht="25.5" customHeight="1" thickTop="1" thickBot="1" x14ac:dyDescent="0.25">
      <c r="A11426" s="20" t="str">
        <f t="shared" si="540"/>
        <v>5252HAY VALLEY</v>
      </c>
      <c r="B11426" s="20">
        <v>5252</v>
      </c>
      <c r="C11426" s="20" t="s">
        <v>11162</v>
      </c>
      <c r="D11426" s="21" t="s">
        <v>170</v>
      </c>
      <c r="E11426" s="22">
        <v>777.28799959226399</v>
      </c>
      <c r="F11426" s="22">
        <f t="shared" si="541"/>
        <v>855.01679955149041</v>
      </c>
      <c r="G11426" s="22">
        <f t="shared" si="542"/>
        <v>1010.4743994699433</v>
      </c>
    </row>
    <row r="11427" spans="1:7" ht="25.5" customHeight="1" thickTop="1" thickBot="1" x14ac:dyDescent="0.25">
      <c r="A11427" s="20" t="str">
        <f t="shared" si="540"/>
        <v>5252KANMANTOO</v>
      </c>
      <c r="B11427" s="37">
        <v>5252</v>
      </c>
      <c r="C11427" s="37" t="s">
        <v>11163</v>
      </c>
      <c r="D11427" s="38" t="s">
        <v>170</v>
      </c>
      <c r="E11427" s="39">
        <v>777.28799959226399</v>
      </c>
      <c r="F11427" s="39">
        <f t="shared" si="541"/>
        <v>855.01679955149041</v>
      </c>
      <c r="G11427" s="39">
        <f t="shared" si="542"/>
        <v>1010.4743994699433</v>
      </c>
    </row>
    <row r="11428" spans="1:7" ht="25.5" customHeight="1" thickTop="1" thickBot="1" x14ac:dyDescent="0.25">
      <c r="A11428" s="20" t="str">
        <f t="shared" si="540"/>
        <v>5252NAIRNE</v>
      </c>
      <c r="B11428" s="20">
        <v>5252</v>
      </c>
      <c r="C11428" s="20" t="s">
        <v>11164</v>
      </c>
      <c r="D11428" s="21" t="s">
        <v>170</v>
      </c>
      <c r="E11428" s="22">
        <v>777.28799959226399</v>
      </c>
      <c r="F11428" s="22">
        <f t="shared" si="541"/>
        <v>855.01679955149041</v>
      </c>
      <c r="G11428" s="22">
        <f t="shared" si="542"/>
        <v>1010.4743994699433</v>
      </c>
    </row>
    <row r="11429" spans="1:7" ht="25.5" customHeight="1" thickTop="1" thickBot="1" x14ac:dyDescent="0.25">
      <c r="A11429" s="20" t="str">
        <f t="shared" si="540"/>
        <v>5252ST IVES</v>
      </c>
      <c r="B11429" s="37">
        <v>5252</v>
      </c>
      <c r="C11429" s="37" t="s">
        <v>935</v>
      </c>
      <c r="D11429" s="38" t="s">
        <v>170</v>
      </c>
      <c r="E11429" s="39">
        <v>777.28799959226399</v>
      </c>
      <c r="F11429" s="39">
        <f t="shared" si="541"/>
        <v>855.01679955149041</v>
      </c>
      <c r="G11429" s="39">
        <f t="shared" si="542"/>
        <v>1010.4743994699433</v>
      </c>
    </row>
    <row r="11430" spans="1:7" ht="25.5" customHeight="1" thickTop="1" thickBot="1" x14ac:dyDescent="0.25">
      <c r="A11430" s="20" t="str">
        <f t="shared" si="540"/>
        <v>5253AVOCA DELL</v>
      </c>
      <c r="B11430" s="20">
        <v>5253</v>
      </c>
      <c r="C11430" s="20" t="s">
        <v>11165</v>
      </c>
      <c r="D11430" s="21" t="s">
        <v>170</v>
      </c>
      <c r="E11430" s="22">
        <v>732.17799964423193</v>
      </c>
      <c r="F11430" s="22">
        <f t="shared" si="541"/>
        <v>805.39579960865524</v>
      </c>
      <c r="G11430" s="22">
        <f t="shared" si="542"/>
        <v>951.83139953750151</v>
      </c>
    </row>
    <row r="11431" spans="1:7" ht="25.5" customHeight="1" thickTop="1" thickBot="1" x14ac:dyDescent="0.25">
      <c r="A11431" s="20" t="str">
        <f t="shared" si="540"/>
        <v>5253BRINKLEY</v>
      </c>
      <c r="B11431" s="37">
        <v>5253</v>
      </c>
      <c r="C11431" s="37" t="s">
        <v>11166</v>
      </c>
      <c r="D11431" s="38" t="s">
        <v>170</v>
      </c>
      <c r="E11431" s="39">
        <v>732.17799964423193</v>
      </c>
      <c r="F11431" s="39">
        <f t="shared" si="541"/>
        <v>805.39579960865524</v>
      </c>
      <c r="G11431" s="39">
        <f t="shared" si="542"/>
        <v>951.83139953750151</v>
      </c>
    </row>
    <row r="11432" spans="1:7" ht="25.5" customHeight="1" thickTop="1" thickBot="1" x14ac:dyDescent="0.25">
      <c r="A11432" s="20" t="str">
        <f t="shared" si="540"/>
        <v>5253BURDETT</v>
      </c>
      <c r="B11432" s="20">
        <v>5253</v>
      </c>
      <c r="C11432" s="20" t="s">
        <v>11167</v>
      </c>
      <c r="D11432" s="21" t="s">
        <v>170</v>
      </c>
      <c r="E11432" s="22">
        <v>732.17799964423193</v>
      </c>
      <c r="F11432" s="22">
        <f t="shared" si="541"/>
        <v>805.39579960865524</v>
      </c>
      <c r="G11432" s="22">
        <f t="shared" si="542"/>
        <v>951.83139953750151</v>
      </c>
    </row>
    <row r="11433" spans="1:7" ht="25.5" customHeight="1" thickTop="1" thickBot="1" x14ac:dyDescent="0.25">
      <c r="A11433" s="20" t="str">
        <f t="shared" si="540"/>
        <v>5253CHAPMAN BORE</v>
      </c>
      <c r="B11433" s="37">
        <v>5253</v>
      </c>
      <c r="C11433" s="37" t="s">
        <v>11168</v>
      </c>
      <c r="D11433" s="38" t="s">
        <v>170</v>
      </c>
      <c r="E11433" s="39">
        <v>732.17799964423193</v>
      </c>
      <c r="F11433" s="39">
        <f t="shared" si="541"/>
        <v>805.39579960865524</v>
      </c>
      <c r="G11433" s="39">
        <f t="shared" si="542"/>
        <v>951.83139953750151</v>
      </c>
    </row>
    <row r="11434" spans="1:7" ht="25.5" customHeight="1" thickTop="1" thickBot="1" x14ac:dyDescent="0.25">
      <c r="A11434" s="20" t="str">
        <f t="shared" si="540"/>
        <v>5253ETTRICK</v>
      </c>
      <c r="B11434" s="20">
        <v>5253</v>
      </c>
      <c r="C11434" s="20" t="s">
        <v>2888</v>
      </c>
      <c r="D11434" s="21" t="s">
        <v>170</v>
      </c>
      <c r="E11434" s="22">
        <v>732.17799964423193</v>
      </c>
      <c r="F11434" s="22">
        <f t="shared" si="541"/>
        <v>805.39579960865524</v>
      </c>
      <c r="G11434" s="22">
        <f t="shared" si="542"/>
        <v>951.83139953750151</v>
      </c>
    </row>
    <row r="11435" spans="1:7" ht="25.5" customHeight="1" thickTop="1" thickBot="1" x14ac:dyDescent="0.25">
      <c r="A11435" s="20" t="str">
        <f t="shared" si="540"/>
        <v>5253GIFFORD HILL</v>
      </c>
      <c r="B11435" s="37">
        <v>5253</v>
      </c>
      <c r="C11435" s="37" t="s">
        <v>11169</v>
      </c>
      <c r="D11435" s="38" t="s">
        <v>170</v>
      </c>
      <c r="E11435" s="39">
        <v>732.17799964423193</v>
      </c>
      <c r="F11435" s="39">
        <f t="shared" si="541"/>
        <v>805.39579960865524</v>
      </c>
      <c r="G11435" s="39">
        <f t="shared" si="542"/>
        <v>951.83139953750151</v>
      </c>
    </row>
    <row r="11436" spans="1:7" ht="25.5" customHeight="1" thickTop="1" thickBot="1" x14ac:dyDescent="0.25">
      <c r="A11436" s="20" t="str">
        <f t="shared" si="540"/>
        <v>5253GREENBANKS</v>
      </c>
      <c r="B11436" s="20">
        <v>5253</v>
      </c>
      <c r="C11436" s="20" t="s">
        <v>11170</v>
      </c>
      <c r="D11436" s="21" t="s">
        <v>170</v>
      </c>
      <c r="E11436" s="22">
        <v>732.17799964423193</v>
      </c>
      <c r="F11436" s="22">
        <f t="shared" si="541"/>
        <v>805.39579960865524</v>
      </c>
      <c r="G11436" s="22">
        <f t="shared" si="542"/>
        <v>951.83139953750151</v>
      </c>
    </row>
    <row r="11437" spans="1:7" ht="25.5" customHeight="1" thickTop="1" thickBot="1" x14ac:dyDescent="0.25">
      <c r="A11437" s="20" t="str">
        <f t="shared" si="540"/>
        <v>5253LONG FLAT</v>
      </c>
      <c r="B11437" s="37">
        <v>5253</v>
      </c>
      <c r="C11437" s="37" t="s">
        <v>2555</v>
      </c>
      <c r="D11437" s="38" t="s">
        <v>170</v>
      </c>
      <c r="E11437" s="39">
        <v>732.17799964423193</v>
      </c>
      <c r="F11437" s="39">
        <f t="shared" si="541"/>
        <v>805.39579960865524</v>
      </c>
      <c r="G11437" s="39">
        <f t="shared" si="542"/>
        <v>951.83139953750151</v>
      </c>
    </row>
    <row r="11438" spans="1:7" ht="25.5" customHeight="1" thickTop="1" thickBot="1" x14ac:dyDescent="0.25">
      <c r="A11438" s="20" t="str">
        <f t="shared" si="540"/>
        <v>5253MOBILONG</v>
      </c>
      <c r="B11438" s="20">
        <v>5253</v>
      </c>
      <c r="C11438" s="20" t="s">
        <v>11171</v>
      </c>
      <c r="D11438" s="21" t="s">
        <v>170</v>
      </c>
      <c r="E11438" s="22">
        <v>732.17799964423193</v>
      </c>
      <c r="F11438" s="22">
        <f t="shared" si="541"/>
        <v>805.39579960865524</v>
      </c>
      <c r="G11438" s="22">
        <f t="shared" si="542"/>
        <v>951.83139953750151</v>
      </c>
    </row>
    <row r="11439" spans="1:7" ht="25.5" customHeight="1" thickTop="1" thickBot="1" x14ac:dyDescent="0.25">
      <c r="A11439" s="20" t="str">
        <f t="shared" si="540"/>
        <v>5253MONTEITH</v>
      </c>
      <c r="B11439" s="37">
        <v>5253</v>
      </c>
      <c r="C11439" s="37" t="s">
        <v>11172</v>
      </c>
      <c r="D11439" s="38" t="s">
        <v>170</v>
      </c>
      <c r="E11439" s="39">
        <v>732.17799964423193</v>
      </c>
      <c r="F11439" s="39">
        <f t="shared" si="541"/>
        <v>805.39579960865524</v>
      </c>
      <c r="G11439" s="39">
        <f t="shared" si="542"/>
        <v>951.83139953750151</v>
      </c>
    </row>
    <row r="11440" spans="1:7" ht="25.5" customHeight="1" thickTop="1" thickBot="1" x14ac:dyDescent="0.25">
      <c r="A11440" s="20" t="str">
        <f t="shared" si="540"/>
        <v>5253MURRAWONG</v>
      </c>
      <c r="B11440" s="20">
        <v>5253</v>
      </c>
      <c r="C11440" s="20" t="s">
        <v>11173</v>
      </c>
      <c r="D11440" s="21" t="s">
        <v>170</v>
      </c>
      <c r="E11440" s="22">
        <v>732.17799964423193</v>
      </c>
      <c r="F11440" s="22">
        <f t="shared" si="541"/>
        <v>805.39579960865524</v>
      </c>
      <c r="G11440" s="22">
        <f t="shared" si="542"/>
        <v>951.83139953750151</v>
      </c>
    </row>
    <row r="11441" spans="1:7" ht="25.5" customHeight="1" thickTop="1" thickBot="1" x14ac:dyDescent="0.25">
      <c r="A11441" s="20" t="str">
        <f t="shared" si="540"/>
        <v>5253MURRAY BRIDGE</v>
      </c>
      <c r="B11441" s="37">
        <v>5253</v>
      </c>
      <c r="C11441" s="37" t="s">
        <v>11174</v>
      </c>
      <c r="D11441" s="38" t="s">
        <v>170</v>
      </c>
      <c r="E11441" s="39">
        <v>732.17799964423193</v>
      </c>
      <c r="F11441" s="39">
        <f t="shared" si="541"/>
        <v>805.39579960865524</v>
      </c>
      <c r="G11441" s="39">
        <f t="shared" si="542"/>
        <v>951.83139953750151</v>
      </c>
    </row>
    <row r="11442" spans="1:7" ht="25.5" customHeight="1" thickTop="1" thickBot="1" x14ac:dyDescent="0.25">
      <c r="A11442" s="20" t="str">
        <f t="shared" si="540"/>
        <v>5253MURRAY BRIDGE EAST</v>
      </c>
      <c r="B11442" s="20">
        <v>5253</v>
      </c>
      <c r="C11442" s="20" t="s">
        <v>11175</v>
      </c>
      <c r="D11442" s="21" t="s">
        <v>170</v>
      </c>
      <c r="E11442" s="22">
        <v>732.17799964423193</v>
      </c>
      <c r="F11442" s="22">
        <f t="shared" si="541"/>
        <v>805.39579960865524</v>
      </c>
      <c r="G11442" s="22">
        <f t="shared" si="542"/>
        <v>951.83139953750151</v>
      </c>
    </row>
    <row r="11443" spans="1:7" ht="25.5" customHeight="1" thickTop="1" thickBot="1" x14ac:dyDescent="0.25">
      <c r="A11443" s="20" t="str">
        <f t="shared" si="540"/>
        <v>5253MURRAY BRIDGE NORTH</v>
      </c>
      <c r="B11443" s="37">
        <v>5253</v>
      </c>
      <c r="C11443" s="37" t="s">
        <v>11176</v>
      </c>
      <c r="D11443" s="38" t="s">
        <v>170</v>
      </c>
      <c r="E11443" s="39">
        <v>732.17799964423193</v>
      </c>
      <c r="F11443" s="39">
        <f t="shared" si="541"/>
        <v>805.39579960865524</v>
      </c>
      <c r="G11443" s="39">
        <f t="shared" si="542"/>
        <v>951.83139953750151</v>
      </c>
    </row>
    <row r="11444" spans="1:7" ht="25.5" customHeight="1" thickTop="1" thickBot="1" x14ac:dyDescent="0.25">
      <c r="A11444" s="20" t="str">
        <f t="shared" si="540"/>
        <v>5253MURRAY BRIDGE SOUTH</v>
      </c>
      <c r="B11444" s="20">
        <v>5253</v>
      </c>
      <c r="C11444" s="20" t="s">
        <v>11177</v>
      </c>
      <c r="D11444" s="21" t="s">
        <v>170</v>
      </c>
      <c r="E11444" s="22">
        <v>732.17799964423193</v>
      </c>
      <c r="F11444" s="22">
        <f t="shared" si="541"/>
        <v>805.39579960865524</v>
      </c>
      <c r="G11444" s="22">
        <f t="shared" si="542"/>
        <v>951.83139953750151</v>
      </c>
    </row>
    <row r="11445" spans="1:7" ht="25.5" customHeight="1" thickTop="1" thickBot="1" x14ac:dyDescent="0.25">
      <c r="A11445" s="20" t="str">
        <f t="shared" si="540"/>
        <v>5253NORTHERN HEIGHTS</v>
      </c>
      <c r="B11445" s="37">
        <v>5253</v>
      </c>
      <c r="C11445" s="37" t="s">
        <v>11178</v>
      </c>
      <c r="D11445" s="38" t="s">
        <v>170</v>
      </c>
      <c r="E11445" s="39">
        <v>732.17799964423193</v>
      </c>
      <c r="F11445" s="39">
        <f t="shared" si="541"/>
        <v>805.39579960865524</v>
      </c>
      <c r="G11445" s="39">
        <f t="shared" si="542"/>
        <v>951.83139953750151</v>
      </c>
    </row>
    <row r="11446" spans="1:7" ht="25.5" customHeight="1" thickTop="1" thickBot="1" x14ac:dyDescent="0.25">
      <c r="A11446" s="20" t="str">
        <f t="shared" si="540"/>
        <v>5253RIVERGLADES</v>
      </c>
      <c r="B11446" s="20">
        <v>5253</v>
      </c>
      <c r="C11446" s="20" t="s">
        <v>11179</v>
      </c>
      <c r="D11446" s="21" t="s">
        <v>170</v>
      </c>
      <c r="E11446" s="22">
        <v>732.17799964423193</v>
      </c>
      <c r="F11446" s="22">
        <f t="shared" si="541"/>
        <v>805.39579960865524</v>
      </c>
      <c r="G11446" s="22">
        <f t="shared" si="542"/>
        <v>951.83139953750151</v>
      </c>
    </row>
    <row r="11447" spans="1:7" ht="25.5" customHeight="1" thickTop="1" thickBot="1" x14ac:dyDescent="0.25">
      <c r="A11447" s="20" t="str">
        <f t="shared" si="540"/>
        <v>5253RIVERGLEN</v>
      </c>
      <c r="B11447" s="37">
        <v>5253</v>
      </c>
      <c r="C11447" s="37" t="s">
        <v>11180</v>
      </c>
      <c r="D11447" s="38" t="s">
        <v>170</v>
      </c>
      <c r="E11447" s="39">
        <v>732.17799964423193</v>
      </c>
      <c r="F11447" s="39">
        <f t="shared" si="541"/>
        <v>805.39579960865524</v>
      </c>
      <c r="G11447" s="39">
        <f t="shared" si="542"/>
        <v>951.83139953750151</v>
      </c>
    </row>
    <row r="11448" spans="1:7" ht="25.5" customHeight="1" thickTop="1" thickBot="1" x14ac:dyDescent="0.25">
      <c r="A11448" s="20" t="str">
        <f t="shared" si="540"/>
        <v>5253SUNNYSIDE</v>
      </c>
      <c r="B11448" s="20">
        <v>5253</v>
      </c>
      <c r="C11448" s="20" t="s">
        <v>9968</v>
      </c>
      <c r="D11448" s="21" t="s">
        <v>170</v>
      </c>
      <c r="E11448" s="22">
        <v>732.17799964423193</v>
      </c>
      <c r="F11448" s="22">
        <f t="shared" si="541"/>
        <v>805.39579960865524</v>
      </c>
      <c r="G11448" s="22">
        <f t="shared" si="542"/>
        <v>951.83139953750151</v>
      </c>
    </row>
    <row r="11449" spans="1:7" ht="25.5" customHeight="1" thickTop="1" thickBot="1" x14ac:dyDescent="0.25">
      <c r="A11449" s="20" t="str">
        <f t="shared" si="540"/>
        <v>5253SWANPORT</v>
      </c>
      <c r="B11449" s="37">
        <v>5253</v>
      </c>
      <c r="C11449" s="37" t="s">
        <v>11181</v>
      </c>
      <c r="D11449" s="38" t="s">
        <v>170</v>
      </c>
      <c r="E11449" s="39">
        <v>732.17799964423193</v>
      </c>
      <c r="F11449" s="39">
        <f t="shared" si="541"/>
        <v>805.39579960865524</v>
      </c>
      <c r="G11449" s="39">
        <f t="shared" si="542"/>
        <v>951.83139953750151</v>
      </c>
    </row>
    <row r="11450" spans="1:7" ht="25.5" customHeight="1" thickTop="1" thickBot="1" x14ac:dyDescent="0.25">
      <c r="A11450" s="20" t="str">
        <f t="shared" si="540"/>
        <v>5253TOORA</v>
      </c>
      <c r="B11450" s="20">
        <v>5253</v>
      </c>
      <c r="C11450" s="20" t="s">
        <v>7796</v>
      </c>
      <c r="D11450" s="21" t="s">
        <v>170</v>
      </c>
      <c r="E11450" s="22">
        <v>732.17799964423193</v>
      </c>
      <c r="F11450" s="22">
        <f t="shared" si="541"/>
        <v>805.39579960865524</v>
      </c>
      <c r="G11450" s="22">
        <f t="shared" si="542"/>
        <v>951.83139953750151</v>
      </c>
    </row>
    <row r="11451" spans="1:7" ht="25.5" customHeight="1" thickTop="1" thickBot="1" x14ac:dyDescent="0.25">
      <c r="A11451" s="20" t="str">
        <f t="shared" si="540"/>
        <v>5253WHITE SANDS</v>
      </c>
      <c r="B11451" s="37">
        <v>5253</v>
      </c>
      <c r="C11451" s="37" t="s">
        <v>11182</v>
      </c>
      <c r="D11451" s="38" t="s">
        <v>170</v>
      </c>
      <c r="E11451" s="39">
        <v>732.17799964423193</v>
      </c>
      <c r="F11451" s="39">
        <f t="shared" si="541"/>
        <v>805.39579960865524</v>
      </c>
      <c r="G11451" s="39">
        <f t="shared" si="542"/>
        <v>951.83139953750151</v>
      </c>
    </row>
    <row r="11452" spans="1:7" ht="25.5" customHeight="1" thickTop="1" thickBot="1" x14ac:dyDescent="0.25">
      <c r="A11452" s="20" t="str">
        <f t="shared" si="540"/>
        <v>5253WILLOW BANKS</v>
      </c>
      <c r="B11452" s="20">
        <v>5253</v>
      </c>
      <c r="C11452" s="20" t="s">
        <v>11183</v>
      </c>
      <c r="D11452" s="21" t="s">
        <v>170</v>
      </c>
      <c r="E11452" s="22">
        <v>732.17799964423193</v>
      </c>
      <c r="F11452" s="22">
        <f t="shared" si="541"/>
        <v>805.39579960865524</v>
      </c>
      <c r="G11452" s="22">
        <f t="shared" si="542"/>
        <v>951.83139953750151</v>
      </c>
    </row>
    <row r="11453" spans="1:7" ht="25.5" customHeight="1" thickTop="1" thickBot="1" x14ac:dyDescent="0.25">
      <c r="A11453" s="20" t="str">
        <f t="shared" si="540"/>
        <v>5253WOODS POINT</v>
      </c>
      <c r="B11453" s="37">
        <v>5253</v>
      </c>
      <c r="C11453" s="37" t="s">
        <v>7203</v>
      </c>
      <c r="D11453" s="38" t="s">
        <v>170</v>
      </c>
      <c r="E11453" s="39">
        <v>732.17799964423193</v>
      </c>
      <c r="F11453" s="39">
        <f t="shared" si="541"/>
        <v>805.39579960865524</v>
      </c>
      <c r="G11453" s="39">
        <f t="shared" si="542"/>
        <v>951.83139953750151</v>
      </c>
    </row>
    <row r="11454" spans="1:7" ht="25.5" customHeight="1" thickTop="1" thickBot="1" x14ac:dyDescent="0.25">
      <c r="A11454" s="20" t="str">
        <f t="shared" si="540"/>
        <v>5254CALLINGTON</v>
      </c>
      <c r="B11454" s="20">
        <v>5254</v>
      </c>
      <c r="C11454" s="20" t="s">
        <v>11184</v>
      </c>
      <c r="D11454" s="21" t="s">
        <v>170</v>
      </c>
      <c r="E11454" s="22">
        <v>823.58599986714592</v>
      </c>
      <c r="F11454" s="22">
        <f t="shared" si="541"/>
        <v>905.94459985386061</v>
      </c>
      <c r="G11454" s="22">
        <f t="shared" si="542"/>
        <v>1070.6617998272898</v>
      </c>
    </row>
    <row r="11455" spans="1:7" ht="25.5" customHeight="1" thickTop="1" thickBot="1" x14ac:dyDescent="0.25">
      <c r="A11455" s="20" t="str">
        <f t="shared" si="540"/>
        <v>5254CALOOTE</v>
      </c>
      <c r="B11455" s="37">
        <v>5254</v>
      </c>
      <c r="C11455" s="37" t="s">
        <v>11185</v>
      </c>
      <c r="D11455" s="38" t="s">
        <v>170</v>
      </c>
      <c r="E11455" s="39">
        <v>823.58599986714592</v>
      </c>
      <c r="F11455" s="39">
        <f t="shared" si="541"/>
        <v>905.94459985386061</v>
      </c>
      <c r="G11455" s="39">
        <f t="shared" si="542"/>
        <v>1070.6617998272898</v>
      </c>
    </row>
    <row r="11456" spans="1:7" ht="25.5" customHeight="1" thickTop="1" thickBot="1" x14ac:dyDescent="0.25">
      <c r="A11456" s="20" t="str">
        <f t="shared" si="540"/>
        <v>5254MONARTO</v>
      </c>
      <c r="B11456" s="20">
        <v>5254</v>
      </c>
      <c r="C11456" s="20" t="s">
        <v>11186</v>
      </c>
      <c r="D11456" s="21" t="s">
        <v>170</v>
      </c>
      <c r="E11456" s="22">
        <v>823.58599986714592</v>
      </c>
      <c r="F11456" s="22">
        <f t="shared" si="541"/>
        <v>905.94459985386061</v>
      </c>
      <c r="G11456" s="22">
        <f t="shared" si="542"/>
        <v>1070.6617998272898</v>
      </c>
    </row>
    <row r="11457" spans="1:7" ht="25.5" customHeight="1" thickTop="1" thickBot="1" x14ac:dyDescent="0.25">
      <c r="A11457" s="20" t="str">
        <f t="shared" si="540"/>
        <v>5254MONARTO SOUTH</v>
      </c>
      <c r="B11457" s="37">
        <v>5254</v>
      </c>
      <c r="C11457" s="37" t="s">
        <v>11187</v>
      </c>
      <c r="D11457" s="38" t="s">
        <v>170</v>
      </c>
      <c r="E11457" s="39">
        <v>823.58599986714592</v>
      </c>
      <c r="F11457" s="39">
        <f t="shared" si="541"/>
        <v>905.94459985386061</v>
      </c>
      <c r="G11457" s="39">
        <f t="shared" si="542"/>
        <v>1070.6617998272898</v>
      </c>
    </row>
    <row r="11458" spans="1:7" ht="25.5" customHeight="1" thickTop="1" thickBot="1" x14ac:dyDescent="0.25">
      <c r="A11458" s="20" t="str">
        <f t="shared" si="540"/>
        <v>5254MYPOLONGA</v>
      </c>
      <c r="B11458" s="20">
        <v>5254</v>
      </c>
      <c r="C11458" s="20" t="s">
        <v>11188</v>
      </c>
      <c r="D11458" s="21" t="s">
        <v>170</v>
      </c>
      <c r="E11458" s="22">
        <v>823.58599986714592</v>
      </c>
      <c r="F11458" s="22">
        <f t="shared" si="541"/>
        <v>905.94459985386061</v>
      </c>
      <c r="G11458" s="22">
        <f t="shared" si="542"/>
        <v>1070.6617998272898</v>
      </c>
    </row>
    <row r="11459" spans="1:7" ht="25.5" customHeight="1" thickTop="1" thickBot="1" x14ac:dyDescent="0.25">
      <c r="A11459" s="20" t="str">
        <f t="shared" si="540"/>
        <v>5254PALLAMANA</v>
      </c>
      <c r="B11459" s="37">
        <v>5254</v>
      </c>
      <c r="C11459" s="37" t="s">
        <v>11189</v>
      </c>
      <c r="D11459" s="38" t="s">
        <v>170</v>
      </c>
      <c r="E11459" s="39">
        <v>823.58599986714592</v>
      </c>
      <c r="F11459" s="39">
        <f t="shared" si="541"/>
        <v>905.94459985386061</v>
      </c>
      <c r="G11459" s="39">
        <f t="shared" si="542"/>
        <v>1070.6617998272898</v>
      </c>
    </row>
    <row r="11460" spans="1:7" ht="25.5" customHeight="1" thickTop="1" thickBot="1" x14ac:dyDescent="0.25">
      <c r="A11460" s="20" t="str">
        <f t="shared" si="540"/>
        <v>5254PETWOOD</v>
      </c>
      <c r="B11460" s="20">
        <v>5254</v>
      </c>
      <c r="C11460" s="20" t="s">
        <v>11190</v>
      </c>
      <c r="D11460" s="21" t="s">
        <v>170</v>
      </c>
      <c r="E11460" s="22">
        <v>823.58599986714592</v>
      </c>
      <c r="F11460" s="22">
        <f t="shared" si="541"/>
        <v>905.94459985386061</v>
      </c>
      <c r="G11460" s="22">
        <f t="shared" si="542"/>
        <v>1070.6617998272898</v>
      </c>
    </row>
    <row r="11461" spans="1:7" ht="25.5" customHeight="1" thickTop="1" thickBot="1" x14ac:dyDescent="0.25">
      <c r="A11461" s="20" t="str">
        <f t="shared" ref="A11461:A11524" si="543">CONCATENATE(B11461,C11461)</f>
        <v>5254ROCKLEIGH</v>
      </c>
      <c r="B11461" s="37">
        <v>5254</v>
      </c>
      <c r="C11461" s="37" t="s">
        <v>11191</v>
      </c>
      <c r="D11461" s="38" t="s">
        <v>170</v>
      </c>
      <c r="E11461" s="39">
        <v>823.58599986714592</v>
      </c>
      <c r="F11461" s="39">
        <f t="shared" ref="F11461:F11524" si="544">1.1*E11461</f>
        <v>905.94459985386061</v>
      </c>
      <c r="G11461" s="39">
        <f t="shared" ref="G11461:G11524" si="545">1.3*E11461</f>
        <v>1070.6617998272898</v>
      </c>
    </row>
    <row r="11462" spans="1:7" ht="25.5" customHeight="1" thickTop="1" thickBot="1" x14ac:dyDescent="0.25">
      <c r="A11462" s="20" t="str">
        <f t="shared" si="543"/>
        <v>5254ROCKY GULLY</v>
      </c>
      <c r="B11462" s="20">
        <v>5254</v>
      </c>
      <c r="C11462" s="20" t="s">
        <v>11192</v>
      </c>
      <c r="D11462" s="21" t="s">
        <v>170</v>
      </c>
      <c r="E11462" s="22">
        <v>823.58599986714592</v>
      </c>
      <c r="F11462" s="22">
        <f t="shared" si="544"/>
        <v>905.94459985386061</v>
      </c>
      <c r="G11462" s="22">
        <f t="shared" si="545"/>
        <v>1070.6617998272898</v>
      </c>
    </row>
    <row r="11463" spans="1:7" ht="25.5" customHeight="1" thickTop="1" thickBot="1" x14ac:dyDescent="0.25">
      <c r="A11463" s="20" t="str">
        <f t="shared" si="543"/>
        <v>5254TEPKO</v>
      </c>
      <c r="B11463" s="37">
        <v>5254</v>
      </c>
      <c r="C11463" s="37" t="s">
        <v>11193</v>
      </c>
      <c r="D11463" s="38" t="s">
        <v>170</v>
      </c>
      <c r="E11463" s="39">
        <v>823.58599986714592</v>
      </c>
      <c r="F11463" s="39">
        <f t="shared" si="544"/>
        <v>905.94459985386061</v>
      </c>
      <c r="G11463" s="39">
        <f t="shared" si="545"/>
        <v>1070.6617998272898</v>
      </c>
    </row>
    <row r="11464" spans="1:7" ht="25.5" customHeight="1" thickTop="1" thickBot="1" x14ac:dyDescent="0.25">
      <c r="A11464" s="20" t="str">
        <f t="shared" si="543"/>
        <v>5254WALL FLAT</v>
      </c>
      <c r="B11464" s="20">
        <v>5254</v>
      </c>
      <c r="C11464" s="20" t="s">
        <v>11194</v>
      </c>
      <c r="D11464" s="21" t="s">
        <v>170</v>
      </c>
      <c r="E11464" s="22">
        <v>823.58599986714592</v>
      </c>
      <c r="F11464" s="22">
        <f t="shared" si="544"/>
        <v>905.94459985386061</v>
      </c>
      <c r="G11464" s="22">
        <f t="shared" si="545"/>
        <v>1070.6617998272898</v>
      </c>
    </row>
    <row r="11465" spans="1:7" ht="25.5" customHeight="1" thickTop="1" thickBot="1" x14ac:dyDescent="0.25">
      <c r="A11465" s="20" t="str">
        <f t="shared" si="543"/>
        <v>5254WHITE HILL</v>
      </c>
      <c r="B11465" s="37">
        <v>5254</v>
      </c>
      <c r="C11465" s="37" t="s">
        <v>11195</v>
      </c>
      <c r="D11465" s="38" t="s">
        <v>170</v>
      </c>
      <c r="E11465" s="39">
        <v>823.58599986714592</v>
      </c>
      <c r="F11465" s="39">
        <f t="shared" si="544"/>
        <v>905.94459985386061</v>
      </c>
      <c r="G11465" s="39">
        <f t="shared" si="545"/>
        <v>1070.6617998272898</v>
      </c>
    </row>
    <row r="11466" spans="1:7" ht="25.5" customHeight="1" thickTop="1" thickBot="1" x14ac:dyDescent="0.25">
      <c r="A11466" s="20" t="str">
        <f t="shared" si="543"/>
        <v>5254WOODLANE</v>
      </c>
      <c r="B11466" s="20">
        <v>5254</v>
      </c>
      <c r="C11466" s="20" t="s">
        <v>11196</v>
      </c>
      <c r="D11466" s="21" t="s">
        <v>170</v>
      </c>
      <c r="E11466" s="22">
        <v>823.58599986714592</v>
      </c>
      <c r="F11466" s="22">
        <f t="shared" si="544"/>
        <v>905.94459985386061</v>
      </c>
      <c r="G11466" s="22">
        <f t="shared" si="545"/>
        <v>1070.6617998272898</v>
      </c>
    </row>
    <row r="11467" spans="1:7" ht="25.5" customHeight="1" thickTop="1" thickBot="1" x14ac:dyDescent="0.25">
      <c r="A11467" s="20" t="str">
        <f t="shared" si="543"/>
        <v>5254ZADOWS LANDING</v>
      </c>
      <c r="B11467" s="37">
        <v>5254</v>
      </c>
      <c r="C11467" s="37" t="s">
        <v>11197</v>
      </c>
      <c r="D11467" s="38" t="s">
        <v>170</v>
      </c>
      <c r="E11467" s="39">
        <v>823.58599986714592</v>
      </c>
      <c r="F11467" s="39">
        <f t="shared" si="544"/>
        <v>905.94459985386061</v>
      </c>
      <c r="G11467" s="39">
        <f t="shared" si="545"/>
        <v>1070.6617998272898</v>
      </c>
    </row>
    <row r="11468" spans="1:7" ht="25.5" customHeight="1" thickTop="1" thickBot="1" x14ac:dyDescent="0.25">
      <c r="A11468" s="20" t="str">
        <f t="shared" si="543"/>
        <v>5255ANGAS PLAINS</v>
      </c>
      <c r="B11468" s="20">
        <v>5255</v>
      </c>
      <c r="C11468" s="20" t="s">
        <v>11198</v>
      </c>
      <c r="D11468" s="21" t="s">
        <v>170</v>
      </c>
      <c r="E11468" s="22">
        <v>774.44999966838589</v>
      </c>
      <c r="F11468" s="22">
        <f t="shared" si="544"/>
        <v>851.89499963522451</v>
      </c>
      <c r="G11468" s="22">
        <f t="shared" si="545"/>
        <v>1006.7849995689016</v>
      </c>
    </row>
    <row r="11469" spans="1:7" ht="25.5" customHeight="1" thickTop="1" thickBot="1" x14ac:dyDescent="0.25">
      <c r="A11469" s="20" t="str">
        <f t="shared" si="543"/>
        <v>5255BELVIDERE</v>
      </c>
      <c r="B11469" s="37">
        <v>5255</v>
      </c>
      <c r="C11469" s="37" t="s">
        <v>11199</v>
      </c>
      <c r="D11469" s="38" t="s">
        <v>170</v>
      </c>
      <c r="E11469" s="39">
        <v>774.44999966838589</v>
      </c>
      <c r="F11469" s="39">
        <f t="shared" si="544"/>
        <v>851.89499963522451</v>
      </c>
      <c r="G11469" s="39">
        <f t="shared" si="545"/>
        <v>1006.7849995689016</v>
      </c>
    </row>
    <row r="11470" spans="1:7" ht="25.5" customHeight="1" thickTop="1" thickBot="1" x14ac:dyDescent="0.25">
      <c r="A11470" s="20" t="str">
        <f t="shared" si="543"/>
        <v>5255BLETCHLEY</v>
      </c>
      <c r="B11470" s="20">
        <v>5255</v>
      </c>
      <c r="C11470" s="20" t="s">
        <v>11200</v>
      </c>
      <c r="D11470" s="21" t="s">
        <v>170</v>
      </c>
      <c r="E11470" s="22">
        <v>774.44999966838589</v>
      </c>
      <c r="F11470" s="22">
        <f t="shared" si="544"/>
        <v>851.89499963522451</v>
      </c>
      <c r="G11470" s="22">
        <f t="shared" si="545"/>
        <v>1006.7849995689016</v>
      </c>
    </row>
    <row r="11471" spans="1:7" ht="25.5" customHeight="1" thickTop="1" thickBot="1" x14ac:dyDescent="0.25">
      <c r="A11471" s="20" t="str">
        <f t="shared" si="543"/>
        <v>5255FINNISS</v>
      </c>
      <c r="B11471" s="37">
        <v>5255</v>
      </c>
      <c r="C11471" s="37" t="s">
        <v>11201</v>
      </c>
      <c r="D11471" s="38" t="s">
        <v>170</v>
      </c>
      <c r="E11471" s="39">
        <v>774.44999966838589</v>
      </c>
      <c r="F11471" s="39">
        <f t="shared" si="544"/>
        <v>851.89499963522451</v>
      </c>
      <c r="G11471" s="39">
        <f t="shared" si="545"/>
        <v>1006.7849995689016</v>
      </c>
    </row>
    <row r="11472" spans="1:7" ht="25.5" customHeight="1" thickTop="1" thickBot="1" x14ac:dyDescent="0.25">
      <c r="A11472" s="20" t="str">
        <f t="shared" si="543"/>
        <v>5255GEMMELLS</v>
      </c>
      <c r="B11472" s="20">
        <v>5255</v>
      </c>
      <c r="C11472" s="20" t="s">
        <v>11202</v>
      </c>
      <c r="D11472" s="21" t="s">
        <v>170</v>
      </c>
      <c r="E11472" s="22">
        <v>774.44999966838589</v>
      </c>
      <c r="F11472" s="22">
        <f t="shared" si="544"/>
        <v>851.89499963522451</v>
      </c>
      <c r="G11472" s="22">
        <f t="shared" si="545"/>
        <v>1006.7849995689016</v>
      </c>
    </row>
    <row r="11473" spans="1:7" ht="25.5" customHeight="1" thickTop="1" thickBot="1" x14ac:dyDescent="0.25">
      <c r="A11473" s="20" t="str">
        <f t="shared" si="543"/>
        <v>5255HARTLEY</v>
      </c>
      <c r="B11473" s="37">
        <v>5255</v>
      </c>
      <c r="C11473" s="37" t="s">
        <v>4630</v>
      </c>
      <c r="D11473" s="38" t="s">
        <v>170</v>
      </c>
      <c r="E11473" s="39">
        <v>774.44999966838589</v>
      </c>
      <c r="F11473" s="39">
        <f t="shared" si="544"/>
        <v>851.89499963522451</v>
      </c>
      <c r="G11473" s="39">
        <f t="shared" si="545"/>
        <v>1006.7849995689016</v>
      </c>
    </row>
    <row r="11474" spans="1:7" ht="25.5" customHeight="1" thickTop="1" thickBot="1" x14ac:dyDescent="0.25">
      <c r="A11474" s="20" t="str">
        <f t="shared" si="543"/>
        <v>5255HIGHLAND VALLEY</v>
      </c>
      <c r="B11474" s="20">
        <v>5255</v>
      </c>
      <c r="C11474" s="20" t="s">
        <v>11203</v>
      </c>
      <c r="D11474" s="21" t="s">
        <v>170</v>
      </c>
      <c r="E11474" s="22">
        <v>774.44999966838589</v>
      </c>
      <c r="F11474" s="22">
        <f t="shared" si="544"/>
        <v>851.89499963522451</v>
      </c>
      <c r="G11474" s="22">
        <f t="shared" si="545"/>
        <v>1006.7849995689016</v>
      </c>
    </row>
    <row r="11475" spans="1:7" ht="25.5" customHeight="1" thickTop="1" thickBot="1" x14ac:dyDescent="0.25">
      <c r="A11475" s="20" t="str">
        <f t="shared" si="543"/>
        <v>5255LAKE PLAINS</v>
      </c>
      <c r="B11475" s="37">
        <v>5255</v>
      </c>
      <c r="C11475" s="37" t="s">
        <v>11204</v>
      </c>
      <c r="D11475" s="38" t="s">
        <v>170</v>
      </c>
      <c r="E11475" s="39">
        <v>774.44999966838589</v>
      </c>
      <c r="F11475" s="39">
        <f t="shared" si="544"/>
        <v>851.89499963522451</v>
      </c>
      <c r="G11475" s="39">
        <f t="shared" si="545"/>
        <v>1006.7849995689016</v>
      </c>
    </row>
    <row r="11476" spans="1:7" ht="25.5" customHeight="1" thickTop="1" thickBot="1" x14ac:dyDescent="0.25">
      <c r="A11476" s="20" t="str">
        <f t="shared" si="543"/>
        <v>5255LANGHORNE CREEK</v>
      </c>
      <c r="B11476" s="20">
        <v>5255</v>
      </c>
      <c r="C11476" s="20" t="s">
        <v>11205</v>
      </c>
      <c r="D11476" s="21" t="s">
        <v>170</v>
      </c>
      <c r="E11476" s="22">
        <v>774.44999966838589</v>
      </c>
      <c r="F11476" s="22">
        <f t="shared" si="544"/>
        <v>851.89499963522451</v>
      </c>
      <c r="G11476" s="22">
        <f t="shared" si="545"/>
        <v>1006.7849995689016</v>
      </c>
    </row>
    <row r="11477" spans="1:7" ht="25.5" customHeight="1" thickTop="1" thickBot="1" x14ac:dyDescent="0.25">
      <c r="A11477" s="20" t="str">
        <f t="shared" si="543"/>
        <v>5255MOUNT OBSERVATION</v>
      </c>
      <c r="B11477" s="37">
        <v>5255</v>
      </c>
      <c r="C11477" s="37" t="s">
        <v>11206</v>
      </c>
      <c r="D11477" s="38" t="s">
        <v>170</v>
      </c>
      <c r="E11477" s="39">
        <v>774.44999966838589</v>
      </c>
      <c r="F11477" s="39">
        <f t="shared" si="544"/>
        <v>851.89499963522451</v>
      </c>
      <c r="G11477" s="39">
        <f t="shared" si="545"/>
        <v>1006.7849995689016</v>
      </c>
    </row>
    <row r="11478" spans="1:7" ht="25.5" customHeight="1" thickTop="1" thickBot="1" x14ac:dyDescent="0.25">
      <c r="A11478" s="20" t="str">
        <f t="shared" si="543"/>
        <v>5255MULGUNDAWA</v>
      </c>
      <c r="B11478" s="20">
        <v>5255</v>
      </c>
      <c r="C11478" s="20" t="s">
        <v>11207</v>
      </c>
      <c r="D11478" s="21" t="s">
        <v>170</v>
      </c>
      <c r="E11478" s="22">
        <v>774.44999966838589</v>
      </c>
      <c r="F11478" s="22">
        <f t="shared" si="544"/>
        <v>851.89499963522451</v>
      </c>
      <c r="G11478" s="22">
        <f t="shared" si="545"/>
        <v>1006.7849995689016</v>
      </c>
    </row>
    <row r="11479" spans="1:7" ht="25.5" customHeight="1" thickTop="1" thickBot="1" x14ac:dyDescent="0.25">
      <c r="A11479" s="20" t="str">
        <f t="shared" si="543"/>
        <v>5255RED CREEK</v>
      </c>
      <c r="B11479" s="37">
        <v>5255</v>
      </c>
      <c r="C11479" s="37" t="s">
        <v>11208</v>
      </c>
      <c r="D11479" s="38" t="s">
        <v>170</v>
      </c>
      <c r="E11479" s="39">
        <v>774.44999966838589</v>
      </c>
      <c r="F11479" s="39">
        <f t="shared" si="544"/>
        <v>851.89499963522451</v>
      </c>
      <c r="G11479" s="39">
        <f t="shared" si="545"/>
        <v>1006.7849995689016</v>
      </c>
    </row>
    <row r="11480" spans="1:7" ht="25.5" customHeight="1" thickTop="1" thickBot="1" x14ac:dyDescent="0.25">
      <c r="A11480" s="20" t="str">
        <f t="shared" si="543"/>
        <v>5255SALEM</v>
      </c>
      <c r="B11480" s="20">
        <v>5255</v>
      </c>
      <c r="C11480" s="20" t="s">
        <v>11209</v>
      </c>
      <c r="D11480" s="21" t="s">
        <v>170</v>
      </c>
      <c r="E11480" s="22">
        <v>774.44999966838589</v>
      </c>
      <c r="F11480" s="22">
        <f t="shared" si="544"/>
        <v>851.89499963522451</v>
      </c>
      <c r="G11480" s="22">
        <f t="shared" si="545"/>
        <v>1006.7849995689016</v>
      </c>
    </row>
    <row r="11481" spans="1:7" ht="25.5" customHeight="1" thickTop="1" thickBot="1" x14ac:dyDescent="0.25">
      <c r="A11481" s="20" t="str">
        <f t="shared" si="543"/>
        <v>5255SANDERGROVE</v>
      </c>
      <c r="B11481" s="37">
        <v>5255</v>
      </c>
      <c r="C11481" s="37" t="s">
        <v>11210</v>
      </c>
      <c r="D11481" s="38" t="s">
        <v>170</v>
      </c>
      <c r="E11481" s="39">
        <v>774.44999966838589</v>
      </c>
      <c r="F11481" s="39">
        <f t="shared" si="544"/>
        <v>851.89499963522451</v>
      </c>
      <c r="G11481" s="39">
        <f t="shared" si="545"/>
        <v>1006.7849995689016</v>
      </c>
    </row>
    <row r="11482" spans="1:7" ht="25.5" customHeight="1" thickTop="1" thickBot="1" x14ac:dyDescent="0.25">
      <c r="A11482" s="20" t="str">
        <f t="shared" si="543"/>
        <v>5255STRATHALBYN</v>
      </c>
      <c r="B11482" s="20">
        <v>5255</v>
      </c>
      <c r="C11482" s="20" t="s">
        <v>11211</v>
      </c>
      <c r="D11482" s="21" t="s">
        <v>170</v>
      </c>
      <c r="E11482" s="22">
        <v>774.44999966838589</v>
      </c>
      <c r="F11482" s="22">
        <f t="shared" si="544"/>
        <v>851.89499963522451</v>
      </c>
      <c r="G11482" s="22">
        <f t="shared" si="545"/>
        <v>1006.7849995689016</v>
      </c>
    </row>
    <row r="11483" spans="1:7" ht="25.5" customHeight="1" thickTop="1" thickBot="1" x14ac:dyDescent="0.25">
      <c r="A11483" s="20" t="str">
        <f t="shared" si="543"/>
        <v>5255TOOPERANG</v>
      </c>
      <c r="B11483" s="37">
        <v>5255</v>
      </c>
      <c r="C11483" s="37" t="s">
        <v>11212</v>
      </c>
      <c r="D11483" s="38" t="s">
        <v>170</v>
      </c>
      <c r="E11483" s="39">
        <v>774.44999966838589</v>
      </c>
      <c r="F11483" s="39">
        <f t="shared" si="544"/>
        <v>851.89499963522451</v>
      </c>
      <c r="G11483" s="39">
        <f t="shared" si="545"/>
        <v>1006.7849995689016</v>
      </c>
    </row>
    <row r="11484" spans="1:7" ht="25.5" customHeight="1" thickTop="1" thickBot="1" x14ac:dyDescent="0.25">
      <c r="A11484" s="20" t="str">
        <f t="shared" si="543"/>
        <v>5255WILLYAROO</v>
      </c>
      <c r="B11484" s="20">
        <v>5255</v>
      </c>
      <c r="C11484" s="20" t="s">
        <v>11213</v>
      </c>
      <c r="D11484" s="21" t="s">
        <v>170</v>
      </c>
      <c r="E11484" s="22">
        <v>774.44999966838589</v>
      </c>
      <c r="F11484" s="22">
        <f t="shared" si="544"/>
        <v>851.89499963522451</v>
      </c>
      <c r="G11484" s="22">
        <f t="shared" si="545"/>
        <v>1006.7849995689016</v>
      </c>
    </row>
    <row r="11485" spans="1:7" ht="25.5" customHeight="1" thickTop="1" thickBot="1" x14ac:dyDescent="0.25">
      <c r="A11485" s="20" t="str">
        <f t="shared" si="543"/>
        <v>5255WOODCHESTER</v>
      </c>
      <c r="B11485" s="37">
        <v>5255</v>
      </c>
      <c r="C11485" s="37" t="s">
        <v>11214</v>
      </c>
      <c r="D11485" s="38" t="s">
        <v>170</v>
      </c>
      <c r="E11485" s="39">
        <v>774.44999966838589</v>
      </c>
      <c r="F11485" s="39">
        <f t="shared" si="544"/>
        <v>851.89499963522451</v>
      </c>
      <c r="G11485" s="39">
        <f t="shared" si="545"/>
        <v>1006.7849995689016</v>
      </c>
    </row>
    <row r="11486" spans="1:7" ht="25.5" customHeight="1" thickTop="1" thickBot="1" x14ac:dyDescent="0.25">
      <c r="A11486" s="20" t="str">
        <f t="shared" si="543"/>
        <v>5256CLAYTON BAY</v>
      </c>
      <c r="B11486" s="20">
        <v>5256</v>
      </c>
      <c r="C11486" s="20" t="s">
        <v>11215</v>
      </c>
      <c r="D11486" s="21" t="s">
        <v>170</v>
      </c>
      <c r="E11486" s="22">
        <v>855.60200007879007</v>
      </c>
      <c r="F11486" s="22">
        <f t="shared" si="544"/>
        <v>941.16220008666915</v>
      </c>
      <c r="G11486" s="22">
        <f t="shared" si="545"/>
        <v>1112.2826001024271</v>
      </c>
    </row>
    <row r="11487" spans="1:7" ht="25.5" customHeight="1" thickTop="1" thickBot="1" x14ac:dyDescent="0.25">
      <c r="A11487" s="20" t="str">
        <f t="shared" si="543"/>
        <v>5256MILANG</v>
      </c>
      <c r="B11487" s="37">
        <v>5256</v>
      </c>
      <c r="C11487" s="37" t="s">
        <v>11216</v>
      </c>
      <c r="D11487" s="38" t="s">
        <v>170</v>
      </c>
      <c r="E11487" s="39">
        <v>855.60200007879007</v>
      </c>
      <c r="F11487" s="39">
        <f t="shared" si="544"/>
        <v>941.16220008666915</v>
      </c>
      <c r="G11487" s="39">
        <f t="shared" si="545"/>
        <v>1112.2826001024271</v>
      </c>
    </row>
    <row r="11488" spans="1:7" ht="25.5" customHeight="1" thickTop="1" thickBot="1" x14ac:dyDescent="0.25">
      <c r="A11488" s="20" t="str">
        <f t="shared" si="543"/>
        <v>5256NURRAGI</v>
      </c>
      <c r="B11488" s="20">
        <v>5256</v>
      </c>
      <c r="C11488" s="20" t="s">
        <v>11217</v>
      </c>
      <c r="D11488" s="21" t="s">
        <v>170</v>
      </c>
      <c r="E11488" s="22">
        <v>855.60200007879007</v>
      </c>
      <c r="F11488" s="22">
        <f t="shared" si="544"/>
        <v>941.16220008666915</v>
      </c>
      <c r="G11488" s="22">
        <f t="shared" si="545"/>
        <v>1112.2826001024271</v>
      </c>
    </row>
    <row r="11489" spans="1:7" ht="25.5" customHeight="1" thickTop="1" thickBot="1" x14ac:dyDescent="0.25">
      <c r="A11489" s="20" t="str">
        <f t="shared" si="543"/>
        <v>5256POINT STURT</v>
      </c>
      <c r="B11489" s="37">
        <v>5256</v>
      </c>
      <c r="C11489" s="37" t="s">
        <v>11218</v>
      </c>
      <c r="D11489" s="38" t="s">
        <v>170</v>
      </c>
      <c r="E11489" s="39">
        <v>855.60200007879007</v>
      </c>
      <c r="F11489" s="39">
        <f t="shared" si="544"/>
        <v>941.16220008666915</v>
      </c>
      <c r="G11489" s="39">
        <f t="shared" si="545"/>
        <v>1112.2826001024271</v>
      </c>
    </row>
    <row r="11490" spans="1:7" ht="25.5" customHeight="1" thickTop="1" thickBot="1" x14ac:dyDescent="0.25">
      <c r="A11490" s="20" t="str">
        <f t="shared" si="543"/>
        <v>5256TOLDEROL</v>
      </c>
      <c r="B11490" s="20">
        <v>5256</v>
      </c>
      <c r="C11490" s="20" t="s">
        <v>11219</v>
      </c>
      <c r="D11490" s="21" t="s">
        <v>170</v>
      </c>
      <c r="E11490" s="22">
        <v>855.60200007879007</v>
      </c>
      <c r="F11490" s="22">
        <f t="shared" si="544"/>
        <v>941.16220008666915</v>
      </c>
      <c r="G11490" s="22">
        <f t="shared" si="545"/>
        <v>1112.2826001024271</v>
      </c>
    </row>
    <row r="11491" spans="1:7" ht="25.5" customHeight="1" thickTop="1" thickBot="1" x14ac:dyDescent="0.25">
      <c r="A11491" s="20" t="str">
        <f t="shared" si="543"/>
        <v>5259ASHVILLE</v>
      </c>
      <c r="B11491" s="37">
        <v>5259</v>
      </c>
      <c r="C11491" s="37" t="s">
        <v>11220</v>
      </c>
      <c r="D11491" s="38" t="s">
        <v>170</v>
      </c>
      <c r="E11491" s="39">
        <v>773.15800025997601</v>
      </c>
      <c r="F11491" s="39">
        <f t="shared" si="544"/>
        <v>850.47380028597365</v>
      </c>
      <c r="G11491" s="39">
        <f t="shared" si="545"/>
        <v>1005.1054003379688</v>
      </c>
    </row>
    <row r="11492" spans="1:7" ht="25.5" customHeight="1" thickTop="1" thickBot="1" x14ac:dyDescent="0.25">
      <c r="A11492" s="20" t="str">
        <f t="shared" si="543"/>
        <v>5259JERVOIS</v>
      </c>
      <c r="B11492" s="20">
        <v>5259</v>
      </c>
      <c r="C11492" s="20" t="s">
        <v>11221</v>
      </c>
      <c r="D11492" s="21" t="s">
        <v>170</v>
      </c>
      <c r="E11492" s="22">
        <v>773.15800025997601</v>
      </c>
      <c r="F11492" s="22">
        <f t="shared" si="544"/>
        <v>850.47380028597365</v>
      </c>
      <c r="G11492" s="22">
        <f t="shared" si="545"/>
        <v>1005.1054003379688</v>
      </c>
    </row>
    <row r="11493" spans="1:7" ht="25.5" customHeight="1" thickTop="1" thickBot="1" x14ac:dyDescent="0.25">
      <c r="A11493" s="20" t="str">
        <f t="shared" si="543"/>
        <v>5259KEPA</v>
      </c>
      <c r="B11493" s="37">
        <v>5259</v>
      </c>
      <c r="C11493" s="37" t="s">
        <v>11222</v>
      </c>
      <c r="D11493" s="38" t="s">
        <v>170</v>
      </c>
      <c r="E11493" s="39">
        <v>773.15800025997601</v>
      </c>
      <c r="F11493" s="39">
        <f t="shared" si="544"/>
        <v>850.47380028597365</v>
      </c>
      <c r="G11493" s="39">
        <f t="shared" si="545"/>
        <v>1005.1054003379688</v>
      </c>
    </row>
    <row r="11494" spans="1:7" ht="25.5" customHeight="1" thickTop="1" thickBot="1" x14ac:dyDescent="0.25">
      <c r="A11494" s="20" t="str">
        <f t="shared" si="543"/>
        <v>5259MALINONG</v>
      </c>
      <c r="B11494" s="20">
        <v>5259</v>
      </c>
      <c r="C11494" s="20" t="s">
        <v>11223</v>
      </c>
      <c r="D11494" s="21" t="s">
        <v>170</v>
      </c>
      <c r="E11494" s="22">
        <v>773.15800025997601</v>
      </c>
      <c r="F11494" s="22">
        <f t="shared" si="544"/>
        <v>850.47380028597365</v>
      </c>
      <c r="G11494" s="22">
        <f t="shared" si="545"/>
        <v>1005.1054003379688</v>
      </c>
    </row>
    <row r="11495" spans="1:7" ht="25.5" customHeight="1" thickTop="1" thickBot="1" x14ac:dyDescent="0.25">
      <c r="A11495" s="20" t="str">
        <f t="shared" si="543"/>
        <v>5259NALPA</v>
      </c>
      <c r="B11495" s="37">
        <v>5259</v>
      </c>
      <c r="C11495" s="37" t="s">
        <v>11224</v>
      </c>
      <c r="D11495" s="38" t="s">
        <v>170</v>
      </c>
      <c r="E11495" s="39">
        <v>773.15800025997601</v>
      </c>
      <c r="F11495" s="39">
        <f t="shared" si="544"/>
        <v>850.47380028597365</v>
      </c>
      <c r="G11495" s="39">
        <f t="shared" si="545"/>
        <v>1005.1054003379688</v>
      </c>
    </row>
    <row r="11496" spans="1:7" ht="25.5" customHeight="1" thickTop="1" thickBot="1" x14ac:dyDescent="0.25">
      <c r="A11496" s="20" t="str">
        <f t="shared" si="543"/>
        <v>5259NARRUNG</v>
      </c>
      <c r="B11496" s="20">
        <v>5259</v>
      </c>
      <c r="C11496" s="20" t="s">
        <v>6849</v>
      </c>
      <c r="D11496" s="21" t="s">
        <v>170</v>
      </c>
      <c r="E11496" s="22">
        <v>773.15800025997601</v>
      </c>
      <c r="F11496" s="22">
        <f t="shared" si="544"/>
        <v>850.47380028597365</v>
      </c>
      <c r="G11496" s="22">
        <f t="shared" si="545"/>
        <v>1005.1054003379688</v>
      </c>
    </row>
    <row r="11497" spans="1:7" ht="25.5" customHeight="1" thickTop="1" thickBot="1" x14ac:dyDescent="0.25">
      <c r="A11497" s="20" t="str">
        <f t="shared" si="543"/>
        <v>5259NATURI</v>
      </c>
      <c r="B11497" s="37">
        <v>5259</v>
      </c>
      <c r="C11497" s="37" t="s">
        <v>11225</v>
      </c>
      <c r="D11497" s="38" t="s">
        <v>170</v>
      </c>
      <c r="E11497" s="39">
        <v>773.15800025997601</v>
      </c>
      <c r="F11497" s="39">
        <f t="shared" si="544"/>
        <v>850.47380028597365</v>
      </c>
      <c r="G11497" s="39">
        <f t="shared" si="545"/>
        <v>1005.1054003379688</v>
      </c>
    </row>
    <row r="11498" spans="1:7" ht="25.5" customHeight="1" thickTop="1" thickBot="1" x14ac:dyDescent="0.25">
      <c r="A11498" s="20" t="str">
        <f t="shared" si="543"/>
        <v>5259POLTALLOCH</v>
      </c>
      <c r="B11498" s="20">
        <v>5259</v>
      </c>
      <c r="C11498" s="20" t="s">
        <v>11226</v>
      </c>
      <c r="D11498" s="21" t="s">
        <v>170</v>
      </c>
      <c r="E11498" s="22">
        <v>773.15800025997601</v>
      </c>
      <c r="F11498" s="22">
        <f t="shared" si="544"/>
        <v>850.47380028597365</v>
      </c>
      <c r="G11498" s="22">
        <f t="shared" si="545"/>
        <v>1005.1054003379688</v>
      </c>
    </row>
    <row r="11499" spans="1:7" ht="25.5" customHeight="1" thickTop="1" thickBot="1" x14ac:dyDescent="0.25">
      <c r="A11499" s="20" t="str">
        <f t="shared" si="543"/>
        <v>5259WELLINGTON</v>
      </c>
      <c r="B11499" s="37">
        <v>5259</v>
      </c>
      <c r="C11499" s="37" t="s">
        <v>4840</v>
      </c>
      <c r="D11499" s="38" t="s">
        <v>170</v>
      </c>
      <c r="E11499" s="39">
        <v>773.15800025997601</v>
      </c>
      <c r="F11499" s="39">
        <f t="shared" si="544"/>
        <v>850.47380028597365</v>
      </c>
      <c r="G11499" s="39">
        <f t="shared" si="545"/>
        <v>1005.1054003379688</v>
      </c>
    </row>
    <row r="11500" spans="1:7" ht="25.5" customHeight="1" thickTop="1" thickBot="1" x14ac:dyDescent="0.25">
      <c r="A11500" s="20" t="str">
        <f t="shared" si="543"/>
        <v>5259WELLINGTON EAST</v>
      </c>
      <c r="B11500" s="20">
        <v>5259</v>
      </c>
      <c r="C11500" s="20" t="s">
        <v>11227</v>
      </c>
      <c r="D11500" s="21" t="s">
        <v>170</v>
      </c>
      <c r="E11500" s="22">
        <v>773.15800025997601</v>
      </c>
      <c r="F11500" s="22">
        <f t="shared" si="544"/>
        <v>850.47380028597365</v>
      </c>
      <c r="G11500" s="22">
        <f t="shared" si="545"/>
        <v>1005.1054003379688</v>
      </c>
    </row>
    <row r="11501" spans="1:7" ht="25.5" customHeight="1" thickTop="1" thickBot="1" x14ac:dyDescent="0.25">
      <c r="A11501" s="20" t="str">
        <f t="shared" si="543"/>
        <v>5260ELWOMPLE</v>
      </c>
      <c r="B11501" s="37">
        <v>5260</v>
      </c>
      <c r="C11501" s="37" t="s">
        <v>11228</v>
      </c>
      <c r="D11501" s="38" t="s">
        <v>170</v>
      </c>
      <c r="E11501" s="39">
        <v>745.67799956411397</v>
      </c>
      <c r="F11501" s="39">
        <f t="shared" si="544"/>
        <v>820.24579952052545</v>
      </c>
      <c r="G11501" s="39">
        <f t="shared" si="545"/>
        <v>969.38139943334818</v>
      </c>
    </row>
    <row r="11502" spans="1:7" ht="25.5" customHeight="1" thickTop="1" thickBot="1" x14ac:dyDescent="0.25">
      <c r="A11502" s="20" t="str">
        <f t="shared" si="543"/>
        <v>5260TAILEM BEND</v>
      </c>
      <c r="B11502" s="20">
        <v>5260</v>
      </c>
      <c r="C11502" s="20" t="s">
        <v>11229</v>
      </c>
      <c r="D11502" s="21" t="s">
        <v>170</v>
      </c>
      <c r="E11502" s="22">
        <v>745.67799956411397</v>
      </c>
      <c r="F11502" s="22">
        <f t="shared" si="544"/>
        <v>820.24579952052545</v>
      </c>
      <c r="G11502" s="22">
        <f t="shared" si="545"/>
        <v>969.38139943334818</v>
      </c>
    </row>
    <row r="11503" spans="1:7" ht="25.5" customHeight="1" thickTop="1" thickBot="1" x14ac:dyDescent="0.25">
      <c r="A11503" s="20" t="str">
        <f t="shared" si="543"/>
        <v>5261COOKE PLAINS</v>
      </c>
      <c r="B11503" s="37">
        <v>5261</v>
      </c>
      <c r="C11503" s="37" t="s">
        <v>11230</v>
      </c>
      <c r="D11503" s="38" t="s">
        <v>170</v>
      </c>
      <c r="E11503" s="39">
        <v>672.20999969444995</v>
      </c>
      <c r="F11503" s="39">
        <f t="shared" si="544"/>
        <v>739.43099966389502</v>
      </c>
      <c r="G11503" s="39">
        <f t="shared" si="545"/>
        <v>873.87299960278494</v>
      </c>
    </row>
    <row r="11504" spans="1:7" ht="25.5" customHeight="1" thickTop="1" thickBot="1" x14ac:dyDescent="0.25">
      <c r="A11504" s="20" t="str">
        <f t="shared" si="543"/>
        <v>5261COOMANDOOK</v>
      </c>
      <c r="B11504" s="20">
        <v>5261</v>
      </c>
      <c r="C11504" s="20" t="s">
        <v>11231</v>
      </c>
      <c r="D11504" s="21" t="s">
        <v>170</v>
      </c>
      <c r="E11504" s="22">
        <v>672.20999969444995</v>
      </c>
      <c r="F11504" s="22">
        <f t="shared" si="544"/>
        <v>739.43099966389502</v>
      </c>
      <c r="G11504" s="22">
        <f t="shared" si="545"/>
        <v>873.87299960278494</v>
      </c>
    </row>
    <row r="11505" spans="1:7" ht="25.5" customHeight="1" thickTop="1" thickBot="1" x14ac:dyDescent="0.25">
      <c r="A11505" s="20" t="str">
        <f t="shared" si="543"/>
        <v>5261CULBURRA</v>
      </c>
      <c r="B11505" s="37">
        <v>5261</v>
      </c>
      <c r="C11505" s="37" t="s">
        <v>11232</v>
      </c>
      <c r="D11505" s="38" t="s">
        <v>170</v>
      </c>
      <c r="E11505" s="39">
        <v>672.20999969444995</v>
      </c>
      <c r="F11505" s="39">
        <f t="shared" si="544"/>
        <v>739.43099966389502</v>
      </c>
      <c r="G11505" s="39">
        <f t="shared" si="545"/>
        <v>873.87299960278494</v>
      </c>
    </row>
    <row r="11506" spans="1:7" ht="25.5" customHeight="1" thickTop="1" thickBot="1" x14ac:dyDescent="0.25">
      <c r="A11506" s="20" t="str">
        <f t="shared" si="543"/>
        <v>5261KI KI</v>
      </c>
      <c r="B11506" s="20">
        <v>5261</v>
      </c>
      <c r="C11506" s="20" t="s">
        <v>11233</v>
      </c>
      <c r="D11506" s="21" t="s">
        <v>170</v>
      </c>
      <c r="E11506" s="22">
        <v>672.20999969444995</v>
      </c>
      <c r="F11506" s="22">
        <f t="shared" si="544"/>
        <v>739.43099966389502</v>
      </c>
      <c r="G11506" s="22">
        <f t="shared" si="545"/>
        <v>873.87299960278494</v>
      </c>
    </row>
    <row r="11507" spans="1:7" ht="25.5" customHeight="1" thickTop="1" thickBot="1" x14ac:dyDescent="0.25">
      <c r="A11507" s="20" t="str">
        <f t="shared" si="543"/>
        <v>5261YUMALI</v>
      </c>
      <c r="B11507" s="37">
        <v>5261</v>
      </c>
      <c r="C11507" s="37" t="s">
        <v>11234</v>
      </c>
      <c r="D11507" s="38" t="s">
        <v>170</v>
      </c>
      <c r="E11507" s="39">
        <v>672.20999969444995</v>
      </c>
      <c r="F11507" s="39">
        <f t="shared" si="544"/>
        <v>739.43099966389502</v>
      </c>
      <c r="G11507" s="39">
        <f t="shared" si="545"/>
        <v>873.87299960278494</v>
      </c>
    </row>
    <row r="11508" spans="1:7" ht="25.5" customHeight="1" thickTop="1" thickBot="1" x14ac:dyDescent="0.25">
      <c r="A11508" s="20" t="str">
        <f t="shared" si="543"/>
        <v>5262BINNUM</v>
      </c>
      <c r="B11508" s="20">
        <v>5262</v>
      </c>
      <c r="C11508" s="20" t="s">
        <v>11235</v>
      </c>
      <c r="D11508" s="21" t="s">
        <v>170</v>
      </c>
      <c r="E11508" s="22">
        <v>590.42999980475395</v>
      </c>
      <c r="F11508" s="22">
        <f t="shared" si="544"/>
        <v>649.47299978522938</v>
      </c>
      <c r="G11508" s="22">
        <f t="shared" si="545"/>
        <v>767.55899974618012</v>
      </c>
    </row>
    <row r="11509" spans="1:7" ht="25.5" customHeight="1" thickTop="1" thickBot="1" x14ac:dyDescent="0.25">
      <c r="A11509" s="20" t="str">
        <f t="shared" si="543"/>
        <v>5262FRANCES</v>
      </c>
      <c r="B11509" s="37">
        <v>5262</v>
      </c>
      <c r="C11509" s="37" t="s">
        <v>11236</v>
      </c>
      <c r="D11509" s="38" t="s">
        <v>170</v>
      </c>
      <c r="E11509" s="39">
        <v>590.42999980475395</v>
      </c>
      <c r="F11509" s="39">
        <f t="shared" si="544"/>
        <v>649.47299978522938</v>
      </c>
      <c r="G11509" s="39">
        <f t="shared" si="545"/>
        <v>767.55899974618012</v>
      </c>
    </row>
    <row r="11510" spans="1:7" ht="25.5" customHeight="1" thickTop="1" thickBot="1" x14ac:dyDescent="0.25">
      <c r="A11510" s="20" t="str">
        <f t="shared" si="543"/>
        <v>5262HYNAM</v>
      </c>
      <c r="B11510" s="20">
        <v>5262</v>
      </c>
      <c r="C11510" s="20" t="s">
        <v>11237</v>
      </c>
      <c r="D11510" s="21" t="s">
        <v>170</v>
      </c>
      <c r="E11510" s="22">
        <v>590.42999980475395</v>
      </c>
      <c r="F11510" s="22">
        <f t="shared" si="544"/>
        <v>649.47299978522938</v>
      </c>
      <c r="G11510" s="22">
        <f t="shared" si="545"/>
        <v>767.55899974618012</v>
      </c>
    </row>
    <row r="11511" spans="1:7" ht="25.5" customHeight="1" thickTop="1" thickBot="1" x14ac:dyDescent="0.25">
      <c r="A11511" s="20" t="str">
        <f t="shared" si="543"/>
        <v>5262KYBYBOLITE</v>
      </c>
      <c r="B11511" s="37">
        <v>5262</v>
      </c>
      <c r="C11511" s="37" t="s">
        <v>11238</v>
      </c>
      <c r="D11511" s="38" t="s">
        <v>170</v>
      </c>
      <c r="E11511" s="39">
        <v>590.42999980475395</v>
      </c>
      <c r="F11511" s="39">
        <f t="shared" si="544"/>
        <v>649.47299978522938</v>
      </c>
      <c r="G11511" s="39">
        <f t="shared" si="545"/>
        <v>767.55899974618012</v>
      </c>
    </row>
    <row r="11512" spans="1:7" ht="25.5" customHeight="1" thickTop="1" thickBot="1" x14ac:dyDescent="0.25">
      <c r="A11512" s="20" t="str">
        <f t="shared" si="543"/>
        <v>5263COONAWARRA</v>
      </c>
      <c r="B11512" s="20">
        <v>5263</v>
      </c>
      <c r="C11512" s="20" t="s">
        <v>391</v>
      </c>
      <c r="D11512" s="21" t="s">
        <v>170</v>
      </c>
      <c r="E11512" s="22">
        <v>678.07200020285404</v>
      </c>
      <c r="F11512" s="22">
        <f t="shared" si="544"/>
        <v>745.87920022313949</v>
      </c>
      <c r="G11512" s="22">
        <f t="shared" si="545"/>
        <v>881.49360026371028</v>
      </c>
    </row>
    <row r="11513" spans="1:7" ht="25.5" customHeight="1" thickTop="1" thickBot="1" x14ac:dyDescent="0.25">
      <c r="A11513" s="20" t="str">
        <f t="shared" si="543"/>
        <v>5264COORONG</v>
      </c>
      <c r="B11513" s="37">
        <v>5264</v>
      </c>
      <c r="C11513" s="37" t="s">
        <v>11239</v>
      </c>
      <c r="D11513" s="38" t="s">
        <v>170</v>
      </c>
      <c r="E11513" s="39">
        <v>704.64000008873393</v>
      </c>
      <c r="F11513" s="39">
        <f t="shared" si="544"/>
        <v>775.10400009760735</v>
      </c>
      <c r="G11513" s="39">
        <f t="shared" si="545"/>
        <v>916.03200011535409</v>
      </c>
    </row>
    <row r="11514" spans="1:7" ht="25.5" customHeight="1" thickTop="1" thickBot="1" x14ac:dyDescent="0.25">
      <c r="A11514" s="20" t="str">
        <f t="shared" si="543"/>
        <v>5264MENINGIE</v>
      </c>
      <c r="B11514" s="20">
        <v>5264</v>
      </c>
      <c r="C11514" s="20" t="s">
        <v>11240</v>
      </c>
      <c r="D11514" s="21" t="s">
        <v>170</v>
      </c>
      <c r="E11514" s="22">
        <v>704.64000008873393</v>
      </c>
      <c r="F11514" s="22">
        <f t="shared" si="544"/>
        <v>775.10400009760735</v>
      </c>
      <c r="G11514" s="22">
        <f t="shared" si="545"/>
        <v>916.03200011535409</v>
      </c>
    </row>
    <row r="11515" spans="1:7" ht="25.5" customHeight="1" thickTop="1" thickBot="1" x14ac:dyDescent="0.25">
      <c r="A11515" s="20" t="str">
        <f t="shared" si="543"/>
        <v>5264MENINGIE EAST</v>
      </c>
      <c r="B11515" s="37">
        <v>5264</v>
      </c>
      <c r="C11515" s="37" t="s">
        <v>11241</v>
      </c>
      <c r="D11515" s="38" t="s">
        <v>170</v>
      </c>
      <c r="E11515" s="39">
        <v>704.64000008873393</v>
      </c>
      <c r="F11515" s="39">
        <f t="shared" si="544"/>
        <v>775.10400009760735</v>
      </c>
      <c r="G11515" s="39">
        <f t="shared" si="545"/>
        <v>916.03200011535409</v>
      </c>
    </row>
    <row r="11516" spans="1:7" ht="25.5" customHeight="1" thickTop="1" thickBot="1" x14ac:dyDescent="0.25">
      <c r="A11516" s="20" t="str">
        <f t="shared" si="543"/>
        <v>5264MENINGIE WEST</v>
      </c>
      <c r="B11516" s="20">
        <v>5264</v>
      </c>
      <c r="C11516" s="20" t="s">
        <v>11242</v>
      </c>
      <c r="D11516" s="21" t="s">
        <v>170</v>
      </c>
      <c r="E11516" s="22">
        <v>704.64000008873393</v>
      </c>
      <c r="F11516" s="22">
        <f t="shared" si="544"/>
        <v>775.10400009760735</v>
      </c>
      <c r="G11516" s="22">
        <f t="shared" si="545"/>
        <v>916.03200011535409</v>
      </c>
    </row>
    <row r="11517" spans="1:7" ht="25.5" customHeight="1" thickTop="1" thickBot="1" x14ac:dyDescent="0.25">
      <c r="A11517" s="20" t="str">
        <f t="shared" si="543"/>
        <v>5264SALT CREEK</v>
      </c>
      <c r="B11517" s="37">
        <v>5264</v>
      </c>
      <c r="C11517" s="37" t="s">
        <v>11243</v>
      </c>
      <c r="D11517" s="38" t="s">
        <v>170</v>
      </c>
      <c r="E11517" s="39">
        <v>704.64000008873393</v>
      </c>
      <c r="F11517" s="39">
        <f t="shared" si="544"/>
        <v>775.10400009760735</v>
      </c>
      <c r="G11517" s="39">
        <f t="shared" si="545"/>
        <v>916.03200011535409</v>
      </c>
    </row>
    <row r="11518" spans="1:7" ht="25.5" customHeight="1" thickTop="1" thickBot="1" x14ac:dyDescent="0.25">
      <c r="A11518" s="20" t="str">
        <f t="shared" si="543"/>
        <v>5264WALTOWA</v>
      </c>
      <c r="B11518" s="20">
        <v>5264</v>
      </c>
      <c r="C11518" s="20" t="s">
        <v>11244</v>
      </c>
      <c r="D11518" s="21" t="s">
        <v>170</v>
      </c>
      <c r="E11518" s="22">
        <v>704.64000008873393</v>
      </c>
      <c r="F11518" s="22">
        <f t="shared" si="544"/>
        <v>775.10400009760735</v>
      </c>
      <c r="G11518" s="22">
        <f t="shared" si="545"/>
        <v>916.03200011535409</v>
      </c>
    </row>
    <row r="11519" spans="1:7" ht="25.5" customHeight="1" thickTop="1" thickBot="1" x14ac:dyDescent="0.25">
      <c r="A11519" s="20" t="str">
        <f t="shared" si="543"/>
        <v>5265COONALPYN</v>
      </c>
      <c r="B11519" s="37">
        <v>5265</v>
      </c>
      <c r="C11519" s="37" t="s">
        <v>11245</v>
      </c>
      <c r="D11519" s="38" t="s">
        <v>170</v>
      </c>
      <c r="E11519" s="39">
        <v>617.04000036665389</v>
      </c>
      <c r="F11519" s="39">
        <f t="shared" si="544"/>
        <v>678.74400040331932</v>
      </c>
      <c r="G11519" s="39">
        <f t="shared" si="545"/>
        <v>802.15200047665007</v>
      </c>
    </row>
    <row r="11520" spans="1:7" ht="25.5" customHeight="1" thickTop="1" thickBot="1" x14ac:dyDescent="0.25">
      <c r="A11520" s="20" t="str">
        <f t="shared" si="543"/>
        <v>5265FIELD</v>
      </c>
      <c r="B11520" s="20">
        <v>5265</v>
      </c>
      <c r="C11520" s="20" t="s">
        <v>11246</v>
      </c>
      <c r="D11520" s="21" t="s">
        <v>170</v>
      </c>
      <c r="E11520" s="22">
        <v>617.04000036665389</v>
      </c>
      <c r="F11520" s="22">
        <f t="shared" si="544"/>
        <v>678.74400040331932</v>
      </c>
      <c r="G11520" s="22">
        <f t="shared" si="545"/>
        <v>802.15200047665007</v>
      </c>
    </row>
    <row r="11521" spans="1:7" ht="25.5" customHeight="1" thickTop="1" thickBot="1" x14ac:dyDescent="0.25">
      <c r="A11521" s="20" t="str">
        <f t="shared" si="543"/>
        <v>5266BUNBURY</v>
      </c>
      <c r="B11521" s="37">
        <v>5266</v>
      </c>
      <c r="C11521" s="37" t="s">
        <v>11247</v>
      </c>
      <c r="D11521" s="38" t="s">
        <v>170</v>
      </c>
      <c r="E11521" s="39">
        <v>637.46799954697201</v>
      </c>
      <c r="F11521" s="39">
        <f t="shared" si="544"/>
        <v>701.21479950166929</v>
      </c>
      <c r="G11521" s="39">
        <f t="shared" si="545"/>
        <v>828.70839941106362</v>
      </c>
    </row>
    <row r="11522" spans="1:7" ht="25.5" customHeight="1" thickTop="1" thickBot="1" x14ac:dyDescent="0.25">
      <c r="A11522" s="20" t="str">
        <f t="shared" si="543"/>
        <v>5266COLEBATCH</v>
      </c>
      <c r="B11522" s="20">
        <v>5266</v>
      </c>
      <c r="C11522" s="20" t="s">
        <v>11248</v>
      </c>
      <c r="D11522" s="21" t="s">
        <v>170</v>
      </c>
      <c r="E11522" s="22">
        <v>637.46799954697201</v>
      </c>
      <c r="F11522" s="22">
        <f t="shared" si="544"/>
        <v>701.21479950166929</v>
      </c>
      <c r="G11522" s="22">
        <f t="shared" si="545"/>
        <v>828.70839941106362</v>
      </c>
    </row>
    <row r="11523" spans="1:7" ht="25.5" customHeight="1" thickTop="1" thickBot="1" x14ac:dyDescent="0.25">
      <c r="A11523" s="20" t="str">
        <f t="shared" si="543"/>
        <v>5266DEEPWATER</v>
      </c>
      <c r="B11523" s="37">
        <v>5266</v>
      </c>
      <c r="C11523" s="37" t="s">
        <v>2118</v>
      </c>
      <c r="D11523" s="38" t="s">
        <v>170</v>
      </c>
      <c r="E11523" s="39">
        <v>637.46799954697201</v>
      </c>
      <c r="F11523" s="39">
        <f t="shared" si="544"/>
        <v>701.21479950166929</v>
      </c>
      <c r="G11523" s="39">
        <f t="shared" si="545"/>
        <v>828.70839941106362</v>
      </c>
    </row>
    <row r="11524" spans="1:7" ht="25.5" customHeight="1" thickTop="1" thickBot="1" x14ac:dyDescent="0.25">
      <c r="A11524" s="20" t="str">
        <f t="shared" si="543"/>
        <v>5266TINTINARA</v>
      </c>
      <c r="B11524" s="20">
        <v>5266</v>
      </c>
      <c r="C11524" s="20" t="s">
        <v>11249</v>
      </c>
      <c r="D11524" s="21" t="s">
        <v>170</v>
      </c>
      <c r="E11524" s="22">
        <v>637.46799954697201</v>
      </c>
      <c r="F11524" s="22">
        <f t="shared" si="544"/>
        <v>701.21479950166929</v>
      </c>
      <c r="G11524" s="22">
        <f t="shared" si="545"/>
        <v>828.70839941106362</v>
      </c>
    </row>
    <row r="11525" spans="1:7" ht="25.5" customHeight="1" thickTop="1" thickBot="1" x14ac:dyDescent="0.25">
      <c r="A11525" s="20" t="str">
        <f t="shared" ref="A11525:A11588" si="546">CONCATENATE(B11525,C11525)</f>
        <v>5267BRIMBAGO</v>
      </c>
      <c r="B11525" s="37">
        <v>5267</v>
      </c>
      <c r="C11525" s="37" t="s">
        <v>11250</v>
      </c>
      <c r="D11525" s="38" t="s">
        <v>170</v>
      </c>
      <c r="E11525" s="39">
        <v>601.35399999962397</v>
      </c>
      <c r="F11525" s="39">
        <f t="shared" ref="F11525:F11588" si="547">1.1*E11525</f>
        <v>661.48939999958645</v>
      </c>
      <c r="G11525" s="39">
        <f t="shared" ref="G11525:G11588" si="548">1.3*E11525</f>
        <v>781.7601999995112</v>
      </c>
    </row>
    <row r="11526" spans="1:7" ht="25.5" customHeight="1" thickTop="1" thickBot="1" x14ac:dyDescent="0.25">
      <c r="A11526" s="20" t="str">
        <f t="shared" si="546"/>
        <v>5267COOMBE</v>
      </c>
      <c r="B11526" s="20">
        <v>5267</v>
      </c>
      <c r="C11526" s="20" t="s">
        <v>11251</v>
      </c>
      <c r="D11526" s="21" t="s">
        <v>170</v>
      </c>
      <c r="E11526" s="22">
        <v>601.35399999962397</v>
      </c>
      <c r="F11526" s="22">
        <f t="shared" si="547"/>
        <v>661.48939999958645</v>
      </c>
      <c r="G11526" s="22">
        <f t="shared" si="548"/>
        <v>781.7601999995112</v>
      </c>
    </row>
    <row r="11527" spans="1:7" ht="25.5" customHeight="1" thickTop="1" thickBot="1" x14ac:dyDescent="0.25">
      <c r="A11527" s="20" t="str">
        <f t="shared" si="546"/>
        <v>5267KEITH</v>
      </c>
      <c r="B11527" s="37">
        <v>5267</v>
      </c>
      <c r="C11527" s="37" t="s">
        <v>11252</v>
      </c>
      <c r="D11527" s="38" t="s">
        <v>170</v>
      </c>
      <c r="E11527" s="39">
        <v>601.35399999962397</v>
      </c>
      <c r="F11527" s="39">
        <f t="shared" si="547"/>
        <v>661.48939999958645</v>
      </c>
      <c r="G11527" s="39">
        <f t="shared" si="548"/>
        <v>781.7601999995112</v>
      </c>
    </row>
    <row r="11528" spans="1:7" ht="25.5" customHeight="1" thickTop="1" thickBot="1" x14ac:dyDescent="0.25">
      <c r="A11528" s="20" t="str">
        <f t="shared" si="546"/>
        <v>5267LAFFER</v>
      </c>
      <c r="B11528" s="20">
        <v>5267</v>
      </c>
      <c r="C11528" s="20" t="s">
        <v>11253</v>
      </c>
      <c r="D11528" s="21" t="s">
        <v>170</v>
      </c>
      <c r="E11528" s="22">
        <v>601.35399999962397</v>
      </c>
      <c r="F11528" s="22">
        <f t="shared" si="547"/>
        <v>661.48939999958645</v>
      </c>
      <c r="G11528" s="22">
        <f t="shared" si="548"/>
        <v>781.7601999995112</v>
      </c>
    </row>
    <row r="11529" spans="1:7" ht="25.5" customHeight="1" thickTop="1" thickBot="1" x14ac:dyDescent="0.25">
      <c r="A11529" s="20" t="str">
        <f t="shared" si="546"/>
        <v>5267MAKIN</v>
      </c>
      <c r="B11529" s="37">
        <v>5267</v>
      </c>
      <c r="C11529" s="37" t="s">
        <v>11254</v>
      </c>
      <c r="D11529" s="38" t="s">
        <v>170</v>
      </c>
      <c r="E11529" s="39">
        <v>601.35399999962397</v>
      </c>
      <c r="F11529" s="39">
        <f t="shared" si="547"/>
        <v>661.48939999958645</v>
      </c>
      <c r="G11529" s="39">
        <f t="shared" si="548"/>
        <v>781.7601999995112</v>
      </c>
    </row>
    <row r="11530" spans="1:7" ht="25.5" customHeight="1" thickTop="1" thickBot="1" x14ac:dyDescent="0.25">
      <c r="A11530" s="20" t="str">
        <f t="shared" si="546"/>
        <v>5267MCCALLUM</v>
      </c>
      <c r="B11530" s="20">
        <v>5267</v>
      </c>
      <c r="C11530" s="20" t="s">
        <v>11255</v>
      </c>
      <c r="D11530" s="21" t="s">
        <v>170</v>
      </c>
      <c r="E11530" s="22">
        <v>601.35399999962397</v>
      </c>
      <c r="F11530" s="22">
        <f t="shared" si="547"/>
        <v>661.48939999958645</v>
      </c>
      <c r="G11530" s="22">
        <f t="shared" si="548"/>
        <v>781.7601999995112</v>
      </c>
    </row>
    <row r="11531" spans="1:7" ht="25.5" customHeight="1" thickTop="1" thickBot="1" x14ac:dyDescent="0.25">
      <c r="A11531" s="20" t="str">
        <f t="shared" si="546"/>
        <v>5267MOUNT CHARLES</v>
      </c>
      <c r="B11531" s="37">
        <v>5267</v>
      </c>
      <c r="C11531" s="37" t="s">
        <v>11256</v>
      </c>
      <c r="D11531" s="38" t="s">
        <v>170</v>
      </c>
      <c r="E11531" s="39">
        <v>601.35399999962397</v>
      </c>
      <c r="F11531" s="39">
        <f t="shared" si="547"/>
        <v>661.48939999958645</v>
      </c>
      <c r="G11531" s="39">
        <f t="shared" si="548"/>
        <v>781.7601999995112</v>
      </c>
    </row>
    <row r="11532" spans="1:7" ht="25.5" customHeight="1" thickTop="1" thickBot="1" x14ac:dyDescent="0.25">
      <c r="A11532" s="20" t="str">
        <f t="shared" si="546"/>
        <v>5267PETHERICK</v>
      </c>
      <c r="B11532" s="20">
        <v>5267</v>
      </c>
      <c r="C11532" s="20" t="s">
        <v>11257</v>
      </c>
      <c r="D11532" s="21" t="s">
        <v>170</v>
      </c>
      <c r="E11532" s="22">
        <v>601.35399999962397</v>
      </c>
      <c r="F11532" s="22">
        <f t="shared" si="547"/>
        <v>661.48939999958645</v>
      </c>
      <c r="G11532" s="22">
        <f t="shared" si="548"/>
        <v>781.7601999995112</v>
      </c>
    </row>
    <row r="11533" spans="1:7" ht="25.5" customHeight="1" thickTop="1" thickBot="1" x14ac:dyDescent="0.25">
      <c r="A11533" s="20" t="str">
        <f t="shared" si="546"/>
        <v>5267SHAUGH</v>
      </c>
      <c r="B11533" s="37">
        <v>5267</v>
      </c>
      <c r="C11533" s="37" t="s">
        <v>11258</v>
      </c>
      <c r="D11533" s="38" t="s">
        <v>170</v>
      </c>
      <c r="E11533" s="39">
        <v>601.35399999962397</v>
      </c>
      <c r="F11533" s="39">
        <f t="shared" si="547"/>
        <v>661.48939999958645</v>
      </c>
      <c r="G11533" s="39">
        <f t="shared" si="548"/>
        <v>781.7601999995112</v>
      </c>
    </row>
    <row r="11534" spans="1:7" ht="25.5" customHeight="1" thickTop="1" thickBot="1" x14ac:dyDescent="0.25">
      <c r="A11534" s="20" t="str">
        <f t="shared" si="546"/>
        <v>5267SHERWOOD</v>
      </c>
      <c r="B11534" s="20">
        <v>5267</v>
      </c>
      <c r="C11534" s="20" t="s">
        <v>2475</v>
      </c>
      <c r="D11534" s="21" t="s">
        <v>170</v>
      </c>
      <c r="E11534" s="22">
        <v>601.35399999962397</v>
      </c>
      <c r="F11534" s="22">
        <f t="shared" si="547"/>
        <v>661.48939999958645</v>
      </c>
      <c r="G11534" s="22">
        <f t="shared" si="548"/>
        <v>781.7601999995112</v>
      </c>
    </row>
    <row r="11535" spans="1:7" ht="25.5" customHeight="1" thickTop="1" thickBot="1" x14ac:dyDescent="0.25">
      <c r="A11535" s="20" t="str">
        <f t="shared" si="546"/>
        <v>5267WILLALOOKA</v>
      </c>
      <c r="B11535" s="37">
        <v>5267</v>
      </c>
      <c r="C11535" s="37" t="s">
        <v>11259</v>
      </c>
      <c r="D11535" s="38" t="s">
        <v>170</v>
      </c>
      <c r="E11535" s="39">
        <v>601.35399999962397</v>
      </c>
      <c r="F11535" s="39">
        <f t="shared" si="547"/>
        <v>661.48939999958645</v>
      </c>
      <c r="G11535" s="39">
        <f t="shared" si="548"/>
        <v>781.7601999995112</v>
      </c>
    </row>
    <row r="11536" spans="1:7" ht="25.5" customHeight="1" thickTop="1" thickBot="1" x14ac:dyDescent="0.25">
      <c r="A11536" s="20" t="str">
        <f t="shared" si="546"/>
        <v>5267WIRREGA</v>
      </c>
      <c r="B11536" s="20">
        <v>5267</v>
      </c>
      <c r="C11536" s="20" t="s">
        <v>11260</v>
      </c>
      <c r="D11536" s="21" t="s">
        <v>170</v>
      </c>
      <c r="E11536" s="22">
        <v>601.35399999962397</v>
      </c>
      <c r="F11536" s="22">
        <f t="shared" si="547"/>
        <v>661.48939999958645</v>
      </c>
      <c r="G11536" s="22">
        <f t="shared" si="548"/>
        <v>781.7601999995112</v>
      </c>
    </row>
    <row r="11537" spans="1:7" ht="25.5" customHeight="1" thickTop="1" thickBot="1" x14ac:dyDescent="0.25">
      <c r="A11537" s="20" t="str">
        <f t="shared" si="546"/>
        <v>5268BANGHAM</v>
      </c>
      <c r="B11537" s="37">
        <v>5268</v>
      </c>
      <c r="C11537" s="37" t="s">
        <v>11261</v>
      </c>
      <c r="D11537" s="38" t="s">
        <v>170</v>
      </c>
      <c r="E11537" s="39">
        <v>574.45600037580596</v>
      </c>
      <c r="F11537" s="39">
        <f t="shared" si="547"/>
        <v>631.90160041338663</v>
      </c>
      <c r="G11537" s="39">
        <f t="shared" si="548"/>
        <v>746.79280048854775</v>
      </c>
    </row>
    <row r="11538" spans="1:7" ht="25.5" customHeight="1" thickTop="1" thickBot="1" x14ac:dyDescent="0.25">
      <c r="A11538" s="20" t="str">
        <f t="shared" si="546"/>
        <v>5268BORDERTOWN</v>
      </c>
      <c r="B11538" s="20">
        <v>5268</v>
      </c>
      <c r="C11538" s="20" t="s">
        <v>11262</v>
      </c>
      <c r="D11538" s="21" t="s">
        <v>170</v>
      </c>
      <c r="E11538" s="22">
        <v>574.45600037580596</v>
      </c>
      <c r="F11538" s="22">
        <f t="shared" si="547"/>
        <v>631.90160041338663</v>
      </c>
      <c r="G11538" s="22">
        <f t="shared" si="548"/>
        <v>746.79280048854775</v>
      </c>
    </row>
    <row r="11539" spans="1:7" ht="25.5" customHeight="1" thickTop="1" thickBot="1" x14ac:dyDescent="0.25">
      <c r="A11539" s="20" t="str">
        <f t="shared" si="546"/>
        <v>5268BORDERTOWN SOUTH</v>
      </c>
      <c r="B11539" s="37">
        <v>5268</v>
      </c>
      <c r="C11539" s="37" t="s">
        <v>11263</v>
      </c>
      <c r="D11539" s="38" t="s">
        <v>170</v>
      </c>
      <c r="E11539" s="39">
        <v>574.45600037580596</v>
      </c>
      <c r="F11539" s="39">
        <f t="shared" si="547"/>
        <v>631.90160041338663</v>
      </c>
      <c r="G11539" s="39">
        <f t="shared" si="548"/>
        <v>746.79280048854775</v>
      </c>
    </row>
    <row r="11540" spans="1:7" ht="25.5" customHeight="1" thickTop="1" thickBot="1" x14ac:dyDescent="0.25">
      <c r="A11540" s="20" t="str">
        <f t="shared" si="546"/>
        <v>5268CANNAWIGARA</v>
      </c>
      <c r="B11540" s="20">
        <v>5268</v>
      </c>
      <c r="C11540" s="20" t="s">
        <v>11264</v>
      </c>
      <c r="D11540" s="21" t="s">
        <v>170</v>
      </c>
      <c r="E11540" s="22">
        <v>574.45600037580596</v>
      </c>
      <c r="F11540" s="22">
        <f t="shared" si="547"/>
        <v>631.90160041338663</v>
      </c>
      <c r="G11540" s="22">
        <f t="shared" si="548"/>
        <v>746.79280048854775</v>
      </c>
    </row>
    <row r="11541" spans="1:7" ht="25.5" customHeight="1" thickTop="1" thickBot="1" x14ac:dyDescent="0.25">
      <c r="A11541" s="20" t="str">
        <f t="shared" si="546"/>
        <v>5268LOWAN VALE</v>
      </c>
      <c r="B11541" s="37">
        <v>5268</v>
      </c>
      <c r="C11541" s="37" t="s">
        <v>11265</v>
      </c>
      <c r="D11541" s="38" t="s">
        <v>170</v>
      </c>
      <c r="E11541" s="39">
        <v>574.45600037580596</v>
      </c>
      <c r="F11541" s="39">
        <f t="shared" si="547"/>
        <v>631.90160041338663</v>
      </c>
      <c r="G11541" s="39">
        <f t="shared" si="548"/>
        <v>746.79280048854775</v>
      </c>
    </row>
    <row r="11542" spans="1:7" ht="25.5" customHeight="1" thickTop="1" thickBot="1" x14ac:dyDescent="0.25">
      <c r="A11542" s="20" t="str">
        <f t="shared" si="546"/>
        <v>5268POOGINAGORIC</v>
      </c>
      <c r="B11542" s="20">
        <v>5268</v>
      </c>
      <c r="C11542" s="20" t="s">
        <v>11266</v>
      </c>
      <c r="D11542" s="21" t="s">
        <v>170</v>
      </c>
      <c r="E11542" s="22">
        <v>574.45600037580596</v>
      </c>
      <c r="F11542" s="22">
        <f t="shared" si="547"/>
        <v>631.90160041338663</v>
      </c>
      <c r="G11542" s="22">
        <f t="shared" si="548"/>
        <v>746.79280048854775</v>
      </c>
    </row>
    <row r="11543" spans="1:7" ht="25.5" customHeight="1" thickTop="1" thickBot="1" x14ac:dyDescent="0.25">
      <c r="A11543" s="20" t="str">
        <f t="shared" si="546"/>
        <v>5268SENIOR</v>
      </c>
      <c r="B11543" s="37">
        <v>5268</v>
      </c>
      <c r="C11543" s="37" t="s">
        <v>11267</v>
      </c>
      <c r="D11543" s="38" t="s">
        <v>170</v>
      </c>
      <c r="E11543" s="39">
        <v>574.45600037580596</v>
      </c>
      <c r="F11543" s="39">
        <f t="shared" si="547"/>
        <v>631.90160041338663</v>
      </c>
      <c r="G11543" s="39">
        <f t="shared" si="548"/>
        <v>746.79280048854775</v>
      </c>
    </row>
    <row r="11544" spans="1:7" ht="25.5" customHeight="1" thickTop="1" thickBot="1" x14ac:dyDescent="0.25">
      <c r="A11544" s="20" t="str">
        <f t="shared" si="546"/>
        <v>5268WESTERN FLAT</v>
      </c>
      <c r="B11544" s="20">
        <v>5268</v>
      </c>
      <c r="C11544" s="20" t="s">
        <v>11268</v>
      </c>
      <c r="D11544" s="21" t="s">
        <v>170</v>
      </c>
      <c r="E11544" s="22">
        <v>574.45600037580596</v>
      </c>
      <c r="F11544" s="22">
        <f t="shared" si="547"/>
        <v>631.90160041338663</v>
      </c>
      <c r="G11544" s="22">
        <f t="shared" si="548"/>
        <v>746.79280048854775</v>
      </c>
    </row>
    <row r="11545" spans="1:7" ht="25.5" customHeight="1" thickTop="1" thickBot="1" x14ac:dyDescent="0.25">
      <c r="A11545" s="20" t="str">
        <f t="shared" si="546"/>
        <v>5269CUSTON</v>
      </c>
      <c r="B11545" s="37">
        <v>5269</v>
      </c>
      <c r="C11545" s="37" t="s">
        <v>11269</v>
      </c>
      <c r="D11545" s="38" t="s">
        <v>170</v>
      </c>
      <c r="E11545" s="39">
        <v>622.71600021440997</v>
      </c>
      <c r="F11545" s="39">
        <f t="shared" si="547"/>
        <v>684.987600235851</v>
      </c>
      <c r="G11545" s="39">
        <f t="shared" si="548"/>
        <v>809.53080027873295</v>
      </c>
    </row>
    <row r="11546" spans="1:7" ht="25.5" customHeight="1" thickTop="1" thickBot="1" x14ac:dyDescent="0.25">
      <c r="A11546" s="20" t="str">
        <f t="shared" si="546"/>
        <v>5269PINE HILL</v>
      </c>
      <c r="B11546" s="20">
        <v>5269</v>
      </c>
      <c r="C11546" s="20" t="s">
        <v>11270</v>
      </c>
      <c r="D11546" s="21" t="s">
        <v>170</v>
      </c>
      <c r="E11546" s="22">
        <v>622.71600021440997</v>
      </c>
      <c r="F11546" s="22">
        <f t="shared" si="547"/>
        <v>684.987600235851</v>
      </c>
      <c r="G11546" s="22">
        <f t="shared" si="548"/>
        <v>809.53080027873295</v>
      </c>
    </row>
    <row r="11547" spans="1:7" ht="25.5" customHeight="1" thickTop="1" thickBot="1" x14ac:dyDescent="0.25">
      <c r="A11547" s="20" t="str">
        <f t="shared" si="546"/>
        <v>5269WOLSELEY</v>
      </c>
      <c r="B11547" s="37">
        <v>5269</v>
      </c>
      <c r="C11547" s="37" t="s">
        <v>11271</v>
      </c>
      <c r="D11547" s="38" t="s">
        <v>170</v>
      </c>
      <c r="E11547" s="39">
        <v>622.71600021440997</v>
      </c>
      <c r="F11547" s="39">
        <f t="shared" si="547"/>
        <v>684.987600235851</v>
      </c>
      <c r="G11547" s="39">
        <f t="shared" si="548"/>
        <v>809.53080027873295</v>
      </c>
    </row>
    <row r="11548" spans="1:7" ht="25.5" customHeight="1" thickTop="1" thickBot="1" x14ac:dyDescent="0.25">
      <c r="A11548" s="20" t="str">
        <f t="shared" si="546"/>
        <v>5270BUCKINGHAM</v>
      </c>
      <c r="B11548" s="20">
        <v>5270</v>
      </c>
      <c r="C11548" s="20" t="s">
        <v>11272</v>
      </c>
      <c r="D11548" s="21" t="s">
        <v>170</v>
      </c>
      <c r="E11548" s="22">
        <v>552.75199997069399</v>
      </c>
      <c r="F11548" s="22">
        <f t="shared" si="547"/>
        <v>608.02719996776341</v>
      </c>
      <c r="G11548" s="22">
        <f t="shared" si="548"/>
        <v>718.57759996190225</v>
      </c>
    </row>
    <row r="11549" spans="1:7" ht="25.5" customHeight="1" thickTop="1" thickBot="1" x14ac:dyDescent="0.25">
      <c r="A11549" s="20" t="str">
        <f t="shared" si="546"/>
        <v>5270CAREW</v>
      </c>
      <c r="B11549" s="37">
        <v>5270</v>
      </c>
      <c r="C11549" s="37" t="s">
        <v>11273</v>
      </c>
      <c r="D11549" s="38" t="s">
        <v>170</v>
      </c>
      <c r="E11549" s="39">
        <v>552.75199997069399</v>
      </c>
      <c r="F11549" s="39">
        <f t="shared" si="547"/>
        <v>608.02719996776341</v>
      </c>
      <c r="G11549" s="39">
        <f t="shared" si="548"/>
        <v>718.57759996190225</v>
      </c>
    </row>
    <row r="11550" spans="1:7" ht="25.5" customHeight="1" thickTop="1" thickBot="1" x14ac:dyDescent="0.25">
      <c r="A11550" s="20" t="str">
        <f t="shared" si="546"/>
        <v>5270KONGAL</v>
      </c>
      <c r="B11550" s="20">
        <v>5270</v>
      </c>
      <c r="C11550" s="20" t="s">
        <v>11274</v>
      </c>
      <c r="D11550" s="21" t="s">
        <v>170</v>
      </c>
      <c r="E11550" s="22">
        <v>552.75199997069399</v>
      </c>
      <c r="F11550" s="22">
        <f t="shared" si="547"/>
        <v>608.02719996776341</v>
      </c>
      <c r="G11550" s="22">
        <f t="shared" si="548"/>
        <v>718.57759996190225</v>
      </c>
    </row>
    <row r="11551" spans="1:7" ht="25.5" customHeight="1" thickTop="1" thickBot="1" x14ac:dyDescent="0.25">
      <c r="A11551" s="20" t="str">
        <f t="shared" si="546"/>
        <v>5270MUNDULLA</v>
      </c>
      <c r="B11551" s="37">
        <v>5270</v>
      </c>
      <c r="C11551" s="37" t="s">
        <v>11275</v>
      </c>
      <c r="D11551" s="38" t="s">
        <v>170</v>
      </c>
      <c r="E11551" s="39">
        <v>552.75199997069399</v>
      </c>
      <c r="F11551" s="39">
        <f t="shared" si="547"/>
        <v>608.02719996776341</v>
      </c>
      <c r="G11551" s="39">
        <f t="shared" si="548"/>
        <v>718.57759996190225</v>
      </c>
    </row>
    <row r="11552" spans="1:7" ht="25.5" customHeight="1" thickTop="1" thickBot="1" x14ac:dyDescent="0.25">
      <c r="A11552" s="20" t="str">
        <f t="shared" si="546"/>
        <v>5270MUNDULLA WEST</v>
      </c>
      <c r="B11552" s="20">
        <v>5270</v>
      </c>
      <c r="C11552" s="20" t="s">
        <v>11276</v>
      </c>
      <c r="D11552" s="21" t="s">
        <v>170</v>
      </c>
      <c r="E11552" s="22">
        <v>552.75199997069399</v>
      </c>
      <c r="F11552" s="22">
        <f t="shared" si="547"/>
        <v>608.02719996776341</v>
      </c>
      <c r="G11552" s="22">
        <f t="shared" si="548"/>
        <v>718.57759996190225</v>
      </c>
    </row>
    <row r="11553" spans="1:7" ht="25.5" customHeight="1" thickTop="1" thickBot="1" x14ac:dyDescent="0.25">
      <c r="A11553" s="20" t="str">
        <f t="shared" si="546"/>
        <v>5270SWEDE FLAT</v>
      </c>
      <c r="B11553" s="37">
        <v>5270</v>
      </c>
      <c r="C11553" s="37" t="s">
        <v>11277</v>
      </c>
      <c r="D11553" s="38" t="s">
        <v>170</v>
      </c>
      <c r="E11553" s="39">
        <v>552.75199997069399</v>
      </c>
      <c r="F11553" s="39">
        <f t="shared" si="547"/>
        <v>608.02719996776341</v>
      </c>
      <c r="G11553" s="39">
        <f t="shared" si="548"/>
        <v>718.57759996190225</v>
      </c>
    </row>
    <row r="11554" spans="1:7" ht="25.5" customHeight="1" thickTop="1" thickBot="1" x14ac:dyDescent="0.25">
      <c r="A11554" s="20" t="str">
        <f t="shared" si="546"/>
        <v>5271BOOL LAGOON</v>
      </c>
      <c r="B11554" s="20">
        <v>5271</v>
      </c>
      <c r="C11554" s="20" t="s">
        <v>11278</v>
      </c>
      <c r="D11554" s="21" t="s">
        <v>170</v>
      </c>
      <c r="E11554" s="22">
        <v>653.84600029379999</v>
      </c>
      <c r="F11554" s="22">
        <f t="shared" si="547"/>
        <v>719.23060032318006</v>
      </c>
      <c r="G11554" s="22">
        <f t="shared" si="548"/>
        <v>849.99980038193996</v>
      </c>
    </row>
    <row r="11555" spans="1:7" ht="25.5" customHeight="1" thickTop="1" thickBot="1" x14ac:dyDescent="0.25">
      <c r="A11555" s="20" t="str">
        <f t="shared" si="546"/>
        <v>5271CADGEE</v>
      </c>
      <c r="B11555" s="37">
        <v>5271</v>
      </c>
      <c r="C11555" s="37" t="s">
        <v>3409</v>
      </c>
      <c r="D11555" s="38" t="s">
        <v>170</v>
      </c>
      <c r="E11555" s="39">
        <v>653.84600029379999</v>
      </c>
      <c r="F11555" s="39">
        <f t="shared" si="547"/>
        <v>719.23060032318006</v>
      </c>
      <c r="G11555" s="39">
        <f t="shared" si="548"/>
        <v>849.99980038193996</v>
      </c>
    </row>
    <row r="11556" spans="1:7" ht="25.5" customHeight="1" thickTop="1" thickBot="1" x14ac:dyDescent="0.25">
      <c r="A11556" s="20" t="str">
        <f t="shared" si="546"/>
        <v>5271JOANNA</v>
      </c>
      <c r="B11556" s="20">
        <v>5271</v>
      </c>
      <c r="C11556" s="20" t="s">
        <v>11279</v>
      </c>
      <c r="D11556" s="21" t="s">
        <v>170</v>
      </c>
      <c r="E11556" s="22">
        <v>653.84600029379999</v>
      </c>
      <c r="F11556" s="22">
        <f t="shared" si="547"/>
        <v>719.23060032318006</v>
      </c>
      <c r="G11556" s="22">
        <f t="shared" si="548"/>
        <v>849.99980038193996</v>
      </c>
    </row>
    <row r="11557" spans="1:7" ht="25.5" customHeight="1" thickTop="1" thickBot="1" x14ac:dyDescent="0.25">
      <c r="A11557" s="20" t="str">
        <f t="shared" si="546"/>
        <v>5271KEPPOCH</v>
      </c>
      <c r="B11557" s="37">
        <v>5271</v>
      </c>
      <c r="C11557" s="37" t="s">
        <v>11280</v>
      </c>
      <c r="D11557" s="38" t="s">
        <v>170</v>
      </c>
      <c r="E11557" s="39">
        <v>653.84600029379999</v>
      </c>
      <c r="F11557" s="39">
        <f t="shared" si="547"/>
        <v>719.23060032318006</v>
      </c>
      <c r="G11557" s="39">
        <f t="shared" si="548"/>
        <v>849.99980038193996</v>
      </c>
    </row>
    <row r="11558" spans="1:7" ht="25.5" customHeight="1" thickTop="1" thickBot="1" x14ac:dyDescent="0.25">
      <c r="A11558" s="20" t="str">
        <f t="shared" si="546"/>
        <v>5271KOPPAMURRA</v>
      </c>
      <c r="B11558" s="20">
        <v>5271</v>
      </c>
      <c r="C11558" s="20" t="s">
        <v>11281</v>
      </c>
      <c r="D11558" s="21" t="s">
        <v>170</v>
      </c>
      <c r="E11558" s="22">
        <v>653.84600029379999</v>
      </c>
      <c r="F11558" s="22">
        <f t="shared" si="547"/>
        <v>719.23060032318006</v>
      </c>
      <c r="G11558" s="22">
        <f t="shared" si="548"/>
        <v>849.99980038193996</v>
      </c>
    </row>
    <row r="11559" spans="1:7" ht="25.5" customHeight="1" thickTop="1" thickBot="1" x14ac:dyDescent="0.25">
      <c r="A11559" s="20" t="str">
        <f t="shared" si="546"/>
        <v>5271LAURIE PARK</v>
      </c>
      <c r="B11559" s="37">
        <v>5271</v>
      </c>
      <c r="C11559" s="37" t="s">
        <v>11282</v>
      </c>
      <c r="D11559" s="38" t="s">
        <v>170</v>
      </c>
      <c r="E11559" s="39">
        <v>653.84600029379999</v>
      </c>
      <c r="F11559" s="39">
        <f t="shared" si="547"/>
        <v>719.23060032318006</v>
      </c>
      <c r="G11559" s="39">
        <f t="shared" si="548"/>
        <v>849.99980038193996</v>
      </c>
    </row>
    <row r="11560" spans="1:7" ht="25.5" customHeight="1" thickTop="1" thickBot="1" x14ac:dyDescent="0.25">
      <c r="A11560" s="20" t="str">
        <f t="shared" si="546"/>
        <v>5271LOCHABER</v>
      </c>
      <c r="B11560" s="20">
        <v>5271</v>
      </c>
      <c r="C11560" s="20" t="s">
        <v>11283</v>
      </c>
      <c r="D11560" s="21" t="s">
        <v>170</v>
      </c>
      <c r="E11560" s="22">
        <v>653.84600029379999</v>
      </c>
      <c r="F11560" s="22">
        <f t="shared" si="547"/>
        <v>719.23060032318006</v>
      </c>
      <c r="G11560" s="22">
        <f t="shared" si="548"/>
        <v>849.99980038193996</v>
      </c>
    </row>
    <row r="11561" spans="1:7" ht="25.5" customHeight="1" thickTop="1" thickBot="1" x14ac:dyDescent="0.25">
      <c r="A11561" s="20" t="str">
        <f t="shared" si="546"/>
        <v>5271MARCOLLAT</v>
      </c>
      <c r="B11561" s="37">
        <v>5271</v>
      </c>
      <c r="C11561" s="37" t="s">
        <v>11284</v>
      </c>
      <c r="D11561" s="38" t="s">
        <v>170</v>
      </c>
      <c r="E11561" s="39">
        <v>653.84600029379999</v>
      </c>
      <c r="F11561" s="39">
        <f t="shared" si="547"/>
        <v>719.23060032318006</v>
      </c>
      <c r="G11561" s="39">
        <f t="shared" si="548"/>
        <v>849.99980038193996</v>
      </c>
    </row>
    <row r="11562" spans="1:7" ht="25.5" customHeight="1" thickTop="1" thickBot="1" x14ac:dyDescent="0.25">
      <c r="A11562" s="20" t="str">
        <f t="shared" si="546"/>
        <v>5271MOUNT LIGHT</v>
      </c>
      <c r="B11562" s="20">
        <v>5271</v>
      </c>
      <c r="C11562" s="20" t="s">
        <v>11285</v>
      </c>
      <c r="D11562" s="21" t="s">
        <v>170</v>
      </c>
      <c r="E11562" s="22">
        <v>653.84600029379999</v>
      </c>
      <c r="F11562" s="22">
        <f t="shared" si="547"/>
        <v>719.23060032318006</v>
      </c>
      <c r="G11562" s="22">
        <f t="shared" si="548"/>
        <v>849.99980038193996</v>
      </c>
    </row>
    <row r="11563" spans="1:7" ht="25.5" customHeight="1" thickTop="1" thickBot="1" x14ac:dyDescent="0.25">
      <c r="A11563" s="20" t="str">
        <f t="shared" si="546"/>
        <v>5271MOYHALL</v>
      </c>
      <c r="B11563" s="37">
        <v>5271</v>
      </c>
      <c r="C11563" s="37" t="s">
        <v>11286</v>
      </c>
      <c r="D11563" s="38" t="s">
        <v>170</v>
      </c>
      <c r="E11563" s="39">
        <v>653.84600029379999</v>
      </c>
      <c r="F11563" s="39">
        <f t="shared" si="547"/>
        <v>719.23060032318006</v>
      </c>
      <c r="G11563" s="39">
        <f t="shared" si="548"/>
        <v>849.99980038193996</v>
      </c>
    </row>
    <row r="11564" spans="1:7" ht="25.5" customHeight="1" thickTop="1" thickBot="1" x14ac:dyDescent="0.25">
      <c r="A11564" s="20" t="str">
        <f t="shared" si="546"/>
        <v>5271NARACOORTE</v>
      </c>
      <c r="B11564" s="20">
        <v>5271</v>
      </c>
      <c r="C11564" s="20" t="s">
        <v>11287</v>
      </c>
      <c r="D11564" s="21" t="s">
        <v>170</v>
      </c>
      <c r="E11564" s="22">
        <v>653.84600029379999</v>
      </c>
      <c r="F11564" s="22">
        <f t="shared" si="547"/>
        <v>719.23060032318006</v>
      </c>
      <c r="G11564" s="22">
        <f t="shared" si="548"/>
        <v>849.99980038193996</v>
      </c>
    </row>
    <row r="11565" spans="1:7" ht="25.5" customHeight="1" thickTop="1" thickBot="1" x14ac:dyDescent="0.25">
      <c r="A11565" s="20" t="str">
        <f t="shared" si="546"/>
        <v>5271PADTHAWAY</v>
      </c>
      <c r="B11565" s="37">
        <v>5271</v>
      </c>
      <c r="C11565" s="37" t="s">
        <v>11288</v>
      </c>
      <c r="D11565" s="38" t="s">
        <v>170</v>
      </c>
      <c r="E11565" s="39">
        <v>653.84600029379999</v>
      </c>
      <c r="F11565" s="39">
        <f t="shared" si="547"/>
        <v>719.23060032318006</v>
      </c>
      <c r="G11565" s="39">
        <f t="shared" si="548"/>
        <v>849.99980038193996</v>
      </c>
    </row>
    <row r="11566" spans="1:7" ht="25.5" customHeight="1" thickTop="1" thickBot="1" x14ac:dyDescent="0.25">
      <c r="A11566" s="20" t="str">
        <f t="shared" si="546"/>
        <v>5271SPENCE</v>
      </c>
      <c r="B11566" s="20">
        <v>5271</v>
      </c>
      <c r="C11566" s="20" t="s">
        <v>3838</v>
      </c>
      <c r="D11566" s="21" t="s">
        <v>170</v>
      </c>
      <c r="E11566" s="22">
        <v>653.84600029379999</v>
      </c>
      <c r="F11566" s="22">
        <f t="shared" si="547"/>
        <v>719.23060032318006</v>
      </c>
      <c r="G11566" s="22">
        <f t="shared" si="548"/>
        <v>849.99980038193996</v>
      </c>
    </row>
    <row r="11567" spans="1:7" ht="25.5" customHeight="1" thickTop="1" thickBot="1" x14ac:dyDescent="0.25">
      <c r="A11567" s="20" t="str">
        <f t="shared" si="546"/>
        <v>5271STEWART RANGE</v>
      </c>
      <c r="B11567" s="37">
        <v>5271</v>
      </c>
      <c r="C11567" s="37" t="s">
        <v>11289</v>
      </c>
      <c r="D11567" s="38" t="s">
        <v>170</v>
      </c>
      <c r="E11567" s="39">
        <v>653.84600029379999</v>
      </c>
      <c r="F11567" s="39">
        <f t="shared" si="547"/>
        <v>719.23060032318006</v>
      </c>
      <c r="G11567" s="39">
        <f t="shared" si="548"/>
        <v>849.99980038193996</v>
      </c>
    </row>
    <row r="11568" spans="1:7" ht="25.5" customHeight="1" thickTop="1" thickBot="1" x14ac:dyDescent="0.25">
      <c r="A11568" s="20" t="str">
        <f t="shared" si="546"/>
        <v>5271STRUAN</v>
      </c>
      <c r="B11568" s="20">
        <v>5271</v>
      </c>
      <c r="C11568" s="20" t="s">
        <v>11290</v>
      </c>
      <c r="D11568" s="21" t="s">
        <v>170</v>
      </c>
      <c r="E11568" s="22">
        <v>653.84600029379999</v>
      </c>
      <c r="F11568" s="22">
        <f t="shared" si="547"/>
        <v>719.23060032318006</v>
      </c>
      <c r="G11568" s="22">
        <f t="shared" si="548"/>
        <v>849.99980038193996</v>
      </c>
    </row>
    <row r="11569" spans="1:7" ht="25.5" customHeight="1" thickTop="1" thickBot="1" x14ac:dyDescent="0.25">
      <c r="A11569" s="20" t="str">
        <f t="shared" si="546"/>
        <v>5271THE GAP</v>
      </c>
      <c r="B11569" s="37">
        <v>5271</v>
      </c>
      <c r="C11569" s="37" t="s">
        <v>727</v>
      </c>
      <c r="D11569" s="38" t="s">
        <v>170</v>
      </c>
      <c r="E11569" s="39">
        <v>653.84600029379999</v>
      </c>
      <c r="F11569" s="39">
        <f t="shared" si="547"/>
        <v>719.23060032318006</v>
      </c>
      <c r="G11569" s="39">
        <f t="shared" si="548"/>
        <v>849.99980038193996</v>
      </c>
    </row>
    <row r="11570" spans="1:7" ht="25.5" customHeight="1" thickTop="1" thickBot="1" x14ac:dyDescent="0.25">
      <c r="A11570" s="20" t="str">
        <f t="shared" si="546"/>
        <v>5271WILD DOG VALLEY</v>
      </c>
      <c r="B11570" s="20">
        <v>5271</v>
      </c>
      <c r="C11570" s="20" t="s">
        <v>7767</v>
      </c>
      <c r="D11570" s="21" t="s">
        <v>170</v>
      </c>
      <c r="E11570" s="22">
        <v>653.84600029379999</v>
      </c>
      <c r="F11570" s="22">
        <f t="shared" si="547"/>
        <v>719.23060032318006</v>
      </c>
      <c r="G11570" s="22">
        <f t="shared" si="548"/>
        <v>849.99980038193996</v>
      </c>
    </row>
    <row r="11571" spans="1:7" ht="25.5" customHeight="1" thickTop="1" thickBot="1" x14ac:dyDescent="0.25">
      <c r="A11571" s="20" t="str">
        <f t="shared" si="546"/>
        <v>5271WRATTONBULLY</v>
      </c>
      <c r="B11571" s="37">
        <v>5271</v>
      </c>
      <c r="C11571" s="37" t="s">
        <v>11291</v>
      </c>
      <c r="D11571" s="38" t="s">
        <v>170</v>
      </c>
      <c r="E11571" s="39">
        <v>653.84600029379999</v>
      </c>
      <c r="F11571" s="39">
        <f t="shared" si="547"/>
        <v>719.23060032318006</v>
      </c>
      <c r="G11571" s="39">
        <f t="shared" si="548"/>
        <v>849.99980038193996</v>
      </c>
    </row>
    <row r="11572" spans="1:7" ht="25.5" customHeight="1" thickTop="1" thickBot="1" x14ac:dyDescent="0.25">
      <c r="A11572" s="20" t="str">
        <f t="shared" si="546"/>
        <v>5272COLES</v>
      </c>
      <c r="B11572" s="20">
        <v>5272</v>
      </c>
      <c r="C11572" s="20" t="s">
        <v>11292</v>
      </c>
      <c r="D11572" s="21" t="s">
        <v>170</v>
      </c>
      <c r="E11572" s="22">
        <v>648.292000206186</v>
      </c>
      <c r="F11572" s="22">
        <f t="shared" si="547"/>
        <v>713.12120022680472</v>
      </c>
      <c r="G11572" s="22">
        <f t="shared" si="548"/>
        <v>842.7796002680418</v>
      </c>
    </row>
    <row r="11573" spans="1:7" ht="25.5" customHeight="1" thickTop="1" thickBot="1" x14ac:dyDescent="0.25">
      <c r="A11573" s="20" t="str">
        <f t="shared" si="546"/>
        <v>5272CONMURRA</v>
      </c>
      <c r="B11573" s="37">
        <v>5272</v>
      </c>
      <c r="C11573" s="37" t="s">
        <v>11293</v>
      </c>
      <c r="D11573" s="38" t="s">
        <v>170</v>
      </c>
      <c r="E11573" s="39">
        <v>648.292000206186</v>
      </c>
      <c r="F11573" s="39">
        <f t="shared" si="547"/>
        <v>713.12120022680472</v>
      </c>
      <c r="G11573" s="39">
        <f t="shared" si="548"/>
        <v>842.7796002680418</v>
      </c>
    </row>
    <row r="11574" spans="1:7" ht="25.5" customHeight="1" thickTop="1" thickBot="1" x14ac:dyDescent="0.25">
      <c r="A11574" s="20" t="str">
        <f t="shared" si="546"/>
        <v>5272FOX</v>
      </c>
      <c r="B11574" s="20">
        <v>5272</v>
      </c>
      <c r="C11574" s="20" t="s">
        <v>11294</v>
      </c>
      <c r="D11574" s="21" t="s">
        <v>170</v>
      </c>
      <c r="E11574" s="22">
        <v>648.292000206186</v>
      </c>
      <c r="F11574" s="22">
        <f t="shared" si="547"/>
        <v>713.12120022680472</v>
      </c>
      <c r="G11574" s="22">
        <f t="shared" si="548"/>
        <v>842.7796002680418</v>
      </c>
    </row>
    <row r="11575" spans="1:7" ht="25.5" customHeight="1" thickTop="1" thickBot="1" x14ac:dyDescent="0.25">
      <c r="A11575" s="20" t="str">
        <f t="shared" si="546"/>
        <v>5272GREENWAYS</v>
      </c>
      <c r="B11575" s="37">
        <v>5272</v>
      </c>
      <c r="C11575" s="37" t="s">
        <v>11295</v>
      </c>
      <c r="D11575" s="38" t="s">
        <v>170</v>
      </c>
      <c r="E11575" s="39">
        <v>648.292000206186</v>
      </c>
      <c r="F11575" s="39">
        <f t="shared" si="547"/>
        <v>713.12120022680472</v>
      </c>
      <c r="G11575" s="39">
        <f t="shared" si="548"/>
        <v>842.7796002680418</v>
      </c>
    </row>
    <row r="11576" spans="1:7" ht="25.5" customHeight="1" thickTop="1" thickBot="1" x14ac:dyDescent="0.25">
      <c r="A11576" s="20" t="str">
        <f t="shared" si="546"/>
        <v>5272LUCINDALE</v>
      </c>
      <c r="B11576" s="20">
        <v>5272</v>
      </c>
      <c r="C11576" s="20" t="s">
        <v>11296</v>
      </c>
      <c r="D11576" s="21" t="s">
        <v>170</v>
      </c>
      <c r="E11576" s="22">
        <v>648.292000206186</v>
      </c>
      <c r="F11576" s="22">
        <f t="shared" si="547"/>
        <v>713.12120022680472</v>
      </c>
      <c r="G11576" s="22">
        <f t="shared" si="548"/>
        <v>842.7796002680418</v>
      </c>
    </row>
    <row r="11577" spans="1:7" ht="25.5" customHeight="1" thickTop="1" thickBot="1" x14ac:dyDescent="0.25">
      <c r="A11577" s="20" t="str">
        <f t="shared" si="546"/>
        <v>5272WOOLUMBOOL</v>
      </c>
      <c r="B11577" s="37">
        <v>5272</v>
      </c>
      <c r="C11577" s="37" t="s">
        <v>11297</v>
      </c>
      <c r="D11577" s="38" t="s">
        <v>170</v>
      </c>
      <c r="E11577" s="39">
        <v>648.292000206186</v>
      </c>
      <c r="F11577" s="39">
        <f t="shared" si="547"/>
        <v>713.12120022680472</v>
      </c>
      <c r="G11577" s="39">
        <f t="shared" si="548"/>
        <v>842.7796002680418</v>
      </c>
    </row>
    <row r="11578" spans="1:7" ht="25.5" customHeight="1" thickTop="1" thickBot="1" x14ac:dyDescent="0.25">
      <c r="A11578" s="20" t="str">
        <f t="shared" si="546"/>
        <v>5273AVENUE RANGE</v>
      </c>
      <c r="B11578" s="20">
        <v>5273</v>
      </c>
      <c r="C11578" s="20" t="s">
        <v>11298</v>
      </c>
      <c r="D11578" s="21" t="s">
        <v>170</v>
      </c>
      <c r="E11578" s="22">
        <v>586.52799999445801</v>
      </c>
      <c r="F11578" s="22">
        <f t="shared" si="547"/>
        <v>645.18079999390386</v>
      </c>
      <c r="G11578" s="22">
        <f t="shared" si="548"/>
        <v>762.48639999279544</v>
      </c>
    </row>
    <row r="11579" spans="1:7" ht="25.5" customHeight="1" thickTop="1" thickBot="1" x14ac:dyDescent="0.25">
      <c r="A11579" s="20" t="str">
        <f t="shared" si="546"/>
        <v>5275BLACKFORD</v>
      </c>
      <c r="B11579" s="37">
        <v>5275</v>
      </c>
      <c r="C11579" s="37" t="s">
        <v>11299</v>
      </c>
      <c r="D11579" s="38" t="s">
        <v>170</v>
      </c>
      <c r="E11579" s="39">
        <v>661.74400013119191</v>
      </c>
      <c r="F11579" s="39">
        <f t="shared" si="547"/>
        <v>727.91840014431114</v>
      </c>
      <c r="G11579" s="39">
        <f t="shared" si="548"/>
        <v>860.26720017054947</v>
      </c>
    </row>
    <row r="11580" spans="1:7" ht="25.5" customHeight="1" thickTop="1" thickBot="1" x14ac:dyDescent="0.25">
      <c r="A11580" s="20" t="str">
        <f t="shared" si="546"/>
        <v>5275BOATSWAIN POINT</v>
      </c>
      <c r="B11580" s="20">
        <v>5275</v>
      </c>
      <c r="C11580" s="20" t="s">
        <v>11300</v>
      </c>
      <c r="D11580" s="21" t="s">
        <v>170</v>
      </c>
      <c r="E11580" s="22">
        <v>661.74400013119191</v>
      </c>
      <c r="F11580" s="22">
        <f t="shared" si="547"/>
        <v>727.91840014431114</v>
      </c>
      <c r="G11580" s="22">
        <f t="shared" si="548"/>
        <v>860.26720017054947</v>
      </c>
    </row>
    <row r="11581" spans="1:7" ht="25.5" customHeight="1" thickTop="1" thickBot="1" x14ac:dyDescent="0.25">
      <c r="A11581" s="20" t="str">
        <f t="shared" si="546"/>
        <v>5275CAPE JAFFA</v>
      </c>
      <c r="B11581" s="37">
        <v>5275</v>
      </c>
      <c r="C11581" s="37" t="s">
        <v>11301</v>
      </c>
      <c r="D11581" s="38" t="s">
        <v>170</v>
      </c>
      <c r="E11581" s="39">
        <v>661.74400013119191</v>
      </c>
      <c r="F11581" s="39">
        <f t="shared" si="547"/>
        <v>727.91840014431114</v>
      </c>
      <c r="G11581" s="39">
        <f t="shared" si="548"/>
        <v>860.26720017054947</v>
      </c>
    </row>
    <row r="11582" spans="1:7" ht="25.5" customHeight="1" thickTop="1" thickBot="1" x14ac:dyDescent="0.25">
      <c r="A11582" s="20" t="str">
        <f t="shared" si="546"/>
        <v>5275KEILIRA</v>
      </c>
      <c r="B11582" s="20">
        <v>5275</v>
      </c>
      <c r="C11582" s="20" t="s">
        <v>11302</v>
      </c>
      <c r="D11582" s="21" t="s">
        <v>170</v>
      </c>
      <c r="E11582" s="22">
        <v>661.74400013119191</v>
      </c>
      <c r="F11582" s="22">
        <f t="shared" si="547"/>
        <v>727.91840014431114</v>
      </c>
      <c r="G11582" s="22">
        <f t="shared" si="548"/>
        <v>860.26720017054947</v>
      </c>
    </row>
    <row r="11583" spans="1:7" ht="25.5" customHeight="1" thickTop="1" thickBot="1" x14ac:dyDescent="0.25">
      <c r="A11583" s="20" t="str">
        <f t="shared" si="546"/>
        <v>5275KINGSTON SE</v>
      </c>
      <c r="B11583" s="37">
        <v>5275</v>
      </c>
      <c r="C11583" s="37" t="s">
        <v>11303</v>
      </c>
      <c r="D11583" s="38" t="s">
        <v>170</v>
      </c>
      <c r="E11583" s="39">
        <v>661.74400013119191</v>
      </c>
      <c r="F11583" s="39">
        <f t="shared" si="547"/>
        <v>727.91840014431114</v>
      </c>
      <c r="G11583" s="39">
        <f t="shared" si="548"/>
        <v>860.26720017054947</v>
      </c>
    </row>
    <row r="11584" spans="1:7" ht="25.5" customHeight="1" thickTop="1" thickBot="1" x14ac:dyDescent="0.25">
      <c r="A11584" s="20" t="str">
        <f t="shared" si="546"/>
        <v>5275MOUNT BENSON</v>
      </c>
      <c r="B11584" s="20">
        <v>5275</v>
      </c>
      <c r="C11584" s="20" t="s">
        <v>11304</v>
      </c>
      <c r="D11584" s="21" t="s">
        <v>170</v>
      </c>
      <c r="E11584" s="22">
        <v>661.74400013119191</v>
      </c>
      <c r="F11584" s="22">
        <f t="shared" si="547"/>
        <v>727.91840014431114</v>
      </c>
      <c r="G11584" s="22">
        <f t="shared" si="548"/>
        <v>860.26720017054947</v>
      </c>
    </row>
    <row r="11585" spans="1:7" ht="25.5" customHeight="1" thickTop="1" thickBot="1" x14ac:dyDescent="0.25">
      <c r="A11585" s="20" t="str">
        <f t="shared" si="546"/>
        <v>5275PINKS BEACH</v>
      </c>
      <c r="B11585" s="37">
        <v>5275</v>
      </c>
      <c r="C11585" s="37" t="s">
        <v>11305</v>
      </c>
      <c r="D11585" s="38" t="s">
        <v>170</v>
      </c>
      <c r="E11585" s="39">
        <v>661.74400013119191</v>
      </c>
      <c r="F11585" s="39">
        <f t="shared" si="547"/>
        <v>727.91840014431114</v>
      </c>
      <c r="G11585" s="39">
        <f t="shared" si="548"/>
        <v>860.26720017054947</v>
      </c>
    </row>
    <row r="11586" spans="1:7" ht="25.5" customHeight="1" thickTop="1" thickBot="1" x14ac:dyDescent="0.25">
      <c r="A11586" s="20" t="str">
        <f t="shared" si="546"/>
        <v>5275REEDY CREEK</v>
      </c>
      <c r="B11586" s="20">
        <v>5275</v>
      </c>
      <c r="C11586" s="20" t="s">
        <v>1803</v>
      </c>
      <c r="D11586" s="21" t="s">
        <v>170</v>
      </c>
      <c r="E11586" s="22">
        <v>661.74400013119191</v>
      </c>
      <c r="F11586" s="22">
        <f t="shared" si="547"/>
        <v>727.91840014431114</v>
      </c>
      <c r="G11586" s="22">
        <f t="shared" si="548"/>
        <v>860.26720017054947</v>
      </c>
    </row>
    <row r="11587" spans="1:7" ht="25.5" customHeight="1" thickTop="1" thickBot="1" x14ac:dyDescent="0.25">
      <c r="A11587" s="20" t="str">
        <f t="shared" si="546"/>
        <v>5275ROSETOWN</v>
      </c>
      <c r="B11587" s="37">
        <v>5275</v>
      </c>
      <c r="C11587" s="37" t="s">
        <v>11306</v>
      </c>
      <c r="D11587" s="38" t="s">
        <v>170</v>
      </c>
      <c r="E11587" s="39">
        <v>661.74400013119191</v>
      </c>
      <c r="F11587" s="39">
        <f t="shared" si="547"/>
        <v>727.91840014431114</v>
      </c>
      <c r="G11587" s="39">
        <f t="shared" si="548"/>
        <v>860.26720017054947</v>
      </c>
    </row>
    <row r="11588" spans="1:7" ht="25.5" customHeight="1" thickTop="1" thickBot="1" x14ac:dyDescent="0.25">
      <c r="A11588" s="20" t="str">
        <f t="shared" si="546"/>
        <v>5275SANDY GROVE</v>
      </c>
      <c r="B11588" s="20">
        <v>5275</v>
      </c>
      <c r="C11588" s="20" t="s">
        <v>11307</v>
      </c>
      <c r="D11588" s="21" t="s">
        <v>170</v>
      </c>
      <c r="E11588" s="22">
        <v>661.74400013119191</v>
      </c>
      <c r="F11588" s="22">
        <f t="shared" si="547"/>
        <v>727.91840014431114</v>
      </c>
      <c r="G11588" s="22">
        <f t="shared" si="548"/>
        <v>860.26720017054947</v>
      </c>
    </row>
    <row r="11589" spans="1:7" ht="25.5" customHeight="1" thickTop="1" thickBot="1" x14ac:dyDescent="0.25">
      <c r="A11589" s="20" t="str">
        <f t="shared" ref="A11589:A11652" si="549">CONCATENATE(B11589,C11589)</f>
        <v>5275TARATAP</v>
      </c>
      <c r="B11589" s="37">
        <v>5275</v>
      </c>
      <c r="C11589" s="37" t="s">
        <v>11308</v>
      </c>
      <c r="D11589" s="38" t="s">
        <v>170</v>
      </c>
      <c r="E11589" s="39">
        <v>661.74400013119191</v>
      </c>
      <c r="F11589" s="39">
        <f t="shared" ref="F11589:F11652" si="550">1.1*E11589</f>
        <v>727.91840014431114</v>
      </c>
      <c r="G11589" s="39">
        <f t="shared" ref="G11589:G11652" si="551">1.3*E11589</f>
        <v>860.26720017054947</v>
      </c>
    </row>
    <row r="11590" spans="1:7" ht="25.5" customHeight="1" thickTop="1" thickBot="1" x14ac:dyDescent="0.25">
      <c r="A11590" s="20" t="str">
        <f t="shared" si="549"/>
        <v>5275TILLEY SWAMP</v>
      </c>
      <c r="B11590" s="20">
        <v>5275</v>
      </c>
      <c r="C11590" s="20" t="s">
        <v>11309</v>
      </c>
      <c r="D11590" s="21" t="s">
        <v>170</v>
      </c>
      <c r="E11590" s="22">
        <v>661.74400013119191</v>
      </c>
      <c r="F11590" s="22">
        <f t="shared" si="550"/>
        <v>727.91840014431114</v>
      </c>
      <c r="G11590" s="22">
        <f t="shared" si="551"/>
        <v>860.26720017054947</v>
      </c>
    </row>
    <row r="11591" spans="1:7" ht="25.5" customHeight="1" thickTop="1" thickBot="1" x14ac:dyDescent="0.25">
      <c r="A11591" s="20" t="str">
        <f t="shared" si="549"/>
        <v>5275WANGOLINA</v>
      </c>
      <c r="B11591" s="37">
        <v>5275</v>
      </c>
      <c r="C11591" s="37" t="s">
        <v>11310</v>
      </c>
      <c r="D11591" s="38" t="s">
        <v>170</v>
      </c>
      <c r="E11591" s="39">
        <v>661.74400013119191</v>
      </c>
      <c r="F11591" s="39">
        <f t="shared" si="550"/>
        <v>727.91840014431114</v>
      </c>
      <c r="G11591" s="39">
        <f t="shared" si="551"/>
        <v>860.26720017054947</v>
      </c>
    </row>
    <row r="11592" spans="1:7" ht="25.5" customHeight="1" thickTop="1" thickBot="1" x14ac:dyDescent="0.25">
      <c r="A11592" s="20" t="str">
        <f t="shared" si="549"/>
        <v>5275WEST RANGE</v>
      </c>
      <c r="B11592" s="20">
        <v>5275</v>
      </c>
      <c r="C11592" s="20" t="s">
        <v>11311</v>
      </c>
      <c r="D11592" s="21" t="s">
        <v>170</v>
      </c>
      <c r="E11592" s="22">
        <v>661.74400013119191</v>
      </c>
      <c r="F11592" s="22">
        <f t="shared" si="550"/>
        <v>727.91840014431114</v>
      </c>
      <c r="G11592" s="22">
        <f t="shared" si="551"/>
        <v>860.26720017054947</v>
      </c>
    </row>
    <row r="11593" spans="1:7" ht="25.5" customHeight="1" thickTop="1" thickBot="1" x14ac:dyDescent="0.25">
      <c r="A11593" s="20" t="str">
        <f t="shared" si="549"/>
        <v>5275WYOMI</v>
      </c>
      <c r="B11593" s="37">
        <v>5275</v>
      </c>
      <c r="C11593" s="37" t="s">
        <v>11312</v>
      </c>
      <c r="D11593" s="38" t="s">
        <v>170</v>
      </c>
      <c r="E11593" s="39">
        <v>661.74400013119191</v>
      </c>
      <c r="F11593" s="39">
        <f t="shared" si="550"/>
        <v>727.91840014431114</v>
      </c>
      <c r="G11593" s="39">
        <f t="shared" si="551"/>
        <v>860.26720017054947</v>
      </c>
    </row>
    <row r="11594" spans="1:7" ht="25.5" customHeight="1" thickTop="1" thickBot="1" x14ac:dyDescent="0.25">
      <c r="A11594" s="20" t="str">
        <f t="shared" si="549"/>
        <v>5276BRAY</v>
      </c>
      <c r="B11594" s="20">
        <v>5276</v>
      </c>
      <c r="C11594" s="20" t="s">
        <v>11313</v>
      </c>
      <c r="D11594" s="21" t="s">
        <v>170</v>
      </c>
      <c r="E11594" s="22">
        <v>700.91999957850601</v>
      </c>
      <c r="F11594" s="22">
        <f t="shared" si="550"/>
        <v>771.01199953635671</v>
      </c>
      <c r="G11594" s="22">
        <f t="shared" si="551"/>
        <v>911.19599945205789</v>
      </c>
    </row>
    <row r="11595" spans="1:7" ht="25.5" customHeight="1" thickTop="1" thickBot="1" x14ac:dyDescent="0.25">
      <c r="A11595" s="20" t="str">
        <f t="shared" si="549"/>
        <v>5276NORA CREINA</v>
      </c>
      <c r="B11595" s="37">
        <v>5276</v>
      </c>
      <c r="C11595" s="37" t="s">
        <v>11314</v>
      </c>
      <c r="D11595" s="38" t="s">
        <v>170</v>
      </c>
      <c r="E11595" s="39">
        <v>700.91999957850601</v>
      </c>
      <c r="F11595" s="39">
        <f t="shared" si="550"/>
        <v>771.01199953635671</v>
      </c>
      <c r="G11595" s="39">
        <f t="shared" si="551"/>
        <v>911.19599945205789</v>
      </c>
    </row>
    <row r="11596" spans="1:7" ht="25.5" customHeight="1" thickTop="1" thickBot="1" x14ac:dyDescent="0.25">
      <c r="A11596" s="20" t="str">
        <f t="shared" si="549"/>
        <v>5276ROBE</v>
      </c>
      <c r="B11596" s="20">
        <v>5276</v>
      </c>
      <c r="C11596" s="20" t="s">
        <v>11315</v>
      </c>
      <c r="D11596" s="21" t="s">
        <v>170</v>
      </c>
      <c r="E11596" s="22">
        <v>700.91999957850601</v>
      </c>
      <c r="F11596" s="22">
        <f t="shared" si="550"/>
        <v>771.01199953635671</v>
      </c>
      <c r="G11596" s="22">
        <f t="shared" si="551"/>
        <v>911.19599945205789</v>
      </c>
    </row>
    <row r="11597" spans="1:7" ht="25.5" customHeight="1" thickTop="1" thickBot="1" x14ac:dyDescent="0.25">
      <c r="A11597" s="20" t="str">
        <f t="shared" si="549"/>
        <v>5277COMAUM</v>
      </c>
      <c r="B11597" s="37">
        <v>5277</v>
      </c>
      <c r="C11597" s="37" t="s">
        <v>11316</v>
      </c>
      <c r="D11597" s="38" t="s">
        <v>170</v>
      </c>
      <c r="E11597" s="39">
        <v>750.14399976787195</v>
      </c>
      <c r="F11597" s="39">
        <f t="shared" si="550"/>
        <v>825.15839974465916</v>
      </c>
      <c r="G11597" s="39">
        <f t="shared" si="551"/>
        <v>975.1871996982336</v>
      </c>
    </row>
    <row r="11598" spans="1:7" ht="25.5" customHeight="1" thickTop="1" thickBot="1" x14ac:dyDescent="0.25">
      <c r="A11598" s="20" t="str">
        <f t="shared" si="549"/>
        <v>5277GLENROY</v>
      </c>
      <c r="B11598" s="20">
        <v>5277</v>
      </c>
      <c r="C11598" s="20" t="s">
        <v>4024</v>
      </c>
      <c r="D11598" s="21" t="s">
        <v>170</v>
      </c>
      <c r="E11598" s="22">
        <v>750.14399976787195</v>
      </c>
      <c r="F11598" s="22">
        <f t="shared" si="550"/>
        <v>825.15839974465916</v>
      </c>
      <c r="G11598" s="22">
        <f t="shared" si="551"/>
        <v>975.1871996982336</v>
      </c>
    </row>
    <row r="11599" spans="1:7" ht="25.5" customHeight="1" thickTop="1" thickBot="1" x14ac:dyDescent="0.25">
      <c r="A11599" s="20" t="str">
        <f t="shared" si="549"/>
        <v>5277MAAOUPE</v>
      </c>
      <c r="B11599" s="37">
        <v>5277</v>
      </c>
      <c r="C11599" s="37" t="s">
        <v>11317</v>
      </c>
      <c r="D11599" s="38" t="s">
        <v>170</v>
      </c>
      <c r="E11599" s="39">
        <v>750.14399976787195</v>
      </c>
      <c r="F11599" s="39">
        <f t="shared" si="550"/>
        <v>825.15839974465916</v>
      </c>
      <c r="G11599" s="39">
        <f t="shared" si="551"/>
        <v>975.1871996982336</v>
      </c>
    </row>
    <row r="11600" spans="1:7" ht="25.5" customHeight="1" thickTop="1" thickBot="1" x14ac:dyDescent="0.25">
      <c r="A11600" s="20" t="str">
        <f t="shared" si="549"/>
        <v>5277MONBULLA</v>
      </c>
      <c r="B11600" s="20">
        <v>5277</v>
      </c>
      <c r="C11600" s="20" t="s">
        <v>11318</v>
      </c>
      <c r="D11600" s="21" t="s">
        <v>170</v>
      </c>
      <c r="E11600" s="22">
        <v>750.14399976787195</v>
      </c>
      <c r="F11600" s="22">
        <f t="shared" si="550"/>
        <v>825.15839974465916</v>
      </c>
      <c r="G11600" s="22">
        <f t="shared" si="551"/>
        <v>975.1871996982336</v>
      </c>
    </row>
    <row r="11601" spans="1:7" ht="25.5" customHeight="1" thickTop="1" thickBot="1" x14ac:dyDescent="0.25">
      <c r="A11601" s="20" t="str">
        <f t="shared" si="549"/>
        <v>5277NANGWARRY</v>
      </c>
      <c r="B11601" s="37">
        <v>5277</v>
      </c>
      <c r="C11601" s="37" t="s">
        <v>11319</v>
      </c>
      <c r="D11601" s="38" t="s">
        <v>170</v>
      </c>
      <c r="E11601" s="39">
        <v>750.14399976787195</v>
      </c>
      <c r="F11601" s="39">
        <f t="shared" si="550"/>
        <v>825.15839974465916</v>
      </c>
      <c r="G11601" s="39">
        <f t="shared" si="551"/>
        <v>975.1871996982336</v>
      </c>
    </row>
    <row r="11602" spans="1:7" ht="25.5" customHeight="1" thickTop="1" thickBot="1" x14ac:dyDescent="0.25">
      <c r="A11602" s="20" t="str">
        <f t="shared" si="549"/>
        <v>5277PENOLA</v>
      </c>
      <c r="B11602" s="20">
        <v>5277</v>
      </c>
      <c r="C11602" s="20" t="s">
        <v>11320</v>
      </c>
      <c r="D11602" s="21" t="s">
        <v>170</v>
      </c>
      <c r="E11602" s="22">
        <v>750.14399976787195</v>
      </c>
      <c r="F11602" s="22">
        <f t="shared" si="550"/>
        <v>825.15839974465916</v>
      </c>
      <c r="G11602" s="22">
        <f t="shared" si="551"/>
        <v>975.1871996982336</v>
      </c>
    </row>
    <row r="11603" spans="1:7" ht="25.5" customHeight="1" thickTop="1" thickBot="1" x14ac:dyDescent="0.25">
      <c r="A11603" s="20" t="str">
        <f t="shared" si="549"/>
        <v>5277PLEASANT PARK</v>
      </c>
      <c r="B11603" s="37">
        <v>5277</v>
      </c>
      <c r="C11603" s="37" t="s">
        <v>11321</v>
      </c>
      <c r="D11603" s="38" t="s">
        <v>170</v>
      </c>
      <c r="E11603" s="39">
        <v>750.14399976787195</v>
      </c>
      <c r="F11603" s="39">
        <f t="shared" si="550"/>
        <v>825.15839974465916</v>
      </c>
      <c r="G11603" s="39">
        <f t="shared" si="551"/>
        <v>975.1871996982336</v>
      </c>
    </row>
    <row r="11604" spans="1:7" ht="25.5" customHeight="1" thickTop="1" thickBot="1" x14ac:dyDescent="0.25">
      <c r="A11604" s="20" t="str">
        <f t="shared" si="549"/>
        <v>5277TARPEENA</v>
      </c>
      <c r="B11604" s="20">
        <v>5277</v>
      </c>
      <c r="C11604" s="20" t="s">
        <v>11322</v>
      </c>
      <c r="D11604" s="21" t="s">
        <v>170</v>
      </c>
      <c r="E11604" s="22">
        <v>750.14399976787195</v>
      </c>
      <c r="F11604" s="22">
        <f t="shared" si="550"/>
        <v>825.15839974465916</v>
      </c>
      <c r="G11604" s="22">
        <f t="shared" si="551"/>
        <v>975.1871996982336</v>
      </c>
    </row>
    <row r="11605" spans="1:7" ht="25.5" customHeight="1" thickTop="1" thickBot="1" x14ac:dyDescent="0.25">
      <c r="A11605" s="20" t="str">
        <f t="shared" si="549"/>
        <v>5278KALANGADOO</v>
      </c>
      <c r="B11605" s="37">
        <v>5278</v>
      </c>
      <c r="C11605" s="37" t="s">
        <v>11323</v>
      </c>
      <c r="D11605" s="38" t="s">
        <v>170</v>
      </c>
      <c r="E11605" s="39">
        <v>759.28400015318391</v>
      </c>
      <c r="F11605" s="39">
        <f t="shared" si="550"/>
        <v>835.21240016850231</v>
      </c>
      <c r="G11605" s="39">
        <f t="shared" si="551"/>
        <v>987.06920019913912</v>
      </c>
    </row>
    <row r="11606" spans="1:7" ht="25.5" customHeight="1" thickTop="1" thickBot="1" x14ac:dyDescent="0.25">
      <c r="A11606" s="20" t="str">
        <f t="shared" si="549"/>
        <v>5278KRONGART</v>
      </c>
      <c r="B11606" s="20">
        <v>5278</v>
      </c>
      <c r="C11606" s="20" t="s">
        <v>11324</v>
      </c>
      <c r="D11606" s="21" t="s">
        <v>170</v>
      </c>
      <c r="E11606" s="22">
        <v>759.28400015318391</v>
      </c>
      <c r="F11606" s="22">
        <f t="shared" si="550"/>
        <v>835.21240016850231</v>
      </c>
      <c r="G11606" s="22">
        <f t="shared" si="551"/>
        <v>987.06920019913912</v>
      </c>
    </row>
    <row r="11607" spans="1:7" ht="25.5" customHeight="1" thickTop="1" thickBot="1" x14ac:dyDescent="0.25">
      <c r="A11607" s="20" t="str">
        <f t="shared" si="549"/>
        <v>5278MOERLONG</v>
      </c>
      <c r="B11607" s="37">
        <v>5278</v>
      </c>
      <c r="C11607" s="37" t="s">
        <v>11325</v>
      </c>
      <c r="D11607" s="38" t="s">
        <v>170</v>
      </c>
      <c r="E11607" s="39">
        <v>759.28400015318391</v>
      </c>
      <c r="F11607" s="39">
        <f t="shared" si="550"/>
        <v>835.21240016850231</v>
      </c>
      <c r="G11607" s="39">
        <f t="shared" si="551"/>
        <v>987.06920019913912</v>
      </c>
    </row>
    <row r="11608" spans="1:7" ht="25.5" customHeight="1" thickTop="1" thickBot="1" x14ac:dyDescent="0.25">
      <c r="A11608" s="20" t="str">
        <f t="shared" si="549"/>
        <v>5278WEPAR</v>
      </c>
      <c r="B11608" s="20">
        <v>5278</v>
      </c>
      <c r="C11608" s="20" t="s">
        <v>11326</v>
      </c>
      <c r="D11608" s="21" t="s">
        <v>170</v>
      </c>
      <c r="E11608" s="22">
        <v>759.28400015318391</v>
      </c>
      <c r="F11608" s="22">
        <f t="shared" si="550"/>
        <v>835.21240016850231</v>
      </c>
      <c r="G11608" s="22">
        <f t="shared" si="551"/>
        <v>987.06920019913912</v>
      </c>
    </row>
    <row r="11609" spans="1:7" ht="25.5" customHeight="1" thickTop="1" thickBot="1" x14ac:dyDescent="0.25">
      <c r="A11609" s="20" t="str">
        <f t="shared" si="549"/>
        <v>5279KOORINE</v>
      </c>
      <c r="B11609" s="37">
        <v>5279</v>
      </c>
      <c r="C11609" s="37" t="s">
        <v>11327</v>
      </c>
      <c r="D11609" s="38" t="s">
        <v>170</v>
      </c>
      <c r="E11609" s="39">
        <v>735.42799997779798</v>
      </c>
      <c r="F11609" s="39">
        <f t="shared" si="550"/>
        <v>808.97079997557785</v>
      </c>
      <c r="G11609" s="39">
        <f t="shared" si="551"/>
        <v>956.05639997113735</v>
      </c>
    </row>
    <row r="11610" spans="1:7" ht="25.5" customHeight="1" thickTop="1" thickBot="1" x14ac:dyDescent="0.25">
      <c r="A11610" s="20" t="str">
        <f t="shared" si="549"/>
        <v>5279MOUNT BURR</v>
      </c>
      <c r="B11610" s="20">
        <v>5279</v>
      </c>
      <c r="C11610" s="20" t="s">
        <v>11328</v>
      </c>
      <c r="D11610" s="21" t="s">
        <v>170</v>
      </c>
      <c r="E11610" s="22">
        <v>735.42799997779798</v>
      </c>
      <c r="F11610" s="22">
        <f t="shared" si="550"/>
        <v>808.97079997557785</v>
      </c>
      <c r="G11610" s="22">
        <f t="shared" si="551"/>
        <v>956.05639997113735</v>
      </c>
    </row>
    <row r="11611" spans="1:7" ht="25.5" customHeight="1" thickTop="1" thickBot="1" x14ac:dyDescent="0.25">
      <c r="A11611" s="20" t="str">
        <f t="shared" si="549"/>
        <v>5279MOUNT MCINTYRE</v>
      </c>
      <c r="B11611" s="37">
        <v>5279</v>
      </c>
      <c r="C11611" s="37" t="s">
        <v>11329</v>
      </c>
      <c r="D11611" s="38" t="s">
        <v>170</v>
      </c>
      <c r="E11611" s="39">
        <v>735.42799997779798</v>
      </c>
      <c r="F11611" s="39">
        <f t="shared" si="550"/>
        <v>808.97079997557785</v>
      </c>
      <c r="G11611" s="39">
        <f t="shared" si="551"/>
        <v>956.05639997113735</v>
      </c>
    </row>
    <row r="11612" spans="1:7" ht="25.5" customHeight="1" thickTop="1" thickBot="1" x14ac:dyDescent="0.25">
      <c r="A11612" s="20" t="str">
        <f t="shared" si="549"/>
        <v>5279SHORT</v>
      </c>
      <c r="B11612" s="20">
        <v>5279</v>
      </c>
      <c r="C11612" s="20" t="s">
        <v>11330</v>
      </c>
      <c r="D11612" s="21" t="s">
        <v>170</v>
      </c>
      <c r="E11612" s="22">
        <v>735.42799997779798</v>
      </c>
      <c r="F11612" s="22">
        <f t="shared" si="550"/>
        <v>808.97079997557785</v>
      </c>
      <c r="G11612" s="22">
        <f t="shared" si="551"/>
        <v>956.05639997113735</v>
      </c>
    </row>
    <row r="11613" spans="1:7" ht="25.5" customHeight="1" thickTop="1" thickBot="1" x14ac:dyDescent="0.25">
      <c r="A11613" s="20" t="str">
        <f t="shared" si="549"/>
        <v>5279WATTLE RANGE EAST</v>
      </c>
      <c r="B11613" s="37">
        <v>5279</v>
      </c>
      <c r="C11613" s="37" t="s">
        <v>11331</v>
      </c>
      <c r="D11613" s="38" t="s">
        <v>170</v>
      </c>
      <c r="E11613" s="39">
        <v>735.42799997779798</v>
      </c>
      <c r="F11613" s="39">
        <f t="shared" si="550"/>
        <v>808.97079997557785</v>
      </c>
      <c r="G11613" s="39">
        <f t="shared" si="551"/>
        <v>956.05639997113735</v>
      </c>
    </row>
    <row r="11614" spans="1:7" ht="25.5" customHeight="1" thickTop="1" thickBot="1" x14ac:dyDescent="0.25">
      <c r="A11614" s="20" t="str">
        <f t="shared" si="549"/>
        <v>5280BEACHPORT</v>
      </c>
      <c r="B11614" s="20">
        <v>5280</v>
      </c>
      <c r="C11614" s="20" t="s">
        <v>11332</v>
      </c>
      <c r="D11614" s="21" t="s">
        <v>170</v>
      </c>
      <c r="E11614" s="22">
        <v>736.554000084432</v>
      </c>
      <c r="F11614" s="22">
        <f t="shared" si="550"/>
        <v>810.20940009287528</v>
      </c>
      <c r="G11614" s="22">
        <f t="shared" si="551"/>
        <v>957.52020010976162</v>
      </c>
    </row>
    <row r="11615" spans="1:7" ht="25.5" customHeight="1" thickTop="1" thickBot="1" x14ac:dyDescent="0.25">
      <c r="A11615" s="20" t="str">
        <f t="shared" si="549"/>
        <v>5280CANUNDA</v>
      </c>
      <c r="B11615" s="37">
        <v>5280</v>
      </c>
      <c r="C11615" s="37" t="s">
        <v>11333</v>
      </c>
      <c r="D11615" s="38" t="s">
        <v>170</v>
      </c>
      <c r="E11615" s="39">
        <v>736.554000084432</v>
      </c>
      <c r="F11615" s="39">
        <f t="shared" si="550"/>
        <v>810.20940009287528</v>
      </c>
      <c r="G11615" s="39">
        <f t="shared" si="551"/>
        <v>957.52020010976162</v>
      </c>
    </row>
    <row r="11616" spans="1:7" ht="25.5" customHeight="1" thickTop="1" thickBot="1" x14ac:dyDescent="0.25">
      <c r="A11616" s="20" t="str">
        <f t="shared" si="549"/>
        <v>5280CLAY WELLS</v>
      </c>
      <c r="B11616" s="20">
        <v>5280</v>
      </c>
      <c r="C11616" s="20" t="s">
        <v>11334</v>
      </c>
      <c r="D11616" s="21" t="s">
        <v>170</v>
      </c>
      <c r="E11616" s="22">
        <v>736.554000084432</v>
      </c>
      <c r="F11616" s="22">
        <f t="shared" si="550"/>
        <v>810.20940009287528</v>
      </c>
      <c r="G11616" s="22">
        <f t="shared" si="551"/>
        <v>957.52020010976162</v>
      </c>
    </row>
    <row r="11617" spans="1:7" ht="25.5" customHeight="1" thickTop="1" thickBot="1" x14ac:dyDescent="0.25">
      <c r="A11617" s="20" t="str">
        <f t="shared" si="549"/>
        <v>5280FURNER</v>
      </c>
      <c r="B11617" s="37">
        <v>5280</v>
      </c>
      <c r="C11617" s="37" t="s">
        <v>11335</v>
      </c>
      <c r="D11617" s="38" t="s">
        <v>170</v>
      </c>
      <c r="E11617" s="39">
        <v>736.554000084432</v>
      </c>
      <c r="F11617" s="39">
        <f t="shared" si="550"/>
        <v>810.20940009287528</v>
      </c>
      <c r="G11617" s="39">
        <f t="shared" si="551"/>
        <v>957.52020010976162</v>
      </c>
    </row>
    <row r="11618" spans="1:7" ht="25.5" customHeight="1" thickTop="1" thickBot="1" x14ac:dyDescent="0.25">
      <c r="A11618" s="20" t="str">
        <f t="shared" si="549"/>
        <v>5280GERMAN FLAT</v>
      </c>
      <c r="B11618" s="20">
        <v>5280</v>
      </c>
      <c r="C11618" s="20" t="s">
        <v>11336</v>
      </c>
      <c r="D11618" s="21" t="s">
        <v>170</v>
      </c>
      <c r="E11618" s="22">
        <v>736.554000084432</v>
      </c>
      <c r="F11618" s="22">
        <f t="shared" si="550"/>
        <v>810.20940009287528</v>
      </c>
      <c r="G11618" s="22">
        <f t="shared" si="551"/>
        <v>957.52020010976162</v>
      </c>
    </row>
    <row r="11619" spans="1:7" ht="25.5" customHeight="1" thickTop="1" thickBot="1" x14ac:dyDescent="0.25">
      <c r="A11619" s="20" t="str">
        <f t="shared" si="549"/>
        <v>5280HATHERLEIGH</v>
      </c>
      <c r="B11619" s="37">
        <v>5280</v>
      </c>
      <c r="C11619" s="37" t="s">
        <v>11337</v>
      </c>
      <c r="D11619" s="38" t="s">
        <v>170</v>
      </c>
      <c r="E11619" s="39">
        <v>736.554000084432</v>
      </c>
      <c r="F11619" s="39">
        <f t="shared" si="550"/>
        <v>810.20940009287528</v>
      </c>
      <c r="G11619" s="39">
        <f t="shared" si="551"/>
        <v>957.52020010976162</v>
      </c>
    </row>
    <row r="11620" spans="1:7" ht="25.5" customHeight="1" thickTop="1" thickBot="1" x14ac:dyDescent="0.25">
      <c r="A11620" s="20" t="str">
        <f t="shared" si="549"/>
        <v>5280KANGAROO INN</v>
      </c>
      <c r="B11620" s="20">
        <v>5280</v>
      </c>
      <c r="C11620" s="20" t="s">
        <v>11338</v>
      </c>
      <c r="D11620" s="21" t="s">
        <v>170</v>
      </c>
      <c r="E11620" s="22">
        <v>736.554000084432</v>
      </c>
      <c r="F11620" s="22">
        <f t="shared" si="550"/>
        <v>810.20940009287528</v>
      </c>
      <c r="G11620" s="22">
        <f t="shared" si="551"/>
        <v>957.52020010976162</v>
      </c>
    </row>
    <row r="11621" spans="1:7" ht="25.5" customHeight="1" thickTop="1" thickBot="1" x14ac:dyDescent="0.25">
      <c r="A11621" s="20" t="str">
        <f t="shared" si="549"/>
        <v>5280MAGAREY</v>
      </c>
      <c r="B11621" s="37">
        <v>5280</v>
      </c>
      <c r="C11621" s="37" t="s">
        <v>11339</v>
      </c>
      <c r="D11621" s="38" t="s">
        <v>170</v>
      </c>
      <c r="E11621" s="39">
        <v>736.554000084432</v>
      </c>
      <c r="F11621" s="39">
        <f t="shared" si="550"/>
        <v>810.20940009287528</v>
      </c>
      <c r="G11621" s="39">
        <f t="shared" si="551"/>
        <v>957.52020010976162</v>
      </c>
    </row>
    <row r="11622" spans="1:7" ht="25.5" customHeight="1" thickTop="1" thickBot="1" x14ac:dyDescent="0.25">
      <c r="A11622" s="20" t="str">
        <f t="shared" si="549"/>
        <v>5280MILLICENT</v>
      </c>
      <c r="B11622" s="20">
        <v>5280</v>
      </c>
      <c r="C11622" s="20" t="s">
        <v>11340</v>
      </c>
      <c r="D11622" s="21" t="s">
        <v>170</v>
      </c>
      <c r="E11622" s="22">
        <v>736.554000084432</v>
      </c>
      <c r="F11622" s="22">
        <f t="shared" si="550"/>
        <v>810.20940009287528</v>
      </c>
      <c r="G11622" s="22">
        <f t="shared" si="551"/>
        <v>957.52020010976162</v>
      </c>
    </row>
    <row r="11623" spans="1:7" ht="25.5" customHeight="1" thickTop="1" thickBot="1" x14ac:dyDescent="0.25">
      <c r="A11623" s="20" t="str">
        <f t="shared" si="549"/>
        <v>5280RENDELSHAM</v>
      </c>
      <c r="B11623" s="37">
        <v>5280</v>
      </c>
      <c r="C11623" s="37" t="s">
        <v>11341</v>
      </c>
      <c r="D11623" s="38" t="s">
        <v>170</v>
      </c>
      <c r="E11623" s="39">
        <v>736.554000084432</v>
      </c>
      <c r="F11623" s="39">
        <f t="shared" si="550"/>
        <v>810.20940009287528</v>
      </c>
      <c r="G11623" s="39">
        <f t="shared" si="551"/>
        <v>957.52020010976162</v>
      </c>
    </row>
    <row r="11624" spans="1:7" ht="25.5" customHeight="1" thickTop="1" thickBot="1" x14ac:dyDescent="0.25">
      <c r="A11624" s="20" t="str">
        <f t="shared" si="549"/>
        <v>5280ROCKY CAMP</v>
      </c>
      <c r="B11624" s="20">
        <v>5280</v>
      </c>
      <c r="C11624" s="20" t="s">
        <v>11342</v>
      </c>
      <c r="D11624" s="21" t="s">
        <v>170</v>
      </c>
      <c r="E11624" s="22">
        <v>736.554000084432</v>
      </c>
      <c r="F11624" s="22">
        <f t="shared" si="550"/>
        <v>810.20940009287528</v>
      </c>
      <c r="G11624" s="22">
        <f t="shared" si="551"/>
        <v>957.52020010976162</v>
      </c>
    </row>
    <row r="11625" spans="1:7" ht="25.5" customHeight="1" thickTop="1" thickBot="1" x14ac:dyDescent="0.25">
      <c r="A11625" s="20" t="str">
        <f t="shared" si="549"/>
        <v>5280SEBASTOPOL</v>
      </c>
      <c r="B11625" s="37">
        <v>5280</v>
      </c>
      <c r="C11625" s="37" t="s">
        <v>4222</v>
      </c>
      <c r="D11625" s="38" t="s">
        <v>170</v>
      </c>
      <c r="E11625" s="39">
        <v>736.554000084432</v>
      </c>
      <c r="F11625" s="39">
        <f t="shared" si="550"/>
        <v>810.20940009287528</v>
      </c>
      <c r="G11625" s="39">
        <f t="shared" si="551"/>
        <v>957.52020010976162</v>
      </c>
    </row>
    <row r="11626" spans="1:7" ht="25.5" customHeight="1" thickTop="1" thickBot="1" x14ac:dyDescent="0.25">
      <c r="A11626" s="20" t="str">
        <f t="shared" si="549"/>
        <v>5280SOUTHEND</v>
      </c>
      <c r="B11626" s="20">
        <v>5280</v>
      </c>
      <c r="C11626" s="20" t="s">
        <v>11343</v>
      </c>
      <c r="D11626" s="21" t="s">
        <v>170</v>
      </c>
      <c r="E11626" s="22">
        <v>736.554000084432</v>
      </c>
      <c r="F11626" s="22">
        <f t="shared" si="550"/>
        <v>810.20940009287528</v>
      </c>
      <c r="G11626" s="22">
        <f t="shared" si="551"/>
        <v>957.52020010976162</v>
      </c>
    </row>
    <row r="11627" spans="1:7" ht="25.5" customHeight="1" thickTop="1" thickBot="1" x14ac:dyDescent="0.25">
      <c r="A11627" s="20" t="str">
        <f t="shared" si="549"/>
        <v>5280TANTANOOLA</v>
      </c>
      <c r="B11627" s="37">
        <v>5280</v>
      </c>
      <c r="C11627" s="37" t="s">
        <v>11344</v>
      </c>
      <c r="D11627" s="38" t="s">
        <v>170</v>
      </c>
      <c r="E11627" s="39">
        <v>736.554000084432</v>
      </c>
      <c r="F11627" s="39">
        <f t="shared" si="550"/>
        <v>810.20940009287528</v>
      </c>
      <c r="G11627" s="39">
        <f t="shared" si="551"/>
        <v>957.52020010976162</v>
      </c>
    </row>
    <row r="11628" spans="1:7" ht="25.5" customHeight="1" thickTop="1" thickBot="1" x14ac:dyDescent="0.25">
      <c r="A11628" s="20" t="str">
        <f t="shared" si="549"/>
        <v>5280THORNLEA</v>
      </c>
      <c r="B11628" s="20">
        <v>5280</v>
      </c>
      <c r="C11628" s="20" t="s">
        <v>11345</v>
      </c>
      <c r="D11628" s="21" t="s">
        <v>170</v>
      </c>
      <c r="E11628" s="22">
        <v>736.554000084432</v>
      </c>
      <c r="F11628" s="22">
        <f t="shared" si="550"/>
        <v>810.20940009287528</v>
      </c>
      <c r="G11628" s="22">
        <f t="shared" si="551"/>
        <v>957.52020010976162</v>
      </c>
    </row>
    <row r="11629" spans="1:7" ht="25.5" customHeight="1" thickTop="1" thickBot="1" x14ac:dyDescent="0.25">
      <c r="A11629" s="20" t="str">
        <f t="shared" si="549"/>
        <v>5280WATTLE RANGE</v>
      </c>
      <c r="B11629" s="37">
        <v>5280</v>
      </c>
      <c r="C11629" s="37" t="s">
        <v>11346</v>
      </c>
      <c r="D11629" s="38" t="s">
        <v>170</v>
      </c>
      <c r="E11629" s="39">
        <v>736.554000084432</v>
      </c>
      <c r="F11629" s="39">
        <f t="shared" si="550"/>
        <v>810.20940009287528</v>
      </c>
      <c r="G11629" s="39">
        <f t="shared" si="551"/>
        <v>957.52020010976162</v>
      </c>
    </row>
    <row r="11630" spans="1:7" ht="25.5" customHeight="1" thickTop="1" thickBot="1" x14ac:dyDescent="0.25">
      <c r="A11630" s="20" t="str">
        <f t="shared" si="549"/>
        <v>5290MOUNT GAMBIER</v>
      </c>
      <c r="B11630" s="20">
        <v>5290</v>
      </c>
      <c r="C11630" s="20" t="s">
        <v>11347</v>
      </c>
      <c r="D11630" s="21" t="s">
        <v>170</v>
      </c>
      <c r="E11630" s="22">
        <v>743.26399959497394</v>
      </c>
      <c r="F11630" s="22">
        <f t="shared" si="550"/>
        <v>817.59039955447145</v>
      </c>
      <c r="G11630" s="22">
        <f t="shared" si="551"/>
        <v>966.24319947346612</v>
      </c>
    </row>
    <row r="11631" spans="1:7" ht="25.5" customHeight="1" thickTop="1" thickBot="1" x14ac:dyDescent="0.25">
      <c r="A11631" s="20" t="str">
        <f t="shared" si="549"/>
        <v>5291ALLENDALE EAST</v>
      </c>
      <c r="B11631" s="37">
        <v>5291</v>
      </c>
      <c r="C11631" s="37" t="s">
        <v>11348</v>
      </c>
      <c r="D11631" s="38" t="s">
        <v>170</v>
      </c>
      <c r="E11631" s="39">
        <v>743.86999975711797</v>
      </c>
      <c r="F11631" s="39">
        <f t="shared" si="550"/>
        <v>818.25699973282985</v>
      </c>
      <c r="G11631" s="39">
        <f t="shared" si="551"/>
        <v>967.0309996842534</v>
      </c>
    </row>
    <row r="11632" spans="1:7" ht="25.5" customHeight="1" thickTop="1" thickBot="1" x14ac:dyDescent="0.25">
      <c r="A11632" s="20" t="str">
        <f t="shared" si="549"/>
        <v>5291BLACKFELLOWS CAVES</v>
      </c>
      <c r="B11632" s="20">
        <v>5291</v>
      </c>
      <c r="C11632" s="20" t="s">
        <v>11349</v>
      </c>
      <c r="D11632" s="21" t="s">
        <v>170</v>
      </c>
      <c r="E11632" s="22">
        <v>743.86999975711797</v>
      </c>
      <c r="F11632" s="22">
        <f t="shared" si="550"/>
        <v>818.25699973282985</v>
      </c>
      <c r="G11632" s="22">
        <f t="shared" si="551"/>
        <v>967.0309996842534</v>
      </c>
    </row>
    <row r="11633" spans="1:7" ht="25.5" customHeight="1" thickTop="1" thickBot="1" x14ac:dyDescent="0.25">
      <c r="A11633" s="20" t="str">
        <f t="shared" si="549"/>
        <v>5291BURRUNGULE</v>
      </c>
      <c r="B11633" s="37">
        <v>5291</v>
      </c>
      <c r="C11633" s="37" t="s">
        <v>11350</v>
      </c>
      <c r="D11633" s="38" t="s">
        <v>170</v>
      </c>
      <c r="E11633" s="39">
        <v>743.86999975711797</v>
      </c>
      <c r="F11633" s="39">
        <f t="shared" si="550"/>
        <v>818.25699973282985</v>
      </c>
      <c r="G11633" s="39">
        <f t="shared" si="551"/>
        <v>967.0309996842534</v>
      </c>
    </row>
    <row r="11634" spans="1:7" ht="25.5" customHeight="1" thickTop="1" thickBot="1" x14ac:dyDescent="0.25">
      <c r="A11634" s="20" t="str">
        <f t="shared" si="549"/>
        <v>5291CAPE DOUGLAS</v>
      </c>
      <c r="B11634" s="20">
        <v>5291</v>
      </c>
      <c r="C11634" s="20" t="s">
        <v>11351</v>
      </c>
      <c r="D11634" s="21" t="s">
        <v>170</v>
      </c>
      <c r="E11634" s="22">
        <v>743.86999975711797</v>
      </c>
      <c r="F11634" s="22">
        <f t="shared" si="550"/>
        <v>818.25699973282985</v>
      </c>
      <c r="G11634" s="22">
        <f t="shared" si="551"/>
        <v>967.0309996842534</v>
      </c>
    </row>
    <row r="11635" spans="1:7" ht="25.5" customHeight="1" thickTop="1" thickBot="1" x14ac:dyDescent="0.25">
      <c r="A11635" s="20" t="str">
        <f t="shared" si="549"/>
        <v>5291CAROLINE</v>
      </c>
      <c r="B11635" s="37">
        <v>5291</v>
      </c>
      <c r="C11635" s="37" t="s">
        <v>11352</v>
      </c>
      <c r="D11635" s="38" t="s">
        <v>170</v>
      </c>
      <c r="E11635" s="39">
        <v>743.86999975711797</v>
      </c>
      <c r="F11635" s="39">
        <f t="shared" si="550"/>
        <v>818.25699973282985</v>
      </c>
      <c r="G11635" s="39">
        <f t="shared" si="551"/>
        <v>967.0309996842534</v>
      </c>
    </row>
    <row r="11636" spans="1:7" ht="25.5" customHeight="1" thickTop="1" thickBot="1" x14ac:dyDescent="0.25">
      <c r="A11636" s="20" t="str">
        <f t="shared" si="549"/>
        <v>5291CARPENTER ROCKS</v>
      </c>
      <c r="B11636" s="20">
        <v>5291</v>
      </c>
      <c r="C11636" s="20" t="s">
        <v>11353</v>
      </c>
      <c r="D11636" s="21" t="s">
        <v>170</v>
      </c>
      <c r="E11636" s="22">
        <v>743.86999975711797</v>
      </c>
      <c r="F11636" s="22">
        <f t="shared" si="550"/>
        <v>818.25699973282985</v>
      </c>
      <c r="G11636" s="22">
        <f t="shared" si="551"/>
        <v>967.0309996842534</v>
      </c>
    </row>
    <row r="11637" spans="1:7" ht="25.5" customHeight="1" thickTop="1" thickBot="1" x14ac:dyDescent="0.25">
      <c r="A11637" s="20" t="str">
        <f t="shared" si="549"/>
        <v>5291CAVETON</v>
      </c>
      <c r="B11637" s="37">
        <v>5291</v>
      </c>
      <c r="C11637" s="37" t="s">
        <v>11354</v>
      </c>
      <c r="D11637" s="38" t="s">
        <v>170</v>
      </c>
      <c r="E11637" s="39">
        <v>743.86999975711797</v>
      </c>
      <c r="F11637" s="39">
        <f t="shared" si="550"/>
        <v>818.25699973282985</v>
      </c>
      <c r="G11637" s="39">
        <f t="shared" si="551"/>
        <v>967.0309996842534</v>
      </c>
    </row>
    <row r="11638" spans="1:7" ht="25.5" customHeight="1" thickTop="1" thickBot="1" x14ac:dyDescent="0.25">
      <c r="A11638" s="20" t="str">
        <f t="shared" si="549"/>
        <v>5291COMPTON</v>
      </c>
      <c r="B11638" s="20">
        <v>5291</v>
      </c>
      <c r="C11638" s="20" t="s">
        <v>11355</v>
      </c>
      <c r="D11638" s="21" t="s">
        <v>170</v>
      </c>
      <c r="E11638" s="22">
        <v>743.86999975711797</v>
      </c>
      <c r="F11638" s="22">
        <f t="shared" si="550"/>
        <v>818.25699973282985</v>
      </c>
      <c r="G11638" s="22">
        <f t="shared" si="551"/>
        <v>967.0309996842534</v>
      </c>
    </row>
    <row r="11639" spans="1:7" ht="25.5" customHeight="1" thickTop="1" thickBot="1" x14ac:dyDescent="0.25">
      <c r="A11639" s="20" t="str">
        <f t="shared" si="549"/>
        <v>5291DISMAL SWAMP</v>
      </c>
      <c r="B11639" s="37">
        <v>5291</v>
      </c>
      <c r="C11639" s="37" t="s">
        <v>11356</v>
      </c>
      <c r="D11639" s="38" t="s">
        <v>170</v>
      </c>
      <c r="E11639" s="39">
        <v>743.86999975711797</v>
      </c>
      <c r="F11639" s="39">
        <f t="shared" si="550"/>
        <v>818.25699973282985</v>
      </c>
      <c r="G11639" s="39">
        <f t="shared" si="551"/>
        <v>967.0309996842534</v>
      </c>
    </row>
    <row r="11640" spans="1:7" ht="25.5" customHeight="1" thickTop="1" thickBot="1" x14ac:dyDescent="0.25">
      <c r="A11640" s="20" t="str">
        <f t="shared" si="549"/>
        <v>5291DONOVANS</v>
      </c>
      <c r="B11640" s="20">
        <v>5291</v>
      </c>
      <c r="C11640" s="20" t="s">
        <v>11357</v>
      </c>
      <c r="D11640" s="21" t="s">
        <v>170</v>
      </c>
      <c r="E11640" s="22">
        <v>743.86999975711797</v>
      </c>
      <c r="F11640" s="22">
        <f t="shared" si="550"/>
        <v>818.25699973282985</v>
      </c>
      <c r="G11640" s="22">
        <f t="shared" si="551"/>
        <v>967.0309996842534</v>
      </c>
    </row>
    <row r="11641" spans="1:7" ht="25.5" customHeight="1" thickTop="1" thickBot="1" x14ac:dyDescent="0.25">
      <c r="A11641" s="20" t="str">
        <f t="shared" si="549"/>
        <v>5291EIGHT MILE CREEK</v>
      </c>
      <c r="B11641" s="37">
        <v>5291</v>
      </c>
      <c r="C11641" s="37" t="s">
        <v>10129</v>
      </c>
      <c r="D11641" s="38" t="s">
        <v>170</v>
      </c>
      <c r="E11641" s="39">
        <v>743.86999975711797</v>
      </c>
      <c r="F11641" s="39">
        <f t="shared" si="550"/>
        <v>818.25699973282985</v>
      </c>
      <c r="G11641" s="39">
        <f t="shared" si="551"/>
        <v>967.0309996842534</v>
      </c>
    </row>
    <row r="11642" spans="1:7" ht="25.5" customHeight="1" thickTop="1" thickBot="1" x14ac:dyDescent="0.25">
      <c r="A11642" s="20" t="str">
        <f t="shared" si="549"/>
        <v>5291GERMAN CREEK</v>
      </c>
      <c r="B11642" s="20">
        <v>5291</v>
      </c>
      <c r="C11642" s="20" t="s">
        <v>11358</v>
      </c>
      <c r="D11642" s="21" t="s">
        <v>170</v>
      </c>
      <c r="E11642" s="22">
        <v>743.86999975711797</v>
      </c>
      <c r="F11642" s="22">
        <f t="shared" si="550"/>
        <v>818.25699973282985</v>
      </c>
      <c r="G11642" s="22">
        <f t="shared" si="551"/>
        <v>967.0309996842534</v>
      </c>
    </row>
    <row r="11643" spans="1:7" ht="25.5" customHeight="1" thickTop="1" thickBot="1" x14ac:dyDescent="0.25">
      <c r="A11643" s="20" t="str">
        <f t="shared" si="549"/>
        <v>5291GLENBURNIE</v>
      </c>
      <c r="B11643" s="37">
        <v>5291</v>
      </c>
      <c r="C11643" s="37" t="s">
        <v>11359</v>
      </c>
      <c r="D11643" s="38" t="s">
        <v>170</v>
      </c>
      <c r="E11643" s="39">
        <v>743.86999975711797</v>
      </c>
      <c r="F11643" s="39">
        <f t="shared" si="550"/>
        <v>818.25699973282985</v>
      </c>
      <c r="G11643" s="39">
        <f t="shared" si="551"/>
        <v>967.0309996842534</v>
      </c>
    </row>
    <row r="11644" spans="1:7" ht="25.5" customHeight="1" thickTop="1" thickBot="1" x14ac:dyDescent="0.25">
      <c r="A11644" s="20" t="str">
        <f t="shared" si="549"/>
        <v>5291GLENCOE</v>
      </c>
      <c r="B11644" s="20">
        <v>5291</v>
      </c>
      <c r="C11644" s="20" t="s">
        <v>2080</v>
      </c>
      <c r="D11644" s="21" t="s">
        <v>170</v>
      </c>
      <c r="E11644" s="22">
        <v>743.86999975711797</v>
      </c>
      <c r="F11644" s="22">
        <f t="shared" si="550"/>
        <v>818.25699973282985</v>
      </c>
      <c r="G11644" s="22">
        <f t="shared" si="551"/>
        <v>967.0309996842534</v>
      </c>
    </row>
    <row r="11645" spans="1:7" ht="25.5" customHeight="1" thickTop="1" thickBot="1" x14ac:dyDescent="0.25">
      <c r="A11645" s="20" t="str">
        <f t="shared" si="549"/>
        <v>5291KONGORONG</v>
      </c>
      <c r="B11645" s="37">
        <v>5291</v>
      </c>
      <c r="C11645" s="37" t="s">
        <v>11360</v>
      </c>
      <c r="D11645" s="38" t="s">
        <v>170</v>
      </c>
      <c r="E11645" s="39">
        <v>743.86999975711797</v>
      </c>
      <c r="F11645" s="39">
        <f t="shared" si="550"/>
        <v>818.25699973282985</v>
      </c>
      <c r="G11645" s="39">
        <f t="shared" si="551"/>
        <v>967.0309996842534</v>
      </c>
    </row>
    <row r="11646" spans="1:7" ht="25.5" customHeight="1" thickTop="1" thickBot="1" x14ac:dyDescent="0.25">
      <c r="A11646" s="20" t="str">
        <f t="shared" si="549"/>
        <v>5291MIL-LEL</v>
      </c>
      <c r="B11646" s="20">
        <v>5291</v>
      </c>
      <c r="C11646" s="20" t="s">
        <v>11361</v>
      </c>
      <c r="D11646" s="21" t="s">
        <v>170</v>
      </c>
      <c r="E11646" s="22">
        <v>743.86999975711797</v>
      </c>
      <c r="F11646" s="22">
        <f t="shared" si="550"/>
        <v>818.25699973282985</v>
      </c>
      <c r="G11646" s="22">
        <f t="shared" si="551"/>
        <v>967.0309996842534</v>
      </c>
    </row>
    <row r="11647" spans="1:7" ht="25.5" customHeight="1" thickTop="1" thickBot="1" x14ac:dyDescent="0.25">
      <c r="A11647" s="20" t="str">
        <f t="shared" si="549"/>
        <v>5291MINGBOOL</v>
      </c>
      <c r="B11647" s="37">
        <v>5291</v>
      </c>
      <c r="C11647" s="37" t="s">
        <v>11362</v>
      </c>
      <c r="D11647" s="38" t="s">
        <v>170</v>
      </c>
      <c r="E11647" s="39">
        <v>743.86999975711797</v>
      </c>
      <c r="F11647" s="39">
        <f t="shared" si="550"/>
        <v>818.25699973282985</v>
      </c>
      <c r="G11647" s="39">
        <f t="shared" si="551"/>
        <v>967.0309996842534</v>
      </c>
    </row>
    <row r="11648" spans="1:7" ht="25.5" customHeight="1" thickTop="1" thickBot="1" x14ac:dyDescent="0.25">
      <c r="A11648" s="20" t="str">
        <f t="shared" si="549"/>
        <v>5291MOORAK</v>
      </c>
      <c r="B11648" s="20">
        <v>5291</v>
      </c>
      <c r="C11648" s="20" t="s">
        <v>11363</v>
      </c>
      <c r="D11648" s="21" t="s">
        <v>170</v>
      </c>
      <c r="E11648" s="22">
        <v>743.86999975711797</v>
      </c>
      <c r="F11648" s="22">
        <f t="shared" si="550"/>
        <v>818.25699973282985</v>
      </c>
      <c r="G11648" s="22">
        <f t="shared" si="551"/>
        <v>967.0309996842534</v>
      </c>
    </row>
    <row r="11649" spans="1:7" ht="25.5" customHeight="1" thickTop="1" thickBot="1" x14ac:dyDescent="0.25">
      <c r="A11649" s="20" t="str">
        <f t="shared" si="549"/>
        <v>5291MOUNT SCHANK</v>
      </c>
      <c r="B11649" s="37">
        <v>5291</v>
      </c>
      <c r="C11649" s="37" t="s">
        <v>11364</v>
      </c>
      <c r="D11649" s="38" t="s">
        <v>170</v>
      </c>
      <c r="E11649" s="39">
        <v>743.86999975711797</v>
      </c>
      <c r="F11649" s="39">
        <f t="shared" si="550"/>
        <v>818.25699973282985</v>
      </c>
      <c r="G11649" s="39">
        <f t="shared" si="551"/>
        <v>967.0309996842534</v>
      </c>
    </row>
    <row r="11650" spans="1:7" ht="25.5" customHeight="1" thickTop="1" thickBot="1" x14ac:dyDescent="0.25">
      <c r="A11650" s="20" t="str">
        <f t="shared" si="549"/>
        <v>5291NENE VALLEY</v>
      </c>
      <c r="B11650" s="20">
        <v>5291</v>
      </c>
      <c r="C11650" s="20" t="s">
        <v>11365</v>
      </c>
      <c r="D11650" s="21" t="s">
        <v>170</v>
      </c>
      <c r="E11650" s="22">
        <v>743.86999975711797</v>
      </c>
      <c r="F11650" s="22">
        <f t="shared" si="550"/>
        <v>818.25699973282985</v>
      </c>
      <c r="G11650" s="22">
        <f t="shared" si="551"/>
        <v>967.0309996842534</v>
      </c>
    </row>
    <row r="11651" spans="1:7" ht="25.5" customHeight="1" thickTop="1" thickBot="1" x14ac:dyDescent="0.25">
      <c r="A11651" s="20" t="str">
        <f t="shared" si="549"/>
        <v>5291OB FLAT</v>
      </c>
      <c r="B11651" s="37">
        <v>5291</v>
      </c>
      <c r="C11651" s="37" t="s">
        <v>11366</v>
      </c>
      <c r="D11651" s="38" t="s">
        <v>170</v>
      </c>
      <c r="E11651" s="39">
        <v>743.86999975711797</v>
      </c>
      <c r="F11651" s="39">
        <f t="shared" si="550"/>
        <v>818.25699973282985</v>
      </c>
      <c r="G11651" s="39">
        <f t="shared" si="551"/>
        <v>967.0309996842534</v>
      </c>
    </row>
    <row r="11652" spans="1:7" ht="25.5" customHeight="1" thickTop="1" thickBot="1" x14ac:dyDescent="0.25">
      <c r="A11652" s="20" t="str">
        <f t="shared" si="549"/>
        <v>5291PELICAN POINT</v>
      </c>
      <c r="B11652" s="20">
        <v>5291</v>
      </c>
      <c r="C11652" s="20" t="s">
        <v>11367</v>
      </c>
      <c r="D11652" s="21" t="s">
        <v>170</v>
      </c>
      <c r="E11652" s="22">
        <v>743.86999975711797</v>
      </c>
      <c r="F11652" s="22">
        <f t="shared" si="550"/>
        <v>818.25699973282985</v>
      </c>
      <c r="G11652" s="22">
        <f t="shared" si="551"/>
        <v>967.0309996842534</v>
      </c>
    </row>
    <row r="11653" spans="1:7" ht="25.5" customHeight="1" thickTop="1" thickBot="1" x14ac:dyDescent="0.25">
      <c r="A11653" s="20" t="str">
        <f t="shared" ref="A11653:A11716" si="552">CONCATENATE(B11653,C11653)</f>
        <v>5291PORT MACDONNELL</v>
      </c>
      <c r="B11653" s="37">
        <v>5291</v>
      </c>
      <c r="C11653" s="37" t="s">
        <v>11368</v>
      </c>
      <c r="D11653" s="38" t="s">
        <v>170</v>
      </c>
      <c r="E11653" s="39">
        <v>743.86999975711797</v>
      </c>
      <c r="F11653" s="39">
        <f t="shared" ref="F11653:F11716" si="553">1.1*E11653</f>
        <v>818.25699973282985</v>
      </c>
      <c r="G11653" s="39">
        <f t="shared" ref="G11653:G11716" si="554">1.3*E11653</f>
        <v>967.0309996842534</v>
      </c>
    </row>
    <row r="11654" spans="1:7" ht="25.5" customHeight="1" thickTop="1" thickBot="1" x14ac:dyDescent="0.25">
      <c r="A11654" s="20" t="str">
        <f t="shared" si="552"/>
        <v>5291RACECOURSE BAY</v>
      </c>
      <c r="B11654" s="20">
        <v>5291</v>
      </c>
      <c r="C11654" s="20" t="s">
        <v>11369</v>
      </c>
      <c r="D11654" s="21" t="s">
        <v>170</v>
      </c>
      <c r="E11654" s="22">
        <v>743.86999975711797</v>
      </c>
      <c r="F11654" s="22">
        <f t="shared" si="553"/>
        <v>818.25699973282985</v>
      </c>
      <c r="G11654" s="22">
        <f t="shared" si="554"/>
        <v>967.0309996842534</v>
      </c>
    </row>
    <row r="11655" spans="1:7" ht="25.5" customHeight="1" thickTop="1" thickBot="1" x14ac:dyDescent="0.25">
      <c r="A11655" s="20" t="str">
        <f t="shared" si="552"/>
        <v>5291SQUARE MILE</v>
      </c>
      <c r="B11655" s="37">
        <v>5291</v>
      </c>
      <c r="C11655" s="37" t="s">
        <v>11370</v>
      </c>
      <c r="D11655" s="38" t="s">
        <v>170</v>
      </c>
      <c r="E11655" s="39">
        <v>743.86999975711797</v>
      </c>
      <c r="F11655" s="39">
        <f t="shared" si="553"/>
        <v>818.25699973282985</v>
      </c>
      <c r="G11655" s="39">
        <f t="shared" si="554"/>
        <v>967.0309996842534</v>
      </c>
    </row>
    <row r="11656" spans="1:7" ht="25.5" customHeight="1" thickTop="1" thickBot="1" x14ac:dyDescent="0.25">
      <c r="A11656" s="20" t="str">
        <f t="shared" si="552"/>
        <v>5291SUTTONTOWN</v>
      </c>
      <c r="B11656" s="20">
        <v>5291</v>
      </c>
      <c r="C11656" s="20" t="s">
        <v>11371</v>
      </c>
      <c r="D11656" s="21" t="s">
        <v>170</v>
      </c>
      <c r="E11656" s="22">
        <v>743.86999975711797</v>
      </c>
      <c r="F11656" s="22">
        <f t="shared" si="553"/>
        <v>818.25699973282985</v>
      </c>
      <c r="G11656" s="22">
        <f t="shared" si="554"/>
        <v>967.0309996842534</v>
      </c>
    </row>
    <row r="11657" spans="1:7" ht="25.5" customHeight="1" thickTop="1" thickBot="1" x14ac:dyDescent="0.25">
      <c r="A11657" s="20" t="str">
        <f t="shared" si="552"/>
        <v>5291WANDILO</v>
      </c>
      <c r="B11657" s="37">
        <v>5291</v>
      </c>
      <c r="C11657" s="37" t="s">
        <v>11372</v>
      </c>
      <c r="D11657" s="38" t="s">
        <v>170</v>
      </c>
      <c r="E11657" s="39">
        <v>743.86999975711797</v>
      </c>
      <c r="F11657" s="39">
        <f t="shared" si="553"/>
        <v>818.25699973282985</v>
      </c>
      <c r="G11657" s="39">
        <f t="shared" si="554"/>
        <v>967.0309996842534</v>
      </c>
    </row>
    <row r="11658" spans="1:7" ht="25.5" customHeight="1" thickTop="1" thickBot="1" x14ac:dyDescent="0.25">
      <c r="A11658" s="20" t="str">
        <f t="shared" si="552"/>
        <v>5291WORROLONG</v>
      </c>
      <c r="B11658" s="20">
        <v>5291</v>
      </c>
      <c r="C11658" s="20" t="s">
        <v>11373</v>
      </c>
      <c r="D11658" s="21" t="s">
        <v>170</v>
      </c>
      <c r="E11658" s="22">
        <v>743.86999975711797</v>
      </c>
      <c r="F11658" s="22">
        <f t="shared" si="553"/>
        <v>818.25699973282985</v>
      </c>
      <c r="G11658" s="22">
        <f t="shared" si="554"/>
        <v>967.0309996842534</v>
      </c>
    </row>
    <row r="11659" spans="1:7" ht="25.5" customHeight="1" thickTop="1" thickBot="1" x14ac:dyDescent="0.25">
      <c r="A11659" s="20" t="str">
        <f t="shared" si="552"/>
        <v>5291WYE</v>
      </c>
      <c r="B11659" s="37">
        <v>5291</v>
      </c>
      <c r="C11659" s="37" t="s">
        <v>11374</v>
      </c>
      <c r="D11659" s="38" t="s">
        <v>170</v>
      </c>
      <c r="E11659" s="39">
        <v>743.86999975711797</v>
      </c>
      <c r="F11659" s="39">
        <f t="shared" si="553"/>
        <v>818.25699973282985</v>
      </c>
      <c r="G11659" s="39">
        <f t="shared" si="554"/>
        <v>967.0309996842534</v>
      </c>
    </row>
    <row r="11660" spans="1:7" ht="25.5" customHeight="1" thickTop="1" thickBot="1" x14ac:dyDescent="0.25">
      <c r="A11660" s="20" t="str">
        <f t="shared" si="552"/>
        <v>5291YAHL</v>
      </c>
      <c r="B11660" s="20">
        <v>5291</v>
      </c>
      <c r="C11660" s="20" t="s">
        <v>11375</v>
      </c>
      <c r="D11660" s="21" t="s">
        <v>170</v>
      </c>
      <c r="E11660" s="22">
        <v>743.86999975711797</v>
      </c>
      <c r="F11660" s="22">
        <f t="shared" si="553"/>
        <v>818.25699973282985</v>
      </c>
      <c r="G11660" s="22">
        <f t="shared" si="554"/>
        <v>967.0309996842534</v>
      </c>
    </row>
    <row r="11661" spans="1:7" ht="25.5" customHeight="1" thickTop="1" thickBot="1" x14ac:dyDescent="0.25">
      <c r="A11661" s="20" t="str">
        <f t="shared" si="552"/>
        <v>5301CARCUMA</v>
      </c>
      <c r="B11661" s="37">
        <v>5301</v>
      </c>
      <c r="C11661" s="37" t="s">
        <v>11376</v>
      </c>
      <c r="D11661" s="38" t="s">
        <v>170</v>
      </c>
      <c r="E11661" s="39">
        <v>655.31399968342191</v>
      </c>
      <c r="F11661" s="39">
        <f t="shared" si="553"/>
        <v>720.84539965176418</v>
      </c>
      <c r="G11661" s="39">
        <f t="shared" si="554"/>
        <v>851.9081995884485</v>
      </c>
    </row>
    <row r="11662" spans="1:7" ht="25.5" customHeight="1" thickTop="1" thickBot="1" x14ac:dyDescent="0.25">
      <c r="A11662" s="20" t="str">
        <f t="shared" si="552"/>
        <v>5301GERANIUM</v>
      </c>
      <c r="B11662" s="20">
        <v>5301</v>
      </c>
      <c r="C11662" s="20" t="s">
        <v>11377</v>
      </c>
      <c r="D11662" s="21" t="s">
        <v>170</v>
      </c>
      <c r="E11662" s="22">
        <v>655.31399968342191</v>
      </c>
      <c r="F11662" s="22">
        <f t="shared" si="553"/>
        <v>720.84539965176418</v>
      </c>
      <c r="G11662" s="22">
        <f t="shared" si="554"/>
        <v>851.9081995884485</v>
      </c>
    </row>
    <row r="11663" spans="1:7" ht="25.5" customHeight="1" thickTop="1" thickBot="1" x14ac:dyDescent="0.25">
      <c r="A11663" s="20" t="str">
        <f t="shared" si="552"/>
        <v>5301JABUK</v>
      </c>
      <c r="B11663" s="37">
        <v>5301</v>
      </c>
      <c r="C11663" s="37" t="s">
        <v>11378</v>
      </c>
      <c r="D11663" s="38" t="s">
        <v>170</v>
      </c>
      <c r="E11663" s="39">
        <v>655.31399968342191</v>
      </c>
      <c r="F11663" s="39">
        <f t="shared" si="553"/>
        <v>720.84539965176418</v>
      </c>
      <c r="G11663" s="39">
        <f t="shared" si="554"/>
        <v>851.9081995884485</v>
      </c>
    </row>
    <row r="11664" spans="1:7" ht="25.5" customHeight="1" thickTop="1" thickBot="1" x14ac:dyDescent="0.25">
      <c r="A11664" s="20" t="str">
        <f t="shared" si="552"/>
        <v>5301MOORLANDS</v>
      </c>
      <c r="B11664" s="20">
        <v>5301</v>
      </c>
      <c r="C11664" s="20" t="s">
        <v>11379</v>
      </c>
      <c r="D11664" s="21" t="s">
        <v>170</v>
      </c>
      <c r="E11664" s="22">
        <v>655.31399968342191</v>
      </c>
      <c r="F11664" s="22">
        <f t="shared" si="553"/>
        <v>720.84539965176418</v>
      </c>
      <c r="G11664" s="22">
        <f t="shared" si="554"/>
        <v>851.9081995884485</v>
      </c>
    </row>
    <row r="11665" spans="1:7" ht="25.5" customHeight="1" thickTop="1" thickBot="1" x14ac:dyDescent="0.25">
      <c r="A11665" s="20" t="str">
        <f t="shared" si="552"/>
        <v>5301NETHERTON</v>
      </c>
      <c r="B11665" s="37">
        <v>5301</v>
      </c>
      <c r="C11665" s="37" t="s">
        <v>11380</v>
      </c>
      <c r="D11665" s="38" t="s">
        <v>170</v>
      </c>
      <c r="E11665" s="39">
        <v>655.31399968342191</v>
      </c>
      <c r="F11665" s="39">
        <f t="shared" si="553"/>
        <v>720.84539965176418</v>
      </c>
      <c r="G11665" s="39">
        <f t="shared" si="554"/>
        <v>851.9081995884485</v>
      </c>
    </row>
    <row r="11666" spans="1:7" ht="25.5" customHeight="1" thickTop="1" thickBot="1" x14ac:dyDescent="0.25">
      <c r="A11666" s="20" t="str">
        <f t="shared" si="552"/>
        <v>5301PARRAKIE</v>
      </c>
      <c r="B11666" s="20">
        <v>5301</v>
      </c>
      <c r="C11666" s="20" t="s">
        <v>11381</v>
      </c>
      <c r="D11666" s="21" t="s">
        <v>170</v>
      </c>
      <c r="E11666" s="22">
        <v>655.31399968342191</v>
      </c>
      <c r="F11666" s="22">
        <f t="shared" si="553"/>
        <v>720.84539965176418</v>
      </c>
      <c r="G11666" s="22">
        <f t="shared" si="554"/>
        <v>851.9081995884485</v>
      </c>
    </row>
    <row r="11667" spans="1:7" ht="25.5" customHeight="1" thickTop="1" thickBot="1" x14ac:dyDescent="0.25">
      <c r="A11667" s="20" t="str">
        <f t="shared" si="552"/>
        <v>5301PEAKE</v>
      </c>
      <c r="B11667" s="37">
        <v>5301</v>
      </c>
      <c r="C11667" s="37" t="s">
        <v>11382</v>
      </c>
      <c r="D11667" s="38" t="s">
        <v>170</v>
      </c>
      <c r="E11667" s="39">
        <v>655.31399968342191</v>
      </c>
      <c r="F11667" s="39">
        <f t="shared" si="553"/>
        <v>720.84539965176418</v>
      </c>
      <c r="G11667" s="39">
        <f t="shared" si="554"/>
        <v>851.9081995884485</v>
      </c>
    </row>
    <row r="11668" spans="1:7" ht="25.5" customHeight="1" thickTop="1" thickBot="1" x14ac:dyDescent="0.25">
      <c r="A11668" s="20" t="str">
        <f t="shared" si="552"/>
        <v>5301SHERLOCK</v>
      </c>
      <c r="B11668" s="20">
        <v>5301</v>
      </c>
      <c r="C11668" s="20" t="s">
        <v>11383</v>
      </c>
      <c r="D11668" s="21" t="s">
        <v>170</v>
      </c>
      <c r="E11668" s="22">
        <v>655.31399968342191</v>
      </c>
      <c r="F11668" s="22">
        <f t="shared" si="553"/>
        <v>720.84539965176418</v>
      </c>
      <c r="G11668" s="22">
        <f t="shared" si="554"/>
        <v>851.9081995884485</v>
      </c>
    </row>
    <row r="11669" spans="1:7" ht="25.5" customHeight="1" thickTop="1" thickBot="1" x14ac:dyDescent="0.25">
      <c r="A11669" s="20" t="str">
        <f t="shared" si="552"/>
        <v>5302LAMEROO</v>
      </c>
      <c r="B11669" s="37">
        <v>5302</v>
      </c>
      <c r="C11669" s="37" t="s">
        <v>11384</v>
      </c>
      <c r="D11669" s="38" t="s">
        <v>170</v>
      </c>
      <c r="E11669" s="39">
        <v>629.95199989563605</v>
      </c>
      <c r="F11669" s="39">
        <f t="shared" si="553"/>
        <v>692.94719988519967</v>
      </c>
      <c r="G11669" s="39">
        <f t="shared" si="554"/>
        <v>818.9375998643269</v>
      </c>
    </row>
    <row r="11670" spans="1:7" ht="25.5" customHeight="1" thickTop="1" thickBot="1" x14ac:dyDescent="0.25">
      <c r="A11670" s="20" t="str">
        <f t="shared" si="552"/>
        <v>5302NGARKAT</v>
      </c>
      <c r="B11670" s="20">
        <v>5302</v>
      </c>
      <c r="C11670" s="20" t="s">
        <v>11385</v>
      </c>
      <c r="D11670" s="21" t="s">
        <v>170</v>
      </c>
      <c r="E11670" s="22">
        <v>629.95199989563605</v>
      </c>
      <c r="F11670" s="22">
        <f t="shared" si="553"/>
        <v>692.94719988519967</v>
      </c>
      <c r="G11670" s="22">
        <f t="shared" si="554"/>
        <v>818.9375998643269</v>
      </c>
    </row>
    <row r="11671" spans="1:7" ht="25.5" customHeight="1" thickTop="1" thickBot="1" x14ac:dyDescent="0.25">
      <c r="A11671" s="20" t="str">
        <f t="shared" si="552"/>
        <v>5303PARILLA</v>
      </c>
      <c r="B11671" s="37">
        <v>5303</v>
      </c>
      <c r="C11671" s="37" t="s">
        <v>11386</v>
      </c>
      <c r="D11671" s="38" t="s">
        <v>170</v>
      </c>
      <c r="E11671" s="39">
        <v>647.39199984859204</v>
      </c>
      <c r="F11671" s="39">
        <f t="shared" si="553"/>
        <v>712.13119983345132</v>
      </c>
      <c r="G11671" s="39">
        <f t="shared" si="554"/>
        <v>841.60959980316966</v>
      </c>
    </row>
    <row r="11672" spans="1:7" ht="25.5" customHeight="1" thickTop="1" thickBot="1" x14ac:dyDescent="0.25">
      <c r="A11672" s="20" t="str">
        <f t="shared" si="552"/>
        <v>5304KARTE</v>
      </c>
      <c r="B11672" s="20">
        <v>5304</v>
      </c>
      <c r="C11672" s="20" t="s">
        <v>11387</v>
      </c>
      <c r="D11672" s="21" t="s">
        <v>170</v>
      </c>
      <c r="E11672" s="22">
        <v>703.02999958009798</v>
      </c>
      <c r="F11672" s="22">
        <f t="shared" si="553"/>
        <v>773.33299953810786</v>
      </c>
      <c r="G11672" s="22">
        <f t="shared" si="554"/>
        <v>913.93899945412738</v>
      </c>
    </row>
    <row r="11673" spans="1:7" ht="25.5" customHeight="1" thickTop="1" thickBot="1" x14ac:dyDescent="0.25">
      <c r="A11673" s="20" t="str">
        <f t="shared" si="552"/>
        <v>5304KRINGIN</v>
      </c>
      <c r="B11673" s="37">
        <v>5304</v>
      </c>
      <c r="C11673" s="37" t="s">
        <v>11388</v>
      </c>
      <c r="D11673" s="38" t="s">
        <v>170</v>
      </c>
      <c r="E11673" s="39">
        <v>703.02999958009798</v>
      </c>
      <c r="F11673" s="39">
        <f t="shared" si="553"/>
        <v>773.33299953810786</v>
      </c>
      <c r="G11673" s="39">
        <f t="shared" si="554"/>
        <v>913.93899945412738</v>
      </c>
    </row>
    <row r="11674" spans="1:7" ht="25.5" customHeight="1" thickTop="1" thickBot="1" x14ac:dyDescent="0.25">
      <c r="A11674" s="20" t="str">
        <f t="shared" si="552"/>
        <v>5304PEEBINGA</v>
      </c>
      <c r="B11674" s="20">
        <v>5304</v>
      </c>
      <c r="C11674" s="20" t="s">
        <v>11389</v>
      </c>
      <c r="D11674" s="21" t="s">
        <v>170</v>
      </c>
      <c r="E11674" s="22">
        <v>703.02999958009798</v>
      </c>
      <c r="F11674" s="22">
        <f t="shared" si="553"/>
        <v>773.33299953810786</v>
      </c>
      <c r="G11674" s="22">
        <f t="shared" si="554"/>
        <v>913.93899945412738</v>
      </c>
    </row>
    <row r="11675" spans="1:7" ht="25.5" customHeight="1" thickTop="1" thickBot="1" x14ac:dyDescent="0.25">
      <c r="A11675" s="20" t="str">
        <f t="shared" si="552"/>
        <v>5304PINNAROO</v>
      </c>
      <c r="B11675" s="37">
        <v>5304</v>
      </c>
      <c r="C11675" s="37" t="s">
        <v>11390</v>
      </c>
      <c r="D11675" s="38" t="s">
        <v>170</v>
      </c>
      <c r="E11675" s="39">
        <v>703.02999958009798</v>
      </c>
      <c r="F11675" s="39">
        <f t="shared" si="553"/>
        <v>773.33299953810786</v>
      </c>
      <c r="G11675" s="39">
        <f t="shared" si="554"/>
        <v>913.93899945412738</v>
      </c>
    </row>
    <row r="11676" spans="1:7" ht="25.5" customHeight="1" thickTop="1" thickBot="1" x14ac:dyDescent="0.25">
      <c r="A11676" s="20" t="str">
        <f t="shared" si="552"/>
        <v>5306WYNARKA</v>
      </c>
      <c r="B11676" s="20">
        <v>5306</v>
      </c>
      <c r="C11676" s="20" t="s">
        <v>11391</v>
      </c>
      <c r="D11676" s="21" t="s">
        <v>170</v>
      </c>
      <c r="E11676" s="22">
        <v>724.59999977268001</v>
      </c>
      <c r="F11676" s="22">
        <f t="shared" si="553"/>
        <v>797.05999974994802</v>
      </c>
      <c r="G11676" s="22">
        <f t="shared" si="554"/>
        <v>941.97999970448404</v>
      </c>
    </row>
    <row r="11677" spans="1:7" ht="25.5" customHeight="1" thickTop="1" thickBot="1" x14ac:dyDescent="0.25">
      <c r="A11677" s="20" t="str">
        <f t="shared" si="552"/>
        <v>5307KAROONDA</v>
      </c>
      <c r="B11677" s="37">
        <v>5307</v>
      </c>
      <c r="C11677" s="37" t="s">
        <v>11392</v>
      </c>
      <c r="D11677" s="38" t="s">
        <v>170</v>
      </c>
      <c r="E11677" s="39">
        <v>685.18799989689001</v>
      </c>
      <c r="F11677" s="39">
        <f t="shared" si="553"/>
        <v>753.70679988657912</v>
      </c>
      <c r="G11677" s="39">
        <f t="shared" si="554"/>
        <v>890.74439986595701</v>
      </c>
    </row>
    <row r="11678" spans="1:7" ht="25.5" customHeight="1" thickTop="1" thickBot="1" x14ac:dyDescent="0.25">
      <c r="A11678" s="20" t="str">
        <f t="shared" si="552"/>
        <v>5307MARAMA</v>
      </c>
      <c r="B11678" s="20">
        <v>5307</v>
      </c>
      <c r="C11678" s="20" t="s">
        <v>11393</v>
      </c>
      <c r="D11678" s="21" t="s">
        <v>170</v>
      </c>
      <c r="E11678" s="22">
        <v>685.18799989689001</v>
      </c>
      <c r="F11678" s="22">
        <f t="shared" si="553"/>
        <v>753.70679988657912</v>
      </c>
      <c r="G11678" s="22">
        <f t="shared" si="554"/>
        <v>890.74439986595701</v>
      </c>
    </row>
    <row r="11679" spans="1:7" ht="25.5" customHeight="1" thickTop="1" thickBot="1" x14ac:dyDescent="0.25">
      <c r="A11679" s="20" t="str">
        <f t="shared" si="552"/>
        <v>5308COPEVILLE</v>
      </c>
      <c r="B11679" s="37">
        <v>5308</v>
      </c>
      <c r="C11679" s="37" t="s">
        <v>11394</v>
      </c>
      <c r="D11679" s="38" t="s">
        <v>170</v>
      </c>
      <c r="E11679" s="39">
        <v>658.57599956203796</v>
      </c>
      <c r="F11679" s="39">
        <f t="shared" si="553"/>
        <v>724.43359951824186</v>
      </c>
      <c r="G11679" s="39">
        <f t="shared" si="554"/>
        <v>856.14879943064943</v>
      </c>
    </row>
    <row r="11680" spans="1:7" ht="25.5" customHeight="1" thickTop="1" thickBot="1" x14ac:dyDescent="0.25">
      <c r="A11680" s="20" t="str">
        <f t="shared" si="552"/>
        <v>5308GALGA</v>
      </c>
      <c r="B11680" s="20">
        <v>5308</v>
      </c>
      <c r="C11680" s="20" t="s">
        <v>11395</v>
      </c>
      <c r="D11680" s="21" t="s">
        <v>170</v>
      </c>
      <c r="E11680" s="22">
        <v>658.57599956203796</v>
      </c>
      <c r="F11680" s="22">
        <f t="shared" si="553"/>
        <v>724.43359951824186</v>
      </c>
      <c r="G11680" s="22">
        <f t="shared" si="554"/>
        <v>856.14879943064943</v>
      </c>
    </row>
    <row r="11681" spans="1:7" ht="25.5" customHeight="1" thickTop="1" thickBot="1" x14ac:dyDescent="0.25">
      <c r="A11681" s="20" t="str">
        <f t="shared" si="552"/>
        <v>5308MANTUNG</v>
      </c>
      <c r="B11681" s="37">
        <v>5308</v>
      </c>
      <c r="C11681" s="37" t="s">
        <v>11396</v>
      </c>
      <c r="D11681" s="38" t="s">
        <v>170</v>
      </c>
      <c r="E11681" s="39">
        <v>658.57599956203796</v>
      </c>
      <c r="F11681" s="39">
        <f t="shared" si="553"/>
        <v>724.43359951824186</v>
      </c>
      <c r="G11681" s="39">
        <f t="shared" si="554"/>
        <v>856.14879943064943</v>
      </c>
    </row>
    <row r="11682" spans="1:7" ht="25.5" customHeight="1" thickTop="1" thickBot="1" x14ac:dyDescent="0.25">
      <c r="A11682" s="20" t="str">
        <f t="shared" si="552"/>
        <v>5308MERCUNDA</v>
      </c>
      <c r="B11682" s="20">
        <v>5308</v>
      </c>
      <c r="C11682" s="20" t="s">
        <v>11397</v>
      </c>
      <c r="D11682" s="21" t="s">
        <v>170</v>
      </c>
      <c r="E11682" s="22">
        <v>658.57599956203796</v>
      </c>
      <c r="F11682" s="22">
        <f t="shared" si="553"/>
        <v>724.43359951824186</v>
      </c>
      <c r="G11682" s="22">
        <f t="shared" si="554"/>
        <v>856.14879943064943</v>
      </c>
    </row>
    <row r="11683" spans="1:7" ht="25.5" customHeight="1" thickTop="1" thickBot="1" x14ac:dyDescent="0.25">
      <c r="A11683" s="20" t="str">
        <f t="shared" si="552"/>
        <v>5308PERPONDA</v>
      </c>
      <c r="B11683" s="37">
        <v>5308</v>
      </c>
      <c r="C11683" s="37" t="s">
        <v>11398</v>
      </c>
      <c r="D11683" s="38" t="s">
        <v>170</v>
      </c>
      <c r="E11683" s="39">
        <v>658.57599956203796</v>
      </c>
      <c r="F11683" s="39">
        <f t="shared" si="553"/>
        <v>724.43359951824186</v>
      </c>
      <c r="G11683" s="39">
        <f t="shared" si="554"/>
        <v>856.14879943064943</v>
      </c>
    </row>
    <row r="11684" spans="1:7" ht="25.5" customHeight="1" thickTop="1" thickBot="1" x14ac:dyDescent="0.25">
      <c r="A11684" s="20" t="str">
        <f t="shared" si="552"/>
        <v>5309BORRIKA</v>
      </c>
      <c r="B11684" s="20">
        <v>5309</v>
      </c>
      <c r="C11684" s="20" t="s">
        <v>11399</v>
      </c>
      <c r="D11684" s="21" t="s">
        <v>170</v>
      </c>
      <c r="E11684" s="22">
        <v>712.61400037168198</v>
      </c>
      <c r="F11684" s="22">
        <f t="shared" si="553"/>
        <v>783.87540040885028</v>
      </c>
      <c r="G11684" s="22">
        <f t="shared" si="554"/>
        <v>926.39820048318666</v>
      </c>
    </row>
    <row r="11685" spans="1:7" ht="25.5" customHeight="1" thickTop="1" thickBot="1" x14ac:dyDescent="0.25">
      <c r="A11685" s="20" t="str">
        <f t="shared" si="552"/>
        <v>5309HALIDON</v>
      </c>
      <c r="B11685" s="37">
        <v>5309</v>
      </c>
      <c r="C11685" s="37" t="s">
        <v>11400</v>
      </c>
      <c r="D11685" s="38" t="s">
        <v>170</v>
      </c>
      <c r="E11685" s="39">
        <v>712.61400037168198</v>
      </c>
      <c r="F11685" s="39">
        <f t="shared" si="553"/>
        <v>783.87540040885028</v>
      </c>
      <c r="G11685" s="39">
        <f t="shared" si="554"/>
        <v>926.39820048318666</v>
      </c>
    </row>
    <row r="11686" spans="1:7" ht="25.5" customHeight="1" thickTop="1" thickBot="1" x14ac:dyDescent="0.25">
      <c r="A11686" s="20" t="str">
        <f t="shared" si="552"/>
        <v>5309MINDARIE</v>
      </c>
      <c r="B11686" s="20">
        <v>5309</v>
      </c>
      <c r="C11686" s="20" t="s">
        <v>11401</v>
      </c>
      <c r="D11686" s="21" t="s">
        <v>170</v>
      </c>
      <c r="E11686" s="22">
        <v>712.61400037168198</v>
      </c>
      <c r="F11686" s="22">
        <f t="shared" si="553"/>
        <v>783.87540040885028</v>
      </c>
      <c r="G11686" s="22">
        <f t="shared" si="554"/>
        <v>926.39820048318666</v>
      </c>
    </row>
    <row r="11687" spans="1:7" ht="25.5" customHeight="1" thickTop="1" thickBot="1" x14ac:dyDescent="0.25">
      <c r="A11687" s="20" t="str">
        <f t="shared" si="552"/>
        <v>5309SANDALWOOD</v>
      </c>
      <c r="B11687" s="37">
        <v>5309</v>
      </c>
      <c r="C11687" s="37" t="s">
        <v>11402</v>
      </c>
      <c r="D11687" s="38" t="s">
        <v>170</v>
      </c>
      <c r="E11687" s="39">
        <v>712.61400037168198</v>
      </c>
      <c r="F11687" s="39">
        <f t="shared" si="553"/>
        <v>783.87540040885028</v>
      </c>
      <c r="G11687" s="39">
        <f t="shared" si="554"/>
        <v>926.39820048318666</v>
      </c>
    </row>
    <row r="11688" spans="1:7" ht="25.5" customHeight="1" thickTop="1" thickBot="1" x14ac:dyDescent="0.25">
      <c r="A11688" s="20" t="str">
        <f t="shared" si="552"/>
        <v>5310CALIPH</v>
      </c>
      <c r="B11688" s="20">
        <v>5310</v>
      </c>
      <c r="C11688" s="20" t="s">
        <v>11403</v>
      </c>
      <c r="D11688" s="21" t="s">
        <v>170</v>
      </c>
      <c r="E11688" s="22">
        <v>705.01199959535393</v>
      </c>
      <c r="F11688" s="22">
        <f t="shared" si="553"/>
        <v>775.51319955488941</v>
      </c>
      <c r="G11688" s="22">
        <f t="shared" si="554"/>
        <v>916.51559947396015</v>
      </c>
    </row>
    <row r="11689" spans="1:7" ht="25.5" customHeight="1" thickTop="1" thickBot="1" x14ac:dyDescent="0.25">
      <c r="A11689" s="20" t="str">
        <f t="shared" si="552"/>
        <v>5310WANBI</v>
      </c>
      <c r="B11689" s="37">
        <v>5310</v>
      </c>
      <c r="C11689" s="37" t="s">
        <v>11404</v>
      </c>
      <c r="D11689" s="38" t="s">
        <v>170</v>
      </c>
      <c r="E11689" s="39">
        <v>705.01199959535393</v>
      </c>
      <c r="F11689" s="39">
        <f t="shared" si="553"/>
        <v>775.51319955488941</v>
      </c>
      <c r="G11689" s="39">
        <f t="shared" si="554"/>
        <v>916.51559947396015</v>
      </c>
    </row>
    <row r="11690" spans="1:7" ht="25.5" customHeight="1" thickTop="1" thickBot="1" x14ac:dyDescent="0.25">
      <c r="A11690" s="20" t="str">
        <f t="shared" si="552"/>
        <v>5311ALAWOONA</v>
      </c>
      <c r="B11690" s="20">
        <v>5311</v>
      </c>
      <c r="C11690" s="20" t="s">
        <v>11405</v>
      </c>
      <c r="D11690" s="21" t="s">
        <v>170</v>
      </c>
      <c r="E11690" s="22">
        <v>655.11999993096595</v>
      </c>
      <c r="F11690" s="22">
        <f t="shared" si="553"/>
        <v>720.6319999240626</v>
      </c>
      <c r="G11690" s="22">
        <f t="shared" si="554"/>
        <v>851.65599991025579</v>
      </c>
    </row>
    <row r="11691" spans="1:7" ht="25.5" customHeight="1" thickTop="1" thickBot="1" x14ac:dyDescent="0.25">
      <c r="A11691" s="20" t="str">
        <f t="shared" si="552"/>
        <v>5311BUGLE HUT</v>
      </c>
      <c r="B11691" s="37">
        <v>5311</v>
      </c>
      <c r="C11691" s="37" t="s">
        <v>11406</v>
      </c>
      <c r="D11691" s="38" t="s">
        <v>170</v>
      </c>
      <c r="E11691" s="39">
        <v>655.11999993096595</v>
      </c>
      <c r="F11691" s="39">
        <f t="shared" si="553"/>
        <v>720.6319999240626</v>
      </c>
      <c r="G11691" s="39">
        <f t="shared" si="554"/>
        <v>851.65599991025579</v>
      </c>
    </row>
    <row r="11692" spans="1:7" ht="25.5" customHeight="1" thickTop="1" thickBot="1" x14ac:dyDescent="0.25">
      <c r="A11692" s="20" t="str">
        <f t="shared" si="552"/>
        <v>5311MAGGEA</v>
      </c>
      <c r="B11692" s="20">
        <v>5311</v>
      </c>
      <c r="C11692" s="20" t="s">
        <v>11407</v>
      </c>
      <c r="D11692" s="21" t="s">
        <v>170</v>
      </c>
      <c r="E11692" s="22">
        <v>655.11999993096595</v>
      </c>
      <c r="F11692" s="22">
        <f t="shared" si="553"/>
        <v>720.6319999240626</v>
      </c>
      <c r="G11692" s="22">
        <f t="shared" si="554"/>
        <v>851.65599991025579</v>
      </c>
    </row>
    <row r="11693" spans="1:7" ht="25.5" customHeight="1" thickTop="1" thickBot="1" x14ac:dyDescent="0.25">
      <c r="A11693" s="20" t="str">
        <f t="shared" si="552"/>
        <v>5311MALPAS</v>
      </c>
      <c r="B11693" s="37">
        <v>5311</v>
      </c>
      <c r="C11693" s="37" t="s">
        <v>11408</v>
      </c>
      <c r="D11693" s="38" t="s">
        <v>170</v>
      </c>
      <c r="E11693" s="39">
        <v>655.11999993096595</v>
      </c>
      <c r="F11693" s="39">
        <f t="shared" si="553"/>
        <v>720.6319999240626</v>
      </c>
      <c r="G11693" s="39">
        <f t="shared" si="554"/>
        <v>851.65599991025579</v>
      </c>
    </row>
    <row r="11694" spans="1:7" ht="25.5" customHeight="1" thickTop="1" thickBot="1" x14ac:dyDescent="0.25">
      <c r="A11694" s="20" t="str">
        <f t="shared" si="552"/>
        <v>5311MERIBAH</v>
      </c>
      <c r="B11694" s="20">
        <v>5311</v>
      </c>
      <c r="C11694" s="20" t="s">
        <v>11409</v>
      </c>
      <c r="D11694" s="21" t="s">
        <v>170</v>
      </c>
      <c r="E11694" s="22">
        <v>655.11999993096595</v>
      </c>
      <c r="F11694" s="22">
        <f t="shared" si="553"/>
        <v>720.6319999240626</v>
      </c>
      <c r="G11694" s="22">
        <f t="shared" si="554"/>
        <v>851.65599991025579</v>
      </c>
    </row>
    <row r="11695" spans="1:7" ht="25.5" customHeight="1" thickTop="1" thickBot="1" x14ac:dyDescent="0.25">
      <c r="A11695" s="20" t="str">
        <f t="shared" si="552"/>
        <v>5311PARUNA</v>
      </c>
      <c r="B11695" s="37">
        <v>5311</v>
      </c>
      <c r="C11695" s="37" t="s">
        <v>11410</v>
      </c>
      <c r="D11695" s="38" t="s">
        <v>170</v>
      </c>
      <c r="E11695" s="39">
        <v>655.11999993096595</v>
      </c>
      <c r="F11695" s="39">
        <f t="shared" si="553"/>
        <v>720.6319999240626</v>
      </c>
      <c r="G11695" s="39">
        <f t="shared" si="554"/>
        <v>851.65599991025579</v>
      </c>
    </row>
    <row r="11696" spans="1:7" ht="25.5" customHeight="1" thickTop="1" thickBot="1" x14ac:dyDescent="0.25">
      <c r="A11696" s="20" t="str">
        <f t="shared" si="552"/>
        <v>5311SCHELL WELL</v>
      </c>
      <c r="B11696" s="20">
        <v>5311</v>
      </c>
      <c r="C11696" s="20" t="s">
        <v>11411</v>
      </c>
      <c r="D11696" s="21" t="s">
        <v>170</v>
      </c>
      <c r="E11696" s="22">
        <v>655.11999993096595</v>
      </c>
      <c r="F11696" s="22">
        <f t="shared" si="553"/>
        <v>720.6319999240626</v>
      </c>
      <c r="G11696" s="22">
        <f t="shared" si="554"/>
        <v>851.65599991025579</v>
      </c>
    </row>
    <row r="11697" spans="1:7" ht="25.5" customHeight="1" thickTop="1" thickBot="1" x14ac:dyDescent="0.25">
      <c r="A11697" s="20" t="str">
        <f t="shared" si="552"/>
        <v>5311TALDRA</v>
      </c>
      <c r="B11697" s="37">
        <v>5311</v>
      </c>
      <c r="C11697" s="37" t="s">
        <v>11412</v>
      </c>
      <c r="D11697" s="38" t="s">
        <v>170</v>
      </c>
      <c r="E11697" s="39">
        <v>655.11999993096595</v>
      </c>
      <c r="F11697" s="39">
        <f t="shared" si="553"/>
        <v>720.6319999240626</v>
      </c>
      <c r="G11697" s="39">
        <f t="shared" si="554"/>
        <v>851.65599991025579</v>
      </c>
    </row>
    <row r="11698" spans="1:7" ht="25.5" customHeight="1" thickTop="1" thickBot="1" x14ac:dyDescent="0.25">
      <c r="A11698" s="20" t="str">
        <f t="shared" si="552"/>
        <v>5311TAPLAN</v>
      </c>
      <c r="B11698" s="20">
        <v>5311</v>
      </c>
      <c r="C11698" s="20" t="s">
        <v>11413</v>
      </c>
      <c r="D11698" s="21" t="s">
        <v>170</v>
      </c>
      <c r="E11698" s="22">
        <v>655.11999993096595</v>
      </c>
      <c r="F11698" s="22">
        <f t="shared" si="553"/>
        <v>720.6319999240626</v>
      </c>
      <c r="G11698" s="22">
        <f t="shared" si="554"/>
        <v>851.65599991025579</v>
      </c>
    </row>
    <row r="11699" spans="1:7" ht="25.5" customHeight="1" thickTop="1" thickBot="1" x14ac:dyDescent="0.25">
      <c r="A11699" s="20" t="str">
        <f t="shared" si="552"/>
        <v>5311VEITCH</v>
      </c>
      <c r="B11699" s="37">
        <v>5311</v>
      </c>
      <c r="C11699" s="37" t="s">
        <v>11414</v>
      </c>
      <c r="D11699" s="38" t="s">
        <v>170</v>
      </c>
      <c r="E11699" s="39">
        <v>655.11999993096595</v>
      </c>
      <c r="F11699" s="39">
        <f t="shared" si="553"/>
        <v>720.6319999240626</v>
      </c>
      <c r="G11699" s="39">
        <f t="shared" si="554"/>
        <v>851.65599991025579</v>
      </c>
    </row>
    <row r="11700" spans="1:7" ht="25.5" customHeight="1" thickTop="1" thickBot="1" x14ac:dyDescent="0.25">
      <c r="A11700" s="20" t="str">
        <f t="shared" si="552"/>
        <v>5311WOODLEIGH</v>
      </c>
      <c r="B11700" s="20">
        <v>5311</v>
      </c>
      <c r="C11700" s="20" t="s">
        <v>7739</v>
      </c>
      <c r="D11700" s="21" t="s">
        <v>170</v>
      </c>
      <c r="E11700" s="22">
        <v>655.11999993096595</v>
      </c>
      <c r="F11700" s="22">
        <f t="shared" si="553"/>
        <v>720.6319999240626</v>
      </c>
      <c r="G11700" s="22">
        <f t="shared" si="554"/>
        <v>851.65599991025579</v>
      </c>
    </row>
    <row r="11701" spans="1:7" ht="25.5" customHeight="1" thickTop="1" thickBot="1" x14ac:dyDescent="0.25">
      <c r="A11701" s="20" t="str">
        <f t="shared" si="552"/>
        <v>5311WUNKAR</v>
      </c>
      <c r="B11701" s="37">
        <v>5311</v>
      </c>
      <c r="C11701" s="37" t="s">
        <v>11415</v>
      </c>
      <c r="D11701" s="38" t="s">
        <v>170</v>
      </c>
      <c r="E11701" s="39">
        <v>655.11999993096595</v>
      </c>
      <c r="F11701" s="39">
        <f t="shared" si="553"/>
        <v>720.6319999240626</v>
      </c>
      <c r="G11701" s="39">
        <f t="shared" si="554"/>
        <v>851.65599991025579</v>
      </c>
    </row>
    <row r="11702" spans="1:7" ht="25.5" customHeight="1" thickTop="1" thickBot="1" x14ac:dyDescent="0.25">
      <c r="A11702" s="20" t="str">
        <f t="shared" si="552"/>
        <v>5320BEATTY</v>
      </c>
      <c r="B11702" s="20">
        <v>5320</v>
      </c>
      <c r="C11702" s="20" t="s">
        <v>11416</v>
      </c>
      <c r="D11702" s="21" t="s">
        <v>170</v>
      </c>
      <c r="E11702" s="22">
        <v>984.16600041832203</v>
      </c>
      <c r="F11702" s="22">
        <f t="shared" si="553"/>
        <v>1082.5826004601543</v>
      </c>
      <c r="G11702" s="22">
        <f t="shared" si="554"/>
        <v>1279.4158005438187</v>
      </c>
    </row>
    <row r="11703" spans="1:7" ht="25.5" customHeight="1" thickTop="1" thickBot="1" x14ac:dyDescent="0.25">
      <c r="A11703" s="20" t="str">
        <f t="shared" si="552"/>
        <v>5320BEAUMONTS</v>
      </c>
      <c r="B11703" s="37">
        <v>5320</v>
      </c>
      <c r="C11703" s="37" t="s">
        <v>11417</v>
      </c>
      <c r="D11703" s="38" t="s">
        <v>170</v>
      </c>
      <c r="E11703" s="39">
        <v>984.16600041832203</v>
      </c>
      <c r="F11703" s="39">
        <f t="shared" si="553"/>
        <v>1082.5826004601543</v>
      </c>
      <c r="G11703" s="39">
        <f t="shared" si="554"/>
        <v>1279.4158005438187</v>
      </c>
    </row>
    <row r="11704" spans="1:7" ht="25.5" customHeight="1" thickTop="1" thickBot="1" x14ac:dyDescent="0.25">
      <c r="A11704" s="20" t="str">
        <f t="shared" si="552"/>
        <v>5320BRENDA PARK</v>
      </c>
      <c r="B11704" s="20">
        <v>5320</v>
      </c>
      <c r="C11704" s="20" t="s">
        <v>11418</v>
      </c>
      <c r="D11704" s="21" t="s">
        <v>170</v>
      </c>
      <c r="E11704" s="22">
        <v>984.16600041832203</v>
      </c>
      <c r="F11704" s="22">
        <f t="shared" si="553"/>
        <v>1082.5826004601543</v>
      </c>
      <c r="G11704" s="22">
        <f t="shared" si="554"/>
        <v>1279.4158005438187</v>
      </c>
    </row>
    <row r="11705" spans="1:7" ht="25.5" customHeight="1" thickTop="1" thickBot="1" x14ac:dyDescent="0.25">
      <c r="A11705" s="20" t="str">
        <f t="shared" si="552"/>
        <v>5320BUNDEY</v>
      </c>
      <c r="B11705" s="37">
        <v>5320</v>
      </c>
      <c r="C11705" s="37" t="s">
        <v>11419</v>
      </c>
      <c r="D11705" s="38" t="s">
        <v>170</v>
      </c>
      <c r="E11705" s="39">
        <v>984.16600041832203</v>
      </c>
      <c r="F11705" s="39">
        <f t="shared" si="553"/>
        <v>1082.5826004601543</v>
      </c>
      <c r="G11705" s="39">
        <f t="shared" si="554"/>
        <v>1279.4158005438187</v>
      </c>
    </row>
    <row r="11706" spans="1:7" ht="25.5" customHeight="1" thickTop="1" thickBot="1" x14ac:dyDescent="0.25">
      <c r="A11706" s="20" t="str">
        <f t="shared" si="552"/>
        <v>5320EBA</v>
      </c>
      <c r="B11706" s="20">
        <v>5320</v>
      </c>
      <c r="C11706" s="20" t="s">
        <v>11420</v>
      </c>
      <c r="D11706" s="21" t="s">
        <v>170</v>
      </c>
      <c r="E11706" s="22">
        <v>984.16600041832203</v>
      </c>
      <c r="F11706" s="22">
        <f t="shared" si="553"/>
        <v>1082.5826004601543</v>
      </c>
      <c r="G11706" s="22">
        <f t="shared" si="554"/>
        <v>1279.4158005438187</v>
      </c>
    </row>
    <row r="11707" spans="1:7" ht="25.5" customHeight="1" thickTop="1" thickBot="1" x14ac:dyDescent="0.25">
      <c r="A11707" s="20" t="str">
        <f t="shared" si="552"/>
        <v>5320LINDLEY</v>
      </c>
      <c r="B11707" s="37">
        <v>5320</v>
      </c>
      <c r="C11707" s="37" t="s">
        <v>11421</v>
      </c>
      <c r="D11707" s="38" t="s">
        <v>170</v>
      </c>
      <c r="E11707" s="39">
        <v>984.16600041832203</v>
      </c>
      <c r="F11707" s="39">
        <f t="shared" si="553"/>
        <v>1082.5826004601543</v>
      </c>
      <c r="G11707" s="39">
        <f t="shared" si="554"/>
        <v>1279.4158005438187</v>
      </c>
    </row>
    <row r="11708" spans="1:7" ht="25.5" customHeight="1" thickTop="1" thickBot="1" x14ac:dyDescent="0.25">
      <c r="A11708" s="20" t="str">
        <f t="shared" si="552"/>
        <v>5320MAUDE</v>
      </c>
      <c r="B11708" s="20">
        <v>5320</v>
      </c>
      <c r="C11708" s="20" t="s">
        <v>4322</v>
      </c>
      <c r="D11708" s="21" t="s">
        <v>170</v>
      </c>
      <c r="E11708" s="22">
        <v>984.16600041832203</v>
      </c>
      <c r="F11708" s="22">
        <f t="shared" si="553"/>
        <v>1082.5826004601543</v>
      </c>
      <c r="G11708" s="22">
        <f t="shared" si="554"/>
        <v>1279.4158005438187</v>
      </c>
    </row>
    <row r="11709" spans="1:7" ht="25.5" customHeight="1" thickTop="1" thickBot="1" x14ac:dyDescent="0.25">
      <c r="A11709" s="20" t="str">
        <f t="shared" si="552"/>
        <v>5320MORGAN</v>
      </c>
      <c r="B11709" s="37">
        <v>5320</v>
      </c>
      <c r="C11709" s="37" t="s">
        <v>11422</v>
      </c>
      <c r="D11709" s="38" t="s">
        <v>170</v>
      </c>
      <c r="E11709" s="39">
        <v>984.16600041832203</v>
      </c>
      <c r="F11709" s="39">
        <f t="shared" si="553"/>
        <v>1082.5826004601543</v>
      </c>
      <c r="G11709" s="39">
        <f t="shared" si="554"/>
        <v>1279.4158005438187</v>
      </c>
    </row>
    <row r="11710" spans="1:7" ht="25.5" customHeight="1" thickTop="1" thickBot="1" x14ac:dyDescent="0.25">
      <c r="A11710" s="20" t="str">
        <f t="shared" si="552"/>
        <v>5320MORPHETTS FLAT</v>
      </c>
      <c r="B11710" s="20">
        <v>5320</v>
      </c>
      <c r="C11710" s="20" t="s">
        <v>11423</v>
      </c>
      <c r="D11710" s="21" t="s">
        <v>170</v>
      </c>
      <c r="E11710" s="22">
        <v>984.16600041832203</v>
      </c>
      <c r="F11710" s="22">
        <f t="shared" si="553"/>
        <v>1082.5826004601543</v>
      </c>
      <c r="G11710" s="22">
        <f t="shared" si="554"/>
        <v>1279.4158005438187</v>
      </c>
    </row>
    <row r="11711" spans="1:7" ht="25.5" customHeight="1" thickTop="1" thickBot="1" x14ac:dyDescent="0.25">
      <c r="A11711" s="20" t="str">
        <f t="shared" si="552"/>
        <v>5320MURBKO</v>
      </c>
      <c r="B11711" s="37">
        <v>5320</v>
      </c>
      <c r="C11711" s="37" t="s">
        <v>11424</v>
      </c>
      <c r="D11711" s="38" t="s">
        <v>170</v>
      </c>
      <c r="E11711" s="39">
        <v>984.16600041832203</v>
      </c>
      <c r="F11711" s="39">
        <f t="shared" si="553"/>
        <v>1082.5826004601543</v>
      </c>
      <c r="G11711" s="39">
        <f t="shared" si="554"/>
        <v>1279.4158005438187</v>
      </c>
    </row>
    <row r="11712" spans="1:7" ht="25.5" customHeight="1" thickTop="1" thickBot="1" x14ac:dyDescent="0.25">
      <c r="A11712" s="20" t="str">
        <f t="shared" si="552"/>
        <v>5320NORTH WEST BEND</v>
      </c>
      <c r="B11712" s="20">
        <v>5320</v>
      </c>
      <c r="C11712" s="20" t="s">
        <v>11425</v>
      </c>
      <c r="D11712" s="21" t="s">
        <v>170</v>
      </c>
      <c r="E11712" s="22">
        <v>984.16600041832203</v>
      </c>
      <c r="F11712" s="22">
        <f t="shared" si="553"/>
        <v>1082.5826004601543</v>
      </c>
      <c r="G11712" s="22">
        <f t="shared" si="554"/>
        <v>1279.4158005438187</v>
      </c>
    </row>
    <row r="11713" spans="1:7" ht="25.5" customHeight="1" thickTop="1" thickBot="1" x14ac:dyDescent="0.25">
      <c r="A11713" s="20" t="str">
        <f t="shared" si="552"/>
        <v>5320STUART</v>
      </c>
      <c r="B11713" s="37">
        <v>5320</v>
      </c>
      <c r="C11713" s="37" t="s">
        <v>725</v>
      </c>
      <c r="D11713" s="38" t="s">
        <v>170</v>
      </c>
      <c r="E11713" s="39">
        <v>984.16600041832203</v>
      </c>
      <c r="F11713" s="39">
        <f t="shared" si="553"/>
        <v>1082.5826004601543</v>
      </c>
      <c r="G11713" s="39">
        <f t="shared" si="554"/>
        <v>1279.4158005438187</v>
      </c>
    </row>
    <row r="11714" spans="1:7" ht="25.5" customHeight="1" thickTop="1" thickBot="1" x14ac:dyDescent="0.25">
      <c r="A11714" s="20" t="str">
        <f t="shared" si="552"/>
        <v>5320WOMBATS REST</v>
      </c>
      <c r="B11714" s="20">
        <v>5320</v>
      </c>
      <c r="C11714" s="20" t="s">
        <v>11426</v>
      </c>
      <c r="D11714" s="21" t="s">
        <v>170</v>
      </c>
      <c r="E11714" s="22">
        <v>984.16600041832203</v>
      </c>
      <c r="F11714" s="22">
        <f t="shared" si="553"/>
        <v>1082.5826004601543</v>
      </c>
      <c r="G11714" s="22">
        <f t="shared" si="554"/>
        <v>1279.4158005438187</v>
      </c>
    </row>
    <row r="11715" spans="1:7" ht="25.5" customHeight="1" thickTop="1" thickBot="1" x14ac:dyDescent="0.25">
      <c r="A11715" s="20" t="str">
        <f t="shared" si="552"/>
        <v>5321CADELL</v>
      </c>
      <c r="B11715" s="37">
        <v>5321</v>
      </c>
      <c r="C11715" s="37" t="s">
        <v>11427</v>
      </c>
      <c r="D11715" s="38" t="s">
        <v>170</v>
      </c>
      <c r="E11715" s="39">
        <v>805.11599979730806</v>
      </c>
      <c r="F11715" s="39">
        <f t="shared" si="553"/>
        <v>885.62759977703899</v>
      </c>
      <c r="G11715" s="39">
        <f t="shared" si="554"/>
        <v>1046.6507997365006</v>
      </c>
    </row>
    <row r="11716" spans="1:7" ht="25.5" customHeight="1" thickTop="1" thickBot="1" x14ac:dyDescent="0.25">
      <c r="A11716" s="20" t="str">
        <f t="shared" si="552"/>
        <v>5321CADELL LAGOON</v>
      </c>
      <c r="B11716" s="20">
        <v>5321</v>
      </c>
      <c r="C11716" s="20" t="s">
        <v>11428</v>
      </c>
      <c r="D11716" s="21" t="s">
        <v>170</v>
      </c>
      <c r="E11716" s="22">
        <v>805.11599979730806</v>
      </c>
      <c r="F11716" s="22">
        <f t="shared" si="553"/>
        <v>885.62759977703899</v>
      </c>
      <c r="G11716" s="22">
        <f t="shared" si="554"/>
        <v>1046.6507997365006</v>
      </c>
    </row>
    <row r="11717" spans="1:7" ht="25.5" customHeight="1" thickTop="1" thickBot="1" x14ac:dyDescent="0.25">
      <c r="A11717" s="20" t="str">
        <f t="shared" ref="A11717:A11780" si="555">CONCATENATE(B11717,C11717)</f>
        <v>5322GOLDEN HEIGHTS</v>
      </c>
      <c r="B11717" s="37">
        <v>5322</v>
      </c>
      <c r="C11717" s="37" t="s">
        <v>11429</v>
      </c>
      <c r="D11717" s="38" t="s">
        <v>170</v>
      </c>
      <c r="E11717" s="39">
        <v>763.86200034498597</v>
      </c>
      <c r="F11717" s="39">
        <f t="shared" ref="F11717:F11780" si="556">1.1*E11717</f>
        <v>840.24820037948462</v>
      </c>
      <c r="G11717" s="39">
        <f t="shared" ref="G11717:G11780" si="557">1.3*E11717</f>
        <v>993.02060044848179</v>
      </c>
    </row>
    <row r="11718" spans="1:7" ht="25.5" customHeight="1" thickTop="1" thickBot="1" x14ac:dyDescent="0.25">
      <c r="A11718" s="20" t="str">
        <f t="shared" si="555"/>
        <v>5322QUALCO</v>
      </c>
      <c r="B11718" s="20">
        <v>5322</v>
      </c>
      <c r="C11718" s="20" t="s">
        <v>11430</v>
      </c>
      <c r="D11718" s="21" t="s">
        <v>170</v>
      </c>
      <c r="E11718" s="22">
        <v>763.86200034498597</v>
      </c>
      <c r="F11718" s="22">
        <f t="shared" si="556"/>
        <v>840.24820037948462</v>
      </c>
      <c r="G11718" s="22">
        <f t="shared" si="557"/>
        <v>993.02060044848179</v>
      </c>
    </row>
    <row r="11719" spans="1:7" ht="25.5" customHeight="1" thickTop="1" thickBot="1" x14ac:dyDescent="0.25">
      <c r="A11719" s="20" t="str">
        <f t="shared" si="555"/>
        <v>5322RAMCO</v>
      </c>
      <c r="B11719" s="37">
        <v>5322</v>
      </c>
      <c r="C11719" s="37" t="s">
        <v>11431</v>
      </c>
      <c r="D11719" s="38" t="s">
        <v>170</v>
      </c>
      <c r="E11719" s="39">
        <v>763.86200034498597</v>
      </c>
      <c r="F11719" s="39">
        <f t="shared" si="556"/>
        <v>840.24820037948462</v>
      </c>
      <c r="G11719" s="39">
        <f t="shared" si="557"/>
        <v>993.02060044848179</v>
      </c>
    </row>
    <row r="11720" spans="1:7" ht="25.5" customHeight="1" thickTop="1" thickBot="1" x14ac:dyDescent="0.25">
      <c r="A11720" s="20" t="str">
        <f t="shared" si="555"/>
        <v>5322RAMCO HEIGHTS</v>
      </c>
      <c r="B11720" s="20">
        <v>5322</v>
      </c>
      <c r="C11720" s="20" t="s">
        <v>11432</v>
      </c>
      <c r="D11720" s="21" t="s">
        <v>170</v>
      </c>
      <c r="E11720" s="22">
        <v>763.86200034498597</v>
      </c>
      <c r="F11720" s="22">
        <f t="shared" si="556"/>
        <v>840.24820037948462</v>
      </c>
      <c r="G11720" s="22">
        <f t="shared" si="557"/>
        <v>993.02060044848179</v>
      </c>
    </row>
    <row r="11721" spans="1:7" ht="25.5" customHeight="1" thickTop="1" thickBot="1" x14ac:dyDescent="0.25">
      <c r="A11721" s="20" t="str">
        <f t="shared" si="555"/>
        <v>5322SUNLANDS</v>
      </c>
      <c r="B11721" s="37">
        <v>5322</v>
      </c>
      <c r="C11721" s="37" t="s">
        <v>11433</v>
      </c>
      <c r="D11721" s="38" t="s">
        <v>170</v>
      </c>
      <c r="E11721" s="39">
        <v>763.86200034498597</v>
      </c>
      <c r="F11721" s="39">
        <f t="shared" si="556"/>
        <v>840.24820037948462</v>
      </c>
      <c r="G11721" s="39">
        <f t="shared" si="557"/>
        <v>993.02060044848179</v>
      </c>
    </row>
    <row r="11722" spans="1:7" ht="25.5" customHeight="1" thickTop="1" thickBot="1" x14ac:dyDescent="0.25">
      <c r="A11722" s="20" t="str">
        <f t="shared" si="555"/>
        <v>5330BOOLGUN</v>
      </c>
      <c r="B11722" s="20">
        <v>5330</v>
      </c>
      <c r="C11722" s="20" t="s">
        <v>11434</v>
      </c>
      <c r="D11722" s="21" t="s">
        <v>170</v>
      </c>
      <c r="E11722" s="22">
        <v>726.99599997057601</v>
      </c>
      <c r="F11722" s="22">
        <f t="shared" si="556"/>
        <v>799.69559996763371</v>
      </c>
      <c r="G11722" s="22">
        <f t="shared" si="557"/>
        <v>945.09479996174889</v>
      </c>
    </row>
    <row r="11723" spans="1:7" ht="25.5" customHeight="1" thickTop="1" thickBot="1" x14ac:dyDescent="0.25">
      <c r="A11723" s="20" t="str">
        <f t="shared" si="555"/>
        <v>5330DEVLINS POUND</v>
      </c>
      <c r="B11723" s="37">
        <v>5330</v>
      </c>
      <c r="C11723" s="37" t="s">
        <v>11435</v>
      </c>
      <c r="D11723" s="38" t="s">
        <v>170</v>
      </c>
      <c r="E11723" s="39">
        <v>726.99599997057601</v>
      </c>
      <c r="F11723" s="39">
        <f t="shared" si="556"/>
        <v>799.69559996763371</v>
      </c>
      <c r="G11723" s="39">
        <f t="shared" si="557"/>
        <v>945.09479996174889</v>
      </c>
    </row>
    <row r="11724" spans="1:7" ht="25.5" customHeight="1" thickTop="1" thickBot="1" x14ac:dyDescent="0.25">
      <c r="A11724" s="20" t="str">
        <f t="shared" si="555"/>
        <v>5330GOOD HOPE LANDING</v>
      </c>
      <c r="B11724" s="20">
        <v>5330</v>
      </c>
      <c r="C11724" s="20" t="s">
        <v>11436</v>
      </c>
      <c r="D11724" s="21" t="s">
        <v>170</v>
      </c>
      <c r="E11724" s="22">
        <v>726.99599997057601</v>
      </c>
      <c r="F11724" s="22">
        <f t="shared" si="556"/>
        <v>799.69559996763371</v>
      </c>
      <c r="G11724" s="22">
        <f t="shared" si="557"/>
        <v>945.09479996174889</v>
      </c>
    </row>
    <row r="11725" spans="1:7" ht="25.5" customHeight="1" thickTop="1" thickBot="1" x14ac:dyDescent="0.25">
      <c r="A11725" s="20" t="str">
        <f t="shared" si="555"/>
        <v>5330HOLDER</v>
      </c>
      <c r="B11725" s="37">
        <v>5330</v>
      </c>
      <c r="C11725" s="37" t="s">
        <v>3807</v>
      </c>
      <c r="D11725" s="38" t="s">
        <v>170</v>
      </c>
      <c r="E11725" s="39">
        <v>726.99599997057601</v>
      </c>
      <c r="F11725" s="39">
        <f t="shared" si="556"/>
        <v>799.69559996763371</v>
      </c>
      <c r="G11725" s="39">
        <f t="shared" si="557"/>
        <v>945.09479996174889</v>
      </c>
    </row>
    <row r="11726" spans="1:7" ht="25.5" customHeight="1" thickTop="1" thickBot="1" x14ac:dyDescent="0.25">
      <c r="A11726" s="20" t="str">
        <f t="shared" si="555"/>
        <v>5330HOLDER SIDING</v>
      </c>
      <c r="B11726" s="20">
        <v>5330</v>
      </c>
      <c r="C11726" s="20" t="s">
        <v>11437</v>
      </c>
      <c r="D11726" s="21" t="s">
        <v>170</v>
      </c>
      <c r="E11726" s="22">
        <v>726.99599997057601</v>
      </c>
      <c r="F11726" s="22">
        <f t="shared" si="556"/>
        <v>799.69559996763371</v>
      </c>
      <c r="G11726" s="22">
        <f t="shared" si="557"/>
        <v>945.09479996174889</v>
      </c>
    </row>
    <row r="11727" spans="1:7" ht="25.5" customHeight="1" thickTop="1" thickBot="1" x14ac:dyDescent="0.25">
      <c r="A11727" s="20" t="str">
        <f t="shared" si="555"/>
        <v>5330KANNI</v>
      </c>
      <c r="B11727" s="37">
        <v>5330</v>
      </c>
      <c r="C11727" s="37" t="s">
        <v>11438</v>
      </c>
      <c r="D11727" s="38" t="s">
        <v>170</v>
      </c>
      <c r="E11727" s="39">
        <v>726.99599997057601</v>
      </c>
      <c r="F11727" s="39">
        <f t="shared" si="556"/>
        <v>799.69559996763371</v>
      </c>
      <c r="G11727" s="39">
        <f t="shared" si="557"/>
        <v>945.09479996174889</v>
      </c>
    </row>
    <row r="11728" spans="1:7" ht="25.5" customHeight="1" thickTop="1" thickBot="1" x14ac:dyDescent="0.25">
      <c r="A11728" s="20" t="str">
        <f t="shared" si="555"/>
        <v>5330LOWBANK</v>
      </c>
      <c r="B11728" s="20">
        <v>5330</v>
      </c>
      <c r="C11728" s="20" t="s">
        <v>11439</v>
      </c>
      <c r="D11728" s="21" t="s">
        <v>170</v>
      </c>
      <c r="E11728" s="22">
        <v>726.99599997057601</v>
      </c>
      <c r="F11728" s="22">
        <f t="shared" si="556"/>
        <v>799.69559996763371</v>
      </c>
      <c r="G11728" s="22">
        <f t="shared" si="557"/>
        <v>945.09479996174889</v>
      </c>
    </row>
    <row r="11729" spans="1:7" ht="25.5" customHeight="1" thickTop="1" thickBot="1" x14ac:dyDescent="0.25">
      <c r="A11729" s="20" t="str">
        <f t="shared" si="555"/>
        <v>5330MARKARANKA</v>
      </c>
      <c r="B11729" s="37">
        <v>5330</v>
      </c>
      <c r="C11729" s="37" t="s">
        <v>11440</v>
      </c>
      <c r="D11729" s="38" t="s">
        <v>170</v>
      </c>
      <c r="E11729" s="39">
        <v>726.99599997057601</v>
      </c>
      <c r="F11729" s="39">
        <f t="shared" si="556"/>
        <v>799.69559996763371</v>
      </c>
      <c r="G11729" s="39">
        <f t="shared" si="557"/>
        <v>945.09479996174889</v>
      </c>
    </row>
    <row r="11730" spans="1:7" ht="25.5" customHeight="1" thickTop="1" thickBot="1" x14ac:dyDescent="0.25">
      <c r="A11730" s="20" t="str">
        <f t="shared" si="555"/>
        <v>5330OVERLAND CORNER</v>
      </c>
      <c r="B11730" s="20">
        <v>5330</v>
      </c>
      <c r="C11730" s="20" t="s">
        <v>11441</v>
      </c>
      <c r="D11730" s="21" t="s">
        <v>170</v>
      </c>
      <c r="E11730" s="22">
        <v>726.99599997057601</v>
      </c>
      <c r="F11730" s="22">
        <f t="shared" si="556"/>
        <v>799.69559996763371</v>
      </c>
      <c r="G11730" s="22">
        <f t="shared" si="557"/>
        <v>945.09479996174889</v>
      </c>
    </row>
    <row r="11731" spans="1:7" ht="25.5" customHeight="1" thickTop="1" thickBot="1" x14ac:dyDescent="0.25">
      <c r="A11731" s="20" t="str">
        <f t="shared" si="555"/>
        <v>5330POOGINOOK</v>
      </c>
      <c r="B11731" s="37">
        <v>5330</v>
      </c>
      <c r="C11731" s="37" t="s">
        <v>11442</v>
      </c>
      <c r="D11731" s="38" t="s">
        <v>170</v>
      </c>
      <c r="E11731" s="39">
        <v>726.99599997057601</v>
      </c>
      <c r="F11731" s="39">
        <f t="shared" si="556"/>
        <v>799.69559996763371</v>
      </c>
      <c r="G11731" s="39">
        <f t="shared" si="557"/>
        <v>945.09479996174889</v>
      </c>
    </row>
    <row r="11732" spans="1:7" ht="25.5" customHeight="1" thickTop="1" thickBot="1" x14ac:dyDescent="0.25">
      <c r="A11732" s="20" t="str">
        <f t="shared" si="555"/>
        <v>5330STOCKYARD PLAIN</v>
      </c>
      <c r="B11732" s="20">
        <v>5330</v>
      </c>
      <c r="C11732" s="20" t="s">
        <v>11443</v>
      </c>
      <c r="D11732" s="21" t="s">
        <v>170</v>
      </c>
      <c r="E11732" s="22">
        <v>726.99599997057601</v>
      </c>
      <c r="F11732" s="22">
        <f t="shared" si="556"/>
        <v>799.69559996763371</v>
      </c>
      <c r="G11732" s="22">
        <f t="shared" si="557"/>
        <v>945.09479996174889</v>
      </c>
    </row>
    <row r="11733" spans="1:7" ht="25.5" customHeight="1" thickTop="1" thickBot="1" x14ac:dyDescent="0.25">
      <c r="A11733" s="20" t="str">
        <f t="shared" si="555"/>
        <v>5330TAYLORVILLE</v>
      </c>
      <c r="B11733" s="37">
        <v>5330</v>
      </c>
      <c r="C11733" s="37" t="s">
        <v>11444</v>
      </c>
      <c r="D11733" s="38" t="s">
        <v>170</v>
      </c>
      <c r="E11733" s="39">
        <v>726.99599997057601</v>
      </c>
      <c r="F11733" s="39">
        <f t="shared" si="556"/>
        <v>799.69559996763371</v>
      </c>
      <c r="G11733" s="39">
        <f t="shared" si="557"/>
        <v>945.09479996174889</v>
      </c>
    </row>
    <row r="11734" spans="1:7" ht="25.5" customHeight="1" thickTop="1" thickBot="1" x14ac:dyDescent="0.25">
      <c r="A11734" s="20" t="str">
        <f t="shared" si="555"/>
        <v>5330WAIKERIE</v>
      </c>
      <c r="B11734" s="20">
        <v>5330</v>
      </c>
      <c r="C11734" s="20" t="s">
        <v>11445</v>
      </c>
      <c r="D11734" s="21" t="s">
        <v>170</v>
      </c>
      <c r="E11734" s="22">
        <v>726.99599997057601</v>
      </c>
      <c r="F11734" s="22">
        <f t="shared" si="556"/>
        <v>799.69559996763371</v>
      </c>
      <c r="G11734" s="22">
        <f t="shared" si="557"/>
        <v>945.09479996174889</v>
      </c>
    </row>
    <row r="11735" spans="1:7" ht="25.5" customHeight="1" thickTop="1" thickBot="1" x14ac:dyDescent="0.25">
      <c r="A11735" s="20" t="str">
        <f t="shared" si="555"/>
        <v>5330WIGLEY FLAT</v>
      </c>
      <c r="B11735" s="37">
        <v>5330</v>
      </c>
      <c r="C11735" s="37" t="s">
        <v>11446</v>
      </c>
      <c r="D11735" s="38" t="s">
        <v>170</v>
      </c>
      <c r="E11735" s="39">
        <v>726.99599997057601</v>
      </c>
      <c r="F11735" s="39">
        <f t="shared" si="556"/>
        <v>799.69559996763371</v>
      </c>
      <c r="G11735" s="39">
        <f t="shared" si="557"/>
        <v>945.09479996174889</v>
      </c>
    </row>
    <row r="11736" spans="1:7" ht="25.5" customHeight="1" thickTop="1" thickBot="1" x14ac:dyDescent="0.25">
      <c r="A11736" s="20" t="str">
        <f t="shared" si="555"/>
        <v>5330WOOLPUNDA</v>
      </c>
      <c r="B11736" s="20">
        <v>5330</v>
      </c>
      <c r="C11736" s="20" t="s">
        <v>11447</v>
      </c>
      <c r="D11736" s="21" t="s">
        <v>170</v>
      </c>
      <c r="E11736" s="22">
        <v>726.99599997057601</v>
      </c>
      <c r="F11736" s="22">
        <f t="shared" si="556"/>
        <v>799.69559996763371</v>
      </c>
      <c r="G11736" s="22">
        <f t="shared" si="557"/>
        <v>945.09479996174889</v>
      </c>
    </row>
    <row r="11737" spans="1:7" ht="25.5" customHeight="1" thickTop="1" thickBot="1" x14ac:dyDescent="0.25">
      <c r="A11737" s="20" t="str">
        <f t="shared" si="555"/>
        <v>5331KINGSTON ON MURRAY</v>
      </c>
      <c r="B11737" s="37">
        <v>5331</v>
      </c>
      <c r="C11737" s="37" t="s">
        <v>11448</v>
      </c>
      <c r="D11737" s="38" t="s">
        <v>170</v>
      </c>
      <c r="E11737" s="39">
        <v>697.07800021547405</v>
      </c>
      <c r="F11737" s="39">
        <f t="shared" si="556"/>
        <v>766.78580023702148</v>
      </c>
      <c r="G11737" s="39">
        <f t="shared" si="557"/>
        <v>906.20140028011633</v>
      </c>
    </row>
    <row r="11738" spans="1:7" ht="25.5" customHeight="1" thickTop="1" thickBot="1" x14ac:dyDescent="0.25">
      <c r="A11738" s="20" t="str">
        <f t="shared" si="555"/>
        <v>5332MOOROOK</v>
      </c>
      <c r="B11738" s="20">
        <v>5332</v>
      </c>
      <c r="C11738" s="20" t="s">
        <v>11449</v>
      </c>
      <c r="D11738" s="21" t="s">
        <v>170</v>
      </c>
      <c r="E11738" s="22">
        <v>612.97400012019602</v>
      </c>
      <c r="F11738" s="22">
        <f t="shared" si="556"/>
        <v>674.27140013221572</v>
      </c>
      <c r="G11738" s="22">
        <f t="shared" si="557"/>
        <v>796.86620015625488</v>
      </c>
    </row>
    <row r="11739" spans="1:7" ht="25.5" customHeight="1" thickTop="1" thickBot="1" x14ac:dyDescent="0.25">
      <c r="A11739" s="20" t="str">
        <f t="shared" si="555"/>
        <v>5332MOOROOK SOUTH</v>
      </c>
      <c r="B11739" s="37">
        <v>5332</v>
      </c>
      <c r="C11739" s="37" t="s">
        <v>11450</v>
      </c>
      <c r="D11739" s="38" t="s">
        <v>170</v>
      </c>
      <c r="E11739" s="39">
        <v>612.97400012019602</v>
      </c>
      <c r="F11739" s="39">
        <f t="shared" si="556"/>
        <v>674.27140013221572</v>
      </c>
      <c r="G11739" s="39">
        <f t="shared" si="557"/>
        <v>796.86620015625488</v>
      </c>
    </row>
    <row r="11740" spans="1:7" ht="25.5" customHeight="1" thickTop="1" thickBot="1" x14ac:dyDescent="0.25">
      <c r="A11740" s="20" t="str">
        <f t="shared" si="555"/>
        <v>5332WAPPILKA</v>
      </c>
      <c r="B11740" s="20">
        <v>5332</v>
      </c>
      <c r="C11740" s="20" t="s">
        <v>11451</v>
      </c>
      <c r="D11740" s="21" t="s">
        <v>170</v>
      </c>
      <c r="E11740" s="22">
        <v>612.97400012019602</v>
      </c>
      <c r="F11740" s="22">
        <f t="shared" si="556"/>
        <v>674.27140013221572</v>
      </c>
      <c r="G11740" s="22">
        <f t="shared" si="557"/>
        <v>796.86620015625488</v>
      </c>
    </row>
    <row r="11741" spans="1:7" ht="25.5" customHeight="1" thickTop="1" thickBot="1" x14ac:dyDescent="0.25">
      <c r="A11741" s="20" t="str">
        <f t="shared" si="555"/>
        <v>5332YINKANIE</v>
      </c>
      <c r="B11741" s="37">
        <v>5332</v>
      </c>
      <c r="C11741" s="37" t="s">
        <v>11452</v>
      </c>
      <c r="D11741" s="38" t="s">
        <v>170</v>
      </c>
      <c r="E11741" s="39">
        <v>612.97400012019602</v>
      </c>
      <c r="F11741" s="39">
        <f t="shared" si="556"/>
        <v>674.27140013221572</v>
      </c>
      <c r="G11741" s="39">
        <f t="shared" si="557"/>
        <v>796.86620015625488</v>
      </c>
    </row>
    <row r="11742" spans="1:7" ht="25.5" customHeight="1" thickTop="1" thickBot="1" x14ac:dyDescent="0.25">
      <c r="A11742" s="20" t="str">
        <f t="shared" si="555"/>
        <v>5333BOOKPURNONG</v>
      </c>
      <c r="B11742" s="20">
        <v>5333</v>
      </c>
      <c r="C11742" s="20" t="s">
        <v>11453</v>
      </c>
      <c r="D11742" s="21" t="s">
        <v>170</v>
      </c>
      <c r="E11742" s="22">
        <v>640.47799990615795</v>
      </c>
      <c r="F11742" s="22">
        <f t="shared" si="556"/>
        <v>704.52579989677383</v>
      </c>
      <c r="G11742" s="22">
        <f t="shared" si="557"/>
        <v>832.62139987800538</v>
      </c>
    </row>
    <row r="11743" spans="1:7" ht="25.5" customHeight="1" thickTop="1" thickBot="1" x14ac:dyDescent="0.25">
      <c r="A11743" s="20" t="str">
        <f t="shared" si="555"/>
        <v>5333LOXTON</v>
      </c>
      <c r="B11743" s="37">
        <v>5333</v>
      </c>
      <c r="C11743" s="37" t="s">
        <v>11454</v>
      </c>
      <c r="D11743" s="38" t="s">
        <v>170</v>
      </c>
      <c r="E11743" s="39">
        <v>640.47799990615795</v>
      </c>
      <c r="F11743" s="39">
        <f t="shared" si="556"/>
        <v>704.52579989677383</v>
      </c>
      <c r="G11743" s="39">
        <f t="shared" si="557"/>
        <v>832.62139987800538</v>
      </c>
    </row>
    <row r="11744" spans="1:7" ht="25.5" customHeight="1" thickTop="1" thickBot="1" x14ac:dyDescent="0.25">
      <c r="A11744" s="20" t="str">
        <f t="shared" si="555"/>
        <v>5333LOXTON NORTH</v>
      </c>
      <c r="B11744" s="20">
        <v>5333</v>
      </c>
      <c r="C11744" s="20" t="s">
        <v>11455</v>
      </c>
      <c r="D11744" s="21" t="s">
        <v>170</v>
      </c>
      <c r="E11744" s="22">
        <v>640.47799990615795</v>
      </c>
      <c r="F11744" s="22">
        <f t="shared" si="556"/>
        <v>704.52579989677383</v>
      </c>
      <c r="G11744" s="22">
        <f t="shared" si="557"/>
        <v>832.62139987800538</v>
      </c>
    </row>
    <row r="11745" spans="1:7" ht="25.5" customHeight="1" thickTop="1" thickBot="1" x14ac:dyDescent="0.25">
      <c r="A11745" s="20" t="str">
        <f t="shared" si="555"/>
        <v>5333NEW RESIDENCE</v>
      </c>
      <c r="B11745" s="37">
        <v>5333</v>
      </c>
      <c r="C11745" s="37" t="s">
        <v>11456</v>
      </c>
      <c r="D11745" s="38" t="s">
        <v>170</v>
      </c>
      <c r="E11745" s="39">
        <v>640.47799990615795</v>
      </c>
      <c r="F11745" s="39">
        <f t="shared" si="556"/>
        <v>704.52579989677383</v>
      </c>
      <c r="G11745" s="39">
        <f t="shared" si="557"/>
        <v>832.62139987800538</v>
      </c>
    </row>
    <row r="11746" spans="1:7" ht="25.5" customHeight="1" thickTop="1" thickBot="1" x14ac:dyDescent="0.25">
      <c r="A11746" s="20" t="str">
        <f t="shared" si="555"/>
        <v>5333PATA</v>
      </c>
      <c r="B11746" s="20">
        <v>5333</v>
      </c>
      <c r="C11746" s="20" t="s">
        <v>11457</v>
      </c>
      <c r="D11746" s="21" t="s">
        <v>170</v>
      </c>
      <c r="E11746" s="22">
        <v>640.47799990615795</v>
      </c>
      <c r="F11746" s="22">
        <f t="shared" si="556"/>
        <v>704.52579989677383</v>
      </c>
      <c r="G11746" s="22">
        <f t="shared" si="557"/>
        <v>832.62139987800538</v>
      </c>
    </row>
    <row r="11747" spans="1:7" ht="25.5" customHeight="1" thickTop="1" thickBot="1" x14ac:dyDescent="0.25">
      <c r="A11747" s="20" t="str">
        <f t="shared" si="555"/>
        <v>5333PYAP</v>
      </c>
      <c r="B11747" s="37">
        <v>5333</v>
      </c>
      <c r="C11747" s="37" t="s">
        <v>11458</v>
      </c>
      <c r="D11747" s="38" t="s">
        <v>170</v>
      </c>
      <c r="E11747" s="39">
        <v>640.47799990615795</v>
      </c>
      <c r="F11747" s="39">
        <f t="shared" si="556"/>
        <v>704.52579989677383</v>
      </c>
      <c r="G11747" s="39">
        <f t="shared" si="557"/>
        <v>832.62139987800538</v>
      </c>
    </row>
    <row r="11748" spans="1:7" ht="25.5" customHeight="1" thickTop="1" thickBot="1" x14ac:dyDescent="0.25">
      <c r="A11748" s="20" t="str">
        <f t="shared" si="555"/>
        <v>5333PYAP WEST</v>
      </c>
      <c r="B11748" s="20">
        <v>5333</v>
      </c>
      <c r="C11748" s="20" t="s">
        <v>11459</v>
      </c>
      <c r="D11748" s="21" t="s">
        <v>170</v>
      </c>
      <c r="E11748" s="22">
        <v>640.47799990615795</v>
      </c>
      <c r="F11748" s="22">
        <f t="shared" si="556"/>
        <v>704.52579989677383</v>
      </c>
      <c r="G11748" s="22">
        <f t="shared" si="557"/>
        <v>832.62139987800538</v>
      </c>
    </row>
    <row r="11749" spans="1:7" ht="25.5" customHeight="1" thickTop="1" thickBot="1" x14ac:dyDescent="0.25">
      <c r="A11749" s="20" t="str">
        <f t="shared" si="555"/>
        <v>5340MUNDIC CREEK</v>
      </c>
      <c r="B11749" s="37">
        <v>5340</v>
      </c>
      <c r="C11749" s="37" t="s">
        <v>11460</v>
      </c>
      <c r="D11749" s="38" t="s">
        <v>170</v>
      </c>
      <c r="E11749" s="39">
        <v>589.71199965456594</v>
      </c>
      <c r="F11749" s="39">
        <f t="shared" si="556"/>
        <v>648.68319962002261</v>
      </c>
      <c r="G11749" s="39">
        <f t="shared" si="557"/>
        <v>766.6255995509357</v>
      </c>
    </row>
    <row r="11750" spans="1:7" ht="25.5" customHeight="1" thickTop="1" thickBot="1" x14ac:dyDescent="0.25">
      <c r="A11750" s="20" t="str">
        <f t="shared" si="555"/>
        <v>5340MURTHO</v>
      </c>
      <c r="B11750" s="20">
        <v>5340</v>
      </c>
      <c r="C11750" s="20" t="s">
        <v>11461</v>
      </c>
      <c r="D11750" s="21" t="s">
        <v>170</v>
      </c>
      <c r="E11750" s="22">
        <v>589.71199965456594</v>
      </c>
      <c r="F11750" s="22">
        <f t="shared" si="556"/>
        <v>648.68319962002261</v>
      </c>
      <c r="G11750" s="22">
        <f t="shared" si="557"/>
        <v>766.6255995509357</v>
      </c>
    </row>
    <row r="11751" spans="1:7" ht="25.5" customHeight="1" thickTop="1" thickBot="1" x14ac:dyDescent="0.25">
      <c r="A11751" s="20" t="str">
        <f t="shared" si="555"/>
        <v>5340PARINGA</v>
      </c>
      <c r="B11751" s="37">
        <v>5340</v>
      </c>
      <c r="C11751" s="37" t="s">
        <v>11462</v>
      </c>
      <c r="D11751" s="38" t="s">
        <v>170</v>
      </c>
      <c r="E11751" s="39">
        <v>589.71199965456594</v>
      </c>
      <c r="F11751" s="39">
        <f t="shared" si="556"/>
        <v>648.68319962002261</v>
      </c>
      <c r="G11751" s="39">
        <f t="shared" si="557"/>
        <v>766.6255995509357</v>
      </c>
    </row>
    <row r="11752" spans="1:7" ht="25.5" customHeight="1" thickTop="1" thickBot="1" x14ac:dyDescent="0.25">
      <c r="A11752" s="20" t="str">
        <f t="shared" si="555"/>
        <v>5340PIKE RIVER</v>
      </c>
      <c r="B11752" s="20">
        <v>5340</v>
      </c>
      <c r="C11752" s="20" t="s">
        <v>11463</v>
      </c>
      <c r="D11752" s="21" t="s">
        <v>170</v>
      </c>
      <c r="E11752" s="22">
        <v>589.71199965456594</v>
      </c>
      <c r="F11752" s="22">
        <f t="shared" si="556"/>
        <v>648.68319962002261</v>
      </c>
      <c r="G11752" s="22">
        <f t="shared" si="557"/>
        <v>766.6255995509357</v>
      </c>
    </row>
    <row r="11753" spans="1:7" ht="25.5" customHeight="1" thickTop="1" thickBot="1" x14ac:dyDescent="0.25">
      <c r="A11753" s="20" t="str">
        <f t="shared" si="555"/>
        <v>5340WONUARRA</v>
      </c>
      <c r="B11753" s="37">
        <v>5340</v>
      </c>
      <c r="C11753" s="37" t="s">
        <v>11464</v>
      </c>
      <c r="D11753" s="38" t="s">
        <v>170</v>
      </c>
      <c r="E11753" s="39">
        <v>589.71199965456594</v>
      </c>
      <c r="F11753" s="39">
        <f t="shared" si="556"/>
        <v>648.68319962002261</v>
      </c>
      <c r="G11753" s="39">
        <f t="shared" si="557"/>
        <v>766.6255995509357</v>
      </c>
    </row>
    <row r="11754" spans="1:7" ht="25.5" customHeight="1" thickTop="1" thickBot="1" x14ac:dyDescent="0.25">
      <c r="A11754" s="20" t="str">
        <f t="shared" si="555"/>
        <v>5340YAMBA</v>
      </c>
      <c r="B11754" s="20">
        <v>5340</v>
      </c>
      <c r="C11754" s="20" t="s">
        <v>2778</v>
      </c>
      <c r="D11754" s="21" t="s">
        <v>170</v>
      </c>
      <c r="E11754" s="22">
        <v>589.71199965456594</v>
      </c>
      <c r="F11754" s="22">
        <f t="shared" si="556"/>
        <v>648.68319962002261</v>
      </c>
      <c r="G11754" s="22">
        <f t="shared" si="557"/>
        <v>766.6255995509357</v>
      </c>
    </row>
    <row r="11755" spans="1:7" ht="25.5" customHeight="1" thickTop="1" thickBot="1" x14ac:dyDescent="0.25">
      <c r="A11755" s="20" t="str">
        <f t="shared" si="555"/>
        <v>5341CHAFFEY</v>
      </c>
      <c r="B11755" s="37">
        <v>5341</v>
      </c>
      <c r="C11755" s="37" t="s">
        <v>11465</v>
      </c>
      <c r="D11755" s="38" t="s">
        <v>170</v>
      </c>
      <c r="E11755" s="39">
        <v>628.43000028494396</v>
      </c>
      <c r="F11755" s="39">
        <f t="shared" si="556"/>
        <v>691.27300031343839</v>
      </c>
      <c r="G11755" s="39">
        <f t="shared" si="557"/>
        <v>816.95900037042713</v>
      </c>
    </row>
    <row r="11756" spans="1:7" ht="25.5" customHeight="1" thickTop="1" thickBot="1" x14ac:dyDescent="0.25">
      <c r="A11756" s="20" t="str">
        <f t="shared" si="555"/>
        <v>5341COOLTONG</v>
      </c>
      <c r="B11756" s="20">
        <v>5341</v>
      </c>
      <c r="C11756" s="20" t="s">
        <v>11466</v>
      </c>
      <c r="D11756" s="21" t="s">
        <v>170</v>
      </c>
      <c r="E11756" s="22">
        <v>628.43000028494396</v>
      </c>
      <c r="F11756" s="22">
        <f t="shared" si="556"/>
        <v>691.27300031343839</v>
      </c>
      <c r="G11756" s="22">
        <f t="shared" si="557"/>
        <v>816.95900037042713</v>
      </c>
    </row>
    <row r="11757" spans="1:7" ht="25.5" customHeight="1" thickTop="1" thickBot="1" x14ac:dyDescent="0.25">
      <c r="A11757" s="20" t="str">
        <f t="shared" si="555"/>
        <v>5341CRESCENT</v>
      </c>
      <c r="B11757" s="37">
        <v>5341</v>
      </c>
      <c r="C11757" s="37" t="s">
        <v>11467</v>
      </c>
      <c r="D11757" s="38" t="s">
        <v>170</v>
      </c>
      <c r="E11757" s="39">
        <v>628.43000028494396</v>
      </c>
      <c r="F11757" s="39">
        <f t="shared" si="556"/>
        <v>691.27300031343839</v>
      </c>
      <c r="G11757" s="39">
        <f t="shared" si="557"/>
        <v>816.95900037042713</v>
      </c>
    </row>
    <row r="11758" spans="1:7" ht="25.5" customHeight="1" thickTop="1" thickBot="1" x14ac:dyDescent="0.25">
      <c r="A11758" s="20" t="str">
        <f t="shared" si="555"/>
        <v>5341OLD CALPERUM</v>
      </c>
      <c r="B11758" s="20">
        <v>5341</v>
      </c>
      <c r="C11758" s="20" t="s">
        <v>11468</v>
      </c>
      <c r="D11758" s="21" t="s">
        <v>170</v>
      </c>
      <c r="E11758" s="22">
        <v>628.43000028494396</v>
      </c>
      <c r="F11758" s="22">
        <f t="shared" si="556"/>
        <v>691.27300031343839</v>
      </c>
      <c r="G11758" s="22">
        <f t="shared" si="557"/>
        <v>816.95900037042713</v>
      </c>
    </row>
    <row r="11759" spans="1:7" ht="25.5" customHeight="1" thickTop="1" thickBot="1" x14ac:dyDescent="0.25">
      <c r="A11759" s="20" t="str">
        <f t="shared" si="555"/>
        <v>5341RENMARK</v>
      </c>
      <c r="B11759" s="37">
        <v>5341</v>
      </c>
      <c r="C11759" s="37" t="s">
        <v>11469</v>
      </c>
      <c r="D11759" s="38" t="s">
        <v>170</v>
      </c>
      <c r="E11759" s="39">
        <v>628.43000028494396</v>
      </c>
      <c r="F11759" s="39">
        <f t="shared" si="556"/>
        <v>691.27300031343839</v>
      </c>
      <c r="G11759" s="39">
        <f t="shared" si="557"/>
        <v>816.95900037042713</v>
      </c>
    </row>
    <row r="11760" spans="1:7" ht="25.5" customHeight="1" thickTop="1" thickBot="1" x14ac:dyDescent="0.25">
      <c r="A11760" s="20" t="str">
        <f t="shared" si="555"/>
        <v>5341RENMARK NORTH</v>
      </c>
      <c r="B11760" s="20">
        <v>5341</v>
      </c>
      <c r="C11760" s="20" t="s">
        <v>11470</v>
      </c>
      <c r="D11760" s="21" t="s">
        <v>170</v>
      </c>
      <c r="E11760" s="22">
        <v>628.43000028494396</v>
      </c>
      <c r="F11760" s="22">
        <f t="shared" si="556"/>
        <v>691.27300031343839</v>
      </c>
      <c r="G11760" s="22">
        <f t="shared" si="557"/>
        <v>816.95900037042713</v>
      </c>
    </row>
    <row r="11761" spans="1:7" ht="25.5" customHeight="1" thickTop="1" thickBot="1" x14ac:dyDescent="0.25">
      <c r="A11761" s="20" t="str">
        <f t="shared" si="555"/>
        <v>5341RENMARK SOUTH</v>
      </c>
      <c r="B11761" s="37">
        <v>5341</v>
      </c>
      <c r="C11761" s="37" t="s">
        <v>11471</v>
      </c>
      <c r="D11761" s="38" t="s">
        <v>170</v>
      </c>
      <c r="E11761" s="39">
        <v>628.43000028494396</v>
      </c>
      <c r="F11761" s="39">
        <f t="shared" si="556"/>
        <v>691.27300031343839</v>
      </c>
      <c r="G11761" s="39">
        <f t="shared" si="557"/>
        <v>816.95900037042713</v>
      </c>
    </row>
    <row r="11762" spans="1:7" ht="25.5" customHeight="1" thickTop="1" thickBot="1" x14ac:dyDescent="0.25">
      <c r="A11762" s="20" t="str">
        <f t="shared" si="555"/>
        <v>5341RENMARK WEST</v>
      </c>
      <c r="B11762" s="20">
        <v>5341</v>
      </c>
      <c r="C11762" s="20" t="s">
        <v>11472</v>
      </c>
      <c r="D11762" s="21" t="s">
        <v>170</v>
      </c>
      <c r="E11762" s="22">
        <v>628.43000028494396</v>
      </c>
      <c r="F11762" s="22">
        <f t="shared" si="556"/>
        <v>691.27300031343839</v>
      </c>
      <c r="G11762" s="22">
        <f t="shared" si="557"/>
        <v>816.95900037042713</v>
      </c>
    </row>
    <row r="11763" spans="1:7" ht="25.5" customHeight="1" thickTop="1" thickBot="1" x14ac:dyDescent="0.25">
      <c r="A11763" s="20" t="str">
        <f t="shared" si="555"/>
        <v>5342MONASH</v>
      </c>
      <c r="B11763" s="37">
        <v>5342</v>
      </c>
      <c r="C11763" s="37" t="s">
        <v>5176</v>
      </c>
      <c r="D11763" s="38" t="s">
        <v>170</v>
      </c>
      <c r="E11763" s="39">
        <v>626.66199956634</v>
      </c>
      <c r="F11763" s="39">
        <f t="shared" si="556"/>
        <v>689.32819952297405</v>
      </c>
      <c r="G11763" s="39">
        <f t="shared" si="557"/>
        <v>814.66059943624202</v>
      </c>
    </row>
    <row r="11764" spans="1:7" ht="25.5" customHeight="1" thickTop="1" thickBot="1" x14ac:dyDescent="0.25">
      <c r="A11764" s="20" t="str">
        <f t="shared" si="555"/>
        <v>5343BERRI</v>
      </c>
      <c r="B11764" s="20">
        <v>5343</v>
      </c>
      <c r="C11764" s="20" t="s">
        <v>11473</v>
      </c>
      <c r="D11764" s="21" t="s">
        <v>170</v>
      </c>
      <c r="E11764" s="22">
        <v>627.26400018257993</v>
      </c>
      <c r="F11764" s="22">
        <f t="shared" si="556"/>
        <v>689.99040020083794</v>
      </c>
      <c r="G11764" s="22">
        <f t="shared" si="557"/>
        <v>815.44320023735395</v>
      </c>
    </row>
    <row r="11765" spans="1:7" ht="25.5" customHeight="1" thickTop="1" thickBot="1" x14ac:dyDescent="0.25">
      <c r="A11765" s="20" t="str">
        <f t="shared" si="555"/>
        <v>5343GERARD</v>
      </c>
      <c r="B11765" s="37">
        <v>5343</v>
      </c>
      <c r="C11765" s="37" t="s">
        <v>11474</v>
      </c>
      <c r="D11765" s="38" t="s">
        <v>170</v>
      </c>
      <c r="E11765" s="39">
        <v>627.26400018257993</v>
      </c>
      <c r="F11765" s="39">
        <f t="shared" si="556"/>
        <v>689.99040020083794</v>
      </c>
      <c r="G11765" s="39">
        <f t="shared" si="557"/>
        <v>815.44320023735395</v>
      </c>
    </row>
    <row r="11766" spans="1:7" ht="25.5" customHeight="1" thickTop="1" thickBot="1" x14ac:dyDescent="0.25">
      <c r="A11766" s="20" t="str">
        <f t="shared" si="555"/>
        <v>5343GURRA GURRA</v>
      </c>
      <c r="B11766" s="20">
        <v>5343</v>
      </c>
      <c r="C11766" s="20" t="s">
        <v>11475</v>
      </c>
      <c r="D11766" s="21" t="s">
        <v>170</v>
      </c>
      <c r="E11766" s="22">
        <v>627.26400018257993</v>
      </c>
      <c r="F11766" s="22">
        <f t="shared" si="556"/>
        <v>689.99040020083794</v>
      </c>
      <c r="G11766" s="22">
        <f t="shared" si="557"/>
        <v>815.44320023735395</v>
      </c>
    </row>
    <row r="11767" spans="1:7" ht="25.5" customHeight="1" thickTop="1" thickBot="1" x14ac:dyDescent="0.25">
      <c r="A11767" s="20" t="str">
        <f t="shared" si="555"/>
        <v>5343LYRUP</v>
      </c>
      <c r="B11767" s="37">
        <v>5343</v>
      </c>
      <c r="C11767" s="37" t="s">
        <v>11476</v>
      </c>
      <c r="D11767" s="38" t="s">
        <v>170</v>
      </c>
      <c r="E11767" s="39">
        <v>627.26400018257993</v>
      </c>
      <c r="F11767" s="39">
        <f t="shared" si="556"/>
        <v>689.99040020083794</v>
      </c>
      <c r="G11767" s="39">
        <f t="shared" si="557"/>
        <v>815.44320023735395</v>
      </c>
    </row>
    <row r="11768" spans="1:7" ht="25.5" customHeight="1" thickTop="1" thickBot="1" x14ac:dyDescent="0.25">
      <c r="A11768" s="20" t="str">
        <f t="shared" si="555"/>
        <v>5343WINKIE</v>
      </c>
      <c r="B11768" s="20">
        <v>5343</v>
      </c>
      <c r="C11768" s="20" t="s">
        <v>11477</v>
      </c>
      <c r="D11768" s="21" t="s">
        <v>170</v>
      </c>
      <c r="E11768" s="22">
        <v>627.26400018257993</v>
      </c>
      <c r="F11768" s="22">
        <f t="shared" si="556"/>
        <v>689.99040020083794</v>
      </c>
      <c r="G11768" s="22">
        <f t="shared" si="557"/>
        <v>815.44320023735395</v>
      </c>
    </row>
    <row r="11769" spans="1:7" ht="25.5" customHeight="1" thickTop="1" thickBot="1" x14ac:dyDescent="0.25">
      <c r="A11769" s="20" t="str">
        <f t="shared" si="555"/>
        <v>5344GLOSSOP</v>
      </c>
      <c r="B11769" s="37">
        <v>5344</v>
      </c>
      <c r="C11769" s="37" t="s">
        <v>11478</v>
      </c>
      <c r="D11769" s="38" t="s">
        <v>170</v>
      </c>
      <c r="E11769" s="39">
        <v>622.724000213556</v>
      </c>
      <c r="F11769" s="39">
        <f t="shared" si="556"/>
        <v>684.99640023491168</v>
      </c>
      <c r="G11769" s="39">
        <f t="shared" si="557"/>
        <v>809.54120027762281</v>
      </c>
    </row>
    <row r="11770" spans="1:7" ht="25.5" customHeight="1" thickTop="1" thickBot="1" x14ac:dyDescent="0.25">
      <c r="A11770" s="20" t="str">
        <f t="shared" si="555"/>
        <v>5345BARMERA</v>
      </c>
      <c r="B11770" s="20">
        <v>5345</v>
      </c>
      <c r="C11770" s="20" t="s">
        <v>11479</v>
      </c>
      <c r="D11770" s="21" t="s">
        <v>170</v>
      </c>
      <c r="E11770" s="22">
        <v>621.20799992171999</v>
      </c>
      <c r="F11770" s="22">
        <f t="shared" si="556"/>
        <v>683.328799913892</v>
      </c>
      <c r="G11770" s="22">
        <f t="shared" si="557"/>
        <v>807.57039989823602</v>
      </c>
    </row>
    <row r="11771" spans="1:7" ht="25.5" customHeight="1" thickTop="1" thickBot="1" x14ac:dyDescent="0.25">
      <c r="A11771" s="20" t="str">
        <f t="shared" si="555"/>
        <v>5345LOVEDAY</v>
      </c>
      <c r="B11771" s="37">
        <v>5345</v>
      </c>
      <c r="C11771" s="37" t="s">
        <v>11480</v>
      </c>
      <c r="D11771" s="38" t="s">
        <v>170</v>
      </c>
      <c r="E11771" s="39">
        <v>621.20799992171999</v>
      </c>
      <c r="F11771" s="39">
        <f t="shared" si="556"/>
        <v>683.328799913892</v>
      </c>
      <c r="G11771" s="39">
        <f t="shared" si="557"/>
        <v>807.57039989823602</v>
      </c>
    </row>
    <row r="11772" spans="1:7" ht="25.5" customHeight="1" thickTop="1" thickBot="1" x14ac:dyDescent="0.25">
      <c r="A11772" s="20" t="str">
        <f t="shared" si="555"/>
        <v>5345SPECTACLE LAKE</v>
      </c>
      <c r="B11772" s="20">
        <v>5345</v>
      </c>
      <c r="C11772" s="20" t="s">
        <v>11481</v>
      </c>
      <c r="D11772" s="21" t="s">
        <v>170</v>
      </c>
      <c r="E11772" s="22">
        <v>621.20799992171999</v>
      </c>
      <c r="F11772" s="22">
        <f t="shared" si="556"/>
        <v>683.328799913892</v>
      </c>
      <c r="G11772" s="22">
        <f t="shared" si="557"/>
        <v>807.57039989823602</v>
      </c>
    </row>
    <row r="11773" spans="1:7" ht="25.5" customHeight="1" thickTop="1" thickBot="1" x14ac:dyDescent="0.25">
      <c r="A11773" s="20" t="str">
        <f t="shared" si="555"/>
        <v>5346COBDOGLA</v>
      </c>
      <c r="B11773" s="37">
        <v>5346</v>
      </c>
      <c r="C11773" s="37" t="s">
        <v>11482</v>
      </c>
      <c r="D11773" s="38" t="s">
        <v>170</v>
      </c>
      <c r="E11773" s="39">
        <v>626.20200006911398</v>
      </c>
      <c r="F11773" s="39">
        <f t="shared" si="556"/>
        <v>688.82220007602541</v>
      </c>
      <c r="G11773" s="39">
        <f t="shared" si="557"/>
        <v>814.06260008984816</v>
      </c>
    </row>
    <row r="11774" spans="1:7" ht="25.5" customHeight="1" thickTop="1" thickBot="1" x14ac:dyDescent="0.25">
      <c r="A11774" s="20" t="str">
        <f t="shared" si="555"/>
        <v>5350ROSEDALE</v>
      </c>
      <c r="B11774" s="20">
        <v>5350</v>
      </c>
      <c r="C11774" s="20" t="s">
        <v>3290</v>
      </c>
      <c r="D11774" s="21" t="s">
        <v>170</v>
      </c>
      <c r="E11774" s="22">
        <v>810.11999971679995</v>
      </c>
      <c r="F11774" s="22">
        <f t="shared" si="556"/>
        <v>891.13199968848005</v>
      </c>
      <c r="G11774" s="22">
        <f t="shared" si="557"/>
        <v>1053.1559996318399</v>
      </c>
    </row>
    <row r="11775" spans="1:7" ht="25.5" customHeight="1" thickTop="1" thickBot="1" x14ac:dyDescent="0.25">
      <c r="A11775" s="20" t="str">
        <f t="shared" si="555"/>
        <v>5350SANDY CREEK</v>
      </c>
      <c r="B11775" s="37">
        <v>5350</v>
      </c>
      <c r="C11775" s="37" t="s">
        <v>1878</v>
      </c>
      <c r="D11775" s="38" t="s">
        <v>170</v>
      </c>
      <c r="E11775" s="39">
        <v>810.11999971679995</v>
      </c>
      <c r="F11775" s="39">
        <f t="shared" si="556"/>
        <v>891.13199968848005</v>
      </c>
      <c r="G11775" s="39">
        <f t="shared" si="557"/>
        <v>1053.1559996318399</v>
      </c>
    </row>
    <row r="11776" spans="1:7" ht="25.5" customHeight="1" thickTop="1" thickBot="1" x14ac:dyDescent="0.25">
      <c r="A11776" s="20" t="str">
        <f t="shared" si="555"/>
        <v>5351ALTONA</v>
      </c>
      <c r="B11776" s="20">
        <v>5351</v>
      </c>
      <c r="C11776" s="20" t="s">
        <v>5214</v>
      </c>
      <c r="D11776" s="21" t="s">
        <v>170</v>
      </c>
      <c r="E11776" s="22">
        <v>1160.7680003933219</v>
      </c>
      <c r="F11776" s="22">
        <f t="shared" si="556"/>
        <v>1276.8448004326542</v>
      </c>
      <c r="G11776" s="22">
        <f t="shared" si="557"/>
        <v>1508.9984005113186</v>
      </c>
    </row>
    <row r="11777" spans="1:7" ht="25.5" customHeight="1" thickTop="1" thickBot="1" x14ac:dyDescent="0.25">
      <c r="A11777" s="20" t="str">
        <f t="shared" si="555"/>
        <v>5351BAROSSA GOLDFIELDS</v>
      </c>
      <c r="B11777" s="37">
        <v>5351</v>
      </c>
      <c r="C11777" s="37" t="s">
        <v>11483</v>
      </c>
      <c r="D11777" s="38" t="s">
        <v>170</v>
      </c>
      <c r="E11777" s="39">
        <v>1160.7680003933219</v>
      </c>
      <c r="F11777" s="39">
        <f t="shared" si="556"/>
        <v>1276.8448004326542</v>
      </c>
      <c r="G11777" s="39">
        <f t="shared" si="557"/>
        <v>1508.9984005113186</v>
      </c>
    </row>
    <row r="11778" spans="1:7" ht="25.5" customHeight="1" thickTop="1" thickBot="1" x14ac:dyDescent="0.25">
      <c r="A11778" s="20" t="str">
        <f t="shared" si="555"/>
        <v>5351COCKATOO VALLEY</v>
      </c>
      <c r="B11778" s="20">
        <v>5351</v>
      </c>
      <c r="C11778" s="20" t="s">
        <v>11484</v>
      </c>
      <c r="D11778" s="21" t="s">
        <v>170</v>
      </c>
      <c r="E11778" s="22">
        <v>1160.7680003933219</v>
      </c>
      <c r="F11778" s="22">
        <f t="shared" si="556"/>
        <v>1276.8448004326542</v>
      </c>
      <c r="G11778" s="22">
        <f t="shared" si="557"/>
        <v>1508.9984005113186</v>
      </c>
    </row>
    <row r="11779" spans="1:7" ht="25.5" customHeight="1" thickTop="1" thickBot="1" x14ac:dyDescent="0.25">
      <c r="A11779" s="20" t="str">
        <f t="shared" si="555"/>
        <v>5351LYNDOCH</v>
      </c>
      <c r="B11779" s="37">
        <v>5351</v>
      </c>
      <c r="C11779" s="37" t="s">
        <v>11485</v>
      </c>
      <c r="D11779" s="38" t="s">
        <v>170</v>
      </c>
      <c r="E11779" s="39">
        <v>1160.7680003933219</v>
      </c>
      <c r="F11779" s="39">
        <f t="shared" si="556"/>
        <v>1276.8448004326542</v>
      </c>
      <c r="G11779" s="39">
        <f t="shared" si="557"/>
        <v>1508.9984005113186</v>
      </c>
    </row>
    <row r="11780" spans="1:7" ht="25.5" customHeight="1" thickTop="1" thickBot="1" x14ac:dyDescent="0.25">
      <c r="A11780" s="20" t="str">
        <f t="shared" si="555"/>
        <v>5351MOUNT CRAWFORD</v>
      </c>
      <c r="B11780" s="20">
        <v>5351</v>
      </c>
      <c r="C11780" s="20" t="s">
        <v>11486</v>
      </c>
      <c r="D11780" s="21" t="s">
        <v>170</v>
      </c>
      <c r="E11780" s="22">
        <v>1160.7680003933219</v>
      </c>
      <c r="F11780" s="22">
        <f t="shared" si="556"/>
        <v>1276.8448004326542</v>
      </c>
      <c r="G11780" s="22">
        <f t="shared" si="557"/>
        <v>1508.9984005113186</v>
      </c>
    </row>
    <row r="11781" spans="1:7" ht="25.5" customHeight="1" thickTop="1" thickBot="1" x14ac:dyDescent="0.25">
      <c r="A11781" s="20" t="str">
        <f t="shared" ref="A11781:A11844" si="558">CONCATENATE(B11781,C11781)</f>
        <v>5351PEWSEY VALE</v>
      </c>
      <c r="B11781" s="37">
        <v>5351</v>
      </c>
      <c r="C11781" s="37" t="s">
        <v>11487</v>
      </c>
      <c r="D11781" s="38" t="s">
        <v>170</v>
      </c>
      <c r="E11781" s="39">
        <v>1160.7680003933219</v>
      </c>
      <c r="F11781" s="39">
        <f t="shared" ref="F11781:F11844" si="559">1.1*E11781</f>
        <v>1276.8448004326542</v>
      </c>
      <c r="G11781" s="39">
        <f t="shared" ref="G11781:G11844" si="560">1.3*E11781</f>
        <v>1508.9984005113186</v>
      </c>
    </row>
    <row r="11782" spans="1:7" ht="25.5" customHeight="1" thickTop="1" thickBot="1" x14ac:dyDescent="0.25">
      <c r="A11782" s="20" t="str">
        <f t="shared" si="558"/>
        <v>5351WILLIAMSTOWN</v>
      </c>
      <c r="B11782" s="20">
        <v>5351</v>
      </c>
      <c r="C11782" s="20" t="s">
        <v>5212</v>
      </c>
      <c r="D11782" s="21" t="s">
        <v>170</v>
      </c>
      <c r="E11782" s="22">
        <v>1160.7680003933219</v>
      </c>
      <c r="F11782" s="22">
        <f t="shared" si="559"/>
        <v>1276.8448004326542</v>
      </c>
      <c r="G11782" s="22">
        <f t="shared" si="560"/>
        <v>1508.9984005113186</v>
      </c>
    </row>
    <row r="11783" spans="1:7" ht="25.5" customHeight="1" thickTop="1" thickBot="1" x14ac:dyDescent="0.25">
      <c r="A11783" s="20" t="str">
        <f t="shared" si="558"/>
        <v>5352BETHANY</v>
      </c>
      <c r="B11783" s="37">
        <v>5352</v>
      </c>
      <c r="C11783" s="37" t="s">
        <v>11488</v>
      </c>
      <c r="D11783" s="38" t="s">
        <v>170</v>
      </c>
      <c r="E11783" s="39">
        <v>1246.328000333172</v>
      </c>
      <c r="F11783" s="39">
        <f t="shared" si="559"/>
        <v>1370.9608003664894</v>
      </c>
      <c r="G11783" s="39">
        <f t="shared" si="560"/>
        <v>1620.2264004331237</v>
      </c>
    </row>
    <row r="11784" spans="1:7" ht="25.5" customHeight="1" thickTop="1" thickBot="1" x14ac:dyDescent="0.25">
      <c r="A11784" s="20" t="str">
        <f t="shared" si="558"/>
        <v>5352GOMERSAL</v>
      </c>
      <c r="B11784" s="20">
        <v>5352</v>
      </c>
      <c r="C11784" s="20" t="s">
        <v>11489</v>
      </c>
      <c r="D11784" s="21" t="s">
        <v>170</v>
      </c>
      <c r="E11784" s="22">
        <v>1246.328000333172</v>
      </c>
      <c r="F11784" s="22">
        <f t="shared" si="559"/>
        <v>1370.9608003664894</v>
      </c>
      <c r="G11784" s="22">
        <f t="shared" si="560"/>
        <v>1620.2264004331237</v>
      </c>
    </row>
    <row r="11785" spans="1:7" ht="25.5" customHeight="1" thickTop="1" thickBot="1" x14ac:dyDescent="0.25">
      <c r="A11785" s="20" t="str">
        <f t="shared" si="558"/>
        <v>5352KRONDORF</v>
      </c>
      <c r="B11785" s="37">
        <v>5352</v>
      </c>
      <c r="C11785" s="37" t="s">
        <v>11490</v>
      </c>
      <c r="D11785" s="38" t="s">
        <v>170</v>
      </c>
      <c r="E11785" s="39">
        <v>1246.328000333172</v>
      </c>
      <c r="F11785" s="39">
        <f t="shared" si="559"/>
        <v>1370.9608003664894</v>
      </c>
      <c r="G11785" s="39">
        <f t="shared" si="560"/>
        <v>1620.2264004331237</v>
      </c>
    </row>
    <row r="11786" spans="1:7" ht="25.5" customHeight="1" thickTop="1" thickBot="1" x14ac:dyDescent="0.25">
      <c r="A11786" s="20" t="str">
        <f t="shared" si="558"/>
        <v>5352ROWLAND FLAT</v>
      </c>
      <c r="B11786" s="20">
        <v>5352</v>
      </c>
      <c r="C11786" s="20" t="s">
        <v>11491</v>
      </c>
      <c r="D11786" s="21" t="s">
        <v>170</v>
      </c>
      <c r="E11786" s="22">
        <v>1246.328000333172</v>
      </c>
      <c r="F11786" s="22">
        <f t="shared" si="559"/>
        <v>1370.9608003664894</v>
      </c>
      <c r="G11786" s="22">
        <f t="shared" si="560"/>
        <v>1620.2264004331237</v>
      </c>
    </row>
    <row r="11787" spans="1:7" ht="25.5" customHeight="1" thickTop="1" thickBot="1" x14ac:dyDescent="0.25">
      <c r="A11787" s="20" t="str">
        <f t="shared" si="558"/>
        <v>5352STONE WELL</v>
      </c>
      <c r="B11787" s="37">
        <v>5352</v>
      </c>
      <c r="C11787" s="37" t="s">
        <v>11492</v>
      </c>
      <c r="D11787" s="38" t="s">
        <v>170</v>
      </c>
      <c r="E11787" s="39">
        <v>1246.328000333172</v>
      </c>
      <c r="F11787" s="39">
        <f t="shared" si="559"/>
        <v>1370.9608003664894</v>
      </c>
      <c r="G11787" s="39">
        <f t="shared" si="560"/>
        <v>1620.2264004331237</v>
      </c>
    </row>
    <row r="11788" spans="1:7" ht="25.5" customHeight="1" thickTop="1" thickBot="1" x14ac:dyDescent="0.25">
      <c r="A11788" s="20" t="str">
        <f t="shared" si="558"/>
        <v>5352TANUNDA</v>
      </c>
      <c r="B11788" s="20">
        <v>5352</v>
      </c>
      <c r="C11788" s="20" t="s">
        <v>11493</v>
      </c>
      <c r="D11788" s="21" t="s">
        <v>170</v>
      </c>
      <c r="E11788" s="22">
        <v>1246.328000333172</v>
      </c>
      <c r="F11788" s="22">
        <f t="shared" si="559"/>
        <v>1370.9608003664894</v>
      </c>
      <c r="G11788" s="22">
        <f t="shared" si="560"/>
        <v>1620.2264004331237</v>
      </c>
    </row>
    <row r="11789" spans="1:7" ht="25.5" customHeight="1" thickTop="1" thickBot="1" x14ac:dyDescent="0.25">
      <c r="A11789" s="20" t="str">
        <f t="shared" si="558"/>
        <v>5352VINE VALE</v>
      </c>
      <c r="B11789" s="37">
        <v>5352</v>
      </c>
      <c r="C11789" s="37" t="s">
        <v>11494</v>
      </c>
      <c r="D11789" s="38" t="s">
        <v>170</v>
      </c>
      <c r="E11789" s="39">
        <v>1246.328000333172</v>
      </c>
      <c r="F11789" s="39">
        <f t="shared" si="559"/>
        <v>1370.9608003664894</v>
      </c>
      <c r="G11789" s="39">
        <f t="shared" si="560"/>
        <v>1620.2264004331237</v>
      </c>
    </row>
    <row r="11790" spans="1:7" ht="25.5" customHeight="1" thickTop="1" thickBot="1" x14ac:dyDescent="0.25">
      <c r="A11790" s="20" t="str">
        <f t="shared" si="558"/>
        <v>5353ANGASTON</v>
      </c>
      <c r="B11790" s="20">
        <v>5353</v>
      </c>
      <c r="C11790" s="20" t="s">
        <v>11495</v>
      </c>
      <c r="D11790" s="21" t="s">
        <v>170</v>
      </c>
      <c r="E11790" s="22">
        <v>811.02199984734591</v>
      </c>
      <c r="F11790" s="22">
        <f t="shared" si="559"/>
        <v>892.12419983208054</v>
      </c>
      <c r="G11790" s="22">
        <f t="shared" si="560"/>
        <v>1054.3285998015497</v>
      </c>
    </row>
    <row r="11791" spans="1:7" ht="25.5" customHeight="1" thickTop="1" thickBot="1" x14ac:dyDescent="0.25">
      <c r="A11791" s="20" t="str">
        <f t="shared" si="558"/>
        <v>5353BLACK HILL</v>
      </c>
      <c r="B11791" s="37">
        <v>5353</v>
      </c>
      <c r="C11791" s="37" t="s">
        <v>1666</v>
      </c>
      <c r="D11791" s="38" t="s">
        <v>170</v>
      </c>
      <c r="E11791" s="39">
        <v>811.02199984734591</v>
      </c>
      <c r="F11791" s="39">
        <f t="shared" si="559"/>
        <v>892.12419983208054</v>
      </c>
      <c r="G11791" s="39">
        <f t="shared" si="560"/>
        <v>1054.3285998015497</v>
      </c>
    </row>
    <row r="11792" spans="1:7" ht="25.5" customHeight="1" thickTop="1" thickBot="1" x14ac:dyDescent="0.25">
      <c r="A11792" s="20" t="str">
        <f t="shared" si="558"/>
        <v>5353CAMBRAI</v>
      </c>
      <c r="B11792" s="20">
        <v>5353</v>
      </c>
      <c r="C11792" s="20" t="s">
        <v>11496</v>
      </c>
      <c r="D11792" s="21" t="s">
        <v>170</v>
      </c>
      <c r="E11792" s="22">
        <v>811.02199984734591</v>
      </c>
      <c r="F11792" s="22">
        <f t="shared" si="559"/>
        <v>892.12419983208054</v>
      </c>
      <c r="G11792" s="22">
        <f t="shared" si="560"/>
        <v>1054.3285998015497</v>
      </c>
    </row>
    <row r="11793" spans="1:7" ht="25.5" customHeight="1" thickTop="1" thickBot="1" x14ac:dyDescent="0.25">
      <c r="A11793" s="20" t="str">
        <f t="shared" si="558"/>
        <v>5353KEYNETON</v>
      </c>
      <c r="B11793" s="37">
        <v>5353</v>
      </c>
      <c r="C11793" s="37" t="s">
        <v>11497</v>
      </c>
      <c r="D11793" s="38" t="s">
        <v>170</v>
      </c>
      <c r="E11793" s="39">
        <v>811.02199984734591</v>
      </c>
      <c r="F11793" s="39">
        <f t="shared" si="559"/>
        <v>892.12419983208054</v>
      </c>
      <c r="G11793" s="39">
        <f t="shared" si="560"/>
        <v>1054.3285998015497</v>
      </c>
    </row>
    <row r="11794" spans="1:7" ht="25.5" customHeight="1" thickTop="1" thickBot="1" x14ac:dyDescent="0.25">
      <c r="A11794" s="20" t="str">
        <f t="shared" si="558"/>
        <v>5353LANGS LANDING</v>
      </c>
      <c r="B11794" s="20">
        <v>5353</v>
      </c>
      <c r="C11794" s="20" t="s">
        <v>11498</v>
      </c>
      <c r="D11794" s="21" t="s">
        <v>170</v>
      </c>
      <c r="E11794" s="22">
        <v>811.02199984734591</v>
      </c>
      <c r="F11794" s="22">
        <f t="shared" si="559"/>
        <v>892.12419983208054</v>
      </c>
      <c r="G11794" s="22">
        <f t="shared" si="560"/>
        <v>1054.3285998015497</v>
      </c>
    </row>
    <row r="11795" spans="1:7" ht="25.5" customHeight="1" thickTop="1" thickBot="1" x14ac:dyDescent="0.25">
      <c r="A11795" s="20" t="str">
        <f t="shared" si="558"/>
        <v>5353MOCULTA</v>
      </c>
      <c r="B11795" s="37">
        <v>5353</v>
      </c>
      <c r="C11795" s="37" t="s">
        <v>11499</v>
      </c>
      <c r="D11795" s="38" t="s">
        <v>170</v>
      </c>
      <c r="E11795" s="39">
        <v>811.02199984734591</v>
      </c>
      <c r="F11795" s="39">
        <f t="shared" si="559"/>
        <v>892.12419983208054</v>
      </c>
      <c r="G11795" s="39">
        <f t="shared" si="560"/>
        <v>1054.3285998015497</v>
      </c>
    </row>
    <row r="11796" spans="1:7" ht="25.5" customHeight="1" thickTop="1" thickBot="1" x14ac:dyDescent="0.25">
      <c r="A11796" s="20" t="str">
        <f t="shared" si="558"/>
        <v>5353MOUNT MCKENZIE</v>
      </c>
      <c r="B11796" s="20">
        <v>5353</v>
      </c>
      <c r="C11796" s="20" t="s">
        <v>11500</v>
      </c>
      <c r="D11796" s="21" t="s">
        <v>170</v>
      </c>
      <c r="E11796" s="22">
        <v>811.02199984734591</v>
      </c>
      <c r="F11796" s="22">
        <f t="shared" si="559"/>
        <v>892.12419983208054</v>
      </c>
      <c r="G11796" s="22">
        <f t="shared" si="560"/>
        <v>1054.3285998015497</v>
      </c>
    </row>
    <row r="11797" spans="1:7" ht="25.5" customHeight="1" thickTop="1" thickBot="1" x14ac:dyDescent="0.25">
      <c r="A11797" s="20" t="str">
        <f t="shared" si="558"/>
        <v>5353PENRICE</v>
      </c>
      <c r="B11797" s="37">
        <v>5353</v>
      </c>
      <c r="C11797" s="37" t="s">
        <v>11501</v>
      </c>
      <c r="D11797" s="38" t="s">
        <v>170</v>
      </c>
      <c r="E11797" s="39">
        <v>811.02199984734591</v>
      </c>
      <c r="F11797" s="39">
        <f t="shared" si="559"/>
        <v>892.12419983208054</v>
      </c>
      <c r="G11797" s="39">
        <f t="shared" si="560"/>
        <v>1054.3285998015497</v>
      </c>
    </row>
    <row r="11798" spans="1:7" ht="25.5" customHeight="1" thickTop="1" thickBot="1" x14ac:dyDescent="0.25">
      <c r="A11798" s="20" t="str">
        <f t="shared" si="558"/>
        <v>5353PUNYELROO</v>
      </c>
      <c r="B11798" s="20">
        <v>5353</v>
      </c>
      <c r="C11798" s="20" t="s">
        <v>11502</v>
      </c>
      <c r="D11798" s="21" t="s">
        <v>170</v>
      </c>
      <c r="E11798" s="22">
        <v>811.02199984734591</v>
      </c>
      <c r="F11798" s="22">
        <f t="shared" si="559"/>
        <v>892.12419983208054</v>
      </c>
      <c r="G11798" s="22">
        <f t="shared" si="560"/>
        <v>1054.3285998015497</v>
      </c>
    </row>
    <row r="11799" spans="1:7" ht="25.5" customHeight="1" thickTop="1" thickBot="1" x14ac:dyDescent="0.25">
      <c r="A11799" s="20" t="str">
        <f t="shared" si="558"/>
        <v>5353SEDAN</v>
      </c>
      <c r="B11799" s="37">
        <v>5353</v>
      </c>
      <c r="C11799" s="37" t="s">
        <v>11503</v>
      </c>
      <c r="D11799" s="38" t="s">
        <v>170</v>
      </c>
      <c r="E11799" s="39">
        <v>811.02199984734591</v>
      </c>
      <c r="F11799" s="39">
        <f t="shared" si="559"/>
        <v>892.12419983208054</v>
      </c>
      <c r="G11799" s="39">
        <f t="shared" si="560"/>
        <v>1054.3285998015497</v>
      </c>
    </row>
    <row r="11800" spans="1:7" ht="25.5" customHeight="1" thickTop="1" thickBot="1" x14ac:dyDescent="0.25">
      <c r="A11800" s="20" t="str">
        <f t="shared" si="558"/>
        <v>5353SUNNYDALE</v>
      </c>
      <c r="B11800" s="20">
        <v>5353</v>
      </c>
      <c r="C11800" s="20" t="s">
        <v>11504</v>
      </c>
      <c r="D11800" s="21" t="s">
        <v>170</v>
      </c>
      <c r="E11800" s="22">
        <v>811.02199984734591</v>
      </c>
      <c r="F11800" s="22">
        <f t="shared" si="559"/>
        <v>892.12419983208054</v>
      </c>
      <c r="G11800" s="22">
        <f t="shared" si="560"/>
        <v>1054.3285998015497</v>
      </c>
    </row>
    <row r="11801" spans="1:7" ht="25.5" customHeight="1" thickTop="1" thickBot="1" x14ac:dyDescent="0.25">
      <c r="A11801" s="20" t="str">
        <f t="shared" si="558"/>
        <v>5353TOWITTA</v>
      </c>
      <c r="B11801" s="37">
        <v>5353</v>
      </c>
      <c r="C11801" s="37" t="s">
        <v>11505</v>
      </c>
      <c r="D11801" s="38" t="s">
        <v>170</v>
      </c>
      <c r="E11801" s="39">
        <v>811.02199984734591</v>
      </c>
      <c r="F11801" s="39">
        <f t="shared" si="559"/>
        <v>892.12419983208054</v>
      </c>
      <c r="G11801" s="39">
        <f t="shared" si="560"/>
        <v>1054.3285998015497</v>
      </c>
    </row>
    <row r="11802" spans="1:7" ht="25.5" customHeight="1" thickTop="1" thickBot="1" x14ac:dyDescent="0.25">
      <c r="A11802" s="20" t="str">
        <f t="shared" si="558"/>
        <v>5354BAKARA</v>
      </c>
      <c r="B11802" s="20">
        <v>5354</v>
      </c>
      <c r="C11802" s="20" t="s">
        <v>11506</v>
      </c>
      <c r="D11802" s="21" t="s">
        <v>170</v>
      </c>
      <c r="E11802" s="22">
        <v>788.74400018401195</v>
      </c>
      <c r="F11802" s="22">
        <f t="shared" si="559"/>
        <v>867.61840020241323</v>
      </c>
      <c r="G11802" s="22">
        <f t="shared" si="560"/>
        <v>1025.3672002392157</v>
      </c>
    </row>
    <row r="11803" spans="1:7" ht="25.5" customHeight="1" thickTop="1" thickBot="1" x14ac:dyDescent="0.25">
      <c r="A11803" s="20" t="str">
        <f t="shared" si="558"/>
        <v>5354BAKARA WELL</v>
      </c>
      <c r="B11803" s="37">
        <v>5354</v>
      </c>
      <c r="C11803" s="37" t="s">
        <v>11507</v>
      </c>
      <c r="D11803" s="38" t="s">
        <v>170</v>
      </c>
      <c r="E11803" s="39">
        <v>788.74400018401195</v>
      </c>
      <c r="F11803" s="39">
        <f t="shared" si="559"/>
        <v>867.61840020241323</v>
      </c>
      <c r="G11803" s="39">
        <f t="shared" si="560"/>
        <v>1025.3672002392157</v>
      </c>
    </row>
    <row r="11804" spans="1:7" ht="25.5" customHeight="1" thickTop="1" thickBot="1" x14ac:dyDescent="0.25">
      <c r="A11804" s="20" t="str">
        <f t="shared" si="558"/>
        <v>5354BIG BEND</v>
      </c>
      <c r="B11804" s="20">
        <v>5354</v>
      </c>
      <c r="C11804" s="20" t="s">
        <v>11508</v>
      </c>
      <c r="D11804" s="21" t="s">
        <v>170</v>
      </c>
      <c r="E11804" s="22">
        <v>788.74400018401195</v>
      </c>
      <c r="F11804" s="22">
        <f t="shared" si="559"/>
        <v>867.61840020241323</v>
      </c>
      <c r="G11804" s="22">
        <f t="shared" si="560"/>
        <v>1025.3672002392157</v>
      </c>
    </row>
    <row r="11805" spans="1:7" ht="25.5" customHeight="1" thickTop="1" thickBot="1" x14ac:dyDescent="0.25">
      <c r="A11805" s="20" t="str">
        <f t="shared" si="558"/>
        <v>5354FISHER</v>
      </c>
      <c r="B11805" s="37">
        <v>5354</v>
      </c>
      <c r="C11805" s="37" t="s">
        <v>3806</v>
      </c>
      <c r="D11805" s="38" t="s">
        <v>170</v>
      </c>
      <c r="E11805" s="39">
        <v>788.74400018401195</v>
      </c>
      <c r="F11805" s="39">
        <f t="shared" si="559"/>
        <v>867.61840020241323</v>
      </c>
      <c r="G11805" s="39">
        <f t="shared" si="560"/>
        <v>1025.3672002392157</v>
      </c>
    </row>
    <row r="11806" spans="1:7" ht="25.5" customHeight="1" thickTop="1" thickBot="1" x14ac:dyDescent="0.25">
      <c r="A11806" s="20" t="str">
        <f t="shared" si="558"/>
        <v>5354MARKS LANDING</v>
      </c>
      <c r="B11806" s="20">
        <v>5354</v>
      </c>
      <c r="C11806" s="20" t="s">
        <v>11509</v>
      </c>
      <c r="D11806" s="21" t="s">
        <v>170</v>
      </c>
      <c r="E11806" s="22">
        <v>788.74400018401195</v>
      </c>
      <c r="F11806" s="22">
        <f t="shared" si="559"/>
        <v>867.61840020241323</v>
      </c>
      <c r="G11806" s="22">
        <f t="shared" si="560"/>
        <v>1025.3672002392157</v>
      </c>
    </row>
    <row r="11807" spans="1:7" ht="25.5" customHeight="1" thickTop="1" thickBot="1" x14ac:dyDescent="0.25">
      <c r="A11807" s="20" t="str">
        <f t="shared" si="558"/>
        <v>5354NAIDIA</v>
      </c>
      <c r="B11807" s="37">
        <v>5354</v>
      </c>
      <c r="C11807" s="37" t="s">
        <v>11510</v>
      </c>
      <c r="D11807" s="38" t="s">
        <v>170</v>
      </c>
      <c r="E11807" s="39">
        <v>788.74400018401195</v>
      </c>
      <c r="F11807" s="39">
        <f t="shared" si="559"/>
        <v>867.61840020241323</v>
      </c>
      <c r="G11807" s="39">
        <f t="shared" si="560"/>
        <v>1025.3672002392157</v>
      </c>
    </row>
    <row r="11808" spans="1:7" ht="25.5" customHeight="1" thickTop="1" thickBot="1" x14ac:dyDescent="0.25">
      <c r="A11808" s="20" t="str">
        <f t="shared" si="558"/>
        <v>5354SWAN REACH</v>
      </c>
      <c r="B11808" s="20">
        <v>5354</v>
      </c>
      <c r="C11808" s="20" t="s">
        <v>7673</v>
      </c>
      <c r="D11808" s="21" t="s">
        <v>170</v>
      </c>
      <c r="E11808" s="22">
        <v>788.74400018401195</v>
      </c>
      <c r="F11808" s="22">
        <f t="shared" si="559"/>
        <v>867.61840020241323</v>
      </c>
      <c r="G11808" s="22">
        <f t="shared" si="560"/>
        <v>1025.3672002392157</v>
      </c>
    </row>
    <row r="11809" spans="1:7" ht="25.5" customHeight="1" thickTop="1" thickBot="1" x14ac:dyDescent="0.25">
      <c r="A11809" s="20" t="str">
        <f t="shared" si="558"/>
        <v>5355DAVEYSTON</v>
      </c>
      <c r="B11809" s="37">
        <v>5355</v>
      </c>
      <c r="C11809" s="37" t="s">
        <v>11511</v>
      </c>
      <c r="D11809" s="38" t="s">
        <v>170</v>
      </c>
      <c r="E11809" s="39">
        <v>1035.6439996865699</v>
      </c>
      <c r="F11809" s="39">
        <f t="shared" si="559"/>
        <v>1139.2083996552271</v>
      </c>
      <c r="G11809" s="39">
        <f t="shared" si="560"/>
        <v>1346.3371995925411</v>
      </c>
    </row>
    <row r="11810" spans="1:7" ht="25.5" customHeight="1" thickTop="1" thickBot="1" x14ac:dyDescent="0.25">
      <c r="A11810" s="20" t="str">
        <f t="shared" si="558"/>
        <v>5355EBENEZER</v>
      </c>
      <c r="B11810" s="20">
        <v>5355</v>
      </c>
      <c r="C11810" s="20" t="s">
        <v>4488</v>
      </c>
      <c r="D11810" s="21" t="s">
        <v>170</v>
      </c>
      <c r="E11810" s="22">
        <v>1035.6439996865699</v>
      </c>
      <c r="F11810" s="22">
        <f t="shared" si="559"/>
        <v>1139.2083996552271</v>
      </c>
      <c r="G11810" s="22">
        <f t="shared" si="560"/>
        <v>1346.3371995925411</v>
      </c>
    </row>
    <row r="11811" spans="1:7" ht="25.5" customHeight="1" thickTop="1" thickBot="1" x14ac:dyDescent="0.25">
      <c r="A11811" s="20" t="str">
        <f t="shared" si="558"/>
        <v>5355LIGHT PASS</v>
      </c>
      <c r="B11811" s="37">
        <v>5355</v>
      </c>
      <c r="C11811" s="37" t="s">
        <v>11512</v>
      </c>
      <c r="D11811" s="38" t="s">
        <v>170</v>
      </c>
      <c r="E11811" s="39">
        <v>1035.6439996865699</v>
      </c>
      <c r="F11811" s="39">
        <f t="shared" si="559"/>
        <v>1139.2083996552271</v>
      </c>
      <c r="G11811" s="39">
        <f t="shared" si="560"/>
        <v>1346.3371995925411</v>
      </c>
    </row>
    <row r="11812" spans="1:7" ht="25.5" customHeight="1" thickTop="1" thickBot="1" x14ac:dyDescent="0.25">
      <c r="A11812" s="20" t="str">
        <f t="shared" si="558"/>
        <v>5355MARANANGA</v>
      </c>
      <c r="B11812" s="20">
        <v>5355</v>
      </c>
      <c r="C11812" s="20" t="s">
        <v>11513</v>
      </c>
      <c r="D11812" s="21" t="s">
        <v>170</v>
      </c>
      <c r="E11812" s="22">
        <v>1035.6439996865699</v>
      </c>
      <c r="F11812" s="22">
        <f t="shared" si="559"/>
        <v>1139.2083996552271</v>
      </c>
      <c r="G11812" s="22">
        <f t="shared" si="560"/>
        <v>1346.3371995925411</v>
      </c>
    </row>
    <row r="11813" spans="1:7" ht="25.5" customHeight="1" thickTop="1" thickBot="1" x14ac:dyDescent="0.25">
      <c r="A11813" s="20" t="str">
        <f t="shared" si="558"/>
        <v>5355MOPPA</v>
      </c>
      <c r="B11813" s="37">
        <v>5355</v>
      </c>
      <c r="C11813" s="37" t="s">
        <v>11514</v>
      </c>
      <c r="D11813" s="38" t="s">
        <v>170</v>
      </c>
      <c r="E11813" s="39">
        <v>1035.6439996865699</v>
      </c>
      <c r="F11813" s="39">
        <f t="shared" si="559"/>
        <v>1139.2083996552271</v>
      </c>
      <c r="G11813" s="39">
        <f t="shared" si="560"/>
        <v>1346.3371995925411</v>
      </c>
    </row>
    <row r="11814" spans="1:7" ht="25.5" customHeight="1" thickTop="1" thickBot="1" x14ac:dyDescent="0.25">
      <c r="A11814" s="20" t="str">
        <f t="shared" si="558"/>
        <v>5355NURIOOTPA</v>
      </c>
      <c r="B11814" s="20">
        <v>5355</v>
      </c>
      <c r="C11814" s="20" t="s">
        <v>11515</v>
      </c>
      <c r="D11814" s="21" t="s">
        <v>170</v>
      </c>
      <c r="E11814" s="22">
        <v>1035.6439996865699</v>
      </c>
      <c r="F11814" s="22">
        <f t="shared" si="559"/>
        <v>1139.2083996552271</v>
      </c>
      <c r="G11814" s="22">
        <f t="shared" si="560"/>
        <v>1346.3371995925411</v>
      </c>
    </row>
    <row r="11815" spans="1:7" ht="25.5" customHeight="1" thickTop="1" thickBot="1" x14ac:dyDescent="0.25">
      <c r="A11815" s="20" t="str">
        <f t="shared" si="558"/>
        <v>5355SEPPELTSFIELD</v>
      </c>
      <c r="B11815" s="37">
        <v>5355</v>
      </c>
      <c r="C11815" s="37" t="s">
        <v>11516</v>
      </c>
      <c r="D11815" s="38" t="s">
        <v>170</v>
      </c>
      <c r="E11815" s="39">
        <v>1035.6439996865699</v>
      </c>
      <c r="F11815" s="39">
        <f t="shared" si="559"/>
        <v>1139.2083996552271</v>
      </c>
      <c r="G11815" s="39">
        <f t="shared" si="560"/>
        <v>1346.3371995925411</v>
      </c>
    </row>
    <row r="11816" spans="1:7" ht="25.5" customHeight="1" thickTop="1" thickBot="1" x14ac:dyDescent="0.25">
      <c r="A11816" s="20" t="str">
        <f t="shared" si="558"/>
        <v>5355STOCKWELL</v>
      </c>
      <c r="B11816" s="20">
        <v>5355</v>
      </c>
      <c r="C11816" s="20" t="s">
        <v>11517</v>
      </c>
      <c r="D11816" s="21" t="s">
        <v>170</v>
      </c>
      <c r="E11816" s="22">
        <v>1035.6439996865699</v>
      </c>
      <c r="F11816" s="22">
        <f t="shared" si="559"/>
        <v>1139.2083996552271</v>
      </c>
      <c r="G11816" s="22">
        <f t="shared" si="560"/>
        <v>1346.3371995925411</v>
      </c>
    </row>
    <row r="11817" spans="1:7" ht="25.5" customHeight="1" thickTop="1" thickBot="1" x14ac:dyDescent="0.25">
      <c r="A11817" s="20" t="str">
        <f t="shared" si="558"/>
        <v>5356ANNADALE</v>
      </c>
      <c r="B11817" s="37">
        <v>5356</v>
      </c>
      <c r="C11817" s="37" t="s">
        <v>11518</v>
      </c>
      <c r="D11817" s="38" t="s">
        <v>170</v>
      </c>
      <c r="E11817" s="39">
        <v>1111.280000232138</v>
      </c>
      <c r="F11817" s="39">
        <f t="shared" si="559"/>
        <v>1222.4080002553519</v>
      </c>
      <c r="G11817" s="39">
        <f t="shared" si="560"/>
        <v>1444.6640003017794</v>
      </c>
    </row>
    <row r="11818" spans="1:7" ht="25.5" customHeight="1" thickTop="1" thickBot="1" x14ac:dyDescent="0.25">
      <c r="A11818" s="20" t="str">
        <f t="shared" si="558"/>
        <v>5356DUTTON</v>
      </c>
      <c r="B11818" s="20">
        <v>5356</v>
      </c>
      <c r="C11818" s="20" t="s">
        <v>11519</v>
      </c>
      <c r="D11818" s="21" t="s">
        <v>170</v>
      </c>
      <c r="E11818" s="22">
        <v>1111.280000232138</v>
      </c>
      <c r="F11818" s="22">
        <f t="shared" si="559"/>
        <v>1222.4080002553519</v>
      </c>
      <c r="G11818" s="22">
        <f t="shared" si="560"/>
        <v>1444.6640003017794</v>
      </c>
    </row>
    <row r="11819" spans="1:7" ht="25.5" customHeight="1" thickTop="1" thickBot="1" x14ac:dyDescent="0.25">
      <c r="A11819" s="20" t="str">
        <f t="shared" si="558"/>
        <v>5356DUTTON EAST</v>
      </c>
      <c r="B11819" s="37">
        <v>5356</v>
      </c>
      <c r="C11819" s="37" t="s">
        <v>11520</v>
      </c>
      <c r="D11819" s="38" t="s">
        <v>170</v>
      </c>
      <c r="E11819" s="39">
        <v>1111.280000232138</v>
      </c>
      <c r="F11819" s="39">
        <f t="shared" si="559"/>
        <v>1222.4080002553519</v>
      </c>
      <c r="G11819" s="39">
        <f t="shared" si="560"/>
        <v>1444.6640003017794</v>
      </c>
    </row>
    <row r="11820" spans="1:7" ht="25.5" customHeight="1" thickTop="1" thickBot="1" x14ac:dyDescent="0.25">
      <c r="A11820" s="20" t="str">
        <f t="shared" si="558"/>
        <v>5356SANDLETON</v>
      </c>
      <c r="B11820" s="20">
        <v>5356</v>
      </c>
      <c r="C11820" s="20" t="s">
        <v>11521</v>
      </c>
      <c r="D11820" s="21" t="s">
        <v>170</v>
      </c>
      <c r="E11820" s="22">
        <v>1111.280000232138</v>
      </c>
      <c r="F11820" s="22">
        <f t="shared" si="559"/>
        <v>1222.4080002553519</v>
      </c>
      <c r="G11820" s="22">
        <f t="shared" si="560"/>
        <v>1444.6640003017794</v>
      </c>
    </row>
    <row r="11821" spans="1:7" ht="25.5" customHeight="1" thickTop="1" thickBot="1" x14ac:dyDescent="0.25">
      <c r="A11821" s="20" t="str">
        <f t="shared" si="558"/>
        <v>5356ST KITTS</v>
      </c>
      <c r="B11821" s="37">
        <v>5356</v>
      </c>
      <c r="C11821" s="37" t="s">
        <v>11522</v>
      </c>
      <c r="D11821" s="38" t="s">
        <v>170</v>
      </c>
      <c r="E11821" s="39">
        <v>1111.280000232138</v>
      </c>
      <c r="F11821" s="39">
        <f t="shared" si="559"/>
        <v>1222.4080002553519</v>
      </c>
      <c r="G11821" s="39">
        <f t="shared" si="560"/>
        <v>1444.6640003017794</v>
      </c>
    </row>
    <row r="11822" spans="1:7" ht="25.5" customHeight="1" thickTop="1" thickBot="1" x14ac:dyDescent="0.25">
      <c r="A11822" s="20" t="str">
        <f t="shared" si="558"/>
        <v>5356STEINFELD</v>
      </c>
      <c r="B11822" s="20">
        <v>5356</v>
      </c>
      <c r="C11822" s="20" t="s">
        <v>11523</v>
      </c>
      <c r="D11822" s="21" t="s">
        <v>170</v>
      </c>
      <c r="E11822" s="22">
        <v>1111.280000232138</v>
      </c>
      <c r="F11822" s="22">
        <f t="shared" si="559"/>
        <v>1222.4080002553519</v>
      </c>
      <c r="G11822" s="22">
        <f t="shared" si="560"/>
        <v>1444.6640003017794</v>
      </c>
    </row>
    <row r="11823" spans="1:7" ht="25.5" customHeight="1" thickTop="1" thickBot="1" x14ac:dyDescent="0.25">
      <c r="A11823" s="20" t="str">
        <f t="shared" si="558"/>
        <v>5356TRURO</v>
      </c>
      <c r="B11823" s="37">
        <v>5356</v>
      </c>
      <c r="C11823" s="37" t="s">
        <v>11524</v>
      </c>
      <c r="D11823" s="38" t="s">
        <v>170</v>
      </c>
      <c r="E11823" s="39">
        <v>1111.280000232138</v>
      </c>
      <c r="F11823" s="39">
        <f t="shared" si="559"/>
        <v>1222.4080002553519</v>
      </c>
      <c r="G11823" s="39">
        <f t="shared" si="560"/>
        <v>1444.6640003017794</v>
      </c>
    </row>
    <row r="11824" spans="1:7" ht="25.5" customHeight="1" thickTop="1" thickBot="1" x14ac:dyDescent="0.25">
      <c r="A11824" s="20" t="str">
        <f t="shared" si="558"/>
        <v>5357BLANCHETOWN</v>
      </c>
      <c r="B11824" s="20">
        <v>5357</v>
      </c>
      <c r="C11824" s="20" t="s">
        <v>11525</v>
      </c>
      <c r="D11824" s="21" t="s">
        <v>170</v>
      </c>
      <c r="E11824" s="22">
        <v>752.03199956632795</v>
      </c>
      <c r="F11824" s="22">
        <f t="shared" si="559"/>
        <v>827.23519952296078</v>
      </c>
      <c r="G11824" s="22">
        <f t="shared" si="560"/>
        <v>977.64159943622633</v>
      </c>
    </row>
    <row r="11825" spans="1:7" ht="25.5" customHeight="1" thickTop="1" thickBot="1" x14ac:dyDescent="0.25">
      <c r="A11825" s="20" t="str">
        <f t="shared" si="558"/>
        <v>5357MCBEAN POUND</v>
      </c>
      <c r="B11825" s="37">
        <v>5357</v>
      </c>
      <c r="C11825" s="37" t="s">
        <v>11526</v>
      </c>
      <c r="D11825" s="38" t="s">
        <v>170</v>
      </c>
      <c r="E11825" s="39">
        <v>752.03199956632795</v>
      </c>
      <c r="F11825" s="39">
        <f t="shared" si="559"/>
        <v>827.23519952296078</v>
      </c>
      <c r="G11825" s="39">
        <f t="shared" si="560"/>
        <v>977.64159943622633</v>
      </c>
    </row>
    <row r="11826" spans="1:7" ht="25.5" customHeight="1" thickTop="1" thickBot="1" x14ac:dyDescent="0.25">
      <c r="A11826" s="20" t="str">
        <f t="shared" si="558"/>
        <v>5357NEW WELL</v>
      </c>
      <c r="B11826" s="20">
        <v>5357</v>
      </c>
      <c r="C11826" s="20" t="s">
        <v>11527</v>
      </c>
      <c r="D11826" s="21" t="s">
        <v>170</v>
      </c>
      <c r="E11826" s="22">
        <v>752.03199956632795</v>
      </c>
      <c r="F11826" s="22">
        <f t="shared" si="559"/>
        <v>827.23519952296078</v>
      </c>
      <c r="G11826" s="22">
        <f t="shared" si="560"/>
        <v>977.64159943622633</v>
      </c>
    </row>
    <row r="11827" spans="1:7" ht="25.5" customHeight="1" thickTop="1" thickBot="1" x14ac:dyDescent="0.25">
      <c r="A11827" s="20" t="str">
        <f t="shared" si="558"/>
        <v>5357NOTTS WELL</v>
      </c>
      <c r="B11827" s="37">
        <v>5357</v>
      </c>
      <c r="C11827" s="37" t="s">
        <v>11528</v>
      </c>
      <c r="D11827" s="38" t="s">
        <v>170</v>
      </c>
      <c r="E11827" s="39">
        <v>752.03199956632795</v>
      </c>
      <c r="F11827" s="39">
        <f t="shared" si="559"/>
        <v>827.23519952296078</v>
      </c>
      <c r="G11827" s="39">
        <f t="shared" si="560"/>
        <v>977.64159943622633</v>
      </c>
    </row>
    <row r="11828" spans="1:7" ht="25.5" customHeight="1" thickTop="1" thickBot="1" x14ac:dyDescent="0.25">
      <c r="A11828" s="20" t="str">
        <f t="shared" si="558"/>
        <v>5357PAISLEY</v>
      </c>
      <c r="B11828" s="20">
        <v>5357</v>
      </c>
      <c r="C11828" s="20" t="s">
        <v>11529</v>
      </c>
      <c r="D11828" s="21" t="s">
        <v>170</v>
      </c>
      <c r="E11828" s="22">
        <v>752.03199956632795</v>
      </c>
      <c r="F11828" s="22">
        <f t="shared" si="559"/>
        <v>827.23519952296078</v>
      </c>
      <c r="G11828" s="22">
        <f t="shared" si="560"/>
        <v>977.64159943622633</v>
      </c>
    </row>
    <row r="11829" spans="1:7" ht="25.5" customHeight="1" thickTop="1" thickBot="1" x14ac:dyDescent="0.25">
      <c r="A11829" s="20" t="str">
        <f t="shared" si="558"/>
        <v>5360GREENOCK</v>
      </c>
      <c r="B11829" s="37">
        <v>5360</v>
      </c>
      <c r="C11829" s="37" t="s">
        <v>11530</v>
      </c>
      <c r="D11829" s="38" t="s">
        <v>170</v>
      </c>
      <c r="E11829" s="39">
        <v>1063.3679999027158</v>
      </c>
      <c r="F11829" s="39">
        <f t="shared" si="559"/>
        <v>1169.7047998929875</v>
      </c>
      <c r="G11829" s="39">
        <f t="shared" si="560"/>
        <v>1382.3783998735307</v>
      </c>
    </row>
    <row r="11830" spans="1:7" ht="25.5" customHeight="1" thickTop="1" thickBot="1" x14ac:dyDescent="0.25">
      <c r="A11830" s="20" t="str">
        <f t="shared" si="558"/>
        <v>5360NAIN</v>
      </c>
      <c r="B11830" s="20">
        <v>5360</v>
      </c>
      <c r="C11830" s="20" t="s">
        <v>11531</v>
      </c>
      <c r="D11830" s="21" t="s">
        <v>170</v>
      </c>
      <c r="E11830" s="22">
        <v>1063.3679999027158</v>
      </c>
      <c r="F11830" s="22">
        <f t="shared" si="559"/>
        <v>1169.7047998929875</v>
      </c>
      <c r="G11830" s="22">
        <f t="shared" si="560"/>
        <v>1382.3783998735307</v>
      </c>
    </row>
    <row r="11831" spans="1:7" ht="25.5" customHeight="1" thickTop="1" thickBot="1" x14ac:dyDescent="0.25">
      <c r="A11831" s="20" t="str">
        <f t="shared" si="558"/>
        <v>5371MORN HILL</v>
      </c>
      <c r="B11831" s="37">
        <v>5371</v>
      </c>
      <c r="C11831" s="37" t="s">
        <v>11532</v>
      </c>
      <c r="D11831" s="38" t="s">
        <v>170</v>
      </c>
      <c r="E11831" s="39">
        <v>951.19800030830402</v>
      </c>
      <c r="F11831" s="39">
        <f t="shared" si="559"/>
        <v>1046.3178003391345</v>
      </c>
      <c r="G11831" s="39">
        <f t="shared" si="560"/>
        <v>1236.5574004007954</v>
      </c>
    </row>
    <row r="11832" spans="1:7" ht="25.5" customHeight="1" thickTop="1" thickBot="1" x14ac:dyDescent="0.25">
      <c r="A11832" s="20" t="str">
        <f t="shared" si="558"/>
        <v>5371ROSEWORTHY</v>
      </c>
      <c r="B11832" s="20">
        <v>5371</v>
      </c>
      <c r="C11832" s="20" t="s">
        <v>11533</v>
      </c>
      <c r="D11832" s="21" t="s">
        <v>170</v>
      </c>
      <c r="E11832" s="22">
        <v>951.19800030830402</v>
      </c>
      <c r="F11832" s="22">
        <f t="shared" si="559"/>
        <v>1046.3178003391345</v>
      </c>
      <c r="G11832" s="22">
        <f t="shared" si="560"/>
        <v>1236.5574004007954</v>
      </c>
    </row>
    <row r="11833" spans="1:7" ht="25.5" customHeight="1" thickTop="1" thickBot="1" x14ac:dyDescent="0.25">
      <c r="A11833" s="20" t="str">
        <f t="shared" si="558"/>
        <v>5371SHEA-OAK LOG</v>
      </c>
      <c r="B11833" s="37">
        <v>5371</v>
      </c>
      <c r="C11833" s="37" t="s">
        <v>11534</v>
      </c>
      <c r="D11833" s="38" t="s">
        <v>170</v>
      </c>
      <c r="E11833" s="39">
        <v>951.19800030830402</v>
      </c>
      <c r="F11833" s="39">
        <f t="shared" si="559"/>
        <v>1046.3178003391345</v>
      </c>
      <c r="G11833" s="39">
        <f t="shared" si="560"/>
        <v>1236.5574004007954</v>
      </c>
    </row>
    <row r="11834" spans="1:7" ht="25.5" customHeight="1" thickTop="1" thickBot="1" x14ac:dyDescent="0.25">
      <c r="A11834" s="20" t="str">
        <f t="shared" si="558"/>
        <v>5371TEMPLERS</v>
      </c>
      <c r="B11834" s="20">
        <v>5371</v>
      </c>
      <c r="C11834" s="20" t="s">
        <v>11535</v>
      </c>
      <c r="D11834" s="21" t="s">
        <v>170</v>
      </c>
      <c r="E11834" s="22">
        <v>951.19800030830402</v>
      </c>
      <c r="F11834" s="22">
        <f t="shared" si="559"/>
        <v>1046.3178003391345</v>
      </c>
      <c r="G11834" s="22">
        <f t="shared" si="560"/>
        <v>1236.5574004007954</v>
      </c>
    </row>
    <row r="11835" spans="1:7" ht="25.5" customHeight="1" thickTop="1" thickBot="1" x14ac:dyDescent="0.25">
      <c r="A11835" s="20" t="str">
        <f t="shared" si="558"/>
        <v>5372FREELING</v>
      </c>
      <c r="B11835" s="37">
        <v>5372</v>
      </c>
      <c r="C11835" s="37" t="s">
        <v>11536</v>
      </c>
      <c r="D11835" s="38" t="s">
        <v>170</v>
      </c>
      <c r="E11835" s="39">
        <v>980.10000017186394</v>
      </c>
      <c r="F11835" s="39">
        <f t="shared" si="559"/>
        <v>1078.1100001890504</v>
      </c>
      <c r="G11835" s="39">
        <f t="shared" si="560"/>
        <v>1274.1300002234232</v>
      </c>
    </row>
    <row r="11836" spans="1:7" ht="25.5" customHeight="1" thickTop="1" thickBot="1" x14ac:dyDescent="0.25">
      <c r="A11836" s="20" t="str">
        <f t="shared" si="558"/>
        <v>5373ALLENDALE NORTH</v>
      </c>
      <c r="B11836" s="20">
        <v>5373</v>
      </c>
      <c r="C11836" s="20" t="s">
        <v>11537</v>
      </c>
      <c r="D11836" s="21" t="s">
        <v>170</v>
      </c>
      <c r="E11836" s="22">
        <v>1429.4319998409178</v>
      </c>
      <c r="F11836" s="22">
        <f t="shared" si="559"/>
        <v>1572.3751998250098</v>
      </c>
      <c r="G11836" s="22">
        <f t="shared" si="560"/>
        <v>1858.2615997931932</v>
      </c>
    </row>
    <row r="11837" spans="1:7" ht="25.5" customHeight="1" thickTop="1" thickBot="1" x14ac:dyDescent="0.25">
      <c r="A11837" s="20" t="str">
        <f t="shared" si="558"/>
        <v>5373BAGOT WELL</v>
      </c>
      <c r="B11837" s="37">
        <v>5373</v>
      </c>
      <c r="C11837" s="37" t="s">
        <v>11538</v>
      </c>
      <c r="D11837" s="38" t="s">
        <v>170</v>
      </c>
      <c r="E11837" s="39">
        <v>1429.4319998409178</v>
      </c>
      <c r="F11837" s="39">
        <f t="shared" si="559"/>
        <v>1572.3751998250098</v>
      </c>
      <c r="G11837" s="39">
        <f t="shared" si="560"/>
        <v>1858.2615997931932</v>
      </c>
    </row>
    <row r="11838" spans="1:7" ht="25.5" customHeight="1" thickTop="1" thickBot="1" x14ac:dyDescent="0.25">
      <c r="A11838" s="20" t="str">
        <f t="shared" si="558"/>
        <v>5373BETHEL</v>
      </c>
      <c r="B11838" s="20">
        <v>5373</v>
      </c>
      <c r="C11838" s="20" t="s">
        <v>11539</v>
      </c>
      <c r="D11838" s="21" t="s">
        <v>170</v>
      </c>
      <c r="E11838" s="22">
        <v>1429.4319998409178</v>
      </c>
      <c r="F11838" s="22">
        <f t="shared" si="559"/>
        <v>1572.3751998250098</v>
      </c>
      <c r="G11838" s="22">
        <f t="shared" si="560"/>
        <v>1858.2615997931932</v>
      </c>
    </row>
    <row r="11839" spans="1:7" ht="25.5" customHeight="1" thickTop="1" thickBot="1" x14ac:dyDescent="0.25">
      <c r="A11839" s="20" t="str">
        <f t="shared" si="558"/>
        <v>5373FORDS</v>
      </c>
      <c r="B11839" s="37">
        <v>5373</v>
      </c>
      <c r="C11839" s="37" t="s">
        <v>11540</v>
      </c>
      <c r="D11839" s="38" t="s">
        <v>170</v>
      </c>
      <c r="E11839" s="39">
        <v>1429.4319998409178</v>
      </c>
      <c r="F11839" s="39">
        <f t="shared" si="559"/>
        <v>1572.3751998250098</v>
      </c>
      <c r="G11839" s="39">
        <f t="shared" si="560"/>
        <v>1858.2615997931932</v>
      </c>
    </row>
    <row r="11840" spans="1:7" ht="25.5" customHeight="1" thickTop="1" thickBot="1" x14ac:dyDescent="0.25">
      <c r="A11840" s="20" t="str">
        <f t="shared" si="558"/>
        <v>5373HAMILTON</v>
      </c>
      <c r="B11840" s="20">
        <v>5373</v>
      </c>
      <c r="C11840" s="20" t="s">
        <v>1568</v>
      </c>
      <c r="D11840" s="21" t="s">
        <v>170</v>
      </c>
      <c r="E11840" s="22">
        <v>1429.4319998409178</v>
      </c>
      <c r="F11840" s="22">
        <f t="shared" si="559"/>
        <v>1572.3751998250098</v>
      </c>
      <c r="G11840" s="22">
        <f t="shared" si="560"/>
        <v>1858.2615997931932</v>
      </c>
    </row>
    <row r="11841" spans="1:7" ht="25.5" customHeight="1" thickTop="1" thickBot="1" x14ac:dyDescent="0.25">
      <c r="A11841" s="20" t="str">
        <f t="shared" si="558"/>
        <v>5373KAPUNDA</v>
      </c>
      <c r="B11841" s="37">
        <v>5373</v>
      </c>
      <c r="C11841" s="37" t="s">
        <v>11541</v>
      </c>
      <c r="D11841" s="38" t="s">
        <v>170</v>
      </c>
      <c r="E11841" s="39">
        <v>1429.4319998409178</v>
      </c>
      <c r="F11841" s="39">
        <f t="shared" si="559"/>
        <v>1572.3751998250098</v>
      </c>
      <c r="G11841" s="39">
        <f t="shared" si="560"/>
        <v>1858.2615997931932</v>
      </c>
    </row>
    <row r="11842" spans="1:7" ht="25.5" customHeight="1" thickTop="1" thickBot="1" x14ac:dyDescent="0.25">
      <c r="A11842" s="20" t="str">
        <f t="shared" si="558"/>
        <v>5373KOONUNGA</v>
      </c>
      <c r="B11842" s="20">
        <v>5373</v>
      </c>
      <c r="C11842" s="20" t="s">
        <v>11542</v>
      </c>
      <c r="D11842" s="21" t="s">
        <v>170</v>
      </c>
      <c r="E11842" s="22">
        <v>1429.4319998409178</v>
      </c>
      <c r="F11842" s="22">
        <f t="shared" si="559"/>
        <v>1572.3751998250098</v>
      </c>
      <c r="G11842" s="22">
        <f t="shared" si="560"/>
        <v>1858.2615997931932</v>
      </c>
    </row>
    <row r="11843" spans="1:7" ht="25.5" customHeight="1" thickTop="1" thickBot="1" x14ac:dyDescent="0.25">
      <c r="A11843" s="20" t="str">
        <f t="shared" si="558"/>
        <v>5373ST JOHNS</v>
      </c>
      <c r="B11843" s="37">
        <v>5373</v>
      </c>
      <c r="C11843" s="37" t="s">
        <v>11543</v>
      </c>
      <c r="D11843" s="38" t="s">
        <v>170</v>
      </c>
      <c r="E11843" s="39">
        <v>1429.4319998409178</v>
      </c>
      <c r="F11843" s="39">
        <f t="shared" si="559"/>
        <v>1572.3751998250098</v>
      </c>
      <c r="G11843" s="39">
        <f t="shared" si="560"/>
        <v>1858.2615997931932</v>
      </c>
    </row>
    <row r="11844" spans="1:7" ht="25.5" customHeight="1" thickTop="1" thickBot="1" x14ac:dyDescent="0.25">
      <c r="A11844" s="20" t="str">
        <f t="shared" si="558"/>
        <v>5374AUSTRALIA PLAINS</v>
      </c>
      <c r="B11844" s="20">
        <v>5374</v>
      </c>
      <c r="C11844" s="20" t="s">
        <v>11544</v>
      </c>
      <c r="D11844" s="21" t="s">
        <v>170</v>
      </c>
      <c r="E11844" s="22">
        <v>983.48200003766999</v>
      </c>
      <c r="F11844" s="22">
        <f t="shared" si="559"/>
        <v>1081.8302000414371</v>
      </c>
      <c r="G11844" s="22">
        <f t="shared" si="560"/>
        <v>1278.526600048971</v>
      </c>
    </row>
    <row r="11845" spans="1:7" ht="25.5" customHeight="1" thickTop="1" thickBot="1" x14ac:dyDescent="0.25">
      <c r="A11845" s="20" t="str">
        <f t="shared" ref="A11845:A11908" si="561">CONCATENATE(B11845,C11845)</f>
        <v>5374BOWER</v>
      </c>
      <c r="B11845" s="37">
        <v>5374</v>
      </c>
      <c r="C11845" s="37" t="s">
        <v>11545</v>
      </c>
      <c r="D11845" s="38" t="s">
        <v>170</v>
      </c>
      <c r="E11845" s="39">
        <v>983.48200003766999</v>
      </c>
      <c r="F11845" s="39">
        <f t="shared" ref="F11845:F11908" si="562">1.1*E11845</f>
        <v>1081.8302000414371</v>
      </c>
      <c r="G11845" s="39">
        <f t="shared" ref="G11845:G11908" si="563">1.3*E11845</f>
        <v>1278.526600048971</v>
      </c>
    </row>
    <row r="11846" spans="1:7" ht="25.5" customHeight="1" thickTop="1" thickBot="1" x14ac:dyDescent="0.25">
      <c r="A11846" s="20" t="str">
        <f t="shared" si="561"/>
        <v>5374BROWNLOW</v>
      </c>
      <c r="B11846" s="20">
        <v>5374</v>
      </c>
      <c r="C11846" s="20" t="s">
        <v>11546</v>
      </c>
      <c r="D11846" s="21" t="s">
        <v>170</v>
      </c>
      <c r="E11846" s="22">
        <v>983.48200003766999</v>
      </c>
      <c r="F11846" s="22">
        <f t="shared" si="562"/>
        <v>1081.8302000414371</v>
      </c>
      <c r="G11846" s="22">
        <f t="shared" si="563"/>
        <v>1278.526600048971</v>
      </c>
    </row>
    <row r="11847" spans="1:7" ht="25.5" customHeight="1" thickTop="1" thickBot="1" x14ac:dyDescent="0.25">
      <c r="A11847" s="20" t="str">
        <f t="shared" si="561"/>
        <v>5374BUCHANAN</v>
      </c>
      <c r="B11847" s="37">
        <v>5374</v>
      </c>
      <c r="C11847" s="37" t="s">
        <v>1677</v>
      </c>
      <c r="D11847" s="38" t="s">
        <v>170</v>
      </c>
      <c r="E11847" s="39">
        <v>983.48200003766999</v>
      </c>
      <c r="F11847" s="39">
        <f t="shared" si="562"/>
        <v>1081.8302000414371</v>
      </c>
      <c r="G11847" s="39">
        <f t="shared" si="563"/>
        <v>1278.526600048971</v>
      </c>
    </row>
    <row r="11848" spans="1:7" ht="25.5" customHeight="1" thickTop="1" thickBot="1" x14ac:dyDescent="0.25">
      <c r="A11848" s="20" t="str">
        <f t="shared" si="561"/>
        <v>5374EUDUNDA</v>
      </c>
      <c r="B11848" s="20">
        <v>5374</v>
      </c>
      <c r="C11848" s="20" t="s">
        <v>11547</v>
      </c>
      <c r="D11848" s="21" t="s">
        <v>170</v>
      </c>
      <c r="E11848" s="22">
        <v>983.48200003766999</v>
      </c>
      <c r="F11848" s="22">
        <f t="shared" si="562"/>
        <v>1081.8302000414371</v>
      </c>
      <c r="G11848" s="22">
        <f t="shared" si="563"/>
        <v>1278.526600048971</v>
      </c>
    </row>
    <row r="11849" spans="1:7" ht="25.5" customHeight="1" thickTop="1" thickBot="1" x14ac:dyDescent="0.25">
      <c r="A11849" s="20" t="str">
        <f t="shared" si="561"/>
        <v>5374FRANKTON</v>
      </c>
      <c r="B11849" s="37">
        <v>5374</v>
      </c>
      <c r="C11849" s="37" t="s">
        <v>11548</v>
      </c>
      <c r="D11849" s="38" t="s">
        <v>170</v>
      </c>
      <c r="E11849" s="39">
        <v>983.48200003766999</v>
      </c>
      <c r="F11849" s="39">
        <f t="shared" si="562"/>
        <v>1081.8302000414371</v>
      </c>
      <c r="G11849" s="39">
        <f t="shared" si="563"/>
        <v>1278.526600048971</v>
      </c>
    </row>
    <row r="11850" spans="1:7" ht="25.5" customHeight="1" thickTop="1" thickBot="1" x14ac:dyDescent="0.25">
      <c r="A11850" s="20" t="str">
        <f t="shared" si="561"/>
        <v>5374HAMPDEN</v>
      </c>
      <c r="B11850" s="20">
        <v>5374</v>
      </c>
      <c r="C11850" s="20" t="s">
        <v>10017</v>
      </c>
      <c r="D11850" s="21" t="s">
        <v>170</v>
      </c>
      <c r="E11850" s="22">
        <v>983.48200003766999</v>
      </c>
      <c r="F11850" s="22">
        <f t="shared" si="562"/>
        <v>1081.8302000414371</v>
      </c>
      <c r="G11850" s="22">
        <f t="shared" si="563"/>
        <v>1278.526600048971</v>
      </c>
    </row>
    <row r="11851" spans="1:7" ht="25.5" customHeight="1" thickTop="1" thickBot="1" x14ac:dyDescent="0.25">
      <c r="A11851" s="20" t="str">
        <f t="shared" si="561"/>
        <v>5374HANSBOROUGH</v>
      </c>
      <c r="B11851" s="37">
        <v>5374</v>
      </c>
      <c r="C11851" s="37" t="s">
        <v>11549</v>
      </c>
      <c r="D11851" s="38" t="s">
        <v>170</v>
      </c>
      <c r="E11851" s="39">
        <v>983.48200003766999</v>
      </c>
      <c r="F11851" s="39">
        <f t="shared" si="562"/>
        <v>1081.8302000414371</v>
      </c>
      <c r="G11851" s="39">
        <f t="shared" si="563"/>
        <v>1278.526600048971</v>
      </c>
    </row>
    <row r="11852" spans="1:7" ht="25.5" customHeight="1" thickTop="1" thickBot="1" x14ac:dyDescent="0.25">
      <c r="A11852" s="20" t="str">
        <f t="shared" si="561"/>
        <v>5374JULIA</v>
      </c>
      <c r="B11852" s="20">
        <v>5374</v>
      </c>
      <c r="C11852" s="20" t="s">
        <v>11550</v>
      </c>
      <c r="D11852" s="21" t="s">
        <v>170</v>
      </c>
      <c r="E11852" s="22">
        <v>983.48200003766999</v>
      </c>
      <c r="F11852" s="22">
        <f t="shared" si="562"/>
        <v>1081.8302000414371</v>
      </c>
      <c r="G11852" s="22">
        <f t="shared" si="563"/>
        <v>1278.526600048971</v>
      </c>
    </row>
    <row r="11853" spans="1:7" ht="25.5" customHeight="1" thickTop="1" thickBot="1" x14ac:dyDescent="0.25">
      <c r="A11853" s="20" t="str">
        <f t="shared" si="561"/>
        <v>5374MOUNT MARY</v>
      </c>
      <c r="B11853" s="37">
        <v>5374</v>
      </c>
      <c r="C11853" s="37" t="s">
        <v>11551</v>
      </c>
      <c r="D11853" s="38" t="s">
        <v>170</v>
      </c>
      <c r="E11853" s="39">
        <v>983.48200003766999</v>
      </c>
      <c r="F11853" s="39">
        <f t="shared" si="562"/>
        <v>1081.8302000414371</v>
      </c>
      <c r="G11853" s="39">
        <f t="shared" si="563"/>
        <v>1278.526600048971</v>
      </c>
    </row>
    <row r="11854" spans="1:7" ht="25.5" customHeight="1" thickTop="1" thickBot="1" x14ac:dyDescent="0.25">
      <c r="A11854" s="20" t="str">
        <f t="shared" si="561"/>
        <v>5374NEALES FLAT</v>
      </c>
      <c r="B11854" s="20">
        <v>5374</v>
      </c>
      <c r="C11854" s="20" t="s">
        <v>11552</v>
      </c>
      <c r="D11854" s="21" t="s">
        <v>170</v>
      </c>
      <c r="E11854" s="22">
        <v>983.48200003766999</v>
      </c>
      <c r="F11854" s="22">
        <f t="shared" si="562"/>
        <v>1081.8302000414371</v>
      </c>
      <c r="G11854" s="22">
        <f t="shared" si="563"/>
        <v>1278.526600048971</v>
      </c>
    </row>
    <row r="11855" spans="1:7" ht="25.5" customHeight="1" thickTop="1" thickBot="1" x14ac:dyDescent="0.25">
      <c r="A11855" s="20" t="str">
        <f t="shared" si="561"/>
        <v>5374NGAPALA</v>
      </c>
      <c r="B11855" s="37">
        <v>5374</v>
      </c>
      <c r="C11855" s="37" t="s">
        <v>11553</v>
      </c>
      <c r="D11855" s="38" t="s">
        <v>170</v>
      </c>
      <c r="E11855" s="39">
        <v>983.48200003766999</v>
      </c>
      <c r="F11855" s="39">
        <f t="shared" si="562"/>
        <v>1081.8302000414371</v>
      </c>
      <c r="G11855" s="39">
        <f t="shared" si="563"/>
        <v>1278.526600048971</v>
      </c>
    </row>
    <row r="11856" spans="1:7" ht="25.5" customHeight="1" thickTop="1" thickBot="1" x14ac:dyDescent="0.25">
      <c r="A11856" s="20" t="str">
        <f t="shared" si="561"/>
        <v>5374PEEP HILL</v>
      </c>
      <c r="B11856" s="20">
        <v>5374</v>
      </c>
      <c r="C11856" s="20" t="s">
        <v>11554</v>
      </c>
      <c r="D11856" s="21" t="s">
        <v>170</v>
      </c>
      <c r="E11856" s="22">
        <v>983.48200003766999</v>
      </c>
      <c r="F11856" s="22">
        <f t="shared" si="562"/>
        <v>1081.8302000414371</v>
      </c>
      <c r="G11856" s="22">
        <f t="shared" si="563"/>
        <v>1278.526600048971</v>
      </c>
    </row>
    <row r="11857" spans="1:7" ht="25.5" customHeight="1" thickTop="1" thickBot="1" x14ac:dyDescent="0.25">
      <c r="A11857" s="20" t="str">
        <f t="shared" si="561"/>
        <v>5374POINT PASS</v>
      </c>
      <c r="B11857" s="37">
        <v>5374</v>
      </c>
      <c r="C11857" s="37" t="s">
        <v>11555</v>
      </c>
      <c r="D11857" s="38" t="s">
        <v>170</v>
      </c>
      <c r="E11857" s="39">
        <v>983.48200003766999</v>
      </c>
      <c r="F11857" s="39">
        <f t="shared" si="562"/>
        <v>1081.8302000414371</v>
      </c>
      <c r="G11857" s="39">
        <f t="shared" si="563"/>
        <v>1278.526600048971</v>
      </c>
    </row>
    <row r="11858" spans="1:7" ht="25.5" customHeight="1" thickTop="1" thickBot="1" x14ac:dyDescent="0.25">
      <c r="A11858" s="20" t="str">
        <f t="shared" si="561"/>
        <v>5374SUTHERLANDS</v>
      </c>
      <c r="B11858" s="20">
        <v>5374</v>
      </c>
      <c r="C11858" s="20" t="s">
        <v>11556</v>
      </c>
      <c r="D11858" s="21" t="s">
        <v>170</v>
      </c>
      <c r="E11858" s="22">
        <v>983.48200003766999</v>
      </c>
      <c r="F11858" s="22">
        <f t="shared" si="562"/>
        <v>1081.8302000414371</v>
      </c>
      <c r="G11858" s="22">
        <f t="shared" si="563"/>
        <v>1278.526600048971</v>
      </c>
    </row>
    <row r="11859" spans="1:7" ht="25.5" customHeight="1" thickTop="1" thickBot="1" x14ac:dyDescent="0.25">
      <c r="A11859" s="20" t="str">
        <f t="shared" si="561"/>
        <v>5381BRADY CREEK</v>
      </c>
      <c r="B11859" s="37">
        <v>5381</v>
      </c>
      <c r="C11859" s="37" t="s">
        <v>11557</v>
      </c>
      <c r="D11859" s="38" t="s">
        <v>170</v>
      </c>
      <c r="E11859" s="39">
        <v>1157.20400032011</v>
      </c>
      <c r="F11859" s="39">
        <f t="shared" si="562"/>
        <v>1272.9244003521212</v>
      </c>
      <c r="G11859" s="39">
        <f t="shared" si="563"/>
        <v>1504.3652004161431</v>
      </c>
    </row>
    <row r="11860" spans="1:7" ht="25.5" customHeight="1" thickTop="1" thickBot="1" x14ac:dyDescent="0.25">
      <c r="A11860" s="20" t="str">
        <f t="shared" si="561"/>
        <v>5381BRIGHT</v>
      </c>
      <c r="B11860" s="20">
        <v>5381</v>
      </c>
      <c r="C11860" s="20" t="s">
        <v>7252</v>
      </c>
      <c r="D11860" s="21" t="s">
        <v>170</v>
      </c>
      <c r="E11860" s="22">
        <v>1157.20400032011</v>
      </c>
      <c r="F11860" s="22">
        <f t="shared" si="562"/>
        <v>1272.9244003521212</v>
      </c>
      <c r="G11860" s="22">
        <f t="shared" si="563"/>
        <v>1504.3652004161431</v>
      </c>
    </row>
    <row r="11861" spans="1:7" ht="25.5" customHeight="1" thickTop="1" thickBot="1" x14ac:dyDescent="0.25">
      <c r="A11861" s="20" t="str">
        <f t="shared" si="561"/>
        <v>5381EMU DOWNS</v>
      </c>
      <c r="B11861" s="37">
        <v>5381</v>
      </c>
      <c r="C11861" s="37" t="s">
        <v>11558</v>
      </c>
      <c r="D11861" s="38" t="s">
        <v>170</v>
      </c>
      <c r="E11861" s="39">
        <v>1157.20400032011</v>
      </c>
      <c r="F11861" s="39">
        <f t="shared" si="562"/>
        <v>1272.9244003521212</v>
      </c>
      <c r="G11861" s="39">
        <f t="shared" si="563"/>
        <v>1504.3652004161431</v>
      </c>
    </row>
    <row r="11862" spans="1:7" ht="25.5" customHeight="1" thickTop="1" thickBot="1" x14ac:dyDescent="0.25">
      <c r="A11862" s="20" t="str">
        <f t="shared" si="561"/>
        <v>5381GERANIUM PLAINS</v>
      </c>
      <c r="B11862" s="20">
        <v>5381</v>
      </c>
      <c r="C11862" s="20" t="s">
        <v>11559</v>
      </c>
      <c r="D11862" s="21" t="s">
        <v>170</v>
      </c>
      <c r="E11862" s="22">
        <v>1157.20400032011</v>
      </c>
      <c r="F11862" s="22">
        <f t="shared" si="562"/>
        <v>1272.9244003521212</v>
      </c>
      <c r="G11862" s="22">
        <f t="shared" si="563"/>
        <v>1504.3652004161431</v>
      </c>
    </row>
    <row r="11863" spans="1:7" ht="25.5" customHeight="1" thickTop="1" thickBot="1" x14ac:dyDescent="0.25">
      <c r="A11863" s="20" t="str">
        <f t="shared" si="561"/>
        <v>5381HALLELUJAH HILLS</v>
      </c>
      <c r="B11863" s="37">
        <v>5381</v>
      </c>
      <c r="C11863" s="37" t="s">
        <v>11560</v>
      </c>
      <c r="D11863" s="38" t="s">
        <v>170</v>
      </c>
      <c r="E11863" s="39">
        <v>1157.20400032011</v>
      </c>
      <c r="F11863" s="39">
        <f t="shared" si="562"/>
        <v>1272.9244003521212</v>
      </c>
      <c r="G11863" s="39">
        <f t="shared" si="563"/>
        <v>1504.3652004161431</v>
      </c>
    </row>
    <row r="11864" spans="1:7" ht="25.5" customHeight="1" thickTop="1" thickBot="1" x14ac:dyDescent="0.25">
      <c r="A11864" s="20" t="str">
        <f t="shared" si="561"/>
        <v>5381ROBERTSTOWN</v>
      </c>
      <c r="B11864" s="20">
        <v>5381</v>
      </c>
      <c r="C11864" s="20" t="s">
        <v>11561</v>
      </c>
      <c r="D11864" s="21" t="s">
        <v>170</v>
      </c>
      <c r="E11864" s="22">
        <v>1157.20400032011</v>
      </c>
      <c r="F11864" s="22">
        <f t="shared" si="562"/>
        <v>1272.9244003521212</v>
      </c>
      <c r="G11864" s="22">
        <f t="shared" si="563"/>
        <v>1504.3652004161431</v>
      </c>
    </row>
    <row r="11865" spans="1:7" ht="25.5" customHeight="1" thickTop="1" thickBot="1" x14ac:dyDescent="0.25">
      <c r="A11865" s="20" t="str">
        <f t="shared" si="561"/>
        <v>5381ROCKY PLAIN</v>
      </c>
      <c r="B11865" s="37">
        <v>5381</v>
      </c>
      <c r="C11865" s="37" t="s">
        <v>3952</v>
      </c>
      <c r="D11865" s="38" t="s">
        <v>170</v>
      </c>
      <c r="E11865" s="39">
        <v>1157.20400032011</v>
      </c>
      <c r="F11865" s="39">
        <f t="shared" si="562"/>
        <v>1272.9244003521212</v>
      </c>
      <c r="G11865" s="39">
        <f t="shared" si="563"/>
        <v>1504.3652004161431</v>
      </c>
    </row>
    <row r="11866" spans="1:7" ht="25.5" customHeight="1" thickTop="1" thickBot="1" x14ac:dyDescent="0.25">
      <c r="A11866" s="20" t="str">
        <f t="shared" si="561"/>
        <v>5381WORLDS END</v>
      </c>
      <c r="B11866" s="20">
        <v>5381</v>
      </c>
      <c r="C11866" s="20" t="s">
        <v>5074</v>
      </c>
      <c r="D11866" s="21" t="s">
        <v>170</v>
      </c>
      <c r="E11866" s="22">
        <v>1157.20400032011</v>
      </c>
      <c r="F11866" s="22">
        <f t="shared" si="562"/>
        <v>1272.9244003521212</v>
      </c>
      <c r="G11866" s="22">
        <f t="shared" si="563"/>
        <v>1504.3652004161431</v>
      </c>
    </row>
    <row r="11867" spans="1:7" ht="25.5" customHeight="1" thickTop="1" thickBot="1" x14ac:dyDescent="0.25">
      <c r="A11867" s="20" t="str">
        <f t="shared" si="561"/>
        <v>5400MAGDALA</v>
      </c>
      <c r="B11867" s="37">
        <v>5400</v>
      </c>
      <c r="C11867" s="37" t="s">
        <v>11562</v>
      </c>
      <c r="D11867" s="38" t="s">
        <v>170</v>
      </c>
      <c r="E11867" s="39">
        <v>934.11800031691791</v>
      </c>
      <c r="F11867" s="39">
        <f t="shared" si="562"/>
        <v>1027.5298003486098</v>
      </c>
      <c r="G11867" s="39">
        <f t="shared" si="563"/>
        <v>1214.3534004119933</v>
      </c>
    </row>
    <row r="11868" spans="1:7" ht="25.5" customHeight="1" thickTop="1" thickBot="1" x14ac:dyDescent="0.25">
      <c r="A11868" s="20" t="str">
        <f t="shared" si="561"/>
        <v>5400PINKERTON PLAINS</v>
      </c>
      <c r="B11868" s="20">
        <v>5400</v>
      </c>
      <c r="C11868" s="20" t="s">
        <v>11563</v>
      </c>
      <c r="D11868" s="21" t="s">
        <v>170</v>
      </c>
      <c r="E11868" s="22">
        <v>934.11800031691791</v>
      </c>
      <c r="F11868" s="22">
        <f t="shared" si="562"/>
        <v>1027.5298003486098</v>
      </c>
      <c r="G11868" s="22">
        <f t="shared" si="563"/>
        <v>1214.3534004119933</v>
      </c>
    </row>
    <row r="11869" spans="1:7" ht="25.5" customHeight="1" thickTop="1" thickBot="1" x14ac:dyDescent="0.25">
      <c r="A11869" s="20" t="str">
        <f t="shared" si="561"/>
        <v>5400WASLEYS</v>
      </c>
      <c r="B11869" s="37">
        <v>5400</v>
      </c>
      <c r="C11869" s="37" t="s">
        <v>11564</v>
      </c>
      <c r="D11869" s="38" t="s">
        <v>170</v>
      </c>
      <c r="E11869" s="39">
        <v>934.11800031691791</v>
      </c>
      <c r="F11869" s="39">
        <f t="shared" si="562"/>
        <v>1027.5298003486098</v>
      </c>
      <c r="G11869" s="39">
        <f t="shared" si="563"/>
        <v>1214.3534004119933</v>
      </c>
    </row>
    <row r="11870" spans="1:7" ht="25.5" customHeight="1" thickTop="1" thickBot="1" x14ac:dyDescent="0.25">
      <c r="A11870" s="20" t="str">
        <f t="shared" si="561"/>
        <v>5400WOOLSHEDS</v>
      </c>
      <c r="B11870" s="20">
        <v>5400</v>
      </c>
      <c r="C11870" s="20" t="s">
        <v>11565</v>
      </c>
      <c r="D11870" s="21" t="s">
        <v>170</v>
      </c>
      <c r="E11870" s="22">
        <v>934.11800031691791</v>
      </c>
      <c r="F11870" s="22">
        <f t="shared" si="562"/>
        <v>1027.5298003486098</v>
      </c>
      <c r="G11870" s="22">
        <f t="shared" si="563"/>
        <v>1214.3534004119933</v>
      </c>
    </row>
    <row r="11871" spans="1:7" ht="25.5" customHeight="1" thickTop="1" thickBot="1" x14ac:dyDescent="0.25">
      <c r="A11871" s="20" t="str">
        <f t="shared" si="561"/>
        <v>5401ALMA</v>
      </c>
      <c r="B11871" s="37">
        <v>5401</v>
      </c>
      <c r="C11871" s="37" t="s">
        <v>6388</v>
      </c>
      <c r="D11871" s="38" t="s">
        <v>170</v>
      </c>
      <c r="E11871" s="39">
        <v>1039.1439997666141</v>
      </c>
      <c r="F11871" s="39">
        <f t="shared" si="562"/>
        <v>1143.0583997432757</v>
      </c>
      <c r="G11871" s="39">
        <f t="shared" si="563"/>
        <v>1350.8871996965984</v>
      </c>
    </row>
    <row r="11872" spans="1:7" ht="25.5" customHeight="1" thickTop="1" thickBot="1" x14ac:dyDescent="0.25">
      <c r="A11872" s="20" t="str">
        <f t="shared" si="561"/>
        <v>5401HAMLEY BRIDGE</v>
      </c>
      <c r="B11872" s="20">
        <v>5401</v>
      </c>
      <c r="C11872" s="20" t="s">
        <v>11566</v>
      </c>
      <c r="D11872" s="21" t="s">
        <v>170</v>
      </c>
      <c r="E11872" s="22">
        <v>1039.1439997666141</v>
      </c>
      <c r="F11872" s="22">
        <f t="shared" si="562"/>
        <v>1143.0583997432757</v>
      </c>
      <c r="G11872" s="22">
        <f t="shared" si="563"/>
        <v>1350.8871996965984</v>
      </c>
    </row>
    <row r="11873" spans="1:7" ht="25.5" customHeight="1" thickTop="1" thickBot="1" x14ac:dyDescent="0.25">
      <c r="A11873" s="20" t="str">
        <f t="shared" si="561"/>
        <v>5401SALTER SPRINGS</v>
      </c>
      <c r="B11873" s="37">
        <v>5401</v>
      </c>
      <c r="C11873" s="37" t="s">
        <v>11567</v>
      </c>
      <c r="D11873" s="38" t="s">
        <v>170</v>
      </c>
      <c r="E11873" s="39">
        <v>1039.1439997666141</v>
      </c>
      <c r="F11873" s="39">
        <f t="shared" si="562"/>
        <v>1143.0583997432757</v>
      </c>
      <c r="G11873" s="39">
        <f t="shared" si="563"/>
        <v>1350.8871996965984</v>
      </c>
    </row>
    <row r="11874" spans="1:7" ht="25.5" customHeight="1" thickTop="1" thickBot="1" x14ac:dyDescent="0.25">
      <c r="A11874" s="20" t="str">
        <f t="shared" si="561"/>
        <v>5410LINWOOD</v>
      </c>
      <c r="B11874" s="20">
        <v>5410</v>
      </c>
      <c r="C11874" s="20" t="s">
        <v>11568</v>
      </c>
      <c r="D11874" s="21" t="s">
        <v>170</v>
      </c>
      <c r="E11874" s="22">
        <v>974.66799984439206</v>
      </c>
      <c r="F11874" s="22">
        <f t="shared" si="562"/>
        <v>1072.1347998288313</v>
      </c>
      <c r="G11874" s="22">
        <f t="shared" si="563"/>
        <v>1267.0683997977096</v>
      </c>
    </row>
    <row r="11875" spans="1:7" ht="25.5" customHeight="1" thickTop="1" thickBot="1" x14ac:dyDescent="0.25">
      <c r="A11875" s="20" t="str">
        <f t="shared" si="561"/>
        <v>5410STOCKPORT</v>
      </c>
      <c r="B11875" s="37">
        <v>5410</v>
      </c>
      <c r="C11875" s="37" t="s">
        <v>11569</v>
      </c>
      <c r="D11875" s="38" t="s">
        <v>170</v>
      </c>
      <c r="E11875" s="39">
        <v>974.66799984439206</v>
      </c>
      <c r="F11875" s="39">
        <f t="shared" si="562"/>
        <v>1072.1347998288313</v>
      </c>
      <c r="G11875" s="39">
        <f t="shared" si="563"/>
        <v>1267.0683997977096</v>
      </c>
    </row>
    <row r="11876" spans="1:7" ht="25.5" customHeight="1" thickTop="1" thickBot="1" x14ac:dyDescent="0.25">
      <c r="A11876" s="20" t="str">
        <f t="shared" si="561"/>
        <v>5411GILES CORNER</v>
      </c>
      <c r="B11876" s="20">
        <v>5411</v>
      </c>
      <c r="C11876" s="20" t="s">
        <v>11570</v>
      </c>
      <c r="D11876" s="21" t="s">
        <v>170</v>
      </c>
      <c r="E11876" s="22">
        <v>893.50133322255601</v>
      </c>
      <c r="F11876" s="22">
        <f t="shared" si="562"/>
        <v>982.85146654481173</v>
      </c>
      <c r="G11876" s="22">
        <f t="shared" si="563"/>
        <v>1161.5517331893229</v>
      </c>
    </row>
    <row r="11877" spans="1:7" ht="25.5" customHeight="1" thickTop="1" thickBot="1" x14ac:dyDescent="0.25">
      <c r="A11877" s="20" t="str">
        <f t="shared" si="561"/>
        <v>5411TARLEE</v>
      </c>
      <c r="B11877" s="37">
        <v>5411</v>
      </c>
      <c r="C11877" s="37" t="s">
        <v>11571</v>
      </c>
      <c r="D11877" s="38" t="s">
        <v>170</v>
      </c>
      <c r="E11877" s="39">
        <v>893.50133322255601</v>
      </c>
      <c r="F11877" s="39">
        <f t="shared" si="562"/>
        <v>982.85146654481173</v>
      </c>
      <c r="G11877" s="39">
        <f t="shared" si="563"/>
        <v>1161.5517331893229</v>
      </c>
    </row>
    <row r="11878" spans="1:7" ht="25.5" customHeight="1" thickTop="1" thickBot="1" x14ac:dyDescent="0.25">
      <c r="A11878" s="20" t="str">
        <f t="shared" si="561"/>
        <v>5412RHYNIE</v>
      </c>
      <c r="B11878" s="20">
        <v>5412</v>
      </c>
      <c r="C11878" s="20" t="s">
        <v>11572</v>
      </c>
      <c r="D11878" s="21" t="s">
        <v>170</v>
      </c>
      <c r="E11878" s="22">
        <v>1103.7719996726098</v>
      </c>
      <c r="F11878" s="22">
        <f t="shared" si="562"/>
        <v>1214.1491996398709</v>
      </c>
      <c r="G11878" s="22">
        <f t="shared" si="563"/>
        <v>1434.9035995743927</v>
      </c>
    </row>
    <row r="11879" spans="1:7" ht="25.5" customHeight="1" thickTop="1" thickBot="1" x14ac:dyDescent="0.25">
      <c r="A11879" s="20" t="str">
        <f t="shared" si="561"/>
        <v>5412RIVERTON</v>
      </c>
      <c r="B11879" s="37">
        <v>5412</v>
      </c>
      <c r="C11879" s="37" t="s">
        <v>8742</v>
      </c>
      <c r="D11879" s="38" t="s">
        <v>170</v>
      </c>
      <c r="E11879" s="39">
        <v>1103.7719996726098</v>
      </c>
      <c r="F11879" s="39">
        <f t="shared" si="562"/>
        <v>1214.1491996398709</v>
      </c>
      <c r="G11879" s="39">
        <f t="shared" si="563"/>
        <v>1434.9035995743927</v>
      </c>
    </row>
    <row r="11880" spans="1:7" ht="25.5" customHeight="1" thickTop="1" thickBot="1" x14ac:dyDescent="0.25">
      <c r="A11880" s="20" t="str">
        <f t="shared" si="561"/>
        <v>5412WOOLSHED FLAT</v>
      </c>
      <c r="B11880" s="20">
        <v>5412</v>
      </c>
      <c r="C11880" s="20" t="s">
        <v>11573</v>
      </c>
      <c r="D11880" s="21" t="s">
        <v>170</v>
      </c>
      <c r="E11880" s="22">
        <v>1103.7719996726098</v>
      </c>
      <c r="F11880" s="22">
        <f t="shared" si="562"/>
        <v>1214.1491996398709</v>
      </c>
      <c r="G11880" s="22">
        <f t="shared" si="563"/>
        <v>1434.9035995743927</v>
      </c>
    </row>
    <row r="11881" spans="1:7" ht="25.5" customHeight="1" thickTop="1" thickBot="1" x14ac:dyDescent="0.25">
      <c r="A11881" s="20" t="str">
        <f t="shared" si="561"/>
        <v>5413APOINGA</v>
      </c>
      <c r="B11881" s="37">
        <v>5413</v>
      </c>
      <c r="C11881" s="37" t="s">
        <v>11574</v>
      </c>
      <c r="D11881" s="38" t="s">
        <v>170</v>
      </c>
      <c r="E11881" s="39">
        <v>1102.4779995839099</v>
      </c>
      <c r="F11881" s="39">
        <f t="shared" si="562"/>
        <v>1212.725799542301</v>
      </c>
      <c r="G11881" s="39">
        <f t="shared" si="563"/>
        <v>1433.2213994590829</v>
      </c>
    </row>
    <row r="11882" spans="1:7" ht="25.5" customHeight="1" thickTop="1" thickBot="1" x14ac:dyDescent="0.25">
      <c r="A11882" s="20" t="str">
        <f t="shared" si="561"/>
        <v>5413BLACK SPRINGS</v>
      </c>
      <c r="B11882" s="20">
        <v>5413</v>
      </c>
      <c r="C11882" s="20" t="s">
        <v>4603</v>
      </c>
      <c r="D11882" s="21" t="s">
        <v>170</v>
      </c>
      <c r="E11882" s="22">
        <v>1102.4779995839099</v>
      </c>
      <c r="F11882" s="22">
        <f t="shared" si="562"/>
        <v>1212.725799542301</v>
      </c>
      <c r="G11882" s="22">
        <f t="shared" si="563"/>
        <v>1433.2213994590829</v>
      </c>
    </row>
    <row r="11883" spans="1:7" ht="25.5" customHeight="1" thickTop="1" thickBot="1" x14ac:dyDescent="0.25">
      <c r="A11883" s="20" t="str">
        <f t="shared" si="561"/>
        <v>5413MARRABEL</v>
      </c>
      <c r="B11883" s="37">
        <v>5413</v>
      </c>
      <c r="C11883" s="37" t="s">
        <v>11575</v>
      </c>
      <c r="D11883" s="38" t="s">
        <v>170</v>
      </c>
      <c r="E11883" s="39">
        <v>1102.4779995839099</v>
      </c>
      <c r="F11883" s="39">
        <f t="shared" si="562"/>
        <v>1212.725799542301</v>
      </c>
      <c r="G11883" s="39">
        <f t="shared" si="563"/>
        <v>1433.2213994590829</v>
      </c>
    </row>
    <row r="11884" spans="1:7" ht="25.5" customHeight="1" thickTop="1" thickBot="1" x14ac:dyDescent="0.25">
      <c r="A11884" s="20" t="str">
        <f t="shared" si="561"/>
        <v>5413SADDLEWORTH</v>
      </c>
      <c r="B11884" s="20">
        <v>5413</v>
      </c>
      <c r="C11884" s="20" t="s">
        <v>11576</v>
      </c>
      <c r="D11884" s="21" t="s">
        <v>170</v>
      </c>
      <c r="E11884" s="22">
        <v>1102.4779995839099</v>
      </c>
      <c r="F11884" s="22">
        <f t="shared" si="562"/>
        <v>1212.725799542301</v>
      </c>
      <c r="G11884" s="22">
        <f t="shared" si="563"/>
        <v>1433.2213994590829</v>
      </c>
    </row>
    <row r="11885" spans="1:7" ht="25.5" customHeight="1" thickTop="1" thickBot="1" x14ac:dyDescent="0.25">
      <c r="A11885" s="20" t="str">
        <f t="shared" si="561"/>
        <v>5413STEELTON</v>
      </c>
      <c r="B11885" s="37">
        <v>5413</v>
      </c>
      <c r="C11885" s="37" t="s">
        <v>11577</v>
      </c>
      <c r="D11885" s="38" t="s">
        <v>170</v>
      </c>
      <c r="E11885" s="39">
        <v>1102.4779995839099</v>
      </c>
      <c r="F11885" s="39">
        <f t="shared" si="562"/>
        <v>1212.725799542301</v>
      </c>
      <c r="G11885" s="39">
        <f t="shared" si="563"/>
        <v>1433.2213994590829</v>
      </c>
    </row>
    <row r="11886" spans="1:7" ht="25.5" customHeight="1" thickTop="1" thickBot="1" x14ac:dyDescent="0.25">
      <c r="A11886" s="20" t="str">
        <f t="shared" si="561"/>
        <v>5413TARNMA</v>
      </c>
      <c r="B11886" s="20">
        <v>5413</v>
      </c>
      <c r="C11886" s="20" t="s">
        <v>11578</v>
      </c>
      <c r="D11886" s="21" t="s">
        <v>170</v>
      </c>
      <c r="E11886" s="22">
        <v>1102.4779995839099</v>
      </c>
      <c r="F11886" s="22">
        <f t="shared" si="562"/>
        <v>1212.725799542301</v>
      </c>
      <c r="G11886" s="22">
        <f t="shared" si="563"/>
        <v>1433.2213994590829</v>
      </c>
    </row>
    <row r="11887" spans="1:7" ht="25.5" customHeight="1" thickTop="1" thickBot="1" x14ac:dyDescent="0.25">
      <c r="A11887" s="20" t="str">
        <f t="shared" si="561"/>
        <v>5413TOTHILL BELT</v>
      </c>
      <c r="B11887" s="37">
        <v>5413</v>
      </c>
      <c r="C11887" s="37" t="s">
        <v>11579</v>
      </c>
      <c r="D11887" s="38" t="s">
        <v>170</v>
      </c>
      <c r="E11887" s="39">
        <v>1102.4779995839099</v>
      </c>
      <c r="F11887" s="39">
        <f t="shared" si="562"/>
        <v>1212.725799542301</v>
      </c>
      <c r="G11887" s="39">
        <f t="shared" si="563"/>
        <v>1433.2213994590829</v>
      </c>
    </row>
    <row r="11888" spans="1:7" ht="25.5" customHeight="1" thickTop="1" thickBot="1" x14ac:dyDescent="0.25">
      <c r="A11888" s="20" t="str">
        <f t="shared" si="561"/>
        <v>5413TOTHILL CREEK</v>
      </c>
      <c r="B11888" s="20">
        <v>5413</v>
      </c>
      <c r="C11888" s="20" t="s">
        <v>11580</v>
      </c>
      <c r="D11888" s="21" t="s">
        <v>170</v>
      </c>
      <c r="E11888" s="22">
        <v>1102.4779995839099</v>
      </c>
      <c r="F11888" s="22">
        <f t="shared" si="562"/>
        <v>1212.725799542301</v>
      </c>
      <c r="G11888" s="22">
        <f t="shared" si="563"/>
        <v>1433.2213994590829</v>
      </c>
    </row>
    <row r="11889" spans="1:7" ht="25.5" customHeight="1" thickTop="1" thickBot="1" x14ac:dyDescent="0.25">
      <c r="A11889" s="20" t="str">
        <f t="shared" si="561"/>
        <v>5413WATERLOO</v>
      </c>
      <c r="B11889" s="37">
        <v>5413</v>
      </c>
      <c r="C11889" s="37" t="s">
        <v>820</v>
      </c>
      <c r="D11889" s="38" t="s">
        <v>170</v>
      </c>
      <c r="E11889" s="39">
        <v>1102.4779995839099</v>
      </c>
      <c r="F11889" s="39">
        <f t="shared" si="562"/>
        <v>1212.725799542301</v>
      </c>
      <c r="G11889" s="39">
        <f t="shared" si="563"/>
        <v>1433.2213994590829</v>
      </c>
    </row>
    <row r="11890" spans="1:7" ht="25.5" customHeight="1" thickTop="1" thickBot="1" x14ac:dyDescent="0.25">
      <c r="A11890" s="20" t="str">
        <f t="shared" si="561"/>
        <v>5414MANOORA</v>
      </c>
      <c r="B11890" s="20">
        <v>5414</v>
      </c>
      <c r="C11890" s="20" t="s">
        <v>10437</v>
      </c>
      <c r="D11890" s="21" t="s">
        <v>170</v>
      </c>
      <c r="E11890" s="22">
        <v>811.90866687303003</v>
      </c>
      <c r="F11890" s="22">
        <f t="shared" si="562"/>
        <v>893.09953356033316</v>
      </c>
      <c r="G11890" s="22">
        <f t="shared" si="563"/>
        <v>1055.4812669349392</v>
      </c>
    </row>
    <row r="11891" spans="1:7" ht="25.5" customHeight="1" thickTop="1" thickBot="1" x14ac:dyDescent="0.25">
      <c r="A11891" s="20" t="str">
        <f t="shared" si="561"/>
        <v>5415MINTARO</v>
      </c>
      <c r="B11891" s="37">
        <v>5415</v>
      </c>
      <c r="C11891" s="37" t="s">
        <v>11581</v>
      </c>
      <c r="D11891" s="38" t="s">
        <v>170</v>
      </c>
      <c r="E11891" s="39">
        <v>924.76399972761601</v>
      </c>
      <c r="F11891" s="39">
        <f t="shared" si="562"/>
        <v>1017.2403997003777</v>
      </c>
      <c r="G11891" s="39">
        <f t="shared" si="563"/>
        <v>1202.1931996459009</v>
      </c>
    </row>
    <row r="11892" spans="1:7" ht="25.5" customHeight="1" thickTop="1" thickBot="1" x14ac:dyDescent="0.25">
      <c r="A11892" s="20" t="str">
        <f t="shared" si="561"/>
        <v>5415STANLEY</v>
      </c>
      <c r="B11892" s="20">
        <v>5415</v>
      </c>
      <c r="C11892" s="20" t="s">
        <v>7262</v>
      </c>
      <c r="D11892" s="21" t="s">
        <v>170</v>
      </c>
      <c r="E11892" s="22">
        <v>924.76399972761601</v>
      </c>
      <c r="F11892" s="22">
        <f t="shared" si="562"/>
        <v>1017.2403997003777</v>
      </c>
      <c r="G11892" s="22">
        <f t="shared" si="563"/>
        <v>1202.1931996459009</v>
      </c>
    </row>
    <row r="11893" spans="1:7" ht="25.5" customHeight="1" thickTop="1" thickBot="1" x14ac:dyDescent="0.25">
      <c r="A11893" s="20" t="str">
        <f t="shared" si="561"/>
        <v>5416FARRELL FLAT</v>
      </c>
      <c r="B11893" s="37">
        <v>5416</v>
      </c>
      <c r="C11893" s="37" t="s">
        <v>11582</v>
      </c>
      <c r="D11893" s="38" t="s">
        <v>170</v>
      </c>
      <c r="E11893" s="39">
        <v>1181.5260002189159</v>
      </c>
      <c r="F11893" s="39">
        <f t="shared" si="562"/>
        <v>1299.6786002408076</v>
      </c>
      <c r="G11893" s="39">
        <f t="shared" si="563"/>
        <v>1535.9838002845906</v>
      </c>
    </row>
    <row r="11894" spans="1:7" ht="25.5" customHeight="1" thickTop="1" thickBot="1" x14ac:dyDescent="0.25">
      <c r="A11894" s="20" t="str">
        <f t="shared" si="561"/>
        <v>5416PORTER LAGOON</v>
      </c>
      <c r="B11894" s="20">
        <v>5416</v>
      </c>
      <c r="C11894" s="20" t="s">
        <v>11583</v>
      </c>
      <c r="D11894" s="21" t="s">
        <v>170</v>
      </c>
      <c r="E11894" s="22">
        <v>1181.5260002189159</v>
      </c>
      <c r="F11894" s="22">
        <f t="shared" si="562"/>
        <v>1299.6786002408076</v>
      </c>
      <c r="G11894" s="22">
        <f t="shared" si="563"/>
        <v>1535.9838002845906</v>
      </c>
    </row>
    <row r="11895" spans="1:7" ht="25.5" customHeight="1" thickTop="1" thickBot="1" x14ac:dyDescent="0.25">
      <c r="A11895" s="20" t="str">
        <f t="shared" si="561"/>
        <v>5417BALDINA</v>
      </c>
      <c r="B11895" s="37">
        <v>5417</v>
      </c>
      <c r="C11895" s="37" t="s">
        <v>11584</v>
      </c>
      <c r="D11895" s="38" t="s">
        <v>170</v>
      </c>
      <c r="E11895" s="39">
        <v>1037.4280004034661</v>
      </c>
      <c r="F11895" s="39">
        <f t="shared" si="562"/>
        <v>1141.1708004438128</v>
      </c>
      <c r="G11895" s="39">
        <f t="shared" si="563"/>
        <v>1348.6564005245059</v>
      </c>
    </row>
    <row r="11896" spans="1:7" ht="25.5" customHeight="1" thickTop="1" thickBot="1" x14ac:dyDescent="0.25">
      <c r="A11896" s="20" t="str">
        <f t="shared" si="561"/>
        <v>5417BOOBOROWIE</v>
      </c>
      <c r="B11896" s="20">
        <v>5417</v>
      </c>
      <c r="C11896" s="20" t="s">
        <v>11585</v>
      </c>
      <c r="D11896" s="21" t="s">
        <v>170</v>
      </c>
      <c r="E11896" s="22">
        <v>1037.4280004034661</v>
      </c>
      <c r="F11896" s="22">
        <f t="shared" si="562"/>
        <v>1141.1708004438128</v>
      </c>
      <c r="G11896" s="22">
        <f t="shared" si="563"/>
        <v>1348.6564005245059</v>
      </c>
    </row>
    <row r="11897" spans="1:7" ht="25.5" customHeight="1" thickTop="1" thickBot="1" x14ac:dyDescent="0.25">
      <c r="A11897" s="20" t="str">
        <f t="shared" si="561"/>
        <v>5417BURRA</v>
      </c>
      <c r="B11897" s="37">
        <v>5417</v>
      </c>
      <c r="C11897" s="37" t="s">
        <v>3857</v>
      </c>
      <c r="D11897" s="38" t="s">
        <v>170</v>
      </c>
      <c r="E11897" s="39">
        <v>1037.4280004034661</v>
      </c>
      <c r="F11897" s="39">
        <f t="shared" si="562"/>
        <v>1141.1708004438128</v>
      </c>
      <c r="G11897" s="39">
        <f t="shared" si="563"/>
        <v>1348.6564005245059</v>
      </c>
    </row>
    <row r="11898" spans="1:7" ht="25.5" customHeight="1" thickTop="1" thickBot="1" x14ac:dyDescent="0.25">
      <c r="A11898" s="20" t="str">
        <f t="shared" si="561"/>
        <v>5417BURRA EASTERN DISTRICTS</v>
      </c>
      <c r="B11898" s="20">
        <v>5417</v>
      </c>
      <c r="C11898" s="20" t="s">
        <v>11586</v>
      </c>
      <c r="D11898" s="21" t="s">
        <v>170</v>
      </c>
      <c r="E11898" s="22">
        <v>1037.4280004034661</v>
      </c>
      <c r="F11898" s="22">
        <f t="shared" si="562"/>
        <v>1141.1708004438128</v>
      </c>
      <c r="G11898" s="22">
        <f t="shared" si="563"/>
        <v>1348.6564005245059</v>
      </c>
    </row>
    <row r="11899" spans="1:7" ht="25.5" customHeight="1" thickTop="1" thickBot="1" x14ac:dyDescent="0.25">
      <c r="A11899" s="20" t="str">
        <f t="shared" si="561"/>
        <v>5417GUM CREEK</v>
      </c>
      <c r="B11899" s="37">
        <v>5417</v>
      </c>
      <c r="C11899" s="37" t="s">
        <v>11587</v>
      </c>
      <c r="D11899" s="38" t="s">
        <v>170</v>
      </c>
      <c r="E11899" s="39">
        <v>1037.4280004034661</v>
      </c>
      <c r="F11899" s="39">
        <f t="shared" si="562"/>
        <v>1141.1708004438128</v>
      </c>
      <c r="G11899" s="39">
        <f t="shared" si="563"/>
        <v>1348.6564005245059</v>
      </c>
    </row>
    <row r="11900" spans="1:7" ht="25.5" customHeight="1" thickTop="1" thickBot="1" x14ac:dyDescent="0.25">
      <c r="A11900" s="20" t="str">
        <f t="shared" si="561"/>
        <v>5417HANSON</v>
      </c>
      <c r="B11900" s="20">
        <v>5417</v>
      </c>
      <c r="C11900" s="20" t="s">
        <v>11588</v>
      </c>
      <c r="D11900" s="21" t="s">
        <v>170</v>
      </c>
      <c r="E11900" s="22">
        <v>1037.4280004034661</v>
      </c>
      <c r="F11900" s="22">
        <f t="shared" si="562"/>
        <v>1141.1708004438128</v>
      </c>
      <c r="G11900" s="22">
        <f t="shared" si="563"/>
        <v>1348.6564005245059</v>
      </c>
    </row>
    <row r="11901" spans="1:7" ht="25.5" customHeight="1" thickTop="1" thickBot="1" x14ac:dyDescent="0.25">
      <c r="A11901" s="20" t="str">
        <f t="shared" si="561"/>
        <v>5417KOONOONA</v>
      </c>
      <c r="B11901" s="37">
        <v>5417</v>
      </c>
      <c r="C11901" s="37" t="s">
        <v>11589</v>
      </c>
      <c r="D11901" s="38" t="s">
        <v>170</v>
      </c>
      <c r="E11901" s="39">
        <v>1037.4280004034661</v>
      </c>
      <c r="F11901" s="39">
        <f t="shared" si="562"/>
        <v>1141.1708004438128</v>
      </c>
      <c r="G11901" s="39">
        <f t="shared" si="563"/>
        <v>1348.6564005245059</v>
      </c>
    </row>
    <row r="11902" spans="1:7" ht="25.5" customHeight="1" thickTop="1" thickBot="1" x14ac:dyDescent="0.25">
      <c r="A11902" s="20" t="str">
        <f t="shared" si="561"/>
        <v>5417LEIGHTON</v>
      </c>
      <c r="B11902" s="20">
        <v>5417</v>
      </c>
      <c r="C11902" s="20" t="s">
        <v>11590</v>
      </c>
      <c r="D11902" s="21" t="s">
        <v>170</v>
      </c>
      <c r="E11902" s="22">
        <v>1037.4280004034661</v>
      </c>
      <c r="F11902" s="22">
        <f t="shared" si="562"/>
        <v>1141.1708004438128</v>
      </c>
      <c r="G11902" s="22">
        <f t="shared" si="563"/>
        <v>1348.6564005245059</v>
      </c>
    </row>
    <row r="11903" spans="1:7" ht="25.5" customHeight="1" thickTop="1" thickBot="1" x14ac:dyDescent="0.25">
      <c r="A11903" s="20" t="str">
        <f t="shared" si="561"/>
        <v>5417MONGOLATA</v>
      </c>
      <c r="B11903" s="37">
        <v>5417</v>
      </c>
      <c r="C11903" s="37" t="s">
        <v>11591</v>
      </c>
      <c r="D11903" s="38" t="s">
        <v>170</v>
      </c>
      <c r="E11903" s="39">
        <v>1037.4280004034661</v>
      </c>
      <c r="F11903" s="39">
        <f t="shared" si="562"/>
        <v>1141.1708004438128</v>
      </c>
      <c r="G11903" s="39">
        <f t="shared" si="563"/>
        <v>1348.6564005245059</v>
      </c>
    </row>
    <row r="11904" spans="1:7" ht="25.5" customHeight="1" thickTop="1" thickBot="1" x14ac:dyDescent="0.25">
      <c r="A11904" s="20" t="str">
        <f t="shared" si="561"/>
        <v>5417NORTH BOOBOROWIE</v>
      </c>
      <c r="B11904" s="20">
        <v>5417</v>
      </c>
      <c r="C11904" s="20" t="s">
        <v>11592</v>
      </c>
      <c r="D11904" s="21" t="s">
        <v>170</v>
      </c>
      <c r="E11904" s="22">
        <v>1037.4280004034661</v>
      </c>
      <c r="F11904" s="22">
        <f t="shared" si="562"/>
        <v>1141.1708004438128</v>
      </c>
      <c r="G11904" s="22">
        <f t="shared" si="563"/>
        <v>1348.6564005245059</v>
      </c>
    </row>
    <row r="11905" spans="1:7" ht="25.5" customHeight="1" thickTop="1" thickBot="1" x14ac:dyDescent="0.25">
      <c r="A11905" s="20" t="str">
        <f t="shared" si="561"/>
        <v>5417OAKVALE STATION</v>
      </c>
      <c r="B11905" s="37">
        <v>5417</v>
      </c>
      <c r="C11905" s="37" t="s">
        <v>11593</v>
      </c>
      <c r="D11905" s="38" t="s">
        <v>170</v>
      </c>
      <c r="E11905" s="39">
        <v>1037.4280004034661</v>
      </c>
      <c r="F11905" s="39">
        <f t="shared" si="562"/>
        <v>1141.1708004438128</v>
      </c>
      <c r="G11905" s="39">
        <f t="shared" si="563"/>
        <v>1348.6564005245059</v>
      </c>
    </row>
    <row r="11906" spans="1:7" ht="25.5" customHeight="1" thickTop="1" thickBot="1" x14ac:dyDescent="0.25">
      <c r="A11906" s="20" t="str">
        <f t="shared" si="561"/>
        <v>5417WARNES</v>
      </c>
      <c r="B11906" s="20">
        <v>5417</v>
      </c>
      <c r="C11906" s="20" t="s">
        <v>11594</v>
      </c>
      <c r="D11906" s="21" t="s">
        <v>170</v>
      </c>
      <c r="E11906" s="22">
        <v>1037.4280004034661</v>
      </c>
      <c r="F11906" s="22">
        <f t="shared" si="562"/>
        <v>1141.1708004438128</v>
      </c>
      <c r="G11906" s="22">
        <f t="shared" si="563"/>
        <v>1348.6564005245059</v>
      </c>
    </row>
    <row r="11907" spans="1:7" ht="25.5" customHeight="1" thickTop="1" thickBot="1" x14ac:dyDescent="0.25">
      <c r="A11907" s="20" t="str">
        <f t="shared" si="561"/>
        <v>5418COLLINSVILLE</v>
      </c>
      <c r="B11907" s="37">
        <v>5418</v>
      </c>
      <c r="C11907" s="37" t="s">
        <v>10107</v>
      </c>
      <c r="D11907" s="38" t="s">
        <v>170</v>
      </c>
      <c r="E11907" s="39">
        <v>1109.6740001767439</v>
      </c>
      <c r="F11907" s="39">
        <f t="shared" si="562"/>
        <v>1220.6414001944183</v>
      </c>
      <c r="G11907" s="39">
        <f t="shared" si="563"/>
        <v>1442.5762002297672</v>
      </c>
    </row>
    <row r="11908" spans="1:7" ht="25.5" customHeight="1" thickTop="1" thickBot="1" x14ac:dyDescent="0.25">
      <c r="A11908" s="20" t="str">
        <f t="shared" si="561"/>
        <v>5418MOUNT BRYAN</v>
      </c>
      <c r="B11908" s="20">
        <v>5418</v>
      </c>
      <c r="C11908" s="20" t="s">
        <v>11595</v>
      </c>
      <c r="D11908" s="21" t="s">
        <v>170</v>
      </c>
      <c r="E11908" s="22">
        <v>1109.6740001767439</v>
      </c>
      <c r="F11908" s="22">
        <f t="shared" si="562"/>
        <v>1220.6414001944183</v>
      </c>
      <c r="G11908" s="22">
        <f t="shared" si="563"/>
        <v>1442.5762002297672</v>
      </c>
    </row>
    <row r="11909" spans="1:7" ht="25.5" customHeight="1" thickTop="1" thickBot="1" x14ac:dyDescent="0.25">
      <c r="A11909" s="20" t="str">
        <f t="shared" ref="A11909:A11972" si="564">CONCATENATE(B11909,C11909)</f>
        <v>5419CANOWIE</v>
      </c>
      <c r="B11909" s="37">
        <v>5419</v>
      </c>
      <c r="C11909" s="37" t="s">
        <v>11596</v>
      </c>
      <c r="D11909" s="38" t="s">
        <v>170</v>
      </c>
      <c r="E11909" s="39">
        <v>1039.4600001865499</v>
      </c>
      <c r="F11909" s="39">
        <f t="shared" ref="F11909:F11972" si="565">1.1*E11909</f>
        <v>1143.4060002052049</v>
      </c>
      <c r="G11909" s="39">
        <f t="shared" ref="G11909:G11972" si="566">1.3*E11909</f>
        <v>1351.2980002425149</v>
      </c>
    </row>
    <row r="11910" spans="1:7" ht="25.5" customHeight="1" thickTop="1" thickBot="1" x14ac:dyDescent="0.25">
      <c r="A11910" s="20" t="str">
        <f t="shared" si="564"/>
        <v>5419HALLETT</v>
      </c>
      <c r="B11910" s="20">
        <v>5419</v>
      </c>
      <c r="C11910" s="20" t="s">
        <v>11597</v>
      </c>
      <c r="D11910" s="21" t="s">
        <v>170</v>
      </c>
      <c r="E11910" s="22">
        <v>1039.4600001865499</v>
      </c>
      <c r="F11910" s="22">
        <f t="shared" si="565"/>
        <v>1143.4060002052049</v>
      </c>
      <c r="G11910" s="22">
        <f t="shared" si="566"/>
        <v>1351.2980002425149</v>
      </c>
    </row>
    <row r="11911" spans="1:7" ht="25.5" customHeight="1" thickTop="1" thickBot="1" x14ac:dyDescent="0.25">
      <c r="A11911" s="20" t="str">
        <f t="shared" si="564"/>
        <v>5419MOUNT BRYAN EAST</v>
      </c>
      <c r="B11911" s="37">
        <v>5419</v>
      </c>
      <c r="C11911" s="37" t="s">
        <v>11598</v>
      </c>
      <c r="D11911" s="38" t="s">
        <v>170</v>
      </c>
      <c r="E11911" s="39">
        <v>1039.4600001865499</v>
      </c>
      <c r="F11911" s="39">
        <f t="shared" si="565"/>
        <v>1143.4060002052049</v>
      </c>
      <c r="G11911" s="39">
        <f t="shared" si="566"/>
        <v>1351.2980002425149</v>
      </c>
    </row>
    <row r="11912" spans="1:7" ht="25.5" customHeight="1" thickTop="1" thickBot="1" x14ac:dyDescent="0.25">
      <c r="A11912" s="20" t="str">
        <f t="shared" si="564"/>
        <v>5419PINE CREEK</v>
      </c>
      <c r="B11912" s="20">
        <v>5419</v>
      </c>
      <c r="C11912" s="20" t="s">
        <v>629</v>
      </c>
      <c r="D11912" s="21" t="s">
        <v>170</v>
      </c>
      <c r="E11912" s="22">
        <v>1039.4600001865499</v>
      </c>
      <c r="F11912" s="22">
        <f t="shared" si="565"/>
        <v>1143.4060002052049</v>
      </c>
      <c r="G11912" s="22">
        <f t="shared" si="566"/>
        <v>1351.2980002425149</v>
      </c>
    </row>
    <row r="11913" spans="1:7" ht="25.5" customHeight="1" thickTop="1" thickBot="1" x14ac:dyDescent="0.25">
      <c r="A11913" s="20" t="str">
        <f t="shared" si="564"/>
        <v>5419ULOOLOO</v>
      </c>
      <c r="B11913" s="37">
        <v>5419</v>
      </c>
      <c r="C11913" s="37" t="s">
        <v>11599</v>
      </c>
      <c r="D11913" s="38" t="s">
        <v>170</v>
      </c>
      <c r="E11913" s="39">
        <v>1039.4600001865499</v>
      </c>
      <c r="F11913" s="39">
        <f t="shared" si="565"/>
        <v>1143.4060002052049</v>
      </c>
      <c r="G11913" s="39">
        <f t="shared" si="566"/>
        <v>1351.2980002425149</v>
      </c>
    </row>
    <row r="11914" spans="1:7" ht="25.5" customHeight="1" thickTop="1" thickBot="1" x14ac:dyDescent="0.25">
      <c r="A11914" s="20" t="str">
        <f t="shared" si="564"/>
        <v>5419WILLALO</v>
      </c>
      <c r="B11914" s="20">
        <v>5419</v>
      </c>
      <c r="C11914" s="20" t="s">
        <v>11600</v>
      </c>
      <c r="D11914" s="21" t="s">
        <v>170</v>
      </c>
      <c r="E11914" s="22">
        <v>1039.4600001865499</v>
      </c>
      <c r="F11914" s="22">
        <f t="shared" si="565"/>
        <v>1143.4060002052049</v>
      </c>
      <c r="G11914" s="22">
        <f t="shared" si="566"/>
        <v>1351.2980002425149</v>
      </c>
    </row>
    <row r="11915" spans="1:7" ht="25.5" customHeight="1" thickTop="1" thickBot="1" x14ac:dyDescent="0.25">
      <c r="A11915" s="20" t="str">
        <f t="shared" si="564"/>
        <v>5419WONNA</v>
      </c>
      <c r="B11915" s="37">
        <v>5419</v>
      </c>
      <c r="C11915" s="37" t="s">
        <v>11601</v>
      </c>
      <c r="D11915" s="38" t="s">
        <v>170</v>
      </c>
      <c r="E11915" s="39">
        <v>1039.4600001865499</v>
      </c>
      <c r="F11915" s="39">
        <f t="shared" si="565"/>
        <v>1143.4060002052049</v>
      </c>
      <c r="G11915" s="39">
        <f t="shared" si="566"/>
        <v>1351.2980002425149</v>
      </c>
    </row>
    <row r="11916" spans="1:7" ht="25.5" customHeight="1" thickTop="1" thickBot="1" x14ac:dyDescent="0.25">
      <c r="A11916" s="20" t="str">
        <f t="shared" si="564"/>
        <v>5420CANOWIE BELT</v>
      </c>
      <c r="B11916" s="20">
        <v>5420</v>
      </c>
      <c r="C11916" s="20" t="s">
        <v>11602</v>
      </c>
      <c r="D11916" s="21" t="s">
        <v>170</v>
      </c>
      <c r="E11916" s="22">
        <v>1117.367999582244</v>
      </c>
      <c r="F11916" s="22">
        <f t="shared" si="565"/>
        <v>1229.1047995404685</v>
      </c>
      <c r="G11916" s="22">
        <f t="shared" si="566"/>
        <v>1452.5783994569172</v>
      </c>
    </row>
    <row r="11917" spans="1:7" ht="25.5" customHeight="1" thickTop="1" thickBot="1" x14ac:dyDescent="0.25">
      <c r="A11917" s="20" t="str">
        <f t="shared" si="564"/>
        <v>5420WHYTE YARCOWIE</v>
      </c>
      <c r="B11917" s="37">
        <v>5420</v>
      </c>
      <c r="C11917" s="37" t="s">
        <v>11603</v>
      </c>
      <c r="D11917" s="38" t="s">
        <v>170</v>
      </c>
      <c r="E11917" s="39">
        <v>1117.367999582244</v>
      </c>
      <c r="F11917" s="39">
        <f t="shared" si="565"/>
        <v>1229.1047995404685</v>
      </c>
      <c r="G11917" s="39">
        <f t="shared" si="566"/>
        <v>1452.5783994569172</v>
      </c>
    </row>
    <row r="11918" spans="1:7" ht="25.5" customHeight="1" thickTop="1" thickBot="1" x14ac:dyDescent="0.25">
      <c r="A11918" s="20" t="str">
        <f t="shared" si="564"/>
        <v>5421FRANKLYN</v>
      </c>
      <c r="B11918" s="20">
        <v>5421</v>
      </c>
      <c r="C11918" s="20" t="s">
        <v>11604</v>
      </c>
      <c r="D11918" s="21" t="s">
        <v>170</v>
      </c>
      <c r="E11918" s="22">
        <v>1125.0420003508859</v>
      </c>
      <c r="F11918" s="22">
        <f t="shared" si="565"/>
        <v>1237.5462003859745</v>
      </c>
      <c r="G11918" s="22">
        <f t="shared" si="566"/>
        <v>1462.5546004561518</v>
      </c>
    </row>
    <row r="11919" spans="1:7" ht="25.5" customHeight="1" thickTop="1" thickBot="1" x14ac:dyDescent="0.25">
      <c r="A11919" s="20" t="str">
        <f t="shared" si="564"/>
        <v>5421TEROWIE</v>
      </c>
      <c r="B11919" s="37">
        <v>5421</v>
      </c>
      <c r="C11919" s="37" t="s">
        <v>11605</v>
      </c>
      <c r="D11919" s="38" t="s">
        <v>170</v>
      </c>
      <c r="E11919" s="39">
        <v>1125.0420003508859</v>
      </c>
      <c r="F11919" s="39">
        <f t="shared" si="565"/>
        <v>1237.5462003859745</v>
      </c>
      <c r="G11919" s="39">
        <f t="shared" si="566"/>
        <v>1462.5546004561518</v>
      </c>
    </row>
    <row r="11920" spans="1:7" ht="25.5" customHeight="1" thickTop="1" thickBot="1" x14ac:dyDescent="0.25">
      <c r="A11920" s="20" t="str">
        <f t="shared" si="564"/>
        <v>5422CAVENAGH</v>
      </c>
      <c r="B11920" s="20">
        <v>5422</v>
      </c>
      <c r="C11920" s="20" t="s">
        <v>11606</v>
      </c>
      <c r="D11920" s="21" t="s">
        <v>170</v>
      </c>
      <c r="E11920" s="22">
        <v>1567.1880001065419</v>
      </c>
      <c r="F11920" s="22">
        <f t="shared" si="565"/>
        <v>1723.9068001171963</v>
      </c>
      <c r="G11920" s="22">
        <f t="shared" si="566"/>
        <v>2037.3444001385046</v>
      </c>
    </row>
    <row r="11921" spans="1:7" ht="25.5" customHeight="1" thickTop="1" thickBot="1" x14ac:dyDescent="0.25">
      <c r="A11921" s="20" t="str">
        <f t="shared" si="564"/>
        <v>5422DAWSON</v>
      </c>
      <c r="B11921" s="37">
        <v>5422</v>
      </c>
      <c r="C11921" s="37" t="s">
        <v>7505</v>
      </c>
      <c r="D11921" s="38" t="s">
        <v>170</v>
      </c>
      <c r="E11921" s="39">
        <v>1567.1880001065419</v>
      </c>
      <c r="F11921" s="39">
        <f t="shared" si="565"/>
        <v>1723.9068001171963</v>
      </c>
      <c r="G11921" s="39">
        <f t="shared" si="566"/>
        <v>2037.3444001385046</v>
      </c>
    </row>
    <row r="11922" spans="1:7" ht="25.5" customHeight="1" thickTop="1" thickBot="1" x14ac:dyDescent="0.25">
      <c r="A11922" s="20" t="str">
        <f t="shared" si="564"/>
        <v>5422ERSKINE</v>
      </c>
      <c r="B11922" s="20">
        <v>5422</v>
      </c>
      <c r="C11922" s="20" t="s">
        <v>11607</v>
      </c>
      <c r="D11922" s="21" t="s">
        <v>170</v>
      </c>
      <c r="E11922" s="22">
        <v>1567.1880001065419</v>
      </c>
      <c r="F11922" s="22">
        <f t="shared" si="565"/>
        <v>1723.9068001171963</v>
      </c>
      <c r="G11922" s="22">
        <f t="shared" si="566"/>
        <v>2037.3444001385046</v>
      </c>
    </row>
    <row r="11923" spans="1:7" ht="25.5" customHeight="1" thickTop="1" thickBot="1" x14ac:dyDescent="0.25">
      <c r="A11923" s="20" t="str">
        <f t="shared" si="564"/>
        <v>5422HARDY</v>
      </c>
      <c r="B11923" s="37">
        <v>5422</v>
      </c>
      <c r="C11923" s="37" t="s">
        <v>11608</v>
      </c>
      <c r="D11923" s="38" t="s">
        <v>170</v>
      </c>
      <c r="E11923" s="39">
        <v>1567.1880001065419</v>
      </c>
      <c r="F11923" s="39">
        <f t="shared" si="565"/>
        <v>1723.9068001171963</v>
      </c>
      <c r="G11923" s="39">
        <f t="shared" si="566"/>
        <v>2037.3444001385046</v>
      </c>
    </row>
    <row r="11924" spans="1:7" ht="25.5" customHeight="1" thickTop="1" thickBot="1" x14ac:dyDescent="0.25">
      <c r="A11924" s="20" t="str">
        <f t="shared" si="564"/>
        <v>5422MANNANARIE</v>
      </c>
      <c r="B11924" s="20">
        <v>5422</v>
      </c>
      <c r="C11924" s="20" t="s">
        <v>11609</v>
      </c>
      <c r="D11924" s="21" t="s">
        <v>170</v>
      </c>
      <c r="E11924" s="22">
        <v>1567.1880001065419</v>
      </c>
      <c r="F11924" s="22">
        <f t="shared" si="565"/>
        <v>1723.9068001171963</v>
      </c>
      <c r="G11924" s="22">
        <f t="shared" si="566"/>
        <v>2037.3444001385046</v>
      </c>
    </row>
    <row r="11925" spans="1:7" ht="25.5" customHeight="1" thickTop="1" thickBot="1" x14ac:dyDescent="0.25">
      <c r="A11925" s="20" t="str">
        <f t="shared" si="564"/>
        <v>5422MINVALARA</v>
      </c>
      <c r="B11925" s="37">
        <v>5422</v>
      </c>
      <c r="C11925" s="37" t="s">
        <v>11610</v>
      </c>
      <c r="D11925" s="38" t="s">
        <v>170</v>
      </c>
      <c r="E11925" s="39">
        <v>1567.1880001065419</v>
      </c>
      <c r="F11925" s="39">
        <f t="shared" si="565"/>
        <v>1723.9068001171963</v>
      </c>
      <c r="G11925" s="39">
        <f t="shared" si="566"/>
        <v>2037.3444001385046</v>
      </c>
    </row>
    <row r="11926" spans="1:7" ht="25.5" customHeight="1" thickTop="1" thickBot="1" x14ac:dyDescent="0.25">
      <c r="A11926" s="20" t="str">
        <f t="shared" si="564"/>
        <v>5422OODLA WIRRA</v>
      </c>
      <c r="B11926" s="20">
        <v>5422</v>
      </c>
      <c r="C11926" s="20" t="s">
        <v>11611</v>
      </c>
      <c r="D11926" s="21" t="s">
        <v>170</v>
      </c>
      <c r="E11926" s="22">
        <v>1567.1880001065419</v>
      </c>
      <c r="F11926" s="22">
        <f t="shared" si="565"/>
        <v>1723.9068001171963</v>
      </c>
      <c r="G11926" s="22">
        <f t="shared" si="566"/>
        <v>2037.3444001385046</v>
      </c>
    </row>
    <row r="11927" spans="1:7" ht="25.5" customHeight="1" thickTop="1" thickBot="1" x14ac:dyDescent="0.25">
      <c r="A11927" s="20" t="str">
        <f t="shared" si="564"/>
        <v>5422PARATOO</v>
      </c>
      <c r="B11927" s="37">
        <v>5422</v>
      </c>
      <c r="C11927" s="37" t="s">
        <v>11612</v>
      </c>
      <c r="D11927" s="38" t="s">
        <v>170</v>
      </c>
      <c r="E11927" s="39">
        <v>1567.1880001065419</v>
      </c>
      <c r="F11927" s="39">
        <f t="shared" si="565"/>
        <v>1723.9068001171963</v>
      </c>
      <c r="G11927" s="39">
        <f t="shared" si="566"/>
        <v>2037.3444001385046</v>
      </c>
    </row>
    <row r="11928" spans="1:7" ht="25.5" customHeight="1" thickTop="1" thickBot="1" x14ac:dyDescent="0.25">
      <c r="A11928" s="20" t="str">
        <f t="shared" si="564"/>
        <v>5422PARNAROO</v>
      </c>
      <c r="B11928" s="20">
        <v>5422</v>
      </c>
      <c r="C11928" s="20" t="s">
        <v>11613</v>
      </c>
      <c r="D11928" s="21" t="s">
        <v>170</v>
      </c>
      <c r="E11928" s="22">
        <v>1567.1880001065419</v>
      </c>
      <c r="F11928" s="22">
        <f t="shared" si="565"/>
        <v>1723.9068001171963</v>
      </c>
      <c r="G11928" s="22">
        <f t="shared" si="566"/>
        <v>2037.3444001385046</v>
      </c>
    </row>
    <row r="11929" spans="1:7" ht="25.5" customHeight="1" thickTop="1" thickBot="1" x14ac:dyDescent="0.25">
      <c r="A11929" s="20" t="str">
        <f t="shared" si="564"/>
        <v>5422PETERBOROUGH</v>
      </c>
      <c r="B11929" s="37">
        <v>5422</v>
      </c>
      <c r="C11929" s="37" t="s">
        <v>5715</v>
      </c>
      <c r="D11929" s="38" t="s">
        <v>170</v>
      </c>
      <c r="E11929" s="39">
        <v>1567.1880001065419</v>
      </c>
      <c r="F11929" s="39">
        <f t="shared" si="565"/>
        <v>1723.9068001171963</v>
      </c>
      <c r="G11929" s="39">
        <f t="shared" si="566"/>
        <v>2037.3444001385046</v>
      </c>
    </row>
    <row r="11930" spans="1:7" ht="25.5" customHeight="1" thickTop="1" thickBot="1" x14ac:dyDescent="0.25">
      <c r="A11930" s="20" t="str">
        <f t="shared" si="564"/>
        <v>5422SUNNYBRAE</v>
      </c>
      <c r="B11930" s="20">
        <v>5422</v>
      </c>
      <c r="C11930" s="20" t="s">
        <v>11614</v>
      </c>
      <c r="D11930" s="21" t="s">
        <v>170</v>
      </c>
      <c r="E11930" s="22">
        <v>1567.1880001065419</v>
      </c>
      <c r="F11930" s="22">
        <f t="shared" si="565"/>
        <v>1723.9068001171963</v>
      </c>
      <c r="G11930" s="22">
        <f t="shared" si="566"/>
        <v>2037.3444001385046</v>
      </c>
    </row>
    <row r="11931" spans="1:7" ht="25.5" customHeight="1" thickTop="1" thickBot="1" x14ac:dyDescent="0.25">
      <c r="A11931" s="20" t="str">
        <f t="shared" si="564"/>
        <v>5422UCOLTA</v>
      </c>
      <c r="B11931" s="37">
        <v>5422</v>
      </c>
      <c r="C11931" s="37" t="s">
        <v>11615</v>
      </c>
      <c r="D11931" s="38" t="s">
        <v>170</v>
      </c>
      <c r="E11931" s="39">
        <v>1567.1880001065419</v>
      </c>
      <c r="F11931" s="39">
        <f t="shared" si="565"/>
        <v>1723.9068001171963</v>
      </c>
      <c r="G11931" s="39">
        <f t="shared" si="566"/>
        <v>2037.3444001385046</v>
      </c>
    </row>
    <row r="11932" spans="1:7" ht="25.5" customHeight="1" thickTop="1" thickBot="1" x14ac:dyDescent="0.25">
      <c r="A11932" s="20" t="str">
        <f t="shared" si="564"/>
        <v>5422YATINA</v>
      </c>
      <c r="B11932" s="20">
        <v>5422</v>
      </c>
      <c r="C11932" s="20" t="s">
        <v>11616</v>
      </c>
      <c r="D11932" s="21" t="s">
        <v>170</v>
      </c>
      <c r="E11932" s="22">
        <v>1567.1880001065419</v>
      </c>
      <c r="F11932" s="22">
        <f t="shared" si="565"/>
        <v>1723.9068001171963</v>
      </c>
      <c r="G11932" s="22">
        <f t="shared" si="566"/>
        <v>2037.3444001385046</v>
      </c>
    </row>
    <row r="11933" spans="1:7" ht="25.5" customHeight="1" thickTop="1" thickBot="1" x14ac:dyDescent="0.25">
      <c r="A11933" s="20" t="str">
        <f t="shared" si="564"/>
        <v>5431AMYTON</v>
      </c>
      <c r="B11933" s="37">
        <v>5431</v>
      </c>
      <c r="C11933" s="37" t="s">
        <v>11617</v>
      </c>
      <c r="D11933" s="38" t="s">
        <v>170</v>
      </c>
      <c r="E11933" s="39">
        <v>1624.9359998396399</v>
      </c>
      <c r="F11933" s="39">
        <f t="shared" si="565"/>
        <v>1787.4295998236039</v>
      </c>
      <c r="G11933" s="39">
        <f t="shared" si="566"/>
        <v>2112.416799791532</v>
      </c>
    </row>
    <row r="11934" spans="1:7" ht="25.5" customHeight="1" thickTop="1" thickBot="1" x14ac:dyDescent="0.25">
      <c r="A11934" s="20" t="str">
        <f t="shared" si="564"/>
        <v>5431BLACK ROCK</v>
      </c>
      <c r="B11934" s="20">
        <v>5431</v>
      </c>
      <c r="C11934" s="20" t="s">
        <v>5477</v>
      </c>
      <c r="D11934" s="21" t="s">
        <v>170</v>
      </c>
      <c r="E11934" s="22">
        <v>1624.9359998396399</v>
      </c>
      <c r="F11934" s="22">
        <f t="shared" si="565"/>
        <v>1787.4295998236039</v>
      </c>
      <c r="G11934" s="22">
        <f t="shared" si="566"/>
        <v>2112.416799791532</v>
      </c>
    </row>
    <row r="11935" spans="1:7" ht="25.5" customHeight="1" thickTop="1" thickBot="1" x14ac:dyDescent="0.25">
      <c r="A11935" s="20" t="str">
        <f t="shared" si="564"/>
        <v>5431COOMOOROO</v>
      </c>
      <c r="B11935" s="37">
        <v>5431</v>
      </c>
      <c r="C11935" s="37" t="s">
        <v>11618</v>
      </c>
      <c r="D11935" s="38" t="s">
        <v>170</v>
      </c>
      <c r="E11935" s="39">
        <v>1624.9359998396399</v>
      </c>
      <c r="F11935" s="39">
        <f t="shared" si="565"/>
        <v>1787.4295998236039</v>
      </c>
      <c r="G11935" s="39">
        <f t="shared" si="566"/>
        <v>2112.416799791532</v>
      </c>
    </row>
    <row r="11936" spans="1:7" ht="25.5" customHeight="1" thickTop="1" thickBot="1" x14ac:dyDescent="0.25">
      <c r="A11936" s="20" t="str">
        <f t="shared" si="564"/>
        <v>5431EURELIA</v>
      </c>
      <c r="B11936" s="20">
        <v>5431</v>
      </c>
      <c r="C11936" s="20" t="s">
        <v>11619</v>
      </c>
      <c r="D11936" s="21" t="s">
        <v>170</v>
      </c>
      <c r="E11936" s="22">
        <v>1624.9359998396399</v>
      </c>
      <c r="F11936" s="22">
        <f t="shared" si="565"/>
        <v>1787.4295998236039</v>
      </c>
      <c r="G11936" s="22">
        <f t="shared" si="566"/>
        <v>2112.416799791532</v>
      </c>
    </row>
    <row r="11937" spans="1:7" ht="25.5" customHeight="1" thickTop="1" thickBot="1" x14ac:dyDescent="0.25">
      <c r="A11937" s="20" t="str">
        <f t="shared" si="564"/>
        <v>5431HAMMOND</v>
      </c>
      <c r="B11937" s="37">
        <v>5431</v>
      </c>
      <c r="C11937" s="37" t="s">
        <v>11620</v>
      </c>
      <c r="D11937" s="38" t="s">
        <v>170</v>
      </c>
      <c r="E11937" s="39">
        <v>1624.9359998396399</v>
      </c>
      <c r="F11937" s="39">
        <f t="shared" si="565"/>
        <v>1787.4295998236039</v>
      </c>
      <c r="G11937" s="39">
        <f t="shared" si="566"/>
        <v>2112.416799791532</v>
      </c>
    </row>
    <row r="11938" spans="1:7" ht="25.5" customHeight="1" thickTop="1" thickBot="1" x14ac:dyDescent="0.25">
      <c r="A11938" s="20" t="str">
        <f t="shared" si="564"/>
        <v>5431JOHNBURGH</v>
      </c>
      <c r="B11938" s="20">
        <v>5431</v>
      </c>
      <c r="C11938" s="20" t="s">
        <v>11621</v>
      </c>
      <c r="D11938" s="21" t="s">
        <v>170</v>
      </c>
      <c r="E11938" s="22">
        <v>1624.9359998396399</v>
      </c>
      <c r="F11938" s="22">
        <f t="shared" si="565"/>
        <v>1787.4295998236039</v>
      </c>
      <c r="G11938" s="22">
        <f t="shared" si="566"/>
        <v>2112.416799791532</v>
      </c>
    </row>
    <row r="11939" spans="1:7" ht="25.5" customHeight="1" thickTop="1" thickBot="1" x14ac:dyDescent="0.25">
      <c r="A11939" s="20" t="str">
        <f t="shared" si="564"/>
        <v>5431MINBURRA</v>
      </c>
      <c r="B11939" s="37">
        <v>5431</v>
      </c>
      <c r="C11939" s="37" t="s">
        <v>11622</v>
      </c>
      <c r="D11939" s="38" t="s">
        <v>170</v>
      </c>
      <c r="E11939" s="39">
        <v>1624.9359998396399</v>
      </c>
      <c r="F11939" s="39">
        <f t="shared" si="565"/>
        <v>1787.4295998236039</v>
      </c>
      <c r="G11939" s="39">
        <f t="shared" si="566"/>
        <v>2112.416799791532</v>
      </c>
    </row>
    <row r="11940" spans="1:7" ht="25.5" customHeight="1" thickTop="1" thickBot="1" x14ac:dyDescent="0.25">
      <c r="A11940" s="20" t="str">
        <f t="shared" si="564"/>
        <v>5431MORCHARD</v>
      </c>
      <c r="B11940" s="20">
        <v>5431</v>
      </c>
      <c r="C11940" s="20" t="s">
        <v>11623</v>
      </c>
      <c r="D11940" s="21" t="s">
        <v>170</v>
      </c>
      <c r="E11940" s="22">
        <v>1624.9359998396399</v>
      </c>
      <c r="F11940" s="22">
        <f t="shared" si="565"/>
        <v>1787.4295998236039</v>
      </c>
      <c r="G11940" s="22">
        <f t="shared" si="566"/>
        <v>2112.416799791532</v>
      </c>
    </row>
    <row r="11941" spans="1:7" ht="25.5" customHeight="1" thickTop="1" thickBot="1" x14ac:dyDescent="0.25">
      <c r="A11941" s="20" t="str">
        <f t="shared" si="564"/>
        <v>5431ORROROO</v>
      </c>
      <c r="B11941" s="37">
        <v>5431</v>
      </c>
      <c r="C11941" s="37" t="s">
        <v>11624</v>
      </c>
      <c r="D11941" s="38" t="s">
        <v>170</v>
      </c>
      <c r="E11941" s="39">
        <v>1624.9359998396399</v>
      </c>
      <c r="F11941" s="39">
        <f t="shared" si="565"/>
        <v>1787.4295998236039</v>
      </c>
      <c r="G11941" s="39">
        <f t="shared" si="566"/>
        <v>2112.416799791532</v>
      </c>
    </row>
    <row r="11942" spans="1:7" ht="25.5" customHeight="1" thickTop="1" thickBot="1" x14ac:dyDescent="0.25">
      <c r="A11942" s="20" t="str">
        <f t="shared" si="564"/>
        <v>5431PEKINA</v>
      </c>
      <c r="B11942" s="20">
        <v>5431</v>
      </c>
      <c r="C11942" s="20" t="s">
        <v>11625</v>
      </c>
      <c r="D11942" s="21" t="s">
        <v>170</v>
      </c>
      <c r="E11942" s="22">
        <v>1624.9359998396399</v>
      </c>
      <c r="F11942" s="22">
        <f t="shared" si="565"/>
        <v>1787.4295998236039</v>
      </c>
      <c r="G11942" s="22">
        <f t="shared" si="566"/>
        <v>2112.416799791532</v>
      </c>
    </row>
    <row r="11943" spans="1:7" ht="25.5" customHeight="1" thickTop="1" thickBot="1" x14ac:dyDescent="0.25">
      <c r="A11943" s="20" t="str">
        <f t="shared" si="564"/>
        <v>5431TARCOWIE</v>
      </c>
      <c r="B11943" s="37">
        <v>5431</v>
      </c>
      <c r="C11943" s="37" t="s">
        <v>11626</v>
      </c>
      <c r="D11943" s="38" t="s">
        <v>170</v>
      </c>
      <c r="E11943" s="39">
        <v>1624.9359998396399</v>
      </c>
      <c r="F11943" s="39">
        <f t="shared" si="565"/>
        <v>1787.4295998236039</v>
      </c>
      <c r="G11943" s="39">
        <f t="shared" si="566"/>
        <v>2112.416799791532</v>
      </c>
    </row>
    <row r="11944" spans="1:7" ht="25.5" customHeight="1" thickTop="1" thickBot="1" x14ac:dyDescent="0.25">
      <c r="A11944" s="20" t="str">
        <f t="shared" si="564"/>
        <v>5431WALLOWAY</v>
      </c>
      <c r="B11944" s="20">
        <v>5431</v>
      </c>
      <c r="C11944" s="20" t="s">
        <v>11627</v>
      </c>
      <c r="D11944" s="21" t="s">
        <v>170</v>
      </c>
      <c r="E11944" s="22">
        <v>1624.9359998396399</v>
      </c>
      <c r="F11944" s="22">
        <f t="shared" si="565"/>
        <v>1787.4295998236039</v>
      </c>
      <c r="G11944" s="22">
        <f t="shared" si="566"/>
        <v>2112.416799791532</v>
      </c>
    </row>
    <row r="11945" spans="1:7" ht="25.5" customHeight="1" thickTop="1" thickBot="1" x14ac:dyDescent="0.25">
      <c r="A11945" s="20" t="str">
        <f t="shared" si="564"/>
        <v>5431WILLOWIE</v>
      </c>
      <c r="B11945" s="37">
        <v>5431</v>
      </c>
      <c r="C11945" s="37" t="s">
        <v>11628</v>
      </c>
      <c r="D11945" s="38" t="s">
        <v>170</v>
      </c>
      <c r="E11945" s="39">
        <v>1624.9359998396399</v>
      </c>
      <c r="F11945" s="39">
        <f t="shared" si="565"/>
        <v>1787.4295998236039</v>
      </c>
      <c r="G11945" s="39">
        <f t="shared" si="566"/>
        <v>2112.416799791532</v>
      </c>
    </row>
    <row r="11946" spans="1:7" ht="25.5" customHeight="1" thickTop="1" thickBot="1" x14ac:dyDescent="0.25">
      <c r="A11946" s="20" t="str">
        <f t="shared" si="564"/>
        <v>5431YALPARA</v>
      </c>
      <c r="B11946" s="20">
        <v>5431</v>
      </c>
      <c r="C11946" s="20" t="s">
        <v>11629</v>
      </c>
      <c r="D11946" s="21" t="s">
        <v>170</v>
      </c>
      <c r="E11946" s="22">
        <v>1624.9359998396399</v>
      </c>
      <c r="F11946" s="22">
        <f t="shared" si="565"/>
        <v>1787.4295998236039</v>
      </c>
      <c r="G11946" s="22">
        <f t="shared" si="566"/>
        <v>2112.416799791532</v>
      </c>
    </row>
    <row r="11947" spans="1:7" ht="25.5" customHeight="1" thickTop="1" thickBot="1" x14ac:dyDescent="0.25">
      <c r="A11947" s="20" t="str">
        <f t="shared" si="564"/>
        <v>5432BELTON</v>
      </c>
      <c r="B11947" s="37">
        <v>5432</v>
      </c>
      <c r="C11947" s="37" t="s">
        <v>11630</v>
      </c>
      <c r="D11947" s="38" t="s">
        <v>170</v>
      </c>
      <c r="E11947" s="39">
        <v>1110.288000338034</v>
      </c>
      <c r="F11947" s="39">
        <f t="shared" si="565"/>
        <v>1221.3168003718374</v>
      </c>
      <c r="G11947" s="39">
        <f t="shared" si="566"/>
        <v>1443.3744004394441</v>
      </c>
    </row>
    <row r="11948" spans="1:7" ht="25.5" customHeight="1" thickTop="1" thickBot="1" x14ac:dyDescent="0.25">
      <c r="A11948" s="20" t="str">
        <f t="shared" si="564"/>
        <v>5432CARRIETON</v>
      </c>
      <c r="B11948" s="20">
        <v>5432</v>
      </c>
      <c r="C11948" s="20" t="s">
        <v>11631</v>
      </c>
      <c r="D11948" s="21" t="s">
        <v>170</v>
      </c>
      <c r="E11948" s="22">
        <v>1110.288000338034</v>
      </c>
      <c r="F11948" s="22">
        <f t="shared" si="565"/>
        <v>1221.3168003718374</v>
      </c>
      <c r="G11948" s="22">
        <f t="shared" si="566"/>
        <v>1443.3744004394441</v>
      </c>
    </row>
    <row r="11949" spans="1:7" ht="25.5" customHeight="1" thickTop="1" thickBot="1" x14ac:dyDescent="0.25">
      <c r="A11949" s="20" t="str">
        <f t="shared" si="564"/>
        <v>5432CRADOCK</v>
      </c>
      <c r="B11949" s="37">
        <v>5432</v>
      </c>
      <c r="C11949" s="37" t="s">
        <v>11632</v>
      </c>
      <c r="D11949" s="38" t="s">
        <v>170</v>
      </c>
      <c r="E11949" s="39">
        <v>1110.288000338034</v>
      </c>
      <c r="F11949" s="39">
        <f t="shared" si="565"/>
        <v>1221.3168003718374</v>
      </c>
      <c r="G11949" s="39">
        <f t="shared" si="566"/>
        <v>1443.3744004394441</v>
      </c>
    </row>
    <row r="11950" spans="1:7" ht="25.5" customHeight="1" thickTop="1" thickBot="1" x14ac:dyDescent="0.25">
      <c r="A11950" s="20" t="str">
        <f t="shared" si="564"/>
        <v>5432ERUDINA</v>
      </c>
      <c r="B11950" s="20">
        <v>5432</v>
      </c>
      <c r="C11950" s="20" t="s">
        <v>11633</v>
      </c>
      <c r="D11950" s="21" t="s">
        <v>170</v>
      </c>
      <c r="E11950" s="22">
        <v>1110.288000338034</v>
      </c>
      <c r="F11950" s="22">
        <f t="shared" si="565"/>
        <v>1221.3168003718374</v>
      </c>
      <c r="G11950" s="22">
        <f t="shared" si="566"/>
        <v>1443.3744004394441</v>
      </c>
    </row>
    <row r="11951" spans="1:7" ht="25.5" customHeight="1" thickTop="1" thickBot="1" x14ac:dyDescent="0.25">
      <c r="A11951" s="20" t="str">
        <f t="shared" si="564"/>
        <v>5432MOOCKRA</v>
      </c>
      <c r="B11951" s="37">
        <v>5432</v>
      </c>
      <c r="C11951" s="37" t="s">
        <v>11634</v>
      </c>
      <c r="D11951" s="38" t="s">
        <v>170</v>
      </c>
      <c r="E11951" s="39">
        <v>1110.288000338034</v>
      </c>
      <c r="F11951" s="39">
        <f t="shared" si="565"/>
        <v>1221.3168003718374</v>
      </c>
      <c r="G11951" s="39">
        <f t="shared" si="566"/>
        <v>1443.3744004394441</v>
      </c>
    </row>
    <row r="11952" spans="1:7" ht="25.5" customHeight="1" thickTop="1" thickBot="1" x14ac:dyDescent="0.25">
      <c r="A11952" s="20" t="str">
        <f t="shared" si="564"/>
        <v>5432SHAGGY RIDGE</v>
      </c>
      <c r="B11952" s="20">
        <v>5432</v>
      </c>
      <c r="C11952" s="20" t="s">
        <v>11635</v>
      </c>
      <c r="D11952" s="21" t="s">
        <v>170</v>
      </c>
      <c r="E11952" s="22">
        <v>1110.288000338034</v>
      </c>
      <c r="F11952" s="22">
        <f t="shared" si="565"/>
        <v>1221.3168003718374</v>
      </c>
      <c r="G11952" s="22">
        <f t="shared" si="566"/>
        <v>1443.3744004394441</v>
      </c>
    </row>
    <row r="11953" spans="1:7" ht="25.5" customHeight="1" thickTop="1" thickBot="1" x14ac:dyDescent="0.25">
      <c r="A11953" s="20" t="str">
        <f t="shared" si="564"/>
        <v>5432YANYARRIE</v>
      </c>
      <c r="B11953" s="37">
        <v>5432</v>
      </c>
      <c r="C11953" s="37" t="s">
        <v>11636</v>
      </c>
      <c r="D11953" s="38" t="s">
        <v>170</v>
      </c>
      <c r="E11953" s="39">
        <v>1110.288000338034</v>
      </c>
      <c r="F11953" s="39">
        <f t="shared" si="565"/>
        <v>1221.3168003718374</v>
      </c>
      <c r="G11953" s="39">
        <f t="shared" si="566"/>
        <v>1443.3744004394441</v>
      </c>
    </row>
    <row r="11954" spans="1:7" ht="25.5" customHeight="1" thickTop="1" thickBot="1" x14ac:dyDescent="0.25">
      <c r="A11954" s="20" t="str">
        <f t="shared" si="564"/>
        <v>5433BRUCE</v>
      </c>
      <c r="B11954" s="20">
        <v>5433</v>
      </c>
      <c r="C11954" s="20" t="s">
        <v>3840</v>
      </c>
      <c r="D11954" s="21" t="s">
        <v>170</v>
      </c>
      <c r="E11954" s="22">
        <v>820.20599977429197</v>
      </c>
      <c r="F11954" s="22">
        <f t="shared" si="565"/>
        <v>902.22659975172121</v>
      </c>
      <c r="G11954" s="22">
        <f t="shared" si="566"/>
        <v>1066.2677997065796</v>
      </c>
    </row>
    <row r="11955" spans="1:7" ht="25.5" customHeight="1" thickTop="1" thickBot="1" x14ac:dyDescent="0.25">
      <c r="A11955" s="20" t="str">
        <f t="shared" si="564"/>
        <v>5433QUORN</v>
      </c>
      <c r="B11955" s="37">
        <v>5433</v>
      </c>
      <c r="C11955" s="37" t="s">
        <v>11637</v>
      </c>
      <c r="D11955" s="38" t="s">
        <v>170</v>
      </c>
      <c r="E11955" s="39">
        <v>820.20599977429197</v>
      </c>
      <c r="F11955" s="39">
        <f t="shared" si="565"/>
        <v>902.22659975172121</v>
      </c>
      <c r="G11955" s="39">
        <f t="shared" si="566"/>
        <v>1066.2677997065796</v>
      </c>
    </row>
    <row r="11956" spans="1:7" ht="25.5" customHeight="1" thickTop="1" thickBot="1" x14ac:dyDescent="0.25">
      <c r="A11956" s="20" t="str">
        <f t="shared" si="564"/>
        <v>5433SALTIA</v>
      </c>
      <c r="B11956" s="20">
        <v>5433</v>
      </c>
      <c r="C11956" s="20" t="s">
        <v>11638</v>
      </c>
      <c r="D11956" s="21" t="s">
        <v>170</v>
      </c>
      <c r="E11956" s="22">
        <v>820.20599977429197</v>
      </c>
      <c r="F11956" s="22">
        <f t="shared" si="565"/>
        <v>902.22659975172121</v>
      </c>
      <c r="G11956" s="22">
        <f t="shared" si="566"/>
        <v>1066.2677997065796</v>
      </c>
    </row>
    <row r="11957" spans="1:7" ht="25.5" customHeight="1" thickTop="1" thickBot="1" x14ac:dyDescent="0.25">
      <c r="A11957" s="20" t="str">
        <f t="shared" si="564"/>
        <v>5433STEPHENSTON</v>
      </c>
      <c r="B11957" s="37">
        <v>5433</v>
      </c>
      <c r="C11957" s="37" t="s">
        <v>11639</v>
      </c>
      <c r="D11957" s="38" t="s">
        <v>170</v>
      </c>
      <c r="E11957" s="39">
        <v>820.20599977429197</v>
      </c>
      <c r="F11957" s="39">
        <f t="shared" si="565"/>
        <v>902.22659975172121</v>
      </c>
      <c r="G11957" s="39">
        <f t="shared" si="566"/>
        <v>1066.2677997065796</v>
      </c>
    </row>
    <row r="11958" spans="1:7" ht="25.5" customHeight="1" thickTop="1" thickBot="1" x14ac:dyDescent="0.25">
      <c r="A11958" s="20" t="str">
        <f t="shared" si="564"/>
        <v>5433WILLOCHRA</v>
      </c>
      <c r="B11958" s="20">
        <v>5433</v>
      </c>
      <c r="C11958" s="20" t="s">
        <v>11640</v>
      </c>
      <c r="D11958" s="21" t="s">
        <v>170</v>
      </c>
      <c r="E11958" s="22">
        <v>820.20599977429197</v>
      </c>
      <c r="F11958" s="22">
        <f t="shared" si="565"/>
        <v>902.22659975172121</v>
      </c>
      <c r="G11958" s="22">
        <f t="shared" si="566"/>
        <v>1066.2677997065796</v>
      </c>
    </row>
    <row r="11959" spans="1:7" ht="25.5" customHeight="1" thickTop="1" thickBot="1" x14ac:dyDescent="0.25">
      <c r="A11959" s="20" t="str">
        <f t="shared" si="564"/>
        <v>5433YARRAH</v>
      </c>
      <c r="B11959" s="37">
        <v>5433</v>
      </c>
      <c r="C11959" s="37" t="s">
        <v>11641</v>
      </c>
      <c r="D11959" s="38" t="s">
        <v>170</v>
      </c>
      <c r="E11959" s="39">
        <v>820.20599977429197</v>
      </c>
      <c r="F11959" s="39">
        <f t="shared" si="565"/>
        <v>902.22659975172121</v>
      </c>
      <c r="G11959" s="39">
        <f t="shared" si="566"/>
        <v>1066.2677997065796</v>
      </c>
    </row>
    <row r="11960" spans="1:7" ht="25.5" customHeight="1" thickTop="1" thickBot="1" x14ac:dyDescent="0.25">
      <c r="A11960" s="20" t="str">
        <f t="shared" si="564"/>
        <v>5434BARNDIOOTA</v>
      </c>
      <c r="B11960" s="20">
        <v>5434</v>
      </c>
      <c r="C11960" s="20" t="s">
        <v>11642</v>
      </c>
      <c r="D11960" s="21" t="s">
        <v>170</v>
      </c>
      <c r="E11960" s="22">
        <v>810.17000039196603</v>
      </c>
      <c r="F11960" s="22">
        <f t="shared" si="565"/>
        <v>891.18700043116269</v>
      </c>
      <c r="G11960" s="22">
        <f t="shared" si="566"/>
        <v>1053.2210005095558</v>
      </c>
    </row>
    <row r="11961" spans="1:7" ht="25.5" customHeight="1" thickTop="1" thickBot="1" x14ac:dyDescent="0.25">
      <c r="A11961" s="20" t="str">
        <f t="shared" si="564"/>
        <v>5434FLINDERS RANGES</v>
      </c>
      <c r="B11961" s="37">
        <v>5434</v>
      </c>
      <c r="C11961" s="37" t="s">
        <v>11643</v>
      </c>
      <c r="D11961" s="38" t="s">
        <v>170</v>
      </c>
      <c r="E11961" s="39">
        <v>810.17000039196603</v>
      </c>
      <c r="F11961" s="39">
        <f t="shared" si="565"/>
        <v>891.18700043116269</v>
      </c>
      <c r="G11961" s="39">
        <f t="shared" si="566"/>
        <v>1053.2210005095558</v>
      </c>
    </row>
    <row r="11962" spans="1:7" ht="25.5" customHeight="1" thickTop="1" thickBot="1" x14ac:dyDescent="0.25">
      <c r="A11962" s="20" t="str">
        <f t="shared" si="564"/>
        <v>5434HAWKER</v>
      </c>
      <c r="B11962" s="20">
        <v>5434</v>
      </c>
      <c r="C11962" s="20" t="s">
        <v>3823</v>
      </c>
      <c r="D11962" s="21" t="s">
        <v>170</v>
      </c>
      <c r="E11962" s="22">
        <v>810.17000039196603</v>
      </c>
      <c r="F11962" s="22">
        <f t="shared" si="565"/>
        <v>891.18700043116269</v>
      </c>
      <c r="G11962" s="22">
        <f t="shared" si="566"/>
        <v>1053.2210005095558</v>
      </c>
    </row>
    <row r="11963" spans="1:7" ht="25.5" customHeight="1" thickTop="1" thickBot="1" x14ac:dyDescent="0.25">
      <c r="A11963" s="20" t="str">
        <f t="shared" si="564"/>
        <v>5434KANYAKA</v>
      </c>
      <c r="B11963" s="37">
        <v>5434</v>
      </c>
      <c r="C11963" s="37" t="s">
        <v>11644</v>
      </c>
      <c r="D11963" s="38" t="s">
        <v>170</v>
      </c>
      <c r="E11963" s="39">
        <v>810.17000039196603</v>
      </c>
      <c r="F11963" s="39">
        <f t="shared" si="565"/>
        <v>891.18700043116269</v>
      </c>
      <c r="G11963" s="39">
        <f t="shared" si="566"/>
        <v>1053.2210005095558</v>
      </c>
    </row>
    <row r="11964" spans="1:7" ht="25.5" customHeight="1" thickTop="1" thickBot="1" x14ac:dyDescent="0.25">
      <c r="A11964" s="20" t="str">
        <f t="shared" si="564"/>
        <v>5434UPALINNA</v>
      </c>
      <c r="B11964" s="20">
        <v>5434</v>
      </c>
      <c r="C11964" s="20" t="s">
        <v>11645</v>
      </c>
      <c r="D11964" s="21" t="s">
        <v>170</v>
      </c>
      <c r="E11964" s="22">
        <v>810.17000039196603</v>
      </c>
      <c r="F11964" s="22">
        <f t="shared" si="565"/>
        <v>891.18700043116269</v>
      </c>
      <c r="G11964" s="22">
        <f t="shared" si="566"/>
        <v>1053.2210005095558</v>
      </c>
    </row>
    <row r="11965" spans="1:7" ht="25.5" customHeight="1" thickTop="1" thickBot="1" x14ac:dyDescent="0.25">
      <c r="A11965" s="20" t="str">
        <f t="shared" si="564"/>
        <v>5434WORUMBA</v>
      </c>
      <c r="B11965" s="37">
        <v>5434</v>
      </c>
      <c r="C11965" s="37" t="s">
        <v>11646</v>
      </c>
      <c r="D11965" s="38" t="s">
        <v>170</v>
      </c>
      <c r="E11965" s="39">
        <v>810.17000039196603</v>
      </c>
      <c r="F11965" s="39">
        <f t="shared" si="565"/>
        <v>891.18700043116269</v>
      </c>
      <c r="G11965" s="39">
        <f t="shared" si="566"/>
        <v>1053.2210005095558</v>
      </c>
    </row>
    <row r="11966" spans="1:7" ht="25.5" customHeight="1" thickTop="1" thickBot="1" x14ac:dyDescent="0.25">
      <c r="A11966" s="20" t="str">
        <f t="shared" si="564"/>
        <v>5440BOOLCOOMATTA</v>
      </c>
      <c r="B11966" s="20">
        <v>5440</v>
      </c>
      <c r="C11966" s="20" t="s">
        <v>11647</v>
      </c>
      <c r="D11966" s="21" t="s">
        <v>170</v>
      </c>
      <c r="E11966" s="22">
        <v>1131.252000368472</v>
      </c>
      <c r="F11966" s="22">
        <f t="shared" si="565"/>
        <v>1244.3772004053192</v>
      </c>
      <c r="G11966" s="22">
        <f t="shared" si="566"/>
        <v>1470.6276004790136</v>
      </c>
    </row>
    <row r="11967" spans="1:7" ht="25.5" customHeight="1" thickTop="1" thickBot="1" x14ac:dyDescent="0.25">
      <c r="A11967" s="20" t="str">
        <f t="shared" si="564"/>
        <v>5440COCKBURN</v>
      </c>
      <c r="B11967" s="37">
        <v>5440</v>
      </c>
      <c r="C11967" s="37" t="s">
        <v>11648</v>
      </c>
      <c r="D11967" s="38" t="s">
        <v>170</v>
      </c>
      <c r="E11967" s="39">
        <v>1131.252000368472</v>
      </c>
      <c r="F11967" s="39">
        <f t="shared" si="565"/>
        <v>1244.3772004053192</v>
      </c>
      <c r="G11967" s="39">
        <f t="shared" si="566"/>
        <v>1470.6276004790136</v>
      </c>
    </row>
    <row r="11968" spans="1:7" ht="25.5" customHeight="1" thickTop="1" thickBot="1" x14ac:dyDescent="0.25">
      <c r="A11968" s="20" t="str">
        <f t="shared" si="564"/>
        <v>5440GRAMPUS</v>
      </c>
      <c r="B11968" s="20">
        <v>5440</v>
      </c>
      <c r="C11968" s="20" t="s">
        <v>11649</v>
      </c>
      <c r="D11968" s="21" t="s">
        <v>170</v>
      </c>
      <c r="E11968" s="22">
        <v>1131.252000368472</v>
      </c>
      <c r="F11968" s="22">
        <f t="shared" si="565"/>
        <v>1244.3772004053192</v>
      </c>
      <c r="G11968" s="22">
        <f t="shared" si="566"/>
        <v>1470.6276004790136</v>
      </c>
    </row>
    <row r="11969" spans="1:7" ht="25.5" customHeight="1" thickTop="1" thickBot="1" x14ac:dyDescent="0.25">
      <c r="A11969" s="20" t="str">
        <f t="shared" si="564"/>
        <v>5440KOONAMORE</v>
      </c>
      <c r="B11969" s="37">
        <v>5440</v>
      </c>
      <c r="C11969" s="37" t="s">
        <v>11650</v>
      </c>
      <c r="D11969" s="38" t="s">
        <v>170</v>
      </c>
      <c r="E11969" s="39">
        <v>1131.252000368472</v>
      </c>
      <c r="F11969" s="39">
        <f t="shared" si="565"/>
        <v>1244.3772004053192</v>
      </c>
      <c r="G11969" s="39">
        <f t="shared" si="566"/>
        <v>1470.6276004790136</v>
      </c>
    </row>
    <row r="11970" spans="1:7" ht="25.5" customHeight="1" thickTop="1" thickBot="1" x14ac:dyDescent="0.25">
      <c r="A11970" s="20" t="str">
        <f t="shared" si="564"/>
        <v>5440MANNA HILL</v>
      </c>
      <c r="B11970" s="20">
        <v>5440</v>
      </c>
      <c r="C11970" s="20" t="s">
        <v>11651</v>
      </c>
      <c r="D11970" s="21" t="s">
        <v>170</v>
      </c>
      <c r="E11970" s="22">
        <v>1131.252000368472</v>
      </c>
      <c r="F11970" s="22">
        <f t="shared" si="565"/>
        <v>1244.3772004053192</v>
      </c>
      <c r="G11970" s="22">
        <f t="shared" si="566"/>
        <v>1470.6276004790136</v>
      </c>
    </row>
    <row r="11971" spans="1:7" ht="25.5" customHeight="1" thickTop="1" thickBot="1" x14ac:dyDescent="0.25">
      <c r="A11971" s="20" t="str">
        <f t="shared" si="564"/>
        <v>5440MELTON STATION</v>
      </c>
      <c r="B11971" s="37">
        <v>5440</v>
      </c>
      <c r="C11971" s="37" t="s">
        <v>11652</v>
      </c>
      <c r="D11971" s="38" t="s">
        <v>170</v>
      </c>
      <c r="E11971" s="39">
        <v>1131.252000368472</v>
      </c>
      <c r="F11971" s="39">
        <f t="shared" si="565"/>
        <v>1244.3772004053192</v>
      </c>
      <c r="G11971" s="39">
        <f t="shared" si="566"/>
        <v>1470.6276004790136</v>
      </c>
    </row>
    <row r="11972" spans="1:7" ht="25.5" customHeight="1" thickTop="1" thickBot="1" x14ac:dyDescent="0.25">
      <c r="A11972" s="20" t="str">
        <f t="shared" si="564"/>
        <v>5440MOUNT VICTOR STATION</v>
      </c>
      <c r="B11972" s="20">
        <v>5440</v>
      </c>
      <c r="C11972" s="20" t="s">
        <v>11653</v>
      </c>
      <c r="D11972" s="21" t="s">
        <v>170</v>
      </c>
      <c r="E11972" s="22">
        <v>1131.252000368472</v>
      </c>
      <c r="F11972" s="22">
        <f t="shared" si="565"/>
        <v>1244.3772004053192</v>
      </c>
      <c r="G11972" s="22">
        <f t="shared" si="566"/>
        <v>1470.6276004790136</v>
      </c>
    </row>
    <row r="11973" spans="1:7" ht="25.5" customHeight="1" thickTop="1" thickBot="1" x14ac:dyDescent="0.25">
      <c r="A11973" s="20" t="str">
        <f t="shared" ref="A11973:A12036" si="567">CONCATENATE(B11973,C11973)</f>
        <v>5440MULYUNGARIE</v>
      </c>
      <c r="B11973" s="37">
        <v>5440</v>
      </c>
      <c r="C11973" s="37" t="s">
        <v>11654</v>
      </c>
      <c r="D11973" s="38" t="s">
        <v>170</v>
      </c>
      <c r="E11973" s="39">
        <v>1131.252000368472</v>
      </c>
      <c r="F11973" s="39">
        <f t="shared" ref="F11973:F12036" si="568">1.1*E11973</f>
        <v>1244.3772004053192</v>
      </c>
      <c r="G11973" s="39">
        <f t="shared" ref="G11973:G12036" si="569">1.3*E11973</f>
        <v>1470.6276004790136</v>
      </c>
    </row>
    <row r="11974" spans="1:7" ht="25.5" customHeight="1" thickTop="1" thickBot="1" x14ac:dyDescent="0.25">
      <c r="A11974" s="20" t="str">
        <f t="shared" si="567"/>
        <v>5440NACKARA</v>
      </c>
      <c r="B11974" s="20">
        <v>5440</v>
      </c>
      <c r="C11974" s="20" t="s">
        <v>11655</v>
      </c>
      <c r="D11974" s="21" t="s">
        <v>170</v>
      </c>
      <c r="E11974" s="22">
        <v>1131.252000368472</v>
      </c>
      <c r="F11974" s="22">
        <f t="shared" si="568"/>
        <v>1244.3772004053192</v>
      </c>
      <c r="G11974" s="22">
        <f t="shared" si="569"/>
        <v>1470.6276004790136</v>
      </c>
    </row>
    <row r="11975" spans="1:7" ht="25.5" customHeight="1" thickTop="1" thickBot="1" x14ac:dyDescent="0.25">
      <c r="A11975" s="20" t="str">
        <f t="shared" si="567"/>
        <v>5440OLARY</v>
      </c>
      <c r="B11975" s="37">
        <v>5440</v>
      </c>
      <c r="C11975" s="37" t="s">
        <v>11656</v>
      </c>
      <c r="D11975" s="38" t="s">
        <v>170</v>
      </c>
      <c r="E11975" s="39">
        <v>1131.252000368472</v>
      </c>
      <c r="F11975" s="39">
        <f t="shared" si="568"/>
        <v>1244.3772004053192</v>
      </c>
      <c r="G11975" s="39">
        <f t="shared" si="569"/>
        <v>1470.6276004790136</v>
      </c>
    </row>
    <row r="11976" spans="1:7" ht="25.5" customHeight="1" thickTop="1" thickBot="1" x14ac:dyDescent="0.25">
      <c r="A11976" s="20" t="str">
        <f t="shared" si="567"/>
        <v>5440OULNINA</v>
      </c>
      <c r="B11976" s="20">
        <v>5440</v>
      </c>
      <c r="C11976" s="20" t="s">
        <v>11657</v>
      </c>
      <c r="D11976" s="21" t="s">
        <v>170</v>
      </c>
      <c r="E11976" s="22">
        <v>1131.252000368472</v>
      </c>
      <c r="F11976" s="22">
        <f t="shared" si="568"/>
        <v>1244.3772004053192</v>
      </c>
      <c r="G11976" s="22">
        <f t="shared" si="569"/>
        <v>1470.6276004790136</v>
      </c>
    </row>
    <row r="11977" spans="1:7" ht="25.5" customHeight="1" thickTop="1" thickBot="1" x14ac:dyDescent="0.25">
      <c r="A11977" s="20" t="str">
        <f t="shared" si="567"/>
        <v>5440PLUMBAGO</v>
      </c>
      <c r="B11977" s="37">
        <v>5440</v>
      </c>
      <c r="C11977" s="37" t="s">
        <v>11658</v>
      </c>
      <c r="D11977" s="38" t="s">
        <v>170</v>
      </c>
      <c r="E11977" s="39">
        <v>1131.252000368472</v>
      </c>
      <c r="F11977" s="39">
        <f t="shared" si="568"/>
        <v>1244.3772004053192</v>
      </c>
      <c r="G11977" s="39">
        <f t="shared" si="569"/>
        <v>1470.6276004790136</v>
      </c>
    </row>
    <row r="11978" spans="1:7" ht="25.5" customHeight="1" thickTop="1" thickBot="1" x14ac:dyDescent="0.25">
      <c r="A11978" s="20" t="str">
        <f t="shared" si="567"/>
        <v>5440WOMPINIE</v>
      </c>
      <c r="B11978" s="20">
        <v>5440</v>
      </c>
      <c r="C11978" s="20" t="s">
        <v>11659</v>
      </c>
      <c r="D11978" s="21" t="s">
        <v>170</v>
      </c>
      <c r="E11978" s="22">
        <v>1131.252000368472</v>
      </c>
      <c r="F11978" s="22">
        <f t="shared" si="568"/>
        <v>1244.3772004053192</v>
      </c>
      <c r="G11978" s="22">
        <f t="shared" si="569"/>
        <v>1470.6276004790136</v>
      </c>
    </row>
    <row r="11979" spans="1:7" ht="25.5" customHeight="1" thickTop="1" thickBot="1" x14ac:dyDescent="0.25">
      <c r="A11979" s="20" t="str">
        <f t="shared" si="567"/>
        <v>5440YUNTA</v>
      </c>
      <c r="B11979" s="37">
        <v>5440</v>
      </c>
      <c r="C11979" s="37" t="s">
        <v>11660</v>
      </c>
      <c r="D11979" s="38" t="s">
        <v>170</v>
      </c>
      <c r="E11979" s="39">
        <v>1131.252000368472</v>
      </c>
      <c r="F11979" s="39">
        <f t="shared" si="568"/>
        <v>1244.3772004053192</v>
      </c>
      <c r="G11979" s="39">
        <f t="shared" si="569"/>
        <v>1470.6276004790136</v>
      </c>
    </row>
    <row r="11980" spans="1:7" ht="25.5" customHeight="1" thickTop="1" thickBot="1" x14ac:dyDescent="0.25">
      <c r="A11980" s="20" t="str">
        <f t="shared" si="567"/>
        <v>5451AUBURN</v>
      </c>
      <c r="B11980" s="20">
        <v>5451</v>
      </c>
      <c r="C11980" s="20" t="s">
        <v>1083</v>
      </c>
      <c r="D11980" s="21" t="s">
        <v>170</v>
      </c>
      <c r="E11980" s="22">
        <v>1105.3199999610299</v>
      </c>
      <c r="F11980" s="22">
        <f t="shared" si="568"/>
        <v>1215.8519999571331</v>
      </c>
      <c r="G11980" s="22">
        <f t="shared" si="569"/>
        <v>1436.915999949339</v>
      </c>
    </row>
    <row r="11981" spans="1:7" ht="25.5" customHeight="1" thickTop="1" thickBot="1" x14ac:dyDescent="0.25">
      <c r="A11981" s="20" t="str">
        <f t="shared" si="567"/>
        <v>5451UNDALYA</v>
      </c>
      <c r="B11981" s="37">
        <v>5451</v>
      </c>
      <c r="C11981" s="37" t="s">
        <v>11661</v>
      </c>
      <c r="D11981" s="38" t="s">
        <v>170</v>
      </c>
      <c r="E11981" s="39">
        <v>1105.3199999610299</v>
      </c>
      <c r="F11981" s="39">
        <f t="shared" si="568"/>
        <v>1215.8519999571331</v>
      </c>
      <c r="G11981" s="39">
        <f t="shared" si="569"/>
        <v>1436.915999949339</v>
      </c>
    </row>
    <row r="11982" spans="1:7" ht="25.5" customHeight="1" thickTop="1" thickBot="1" x14ac:dyDescent="0.25">
      <c r="A11982" s="20" t="str">
        <f t="shared" si="567"/>
        <v>5452LEASINGHAM</v>
      </c>
      <c r="B11982" s="20">
        <v>5452</v>
      </c>
      <c r="C11982" s="20" t="s">
        <v>11662</v>
      </c>
      <c r="D11982" s="21" t="s">
        <v>170</v>
      </c>
      <c r="E11982" s="22">
        <v>901.78399991238598</v>
      </c>
      <c r="F11982" s="22">
        <f t="shared" si="568"/>
        <v>991.96239990362471</v>
      </c>
      <c r="G11982" s="22">
        <f t="shared" si="569"/>
        <v>1172.3191998861018</v>
      </c>
    </row>
    <row r="11983" spans="1:7" ht="25.5" customHeight="1" thickTop="1" thickBot="1" x14ac:dyDescent="0.25">
      <c r="A11983" s="20" t="str">
        <f t="shared" si="567"/>
        <v>5452WATERVALE</v>
      </c>
      <c r="B11983" s="37">
        <v>5452</v>
      </c>
      <c r="C11983" s="37" t="s">
        <v>11663</v>
      </c>
      <c r="D11983" s="38" t="s">
        <v>170</v>
      </c>
      <c r="E11983" s="39">
        <v>901.78399991238598</v>
      </c>
      <c r="F11983" s="39">
        <f t="shared" si="568"/>
        <v>991.96239990362471</v>
      </c>
      <c r="G11983" s="39">
        <f t="shared" si="569"/>
        <v>1172.3191998861018</v>
      </c>
    </row>
    <row r="11984" spans="1:7" ht="25.5" customHeight="1" thickTop="1" thickBot="1" x14ac:dyDescent="0.25">
      <c r="A11984" s="20" t="str">
        <f t="shared" si="567"/>
        <v>5453ARMAGH</v>
      </c>
      <c r="B11984" s="20">
        <v>5453</v>
      </c>
      <c r="C11984" s="20" t="s">
        <v>11664</v>
      </c>
      <c r="D11984" s="21" t="s">
        <v>170</v>
      </c>
      <c r="E11984" s="22">
        <v>1357.0580000813038</v>
      </c>
      <c r="F11984" s="22">
        <f t="shared" si="568"/>
        <v>1492.7638000894344</v>
      </c>
      <c r="G11984" s="22">
        <f t="shared" si="569"/>
        <v>1764.175400105695</v>
      </c>
    </row>
    <row r="11985" spans="1:7" ht="25.5" customHeight="1" thickTop="1" thickBot="1" x14ac:dyDescent="0.25">
      <c r="A11985" s="20" t="str">
        <f t="shared" si="567"/>
        <v>5453BARINIA</v>
      </c>
      <c r="B11985" s="37">
        <v>5453</v>
      </c>
      <c r="C11985" s="37" t="s">
        <v>11665</v>
      </c>
      <c r="D11985" s="38" t="s">
        <v>170</v>
      </c>
      <c r="E11985" s="39">
        <v>1357.0580000813038</v>
      </c>
      <c r="F11985" s="39">
        <f t="shared" si="568"/>
        <v>1492.7638000894344</v>
      </c>
      <c r="G11985" s="39">
        <f t="shared" si="569"/>
        <v>1764.175400105695</v>
      </c>
    </row>
    <row r="11986" spans="1:7" ht="25.5" customHeight="1" thickTop="1" thickBot="1" x14ac:dyDescent="0.25">
      <c r="A11986" s="20" t="str">
        <f t="shared" si="567"/>
        <v>5453BENBOURNIE</v>
      </c>
      <c r="B11986" s="20">
        <v>5453</v>
      </c>
      <c r="C11986" s="20" t="s">
        <v>11666</v>
      </c>
      <c r="D11986" s="21" t="s">
        <v>170</v>
      </c>
      <c r="E11986" s="22">
        <v>1357.0580000813038</v>
      </c>
      <c r="F11986" s="22">
        <f t="shared" si="568"/>
        <v>1492.7638000894344</v>
      </c>
      <c r="G11986" s="22">
        <f t="shared" si="569"/>
        <v>1764.175400105695</v>
      </c>
    </row>
    <row r="11987" spans="1:7" ht="25.5" customHeight="1" thickTop="1" thickBot="1" x14ac:dyDescent="0.25">
      <c r="A11987" s="20" t="str">
        <f t="shared" si="567"/>
        <v>5453BOCONNOC PARK</v>
      </c>
      <c r="B11987" s="37">
        <v>5453</v>
      </c>
      <c r="C11987" s="37" t="s">
        <v>11667</v>
      </c>
      <c r="D11987" s="38" t="s">
        <v>170</v>
      </c>
      <c r="E11987" s="39">
        <v>1357.0580000813038</v>
      </c>
      <c r="F11987" s="39">
        <f t="shared" si="568"/>
        <v>1492.7638000894344</v>
      </c>
      <c r="G11987" s="39">
        <f t="shared" si="569"/>
        <v>1764.175400105695</v>
      </c>
    </row>
    <row r="11988" spans="1:7" ht="25.5" customHeight="1" thickTop="1" thickBot="1" x14ac:dyDescent="0.25">
      <c r="A11988" s="20" t="str">
        <f t="shared" si="567"/>
        <v>5453CLARE</v>
      </c>
      <c r="B11988" s="20">
        <v>5453</v>
      </c>
      <c r="C11988" s="20" t="s">
        <v>10127</v>
      </c>
      <c r="D11988" s="21" t="s">
        <v>170</v>
      </c>
      <c r="E11988" s="22">
        <v>1357.0580000813038</v>
      </c>
      <c r="F11988" s="22">
        <f t="shared" si="568"/>
        <v>1492.7638000894344</v>
      </c>
      <c r="G11988" s="22">
        <f t="shared" si="569"/>
        <v>1764.175400105695</v>
      </c>
    </row>
    <row r="11989" spans="1:7" ht="25.5" customHeight="1" thickTop="1" thickBot="1" x14ac:dyDescent="0.25">
      <c r="A11989" s="20" t="str">
        <f t="shared" si="567"/>
        <v>5453EMU FLAT</v>
      </c>
      <c r="B11989" s="37">
        <v>5453</v>
      </c>
      <c r="C11989" s="37" t="s">
        <v>11668</v>
      </c>
      <c r="D11989" s="38" t="s">
        <v>170</v>
      </c>
      <c r="E11989" s="39">
        <v>1357.0580000813038</v>
      </c>
      <c r="F11989" s="39">
        <f t="shared" si="568"/>
        <v>1492.7638000894344</v>
      </c>
      <c r="G11989" s="39">
        <f t="shared" si="569"/>
        <v>1764.175400105695</v>
      </c>
    </row>
    <row r="11990" spans="1:7" ht="25.5" customHeight="1" thickTop="1" thickBot="1" x14ac:dyDescent="0.25">
      <c r="A11990" s="20" t="str">
        <f t="shared" si="567"/>
        <v>5453GILLENTOWN</v>
      </c>
      <c r="B11990" s="20">
        <v>5453</v>
      </c>
      <c r="C11990" s="20" t="s">
        <v>11669</v>
      </c>
      <c r="D11990" s="21" t="s">
        <v>170</v>
      </c>
      <c r="E11990" s="22">
        <v>1357.0580000813038</v>
      </c>
      <c r="F11990" s="22">
        <f t="shared" si="568"/>
        <v>1492.7638000894344</v>
      </c>
      <c r="G11990" s="22">
        <f t="shared" si="569"/>
        <v>1764.175400105695</v>
      </c>
    </row>
    <row r="11991" spans="1:7" ht="25.5" customHeight="1" thickTop="1" thickBot="1" x14ac:dyDescent="0.25">
      <c r="A11991" s="20" t="str">
        <f t="shared" si="567"/>
        <v>5453HILL RIVER</v>
      </c>
      <c r="B11991" s="37">
        <v>5453</v>
      </c>
      <c r="C11991" s="37" t="s">
        <v>11670</v>
      </c>
      <c r="D11991" s="38" t="s">
        <v>170</v>
      </c>
      <c r="E11991" s="39">
        <v>1357.0580000813038</v>
      </c>
      <c r="F11991" s="39">
        <f t="shared" si="568"/>
        <v>1492.7638000894344</v>
      </c>
      <c r="G11991" s="39">
        <f t="shared" si="569"/>
        <v>1764.175400105695</v>
      </c>
    </row>
    <row r="11992" spans="1:7" ht="25.5" customHeight="1" thickTop="1" thickBot="1" x14ac:dyDescent="0.25">
      <c r="A11992" s="20" t="str">
        <f t="shared" si="567"/>
        <v>5453HOYLETON</v>
      </c>
      <c r="B11992" s="20">
        <v>5453</v>
      </c>
      <c r="C11992" s="20" t="s">
        <v>11671</v>
      </c>
      <c r="D11992" s="21" t="s">
        <v>170</v>
      </c>
      <c r="E11992" s="22">
        <v>1357.0580000813038</v>
      </c>
      <c r="F11992" s="22">
        <f t="shared" si="568"/>
        <v>1492.7638000894344</v>
      </c>
      <c r="G11992" s="22">
        <f t="shared" si="569"/>
        <v>1764.175400105695</v>
      </c>
    </row>
    <row r="11993" spans="1:7" ht="25.5" customHeight="1" thickTop="1" thickBot="1" x14ac:dyDescent="0.25">
      <c r="A11993" s="20" t="str">
        <f t="shared" si="567"/>
        <v>5453KYBUNGA</v>
      </c>
      <c r="B11993" s="37">
        <v>5453</v>
      </c>
      <c r="C11993" s="37" t="s">
        <v>11672</v>
      </c>
      <c r="D11993" s="38" t="s">
        <v>170</v>
      </c>
      <c r="E11993" s="39">
        <v>1357.0580000813038</v>
      </c>
      <c r="F11993" s="39">
        <f t="shared" si="568"/>
        <v>1492.7638000894344</v>
      </c>
      <c r="G11993" s="39">
        <f t="shared" si="569"/>
        <v>1764.175400105695</v>
      </c>
    </row>
    <row r="11994" spans="1:7" ht="25.5" customHeight="1" thickTop="1" thickBot="1" x14ac:dyDescent="0.25">
      <c r="A11994" s="20" t="str">
        <f t="shared" si="567"/>
        <v>5453PENWORTHAM</v>
      </c>
      <c r="B11994" s="20">
        <v>5453</v>
      </c>
      <c r="C11994" s="20" t="s">
        <v>11673</v>
      </c>
      <c r="D11994" s="21" t="s">
        <v>170</v>
      </c>
      <c r="E11994" s="22">
        <v>1357.0580000813038</v>
      </c>
      <c r="F11994" s="22">
        <f t="shared" si="568"/>
        <v>1492.7638000894344</v>
      </c>
      <c r="G11994" s="22">
        <f t="shared" si="569"/>
        <v>1764.175400105695</v>
      </c>
    </row>
    <row r="11995" spans="1:7" ht="25.5" customHeight="1" thickTop="1" thickBot="1" x14ac:dyDescent="0.25">
      <c r="A11995" s="20" t="str">
        <f t="shared" si="567"/>
        <v>5453POLISH HILL RIVER</v>
      </c>
      <c r="B11995" s="37">
        <v>5453</v>
      </c>
      <c r="C11995" s="37" t="s">
        <v>11674</v>
      </c>
      <c r="D11995" s="38" t="s">
        <v>170</v>
      </c>
      <c r="E11995" s="39">
        <v>1357.0580000813038</v>
      </c>
      <c r="F11995" s="39">
        <f t="shared" si="568"/>
        <v>1492.7638000894344</v>
      </c>
      <c r="G11995" s="39">
        <f t="shared" si="569"/>
        <v>1764.175400105695</v>
      </c>
    </row>
    <row r="11996" spans="1:7" ht="25.5" customHeight="1" thickTop="1" thickBot="1" x14ac:dyDescent="0.25">
      <c r="A11996" s="20" t="str">
        <f t="shared" si="567"/>
        <v>5453SEVENHILL</v>
      </c>
      <c r="B11996" s="20">
        <v>5453</v>
      </c>
      <c r="C11996" s="20" t="s">
        <v>11675</v>
      </c>
      <c r="D11996" s="21" t="s">
        <v>170</v>
      </c>
      <c r="E11996" s="22">
        <v>1357.0580000813038</v>
      </c>
      <c r="F11996" s="22">
        <f t="shared" si="568"/>
        <v>1492.7638000894344</v>
      </c>
      <c r="G11996" s="22">
        <f t="shared" si="569"/>
        <v>1764.175400105695</v>
      </c>
    </row>
    <row r="11997" spans="1:7" ht="25.5" customHeight="1" thickTop="1" thickBot="1" x14ac:dyDescent="0.25">
      <c r="A11997" s="20" t="str">
        <f t="shared" si="567"/>
        <v>5453SPRING FARM</v>
      </c>
      <c r="B11997" s="37">
        <v>5453</v>
      </c>
      <c r="C11997" s="37" t="s">
        <v>3563</v>
      </c>
      <c r="D11997" s="38" t="s">
        <v>170</v>
      </c>
      <c r="E11997" s="39">
        <v>1357.0580000813038</v>
      </c>
      <c r="F11997" s="39">
        <f t="shared" si="568"/>
        <v>1492.7638000894344</v>
      </c>
      <c r="G11997" s="39">
        <f t="shared" si="569"/>
        <v>1764.175400105695</v>
      </c>
    </row>
    <row r="11998" spans="1:7" ht="25.5" customHeight="1" thickTop="1" thickBot="1" x14ac:dyDescent="0.25">
      <c r="A11998" s="20" t="str">
        <f t="shared" si="567"/>
        <v>5453SPRING GULLY</v>
      </c>
      <c r="B11998" s="20">
        <v>5453</v>
      </c>
      <c r="C11998" s="20" t="s">
        <v>6671</v>
      </c>
      <c r="D11998" s="21" t="s">
        <v>170</v>
      </c>
      <c r="E11998" s="22">
        <v>1357.0580000813038</v>
      </c>
      <c r="F11998" s="22">
        <f t="shared" si="568"/>
        <v>1492.7638000894344</v>
      </c>
      <c r="G11998" s="22">
        <f t="shared" si="569"/>
        <v>1764.175400105695</v>
      </c>
    </row>
    <row r="11999" spans="1:7" ht="25.5" customHeight="1" thickTop="1" thickBot="1" x14ac:dyDescent="0.25">
      <c r="A11999" s="20" t="str">
        <f t="shared" si="567"/>
        <v>5453STANLEY FLAT</v>
      </c>
      <c r="B11999" s="37">
        <v>5453</v>
      </c>
      <c r="C11999" s="37" t="s">
        <v>11676</v>
      </c>
      <c r="D11999" s="38" t="s">
        <v>170</v>
      </c>
      <c r="E11999" s="39">
        <v>1357.0580000813038</v>
      </c>
      <c r="F11999" s="39">
        <f t="shared" si="568"/>
        <v>1492.7638000894344</v>
      </c>
      <c r="G11999" s="39">
        <f t="shared" si="569"/>
        <v>1764.175400105695</v>
      </c>
    </row>
    <row r="12000" spans="1:7" ht="25.5" customHeight="1" thickTop="1" thickBot="1" x14ac:dyDescent="0.25">
      <c r="A12000" s="20" t="str">
        <f t="shared" si="567"/>
        <v>5454ANDREWS</v>
      </c>
      <c r="B12000" s="20">
        <v>5454</v>
      </c>
      <c r="C12000" s="20" t="s">
        <v>11677</v>
      </c>
      <c r="D12000" s="21" t="s">
        <v>170</v>
      </c>
      <c r="E12000" s="22">
        <v>983.97999975767391</v>
      </c>
      <c r="F12000" s="22">
        <f t="shared" si="568"/>
        <v>1082.3779997334414</v>
      </c>
      <c r="G12000" s="22">
        <f t="shared" si="569"/>
        <v>1279.173999684976</v>
      </c>
    </row>
    <row r="12001" spans="1:7" ht="25.5" customHeight="1" thickTop="1" thickBot="1" x14ac:dyDescent="0.25">
      <c r="A12001" s="20" t="str">
        <f t="shared" si="567"/>
        <v>5454BROUGHTON RIVER VALLEY</v>
      </c>
      <c r="B12001" s="37">
        <v>5454</v>
      </c>
      <c r="C12001" s="37" t="s">
        <v>11678</v>
      </c>
      <c r="D12001" s="38" t="s">
        <v>170</v>
      </c>
      <c r="E12001" s="39">
        <v>983.97999975767391</v>
      </c>
      <c r="F12001" s="39">
        <f t="shared" si="568"/>
        <v>1082.3779997334414</v>
      </c>
      <c r="G12001" s="39">
        <f t="shared" si="569"/>
        <v>1279.173999684976</v>
      </c>
    </row>
    <row r="12002" spans="1:7" ht="25.5" customHeight="1" thickTop="1" thickBot="1" x14ac:dyDescent="0.25">
      <c r="A12002" s="20" t="str">
        <f t="shared" si="567"/>
        <v>5454EUROMINA</v>
      </c>
      <c r="B12002" s="20">
        <v>5454</v>
      </c>
      <c r="C12002" s="20" t="s">
        <v>11679</v>
      </c>
      <c r="D12002" s="21" t="s">
        <v>170</v>
      </c>
      <c r="E12002" s="22">
        <v>983.97999975767391</v>
      </c>
      <c r="F12002" s="22">
        <f t="shared" si="568"/>
        <v>1082.3779997334414</v>
      </c>
      <c r="G12002" s="22">
        <f t="shared" si="569"/>
        <v>1279.173999684976</v>
      </c>
    </row>
    <row r="12003" spans="1:7" ht="25.5" customHeight="1" thickTop="1" thickBot="1" x14ac:dyDescent="0.25">
      <c r="A12003" s="20" t="str">
        <f t="shared" si="567"/>
        <v>5454HACKLINS CORNER</v>
      </c>
      <c r="B12003" s="37">
        <v>5454</v>
      </c>
      <c r="C12003" s="37" t="s">
        <v>11680</v>
      </c>
      <c r="D12003" s="38" t="s">
        <v>170</v>
      </c>
      <c r="E12003" s="39">
        <v>983.97999975767391</v>
      </c>
      <c r="F12003" s="39">
        <f t="shared" si="568"/>
        <v>1082.3779997334414</v>
      </c>
      <c r="G12003" s="39">
        <f t="shared" si="569"/>
        <v>1279.173999684976</v>
      </c>
    </row>
    <row r="12004" spans="1:7" ht="25.5" customHeight="1" thickTop="1" thickBot="1" x14ac:dyDescent="0.25">
      <c r="A12004" s="20" t="str">
        <f t="shared" si="567"/>
        <v>5454MAYFIELD</v>
      </c>
      <c r="B12004" s="20">
        <v>5454</v>
      </c>
      <c r="C12004" s="20" t="s">
        <v>1572</v>
      </c>
      <c r="D12004" s="21" t="s">
        <v>170</v>
      </c>
      <c r="E12004" s="22">
        <v>983.97999975767391</v>
      </c>
      <c r="F12004" s="22">
        <f t="shared" si="568"/>
        <v>1082.3779997334414</v>
      </c>
      <c r="G12004" s="22">
        <f t="shared" si="569"/>
        <v>1279.173999684976</v>
      </c>
    </row>
    <row r="12005" spans="1:7" ht="25.5" customHeight="1" thickTop="1" thickBot="1" x14ac:dyDescent="0.25">
      <c r="A12005" s="20" t="str">
        <f t="shared" si="567"/>
        <v>5454SPALDING</v>
      </c>
      <c r="B12005" s="37">
        <v>5454</v>
      </c>
      <c r="C12005" s="37" t="s">
        <v>11681</v>
      </c>
      <c r="D12005" s="38" t="s">
        <v>170</v>
      </c>
      <c r="E12005" s="39">
        <v>983.97999975767391</v>
      </c>
      <c r="F12005" s="39">
        <f t="shared" si="568"/>
        <v>1082.3779997334414</v>
      </c>
      <c r="G12005" s="39">
        <f t="shared" si="569"/>
        <v>1279.173999684976</v>
      </c>
    </row>
    <row r="12006" spans="1:7" ht="25.5" customHeight="1" thickTop="1" thickBot="1" x14ac:dyDescent="0.25">
      <c r="A12006" s="20" t="str">
        <f t="shared" si="567"/>
        <v>5454WASHPOOL</v>
      </c>
      <c r="B12006" s="20">
        <v>5454</v>
      </c>
      <c r="C12006" s="20" t="s">
        <v>2341</v>
      </c>
      <c r="D12006" s="21" t="s">
        <v>170</v>
      </c>
      <c r="E12006" s="22">
        <v>983.97999975767391</v>
      </c>
      <c r="F12006" s="22">
        <f t="shared" si="568"/>
        <v>1082.3779997334414</v>
      </c>
      <c r="G12006" s="22">
        <f t="shared" si="569"/>
        <v>1279.173999684976</v>
      </c>
    </row>
    <row r="12007" spans="1:7" ht="25.5" customHeight="1" thickTop="1" thickBot="1" x14ac:dyDescent="0.25">
      <c r="A12007" s="20" t="str">
        <f t="shared" si="567"/>
        <v>5455HILLTOWN</v>
      </c>
      <c r="B12007" s="37">
        <v>5455</v>
      </c>
      <c r="C12007" s="37" t="s">
        <v>11682</v>
      </c>
      <c r="D12007" s="38" t="s">
        <v>170</v>
      </c>
      <c r="E12007" s="39">
        <v>839.139999794598</v>
      </c>
      <c r="F12007" s="39">
        <f t="shared" si="568"/>
        <v>923.05399977405784</v>
      </c>
      <c r="G12007" s="39">
        <f t="shared" si="569"/>
        <v>1090.8819997329774</v>
      </c>
    </row>
    <row r="12008" spans="1:7" ht="25.5" customHeight="1" thickTop="1" thickBot="1" x14ac:dyDescent="0.25">
      <c r="A12008" s="20" t="str">
        <f t="shared" si="567"/>
        <v>5460BARABBA</v>
      </c>
      <c r="B12008" s="20">
        <v>5460</v>
      </c>
      <c r="C12008" s="20" t="s">
        <v>11683</v>
      </c>
      <c r="D12008" s="21" t="s">
        <v>170</v>
      </c>
      <c r="E12008" s="22">
        <v>1177.9140001508279</v>
      </c>
      <c r="F12008" s="22">
        <f t="shared" si="568"/>
        <v>1295.7054001659108</v>
      </c>
      <c r="G12008" s="22">
        <f t="shared" si="569"/>
        <v>1531.2882001960763</v>
      </c>
    </row>
    <row r="12009" spans="1:7" ht="25.5" customHeight="1" thickTop="1" thickBot="1" x14ac:dyDescent="0.25">
      <c r="A12009" s="20" t="str">
        <f t="shared" si="567"/>
        <v>5460OWEN</v>
      </c>
      <c r="B12009" s="37">
        <v>5460</v>
      </c>
      <c r="C12009" s="37" t="s">
        <v>11684</v>
      </c>
      <c r="D12009" s="38" t="s">
        <v>170</v>
      </c>
      <c r="E12009" s="39">
        <v>1177.9140001508279</v>
      </c>
      <c r="F12009" s="39">
        <f t="shared" si="568"/>
        <v>1295.7054001659108</v>
      </c>
      <c r="G12009" s="39">
        <f t="shared" si="569"/>
        <v>1531.2882001960763</v>
      </c>
    </row>
    <row r="12010" spans="1:7" ht="25.5" customHeight="1" thickTop="1" thickBot="1" x14ac:dyDescent="0.25">
      <c r="A12010" s="20" t="str">
        <f t="shared" si="567"/>
        <v>5460PINERY</v>
      </c>
      <c r="B12010" s="20">
        <v>5460</v>
      </c>
      <c r="C12010" s="20" t="s">
        <v>11685</v>
      </c>
      <c r="D12010" s="21" t="s">
        <v>170</v>
      </c>
      <c r="E12010" s="22">
        <v>1177.9140001508279</v>
      </c>
      <c r="F12010" s="22">
        <f t="shared" si="568"/>
        <v>1295.7054001659108</v>
      </c>
      <c r="G12010" s="22">
        <f t="shared" si="569"/>
        <v>1531.2882001960763</v>
      </c>
    </row>
    <row r="12011" spans="1:7" ht="25.5" customHeight="1" thickTop="1" thickBot="1" x14ac:dyDescent="0.25">
      <c r="A12011" s="20" t="str">
        <f t="shared" si="567"/>
        <v>5460STOCKYARD CREEK</v>
      </c>
      <c r="B12011" s="37">
        <v>5460</v>
      </c>
      <c r="C12011" s="37" t="s">
        <v>2732</v>
      </c>
      <c r="D12011" s="38" t="s">
        <v>170</v>
      </c>
      <c r="E12011" s="39">
        <v>1177.9140001508279</v>
      </c>
      <c r="F12011" s="39">
        <f t="shared" si="568"/>
        <v>1295.7054001659108</v>
      </c>
      <c r="G12011" s="39">
        <f t="shared" si="569"/>
        <v>1531.2882001960763</v>
      </c>
    </row>
    <row r="12012" spans="1:7" ht="25.5" customHeight="1" thickTop="1" thickBot="1" x14ac:dyDescent="0.25">
      <c r="A12012" s="20" t="str">
        <f t="shared" si="567"/>
        <v>5461BALAKLAVA</v>
      </c>
      <c r="B12012" s="20">
        <v>5461</v>
      </c>
      <c r="C12012" s="20" t="s">
        <v>11686</v>
      </c>
      <c r="D12012" s="21" t="s">
        <v>170</v>
      </c>
      <c r="E12012" s="22">
        <v>1320.7919996428441</v>
      </c>
      <c r="F12012" s="22">
        <f t="shared" si="568"/>
        <v>1452.8711996071286</v>
      </c>
      <c r="G12012" s="22">
        <f t="shared" si="569"/>
        <v>1717.0295995356973</v>
      </c>
    </row>
    <row r="12013" spans="1:7" ht="25.5" customHeight="1" thickTop="1" thickBot="1" x14ac:dyDescent="0.25">
      <c r="A12013" s="20" t="str">
        <f t="shared" si="567"/>
        <v>5461BOWILLIA</v>
      </c>
      <c r="B12013" s="37">
        <v>5461</v>
      </c>
      <c r="C12013" s="37" t="s">
        <v>11687</v>
      </c>
      <c r="D12013" s="38" t="s">
        <v>170</v>
      </c>
      <c r="E12013" s="39">
        <v>1320.7919996428441</v>
      </c>
      <c r="F12013" s="39">
        <f t="shared" si="568"/>
        <v>1452.8711996071286</v>
      </c>
      <c r="G12013" s="39">
        <f t="shared" si="569"/>
        <v>1717.0295995356973</v>
      </c>
    </row>
    <row r="12014" spans="1:7" ht="25.5" customHeight="1" thickTop="1" thickBot="1" x14ac:dyDescent="0.25">
      <c r="A12014" s="20" t="str">
        <f t="shared" si="567"/>
        <v>5461DALKEY</v>
      </c>
      <c r="B12014" s="20">
        <v>5461</v>
      </c>
      <c r="C12014" s="20" t="s">
        <v>11688</v>
      </c>
      <c r="D12014" s="21" t="s">
        <v>170</v>
      </c>
      <c r="E12014" s="22">
        <v>1320.7919996428441</v>
      </c>
      <c r="F12014" s="22">
        <f t="shared" si="568"/>
        <v>1452.8711996071286</v>
      </c>
      <c r="G12014" s="22">
        <f t="shared" si="569"/>
        <v>1717.0295995356973</v>
      </c>
    </row>
    <row r="12015" spans="1:7" ht="25.5" customHeight="1" thickTop="1" thickBot="1" x14ac:dyDescent="0.25">
      <c r="A12015" s="20" t="str">
        <f t="shared" si="567"/>
        <v>5461ERITH</v>
      </c>
      <c r="B12015" s="37">
        <v>5461</v>
      </c>
      <c r="C12015" s="37" t="s">
        <v>11689</v>
      </c>
      <c r="D12015" s="38" t="s">
        <v>170</v>
      </c>
      <c r="E12015" s="39">
        <v>1320.7919996428441</v>
      </c>
      <c r="F12015" s="39">
        <f t="shared" si="568"/>
        <v>1452.8711996071286</v>
      </c>
      <c r="G12015" s="39">
        <f t="shared" si="569"/>
        <v>1717.0295995356973</v>
      </c>
    </row>
    <row r="12016" spans="1:7" ht="25.5" customHeight="1" thickTop="1" thickBot="1" x14ac:dyDescent="0.25">
      <c r="A12016" s="20" t="str">
        <f t="shared" si="567"/>
        <v>5461EVERARD CENTRAL</v>
      </c>
      <c r="B12016" s="20">
        <v>5461</v>
      </c>
      <c r="C12016" s="20" t="s">
        <v>11690</v>
      </c>
      <c r="D12016" s="21" t="s">
        <v>170</v>
      </c>
      <c r="E12016" s="22">
        <v>1320.7919996428441</v>
      </c>
      <c r="F12016" s="22">
        <f t="shared" si="568"/>
        <v>1452.8711996071286</v>
      </c>
      <c r="G12016" s="22">
        <f t="shared" si="569"/>
        <v>1717.0295995356973</v>
      </c>
    </row>
    <row r="12017" spans="1:7" ht="25.5" customHeight="1" thickTop="1" thickBot="1" x14ac:dyDescent="0.25">
      <c r="A12017" s="20" t="str">
        <f t="shared" si="567"/>
        <v>5461GOYDER</v>
      </c>
      <c r="B12017" s="37">
        <v>5461</v>
      </c>
      <c r="C12017" s="37" t="s">
        <v>11691</v>
      </c>
      <c r="D12017" s="38" t="s">
        <v>170</v>
      </c>
      <c r="E12017" s="39">
        <v>1320.7919996428441</v>
      </c>
      <c r="F12017" s="39">
        <f t="shared" si="568"/>
        <v>1452.8711996071286</v>
      </c>
      <c r="G12017" s="39">
        <f t="shared" si="569"/>
        <v>1717.0295995356973</v>
      </c>
    </row>
    <row r="12018" spans="1:7" ht="25.5" customHeight="1" thickTop="1" thickBot="1" x14ac:dyDescent="0.25">
      <c r="A12018" s="20" t="str">
        <f t="shared" si="567"/>
        <v>5461HALBURY</v>
      </c>
      <c r="B12018" s="20">
        <v>5461</v>
      </c>
      <c r="C12018" s="20" t="s">
        <v>11692</v>
      </c>
      <c r="D12018" s="21" t="s">
        <v>170</v>
      </c>
      <c r="E12018" s="22">
        <v>1320.7919996428441</v>
      </c>
      <c r="F12018" s="22">
        <f t="shared" si="568"/>
        <v>1452.8711996071286</v>
      </c>
      <c r="G12018" s="22">
        <f t="shared" si="569"/>
        <v>1717.0295995356973</v>
      </c>
    </row>
    <row r="12019" spans="1:7" ht="25.5" customHeight="1" thickTop="1" thickBot="1" x14ac:dyDescent="0.25">
      <c r="A12019" s="20" t="str">
        <f t="shared" si="567"/>
        <v>5461HOSKIN CORNER</v>
      </c>
      <c r="B12019" s="37">
        <v>5461</v>
      </c>
      <c r="C12019" s="37" t="s">
        <v>11693</v>
      </c>
      <c r="D12019" s="38" t="s">
        <v>170</v>
      </c>
      <c r="E12019" s="39">
        <v>1320.7919996428441</v>
      </c>
      <c r="F12019" s="39">
        <f t="shared" si="568"/>
        <v>1452.8711996071286</v>
      </c>
      <c r="G12019" s="39">
        <f t="shared" si="569"/>
        <v>1717.0295995356973</v>
      </c>
    </row>
    <row r="12020" spans="1:7" ht="25.5" customHeight="1" thickTop="1" thickBot="1" x14ac:dyDescent="0.25">
      <c r="A12020" s="20" t="str">
        <f t="shared" si="567"/>
        <v>5461MOUNT TEMPLETON</v>
      </c>
      <c r="B12020" s="20">
        <v>5461</v>
      </c>
      <c r="C12020" s="20" t="s">
        <v>11694</v>
      </c>
      <c r="D12020" s="21" t="s">
        <v>170</v>
      </c>
      <c r="E12020" s="22">
        <v>1320.7919996428441</v>
      </c>
      <c r="F12020" s="22">
        <f t="shared" si="568"/>
        <v>1452.8711996071286</v>
      </c>
      <c r="G12020" s="22">
        <f t="shared" si="569"/>
        <v>1717.0295995356973</v>
      </c>
    </row>
    <row r="12021" spans="1:7" ht="25.5" customHeight="1" thickTop="1" thickBot="1" x14ac:dyDescent="0.25">
      <c r="A12021" s="20" t="str">
        <f t="shared" si="567"/>
        <v>5461SAINTS</v>
      </c>
      <c r="B12021" s="37">
        <v>5461</v>
      </c>
      <c r="C12021" s="37" t="s">
        <v>11695</v>
      </c>
      <c r="D12021" s="38" t="s">
        <v>170</v>
      </c>
      <c r="E12021" s="39">
        <v>1320.7919996428441</v>
      </c>
      <c r="F12021" s="39">
        <f t="shared" si="568"/>
        <v>1452.8711996071286</v>
      </c>
      <c r="G12021" s="39">
        <f t="shared" si="569"/>
        <v>1717.0295995356973</v>
      </c>
    </row>
    <row r="12022" spans="1:7" ht="25.5" customHeight="1" thickTop="1" thickBot="1" x14ac:dyDescent="0.25">
      <c r="A12022" s="20" t="str">
        <f t="shared" si="567"/>
        <v>5461STOW</v>
      </c>
      <c r="B12022" s="20">
        <v>5461</v>
      </c>
      <c r="C12022" s="20" t="s">
        <v>11696</v>
      </c>
      <c r="D12022" s="21" t="s">
        <v>170</v>
      </c>
      <c r="E12022" s="22">
        <v>1320.7919996428441</v>
      </c>
      <c r="F12022" s="22">
        <f t="shared" si="568"/>
        <v>1452.8711996071286</v>
      </c>
      <c r="G12022" s="22">
        <f t="shared" si="569"/>
        <v>1717.0295995356973</v>
      </c>
    </row>
    <row r="12023" spans="1:7" ht="25.5" customHeight="1" thickTop="1" thickBot="1" x14ac:dyDescent="0.25">
      <c r="A12023" s="20" t="str">
        <f t="shared" si="567"/>
        <v>5461WATCHMAN</v>
      </c>
      <c r="B12023" s="37">
        <v>5461</v>
      </c>
      <c r="C12023" s="37" t="s">
        <v>11697</v>
      </c>
      <c r="D12023" s="38" t="s">
        <v>170</v>
      </c>
      <c r="E12023" s="39">
        <v>1320.7919996428441</v>
      </c>
      <c r="F12023" s="39">
        <f t="shared" si="568"/>
        <v>1452.8711996071286</v>
      </c>
      <c r="G12023" s="39">
        <f t="shared" si="569"/>
        <v>1717.0295995356973</v>
      </c>
    </row>
    <row r="12024" spans="1:7" ht="25.5" customHeight="1" thickTop="1" thickBot="1" x14ac:dyDescent="0.25">
      <c r="A12024" s="20" t="str">
        <f t="shared" si="567"/>
        <v>5461WHITWARTA</v>
      </c>
      <c r="B12024" s="20">
        <v>5461</v>
      </c>
      <c r="C12024" s="20" t="s">
        <v>11698</v>
      </c>
      <c r="D12024" s="21" t="s">
        <v>170</v>
      </c>
      <c r="E12024" s="22">
        <v>1320.7919996428441</v>
      </c>
      <c r="F12024" s="22">
        <f t="shared" si="568"/>
        <v>1452.8711996071286</v>
      </c>
      <c r="G12024" s="22">
        <f t="shared" si="569"/>
        <v>1717.0295995356973</v>
      </c>
    </row>
    <row r="12025" spans="1:7" ht="25.5" customHeight="1" thickTop="1" thickBot="1" x14ac:dyDescent="0.25">
      <c r="A12025" s="20" t="str">
        <f t="shared" si="567"/>
        <v>5462BLYTH</v>
      </c>
      <c r="B12025" s="37">
        <v>5462</v>
      </c>
      <c r="C12025" s="37" t="s">
        <v>11699</v>
      </c>
      <c r="D12025" s="38" t="s">
        <v>170</v>
      </c>
      <c r="E12025" s="39">
        <v>935.01200044831808</v>
      </c>
      <c r="F12025" s="39">
        <f t="shared" si="568"/>
        <v>1028.51320049315</v>
      </c>
      <c r="G12025" s="39">
        <f t="shared" si="569"/>
        <v>1215.5156005828135</v>
      </c>
    </row>
    <row r="12026" spans="1:7" ht="25.5" customHeight="1" thickTop="1" thickBot="1" x14ac:dyDescent="0.25">
      <c r="A12026" s="20" t="str">
        <f t="shared" si="567"/>
        <v>5464ANAMA</v>
      </c>
      <c r="B12026" s="20">
        <v>5464</v>
      </c>
      <c r="C12026" s="20" t="s">
        <v>11700</v>
      </c>
      <c r="D12026" s="21" t="s">
        <v>170</v>
      </c>
      <c r="E12026" s="22">
        <v>1115.142000046704</v>
      </c>
      <c r="F12026" s="22">
        <f t="shared" si="568"/>
        <v>1226.6562000513745</v>
      </c>
      <c r="G12026" s="22">
        <f t="shared" si="569"/>
        <v>1449.6846000607152</v>
      </c>
    </row>
    <row r="12027" spans="1:7" ht="25.5" customHeight="1" thickTop="1" thickBot="1" x14ac:dyDescent="0.25">
      <c r="A12027" s="20" t="str">
        <f t="shared" si="567"/>
        <v>5464BRINKWORTH</v>
      </c>
      <c r="B12027" s="37">
        <v>5464</v>
      </c>
      <c r="C12027" s="37" t="s">
        <v>11701</v>
      </c>
      <c r="D12027" s="38" t="s">
        <v>170</v>
      </c>
      <c r="E12027" s="39">
        <v>1115.142000046704</v>
      </c>
      <c r="F12027" s="39">
        <f t="shared" si="568"/>
        <v>1226.6562000513745</v>
      </c>
      <c r="G12027" s="39">
        <f t="shared" si="569"/>
        <v>1449.6846000607152</v>
      </c>
    </row>
    <row r="12028" spans="1:7" ht="25.5" customHeight="1" thickTop="1" thickBot="1" x14ac:dyDescent="0.25">
      <c r="A12028" s="20" t="str">
        <f t="shared" si="567"/>
        <v>5464BUNGAREE</v>
      </c>
      <c r="B12028" s="20">
        <v>5464</v>
      </c>
      <c r="C12028" s="20" t="s">
        <v>5993</v>
      </c>
      <c r="D12028" s="21" t="s">
        <v>170</v>
      </c>
      <c r="E12028" s="22">
        <v>1115.142000046704</v>
      </c>
      <c r="F12028" s="22">
        <f t="shared" si="568"/>
        <v>1226.6562000513745</v>
      </c>
      <c r="G12028" s="22">
        <f t="shared" si="569"/>
        <v>1449.6846000607152</v>
      </c>
    </row>
    <row r="12029" spans="1:7" ht="25.5" customHeight="1" thickTop="1" thickBot="1" x14ac:dyDescent="0.25">
      <c r="A12029" s="20" t="str">
        <f t="shared" si="567"/>
        <v>5464CONDOWIE</v>
      </c>
      <c r="B12029" s="37">
        <v>5464</v>
      </c>
      <c r="C12029" s="37" t="s">
        <v>11702</v>
      </c>
      <c r="D12029" s="38" t="s">
        <v>170</v>
      </c>
      <c r="E12029" s="39">
        <v>1115.142000046704</v>
      </c>
      <c r="F12029" s="39">
        <f t="shared" si="568"/>
        <v>1226.6562000513745</v>
      </c>
      <c r="G12029" s="39">
        <f t="shared" si="569"/>
        <v>1449.6846000607152</v>
      </c>
    </row>
    <row r="12030" spans="1:7" ht="25.5" customHeight="1" thickTop="1" thickBot="1" x14ac:dyDescent="0.25">
      <c r="A12030" s="20" t="str">
        <f t="shared" si="567"/>
        <v>5464HART</v>
      </c>
      <c r="B12030" s="20">
        <v>5464</v>
      </c>
      <c r="C12030" s="20" t="s">
        <v>748</v>
      </c>
      <c r="D12030" s="21" t="s">
        <v>170</v>
      </c>
      <c r="E12030" s="22">
        <v>1115.142000046704</v>
      </c>
      <c r="F12030" s="22">
        <f t="shared" si="568"/>
        <v>1226.6562000513745</v>
      </c>
      <c r="G12030" s="22">
        <f t="shared" si="569"/>
        <v>1449.6846000607152</v>
      </c>
    </row>
    <row r="12031" spans="1:7" ht="25.5" customHeight="1" thickTop="1" thickBot="1" x14ac:dyDescent="0.25">
      <c r="A12031" s="20" t="str">
        <f t="shared" si="567"/>
        <v>5464KOOLUNGA</v>
      </c>
      <c r="B12031" s="37">
        <v>5464</v>
      </c>
      <c r="C12031" s="37" t="s">
        <v>11703</v>
      </c>
      <c r="D12031" s="38" t="s">
        <v>170</v>
      </c>
      <c r="E12031" s="39">
        <v>1115.142000046704</v>
      </c>
      <c r="F12031" s="39">
        <f t="shared" si="568"/>
        <v>1226.6562000513745</v>
      </c>
      <c r="G12031" s="39">
        <f t="shared" si="569"/>
        <v>1449.6846000607152</v>
      </c>
    </row>
    <row r="12032" spans="1:7" ht="25.5" customHeight="1" thickTop="1" thickBot="1" x14ac:dyDescent="0.25">
      <c r="A12032" s="20" t="str">
        <f t="shared" si="567"/>
        <v>5464MAROLA</v>
      </c>
      <c r="B12032" s="20">
        <v>5464</v>
      </c>
      <c r="C12032" s="20" t="s">
        <v>11704</v>
      </c>
      <c r="D12032" s="21" t="s">
        <v>170</v>
      </c>
      <c r="E12032" s="22">
        <v>1115.142000046704</v>
      </c>
      <c r="F12032" s="22">
        <f t="shared" si="568"/>
        <v>1226.6562000513745</v>
      </c>
      <c r="G12032" s="22">
        <f t="shared" si="569"/>
        <v>1449.6846000607152</v>
      </c>
    </row>
    <row r="12033" spans="1:7" ht="25.5" customHeight="1" thickTop="1" thickBot="1" x14ac:dyDescent="0.25">
      <c r="A12033" s="20" t="str">
        <f t="shared" si="567"/>
        <v>5464ROCHESTER</v>
      </c>
      <c r="B12033" s="37">
        <v>5464</v>
      </c>
      <c r="C12033" s="37" t="s">
        <v>6738</v>
      </c>
      <c r="D12033" s="38" t="s">
        <v>170</v>
      </c>
      <c r="E12033" s="39">
        <v>1115.142000046704</v>
      </c>
      <c r="F12033" s="39">
        <f t="shared" si="568"/>
        <v>1226.6562000513745</v>
      </c>
      <c r="G12033" s="39">
        <f t="shared" si="569"/>
        <v>1449.6846000607152</v>
      </c>
    </row>
    <row r="12034" spans="1:7" ht="25.5" customHeight="1" thickTop="1" thickBot="1" x14ac:dyDescent="0.25">
      <c r="A12034" s="20" t="str">
        <f t="shared" si="567"/>
        <v>5470YACKA</v>
      </c>
      <c r="B12034" s="20">
        <v>5470</v>
      </c>
      <c r="C12034" s="20" t="s">
        <v>11705</v>
      </c>
      <c r="D12034" s="21" t="s">
        <v>170</v>
      </c>
      <c r="E12034" s="22">
        <v>867.71600037346195</v>
      </c>
      <c r="F12034" s="22">
        <f t="shared" si="568"/>
        <v>954.48760041080823</v>
      </c>
      <c r="G12034" s="22">
        <f t="shared" si="569"/>
        <v>1128.0308004855005</v>
      </c>
    </row>
    <row r="12035" spans="1:7" ht="25.5" customHeight="1" thickTop="1" thickBot="1" x14ac:dyDescent="0.25">
      <c r="A12035" s="20" t="str">
        <f t="shared" si="567"/>
        <v>5471GULNARE</v>
      </c>
      <c r="B12035" s="37">
        <v>5471</v>
      </c>
      <c r="C12035" s="37" t="s">
        <v>11706</v>
      </c>
      <c r="D12035" s="38" t="s">
        <v>170</v>
      </c>
      <c r="E12035" s="39">
        <v>1119.62999956761</v>
      </c>
      <c r="F12035" s="39">
        <f t="shared" si="568"/>
        <v>1231.592999524371</v>
      </c>
      <c r="G12035" s="39">
        <f t="shared" si="569"/>
        <v>1455.5189994378929</v>
      </c>
    </row>
    <row r="12036" spans="1:7" ht="25.5" customHeight="1" thickTop="1" thickBot="1" x14ac:dyDescent="0.25">
      <c r="A12036" s="20" t="str">
        <f t="shared" si="567"/>
        <v>5472GEORGETOWN</v>
      </c>
      <c r="B12036" s="20">
        <v>5472</v>
      </c>
      <c r="C12036" s="20" t="s">
        <v>1556</v>
      </c>
      <c r="D12036" s="21" t="s">
        <v>170</v>
      </c>
      <c r="E12036" s="22">
        <v>1157.158000098186</v>
      </c>
      <c r="F12036" s="22">
        <f t="shared" si="568"/>
        <v>1272.8738001080046</v>
      </c>
      <c r="G12036" s="22">
        <f t="shared" si="569"/>
        <v>1504.3054001276419</v>
      </c>
    </row>
    <row r="12037" spans="1:7" ht="25.5" customHeight="1" thickTop="1" thickBot="1" x14ac:dyDescent="0.25">
      <c r="A12037" s="20" t="str">
        <f t="shared" ref="A12037:A12100" si="570">CONCATENATE(B12037,C12037)</f>
        <v>5473GLADSTONE</v>
      </c>
      <c r="B12037" s="37">
        <v>5473</v>
      </c>
      <c r="C12037" s="37" t="s">
        <v>2459</v>
      </c>
      <c r="D12037" s="38" t="s">
        <v>170</v>
      </c>
      <c r="E12037" s="39">
        <v>1438.1720002689299</v>
      </c>
      <c r="F12037" s="39">
        <f t="shared" ref="F12037:F12100" si="571">1.1*E12037</f>
        <v>1581.9892002958229</v>
      </c>
      <c r="G12037" s="39">
        <f t="shared" ref="G12037:G12100" si="572">1.3*E12037</f>
        <v>1869.623600349609</v>
      </c>
    </row>
    <row r="12038" spans="1:7" ht="25.5" customHeight="1" thickTop="1" thickBot="1" x14ac:dyDescent="0.25">
      <c r="A12038" s="20" t="str">
        <f t="shared" si="570"/>
        <v>5480APPILA</v>
      </c>
      <c r="B12038" s="20">
        <v>5480</v>
      </c>
      <c r="C12038" s="20" t="s">
        <v>11707</v>
      </c>
      <c r="D12038" s="21" t="s">
        <v>170</v>
      </c>
      <c r="E12038" s="22">
        <v>860.71799998632594</v>
      </c>
      <c r="F12038" s="22">
        <f t="shared" si="571"/>
        <v>946.78979998495856</v>
      </c>
      <c r="G12038" s="22">
        <f t="shared" si="572"/>
        <v>1118.9333999822238</v>
      </c>
    </row>
    <row r="12039" spans="1:7" ht="25.5" customHeight="1" thickTop="1" thickBot="1" x14ac:dyDescent="0.25">
      <c r="A12039" s="20" t="str">
        <f t="shared" si="570"/>
        <v>5480LAURA</v>
      </c>
      <c r="B12039" s="37">
        <v>5480</v>
      </c>
      <c r="C12039" s="37" t="s">
        <v>10622</v>
      </c>
      <c r="D12039" s="38" t="s">
        <v>170</v>
      </c>
      <c r="E12039" s="39">
        <v>860.71799998632594</v>
      </c>
      <c r="F12039" s="39">
        <f t="shared" si="571"/>
        <v>946.78979998495856</v>
      </c>
      <c r="G12039" s="39">
        <f t="shared" si="572"/>
        <v>1118.9333999822238</v>
      </c>
    </row>
    <row r="12040" spans="1:7" ht="25.5" customHeight="1" thickTop="1" thickBot="1" x14ac:dyDescent="0.25">
      <c r="A12040" s="20" t="str">
        <f t="shared" si="570"/>
        <v>5480STONE HUT</v>
      </c>
      <c r="B12040" s="20">
        <v>5480</v>
      </c>
      <c r="C12040" s="20" t="s">
        <v>11708</v>
      </c>
      <c r="D12040" s="21" t="s">
        <v>170</v>
      </c>
      <c r="E12040" s="22">
        <v>860.71799998632594</v>
      </c>
      <c r="F12040" s="22">
        <f t="shared" si="571"/>
        <v>946.78979998495856</v>
      </c>
      <c r="G12040" s="22">
        <f t="shared" si="572"/>
        <v>1118.9333999822238</v>
      </c>
    </row>
    <row r="12041" spans="1:7" ht="25.5" customHeight="1" thickTop="1" thickBot="1" x14ac:dyDescent="0.25">
      <c r="A12041" s="20" t="str">
        <f t="shared" si="570"/>
        <v>5481BANGOR</v>
      </c>
      <c r="B12041" s="37">
        <v>5481</v>
      </c>
      <c r="C12041" s="37" t="s">
        <v>1304</v>
      </c>
      <c r="D12041" s="38" t="s">
        <v>170</v>
      </c>
      <c r="E12041" s="39">
        <v>849.067999642122</v>
      </c>
      <c r="F12041" s="39">
        <f t="shared" si="571"/>
        <v>933.97479960633427</v>
      </c>
      <c r="G12041" s="39">
        <f t="shared" si="572"/>
        <v>1103.7883995347586</v>
      </c>
    </row>
    <row r="12042" spans="1:7" ht="25.5" customHeight="1" thickTop="1" thickBot="1" x14ac:dyDescent="0.25">
      <c r="A12042" s="20" t="str">
        <f t="shared" si="570"/>
        <v>5481MURRAY TOWN</v>
      </c>
      <c r="B12042" s="20">
        <v>5481</v>
      </c>
      <c r="C12042" s="20" t="s">
        <v>11709</v>
      </c>
      <c r="D12042" s="21" t="s">
        <v>170</v>
      </c>
      <c r="E12042" s="22">
        <v>849.067999642122</v>
      </c>
      <c r="F12042" s="22">
        <f t="shared" si="571"/>
        <v>933.97479960633427</v>
      </c>
      <c r="G12042" s="22">
        <f t="shared" si="572"/>
        <v>1103.7883995347586</v>
      </c>
    </row>
    <row r="12043" spans="1:7" ht="25.5" customHeight="1" thickTop="1" thickBot="1" x14ac:dyDescent="0.25">
      <c r="A12043" s="20" t="str">
        <f t="shared" si="570"/>
        <v>5481WIRRABARA</v>
      </c>
      <c r="B12043" s="37">
        <v>5481</v>
      </c>
      <c r="C12043" s="37" t="s">
        <v>11710</v>
      </c>
      <c r="D12043" s="38" t="s">
        <v>170</v>
      </c>
      <c r="E12043" s="39">
        <v>849.067999642122</v>
      </c>
      <c r="F12043" s="39">
        <f t="shared" si="571"/>
        <v>933.97479960633427</v>
      </c>
      <c r="G12043" s="39">
        <f t="shared" si="572"/>
        <v>1103.7883995347586</v>
      </c>
    </row>
    <row r="12044" spans="1:7" ht="25.5" customHeight="1" thickTop="1" thickBot="1" x14ac:dyDescent="0.25">
      <c r="A12044" s="20" t="str">
        <f t="shared" si="570"/>
        <v>5481WONGYARRA</v>
      </c>
      <c r="B12044" s="20">
        <v>5481</v>
      </c>
      <c r="C12044" s="20" t="s">
        <v>11711</v>
      </c>
      <c r="D12044" s="21" t="s">
        <v>170</v>
      </c>
      <c r="E12044" s="22">
        <v>849.067999642122</v>
      </c>
      <c r="F12044" s="22">
        <f t="shared" si="571"/>
        <v>933.97479960633427</v>
      </c>
      <c r="G12044" s="22">
        <f t="shared" si="572"/>
        <v>1103.7883995347586</v>
      </c>
    </row>
    <row r="12045" spans="1:7" ht="25.5" customHeight="1" thickTop="1" thickBot="1" x14ac:dyDescent="0.25">
      <c r="A12045" s="20" t="str">
        <f t="shared" si="570"/>
        <v>5482BOOLEROO CENTRE</v>
      </c>
      <c r="B12045" s="37">
        <v>5482</v>
      </c>
      <c r="C12045" s="37" t="s">
        <v>11712</v>
      </c>
      <c r="D12045" s="38" t="s">
        <v>170</v>
      </c>
      <c r="E12045" s="39">
        <v>858.78000042004203</v>
      </c>
      <c r="F12045" s="39">
        <f t="shared" si="571"/>
        <v>944.65800046204629</v>
      </c>
      <c r="G12045" s="39">
        <f t="shared" si="572"/>
        <v>1116.4140005460547</v>
      </c>
    </row>
    <row r="12046" spans="1:7" ht="25.5" customHeight="1" thickTop="1" thickBot="1" x14ac:dyDescent="0.25">
      <c r="A12046" s="20" t="str">
        <f t="shared" si="570"/>
        <v>5483MELROSE</v>
      </c>
      <c r="B12046" s="20">
        <v>5483</v>
      </c>
      <c r="C12046" s="20" t="s">
        <v>9371</v>
      </c>
      <c r="D12046" s="21" t="s">
        <v>170</v>
      </c>
      <c r="E12046" s="22">
        <v>944.62000033000186</v>
      </c>
      <c r="F12046" s="22">
        <f t="shared" si="571"/>
        <v>1039.0820003630022</v>
      </c>
      <c r="G12046" s="22">
        <f t="shared" si="572"/>
        <v>1228.0060004290024</v>
      </c>
    </row>
    <row r="12047" spans="1:7" ht="25.5" customHeight="1" thickTop="1" thickBot="1" x14ac:dyDescent="0.25">
      <c r="A12047" s="20" t="str">
        <f t="shared" si="570"/>
        <v>5485WILMINGTON</v>
      </c>
      <c r="B12047" s="37">
        <v>5485</v>
      </c>
      <c r="C12047" s="37" t="s">
        <v>11713</v>
      </c>
      <c r="D12047" s="38" t="s">
        <v>170</v>
      </c>
      <c r="E12047" s="39">
        <v>799.49599994357391</v>
      </c>
      <c r="F12047" s="39">
        <f t="shared" si="571"/>
        <v>879.44559993793132</v>
      </c>
      <c r="G12047" s="39">
        <f t="shared" si="572"/>
        <v>1039.3447999266461</v>
      </c>
    </row>
    <row r="12048" spans="1:7" ht="25.5" customHeight="1" thickTop="1" thickBot="1" x14ac:dyDescent="0.25">
      <c r="A12048" s="20" t="str">
        <f t="shared" si="570"/>
        <v>5490CALTOWIE</v>
      </c>
      <c r="B12048" s="20">
        <v>5490</v>
      </c>
      <c r="C12048" s="20" t="s">
        <v>11714</v>
      </c>
      <c r="D12048" s="21" t="s">
        <v>170</v>
      </c>
      <c r="E12048" s="22">
        <v>1119.0080003145119</v>
      </c>
      <c r="F12048" s="22">
        <f t="shared" si="571"/>
        <v>1230.9088003459633</v>
      </c>
      <c r="G12048" s="22">
        <f t="shared" si="572"/>
        <v>1454.7104004088656</v>
      </c>
    </row>
    <row r="12049" spans="1:7" ht="25.5" customHeight="1" thickTop="1" thickBot="1" x14ac:dyDescent="0.25">
      <c r="A12049" s="20" t="str">
        <f t="shared" si="570"/>
        <v>5490CALTOWIE NORTH</v>
      </c>
      <c r="B12049" s="37">
        <v>5490</v>
      </c>
      <c r="C12049" s="37" t="s">
        <v>11715</v>
      </c>
      <c r="D12049" s="38" t="s">
        <v>170</v>
      </c>
      <c r="E12049" s="39">
        <v>1119.0080003145119</v>
      </c>
      <c r="F12049" s="39">
        <f t="shared" si="571"/>
        <v>1230.9088003459633</v>
      </c>
      <c r="G12049" s="39">
        <f t="shared" si="572"/>
        <v>1454.7104004088656</v>
      </c>
    </row>
    <row r="12050" spans="1:7" ht="25.5" customHeight="1" thickTop="1" thickBot="1" x14ac:dyDescent="0.25">
      <c r="A12050" s="20" t="str">
        <f t="shared" si="570"/>
        <v>5490CALTOWIE WEST</v>
      </c>
      <c r="B12050" s="20">
        <v>5490</v>
      </c>
      <c r="C12050" s="20" t="s">
        <v>11716</v>
      </c>
      <c r="D12050" s="21" t="s">
        <v>170</v>
      </c>
      <c r="E12050" s="22">
        <v>1119.0080003145119</v>
      </c>
      <c r="F12050" s="22">
        <f t="shared" si="571"/>
        <v>1230.9088003459633</v>
      </c>
      <c r="G12050" s="22">
        <f t="shared" si="572"/>
        <v>1454.7104004088656</v>
      </c>
    </row>
    <row r="12051" spans="1:7" ht="25.5" customHeight="1" thickTop="1" thickBot="1" x14ac:dyDescent="0.25">
      <c r="A12051" s="20" t="str">
        <f t="shared" si="570"/>
        <v>5491BELALIE EAST</v>
      </c>
      <c r="B12051" s="37">
        <v>5491</v>
      </c>
      <c r="C12051" s="37" t="s">
        <v>11717</v>
      </c>
      <c r="D12051" s="38" t="s">
        <v>170</v>
      </c>
      <c r="E12051" s="39">
        <v>1101.634000127676</v>
      </c>
      <c r="F12051" s="39">
        <f t="shared" si="571"/>
        <v>1211.7974001404436</v>
      </c>
      <c r="G12051" s="39">
        <f t="shared" si="572"/>
        <v>1432.1242001659789</v>
      </c>
    </row>
    <row r="12052" spans="1:7" ht="25.5" customHeight="1" thickTop="1" thickBot="1" x14ac:dyDescent="0.25">
      <c r="A12052" s="20" t="str">
        <f t="shared" si="570"/>
        <v>5491BELALIE NORTH</v>
      </c>
      <c r="B12052" s="20">
        <v>5491</v>
      </c>
      <c r="C12052" s="20" t="s">
        <v>11718</v>
      </c>
      <c r="D12052" s="21" t="s">
        <v>170</v>
      </c>
      <c r="E12052" s="22">
        <v>1101.634000127676</v>
      </c>
      <c r="F12052" s="22">
        <f t="shared" si="571"/>
        <v>1211.7974001404436</v>
      </c>
      <c r="G12052" s="22">
        <f t="shared" si="572"/>
        <v>1432.1242001659789</v>
      </c>
    </row>
    <row r="12053" spans="1:7" ht="25.5" customHeight="1" thickTop="1" thickBot="1" x14ac:dyDescent="0.25">
      <c r="A12053" s="20" t="str">
        <f t="shared" si="570"/>
        <v>5491BUNDALEER GARDENS</v>
      </c>
      <c r="B12053" s="37">
        <v>5491</v>
      </c>
      <c r="C12053" s="37" t="s">
        <v>11719</v>
      </c>
      <c r="D12053" s="38" t="s">
        <v>170</v>
      </c>
      <c r="E12053" s="39">
        <v>1101.634000127676</v>
      </c>
      <c r="F12053" s="39">
        <f t="shared" si="571"/>
        <v>1211.7974001404436</v>
      </c>
      <c r="G12053" s="39">
        <f t="shared" si="572"/>
        <v>1432.1242001659789</v>
      </c>
    </row>
    <row r="12054" spans="1:7" ht="25.5" customHeight="1" thickTop="1" thickBot="1" x14ac:dyDescent="0.25">
      <c r="A12054" s="20" t="str">
        <f t="shared" si="570"/>
        <v>5491BUNDALEER NORTH</v>
      </c>
      <c r="B12054" s="20">
        <v>5491</v>
      </c>
      <c r="C12054" s="20" t="s">
        <v>11720</v>
      </c>
      <c r="D12054" s="21" t="s">
        <v>170</v>
      </c>
      <c r="E12054" s="22">
        <v>1101.634000127676</v>
      </c>
      <c r="F12054" s="22">
        <f t="shared" si="571"/>
        <v>1211.7974001404436</v>
      </c>
      <c r="G12054" s="22">
        <f t="shared" si="572"/>
        <v>1432.1242001659789</v>
      </c>
    </row>
    <row r="12055" spans="1:7" ht="25.5" customHeight="1" thickTop="1" thickBot="1" x14ac:dyDescent="0.25">
      <c r="A12055" s="20" t="str">
        <f t="shared" si="570"/>
        <v>5491HORNSDALE</v>
      </c>
      <c r="B12055" s="37">
        <v>5491</v>
      </c>
      <c r="C12055" s="37" t="s">
        <v>11721</v>
      </c>
      <c r="D12055" s="38" t="s">
        <v>170</v>
      </c>
      <c r="E12055" s="39">
        <v>1101.634000127676</v>
      </c>
      <c r="F12055" s="39">
        <f t="shared" si="571"/>
        <v>1211.7974001404436</v>
      </c>
      <c r="G12055" s="39">
        <f t="shared" si="572"/>
        <v>1432.1242001659789</v>
      </c>
    </row>
    <row r="12056" spans="1:7" ht="25.5" customHeight="1" thickTop="1" thickBot="1" x14ac:dyDescent="0.25">
      <c r="A12056" s="20" t="str">
        <f t="shared" si="570"/>
        <v>5491JAMESTOWN</v>
      </c>
      <c r="B12056" s="20">
        <v>5491</v>
      </c>
      <c r="C12056" s="20" t="s">
        <v>11722</v>
      </c>
      <c r="D12056" s="21" t="s">
        <v>170</v>
      </c>
      <c r="E12056" s="22">
        <v>1101.634000127676</v>
      </c>
      <c r="F12056" s="22">
        <f t="shared" si="571"/>
        <v>1211.7974001404436</v>
      </c>
      <c r="G12056" s="22">
        <f t="shared" si="572"/>
        <v>1432.1242001659789</v>
      </c>
    </row>
    <row r="12057" spans="1:7" ht="25.5" customHeight="1" thickTop="1" thickBot="1" x14ac:dyDescent="0.25">
      <c r="A12057" s="20" t="str">
        <f t="shared" si="570"/>
        <v>5491WEST BUNDALEER</v>
      </c>
      <c r="B12057" s="37">
        <v>5491</v>
      </c>
      <c r="C12057" s="37" t="s">
        <v>11723</v>
      </c>
      <c r="D12057" s="38" t="s">
        <v>170</v>
      </c>
      <c r="E12057" s="39">
        <v>1101.634000127676</v>
      </c>
      <c r="F12057" s="39">
        <f t="shared" si="571"/>
        <v>1211.7974001404436</v>
      </c>
      <c r="G12057" s="39">
        <f t="shared" si="572"/>
        <v>1432.1242001659789</v>
      </c>
    </row>
    <row r="12058" spans="1:7" ht="25.5" customHeight="1" thickTop="1" thickBot="1" x14ac:dyDescent="0.25">
      <c r="A12058" s="20" t="str">
        <f t="shared" si="570"/>
        <v>5493YONGALA</v>
      </c>
      <c r="B12058" s="20">
        <v>5493</v>
      </c>
      <c r="C12058" s="20" t="s">
        <v>11724</v>
      </c>
      <c r="D12058" s="21" t="s">
        <v>170</v>
      </c>
      <c r="E12058" s="22">
        <v>1105.9240003502218</v>
      </c>
      <c r="F12058" s="22">
        <f t="shared" si="571"/>
        <v>1216.5164003852442</v>
      </c>
      <c r="G12058" s="22">
        <f t="shared" si="572"/>
        <v>1437.7012004552885</v>
      </c>
    </row>
    <row r="12059" spans="1:7" ht="25.5" customHeight="1" thickTop="1" thickBot="1" x14ac:dyDescent="0.25">
      <c r="A12059" s="20" t="str">
        <f t="shared" si="570"/>
        <v>5495BAROOTA</v>
      </c>
      <c r="B12059" s="37">
        <v>5495</v>
      </c>
      <c r="C12059" s="37" t="s">
        <v>11725</v>
      </c>
      <c r="D12059" s="38" t="s">
        <v>170</v>
      </c>
      <c r="E12059" s="39">
        <v>878.81399986925396</v>
      </c>
      <c r="F12059" s="39">
        <f t="shared" si="571"/>
        <v>966.69539985617939</v>
      </c>
      <c r="G12059" s="39">
        <f t="shared" si="572"/>
        <v>1142.4581998300303</v>
      </c>
    </row>
    <row r="12060" spans="1:7" ht="25.5" customHeight="1" thickTop="1" thickBot="1" x14ac:dyDescent="0.25">
      <c r="A12060" s="20" t="str">
        <f t="shared" si="570"/>
        <v>5495GERMEIN BAY</v>
      </c>
      <c r="B12060" s="20">
        <v>5495</v>
      </c>
      <c r="C12060" s="20" t="s">
        <v>11726</v>
      </c>
      <c r="D12060" s="21" t="s">
        <v>170</v>
      </c>
      <c r="E12060" s="22">
        <v>878.81399986925396</v>
      </c>
      <c r="F12060" s="22">
        <f t="shared" si="571"/>
        <v>966.69539985617939</v>
      </c>
      <c r="G12060" s="22">
        <f t="shared" si="572"/>
        <v>1142.4581998300303</v>
      </c>
    </row>
    <row r="12061" spans="1:7" ht="25.5" customHeight="1" thickTop="1" thickBot="1" x14ac:dyDescent="0.25">
      <c r="A12061" s="20" t="str">
        <f t="shared" si="570"/>
        <v>5495MAMBRAY CREEK</v>
      </c>
      <c r="B12061" s="37">
        <v>5495</v>
      </c>
      <c r="C12061" s="37" t="s">
        <v>11727</v>
      </c>
      <c r="D12061" s="38" t="s">
        <v>170</v>
      </c>
      <c r="E12061" s="39">
        <v>878.81399986925396</v>
      </c>
      <c r="F12061" s="39">
        <f t="shared" si="571"/>
        <v>966.69539985617939</v>
      </c>
      <c r="G12061" s="39">
        <f t="shared" si="572"/>
        <v>1142.4581998300303</v>
      </c>
    </row>
    <row r="12062" spans="1:7" ht="25.5" customHeight="1" thickTop="1" thickBot="1" x14ac:dyDescent="0.25">
      <c r="A12062" s="20" t="str">
        <f t="shared" si="570"/>
        <v>5495NECTAR BROOK</v>
      </c>
      <c r="B12062" s="20">
        <v>5495</v>
      </c>
      <c r="C12062" s="20" t="s">
        <v>11728</v>
      </c>
      <c r="D12062" s="21" t="s">
        <v>170</v>
      </c>
      <c r="E12062" s="22">
        <v>878.81399986925396</v>
      </c>
      <c r="F12062" s="22">
        <f t="shared" si="571"/>
        <v>966.69539985617939</v>
      </c>
      <c r="G12062" s="22">
        <f t="shared" si="572"/>
        <v>1142.4581998300303</v>
      </c>
    </row>
    <row r="12063" spans="1:7" ht="25.5" customHeight="1" thickTop="1" thickBot="1" x14ac:dyDescent="0.25">
      <c r="A12063" s="20" t="str">
        <f t="shared" si="570"/>
        <v>5495PORT GERMEIN</v>
      </c>
      <c r="B12063" s="37">
        <v>5495</v>
      </c>
      <c r="C12063" s="37" t="s">
        <v>11729</v>
      </c>
      <c r="D12063" s="38" t="s">
        <v>170</v>
      </c>
      <c r="E12063" s="39">
        <v>878.81399986925396</v>
      </c>
      <c r="F12063" s="39">
        <f t="shared" si="571"/>
        <v>966.69539985617939</v>
      </c>
      <c r="G12063" s="39">
        <f t="shared" si="572"/>
        <v>1142.4581998300303</v>
      </c>
    </row>
    <row r="12064" spans="1:7" ht="25.5" customHeight="1" thickTop="1" thickBot="1" x14ac:dyDescent="0.25">
      <c r="A12064" s="20" t="str">
        <f t="shared" si="570"/>
        <v>5495WEEROONA ISLAND</v>
      </c>
      <c r="B12064" s="20">
        <v>5495</v>
      </c>
      <c r="C12064" s="20" t="s">
        <v>11730</v>
      </c>
      <c r="D12064" s="21" t="s">
        <v>170</v>
      </c>
      <c r="E12064" s="22">
        <v>878.81399986925396</v>
      </c>
      <c r="F12064" s="22">
        <f t="shared" si="571"/>
        <v>966.69539985617939</v>
      </c>
      <c r="G12064" s="22">
        <f t="shared" si="572"/>
        <v>1142.4581998300303</v>
      </c>
    </row>
    <row r="12065" spans="1:7" ht="25.5" customHeight="1" thickTop="1" thickBot="1" x14ac:dyDescent="0.25">
      <c r="A12065" s="20" t="str">
        <f t="shared" si="570"/>
        <v>5501AVON</v>
      </c>
      <c r="B12065" s="37">
        <v>5501</v>
      </c>
      <c r="C12065" s="37" t="s">
        <v>11731</v>
      </c>
      <c r="D12065" s="38" t="s">
        <v>170</v>
      </c>
      <c r="E12065" s="39">
        <v>1172.110000316736</v>
      </c>
      <c r="F12065" s="39">
        <f t="shared" si="571"/>
        <v>1289.3210003484096</v>
      </c>
      <c r="G12065" s="39">
        <f t="shared" si="572"/>
        <v>1523.7430004117568</v>
      </c>
    </row>
    <row r="12066" spans="1:7" ht="25.5" customHeight="1" thickTop="1" thickBot="1" x14ac:dyDescent="0.25">
      <c r="A12066" s="20" t="str">
        <f t="shared" si="570"/>
        <v>5501CALOMBA</v>
      </c>
      <c r="B12066" s="20">
        <v>5501</v>
      </c>
      <c r="C12066" s="20" t="s">
        <v>11732</v>
      </c>
      <c r="D12066" s="21" t="s">
        <v>170</v>
      </c>
      <c r="E12066" s="22">
        <v>1172.110000316736</v>
      </c>
      <c r="F12066" s="22">
        <f t="shared" si="571"/>
        <v>1289.3210003484096</v>
      </c>
      <c r="G12066" s="22">
        <f t="shared" si="572"/>
        <v>1523.7430004117568</v>
      </c>
    </row>
    <row r="12067" spans="1:7" ht="25.5" customHeight="1" thickTop="1" thickBot="1" x14ac:dyDescent="0.25">
      <c r="A12067" s="20" t="str">
        <f t="shared" si="570"/>
        <v>5501DUBLIN</v>
      </c>
      <c r="B12067" s="37">
        <v>5501</v>
      </c>
      <c r="C12067" s="37" t="s">
        <v>11733</v>
      </c>
      <c r="D12067" s="38" t="s">
        <v>170</v>
      </c>
      <c r="E12067" s="39">
        <v>1172.110000316736</v>
      </c>
      <c r="F12067" s="39">
        <f t="shared" si="571"/>
        <v>1289.3210003484096</v>
      </c>
      <c r="G12067" s="39">
        <f t="shared" si="572"/>
        <v>1523.7430004117568</v>
      </c>
    </row>
    <row r="12068" spans="1:7" ht="25.5" customHeight="1" thickTop="1" thickBot="1" x14ac:dyDescent="0.25">
      <c r="A12068" s="20" t="str">
        <f t="shared" si="570"/>
        <v>5501LEWISTON</v>
      </c>
      <c r="B12068" s="20">
        <v>5501</v>
      </c>
      <c r="C12068" s="20" t="s">
        <v>11734</v>
      </c>
      <c r="D12068" s="21" t="s">
        <v>170</v>
      </c>
      <c r="E12068" s="22">
        <v>1172.110000316736</v>
      </c>
      <c r="F12068" s="22">
        <f t="shared" si="571"/>
        <v>1289.3210003484096</v>
      </c>
      <c r="G12068" s="22">
        <f t="shared" si="572"/>
        <v>1523.7430004117568</v>
      </c>
    </row>
    <row r="12069" spans="1:7" ht="25.5" customHeight="1" thickTop="1" thickBot="1" x14ac:dyDescent="0.25">
      <c r="A12069" s="20" t="str">
        <f t="shared" si="570"/>
        <v>5501LONG PLAINS</v>
      </c>
      <c r="B12069" s="37">
        <v>5501</v>
      </c>
      <c r="C12069" s="37" t="s">
        <v>11735</v>
      </c>
      <c r="D12069" s="38" t="s">
        <v>170</v>
      </c>
      <c r="E12069" s="39">
        <v>1172.110000316736</v>
      </c>
      <c r="F12069" s="39">
        <f t="shared" si="571"/>
        <v>1289.3210003484096</v>
      </c>
      <c r="G12069" s="39">
        <f t="shared" si="572"/>
        <v>1523.7430004117568</v>
      </c>
    </row>
    <row r="12070" spans="1:7" ht="25.5" customHeight="1" thickTop="1" thickBot="1" x14ac:dyDescent="0.25">
      <c r="A12070" s="20" t="str">
        <f t="shared" si="570"/>
        <v>5501LOWER LIGHT</v>
      </c>
      <c r="B12070" s="20">
        <v>5501</v>
      </c>
      <c r="C12070" s="20" t="s">
        <v>11736</v>
      </c>
      <c r="D12070" s="21" t="s">
        <v>170</v>
      </c>
      <c r="E12070" s="22">
        <v>1172.110000316736</v>
      </c>
      <c r="F12070" s="22">
        <f t="shared" si="571"/>
        <v>1289.3210003484096</v>
      </c>
      <c r="G12070" s="22">
        <f t="shared" si="572"/>
        <v>1523.7430004117568</v>
      </c>
    </row>
    <row r="12071" spans="1:7" ht="25.5" customHeight="1" thickTop="1" thickBot="1" x14ac:dyDescent="0.25">
      <c r="A12071" s="20" t="str">
        <f t="shared" si="570"/>
        <v>5501MIDDLE BEACH</v>
      </c>
      <c r="B12071" s="37">
        <v>5501</v>
      </c>
      <c r="C12071" s="37" t="s">
        <v>11737</v>
      </c>
      <c r="D12071" s="38" t="s">
        <v>170</v>
      </c>
      <c r="E12071" s="39">
        <v>1172.110000316736</v>
      </c>
      <c r="F12071" s="39">
        <f t="shared" si="571"/>
        <v>1289.3210003484096</v>
      </c>
      <c r="G12071" s="39">
        <f t="shared" si="572"/>
        <v>1523.7430004117568</v>
      </c>
    </row>
    <row r="12072" spans="1:7" ht="25.5" customHeight="1" thickTop="1" thickBot="1" x14ac:dyDescent="0.25">
      <c r="A12072" s="20" t="str">
        <f t="shared" si="570"/>
        <v>5501PARHAM</v>
      </c>
      <c r="B12072" s="20">
        <v>5501</v>
      </c>
      <c r="C12072" s="20" t="s">
        <v>11738</v>
      </c>
      <c r="D12072" s="21" t="s">
        <v>170</v>
      </c>
      <c r="E12072" s="22">
        <v>1172.110000316736</v>
      </c>
      <c r="F12072" s="22">
        <f t="shared" si="571"/>
        <v>1289.3210003484096</v>
      </c>
      <c r="G12072" s="22">
        <f t="shared" si="572"/>
        <v>1523.7430004117568</v>
      </c>
    </row>
    <row r="12073" spans="1:7" ht="25.5" customHeight="1" thickTop="1" thickBot="1" x14ac:dyDescent="0.25">
      <c r="A12073" s="20" t="str">
        <f t="shared" si="570"/>
        <v>5501PORT GAWLER</v>
      </c>
      <c r="B12073" s="37">
        <v>5501</v>
      </c>
      <c r="C12073" s="37" t="s">
        <v>11739</v>
      </c>
      <c r="D12073" s="38" t="s">
        <v>170</v>
      </c>
      <c r="E12073" s="39">
        <v>1172.110000316736</v>
      </c>
      <c r="F12073" s="39">
        <f t="shared" si="571"/>
        <v>1289.3210003484096</v>
      </c>
      <c r="G12073" s="39">
        <f t="shared" si="572"/>
        <v>1523.7430004117568</v>
      </c>
    </row>
    <row r="12074" spans="1:7" ht="25.5" customHeight="1" thickTop="1" thickBot="1" x14ac:dyDescent="0.25">
      <c r="A12074" s="20" t="str">
        <f t="shared" si="570"/>
        <v>5501THOMPSON BEACH</v>
      </c>
      <c r="B12074" s="20">
        <v>5501</v>
      </c>
      <c r="C12074" s="20" t="s">
        <v>11740</v>
      </c>
      <c r="D12074" s="21" t="s">
        <v>170</v>
      </c>
      <c r="E12074" s="22">
        <v>1172.110000316736</v>
      </c>
      <c r="F12074" s="22">
        <f t="shared" si="571"/>
        <v>1289.3210003484096</v>
      </c>
      <c r="G12074" s="22">
        <f t="shared" si="572"/>
        <v>1523.7430004117568</v>
      </c>
    </row>
    <row r="12075" spans="1:7" ht="25.5" customHeight="1" thickTop="1" thickBot="1" x14ac:dyDescent="0.25">
      <c r="A12075" s="20" t="str">
        <f t="shared" si="570"/>
        <v>5501TWO WELLS</v>
      </c>
      <c r="B12075" s="37">
        <v>5501</v>
      </c>
      <c r="C12075" s="37" t="s">
        <v>11741</v>
      </c>
      <c r="D12075" s="38" t="s">
        <v>170</v>
      </c>
      <c r="E12075" s="39">
        <v>1172.110000316736</v>
      </c>
      <c r="F12075" s="39">
        <f t="shared" si="571"/>
        <v>1289.3210003484096</v>
      </c>
      <c r="G12075" s="39">
        <f t="shared" si="572"/>
        <v>1523.7430004117568</v>
      </c>
    </row>
    <row r="12076" spans="1:7" ht="25.5" customHeight="1" thickTop="1" thickBot="1" x14ac:dyDescent="0.25">
      <c r="A12076" s="20" t="str">
        <f t="shared" si="570"/>
        <v>5501WEBB BEACH</v>
      </c>
      <c r="B12076" s="20">
        <v>5501</v>
      </c>
      <c r="C12076" s="20" t="s">
        <v>11742</v>
      </c>
      <c r="D12076" s="21" t="s">
        <v>170</v>
      </c>
      <c r="E12076" s="22">
        <v>1172.110000316736</v>
      </c>
      <c r="F12076" s="22">
        <f t="shared" si="571"/>
        <v>1289.3210003484096</v>
      </c>
      <c r="G12076" s="22">
        <f t="shared" si="572"/>
        <v>1523.7430004117568</v>
      </c>
    </row>
    <row r="12077" spans="1:7" ht="25.5" customHeight="1" thickTop="1" thickBot="1" x14ac:dyDescent="0.25">
      <c r="A12077" s="20" t="str">
        <f t="shared" si="570"/>
        <v>5501WILD HORSE PLAINS</v>
      </c>
      <c r="B12077" s="37">
        <v>5501</v>
      </c>
      <c r="C12077" s="37" t="s">
        <v>11743</v>
      </c>
      <c r="D12077" s="38" t="s">
        <v>170</v>
      </c>
      <c r="E12077" s="39">
        <v>1172.110000316736</v>
      </c>
      <c r="F12077" s="39">
        <f t="shared" si="571"/>
        <v>1289.3210003484096</v>
      </c>
      <c r="G12077" s="39">
        <f t="shared" si="572"/>
        <v>1523.7430004117568</v>
      </c>
    </row>
    <row r="12078" spans="1:7" ht="25.5" customHeight="1" thickTop="1" thickBot="1" x14ac:dyDescent="0.25">
      <c r="A12078" s="20" t="str">
        <f t="shared" si="570"/>
        <v>5501WINDSOR</v>
      </c>
      <c r="B12078" s="20">
        <v>5501</v>
      </c>
      <c r="C12078" s="20" t="s">
        <v>4505</v>
      </c>
      <c r="D12078" s="21" t="s">
        <v>170</v>
      </c>
      <c r="E12078" s="22">
        <v>1172.110000316736</v>
      </c>
      <c r="F12078" s="22">
        <f t="shared" si="571"/>
        <v>1289.3210003484096</v>
      </c>
      <c r="G12078" s="22">
        <f t="shared" si="572"/>
        <v>1523.7430004117568</v>
      </c>
    </row>
    <row r="12079" spans="1:7" ht="25.5" customHeight="1" thickTop="1" thickBot="1" x14ac:dyDescent="0.25">
      <c r="A12079" s="20" t="str">
        <f t="shared" si="570"/>
        <v>5502FISCHER</v>
      </c>
      <c r="B12079" s="37">
        <v>5502</v>
      </c>
      <c r="C12079" s="37" t="s">
        <v>11744</v>
      </c>
      <c r="D12079" s="38" t="s">
        <v>170</v>
      </c>
      <c r="E12079" s="39">
        <v>1437.7160003176079</v>
      </c>
      <c r="F12079" s="39">
        <f t="shared" si="571"/>
        <v>1581.4876003493689</v>
      </c>
      <c r="G12079" s="39">
        <f t="shared" si="572"/>
        <v>1869.0308004128904</v>
      </c>
    </row>
    <row r="12080" spans="1:7" ht="25.5" customHeight="1" thickTop="1" thickBot="1" x14ac:dyDescent="0.25">
      <c r="A12080" s="20" t="str">
        <f t="shared" si="570"/>
        <v>5502GRACE PLAINS</v>
      </c>
      <c r="B12080" s="20">
        <v>5502</v>
      </c>
      <c r="C12080" s="20" t="s">
        <v>11745</v>
      </c>
      <c r="D12080" s="21" t="s">
        <v>170</v>
      </c>
      <c r="E12080" s="22">
        <v>1437.7160003176079</v>
      </c>
      <c r="F12080" s="22">
        <f t="shared" si="571"/>
        <v>1581.4876003493689</v>
      </c>
      <c r="G12080" s="22">
        <f t="shared" si="572"/>
        <v>1869.0308004128904</v>
      </c>
    </row>
    <row r="12081" spans="1:7" ht="25.5" customHeight="1" thickTop="1" thickBot="1" x14ac:dyDescent="0.25">
      <c r="A12081" s="20" t="str">
        <f t="shared" si="570"/>
        <v>5502KORUNYE</v>
      </c>
      <c r="B12081" s="37">
        <v>5502</v>
      </c>
      <c r="C12081" s="37" t="s">
        <v>11746</v>
      </c>
      <c r="D12081" s="38" t="s">
        <v>170</v>
      </c>
      <c r="E12081" s="39">
        <v>1437.7160003176079</v>
      </c>
      <c r="F12081" s="39">
        <f t="shared" si="571"/>
        <v>1581.4876003493689</v>
      </c>
      <c r="G12081" s="39">
        <f t="shared" si="572"/>
        <v>1869.0308004128904</v>
      </c>
    </row>
    <row r="12082" spans="1:7" ht="25.5" customHeight="1" thickTop="1" thickBot="1" x14ac:dyDescent="0.25">
      <c r="A12082" s="20" t="str">
        <f t="shared" si="570"/>
        <v>5502MALLALA</v>
      </c>
      <c r="B12082" s="20">
        <v>5502</v>
      </c>
      <c r="C12082" s="20" t="s">
        <v>11747</v>
      </c>
      <c r="D12082" s="21" t="s">
        <v>170</v>
      </c>
      <c r="E12082" s="22">
        <v>1437.7160003176079</v>
      </c>
      <c r="F12082" s="22">
        <f t="shared" si="571"/>
        <v>1581.4876003493689</v>
      </c>
      <c r="G12082" s="22">
        <f t="shared" si="572"/>
        <v>1869.0308004128904</v>
      </c>
    </row>
    <row r="12083" spans="1:7" ht="25.5" customHeight="1" thickTop="1" thickBot="1" x14ac:dyDescent="0.25">
      <c r="A12083" s="20" t="str">
        <f t="shared" si="570"/>
        <v>5502REDBANKS</v>
      </c>
      <c r="B12083" s="37">
        <v>5502</v>
      </c>
      <c r="C12083" s="37" t="s">
        <v>11748</v>
      </c>
      <c r="D12083" s="38" t="s">
        <v>170</v>
      </c>
      <c r="E12083" s="39">
        <v>1437.7160003176079</v>
      </c>
      <c r="F12083" s="39">
        <f t="shared" si="571"/>
        <v>1581.4876003493689</v>
      </c>
      <c r="G12083" s="39">
        <f t="shared" si="572"/>
        <v>1869.0308004128904</v>
      </c>
    </row>
    <row r="12084" spans="1:7" ht="25.5" customHeight="1" thickTop="1" thickBot="1" x14ac:dyDescent="0.25">
      <c r="A12084" s="20" t="str">
        <f t="shared" si="570"/>
        <v>5502REEVES PLAINS</v>
      </c>
      <c r="B12084" s="20">
        <v>5502</v>
      </c>
      <c r="C12084" s="20" t="s">
        <v>11749</v>
      </c>
      <c r="D12084" s="21" t="s">
        <v>170</v>
      </c>
      <c r="E12084" s="22">
        <v>1437.7160003176079</v>
      </c>
      <c r="F12084" s="22">
        <f t="shared" si="571"/>
        <v>1581.4876003493689</v>
      </c>
      <c r="G12084" s="22">
        <f t="shared" si="572"/>
        <v>1869.0308004128904</v>
      </c>
    </row>
    <row r="12085" spans="1:7" ht="25.5" customHeight="1" thickTop="1" thickBot="1" x14ac:dyDescent="0.25">
      <c r="A12085" s="20" t="str">
        <f t="shared" si="570"/>
        <v>5510LOCHIEL</v>
      </c>
      <c r="B12085" s="37">
        <v>5510</v>
      </c>
      <c r="C12085" s="37" t="s">
        <v>3437</v>
      </c>
      <c r="D12085" s="38" t="s">
        <v>170</v>
      </c>
      <c r="E12085" s="39">
        <v>813.65800001962191</v>
      </c>
      <c r="F12085" s="39">
        <f t="shared" si="571"/>
        <v>895.02380002158418</v>
      </c>
      <c r="G12085" s="39">
        <f t="shared" si="572"/>
        <v>1057.7554000255086</v>
      </c>
    </row>
    <row r="12086" spans="1:7" ht="25.5" customHeight="1" thickTop="1" thickBot="1" x14ac:dyDescent="0.25">
      <c r="A12086" s="20" t="str">
        <f t="shared" si="570"/>
        <v>5520BARUNGA GAP</v>
      </c>
      <c r="B12086" s="20">
        <v>5520</v>
      </c>
      <c r="C12086" s="20" t="s">
        <v>11750</v>
      </c>
      <c r="D12086" s="21" t="s">
        <v>170</v>
      </c>
      <c r="E12086" s="22">
        <v>880.44200014913395</v>
      </c>
      <c r="F12086" s="22">
        <f t="shared" si="571"/>
        <v>968.48620016404743</v>
      </c>
      <c r="G12086" s="22">
        <f t="shared" si="572"/>
        <v>1144.5746001938742</v>
      </c>
    </row>
    <row r="12087" spans="1:7" ht="25.5" customHeight="1" thickTop="1" thickBot="1" x14ac:dyDescent="0.25">
      <c r="A12087" s="20" t="str">
        <f t="shared" si="570"/>
        <v>5520BUMBUNGA</v>
      </c>
      <c r="B12087" s="37">
        <v>5520</v>
      </c>
      <c r="C12087" s="37" t="s">
        <v>11751</v>
      </c>
      <c r="D12087" s="38" t="s">
        <v>170</v>
      </c>
      <c r="E12087" s="39">
        <v>880.44200014913395</v>
      </c>
      <c r="F12087" s="39">
        <f t="shared" si="571"/>
        <v>968.48620016404743</v>
      </c>
      <c r="G12087" s="39">
        <f t="shared" si="572"/>
        <v>1144.5746001938742</v>
      </c>
    </row>
    <row r="12088" spans="1:7" ht="25.5" customHeight="1" thickTop="1" thickBot="1" x14ac:dyDescent="0.25">
      <c r="A12088" s="20" t="str">
        <f t="shared" si="570"/>
        <v>5520BURNSFIELD</v>
      </c>
      <c r="B12088" s="20">
        <v>5520</v>
      </c>
      <c r="C12088" s="20" t="s">
        <v>11752</v>
      </c>
      <c r="D12088" s="21" t="s">
        <v>170</v>
      </c>
      <c r="E12088" s="22">
        <v>880.44200014913395</v>
      </c>
      <c r="F12088" s="22">
        <f t="shared" si="571"/>
        <v>968.48620016404743</v>
      </c>
      <c r="G12088" s="22">
        <f t="shared" si="572"/>
        <v>1144.5746001938742</v>
      </c>
    </row>
    <row r="12089" spans="1:7" ht="25.5" customHeight="1" thickTop="1" thickBot="1" x14ac:dyDescent="0.25">
      <c r="A12089" s="20" t="str">
        <f t="shared" si="570"/>
        <v>5520SNOWTOWN</v>
      </c>
      <c r="B12089" s="37">
        <v>5520</v>
      </c>
      <c r="C12089" s="37" t="s">
        <v>11753</v>
      </c>
      <c r="D12089" s="38" t="s">
        <v>170</v>
      </c>
      <c r="E12089" s="39">
        <v>880.44200014913395</v>
      </c>
      <c r="F12089" s="39">
        <f t="shared" si="571"/>
        <v>968.48620016404743</v>
      </c>
      <c r="G12089" s="39">
        <f t="shared" si="572"/>
        <v>1144.5746001938742</v>
      </c>
    </row>
    <row r="12090" spans="1:7" ht="25.5" customHeight="1" thickTop="1" thickBot="1" x14ac:dyDescent="0.25">
      <c r="A12090" s="20" t="str">
        <f t="shared" si="570"/>
        <v>5520WOKURNA</v>
      </c>
      <c r="B12090" s="20">
        <v>5520</v>
      </c>
      <c r="C12090" s="20" t="s">
        <v>11754</v>
      </c>
      <c r="D12090" s="21" t="s">
        <v>170</v>
      </c>
      <c r="E12090" s="22">
        <v>880.44200014913395</v>
      </c>
      <c r="F12090" s="22">
        <f t="shared" si="571"/>
        <v>968.48620016404743</v>
      </c>
      <c r="G12090" s="22">
        <f t="shared" si="572"/>
        <v>1144.5746001938742</v>
      </c>
    </row>
    <row r="12091" spans="1:7" ht="25.5" customHeight="1" thickTop="1" thickBot="1" x14ac:dyDescent="0.25">
      <c r="A12091" s="20" t="str">
        <f t="shared" si="570"/>
        <v>5521REDHILL</v>
      </c>
      <c r="B12091" s="37">
        <v>5521</v>
      </c>
      <c r="C12091" s="37" t="s">
        <v>11755</v>
      </c>
      <c r="D12091" s="38" t="s">
        <v>170</v>
      </c>
      <c r="E12091" s="39">
        <v>920.61800039703598</v>
      </c>
      <c r="F12091" s="39">
        <f t="shared" si="571"/>
        <v>1012.6798004367397</v>
      </c>
      <c r="G12091" s="39">
        <f t="shared" si="572"/>
        <v>1196.8034005161469</v>
      </c>
    </row>
    <row r="12092" spans="1:7" ht="25.5" customHeight="1" thickTop="1" thickBot="1" x14ac:dyDescent="0.25">
      <c r="A12092" s="20" t="str">
        <f t="shared" si="570"/>
        <v>5522FISHERMAN BAY</v>
      </c>
      <c r="B12092" s="20">
        <v>5522</v>
      </c>
      <c r="C12092" s="20" t="s">
        <v>11756</v>
      </c>
      <c r="D12092" s="21" t="s">
        <v>170</v>
      </c>
      <c r="E12092" s="22">
        <v>784.66999993840795</v>
      </c>
      <c r="F12092" s="22">
        <f t="shared" si="571"/>
        <v>863.13699993224884</v>
      </c>
      <c r="G12092" s="22">
        <f t="shared" si="572"/>
        <v>1020.0709999199304</v>
      </c>
    </row>
    <row r="12093" spans="1:7" ht="25.5" customHeight="1" thickTop="1" thickBot="1" x14ac:dyDescent="0.25">
      <c r="A12093" s="20" t="str">
        <f t="shared" si="570"/>
        <v>5522PORT BROUGHTON</v>
      </c>
      <c r="B12093" s="37">
        <v>5522</v>
      </c>
      <c r="C12093" s="37" t="s">
        <v>11757</v>
      </c>
      <c r="D12093" s="38" t="s">
        <v>170</v>
      </c>
      <c r="E12093" s="39">
        <v>784.66999993840795</v>
      </c>
      <c r="F12093" s="39">
        <f t="shared" si="571"/>
        <v>863.13699993224884</v>
      </c>
      <c r="G12093" s="39">
        <f t="shared" si="572"/>
        <v>1020.0709999199304</v>
      </c>
    </row>
    <row r="12094" spans="1:7" ht="25.5" customHeight="1" thickTop="1" thickBot="1" x14ac:dyDescent="0.25">
      <c r="A12094" s="20" t="str">
        <f t="shared" si="570"/>
        <v>5522WARD HILL</v>
      </c>
      <c r="B12094" s="20">
        <v>5522</v>
      </c>
      <c r="C12094" s="20" t="s">
        <v>11758</v>
      </c>
      <c r="D12094" s="21" t="s">
        <v>170</v>
      </c>
      <c r="E12094" s="22">
        <v>784.66999993840795</v>
      </c>
      <c r="F12094" s="22">
        <f t="shared" si="571"/>
        <v>863.13699993224884</v>
      </c>
      <c r="G12094" s="22">
        <f t="shared" si="572"/>
        <v>1020.0709999199304</v>
      </c>
    </row>
    <row r="12095" spans="1:7" ht="25.5" customHeight="1" thickTop="1" thickBot="1" x14ac:dyDescent="0.25">
      <c r="A12095" s="20" t="str">
        <f t="shared" si="570"/>
        <v>5523BEETALOO VALLEY</v>
      </c>
      <c r="B12095" s="37">
        <v>5523</v>
      </c>
      <c r="C12095" s="37" t="s">
        <v>11759</v>
      </c>
      <c r="D12095" s="38" t="s">
        <v>170</v>
      </c>
      <c r="E12095" s="39">
        <v>987.246000089532</v>
      </c>
      <c r="F12095" s="39">
        <f t="shared" si="571"/>
        <v>1085.9706000984852</v>
      </c>
      <c r="G12095" s="39">
        <f t="shared" si="572"/>
        <v>1283.4198001163916</v>
      </c>
    </row>
    <row r="12096" spans="1:7" ht="25.5" customHeight="1" thickTop="1" thickBot="1" x14ac:dyDescent="0.25">
      <c r="A12096" s="20" t="str">
        <f t="shared" si="570"/>
        <v>5523CLEMENTS GAP</v>
      </c>
      <c r="B12096" s="20">
        <v>5523</v>
      </c>
      <c r="C12096" s="20" t="s">
        <v>11760</v>
      </c>
      <c r="D12096" s="21" t="s">
        <v>170</v>
      </c>
      <c r="E12096" s="22">
        <v>987.246000089532</v>
      </c>
      <c r="F12096" s="22">
        <f t="shared" si="571"/>
        <v>1085.9706000984852</v>
      </c>
      <c r="G12096" s="22">
        <f t="shared" si="572"/>
        <v>1283.4198001163916</v>
      </c>
    </row>
    <row r="12097" spans="1:7" ht="25.5" customHeight="1" thickTop="1" thickBot="1" x14ac:dyDescent="0.25">
      <c r="A12097" s="20" t="str">
        <f t="shared" si="570"/>
        <v>5523CRYSTAL BROOK</v>
      </c>
      <c r="B12097" s="37">
        <v>5523</v>
      </c>
      <c r="C12097" s="37" t="s">
        <v>10075</v>
      </c>
      <c r="D12097" s="38" t="s">
        <v>170</v>
      </c>
      <c r="E12097" s="39">
        <v>987.246000089532</v>
      </c>
      <c r="F12097" s="39">
        <f t="shared" si="571"/>
        <v>1085.9706000984852</v>
      </c>
      <c r="G12097" s="39">
        <f t="shared" si="572"/>
        <v>1283.4198001163916</v>
      </c>
    </row>
    <row r="12098" spans="1:7" ht="25.5" customHeight="1" thickTop="1" thickBot="1" x14ac:dyDescent="0.25">
      <c r="A12098" s="20" t="str">
        <f t="shared" si="570"/>
        <v>5523HUDDLESTON</v>
      </c>
      <c r="B12098" s="20">
        <v>5523</v>
      </c>
      <c r="C12098" s="20" t="s">
        <v>11761</v>
      </c>
      <c r="D12098" s="21" t="s">
        <v>170</v>
      </c>
      <c r="E12098" s="22">
        <v>987.246000089532</v>
      </c>
      <c r="F12098" s="22">
        <f t="shared" si="571"/>
        <v>1085.9706000984852</v>
      </c>
      <c r="G12098" s="22">
        <f t="shared" si="572"/>
        <v>1283.4198001163916</v>
      </c>
    </row>
    <row r="12099" spans="1:7" ht="25.5" customHeight="1" thickTop="1" thickBot="1" x14ac:dyDescent="0.25">
      <c r="A12099" s="20" t="str">
        <f t="shared" si="570"/>
        <v>5523MERRITON</v>
      </c>
      <c r="B12099" s="37">
        <v>5523</v>
      </c>
      <c r="C12099" s="37" t="s">
        <v>11762</v>
      </c>
      <c r="D12099" s="38" t="s">
        <v>170</v>
      </c>
      <c r="E12099" s="39">
        <v>987.246000089532</v>
      </c>
      <c r="F12099" s="39">
        <f t="shared" si="571"/>
        <v>1085.9706000984852</v>
      </c>
      <c r="G12099" s="39">
        <f t="shared" si="572"/>
        <v>1283.4198001163916</v>
      </c>
    </row>
    <row r="12100" spans="1:7" ht="25.5" customHeight="1" thickTop="1" thickBot="1" x14ac:dyDescent="0.25">
      <c r="A12100" s="20" t="str">
        <f t="shared" si="570"/>
        <v>5523NARRIDY</v>
      </c>
      <c r="B12100" s="20">
        <v>5523</v>
      </c>
      <c r="C12100" s="20" t="s">
        <v>11763</v>
      </c>
      <c r="D12100" s="21" t="s">
        <v>170</v>
      </c>
      <c r="E12100" s="22">
        <v>987.246000089532</v>
      </c>
      <c r="F12100" s="22">
        <f t="shared" si="571"/>
        <v>1085.9706000984852</v>
      </c>
      <c r="G12100" s="22">
        <f t="shared" si="572"/>
        <v>1283.4198001163916</v>
      </c>
    </row>
    <row r="12101" spans="1:7" ht="25.5" customHeight="1" thickTop="1" thickBot="1" x14ac:dyDescent="0.25">
      <c r="A12101" s="20" t="str">
        <f t="shared" ref="A12101:A12164" si="573">CONCATENATE(B12101,C12101)</f>
        <v>5523NUROM</v>
      </c>
      <c r="B12101" s="37">
        <v>5523</v>
      </c>
      <c r="C12101" s="37" t="s">
        <v>11764</v>
      </c>
      <c r="D12101" s="38" t="s">
        <v>170</v>
      </c>
      <c r="E12101" s="39">
        <v>987.246000089532</v>
      </c>
      <c r="F12101" s="39">
        <f t="shared" ref="F12101:F12164" si="574">1.1*E12101</f>
        <v>1085.9706000984852</v>
      </c>
      <c r="G12101" s="39">
        <f t="shared" ref="G12101:G12164" si="575">1.3*E12101</f>
        <v>1283.4198001163916</v>
      </c>
    </row>
    <row r="12102" spans="1:7" ht="25.5" customHeight="1" thickTop="1" thickBot="1" x14ac:dyDescent="0.25">
      <c r="A12102" s="20" t="str">
        <f t="shared" si="573"/>
        <v>5523WANDEARAH EAST</v>
      </c>
      <c r="B12102" s="20">
        <v>5523</v>
      </c>
      <c r="C12102" s="20" t="s">
        <v>11765</v>
      </c>
      <c r="D12102" s="21" t="s">
        <v>170</v>
      </c>
      <c r="E12102" s="22">
        <v>987.246000089532</v>
      </c>
      <c r="F12102" s="22">
        <f t="shared" si="574"/>
        <v>1085.9706000984852</v>
      </c>
      <c r="G12102" s="22">
        <f t="shared" si="575"/>
        <v>1283.4198001163916</v>
      </c>
    </row>
    <row r="12103" spans="1:7" ht="25.5" customHeight="1" thickTop="1" thickBot="1" x14ac:dyDescent="0.25">
      <c r="A12103" s="20" t="str">
        <f t="shared" si="573"/>
        <v>5523WANDEARAH WEST</v>
      </c>
      <c r="B12103" s="37">
        <v>5523</v>
      </c>
      <c r="C12103" s="37" t="s">
        <v>11766</v>
      </c>
      <c r="D12103" s="38" t="s">
        <v>170</v>
      </c>
      <c r="E12103" s="39">
        <v>987.246000089532</v>
      </c>
      <c r="F12103" s="39">
        <f t="shared" si="574"/>
        <v>1085.9706000984852</v>
      </c>
      <c r="G12103" s="39">
        <f t="shared" si="575"/>
        <v>1283.4198001163916</v>
      </c>
    </row>
    <row r="12104" spans="1:7" ht="25.5" customHeight="1" thickTop="1" thickBot="1" x14ac:dyDescent="0.25">
      <c r="A12104" s="20" t="str">
        <f t="shared" si="573"/>
        <v>5540BUNGAMA</v>
      </c>
      <c r="B12104" s="20">
        <v>5540</v>
      </c>
      <c r="C12104" s="20" t="s">
        <v>11767</v>
      </c>
      <c r="D12104" s="21" t="s">
        <v>170</v>
      </c>
      <c r="E12104" s="22">
        <v>1219.8580002099959</v>
      </c>
      <c r="F12104" s="22">
        <f t="shared" si="574"/>
        <v>1341.8438002309956</v>
      </c>
      <c r="G12104" s="22">
        <f t="shared" si="575"/>
        <v>1585.8154002729948</v>
      </c>
    </row>
    <row r="12105" spans="1:7" ht="25.5" customHeight="1" thickTop="1" thickBot="1" x14ac:dyDescent="0.25">
      <c r="A12105" s="20" t="str">
        <f t="shared" si="573"/>
        <v>5540COONAMIA</v>
      </c>
      <c r="B12105" s="37">
        <v>5540</v>
      </c>
      <c r="C12105" s="37" t="s">
        <v>11768</v>
      </c>
      <c r="D12105" s="38" t="s">
        <v>170</v>
      </c>
      <c r="E12105" s="39">
        <v>1219.8580002099959</v>
      </c>
      <c r="F12105" s="39">
        <f t="shared" si="574"/>
        <v>1341.8438002309956</v>
      </c>
      <c r="G12105" s="39">
        <f t="shared" si="575"/>
        <v>1585.8154002729948</v>
      </c>
    </row>
    <row r="12106" spans="1:7" ht="25.5" customHeight="1" thickTop="1" thickBot="1" x14ac:dyDescent="0.25">
      <c r="A12106" s="20" t="str">
        <f t="shared" si="573"/>
        <v>5540LOWER BROUGHTON</v>
      </c>
      <c r="B12106" s="20">
        <v>5540</v>
      </c>
      <c r="C12106" s="20" t="s">
        <v>11769</v>
      </c>
      <c r="D12106" s="21" t="s">
        <v>170</v>
      </c>
      <c r="E12106" s="22">
        <v>1219.8580002099959</v>
      </c>
      <c r="F12106" s="22">
        <f t="shared" si="574"/>
        <v>1341.8438002309956</v>
      </c>
      <c r="G12106" s="22">
        <f t="shared" si="575"/>
        <v>1585.8154002729948</v>
      </c>
    </row>
    <row r="12107" spans="1:7" ht="25.5" customHeight="1" thickTop="1" thickBot="1" x14ac:dyDescent="0.25">
      <c r="A12107" s="20" t="str">
        <f t="shared" si="573"/>
        <v>5540NAPPERBY</v>
      </c>
      <c r="B12107" s="37">
        <v>5540</v>
      </c>
      <c r="C12107" s="37" t="s">
        <v>11770</v>
      </c>
      <c r="D12107" s="38" t="s">
        <v>170</v>
      </c>
      <c r="E12107" s="39">
        <v>1219.8580002099959</v>
      </c>
      <c r="F12107" s="39">
        <f t="shared" si="574"/>
        <v>1341.8438002309956</v>
      </c>
      <c r="G12107" s="39">
        <f t="shared" si="575"/>
        <v>1585.8154002729948</v>
      </c>
    </row>
    <row r="12108" spans="1:7" ht="25.5" customHeight="1" thickTop="1" thickBot="1" x14ac:dyDescent="0.25">
      <c r="A12108" s="20" t="str">
        <f t="shared" si="573"/>
        <v>5540NELSHABY</v>
      </c>
      <c r="B12108" s="20">
        <v>5540</v>
      </c>
      <c r="C12108" s="20" t="s">
        <v>11771</v>
      </c>
      <c r="D12108" s="21" t="s">
        <v>170</v>
      </c>
      <c r="E12108" s="22">
        <v>1219.8580002099959</v>
      </c>
      <c r="F12108" s="22">
        <f t="shared" si="574"/>
        <v>1341.8438002309956</v>
      </c>
      <c r="G12108" s="22">
        <f t="shared" si="575"/>
        <v>1585.8154002729948</v>
      </c>
    </row>
    <row r="12109" spans="1:7" ht="25.5" customHeight="1" thickTop="1" thickBot="1" x14ac:dyDescent="0.25">
      <c r="A12109" s="20" t="str">
        <f t="shared" si="573"/>
        <v>5540PIRIE EAST</v>
      </c>
      <c r="B12109" s="37">
        <v>5540</v>
      </c>
      <c r="C12109" s="37" t="s">
        <v>11772</v>
      </c>
      <c r="D12109" s="38" t="s">
        <v>170</v>
      </c>
      <c r="E12109" s="39">
        <v>1219.8580002099959</v>
      </c>
      <c r="F12109" s="39">
        <f t="shared" si="574"/>
        <v>1341.8438002309956</v>
      </c>
      <c r="G12109" s="39">
        <f t="shared" si="575"/>
        <v>1585.8154002729948</v>
      </c>
    </row>
    <row r="12110" spans="1:7" ht="25.5" customHeight="1" thickTop="1" thickBot="1" x14ac:dyDescent="0.25">
      <c r="A12110" s="20" t="str">
        <f t="shared" si="573"/>
        <v>5540PORT DAVIS</v>
      </c>
      <c r="B12110" s="20">
        <v>5540</v>
      </c>
      <c r="C12110" s="20" t="s">
        <v>11773</v>
      </c>
      <c r="D12110" s="21" t="s">
        <v>170</v>
      </c>
      <c r="E12110" s="22">
        <v>1219.8580002099959</v>
      </c>
      <c r="F12110" s="22">
        <f t="shared" si="574"/>
        <v>1341.8438002309956</v>
      </c>
      <c r="G12110" s="22">
        <f t="shared" si="575"/>
        <v>1585.8154002729948</v>
      </c>
    </row>
    <row r="12111" spans="1:7" ht="25.5" customHeight="1" thickTop="1" thickBot="1" x14ac:dyDescent="0.25">
      <c r="A12111" s="20" t="str">
        <f t="shared" si="573"/>
        <v>5540PORT PIRIE</v>
      </c>
      <c r="B12111" s="37">
        <v>5540</v>
      </c>
      <c r="C12111" s="37" t="s">
        <v>11774</v>
      </c>
      <c r="D12111" s="38" t="s">
        <v>170</v>
      </c>
      <c r="E12111" s="39">
        <v>1219.8580002099959</v>
      </c>
      <c r="F12111" s="39">
        <f t="shared" si="574"/>
        <v>1341.8438002309956</v>
      </c>
      <c r="G12111" s="39">
        <f t="shared" si="575"/>
        <v>1585.8154002729948</v>
      </c>
    </row>
    <row r="12112" spans="1:7" ht="25.5" customHeight="1" thickTop="1" thickBot="1" x14ac:dyDescent="0.25">
      <c r="A12112" s="20" t="str">
        <f t="shared" si="573"/>
        <v>5540PORT PIRIE SOUTH</v>
      </c>
      <c r="B12112" s="20">
        <v>5540</v>
      </c>
      <c r="C12112" s="20" t="s">
        <v>11775</v>
      </c>
      <c r="D12112" s="21" t="s">
        <v>170</v>
      </c>
      <c r="E12112" s="22">
        <v>1219.8580002099959</v>
      </c>
      <c r="F12112" s="22">
        <f t="shared" si="574"/>
        <v>1341.8438002309956</v>
      </c>
      <c r="G12112" s="22">
        <f t="shared" si="575"/>
        <v>1585.8154002729948</v>
      </c>
    </row>
    <row r="12113" spans="1:7" ht="25.5" customHeight="1" thickTop="1" thickBot="1" x14ac:dyDescent="0.25">
      <c r="A12113" s="20" t="str">
        <f t="shared" si="573"/>
        <v>5540PORT PIRIE WEST</v>
      </c>
      <c r="B12113" s="37">
        <v>5540</v>
      </c>
      <c r="C12113" s="37" t="s">
        <v>11776</v>
      </c>
      <c r="D12113" s="38" t="s">
        <v>170</v>
      </c>
      <c r="E12113" s="39">
        <v>1219.8580002099959</v>
      </c>
      <c r="F12113" s="39">
        <f t="shared" si="574"/>
        <v>1341.8438002309956</v>
      </c>
      <c r="G12113" s="39">
        <f t="shared" si="575"/>
        <v>1585.8154002729948</v>
      </c>
    </row>
    <row r="12114" spans="1:7" ht="25.5" customHeight="1" thickTop="1" thickBot="1" x14ac:dyDescent="0.25">
      <c r="A12114" s="20" t="str">
        <f t="shared" si="573"/>
        <v>5540RISDON PARK</v>
      </c>
      <c r="B12114" s="20">
        <v>5540</v>
      </c>
      <c r="C12114" s="20" t="s">
        <v>11777</v>
      </c>
      <c r="D12114" s="21" t="s">
        <v>170</v>
      </c>
      <c r="E12114" s="22">
        <v>1219.8580002099959</v>
      </c>
      <c r="F12114" s="22">
        <f t="shared" si="574"/>
        <v>1341.8438002309956</v>
      </c>
      <c r="G12114" s="22">
        <f t="shared" si="575"/>
        <v>1585.8154002729948</v>
      </c>
    </row>
    <row r="12115" spans="1:7" ht="25.5" customHeight="1" thickTop="1" thickBot="1" x14ac:dyDescent="0.25">
      <c r="A12115" s="20" t="str">
        <f t="shared" si="573"/>
        <v>5540RISDON PARK SOUTH</v>
      </c>
      <c r="B12115" s="37">
        <v>5540</v>
      </c>
      <c r="C12115" s="37" t="s">
        <v>11778</v>
      </c>
      <c r="D12115" s="38" t="s">
        <v>170</v>
      </c>
      <c r="E12115" s="39">
        <v>1219.8580002099959</v>
      </c>
      <c r="F12115" s="39">
        <f t="shared" si="574"/>
        <v>1341.8438002309956</v>
      </c>
      <c r="G12115" s="39">
        <f t="shared" si="575"/>
        <v>1585.8154002729948</v>
      </c>
    </row>
    <row r="12116" spans="1:7" ht="25.5" customHeight="1" thickTop="1" thickBot="1" x14ac:dyDescent="0.25">
      <c r="A12116" s="20" t="str">
        <f t="shared" si="573"/>
        <v>5540SOLOMONTOWN</v>
      </c>
      <c r="B12116" s="20">
        <v>5540</v>
      </c>
      <c r="C12116" s="20" t="s">
        <v>11779</v>
      </c>
      <c r="D12116" s="21" t="s">
        <v>170</v>
      </c>
      <c r="E12116" s="22">
        <v>1219.8580002099959</v>
      </c>
      <c r="F12116" s="22">
        <f t="shared" si="574"/>
        <v>1341.8438002309956</v>
      </c>
      <c r="G12116" s="22">
        <f t="shared" si="575"/>
        <v>1585.8154002729948</v>
      </c>
    </row>
    <row r="12117" spans="1:7" ht="25.5" customHeight="1" thickTop="1" thickBot="1" x14ac:dyDescent="0.25">
      <c r="A12117" s="20" t="str">
        <f t="shared" si="573"/>
        <v>5540TELOWIE</v>
      </c>
      <c r="B12117" s="37">
        <v>5540</v>
      </c>
      <c r="C12117" s="37" t="s">
        <v>11780</v>
      </c>
      <c r="D12117" s="38" t="s">
        <v>170</v>
      </c>
      <c r="E12117" s="39">
        <v>1219.8580002099959</v>
      </c>
      <c r="F12117" s="39">
        <f t="shared" si="574"/>
        <v>1341.8438002309956</v>
      </c>
      <c r="G12117" s="39">
        <f t="shared" si="575"/>
        <v>1585.8154002729948</v>
      </c>
    </row>
    <row r="12118" spans="1:7" ht="25.5" customHeight="1" thickTop="1" thickBot="1" x14ac:dyDescent="0.25">
      <c r="A12118" s="20" t="str">
        <f t="shared" si="573"/>
        <v>5540WARNERTOWN</v>
      </c>
      <c r="B12118" s="20">
        <v>5540</v>
      </c>
      <c r="C12118" s="20" t="s">
        <v>11781</v>
      </c>
      <c r="D12118" s="21" t="s">
        <v>170</v>
      </c>
      <c r="E12118" s="22">
        <v>1219.8580002099959</v>
      </c>
      <c r="F12118" s="22">
        <f t="shared" si="574"/>
        <v>1341.8438002309956</v>
      </c>
      <c r="G12118" s="22">
        <f t="shared" si="575"/>
        <v>1585.8154002729948</v>
      </c>
    </row>
    <row r="12119" spans="1:7" ht="25.5" customHeight="1" thickTop="1" thickBot="1" x14ac:dyDescent="0.25">
      <c r="A12119" s="20" t="str">
        <f t="shared" si="573"/>
        <v>5550BEAUFORT</v>
      </c>
      <c r="B12119" s="37">
        <v>5550</v>
      </c>
      <c r="C12119" s="37" t="s">
        <v>6091</v>
      </c>
      <c r="D12119" s="38" t="s">
        <v>170</v>
      </c>
      <c r="E12119" s="39">
        <v>1129.69999962681</v>
      </c>
      <c r="F12119" s="39">
        <f t="shared" si="574"/>
        <v>1242.6699995894912</v>
      </c>
      <c r="G12119" s="39">
        <f t="shared" si="575"/>
        <v>1468.6099995148531</v>
      </c>
    </row>
    <row r="12120" spans="1:7" ht="25.5" customHeight="1" thickTop="1" thickBot="1" x14ac:dyDescent="0.25">
      <c r="A12120" s="20" t="str">
        <f t="shared" si="573"/>
        <v>5550BOWMANS</v>
      </c>
      <c r="B12120" s="20">
        <v>5550</v>
      </c>
      <c r="C12120" s="20" t="s">
        <v>11782</v>
      </c>
      <c r="D12120" s="21" t="s">
        <v>170</v>
      </c>
      <c r="E12120" s="22">
        <v>1129.69999962681</v>
      </c>
      <c r="F12120" s="22">
        <f t="shared" si="574"/>
        <v>1242.6699995894912</v>
      </c>
      <c r="G12120" s="22">
        <f t="shared" si="575"/>
        <v>1468.6099995148531</v>
      </c>
    </row>
    <row r="12121" spans="1:7" ht="25.5" customHeight="1" thickTop="1" thickBot="1" x14ac:dyDescent="0.25">
      <c r="A12121" s="20" t="str">
        <f t="shared" si="573"/>
        <v>5550INKERMAN</v>
      </c>
      <c r="B12121" s="37">
        <v>5550</v>
      </c>
      <c r="C12121" s="37" t="s">
        <v>6417</v>
      </c>
      <c r="D12121" s="38" t="s">
        <v>170</v>
      </c>
      <c r="E12121" s="39">
        <v>1129.69999962681</v>
      </c>
      <c r="F12121" s="39">
        <f t="shared" si="574"/>
        <v>1242.6699995894912</v>
      </c>
      <c r="G12121" s="39">
        <f t="shared" si="575"/>
        <v>1468.6099995148531</v>
      </c>
    </row>
    <row r="12122" spans="1:7" ht="25.5" customHeight="1" thickTop="1" thickBot="1" x14ac:dyDescent="0.25">
      <c r="A12122" s="20" t="str">
        <f t="shared" si="573"/>
        <v>5550KALLORA</v>
      </c>
      <c r="B12122" s="20">
        <v>5550</v>
      </c>
      <c r="C12122" s="20" t="s">
        <v>11783</v>
      </c>
      <c r="D12122" s="21" t="s">
        <v>170</v>
      </c>
      <c r="E12122" s="22">
        <v>1129.69999962681</v>
      </c>
      <c r="F12122" s="22">
        <f t="shared" si="574"/>
        <v>1242.6699995894912</v>
      </c>
      <c r="G12122" s="22">
        <f t="shared" si="575"/>
        <v>1468.6099995148531</v>
      </c>
    </row>
    <row r="12123" spans="1:7" ht="25.5" customHeight="1" thickTop="1" thickBot="1" x14ac:dyDescent="0.25">
      <c r="A12123" s="20" t="str">
        <f t="shared" si="573"/>
        <v>5550NANTAWARRA</v>
      </c>
      <c r="B12123" s="37">
        <v>5550</v>
      </c>
      <c r="C12123" s="37" t="s">
        <v>11784</v>
      </c>
      <c r="D12123" s="38" t="s">
        <v>170</v>
      </c>
      <c r="E12123" s="39">
        <v>1129.69999962681</v>
      </c>
      <c r="F12123" s="39">
        <f t="shared" si="574"/>
        <v>1242.6699995894912</v>
      </c>
      <c r="G12123" s="39">
        <f t="shared" si="575"/>
        <v>1468.6099995148531</v>
      </c>
    </row>
    <row r="12124" spans="1:7" ht="25.5" customHeight="1" thickTop="1" thickBot="1" x14ac:dyDescent="0.25">
      <c r="A12124" s="20" t="str">
        <f t="shared" si="573"/>
        <v>5550PORT WAKEFIELD</v>
      </c>
      <c r="B12124" s="20">
        <v>5550</v>
      </c>
      <c r="C12124" s="20" t="s">
        <v>11785</v>
      </c>
      <c r="D12124" s="21" t="s">
        <v>170</v>
      </c>
      <c r="E12124" s="22">
        <v>1129.69999962681</v>
      </c>
      <c r="F12124" s="22">
        <f t="shared" si="574"/>
        <v>1242.6699995894912</v>
      </c>
      <c r="G12124" s="22">
        <f t="shared" si="575"/>
        <v>1468.6099995148531</v>
      </c>
    </row>
    <row r="12125" spans="1:7" ht="25.5" customHeight="1" thickTop="1" thickBot="1" x14ac:dyDescent="0.25">
      <c r="A12125" s="20" t="str">
        <f t="shared" si="573"/>
        <v>5550PROOF RANGE</v>
      </c>
      <c r="B12125" s="37">
        <v>5550</v>
      </c>
      <c r="C12125" s="37" t="s">
        <v>11786</v>
      </c>
      <c r="D12125" s="38" t="s">
        <v>170</v>
      </c>
      <c r="E12125" s="39">
        <v>1129.69999962681</v>
      </c>
      <c r="F12125" s="39">
        <f t="shared" si="574"/>
        <v>1242.6699995894912</v>
      </c>
      <c r="G12125" s="39">
        <f t="shared" si="575"/>
        <v>1468.6099995148531</v>
      </c>
    </row>
    <row r="12126" spans="1:7" ht="25.5" customHeight="1" thickTop="1" thickBot="1" x14ac:dyDescent="0.25">
      <c r="A12126" s="20" t="str">
        <f t="shared" si="573"/>
        <v>5550SOUTH HUMMOCKS</v>
      </c>
      <c r="B12126" s="20">
        <v>5550</v>
      </c>
      <c r="C12126" s="20" t="s">
        <v>11787</v>
      </c>
      <c r="D12126" s="21" t="s">
        <v>170</v>
      </c>
      <c r="E12126" s="22">
        <v>1129.69999962681</v>
      </c>
      <c r="F12126" s="22">
        <f t="shared" si="574"/>
        <v>1242.6699995894912</v>
      </c>
      <c r="G12126" s="22">
        <f t="shared" si="575"/>
        <v>1468.6099995148531</v>
      </c>
    </row>
    <row r="12127" spans="1:7" ht="25.5" customHeight="1" thickTop="1" thickBot="1" x14ac:dyDescent="0.25">
      <c r="A12127" s="20" t="str">
        <f t="shared" si="573"/>
        <v>5552KAINTON</v>
      </c>
      <c r="B12127" s="37">
        <v>5552</v>
      </c>
      <c r="C12127" s="37" t="s">
        <v>11788</v>
      </c>
      <c r="D12127" s="38" t="s">
        <v>170</v>
      </c>
      <c r="E12127" s="39">
        <v>818.853999918618</v>
      </c>
      <c r="F12127" s="39">
        <f t="shared" si="574"/>
        <v>900.73939991047985</v>
      </c>
      <c r="G12127" s="39">
        <f t="shared" si="575"/>
        <v>1064.5101998942034</v>
      </c>
    </row>
    <row r="12128" spans="1:7" ht="25.5" customHeight="1" thickTop="1" thickBot="1" x14ac:dyDescent="0.25">
      <c r="A12128" s="20" t="str">
        <f t="shared" si="573"/>
        <v>5552KULPARA</v>
      </c>
      <c r="B12128" s="20">
        <v>5552</v>
      </c>
      <c r="C12128" s="20" t="s">
        <v>11789</v>
      </c>
      <c r="D12128" s="21" t="s">
        <v>170</v>
      </c>
      <c r="E12128" s="22">
        <v>818.853999918618</v>
      </c>
      <c r="F12128" s="22">
        <f t="shared" si="574"/>
        <v>900.73939991047985</v>
      </c>
      <c r="G12128" s="22">
        <f t="shared" si="575"/>
        <v>1064.5101998942034</v>
      </c>
    </row>
    <row r="12129" spans="1:7" ht="25.5" customHeight="1" thickTop="1" thickBot="1" x14ac:dyDescent="0.25">
      <c r="A12129" s="20" t="str">
        <f t="shared" si="573"/>
        <v>5552MELTON</v>
      </c>
      <c r="B12129" s="37">
        <v>5552</v>
      </c>
      <c r="C12129" s="37" t="s">
        <v>5912</v>
      </c>
      <c r="D12129" s="38" t="s">
        <v>170</v>
      </c>
      <c r="E12129" s="39">
        <v>818.853999918618</v>
      </c>
      <c r="F12129" s="39">
        <f t="shared" si="574"/>
        <v>900.73939991047985</v>
      </c>
      <c r="G12129" s="39">
        <f t="shared" si="575"/>
        <v>1064.5101998942034</v>
      </c>
    </row>
    <row r="12130" spans="1:7" ht="25.5" customHeight="1" thickTop="1" thickBot="1" x14ac:dyDescent="0.25">
      <c r="A12130" s="20" t="str">
        <f t="shared" si="573"/>
        <v>5552PASKEVILLE</v>
      </c>
      <c r="B12130" s="20">
        <v>5552</v>
      </c>
      <c r="C12130" s="20" t="s">
        <v>11790</v>
      </c>
      <c r="D12130" s="21" t="s">
        <v>170</v>
      </c>
      <c r="E12130" s="22">
        <v>818.853999918618</v>
      </c>
      <c r="F12130" s="22">
        <f t="shared" si="574"/>
        <v>900.73939991047985</v>
      </c>
      <c r="G12130" s="22">
        <f t="shared" si="575"/>
        <v>1064.5101998942034</v>
      </c>
    </row>
    <row r="12131" spans="1:7" ht="25.5" customHeight="1" thickTop="1" thickBot="1" x14ac:dyDescent="0.25">
      <c r="A12131" s="20" t="str">
        <f t="shared" si="573"/>
        <v>5552PORT ARTHUR</v>
      </c>
      <c r="B12131" s="37">
        <v>5552</v>
      </c>
      <c r="C12131" s="37" t="s">
        <v>11791</v>
      </c>
      <c r="D12131" s="38" t="s">
        <v>170</v>
      </c>
      <c r="E12131" s="39">
        <v>818.853999918618</v>
      </c>
      <c r="F12131" s="39">
        <f t="shared" si="574"/>
        <v>900.73939991047985</v>
      </c>
      <c r="G12131" s="39">
        <f t="shared" si="575"/>
        <v>1064.5101998942034</v>
      </c>
    </row>
    <row r="12132" spans="1:7" ht="25.5" customHeight="1" thickTop="1" thickBot="1" x14ac:dyDescent="0.25">
      <c r="A12132" s="20" t="str">
        <f t="shared" si="573"/>
        <v>5552SUNNYVALE</v>
      </c>
      <c r="B12132" s="20">
        <v>5552</v>
      </c>
      <c r="C12132" s="20" t="s">
        <v>11792</v>
      </c>
      <c r="D12132" s="21" t="s">
        <v>170</v>
      </c>
      <c r="E12132" s="22">
        <v>818.853999918618</v>
      </c>
      <c r="F12132" s="22">
        <f t="shared" si="574"/>
        <v>900.73939991047985</v>
      </c>
      <c r="G12132" s="22">
        <f t="shared" si="575"/>
        <v>1064.5101998942034</v>
      </c>
    </row>
    <row r="12133" spans="1:7" ht="25.5" customHeight="1" thickTop="1" thickBot="1" x14ac:dyDescent="0.25">
      <c r="A12133" s="20" t="str">
        <f t="shared" si="573"/>
        <v>5552THRINGTON</v>
      </c>
      <c r="B12133" s="37">
        <v>5552</v>
      </c>
      <c r="C12133" s="37" t="s">
        <v>11793</v>
      </c>
      <c r="D12133" s="38" t="s">
        <v>170</v>
      </c>
      <c r="E12133" s="39">
        <v>818.853999918618</v>
      </c>
      <c r="F12133" s="39">
        <f t="shared" si="574"/>
        <v>900.73939991047985</v>
      </c>
      <c r="G12133" s="39">
        <f t="shared" si="575"/>
        <v>1064.5101998942034</v>
      </c>
    </row>
    <row r="12134" spans="1:7" ht="25.5" customHeight="1" thickTop="1" thickBot="1" x14ac:dyDescent="0.25">
      <c r="A12134" s="20" t="str">
        <f t="shared" si="573"/>
        <v>5554BOORS PLAIN</v>
      </c>
      <c r="B12134" s="20">
        <v>5554</v>
      </c>
      <c r="C12134" s="20" t="s">
        <v>11794</v>
      </c>
      <c r="D12134" s="21" t="s">
        <v>170</v>
      </c>
      <c r="E12134" s="22">
        <v>867.06599976234588</v>
      </c>
      <c r="F12134" s="22">
        <f t="shared" si="574"/>
        <v>953.77259973858054</v>
      </c>
      <c r="G12134" s="22">
        <f t="shared" si="575"/>
        <v>1127.1857996910496</v>
      </c>
    </row>
    <row r="12135" spans="1:7" ht="25.5" customHeight="1" thickTop="1" thickBot="1" x14ac:dyDescent="0.25">
      <c r="A12135" s="20" t="str">
        <f t="shared" si="573"/>
        <v>5554CUNLIFFE</v>
      </c>
      <c r="B12135" s="37">
        <v>5554</v>
      </c>
      <c r="C12135" s="37" t="s">
        <v>11795</v>
      </c>
      <c r="D12135" s="38" t="s">
        <v>170</v>
      </c>
      <c r="E12135" s="39">
        <v>867.06599976234588</v>
      </c>
      <c r="F12135" s="39">
        <f t="shared" si="574"/>
        <v>953.77259973858054</v>
      </c>
      <c r="G12135" s="39">
        <f t="shared" si="575"/>
        <v>1127.1857996910496</v>
      </c>
    </row>
    <row r="12136" spans="1:7" ht="25.5" customHeight="1" thickTop="1" thickBot="1" x14ac:dyDescent="0.25">
      <c r="A12136" s="20" t="str">
        <f t="shared" si="573"/>
        <v>5554JERICHO</v>
      </c>
      <c r="B12136" s="20">
        <v>5554</v>
      </c>
      <c r="C12136" s="20" t="s">
        <v>9944</v>
      </c>
      <c r="D12136" s="21" t="s">
        <v>170</v>
      </c>
      <c r="E12136" s="22">
        <v>867.06599976234588</v>
      </c>
      <c r="F12136" s="22">
        <f t="shared" si="574"/>
        <v>953.77259973858054</v>
      </c>
      <c r="G12136" s="22">
        <f t="shared" si="575"/>
        <v>1127.1857996910496</v>
      </c>
    </row>
    <row r="12137" spans="1:7" ht="25.5" customHeight="1" thickTop="1" thickBot="1" x14ac:dyDescent="0.25">
      <c r="A12137" s="20" t="str">
        <f t="shared" si="573"/>
        <v>5554JERUSALEM</v>
      </c>
      <c r="B12137" s="37">
        <v>5554</v>
      </c>
      <c r="C12137" s="37" t="s">
        <v>11796</v>
      </c>
      <c r="D12137" s="38" t="s">
        <v>170</v>
      </c>
      <c r="E12137" s="39">
        <v>867.06599976234588</v>
      </c>
      <c r="F12137" s="39">
        <f t="shared" si="574"/>
        <v>953.77259973858054</v>
      </c>
      <c r="G12137" s="39">
        <f t="shared" si="575"/>
        <v>1127.1857996910496</v>
      </c>
    </row>
    <row r="12138" spans="1:7" ht="25.5" customHeight="1" thickTop="1" thickBot="1" x14ac:dyDescent="0.25">
      <c r="A12138" s="20" t="str">
        <f t="shared" si="573"/>
        <v>5554KADINA</v>
      </c>
      <c r="B12138" s="20">
        <v>5554</v>
      </c>
      <c r="C12138" s="20" t="s">
        <v>11797</v>
      </c>
      <c r="D12138" s="21" t="s">
        <v>170</v>
      </c>
      <c r="E12138" s="22">
        <v>867.06599976234588</v>
      </c>
      <c r="F12138" s="22">
        <f t="shared" si="574"/>
        <v>953.77259973858054</v>
      </c>
      <c r="G12138" s="22">
        <f t="shared" si="575"/>
        <v>1127.1857996910496</v>
      </c>
    </row>
    <row r="12139" spans="1:7" ht="25.5" customHeight="1" thickTop="1" thickBot="1" x14ac:dyDescent="0.25">
      <c r="A12139" s="20" t="str">
        <f t="shared" si="573"/>
        <v>5554MATTA FLAT</v>
      </c>
      <c r="B12139" s="37">
        <v>5554</v>
      </c>
      <c r="C12139" s="37" t="s">
        <v>11798</v>
      </c>
      <c r="D12139" s="38" t="s">
        <v>170</v>
      </c>
      <c r="E12139" s="39">
        <v>867.06599976234588</v>
      </c>
      <c r="F12139" s="39">
        <f t="shared" si="574"/>
        <v>953.77259973858054</v>
      </c>
      <c r="G12139" s="39">
        <f t="shared" si="575"/>
        <v>1127.1857996910496</v>
      </c>
    </row>
    <row r="12140" spans="1:7" ht="25.5" customHeight="1" thickTop="1" thickBot="1" x14ac:dyDescent="0.25">
      <c r="A12140" s="20" t="str">
        <f t="shared" si="573"/>
        <v>5554NEW TOWN</v>
      </c>
      <c r="B12140" s="20">
        <v>5554</v>
      </c>
      <c r="C12140" s="20" t="s">
        <v>11799</v>
      </c>
      <c r="D12140" s="21" t="s">
        <v>170</v>
      </c>
      <c r="E12140" s="22">
        <v>867.06599976234588</v>
      </c>
      <c r="F12140" s="22">
        <f t="shared" si="574"/>
        <v>953.77259973858054</v>
      </c>
      <c r="G12140" s="22">
        <f t="shared" si="575"/>
        <v>1127.1857996910496</v>
      </c>
    </row>
    <row r="12141" spans="1:7" ht="25.5" customHeight="1" thickTop="1" thickBot="1" x14ac:dyDescent="0.25">
      <c r="A12141" s="20" t="str">
        <f t="shared" si="573"/>
        <v>5554THOMAS PLAIN</v>
      </c>
      <c r="B12141" s="37">
        <v>5554</v>
      </c>
      <c r="C12141" s="37" t="s">
        <v>11800</v>
      </c>
      <c r="D12141" s="38" t="s">
        <v>170</v>
      </c>
      <c r="E12141" s="39">
        <v>867.06599976234588</v>
      </c>
      <c r="F12141" s="39">
        <f t="shared" si="574"/>
        <v>953.77259973858054</v>
      </c>
      <c r="G12141" s="39">
        <f t="shared" si="575"/>
        <v>1127.1857996910496</v>
      </c>
    </row>
    <row r="12142" spans="1:7" ht="25.5" customHeight="1" thickTop="1" thickBot="1" x14ac:dyDescent="0.25">
      <c r="A12142" s="20" t="str">
        <f t="shared" si="573"/>
        <v>5554WALLAROO MINES</v>
      </c>
      <c r="B12142" s="20">
        <v>5554</v>
      </c>
      <c r="C12142" s="20" t="s">
        <v>11801</v>
      </c>
      <c r="D12142" s="21" t="s">
        <v>170</v>
      </c>
      <c r="E12142" s="22">
        <v>867.06599976234588</v>
      </c>
      <c r="F12142" s="22">
        <f t="shared" si="574"/>
        <v>953.77259973858054</v>
      </c>
      <c r="G12142" s="22">
        <f t="shared" si="575"/>
        <v>1127.1857996910496</v>
      </c>
    </row>
    <row r="12143" spans="1:7" ht="25.5" customHeight="1" thickTop="1" thickBot="1" x14ac:dyDescent="0.25">
      <c r="A12143" s="20" t="str">
        <f t="shared" si="573"/>
        <v>5554WILLAMULKA</v>
      </c>
      <c r="B12143" s="37">
        <v>5554</v>
      </c>
      <c r="C12143" s="37" t="s">
        <v>11802</v>
      </c>
      <c r="D12143" s="38" t="s">
        <v>170</v>
      </c>
      <c r="E12143" s="39">
        <v>867.06599976234588</v>
      </c>
      <c r="F12143" s="39">
        <f t="shared" si="574"/>
        <v>953.77259973858054</v>
      </c>
      <c r="G12143" s="39">
        <f t="shared" si="575"/>
        <v>1127.1857996910496</v>
      </c>
    </row>
    <row r="12144" spans="1:7" ht="25.5" customHeight="1" thickTop="1" thickBot="1" x14ac:dyDescent="0.25">
      <c r="A12144" s="20" t="str">
        <f t="shared" si="573"/>
        <v>5555ALFORD</v>
      </c>
      <c r="B12144" s="20">
        <v>5555</v>
      </c>
      <c r="C12144" s="20" t="s">
        <v>11803</v>
      </c>
      <c r="D12144" s="21" t="s">
        <v>170</v>
      </c>
      <c r="E12144" s="22">
        <v>837.93999992269801</v>
      </c>
      <c r="F12144" s="22">
        <f t="shared" si="574"/>
        <v>921.73399991496785</v>
      </c>
      <c r="G12144" s="22">
        <f t="shared" si="575"/>
        <v>1089.3219998995075</v>
      </c>
    </row>
    <row r="12145" spans="1:7" ht="25.5" customHeight="1" thickTop="1" thickBot="1" x14ac:dyDescent="0.25">
      <c r="A12145" s="20" t="str">
        <f t="shared" si="573"/>
        <v>5555COLLINSFIELD</v>
      </c>
      <c r="B12145" s="37">
        <v>5555</v>
      </c>
      <c r="C12145" s="37" t="s">
        <v>11804</v>
      </c>
      <c r="D12145" s="38" t="s">
        <v>170</v>
      </c>
      <c r="E12145" s="39">
        <v>837.93999992269801</v>
      </c>
      <c r="F12145" s="39">
        <f t="shared" si="574"/>
        <v>921.73399991496785</v>
      </c>
      <c r="G12145" s="39">
        <f t="shared" si="575"/>
        <v>1089.3219998995075</v>
      </c>
    </row>
    <row r="12146" spans="1:7" ht="25.5" customHeight="1" thickTop="1" thickBot="1" x14ac:dyDescent="0.25">
      <c r="A12146" s="20" t="str">
        <f t="shared" si="573"/>
        <v>5555HOPE GAP</v>
      </c>
      <c r="B12146" s="20">
        <v>5555</v>
      </c>
      <c r="C12146" s="20" t="s">
        <v>11805</v>
      </c>
      <c r="D12146" s="21" t="s">
        <v>170</v>
      </c>
      <c r="E12146" s="22">
        <v>837.93999992269801</v>
      </c>
      <c r="F12146" s="22">
        <f t="shared" si="574"/>
        <v>921.73399991496785</v>
      </c>
      <c r="G12146" s="22">
        <f t="shared" si="575"/>
        <v>1089.3219998995075</v>
      </c>
    </row>
    <row r="12147" spans="1:7" ht="25.5" customHeight="1" thickTop="1" thickBot="1" x14ac:dyDescent="0.25">
      <c r="A12147" s="20" t="str">
        <f t="shared" si="573"/>
        <v>5555LAKE VIEW</v>
      </c>
      <c r="B12147" s="37">
        <v>5555</v>
      </c>
      <c r="C12147" s="37" t="s">
        <v>11806</v>
      </c>
      <c r="D12147" s="38" t="s">
        <v>170</v>
      </c>
      <c r="E12147" s="39">
        <v>837.93999992269801</v>
      </c>
      <c r="F12147" s="39">
        <f t="shared" si="574"/>
        <v>921.73399991496785</v>
      </c>
      <c r="G12147" s="39">
        <f t="shared" si="575"/>
        <v>1089.3219998995075</v>
      </c>
    </row>
    <row r="12148" spans="1:7" ht="25.5" customHeight="1" thickTop="1" thickBot="1" x14ac:dyDescent="0.25">
      <c r="A12148" s="20" t="str">
        <f t="shared" si="573"/>
        <v>5555MUNDOORA</v>
      </c>
      <c r="B12148" s="20">
        <v>5555</v>
      </c>
      <c r="C12148" s="20" t="s">
        <v>11807</v>
      </c>
      <c r="D12148" s="21" t="s">
        <v>170</v>
      </c>
      <c r="E12148" s="22">
        <v>837.93999992269801</v>
      </c>
      <c r="F12148" s="22">
        <f t="shared" si="574"/>
        <v>921.73399991496785</v>
      </c>
      <c r="G12148" s="22">
        <f t="shared" si="575"/>
        <v>1089.3219998995075</v>
      </c>
    </row>
    <row r="12149" spans="1:7" ht="25.5" customHeight="1" thickTop="1" thickBot="1" x14ac:dyDescent="0.25">
      <c r="A12149" s="20" t="str">
        <f t="shared" si="573"/>
        <v>5555TICKERA</v>
      </c>
      <c r="B12149" s="37">
        <v>5555</v>
      </c>
      <c r="C12149" s="37" t="s">
        <v>11808</v>
      </c>
      <c r="D12149" s="38" t="s">
        <v>170</v>
      </c>
      <c r="E12149" s="39">
        <v>837.93999992269801</v>
      </c>
      <c r="F12149" s="39">
        <f t="shared" si="574"/>
        <v>921.73399991496785</v>
      </c>
      <c r="G12149" s="39">
        <f t="shared" si="575"/>
        <v>1089.3219998995075</v>
      </c>
    </row>
    <row r="12150" spans="1:7" ht="25.5" customHeight="1" thickTop="1" thickBot="1" x14ac:dyDescent="0.25">
      <c r="A12150" s="20" t="str">
        <f t="shared" si="573"/>
        <v>5556NORTH BEACH</v>
      </c>
      <c r="B12150" s="20">
        <v>5556</v>
      </c>
      <c r="C12150" s="20" t="s">
        <v>11809</v>
      </c>
      <c r="D12150" s="21" t="s">
        <v>170</v>
      </c>
      <c r="E12150" s="22">
        <v>689.51000011602002</v>
      </c>
      <c r="F12150" s="22">
        <f t="shared" si="574"/>
        <v>758.46100012762213</v>
      </c>
      <c r="G12150" s="22">
        <f t="shared" si="575"/>
        <v>896.36300015082611</v>
      </c>
    </row>
    <row r="12151" spans="1:7" ht="25.5" customHeight="1" thickTop="1" thickBot="1" x14ac:dyDescent="0.25">
      <c r="A12151" s="20" t="str">
        <f t="shared" si="573"/>
        <v>5556WALLAROO</v>
      </c>
      <c r="B12151" s="37">
        <v>5556</v>
      </c>
      <c r="C12151" s="37" t="s">
        <v>3849</v>
      </c>
      <c r="D12151" s="38" t="s">
        <v>170</v>
      </c>
      <c r="E12151" s="39">
        <v>689.51000011602002</v>
      </c>
      <c r="F12151" s="39">
        <f t="shared" si="574"/>
        <v>758.46100012762213</v>
      </c>
      <c r="G12151" s="39">
        <f t="shared" si="575"/>
        <v>896.36300015082611</v>
      </c>
    </row>
    <row r="12152" spans="1:7" ht="25.5" customHeight="1" thickTop="1" thickBot="1" x14ac:dyDescent="0.25">
      <c r="A12152" s="20" t="str">
        <f t="shared" si="573"/>
        <v>5556WALLAROO PLAIN</v>
      </c>
      <c r="B12152" s="20">
        <v>5556</v>
      </c>
      <c r="C12152" s="20" t="s">
        <v>11810</v>
      </c>
      <c r="D12152" s="21" t="s">
        <v>170</v>
      </c>
      <c r="E12152" s="22">
        <v>689.51000011602002</v>
      </c>
      <c r="F12152" s="22">
        <f t="shared" si="574"/>
        <v>758.46100012762213</v>
      </c>
      <c r="G12152" s="22">
        <f t="shared" si="575"/>
        <v>896.36300015082611</v>
      </c>
    </row>
    <row r="12153" spans="1:7" ht="25.5" customHeight="1" thickTop="1" thickBot="1" x14ac:dyDescent="0.25">
      <c r="A12153" s="20" t="str">
        <f t="shared" si="573"/>
        <v>5556WARBURTO</v>
      </c>
      <c r="B12153" s="37">
        <v>5556</v>
      </c>
      <c r="C12153" s="37" t="s">
        <v>11811</v>
      </c>
      <c r="D12153" s="38" t="s">
        <v>170</v>
      </c>
      <c r="E12153" s="39">
        <v>689.51000011602002</v>
      </c>
      <c r="F12153" s="39">
        <f t="shared" si="574"/>
        <v>758.46100012762213</v>
      </c>
      <c r="G12153" s="39">
        <f t="shared" si="575"/>
        <v>896.36300015082611</v>
      </c>
    </row>
    <row r="12154" spans="1:7" ht="25.5" customHeight="1" thickTop="1" thickBot="1" x14ac:dyDescent="0.25">
      <c r="A12154" s="20" t="str">
        <f t="shared" si="573"/>
        <v>5558AGERY</v>
      </c>
      <c r="B12154" s="20">
        <v>5558</v>
      </c>
      <c r="C12154" s="20" t="s">
        <v>11812</v>
      </c>
      <c r="D12154" s="21" t="s">
        <v>170</v>
      </c>
      <c r="E12154" s="22">
        <v>854.35400021201406</v>
      </c>
      <c r="F12154" s="22">
        <f t="shared" si="574"/>
        <v>939.78940023321559</v>
      </c>
      <c r="G12154" s="22">
        <f t="shared" si="575"/>
        <v>1110.6602002756183</v>
      </c>
    </row>
    <row r="12155" spans="1:7" ht="25.5" customHeight="1" thickTop="1" thickBot="1" x14ac:dyDescent="0.25">
      <c r="A12155" s="20" t="str">
        <f t="shared" si="573"/>
        <v>5558CROSS ROADS</v>
      </c>
      <c r="B12155" s="37">
        <v>5558</v>
      </c>
      <c r="C12155" s="37" t="s">
        <v>5024</v>
      </c>
      <c r="D12155" s="38" t="s">
        <v>170</v>
      </c>
      <c r="E12155" s="39">
        <v>854.35400021201406</v>
      </c>
      <c r="F12155" s="39">
        <f t="shared" si="574"/>
        <v>939.78940023321559</v>
      </c>
      <c r="G12155" s="39">
        <f t="shared" si="575"/>
        <v>1110.6602002756183</v>
      </c>
    </row>
    <row r="12156" spans="1:7" ht="25.5" customHeight="1" thickTop="1" thickBot="1" x14ac:dyDescent="0.25">
      <c r="A12156" s="20" t="str">
        <f t="shared" si="573"/>
        <v>5558EAST MOONTA</v>
      </c>
      <c r="B12156" s="20">
        <v>5558</v>
      </c>
      <c r="C12156" s="20" t="s">
        <v>11813</v>
      </c>
      <c r="D12156" s="21" t="s">
        <v>170</v>
      </c>
      <c r="E12156" s="22">
        <v>854.35400021201406</v>
      </c>
      <c r="F12156" s="22">
        <f t="shared" si="574"/>
        <v>939.78940023321559</v>
      </c>
      <c r="G12156" s="22">
        <f t="shared" si="575"/>
        <v>1110.6602002756183</v>
      </c>
    </row>
    <row r="12157" spans="1:7" ht="25.5" customHeight="1" thickTop="1" thickBot="1" x14ac:dyDescent="0.25">
      <c r="A12157" s="20" t="str">
        <f t="shared" si="573"/>
        <v>5558HAMLEY</v>
      </c>
      <c r="B12157" s="37">
        <v>5558</v>
      </c>
      <c r="C12157" s="37" t="s">
        <v>11814</v>
      </c>
      <c r="D12157" s="38" t="s">
        <v>170</v>
      </c>
      <c r="E12157" s="39">
        <v>854.35400021201406</v>
      </c>
      <c r="F12157" s="39">
        <f t="shared" si="574"/>
        <v>939.78940023321559</v>
      </c>
      <c r="G12157" s="39">
        <f t="shared" si="575"/>
        <v>1110.6602002756183</v>
      </c>
    </row>
    <row r="12158" spans="1:7" ht="25.5" customHeight="1" thickTop="1" thickBot="1" x14ac:dyDescent="0.25">
      <c r="A12158" s="20" t="str">
        <f t="shared" si="573"/>
        <v>5558KOOROONA</v>
      </c>
      <c r="B12158" s="20">
        <v>5558</v>
      </c>
      <c r="C12158" s="20" t="s">
        <v>11815</v>
      </c>
      <c r="D12158" s="21" t="s">
        <v>170</v>
      </c>
      <c r="E12158" s="22">
        <v>854.35400021201406</v>
      </c>
      <c r="F12158" s="22">
        <f t="shared" si="574"/>
        <v>939.78940023321559</v>
      </c>
      <c r="G12158" s="22">
        <f t="shared" si="575"/>
        <v>1110.6602002756183</v>
      </c>
    </row>
    <row r="12159" spans="1:7" ht="25.5" customHeight="1" thickTop="1" thickBot="1" x14ac:dyDescent="0.25">
      <c r="A12159" s="20" t="str">
        <f t="shared" si="573"/>
        <v>5558MOONTA</v>
      </c>
      <c r="B12159" s="37">
        <v>5558</v>
      </c>
      <c r="C12159" s="37" t="s">
        <v>11816</v>
      </c>
      <c r="D12159" s="38" t="s">
        <v>170</v>
      </c>
      <c r="E12159" s="39">
        <v>854.35400021201406</v>
      </c>
      <c r="F12159" s="39">
        <f t="shared" si="574"/>
        <v>939.78940023321559</v>
      </c>
      <c r="G12159" s="39">
        <f t="shared" si="575"/>
        <v>1110.6602002756183</v>
      </c>
    </row>
    <row r="12160" spans="1:7" ht="25.5" customHeight="1" thickTop="1" thickBot="1" x14ac:dyDescent="0.25">
      <c r="A12160" s="20" t="str">
        <f t="shared" si="573"/>
        <v>5558MOONTA BAY</v>
      </c>
      <c r="B12160" s="20">
        <v>5558</v>
      </c>
      <c r="C12160" s="20" t="s">
        <v>11817</v>
      </c>
      <c r="D12160" s="21" t="s">
        <v>170</v>
      </c>
      <c r="E12160" s="22">
        <v>854.35400021201406</v>
      </c>
      <c r="F12160" s="22">
        <f t="shared" si="574"/>
        <v>939.78940023321559</v>
      </c>
      <c r="G12160" s="22">
        <f t="shared" si="575"/>
        <v>1110.6602002756183</v>
      </c>
    </row>
    <row r="12161" spans="1:7" ht="25.5" customHeight="1" thickTop="1" thickBot="1" x14ac:dyDescent="0.25">
      <c r="A12161" s="20" t="str">
        <f t="shared" si="573"/>
        <v>5558MOONTA MINES</v>
      </c>
      <c r="B12161" s="37">
        <v>5558</v>
      </c>
      <c r="C12161" s="37" t="s">
        <v>11818</v>
      </c>
      <c r="D12161" s="38" t="s">
        <v>170</v>
      </c>
      <c r="E12161" s="39">
        <v>854.35400021201406</v>
      </c>
      <c r="F12161" s="39">
        <f t="shared" si="574"/>
        <v>939.78940023321559</v>
      </c>
      <c r="G12161" s="39">
        <f t="shared" si="575"/>
        <v>1110.6602002756183</v>
      </c>
    </row>
    <row r="12162" spans="1:7" ht="25.5" customHeight="1" thickTop="1" thickBot="1" x14ac:dyDescent="0.25">
      <c r="A12162" s="20" t="str">
        <f t="shared" si="573"/>
        <v>5558NALYAPPA</v>
      </c>
      <c r="B12162" s="20">
        <v>5558</v>
      </c>
      <c r="C12162" s="20" t="s">
        <v>11819</v>
      </c>
      <c r="D12162" s="21" t="s">
        <v>170</v>
      </c>
      <c r="E12162" s="22">
        <v>854.35400021201406</v>
      </c>
      <c r="F12162" s="22">
        <f t="shared" si="574"/>
        <v>939.78940023321559</v>
      </c>
      <c r="G12162" s="22">
        <f t="shared" si="575"/>
        <v>1110.6602002756183</v>
      </c>
    </row>
    <row r="12163" spans="1:7" ht="25.5" customHeight="1" thickTop="1" thickBot="1" x14ac:dyDescent="0.25">
      <c r="A12163" s="20" t="str">
        <f t="shared" si="573"/>
        <v>5558NORTH MOONTA</v>
      </c>
      <c r="B12163" s="37">
        <v>5558</v>
      </c>
      <c r="C12163" s="37" t="s">
        <v>11820</v>
      </c>
      <c r="D12163" s="38" t="s">
        <v>170</v>
      </c>
      <c r="E12163" s="39">
        <v>854.35400021201406</v>
      </c>
      <c r="F12163" s="39">
        <f t="shared" si="574"/>
        <v>939.78940023321559</v>
      </c>
      <c r="G12163" s="39">
        <f t="shared" si="575"/>
        <v>1110.6602002756183</v>
      </c>
    </row>
    <row r="12164" spans="1:7" ht="25.5" customHeight="1" thickTop="1" thickBot="1" x14ac:dyDescent="0.25">
      <c r="A12164" s="20" t="str">
        <f t="shared" si="573"/>
        <v>5558NORTH YELTA</v>
      </c>
      <c r="B12164" s="20">
        <v>5558</v>
      </c>
      <c r="C12164" s="20" t="s">
        <v>11821</v>
      </c>
      <c r="D12164" s="21" t="s">
        <v>170</v>
      </c>
      <c r="E12164" s="22">
        <v>854.35400021201406</v>
      </c>
      <c r="F12164" s="22">
        <f t="shared" si="574"/>
        <v>939.78940023321559</v>
      </c>
      <c r="G12164" s="22">
        <f t="shared" si="575"/>
        <v>1110.6602002756183</v>
      </c>
    </row>
    <row r="12165" spans="1:7" ht="25.5" customHeight="1" thickTop="1" thickBot="1" x14ac:dyDescent="0.25">
      <c r="A12165" s="20" t="str">
        <f t="shared" ref="A12165:A12228" si="576">CONCATENATE(B12165,C12165)</f>
        <v>5558PARAMATTA</v>
      </c>
      <c r="B12165" s="37">
        <v>5558</v>
      </c>
      <c r="C12165" s="37" t="s">
        <v>11822</v>
      </c>
      <c r="D12165" s="38" t="s">
        <v>170</v>
      </c>
      <c r="E12165" s="39">
        <v>854.35400021201406</v>
      </c>
      <c r="F12165" s="39">
        <f t="shared" ref="F12165:F12228" si="577">1.1*E12165</f>
        <v>939.78940023321559</v>
      </c>
      <c r="G12165" s="39">
        <f t="shared" ref="G12165:G12228" si="578">1.3*E12165</f>
        <v>1110.6602002756183</v>
      </c>
    </row>
    <row r="12166" spans="1:7" ht="25.5" customHeight="1" thickTop="1" thickBot="1" x14ac:dyDescent="0.25">
      <c r="A12166" s="20" t="str">
        <f t="shared" si="576"/>
        <v>5558PORT HUGHES</v>
      </c>
      <c r="B12166" s="20">
        <v>5558</v>
      </c>
      <c r="C12166" s="20" t="s">
        <v>11823</v>
      </c>
      <c r="D12166" s="21" t="s">
        <v>170</v>
      </c>
      <c r="E12166" s="22">
        <v>854.35400021201406</v>
      </c>
      <c r="F12166" s="22">
        <f t="shared" si="577"/>
        <v>939.78940023321559</v>
      </c>
      <c r="G12166" s="22">
        <f t="shared" si="578"/>
        <v>1110.6602002756183</v>
      </c>
    </row>
    <row r="12167" spans="1:7" ht="25.5" customHeight="1" thickTop="1" thickBot="1" x14ac:dyDescent="0.25">
      <c r="A12167" s="20" t="str">
        <f t="shared" si="576"/>
        <v>5558YELTA</v>
      </c>
      <c r="B12167" s="37">
        <v>5558</v>
      </c>
      <c r="C12167" s="37" t="s">
        <v>6530</v>
      </c>
      <c r="D12167" s="38" t="s">
        <v>170</v>
      </c>
      <c r="E12167" s="39">
        <v>854.35400021201406</v>
      </c>
      <c r="F12167" s="39">
        <f t="shared" si="577"/>
        <v>939.78940023321559</v>
      </c>
      <c r="G12167" s="39">
        <f t="shared" si="578"/>
        <v>1110.6602002756183</v>
      </c>
    </row>
    <row r="12168" spans="1:7" ht="25.5" customHeight="1" thickTop="1" thickBot="1" x14ac:dyDescent="0.25">
      <c r="A12168" s="20" t="str">
        <f t="shared" si="576"/>
        <v>5560BUTE</v>
      </c>
      <c r="B12168" s="20">
        <v>5560</v>
      </c>
      <c r="C12168" s="20" t="s">
        <v>11824</v>
      </c>
      <c r="D12168" s="21" t="s">
        <v>170</v>
      </c>
      <c r="E12168" s="22">
        <v>848.25199972922996</v>
      </c>
      <c r="F12168" s="22">
        <f t="shared" si="577"/>
        <v>933.07719970215305</v>
      </c>
      <c r="G12168" s="22">
        <f t="shared" si="578"/>
        <v>1102.7275996479989</v>
      </c>
    </row>
    <row r="12169" spans="1:7" ht="25.5" customHeight="1" thickTop="1" thickBot="1" x14ac:dyDescent="0.25">
      <c r="A12169" s="20" t="str">
        <f t="shared" si="576"/>
        <v>5560NINNES</v>
      </c>
      <c r="B12169" s="37">
        <v>5560</v>
      </c>
      <c r="C12169" s="37" t="s">
        <v>11825</v>
      </c>
      <c r="D12169" s="38" t="s">
        <v>170</v>
      </c>
      <c r="E12169" s="39">
        <v>848.25199972922996</v>
      </c>
      <c r="F12169" s="39">
        <f t="shared" si="577"/>
        <v>933.07719970215305</v>
      </c>
      <c r="G12169" s="39">
        <f t="shared" si="578"/>
        <v>1102.7275996479989</v>
      </c>
    </row>
    <row r="12170" spans="1:7" ht="25.5" customHeight="1" thickTop="1" thickBot="1" x14ac:dyDescent="0.25">
      <c r="A12170" s="20" t="str">
        <f t="shared" si="576"/>
        <v>5570CLINTON</v>
      </c>
      <c r="B12170" s="20">
        <v>5570</v>
      </c>
      <c r="C12170" s="20" t="s">
        <v>9683</v>
      </c>
      <c r="D12170" s="21" t="s">
        <v>170</v>
      </c>
      <c r="E12170" s="22">
        <v>857.62599986272801</v>
      </c>
      <c r="F12170" s="22">
        <f t="shared" si="577"/>
        <v>943.38859984900091</v>
      </c>
      <c r="G12170" s="22">
        <f t="shared" si="578"/>
        <v>1114.9137998215465</v>
      </c>
    </row>
    <row r="12171" spans="1:7" ht="25.5" customHeight="1" thickTop="1" thickBot="1" x14ac:dyDescent="0.25">
      <c r="A12171" s="20" t="str">
        <f t="shared" si="576"/>
        <v>5570CLINTON CENTRE</v>
      </c>
      <c r="B12171" s="37">
        <v>5570</v>
      </c>
      <c r="C12171" s="37" t="s">
        <v>11826</v>
      </c>
      <c r="D12171" s="38" t="s">
        <v>170</v>
      </c>
      <c r="E12171" s="39">
        <v>857.62599986272801</v>
      </c>
      <c r="F12171" s="39">
        <f t="shared" si="577"/>
        <v>943.38859984900091</v>
      </c>
      <c r="G12171" s="39">
        <f t="shared" si="578"/>
        <v>1114.9137998215465</v>
      </c>
    </row>
    <row r="12172" spans="1:7" ht="25.5" customHeight="1" thickTop="1" thickBot="1" x14ac:dyDescent="0.25">
      <c r="A12172" s="20" t="str">
        <f t="shared" si="576"/>
        <v>5570PRICE</v>
      </c>
      <c r="B12172" s="20">
        <v>5570</v>
      </c>
      <c r="C12172" s="20" t="s">
        <v>11827</v>
      </c>
      <c r="D12172" s="21" t="s">
        <v>170</v>
      </c>
      <c r="E12172" s="22">
        <v>857.62599986272801</v>
      </c>
      <c r="F12172" s="22">
        <f t="shared" si="577"/>
        <v>943.38859984900091</v>
      </c>
      <c r="G12172" s="22">
        <f t="shared" si="578"/>
        <v>1114.9137998215465</v>
      </c>
    </row>
    <row r="12173" spans="1:7" ht="25.5" customHeight="1" thickTop="1" thickBot="1" x14ac:dyDescent="0.25">
      <c r="A12173" s="20" t="str">
        <f t="shared" si="576"/>
        <v>5570WINULTA</v>
      </c>
      <c r="B12173" s="37">
        <v>5570</v>
      </c>
      <c r="C12173" s="37" t="s">
        <v>11828</v>
      </c>
      <c r="D12173" s="38" t="s">
        <v>170</v>
      </c>
      <c r="E12173" s="39">
        <v>857.62599986272801</v>
      </c>
      <c r="F12173" s="39">
        <f t="shared" si="577"/>
        <v>943.38859984900091</v>
      </c>
      <c r="G12173" s="39">
        <f t="shared" si="578"/>
        <v>1114.9137998215465</v>
      </c>
    </row>
    <row r="12174" spans="1:7" ht="25.5" customHeight="1" thickTop="1" thickBot="1" x14ac:dyDescent="0.25">
      <c r="A12174" s="20" t="str">
        <f t="shared" si="576"/>
        <v>5571ARDROSSAN</v>
      </c>
      <c r="B12174" s="20">
        <v>5571</v>
      </c>
      <c r="C12174" s="20" t="s">
        <v>11829</v>
      </c>
      <c r="D12174" s="21" t="s">
        <v>170</v>
      </c>
      <c r="E12174" s="22">
        <v>815.62799958248991</v>
      </c>
      <c r="F12174" s="22">
        <f t="shared" si="577"/>
        <v>897.19079954073902</v>
      </c>
      <c r="G12174" s="22">
        <f t="shared" si="578"/>
        <v>1060.3163994572369</v>
      </c>
    </row>
    <row r="12175" spans="1:7" ht="25.5" customHeight="1" thickTop="1" thickBot="1" x14ac:dyDescent="0.25">
      <c r="A12175" s="20" t="str">
        <f t="shared" si="576"/>
        <v>5571BLACK POINT</v>
      </c>
      <c r="B12175" s="37">
        <v>5571</v>
      </c>
      <c r="C12175" s="37" t="s">
        <v>11830</v>
      </c>
      <c r="D12175" s="38" t="s">
        <v>170</v>
      </c>
      <c r="E12175" s="39">
        <v>815.62799958248991</v>
      </c>
      <c r="F12175" s="39">
        <f t="shared" si="577"/>
        <v>897.19079954073902</v>
      </c>
      <c r="G12175" s="39">
        <f t="shared" si="578"/>
        <v>1060.3163994572369</v>
      </c>
    </row>
    <row r="12176" spans="1:7" ht="25.5" customHeight="1" thickTop="1" thickBot="1" x14ac:dyDescent="0.25">
      <c r="A12176" s="20" t="str">
        <f t="shared" si="576"/>
        <v>5571CUNNINGHAM</v>
      </c>
      <c r="B12176" s="20">
        <v>5571</v>
      </c>
      <c r="C12176" s="20" t="s">
        <v>8664</v>
      </c>
      <c r="D12176" s="21" t="s">
        <v>170</v>
      </c>
      <c r="E12176" s="22">
        <v>815.62799958248991</v>
      </c>
      <c r="F12176" s="22">
        <f t="shared" si="577"/>
        <v>897.19079954073902</v>
      </c>
      <c r="G12176" s="22">
        <f t="shared" si="578"/>
        <v>1060.3163994572369</v>
      </c>
    </row>
    <row r="12177" spans="1:7" ht="25.5" customHeight="1" thickTop="1" thickBot="1" x14ac:dyDescent="0.25">
      <c r="A12177" s="20" t="str">
        <f t="shared" si="576"/>
        <v>5571DOWLINGVILLE</v>
      </c>
      <c r="B12177" s="37">
        <v>5571</v>
      </c>
      <c r="C12177" s="37" t="s">
        <v>11831</v>
      </c>
      <c r="D12177" s="38" t="s">
        <v>170</v>
      </c>
      <c r="E12177" s="39">
        <v>815.62799958248991</v>
      </c>
      <c r="F12177" s="39">
        <f t="shared" si="577"/>
        <v>897.19079954073902</v>
      </c>
      <c r="G12177" s="39">
        <f t="shared" si="578"/>
        <v>1060.3163994572369</v>
      </c>
    </row>
    <row r="12178" spans="1:7" ht="25.5" customHeight="1" thickTop="1" thickBot="1" x14ac:dyDescent="0.25">
      <c r="A12178" s="20" t="str">
        <f t="shared" si="576"/>
        <v>5571JAMES WELL</v>
      </c>
      <c r="B12178" s="20">
        <v>5571</v>
      </c>
      <c r="C12178" s="20" t="s">
        <v>11832</v>
      </c>
      <c r="D12178" s="21" t="s">
        <v>170</v>
      </c>
      <c r="E12178" s="22">
        <v>815.62799958248991</v>
      </c>
      <c r="F12178" s="22">
        <f t="shared" si="577"/>
        <v>897.19079954073902</v>
      </c>
      <c r="G12178" s="22">
        <f t="shared" si="578"/>
        <v>1060.3163994572369</v>
      </c>
    </row>
    <row r="12179" spans="1:7" ht="25.5" customHeight="1" thickTop="1" thickBot="1" x14ac:dyDescent="0.25">
      <c r="A12179" s="20" t="str">
        <f t="shared" si="576"/>
        <v>5571PETERSVILLE</v>
      </c>
      <c r="B12179" s="37">
        <v>5571</v>
      </c>
      <c r="C12179" s="37" t="s">
        <v>11833</v>
      </c>
      <c r="D12179" s="38" t="s">
        <v>170</v>
      </c>
      <c r="E12179" s="39">
        <v>815.62799958248991</v>
      </c>
      <c r="F12179" s="39">
        <f t="shared" si="577"/>
        <v>897.19079954073902</v>
      </c>
      <c r="G12179" s="39">
        <f t="shared" si="578"/>
        <v>1060.3163994572369</v>
      </c>
    </row>
    <row r="12180" spans="1:7" ht="25.5" customHeight="1" thickTop="1" thickBot="1" x14ac:dyDescent="0.25">
      <c r="A12180" s="20" t="str">
        <f t="shared" si="576"/>
        <v>5571PINE POINT</v>
      </c>
      <c r="B12180" s="20">
        <v>5571</v>
      </c>
      <c r="C12180" s="20" t="s">
        <v>11834</v>
      </c>
      <c r="D12180" s="21" t="s">
        <v>170</v>
      </c>
      <c r="E12180" s="22">
        <v>815.62799958248991</v>
      </c>
      <c r="F12180" s="22">
        <f t="shared" si="577"/>
        <v>897.19079954073902</v>
      </c>
      <c r="G12180" s="22">
        <f t="shared" si="578"/>
        <v>1060.3163994572369</v>
      </c>
    </row>
    <row r="12181" spans="1:7" ht="25.5" customHeight="1" thickTop="1" thickBot="1" x14ac:dyDescent="0.25">
      <c r="A12181" s="20" t="str">
        <f t="shared" si="576"/>
        <v>5571ROGUES POINT</v>
      </c>
      <c r="B12181" s="37">
        <v>5571</v>
      </c>
      <c r="C12181" s="37" t="s">
        <v>11835</v>
      </c>
      <c r="D12181" s="38" t="s">
        <v>170</v>
      </c>
      <c r="E12181" s="39">
        <v>815.62799958248991</v>
      </c>
      <c r="F12181" s="39">
        <f t="shared" si="577"/>
        <v>897.19079954073902</v>
      </c>
      <c r="G12181" s="39">
        <f t="shared" si="578"/>
        <v>1060.3163994572369</v>
      </c>
    </row>
    <row r="12182" spans="1:7" ht="25.5" customHeight="1" thickTop="1" thickBot="1" x14ac:dyDescent="0.25">
      <c r="A12182" s="20" t="str">
        <f t="shared" si="576"/>
        <v>5571SANDILANDS</v>
      </c>
      <c r="B12182" s="20">
        <v>5571</v>
      </c>
      <c r="C12182" s="20" t="s">
        <v>2822</v>
      </c>
      <c r="D12182" s="21" t="s">
        <v>170</v>
      </c>
      <c r="E12182" s="22">
        <v>815.62799958248991</v>
      </c>
      <c r="F12182" s="22">
        <f t="shared" si="577"/>
        <v>897.19079954073902</v>
      </c>
      <c r="G12182" s="22">
        <f t="shared" si="578"/>
        <v>1060.3163994572369</v>
      </c>
    </row>
    <row r="12183" spans="1:7" ht="25.5" customHeight="1" thickTop="1" thickBot="1" x14ac:dyDescent="0.25">
      <c r="A12183" s="20" t="str">
        <f t="shared" si="576"/>
        <v>5571TIDDY WIDDY BEACH</v>
      </c>
      <c r="B12183" s="37">
        <v>5571</v>
      </c>
      <c r="C12183" s="37" t="s">
        <v>11836</v>
      </c>
      <c r="D12183" s="38" t="s">
        <v>170</v>
      </c>
      <c r="E12183" s="39">
        <v>815.62799958248991</v>
      </c>
      <c r="F12183" s="39">
        <f t="shared" si="577"/>
        <v>897.19079954073902</v>
      </c>
      <c r="G12183" s="39">
        <f t="shared" si="578"/>
        <v>1060.3163994572369</v>
      </c>
    </row>
    <row r="12184" spans="1:7" ht="25.5" customHeight="1" thickTop="1" thickBot="1" x14ac:dyDescent="0.25">
      <c r="A12184" s="20" t="str">
        <f t="shared" si="576"/>
        <v>5572ARTHURTON</v>
      </c>
      <c r="B12184" s="20">
        <v>5572</v>
      </c>
      <c r="C12184" s="20" t="s">
        <v>11837</v>
      </c>
      <c r="D12184" s="21" t="s">
        <v>170</v>
      </c>
      <c r="E12184" s="22">
        <v>949.59799957176597</v>
      </c>
      <c r="F12184" s="22">
        <f t="shared" si="577"/>
        <v>1044.5577995289427</v>
      </c>
      <c r="G12184" s="22">
        <f t="shared" si="578"/>
        <v>1234.4773994432958</v>
      </c>
    </row>
    <row r="12185" spans="1:7" ht="25.5" customHeight="1" thickTop="1" thickBot="1" x14ac:dyDescent="0.25">
      <c r="A12185" s="20" t="str">
        <f t="shared" si="576"/>
        <v>5573BALGOWAN</v>
      </c>
      <c r="B12185" s="37">
        <v>5573</v>
      </c>
      <c r="C12185" s="37" t="s">
        <v>8769</v>
      </c>
      <c r="D12185" s="38" t="s">
        <v>170</v>
      </c>
      <c r="E12185" s="39">
        <v>1059.2359998901379</v>
      </c>
      <c r="F12185" s="39">
        <f t="shared" si="577"/>
        <v>1165.1595998791518</v>
      </c>
      <c r="G12185" s="39">
        <f t="shared" si="578"/>
        <v>1377.0067998571794</v>
      </c>
    </row>
    <row r="12186" spans="1:7" ht="25.5" customHeight="1" thickTop="1" thickBot="1" x14ac:dyDescent="0.25">
      <c r="A12186" s="20" t="str">
        <f t="shared" si="576"/>
        <v>5573CHINAMAN WELLS</v>
      </c>
      <c r="B12186" s="20">
        <v>5573</v>
      </c>
      <c r="C12186" s="20" t="s">
        <v>11838</v>
      </c>
      <c r="D12186" s="21" t="s">
        <v>170</v>
      </c>
      <c r="E12186" s="22">
        <v>1059.2359998901379</v>
      </c>
      <c r="F12186" s="22">
        <f t="shared" si="577"/>
        <v>1165.1595998791518</v>
      </c>
      <c r="G12186" s="22">
        <f t="shared" si="578"/>
        <v>1377.0067998571794</v>
      </c>
    </row>
    <row r="12187" spans="1:7" ht="25.5" customHeight="1" thickTop="1" thickBot="1" x14ac:dyDescent="0.25">
      <c r="A12187" s="20" t="str">
        <f t="shared" si="576"/>
        <v>5573MAITLAND</v>
      </c>
      <c r="B12187" s="37">
        <v>5573</v>
      </c>
      <c r="C12187" s="37" t="s">
        <v>1630</v>
      </c>
      <c r="D12187" s="38" t="s">
        <v>170</v>
      </c>
      <c r="E12187" s="39">
        <v>1059.2359998901379</v>
      </c>
      <c r="F12187" s="39">
        <f t="shared" si="577"/>
        <v>1165.1595998791518</v>
      </c>
      <c r="G12187" s="39">
        <f t="shared" si="578"/>
        <v>1377.0067998571794</v>
      </c>
    </row>
    <row r="12188" spans="1:7" ht="25.5" customHeight="1" thickTop="1" thickBot="1" x14ac:dyDescent="0.25">
      <c r="A12188" s="20" t="str">
        <f t="shared" si="576"/>
        <v>5573POINT PEARCE</v>
      </c>
      <c r="B12188" s="20">
        <v>5573</v>
      </c>
      <c r="C12188" s="20" t="s">
        <v>11839</v>
      </c>
      <c r="D12188" s="21" t="s">
        <v>170</v>
      </c>
      <c r="E12188" s="22">
        <v>1059.2359998901379</v>
      </c>
      <c r="F12188" s="22">
        <f t="shared" si="577"/>
        <v>1165.1595998791518</v>
      </c>
      <c r="G12188" s="22">
        <f t="shared" si="578"/>
        <v>1377.0067998571794</v>
      </c>
    </row>
    <row r="12189" spans="1:7" ht="25.5" customHeight="1" thickTop="1" thickBot="1" x14ac:dyDescent="0.25">
      <c r="A12189" s="20" t="str">
        <f t="shared" si="576"/>
        <v>5573PORT VICTORIA</v>
      </c>
      <c r="B12189" s="37">
        <v>5573</v>
      </c>
      <c r="C12189" s="37" t="s">
        <v>11840</v>
      </c>
      <c r="D12189" s="38" t="s">
        <v>170</v>
      </c>
      <c r="E12189" s="39">
        <v>1059.2359998901379</v>
      </c>
      <c r="F12189" s="39">
        <f t="shared" si="577"/>
        <v>1165.1595998791518</v>
      </c>
      <c r="G12189" s="39">
        <f t="shared" si="578"/>
        <v>1377.0067998571794</v>
      </c>
    </row>
    <row r="12190" spans="1:7" ht="25.5" customHeight="1" thickTop="1" thickBot="1" x14ac:dyDescent="0.25">
      <c r="A12190" s="20" t="str">
        <f t="shared" si="576"/>
        <v>5573SOUTH KILKERRAN</v>
      </c>
      <c r="B12190" s="20">
        <v>5573</v>
      </c>
      <c r="C12190" s="20" t="s">
        <v>11841</v>
      </c>
      <c r="D12190" s="21" t="s">
        <v>170</v>
      </c>
      <c r="E12190" s="22">
        <v>1059.2359998901379</v>
      </c>
      <c r="F12190" s="22">
        <f t="shared" si="577"/>
        <v>1165.1595998791518</v>
      </c>
      <c r="G12190" s="22">
        <f t="shared" si="578"/>
        <v>1377.0067998571794</v>
      </c>
    </row>
    <row r="12191" spans="1:7" ht="25.5" customHeight="1" thickTop="1" thickBot="1" x14ac:dyDescent="0.25">
      <c r="A12191" s="20" t="str">
        <f t="shared" si="576"/>
        <v>5573URANIA</v>
      </c>
      <c r="B12191" s="37">
        <v>5573</v>
      </c>
      <c r="C12191" s="37" t="s">
        <v>11842</v>
      </c>
      <c r="D12191" s="38" t="s">
        <v>170</v>
      </c>
      <c r="E12191" s="39">
        <v>1059.2359998901379</v>
      </c>
      <c r="F12191" s="39">
        <f t="shared" si="577"/>
        <v>1165.1595998791518</v>
      </c>
      <c r="G12191" s="39">
        <f t="shared" si="578"/>
        <v>1377.0067998571794</v>
      </c>
    </row>
    <row r="12192" spans="1:7" ht="25.5" customHeight="1" thickTop="1" thickBot="1" x14ac:dyDescent="0.25">
      <c r="A12192" s="20" t="str">
        <f t="shared" si="576"/>
        <v>5573WAURALTEE</v>
      </c>
      <c r="B12192" s="20">
        <v>5573</v>
      </c>
      <c r="C12192" s="20" t="s">
        <v>11843</v>
      </c>
      <c r="D12192" s="21" t="s">
        <v>170</v>
      </c>
      <c r="E12192" s="22">
        <v>1059.2359998901379</v>
      </c>
      <c r="F12192" s="22">
        <f t="shared" si="577"/>
        <v>1165.1595998791518</v>
      </c>
      <c r="G12192" s="22">
        <f t="shared" si="578"/>
        <v>1377.0067998571794</v>
      </c>
    </row>
    <row r="12193" spans="1:7" ht="25.5" customHeight="1" thickTop="1" thickBot="1" x14ac:dyDescent="0.25">
      <c r="A12193" s="20" t="str">
        <f t="shared" si="576"/>
        <v>5573WEETULTA</v>
      </c>
      <c r="B12193" s="37">
        <v>5573</v>
      </c>
      <c r="C12193" s="37" t="s">
        <v>11844</v>
      </c>
      <c r="D12193" s="38" t="s">
        <v>170</v>
      </c>
      <c r="E12193" s="39">
        <v>1059.2359998901379</v>
      </c>
      <c r="F12193" s="39">
        <f t="shared" si="577"/>
        <v>1165.1595998791518</v>
      </c>
      <c r="G12193" s="39">
        <f t="shared" si="578"/>
        <v>1377.0067998571794</v>
      </c>
    </row>
    <row r="12194" spans="1:7" ht="25.5" customHeight="1" thickTop="1" thickBot="1" x14ac:dyDescent="0.25">
      <c r="A12194" s="20" t="str">
        <f t="shared" si="576"/>
        <v>5573YORKE VALLEY</v>
      </c>
      <c r="B12194" s="20">
        <v>5573</v>
      </c>
      <c r="C12194" s="20" t="s">
        <v>11845</v>
      </c>
      <c r="D12194" s="21" t="s">
        <v>170</v>
      </c>
      <c r="E12194" s="22">
        <v>1059.2359998901379</v>
      </c>
      <c r="F12194" s="22">
        <f t="shared" si="577"/>
        <v>1165.1595998791518</v>
      </c>
      <c r="G12194" s="22">
        <f t="shared" si="578"/>
        <v>1377.0067998571794</v>
      </c>
    </row>
    <row r="12195" spans="1:7" ht="25.5" customHeight="1" thickTop="1" thickBot="1" x14ac:dyDescent="0.25">
      <c r="A12195" s="20" t="str">
        <f t="shared" si="576"/>
        <v>5575BLUFF BEACH</v>
      </c>
      <c r="B12195" s="37">
        <v>5575</v>
      </c>
      <c r="C12195" s="37" t="s">
        <v>11846</v>
      </c>
      <c r="D12195" s="38" t="s">
        <v>170</v>
      </c>
      <c r="E12195" s="39">
        <v>1007.1979997743319</v>
      </c>
      <c r="F12195" s="39">
        <f t="shared" si="577"/>
        <v>1107.9177997517652</v>
      </c>
      <c r="G12195" s="39">
        <f t="shared" si="578"/>
        <v>1309.3573997066317</v>
      </c>
    </row>
    <row r="12196" spans="1:7" ht="25.5" customHeight="1" thickTop="1" thickBot="1" x14ac:dyDescent="0.25">
      <c r="A12196" s="20" t="str">
        <f t="shared" si="576"/>
        <v>5575BRENTWOOD</v>
      </c>
      <c r="B12196" s="20">
        <v>5575</v>
      </c>
      <c r="C12196" s="20" t="s">
        <v>11847</v>
      </c>
      <c r="D12196" s="21" t="s">
        <v>170</v>
      </c>
      <c r="E12196" s="22">
        <v>1007.1979997743319</v>
      </c>
      <c r="F12196" s="22">
        <f t="shared" si="577"/>
        <v>1107.9177997517652</v>
      </c>
      <c r="G12196" s="22">
        <f t="shared" si="578"/>
        <v>1309.3573997066317</v>
      </c>
    </row>
    <row r="12197" spans="1:7" ht="25.5" customHeight="1" thickTop="1" thickBot="1" x14ac:dyDescent="0.25">
      <c r="A12197" s="20" t="str">
        <f t="shared" si="576"/>
        <v>5575CORNY POINT</v>
      </c>
      <c r="B12197" s="37">
        <v>5575</v>
      </c>
      <c r="C12197" s="37" t="s">
        <v>11848</v>
      </c>
      <c r="D12197" s="38" t="s">
        <v>170</v>
      </c>
      <c r="E12197" s="39">
        <v>1007.1979997743319</v>
      </c>
      <c r="F12197" s="39">
        <f t="shared" si="577"/>
        <v>1107.9177997517652</v>
      </c>
      <c r="G12197" s="39">
        <f t="shared" si="578"/>
        <v>1309.3573997066317</v>
      </c>
    </row>
    <row r="12198" spans="1:7" ht="25.5" customHeight="1" thickTop="1" thickBot="1" x14ac:dyDescent="0.25">
      <c r="A12198" s="20" t="str">
        <f t="shared" si="576"/>
        <v>5575HARDWICKE BAY</v>
      </c>
      <c r="B12198" s="20">
        <v>5575</v>
      </c>
      <c r="C12198" s="20" t="s">
        <v>11849</v>
      </c>
      <c r="D12198" s="21" t="s">
        <v>170</v>
      </c>
      <c r="E12198" s="22">
        <v>1007.1979997743319</v>
      </c>
      <c r="F12198" s="22">
        <f t="shared" si="577"/>
        <v>1107.9177997517652</v>
      </c>
      <c r="G12198" s="22">
        <f t="shared" si="578"/>
        <v>1309.3573997066317</v>
      </c>
    </row>
    <row r="12199" spans="1:7" ht="25.5" customHeight="1" thickTop="1" thickBot="1" x14ac:dyDescent="0.25">
      <c r="A12199" s="20" t="str">
        <f t="shared" si="576"/>
        <v>5575KOOLYWURTIE</v>
      </c>
      <c r="B12199" s="37">
        <v>5575</v>
      </c>
      <c r="C12199" s="37" t="s">
        <v>11850</v>
      </c>
      <c r="D12199" s="38" t="s">
        <v>170</v>
      </c>
      <c r="E12199" s="39">
        <v>1007.1979997743319</v>
      </c>
      <c r="F12199" s="39">
        <f t="shared" si="577"/>
        <v>1107.9177997517652</v>
      </c>
      <c r="G12199" s="39">
        <f t="shared" si="578"/>
        <v>1309.3573997066317</v>
      </c>
    </row>
    <row r="12200" spans="1:7" ht="25.5" customHeight="1" thickTop="1" thickBot="1" x14ac:dyDescent="0.25">
      <c r="A12200" s="20" t="str">
        <f t="shared" si="576"/>
        <v>5575MARION BAY</v>
      </c>
      <c r="B12200" s="20">
        <v>5575</v>
      </c>
      <c r="C12200" s="20" t="s">
        <v>11851</v>
      </c>
      <c r="D12200" s="21" t="s">
        <v>170</v>
      </c>
      <c r="E12200" s="22">
        <v>1007.1979997743319</v>
      </c>
      <c r="F12200" s="22">
        <f t="shared" si="577"/>
        <v>1107.9177997517652</v>
      </c>
      <c r="G12200" s="22">
        <f t="shared" si="578"/>
        <v>1309.3573997066317</v>
      </c>
    </row>
    <row r="12201" spans="1:7" ht="25.5" customHeight="1" thickTop="1" thickBot="1" x14ac:dyDescent="0.25">
      <c r="A12201" s="20" t="str">
        <f t="shared" si="576"/>
        <v>5575MINLATON</v>
      </c>
      <c r="B12201" s="37">
        <v>5575</v>
      </c>
      <c r="C12201" s="37" t="s">
        <v>11852</v>
      </c>
      <c r="D12201" s="38" t="s">
        <v>170</v>
      </c>
      <c r="E12201" s="39">
        <v>1007.1979997743319</v>
      </c>
      <c r="F12201" s="39">
        <f t="shared" si="577"/>
        <v>1107.9177997517652</v>
      </c>
      <c r="G12201" s="39">
        <f t="shared" si="578"/>
        <v>1309.3573997066317</v>
      </c>
    </row>
    <row r="12202" spans="1:7" ht="25.5" customHeight="1" thickTop="1" thickBot="1" x14ac:dyDescent="0.25">
      <c r="A12202" s="20" t="str">
        <f t="shared" si="576"/>
        <v>5575PARSONS BEACH</v>
      </c>
      <c r="B12202" s="20">
        <v>5575</v>
      </c>
      <c r="C12202" s="20" t="s">
        <v>11853</v>
      </c>
      <c r="D12202" s="21" t="s">
        <v>170</v>
      </c>
      <c r="E12202" s="22">
        <v>1007.1979997743319</v>
      </c>
      <c r="F12202" s="22">
        <f t="shared" si="577"/>
        <v>1107.9177997517652</v>
      </c>
      <c r="G12202" s="22">
        <f t="shared" si="578"/>
        <v>1309.3573997066317</v>
      </c>
    </row>
    <row r="12203" spans="1:7" ht="25.5" customHeight="1" thickTop="1" thickBot="1" x14ac:dyDescent="0.25">
      <c r="A12203" s="20" t="str">
        <f t="shared" si="576"/>
        <v>5575POINT TURTON</v>
      </c>
      <c r="B12203" s="37">
        <v>5575</v>
      </c>
      <c r="C12203" s="37" t="s">
        <v>11854</v>
      </c>
      <c r="D12203" s="38" t="s">
        <v>170</v>
      </c>
      <c r="E12203" s="39">
        <v>1007.1979997743319</v>
      </c>
      <c r="F12203" s="39">
        <f t="shared" si="577"/>
        <v>1107.9177997517652</v>
      </c>
      <c r="G12203" s="39">
        <f t="shared" si="578"/>
        <v>1309.3573997066317</v>
      </c>
    </row>
    <row r="12204" spans="1:7" ht="25.5" customHeight="1" thickTop="1" thickBot="1" x14ac:dyDescent="0.25">
      <c r="A12204" s="20" t="str">
        <f t="shared" si="576"/>
        <v>5575PORT RICKABY</v>
      </c>
      <c r="B12204" s="20">
        <v>5575</v>
      </c>
      <c r="C12204" s="20" t="s">
        <v>11855</v>
      </c>
      <c r="D12204" s="21" t="s">
        <v>170</v>
      </c>
      <c r="E12204" s="22">
        <v>1007.1979997743319</v>
      </c>
      <c r="F12204" s="22">
        <f t="shared" si="577"/>
        <v>1107.9177997517652</v>
      </c>
      <c r="G12204" s="22">
        <f t="shared" si="578"/>
        <v>1309.3573997066317</v>
      </c>
    </row>
    <row r="12205" spans="1:7" ht="25.5" customHeight="1" thickTop="1" thickBot="1" x14ac:dyDescent="0.25">
      <c r="A12205" s="20" t="str">
        <f t="shared" si="576"/>
        <v>5575RAMSAY</v>
      </c>
      <c r="B12205" s="37">
        <v>5575</v>
      </c>
      <c r="C12205" s="37" t="s">
        <v>8627</v>
      </c>
      <c r="D12205" s="38" t="s">
        <v>170</v>
      </c>
      <c r="E12205" s="39">
        <v>1007.1979997743319</v>
      </c>
      <c r="F12205" s="39">
        <f t="shared" si="577"/>
        <v>1107.9177997517652</v>
      </c>
      <c r="G12205" s="39">
        <f t="shared" si="578"/>
        <v>1309.3573997066317</v>
      </c>
    </row>
    <row r="12206" spans="1:7" ht="25.5" customHeight="1" thickTop="1" thickBot="1" x14ac:dyDescent="0.25">
      <c r="A12206" s="20" t="str">
        <f t="shared" si="576"/>
        <v>5575WHITE HUT</v>
      </c>
      <c r="B12206" s="20">
        <v>5575</v>
      </c>
      <c r="C12206" s="20" t="s">
        <v>11856</v>
      </c>
      <c r="D12206" s="21" t="s">
        <v>170</v>
      </c>
      <c r="E12206" s="22">
        <v>1007.1979997743319</v>
      </c>
      <c r="F12206" s="22">
        <f t="shared" si="577"/>
        <v>1107.9177997517652</v>
      </c>
      <c r="G12206" s="22">
        <f t="shared" si="578"/>
        <v>1309.3573997066317</v>
      </c>
    </row>
    <row r="12207" spans="1:7" ht="25.5" customHeight="1" thickTop="1" thickBot="1" x14ac:dyDescent="0.25">
      <c r="A12207" s="20" t="str">
        <f t="shared" si="576"/>
        <v>5575WOOL BAY</v>
      </c>
      <c r="B12207" s="37">
        <v>5575</v>
      </c>
      <c r="C12207" s="37" t="s">
        <v>11857</v>
      </c>
      <c r="D12207" s="38" t="s">
        <v>170</v>
      </c>
      <c r="E12207" s="39">
        <v>1007.1979997743319</v>
      </c>
      <c r="F12207" s="39">
        <f t="shared" si="577"/>
        <v>1107.9177997517652</v>
      </c>
      <c r="G12207" s="39">
        <f t="shared" si="578"/>
        <v>1309.3573997066317</v>
      </c>
    </row>
    <row r="12208" spans="1:7" ht="25.5" customHeight="1" thickTop="1" thickBot="1" x14ac:dyDescent="0.25">
      <c r="A12208" s="20" t="str">
        <f t="shared" si="576"/>
        <v>5576HONITON</v>
      </c>
      <c r="B12208" s="20">
        <v>5576</v>
      </c>
      <c r="C12208" s="20" t="s">
        <v>11858</v>
      </c>
      <c r="D12208" s="21" t="s">
        <v>170</v>
      </c>
      <c r="E12208" s="22">
        <v>1188.3760001681821</v>
      </c>
      <c r="F12208" s="22">
        <f t="shared" si="577"/>
        <v>1307.2136001850004</v>
      </c>
      <c r="G12208" s="22">
        <f t="shared" si="578"/>
        <v>1544.8888002186368</v>
      </c>
    </row>
    <row r="12209" spans="1:7" ht="25.5" customHeight="1" thickTop="1" thickBot="1" x14ac:dyDescent="0.25">
      <c r="A12209" s="20" t="str">
        <f t="shared" si="576"/>
        <v>5576PORT MOOROWIE</v>
      </c>
      <c r="B12209" s="37">
        <v>5576</v>
      </c>
      <c r="C12209" s="37" t="s">
        <v>11859</v>
      </c>
      <c r="D12209" s="38" t="s">
        <v>170</v>
      </c>
      <c r="E12209" s="39">
        <v>1188.3760001681821</v>
      </c>
      <c r="F12209" s="39">
        <f t="shared" si="577"/>
        <v>1307.2136001850004</v>
      </c>
      <c r="G12209" s="39">
        <f t="shared" si="578"/>
        <v>1544.8888002186368</v>
      </c>
    </row>
    <row r="12210" spans="1:7" ht="25.5" customHeight="1" thickTop="1" thickBot="1" x14ac:dyDescent="0.25">
      <c r="A12210" s="20" t="str">
        <f t="shared" si="576"/>
        <v>5576YORKETOWN</v>
      </c>
      <c r="B12210" s="20">
        <v>5576</v>
      </c>
      <c r="C12210" s="20" t="s">
        <v>11860</v>
      </c>
      <c r="D12210" s="21" t="s">
        <v>170</v>
      </c>
      <c r="E12210" s="22">
        <v>1188.3760001681821</v>
      </c>
      <c r="F12210" s="22">
        <f t="shared" si="577"/>
        <v>1307.2136001850004</v>
      </c>
      <c r="G12210" s="22">
        <f t="shared" si="578"/>
        <v>1544.8888002186368</v>
      </c>
    </row>
    <row r="12211" spans="1:7" ht="25.5" customHeight="1" thickTop="1" thickBot="1" x14ac:dyDescent="0.25">
      <c r="A12211" s="20" t="str">
        <f t="shared" si="576"/>
        <v>5577COUCH BEACH</v>
      </c>
      <c r="B12211" s="37">
        <v>5577</v>
      </c>
      <c r="C12211" s="37" t="s">
        <v>11861</v>
      </c>
      <c r="D12211" s="38" t="s">
        <v>170</v>
      </c>
      <c r="E12211" s="39">
        <v>927.07399970785798</v>
      </c>
      <c r="F12211" s="39">
        <f t="shared" si="577"/>
        <v>1019.7813996786439</v>
      </c>
      <c r="G12211" s="39">
        <f t="shared" si="578"/>
        <v>1205.1961996202153</v>
      </c>
    </row>
    <row r="12212" spans="1:7" ht="25.5" customHeight="1" thickTop="1" thickBot="1" x14ac:dyDescent="0.25">
      <c r="A12212" s="20" t="str">
        <f t="shared" si="576"/>
        <v>5577FOUL BAY</v>
      </c>
      <c r="B12212" s="20">
        <v>5577</v>
      </c>
      <c r="C12212" s="20" t="s">
        <v>11862</v>
      </c>
      <c r="D12212" s="21" t="s">
        <v>170</v>
      </c>
      <c r="E12212" s="22">
        <v>927.07399970785798</v>
      </c>
      <c r="F12212" s="22">
        <f t="shared" si="577"/>
        <v>1019.7813996786439</v>
      </c>
      <c r="G12212" s="22">
        <f t="shared" si="578"/>
        <v>1205.1961996202153</v>
      </c>
    </row>
    <row r="12213" spans="1:7" ht="25.5" customHeight="1" thickTop="1" thickBot="1" x14ac:dyDescent="0.25">
      <c r="A12213" s="20" t="str">
        <f t="shared" si="576"/>
        <v>5577POINT SOUTTAR</v>
      </c>
      <c r="B12213" s="37">
        <v>5577</v>
      </c>
      <c r="C12213" s="37" t="s">
        <v>11863</v>
      </c>
      <c r="D12213" s="38" t="s">
        <v>170</v>
      </c>
      <c r="E12213" s="39">
        <v>927.07399970785798</v>
      </c>
      <c r="F12213" s="39">
        <f t="shared" si="577"/>
        <v>1019.7813996786439</v>
      </c>
      <c r="G12213" s="39">
        <f t="shared" si="578"/>
        <v>1205.1961996202153</v>
      </c>
    </row>
    <row r="12214" spans="1:7" ht="25.5" customHeight="1" thickTop="1" thickBot="1" x14ac:dyDescent="0.25">
      <c r="A12214" s="20" t="str">
        <f t="shared" si="576"/>
        <v>5577THE PINES</v>
      </c>
      <c r="B12214" s="20">
        <v>5577</v>
      </c>
      <c r="C12214" s="20" t="s">
        <v>8619</v>
      </c>
      <c r="D12214" s="21" t="s">
        <v>170</v>
      </c>
      <c r="E12214" s="22">
        <v>927.07399970785798</v>
      </c>
      <c r="F12214" s="22">
        <f t="shared" si="577"/>
        <v>1019.7813996786439</v>
      </c>
      <c r="G12214" s="22">
        <f t="shared" si="578"/>
        <v>1205.1961996202153</v>
      </c>
    </row>
    <row r="12215" spans="1:7" ht="25.5" customHeight="1" thickTop="1" thickBot="1" x14ac:dyDescent="0.25">
      <c r="A12215" s="20" t="str">
        <f t="shared" si="576"/>
        <v>5577WAROOKA</v>
      </c>
      <c r="B12215" s="37">
        <v>5577</v>
      </c>
      <c r="C12215" s="37" t="s">
        <v>11864</v>
      </c>
      <c r="D12215" s="38" t="s">
        <v>170</v>
      </c>
      <c r="E12215" s="39">
        <v>927.07399970785798</v>
      </c>
      <c r="F12215" s="39">
        <f t="shared" si="577"/>
        <v>1019.7813996786439</v>
      </c>
      <c r="G12215" s="39">
        <f t="shared" si="578"/>
        <v>1205.1961996202153</v>
      </c>
    </row>
    <row r="12216" spans="1:7" ht="25.5" customHeight="1" thickTop="1" thickBot="1" x14ac:dyDescent="0.25">
      <c r="A12216" s="20" t="str">
        <f t="shared" si="576"/>
        <v>5580CURRAMULKA</v>
      </c>
      <c r="B12216" s="20">
        <v>5580</v>
      </c>
      <c r="C12216" s="20" t="s">
        <v>11865</v>
      </c>
      <c r="D12216" s="21" t="s">
        <v>170</v>
      </c>
      <c r="E12216" s="22">
        <v>1183.3880002469821</v>
      </c>
      <c r="F12216" s="22">
        <f t="shared" si="577"/>
        <v>1301.7268002716803</v>
      </c>
      <c r="G12216" s="22">
        <f t="shared" si="578"/>
        <v>1538.4044003210768</v>
      </c>
    </row>
    <row r="12217" spans="1:7" ht="25.5" customHeight="1" thickTop="1" thickBot="1" x14ac:dyDescent="0.25">
      <c r="A12217" s="20" t="str">
        <f t="shared" si="576"/>
        <v>5580PORT JULIA</v>
      </c>
      <c r="B12217" s="37">
        <v>5580</v>
      </c>
      <c r="C12217" s="37" t="s">
        <v>11866</v>
      </c>
      <c r="D12217" s="38" t="s">
        <v>170</v>
      </c>
      <c r="E12217" s="39">
        <v>1183.3880002469821</v>
      </c>
      <c r="F12217" s="39">
        <f t="shared" si="577"/>
        <v>1301.7268002716803</v>
      </c>
      <c r="G12217" s="39">
        <f t="shared" si="578"/>
        <v>1538.4044003210768</v>
      </c>
    </row>
    <row r="12218" spans="1:7" ht="25.5" customHeight="1" thickTop="1" thickBot="1" x14ac:dyDescent="0.25">
      <c r="A12218" s="20" t="str">
        <f t="shared" si="576"/>
        <v>5581PORT VINCENT</v>
      </c>
      <c r="B12218" s="20">
        <v>5581</v>
      </c>
      <c r="C12218" s="20" t="s">
        <v>11867</v>
      </c>
      <c r="D12218" s="21" t="s">
        <v>170</v>
      </c>
      <c r="E12218" s="22">
        <v>1180.8560000636039</v>
      </c>
      <c r="F12218" s="22">
        <f t="shared" si="577"/>
        <v>1298.9416000699644</v>
      </c>
      <c r="G12218" s="22">
        <f t="shared" si="578"/>
        <v>1535.1128000826852</v>
      </c>
    </row>
    <row r="12219" spans="1:7" ht="25.5" customHeight="1" thickTop="1" thickBot="1" x14ac:dyDescent="0.25">
      <c r="A12219" s="20" t="str">
        <f t="shared" si="576"/>
        <v>5581SHEAOAK FLAT</v>
      </c>
      <c r="B12219" s="37">
        <v>5581</v>
      </c>
      <c r="C12219" s="37" t="s">
        <v>11868</v>
      </c>
      <c r="D12219" s="38" t="s">
        <v>170</v>
      </c>
      <c r="E12219" s="39">
        <v>1180.8560000636039</v>
      </c>
      <c r="F12219" s="39">
        <f t="shared" si="577"/>
        <v>1298.9416000699644</v>
      </c>
      <c r="G12219" s="39">
        <f t="shared" si="578"/>
        <v>1535.1128000826852</v>
      </c>
    </row>
    <row r="12220" spans="1:7" ht="25.5" customHeight="1" thickTop="1" thickBot="1" x14ac:dyDescent="0.25">
      <c r="A12220" s="20" t="str">
        <f t="shared" si="576"/>
        <v>5582STANSBURY</v>
      </c>
      <c r="B12220" s="20">
        <v>5582</v>
      </c>
      <c r="C12220" s="20" t="s">
        <v>11869</v>
      </c>
      <c r="D12220" s="21" t="s">
        <v>170</v>
      </c>
      <c r="E12220" s="22">
        <v>755.77999961989792</v>
      </c>
      <c r="F12220" s="22">
        <f t="shared" si="577"/>
        <v>831.35799958188773</v>
      </c>
      <c r="G12220" s="22">
        <f t="shared" si="578"/>
        <v>982.51399950586733</v>
      </c>
    </row>
    <row r="12221" spans="1:7" ht="25.5" customHeight="1" thickTop="1" thickBot="1" x14ac:dyDescent="0.25">
      <c r="A12221" s="20" t="str">
        <f t="shared" si="576"/>
        <v>5583COOBOWIE</v>
      </c>
      <c r="B12221" s="37">
        <v>5583</v>
      </c>
      <c r="C12221" s="37" t="s">
        <v>11870</v>
      </c>
      <c r="D12221" s="38" t="s">
        <v>170</v>
      </c>
      <c r="E12221" s="39">
        <v>943.26400002108608</v>
      </c>
      <c r="F12221" s="39">
        <f t="shared" si="577"/>
        <v>1037.5904000231947</v>
      </c>
      <c r="G12221" s="39">
        <f t="shared" si="578"/>
        <v>1226.2432000274118</v>
      </c>
    </row>
    <row r="12222" spans="1:7" ht="25.5" customHeight="1" thickTop="1" thickBot="1" x14ac:dyDescent="0.25">
      <c r="A12222" s="20" t="str">
        <f t="shared" si="576"/>
        <v>5583EDITHBURGH</v>
      </c>
      <c r="B12222" s="20">
        <v>5583</v>
      </c>
      <c r="C12222" s="20" t="s">
        <v>11871</v>
      </c>
      <c r="D12222" s="21" t="s">
        <v>170</v>
      </c>
      <c r="E12222" s="22">
        <v>943.26400002108608</v>
      </c>
      <c r="F12222" s="22">
        <f t="shared" si="577"/>
        <v>1037.5904000231947</v>
      </c>
      <c r="G12222" s="22">
        <f t="shared" si="578"/>
        <v>1226.2432000274118</v>
      </c>
    </row>
    <row r="12223" spans="1:7" ht="25.5" customHeight="1" thickTop="1" thickBot="1" x14ac:dyDescent="0.25">
      <c r="A12223" s="20" t="str">
        <f t="shared" si="576"/>
        <v>5583SULTANA POINT</v>
      </c>
      <c r="B12223" s="37">
        <v>5583</v>
      </c>
      <c r="C12223" s="37" t="s">
        <v>11872</v>
      </c>
      <c r="D12223" s="38" t="s">
        <v>170</v>
      </c>
      <c r="E12223" s="39">
        <v>943.26400002108608</v>
      </c>
      <c r="F12223" s="39">
        <f t="shared" si="577"/>
        <v>1037.5904000231947</v>
      </c>
      <c r="G12223" s="39">
        <f t="shared" si="578"/>
        <v>1226.2432000274118</v>
      </c>
    </row>
    <row r="12224" spans="1:7" ht="25.5" customHeight="1" thickTop="1" thickBot="1" x14ac:dyDescent="0.25">
      <c r="A12224" s="20" t="str">
        <f t="shared" si="576"/>
        <v>5600WHYALLA</v>
      </c>
      <c r="B12224" s="20">
        <v>5600</v>
      </c>
      <c r="C12224" s="20" t="s">
        <v>11873</v>
      </c>
      <c r="D12224" s="21" t="s">
        <v>170</v>
      </c>
      <c r="E12224" s="22">
        <v>796.84000022710188</v>
      </c>
      <c r="F12224" s="22">
        <f t="shared" si="577"/>
        <v>876.52400024981216</v>
      </c>
      <c r="G12224" s="22">
        <f t="shared" si="578"/>
        <v>1035.8920002952325</v>
      </c>
    </row>
    <row r="12225" spans="1:7" ht="25.5" customHeight="1" thickTop="1" thickBot="1" x14ac:dyDescent="0.25">
      <c r="A12225" s="20" t="str">
        <f t="shared" si="576"/>
        <v>5600WHYALLA PLAYFORD</v>
      </c>
      <c r="B12225" s="37">
        <v>5600</v>
      </c>
      <c r="C12225" s="37" t="s">
        <v>11874</v>
      </c>
      <c r="D12225" s="38" t="s">
        <v>170</v>
      </c>
      <c r="E12225" s="39">
        <v>796.84000022710188</v>
      </c>
      <c r="F12225" s="39">
        <f t="shared" si="577"/>
        <v>876.52400024981216</v>
      </c>
      <c r="G12225" s="39">
        <f t="shared" si="578"/>
        <v>1035.8920002952325</v>
      </c>
    </row>
    <row r="12226" spans="1:7" ht="25.5" customHeight="1" thickTop="1" thickBot="1" x14ac:dyDescent="0.25">
      <c r="A12226" s="20" t="str">
        <f t="shared" si="576"/>
        <v>5601BACKY POINT</v>
      </c>
      <c r="B12226" s="20">
        <v>5601</v>
      </c>
      <c r="C12226" s="20" t="s">
        <v>11875</v>
      </c>
      <c r="D12226" s="21" t="s">
        <v>170</v>
      </c>
      <c r="E12226" s="22">
        <v>701.87200038421793</v>
      </c>
      <c r="F12226" s="22">
        <f t="shared" si="577"/>
        <v>772.05920042263983</v>
      </c>
      <c r="G12226" s="22">
        <f t="shared" si="578"/>
        <v>912.4336004994833</v>
      </c>
    </row>
    <row r="12227" spans="1:7" ht="25.5" customHeight="1" thickTop="1" thickBot="1" x14ac:dyDescent="0.25">
      <c r="A12227" s="20" t="str">
        <f t="shared" si="576"/>
        <v>5601DOUGLAS POINT</v>
      </c>
      <c r="B12227" s="37">
        <v>5601</v>
      </c>
      <c r="C12227" s="37" t="s">
        <v>11876</v>
      </c>
      <c r="D12227" s="38" t="s">
        <v>170</v>
      </c>
      <c r="E12227" s="39">
        <v>701.87200038421793</v>
      </c>
      <c r="F12227" s="39">
        <f t="shared" si="577"/>
        <v>772.05920042263983</v>
      </c>
      <c r="G12227" s="39">
        <f t="shared" si="578"/>
        <v>912.4336004994833</v>
      </c>
    </row>
    <row r="12228" spans="1:7" ht="25.5" customHeight="1" thickTop="1" thickBot="1" x14ac:dyDescent="0.25">
      <c r="A12228" s="20" t="str">
        <f t="shared" si="576"/>
        <v>5601DOUGLAS POINT SOUTH</v>
      </c>
      <c r="B12228" s="20">
        <v>5601</v>
      </c>
      <c r="C12228" s="20" t="s">
        <v>11877</v>
      </c>
      <c r="D12228" s="21" t="s">
        <v>170</v>
      </c>
      <c r="E12228" s="22">
        <v>701.87200038421793</v>
      </c>
      <c r="F12228" s="22">
        <f t="shared" si="577"/>
        <v>772.05920042263983</v>
      </c>
      <c r="G12228" s="22">
        <f t="shared" si="578"/>
        <v>912.4336004994833</v>
      </c>
    </row>
    <row r="12229" spans="1:7" ht="25.5" customHeight="1" thickTop="1" thickBot="1" x14ac:dyDescent="0.25">
      <c r="A12229" s="20" t="str">
        <f t="shared" ref="A12229:A12292" si="579">CONCATENATE(B12229,C12229)</f>
        <v>5601FALSE BAY</v>
      </c>
      <c r="B12229" s="37">
        <v>5601</v>
      </c>
      <c r="C12229" s="37" t="s">
        <v>11878</v>
      </c>
      <c r="D12229" s="38" t="s">
        <v>170</v>
      </c>
      <c r="E12229" s="39">
        <v>701.87200038421793</v>
      </c>
      <c r="F12229" s="39">
        <f t="shared" ref="F12229:F12292" si="580">1.1*E12229</f>
        <v>772.05920042263983</v>
      </c>
      <c r="G12229" s="39">
        <f t="shared" ref="G12229:G12292" si="581">1.3*E12229</f>
        <v>912.4336004994833</v>
      </c>
    </row>
    <row r="12230" spans="1:7" ht="25.5" customHeight="1" thickTop="1" thickBot="1" x14ac:dyDescent="0.25">
      <c r="A12230" s="20" t="str">
        <f t="shared" si="579"/>
        <v>5601FITZGERALD BAY</v>
      </c>
      <c r="B12230" s="20">
        <v>5601</v>
      </c>
      <c r="C12230" s="20" t="s">
        <v>11879</v>
      </c>
      <c r="D12230" s="21" t="s">
        <v>170</v>
      </c>
      <c r="E12230" s="22">
        <v>701.87200038421793</v>
      </c>
      <c r="F12230" s="22">
        <f t="shared" si="580"/>
        <v>772.05920042263983</v>
      </c>
      <c r="G12230" s="22">
        <f t="shared" si="581"/>
        <v>912.4336004994833</v>
      </c>
    </row>
    <row r="12231" spans="1:7" ht="25.5" customHeight="1" thickTop="1" thickBot="1" x14ac:dyDescent="0.25">
      <c r="A12231" s="20" t="str">
        <f t="shared" si="579"/>
        <v>5601POINT LOWLY</v>
      </c>
      <c r="B12231" s="37">
        <v>5601</v>
      </c>
      <c r="C12231" s="37" t="s">
        <v>11880</v>
      </c>
      <c r="D12231" s="38" t="s">
        <v>170</v>
      </c>
      <c r="E12231" s="39">
        <v>701.87200038421793</v>
      </c>
      <c r="F12231" s="39">
        <f t="shared" si="580"/>
        <v>772.05920042263983</v>
      </c>
      <c r="G12231" s="39">
        <f t="shared" si="581"/>
        <v>912.4336004994833</v>
      </c>
    </row>
    <row r="12232" spans="1:7" ht="25.5" customHeight="1" thickTop="1" thickBot="1" x14ac:dyDescent="0.25">
      <c r="A12232" s="20" t="str">
        <f t="shared" si="579"/>
        <v>5601POINT LOWLY NORTH</v>
      </c>
      <c r="B12232" s="20">
        <v>5601</v>
      </c>
      <c r="C12232" s="20" t="s">
        <v>11881</v>
      </c>
      <c r="D12232" s="21" t="s">
        <v>170</v>
      </c>
      <c r="E12232" s="22">
        <v>701.87200038421793</v>
      </c>
      <c r="F12232" s="22">
        <f t="shared" si="580"/>
        <v>772.05920042263983</v>
      </c>
      <c r="G12232" s="22">
        <f t="shared" si="581"/>
        <v>912.4336004994833</v>
      </c>
    </row>
    <row r="12233" spans="1:7" ht="25.5" customHeight="1" thickTop="1" thickBot="1" x14ac:dyDescent="0.25">
      <c r="A12233" s="20" t="str">
        <f t="shared" si="579"/>
        <v>5601WHYALLA BARSON</v>
      </c>
      <c r="B12233" s="37">
        <v>5601</v>
      </c>
      <c r="C12233" s="37" t="s">
        <v>11882</v>
      </c>
      <c r="D12233" s="38" t="s">
        <v>170</v>
      </c>
      <c r="E12233" s="39">
        <v>701.87200038421793</v>
      </c>
      <c r="F12233" s="39">
        <f t="shared" si="580"/>
        <v>772.05920042263983</v>
      </c>
      <c r="G12233" s="39">
        <f t="shared" si="581"/>
        <v>912.4336004994833</v>
      </c>
    </row>
    <row r="12234" spans="1:7" ht="25.5" customHeight="1" thickTop="1" thickBot="1" x14ac:dyDescent="0.25">
      <c r="A12234" s="20" t="str">
        <f t="shared" si="579"/>
        <v>5602COWELL</v>
      </c>
      <c r="B12234" s="20">
        <v>5602</v>
      </c>
      <c r="C12234" s="20" t="s">
        <v>11883</v>
      </c>
      <c r="D12234" s="21" t="s">
        <v>170</v>
      </c>
      <c r="E12234" s="22">
        <v>757.62000033081597</v>
      </c>
      <c r="F12234" s="22">
        <f t="shared" si="580"/>
        <v>833.38200036389765</v>
      </c>
      <c r="G12234" s="22">
        <f t="shared" si="581"/>
        <v>984.90600043006077</v>
      </c>
    </row>
    <row r="12235" spans="1:7" ht="25.5" customHeight="1" thickTop="1" thickBot="1" x14ac:dyDescent="0.25">
      <c r="A12235" s="20" t="str">
        <f t="shared" si="579"/>
        <v>5602MANGALO</v>
      </c>
      <c r="B12235" s="37">
        <v>5602</v>
      </c>
      <c r="C12235" s="37" t="s">
        <v>11884</v>
      </c>
      <c r="D12235" s="38" t="s">
        <v>170</v>
      </c>
      <c r="E12235" s="39">
        <v>757.62000033081597</v>
      </c>
      <c r="F12235" s="39">
        <f t="shared" si="580"/>
        <v>833.38200036389765</v>
      </c>
      <c r="G12235" s="39">
        <f t="shared" si="581"/>
        <v>984.90600043006077</v>
      </c>
    </row>
    <row r="12236" spans="1:7" ht="25.5" customHeight="1" thickTop="1" thickBot="1" x14ac:dyDescent="0.25">
      <c r="A12236" s="20" t="str">
        <f t="shared" si="579"/>
        <v>5602MIDGEE</v>
      </c>
      <c r="B12236" s="20">
        <v>5602</v>
      </c>
      <c r="C12236" s="20" t="s">
        <v>9788</v>
      </c>
      <c r="D12236" s="21" t="s">
        <v>170</v>
      </c>
      <c r="E12236" s="22">
        <v>757.62000033081597</v>
      </c>
      <c r="F12236" s="22">
        <f t="shared" si="580"/>
        <v>833.38200036389765</v>
      </c>
      <c r="G12236" s="22">
        <f t="shared" si="581"/>
        <v>984.90600043006077</v>
      </c>
    </row>
    <row r="12237" spans="1:7" ht="25.5" customHeight="1" thickTop="1" thickBot="1" x14ac:dyDescent="0.25">
      <c r="A12237" s="20" t="str">
        <f t="shared" si="579"/>
        <v>5602MILTALIE</v>
      </c>
      <c r="B12237" s="37">
        <v>5602</v>
      </c>
      <c r="C12237" s="37" t="s">
        <v>11885</v>
      </c>
      <c r="D12237" s="38" t="s">
        <v>170</v>
      </c>
      <c r="E12237" s="39">
        <v>757.62000033081597</v>
      </c>
      <c r="F12237" s="39">
        <f t="shared" si="580"/>
        <v>833.38200036389765</v>
      </c>
      <c r="G12237" s="39">
        <f t="shared" si="581"/>
        <v>984.90600043006077</v>
      </c>
    </row>
    <row r="12238" spans="1:7" ht="25.5" customHeight="1" thickTop="1" thickBot="1" x14ac:dyDescent="0.25">
      <c r="A12238" s="20" t="str">
        <f t="shared" si="579"/>
        <v>5602MINBRIE</v>
      </c>
      <c r="B12238" s="20">
        <v>5602</v>
      </c>
      <c r="C12238" s="20" t="s">
        <v>11886</v>
      </c>
      <c r="D12238" s="21" t="s">
        <v>170</v>
      </c>
      <c r="E12238" s="22">
        <v>757.62000033081597</v>
      </c>
      <c r="F12238" s="22">
        <f t="shared" si="580"/>
        <v>833.38200036389765</v>
      </c>
      <c r="G12238" s="22">
        <f t="shared" si="581"/>
        <v>984.90600043006077</v>
      </c>
    </row>
    <row r="12239" spans="1:7" ht="25.5" customHeight="1" thickTop="1" thickBot="1" x14ac:dyDescent="0.25">
      <c r="A12239" s="20" t="str">
        <f t="shared" si="579"/>
        <v>5602MITCHELLVILLE</v>
      </c>
      <c r="B12239" s="37">
        <v>5602</v>
      </c>
      <c r="C12239" s="37" t="s">
        <v>11887</v>
      </c>
      <c r="D12239" s="38" t="s">
        <v>170</v>
      </c>
      <c r="E12239" s="39">
        <v>757.62000033081597</v>
      </c>
      <c r="F12239" s="39">
        <f t="shared" si="580"/>
        <v>833.38200036389765</v>
      </c>
      <c r="G12239" s="39">
        <f t="shared" si="581"/>
        <v>984.90600043006077</v>
      </c>
    </row>
    <row r="12240" spans="1:7" ht="25.5" customHeight="1" thickTop="1" thickBot="1" x14ac:dyDescent="0.25">
      <c r="A12240" s="20" t="str">
        <f t="shared" si="579"/>
        <v>5602PORT GIBBON</v>
      </c>
      <c r="B12240" s="20">
        <v>5602</v>
      </c>
      <c r="C12240" s="20" t="s">
        <v>11888</v>
      </c>
      <c r="D12240" s="21" t="s">
        <v>170</v>
      </c>
      <c r="E12240" s="22">
        <v>757.62000033081597</v>
      </c>
      <c r="F12240" s="22">
        <f t="shared" si="580"/>
        <v>833.38200036389765</v>
      </c>
      <c r="G12240" s="22">
        <f t="shared" si="581"/>
        <v>984.90600043006077</v>
      </c>
    </row>
    <row r="12241" spans="1:7" ht="25.5" customHeight="1" thickTop="1" thickBot="1" x14ac:dyDescent="0.25">
      <c r="A12241" s="20" t="str">
        <f t="shared" si="579"/>
        <v>5603ARNO BAY</v>
      </c>
      <c r="B12241" s="37">
        <v>5603</v>
      </c>
      <c r="C12241" s="37" t="s">
        <v>11889</v>
      </c>
      <c r="D12241" s="38" t="s">
        <v>170</v>
      </c>
      <c r="E12241" s="39">
        <v>966.81199977568201</v>
      </c>
      <c r="F12241" s="39">
        <f t="shared" si="580"/>
        <v>1063.4931997532503</v>
      </c>
      <c r="G12241" s="39">
        <f t="shared" si="581"/>
        <v>1256.8555997083868</v>
      </c>
    </row>
    <row r="12242" spans="1:7" ht="25.5" customHeight="1" thickTop="1" thickBot="1" x14ac:dyDescent="0.25">
      <c r="A12242" s="20" t="str">
        <f t="shared" si="579"/>
        <v>5603VERRAN</v>
      </c>
      <c r="B12242" s="20">
        <v>5603</v>
      </c>
      <c r="C12242" s="20" t="s">
        <v>11890</v>
      </c>
      <c r="D12242" s="21" t="s">
        <v>170</v>
      </c>
      <c r="E12242" s="22">
        <v>966.81199977568201</v>
      </c>
      <c r="F12242" s="22">
        <f t="shared" si="580"/>
        <v>1063.4931997532503</v>
      </c>
      <c r="G12242" s="22">
        <f t="shared" si="581"/>
        <v>1256.8555997083868</v>
      </c>
    </row>
    <row r="12243" spans="1:7" ht="25.5" customHeight="1" thickTop="1" thickBot="1" x14ac:dyDescent="0.25">
      <c r="A12243" s="20" t="str">
        <f t="shared" si="579"/>
        <v>5603WHARMINDA</v>
      </c>
      <c r="B12243" s="37">
        <v>5603</v>
      </c>
      <c r="C12243" s="37" t="s">
        <v>11891</v>
      </c>
      <c r="D12243" s="38" t="s">
        <v>170</v>
      </c>
      <c r="E12243" s="39">
        <v>966.81199977568201</v>
      </c>
      <c r="F12243" s="39">
        <f t="shared" si="580"/>
        <v>1063.4931997532503</v>
      </c>
      <c r="G12243" s="39">
        <f t="shared" si="581"/>
        <v>1256.8555997083868</v>
      </c>
    </row>
    <row r="12244" spans="1:7" ht="25.5" customHeight="1" thickTop="1" thickBot="1" x14ac:dyDescent="0.25">
      <c r="A12244" s="20" t="str">
        <f t="shared" si="579"/>
        <v>5604PORT NEILL</v>
      </c>
      <c r="B12244" s="20">
        <v>5604</v>
      </c>
      <c r="C12244" s="20" t="s">
        <v>11892</v>
      </c>
      <c r="D12244" s="21" t="s">
        <v>170</v>
      </c>
      <c r="E12244" s="22">
        <v>782.69400014934604</v>
      </c>
      <c r="F12244" s="22">
        <f t="shared" si="580"/>
        <v>860.96340016428076</v>
      </c>
      <c r="G12244" s="22">
        <f t="shared" si="581"/>
        <v>1017.5022001941499</v>
      </c>
    </row>
    <row r="12245" spans="1:7" ht="25.5" customHeight="1" thickTop="1" thickBot="1" x14ac:dyDescent="0.25">
      <c r="A12245" s="20" t="str">
        <f t="shared" si="579"/>
        <v>5605BUTLER</v>
      </c>
      <c r="B12245" s="37">
        <v>5605</v>
      </c>
      <c r="C12245" s="37" t="s">
        <v>11893</v>
      </c>
      <c r="D12245" s="38" t="s">
        <v>170</v>
      </c>
      <c r="E12245" s="39">
        <v>754.65600019355395</v>
      </c>
      <c r="F12245" s="39">
        <f t="shared" si="580"/>
        <v>830.12160021290936</v>
      </c>
      <c r="G12245" s="39">
        <f t="shared" si="581"/>
        <v>981.05280025162017</v>
      </c>
    </row>
    <row r="12246" spans="1:7" ht="25.5" customHeight="1" thickTop="1" thickBot="1" x14ac:dyDescent="0.25">
      <c r="A12246" s="20" t="str">
        <f t="shared" si="579"/>
        <v>5605TUMBY BAY</v>
      </c>
      <c r="B12246" s="20">
        <v>5605</v>
      </c>
      <c r="C12246" s="20" t="s">
        <v>11894</v>
      </c>
      <c r="D12246" s="21" t="s">
        <v>170</v>
      </c>
      <c r="E12246" s="22">
        <v>754.65600019355395</v>
      </c>
      <c r="F12246" s="22">
        <f t="shared" si="580"/>
        <v>830.12160021290936</v>
      </c>
      <c r="G12246" s="22">
        <f t="shared" si="581"/>
        <v>981.05280025162017</v>
      </c>
    </row>
    <row r="12247" spans="1:7" ht="25.5" customHeight="1" thickTop="1" thickBot="1" x14ac:dyDescent="0.25">
      <c r="A12247" s="20" t="str">
        <f t="shared" si="579"/>
        <v>5606PORT LINCOLN</v>
      </c>
      <c r="B12247" s="37">
        <v>5606</v>
      </c>
      <c r="C12247" s="37" t="s">
        <v>11895</v>
      </c>
      <c r="D12247" s="38" t="s">
        <v>170</v>
      </c>
      <c r="E12247" s="39">
        <v>686.84199994716005</v>
      </c>
      <c r="F12247" s="39">
        <f t="shared" si="580"/>
        <v>755.52619994187614</v>
      </c>
      <c r="G12247" s="39">
        <f t="shared" si="581"/>
        <v>892.89459993130811</v>
      </c>
    </row>
    <row r="12248" spans="1:7" ht="25.5" customHeight="1" thickTop="1" thickBot="1" x14ac:dyDescent="0.25">
      <c r="A12248" s="20" t="str">
        <f t="shared" si="579"/>
        <v>5607BOSTON</v>
      </c>
      <c r="B12248" s="20">
        <v>5607</v>
      </c>
      <c r="C12248" s="20" t="s">
        <v>11896</v>
      </c>
      <c r="D12248" s="21" t="s">
        <v>170</v>
      </c>
      <c r="E12248" s="22">
        <v>818.23999975732795</v>
      </c>
      <c r="F12248" s="22">
        <f t="shared" si="580"/>
        <v>900.06399973306077</v>
      </c>
      <c r="G12248" s="22">
        <f t="shared" si="581"/>
        <v>1063.7119996845263</v>
      </c>
    </row>
    <row r="12249" spans="1:7" ht="25.5" customHeight="1" thickTop="1" thickBot="1" x14ac:dyDescent="0.25">
      <c r="A12249" s="20" t="str">
        <f t="shared" si="579"/>
        <v>5607BROOKER</v>
      </c>
      <c r="B12249" s="37">
        <v>5607</v>
      </c>
      <c r="C12249" s="37" t="s">
        <v>11897</v>
      </c>
      <c r="D12249" s="38" t="s">
        <v>170</v>
      </c>
      <c r="E12249" s="39">
        <v>818.23999975732795</v>
      </c>
      <c r="F12249" s="39">
        <f t="shared" si="580"/>
        <v>900.06399973306077</v>
      </c>
      <c r="G12249" s="39">
        <f t="shared" si="581"/>
        <v>1063.7119996845263</v>
      </c>
    </row>
    <row r="12250" spans="1:7" ht="25.5" customHeight="1" thickTop="1" thickBot="1" x14ac:dyDescent="0.25">
      <c r="A12250" s="20" t="str">
        <f t="shared" si="579"/>
        <v>5607CHARLTON GULLY</v>
      </c>
      <c r="B12250" s="20">
        <v>5607</v>
      </c>
      <c r="C12250" s="20" t="s">
        <v>11898</v>
      </c>
      <c r="D12250" s="21" t="s">
        <v>170</v>
      </c>
      <c r="E12250" s="22">
        <v>818.23999975732795</v>
      </c>
      <c r="F12250" s="22">
        <f t="shared" si="580"/>
        <v>900.06399973306077</v>
      </c>
      <c r="G12250" s="22">
        <f t="shared" si="581"/>
        <v>1063.7119996845263</v>
      </c>
    </row>
    <row r="12251" spans="1:7" ht="25.5" customHeight="1" thickTop="1" thickBot="1" x14ac:dyDescent="0.25">
      <c r="A12251" s="20" t="str">
        <f t="shared" si="579"/>
        <v>5607COFFIN BAY</v>
      </c>
      <c r="B12251" s="37">
        <v>5607</v>
      </c>
      <c r="C12251" s="37" t="s">
        <v>11899</v>
      </c>
      <c r="D12251" s="38" t="s">
        <v>170</v>
      </c>
      <c r="E12251" s="39">
        <v>818.23999975732795</v>
      </c>
      <c r="F12251" s="39">
        <f t="shared" si="580"/>
        <v>900.06399973306077</v>
      </c>
      <c r="G12251" s="39">
        <f t="shared" si="581"/>
        <v>1063.7119996845263</v>
      </c>
    </row>
    <row r="12252" spans="1:7" ht="25.5" customHeight="1" thickTop="1" thickBot="1" x14ac:dyDescent="0.25">
      <c r="A12252" s="20" t="str">
        <f t="shared" si="579"/>
        <v>5607COOMUNGA</v>
      </c>
      <c r="B12252" s="20">
        <v>5607</v>
      </c>
      <c r="C12252" s="20" t="s">
        <v>11900</v>
      </c>
      <c r="D12252" s="21" t="s">
        <v>170</v>
      </c>
      <c r="E12252" s="22">
        <v>818.23999975732795</v>
      </c>
      <c r="F12252" s="22">
        <f t="shared" si="580"/>
        <v>900.06399973306077</v>
      </c>
      <c r="G12252" s="22">
        <f t="shared" si="581"/>
        <v>1063.7119996845263</v>
      </c>
    </row>
    <row r="12253" spans="1:7" ht="25.5" customHeight="1" thickTop="1" thickBot="1" x14ac:dyDescent="0.25">
      <c r="A12253" s="20" t="str">
        <f t="shared" si="579"/>
        <v>5607COULTA</v>
      </c>
      <c r="B12253" s="37">
        <v>5607</v>
      </c>
      <c r="C12253" s="37" t="s">
        <v>11901</v>
      </c>
      <c r="D12253" s="38" t="s">
        <v>170</v>
      </c>
      <c r="E12253" s="39">
        <v>818.23999975732795</v>
      </c>
      <c r="F12253" s="39">
        <f t="shared" si="580"/>
        <v>900.06399973306077</v>
      </c>
      <c r="G12253" s="39">
        <f t="shared" si="581"/>
        <v>1063.7119996845263</v>
      </c>
    </row>
    <row r="12254" spans="1:7" ht="25.5" customHeight="1" thickTop="1" thickBot="1" x14ac:dyDescent="0.25">
      <c r="A12254" s="20" t="str">
        <f t="shared" si="579"/>
        <v>5607DUCK PONDS</v>
      </c>
      <c r="B12254" s="20">
        <v>5607</v>
      </c>
      <c r="C12254" s="20" t="s">
        <v>11902</v>
      </c>
      <c r="D12254" s="21" t="s">
        <v>170</v>
      </c>
      <c r="E12254" s="22">
        <v>818.23999975732795</v>
      </c>
      <c r="F12254" s="22">
        <f t="shared" si="580"/>
        <v>900.06399973306077</v>
      </c>
      <c r="G12254" s="22">
        <f t="shared" si="581"/>
        <v>1063.7119996845263</v>
      </c>
    </row>
    <row r="12255" spans="1:7" ht="25.5" customHeight="1" thickTop="1" thickBot="1" x14ac:dyDescent="0.25">
      <c r="A12255" s="20" t="str">
        <f t="shared" si="579"/>
        <v>5607FARM BEACH</v>
      </c>
      <c r="B12255" s="37">
        <v>5607</v>
      </c>
      <c r="C12255" s="37" t="s">
        <v>11903</v>
      </c>
      <c r="D12255" s="38" t="s">
        <v>170</v>
      </c>
      <c r="E12255" s="39">
        <v>818.23999975732795</v>
      </c>
      <c r="F12255" s="39">
        <f t="shared" si="580"/>
        <v>900.06399973306077</v>
      </c>
      <c r="G12255" s="39">
        <f t="shared" si="581"/>
        <v>1063.7119996845263</v>
      </c>
    </row>
    <row r="12256" spans="1:7" ht="25.5" customHeight="1" thickTop="1" thickBot="1" x14ac:dyDescent="0.25">
      <c r="A12256" s="20" t="str">
        <f t="shared" si="579"/>
        <v>5607FOUNTAIN</v>
      </c>
      <c r="B12256" s="20">
        <v>5607</v>
      </c>
      <c r="C12256" s="20" t="s">
        <v>11904</v>
      </c>
      <c r="D12256" s="21" t="s">
        <v>170</v>
      </c>
      <c r="E12256" s="22">
        <v>818.23999975732795</v>
      </c>
      <c r="F12256" s="22">
        <f t="shared" si="580"/>
        <v>900.06399973306077</v>
      </c>
      <c r="G12256" s="22">
        <f t="shared" si="581"/>
        <v>1063.7119996845263</v>
      </c>
    </row>
    <row r="12257" spans="1:7" ht="25.5" customHeight="1" thickTop="1" thickBot="1" x14ac:dyDescent="0.25">
      <c r="A12257" s="20" t="str">
        <f t="shared" si="579"/>
        <v>5607GREEN PATCH</v>
      </c>
      <c r="B12257" s="37">
        <v>5607</v>
      </c>
      <c r="C12257" s="37" t="s">
        <v>11905</v>
      </c>
      <c r="D12257" s="38" t="s">
        <v>170</v>
      </c>
      <c r="E12257" s="39">
        <v>818.23999975732795</v>
      </c>
      <c r="F12257" s="39">
        <f t="shared" si="580"/>
        <v>900.06399973306077</v>
      </c>
      <c r="G12257" s="39">
        <f t="shared" si="581"/>
        <v>1063.7119996845263</v>
      </c>
    </row>
    <row r="12258" spans="1:7" ht="25.5" customHeight="1" thickTop="1" thickBot="1" x14ac:dyDescent="0.25">
      <c r="A12258" s="20" t="str">
        <f t="shared" si="579"/>
        <v>5607HAWSON</v>
      </c>
      <c r="B12258" s="20">
        <v>5607</v>
      </c>
      <c r="C12258" s="20" t="s">
        <v>11906</v>
      </c>
      <c r="D12258" s="21" t="s">
        <v>170</v>
      </c>
      <c r="E12258" s="22">
        <v>818.23999975732795</v>
      </c>
      <c r="F12258" s="22">
        <f t="shared" si="580"/>
        <v>900.06399973306077</v>
      </c>
      <c r="G12258" s="22">
        <f t="shared" si="581"/>
        <v>1063.7119996845263</v>
      </c>
    </row>
    <row r="12259" spans="1:7" ht="25.5" customHeight="1" thickTop="1" thickBot="1" x14ac:dyDescent="0.25">
      <c r="A12259" s="20" t="str">
        <f t="shared" si="579"/>
        <v>5607KELLIDIE BAY</v>
      </c>
      <c r="B12259" s="37">
        <v>5607</v>
      </c>
      <c r="C12259" s="37" t="s">
        <v>11907</v>
      </c>
      <c r="D12259" s="38" t="s">
        <v>170</v>
      </c>
      <c r="E12259" s="39">
        <v>818.23999975732795</v>
      </c>
      <c r="F12259" s="39">
        <f t="shared" si="580"/>
        <v>900.06399973306077</v>
      </c>
      <c r="G12259" s="39">
        <f t="shared" si="581"/>
        <v>1063.7119996845263</v>
      </c>
    </row>
    <row r="12260" spans="1:7" ht="25.5" customHeight="1" thickTop="1" thickBot="1" x14ac:dyDescent="0.25">
      <c r="A12260" s="20" t="str">
        <f t="shared" si="579"/>
        <v>5607KIANA</v>
      </c>
      <c r="B12260" s="20">
        <v>5607</v>
      </c>
      <c r="C12260" s="20" t="s">
        <v>11908</v>
      </c>
      <c r="D12260" s="21" t="s">
        <v>170</v>
      </c>
      <c r="E12260" s="22">
        <v>818.23999975732795</v>
      </c>
      <c r="F12260" s="22">
        <f t="shared" si="580"/>
        <v>900.06399973306077</v>
      </c>
      <c r="G12260" s="22">
        <f t="shared" si="581"/>
        <v>1063.7119996845263</v>
      </c>
    </row>
    <row r="12261" spans="1:7" ht="25.5" customHeight="1" thickTop="1" thickBot="1" x14ac:dyDescent="0.25">
      <c r="A12261" s="20" t="str">
        <f t="shared" si="579"/>
        <v>5607KOPPIO</v>
      </c>
      <c r="B12261" s="37">
        <v>5607</v>
      </c>
      <c r="C12261" s="37" t="s">
        <v>11909</v>
      </c>
      <c r="D12261" s="38" t="s">
        <v>170</v>
      </c>
      <c r="E12261" s="39">
        <v>818.23999975732795</v>
      </c>
      <c r="F12261" s="39">
        <f t="shared" si="580"/>
        <v>900.06399973306077</v>
      </c>
      <c r="G12261" s="39">
        <f t="shared" si="581"/>
        <v>1063.7119996845263</v>
      </c>
    </row>
    <row r="12262" spans="1:7" ht="25.5" customHeight="1" thickTop="1" thickBot="1" x14ac:dyDescent="0.25">
      <c r="A12262" s="20" t="str">
        <f t="shared" si="579"/>
        <v>5607LINCOLN NATIONAL PARK</v>
      </c>
      <c r="B12262" s="20">
        <v>5607</v>
      </c>
      <c r="C12262" s="20" t="s">
        <v>11910</v>
      </c>
      <c r="D12262" s="21" t="s">
        <v>170</v>
      </c>
      <c r="E12262" s="22">
        <v>818.23999975732795</v>
      </c>
      <c r="F12262" s="22">
        <f t="shared" si="580"/>
        <v>900.06399973306077</v>
      </c>
      <c r="G12262" s="22">
        <f t="shared" si="581"/>
        <v>1063.7119996845263</v>
      </c>
    </row>
    <row r="12263" spans="1:7" ht="25.5" customHeight="1" thickTop="1" thickBot="1" x14ac:dyDescent="0.25">
      <c r="A12263" s="20" t="str">
        <f t="shared" si="579"/>
        <v>5607LIPSON</v>
      </c>
      <c r="B12263" s="37">
        <v>5607</v>
      </c>
      <c r="C12263" s="37" t="s">
        <v>11911</v>
      </c>
      <c r="D12263" s="38" t="s">
        <v>170</v>
      </c>
      <c r="E12263" s="39">
        <v>818.23999975732795</v>
      </c>
      <c r="F12263" s="39">
        <f t="shared" si="580"/>
        <v>900.06399973306077</v>
      </c>
      <c r="G12263" s="39">
        <f t="shared" si="581"/>
        <v>1063.7119996845263</v>
      </c>
    </row>
    <row r="12264" spans="1:7" ht="25.5" customHeight="1" thickTop="1" thickBot="1" x14ac:dyDescent="0.25">
      <c r="A12264" s="20" t="str">
        <f t="shared" si="579"/>
        <v>5607LITTLE DOUGLAS</v>
      </c>
      <c r="B12264" s="20">
        <v>5607</v>
      </c>
      <c r="C12264" s="20" t="s">
        <v>11912</v>
      </c>
      <c r="D12264" s="21" t="s">
        <v>170</v>
      </c>
      <c r="E12264" s="22">
        <v>818.23999975732795</v>
      </c>
      <c r="F12264" s="22">
        <f t="shared" si="580"/>
        <v>900.06399973306077</v>
      </c>
      <c r="G12264" s="22">
        <f t="shared" si="581"/>
        <v>1063.7119996845263</v>
      </c>
    </row>
    <row r="12265" spans="1:7" ht="25.5" customHeight="1" thickTop="1" thickBot="1" x14ac:dyDescent="0.25">
      <c r="A12265" s="20" t="str">
        <f t="shared" si="579"/>
        <v>5607LOUTH BAY</v>
      </c>
      <c r="B12265" s="37">
        <v>5607</v>
      </c>
      <c r="C12265" s="37" t="s">
        <v>11913</v>
      </c>
      <c r="D12265" s="38" t="s">
        <v>170</v>
      </c>
      <c r="E12265" s="39">
        <v>818.23999975732795</v>
      </c>
      <c r="F12265" s="39">
        <f t="shared" si="580"/>
        <v>900.06399973306077</v>
      </c>
      <c r="G12265" s="39">
        <f t="shared" si="581"/>
        <v>1063.7119996845263</v>
      </c>
    </row>
    <row r="12266" spans="1:7" ht="25.5" customHeight="1" thickTop="1" thickBot="1" x14ac:dyDescent="0.25">
      <c r="A12266" s="20" t="str">
        <f t="shared" si="579"/>
        <v>5607MOODY</v>
      </c>
      <c r="B12266" s="20">
        <v>5607</v>
      </c>
      <c r="C12266" s="20" t="s">
        <v>11914</v>
      </c>
      <c r="D12266" s="21" t="s">
        <v>170</v>
      </c>
      <c r="E12266" s="22">
        <v>818.23999975732795</v>
      </c>
      <c r="F12266" s="22">
        <f t="shared" si="580"/>
        <v>900.06399973306077</v>
      </c>
      <c r="G12266" s="22">
        <f t="shared" si="581"/>
        <v>1063.7119996845263</v>
      </c>
    </row>
    <row r="12267" spans="1:7" ht="25.5" customHeight="1" thickTop="1" thickBot="1" x14ac:dyDescent="0.25">
      <c r="A12267" s="20" t="str">
        <f t="shared" si="579"/>
        <v>5607MOUNT DRUMMOND</v>
      </c>
      <c r="B12267" s="37">
        <v>5607</v>
      </c>
      <c r="C12267" s="37" t="s">
        <v>11915</v>
      </c>
      <c r="D12267" s="38" t="s">
        <v>170</v>
      </c>
      <c r="E12267" s="39">
        <v>818.23999975732795</v>
      </c>
      <c r="F12267" s="39">
        <f t="shared" si="580"/>
        <v>900.06399973306077</v>
      </c>
      <c r="G12267" s="39">
        <f t="shared" si="581"/>
        <v>1063.7119996845263</v>
      </c>
    </row>
    <row r="12268" spans="1:7" ht="25.5" customHeight="1" thickTop="1" thickBot="1" x14ac:dyDescent="0.25">
      <c r="A12268" s="20" t="str">
        <f t="shared" si="579"/>
        <v>5607MOUNT DUTTON BAY</v>
      </c>
      <c r="B12268" s="20">
        <v>5607</v>
      </c>
      <c r="C12268" s="20" t="s">
        <v>11916</v>
      </c>
      <c r="D12268" s="21" t="s">
        <v>170</v>
      </c>
      <c r="E12268" s="22">
        <v>818.23999975732795</v>
      </c>
      <c r="F12268" s="22">
        <f t="shared" si="580"/>
        <v>900.06399973306077</v>
      </c>
      <c r="G12268" s="22">
        <f t="shared" si="581"/>
        <v>1063.7119996845263</v>
      </c>
    </row>
    <row r="12269" spans="1:7" ht="25.5" customHeight="1" thickTop="1" thickBot="1" x14ac:dyDescent="0.25">
      <c r="A12269" s="20" t="str">
        <f t="shared" si="579"/>
        <v>5607MOUNT HOPE</v>
      </c>
      <c r="B12269" s="37">
        <v>5607</v>
      </c>
      <c r="C12269" s="37" t="s">
        <v>5154</v>
      </c>
      <c r="D12269" s="38" t="s">
        <v>170</v>
      </c>
      <c r="E12269" s="39">
        <v>818.23999975732795</v>
      </c>
      <c r="F12269" s="39">
        <f t="shared" si="580"/>
        <v>900.06399973306077</v>
      </c>
      <c r="G12269" s="39">
        <f t="shared" si="581"/>
        <v>1063.7119996845263</v>
      </c>
    </row>
    <row r="12270" spans="1:7" ht="25.5" customHeight="1" thickTop="1" thickBot="1" x14ac:dyDescent="0.25">
      <c r="A12270" s="20" t="str">
        <f t="shared" si="579"/>
        <v>5607MURDINGA</v>
      </c>
      <c r="B12270" s="20">
        <v>5607</v>
      </c>
      <c r="C12270" s="20" t="s">
        <v>11917</v>
      </c>
      <c r="D12270" s="21" t="s">
        <v>170</v>
      </c>
      <c r="E12270" s="22">
        <v>818.23999975732795</v>
      </c>
      <c r="F12270" s="22">
        <f t="shared" si="580"/>
        <v>900.06399973306077</v>
      </c>
      <c r="G12270" s="22">
        <f t="shared" si="581"/>
        <v>1063.7119996845263</v>
      </c>
    </row>
    <row r="12271" spans="1:7" ht="25.5" customHeight="1" thickTop="1" thickBot="1" x14ac:dyDescent="0.25">
      <c r="A12271" s="20" t="str">
        <f t="shared" si="579"/>
        <v>5607NORTH SHIELDS</v>
      </c>
      <c r="B12271" s="37">
        <v>5607</v>
      </c>
      <c r="C12271" s="37" t="s">
        <v>11918</v>
      </c>
      <c r="D12271" s="38" t="s">
        <v>170</v>
      </c>
      <c r="E12271" s="39">
        <v>818.23999975732795</v>
      </c>
      <c r="F12271" s="39">
        <f t="shared" si="580"/>
        <v>900.06399973306077</v>
      </c>
      <c r="G12271" s="39">
        <f t="shared" si="581"/>
        <v>1063.7119996845263</v>
      </c>
    </row>
    <row r="12272" spans="1:7" ht="25.5" customHeight="1" thickTop="1" thickBot="1" x14ac:dyDescent="0.25">
      <c r="A12272" s="20" t="str">
        <f t="shared" si="579"/>
        <v>5607PEARLAH</v>
      </c>
      <c r="B12272" s="20">
        <v>5607</v>
      </c>
      <c r="C12272" s="20" t="s">
        <v>11919</v>
      </c>
      <c r="D12272" s="21" t="s">
        <v>170</v>
      </c>
      <c r="E12272" s="22">
        <v>818.23999975732795</v>
      </c>
      <c r="F12272" s="22">
        <f t="shared" si="580"/>
        <v>900.06399973306077</v>
      </c>
      <c r="G12272" s="22">
        <f t="shared" si="581"/>
        <v>1063.7119996845263</v>
      </c>
    </row>
    <row r="12273" spans="1:7" ht="25.5" customHeight="1" thickTop="1" thickBot="1" x14ac:dyDescent="0.25">
      <c r="A12273" s="20" t="str">
        <f t="shared" si="579"/>
        <v>5607POINT BOSTON</v>
      </c>
      <c r="B12273" s="37">
        <v>5607</v>
      </c>
      <c r="C12273" s="37" t="s">
        <v>11920</v>
      </c>
      <c r="D12273" s="38" t="s">
        <v>170</v>
      </c>
      <c r="E12273" s="39">
        <v>818.23999975732795</v>
      </c>
      <c r="F12273" s="39">
        <f t="shared" si="580"/>
        <v>900.06399973306077</v>
      </c>
      <c r="G12273" s="39">
        <f t="shared" si="581"/>
        <v>1063.7119996845263</v>
      </c>
    </row>
    <row r="12274" spans="1:7" ht="25.5" customHeight="1" thickTop="1" thickBot="1" x14ac:dyDescent="0.25">
      <c r="A12274" s="20" t="str">
        <f t="shared" si="579"/>
        <v>5607POONINDIE</v>
      </c>
      <c r="B12274" s="20">
        <v>5607</v>
      </c>
      <c r="C12274" s="20" t="s">
        <v>11921</v>
      </c>
      <c r="D12274" s="21" t="s">
        <v>170</v>
      </c>
      <c r="E12274" s="22">
        <v>818.23999975732795</v>
      </c>
      <c r="F12274" s="22">
        <f t="shared" si="580"/>
        <v>900.06399973306077</v>
      </c>
      <c r="G12274" s="22">
        <f t="shared" si="581"/>
        <v>1063.7119996845263</v>
      </c>
    </row>
    <row r="12275" spans="1:7" ht="25.5" customHeight="1" thickTop="1" thickBot="1" x14ac:dyDescent="0.25">
      <c r="A12275" s="20" t="str">
        <f t="shared" si="579"/>
        <v>5607SHERINGA</v>
      </c>
      <c r="B12275" s="37">
        <v>5607</v>
      </c>
      <c r="C12275" s="37" t="s">
        <v>11922</v>
      </c>
      <c r="D12275" s="38" t="s">
        <v>170</v>
      </c>
      <c r="E12275" s="39">
        <v>818.23999975732795</v>
      </c>
      <c r="F12275" s="39">
        <f t="shared" si="580"/>
        <v>900.06399973306077</v>
      </c>
      <c r="G12275" s="39">
        <f t="shared" si="581"/>
        <v>1063.7119996845263</v>
      </c>
    </row>
    <row r="12276" spans="1:7" ht="25.5" customHeight="1" thickTop="1" thickBot="1" x14ac:dyDescent="0.25">
      <c r="A12276" s="20" t="str">
        <f t="shared" si="579"/>
        <v>5607SLEAFORD</v>
      </c>
      <c r="B12276" s="20">
        <v>5607</v>
      </c>
      <c r="C12276" s="20" t="s">
        <v>11923</v>
      </c>
      <c r="D12276" s="21" t="s">
        <v>170</v>
      </c>
      <c r="E12276" s="22">
        <v>818.23999975732795</v>
      </c>
      <c r="F12276" s="22">
        <f t="shared" si="580"/>
        <v>900.06399973306077</v>
      </c>
      <c r="G12276" s="22">
        <f t="shared" si="581"/>
        <v>1063.7119996845263</v>
      </c>
    </row>
    <row r="12277" spans="1:7" ht="25.5" customHeight="1" thickTop="1" thickBot="1" x14ac:dyDescent="0.25">
      <c r="A12277" s="20" t="str">
        <f t="shared" si="579"/>
        <v>5607TIATUKIA</v>
      </c>
      <c r="B12277" s="37">
        <v>5607</v>
      </c>
      <c r="C12277" s="37" t="s">
        <v>11924</v>
      </c>
      <c r="D12277" s="38" t="s">
        <v>170</v>
      </c>
      <c r="E12277" s="39">
        <v>818.23999975732795</v>
      </c>
      <c r="F12277" s="39">
        <f t="shared" si="580"/>
        <v>900.06399973306077</v>
      </c>
      <c r="G12277" s="39">
        <f t="shared" si="581"/>
        <v>1063.7119996845263</v>
      </c>
    </row>
    <row r="12278" spans="1:7" ht="25.5" customHeight="1" thickTop="1" thickBot="1" x14ac:dyDescent="0.25">
      <c r="A12278" s="20" t="str">
        <f t="shared" si="579"/>
        <v>5607TOOLIGIE</v>
      </c>
      <c r="B12278" s="20">
        <v>5607</v>
      </c>
      <c r="C12278" s="20" t="s">
        <v>11925</v>
      </c>
      <c r="D12278" s="21" t="s">
        <v>170</v>
      </c>
      <c r="E12278" s="22">
        <v>818.23999975732795</v>
      </c>
      <c r="F12278" s="22">
        <f t="shared" si="580"/>
        <v>900.06399973306077</v>
      </c>
      <c r="G12278" s="22">
        <f t="shared" si="581"/>
        <v>1063.7119996845263</v>
      </c>
    </row>
    <row r="12279" spans="1:7" ht="25.5" customHeight="1" thickTop="1" thickBot="1" x14ac:dyDescent="0.25">
      <c r="A12279" s="20" t="str">
        <f t="shared" si="579"/>
        <v>5607TOOTENILLA</v>
      </c>
      <c r="B12279" s="37">
        <v>5607</v>
      </c>
      <c r="C12279" s="37" t="s">
        <v>11926</v>
      </c>
      <c r="D12279" s="38" t="s">
        <v>170</v>
      </c>
      <c r="E12279" s="39">
        <v>818.23999975732795</v>
      </c>
      <c r="F12279" s="39">
        <f t="shared" si="580"/>
        <v>900.06399973306077</v>
      </c>
      <c r="G12279" s="39">
        <f t="shared" si="581"/>
        <v>1063.7119996845263</v>
      </c>
    </row>
    <row r="12280" spans="1:7" ht="25.5" customHeight="1" thickTop="1" thickBot="1" x14ac:dyDescent="0.25">
      <c r="A12280" s="20" t="str">
        <f t="shared" si="579"/>
        <v>5607TULKA</v>
      </c>
      <c r="B12280" s="20">
        <v>5607</v>
      </c>
      <c r="C12280" s="20" t="s">
        <v>11927</v>
      </c>
      <c r="D12280" s="21" t="s">
        <v>170</v>
      </c>
      <c r="E12280" s="22">
        <v>818.23999975732795</v>
      </c>
      <c r="F12280" s="22">
        <f t="shared" si="580"/>
        <v>900.06399973306077</v>
      </c>
      <c r="G12280" s="22">
        <f t="shared" si="581"/>
        <v>1063.7119996845263</v>
      </c>
    </row>
    <row r="12281" spans="1:7" ht="25.5" customHeight="1" thickTop="1" thickBot="1" x14ac:dyDescent="0.25">
      <c r="A12281" s="20" t="str">
        <f t="shared" si="579"/>
        <v>5607ULEY</v>
      </c>
      <c r="B12281" s="37">
        <v>5607</v>
      </c>
      <c r="C12281" s="37" t="s">
        <v>11928</v>
      </c>
      <c r="D12281" s="38" t="s">
        <v>170</v>
      </c>
      <c r="E12281" s="39">
        <v>818.23999975732795</v>
      </c>
      <c r="F12281" s="39">
        <f t="shared" si="580"/>
        <v>900.06399973306077</v>
      </c>
      <c r="G12281" s="39">
        <f t="shared" si="581"/>
        <v>1063.7119996845263</v>
      </c>
    </row>
    <row r="12282" spans="1:7" ht="25.5" customHeight="1" thickTop="1" thickBot="1" x14ac:dyDescent="0.25">
      <c r="A12282" s="20" t="str">
        <f t="shared" si="579"/>
        <v>5607UNGARRA</v>
      </c>
      <c r="B12282" s="20">
        <v>5607</v>
      </c>
      <c r="C12282" s="20" t="s">
        <v>11929</v>
      </c>
      <c r="D12282" s="21" t="s">
        <v>170</v>
      </c>
      <c r="E12282" s="22">
        <v>818.23999975732795</v>
      </c>
      <c r="F12282" s="22">
        <f t="shared" si="580"/>
        <v>900.06399973306077</v>
      </c>
      <c r="G12282" s="22">
        <f t="shared" si="581"/>
        <v>1063.7119996845263</v>
      </c>
    </row>
    <row r="12283" spans="1:7" ht="25.5" customHeight="1" thickTop="1" thickBot="1" x14ac:dyDescent="0.25">
      <c r="A12283" s="20" t="str">
        <f t="shared" si="579"/>
        <v>5607VENUS BAY</v>
      </c>
      <c r="B12283" s="37">
        <v>5607</v>
      </c>
      <c r="C12283" s="37" t="s">
        <v>7776</v>
      </c>
      <c r="D12283" s="38" t="s">
        <v>170</v>
      </c>
      <c r="E12283" s="39">
        <v>818.23999975732795</v>
      </c>
      <c r="F12283" s="39">
        <f t="shared" si="580"/>
        <v>900.06399973306077</v>
      </c>
      <c r="G12283" s="39">
        <f t="shared" si="581"/>
        <v>1063.7119996845263</v>
      </c>
    </row>
    <row r="12284" spans="1:7" ht="25.5" customHeight="1" thickTop="1" thickBot="1" x14ac:dyDescent="0.25">
      <c r="A12284" s="20" t="str">
        <f t="shared" si="579"/>
        <v>5607WANGARY</v>
      </c>
      <c r="B12284" s="20">
        <v>5607</v>
      </c>
      <c r="C12284" s="20" t="s">
        <v>11930</v>
      </c>
      <c r="D12284" s="21" t="s">
        <v>170</v>
      </c>
      <c r="E12284" s="22">
        <v>818.23999975732795</v>
      </c>
      <c r="F12284" s="22">
        <f t="shared" si="580"/>
        <v>900.06399973306077</v>
      </c>
      <c r="G12284" s="22">
        <f t="shared" si="581"/>
        <v>1063.7119996845263</v>
      </c>
    </row>
    <row r="12285" spans="1:7" ht="25.5" customHeight="1" thickTop="1" thickBot="1" x14ac:dyDescent="0.25">
      <c r="A12285" s="20" t="str">
        <f t="shared" si="579"/>
        <v>5607WANILLA</v>
      </c>
      <c r="B12285" s="37">
        <v>5607</v>
      </c>
      <c r="C12285" s="37" t="s">
        <v>11931</v>
      </c>
      <c r="D12285" s="38" t="s">
        <v>170</v>
      </c>
      <c r="E12285" s="39">
        <v>818.23999975732795</v>
      </c>
      <c r="F12285" s="39">
        <f t="shared" si="580"/>
        <v>900.06399973306077</v>
      </c>
      <c r="G12285" s="39">
        <f t="shared" si="581"/>
        <v>1063.7119996845263</v>
      </c>
    </row>
    <row r="12286" spans="1:7" ht="25.5" customHeight="1" thickTop="1" thickBot="1" x14ac:dyDescent="0.25">
      <c r="A12286" s="20" t="str">
        <f t="shared" si="579"/>
        <v>5607WHITES FLAT</v>
      </c>
      <c r="B12286" s="20">
        <v>5607</v>
      </c>
      <c r="C12286" s="20" t="s">
        <v>11932</v>
      </c>
      <c r="D12286" s="21" t="s">
        <v>170</v>
      </c>
      <c r="E12286" s="22">
        <v>818.23999975732795</v>
      </c>
      <c r="F12286" s="22">
        <f t="shared" si="580"/>
        <v>900.06399973306077</v>
      </c>
      <c r="G12286" s="22">
        <f t="shared" si="581"/>
        <v>1063.7119996845263</v>
      </c>
    </row>
    <row r="12287" spans="1:7" ht="25.5" customHeight="1" thickTop="1" thickBot="1" x14ac:dyDescent="0.25">
      <c r="A12287" s="20" t="str">
        <f t="shared" si="579"/>
        <v>5607WHITES RIVER</v>
      </c>
      <c r="B12287" s="37">
        <v>5607</v>
      </c>
      <c r="C12287" s="37" t="s">
        <v>11933</v>
      </c>
      <c r="D12287" s="38" t="s">
        <v>170</v>
      </c>
      <c r="E12287" s="39">
        <v>818.23999975732795</v>
      </c>
      <c r="F12287" s="39">
        <f t="shared" si="580"/>
        <v>900.06399973306077</v>
      </c>
      <c r="G12287" s="39">
        <f t="shared" si="581"/>
        <v>1063.7119996845263</v>
      </c>
    </row>
    <row r="12288" spans="1:7" ht="25.5" customHeight="1" thickTop="1" thickBot="1" x14ac:dyDescent="0.25">
      <c r="A12288" s="20" t="str">
        <f t="shared" si="579"/>
        <v>5607YALLUNDA FLAT</v>
      </c>
      <c r="B12288" s="20">
        <v>5607</v>
      </c>
      <c r="C12288" s="20" t="s">
        <v>11934</v>
      </c>
      <c r="D12288" s="21" t="s">
        <v>170</v>
      </c>
      <c r="E12288" s="22">
        <v>818.23999975732795</v>
      </c>
      <c r="F12288" s="22">
        <f t="shared" si="580"/>
        <v>900.06399973306077</v>
      </c>
      <c r="G12288" s="22">
        <f t="shared" si="581"/>
        <v>1063.7119996845263</v>
      </c>
    </row>
    <row r="12289" spans="1:7" ht="25.5" customHeight="1" thickTop="1" thickBot="1" x14ac:dyDescent="0.25">
      <c r="A12289" s="20" t="str">
        <f t="shared" si="579"/>
        <v>5608MULLAQUANA</v>
      </c>
      <c r="B12289" s="37">
        <v>5608</v>
      </c>
      <c r="C12289" s="37" t="s">
        <v>11935</v>
      </c>
      <c r="D12289" s="38" t="s">
        <v>170</v>
      </c>
      <c r="E12289" s="39">
        <v>723.45400012184996</v>
      </c>
      <c r="F12289" s="39">
        <f t="shared" si="580"/>
        <v>795.79940013403507</v>
      </c>
      <c r="G12289" s="39">
        <f t="shared" si="581"/>
        <v>940.49020015840495</v>
      </c>
    </row>
    <row r="12290" spans="1:7" ht="25.5" customHeight="1" thickTop="1" thickBot="1" x14ac:dyDescent="0.25">
      <c r="A12290" s="20" t="str">
        <f t="shared" si="579"/>
        <v>5608WHYALLA NORRIE</v>
      </c>
      <c r="B12290" s="20">
        <v>5608</v>
      </c>
      <c r="C12290" s="20" t="s">
        <v>11936</v>
      </c>
      <c r="D12290" s="21" t="s">
        <v>170</v>
      </c>
      <c r="E12290" s="22">
        <v>723.45400012184996</v>
      </c>
      <c r="F12290" s="22">
        <f t="shared" si="580"/>
        <v>795.79940013403507</v>
      </c>
      <c r="G12290" s="22">
        <f t="shared" si="581"/>
        <v>940.49020015840495</v>
      </c>
    </row>
    <row r="12291" spans="1:7" ht="25.5" customHeight="1" thickTop="1" thickBot="1" x14ac:dyDescent="0.25">
      <c r="A12291" s="20" t="str">
        <f t="shared" si="579"/>
        <v>5608WHYALLA STUART</v>
      </c>
      <c r="B12291" s="37">
        <v>5608</v>
      </c>
      <c r="C12291" s="37" t="s">
        <v>11937</v>
      </c>
      <c r="D12291" s="38" t="s">
        <v>170</v>
      </c>
      <c r="E12291" s="39">
        <v>723.45400012184996</v>
      </c>
      <c r="F12291" s="39">
        <f t="shared" si="580"/>
        <v>795.79940013403507</v>
      </c>
      <c r="G12291" s="39">
        <f t="shared" si="581"/>
        <v>940.49020015840495</v>
      </c>
    </row>
    <row r="12292" spans="1:7" ht="25.5" customHeight="1" thickTop="1" thickBot="1" x14ac:dyDescent="0.25">
      <c r="A12292" s="20" t="str">
        <f t="shared" si="579"/>
        <v>5609COWLEDS LANDING</v>
      </c>
      <c r="B12292" s="20">
        <v>5609</v>
      </c>
      <c r="C12292" s="20" t="s">
        <v>11938</v>
      </c>
      <c r="D12292" s="21" t="s">
        <v>170</v>
      </c>
      <c r="E12292" s="22">
        <v>671.04399959208592</v>
      </c>
      <c r="F12292" s="22">
        <f t="shared" si="580"/>
        <v>738.14839955129457</v>
      </c>
      <c r="G12292" s="22">
        <f t="shared" si="581"/>
        <v>872.35719946971176</v>
      </c>
    </row>
    <row r="12293" spans="1:7" ht="25.5" customHeight="1" thickTop="1" thickBot="1" x14ac:dyDescent="0.25">
      <c r="A12293" s="20" t="str">
        <f t="shared" ref="A12293:A12356" si="582">CONCATENATE(B12293,C12293)</f>
        <v>5609MIDDLEBACK RANGE</v>
      </c>
      <c r="B12293" s="37">
        <v>5609</v>
      </c>
      <c r="C12293" s="37" t="s">
        <v>11939</v>
      </c>
      <c r="D12293" s="38" t="s">
        <v>170</v>
      </c>
      <c r="E12293" s="39">
        <v>671.04399959208592</v>
      </c>
      <c r="F12293" s="39">
        <f t="shared" ref="F12293:F12356" si="583">1.1*E12293</f>
        <v>738.14839955129457</v>
      </c>
      <c r="G12293" s="39">
        <f t="shared" ref="G12293:G12356" si="584">1.3*E12293</f>
        <v>872.35719946971176</v>
      </c>
    </row>
    <row r="12294" spans="1:7" ht="25.5" customHeight="1" thickTop="1" thickBot="1" x14ac:dyDescent="0.25">
      <c r="A12294" s="20" t="str">
        <f t="shared" si="582"/>
        <v>5609MURNINNIE BEACH</v>
      </c>
      <c r="B12294" s="20">
        <v>5609</v>
      </c>
      <c r="C12294" s="20" t="s">
        <v>11940</v>
      </c>
      <c r="D12294" s="21" t="s">
        <v>170</v>
      </c>
      <c r="E12294" s="22">
        <v>671.04399959208592</v>
      </c>
      <c r="F12294" s="22">
        <f t="shared" si="583"/>
        <v>738.14839955129457</v>
      </c>
      <c r="G12294" s="22">
        <f t="shared" si="584"/>
        <v>872.35719946971176</v>
      </c>
    </row>
    <row r="12295" spans="1:7" ht="25.5" customHeight="1" thickTop="1" thickBot="1" x14ac:dyDescent="0.25">
      <c r="A12295" s="20" t="str">
        <f t="shared" si="582"/>
        <v>5609WHYALLA JENKINS</v>
      </c>
      <c r="B12295" s="37">
        <v>5609</v>
      </c>
      <c r="C12295" s="37" t="s">
        <v>11941</v>
      </c>
      <c r="D12295" s="38" t="s">
        <v>170</v>
      </c>
      <c r="E12295" s="39">
        <v>671.04399959208592</v>
      </c>
      <c r="F12295" s="39">
        <f t="shared" si="583"/>
        <v>738.14839955129457</v>
      </c>
      <c r="G12295" s="39">
        <f t="shared" si="584"/>
        <v>872.35719946971176</v>
      </c>
    </row>
    <row r="12296" spans="1:7" ht="25.5" customHeight="1" thickTop="1" thickBot="1" x14ac:dyDescent="0.25">
      <c r="A12296" s="20" t="str">
        <f t="shared" si="582"/>
        <v>5611COOYERDOO</v>
      </c>
      <c r="B12296" s="20">
        <v>5611</v>
      </c>
      <c r="C12296" s="20" t="s">
        <v>11942</v>
      </c>
      <c r="D12296" s="21" t="s">
        <v>170</v>
      </c>
      <c r="E12296" s="22">
        <v>1814.6759999999999</v>
      </c>
      <c r="F12296" s="22">
        <f t="shared" si="583"/>
        <v>1996.1436000000001</v>
      </c>
      <c r="G12296" s="22">
        <f t="shared" si="584"/>
        <v>2359.0787999999998</v>
      </c>
    </row>
    <row r="12297" spans="1:7" ht="25.5" customHeight="1" thickTop="1" thickBot="1" x14ac:dyDescent="0.25">
      <c r="A12297" s="20" t="str">
        <f t="shared" si="582"/>
        <v>5611CORUNNA STATION</v>
      </c>
      <c r="B12297" s="37">
        <v>5611</v>
      </c>
      <c r="C12297" s="37" t="s">
        <v>11943</v>
      </c>
      <c r="D12297" s="38" t="s">
        <v>170</v>
      </c>
      <c r="E12297" s="39">
        <v>1814.6759999999999</v>
      </c>
      <c r="F12297" s="39">
        <f t="shared" si="583"/>
        <v>1996.1436000000001</v>
      </c>
      <c r="G12297" s="39">
        <f t="shared" si="584"/>
        <v>2359.0787999999998</v>
      </c>
    </row>
    <row r="12298" spans="1:7" ht="25.5" customHeight="1" thickTop="1" thickBot="1" x14ac:dyDescent="0.25">
      <c r="A12298" s="20" t="str">
        <f t="shared" si="582"/>
        <v>5611GILLES DOWNS</v>
      </c>
      <c r="B12298" s="20">
        <v>5611</v>
      </c>
      <c r="C12298" s="20" t="s">
        <v>11944</v>
      </c>
      <c r="D12298" s="21" t="s">
        <v>170</v>
      </c>
      <c r="E12298" s="22">
        <v>1814.6759999999999</v>
      </c>
      <c r="F12298" s="22">
        <f t="shared" si="583"/>
        <v>1996.1436000000001</v>
      </c>
      <c r="G12298" s="22">
        <f t="shared" si="584"/>
        <v>2359.0787999999998</v>
      </c>
    </row>
    <row r="12299" spans="1:7" ht="25.5" customHeight="1" thickTop="1" thickBot="1" x14ac:dyDescent="0.25">
      <c r="A12299" s="20" t="str">
        <f t="shared" si="582"/>
        <v>5611IRON BARON</v>
      </c>
      <c r="B12299" s="37">
        <v>5611</v>
      </c>
      <c r="C12299" s="37" t="s">
        <v>11945</v>
      </c>
      <c r="D12299" s="38" t="s">
        <v>170</v>
      </c>
      <c r="E12299" s="39">
        <v>1814.6759999999999</v>
      </c>
      <c r="F12299" s="39">
        <f t="shared" si="583"/>
        <v>1996.1436000000001</v>
      </c>
      <c r="G12299" s="39">
        <f t="shared" si="584"/>
        <v>2359.0787999999998</v>
      </c>
    </row>
    <row r="12300" spans="1:7" ht="25.5" customHeight="1" thickTop="1" thickBot="1" x14ac:dyDescent="0.25">
      <c r="A12300" s="20" t="str">
        <f t="shared" si="582"/>
        <v>5611IRON KNOB</v>
      </c>
      <c r="B12300" s="20">
        <v>5611</v>
      </c>
      <c r="C12300" s="20" t="s">
        <v>11946</v>
      </c>
      <c r="D12300" s="21" t="s">
        <v>170</v>
      </c>
      <c r="E12300" s="22">
        <v>1814.6759999999999</v>
      </c>
      <c r="F12300" s="22">
        <f t="shared" si="583"/>
        <v>1996.1436000000001</v>
      </c>
      <c r="G12300" s="22">
        <f t="shared" si="584"/>
        <v>2359.0787999999998</v>
      </c>
    </row>
    <row r="12301" spans="1:7" ht="25.5" customHeight="1" thickTop="1" thickBot="1" x14ac:dyDescent="0.25">
      <c r="A12301" s="20" t="str">
        <f t="shared" si="582"/>
        <v>5611MYOLA STATION</v>
      </c>
      <c r="B12301" s="37">
        <v>5611</v>
      </c>
      <c r="C12301" s="37" t="s">
        <v>11947</v>
      </c>
      <c r="D12301" s="38" t="s">
        <v>170</v>
      </c>
      <c r="E12301" s="39">
        <v>1814.6759999999999</v>
      </c>
      <c r="F12301" s="39">
        <f t="shared" si="583"/>
        <v>1996.1436000000001</v>
      </c>
      <c r="G12301" s="39">
        <f t="shared" si="584"/>
        <v>2359.0787999999998</v>
      </c>
    </row>
    <row r="12302" spans="1:7" ht="25.5" customHeight="1" thickTop="1" thickBot="1" x14ac:dyDescent="0.25">
      <c r="A12302" s="20" t="str">
        <f t="shared" si="582"/>
        <v>5630EDILLILIE</v>
      </c>
      <c r="B12302" s="20">
        <v>5630</v>
      </c>
      <c r="C12302" s="20" t="s">
        <v>11948</v>
      </c>
      <c r="D12302" s="21" t="s">
        <v>170</v>
      </c>
      <c r="E12302" s="22">
        <v>794.16799960499998</v>
      </c>
      <c r="F12302" s="22">
        <f t="shared" si="583"/>
        <v>873.58479956550002</v>
      </c>
      <c r="G12302" s="22">
        <f t="shared" si="584"/>
        <v>1032.4183994865</v>
      </c>
    </row>
    <row r="12303" spans="1:7" ht="25.5" customHeight="1" thickTop="1" thickBot="1" x14ac:dyDescent="0.25">
      <c r="A12303" s="20" t="str">
        <f t="shared" si="582"/>
        <v>5631COCKALEECHIE</v>
      </c>
      <c r="B12303" s="37">
        <v>5631</v>
      </c>
      <c r="C12303" s="37" t="s">
        <v>11949</v>
      </c>
      <c r="D12303" s="38" t="s">
        <v>170</v>
      </c>
      <c r="E12303" s="39">
        <v>806.49999964956589</v>
      </c>
      <c r="F12303" s="39">
        <f t="shared" si="583"/>
        <v>887.14999961452259</v>
      </c>
      <c r="G12303" s="39">
        <f t="shared" si="584"/>
        <v>1048.4499995444357</v>
      </c>
    </row>
    <row r="12304" spans="1:7" ht="25.5" customHeight="1" thickTop="1" thickBot="1" x14ac:dyDescent="0.25">
      <c r="A12304" s="20" t="str">
        <f t="shared" si="582"/>
        <v>5631CUMMINS</v>
      </c>
      <c r="B12304" s="20">
        <v>5631</v>
      </c>
      <c r="C12304" s="20" t="s">
        <v>11950</v>
      </c>
      <c r="D12304" s="21" t="s">
        <v>170</v>
      </c>
      <c r="E12304" s="22">
        <v>806.49999964956589</v>
      </c>
      <c r="F12304" s="22">
        <f t="shared" si="583"/>
        <v>887.14999961452259</v>
      </c>
      <c r="G12304" s="22">
        <f t="shared" si="584"/>
        <v>1048.4499995444357</v>
      </c>
    </row>
    <row r="12305" spans="1:7" ht="25.5" customHeight="1" thickTop="1" thickBot="1" x14ac:dyDescent="0.25">
      <c r="A12305" s="20" t="str">
        <f t="shared" si="582"/>
        <v>5632KAPINNIE</v>
      </c>
      <c r="B12305" s="37">
        <v>5632</v>
      </c>
      <c r="C12305" s="37" t="s">
        <v>11951</v>
      </c>
      <c r="D12305" s="38" t="s">
        <v>170</v>
      </c>
      <c r="E12305" s="39">
        <v>736.38400032941399</v>
      </c>
      <c r="F12305" s="39">
        <f t="shared" si="583"/>
        <v>810.02240036235548</v>
      </c>
      <c r="G12305" s="39">
        <f t="shared" si="584"/>
        <v>957.29920042823824</v>
      </c>
    </row>
    <row r="12306" spans="1:7" ht="25.5" customHeight="1" thickTop="1" thickBot="1" x14ac:dyDescent="0.25">
      <c r="A12306" s="20" t="str">
        <f t="shared" si="582"/>
        <v>5632KARKOO</v>
      </c>
      <c r="B12306" s="20">
        <v>5632</v>
      </c>
      <c r="C12306" s="20" t="s">
        <v>11952</v>
      </c>
      <c r="D12306" s="21" t="s">
        <v>170</v>
      </c>
      <c r="E12306" s="22">
        <v>736.38400032941399</v>
      </c>
      <c r="F12306" s="22">
        <f t="shared" si="583"/>
        <v>810.02240036235548</v>
      </c>
      <c r="G12306" s="22">
        <f t="shared" si="584"/>
        <v>957.29920042823824</v>
      </c>
    </row>
    <row r="12307" spans="1:7" ht="25.5" customHeight="1" thickTop="1" thickBot="1" x14ac:dyDescent="0.25">
      <c r="A12307" s="20" t="str">
        <f t="shared" si="582"/>
        <v>5632MITCHELL</v>
      </c>
      <c r="B12307" s="37">
        <v>5632</v>
      </c>
      <c r="C12307" s="37" t="s">
        <v>593</v>
      </c>
      <c r="D12307" s="38" t="s">
        <v>170</v>
      </c>
      <c r="E12307" s="39">
        <v>736.38400032941399</v>
      </c>
      <c r="F12307" s="39">
        <f t="shared" si="583"/>
        <v>810.02240036235548</v>
      </c>
      <c r="G12307" s="39">
        <f t="shared" si="584"/>
        <v>957.29920042823824</v>
      </c>
    </row>
    <row r="12308" spans="1:7" ht="25.5" customHeight="1" thickTop="1" thickBot="1" x14ac:dyDescent="0.25">
      <c r="A12308" s="20" t="str">
        <f t="shared" si="582"/>
        <v>5632YEELANNA</v>
      </c>
      <c r="B12308" s="20">
        <v>5632</v>
      </c>
      <c r="C12308" s="20" t="s">
        <v>11953</v>
      </c>
      <c r="D12308" s="21" t="s">
        <v>170</v>
      </c>
      <c r="E12308" s="22">
        <v>736.38400032941399</v>
      </c>
      <c r="F12308" s="22">
        <f t="shared" si="583"/>
        <v>810.02240036235548</v>
      </c>
      <c r="G12308" s="22">
        <f t="shared" si="584"/>
        <v>957.29920042823824</v>
      </c>
    </row>
    <row r="12309" spans="1:7" ht="25.5" customHeight="1" thickTop="1" thickBot="1" x14ac:dyDescent="0.25">
      <c r="A12309" s="20" t="str">
        <f t="shared" si="582"/>
        <v>5633BOONERDO</v>
      </c>
      <c r="B12309" s="37">
        <v>5633</v>
      </c>
      <c r="C12309" s="37" t="s">
        <v>11954</v>
      </c>
      <c r="D12309" s="38" t="s">
        <v>170</v>
      </c>
      <c r="E12309" s="39">
        <v>838.63200030249595</v>
      </c>
      <c r="F12309" s="39">
        <f t="shared" si="583"/>
        <v>922.49520033274564</v>
      </c>
      <c r="G12309" s="39">
        <f t="shared" si="584"/>
        <v>1090.2216003932447</v>
      </c>
    </row>
    <row r="12310" spans="1:7" ht="25.5" customHeight="1" thickTop="1" thickBot="1" x14ac:dyDescent="0.25">
      <c r="A12310" s="20" t="str">
        <f t="shared" si="582"/>
        <v>5633LOCK</v>
      </c>
      <c r="B12310" s="20">
        <v>5633</v>
      </c>
      <c r="C12310" s="20" t="s">
        <v>11955</v>
      </c>
      <c r="D12310" s="21" t="s">
        <v>170</v>
      </c>
      <c r="E12310" s="22">
        <v>838.63200030249595</v>
      </c>
      <c r="F12310" s="22">
        <f t="shared" si="583"/>
        <v>922.49520033274564</v>
      </c>
      <c r="G12310" s="22">
        <f t="shared" si="584"/>
        <v>1090.2216003932447</v>
      </c>
    </row>
    <row r="12311" spans="1:7" ht="25.5" customHeight="1" thickTop="1" thickBot="1" x14ac:dyDescent="0.25">
      <c r="A12311" s="20" t="str">
        <f t="shared" si="582"/>
        <v>5633ULYERRA</v>
      </c>
      <c r="B12311" s="37">
        <v>5633</v>
      </c>
      <c r="C12311" s="37" t="s">
        <v>11956</v>
      </c>
      <c r="D12311" s="38" t="s">
        <v>170</v>
      </c>
      <c r="E12311" s="39">
        <v>838.63200030249595</v>
      </c>
      <c r="F12311" s="39">
        <f t="shared" si="583"/>
        <v>922.49520033274564</v>
      </c>
      <c r="G12311" s="39">
        <f t="shared" si="584"/>
        <v>1090.2216003932447</v>
      </c>
    </row>
    <row r="12312" spans="1:7" ht="25.5" customHeight="1" thickTop="1" thickBot="1" x14ac:dyDescent="0.25">
      <c r="A12312" s="20" t="str">
        <f t="shared" si="582"/>
        <v>5640CAMPOONA</v>
      </c>
      <c r="B12312" s="20">
        <v>5640</v>
      </c>
      <c r="C12312" s="20" t="s">
        <v>11957</v>
      </c>
      <c r="D12312" s="21" t="s">
        <v>170</v>
      </c>
      <c r="E12312" s="22">
        <v>864.57000002879397</v>
      </c>
      <c r="F12312" s="22">
        <f t="shared" si="583"/>
        <v>951.02700003167342</v>
      </c>
      <c r="G12312" s="22">
        <f t="shared" si="584"/>
        <v>1123.9410000374321</v>
      </c>
    </row>
    <row r="12313" spans="1:7" ht="25.5" customHeight="1" thickTop="1" thickBot="1" x14ac:dyDescent="0.25">
      <c r="A12313" s="20" t="str">
        <f t="shared" si="582"/>
        <v>5640CLEVE</v>
      </c>
      <c r="B12313" s="37">
        <v>5640</v>
      </c>
      <c r="C12313" s="37" t="s">
        <v>11958</v>
      </c>
      <c r="D12313" s="38" t="s">
        <v>170</v>
      </c>
      <c r="E12313" s="39">
        <v>864.57000002879397</v>
      </c>
      <c r="F12313" s="39">
        <f t="shared" si="583"/>
        <v>951.02700003167342</v>
      </c>
      <c r="G12313" s="39">
        <f t="shared" si="584"/>
        <v>1123.9410000374321</v>
      </c>
    </row>
    <row r="12314" spans="1:7" ht="25.5" customHeight="1" thickTop="1" thickBot="1" x14ac:dyDescent="0.25">
      <c r="A12314" s="20" t="str">
        <f t="shared" si="582"/>
        <v>5640JAMIESON</v>
      </c>
      <c r="B12314" s="20">
        <v>5640</v>
      </c>
      <c r="C12314" s="20" t="s">
        <v>7192</v>
      </c>
      <c r="D12314" s="21" t="s">
        <v>170</v>
      </c>
      <c r="E12314" s="22">
        <v>864.57000002879397</v>
      </c>
      <c r="F12314" s="22">
        <f t="shared" si="583"/>
        <v>951.02700003167342</v>
      </c>
      <c r="G12314" s="22">
        <f t="shared" si="584"/>
        <v>1123.9410000374321</v>
      </c>
    </row>
    <row r="12315" spans="1:7" ht="25.5" customHeight="1" thickTop="1" thickBot="1" x14ac:dyDescent="0.25">
      <c r="A12315" s="20" t="str">
        <f t="shared" si="582"/>
        <v>5640WADDIKEE</v>
      </c>
      <c r="B12315" s="37">
        <v>5640</v>
      </c>
      <c r="C12315" s="37" t="s">
        <v>11959</v>
      </c>
      <c r="D12315" s="38" t="s">
        <v>170</v>
      </c>
      <c r="E12315" s="39">
        <v>864.57000002879397</v>
      </c>
      <c r="F12315" s="39">
        <f t="shared" si="583"/>
        <v>951.02700003167342</v>
      </c>
      <c r="G12315" s="39">
        <f t="shared" si="584"/>
        <v>1123.9410000374321</v>
      </c>
    </row>
    <row r="12316" spans="1:7" ht="25.5" customHeight="1" thickTop="1" thickBot="1" x14ac:dyDescent="0.25">
      <c r="A12316" s="20" t="str">
        <f t="shared" si="582"/>
        <v>5641BARNA</v>
      </c>
      <c r="B12316" s="20">
        <v>5641</v>
      </c>
      <c r="C12316" s="20" t="s">
        <v>11960</v>
      </c>
      <c r="D12316" s="21" t="s">
        <v>170</v>
      </c>
      <c r="E12316" s="22">
        <v>867.04199976490793</v>
      </c>
      <c r="F12316" s="22">
        <f t="shared" si="583"/>
        <v>953.74619974139875</v>
      </c>
      <c r="G12316" s="22">
        <f t="shared" si="584"/>
        <v>1127.1545996943803</v>
      </c>
    </row>
    <row r="12317" spans="1:7" ht="25.5" customHeight="1" thickTop="1" thickBot="1" x14ac:dyDescent="0.25">
      <c r="A12317" s="20" t="str">
        <f t="shared" si="582"/>
        <v>5641BUCKLEBOO</v>
      </c>
      <c r="B12317" s="37">
        <v>5641</v>
      </c>
      <c r="C12317" s="37" t="s">
        <v>11961</v>
      </c>
      <c r="D12317" s="38" t="s">
        <v>170</v>
      </c>
      <c r="E12317" s="39">
        <v>867.04199976490793</v>
      </c>
      <c r="F12317" s="39">
        <f t="shared" si="583"/>
        <v>953.74619974139875</v>
      </c>
      <c r="G12317" s="39">
        <f t="shared" si="584"/>
        <v>1127.1545996943803</v>
      </c>
    </row>
    <row r="12318" spans="1:7" ht="25.5" customHeight="1" thickTop="1" thickBot="1" x14ac:dyDescent="0.25">
      <c r="A12318" s="20" t="str">
        <f t="shared" si="582"/>
        <v>5641CARALUE</v>
      </c>
      <c r="B12318" s="20">
        <v>5641</v>
      </c>
      <c r="C12318" s="20" t="s">
        <v>11962</v>
      </c>
      <c r="D12318" s="21" t="s">
        <v>170</v>
      </c>
      <c r="E12318" s="22">
        <v>867.04199976490793</v>
      </c>
      <c r="F12318" s="22">
        <f t="shared" si="583"/>
        <v>953.74619974139875</v>
      </c>
      <c r="G12318" s="22">
        <f t="shared" si="584"/>
        <v>1127.1545996943803</v>
      </c>
    </row>
    <row r="12319" spans="1:7" ht="25.5" customHeight="1" thickTop="1" thickBot="1" x14ac:dyDescent="0.25">
      <c r="A12319" s="20" t="str">
        <f t="shared" si="582"/>
        <v>5641CORTLINYE</v>
      </c>
      <c r="B12319" s="37">
        <v>5641</v>
      </c>
      <c r="C12319" s="37" t="s">
        <v>11963</v>
      </c>
      <c r="D12319" s="38" t="s">
        <v>170</v>
      </c>
      <c r="E12319" s="39">
        <v>867.04199976490793</v>
      </c>
      <c r="F12319" s="39">
        <f t="shared" si="583"/>
        <v>953.74619974139875</v>
      </c>
      <c r="G12319" s="39">
        <f t="shared" si="584"/>
        <v>1127.1545996943803</v>
      </c>
    </row>
    <row r="12320" spans="1:7" ht="25.5" customHeight="1" thickTop="1" thickBot="1" x14ac:dyDescent="0.25">
      <c r="A12320" s="20" t="str">
        <f t="shared" si="582"/>
        <v>5641CUNYARIE</v>
      </c>
      <c r="B12320" s="20">
        <v>5641</v>
      </c>
      <c r="C12320" s="20" t="s">
        <v>11964</v>
      </c>
      <c r="D12320" s="21" t="s">
        <v>170</v>
      </c>
      <c r="E12320" s="22">
        <v>867.04199976490793</v>
      </c>
      <c r="F12320" s="22">
        <f t="shared" si="583"/>
        <v>953.74619974139875</v>
      </c>
      <c r="G12320" s="22">
        <f t="shared" si="584"/>
        <v>1127.1545996943803</v>
      </c>
    </row>
    <row r="12321" spans="1:7" ht="25.5" customHeight="1" thickTop="1" thickBot="1" x14ac:dyDescent="0.25">
      <c r="A12321" s="20" t="str">
        <f t="shared" si="582"/>
        <v>5641KELLY</v>
      </c>
      <c r="B12321" s="37">
        <v>5641</v>
      </c>
      <c r="C12321" s="37" t="s">
        <v>11965</v>
      </c>
      <c r="D12321" s="38" t="s">
        <v>170</v>
      </c>
      <c r="E12321" s="39">
        <v>867.04199976490793</v>
      </c>
      <c r="F12321" s="39">
        <f t="shared" si="583"/>
        <v>953.74619974139875</v>
      </c>
      <c r="G12321" s="39">
        <f t="shared" si="584"/>
        <v>1127.1545996943803</v>
      </c>
    </row>
    <row r="12322" spans="1:7" ht="25.5" customHeight="1" thickTop="1" thickBot="1" x14ac:dyDescent="0.25">
      <c r="A12322" s="20" t="str">
        <f t="shared" si="582"/>
        <v>5641KIMBA</v>
      </c>
      <c r="B12322" s="20">
        <v>5641</v>
      </c>
      <c r="C12322" s="20" t="s">
        <v>11966</v>
      </c>
      <c r="D12322" s="21" t="s">
        <v>170</v>
      </c>
      <c r="E12322" s="22">
        <v>867.04199976490793</v>
      </c>
      <c r="F12322" s="22">
        <f t="shared" si="583"/>
        <v>953.74619974139875</v>
      </c>
      <c r="G12322" s="22">
        <f t="shared" si="584"/>
        <v>1127.1545996943803</v>
      </c>
    </row>
    <row r="12323" spans="1:7" ht="25.5" customHeight="1" thickTop="1" thickBot="1" x14ac:dyDescent="0.25">
      <c r="A12323" s="20" t="str">
        <f t="shared" si="582"/>
        <v>5641MOSELEY</v>
      </c>
      <c r="B12323" s="37">
        <v>5641</v>
      </c>
      <c r="C12323" s="37" t="s">
        <v>11967</v>
      </c>
      <c r="D12323" s="38" t="s">
        <v>170</v>
      </c>
      <c r="E12323" s="39">
        <v>867.04199976490793</v>
      </c>
      <c r="F12323" s="39">
        <f t="shared" si="583"/>
        <v>953.74619974139875</v>
      </c>
      <c r="G12323" s="39">
        <f t="shared" si="584"/>
        <v>1127.1545996943803</v>
      </c>
    </row>
    <row r="12324" spans="1:7" ht="25.5" customHeight="1" thickTop="1" thickBot="1" x14ac:dyDescent="0.25">
      <c r="A12324" s="20" t="str">
        <f t="shared" si="582"/>
        <v>5641PANITYA</v>
      </c>
      <c r="B12324" s="20">
        <v>5641</v>
      </c>
      <c r="C12324" s="20" t="s">
        <v>6537</v>
      </c>
      <c r="D12324" s="21" t="s">
        <v>170</v>
      </c>
      <c r="E12324" s="22">
        <v>867.04199976490793</v>
      </c>
      <c r="F12324" s="22">
        <f t="shared" si="583"/>
        <v>953.74619974139875</v>
      </c>
      <c r="G12324" s="22">
        <f t="shared" si="584"/>
        <v>1127.1545996943803</v>
      </c>
    </row>
    <row r="12325" spans="1:7" ht="25.5" customHeight="1" thickTop="1" thickBot="1" x14ac:dyDescent="0.25">
      <c r="A12325" s="20" t="str">
        <f t="shared" si="582"/>
        <v>5641PINKAWILLINIE</v>
      </c>
      <c r="B12325" s="37">
        <v>5641</v>
      </c>
      <c r="C12325" s="37" t="s">
        <v>11968</v>
      </c>
      <c r="D12325" s="38" t="s">
        <v>170</v>
      </c>
      <c r="E12325" s="39">
        <v>867.04199976490793</v>
      </c>
      <c r="F12325" s="39">
        <f t="shared" si="583"/>
        <v>953.74619974139875</v>
      </c>
      <c r="G12325" s="39">
        <f t="shared" si="584"/>
        <v>1127.1545996943803</v>
      </c>
    </row>
    <row r="12326" spans="1:7" ht="25.5" customHeight="1" thickTop="1" thickBot="1" x14ac:dyDescent="0.25">
      <c r="A12326" s="20" t="str">
        <f t="shared" si="582"/>
        <v>5641SOLOMON</v>
      </c>
      <c r="B12326" s="20">
        <v>5641</v>
      </c>
      <c r="C12326" s="20" t="s">
        <v>11969</v>
      </c>
      <c r="D12326" s="21" t="s">
        <v>170</v>
      </c>
      <c r="E12326" s="22">
        <v>867.04199976490793</v>
      </c>
      <c r="F12326" s="22">
        <f t="shared" si="583"/>
        <v>953.74619974139875</v>
      </c>
      <c r="G12326" s="22">
        <f t="shared" si="584"/>
        <v>1127.1545996943803</v>
      </c>
    </row>
    <row r="12327" spans="1:7" ht="25.5" customHeight="1" thickTop="1" thickBot="1" x14ac:dyDescent="0.25">
      <c r="A12327" s="20" t="str">
        <f t="shared" si="582"/>
        <v>5641WILCHERRY</v>
      </c>
      <c r="B12327" s="37">
        <v>5641</v>
      </c>
      <c r="C12327" s="37" t="s">
        <v>11970</v>
      </c>
      <c r="D12327" s="38" t="s">
        <v>170</v>
      </c>
      <c r="E12327" s="39">
        <v>867.04199976490793</v>
      </c>
      <c r="F12327" s="39">
        <f t="shared" si="583"/>
        <v>953.74619974139875</v>
      </c>
      <c r="G12327" s="39">
        <f t="shared" si="584"/>
        <v>1127.1545996943803</v>
      </c>
    </row>
    <row r="12328" spans="1:7" ht="25.5" customHeight="1" thickTop="1" thickBot="1" x14ac:dyDescent="0.25">
      <c r="A12328" s="20" t="str">
        <f t="shared" si="582"/>
        <v>5641YALANDA</v>
      </c>
      <c r="B12328" s="20">
        <v>5641</v>
      </c>
      <c r="C12328" s="20" t="s">
        <v>11971</v>
      </c>
      <c r="D12328" s="21" t="s">
        <v>170</v>
      </c>
      <c r="E12328" s="22">
        <v>867.04199976490793</v>
      </c>
      <c r="F12328" s="22">
        <f t="shared" si="583"/>
        <v>953.74619974139875</v>
      </c>
      <c r="G12328" s="22">
        <f t="shared" si="584"/>
        <v>1127.1545996943803</v>
      </c>
    </row>
    <row r="12329" spans="1:7" ht="25.5" customHeight="1" thickTop="1" thickBot="1" x14ac:dyDescent="0.25">
      <c r="A12329" s="20" t="str">
        <f t="shared" si="582"/>
        <v>5642DARKE PEAK</v>
      </c>
      <c r="B12329" s="37">
        <v>5642</v>
      </c>
      <c r="C12329" s="37" t="s">
        <v>11972</v>
      </c>
      <c r="D12329" s="38" t="s">
        <v>170</v>
      </c>
      <c r="E12329" s="39">
        <v>935.62200015636597</v>
      </c>
      <c r="F12329" s="39">
        <f t="shared" si="583"/>
        <v>1029.1842001720026</v>
      </c>
      <c r="G12329" s="39">
        <f t="shared" si="584"/>
        <v>1216.3086002032758</v>
      </c>
    </row>
    <row r="12330" spans="1:7" ht="25.5" customHeight="1" thickTop="1" thickBot="1" x14ac:dyDescent="0.25">
      <c r="A12330" s="20" t="str">
        <f t="shared" si="582"/>
        <v>5642KIELPA</v>
      </c>
      <c r="B12330" s="20">
        <v>5642</v>
      </c>
      <c r="C12330" s="20" t="s">
        <v>11973</v>
      </c>
      <c r="D12330" s="21" t="s">
        <v>170</v>
      </c>
      <c r="E12330" s="22">
        <v>935.62200015636597</v>
      </c>
      <c r="F12330" s="22">
        <f t="shared" si="583"/>
        <v>1029.1842001720026</v>
      </c>
      <c r="G12330" s="22">
        <f t="shared" si="584"/>
        <v>1216.3086002032758</v>
      </c>
    </row>
    <row r="12331" spans="1:7" ht="25.5" customHeight="1" thickTop="1" thickBot="1" x14ac:dyDescent="0.25">
      <c r="A12331" s="20" t="str">
        <f t="shared" si="582"/>
        <v>5642MURLONG</v>
      </c>
      <c r="B12331" s="37">
        <v>5642</v>
      </c>
      <c r="C12331" s="37" t="s">
        <v>11974</v>
      </c>
      <c r="D12331" s="38" t="s">
        <v>170</v>
      </c>
      <c r="E12331" s="39">
        <v>935.62200015636597</v>
      </c>
      <c r="F12331" s="39">
        <f t="shared" si="583"/>
        <v>1029.1842001720026</v>
      </c>
      <c r="G12331" s="39">
        <f t="shared" si="584"/>
        <v>1216.3086002032758</v>
      </c>
    </row>
    <row r="12332" spans="1:7" ht="25.5" customHeight="1" thickTop="1" thickBot="1" x14ac:dyDescent="0.25">
      <c r="A12332" s="20" t="str">
        <f t="shared" si="582"/>
        <v>5642RUDALL</v>
      </c>
      <c r="B12332" s="20">
        <v>5642</v>
      </c>
      <c r="C12332" s="20" t="s">
        <v>11975</v>
      </c>
      <c r="D12332" s="21" t="s">
        <v>170</v>
      </c>
      <c r="E12332" s="22">
        <v>935.62200015636597</v>
      </c>
      <c r="F12332" s="22">
        <f t="shared" si="583"/>
        <v>1029.1842001720026</v>
      </c>
      <c r="G12332" s="22">
        <f t="shared" si="584"/>
        <v>1216.3086002032758</v>
      </c>
    </row>
    <row r="12333" spans="1:7" ht="25.5" customHeight="1" thickTop="1" thickBot="1" x14ac:dyDescent="0.25">
      <c r="A12333" s="20" t="str">
        <f t="shared" si="582"/>
        <v>5650COOTRA</v>
      </c>
      <c r="B12333" s="37">
        <v>5650</v>
      </c>
      <c r="C12333" s="37" t="s">
        <v>11976</v>
      </c>
      <c r="D12333" s="38" t="s">
        <v>170</v>
      </c>
      <c r="E12333" s="39">
        <v>702.3959998746119</v>
      </c>
      <c r="F12333" s="39">
        <f t="shared" si="583"/>
        <v>772.63559986207315</v>
      </c>
      <c r="G12333" s="39">
        <f t="shared" si="584"/>
        <v>913.11479983699553</v>
      </c>
    </row>
    <row r="12334" spans="1:7" ht="25.5" customHeight="1" thickTop="1" thickBot="1" x14ac:dyDescent="0.25">
      <c r="A12334" s="20" t="str">
        <f t="shared" si="582"/>
        <v>5650KOONGAWA</v>
      </c>
      <c r="B12334" s="20">
        <v>5650</v>
      </c>
      <c r="C12334" s="20" t="s">
        <v>11977</v>
      </c>
      <c r="D12334" s="21" t="s">
        <v>170</v>
      </c>
      <c r="E12334" s="22">
        <v>702.3959998746119</v>
      </c>
      <c r="F12334" s="22">
        <f t="shared" si="583"/>
        <v>772.63559986207315</v>
      </c>
      <c r="G12334" s="22">
        <f t="shared" si="584"/>
        <v>913.11479983699553</v>
      </c>
    </row>
    <row r="12335" spans="1:7" ht="25.5" customHeight="1" thickTop="1" thickBot="1" x14ac:dyDescent="0.25">
      <c r="A12335" s="20" t="str">
        <f t="shared" si="582"/>
        <v>5650WARRAMBOO</v>
      </c>
      <c r="B12335" s="37">
        <v>5650</v>
      </c>
      <c r="C12335" s="37" t="s">
        <v>11978</v>
      </c>
      <c r="D12335" s="38" t="s">
        <v>170</v>
      </c>
      <c r="E12335" s="39">
        <v>702.3959998746119</v>
      </c>
      <c r="F12335" s="39">
        <f t="shared" si="583"/>
        <v>772.63559986207315</v>
      </c>
      <c r="G12335" s="39">
        <f t="shared" si="584"/>
        <v>913.11479983699553</v>
      </c>
    </row>
    <row r="12336" spans="1:7" ht="25.5" customHeight="1" thickTop="1" thickBot="1" x14ac:dyDescent="0.25">
      <c r="A12336" s="20" t="str">
        <f t="shared" si="582"/>
        <v>5651KYANCUTTA</v>
      </c>
      <c r="B12336" s="20">
        <v>5651</v>
      </c>
      <c r="C12336" s="20" t="s">
        <v>11979</v>
      </c>
      <c r="D12336" s="21" t="s">
        <v>170</v>
      </c>
      <c r="E12336" s="22">
        <v>817.92999956358597</v>
      </c>
      <c r="F12336" s="22">
        <f t="shared" si="583"/>
        <v>899.72299951994466</v>
      </c>
      <c r="G12336" s="22">
        <f t="shared" si="584"/>
        <v>1063.3089994326617</v>
      </c>
    </row>
    <row r="12337" spans="1:7" ht="25.5" customHeight="1" thickTop="1" thickBot="1" x14ac:dyDescent="0.25">
      <c r="A12337" s="20" t="str">
        <f t="shared" si="582"/>
        <v>5652PYGERY</v>
      </c>
      <c r="B12337" s="37">
        <v>5652</v>
      </c>
      <c r="C12337" s="37" t="s">
        <v>11980</v>
      </c>
      <c r="D12337" s="38" t="s">
        <v>170</v>
      </c>
      <c r="E12337" s="39">
        <v>710.9159998724399</v>
      </c>
      <c r="F12337" s="39">
        <f t="shared" si="583"/>
        <v>782.00759985968398</v>
      </c>
      <c r="G12337" s="39">
        <f t="shared" si="584"/>
        <v>924.19079983417191</v>
      </c>
    </row>
    <row r="12338" spans="1:7" ht="25.5" customHeight="1" thickTop="1" thickBot="1" x14ac:dyDescent="0.25">
      <c r="A12338" s="20" t="str">
        <f t="shared" si="582"/>
        <v>5652WUDINNA</v>
      </c>
      <c r="B12338" s="20">
        <v>5652</v>
      </c>
      <c r="C12338" s="20" t="s">
        <v>11981</v>
      </c>
      <c r="D12338" s="21" t="s">
        <v>170</v>
      </c>
      <c r="E12338" s="22">
        <v>710.9159998724399</v>
      </c>
      <c r="F12338" s="22">
        <f t="shared" si="583"/>
        <v>782.00759985968398</v>
      </c>
      <c r="G12338" s="22">
        <f t="shared" si="584"/>
        <v>924.19079983417191</v>
      </c>
    </row>
    <row r="12339" spans="1:7" ht="25.5" customHeight="1" thickTop="1" thickBot="1" x14ac:dyDescent="0.25">
      <c r="A12339" s="20" t="str">
        <f t="shared" si="582"/>
        <v>5653YANINEE</v>
      </c>
      <c r="B12339" s="37">
        <v>5653</v>
      </c>
      <c r="C12339" s="37" t="s">
        <v>11982</v>
      </c>
      <c r="D12339" s="38" t="s">
        <v>170</v>
      </c>
      <c r="E12339" s="39">
        <v>698.67399959143199</v>
      </c>
      <c r="F12339" s="39">
        <f t="shared" si="583"/>
        <v>768.54139955057531</v>
      </c>
      <c r="G12339" s="39">
        <f t="shared" si="584"/>
        <v>908.27619946886159</v>
      </c>
    </row>
    <row r="12340" spans="1:7" ht="25.5" customHeight="1" thickTop="1" thickBot="1" x14ac:dyDescent="0.25">
      <c r="A12340" s="20" t="str">
        <f t="shared" si="582"/>
        <v>5654COCATA</v>
      </c>
      <c r="B12340" s="20">
        <v>5654</v>
      </c>
      <c r="C12340" s="20" t="s">
        <v>11983</v>
      </c>
      <c r="D12340" s="21" t="s">
        <v>170</v>
      </c>
      <c r="E12340" s="22">
        <v>754.52800020721804</v>
      </c>
      <c r="F12340" s="22">
        <f t="shared" si="583"/>
        <v>829.98080022793988</v>
      </c>
      <c r="G12340" s="22">
        <f t="shared" si="584"/>
        <v>980.88640026938344</v>
      </c>
    </row>
    <row r="12341" spans="1:7" ht="25.5" customHeight="1" thickTop="1" thickBot="1" x14ac:dyDescent="0.25">
      <c r="A12341" s="20" t="str">
        <f t="shared" si="582"/>
        <v>5654KARCULTABY</v>
      </c>
      <c r="B12341" s="37">
        <v>5654</v>
      </c>
      <c r="C12341" s="37" t="s">
        <v>11984</v>
      </c>
      <c r="D12341" s="38" t="s">
        <v>170</v>
      </c>
      <c r="E12341" s="39">
        <v>754.52800020721804</v>
      </c>
      <c r="F12341" s="39">
        <f t="shared" si="583"/>
        <v>829.98080022793988</v>
      </c>
      <c r="G12341" s="39">
        <f t="shared" si="584"/>
        <v>980.88640026938344</v>
      </c>
    </row>
    <row r="12342" spans="1:7" ht="25.5" customHeight="1" thickTop="1" thickBot="1" x14ac:dyDescent="0.25">
      <c r="A12342" s="20" t="str">
        <f t="shared" si="582"/>
        <v>5654MINNIPA</v>
      </c>
      <c r="B12342" s="20">
        <v>5654</v>
      </c>
      <c r="C12342" s="20" t="s">
        <v>11985</v>
      </c>
      <c r="D12342" s="21" t="s">
        <v>170</v>
      </c>
      <c r="E12342" s="22">
        <v>754.52800020721804</v>
      </c>
      <c r="F12342" s="22">
        <f t="shared" si="583"/>
        <v>829.98080022793988</v>
      </c>
      <c r="G12342" s="22">
        <f t="shared" si="584"/>
        <v>980.88640026938344</v>
      </c>
    </row>
    <row r="12343" spans="1:7" ht="25.5" customHeight="1" thickTop="1" thickBot="1" x14ac:dyDescent="0.25">
      <c r="A12343" s="20" t="str">
        <f t="shared" si="582"/>
        <v>5654MOUNT DAMPER</v>
      </c>
      <c r="B12343" s="37">
        <v>5654</v>
      </c>
      <c r="C12343" s="37" t="s">
        <v>11986</v>
      </c>
      <c r="D12343" s="38" t="s">
        <v>170</v>
      </c>
      <c r="E12343" s="39">
        <v>754.52800020721804</v>
      </c>
      <c r="F12343" s="39">
        <f t="shared" si="583"/>
        <v>829.98080022793988</v>
      </c>
      <c r="G12343" s="39">
        <f t="shared" si="584"/>
        <v>980.88640026938344</v>
      </c>
    </row>
    <row r="12344" spans="1:7" ht="25.5" customHeight="1" thickTop="1" thickBot="1" x14ac:dyDescent="0.25">
      <c r="A12344" s="20" t="str">
        <f t="shared" si="582"/>
        <v>5655KALDOONERA</v>
      </c>
      <c r="B12344" s="20">
        <v>5655</v>
      </c>
      <c r="C12344" s="20" t="s">
        <v>11987</v>
      </c>
      <c r="D12344" s="21" t="s">
        <v>170</v>
      </c>
      <c r="E12344" s="22">
        <v>732.71199981406198</v>
      </c>
      <c r="F12344" s="22">
        <f t="shared" si="583"/>
        <v>805.98319979546829</v>
      </c>
      <c r="G12344" s="22">
        <f t="shared" si="584"/>
        <v>952.52559975828058</v>
      </c>
    </row>
    <row r="12345" spans="1:7" ht="25.5" customHeight="1" thickTop="1" thickBot="1" x14ac:dyDescent="0.25">
      <c r="A12345" s="20" t="str">
        <f t="shared" si="582"/>
        <v>5655POOCHERA</v>
      </c>
      <c r="B12345" s="37">
        <v>5655</v>
      </c>
      <c r="C12345" s="37" t="s">
        <v>11988</v>
      </c>
      <c r="D12345" s="38" t="s">
        <v>170</v>
      </c>
      <c r="E12345" s="39">
        <v>732.71199981406198</v>
      </c>
      <c r="F12345" s="39">
        <f t="shared" si="583"/>
        <v>805.98319979546829</v>
      </c>
      <c r="G12345" s="39">
        <f t="shared" si="584"/>
        <v>952.52559975828058</v>
      </c>
    </row>
    <row r="12346" spans="1:7" ht="25.5" customHeight="1" thickTop="1" thickBot="1" x14ac:dyDescent="0.25">
      <c r="A12346" s="20" t="str">
        <f t="shared" si="582"/>
        <v>5660CHILPENUNDA</v>
      </c>
      <c r="B12346" s="20">
        <v>5660</v>
      </c>
      <c r="C12346" s="20" t="s">
        <v>11989</v>
      </c>
      <c r="D12346" s="21" t="s">
        <v>170</v>
      </c>
      <c r="E12346" s="22">
        <v>610.80800012458201</v>
      </c>
      <c r="F12346" s="22">
        <f t="shared" si="583"/>
        <v>671.88880013704022</v>
      </c>
      <c r="G12346" s="22">
        <f t="shared" si="584"/>
        <v>794.05040016195665</v>
      </c>
    </row>
    <row r="12347" spans="1:7" ht="25.5" customHeight="1" thickTop="1" thickBot="1" x14ac:dyDescent="0.25">
      <c r="A12347" s="20" t="str">
        <f t="shared" si="582"/>
        <v>5660CUNGENA</v>
      </c>
      <c r="B12347" s="37">
        <v>5660</v>
      </c>
      <c r="C12347" s="37" t="s">
        <v>11990</v>
      </c>
      <c r="D12347" s="38" t="s">
        <v>170</v>
      </c>
      <c r="E12347" s="39">
        <v>610.80800012458201</v>
      </c>
      <c r="F12347" s="39">
        <f t="shared" si="583"/>
        <v>671.88880013704022</v>
      </c>
      <c r="G12347" s="39">
        <f t="shared" si="584"/>
        <v>794.05040016195665</v>
      </c>
    </row>
    <row r="12348" spans="1:7" ht="25.5" customHeight="1" thickTop="1" thickBot="1" x14ac:dyDescent="0.25">
      <c r="A12348" s="20" t="str">
        <f t="shared" si="582"/>
        <v>5661KOOLGERA</v>
      </c>
      <c r="B12348" s="20">
        <v>5661</v>
      </c>
      <c r="C12348" s="20" t="s">
        <v>11991</v>
      </c>
      <c r="D12348" s="21" t="s">
        <v>170</v>
      </c>
      <c r="E12348" s="22">
        <v>625.69999989586802</v>
      </c>
      <c r="F12348" s="22">
        <f t="shared" si="583"/>
        <v>688.26999988545492</v>
      </c>
      <c r="G12348" s="22">
        <f t="shared" si="584"/>
        <v>813.4099998646285</v>
      </c>
    </row>
    <row r="12349" spans="1:7" ht="25.5" customHeight="1" thickTop="1" thickBot="1" x14ac:dyDescent="0.25">
      <c r="A12349" s="20" t="str">
        <f t="shared" si="582"/>
        <v>5661PIMBAACLA</v>
      </c>
      <c r="B12349" s="37">
        <v>5661</v>
      </c>
      <c r="C12349" s="37" t="s">
        <v>11992</v>
      </c>
      <c r="D12349" s="38" t="s">
        <v>170</v>
      </c>
      <c r="E12349" s="39">
        <v>625.69999989586802</v>
      </c>
      <c r="F12349" s="39">
        <f t="shared" si="583"/>
        <v>688.26999988545492</v>
      </c>
      <c r="G12349" s="39">
        <f t="shared" si="584"/>
        <v>813.4099998646285</v>
      </c>
    </row>
    <row r="12350" spans="1:7" ht="25.5" customHeight="1" thickTop="1" thickBot="1" x14ac:dyDescent="0.25">
      <c r="A12350" s="20" t="str">
        <f t="shared" si="582"/>
        <v>5661WALLALA</v>
      </c>
      <c r="B12350" s="20">
        <v>5661</v>
      </c>
      <c r="C12350" s="20" t="s">
        <v>11993</v>
      </c>
      <c r="D12350" s="21" t="s">
        <v>170</v>
      </c>
      <c r="E12350" s="22">
        <v>625.69999989586802</v>
      </c>
      <c r="F12350" s="22">
        <f t="shared" si="583"/>
        <v>688.26999988545492</v>
      </c>
      <c r="G12350" s="22">
        <f t="shared" si="584"/>
        <v>813.4099998646285</v>
      </c>
    </row>
    <row r="12351" spans="1:7" ht="25.5" customHeight="1" thickTop="1" thickBot="1" x14ac:dyDescent="0.25">
      <c r="A12351" s="20" t="str">
        <f t="shared" si="582"/>
        <v>5661WIRRULLA</v>
      </c>
      <c r="B12351" s="37">
        <v>5661</v>
      </c>
      <c r="C12351" s="37" t="s">
        <v>11994</v>
      </c>
      <c r="D12351" s="38" t="s">
        <v>170</v>
      </c>
      <c r="E12351" s="39">
        <v>625.69999989586802</v>
      </c>
      <c r="F12351" s="39">
        <f t="shared" si="583"/>
        <v>688.26999988545492</v>
      </c>
      <c r="G12351" s="39">
        <f t="shared" si="584"/>
        <v>813.4099998646285</v>
      </c>
    </row>
    <row r="12352" spans="1:7" ht="25.5" customHeight="1" thickTop="1" thickBot="1" x14ac:dyDescent="0.25">
      <c r="A12352" s="20" t="str">
        <f t="shared" si="582"/>
        <v>5661YANTANABIE</v>
      </c>
      <c r="B12352" s="20">
        <v>5661</v>
      </c>
      <c r="C12352" s="20" t="s">
        <v>11995</v>
      </c>
      <c r="D12352" s="21" t="s">
        <v>170</v>
      </c>
      <c r="E12352" s="22">
        <v>625.69999989586802</v>
      </c>
      <c r="F12352" s="22">
        <f t="shared" si="583"/>
        <v>688.26999988545492</v>
      </c>
      <c r="G12352" s="22">
        <f t="shared" si="584"/>
        <v>813.4099998646285</v>
      </c>
    </row>
    <row r="12353" spans="1:7" ht="25.5" customHeight="1" thickTop="1" thickBot="1" x14ac:dyDescent="0.25">
      <c r="A12353" s="20" t="str">
        <f t="shared" si="582"/>
        <v>5670BRAMFIELD</v>
      </c>
      <c r="B12353" s="37">
        <v>5670</v>
      </c>
      <c r="C12353" s="37" t="s">
        <v>11996</v>
      </c>
      <c r="D12353" s="38" t="s">
        <v>170</v>
      </c>
      <c r="E12353" s="39">
        <v>878.13399994184397</v>
      </c>
      <c r="F12353" s="39">
        <f t="shared" si="583"/>
        <v>965.94739993602843</v>
      </c>
      <c r="G12353" s="39">
        <f t="shared" si="584"/>
        <v>1141.5741999243971</v>
      </c>
    </row>
    <row r="12354" spans="1:7" ht="25.5" customHeight="1" thickTop="1" thickBot="1" x14ac:dyDescent="0.25">
      <c r="A12354" s="20" t="str">
        <f t="shared" si="582"/>
        <v>5670COLTON</v>
      </c>
      <c r="B12354" s="20">
        <v>5670</v>
      </c>
      <c r="C12354" s="20" t="s">
        <v>11997</v>
      </c>
      <c r="D12354" s="21" t="s">
        <v>170</v>
      </c>
      <c r="E12354" s="22">
        <v>878.13399994184397</v>
      </c>
      <c r="F12354" s="22">
        <f t="shared" si="583"/>
        <v>965.94739993602843</v>
      </c>
      <c r="G12354" s="22">
        <f t="shared" si="584"/>
        <v>1141.5741999243971</v>
      </c>
    </row>
    <row r="12355" spans="1:7" ht="25.5" customHeight="1" thickTop="1" thickBot="1" x14ac:dyDescent="0.25">
      <c r="A12355" s="20" t="str">
        <f t="shared" si="582"/>
        <v>5670COOLILLIE</v>
      </c>
      <c r="B12355" s="37">
        <v>5670</v>
      </c>
      <c r="C12355" s="37" t="s">
        <v>11998</v>
      </c>
      <c r="D12355" s="38" t="s">
        <v>170</v>
      </c>
      <c r="E12355" s="39">
        <v>878.13399994184397</v>
      </c>
      <c r="F12355" s="39">
        <f t="shared" si="583"/>
        <v>965.94739993602843</v>
      </c>
      <c r="G12355" s="39">
        <f t="shared" si="584"/>
        <v>1141.5741999243971</v>
      </c>
    </row>
    <row r="12356" spans="1:7" ht="25.5" customHeight="1" thickTop="1" thickBot="1" x14ac:dyDescent="0.25">
      <c r="A12356" s="20" t="str">
        <f t="shared" si="582"/>
        <v>5670ELLISTON</v>
      </c>
      <c r="B12356" s="20">
        <v>5670</v>
      </c>
      <c r="C12356" s="20" t="s">
        <v>11999</v>
      </c>
      <c r="D12356" s="21" t="s">
        <v>170</v>
      </c>
      <c r="E12356" s="22">
        <v>878.13399994184397</v>
      </c>
      <c r="F12356" s="22">
        <f t="shared" si="583"/>
        <v>965.94739993602843</v>
      </c>
      <c r="G12356" s="22">
        <f t="shared" si="584"/>
        <v>1141.5741999243971</v>
      </c>
    </row>
    <row r="12357" spans="1:7" ht="25.5" customHeight="1" thickTop="1" thickBot="1" x14ac:dyDescent="0.25">
      <c r="A12357" s="20" t="str">
        <f t="shared" ref="A12357:A12420" si="585">CONCATENATE(B12357,C12357)</f>
        <v>5670KAPPAWANTA</v>
      </c>
      <c r="B12357" s="37">
        <v>5670</v>
      </c>
      <c r="C12357" s="37" t="s">
        <v>12000</v>
      </c>
      <c r="D12357" s="38" t="s">
        <v>170</v>
      </c>
      <c r="E12357" s="39">
        <v>878.13399994184397</v>
      </c>
      <c r="F12357" s="39">
        <f t="shared" ref="F12357:F12420" si="586">1.1*E12357</f>
        <v>965.94739993602843</v>
      </c>
      <c r="G12357" s="39">
        <f t="shared" ref="G12357:G12420" si="587">1.3*E12357</f>
        <v>1141.5741999243971</v>
      </c>
    </row>
    <row r="12358" spans="1:7" ht="25.5" customHeight="1" thickTop="1" thickBot="1" x14ac:dyDescent="0.25">
      <c r="A12358" s="20" t="str">
        <f t="shared" si="585"/>
        <v>5670MOUNT JOY</v>
      </c>
      <c r="B12358" s="20">
        <v>5670</v>
      </c>
      <c r="C12358" s="20" t="s">
        <v>12001</v>
      </c>
      <c r="D12358" s="21" t="s">
        <v>170</v>
      </c>
      <c r="E12358" s="22">
        <v>878.13399994184397</v>
      </c>
      <c r="F12358" s="22">
        <f t="shared" si="586"/>
        <v>965.94739993602843</v>
      </c>
      <c r="G12358" s="22">
        <f t="shared" si="587"/>
        <v>1141.5741999243971</v>
      </c>
    </row>
    <row r="12359" spans="1:7" ht="25.5" customHeight="1" thickTop="1" thickBot="1" x14ac:dyDescent="0.25">
      <c r="A12359" s="20" t="str">
        <f t="shared" si="585"/>
        <v>5670MOUNT WEDGE</v>
      </c>
      <c r="B12359" s="37">
        <v>5670</v>
      </c>
      <c r="C12359" s="37" t="s">
        <v>12002</v>
      </c>
      <c r="D12359" s="38" t="s">
        <v>170</v>
      </c>
      <c r="E12359" s="39">
        <v>878.13399994184397</v>
      </c>
      <c r="F12359" s="39">
        <f t="shared" si="586"/>
        <v>965.94739993602843</v>
      </c>
      <c r="G12359" s="39">
        <f t="shared" si="587"/>
        <v>1141.5741999243971</v>
      </c>
    </row>
    <row r="12360" spans="1:7" ht="25.5" customHeight="1" thickTop="1" thickBot="1" x14ac:dyDescent="0.25">
      <c r="A12360" s="20" t="str">
        <f t="shared" si="585"/>
        <v>5670PALKAGEE</v>
      </c>
      <c r="B12360" s="20">
        <v>5670</v>
      </c>
      <c r="C12360" s="20" t="s">
        <v>12003</v>
      </c>
      <c r="D12360" s="21" t="s">
        <v>170</v>
      </c>
      <c r="E12360" s="22">
        <v>878.13399994184397</v>
      </c>
      <c r="F12360" s="22">
        <f t="shared" si="586"/>
        <v>965.94739993602843</v>
      </c>
      <c r="G12360" s="22">
        <f t="shared" si="587"/>
        <v>1141.5741999243971</v>
      </c>
    </row>
    <row r="12361" spans="1:7" ht="25.5" customHeight="1" thickTop="1" thickBot="1" x14ac:dyDescent="0.25">
      <c r="A12361" s="20" t="str">
        <f t="shared" si="585"/>
        <v>5670POLDA</v>
      </c>
      <c r="B12361" s="37">
        <v>5670</v>
      </c>
      <c r="C12361" s="37" t="s">
        <v>12004</v>
      </c>
      <c r="D12361" s="38" t="s">
        <v>170</v>
      </c>
      <c r="E12361" s="39">
        <v>878.13399994184397</v>
      </c>
      <c r="F12361" s="39">
        <f t="shared" si="586"/>
        <v>965.94739993602843</v>
      </c>
      <c r="G12361" s="39">
        <f t="shared" si="587"/>
        <v>1141.5741999243971</v>
      </c>
    </row>
    <row r="12362" spans="1:7" ht="25.5" customHeight="1" thickTop="1" thickBot="1" x14ac:dyDescent="0.25">
      <c r="A12362" s="20" t="str">
        <f t="shared" si="585"/>
        <v>5670TALIA</v>
      </c>
      <c r="B12362" s="20">
        <v>5670</v>
      </c>
      <c r="C12362" s="20" t="s">
        <v>12005</v>
      </c>
      <c r="D12362" s="21" t="s">
        <v>170</v>
      </c>
      <c r="E12362" s="22">
        <v>878.13399994184397</v>
      </c>
      <c r="F12362" s="22">
        <f t="shared" si="586"/>
        <v>965.94739993602843</v>
      </c>
      <c r="G12362" s="22">
        <f t="shared" si="587"/>
        <v>1141.5741999243971</v>
      </c>
    </row>
    <row r="12363" spans="1:7" ht="25.5" customHeight="1" thickTop="1" thickBot="1" x14ac:dyDescent="0.25">
      <c r="A12363" s="20" t="str">
        <f t="shared" si="585"/>
        <v>5671BAIRD BAY</v>
      </c>
      <c r="B12363" s="37">
        <v>5671</v>
      </c>
      <c r="C12363" s="37" t="s">
        <v>12006</v>
      </c>
      <c r="D12363" s="38" t="s">
        <v>170</v>
      </c>
      <c r="E12363" s="39">
        <v>740.44799989558203</v>
      </c>
      <c r="F12363" s="39">
        <f t="shared" si="586"/>
        <v>814.49279988514024</v>
      </c>
      <c r="G12363" s="39">
        <f t="shared" si="587"/>
        <v>962.58239986425667</v>
      </c>
    </row>
    <row r="12364" spans="1:7" ht="25.5" customHeight="1" thickTop="1" thickBot="1" x14ac:dyDescent="0.25">
      <c r="A12364" s="20" t="str">
        <f t="shared" si="585"/>
        <v>5671CALCA</v>
      </c>
      <c r="B12364" s="20">
        <v>5671</v>
      </c>
      <c r="C12364" s="20" t="s">
        <v>12007</v>
      </c>
      <c r="D12364" s="21" t="s">
        <v>170</v>
      </c>
      <c r="E12364" s="22">
        <v>740.44799989558203</v>
      </c>
      <c r="F12364" s="22">
        <f t="shared" si="586"/>
        <v>814.49279988514024</v>
      </c>
      <c r="G12364" s="22">
        <f t="shared" si="587"/>
        <v>962.58239986425667</v>
      </c>
    </row>
    <row r="12365" spans="1:7" ht="25.5" customHeight="1" thickTop="1" thickBot="1" x14ac:dyDescent="0.25">
      <c r="A12365" s="20" t="str">
        <f t="shared" si="585"/>
        <v>5671COLLEY</v>
      </c>
      <c r="B12365" s="37">
        <v>5671</v>
      </c>
      <c r="C12365" s="37" t="s">
        <v>12008</v>
      </c>
      <c r="D12365" s="38" t="s">
        <v>170</v>
      </c>
      <c r="E12365" s="39">
        <v>740.44799989558203</v>
      </c>
      <c r="F12365" s="39">
        <f t="shared" si="586"/>
        <v>814.49279988514024</v>
      </c>
      <c r="G12365" s="39">
        <f t="shared" si="587"/>
        <v>962.58239986425667</v>
      </c>
    </row>
    <row r="12366" spans="1:7" ht="25.5" customHeight="1" thickTop="1" thickBot="1" x14ac:dyDescent="0.25">
      <c r="A12366" s="20" t="str">
        <f t="shared" si="585"/>
        <v>5671MORTANA</v>
      </c>
      <c r="B12366" s="20">
        <v>5671</v>
      </c>
      <c r="C12366" s="20" t="s">
        <v>12009</v>
      </c>
      <c r="D12366" s="21" t="s">
        <v>170</v>
      </c>
      <c r="E12366" s="22">
        <v>740.44799989558203</v>
      </c>
      <c r="F12366" s="22">
        <f t="shared" si="586"/>
        <v>814.49279988514024</v>
      </c>
      <c r="G12366" s="22">
        <f t="shared" si="587"/>
        <v>962.58239986425667</v>
      </c>
    </row>
    <row r="12367" spans="1:7" ht="25.5" customHeight="1" thickTop="1" thickBot="1" x14ac:dyDescent="0.25">
      <c r="A12367" s="20" t="str">
        <f t="shared" si="585"/>
        <v>5671MOUNT COOPER</v>
      </c>
      <c r="B12367" s="37">
        <v>5671</v>
      </c>
      <c r="C12367" s="37" t="s">
        <v>12010</v>
      </c>
      <c r="D12367" s="38" t="s">
        <v>170</v>
      </c>
      <c r="E12367" s="39">
        <v>740.44799989558203</v>
      </c>
      <c r="F12367" s="39">
        <f t="shared" si="586"/>
        <v>814.49279988514024</v>
      </c>
      <c r="G12367" s="39">
        <f t="shared" si="587"/>
        <v>962.58239986425667</v>
      </c>
    </row>
    <row r="12368" spans="1:7" ht="25.5" customHeight="1" thickTop="1" thickBot="1" x14ac:dyDescent="0.25">
      <c r="A12368" s="20" t="str">
        <f t="shared" si="585"/>
        <v>5671PORT KENNY</v>
      </c>
      <c r="B12368" s="20">
        <v>5671</v>
      </c>
      <c r="C12368" s="20" t="s">
        <v>12011</v>
      </c>
      <c r="D12368" s="21" t="s">
        <v>170</v>
      </c>
      <c r="E12368" s="22">
        <v>740.44799989558203</v>
      </c>
      <c r="F12368" s="22">
        <f t="shared" si="586"/>
        <v>814.49279988514024</v>
      </c>
      <c r="G12368" s="22">
        <f t="shared" si="587"/>
        <v>962.58239986425667</v>
      </c>
    </row>
    <row r="12369" spans="1:7" ht="25.5" customHeight="1" thickTop="1" thickBot="1" x14ac:dyDescent="0.25">
      <c r="A12369" s="20" t="str">
        <f t="shared" si="585"/>
        <v>5671TYRINGA</v>
      </c>
      <c r="B12369" s="37">
        <v>5671</v>
      </c>
      <c r="C12369" s="37" t="s">
        <v>12012</v>
      </c>
      <c r="D12369" s="38" t="s">
        <v>170</v>
      </c>
      <c r="E12369" s="39">
        <v>740.44799989558203</v>
      </c>
      <c r="F12369" s="39">
        <f t="shared" si="586"/>
        <v>814.49279988514024</v>
      </c>
      <c r="G12369" s="39">
        <f t="shared" si="587"/>
        <v>962.58239986425667</v>
      </c>
    </row>
    <row r="12370" spans="1:7" ht="25.5" customHeight="1" thickTop="1" thickBot="1" x14ac:dyDescent="0.25">
      <c r="A12370" s="20" t="str">
        <f t="shared" si="585"/>
        <v>5671WITERA</v>
      </c>
      <c r="B12370" s="20">
        <v>5671</v>
      </c>
      <c r="C12370" s="20" t="s">
        <v>12013</v>
      </c>
      <c r="D12370" s="21" t="s">
        <v>170</v>
      </c>
      <c r="E12370" s="22">
        <v>740.44799989558203</v>
      </c>
      <c r="F12370" s="22">
        <f t="shared" si="586"/>
        <v>814.49279988514024</v>
      </c>
      <c r="G12370" s="22">
        <f t="shared" si="587"/>
        <v>962.58239986425667</v>
      </c>
    </row>
    <row r="12371" spans="1:7" ht="25.5" customHeight="1" thickTop="1" thickBot="1" x14ac:dyDescent="0.25">
      <c r="A12371" s="20" t="str">
        <f t="shared" si="585"/>
        <v>5680CARAWA</v>
      </c>
      <c r="B12371" s="37">
        <v>5680</v>
      </c>
      <c r="C12371" s="37" t="s">
        <v>12014</v>
      </c>
      <c r="D12371" s="38" t="s">
        <v>170</v>
      </c>
      <c r="E12371" s="39">
        <v>669.22199955974997</v>
      </c>
      <c r="F12371" s="39">
        <f t="shared" si="586"/>
        <v>736.14419951572506</v>
      </c>
      <c r="G12371" s="39">
        <f t="shared" si="587"/>
        <v>869.98859942767501</v>
      </c>
    </row>
    <row r="12372" spans="1:7" ht="25.5" customHeight="1" thickTop="1" thickBot="1" x14ac:dyDescent="0.25">
      <c r="A12372" s="20" t="str">
        <f t="shared" si="585"/>
        <v>5680CHANDADA</v>
      </c>
      <c r="B12372" s="20">
        <v>5680</v>
      </c>
      <c r="C12372" s="20" t="s">
        <v>12015</v>
      </c>
      <c r="D12372" s="21" t="s">
        <v>170</v>
      </c>
      <c r="E12372" s="22">
        <v>669.22199955974997</v>
      </c>
      <c r="F12372" s="22">
        <f t="shared" si="586"/>
        <v>736.14419951572506</v>
      </c>
      <c r="G12372" s="22">
        <f t="shared" si="587"/>
        <v>869.98859942767501</v>
      </c>
    </row>
    <row r="12373" spans="1:7" ht="25.5" customHeight="1" thickTop="1" thickBot="1" x14ac:dyDescent="0.25">
      <c r="A12373" s="20" t="str">
        <f t="shared" si="585"/>
        <v>5680CHINBINGINA</v>
      </c>
      <c r="B12373" s="37">
        <v>5680</v>
      </c>
      <c r="C12373" s="37" t="s">
        <v>12016</v>
      </c>
      <c r="D12373" s="38" t="s">
        <v>170</v>
      </c>
      <c r="E12373" s="39">
        <v>669.22199955974997</v>
      </c>
      <c r="F12373" s="39">
        <f t="shared" si="586"/>
        <v>736.14419951572506</v>
      </c>
      <c r="G12373" s="39">
        <f t="shared" si="587"/>
        <v>869.98859942767501</v>
      </c>
    </row>
    <row r="12374" spans="1:7" ht="25.5" customHeight="1" thickTop="1" thickBot="1" x14ac:dyDescent="0.25">
      <c r="A12374" s="20" t="str">
        <f t="shared" si="585"/>
        <v>5680EBA ANCHORAGE</v>
      </c>
      <c r="B12374" s="20">
        <v>5680</v>
      </c>
      <c r="C12374" s="20" t="s">
        <v>12017</v>
      </c>
      <c r="D12374" s="21" t="s">
        <v>170</v>
      </c>
      <c r="E12374" s="22">
        <v>669.22199955974997</v>
      </c>
      <c r="F12374" s="22">
        <f t="shared" si="586"/>
        <v>736.14419951572506</v>
      </c>
      <c r="G12374" s="22">
        <f t="shared" si="587"/>
        <v>869.98859942767501</v>
      </c>
    </row>
    <row r="12375" spans="1:7" ht="25.5" customHeight="1" thickTop="1" thickBot="1" x14ac:dyDescent="0.25">
      <c r="A12375" s="20" t="str">
        <f t="shared" si="585"/>
        <v>5680HASLAM</v>
      </c>
      <c r="B12375" s="37">
        <v>5680</v>
      </c>
      <c r="C12375" s="37" t="s">
        <v>12018</v>
      </c>
      <c r="D12375" s="38" t="s">
        <v>170</v>
      </c>
      <c r="E12375" s="39">
        <v>669.22199955974997</v>
      </c>
      <c r="F12375" s="39">
        <f t="shared" si="586"/>
        <v>736.14419951572506</v>
      </c>
      <c r="G12375" s="39">
        <f t="shared" si="587"/>
        <v>869.98859942767501</v>
      </c>
    </row>
    <row r="12376" spans="1:7" ht="25.5" customHeight="1" thickTop="1" thickBot="1" x14ac:dyDescent="0.25">
      <c r="A12376" s="20" t="str">
        <f t="shared" si="585"/>
        <v>5680INKSTER</v>
      </c>
      <c r="B12376" s="20">
        <v>5680</v>
      </c>
      <c r="C12376" s="20" t="s">
        <v>12019</v>
      </c>
      <c r="D12376" s="21" t="s">
        <v>170</v>
      </c>
      <c r="E12376" s="22">
        <v>669.22199955974997</v>
      </c>
      <c r="F12376" s="22">
        <f t="shared" si="586"/>
        <v>736.14419951572506</v>
      </c>
      <c r="G12376" s="22">
        <f t="shared" si="587"/>
        <v>869.98859942767501</v>
      </c>
    </row>
    <row r="12377" spans="1:7" ht="25.5" customHeight="1" thickTop="1" thickBot="1" x14ac:dyDescent="0.25">
      <c r="A12377" s="20" t="str">
        <f t="shared" si="585"/>
        <v>5680LAURA BAY</v>
      </c>
      <c r="B12377" s="37">
        <v>5680</v>
      </c>
      <c r="C12377" s="37" t="s">
        <v>12020</v>
      </c>
      <c r="D12377" s="38" t="s">
        <v>170</v>
      </c>
      <c r="E12377" s="39">
        <v>669.22199955974997</v>
      </c>
      <c r="F12377" s="39">
        <f t="shared" si="586"/>
        <v>736.14419951572506</v>
      </c>
      <c r="G12377" s="39">
        <f t="shared" si="587"/>
        <v>869.98859942767501</v>
      </c>
    </row>
    <row r="12378" spans="1:7" ht="25.5" customHeight="1" thickTop="1" thickBot="1" x14ac:dyDescent="0.25">
      <c r="A12378" s="20" t="str">
        <f t="shared" si="585"/>
        <v>5680MARYVALE</v>
      </c>
      <c r="B12378" s="20">
        <v>5680</v>
      </c>
      <c r="C12378" s="20" t="s">
        <v>4829</v>
      </c>
      <c r="D12378" s="21" t="s">
        <v>170</v>
      </c>
      <c r="E12378" s="22">
        <v>669.22199955974997</v>
      </c>
      <c r="F12378" s="22">
        <f t="shared" si="586"/>
        <v>736.14419951572506</v>
      </c>
      <c r="G12378" s="22">
        <f t="shared" si="587"/>
        <v>869.98859942767501</v>
      </c>
    </row>
    <row r="12379" spans="1:7" ht="25.5" customHeight="1" thickTop="1" thickBot="1" x14ac:dyDescent="0.25">
      <c r="A12379" s="20" t="str">
        <f t="shared" si="585"/>
        <v>5680MUDAMUCKLA</v>
      </c>
      <c r="B12379" s="37">
        <v>5680</v>
      </c>
      <c r="C12379" s="37" t="s">
        <v>12021</v>
      </c>
      <c r="D12379" s="38" t="s">
        <v>170</v>
      </c>
      <c r="E12379" s="39">
        <v>669.22199955974997</v>
      </c>
      <c r="F12379" s="39">
        <f t="shared" si="586"/>
        <v>736.14419951572506</v>
      </c>
      <c r="G12379" s="39">
        <f t="shared" si="587"/>
        <v>869.98859942767501</v>
      </c>
    </row>
    <row r="12380" spans="1:7" ht="25.5" customHeight="1" thickTop="1" thickBot="1" x14ac:dyDescent="0.25">
      <c r="A12380" s="20" t="str">
        <f t="shared" si="585"/>
        <v>5680NUNJIKOMPITA</v>
      </c>
      <c r="B12380" s="20">
        <v>5680</v>
      </c>
      <c r="C12380" s="20" t="s">
        <v>12022</v>
      </c>
      <c r="D12380" s="21" t="s">
        <v>170</v>
      </c>
      <c r="E12380" s="22">
        <v>669.22199955974997</v>
      </c>
      <c r="F12380" s="22">
        <f t="shared" si="586"/>
        <v>736.14419951572506</v>
      </c>
      <c r="G12380" s="22">
        <f t="shared" si="587"/>
        <v>869.98859942767501</v>
      </c>
    </row>
    <row r="12381" spans="1:7" ht="25.5" customHeight="1" thickTop="1" thickBot="1" x14ac:dyDescent="0.25">
      <c r="A12381" s="20" t="str">
        <f t="shared" si="585"/>
        <v>5680PERLUBIE</v>
      </c>
      <c r="B12381" s="37">
        <v>5680</v>
      </c>
      <c r="C12381" s="37" t="s">
        <v>12023</v>
      </c>
      <c r="D12381" s="38" t="s">
        <v>170</v>
      </c>
      <c r="E12381" s="39">
        <v>669.22199955974997</v>
      </c>
      <c r="F12381" s="39">
        <f t="shared" si="586"/>
        <v>736.14419951572506</v>
      </c>
      <c r="G12381" s="39">
        <f t="shared" si="587"/>
        <v>869.98859942767501</v>
      </c>
    </row>
    <row r="12382" spans="1:7" ht="25.5" customHeight="1" thickTop="1" thickBot="1" x14ac:dyDescent="0.25">
      <c r="A12382" s="20" t="str">
        <f t="shared" si="585"/>
        <v>5680PETINA</v>
      </c>
      <c r="B12382" s="20">
        <v>5680</v>
      </c>
      <c r="C12382" s="20" t="s">
        <v>12024</v>
      </c>
      <c r="D12382" s="21" t="s">
        <v>170</v>
      </c>
      <c r="E12382" s="22">
        <v>669.22199955974997</v>
      </c>
      <c r="F12382" s="22">
        <f t="shared" si="586"/>
        <v>736.14419951572506</v>
      </c>
      <c r="G12382" s="22">
        <f t="shared" si="587"/>
        <v>869.98859942767501</v>
      </c>
    </row>
    <row r="12383" spans="1:7" ht="25.5" customHeight="1" thickTop="1" thickBot="1" x14ac:dyDescent="0.25">
      <c r="A12383" s="20" t="str">
        <f t="shared" si="585"/>
        <v>5680PIEDNIPPIE</v>
      </c>
      <c r="B12383" s="37">
        <v>5680</v>
      </c>
      <c r="C12383" s="37" t="s">
        <v>12025</v>
      </c>
      <c r="D12383" s="38" t="s">
        <v>170</v>
      </c>
      <c r="E12383" s="39">
        <v>669.22199955974997</v>
      </c>
      <c r="F12383" s="39">
        <f t="shared" si="586"/>
        <v>736.14419951572506</v>
      </c>
      <c r="G12383" s="39">
        <f t="shared" si="587"/>
        <v>869.98859942767501</v>
      </c>
    </row>
    <row r="12384" spans="1:7" ht="25.5" customHeight="1" thickTop="1" thickBot="1" x14ac:dyDescent="0.25">
      <c r="A12384" s="20" t="str">
        <f t="shared" si="585"/>
        <v>5680PUNTABIE</v>
      </c>
      <c r="B12384" s="20">
        <v>5680</v>
      </c>
      <c r="C12384" s="20" t="s">
        <v>12026</v>
      </c>
      <c r="D12384" s="21" t="s">
        <v>170</v>
      </c>
      <c r="E12384" s="22">
        <v>669.22199955974997</v>
      </c>
      <c r="F12384" s="22">
        <f t="shared" si="586"/>
        <v>736.14419951572506</v>
      </c>
      <c r="G12384" s="22">
        <f t="shared" si="587"/>
        <v>869.98859942767501</v>
      </c>
    </row>
    <row r="12385" spans="1:7" ht="25.5" customHeight="1" thickTop="1" thickBot="1" x14ac:dyDescent="0.25">
      <c r="A12385" s="20" t="str">
        <f t="shared" si="585"/>
        <v>5680SCEALE BAY</v>
      </c>
      <c r="B12385" s="37">
        <v>5680</v>
      </c>
      <c r="C12385" s="37" t="s">
        <v>12027</v>
      </c>
      <c r="D12385" s="38" t="s">
        <v>170</v>
      </c>
      <c r="E12385" s="39">
        <v>669.22199955974997</v>
      </c>
      <c r="F12385" s="39">
        <f t="shared" si="586"/>
        <v>736.14419951572506</v>
      </c>
      <c r="G12385" s="39">
        <f t="shared" si="587"/>
        <v>869.98859942767501</v>
      </c>
    </row>
    <row r="12386" spans="1:7" ht="25.5" customHeight="1" thickTop="1" thickBot="1" x14ac:dyDescent="0.25">
      <c r="A12386" s="20" t="str">
        <f t="shared" si="585"/>
        <v>5680SMOKY BAY</v>
      </c>
      <c r="B12386" s="20">
        <v>5680</v>
      </c>
      <c r="C12386" s="20" t="s">
        <v>12028</v>
      </c>
      <c r="D12386" s="21" t="s">
        <v>170</v>
      </c>
      <c r="E12386" s="22">
        <v>669.22199955974997</v>
      </c>
      <c r="F12386" s="22">
        <f t="shared" si="586"/>
        <v>736.14419951572506</v>
      </c>
      <c r="G12386" s="22">
        <f t="shared" si="587"/>
        <v>869.98859942767501</v>
      </c>
    </row>
    <row r="12387" spans="1:7" ht="25.5" customHeight="1" thickTop="1" thickBot="1" x14ac:dyDescent="0.25">
      <c r="A12387" s="20" t="str">
        <f t="shared" si="585"/>
        <v>5680STREAKY BAY</v>
      </c>
      <c r="B12387" s="37">
        <v>5680</v>
      </c>
      <c r="C12387" s="37" t="s">
        <v>12029</v>
      </c>
      <c r="D12387" s="38" t="s">
        <v>170</v>
      </c>
      <c r="E12387" s="39">
        <v>669.22199955974997</v>
      </c>
      <c r="F12387" s="39">
        <f t="shared" si="586"/>
        <v>736.14419951572506</v>
      </c>
      <c r="G12387" s="39">
        <f t="shared" si="587"/>
        <v>869.98859942767501</v>
      </c>
    </row>
    <row r="12388" spans="1:7" ht="25.5" customHeight="1" thickTop="1" thickBot="1" x14ac:dyDescent="0.25">
      <c r="A12388" s="20" t="str">
        <f t="shared" si="585"/>
        <v>5680WESTALL</v>
      </c>
      <c r="B12388" s="20">
        <v>5680</v>
      </c>
      <c r="C12388" s="20" t="s">
        <v>12030</v>
      </c>
      <c r="D12388" s="21" t="s">
        <v>170</v>
      </c>
      <c r="E12388" s="22">
        <v>669.22199955974997</v>
      </c>
      <c r="F12388" s="22">
        <f t="shared" si="586"/>
        <v>736.14419951572506</v>
      </c>
      <c r="G12388" s="22">
        <f t="shared" si="587"/>
        <v>869.98859942767501</v>
      </c>
    </row>
    <row r="12389" spans="1:7" ht="25.5" customHeight="1" thickTop="1" thickBot="1" x14ac:dyDescent="0.25">
      <c r="A12389" s="20" t="str">
        <f t="shared" si="585"/>
        <v>5680YANERBIE</v>
      </c>
      <c r="B12389" s="37">
        <v>5680</v>
      </c>
      <c r="C12389" s="37" t="s">
        <v>12031</v>
      </c>
      <c r="D12389" s="38" t="s">
        <v>170</v>
      </c>
      <c r="E12389" s="39">
        <v>669.22199955974997</v>
      </c>
      <c r="F12389" s="39">
        <f t="shared" si="586"/>
        <v>736.14419951572506</v>
      </c>
      <c r="G12389" s="39">
        <f t="shared" si="587"/>
        <v>869.98859942767501</v>
      </c>
    </row>
    <row r="12390" spans="1:7" ht="25.5" customHeight="1" thickTop="1" thickBot="1" x14ac:dyDescent="0.25">
      <c r="A12390" s="20" t="str">
        <f t="shared" si="585"/>
        <v>5690CEDUNA</v>
      </c>
      <c r="B12390" s="20">
        <v>5690</v>
      </c>
      <c r="C12390" s="20" t="s">
        <v>12032</v>
      </c>
      <c r="D12390" s="21" t="s">
        <v>170</v>
      </c>
      <c r="E12390" s="22">
        <v>664.05599988438598</v>
      </c>
      <c r="F12390" s="22">
        <f t="shared" si="586"/>
        <v>730.46159987282465</v>
      </c>
      <c r="G12390" s="22">
        <f t="shared" si="587"/>
        <v>863.27279984970176</v>
      </c>
    </row>
    <row r="12391" spans="1:7" ht="25.5" customHeight="1" thickTop="1" thickBot="1" x14ac:dyDescent="0.25">
      <c r="A12391" s="20" t="str">
        <f t="shared" si="585"/>
        <v>5690CEDUNA WATERS</v>
      </c>
      <c r="B12391" s="37">
        <v>5690</v>
      </c>
      <c r="C12391" s="37" t="s">
        <v>12033</v>
      </c>
      <c r="D12391" s="38" t="s">
        <v>170</v>
      </c>
      <c r="E12391" s="39">
        <v>664.05599988438598</v>
      </c>
      <c r="F12391" s="39">
        <f t="shared" si="586"/>
        <v>730.46159987282465</v>
      </c>
      <c r="G12391" s="39">
        <f t="shared" si="587"/>
        <v>863.27279984970176</v>
      </c>
    </row>
    <row r="12392" spans="1:7" ht="25.5" customHeight="1" thickTop="1" thickBot="1" x14ac:dyDescent="0.25">
      <c r="A12392" s="20" t="str">
        <f t="shared" si="585"/>
        <v>5690CHARRA</v>
      </c>
      <c r="B12392" s="20">
        <v>5690</v>
      </c>
      <c r="C12392" s="20" t="s">
        <v>12034</v>
      </c>
      <c r="D12392" s="21" t="s">
        <v>170</v>
      </c>
      <c r="E12392" s="22">
        <v>664.05599988438598</v>
      </c>
      <c r="F12392" s="22">
        <f t="shared" si="586"/>
        <v>730.46159987282465</v>
      </c>
      <c r="G12392" s="22">
        <f t="shared" si="587"/>
        <v>863.27279984970176</v>
      </c>
    </row>
    <row r="12393" spans="1:7" ht="25.5" customHeight="1" thickTop="1" thickBot="1" x14ac:dyDescent="0.25">
      <c r="A12393" s="20" t="str">
        <f t="shared" si="585"/>
        <v>5690COORABIE</v>
      </c>
      <c r="B12393" s="37">
        <v>5690</v>
      </c>
      <c r="C12393" s="37" t="s">
        <v>12035</v>
      </c>
      <c r="D12393" s="38" t="s">
        <v>170</v>
      </c>
      <c r="E12393" s="39">
        <v>664.05599988438598</v>
      </c>
      <c r="F12393" s="39">
        <f t="shared" si="586"/>
        <v>730.46159987282465</v>
      </c>
      <c r="G12393" s="39">
        <f t="shared" si="587"/>
        <v>863.27279984970176</v>
      </c>
    </row>
    <row r="12394" spans="1:7" ht="25.5" customHeight="1" thickTop="1" thickBot="1" x14ac:dyDescent="0.25">
      <c r="A12394" s="20" t="str">
        <f t="shared" si="585"/>
        <v>5690DENIAL BAY</v>
      </c>
      <c r="B12394" s="20">
        <v>5690</v>
      </c>
      <c r="C12394" s="20" t="s">
        <v>12036</v>
      </c>
      <c r="D12394" s="21" t="s">
        <v>170</v>
      </c>
      <c r="E12394" s="22">
        <v>664.05599988438598</v>
      </c>
      <c r="F12394" s="22">
        <f t="shared" si="586"/>
        <v>730.46159987282465</v>
      </c>
      <c r="G12394" s="22">
        <f t="shared" si="587"/>
        <v>863.27279984970176</v>
      </c>
    </row>
    <row r="12395" spans="1:7" ht="25.5" customHeight="1" thickTop="1" thickBot="1" x14ac:dyDescent="0.25">
      <c r="A12395" s="20" t="str">
        <f t="shared" si="585"/>
        <v>5690FOWLERS BAY</v>
      </c>
      <c r="B12395" s="37">
        <v>5690</v>
      </c>
      <c r="C12395" s="37" t="s">
        <v>12037</v>
      </c>
      <c r="D12395" s="38" t="s">
        <v>170</v>
      </c>
      <c r="E12395" s="39">
        <v>664.05599988438598</v>
      </c>
      <c r="F12395" s="39">
        <f t="shared" si="586"/>
        <v>730.46159987282465</v>
      </c>
      <c r="G12395" s="39">
        <f t="shared" si="587"/>
        <v>863.27279984970176</v>
      </c>
    </row>
    <row r="12396" spans="1:7" ht="25.5" customHeight="1" thickTop="1" thickBot="1" x14ac:dyDescent="0.25">
      <c r="A12396" s="20" t="str">
        <f t="shared" si="585"/>
        <v>5690KALANBI</v>
      </c>
      <c r="B12396" s="20">
        <v>5690</v>
      </c>
      <c r="C12396" s="20" t="s">
        <v>12038</v>
      </c>
      <c r="D12396" s="21" t="s">
        <v>170</v>
      </c>
      <c r="E12396" s="22">
        <v>664.05599988438598</v>
      </c>
      <c r="F12396" s="22">
        <f t="shared" si="586"/>
        <v>730.46159987282465</v>
      </c>
      <c r="G12396" s="22">
        <f t="shared" si="587"/>
        <v>863.27279984970176</v>
      </c>
    </row>
    <row r="12397" spans="1:7" ht="25.5" customHeight="1" thickTop="1" thickBot="1" x14ac:dyDescent="0.25">
      <c r="A12397" s="20" t="str">
        <f t="shared" si="585"/>
        <v>5690KOONIBBA</v>
      </c>
      <c r="B12397" s="37">
        <v>5690</v>
      </c>
      <c r="C12397" s="37" t="s">
        <v>12039</v>
      </c>
      <c r="D12397" s="38" t="s">
        <v>170</v>
      </c>
      <c r="E12397" s="39">
        <v>664.05599988438598</v>
      </c>
      <c r="F12397" s="39">
        <f t="shared" si="586"/>
        <v>730.46159987282465</v>
      </c>
      <c r="G12397" s="39">
        <f t="shared" si="587"/>
        <v>863.27279984970176</v>
      </c>
    </row>
    <row r="12398" spans="1:7" ht="25.5" customHeight="1" thickTop="1" thickBot="1" x14ac:dyDescent="0.25">
      <c r="A12398" s="20" t="str">
        <f t="shared" si="585"/>
        <v>5690MALTEE</v>
      </c>
      <c r="B12398" s="20">
        <v>5690</v>
      </c>
      <c r="C12398" s="20" t="s">
        <v>12040</v>
      </c>
      <c r="D12398" s="21" t="s">
        <v>170</v>
      </c>
      <c r="E12398" s="22">
        <v>664.05599988438598</v>
      </c>
      <c r="F12398" s="22">
        <f t="shared" si="586"/>
        <v>730.46159987282465</v>
      </c>
      <c r="G12398" s="22">
        <f t="shared" si="587"/>
        <v>863.27279984970176</v>
      </c>
    </row>
    <row r="12399" spans="1:7" ht="25.5" customHeight="1" thickTop="1" thickBot="1" x14ac:dyDescent="0.25">
      <c r="A12399" s="20" t="str">
        <f t="shared" si="585"/>
        <v>5690MERGHINY</v>
      </c>
      <c r="B12399" s="37">
        <v>5690</v>
      </c>
      <c r="C12399" s="37" t="s">
        <v>12041</v>
      </c>
      <c r="D12399" s="38" t="s">
        <v>170</v>
      </c>
      <c r="E12399" s="39">
        <v>664.05599988438598</v>
      </c>
      <c r="F12399" s="39">
        <f t="shared" si="586"/>
        <v>730.46159987282465</v>
      </c>
      <c r="G12399" s="39">
        <f t="shared" si="587"/>
        <v>863.27279984970176</v>
      </c>
    </row>
    <row r="12400" spans="1:7" ht="25.5" customHeight="1" thickTop="1" thickBot="1" x14ac:dyDescent="0.25">
      <c r="A12400" s="20" t="str">
        <f t="shared" si="585"/>
        <v>5690NADIA</v>
      </c>
      <c r="B12400" s="20">
        <v>5690</v>
      </c>
      <c r="C12400" s="20" t="s">
        <v>12042</v>
      </c>
      <c r="D12400" s="21" t="s">
        <v>170</v>
      </c>
      <c r="E12400" s="22">
        <v>664.05599988438598</v>
      </c>
      <c r="F12400" s="22">
        <f t="shared" si="586"/>
        <v>730.46159987282465</v>
      </c>
      <c r="G12400" s="22">
        <f t="shared" si="587"/>
        <v>863.27279984970176</v>
      </c>
    </row>
    <row r="12401" spans="1:7" ht="25.5" customHeight="1" thickTop="1" thickBot="1" x14ac:dyDescent="0.25">
      <c r="A12401" s="20" t="str">
        <f t="shared" si="585"/>
        <v>5690NULLARBOR</v>
      </c>
      <c r="B12401" s="37">
        <v>5690</v>
      </c>
      <c r="C12401" s="37" t="s">
        <v>12043</v>
      </c>
      <c r="D12401" s="38" t="s">
        <v>170</v>
      </c>
      <c r="E12401" s="39">
        <v>664.05599988438598</v>
      </c>
      <c r="F12401" s="39">
        <f t="shared" si="586"/>
        <v>730.46159987282465</v>
      </c>
      <c r="G12401" s="39">
        <f t="shared" si="587"/>
        <v>863.27279984970176</v>
      </c>
    </row>
    <row r="12402" spans="1:7" ht="25.5" customHeight="1" thickTop="1" thickBot="1" x14ac:dyDescent="0.25">
      <c r="A12402" s="20" t="str">
        <f t="shared" si="585"/>
        <v>5690PENONG</v>
      </c>
      <c r="B12402" s="20">
        <v>5690</v>
      </c>
      <c r="C12402" s="20" t="s">
        <v>12044</v>
      </c>
      <c r="D12402" s="21" t="s">
        <v>170</v>
      </c>
      <c r="E12402" s="22">
        <v>664.05599988438598</v>
      </c>
      <c r="F12402" s="22">
        <f t="shared" si="586"/>
        <v>730.46159987282465</v>
      </c>
      <c r="G12402" s="22">
        <f t="shared" si="587"/>
        <v>863.27279984970176</v>
      </c>
    </row>
    <row r="12403" spans="1:7" ht="25.5" customHeight="1" thickTop="1" thickBot="1" x14ac:dyDescent="0.25">
      <c r="A12403" s="20" t="str">
        <f t="shared" si="585"/>
        <v>5690THEVENARD</v>
      </c>
      <c r="B12403" s="37">
        <v>5690</v>
      </c>
      <c r="C12403" s="37" t="s">
        <v>12045</v>
      </c>
      <c r="D12403" s="38" t="s">
        <v>170</v>
      </c>
      <c r="E12403" s="39">
        <v>664.05599988438598</v>
      </c>
      <c r="F12403" s="39">
        <f t="shared" si="586"/>
        <v>730.46159987282465</v>
      </c>
      <c r="G12403" s="39">
        <f t="shared" si="587"/>
        <v>863.27279984970176</v>
      </c>
    </row>
    <row r="12404" spans="1:7" ht="25.5" customHeight="1" thickTop="1" thickBot="1" x14ac:dyDescent="0.25">
      <c r="A12404" s="20" t="str">
        <f t="shared" si="585"/>
        <v>5690UWORRA</v>
      </c>
      <c r="B12404" s="20">
        <v>5690</v>
      </c>
      <c r="C12404" s="20" t="s">
        <v>12046</v>
      </c>
      <c r="D12404" s="21" t="s">
        <v>170</v>
      </c>
      <c r="E12404" s="22">
        <v>664.05599988438598</v>
      </c>
      <c r="F12404" s="22">
        <f t="shared" si="586"/>
        <v>730.46159987282465</v>
      </c>
      <c r="G12404" s="22">
        <f t="shared" si="587"/>
        <v>863.27279984970176</v>
      </c>
    </row>
    <row r="12405" spans="1:7" ht="25.5" customHeight="1" thickTop="1" thickBot="1" x14ac:dyDescent="0.25">
      <c r="A12405" s="20" t="str">
        <f t="shared" si="585"/>
        <v>5690WANDANA</v>
      </c>
      <c r="B12405" s="37">
        <v>5690</v>
      </c>
      <c r="C12405" s="37" t="s">
        <v>12047</v>
      </c>
      <c r="D12405" s="38" t="s">
        <v>170</v>
      </c>
      <c r="E12405" s="39">
        <v>664.05599988438598</v>
      </c>
      <c r="F12405" s="39">
        <f t="shared" si="586"/>
        <v>730.46159987282465</v>
      </c>
      <c r="G12405" s="39">
        <f t="shared" si="587"/>
        <v>863.27279984970176</v>
      </c>
    </row>
    <row r="12406" spans="1:7" ht="25.5" customHeight="1" thickTop="1" thickBot="1" x14ac:dyDescent="0.25">
      <c r="A12406" s="20" t="str">
        <f t="shared" si="585"/>
        <v>5690WATRABA</v>
      </c>
      <c r="B12406" s="20">
        <v>5690</v>
      </c>
      <c r="C12406" s="20" t="s">
        <v>12048</v>
      </c>
      <c r="D12406" s="21" t="s">
        <v>170</v>
      </c>
      <c r="E12406" s="22">
        <v>664.05599988438598</v>
      </c>
      <c r="F12406" s="22">
        <f t="shared" si="586"/>
        <v>730.46159987282465</v>
      </c>
      <c r="G12406" s="22">
        <f t="shared" si="587"/>
        <v>863.27279984970176</v>
      </c>
    </row>
    <row r="12407" spans="1:7" ht="25.5" customHeight="1" thickTop="1" thickBot="1" x14ac:dyDescent="0.25">
      <c r="A12407" s="20" t="str">
        <f t="shared" si="585"/>
        <v>5690WHITE WELL CORNER</v>
      </c>
      <c r="B12407" s="37">
        <v>5690</v>
      </c>
      <c r="C12407" s="37" t="s">
        <v>12049</v>
      </c>
      <c r="D12407" s="38" t="s">
        <v>170</v>
      </c>
      <c r="E12407" s="39">
        <v>664.05599988438598</v>
      </c>
      <c r="F12407" s="39">
        <f t="shared" si="586"/>
        <v>730.46159987282465</v>
      </c>
      <c r="G12407" s="39">
        <f t="shared" si="587"/>
        <v>863.27279984970176</v>
      </c>
    </row>
    <row r="12408" spans="1:7" ht="25.5" customHeight="1" thickTop="1" thickBot="1" x14ac:dyDescent="0.25">
      <c r="A12408" s="20" t="str">
        <f t="shared" si="585"/>
        <v>5690YALATA</v>
      </c>
      <c r="B12408" s="20">
        <v>5690</v>
      </c>
      <c r="C12408" s="20" t="s">
        <v>12050</v>
      </c>
      <c r="D12408" s="21" t="s">
        <v>170</v>
      </c>
      <c r="E12408" s="22">
        <v>664.05599988438598</v>
      </c>
      <c r="F12408" s="22">
        <f t="shared" si="586"/>
        <v>730.46159987282465</v>
      </c>
      <c r="G12408" s="22">
        <f t="shared" si="587"/>
        <v>863.27279984970176</v>
      </c>
    </row>
    <row r="12409" spans="1:7" ht="25.5" customHeight="1" thickTop="1" thickBot="1" x14ac:dyDescent="0.25">
      <c r="A12409" s="20" t="str">
        <f t="shared" si="585"/>
        <v>5700BLANCHE HARBOR</v>
      </c>
      <c r="B12409" s="37">
        <v>5700</v>
      </c>
      <c r="C12409" s="37" t="s">
        <v>12051</v>
      </c>
      <c r="D12409" s="38" t="s">
        <v>170</v>
      </c>
      <c r="E12409" s="39">
        <v>840.63000031604395</v>
      </c>
      <c r="F12409" s="39">
        <f t="shared" si="586"/>
        <v>924.69300034764842</v>
      </c>
      <c r="G12409" s="39">
        <f t="shared" si="587"/>
        <v>1092.8190004108571</v>
      </c>
    </row>
    <row r="12410" spans="1:7" ht="25.5" customHeight="1" thickTop="1" thickBot="1" x14ac:dyDescent="0.25">
      <c r="A12410" s="20" t="str">
        <f t="shared" si="585"/>
        <v>5700COMMISSARIAT POINT</v>
      </c>
      <c r="B12410" s="20">
        <v>5700</v>
      </c>
      <c r="C12410" s="20" t="s">
        <v>12052</v>
      </c>
      <c r="D12410" s="21" t="s">
        <v>170</v>
      </c>
      <c r="E12410" s="22">
        <v>840.63000031604395</v>
      </c>
      <c r="F12410" s="22">
        <f t="shared" si="586"/>
        <v>924.69300034764842</v>
      </c>
      <c r="G12410" s="22">
        <f t="shared" si="587"/>
        <v>1092.8190004108571</v>
      </c>
    </row>
    <row r="12411" spans="1:7" ht="25.5" customHeight="1" thickTop="1" thickBot="1" x14ac:dyDescent="0.25">
      <c r="A12411" s="20" t="str">
        <f t="shared" si="585"/>
        <v>5700CULTANA</v>
      </c>
      <c r="B12411" s="37">
        <v>5700</v>
      </c>
      <c r="C12411" s="37" t="s">
        <v>12053</v>
      </c>
      <c r="D12411" s="38" t="s">
        <v>170</v>
      </c>
      <c r="E12411" s="39">
        <v>840.63000031604395</v>
      </c>
      <c r="F12411" s="39">
        <f t="shared" si="586"/>
        <v>924.69300034764842</v>
      </c>
      <c r="G12411" s="39">
        <f t="shared" si="587"/>
        <v>1092.8190004108571</v>
      </c>
    </row>
    <row r="12412" spans="1:7" ht="25.5" customHeight="1" thickTop="1" thickBot="1" x14ac:dyDescent="0.25">
      <c r="A12412" s="20" t="str">
        <f t="shared" si="585"/>
        <v>5700DAVENPORT</v>
      </c>
      <c r="B12412" s="20">
        <v>5700</v>
      </c>
      <c r="C12412" s="20" t="s">
        <v>742</v>
      </c>
      <c r="D12412" s="21" t="s">
        <v>170</v>
      </c>
      <c r="E12412" s="22">
        <v>840.63000031604395</v>
      </c>
      <c r="F12412" s="22">
        <f t="shared" si="586"/>
        <v>924.69300034764842</v>
      </c>
      <c r="G12412" s="22">
        <f t="shared" si="587"/>
        <v>1092.8190004108571</v>
      </c>
    </row>
    <row r="12413" spans="1:7" ht="25.5" customHeight="1" thickTop="1" thickBot="1" x14ac:dyDescent="0.25">
      <c r="A12413" s="20" t="str">
        <f t="shared" si="585"/>
        <v>5700MIRANDA</v>
      </c>
      <c r="B12413" s="37">
        <v>5700</v>
      </c>
      <c r="C12413" s="37" t="s">
        <v>1276</v>
      </c>
      <c r="D12413" s="38" t="s">
        <v>170</v>
      </c>
      <c r="E12413" s="39">
        <v>840.63000031604395</v>
      </c>
      <c r="F12413" s="39">
        <f t="shared" si="586"/>
        <v>924.69300034764842</v>
      </c>
      <c r="G12413" s="39">
        <f t="shared" si="587"/>
        <v>1092.8190004108571</v>
      </c>
    </row>
    <row r="12414" spans="1:7" ht="25.5" customHeight="1" thickTop="1" thickBot="1" x14ac:dyDescent="0.25">
      <c r="A12414" s="20" t="str">
        <f t="shared" si="585"/>
        <v>5700PORT AUGUSTA</v>
      </c>
      <c r="B12414" s="20">
        <v>5700</v>
      </c>
      <c r="C12414" s="20" t="s">
        <v>12054</v>
      </c>
      <c r="D12414" s="21" t="s">
        <v>170</v>
      </c>
      <c r="E12414" s="22">
        <v>840.63000031604395</v>
      </c>
      <c r="F12414" s="22">
        <f t="shared" si="586"/>
        <v>924.69300034764842</v>
      </c>
      <c r="G12414" s="22">
        <f t="shared" si="587"/>
        <v>1092.8190004108571</v>
      </c>
    </row>
    <row r="12415" spans="1:7" ht="25.5" customHeight="1" thickTop="1" thickBot="1" x14ac:dyDescent="0.25">
      <c r="A12415" s="20" t="str">
        <f t="shared" si="585"/>
        <v>5700PORT AUGUSTA WEST</v>
      </c>
      <c r="B12415" s="37">
        <v>5700</v>
      </c>
      <c r="C12415" s="37" t="s">
        <v>12055</v>
      </c>
      <c r="D12415" s="38" t="s">
        <v>170</v>
      </c>
      <c r="E12415" s="39">
        <v>840.63000031604395</v>
      </c>
      <c r="F12415" s="39">
        <f t="shared" si="586"/>
        <v>924.69300034764842</v>
      </c>
      <c r="G12415" s="39">
        <f t="shared" si="587"/>
        <v>1092.8190004108571</v>
      </c>
    </row>
    <row r="12416" spans="1:7" ht="25.5" customHeight="1" thickTop="1" thickBot="1" x14ac:dyDescent="0.25">
      <c r="A12416" s="20" t="str">
        <f t="shared" si="585"/>
        <v>5700PORT PATERSON</v>
      </c>
      <c r="B12416" s="20">
        <v>5700</v>
      </c>
      <c r="C12416" s="20" t="s">
        <v>12056</v>
      </c>
      <c r="D12416" s="21" t="s">
        <v>170</v>
      </c>
      <c r="E12416" s="22">
        <v>840.63000031604395</v>
      </c>
      <c r="F12416" s="22">
        <f t="shared" si="586"/>
        <v>924.69300034764842</v>
      </c>
      <c r="G12416" s="22">
        <f t="shared" si="587"/>
        <v>1092.8190004108571</v>
      </c>
    </row>
    <row r="12417" spans="1:7" ht="25.5" customHeight="1" thickTop="1" thickBot="1" x14ac:dyDescent="0.25">
      <c r="A12417" s="20" t="str">
        <f t="shared" si="585"/>
        <v>5700WAMI KATA</v>
      </c>
      <c r="B12417" s="37">
        <v>5700</v>
      </c>
      <c r="C12417" s="37" t="s">
        <v>12057</v>
      </c>
      <c r="D12417" s="38" t="s">
        <v>170</v>
      </c>
      <c r="E12417" s="39">
        <v>840.63000031604395</v>
      </c>
      <c r="F12417" s="39">
        <f t="shared" si="586"/>
        <v>924.69300034764842</v>
      </c>
      <c r="G12417" s="39">
        <f t="shared" si="587"/>
        <v>1092.8190004108571</v>
      </c>
    </row>
    <row r="12418" spans="1:7" ht="25.5" customHeight="1" thickTop="1" thickBot="1" x14ac:dyDescent="0.25">
      <c r="A12418" s="20" t="str">
        <f t="shared" si="585"/>
        <v>5700WINNINOWIE</v>
      </c>
      <c r="B12418" s="20">
        <v>5700</v>
      </c>
      <c r="C12418" s="20" t="s">
        <v>12058</v>
      </c>
      <c r="D12418" s="21" t="s">
        <v>170</v>
      </c>
      <c r="E12418" s="22">
        <v>840.63000031604395</v>
      </c>
      <c r="F12418" s="22">
        <f t="shared" si="586"/>
        <v>924.69300034764842</v>
      </c>
      <c r="G12418" s="22">
        <f t="shared" si="587"/>
        <v>1092.8190004108571</v>
      </c>
    </row>
    <row r="12419" spans="1:7" ht="25.5" customHeight="1" thickTop="1" thickBot="1" x14ac:dyDescent="0.25">
      <c r="A12419" s="20" t="str">
        <f t="shared" si="585"/>
        <v>5701TARCOOLA</v>
      </c>
      <c r="B12419" s="37">
        <v>5701</v>
      </c>
      <c r="C12419" s="37" t="s">
        <v>12059</v>
      </c>
      <c r="D12419" s="38" t="s">
        <v>170</v>
      </c>
      <c r="E12419" s="39">
        <v>868.62599959581598</v>
      </c>
      <c r="F12419" s="39">
        <f t="shared" si="586"/>
        <v>955.48859955539763</v>
      </c>
      <c r="G12419" s="39">
        <f t="shared" si="587"/>
        <v>1129.2137994745608</v>
      </c>
    </row>
    <row r="12420" spans="1:7" ht="25.5" customHeight="1" thickTop="1" thickBot="1" x14ac:dyDescent="0.25">
      <c r="A12420" s="20" t="str">
        <f t="shared" si="585"/>
        <v>5701WOOLUNDUNGA</v>
      </c>
      <c r="B12420" s="20">
        <v>5701</v>
      </c>
      <c r="C12420" s="20" t="s">
        <v>12060</v>
      </c>
      <c r="D12420" s="21" t="s">
        <v>170</v>
      </c>
      <c r="E12420" s="22">
        <v>868.62599959581598</v>
      </c>
      <c r="F12420" s="22">
        <f t="shared" si="586"/>
        <v>955.48859955539763</v>
      </c>
      <c r="G12420" s="22">
        <f t="shared" si="587"/>
        <v>1129.2137994745608</v>
      </c>
    </row>
    <row r="12421" spans="1:7" ht="25.5" customHeight="1" thickTop="1" thickBot="1" x14ac:dyDescent="0.25">
      <c r="A12421" s="20" t="str">
        <f t="shared" ref="A12421:A12484" si="588">CONCATENATE(B12421,C12421)</f>
        <v>5710STIRLING NORTH</v>
      </c>
      <c r="B12421" s="37">
        <v>5710</v>
      </c>
      <c r="C12421" s="37" t="s">
        <v>12061</v>
      </c>
      <c r="D12421" s="38" t="s">
        <v>170</v>
      </c>
      <c r="E12421" s="39">
        <v>844.57800034826403</v>
      </c>
      <c r="F12421" s="39">
        <f t="shared" ref="F12421:F12484" si="589">1.1*E12421</f>
        <v>929.03580038309053</v>
      </c>
      <c r="G12421" s="39">
        <f t="shared" ref="G12421:G12484" si="590">1.3*E12421</f>
        <v>1097.9514004527432</v>
      </c>
    </row>
    <row r="12422" spans="1:7" ht="25.5" customHeight="1" thickTop="1" thickBot="1" x14ac:dyDescent="0.25">
      <c r="A12422" s="20" t="str">
        <f t="shared" si="588"/>
        <v>5713SOUTH GAP</v>
      </c>
      <c r="B12422" s="20">
        <v>5713</v>
      </c>
      <c r="C12422" s="20" t="s">
        <v>12062</v>
      </c>
      <c r="D12422" s="21" t="s">
        <v>170</v>
      </c>
      <c r="E12422" s="22">
        <v>1814.6759999999999</v>
      </c>
      <c r="F12422" s="22">
        <f t="shared" si="589"/>
        <v>1996.1436000000001</v>
      </c>
      <c r="G12422" s="22">
        <f t="shared" si="590"/>
        <v>2359.0787999999998</v>
      </c>
    </row>
    <row r="12423" spans="1:7" ht="25.5" customHeight="1" thickTop="1" thickBot="1" x14ac:dyDescent="0.25">
      <c r="A12423" s="20" t="str">
        <f t="shared" si="588"/>
        <v>5715CARRIEWERLOO</v>
      </c>
      <c r="B12423" s="37">
        <v>5715</v>
      </c>
      <c r="C12423" s="37" t="s">
        <v>12063</v>
      </c>
      <c r="D12423" s="38" t="s">
        <v>170</v>
      </c>
      <c r="E12423" s="39">
        <v>776.79799987140598</v>
      </c>
      <c r="F12423" s="39">
        <f t="shared" si="589"/>
        <v>854.47779985854663</v>
      </c>
      <c r="G12423" s="39">
        <f t="shared" si="590"/>
        <v>1009.8373998328278</v>
      </c>
    </row>
    <row r="12424" spans="1:7" ht="25.5" customHeight="1" thickTop="1" thickBot="1" x14ac:dyDescent="0.25">
      <c r="A12424" s="20" t="str">
        <f t="shared" si="588"/>
        <v>5715LINCOLN GAP</v>
      </c>
      <c r="B12424" s="20">
        <v>5715</v>
      </c>
      <c r="C12424" s="20" t="s">
        <v>12064</v>
      </c>
      <c r="D12424" s="21" t="s">
        <v>170</v>
      </c>
      <c r="E12424" s="22">
        <v>776.79799987140598</v>
      </c>
      <c r="F12424" s="22">
        <f t="shared" si="589"/>
        <v>854.47779985854663</v>
      </c>
      <c r="G12424" s="22">
        <f t="shared" si="590"/>
        <v>1009.8373998328278</v>
      </c>
    </row>
    <row r="12425" spans="1:7" ht="25.5" customHeight="1" thickTop="1" thickBot="1" x14ac:dyDescent="0.25">
      <c r="A12425" s="20" t="str">
        <f t="shared" si="588"/>
        <v>5715PANDURRA</v>
      </c>
      <c r="B12425" s="37">
        <v>5715</v>
      </c>
      <c r="C12425" s="37" t="s">
        <v>12065</v>
      </c>
      <c r="D12425" s="38" t="s">
        <v>170</v>
      </c>
      <c r="E12425" s="39">
        <v>776.79799987140598</v>
      </c>
      <c r="F12425" s="39">
        <f t="shared" si="589"/>
        <v>854.47779985854663</v>
      </c>
      <c r="G12425" s="39">
        <f t="shared" si="590"/>
        <v>1009.8373998328278</v>
      </c>
    </row>
    <row r="12426" spans="1:7" ht="25.5" customHeight="1" thickTop="1" thickBot="1" x14ac:dyDescent="0.25">
      <c r="A12426" s="20" t="str">
        <f t="shared" si="588"/>
        <v>5715YUDNAPINNA</v>
      </c>
      <c r="B12426" s="20">
        <v>5715</v>
      </c>
      <c r="C12426" s="20" t="s">
        <v>12066</v>
      </c>
      <c r="D12426" s="21" t="s">
        <v>170</v>
      </c>
      <c r="E12426" s="22">
        <v>776.79799987140598</v>
      </c>
      <c r="F12426" s="22">
        <f t="shared" si="589"/>
        <v>854.47779985854663</v>
      </c>
      <c r="G12426" s="22">
        <f t="shared" si="590"/>
        <v>1009.8373998328278</v>
      </c>
    </row>
    <row r="12427" spans="1:7" ht="25.5" customHeight="1" thickTop="1" thickBot="1" x14ac:dyDescent="0.25">
      <c r="A12427" s="20" t="str">
        <f t="shared" si="588"/>
        <v>5717LAKE EVERARD</v>
      </c>
      <c r="B12427" s="37">
        <v>5717</v>
      </c>
      <c r="C12427" s="37" t="s">
        <v>12067</v>
      </c>
      <c r="D12427" s="38" t="s">
        <v>170</v>
      </c>
      <c r="E12427" s="39">
        <v>1814.6759999999999</v>
      </c>
      <c r="F12427" s="39">
        <f t="shared" si="589"/>
        <v>1996.1436000000001</v>
      </c>
      <c r="G12427" s="39">
        <f t="shared" si="590"/>
        <v>2359.0787999999998</v>
      </c>
    </row>
    <row r="12428" spans="1:7" ht="25.5" customHeight="1" thickTop="1" thickBot="1" x14ac:dyDescent="0.25">
      <c r="A12428" s="20" t="str">
        <f t="shared" si="588"/>
        <v>5719GLENDAMBO</v>
      </c>
      <c r="B12428" s="20">
        <v>5719</v>
      </c>
      <c r="C12428" s="20" t="s">
        <v>12068</v>
      </c>
      <c r="D12428" s="21" t="s">
        <v>170</v>
      </c>
      <c r="E12428" s="22">
        <v>1814.6759999999999</v>
      </c>
      <c r="F12428" s="22">
        <f t="shared" si="589"/>
        <v>1996.1436000000001</v>
      </c>
      <c r="G12428" s="22">
        <f t="shared" si="590"/>
        <v>2359.0787999999998</v>
      </c>
    </row>
    <row r="12429" spans="1:7" ht="25.5" customHeight="1" thickTop="1" thickBot="1" x14ac:dyDescent="0.25">
      <c r="A12429" s="20" t="str">
        <f t="shared" si="588"/>
        <v>5719WILGENA</v>
      </c>
      <c r="B12429" s="37">
        <v>5719</v>
      </c>
      <c r="C12429" s="37" t="s">
        <v>12069</v>
      </c>
      <c r="D12429" s="38" t="s">
        <v>170</v>
      </c>
      <c r="E12429" s="39">
        <v>1814.6759999999999</v>
      </c>
      <c r="F12429" s="39">
        <f t="shared" si="589"/>
        <v>1996.1436000000001</v>
      </c>
      <c r="G12429" s="39">
        <f t="shared" si="590"/>
        <v>2359.0787999999998</v>
      </c>
    </row>
    <row r="12430" spans="1:7" ht="25.5" customHeight="1" thickTop="1" thickBot="1" x14ac:dyDescent="0.25">
      <c r="A12430" s="20" t="str">
        <f t="shared" si="588"/>
        <v>5719WIRRAMINNA</v>
      </c>
      <c r="B12430" s="20">
        <v>5719</v>
      </c>
      <c r="C12430" s="20" t="s">
        <v>12070</v>
      </c>
      <c r="D12430" s="21" t="s">
        <v>170</v>
      </c>
      <c r="E12430" s="22">
        <v>1814.6759999999999</v>
      </c>
      <c r="F12430" s="22">
        <f t="shared" si="589"/>
        <v>1996.1436000000001</v>
      </c>
      <c r="G12430" s="22">
        <f t="shared" si="590"/>
        <v>2359.0787999999998</v>
      </c>
    </row>
    <row r="12431" spans="1:7" ht="25.5" customHeight="1" thickTop="1" thickBot="1" x14ac:dyDescent="0.25">
      <c r="A12431" s="20" t="str">
        <f t="shared" si="588"/>
        <v>5720BILLA KALINA</v>
      </c>
      <c r="B12431" s="37">
        <v>5720</v>
      </c>
      <c r="C12431" s="37" t="s">
        <v>12071</v>
      </c>
      <c r="D12431" s="38" t="s">
        <v>170</v>
      </c>
      <c r="E12431" s="39">
        <v>680.44999972216795</v>
      </c>
      <c r="F12431" s="39">
        <f t="shared" si="589"/>
        <v>748.49499969438477</v>
      </c>
      <c r="G12431" s="39">
        <f t="shared" si="590"/>
        <v>884.58499963881832</v>
      </c>
    </row>
    <row r="12432" spans="1:7" ht="25.5" customHeight="1" thickTop="1" thickBot="1" x14ac:dyDescent="0.25">
      <c r="A12432" s="20" t="str">
        <f t="shared" si="588"/>
        <v>5720PARAKYLIA</v>
      </c>
      <c r="B12432" s="20">
        <v>5720</v>
      </c>
      <c r="C12432" s="20" t="s">
        <v>12072</v>
      </c>
      <c r="D12432" s="21" t="s">
        <v>170</v>
      </c>
      <c r="E12432" s="22">
        <v>680.44999972216795</v>
      </c>
      <c r="F12432" s="22">
        <f t="shared" si="589"/>
        <v>748.49499969438477</v>
      </c>
      <c r="G12432" s="22">
        <f t="shared" si="590"/>
        <v>884.58499963881832</v>
      </c>
    </row>
    <row r="12433" spans="1:7" ht="25.5" customHeight="1" thickTop="1" thickBot="1" x14ac:dyDescent="0.25">
      <c r="A12433" s="20" t="str">
        <f t="shared" si="588"/>
        <v>5720PIMBA</v>
      </c>
      <c r="B12433" s="37">
        <v>5720</v>
      </c>
      <c r="C12433" s="37" t="s">
        <v>12073</v>
      </c>
      <c r="D12433" s="38" t="s">
        <v>170</v>
      </c>
      <c r="E12433" s="39">
        <v>680.44999972216795</v>
      </c>
      <c r="F12433" s="39">
        <f t="shared" si="589"/>
        <v>748.49499969438477</v>
      </c>
      <c r="G12433" s="39">
        <f t="shared" si="590"/>
        <v>884.58499963881832</v>
      </c>
    </row>
    <row r="12434" spans="1:7" ht="25.5" customHeight="1" thickTop="1" thickBot="1" x14ac:dyDescent="0.25">
      <c r="A12434" s="20" t="str">
        <f t="shared" si="588"/>
        <v>5720WOOMERA</v>
      </c>
      <c r="B12434" s="20">
        <v>5720</v>
      </c>
      <c r="C12434" s="20" t="s">
        <v>12074</v>
      </c>
      <c r="D12434" s="21" t="s">
        <v>170</v>
      </c>
      <c r="E12434" s="22">
        <v>680.44999972216795</v>
      </c>
      <c r="F12434" s="22">
        <f t="shared" si="589"/>
        <v>748.49499969438477</v>
      </c>
      <c r="G12434" s="22">
        <f t="shared" si="590"/>
        <v>884.58499963881832</v>
      </c>
    </row>
    <row r="12435" spans="1:7" ht="25.5" customHeight="1" thickTop="1" thickBot="1" x14ac:dyDescent="0.25">
      <c r="A12435" s="20" t="str">
        <f t="shared" si="588"/>
        <v>5722ANDAMOOKA</v>
      </c>
      <c r="B12435" s="37">
        <v>5722</v>
      </c>
      <c r="C12435" s="37" t="s">
        <v>12075</v>
      </c>
      <c r="D12435" s="38" t="s">
        <v>170</v>
      </c>
      <c r="E12435" s="39">
        <v>666.35799986548204</v>
      </c>
      <c r="F12435" s="39">
        <f t="shared" si="589"/>
        <v>732.99379985203029</v>
      </c>
      <c r="G12435" s="39">
        <f t="shared" si="590"/>
        <v>866.26539982512668</v>
      </c>
    </row>
    <row r="12436" spans="1:7" ht="25.5" customHeight="1" thickTop="1" thickBot="1" x14ac:dyDescent="0.25">
      <c r="A12436" s="20" t="str">
        <f t="shared" si="588"/>
        <v>5723ANNA CREEK</v>
      </c>
      <c r="B12436" s="20">
        <v>5723</v>
      </c>
      <c r="C12436" s="20" t="s">
        <v>12076</v>
      </c>
      <c r="D12436" s="21" t="s">
        <v>170</v>
      </c>
      <c r="E12436" s="22">
        <v>765.05799976364403</v>
      </c>
      <c r="F12436" s="22">
        <f t="shared" si="589"/>
        <v>841.56379974000845</v>
      </c>
      <c r="G12436" s="22">
        <f t="shared" si="590"/>
        <v>994.57539969273728</v>
      </c>
    </row>
    <row r="12437" spans="1:7" ht="25.5" customHeight="1" thickTop="1" thickBot="1" x14ac:dyDescent="0.25">
      <c r="A12437" s="20" t="str">
        <f t="shared" si="588"/>
        <v>5723COOBER PEDY</v>
      </c>
      <c r="B12437" s="37">
        <v>5723</v>
      </c>
      <c r="C12437" s="37" t="s">
        <v>12077</v>
      </c>
      <c r="D12437" s="38" t="s">
        <v>170</v>
      </c>
      <c r="E12437" s="39">
        <v>765.05799976364403</v>
      </c>
      <c r="F12437" s="39">
        <f t="shared" si="589"/>
        <v>841.56379974000845</v>
      </c>
      <c r="G12437" s="39">
        <f t="shared" si="590"/>
        <v>994.57539969273728</v>
      </c>
    </row>
    <row r="12438" spans="1:7" ht="25.5" customHeight="1" thickTop="1" thickBot="1" x14ac:dyDescent="0.25">
      <c r="A12438" s="20" t="str">
        <f t="shared" si="588"/>
        <v>5723INGOMAR</v>
      </c>
      <c r="B12438" s="20">
        <v>5723</v>
      </c>
      <c r="C12438" s="20" t="s">
        <v>12078</v>
      </c>
      <c r="D12438" s="21" t="s">
        <v>170</v>
      </c>
      <c r="E12438" s="22">
        <v>765.05799976364403</v>
      </c>
      <c r="F12438" s="22">
        <f t="shared" si="589"/>
        <v>841.56379974000845</v>
      </c>
      <c r="G12438" s="22">
        <f t="shared" si="590"/>
        <v>994.57539969273728</v>
      </c>
    </row>
    <row r="12439" spans="1:7" ht="25.5" customHeight="1" thickTop="1" thickBot="1" x14ac:dyDescent="0.25">
      <c r="A12439" s="20" t="str">
        <f t="shared" si="588"/>
        <v>5723MABEL CREEK</v>
      </c>
      <c r="B12439" s="37">
        <v>5723</v>
      </c>
      <c r="C12439" s="37" t="s">
        <v>12079</v>
      </c>
      <c r="D12439" s="38" t="s">
        <v>170</v>
      </c>
      <c r="E12439" s="39">
        <v>765.05799976364403</v>
      </c>
      <c r="F12439" s="39">
        <f t="shared" si="589"/>
        <v>841.56379974000845</v>
      </c>
      <c r="G12439" s="39">
        <f t="shared" si="590"/>
        <v>994.57539969273728</v>
      </c>
    </row>
    <row r="12440" spans="1:7" ht="25.5" customHeight="1" thickTop="1" thickBot="1" x14ac:dyDescent="0.25">
      <c r="A12440" s="20" t="str">
        <f t="shared" si="588"/>
        <v>5723MOUNT BARRY</v>
      </c>
      <c r="B12440" s="20">
        <v>5723</v>
      </c>
      <c r="C12440" s="20" t="s">
        <v>12080</v>
      </c>
      <c r="D12440" s="21" t="s">
        <v>170</v>
      </c>
      <c r="E12440" s="22">
        <v>765.05799976364403</v>
      </c>
      <c r="F12440" s="22">
        <f t="shared" si="589"/>
        <v>841.56379974000845</v>
      </c>
      <c r="G12440" s="22">
        <f t="shared" si="590"/>
        <v>994.57539969273728</v>
      </c>
    </row>
    <row r="12441" spans="1:7" ht="25.5" customHeight="1" thickTop="1" thickBot="1" x14ac:dyDescent="0.25">
      <c r="A12441" s="20" t="str">
        <f t="shared" si="588"/>
        <v>5723MOUNT CLARENCE STATION</v>
      </c>
      <c r="B12441" s="37">
        <v>5723</v>
      </c>
      <c r="C12441" s="37" t="s">
        <v>12081</v>
      </c>
      <c r="D12441" s="38" t="s">
        <v>170</v>
      </c>
      <c r="E12441" s="39">
        <v>765.05799976364403</v>
      </c>
      <c r="F12441" s="39">
        <f t="shared" si="589"/>
        <v>841.56379974000845</v>
      </c>
      <c r="G12441" s="39">
        <f t="shared" si="590"/>
        <v>994.57539969273728</v>
      </c>
    </row>
    <row r="12442" spans="1:7" ht="25.5" customHeight="1" thickTop="1" thickBot="1" x14ac:dyDescent="0.25">
      <c r="A12442" s="20" t="str">
        <f t="shared" si="588"/>
        <v>5723MOUNT WILLOUGHBY</v>
      </c>
      <c r="B12442" s="20">
        <v>5723</v>
      </c>
      <c r="C12442" s="20" t="s">
        <v>12082</v>
      </c>
      <c r="D12442" s="21" t="s">
        <v>170</v>
      </c>
      <c r="E12442" s="22">
        <v>765.05799976364403</v>
      </c>
      <c r="F12442" s="22">
        <f t="shared" si="589"/>
        <v>841.56379974000845</v>
      </c>
      <c r="G12442" s="22">
        <f t="shared" si="590"/>
        <v>994.57539969273728</v>
      </c>
    </row>
    <row r="12443" spans="1:7" ht="25.5" customHeight="1" thickTop="1" thickBot="1" x14ac:dyDescent="0.25">
      <c r="A12443" s="20" t="str">
        <f t="shared" si="588"/>
        <v>5724IWANTJA</v>
      </c>
      <c r="B12443" s="37">
        <v>5724</v>
      </c>
      <c r="C12443" s="37" t="s">
        <v>12083</v>
      </c>
      <c r="D12443" s="38" t="s">
        <v>170</v>
      </c>
      <c r="E12443" s="39">
        <v>765.75800014258789</v>
      </c>
      <c r="F12443" s="39">
        <f t="shared" si="589"/>
        <v>842.33380015684679</v>
      </c>
      <c r="G12443" s="39">
        <f t="shared" si="590"/>
        <v>995.48540018536426</v>
      </c>
    </row>
    <row r="12444" spans="1:7" ht="25.5" customHeight="1" thickTop="1" thickBot="1" x14ac:dyDescent="0.25">
      <c r="A12444" s="20" t="str">
        <f t="shared" si="588"/>
        <v>5724MARLA</v>
      </c>
      <c r="B12444" s="20">
        <v>5724</v>
      </c>
      <c r="C12444" s="20" t="s">
        <v>12084</v>
      </c>
      <c r="D12444" s="21" t="s">
        <v>170</v>
      </c>
      <c r="E12444" s="22">
        <v>765.75800014258789</v>
      </c>
      <c r="F12444" s="22">
        <f t="shared" si="589"/>
        <v>842.33380015684679</v>
      </c>
      <c r="G12444" s="22">
        <f t="shared" si="590"/>
        <v>995.48540018536426</v>
      </c>
    </row>
    <row r="12445" spans="1:7" ht="25.5" customHeight="1" thickTop="1" thickBot="1" x14ac:dyDescent="0.25">
      <c r="A12445" s="20" t="str">
        <f t="shared" si="588"/>
        <v>5724TODMORDEN</v>
      </c>
      <c r="B12445" s="37">
        <v>5724</v>
      </c>
      <c r="C12445" s="37" t="s">
        <v>12085</v>
      </c>
      <c r="D12445" s="38" t="s">
        <v>170</v>
      </c>
      <c r="E12445" s="39">
        <v>765.75800014258789</v>
      </c>
      <c r="F12445" s="39">
        <f t="shared" si="589"/>
        <v>842.33380015684679</v>
      </c>
      <c r="G12445" s="39">
        <f t="shared" si="590"/>
        <v>995.48540018536426</v>
      </c>
    </row>
    <row r="12446" spans="1:7" ht="25.5" customHeight="1" thickTop="1" thickBot="1" x14ac:dyDescent="0.25">
      <c r="A12446" s="20" t="str">
        <f t="shared" si="588"/>
        <v>5725OLYMPIC DAM</v>
      </c>
      <c r="B12446" s="20">
        <v>5725</v>
      </c>
      <c r="C12446" s="20" t="s">
        <v>12086</v>
      </c>
      <c r="D12446" s="21" t="s">
        <v>170</v>
      </c>
      <c r="E12446" s="22">
        <v>705.30400001785199</v>
      </c>
      <c r="F12446" s="22">
        <f t="shared" si="589"/>
        <v>775.8344000196372</v>
      </c>
      <c r="G12446" s="22">
        <f t="shared" si="590"/>
        <v>916.89520002320762</v>
      </c>
    </row>
    <row r="12447" spans="1:7" ht="25.5" customHeight="1" thickTop="1" thickBot="1" x14ac:dyDescent="0.25">
      <c r="A12447" s="20" t="str">
        <f t="shared" si="588"/>
        <v>5725ROXBY DOWNS</v>
      </c>
      <c r="B12447" s="37">
        <v>5725</v>
      </c>
      <c r="C12447" s="37" t="s">
        <v>12087</v>
      </c>
      <c r="D12447" s="38" t="s">
        <v>170</v>
      </c>
      <c r="E12447" s="39">
        <v>705.30400001785199</v>
      </c>
      <c r="F12447" s="39">
        <f t="shared" si="589"/>
        <v>775.8344000196372</v>
      </c>
      <c r="G12447" s="39">
        <f t="shared" si="590"/>
        <v>916.89520002320762</v>
      </c>
    </row>
    <row r="12448" spans="1:7" ht="25.5" customHeight="1" thickTop="1" thickBot="1" x14ac:dyDescent="0.25">
      <c r="A12448" s="20" t="str">
        <f t="shared" si="588"/>
        <v>5730BLINMAN</v>
      </c>
      <c r="B12448" s="20">
        <v>5730</v>
      </c>
      <c r="C12448" s="20" t="s">
        <v>12088</v>
      </c>
      <c r="D12448" s="21" t="s">
        <v>170</v>
      </c>
      <c r="E12448" s="22">
        <v>599.30799999119995</v>
      </c>
      <c r="F12448" s="22">
        <f t="shared" si="589"/>
        <v>659.23879999031999</v>
      </c>
      <c r="G12448" s="22">
        <f t="shared" si="590"/>
        <v>779.10039998855996</v>
      </c>
    </row>
    <row r="12449" spans="1:7" ht="25.5" customHeight="1" thickTop="1" thickBot="1" x14ac:dyDescent="0.25">
      <c r="A12449" s="20" t="str">
        <f t="shared" si="588"/>
        <v>5730GUM CREEK STATION</v>
      </c>
      <c r="B12449" s="37">
        <v>5730</v>
      </c>
      <c r="C12449" s="37" t="s">
        <v>12089</v>
      </c>
      <c r="D12449" s="38" t="s">
        <v>170</v>
      </c>
      <c r="E12449" s="39">
        <v>599.30799999119995</v>
      </c>
      <c r="F12449" s="39">
        <f t="shared" si="589"/>
        <v>659.23879999031999</v>
      </c>
      <c r="G12449" s="39">
        <f t="shared" si="590"/>
        <v>779.10039998855996</v>
      </c>
    </row>
    <row r="12450" spans="1:7" ht="25.5" customHeight="1" thickTop="1" thickBot="1" x14ac:dyDescent="0.25">
      <c r="A12450" s="20" t="str">
        <f t="shared" si="588"/>
        <v>5730NARRINA</v>
      </c>
      <c r="B12450" s="20">
        <v>5730</v>
      </c>
      <c r="C12450" s="20" t="s">
        <v>12090</v>
      </c>
      <c r="D12450" s="21" t="s">
        <v>170</v>
      </c>
      <c r="E12450" s="22">
        <v>599.30799999119995</v>
      </c>
      <c r="F12450" s="22">
        <f t="shared" si="589"/>
        <v>659.23879999031999</v>
      </c>
      <c r="G12450" s="22">
        <f t="shared" si="590"/>
        <v>779.10039998855996</v>
      </c>
    </row>
    <row r="12451" spans="1:7" ht="25.5" customHeight="1" thickTop="1" thickBot="1" x14ac:dyDescent="0.25">
      <c r="A12451" s="20" t="str">
        <f t="shared" si="588"/>
        <v>5730PARACHILNA</v>
      </c>
      <c r="B12451" s="37">
        <v>5730</v>
      </c>
      <c r="C12451" s="37" t="s">
        <v>12091</v>
      </c>
      <c r="D12451" s="38" t="s">
        <v>170</v>
      </c>
      <c r="E12451" s="39">
        <v>599.30799999119995</v>
      </c>
      <c r="F12451" s="39">
        <f t="shared" si="589"/>
        <v>659.23879999031999</v>
      </c>
      <c r="G12451" s="39">
        <f t="shared" si="590"/>
        <v>779.10039998855996</v>
      </c>
    </row>
    <row r="12452" spans="1:7" ht="25.5" customHeight="1" thickTop="1" thickBot="1" x14ac:dyDescent="0.25">
      <c r="A12452" s="20" t="str">
        <f t="shared" si="588"/>
        <v>5731GIDGEALPA</v>
      </c>
      <c r="B12452" s="20">
        <v>5731</v>
      </c>
      <c r="C12452" s="20" t="s">
        <v>12092</v>
      </c>
      <c r="D12452" s="21" t="s">
        <v>170</v>
      </c>
      <c r="E12452" s="22">
        <v>620.33999956070988</v>
      </c>
      <c r="F12452" s="22">
        <f t="shared" si="589"/>
        <v>682.37399951678094</v>
      </c>
      <c r="G12452" s="22">
        <f t="shared" si="590"/>
        <v>806.44199942892283</v>
      </c>
    </row>
    <row r="12453" spans="1:7" ht="25.5" customHeight="1" thickTop="1" thickBot="1" x14ac:dyDescent="0.25">
      <c r="A12453" s="20" t="str">
        <f t="shared" si="588"/>
        <v>5731INNAMINCKA</v>
      </c>
      <c r="B12453" s="37">
        <v>5731</v>
      </c>
      <c r="C12453" s="37" t="s">
        <v>12093</v>
      </c>
      <c r="D12453" s="38" t="s">
        <v>170</v>
      </c>
      <c r="E12453" s="39">
        <v>620.33999956070988</v>
      </c>
      <c r="F12453" s="39">
        <f t="shared" si="589"/>
        <v>682.37399951678094</v>
      </c>
      <c r="G12453" s="39">
        <f t="shared" si="590"/>
        <v>806.44199942892283</v>
      </c>
    </row>
    <row r="12454" spans="1:7" ht="25.5" customHeight="1" thickTop="1" thickBot="1" x14ac:dyDescent="0.25">
      <c r="A12454" s="20" t="str">
        <f t="shared" si="588"/>
        <v>5731LEIGH CREEK</v>
      </c>
      <c r="B12454" s="20">
        <v>5731</v>
      </c>
      <c r="C12454" s="20" t="s">
        <v>6016</v>
      </c>
      <c r="D12454" s="21" t="s">
        <v>170</v>
      </c>
      <c r="E12454" s="22">
        <v>620.33999956070988</v>
      </c>
      <c r="F12454" s="22">
        <f t="shared" si="589"/>
        <v>682.37399951678094</v>
      </c>
      <c r="G12454" s="22">
        <f t="shared" si="590"/>
        <v>806.44199942892283</v>
      </c>
    </row>
    <row r="12455" spans="1:7" ht="25.5" customHeight="1" thickTop="1" thickBot="1" x14ac:dyDescent="0.25">
      <c r="A12455" s="20" t="str">
        <f t="shared" si="588"/>
        <v>5731LINDON</v>
      </c>
      <c r="B12455" s="37">
        <v>5731</v>
      </c>
      <c r="C12455" s="37" t="s">
        <v>12094</v>
      </c>
      <c r="D12455" s="38" t="s">
        <v>170</v>
      </c>
      <c r="E12455" s="39">
        <v>620.33999956070988</v>
      </c>
      <c r="F12455" s="39">
        <f t="shared" si="589"/>
        <v>682.37399951678094</v>
      </c>
      <c r="G12455" s="39">
        <f t="shared" si="590"/>
        <v>806.44199942892283</v>
      </c>
    </row>
    <row r="12456" spans="1:7" ht="25.5" customHeight="1" thickTop="1" thickBot="1" x14ac:dyDescent="0.25">
      <c r="A12456" s="20" t="str">
        <f t="shared" si="588"/>
        <v>5731MOUNT FREELING</v>
      </c>
      <c r="B12456" s="20">
        <v>5731</v>
      </c>
      <c r="C12456" s="20" t="s">
        <v>12095</v>
      </c>
      <c r="D12456" s="21" t="s">
        <v>170</v>
      </c>
      <c r="E12456" s="22">
        <v>620.33999956070988</v>
      </c>
      <c r="F12456" s="22">
        <f t="shared" si="589"/>
        <v>682.37399951678094</v>
      </c>
      <c r="G12456" s="22">
        <f t="shared" si="590"/>
        <v>806.44199942892283</v>
      </c>
    </row>
    <row r="12457" spans="1:7" ht="25.5" customHeight="1" thickTop="1" thickBot="1" x14ac:dyDescent="0.25">
      <c r="A12457" s="20" t="str">
        <f t="shared" si="588"/>
        <v>5731MULGARIA</v>
      </c>
      <c r="B12457" s="37">
        <v>5731</v>
      </c>
      <c r="C12457" s="37" t="s">
        <v>12096</v>
      </c>
      <c r="D12457" s="38" t="s">
        <v>170</v>
      </c>
      <c r="E12457" s="39">
        <v>620.33999956070988</v>
      </c>
      <c r="F12457" s="39">
        <f t="shared" si="589"/>
        <v>682.37399951678094</v>
      </c>
      <c r="G12457" s="39">
        <f t="shared" si="590"/>
        <v>806.44199942892283</v>
      </c>
    </row>
    <row r="12458" spans="1:7" ht="25.5" customHeight="1" thickTop="1" thickBot="1" x14ac:dyDescent="0.25">
      <c r="A12458" s="20" t="str">
        <f t="shared" si="588"/>
        <v>5732COPLEY</v>
      </c>
      <c r="B12458" s="20">
        <v>5732</v>
      </c>
      <c r="C12458" s="20" t="s">
        <v>12097</v>
      </c>
      <c r="D12458" s="21" t="s">
        <v>170</v>
      </c>
      <c r="E12458" s="22">
        <v>839.29800000456589</v>
      </c>
      <c r="F12458" s="22">
        <f t="shared" si="589"/>
        <v>923.22780000502257</v>
      </c>
      <c r="G12458" s="22">
        <f t="shared" si="590"/>
        <v>1091.0874000059357</v>
      </c>
    </row>
    <row r="12459" spans="1:7" ht="25.5" customHeight="1" thickTop="1" thickBot="1" x14ac:dyDescent="0.25">
      <c r="A12459" s="20" t="str">
        <f t="shared" si="588"/>
        <v>5732GAMMON RANGES</v>
      </c>
      <c r="B12459" s="37">
        <v>5732</v>
      </c>
      <c r="C12459" s="37" t="s">
        <v>12098</v>
      </c>
      <c r="D12459" s="38" t="s">
        <v>170</v>
      </c>
      <c r="E12459" s="39">
        <v>839.29800000456589</v>
      </c>
      <c r="F12459" s="39">
        <f t="shared" si="589"/>
        <v>923.22780000502257</v>
      </c>
      <c r="G12459" s="39">
        <f t="shared" si="590"/>
        <v>1091.0874000059357</v>
      </c>
    </row>
    <row r="12460" spans="1:7" ht="25.5" customHeight="1" thickTop="1" thickBot="1" x14ac:dyDescent="0.25">
      <c r="A12460" s="20" t="str">
        <f t="shared" si="588"/>
        <v>5732MOOLAWATANA</v>
      </c>
      <c r="B12460" s="20">
        <v>5732</v>
      </c>
      <c r="C12460" s="20" t="s">
        <v>12099</v>
      </c>
      <c r="D12460" s="21" t="s">
        <v>170</v>
      </c>
      <c r="E12460" s="22">
        <v>839.29800000456589</v>
      </c>
      <c r="F12460" s="22">
        <f t="shared" si="589"/>
        <v>923.22780000502257</v>
      </c>
      <c r="G12460" s="22">
        <f t="shared" si="590"/>
        <v>1091.0874000059357</v>
      </c>
    </row>
    <row r="12461" spans="1:7" ht="25.5" customHeight="1" thickTop="1" thickBot="1" x14ac:dyDescent="0.25">
      <c r="A12461" s="20" t="str">
        <f t="shared" si="588"/>
        <v>5732MULGA VIEW</v>
      </c>
      <c r="B12461" s="37">
        <v>5732</v>
      </c>
      <c r="C12461" s="37" t="s">
        <v>12100</v>
      </c>
      <c r="D12461" s="38" t="s">
        <v>170</v>
      </c>
      <c r="E12461" s="39">
        <v>839.29800000456589</v>
      </c>
      <c r="F12461" s="39">
        <f t="shared" si="589"/>
        <v>923.22780000502257</v>
      </c>
      <c r="G12461" s="39">
        <f t="shared" si="590"/>
        <v>1091.0874000059357</v>
      </c>
    </row>
    <row r="12462" spans="1:7" ht="25.5" customHeight="1" thickTop="1" thickBot="1" x14ac:dyDescent="0.25">
      <c r="A12462" s="20" t="str">
        <f t="shared" si="588"/>
        <v>5732UMBERATANA</v>
      </c>
      <c r="B12462" s="20">
        <v>5732</v>
      </c>
      <c r="C12462" s="20" t="s">
        <v>12101</v>
      </c>
      <c r="D12462" s="21" t="s">
        <v>170</v>
      </c>
      <c r="E12462" s="22">
        <v>839.29800000456589</v>
      </c>
      <c r="F12462" s="22">
        <f t="shared" si="589"/>
        <v>923.22780000502257</v>
      </c>
      <c r="G12462" s="22">
        <f t="shared" si="590"/>
        <v>1091.0874000059357</v>
      </c>
    </row>
    <row r="12463" spans="1:7" ht="25.5" customHeight="1" thickTop="1" thickBot="1" x14ac:dyDescent="0.25">
      <c r="A12463" s="20" t="str">
        <f t="shared" si="588"/>
        <v>5732WERTALOONA</v>
      </c>
      <c r="B12463" s="37">
        <v>5732</v>
      </c>
      <c r="C12463" s="37" t="s">
        <v>12102</v>
      </c>
      <c r="D12463" s="38" t="s">
        <v>170</v>
      </c>
      <c r="E12463" s="39">
        <v>839.29800000456589</v>
      </c>
      <c r="F12463" s="39">
        <f t="shared" si="589"/>
        <v>923.22780000502257</v>
      </c>
      <c r="G12463" s="39">
        <f t="shared" si="590"/>
        <v>1091.0874000059357</v>
      </c>
    </row>
    <row r="12464" spans="1:7" ht="25.5" customHeight="1" thickTop="1" thickBot="1" x14ac:dyDescent="0.25">
      <c r="A12464" s="20" t="str">
        <f t="shared" si="588"/>
        <v>5733LYNDHURST</v>
      </c>
      <c r="B12464" s="20">
        <v>5733</v>
      </c>
      <c r="C12464" s="20" t="s">
        <v>1986</v>
      </c>
      <c r="D12464" s="21" t="s">
        <v>170</v>
      </c>
      <c r="E12464" s="22">
        <v>641.64799955442595</v>
      </c>
      <c r="F12464" s="22">
        <f t="shared" si="589"/>
        <v>705.81279950986857</v>
      </c>
      <c r="G12464" s="22">
        <f t="shared" si="590"/>
        <v>834.1423994207538</v>
      </c>
    </row>
    <row r="12465" spans="1:7" ht="25.5" customHeight="1" thickTop="1" thickBot="1" x14ac:dyDescent="0.25">
      <c r="A12465" s="20" t="str">
        <f t="shared" si="588"/>
        <v>5733MARREE</v>
      </c>
      <c r="B12465" s="37">
        <v>5733</v>
      </c>
      <c r="C12465" s="37" t="s">
        <v>12103</v>
      </c>
      <c r="D12465" s="38" t="s">
        <v>170</v>
      </c>
      <c r="E12465" s="39">
        <v>641.64799955442595</v>
      </c>
      <c r="F12465" s="39">
        <f t="shared" si="589"/>
        <v>705.81279950986857</v>
      </c>
      <c r="G12465" s="39">
        <f t="shared" si="590"/>
        <v>834.1423994207538</v>
      </c>
    </row>
    <row r="12466" spans="1:7" ht="25.5" customHeight="1" thickTop="1" thickBot="1" x14ac:dyDescent="0.25">
      <c r="A12466" s="20" t="str">
        <f t="shared" si="588"/>
        <v>5733MULKA</v>
      </c>
      <c r="B12466" s="20">
        <v>5733</v>
      </c>
      <c r="C12466" s="20" t="s">
        <v>12104</v>
      </c>
      <c r="D12466" s="21" t="s">
        <v>170</v>
      </c>
      <c r="E12466" s="22">
        <v>641.64799955442595</v>
      </c>
      <c r="F12466" s="22">
        <f t="shared" si="589"/>
        <v>705.81279950986857</v>
      </c>
      <c r="G12466" s="22">
        <f t="shared" si="590"/>
        <v>834.1423994207538</v>
      </c>
    </row>
    <row r="12467" spans="1:7" ht="25.5" customHeight="1" thickTop="1" thickBot="1" x14ac:dyDescent="0.25">
      <c r="A12467" s="20" t="str">
        <f t="shared" si="588"/>
        <v>5733MULOORINA</v>
      </c>
      <c r="B12467" s="37">
        <v>5733</v>
      </c>
      <c r="C12467" s="37" t="s">
        <v>12105</v>
      </c>
      <c r="D12467" s="38" t="s">
        <v>170</v>
      </c>
      <c r="E12467" s="39">
        <v>641.64799955442595</v>
      </c>
      <c r="F12467" s="39">
        <f t="shared" si="589"/>
        <v>705.81279950986857</v>
      </c>
      <c r="G12467" s="39">
        <f t="shared" si="590"/>
        <v>834.1423994207538</v>
      </c>
    </row>
    <row r="12468" spans="1:7" ht="25.5" customHeight="1" thickTop="1" thickBot="1" x14ac:dyDescent="0.25">
      <c r="A12468" s="20" t="str">
        <f t="shared" si="588"/>
        <v>5733MUNDOWDNA</v>
      </c>
      <c r="B12468" s="20">
        <v>5733</v>
      </c>
      <c r="C12468" s="20" t="s">
        <v>12106</v>
      </c>
      <c r="D12468" s="21" t="s">
        <v>170</v>
      </c>
      <c r="E12468" s="22">
        <v>641.64799955442595</v>
      </c>
      <c r="F12468" s="22">
        <f t="shared" si="589"/>
        <v>705.81279950986857</v>
      </c>
      <c r="G12468" s="22">
        <f t="shared" si="590"/>
        <v>834.1423994207538</v>
      </c>
    </row>
    <row r="12469" spans="1:7" ht="25.5" customHeight="1" thickTop="1" thickBot="1" x14ac:dyDescent="0.25">
      <c r="A12469" s="20" t="str">
        <f t="shared" si="588"/>
        <v>5734MACUMBA</v>
      </c>
      <c r="B12469" s="37">
        <v>5734</v>
      </c>
      <c r="C12469" s="37" t="s">
        <v>12107</v>
      </c>
      <c r="D12469" s="38" t="s">
        <v>170</v>
      </c>
      <c r="E12469" s="39">
        <v>618.61400042546393</v>
      </c>
      <c r="F12469" s="39">
        <f t="shared" si="589"/>
        <v>680.47540046801032</v>
      </c>
      <c r="G12469" s="39">
        <f t="shared" si="590"/>
        <v>804.19820055310311</v>
      </c>
    </row>
    <row r="12470" spans="1:7" ht="25.5" customHeight="1" thickTop="1" thickBot="1" x14ac:dyDescent="0.25">
      <c r="A12470" s="20" t="str">
        <f t="shared" si="588"/>
        <v>5734MOUNT SARAH</v>
      </c>
      <c r="B12470" s="20">
        <v>5734</v>
      </c>
      <c r="C12470" s="20" t="s">
        <v>12108</v>
      </c>
      <c r="D12470" s="21" t="s">
        <v>170</v>
      </c>
      <c r="E12470" s="22">
        <v>618.61400042546393</v>
      </c>
      <c r="F12470" s="22">
        <f t="shared" si="589"/>
        <v>680.47540046801032</v>
      </c>
      <c r="G12470" s="22">
        <f t="shared" si="590"/>
        <v>804.19820055310311</v>
      </c>
    </row>
    <row r="12471" spans="1:7" ht="25.5" customHeight="1" thickTop="1" thickBot="1" x14ac:dyDescent="0.25">
      <c r="A12471" s="20" t="str">
        <f t="shared" si="588"/>
        <v>5734OODNADATTA</v>
      </c>
      <c r="B12471" s="37">
        <v>5734</v>
      </c>
      <c r="C12471" s="37" t="s">
        <v>12109</v>
      </c>
      <c r="D12471" s="38" t="s">
        <v>170</v>
      </c>
      <c r="E12471" s="39">
        <v>618.61400042546393</v>
      </c>
      <c r="F12471" s="39">
        <f t="shared" si="589"/>
        <v>680.47540046801032</v>
      </c>
      <c r="G12471" s="39">
        <f t="shared" si="590"/>
        <v>804.19820055310311</v>
      </c>
    </row>
    <row r="12472" spans="1:7" ht="25.5" customHeight="1" thickTop="1" thickBot="1" x14ac:dyDescent="0.25">
      <c r="A12472" s="20" t="str">
        <f t="shared" si="588"/>
        <v>5950ADELAIDE AIRPORT</v>
      </c>
      <c r="B12472" s="20">
        <v>5950</v>
      </c>
      <c r="C12472" s="20" t="s">
        <v>12110</v>
      </c>
      <c r="D12472" s="21" t="s">
        <v>170</v>
      </c>
      <c r="E12472" s="22">
        <v>1814.6759999999999</v>
      </c>
      <c r="F12472" s="22">
        <f t="shared" si="589"/>
        <v>1996.1436000000001</v>
      </c>
      <c r="G12472" s="22">
        <f t="shared" si="590"/>
        <v>2359.0787999999998</v>
      </c>
    </row>
    <row r="12473" spans="1:7" ht="25.5" customHeight="1" thickTop="1" thickBot="1" x14ac:dyDescent="0.25">
      <c r="A12473" s="20" t="str">
        <f t="shared" si="588"/>
        <v>6000PERTH</v>
      </c>
      <c r="B12473" s="37">
        <v>6000</v>
      </c>
      <c r="C12473" s="37" t="s">
        <v>12111</v>
      </c>
      <c r="D12473" s="38" t="s">
        <v>12112</v>
      </c>
      <c r="E12473" s="39">
        <v>930.99399980424005</v>
      </c>
      <c r="F12473" s="39">
        <f t="shared" si="589"/>
        <v>1024.0933997846641</v>
      </c>
      <c r="G12473" s="39">
        <f t="shared" si="590"/>
        <v>1210.2921997455121</v>
      </c>
    </row>
    <row r="12474" spans="1:7" ht="25.5" customHeight="1" thickTop="1" thickBot="1" x14ac:dyDescent="0.25">
      <c r="A12474" s="20" t="str">
        <f t="shared" si="588"/>
        <v>6003HIGHGATE</v>
      </c>
      <c r="B12474" s="20">
        <v>6003</v>
      </c>
      <c r="C12474" s="20" t="s">
        <v>10768</v>
      </c>
      <c r="D12474" s="21" t="s">
        <v>12112</v>
      </c>
      <c r="E12474" s="22">
        <v>883.05200014392005</v>
      </c>
      <c r="F12474" s="22">
        <f t="shared" si="589"/>
        <v>971.35720015831214</v>
      </c>
      <c r="G12474" s="22">
        <f t="shared" si="590"/>
        <v>1147.9676001870962</v>
      </c>
    </row>
    <row r="12475" spans="1:7" ht="25.5" customHeight="1" thickTop="1" thickBot="1" x14ac:dyDescent="0.25">
      <c r="A12475" s="20" t="str">
        <f t="shared" si="588"/>
        <v>6003NORTHBRIDGE</v>
      </c>
      <c r="B12475" s="37">
        <v>6003</v>
      </c>
      <c r="C12475" s="37" t="s">
        <v>900</v>
      </c>
      <c r="D12475" s="38" t="s">
        <v>12112</v>
      </c>
      <c r="E12475" s="39">
        <v>883.05200014392005</v>
      </c>
      <c r="F12475" s="39">
        <f t="shared" si="589"/>
        <v>971.35720015831214</v>
      </c>
      <c r="G12475" s="39">
        <f t="shared" si="590"/>
        <v>1147.9676001870962</v>
      </c>
    </row>
    <row r="12476" spans="1:7" ht="25.5" customHeight="1" thickTop="1" thickBot="1" x14ac:dyDescent="0.25">
      <c r="A12476" s="20" t="str">
        <f t="shared" si="588"/>
        <v>6004EAST PERTH</v>
      </c>
      <c r="B12476" s="20">
        <v>6004</v>
      </c>
      <c r="C12476" s="20" t="s">
        <v>12113</v>
      </c>
      <c r="D12476" s="21" t="s">
        <v>12112</v>
      </c>
      <c r="E12476" s="22">
        <v>811.98200024172002</v>
      </c>
      <c r="F12476" s="22">
        <f t="shared" si="589"/>
        <v>893.18020026589204</v>
      </c>
      <c r="G12476" s="22">
        <f t="shared" si="590"/>
        <v>1055.576600314236</v>
      </c>
    </row>
    <row r="12477" spans="1:7" ht="25.5" customHeight="1" thickTop="1" thickBot="1" x14ac:dyDescent="0.25">
      <c r="A12477" s="20" t="str">
        <f t="shared" si="588"/>
        <v>6005KINGS PARK</v>
      </c>
      <c r="B12477" s="37">
        <v>6005</v>
      </c>
      <c r="C12477" s="37" t="s">
        <v>1100</v>
      </c>
      <c r="D12477" s="38" t="s">
        <v>12112</v>
      </c>
      <c r="E12477" s="39">
        <v>834.91999996211996</v>
      </c>
      <c r="F12477" s="39">
        <f t="shared" si="589"/>
        <v>918.41199995833199</v>
      </c>
      <c r="G12477" s="39">
        <f t="shared" si="590"/>
        <v>1085.395999950756</v>
      </c>
    </row>
    <row r="12478" spans="1:7" ht="25.5" customHeight="1" thickTop="1" thickBot="1" x14ac:dyDescent="0.25">
      <c r="A12478" s="20" t="str">
        <f t="shared" si="588"/>
        <v>6005WEST PERTH</v>
      </c>
      <c r="B12478" s="20">
        <v>6005</v>
      </c>
      <c r="C12478" s="20" t="s">
        <v>12114</v>
      </c>
      <c r="D12478" s="21" t="s">
        <v>12112</v>
      </c>
      <c r="E12478" s="22">
        <v>834.91999996211996</v>
      </c>
      <c r="F12478" s="22">
        <f t="shared" si="589"/>
        <v>918.41199995833199</v>
      </c>
      <c r="G12478" s="22">
        <f t="shared" si="590"/>
        <v>1085.395999950756</v>
      </c>
    </row>
    <row r="12479" spans="1:7" ht="25.5" customHeight="1" thickTop="1" thickBot="1" x14ac:dyDescent="0.25">
      <c r="A12479" s="20" t="str">
        <f t="shared" si="588"/>
        <v>6006NORTH PERTH</v>
      </c>
      <c r="B12479" s="37">
        <v>6006</v>
      </c>
      <c r="C12479" s="37" t="s">
        <v>12115</v>
      </c>
      <c r="D12479" s="38" t="s">
        <v>12112</v>
      </c>
      <c r="E12479" s="39">
        <v>855.1980004310401</v>
      </c>
      <c r="F12479" s="39">
        <f t="shared" si="589"/>
        <v>940.71780047414416</v>
      </c>
      <c r="G12479" s="39">
        <f t="shared" si="590"/>
        <v>1111.7574005603522</v>
      </c>
    </row>
    <row r="12480" spans="1:7" ht="25.5" customHeight="1" thickTop="1" thickBot="1" x14ac:dyDescent="0.25">
      <c r="A12480" s="20" t="str">
        <f t="shared" si="588"/>
        <v>6007LEEDERVILLE</v>
      </c>
      <c r="B12480" s="20">
        <v>6007</v>
      </c>
      <c r="C12480" s="20" t="s">
        <v>12116</v>
      </c>
      <c r="D12480" s="21" t="s">
        <v>12112</v>
      </c>
      <c r="E12480" s="22">
        <v>846.74800039811998</v>
      </c>
      <c r="F12480" s="22">
        <f t="shared" si="589"/>
        <v>931.4228004379321</v>
      </c>
      <c r="G12480" s="22">
        <f t="shared" si="590"/>
        <v>1100.772400517556</v>
      </c>
    </row>
    <row r="12481" spans="1:7" ht="25.5" customHeight="1" thickTop="1" thickBot="1" x14ac:dyDescent="0.25">
      <c r="A12481" s="20" t="str">
        <f t="shared" si="588"/>
        <v>6007WEST LEEDERVILLE</v>
      </c>
      <c r="B12481" s="37">
        <v>6007</v>
      </c>
      <c r="C12481" s="37" t="s">
        <v>12117</v>
      </c>
      <c r="D12481" s="38" t="s">
        <v>12112</v>
      </c>
      <c r="E12481" s="39">
        <v>846.74800039811998</v>
      </c>
      <c r="F12481" s="39">
        <f t="shared" si="589"/>
        <v>931.4228004379321</v>
      </c>
      <c r="G12481" s="39">
        <f t="shared" si="590"/>
        <v>1100.772400517556</v>
      </c>
    </row>
    <row r="12482" spans="1:7" ht="25.5" customHeight="1" thickTop="1" thickBot="1" x14ac:dyDescent="0.25">
      <c r="A12482" s="20" t="str">
        <f t="shared" si="588"/>
        <v>6008DAGLISH</v>
      </c>
      <c r="B12482" s="20">
        <v>6008</v>
      </c>
      <c r="C12482" s="20" t="s">
        <v>12118</v>
      </c>
      <c r="D12482" s="21" t="s">
        <v>12112</v>
      </c>
      <c r="E12482" s="22">
        <v>911.15399962428</v>
      </c>
      <c r="F12482" s="22">
        <f t="shared" si="589"/>
        <v>1002.2693995867081</v>
      </c>
      <c r="G12482" s="22">
        <f t="shared" si="590"/>
        <v>1184.500199511564</v>
      </c>
    </row>
    <row r="12483" spans="1:7" ht="25.5" customHeight="1" thickTop="1" thickBot="1" x14ac:dyDescent="0.25">
      <c r="A12483" s="20" t="str">
        <f t="shared" si="588"/>
        <v>6008SHENTON PARK</v>
      </c>
      <c r="B12483" s="37">
        <v>6008</v>
      </c>
      <c r="C12483" s="37" t="s">
        <v>12119</v>
      </c>
      <c r="D12483" s="38" t="s">
        <v>12112</v>
      </c>
      <c r="E12483" s="39">
        <v>911.15399962428</v>
      </c>
      <c r="F12483" s="39">
        <f t="shared" si="589"/>
        <v>1002.2693995867081</v>
      </c>
      <c r="G12483" s="39">
        <f t="shared" si="590"/>
        <v>1184.500199511564</v>
      </c>
    </row>
    <row r="12484" spans="1:7" ht="25.5" customHeight="1" thickTop="1" thickBot="1" x14ac:dyDescent="0.25">
      <c r="A12484" s="20" t="str">
        <f t="shared" si="588"/>
        <v>6008SUBIACO</v>
      </c>
      <c r="B12484" s="20">
        <v>6008</v>
      </c>
      <c r="C12484" s="20" t="s">
        <v>12120</v>
      </c>
      <c r="D12484" s="21" t="s">
        <v>12112</v>
      </c>
      <c r="E12484" s="22">
        <v>911.15399962428</v>
      </c>
      <c r="F12484" s="22">
        <f t="shared" si="589"/>
        <v>1002.2693995867081</v>
      </c>
      <c r="G12484" s="22">
        <f t="shared" si="590"/>
        <v>1184.500199511564</v>
      </c>
    </row>
    <row r="12485" spans="1:7" ht="25.5" customHeight="1" thickTop="1" thickBot="1" x14ac:dyDescent="0.25">
      <c r="A12485" s="20" t="str">
        <f t="shared" ref="A12485:A12548" si="591">CONCATENATE(B12485,C12485)</f>
        <v>6009CRAWLEY</v>
      </c>
      <c r="B12485" s="37">
        <v>6009</v>
      </c>
      <c r="C12485" s="37" t="s">
        <v>12121</v>
      </c>
      <c r="D12485" s="38" t="s">
        <v>12112</v>
      </c>
      <c r="E12485" s="39">
        <v>853.45400021976002</v>
      </c>
      <c r="F12485" s="39">
        <f t="shared" ref="F12485:F12548" si="592">1.1*E12485</f>
        <v>938.79940024173607</v>
      </c>
      <c r="G12485" s="39">
        <f t="shared" ref="G12485:G12548" si="593">1.3*E12485</f>
        <v>1109.4902002856882</v>
      </c>
    </row>
    <row r="12486" spans="1:7" ht="25.5" customHeight="1" thickTop="1" thickBot="1" x14ac:dyDescent="0.25">
      <c r="A12486" s="20" t="str">
        <f t="shared" si="591"/>
        <v>6009DALKEITH</v>
      </c>
      <c r="B12486" s="20">
        <v>6009</v>
      </c>
      <c r="C12486" s="20" t="s">
        <v>12122</v>
      </c>
      <c r="D12486" s="21" t="s">
        <v>12112</v>
      </c>
      <c r="E12486" s="22">
        <v>853.45400021976002</v>
      </c>
      <c r="F12486" s="22">
        <f t="shared" si="592"/>
        <v>938.79940024173607</v>
      </c>
      <c r="G12486" s="22">
        <f t="shared" si="593"/>
        <v>1109.4902002856882</v>
      </c>
    </row>
    <row r="12487" spans="1:7" ht="25.5" customHeight="1" thickTop="1" thickBot="1" x14ac:dyDescent="0.25">
      <c r="A12487" s="20" t="str">
        <f t="shared" si="591"/>
        <v>6009NEDLANDS</v>
      </c>
      <c r="B12487" s="37">
        <v>6009</v>
      </c>
      <c r="C12487" s="37" t="s">
        <v>12123</v>
      </c>
      <c r="D12487" s="38" t="s">
        <v>12112</v>
      </c>
      <c r="E12487" s="39">
        <v>853.45400021976002</v>
      </c>
      <c r="F12487" s="39">
        <f t="shared" si="592"/>
        <v>938.79940024173607</v>
      </c>
      <c r="G12487" s="39">
        <f t="shared" si="593"/>
        <v>1109.4902002856882</v>
      </c>
    </row>
    <row r="12488" spans="1:7" ht="25.5" customHeight="1" thickTop="1" thickBot="1" x14ac:dyDescent="0.25">
      <c r="A12488" s="20" t="str">
        <f t="shared" si="591"/>
        <v>6010CLAREMONT</v>
      </c>
      <c r="B12488" s="20">
        <v>6010</v>
      </c>
      <c r="C12488" s="20" t="s">
        <v>12124</v>
      </c>
      <c r="D12488" s="21" t="s">
        <v>12112</v>
      </c>
      <c r="E12488" s="22">
        <v>858.33400043352003</v>
      </c>
      <c r="F12488" s="22">
        <f t="shared" si="592"/>
        <v>944.1674004768721</v>
      </c>
      <c r="G12488" s="22">
        <f t="shared" si="593"/>
        <v>1115.8342005635761</v>
      </c>
    </row>
    <row r="12489" spans="1:7" ht="25.5" customHeight="1" thickTop="1" thickBot="1" x14ac:dyDescent="0.25">
      <c r="A12489" s="20" t="str">
        <f t="shared" si="591"/>
        <v>6010KARRAKATTA</v>
      </c>
      <c r="B12489" s="37">
        <v>6010</v>
      </c>
      <c r="C12489" s="37" t="s">
        <v>12125</v>
      </c>
      <c r="D12489" s="38" t="s">
        <v>12112</v>
      </c>
      <c r="E12489" s="39">
        <v>858.33400043352003</v>
      </c>
      <c r="F12489" s="39">
        <f t="shared" si="592"/>
        <v>944.1674004768721</v>
      </c>
      <c r="G12489" s="39">
        <f t="shared" si="593"/>
        <v>1115.8342005635761</v>
      </c>
    </row>
    <row r="12490" spans="1:7" ht="25.5" customHeight="1" thickTop="1" thickBot="1" x14ac:dyDescent="0.25">
      <c r="A12490" s="20" t="str">
        <f t="shared" si="591"/>
        <v>6010MOUNT CLAREMONT</v>
      </c>
      <c r="B12490" s="20">
        <v>6010</v>
      </c>
      <c r="C12490" s="20" t="s">
        <v>12126</v>
      </c>
      <c r="D12490" s="21" t="s">
        <v>12112</v>
      </c>
      <c r="E12490" s="22">
        <v>858.33400043352003</v>
      </c>
      <c r="F12490" s="22">
        <f t="shared" si="592"/>
        <v>944.1674004768721</v>
      </c>
      <c r="G12490" s="22">
        <f t="shared" si="593"/>
        <v>1115.8342005635761</v>
      </c>
    </row>
    <row r="12491" spans="1:7" ht="25.5" customHeight="1" thickTop="1" thickBot="1" x14ac:dyDescent="0.25">
      <c r="A12491" s="20" t="str">
        <f t="shared" si="591"/>
        <v>6010SWANBOURNE</v>
      </c>
      <c r="B12491" s="37">
        <v>6010</v>
      </c>
      <c r="C12491" s="37" t="s">
        <v>12127</v>
      </c>
      <c r="D12491" s="38" t="s">
        <v>12112</v>
      </c>
      <c r="E12491" s="39">
        <v>858.33400043352003</v>
      </c>
      <c r="F12491" s="39">
        <f t="shared" si="592"/>
        <v>944.1674004768721</v>
      </c>
      <c r="G12491" s="39">
        <f t="shared" si="593"/>
        <v>1115.8342005635761</v>
      </c>
    </row>
    <row r="12492" spans="1:7" ht="25.5" customHeight="1" thickTop="1" thickBot="1" x14ac:dyDescent="0.25">
      <c r="A12492" s="20" t="str">
        <f t="shared" si="591"/>
        <v>6011COTTESLOE</v>
      </c>
      <c r="B12492" s="20">
        <v>6011</v>
      </c>
      <c r="C12492" s="20" t="s">
        <v>12128</v>
      </c>
      <c r="D12492" s="21" t="s">
        <v>12112</v>
      </c>
      <c r="E12492" s="22">
        <v>893.87199962088005</v>
      </c>
      <c r="F12492" s="22">
        <f t="shared" si="592"/>
        <v>983.25919958296811</v>
      </c>
      <c r="G12492" s="22">
        <f t="shared" si="593"/>
        <v>1162.0335995071441</v>
      </c>
    </row>
    <row r="12493" spans="1:7" ht="25.5" customHeight="1" thickTop="1" thickBot="1" x14ac:dyDescent="0.25">
      <c r="A12493" s="20" t="str">
        <f t="shared" si="591"/>
        <v>6011PEPPERMINT GROVE</v>
      </c>
      <c r="B12493" s="37">
        <v>6011</v>
      </c>
      <c r="C12493" s="37" t="s">
        <v>12129</v>
      </c>
      <c r="D12493" s="38" t="s">
        <v>12112</v>
      </c>
      <c r="E12493" s="39">
        <v>893.87199962088005</v>
      </c>
      <c r="F12493" s="39">
        <f t="shared" si="592"/>
        <v>983.25919958296811</v>
      </c>
      <c r="G12493" s="39">
        <f t="shared" si="593"/>
        <v>1162.0335995071441</v>
      </c>
    </row>
    <row r="12494" spans="1:7" ht="25.5" customHeight="1" thickTop="1" thickBot="1" x14ac:dyDescent="0.25">
      <c r="A12494" s="20" t="str">
        <f t="shared" si="591"/>
        <v>6012MOSMAN PARK</v>
      </c>
      <c r="B12494" s="20">
        <v>6012</v>
      </c>
      <c r="C12494" s="20" t="s">
        <v>10243</v>
      </c>
      <c r="D12494" s="21" t="s">
        <v>12112</v>
      </c>
      <c r="E12494" s="22">
        <v>869.72000010828003</v>
      </c>
      <c r="F12494" s="22">
        <f t="shared" si="592"/>
        <v>956.69200011910812</v>
      </c>
      <c r="G12494" s="22">
        <f t="shared" si="593"/>
        <v>1130.6360001407641</v>
      </c>
    </row>
    <row r="12495" spans="1:7" ht="25.5" customHeight="1" thickTop="1" thickBot="1" x14ac:dyDescent="0.25">
      <c r="A12495" s="20" t="str">
        <f t="shared" si="591"/>
        <v>6014FLOREAT</v>
      </c>
      <c r="B12495" s="37">
        <v>6014</v>
      </c>
      <c r="C12495" s="37" t="s">
        <v>12130</v>
      </c>
      <c r="D12495" s="38" t="s">
        <v>12112</v>
      </c>
      <c r="E12495" s="39">
        <v>820.27200016500001</v>
      </c>
      <c r="F12495" s="39">
        <f t="shared" si="592"/>
        <v>902.29920018150005</v>
      </c>
      <c r="G12495" s="39">
        <f t="shared" si="593"/>
        <v>1066.3536002145001</v>
      </c>
    </row>
    <row r="12496" spans="1:7" ht="25.5" customHeight="1" thickTop="1" thickBot="1" x14ac:dyDescent="0.25">
      <c r="A12496" s="20" t="str">
        <f t="shared" si="591"/>
        <v>6014JOLIMONT</v>
      </c>
      <c r="B12496" s="20">
        <v>6014</v>
      </c>
      <c r="C12496" s="20" t="s">
        <v>12131</v>
      </c>
      <c r="D12496" s="21" t="s">
        <v>12112</v>
      </c>
      <c r="E12496" s="22">
        <v>820.27200016500001</v>
      </c>
      <c r="F12496" s="22">
        <f t="shared" si="592"/>
        <v>902.29920018150005</v>
      </c>
      <c r="G12496" s="22">
        <f t="shared" si="593"/>
        <v>1066.3536002145001</v>
      </c>
    </row>
    <row r="12497" spans="1:7" ht="25.5" customHeight="1" thickTop="1" thickBot="1" x14ac:dyDescent="0.25">
      <c r="A12497" s="20" t="str">
        <f t="shared" si="591"/>
        <v>6014WEMBLEY</v>
      </c>
      <c r="B12497" s="37">
        <v>6014</v>
      </c>
      <c r="C12497" s="37" t="s">
        <v>12132</v>
      </c>
      <c r="D12497" s="38" t="s">
        <v>12112</v>
      </c>
      <c r="E12497" s="39">
        <v>820.27200016500001</v>
      </c>
      <c r="F12497" s="39">
        <f t="shared" si="592"/>
        <v>902.29920018150005</v>
      </c>
      <c r="G12497" s="39">
        <f t="shared" si="593"/>
        <v>1066.3536002145001</v>
      </c>
    </row>
    <row r="12498" spans="1:7" ht="25.5" customHeight="1" thickTop="1" thickBot="1" x14ac:dyDescent="0.25">
      <c r="A12498" s="20" t="str">
        <f t="shared" si="591"/>
        <v>6015CITY BEACH</v>
      </c>
      <c r="B12498" s="20">
        <v>6015</v>
      </c>
      <c r="C12498" s="20" t="s">
        <v>12133</v>
      </c>
      <c r="D12498" s="21" t="s">
        <v>12112</v>
      </c>
      <c r="E12498" s="22">
        <v>875.53599993492003</v>
      </c>
      <c r="F12498" s="22">
        <f t="shared" si="592"/>
        <v>963.0895999284121</v>
      </c>
      <c r="G12498" s="22">
        <f t="shared" si="593"/>
        <v>1138.196799915396</v>
      </c>
    </row>
    <row r="12499" spans="1:7" ht="25.5" customHeight="1" thickTop="1" thickBot="1" x14ac:dyDescent="0.25">
      <c r="A12499" s="20" t="str">
        <f t="shared" si="591"/>
        <v>6016GLENDALOUGH</v>
      </c>
      <c r="B12499" s="37">
        <v>6016</v>
      </c>
      <c r="C12499" s="37" t="s">
        <v>12134</v>
      </c>
      <c r="D12499" s="38" t="s">
        <v>12112</v>
      </c>
      <c r="E12499" s="39">
        <v>835.83200031876004</v>
      </c>
      <c r="F12499" s="39">
        <f t="shared" si="592"/>
        <v>919.41520035063616</v>
      </c>
      <c r="G12499" s="39">
        <f t="shared" si="593"/>
        <v>1086.581600414388</v>
      </c>
    </row>
    <row r="12500" spans="1:7" ht="25.5" customHeight="1" thickTop="1" thickBot="1" x14ac:dyDescent="0.25">
      <c r="A12500" s="20" t="str">
        <f t="shared" si="591"/>
        <v>6016MOUNT HAWTHORN</v>
      </c>
      <c r="B12500" s="20">
        <v>6016</v>
      </c>
      <c r="C12500" s="20" t="s">
        <v>12135</v>
      </c>
      <c r="D12500" s="21" t="s">
        <v>12112</v>
      </c>
      <c r="E12500" s="22">
        <v>835.83200031876004</v>
      </c>
      <c r="F12500" s="22">
        <f t="shared" si="592"/>
        <v>919.41520035063616</v>
      </c>
      <c r="G12500" s="22">
        <f t="shared" si="593"/>
        <v>1086.581600414388</v>
      </c>
    </row>
    <row r="12501" spans="1:7" ht="25.5" customHeight="1" thickTop="1" thickBot="1" x14ac:dyDescent="0.25">
      <c r="A12501" s="20" t="str">
        <f t="shared" si="591"/>
        <v>6017OSBORNE PARK</v>
      </c>
      <c r="B12501" s="37">
        <v>6017</v>
      </c>
      <c r="C12501" s="37" t="s">
        <v>12136</v>
      </c>
      <c r="D12501" s="38" t="s">
        <v>12112</v>
      </c>
      <c r="E12501" s="39">
        <v>903.74800032911992</v>
      </c>
      <c r="F12501" s="39">
        <f t="shared" si="592"/>
        <v>994.12280036203197</v>
      </c>
      <c r="G12501" s="39">
        <f t="shared" si="593"/>
        <v>1174.8724004278558</v>
      </c>
    </row>
    <row r="12502" spans="1:7" ht="25.5" customHeight="1" thickTop="1" thickBot="1" x14ac:dyDescent="0.25">
      <c r="A12502" s="20" t="str">
        <f t="shared" si="591"/>
        <v>6018CHURCHLANDS</v>
      </c>
      <c r="B12502" s="20">
        <v>6018</v>
      </c>
      <c r="C12502" s="20" t="s">
        <v>12137</v>
      </c>
      <c r="D12502" s="21" t="s">
        <v>12112</v>
      </c>
      <c r="E12502" s="22">
        <v>787.80200010624003</v>
      </c>
      <c r="F12502" s="22">
        <f t="shared" si="592"/>
        <v>866.5822001168641</v>
      </c>
      <c r="G12502" s="22">
        <f t="shared" si="593"/>
        <v>1024.1426001381121</v>
      </c>
    </row>
    <row r="12503" spans="1:7" ht="25.5" customHeight="1" thickTop="1" thickBot="1" x14ac:dyDescent="0.25">
      <c r="A12503" s="20" t="str">
        <f t="shared" si="591"/>
        <v>6018DOUBLEVIEW</v>
      </c>
      <c r="B12503" s="37">
        <v>6018</v>
      </c>
      <c r="C12503" s="37" t="s">
        <v>12138</v>
      </c>
      <c r="D12503" s="38" t="s">
        <v>12112</v>
      </c>
      <c r="E12503" s="39">
        <v>787.80200010624003</v>
      </c>
      <c r="F12503" s="39">
        <f t="shared" si="592"/>
        <v>866.5822001168641</v>
      </c>
      <c r="G12503" s="39">
        <f t="shared" si="593"/>
        <v>1024.1426001381121</v>
      </c>
    </row>
    <row r="12504" spans="1:7" ht="25.5" customHeight="1" thickTop="1" thickBot="1" x14ac:dyDescent="0.25">
      <c r="A12504" s="20" t="str">
        <f t="shared" si="591"/>
        <v>6018GWELUP</v>
      </c>
      <c r="B12504" s="20">
        <v>6018</v>
      </c>
      <c r="C12504" s="20" t="s">
        <v>12139</v>
      </c>
      <c r="D12504" s="21" t="s">
        <v>12112</v>
      </c>
      <c r="E12504" s="22">
        <v>787.80200010624003</v>
      </c>
      <c r="F12504" s="22">
        <f t="shared" si="592"/>
        <v>866.5822001168641</v>
      </c>
      <c r="G12504" s="22">
        <f t="shared" si="593"/>
        <v>1024.1426001381121</v>
      </c>
    </row>
    <row r="12505" spans="1:7" ht="25.5" customHeight="1" thickTop="1" thickBot="1" x14ac:dyDescent="0.25">
      <c r="A12505" s="20" t="str">
        <f t="shared" si="591"/>
        <v>6018INNALOO</v>
      </c>
      <c r="B12505" s="37">
        <v>6018</v>
      </c>
      <c r="C12505" s="37" t="s">
        <v>12140</v>
      </c>
      <c r="D12505" s="38" t="s">
        <v>12112</v>
      </c>
      <c r="E12505" s="39">
        <v>787.80200010624003</v>
      </c>
      <c r="F12505" s="39">
        <f t="shared" si="592"/>
        <v>866.5822001168641</v>
      </c>
      <c r="G12505" s="39">
        <f t="shared" si="593"/>
        <v>1024.1426001381121</v>
      </c>
    </row>
    <row r="12506" spans="1:7" ht="25.5" customHeight="1" thickTop="1" thickBot="1" x14ac:dyDescent="0.25">
      <c r="A12506" s="20" t="str">
        <f t="shared" si="591"/>
        <v>6018KARRINYUP</v>
      </c>
      <c r="B12506" s="20">
        <v>6018</v>
      </c>
      <c r="C12506" s="20" t="s">
        <v>12141</v>
      </c>
      <c r="D12506" s="21" t="s">
        <v>12112</v>
      </c>
      <c r="E12506" s="22">
        <v>787.80200010624003</v>
      </c>
      <c r="F12506" s="22">
        <f t="shared" si="592"/>
        <v>866.5822001168641</v>
      </c>
      <c r="G12506" s="22">
        <f t="shared" si="593"/>
        <v>1024.1426001381121</v>
      </c>
    </row>
    <row r="12507" spans="1:7" ht="25.5" customHeight="1" thickTop="1" thickBot="1" x14ac:dyDescent="0.25">
      <c r="A12507" s="20" t="str">
        <f t="shared" si="591"/>
        <v>6018WOODLANDS</v>
      </c>
      <c r="B12507" s="37">
        <v>6018</v>
      </c>
      <c r="C12507" s="37" t="s">
        <v>3296</v>
      </c>
      <c r="D12507" s="38" t="s">
        <v>12112</v>
      </c>
      <c r="E12507" s="39">
        <v>787.80200010624003</v>
      </c>
      <c r="F12507" s="39">
        <f t="shared" si="592"/>
        <v>866.5822001168641</v>
      </c>
      <c r="G12507" s="39">
        <f t="shared" si="593"/>
        <v>1024.1426001381121</v>
      </c>
    </row>
    <row r="12508" spans="1:7" ht="25.5" customHeight="1" thickTop="1" thickBot="1" x14ac:dyDescent="0.25">
      <c r="A12508" s="20" t="str">
        <f t="shared" si="591"/>
        <v>6019SCARBOROUGH</v>
      </c>
      <c r="B12508" s="20">
        <v>6019</v>
      </c>
      <c r="C12508" s="20" t="s">
        <v>3184</v>
      </c>
      <c r="D12508" s="21" t="s">
        <v>12112</v>
      </c>
      <c r="E12508" s="22">
        <v>816.60000037656005</v>
      </c>
      <c r="F12508" s="22">
        <f t="shared" si="592"/>
        <v>898.26000041421617</v>
      </c>
      <c r="G12508" s="22">
        <f t="shared" si="593"/>
        <v>1061.5800004895282</v>
      </c>
    </row>
    <row r="12509" spans="1:7" ht="25.5" customHeight="1" thickTop="1" thickBot="1" x14ac:dyDescent="0.25">
      <c r="A12509" s="20" t="str">
        <f t="shared" si="591"/>
        <v>6019WEMBLEY DOWNS</v>
      </c>
      <c r="B12509" s="37">
        <v>6019</v>
      </c>
      <c r="C12509" s="37" t="s">
        <v>12142</v>
      </c>
      <c r="D12509" s="38" t="s">
        <v>12112</v>
      </c>
      <c r="E12509" s="39">
        <v>816.60000037656005</v>
      </c>
      <c r="F12509" s="39">
        <f t="shared" si="592"/>
        <v>898.26000041421617</v>
      </c>
      <c r="G12509" s="39">
        <f t="shared" si="593"/>
        <v>1061.5800004895282</v>
      </c>
    </row>
    <row r="12510" spans="1:7" ht="25.5" customHeight="1" thickTop="1" thickBot="1" x14ac:dyDescent="0.25">
      <c r="A12510" s="20" t="str">
        <f t="shared" si="591"/>
        <v>6020CARINE</v>
      </c>
      <c r="B12510" s="20">
        <v>6020</v>
      </c>
      <c r="C12510" s="20" t="s">
        <v>12143</v>
      </c>
      <c r="D12510" s="21" t="s">
        <v>12112</v>
      </c>
      <c r="E12510" s="22">
        <v>900.74800028568006</v>
      </c>
      <c r="F12510" s="22">
        <f t="shared" si="592"/>
        <v>990.82280031424818</v>
      </c>
      <c r="G12510" s="22">
        <f t="shared" si="593"/>
        <v>1170.9724003713841</v>
      </c>
    </row>
    <row r="12511" spans="1:7" ht="25.5" customHeight="1" thickTop="1" thickBot="1" x14ac:dyDescent="0.25">
      <c r="A12511" s="20" t="str">
        <f t="shared" si="591"/>
        <v>6020MARMION</v>
      </c>
      <c r="B12511" s="37">
        <v>6020</v>
      </c>
      <c r="C12511" s="37" t="s">
        <v>12144</v>
      </c>
      <c r="D12511" s="38" t="s">
        <v>12112</v>
      </c>
      <c r="E12511" s="39">
        <v>900.74800028568006</v>
      </c>
      <c r="F12511" s="39">
        <f t="shared" si="592"/>
        <v>990.82280031424818</v>
      </c>
      <c r="G12511" s="39">
        <f t="shared" si="593"/>
        <v>1170.9724003713841</v>
      </c>
    </row>
    <row r="12512" spans="1:7" ht="25.5" customHeight="1" thickTop="1" thickBot="1" x14ac:dyDescent="0.25">
      <c r="A12512" s="20" t="str">
        <f t="shared" si="591"/>
        <v>6020NORTH BEACH</v>
      </c>
      <c r="B12512" s="20">
        <v>6020</v>
      </c>
      <c r="C12512" s="20" t="s">
        <v>11809</v>
      </c>
      <c r="D12512" s="21" t="s">
        <v>12112</v>
      </c>
      <c r="E12512" s="22">
        <v>900.74800028568006</v>
      </c>
      <c r="F12512" s="22">
        <f t="shared" si="592"/>
        <v>990.82280031424818</v>
      </c>
      <c r="G12512" s="22">
        <f t="shared" si="593"/>
        <v>1170.9724003713841</v>
      </c>
    </row>
    <row r="12513" spans="1:7" ht="25.5" customHeight="1" thickTop="1" thickBot="1" x14ac:dyDescent="0.25">
      <c r="A12513" s="20" t="str">
        <f t="shared" si="591"/>
        <v>6020SORRENTO</v>
      </c>
      <c r="B12513" s="37">
        <v>6020</v>
      </c>
      <c r="C12513" s="37" t="s">
        <v>7734</v>
      </c>
      <c r="D12513" s="38" t="s">
        <v>12112</v>
      </c>
      <c r="E12513" s="39">
        <v>900.74800028568006</v>
      </c>
      <c r="F12513" s="39">
        <f t="shared" si="592"/>
        <v>990.82280031424818</v>
      </c>
      <c r="G12513" s="39">
        <f t="shared" si="593"/>
        <v>1170.9724003713841</v>
      </c>
    </row>
    <row r="12514" spans="1:7" ht="25.5" customHeight="1" thickTop="1" thickBot="1" x14ac:dyDescent="0.25">
      <c r="A12514" s="20" t="str">
        <f t="shared" si="591"/>
        <v>6020WATERMANS BAY</v>
      </c>
      <c r="B12514" s="20">
        <v>6020</v>
      </c>
      <c r="C12514" s="20" t="s">
        <v>12145</v>
      </c>
      <c r="D12514" s="21" t="s">
        <v>12112</v>
      </c>
      <c r="E12514" s="22">
        <v>900.74800028568006</v>
      </c>
      <c r="F12514" s="22">
        <f t="shared" si="592"/>
        <v>990.82280031424818</v>
      </c>
      <c r="G12514" s="22">
        <f t="shared" si="593"/>
        <v>1170.9724003713841</v>
      </c>
    </row>
    <row r="12515" spans="1:7" ht="25.5" customHeight="1" thickTop="1" thickBot="1" x14ac:dyDescent="0.25">
      <c r="A12515" s="20" t="str">
        <f t="shared" si="591"/>
        <v>6021BALCATTA</v>
      </c>
      <c r="B12515" s="37">
        <v>6021</v>
      </c>
      <c r="C12515" s="37" t="s">
        <v>12146</v>
      </c>
      <c r="D12515" s="38" t="s">
        <v>12112</v>
      </c>
      <c r="E12515" s="39">
        <v>868.38199998516006</v>
      </c>
      <c r="F12515" s="39">
        <f t="shared" si="592"/>
        <v>955.22019998367614</v>
      </c>
      <c r="G12515" s="39">
        <f t="shared" si="593"/>
        <v>1128.8965999807081</v>
      </c>
    </row>
    <row r="12516" spans="1:7" ht="25.5" customHeight="1" thickTop="1" thickBot="1" x14ac:dyDescent="0.25">
      <c r="A12516" s="20" t="str">
        <f t="shared" si="591"/>
        <v>6021STIRLING</v>
      </c>
      <c r="B12516" s="20">
        <v>6021</v>
      </c>
      <c r="C12516" s="20" t="s">
        <v>3809</v>
      </c>
      <c r="D12516" s="21" t="s">
        <v>12112</v>
      </c>
      <c r="E12516" s="22">
        <v>868.38199998516006</v>
      </c>
      <c r="F12516" s="22">
        <f t="shared" si="592"/>
        <v>955.22019998367614</v>
      </c>
      <c r="G12516" s="22">
        <f t="shared" si="593"/>
        <v>1128.8965999807081</v>
      </c>
    </row>
    <row r="12517" spans="1:7" ht="25.5" customHeight="1" thickTop="1" thickBot="1" x14ac:dyDescent="0.25">
      <c r="A12517" s="20" t="str">
        <f t="shared" si="591"/>
        <v>6022HAMERSLEY</v>
      </c>
      <c r="B12517" s="37">
        <v>6022</v>
      </c>
      <c r="C12517" s="37" t="s">
        <v>12147</v>
      </c>
      <c r="D12517" s="38" t="s">
        <v>12112</v>
      </c>
      <c r="E12517" s="39">
        <v>870.6700000326</v>
      </c>
      <c r="F12517" s="39">
        <f t="shared" si="592"/>
        <v>957.73700003586009</v>
      </c>
      <c r="G12517" s="39">
        <f t="shared" si="593"/>
        <v>1131.87100004238</v>
      </c>
    </row>
    <row r="12518" spans="1:7" ht="25.5" customHeight="1" thickTop="1" thickBot="1" x14ac:dyDescent="0.25">
      <c r="A12518" s="20" t="str">
        <f t="shared" si="591"/>
        <v>6023DUNCRAIG</v>
      </c>
      <c r="B12518" s="20">
        <v>6023</v>
      </c>
      <c r="C12518" s="20" t="s">
        <v>12148</v>
      </c>
      <c r="D12518" s="21" t="s">
        <v>12112</v>
      </c>
      <c r="E12518" s="22">
        <v>864.92399997443999</v>
      </c>
      <c r="F12518" s="22">
        <f t="shared" si="592"/>
        <v>951.41639997188406</v>
      </c>
      <c r="G12518" s="22">
        <f t="shared" si="593"/>
        <v>1124.4011999667721</v>
      </c>
    </row>
    <row r="12519" spans="1:7" ht="25.5" customHeight="1" thickTop="1" thickBot="1" x14ac:dyDescent="0.25">
      <c r="A12519" s="20" t="str">
        <f t="shared" si="591"/>
        <v>6024GREENWOOD</v>
      </c>
      <c r="B12519" s="37">
        <v>6024</v>
      </c>
      <c r="C12519" s="37" t="s">
        <v>8773</v>
      </c>
      <c r="D12519" s="38" t="s">
        <v>12112</v>
      </c>
      <c r="E12519" s="39">
        <v>856.65000015155999</v>
      </c>
      <c r="F12519" s="39">
        <f t="shared" si="592"/>
        <v>942.31500016671612</v>
      </c>
      <c r="G12519" s="39">
        <f t="shared" si="593"/>
        <v>1113.6450001970281</v>
      </c>
    </row>
    <row r="12520" spans="1:7" ht="25.5" customHeight="1" thickTop="1" thickBot="1" x14ac:dyDescent="0.25">
      <c r="A12520" s="20" t="str">
        <f t="shared" si="591"/>
        <v>6024WARWICK</v>
      </c>
      <c r="B12520" s="20">
        <v>6024</v>
      </c>
      <c r="C12520" s="20" t="s">
        <v>8694</v>
      </c>
      <c r="D12520" s="21" t="s">
        <v>12112</v>
      </c>
      <c r="E12520" s="22">
        <v>856.65000015155999</v>
      </c>
      <c r="F12520" s="22">
        <f t="shared" si="592"/>
        <v>942.31500016671612</v>
      </c>
      <c r="G12520" s="22">
        <f t="shared" si="593"/>
        <v>1113.6450001970281</v>
      </c>
    </row>
    <row r="12521" spans="1:7" ht="25.5" customHeight="1" thickTop="1" thickBot="1" x14ac:dyDescent="0.25">
      <c r="A12521" s="20" t="str">
        <f t="shared" si="591"/>
        <v>6025CRAIGIE</v>
      </c>
      <c r="B12521" s="37">
        <v>6025</v>
      </c>
      <c r="C12521" s="37" t="s">
        <v>4008</v>
      </c>
      <c r="D12521" s="38" t="s">
        <v>12112</v>
      </c>
      <c r="E12521" s="39">
        <v>883.03400025456006</v>
      </c>
      <c r="F12521" s="39">
        <f t="shared" si="592"/>
        <v>971.33740028001614</v>
      </c>
      <c r="G12521" s="39">
        <f t="shared" si="593"/>
        <v>1147.9442003309282</v>
      </c>
    </row>
    <row r="12522" spans="1:7" ht="25.5" customHeight="1" thickTop="1" thickBot="1" x14ac:dyDescent="0.25">
      <c r="A12522" s="20" t="str">
        <f t="shared" si="591"/>
        <v>6025HILLARYS</v>
      </c>
      <c r="B12522" s="20">
        <v>6025</v>
      </c>
      <c r="C12522" s="20" t="s">
        <v>12149</v>
      </c>
      <c r="D12522" s="21" t="s">
        <v>12112</v>
      </c>
      <c r="E12522" s="22">
        <v>883.03400025456006</v>
      </c>
      <c r="F12522" s="22">
        <f t="shared" si="592"/>
        <v>971.33740028001614</v>
      </c>
      <c r="G12522" s="22">
        <f t="shared" si="593"/>
        <v>1147.9442003309282</v>
      </c>
    </row>
    <row r="12523" spans="1:7" ht="25.5" customHeight="1" thickTop="1" thickBot="1" x14ac:dyDescent="0.25">
      <c r="A12523" s="20" t="str">
        <f t="shared" si="591"/>
        <v>6025KALLAROO</v>
      </c>
      <c r="B12523" s="37">
        <v>6025</v>
      </c>
      <c r="C12523" s="37" t="s">
        <v>12150</v>
      </c>
      <c r="D12523" s="38" t="s">
        <v>12112</v>
      </c>
      <c r="E12523" s="39">
        <v>883.03400025456006</v>
      </c>
      <c r="F12523" s="39">
        <f t="shared" si="592"/>
        <v>971.33740028001614</v>
      </c>
      <c r="G12523" s="39">
        <f t="shared" si="593"/>
        <v>1147.9442003309282</v>
      </c>
    </row>
    <row r="12524" spans="1:7" ht="25.5" customHeight="1" thickTop="1" thickBot="1" x14ac:dyDescent="0.25">
      <c r="A12524" s="20" t="str">
        <f t="shared" si="591"/>
        <v>6025PADBURY</v>
      </c>
      <c r="B12524" s="20">
        <v>6025</v>
      </c>
      <c r="C12524" s="20" t="s">
        <v>12151</v>
      </c>
      <c r="D12524" s="21" t="s">
        <v>12112</v>
      </c>
      <c r="E12524" s="22">
        <v>883.03400025456006</v>
      </c>
      <c r="F12524" s="22">
        <f t="shared" si="592"/>
        <v>971.33740028001614</v>
      </c>
      <c r="G12524" s="22">
        <f t="shared" si="593"/>
        <v>1147.9442003309282</v>
      </c>
    </row>
    <row r="12525" spans="1:7" ht="25.5" customHeight="1" thickTop="1" thickBot="1" x14ac:dyDescent="0.25">
      <c r="A12525" s="20" t="str">
        <f t="shared" si="591"/>
        <v>6026KINGSLEY</v>
      </c>
      <c r="B12525" s="37">
        <v>6026</v>
      </c>
      <c r="C12525" s="37" t="s">
        <v>12152</v>
      </c>
      <c r="D12525" s="38" t="s">
        <v>12112</v>
      </c>
      <c r="E12525" s="39">
        <v>881.92200043164007</v>
      </c>
      <c r="F12525" s="39">
        <f t="shared" si="592"/>
        <v>970.11420047480419</v>
      </c>
      <c r="G12525" s="39">
        <f t="shared" si="593"/>
        <v>1146.4986005611322</v>
      </c>
    </row>
    <row r="12526" spans="1:7" ht="25.5" customHeight="1" thickTop="1" thickBot="1" x14ac:dyDescent="0.25">
      <c r="A12526" s="20" t="str">
        <f t="shared" si="591"/>
        <v>6026WOODVALE</v>
      </c>
      <c r="B12526" s="20">
        <v>6026</v>
      </c>
      <c r="C12526" s="20" t="s">
        <v>6718</v>
      </c>
      <c r="D12526" s="21" t="s">
        <v>12112</v>
      </c>
      <c r="E12526" s="22">
        <v>881.92200043164007</v>
      </c>
      <c r="F12526" s="22">
        <f t="shared" si="592"/>
        <v>970.11420047480419</v>
      </c>
      <c r="G12526" s="22">
        <f t="shared" si="593"/>
        <v>1146.4986005611322</v>
      </c>
    </row>
    <row r="12527" spans="1:7" ht="25.5" customHeight="1" thickTop="1" thickBot="1" x14ac:dyDescent="0.25">
      <c r="A12527" s="20" t="str">
        <f t="shared" si="591"/>
        <v>6027BELDON</v>
      </c>
      <c r="B12527" s="37">
        <v>6027</v>
      </c>
      <c r="C12527" s="37" t="s">
        <v>12153</v>
      </c>
      <c r="D12527" s="38" t="s">
        <v>12112</v>
      </c>
      <c r="E12527" s="39">
        <v>911.87199988152008</v>
      </c>
      <c r="F12527" s="39">
        <f t="shared" si="592"/>
        <v>1003.0591998696722</v>
      </c>
      <c r="G12527" s="39">
        <f t="shared" si="593"/>
        <v>1185.4335998459762</v>
      </c>
    </row>
    <row r="12528" spans="1:7" ht="25.5" customHeight="1" thickTop="1" thickBot="1" x14ac:dyDescent="0.25">
      <c r="A12528" s="20" t="str">
        <f t="shared" si="591"/>
        <v>6027CONNOLLY</v>
      </c>
      <c r="B12528" s="20">
        <v>6027</v>
      </c>
      <c r="C12528" s="20" t="s">
        <v>12154</v>
      </c>
      <c r="D12528" s="21" t="s">
        <v>12112</v>
      </c>
      <c r="E12528" s="22">
        <v>911.87199988152008</v>
      </c>
      <c r="F12528" s="22">
        <f t="shared" si="592"/>
        <v>1003.0591998696722</v>
      </c>
      <c r="G12528" s="22">
        <f t="shared" si="593"/>
        <v>1185.4335998459762</v>
      </c>
    </row>
    <row r="12529" spans="1:7" ht="25.5" customHeight="1" thickTop="1" thickBot="1" x14ac:dyDescent="0.25">
      <c r="A12529" s="20" t="str">
        <f t="shared" si="591"/>
        <v>6027EDGEWATER</v>
      </c>
      <c r="B12529" s="37">
        <v>6027</v>
      </c>
      <c r="C12529" s="37" t="s">
        <v>12155</v>
      </c>
      <c r="D12529" s="38" t="s">
        <v>12112</v>
      </c>
      <c r="E12529" s="39">
        <v>911.87199988152008</v>
      </c>
      <c r="F12529" s="39">
        <f t="shared" si="592"/>
        <v>1003.0591998696722</v>
      </c>
      <c r="G12529" s="39">
        <f t="shared" si="593"/>
        <v>1185.4335998459762</v>
      </c>
    </row>
    <row r="12530" spans="1:7" ht="25.5" customHeight="1" thickTop="1" thickBot="1" x14ac:dyDescent="0.25">
      <c r="A12530" s="20" t="str">
        <f t="shared" si="591"/>
        <v>6027HEATHRIDGE</v>
      </c>
      <c r="B12530" s="20">
        <v>6027</v>
      </c>
      <c r="C12530" s="20" t="s">
        <v>12156</v>
      </c>
      <c r="D12530" s="21" t="s">
        <v>12112</v>
      </c>
      <c r="E12530" s="22">
        <v>911.87199988152008</v>
      </c>
      <c r="F12530" s="22">
        <f t="shared" si="592"/>
        <v>1003.0591998696722</v>
      </c>
      <c r="G12530" s="22">
        <f t="shared" si="593"/>
        <v>1185.4335998459762</v>
      </c>
    </row>
    <row r="12531" spans="1:7" ht="25.5" customHeight="1" thickTop="1" thickBot="1" x14ac:dyDescent="0.25">
      <c r="A12531" s="20" t="str">
        <f t="shared" si="591"/>
        <v>6027JOONDALUP</v>
      </c>
      <c r="B12531" s="37">
        <v>6027</v>
      </c>
      <c r="C12531" s="37" t="s">
        <v>12157</v>
      </c>
      <c r="D12531" s="38" t="s">
        <v>12112</v>
      </c>
      <c r="E12531" s="39">
        <v>911.87199988152008</v>
      </c>
      <c r="F12531" s="39">
        <f t="shared" si="592"/>
        <v>1003.0591998696722</v>
      </c>
      <c r="G12531" s="39">
        <f t="shared" si="593"/>
        <v>1185.4335998459762</v>
      </c>
    </row>
    <row r="12532" spans="1:7" ht="25.5" customHeight="1" thickTop="1" thickBot="1" x14ac:dyDescent="0.25">
      <c r="A12532" s="20" t="str">
        <f t="shared" si="591"/>
        <v>6027MULLALOO</v>
      </c>
      <c r="B12532" s="20">
        <v>6027</v>
      </c>
      <c r="C12532" s="20" t="s">
        <v>12158</v>
      </c>
      <c r="D12532" s="21" t="s">
        <v>12112</v>
      </c>
      <c r="E12532" s="22">
        <v>911.87199988152008</v>
      </c>
      <c r="F12532" s="22">
        <f t="shared" si="592"/>
        <v>1003.0591998696722</v>
      </c>
      <c r="G12532" s="22">
        <f t="shared" si="593"/>
        <v>1185.4335998459762</v>
      </c>
    </row>
    <row r="12533" spans="1:7" ht="25.5" customHeight="1" thickTop="1" thickBot="1" x14ac:dyDescent="0.25">
      <c r="A12533" s="20" t="str">
        <f t="shared" si="591"/>
        <v>6027OCEAN REEF</v>
      </c>
      <c r="B12533" s="37">
        <v>6027</v>
      </c>
      <c r="C12533" s="37" t="s">
        <v>12159</v>
      </c>
      <c r="D12533" s="38" t="s">
        <v>12112</v>
      </c>
      <c r="E12533" s="39">
        <v>911.87199988152008</v>
      </c>
      <c r="F12533" s="39">
        <f t="shared" si="592"/>
        <v>1003.0591998696722</v>
      </c>
      <c r="G12533" s="39">
        <f t="shared" si="593"/>
        <v>1185.4335998459762</v>
      </c>
    </row>
    <row r="12534" spans="1:7" ht="25.5" customHeight="1" thickTop="1" thickBot="1" x14ac:dyDescent="0.25">
      <c r="A12534" s="20" t="str">
        <f t="shared" si="591"/>
        <v>6028BURNS BEACH</v>
      </c>
      <c r="B12534" s="20">
        <v>6028</v>
      </c>
      <c r="C12534" s="20" t="s">
        <v>12160</v>
      </c>
      <c r="D12534" s="21" t="s">
        <v>12112</v>
      </c>
      <c r="E12534" s="22">
        <v>904.77199959983989</v>
      </c>
      <c r="F12534" s="22">
        <f t="shared" si="592"/>
        <v>995.24919955982398</v>
      </c>
      <c r="G12534" s="22">
        <f t="shared" si="593"/>
        <v>1176.2035994797918</v>
      </c>
    </row>
    <row r="12535" spans="1:7" ht="25.5" customHeight="1" thickTop="1" thickBot="1" x14ac:dyDescent="0.25">
      <c r="A12535" s="20" t="str">
        <f t="shared" si="591"/>
        <v>6028CURRAMBINE</v>
      </c>
      <c r="B12535" s="37">
        <v>6028</v>
      </c>
      <c r="C12535" s="37" t="s">
        <v>12161</v>
      </c>
      <c r="D12535" s="38" t="s">
        <v>12112</v>
      </c>
      <c r="E12535" s="39">
        <v>904.77199959983989</v>
      </c>
      <c r="F12535" s="39">
        <f t="shared" si="592"/>
        <v>995.24919955982398</v>
      </c>
      <c r="G12535" s="39">
        <f t="shared" si="593"/>
        <v>1176.2035994797918</v>
      </c>
    </row>
    <row r="12536" spans="1:7" ht="25.5" customHeight="1" thickTop="1" thickBot="1" x14ac:dyDescent="0.25">
      <c r="A12536" s="20" t="str">
        <f t="shared" si="591"/>
        <v>6028ILUKA</v>
      </c>
      <c r="B12536" s="20">
        <v>6028</v>
      </c>
      <c r="C12536" s="20" t="s">
        <v>2780</v>
      </c>
      <c r="D12536" s="21" t="s">
        <v>12112</v>
      </c>
      <c r="E12536" s="22">
        <v>904.77199959983989</v>
      </c>
      <c r="F12536" s="22">
        <f t="shared" si="592"/>
        <v>995.24919955982398</v>
      </c>
      <c r="G12536" s="22">
        <f t="shared" si="593"/>
        <v>1176.2035994797918</v>
      </c>
    </row>
    <row r="12537" spans="1:7" ht="25.5" customHeight="1" thickTop="1" thickBot="1" x14ac:dyDescent="0.25">
      <c r="A12537" s="20" t="str">
        <f t="shared" si="591"/>
        <v>6028KINROSS</v>
      </c>
      <c r="B12537" s="37">
        <v>6028</v>
      </c>
      <c r="C12537" s="37" t="s">
        <v>12162</v>
      </c>
      <c r="D12537" s="38" t="s">
        <v>12112</v>
      </c>
      <c r="E12537" s="39">
        <v>904.77199959983989</v>
      </c>
      <c r="F12537" s="39">
        <f t="shared" si="592"/>
        <v>995.24919955982398</v>
      </c>
      <c r="G12537" s="39">
        <f t="shared" si="593"/>
        <v>1176.2035994797918</v>
      </c>
    </row>
    <row r="12538" spans="1:7" ht="25.5" customHeight="1" thickTop="1" thickBot="1" x14ac:dyDescent="0.25">
      <c r="A12538" s="20" t="str">
        <f t="shared" si="591"/>
        <v>6029TRIGG</v>
      </c>
      <c r="B12538" s="20">
        <v>6029</v>
      </c>
      <c r="C12538" s="20" t="s">
        <v>12163</v>
      </c>
      <c r="D12538" s="21" t="s">
        <v>12112</v>
      </c>
      <c r="E12538" s="22">
        <v>806.88399977795996</v>
      </c>
      <c r="F12538" s="22">
        <f t="shared" si="592"/>
        <v>887.57239975575601</v>
      </c>
      <c r="G12538" s="22">
        <f t="shared" si="593"/>
        <v>1048.949199711348</v>
      </c>
    </row>
    <row r="12539" spans="1:7" ht="25.5" customHeight="1" thickTop="1" thickBot="1" x14ac:dyDescent="0.25">
      <c r="A12539" s="20" t="str">
        <f t="shared" si="591"/>
        <v>6030CLARKSON</v>
      </c>
      <c r="B12539" s="37">
        <v>6030</v>
      </c>
      <c r="C12539" s="37" t="s">
        <v>12164</v>
      </c>
      <c r="D12539" s="38" t="s">
        <v>12112</v>
      </c>
      <c r="E12539" s="39">
        <v>815.33000023296006</v>
      </c>
      <c r="F12539" s="39">
        <f t="shared" si="592"/>
        <v>896.8630002562561</v>
      </c>
      <c r="G12539" s="39">
        <f t="shared" si="593"/>
        <v>1059.9290003028482</v>
      </c>
    </row>
    <row r="12540" spans="1:7" ht="25.5" customHeight="1" thickTop="1" thickBot="1" x14ac:dyDescent="0.25">
      <c r="A12540" s="20" t="str">
        <f t="shared" si="591"/>
        <v>6030MERRIWA</v>
      </c>
      <c r="B12540" s="20">
        <v>6030</v>
      </c>
      <c r="C12540" s="20" t="s">
        <v>1756</v>
      </c>
      <c r="D12540" s="21" t="s">
        <v>12112</v>
      </c>
      <c r="E12540" s="22">
        <v>815.33000023296006</v>
      </c>
      <c r="F12540" s="22">
        <f t="shared" si="592"/>
        <v>896.8630002562561</v>
      </c>
      <c r="G12540" s="22">
        <f t="shared" si="593"/>
        <v>1059.9290003028482</v>
      </c>
    </row>
    <row r="12541" spans="1:7" ht="25.5" customHeight="1" thickTop="1" thickBot="1" x14ac:dyDescent="0.25">
      <c r="A12541" s="20" t="str">
        <f t="shared" si="591"/>
        <v>6030MINDARIE</v>
      </c>
      <c r="B12541" s="37">
        <v>6030</v>
      </c>
      <c r="C12541" s="37" t="s">
        <v>11401</v>
      </c>
      <c r="D12541" s="38" t="s">
        <v>12112</v>
      </c>
      <c r="E12541" s="39">
        <v>815.33000023296006</v>
      </c>
      <c r="F12541" s="39">
        <f t="shared" si="592"/>
        <v>896.8630002562561</v>
      </c>
      <c r="G12541" s="39">
        <f t="shared" si="593"/>
        <v>1059.9290003028482</v>
      </c>
    </row>
    <row r="12542" spans="1:7" ht="25.5" customHeight="1" thickTop="1" thickBot="1" x14ac:dyDescent="0.25">
      <c r="A12542" s="20" t="str">
        <f t="shared" si="591"/>
        <v>6030QUINNS ROCKS</v>
      </c>
      <c r="B12542" s="20">
        <v>6030</v>
      </c>
      <c r="C12542" s="20" t="s">
        <v>12165</v>
      </c>
      <c r="D12542" s="21" t="s">
        <v>12112</v>
      </c>
      <c r="E12542" s="22">
        <v>815.33000023296006</v>
      </c>
      <c r="F12542" s="22">
        <f t="shared" si="592"/>
        <v>896.8630002562561</v>
      </c>
      <c r="G12542" s="22">
        <f t="shared" si="593"/>
        <v>1059.9290003028482</v>
      </c>
    </row>
    <row r="12543" spans="1:7" ht="25.5" customHeight="1" thickTop="1" thickBot="1" x14ac:dyDescent="0.25">
      <c r="A12543" s="20" t="str">
        <f t="shared" si="591"/>
        <v>6030RIDGEWOOD</v>
      </c>
      <c r="B12543" s="37">
        <v>6030</v>
      </c>
      <c r="C12543" s="37" t="s">
        <v>9168</v>
      </c>
      <c r="D12543" s="38" t="s">
        <v>12112</v>
      </c>
      <c r="E12543" s="39">
        <v>815.33000023296006</v>
      </c>
      <c r="F12543" s="39">
        <f t="shared" si="592"/>
        <v>896.8630002562561</v>
      </c>
      <c r="G12543" s="39">
        <f t="shared" si="593"/>
        <v>1059.9290003028482</v>
      </c>
    </row>
    <row r="12544" spans="1:7" ht="25.5" customHeight="1" thickTop="1" thickBot="1" x14ac:dyDescent="0.25">
      <c r="A12544" s="20" t="str">
        <f t="shared" si="591"/>
        <v>6030TAMALA PARK</v>
      </c>
      <c r="B12544" s="20">
        <v>6030</v>
      </c>
      <c r="C12544" s="20" t="s">
        <v>12166</v>
      </c>
      <c r="D12544" s="21" t="s">
        <v>12112</v>
      </c>
      <c r="E12544" s="22">
        <v>815.33000023296006</v>
      </c>
      <c r="F12544" s="22">
        <f t="shared" si="592"/>
        <v>896.8630002562561</v>
      </c>
      <c r="G12544" s="22">
        <f t="shared" si="593"/>
        <v>1059.9290003028482</v>
      </c>
    </row>
    <row r="12545" spans="1:7" ht="25.5" customHeight="1" thickTop="1" thickBot="1" x14ac:dyDescent="0.25">
      <c r="A12545" s="20" t="str">
        <f t="shared" si="591"/>
        <v>6031BANKSIA GROVE</v>
      </c>
      <c r="B12545" s="37">
        <v>6031</v>
      </c>
      <c r="C12545" s="37" t="s">
        <v>12167</v>
      </c>
      <c r="D12545" s="38" t="s">
        <v>12112</v>
      </c>
      <c r="E12545" s="39">
        <v>997.80999961980001</v>
      </c>
      <c r="F12545" s="39">
        <f t="shared" si="592"/>
        <v>1097.5909995817801</v>
      </c>
      <c r="G12545" s="39">
        <f t="shared" si="593"/>
        <v>1297.1529995057401</v>
      </c>
    </row>
    <row r="12546" spans="1:7" ht="25.5" customHeight="1" thickTop="1" thickBot="1" x14ac:dyDescent="0.25">
      <c r="A12546" s="20" t="str">
        <f t="shared" si="591"/>
        <v>6031CARRAMAR</v>
      </c>
      <c r="B12546" s="20">
        <v>6031</v>
      </c>
      <c r="C12546" s="20" t="s">
        <v>1136</v>
      </c>
      <c r="D12546" s="21" t="s">
        <v>12112</v>
      </c>
      <c r="E12546" s="22">
        <v>997.80999961980001</v>
      </c>
      <c r="F12546" s="22">
        <f t="shared" si="592"/>
        <v>1097.5909995817801</v>
      </c>
      <c r="G12546" s="22">
        <f t="shared" si="593"/>
        <v>1297.1529995057401</v>
      </c>
    </row>
    <row r="12547" spans="1:7" ht="25.5" customHeight="1" thickTop="1" thickBot="1" x14ac:dyDescent="0.25">
      <c r="A12547" s="20" t="str">
        <f t="shared" si="591"/>
        <v>6031NEERABUP</v>
      </c>
      <c r="B12547" s="37">
        <v>6031</v>
      </c>
      <c r="C12547" s="37" t="s">
        <v>12168</v>
      </c>
      <c r="D12547" s="38" t="s">
        <v>12112</v>
      </c>
      <c r="E12547" s="39">
        <v>997.80999961980001</v>
      </c>
      <c r="F12547" s="39">
        <f t="shared" si="592"/>
        <v>1097.5909995817801</v>
      </c>
      <c r="G12547" s="39">
        <f t="shared" si="593"/>
        <v>1297.1529995057401</v>
      </c>
    </row>
    <row r="12548" spans="1:7" ht="25.5" customHeight="1" thickTop="1" thickBot="1" x14ac:dyDescent="0.25">
      <c r="A12548" s="20" t="str">
        <f t="shared" si="591"/>
        <v>6032NOWERGUP</v>
      </c>
      <c r="B12548" s="20">
        <v>6032</v>
      </c>
      <c r="C12548" s="20" t="s">
        <v>12169</v>
      </c>
      <c r="D12548" s="21" t="s">
        <v>12112</v>
      </c>
      <c r="E12548" s="22">
        <v>943.57999985412005</v>
      </c>
      <c r="F12548" s="22">
        <f t="shared" si="592"/>
        <v>1037.937999839532</v>
      </c>
      <c r="G12548" s="22">
        <f t="shared" si="593"/>
        <v>1226.653999810356</v>
      </c>
    </row>
    <row r="12549" spans="1:7" ht="25.5" customHeight="1" thickTop="1" thickBot="1" x14ac:dyDescent="0.25">
      <c r="A12549" s="20" t="str">
        <f t="shared" ref="A12549:A12612" si="594">CONCATENATE(B12549,C12549)</f>
        <v>6033CARABOODA</v>
      </c>
      <c r="B12549" s="37">
        <v>6033</v>
      </c>
      <c r="C12549" s="37" t="s">
        <v>12170</v>
      </c>
      <c r="D12549" s="38" t="s">
        <v>12112</v>
      </c>
      <c r="E12549" s="39">
        <v>934.65599975352006</v>
      </c>
      <c r="F12549" s="39">
        <f t="shared" ref="F12549:F12612" si="595">1.1*E12549</f>
        <v>1028.1215997288721</v>
      </c>
      <c r="G12549" s="39">
        <f t="shared" ref="G12549:G12612" si="596">1.3*E12549</f>
        <v>1215.0527996795761</v>
      </c>
    </row>
    <row r="12550" spans="1:7" ht="25.5" customHeight="1" thickTop="1" thickBot="1" x14ac:dyDescent="0.25">
      <c r="A12550" s="20" t="str">
        <f t="shared" si="594"/>
        <v>6034EGLINTON</v>
      </c>
      <c r="B12550" s="20">
        <v>6034</v>
      </c>
      <c r="C12550" s="20" t="s">
        <v>4689</v>
      </c>
      <c r="D12550" s="21" t="s">
        <v>12112</v>
      </c>
      <c r="E12550" s="22">
        <v>1036.1799995851202</v>
      </c>
      <c r="F12550" s="22">
        <f t="shared" si="595"/>
        <v>1139.7979995436324</v>
      </c>
      <c r="G12550" s="22">
        <f t="shared" si="596"/>
        <v>1347.0339994606563</v>
      </c>
    </row>
    <row r="12551" spans="1:7" ht="25.5" customHeight="1" thickTop="1" thickBot="1" x14ac:dyDescent="0.25">
      <c r="A12551" s="20" t="str">
        <f t="shared" si="594"/>
        <v>6035YANCHEP</v>
      </c>
      <c r="B12551" s="37">
        <v>6035</v>
      </c>
      <c r="C12551" s="37" t="s">
        <v>12171</v>
      </c>
      <c r="D12551" s="38" t="s">
        <v>12112</v>
      </c>
      <c r="E12551" s="39">
        <v>899.26600015332008</v>
      </c>
      <c r="F12551" s="39">
        <f t="shared" si="595"/>
        <v>989.19260016865212</v>
      </c>
      <c r="G12551" s="39">
        <f t="shared" si="596"/>
        <v>1169.0458001993161</v>
      </c>
    </row>
    <row r="12552" spans="1:7" ht="25.5" customHeight="1" thickTop="1" thickBot="1" x14ac:dyDescent="0.25">
      <c r="A12552" s="20" t="str">
        <f t="shared" si="594"/>
        <v>6036BUTLER</v>
      </c>
      <c r="B12552" s="20">
        <v>6036</v>
      </c>
      <c r="C12552" s="20" t="s">
        <v>11893</v>
      </c>
      <c r="D12552" s="21" t="s">
        <v>12112</v>
      </c>
      <c r="E12552" s="22">
        <v>956.23599967247992</v>
      </c>
      <c r="F12552" s="22">
        <f t="shared" si="595"/>
        <v>1051.859599639728</v>
      </c>
      <c r="G12552" s="22">
        <f t="shared" si="596"/>
        <v>1243.1067995742239</v>
      </c>
    </row>
    <row r="12553" spans="1:7" ht="25.5" customHeight="1" thickTop="1" thickBot="1" x14ac:dyDescent="0.25">
      <c r="A12553" s="20" t="str">
        <f t="shared" si="594"/>
        <v>6036JINDALEE</v>
      </c>
      <c r="B12553" s="37">
        <v>6036</v>
      </c>
      <c r="C12553" s="37" t="s">
        <v>7974</v>
      </c>
      <c r="D12553" s="38" t="s">
        <v>12112</v>
      </c>
      <c r="E12553" s="39">
        <v>956.23599967247992</v>
      </c>
      <c r="F12553" s="39">
        <f t="shared" si="595"/>
        <v>1051.859599639728</v>
      </c>
      <c r="G12553" s="39">
        <f t="shared" si="596"/>
        <v>1243.1067995742239</v>
      </c>
    </row>
    <row r="12554" spans="1:7" ht="25.5" customHeight="1" thickTop="1" thickBot="1" x14ac:dyDescent="0.25">
      <c r="A12554" s="20" t="str">
        <f t="shared" si="594"/>
        <v>6037TWO ROCKS</v>
      </c>
      <c r="B12554" s="20">
        <v>6037</v>
      </c>
      <c r="C12554" s="20" t="s">
        <v>12172</v>
      </c>
      <c r="D12554" s="21" t="s">
        <v>12112</v>
      </c>
      <c r="E12554" s="22">
        <v>923.89400041691999</v>
      </c>
      <c r="F12554" s="22">
        <f t="shared" si="595"/>
        <v>1016.283400458612</v>
      </c>
      <c r="G12554" s="22">
        <f t="shared" si="596"/>
        <v>1201.0622005419959</v>
      </c>
    </row>
    <row r="12555" spans="1:7" ht="25.5" customHeight="1" thickTop="1" thickBot="1" x14ac:dyDescent="0.25">
      <c r="A12555" s="20" t="str">
        <f t="shared" si="594"/>
        <v>6038ALKIMOS</v>
      </c>
      <c r="B12555" s="37">
        <v>6038</v>
      </c>
      <c r="C12555" s="37" t="s">
        <v>12173</v>
      </c>
      <c r="D12555" s="38" t="s">
        <v>12112</v>
      </c>
      <c r="E12555" s="39">
        <v>1022.13199997556</v>
      </c>
      <c r="F12555" s="39">
        <f t="shared" si="595"/>
        <v>1124.345199973116</v>
      </c>
      <c r="G12555" s="39">
        <f t="shared" si="596"/>
        <v>1328.771599968228</v>
      </c>
    </row>
    <row r="12556" spans="1:7" ht="25.5" customHeight="1" thickTop="1" thickBot="1" x14ac:dyDescent="0.25">
      <c r="A12556" s="20" t="str">
        <f t="shared" si="594"/>
        <v>6041CARABAN</v>
      </c>
      <c r="B12556" s="20">
        <v>6041</v>
      </c>
      <c r="C12556" s="20" t="s">
        <v>12174</v>
      </c>
      <c r="D12556" s="21" t="s">
        <v>12112</v>
      </c>
      <c r="E12556" s="22">
        <v>1146.7160000695201</v>
      </c>
      <c r="F12556" s="22">
        <f t="shared" si="595"/>
        <v>1261.3876000764722</v>
      </c>
      <c r="G12556" s="22">
        <f t="shared" si="596"/>
        <v>1490.7308000903761</v>
      </c>
    </row>
    <row r="12557" spans="1:7" ht="25.5" customHeight="1" thickTop="1" thickBot="1" x14ac:dyDescent="0.25">
      <c r="A12557" s="20" t="str">
        <f t="shared" si="594"/>
        <v>6041GABBADAH</v>
      </c>
      <c r="B12557" s="37">
        <v>6041</v>
      </c>
      <c r="C12557" s="37" t="s">
        <v>12175</v>
      </c>
      <c r="D12557" s="38" t="s">
        <v>12112</v>
      </c>
      <c r="E12557" s="39">
        <v>1146.7160000695201</v>
      </c>
      <c r="F12557" s="39">
        <f t="shared" si="595"/>
        <v>1261.3876000764722</v>
      </c>
      <c r="G12557" s="39">
        <f t="shared" si="596"/>
        <v>1490.7308000903761</v>
      </c>
    </row>
    <row r="12558" spans="1:7" ht="25.5" customHeight="1" thickTop="1" thickBot="1" x14ac:dyDescent="0.25">
      <c r="A12558" s="20" t="str">
        <f t="shared" si="594"/>
        <v>6041GUILDERTON</v>
      </c>
      <c r="B12558" s="20">
        <v>6041</v>
      </c>
      <c r="C12558" s="20" t="s">
        <v>12176</v>
      </c>
      <c r="D12558" s="21" t="s">
        <v>12112</v>
      </c>
      <c r="E12558" s="22">
        <v>1146.7160000695201</v>
      </c>
      <c r="F12558" s="22">
        <f t="shared" si="595"/>
        <v>1261.3876000764722</v>
      </c>
      <c r="G12558" s="22">
        <f t="shared" si="596"/>
        <v>1490.7308000903761</v>
      </c>
    </row>
    <row r="12559" spans="1:7" ht="25.5" customHeight="1" thickTop="1" thickBot="1" x14ac:dyDescent="0.25">
      <c r="A12559" s="20" t="str">
        <f t="shared" si="594"/>
        <v>6041WILBINGA</v>
      </c>
      <c r="B12559" s="37">
        <v>6041</v>
      </c>
      <c r="C12559" s="37" t="s">
        <v>12177</v>
      </c>
      <c r="D12559" s="38" t="s">
        <v>12112</v>
      </c>
      <c r="E12559" s="39">
        <v>1146.7160000695201</v>
      </c>
      <c r="F12559" s="39">
        <f t="shared" si="595"/>
        <v>1261.3876000764722</v>
      </c>
      <c r="G12559" s="39">
        <f t="shared" si="596"/>
        <v>1490.7308000903761</v>
      </c>
    </row>
    <row r="12560" spans="1:7" ht="25.5" customHeight="1" thickTop="1" thickBot="1" x14ac:dyDescent="0.25">
      <c r="A12560" s="20" t="str">
        <f t="shared" si="594"/>
        <v>6041WOODRIDGE</v>
      </c>
      <c r="B12560" s="20">
        <v>6041</v>
      </c>
      <c r="C12560" s="20" t="s">
        <v>8010</v>
      </c>
      <c r="D12560" s="21" t="s">
        <v>12112</v>
      </c>
      <c r="E12560" s="22">
        <v>1146.7160000695201</v>
      </c>
      <c r="F12560" s="22">
        <f t="shared" si="595"/>
        <v>1261.3876000764722</v>
      </c>
      <c r="G12560" s="22">
        <f t="shared" si="596"/>
        <v>1490.7308000903761</v>
      </c>
    </row>
    <row r="12561" spans="1:7" ht="25.5" customHeight="1" thickTop="1" thickBot="1" x14ac:dyDescent="0.25">
      <c r="A12561" s="20" t="str">
        <f t="shared" si="594"/>
        <v>6042SEABIRD</v>
      </c>
      <c r="B12561" s="37">
        <v>6042</v>
      </c>
      <c r="C12561" s="37" t="s">
        <v>12178</v>
      </c>
      <c r="D12561" s="38" t="s">
        <v>12112</v>
      </c>
      <c r="E12561" s="39">
        <v>1229.9220001045201</v>
      </c>
      <c r="F12561" s="39">
        <f t="shared" si="595"/>
        <v>1352.9142001149721</v>
      </c>
      <c r="G12561" s="39">
        <f t="shared" si="596"/>
        <v>1598.8986001358762</v>
      </c>
    </row>
    <row r="12562" spans="1:7" ht="25.5" customHeight="1" thickTop="1" thickBot="1" x14ac:dyDescent="0.25">
      <c r="A12562" s="20" t="str">
        <f t="shared" si="594"/>
        <v>6043BRETON BAY</v>
      </c>
      <c r="B12562" s="20">
        <v>6043</v>
      </c>
      <c r="C12562" s="20" t="s">
        <v>12179</v>
      </c>
      <c r="D12562" s="21" t="s">
        <v>12112</v>
      </c>
      <c r="E12562" s="22">
        <v>1174.11199981512</v>
      </c>
      <c r="F12562" s="22">
        <f t="shared" si="595"/>
        <v>1291.5231997966321</v>
      </c>
      <c r="G12562" s="22">
        <f t="shared" si="596"/>
        <v>1526.3455997596561</v>
      </c>
    </row>
    <row r="12563" spans="1:7" ht="25.5" customHeight="1" thickTop="1" thickBot="1" x14ac:dyDescent="0.25">
      <c r="A12563" s="20" t="str">
        <f t="shared" si="594"/>
        <v>6043LEDGE POINT</v>
      </c>
      <c r="B12563" s="37">
        <v>6043</v>
      </c>
      <c r="C12563" s="37" t="s">
        <v>12180</v>
      </c>
      <c r="D12563" s="38" t="s">
        <v>12112</v>
      </c>
      <c r="E12563" s="39">
        <v>1174.11199981512</v>
      </c>
      <c r="F12563" s="39">
        <f t="shared" si="595"/>
        <v>1291.5231997966321</v>
      </c>
      <c r="G12563" s="39">
        <f t="shared" si="596"/>
        <v>1526.3455997596561</v>
      </c>
    </row>
    <row r="12564" spans="1:7" ht="25.5" customHeight="1" thickTop="1" thickBot="1" x14ac:dyDescent="0.25">
      <c r="A12564" s="20" t="str">
        <f t="shared" si="594"/>
        <v>6044KARAKIN</v>
      </c>
      <c r="B12564" s="20">
        <v>6044</v>
      </c>
      <c r="C12564" s="20" t="s">
        <v>12181</v>
      </c>
      <c r="D12564" s="21" t="s">
        <v>12112</v>
      </c>
      <c r="E12564" s="22">
        <v>1230.27000005232</v>
      </c>
      <c r="F12564" s="22">
        <f t="shared" si="595"/>
        <v>1353.2970000575522</v>
      </c>
      <c r="G12564" s="22">
        <f t="shared" si="596"/>
        <v>1599.351000068016</v>
      </c>
    </row>
    <row r="12565" spans="1:7" ht="25.5" customHeight="1" thickTop="1" thickBot="1" x14ac:dyDescent="0.25">
      <c r="A12565" s="20" t="str">
        <f t="shared" si="594"/>
        <v>6044LANCELIN</v>
      </c>
      <c r="B12565" s="37">
        <v>6044</v>
      </c>
      <c r="C12565" s="37" t="s">
        <v>12182</v>
      </c>
      <c r="D12565" s="38" t="s">
        <v>12112</v>
      </c>
      <c r="E12565" s="39">
        <v>1230.27000005232</v>
      </c>
      <c r="F12565" s="39">
        <f t="shared" si="595"/>
        <v>1353.2970000575522</v>
      </c>
      <c r="G12565" s="39">
        <f t="shared" si="596"/>
        <v>1599.351000068016</v>
      </c>
    </row>
    <row r="12566" spans="1:7" ht="25.5" customHeight="1" thickTop="1" thickBot="1" x14ac:dyDescent="0.25">
      <c r="A12566" s="20" t="str">
        <f t="shared" si="594"/>
        <v>6044NILGEN</v>
      </c>
      <c r="B12566" s="20">
        <v>6044</v>
      </c>
      <c r="C12566" s="20" t="s">
        <v>12183</v>
      </c>
      <c r="D12566" s="21" t="s">
        <v>12112</v>
      </c>
      <c r="E12566" s="22">
        <v>1230.27000005232</v>
      </c>
      <c r="F12566" s="22">
        <f t="shared" si="595"/>
        <v>1353.2970000575522</v>
      </c>
      <c r="G12566" s="22">
        <f t="shared" si="596"/>
        <v>1599.351000068016</v>
      </c>
    </row>
    <row r="12567" spans="1:7" ht="25.5" customHeight="1" thickTop="1" thickBot="1" x14ac:dyDescent="0.25">
      <c r="A12567" s="20" t="str">
        <f t="shared" si="594"/>
        <v>6050COOLBINIA</v>
      </c>
      <c r="B12567" s="37">
        <v>6050</v>
      </c>
      <c r="C12567" s="37" t="s">
        <v>12184</v>
      </c>
      <c r="D12567" s="38" t="s">
        <v>12112</v>
      </c>
      <c r="E12567" s="39">
        <v>852.1599999255601</v>
      </c>
      <c r="F12567" s="39">
        <f t="shared" si="595"/>
        <v>937.37599991811624</v>
      </c>
      <c r="G12567" s="39">
        <f t="shared" si="596"/>
        <v>1107.8079999032282</v>
      </c>
    </row>
    <row r="12568" spans="1:7" ht="25.5" customHeight="1" thickTop="1" thickBot="1" x14ac:dyDescent="0.25">
      <c r="A12568" s="20" t="str">
        <f t="shared" si="594"/>
        <v>6050MENORA</v>
      </c>
      <c r="B12568" s="20">
        <v>6050</v>
      </c>
      <c r="C12568" s="20" t="s">
        <v>12185</v>
      </c>
      <c r="D12568" s="21" t="s">
        <v>12112</v>
      </c>
      <c r="E12568" s="22">
        <v>852.1599999255601</v>
      </c>
      <c r="F12568" s="22">
        <f t="shared" si="595"/>
        <v>937.37599991811624</v>
      </c>
      <c r="G12568" s="22">
        <f t="shared" si="596"/>
        <v>1107.8079999032282</v>
      </c>
    </row>
    <row r="12569" spans="1:7" ht="25.5" customHeight="1" thickTop="1" thickBot="1" x14ac:dyDescent="0.25">
      <c r="A12569" s="20" t="str">
        <f t="shared" si="594"/>
        <v>6050MOUNT LAWLEY</v>
      </c>
      <c r="B12569" s="37">
        <v>6050</v>
      </c>
      <c r="C12569" s="37" t="s">
        <v>12186</v>
      </c>
      <c r="D12569" s="38" t="s">
        <v>12112</v>
      </c>
      <c r="E12569" s="39">
        <v>852.1599999255601</v>
      </c>
      <c r="F12569" s="39">
        <f t="shared" si="595"/>
        <v>937.37599991811624</v>
      </c>
      <c r="G12569" s="39">
        <f t="shared" si="596"/>
        <v>1107.8079999032282</v>
      </c>
    </row>
    <row r="12570" spans="1:7" ht="25.5" customHeight="1" thickTop="1" thickBot="1" x14ac:dyDescent="0.25">
      <c r="A12570" s="20" t="str">
        <f t="shared" si="594"/>
        <v>6051MAYLANDS</v>
      </c>
      <c r="B12570" s="20">
        <v>6051</v>
      </c>
      <c r="C12570" s="20" t="s">
        <v>10799</v>
      </c>
      <c r="D12570" s="21" t="s">
        <v>12112</v>
      </c>
      <c r="E12570" s="22">
        <v>859.48200003516001</v>
      </c>
      <c r="F12570" s="22">
        <f t="shared" si="595"/>
        <v>945.43020003867605</v>
      </c>
      <c r="G12570" s="22">
        <f t="shared" si="596"/>
        <v>1117.3266000457081</v>
      </c>
    </row>
    <row r="12571" spans="1:7" ht="25.5" customHeight="1" thickTop="1" thickBot="1" x14ac:dyDescent="0.25">
      <c r="A12571" s="20" t="str">
        <f t="shared" si="594"/>
        <v>6052BEDFORD</v>
      </c>
      <c r="B12571" s="37">
        <v>6052</v>
      </c>
      <c r="C12571" s="37" t="s">
        <v>12187</v>
      </c>
      <c r="D12571" s="38" t="s">
        <v>12112</v>
      </c>
      <c r="E12571" s="39">
        <v>872.28999991295996</v>
      </c>
      <c r="F12571" s="39">
        <f t="shared" si="595"/>
        <v>959.51899990425602</v>
      </c>
      <c r="G12571" s="39">
        <f t="shared" si="596"/>
        <v>1133.976999886848</v>
      </c>
    </row>
    <row r="12572" spans="1:7" ht="25.5" customHeight="1" thickTop="1" thickBot="1" x14ac:dyDescent="0.25">
      <c r="A12572" s="20" t="str">
        <f t="shared" si="594"/>
        <v>6052INGLEWOOD</v>
      </c>
      <c r="B12572" s="20">
        <v>6052</v>
      </c>
      <c r="C12572" s="20" t="s">
        <v>6550</v>
      </c>
      <c r="D12572" s="21" t="s">
        <v>12112</v>
      </c>
      <c r="E12572" s="22">
        <v>872.28999991295996</v>
      </c>
      <c r="F12572" s="22">
        <f t="shared" si="595"/>
        <v>959.51899990425602</v>
      </c>
      <c r="G12572" s="22">
        <f t="shared" si="596"/>
        <v>1133.976999886848</v>
      </c>
    </row>
    <row r="12573" spans="1:7" ht="25.5" customHeight="1" thickTop="1" thickBot="1" x14ac:dyDescent="0.25">
      <c r="A12573" s="20" t="str">
        <f t="shared" si="594"/>
        <v>6053BAYSWATER</v>
      </c>
      <c r="B12573" s="37">
        <v>6053</v>
      </c>
      <c r="C12573" s="37" t="s">
        <v>5418</v>
      </c>
      <c r="D12573" s="38" t="s">
        <v>12112</v>
      </c>
      <c r="E12573" s="39">
        <v>839.68000031724</v>
      </c>
      <c r="F12573" s="39">
        <f t="shared" si="595"/>
        <v>923.64800034896405</v>
      </c>
      <c r="G12573" s="39">
        <f t="shared" si="596"/>
        <v>1091.584000412412</v>
      </c>
    </row>
    <row r="12574" spans="1:7" ht="25.5" customHeight="1" thickTop="1" thickBot="1" x14ac:dyDescent="0.25">
      <c r="A12574" s="20" t="str">
        <f t="shared" si="594"/>
        <v>6054ASHFIELD</v>
      </c>
      <c r="B12574" s="20">
        <v>6054</v>
      </c>
      <c r="C12574" s="20" t="s">
        <v>1054</v>
      </c>
      <c r="D12574" s="21" t="s">
        <v>12112</v>
      </c>
      <c r="E12574" s="22">
        <v>840.46800034296007</v>
      </c>
      <c r="F12574" s="22">
        <f t="shared" si="595"/>
        <v>924.51480037725617</v>
      </c>
      <c r="G12574" s="22">
        <f t="shared" si="596"/>
        <v>1092.608400445848</v>
      </c>
    </row>
    <row r="12575" spans="1:7" ht="25.5" customHeight="1" thickTop="1" thickBot="1" x14ac:dyDescent="0.25">
      <c r="A12575" s="20" t="str">
        <f t="shared" si="594"/>
        <v>6054BASSENDEAN</v>
      </c>
      <c r="B12575" s="37">
        <v>6054</v>
      </c>
      <c r="C12575" s="37" t="s">
        <v>12188</v>
      </c>
      <c r="D12575" s="38" t="s">
        <v>12112</v>
      </c>
      <c r="E12575" s="39">
        <v>840.46800034296007</v>
      </c>
      <c r="F12575" s="39">
        <f t="shared" si="595"/>
        <v>924.51480037725617</v>
      </c>
      <c r="G12575" s="39">
        <f t="shared" si="596"/>
        <v>1092.608400445848</v>
      </c>
    </row>
    <row r="12576" spans="1:7" ht="25.5" customHeight="1" thickTop="1" thickBot="1" x14ac:dyDescent="0.25">
      <c r="A12576" s="20" t="str">
        <f t="shared" si="594"/>
        <v>6054EDEN HILL</v>
      </c>
      <c r="B12576" s="20">
        <v>6054</v>
      </c>
      <c r="C12576" s="20" t="s">
        <v>12189</v>
      </c>
      <c r="D12576" s="21" t="s">
        <v>12112</v>
      </c>
      <c r="E12576" s="22">
        <v>840.46800034296007</v>
      </c>
      <c r="F12576" s="22">
        <f t="shared" si="595"/>
        <v>924.51480037725617</v>
      </c>
      <c r="G12576" s="22">
        <f t="shared" si="596"/>
        <v>1092.608400445848</v>
      </c>
    </row>
    <row r="12577" spans="1:7" ht="25.5" customHeight="1" thickTop="1" thickBot="1" x14ac:dyDescent="0.25">
      <c r="A12577" s="20" t="str">
        <f t="shared" si="594"/>
        <v>6054KIARA</v>
      </c>
      <c r="B12577" s="37">
        <v>6054</v>
      </c>
      <c r="C12577" s="37" t="s">
        <v>12190</v>
      </c>
      <c r="D12577" s="38" t="s">
        <v>12112</v>
      </c>
      <c r="E12577" s="39">
        <v>840.46800034296007</v>
      </c>
      <c r="F12577" s="39">
        <f t="shared" si="595"/>
        <v>924.51480037725617</v>
      </c>
      <c r="G12577" s="39">
        <f t="shared" si="596"/>
        <v>1092.608400445848</v>
      </c>
    </row>
    <row r="12578" spans="1:7" ht="25.5" customHeight="1" thickTop="1" thickBot="1" x14ac:dyDescent="0.25">
      <c r="A12578" s="20" t="str">
        <f t="shared" si="594"/>
        <v>6054LOCKRIDGE</v>
      </c>
      <c r="B12578" s="20">
        <v>6054</v>
      </c>
      <c r="C12578" s="20" t="s">
        <v>12191</v>
      </c>
      <c r="D12578" s="21" t="s">
        <v>12112</v>
      </c>
      <c r="E12578" s="22">
        <v>840.46800034296007</v>
      </c>
      <c r="F12578" s="22">
        <f t="shared" si="595"/>
        <v>924.51480037725617</v>
      </c>
      <c r="G12578" s="22">
        <f t="shared" si="596"/>
        <v>1092.608400445848</v>
      </c>
    </row>
    <row r="12579" spans="1:7" ht="25.5" customHeight="1" thickTop="1" thickBot="1" x14ac:dyDescent="0.25">
      <c r="A12579" s="20" t="str">
        <f t="shared" si="594"/>
        <v>6055BRABHAM</v>
      </c>
      <c r="B12579" s="37">
        <v>6055</v>
      </c>
      <c r="C12579" s="37" t="s">
        <v>12192</v>
      </c>
      <c r="D12579" s="38" t="s">
        <v>12112</v>
      </c>
      <c r="E12579" s="39">
        <v>825.94799956032</v>
      </c>
      <c r="F12579" s="39">
        <f t="shared" si="595"/>
        <v>908.54279951635203</v>
      </c>
      <c r="G12579" s="39">
        <f t="shared" si="596"/>
        <v>1073.7323994284161</v>
      </c>
    </row>
    <row r="12580" spans="1:7" ht="25.5" customHeight="1" thickTop="1" thickBot="1" x14ac:dyDescent="0.25">
      <c r="A12580" s="20" t="str">
        <f t="shared" si="594"/>
        <v>6055BUSHMEAD</v>
      </c>
      <c r="B12580" s="20">
        <v>6055</v>
      </c>
      <c r="C12580" s="20" t="s">
        <v>12193</v>
      </c>
      <c r="D12580" s="21" t="s">
        <v>12112</v>
      </c>
      <c r="E12580" s="22">
        <v>825.94799956032</v>
      </c>
      <c r="F12580" s="22">
        <f t="shared" si="595"/>
        <v>908.54279951635203</v>
      </c>
      <c r="G12580" s="22">
        <f t="shared" si="596"/>
        <v>1073.7323994284161</v>
      </c>
    </row>
    <row r="12581" spans="1:7" ht="25.5" customHeight="1" thickTop="1" thickBot="1" x14ac:dyDescent="0.25">
      <c r="A12581" s="20" t="str">
        <f t="shared" si="594"/>
        <v>6055CAVERSHAM</v>
      </c>
      <c r="B12581" s="37">
        <v>6055</v>
      </c>
      <c r="C12581" s="37" t="s">
        <v>12194</v>
      </c>
      <c r="D12581" s="38" t="s">
        <v>12112</v>
      </c>
      <c r="E12581" s="39">
        <v>825.94799956032</v>
      </c>
      <c r="F12581" s="39">
        <f t="shared" si="595"/>
        <v>908.54279951635203</v>
      </c>
      <c r="G12581" s="39">
        <f t="shared" si="596"/>
        <v>1073.7323994284161</v>
      </c>
    </row>
    <row r="12582" spans="1:7" ht="25.5" customHeight="1" thickTop="1" thickBot="1" x14ac:dyDescent="0.25">
      <c r="A12582" s="20" t="str">
        <f t="shared" si="594"/>
        <v>6055DAYTON</v>
      </c>
      <c r="B12582" s="20">
        <v>6055</v>
      </c>
      <c r="C12582" s="20" t="s">
        <v>12195</v>
      </c>
      <c r="D12582" s="21" t="s">
        <v>12112</v>
      </c>
      <c r="E12582" s="22">
        <v>825.94799956032</v>
      </c>
      <c r="F12582" s="22">
        <f t="shared" si="595"/>
        <v>908.54279951635203</v>
      </c>
      <c r="G12582" s="22">
        <f t="shared" si="596"/>
        <v>1073.7323994284161</v>
      </c>
    </row>
    <row r="12583" spans="1:7" ht="25.5" customHeight="1" thickTop="1" thickBot="1" x14ac:dyDescent="0.25">
      <c r="A12583" s="20" t="str">
        <f t="shared" si="594"/>
        <v>6055GUILDFORD</v>
      </c>
      <c r="B12583" s="37">
        <v>6055</v>
      </c>
      <c r="C12583" s="37" t="s">
        <v>1130</v>
      </c>
      <c r="D12583" s="38" t="s">
        <v>12112</v>
      </c>
      <c r="E12583" s="39">
        <v>825.94799956032</v>
      </c>
      <c r="F12583" s="39">
        <f t="shared" si="595"/>
        <v>908.54279951635203</v>
      </c>
      <c r="G12583" s="39">
        <f t="shared" si="596"/>
        <v>1073.7323994284161</v>
      </c>
    </row>
    <row r="12584" spans="1:7" ht="25.5" customHeight="1" thickTop="1" thickBot="1" x14ac:dyDescent="0.25">
      <c r="A12584" s="20" t="str">
        <f t="shared" si="594"/>
        <v>6055HAZELMERE</v>
      </c>
      <c r="B12584" s="20">
        <v>6055</v>
      </c>
      <c r="C12584" s="20" t="s">
        <v>12196</v>
      </c>
      <c r="D12584" s="21" t="s">
        <v>12112</v>
      </c>
      <c r="E12584" s="22">
        <v>825.94799956032</v>
      </c>
      <c r="F12584" s="22">
        <f t="shared" si="595"/>
        <v>908.54279951635203</v>
      </c>
      <c r="G12584" s="22">
        <f t="shared" si="596"/>
        <v>1073.7323994284161</v>
      </c>
    </row>
    <row r="12585" spans="1:7" ht="25.5" customHeight="1" thickTop="1" thickBot="1" x14ac:dyDescent="0.25">
      <c r="A12585" s="20" t="str">
        <f t="shared" si="594"/>
        <v>6055HENLEY BROOK</v>
      </c>
      <c r="B12585" s="37">
        <v>6055</v>
      </c>
      <c r="C12585" s="37" t="s">
        <v>12197</v>
      </c>
      <c r="D12585" s="38" t="s">
        <v>12112</v>
      </c>
      <c r="E12585" s="39">
        <v>825.94799956032</v>
      </c>
      <c r="F12585" s="39">
        <f t="shared" si="595"/>
        <v>908.54279951635203</v>
      </c>
      <c r="G12585" s="39">
        <f t="shared" si="596"/>
        <v>1073.7323994284161</v>
      </c>
    </row>
    <row r="12586" spans="1:7" ht="25.5" customHeight="1" thickTop="1" thickBot="1" x14ac:dyDescent="0.25">
      <c r="A12586" s="20" t="str">
        <f t="shared" si="594"/>
        <v>6055SOUTH GUILDFORD</v>
      </c>
      <c r="B12586" s="20">
        <v>6055</v>
      </c>
      <c r="C12586" s="20" t="s">
        <v>12198</v>
      </c>
      <c r="D12586" s="21" t="s">
        <v>12112</v>
      </c>
      <c r="E12586" s="22">
        <v>825.94799956032</v>
      </c>
      <c r="F12586" s="22">
        <f t="shared" si="595"/>
        <v>908.54279951635203</v>
      </c>
      <c r="G12586" s="22">
        <f t="shared" si="596"/>
        <v>1073.7323994284161</v>
      </c>
    </row>
    <row r="12587" spans="1:7" ht="25.5" customHeight="1" thickTop="1" thickBot="1" x14ac:dyDescent="0.25">
      <c r="A12587" s="20" t="str">
        <f t="shared" si="594"/>
        <v>6055WEST SWAN</v>
      </c>
      <c r="B12587" s="37">
        <v>6055</v>
      </c>
      <c r="C12587" s="37" t="s">
        <v>12199</v>
      </c>
      <c r="D12587" s="38" t="s">
        <v>12112</v>
      </c>
      <c r="E12587" s="39">
        <v>825.94799956032</v>
      </c>
      <c r="F12587" s="39">
        <f t="shared" si="595"/>
        <v>908.54279951635203</v>
      </c>
      <c r="G12587" s="39">
        <f t="shared" si="596"/>
        <v>1073.7323994284161</v>
      </c>
    </row>
    <row r="12588" spans="1:7" ht="25.5" customHeight="1" thickTop="1" thickBot="1" x14ac:dyDescent="0.25">
      <c r="A12588" s="20" t="str">
        <f t="shared" si="594"/>
        <v>6056BASKERVILLE</v>
      </c>
      <c r="B12588" s="20">
        <v>6056</v>
      </c>
      <c r="C12588" s="20" t="s">
        <v>12200</v>
      </c>
      <c r="D12588" s="21" t="s">
        <v>12112</v>
      </c>
      <c r="E12588" s="22">
        <v>872.85199963848004</v>
      </c>
      <c r="F12588" s="22">
        <f t="shared" si="595"/>
        <v>960.13719960232811</v>
      </c>
      <c r="G12588" s="22">
        <f t="shared" si="596"/>
        <v>1134.707599530024</v>
      </c>
    </row>
    <row r="12589" spans="1:7" ht="25.5" customHeight="1" thickTop="1" thickBot="1" x14ac:dyDescent="0.25">
      <c r="A12589" s="20" t="str">
        <f t="shared" si="594"/>
        <v>6056BELLEVUE</v>
      </c>
      <c r="B12589" s="37">
        <v>6056</v>
      </c>
      <c r="C12589" s="37" t="s">
        <v>10615</v>
      </c>
      <c r="D12589" s="38" t="s">
        <v>12112</v>
      </c>
      <c r="E12589" s="39">
        <v>872.85199963848004</v>
      </c>
      <c r="F12589" s="39">
        <f t="shared" si="595"/>
        <v>960.13719960232811</v>
      </c>
      <c r="G12589" s="39">
        <f t="shared" si="596"/>
        <v>1134.707599530024</v>
      </c>
    </row>
    <row r="12590" spans="1:7" ht="25.5" customHeight="1" thickTop="1" thickBot="1" x14ac:dyDescent="0.25">
      <c r="A12590" s="20" t="str">
        <f t="shared" si="594"/>
        <v>6056BOYA</v>
      </c>
      <c r="B12590" s="20">
        <v>6056</v>
      </c>
      <c r="C12590" s="20" t="s">
        <v>12201</v>
      </c>
      <c r="D12590" s="21" t="s">
        <v>12112</v>
      </c>
      <c r="E12590" s="22">
        <v>872.85199963848004</v>
      </c>
      <c r="F12590" s="22">
        <f t="shared" si="595"/>
        <v>960.13719960232811</v>
      </c>
      <c r="G12590" s="22">
        <f t="shared" si="596"/>
        <v>1134.707599530024</v>
      </c>
    </row>
    <row r="12591" spans="1:7" ht="25.5" customHeight="1" thickTop="1" thickBot="1" x14ac:dyDescent="0.25">
      <c r="A12591" s="20" t="str">
        <f t="shared" si="594"/>
        <v>6056GREENMOUNT</v>
      </c>
      <c r="B12591" s="37">
        <v>6056</v>
      </c>
      <c r="C12591" s="37" t="s">
        <v>8630</v>
      </c>
      <c r="D12591" s="38" t="s">
        <v>12112</v>
      </c>
      <c r="E12591" s="39">
        <v>872.85199963848004</v>
      </c>
      <c r="F12591" s="39">
        <f t="shared" si="595"/>
        <v>960.13719960232811</v>
      </c>
      <c r="G12591" s="39">
        <f t="shared" si="596"/>
        <v>1134.707599530024</v>
      </c>
    </row>
    <row r="12592" spans="1:7" ht="25.5" customHeight="1" thickTop="1" thickBot="1" x14ac:dyDescent="0.25">
      <c r="A12592" s="20" t="str">
        <f t="shared" si="594"/>
        <v>6056HELENA VALLEY</v>
      </c>
      <c r="B12592" s="20">
        <v>6056</v>
      </c>
      <c r="C12592" s="20" t="s">
        <v>12202</v>
      </c>
      <c r="D12592" s="21" t="s">
        <v>12112</v>
      </c>
      <c r="E12592" s="22">
        <v>872.85199963848004</v>
      </c>
      <c r="F12592" s="22">
        <f t="shared" si="595"/>
        <v>960.13719960232811</v>
      </c>
      <c r="G12592" s="22">
        <f t="shared" si="596"/>
        <v>1134.707599530024</v>
      </c>
    </row>
    <row r="12593" spans="1:7" ht="25.5" customHeight="1" thickTop="1" thickBot="1" x14ac:dyDescent="0.25">
      <c r="A12593" s="20" t="str">
        <f t="shared" si="594"/>
        <v>6056HERNE HILL</v>
      </c>
      <c r="B12593" s="37">
        <v>6056</v>
      </c>
      <c r="C12593" s="37" t="s">
        <v>5531</v>
      </c>
      <c r="D12593" s="38" t="s">
        <v>12112</v>
      </c>
      <c r="E12593" s="39">
        <v>872.85199963848004</v>
      </c>
      <c r="F12593" s="39">
        <f t="shared" si="595"/>
        <v>960.13719960232811</v>
      </c>
      <c r="G12593" s="39">
        <f t="shared" si="596"/>
        <v>1134.707599530024</v>
      </c>
    </row>
    <row r="12594" spans="1:7" ht="25.5" customHeight="1" thickTop="1" thickBot="1" x14ac:dyDescent="0.25">
      <c r="A12594" s="20" t="str">
        <f t="shared" si="594"/>
        <v>6056JANE BROOK</v>
      </c>
      <c r="B12594" s="20">
        <v>6056</v>
      </c>
      <c r="C12594" s="20" t="s">
        <v>12203</v>
      </c>
      <c r="D12594" s="21" t="s">
        <v>12112</v>
      </c>
      <c r="E12594" s="22">
        <v>872.85199963848004</v>
      </c>
      <c r="F12594" s="22">
        <f t="shared" si="595"/>
        <v>960.13719960232811</v>
      </c>
      <c r="G12594" s="22">
        <f t="shared" si="596"/>
        <v>1134.707599530024</v>
      </c>
    </row>
    <row r="12595" spans="1:7" ht="25.5" customHeight="1" thickTop="1" thickBot="1" x14ac:dyDescent="0.25">
      <c r="A12595" s="20" t="str">
        <f t="shared" si="594"/>
        <v>6056KOONGAMIA</v>
      </c>
      <c r="B12595" s="37">
        <v>6056</v>
      </c>
      <c r="C12595" s="37" t="s">
        <v>12204</v>
      </c>
      <c r="D12595" s="38" t="s">
        <v>12112</v>
      </c>
      <c r="E12595" s="39">
        <v>872.85199963848004</v>
      </c>
      <c r="F12595" s="39">
        <f t="shared" si="595"/>
        <v>960.13719960232811</v>
      </c>
      <c r="G12595" s="39">
        <f t="shared" si="596"/>
        <v>1134.707599530024</v>
      </c>
    </row>
    <row r="12596" spans="1:7" ht="25.5" customHeight="1" thickTop="1" thickBot="1" x14ac:dyDescent="0.25">
      <c r="A12596" s="20" t="str">
        <f t="shared" si="594"/>
        <v>6056MIDDLE SWAN</v>
      </c>
      <c r="B12596" s="20">
        <v>6056</v>
      </c>
      <c r="C12596" s="20" t="s">
        <v>12205</v>
      </c>
      <c r="D12596" s="21" t="s">
        <v>12112</v>
      </c>
      <c r="E12596" s="22">
        <v>872.85199963848004</v>
      </c>
      <c r="F12596" s="22">
        <f t="shared" si="595"/>
        <v>960.13719960232811</v>
      </c>
      <c r="G12596" s="22">
        <f t="shared" si="596"/>
        <v>1134.707599530024</v>
      </c>
    </row>
    <row r="12597" spans="1:7" ht="25.5" customHeight="1" thickTop="1" thickBot="1" x14ac:dyDescent="0.25">
      <c r="A12597" s="20" t="str">
        <f t="shared" si="594"/>
        <v>6056MIDLAND</v>
      </c>
      <c r="B12597" s="37">
        <v>6056</v>
      </c>
      <c r="C12597" s="37" t="s">
        <v>12206</v>
      </c>
      <c r="D12597" s="38" t="s">
        <v>12112</v>
      </c>
      <c r="E12597" s="39">
        <v>872.85199963848004</v>
      </c>
      <c r="F12597" s="39">
        <f t="shared" si="595"/>
        <v>960.13719960232811</v>
      </c>
      <c r="G12597" s="39">
        <f t="shared" si="596"/>
        <v>1134.707599530024</v>
      </c>
    </row>
    <row r="12598" spans="1:7" ht="25.5" customHeight="1" thickTop="1" thickBot="1" x14ac:dyDescent="0.25">
      <c r="A12598" s="20" t="str">
        <f t="shared" si="594"/>
        <v>6056MIDVALE</v>
      </c>
      <c r="B12598" s="20">
        <v>6056</v>
      </c>
      <c r="C12598" s="20" t="s">
        <v>12207</v>
      </c>
      <c r="D12598" s="21" t="s">
        <v>12112</v>
      </c>
      <c r="E12598" s="22">
        <v>872.85199963848004</v>
      </c>
      <c r="F12598" s="22">
        <f t="shared" si="595"/>
        <v>960.13719960232811</v>
      </c>
      <c r="G12598" s="22">
        <f t="shared" si="596"/>
        <v>1134.707599530024</v>
      </c>
    </row>
    <row r="12599" spans="1:7" ht="25.5" customHeight="1" thickTop="1" thickBot="1" x14ac:dyDescent="0.25">
      <c r="A12599" s="20" t="str">
        <f t="shared" si="594"/>
        <v>6056MILLENDON</v>
      </c>
      <c r="B12599" s="37">
        <v>6056</v>
      </c>
      <c r="C12599" s="37" t="s">
        <v>12208</v>
      </c>
      <c r="D12599" s="38" t="s">
        <v>12112</v>
      </c>
      <c r="E12599" s="39">
        <v>872.85199963848004</v>
      </c>
      <c r="F12599" s="39">
        <f t="shared" si="595"/>
        <v>960.13719960232811</v>
      </c>
      <c r="G12599" s="39">
        <f t="shared" si="596"/>
        <v>1134.707599530024</v>
      </c>
    </row>
    <row r="12600" spans="1:7" ht="25.5" customHeight="1" thickTop="1" thickBot="1" x14ac:dyDescent="0.25">
      <c r="A12600" s="20" t="str">
        <f t="shared" si="594"/>
        <v>6056RED HILL</v>
      </c>
      <c r="B12600" s="20">
        <v>6056</v>
      </c>
      <c r="C12600" s="20" t="s">
        <v>1969</v>
      </c>
      <c r="D12600" s="21" t="s">
        <v>12112</v>
      </c>
      <c r="E12600" s="22">
        <v>872.85199963848004</v>
      </c>
      <c r="F12600" s="22">
        <f t="shared" si="595"/>
        <v>960.13719960232811</v>
      </c>
      <c r="G12600" s="22">
        <f t="shared" si="596"/>
        <v>1134.707599530024</v>
      </c>
    </row>
    <row r="12601" spans="1:7" ht="25.5" customHeight="1" thickTop="1" thickBot="1" x14ac:dyDescent="0.25">
      <c r="A12601" s="20" t="str">
        <f t="shared" si="594"/>
        <v>6056STRATTON</v>
      </c>
      <c r="B12601" s="37">
        <v>6056</v>
      </c>
      <c r="C12601" s="37" t="s">
        <v>12209</v>
      </c>
      <c r="D12601" s="38" t="s">
        <v>12112</v>
      </c>
      <c r="E12601" s="39">
        <v>872.85199963848004</v>
      </c>
      <c r="F12601" s="39">
        <f t="shared" si="595"/>
        <v>960.13719960232811</v>
      </c>
      <c r="G12601" s="39">
        <f t="shared" si="596"/>
        <v>1134.707599530024</v>
      </c>
    </row>
    <row r="12602" spans="1:7" ht="25.5" customHeight="1" thickTop="1" thickBot="1" x14ac:dyDescent="0.25">
      <c r="A12602" s="20" t="str">
        <f t="shared" si="594"/>
        <v>6056SWAN VIEW</v>
      </c>
      <c r="B12602" s="20">
        <v>6056</v>
      </c>
      <c r="C12602" s="20" t="s">
        <v>12210</v>
      </c>
      <c r="D12602" s="21" t="s">
        <v>12112</v>
      </c>
      <c r="E12602" s="22">
        <v>872.85199963848004</v>
      </c>
      <c r="F12602" s="22">
        <f t="shared" si="595"/>
        <v>960.13719960232811</v>
      </c>
      <c r="G12602" s="22">
        <f t="shared" si="596"/>
        <v>1134.707599530024</v>
      </c>
    </row>
    <row r="12603" spans="1:7" ht="25.5" customHeight="1" thickTop="1" thickBot="1" x14ac:dyDescent="0.25">
      <c r="A12603" s="20" t="str">
        <f t="shared" si="594"/>
        <v>6056VIVEASH</v>
      </c>
      <c r="B12603" s="37">
        <v>6056</v>
      </c>
      <c r="C12603" s="37" t="s">
        <v>12211</v>
      </c>
      <c r="D12603" s="38" t="s">
        <v>12112</v>
      </c>
      <c r="E12603" s="39">
        <v>872.85199963848004</v>
      </c>
      <c r="F12603" s="39">
        <f t="shared" si="595"/>
        <v>960.13719960232811</v>
      </c>
      <c r="G12603" s="39">
        <f t="shared" si="596"/>
        <v>1134.707599530024</v>
      </c>
    </row>
    <row r="12604" spans="1:7" ht="25.5" customHeight="1" thickTop="1" thickBot="1" x14ac:dyDescent="0.25">
      <c r="A12604" s="20" t="str">
        <f t="shared" si="594"/>
        <v>6056WOODBRIDGE</v>
      </c>
      <c r="B12604" s="20">
        <v>6056</v>
      </c>
      <c r="C12604" s="20" t="s">
        <v>12212</v>
      </c>
      <c r="D12604" s="21" t="s">
        <v>12112</v>
      </c>
      <c r="E12604" s="22">
        <v>872.85199963848004</v>
      </c>
      <c r="F12604" s="22">
        <f t="shared" si="595"/>
        <v>960.13719960232811</v>
      </c>
      <c r="G12604" s="22">
        <f t="shared" si="596"/>
        <v>1134.707599530024</v>
      </c>
    </row>
    <row r="12605" spans="1:7" ht="25.5" customHeight="1" thickTop="1" thickBot="1" x14ac:dyDescent="0.25">
      <c r="A12605" s="20" t="str">
        <f t="shared" si="594"/>
        <v>6057HIGH WYCOMBE</v>
      </c>
      <c r="B12605" s="37">
        <v>6057</v>
      </c>
      <c r="C12605" s="37" t="s">
        <v>12213</v>
      </c>
      <c r="D12605" s="38" t="s">
        <v>12112</v>
      </c>
      <c r="E12605" s="39">
        <v>822.42199957007995</v>
      </c>
      <c r="F12605" s="39">
        <f t="shared" si="595"/>
        <v>904.66419952708804</v>
      </c>
      <c r="G12605" s="39">
        <f t="shared" si="596"/>
        <v>1069.1485994411039</v>
      </c>
    </row>
    <row r="12606" spans="1:7" ht="25.5" customHeight="1" thickTop="1" thickBot="1" x14ac:dyDescent="0.25">
      <c r="A12606" s="20" t="str">
        <f t="shared" si="594"/>
        <v>6057MAIDA VALE</v>
      </c>
      <c r="B12606" s="20">
        <v>6057</v>
      </c>
      <c r="C12606" s="20" t="s">
        <v>12214</v>
      </c>
      <c r="D12606" s="21" t="s">
        <v>12112</v>
      </c>
      <c r="E12606" s="22">
        <v>822.42199957007995</v>
      </c>
      <c r="F12606" s="22">
        <f t="shared" si="595"/>
        <v>904.66419952708804</v>
      </c>
      <c r="G12606" s="22">
        <f t="shared" si="596"/>
        <v>1069.1485994411039</v>
      </c>
    </row>
    <row r="12607" spans="1:7" ht="25.5" customHeight="1" thickTop="1" thickBot="1" x14ac:dyDescent="0.25">
      <c r="A12607" s="20" t="str">
        <f t="shared" si="594"/>
        <v>6058FORRESTFIELD</v>
      </c>
      <c r="B12607" s="37">
        <v>6058</v>
      </c>
      <c r="C12607" s="37" t="s">
        <v>12215</v>
      </c>
      <c r="D12607" s="38" t="s">
        <v>12112</v>
      </c>
      <c r="E12607" s="39">
        <v>812.12399956764</v>
      </c>
      <c r="F12607" s="39">
        <f t="shared" si="595"/>
        <v>893.3363995244041</v>
      </c>
      <c r="G12607" s="39">
        <f t="shared" si="596"/>
        <v>1055.761199437932</v>
      </c>
    </row>
    <row r="12608" spans="1:7" ht="25.5" customHeight="1" thickTop="1" thickBot="1" x14ac:dyDescent="0.25">
      <c r="A12608" s="20" t="str">
        <f t="shared" si="594"/>
        <v>6059DIANELLA</v>
      </c>
      <c r="B12608" s="20">
        <v>6059</v>
      </c>
      <c r="C12608" s="20" t="s">
        <v>12216</v>
      </c>
      <c r="D12608" s="21" t="s">
        <v>12112</v>
      </c>
      <c r="E12608" s="22">
        <v>929.35400024556009</v>
      </c>
      <c r="F12608" s="22">
        <f t="shared" si="595"/>
        <v>1022.2894002701162</v>
      </c>
      <c r="G12608" s="22">
        <f t="shared" si="596"/>
        <v>1208.1602003192281</v>
      </c>
    </row>
    <row r="12609" spans="1:7" ht="25.5" customHeight="1" thickTop="1" thickBot="1" x14ac:dyDescent="0.25">
      <c r="A12609" s="20" t="str">
        <f t="shared" si="594"/>
        <v>6060JOONDANNA</v>
      </c>
      <c r="B12609" s="37">
        <v>6060</v>
      </c>
      <c r="C12609" s="37" t="s">
        <v>12217</v>
      </c>
      <c r="D12609" s="38" t="s">
        <v>12112</v>
      </c>
      <c r="E12609" s="39">
        <v>870.55399975187993</v>
      </c>
      <c r="F12609" s="39">
        <f t="shared" si="595"/>
        <v>957.60939972706797</v>
      </c>
      <c r="G12609" s="39">
        <f t="shared" si="596"/>
        <v>1131.720199677444</v>
      </c>
    </row>
    <row r="12610" spans="1:7" ht="25.5" customHeight="1" thickTop="1" thickBot="1" x14ac:dyDescent="0.25">
      <c r="A12610" s="20" t="str">
        <f t="shared" si="594"/>
        <v>6060TUART HILL</v>
      </c>
      <c r="B12610" s="20">
        <v>6060</v>
      </c>
      <c r="C12610" s="20" t="s">
        <v>12218</v>
      </c>
      <c r="D12610" s="21" t="s">
        <v>12112</v>
      </c>
      <c r="E12610" s="22">
        <v>870.55399975187993</v>
      </c>
      <c r="F12610" s="22">
        <f t="shared" si="595"/>
        <v>957.60939972706797</v>
      </c>
      <c r="G12610" s="22">
        <f t="shared" si="596"/>
        <v>1131.720199677444</v>
      </c>
    </row>
    <row r="12611" spans="1:7" ht="25.5" customHeight="1" thickTop="1" thickBot="1" x14ac:dyDescent="0.25">
      <c r="A12611" s="20" t="str">
        <f t="shared" si="594"/>
        <v>6060YOKINE</v>
      </c>
      <c r="B12611" s="37">
        <v>6060</v>
      </c>
      <c r="C12611" s="37" t="s">
        <v>12219</v>
      </c>
      <c r="D12611" s="38" t="s">
        <v>12112</v>
      </c>
      <c r="E12611" s="39">
        <v>870.55399975187993</v>
      </c>
      <c r="F12611" s="39">
        <f t="shared" si="595"/>
        <v>957.60939972706797</v>
      </c>
      <c r="G12611" s="39">
        <f t="shared" si="596"/>
        <v>1131.720199677444</v>
      </c>
    </row>
    <row r="12612" spans="1:7" ht="25.5" customHeight="1" thickTop="1" thickBot="1" x14ac:dyDescent="0.25">
      <c r="A12612" s="20" t="str">
        <f t="shared" si="594"/>
        <v>6061BALGA</v>
      </c>
      <c r="B12612" s="20">
        <v>6061</v>
      </c>
      <c r="C12612" s="20" t="s">
        <v>12220</v>
      </c>
      <c r="D12612" s="21" t="s">
        <v>12112</v>
      </c>
      <c r="E12612" s="22">
        <v>917.06799984228007</v>
      </c>
      <c r="F12612" s="22">
        <f t="shared" si="595"/>
        <v>1008.7747998265081</v>
      </c>
      <c r="G12612" s="22">
        <f t="shared" si="596"/>
        <v>1192.1883997949642</v>
      </c>
    </row>
    <row r="12613" spans="1:7" ht="25.5" customHeight="1" thickTop="1" thickBot="1" x14ac:dyDescent="0.25">
      <c r="A12613" s="20" t="str">
        <f t="shared" ref="A12613:A12676" si="597">CONCATENATE(B12613,C12613)</f>
        <v>6061MIRRABOOKA</v>
      </c>
      <c r="B12613" s="37">
        <v>6061</v>
      </c>
      <c r="C12613" s="37" t="s">
        <v>1454</v>
      </c>
      <c r="D12613" s="38" t="s">
        <v>12112</v>
      </c>
      <c r="E12613" s="39">
        <v>917.06799984228007</v>
      </c>
      <c r="F12613" s="39">
        <f t="shared" ref="F12613:F12676" si="598">1.1*E12613</f>
        <v>1008.7747998265081</v>
      </c>
      <c r="G12613" s="39">
        <f t="shared" ref="G12613:G12676" si="599">1.3*E12613</f>
        <v>1192.1883997949642</v>
      </c>
    </row>
    <row r="12614" spans="1:7" ht="25.5" customHeight="1" thickTop="1" thickBot="1" x14ac:dyDescent="0.25">
      <c r="A12614" s="20" t="str">
        <f t="shared" si="597"/>
        <v>6061NOLLAMARA</v>
      </c>
      <c r="B12614" s="20">
        <v>6061</v>
      </c>
      <c r="C12614" s="20" t="s">
        <v>12221</v>
      </c>
      <c r="D12614" s="21" t="s">
        <v>12112</v>
      </c>
      <c r="E12614" s="22">
        <v>917.06799984228007</v>
      </c>
      <c r="F12614" s="22">
        <f t="shared" si="598"/>
        <v>1008.7747998265081</v>
      </c>
      <c r="G12614" s="22">
        <f t="shared" si="599"/>
        <v>1192.1883997949642</v>
      </c>
    </row>
    <row r="12615" spans="1:7" ht="25.5" customHeight="1" thickTop="1" thickBot="1" x14ac:dyDescent="0.25">
      <c r="A12615" s="20" t="str">
        <f t="shared" si="597"/>
        <v>6061WESTMINSTER</v>
      </c>
      <c r="B12615" s="37">
        <v>6061</v>
      </c>
      <c r="C12615" s="37" t="s">
        <v>12222</v>
      </c>
      <c r="D12615" s="38" t="s">
        <v>12112</v>
      </c>
      <c r="E12615" s="39">
        <v>917.06799984228007</v>
      </c>
      <c r="F12615" s="39">
        <f t="shared" si="598"/>
        <v>1008.7747998265081</v>
      </c>
      <c r="G12615" s="39">
        <f t="shared" si="599"/>
        <v>1192.1883997949642</v>
      </c>
    </row>
    <row r="12616" spans="1:7" ht="25.5" customHeight="1" thickTop="1" thickBot="1" x14ac:dyDescent="0.25">
      <c r="A12616" s="20" t="str">
        <f t="shared" si="597"/>
        <v>6062EMBLETON</v>
      </c>
      <c r="B12616" s="20">
        <v>6062</v>
      </c>
      <c r="C12616" s="20" t="s">
        <v>12223</v>
      </c>
      <c r="D12616" s="21" t="s">
        <v>12112</v>
      </c>
      <c r="E12616" s="22">
        <v>864.38199992724003</v>
      </c>
      <c r="F12616" s="22">
        <f t="shared" si="598"/>
        <v>950.82019991996413</v>
      </c>
      <c r="G12616" s="22">
        <f t="shared" si="599"/>
        <v>1123.6965999054121</v>
      </c>
    </row>
    <row r="12617" spans="1:7" ht="25.5" customHeight="1" thickTop="1" thickBot="1" x14ac:dyDescent="0.25">
      <c r="A12617" s="20" t="str">
        <f t="shared" si="597"/>
        <v>6062MORLEY</v>
      </c>
      <c r="B12617" s="37">
        <v>6062</v>
      </c>
      <c r="C12617" s="37" t="s">
        <v>12224</v>
      </c>
      <c r="D12617" s="38" t="s">
        <v>12112</v>
      </c>
      <c r="E12617" s="39">
        <v>864.38199992724003</v>
      </c>
      <c r="F12617" s="39">
        <f t="shared" si="598"/>
        <v>950.82019991996413</v>
      </c>
      <c r="G12617" s="39">
        <f t="shared" si="599"/>
        <v>1123.6965999054121</v>
      </c>
    </row>
    <row r="12618" spans="1:7" ht="25.5" customHeight="1" thickTop="1" thickBot="1" x14ac:dyDescent="0.25">
      <c r="A12618" s="20" t="str">
        <f t="shared" si="597"/>
        <v>6062NORANDA</v>
      </c>
      <c r="B12618" s="20">
        <v>6062</v>
      </c>
      <c r="C12618" s="20" t="s">
        <v>12225</v>
      </c>
      <c r="D12618" s="21" t="s">
        <v>12112</v>
      </c>
      <c r="E12618" s="22">
        <v>864.38199992724003</v>
      </c>
      <c r="F12618" s="22">
        <f t="shared" si="598"/>
        <v>950.82019991996413</v>
      </c>
      <c r="G12618" s="22">
        <f t="shared" si="599"/>
        <v>1123.6965999054121</v>
      </c>
    </row>
    <row r="12619" spans="1:7" ht="25.5" customHeight="1" thickTop="1" thickBot="1" x14ac:dyDescent="0.25">
      <c r="A12619" s="20" t="str">
        <f t="shared" si="597"/>
        <v>6063BEECHBORO</v>
      </c>
      <c r="B12619" s="37">
        <v>6063</v>
      </c>
      <c r="C12619" s="37" t="s">
        <v>12226</v>
      </c>
      <c r="D12619" s="38" t="s">
        <v>12112</v>
      </c>
      <c r="E12619" s="39">
        <v>894.36</v>
      </c>
      <c r="F12619" s="39">
        <f t="shared" si="598"/>
        <v>983.79600000000005</v>
      </c>
      <c r="G12619" s="39">
        <f t="shared" si="599"/>
        <v>1162.6680000000001</v>
      </c>
    </row>
    <row r="12620" spans="1:7" ht="25.5" customHeight="1" thickTop="1" thickBot="1" x14ac:dyDescent="0.25">
      <c r="A12620" s="20" t="str">
        <f t="shared" si="597"/>
        <v>6063BENNETT SPRINGS</v>
      </c>
      <c r="B12620" s="20">
        <v>6063</v>
      </c>
      <c r="C12620" s="20" t="s">
        <v>12227</v>
      </c>
      <c r="D12620" s="21" t="s">
        <v>12112</v>
      </c>
      <c r="E12620" s="22">
        <v>894.36</v>
      </c>
      <c r="F12620" s="22">
        <f t="shared" si="598"/>
        <v>983.79600000000005</v>
      </c>
      <c r="G12620" s="22">
        <f t="shared" si="599"/>
        <v>1162.6680000000001</v>
      </c>
    </row>
    <row r="12621" spans="1:7" ht="25.5" customHeight="1" thickTop="1" thickBot="1" x14ac:dyDescent="0.25">
      <c r="A12621" s="20" t="str">
        <f t="shared" si="597"/>
        <v>6064ALEXANDER HEIGHTS</v>
      </c>
      <c r="B12621" s="37">
        <v>6064</v>
      </c>
      <c r="C12621" s="37" t="s">
        <v>12228</v>
      </c>
      <c r="D12621" s="38" t="s">
        <v>12112</v>
      </c>
      <c r="E12621" s="39">
        <v>929.34600019536003</v>
      </c>
      <c r="F12621" s="39">
        <f t="shared" si="598"/>
        <v>1022.2806002148961</v>
      </c>
      <c r="G12621" s="39">
        <f t="shared" si="599"/>
        <v>1208.1498002539681</v>
      </c>
    </row>
    <row r="12622" spans="1:7" ht="25.5" customHeight="1" thickTop="1" thickBot="1" x14ac:dyDescent="0.25">
      <c r="A12622" s="20" t="str">
        <f t="shared" si="597"/>
        <v>6064GIRRAWHEEN</v>
      </c>
      <c r="B12622" s="20">
        <v>6064</v>
      </c>
      <c r="C12622" s="20" t="s">
        <v>12229</v>
      </c>
      <c r="D12622" s="21" t="s">
        <v>12112</v>
      </c>
      <c r="E12622" s="22">
        <v>929.34600019536003</v>
      </c>
      <c r="F12622" s="22">
        <f t="shared" si="598"/>
        <v>1022.2806002148961</v>
      </c>
      <c r="G12622" s="22">
        <f t="shared" si="599"/>
        <v>1208.1498002539681</v>
      </c>
    </row>
    <row r="12623" spans="1:7" ht="25.5" customHeight="1" thickTop="1" thickBot="1" x14ac:dyDescent="0.25">
      <c r="A12623" s="20" t="str">
        <f t="shared" si="597"/>
        <v>6064KOONDOOLA</v>
      </c>
      <c r="B12623" s="37">
        <v>6064</v>
      </c>
      <c r="C12623" s="37" t="s">
        <v>12230</v>
      </c>
      <c r="D12623" s="38" t="s">
        <v>12112</v>
      </c>
      <c r="E12623" s="39">
        <v>929.34600019536003</v>
      </c>
      <c r="F12623" s="39">
        <f t="shared" si="598"/>
        <v>1022.2806002148961</v>
      </c>
      <c r="G12623" s="39">
        <f t="shared" si="599"/>
        <v>1208.1498002539681</v>
      </c>
    </row>
    <row r="12624" spans="1:7" ht="25.5" customHeight="1" thickTop="1" thickBot="1" x14ac:dyDescent="0.25">
      <c r="A12624" s="20" t="str">
        <f t="shared" si="597"/>
        <v>6064MARANGAROO</v>
      </c>
      <c r="B12624" s="20">
        <v>6064</v>
      </c>
      <c r="C12624" s="20" t="s">
        <v>12231</v>
      </c>
      <c r="D12624" s="21" t="s">
        <v>12112</v>
      </c>
      <c r="E12624" s="22">
        <v>929.34600019536003</v>
      </c>
      <c r="F12624" s="22">
        <f t="shared" si="598"/>
        <v>1022.2806002148961</v>
      </c>
      <c r="G12624" s="22">
        <f t="shared" si="599"/>
        <v>1208.1498002539681</v>
      </c>
    </row>
    <row r="12625" spans="1:7" ht="25.5" customHeight="1" thickTop="1" thickBot="1" x14ac:dyDescent="0.25">
      <c r="A12625" s="20" t="str">
        <f t="shared" si="597"/>
        <v>6065ASHBY</v>
      </c>
      <c r="B12625" s="37">
        <v>6065</v>
      </c>
      <c r="C12625" s="37" t="s">
        <v>2757</v>
      </c>
      <c r="D12625" s="38" t="s">
        <v>12112</v>
      </c>
      <c r="E12625" s="39">
        <v>893.60599996404005</v>
      </c>
      <c r="F12625" s="39">
        <f t="shared" si="598"/>
        <v>982.96659996044411</v>
      </c>
      <c r="G12625" s="39">
        <f t="shared" si="599"/>
        <v>1161.6877999532521</v>
      </c>
    </row>
    <row r="12626" spans="1:7" ht="25.5" customHeight="1" thickTop="1" thickBot="1" x14ac:dyDescent="0.25">
      <c r="A12626" s="20" t="str">
        <f t="shared" si="597"/>
        <v>6065DARCH</v>
      </c>
      <c r="B12626" s="20">
        <v>6065</v>
      </c>
      <c r="C12626" s="20" t="s">
        <v>12232</v>
      </c>
      <c r="D12626" s="21" t="s">
        <v>12112</v>
      </c>
      <c r="E12626" s="22">
        <v>893.60599996404005</v>
      </c>
      <c r="F12626" s="22">
        <f t="shared" si="598"/>
        <v>982.96659996044411</v>
      </c>
      <c r="G12626" s="22">
        <f t="shared" si="599"/>
        <v>1161.6877999532521</v>
      </c>
    </row>
    <row r="12627" spans="1:7" ht="25.5" customHeight="1" thickTop="1" thickBot="1" x14ac:dyDescent="0.25">
      <c r="A12627" s="20" t="str">
        <f t="shared" si="597"/>
        <v>6065HOCKING</v>
      </c>
      <c r="B12627" s="37">
        <v>6065</v>
      </c>
      <c r="C12627" s="37" t="s">
        <v>12233</v>
      </c>
      <c r="D12627" s="38" t="s">
        <v>12112</v>
      </c>
      <c r="E12627" s="39">
        <v>893.60599996404005</v>
      </c>
      <c r="F12627" s="39">
        <f t="shared" si="598"/>
        <v>982.96659996044411</v>
      </c>
      <c r="G12627" s="39">
        <f t="shared" si="599"/>
        <v>1161.6877999532521</v>
      </c>
    </row>
    <row r="12628" spans="1:7" ht="25.5" customHeight="1" thickTop="1" thickBot="1" x14ac:dyDescent="0.25">
      <c r="A12628" s="20" t="str">
        <f t="shared" si="597"/>
        <v>6065LANDSDALE</v>
      </c>
      <c r="B12628" s="20">
        <v>6065</v>
      </c>
      <c r="C12628" s="20" t="s">
        <v>12234</v>
      </c>
      <c r="D12628" s="21" t="s">
        <v>12112</v>
      </c>
      <c r="E12628" s="22">
        <v>893.60599996404005</v>
      </c>
      <c r="F12628" s="22">
        <f t="shared" si="598"/>
        <v>982.96659996044411</v>
      </c>
      <c r="G12628" s="22">
        <f t="shared" si="599"/>
        <v>1161.6877999532521</v>
      </c>
    </row>
    <row r="12629" spans="1:7" ht="25.5" customHeight="1" thickTop="1" thickBot="1" x14ac:dyDescent="0.25">
      <c r="A12629" s="20" t="str">
        <f t="shared" si="597"/>
        <v>6065MADELEY</v>
      </c>
      <c r="B12629" s="37">
        <v>6065</v>
      </c>
      <c r="C12629" s="37" t="s">
        <v>12235</v>
      </c>
      <c r="D12629" s="38" t="s">
        <v>12112</v>
      </c>
      <c r="E12629" s="39">
        <v>893.60599996404005</v>
      </c>
      <c r="F12629" s="39">
        <f t="shared" si="598"/>
        <v>982.96659996044411</v>
      </c>
      <c r="G12629" s="39">
        <f t="shared" si="599"/>
        <v>1161.6877999532521</v>
      </c>
    </row>
    <row r="12630" spans="1:7" ht="25.5" customHeight="1" thickTop="1" thickBot="1" x14ac:dyDescent="0.25">
      <c r="A12630" s="20" t="str">
        <f t="shared" si="597"/>
        <v>6065PEARSALL</v>
      </c>
      <c r="B12630" s="20">
        <v>6065</v>
      </c>
      <c r="C12630" s="20" t="s">
        <v>12236</v>
      </c>
      <c r="D12630" s="21" t="s">
        <v>12112</v>
      </c>
      <c r="E12630" s="22">
        <v>893.60599996404005</v>
      </c>
      <c r="F12630" s="22">
        <f t="shared" si="598"/>
        <v>982.96659996044411</v>
      </c>
      <c r="G12630" s="22">
        <f t="shared" si="599"/>
        <v>1161.6877999532521</v>
      </c>
    </row>
    <row r="12631" spans="1:7" ht="25.5" customHeight="1" thickTop="1" thickBot="1" x14ac:dyDescent="0.25">
      <c r="A12631" s="20" t="str">
        <f t="shared" si="597"/>
        <v>6065SINAGRA</v>
      </c>
      <c r="B12631" s="37">
        <v>6065</v>
      </c>
      <c r="C12631" s="37" t="s">
        <v>12237</v>
      </c>
      <c r="D12631" s="38" t="s">
        <v>12112</v>
      </c>
      <c r="E12631" s="39">
        <v>893.60599996404005</v>
      </c>
      <c r="F12631" s="39">
        <f t="shared" si="598"/>
        <v>982.96659996044411</v>
      </c>
      <c r="G12631" s="39">
        <f t="shared" si="599"/>
        <v>1161.6877999532521</v>
      </c>
    </row>
    <row r="12632" spans="1:7" ht="25.5" customHeight="1" thickTop="1" thickBot="1" x14ac:dyDescent="0.25">
      <c r="A12632" s="20" t="str">
        <f t="shared" si="597"/>
        <v>6065TAPPING</v>
      </c>
      <c r="B12632" s="20">
        <v>6065</v>
      </c>
      <c r="C12632" s="20" t="s">
        <v>12238</v>
      </c>
      <c r="D12632" s="21" t="s">
        <v>12112</v>
      </c>
      <c r="E12632" s="22">
        <v>893.60599996404005</v>
      </c>
      <c r="F12632" s="22">
        <f t="shared" si="598"/>
        <v>982.96659996044411</v>
      </c>
      <c r="G12632" s="22">
        <f t="shared" si="599"/>
        <v>1161.6877999532521</v>
      </c>
    </row>
    <row r="12633" spans="1:7" ht="25.5" customHeight="1" thickTop="1" thickBot="1" x14ac:dyDescent="0.25">
      <c r="A12633" s="20" t="str">
        <f t="shared" si="597"/>
        <v>6065WANGARA</v>
      </c>
      <c r="B12633" s="37">
        <v>6065</v>
      </c>
      <c r="C12633" s="37" t="s">
        <v>12239</v>
      </c>
      <c r="D12633" s="38" t="s">
        <v>12112</v>
      </c>
      <c r="E12633" s="39">
        <v>893.60599996404005</v>
      </c>
      <c r="F12633" s="39">
        <f t="shared" si="598"/>
        <v>982.96659996044411</v>
      </c>
      <c r="G12633" s="39">
        <f t="shared" si="599"/>
        <v>1161.6877999532521</v>
      </c>
    </row>
    <row r="12634" spans="1:7" ht="25.5" customHeight="1" thickTop="1" thickBot="1" x14ac:dyDescent="0.25">
      <c r="A12634" s="20" t="str">
        <f t="shared" si="597"/>
        <v>6065WANNEROO</v>
      </c>
      <c r="B12634" s="20">
        <v>6065</v>
      </c>
      <c r="C12634" s="20" t="s">
        <v>12240</v>
      </c>
      <c r="D12634" s="21" t="s">
        <v>12112</v>
      </c>
      <c r="E12634" s="22">
        <v>893.60599996404005</v>
      </c>
      <c r="F12634" s="22">
        <f t="shared" si="598"/>
        <v>982.96659996044411</v>
      </c>
      <c r="G12634" s="22">
        <f t="shared" si="599"/>
        <v>1161.6877999532521</v>
      </c>
    </row>
    <row r="12635" spans="1:7" ht="25.5" customHeight="1" thickTop="1" thickBot="1" x14ac:dyDescent="0.25">
      <c r="A12635" s="20" t="str">
        <f t="shared" si="597"/>
        <v>6066BALLAJURA</v>
      </c>
      <c r="B12635" s="37">
        <v>6066</v>
      </c>
      <c r="C12635" s="37" t="s">
        <v>12241</v>
      </c>
      <c r="D12635" s="38" t="s">
        <v>12112</v>
      </c>
      <c r="E12635" s="39">
        <v>900.30999999672008</v>
      </c>
      <c r="F12635" s="39">
        <f t="shared" si="598"/>
        <v>990.34099999639216</v>
      </c>
      <c r="G12635" s="39">
        <f t="shared" si="599"/>
        <v>1170.4029999957361</v>
      </c>
    </row>
    <row r="12636" spans="1:7" ht="25.5" customHeight="1" thickTop="1" thickBot="1" x14ac:dyDescent="0.25">
      <c r="A12636" s="20" t="str">
        <f t="shared" si="597"/>
        <v>6067CULLACABARDEE</v>
      </c>
      <c r="B12636" s="20">
        <v>6067</v>
      </c>
      <c r="C12636" s="20" t="s">
        <v>12242</v>
      </c>
      <c r="D12636" s="21" t="s">
        <v>12112</v>
      </c>
      <c r="E12636" s="22">
        <v>933.38599960991996</v>
      </c>
      <c r="F12636" s="22">
        <f t="shared" si="598"/>
        <v>1026.724599570912</v>
      </c>
      <c r="G12636" s="22">
        <f t="shared" si="599"/>
        <v>1213.4017994928961</v>
      </c>
    </row>
    <row r="12637" spans="1:7" ht="25.5" customHeight="1" thickTop="1" thickBot="1" x14ac:dyDescent="0.25">
      <c r="A12637" s="20" t="str">
        <f t="shared" si="597"/>
        <v>6068WHITEMAN</v>
      </c>
      <c r="B12637" s="37">
        <v>6068</v>
      </c>
      <c r="C12637" s="37" t="s">
        <v>12243</v>
      </c>
      <c r="D12637" s="38" t="s">
        <v>12112</v>
      </c>
      <c r="E12637" s="39">
        <v>922.76399981027998</v>
      </c>
      <c r="F12637" s="39">
        <f t="shared" si="598"/>
        <v>1015.0403997913081</v>
      </c>
      <c r="G12637" s="39">
        <f t="shared" si="599"/>
        <v>1199.5931997533639</v>
      </c>
    </row>
    <row r="12638" spans="1:7" ht="25.5" customHeight="1" thickTop="1" thickBot="1" x14ac:dyDescent="0.25">
      <c r="A12638" s="20" t="str">
        <f t="shared" si="597"/>
        <v>6069AVELEY</v>
      </c>
      <c r="B12638" s="20">
        <v>6069</v>
      </c>
      <c r="C12638" s="20" t="s">
        <v>12244</v>
      </c>
      <c r="D12638" s="21" t="s">
        <v>12112</v>
      </c>
      <c r="E12638" s="22">
        <v>880.24999977779999</v>
      </c>
      <c r="F12638" s="22">
        <f t="shared" si="598"/>
        <v>968.2749997555801</v>
      </c>
      <c r="G12638" s="22">
        <f t="shared" si="599"/>
        <v>1144.32499971114</v>
      </c>
    </row>
    <row r="12639" spans="1:7" ht="25.5" customHeight="1" thickTop="1" thickBot="1" x14ac:dyDescent="0.25">
      <c r="A12639" s="20" t="str">
        <f t="shared" si="597"/>
        <v>6069BELHUS</v>
      </c>
      <c r="B12639" s="37">
        <v>6069</v>
      </c>
      <c r="C12639" s="37" t="s">
        <v>12245</v>
      </c>
      <c r="D12639" s="38" t="s">
        <v>12112</v>
      </c>
      <c r="E12639" s="39">
        <v>880.24999977779999</v>
      </c>
      <c r="F12639" s="39">
        <f t="shared" si="598"/>
        <v>968.2749997555801</v>
      </c>
      <c r="G12639" s="39">
        <f t="shared" si="599"/>
        <v>1144.32499971114</v>
      </c>
    </row>
    <row r="12640" spans="1:7" ht="25.5" customHeight="1" thickTop="1" thickBot="1" x14ac:dyDescent="0.25">
      <c r="A12640" s="20" t="str">
        <f t="shared" si="597"/>
        <v>6069BRIGADOON</v>
      </c>
      <c r="B12640" s="20">
        <v>6069</v>
      </c>
      <c r="C12640" s="20" t="s">
        <v>12246</v>
      </c>
      <c r="D12640" s="21" t="s">
        <v>12112</v>
      </c>
      <c r="E12640" s="22">
        <v>880.24999977779999</v>
      </c>
      <c r="F12640" s="22">
        <f t="shared" si="598"/>
        <v>968.2749997555801</v>
      </c>
      <c r="G12640" s="22">
        <f t="shared" si="599"/>
        <v>1144.32499971114</v>
      </c>
    </row>
    <row r="12641" spans="1:7" ht="25.5" customHeight="1" thickTop="1" thickBot="1" x14ac:dyDescent="0.25">
      <c r="A12641" s="20" t="str">
        <f t="shared" si="597"/>
        <v>6069ELLENBROOK</v>
      </c>
      <c r="B12641" s="37">
        <v>6069</v>
      </c>
      <c r="C12641" s="37" t="s">
        <v>12247</v>
      </c>
      <c r="D12641" s="38" t="s">
        <v>12112</v>
      </c>
      <c r="E12641" s="39">
        <v>880.24999977779999</v>
      </c>
      <c r="F12641" s="39">
        <f t="shared" si="598"/>
        <v>968.2749997555801</v>
      </c>
      <c r="G12641" s="39">
        <f t="shared" si="599"/>
        <v>1144.32499971114</v>
      </c>
    </row>
    <row r="12642" spans="1:7" ht="25.5" customHeight="1" thickTop="1" thickBot="1" x14ac:dyDescent="0.25">
      <c r="A12642" s="20" t="str">
        <f t="shared" si="597"/>
        <v>6069THE VINES</v>
      </c>
      <c r="B12642" s="20">
        <v>6069</v>
      </c>
      <c r="C12642" s="20" t="s">
        <v>12248</v>
      </c>
      <c r="D12642" s="21" t="s">
        <v>12112</v>
      </c>
      <c r="E12642" s="22">
        <v>880.24999977779999</v>
      </c>
      <c r="F12642" s="22">
        <f t="shared" si="598"/>
        <v>968.2749997555801</v>
      </c>
      <c r="G12642" s="22">
        <f t="shared" si="599"/>
        <v>1144.32499971114</v>
      </c>
    </row>
    <row r="12643" spans="1:7" ht="25.5" customHeight="1" thickTop="1" thickBot="1" x14ac:dyDescent="0.25">
      <c r="A12643" s="20" t="str">
        <f t="shared" si="597"/>
        <v>6069UPPER SWAN</v>
      </c>
      <c r="B12643" s="37">
        <v>6069</v>
      </c>
      <c r="C12643" s="37" t="s">
        <v>12249</v>
      </c>
      <c r="D12643" s="38" t="s">
        <v>12112</v>
      </c>
      <c r="E12643" s="39">
        <v>880.24999977779999</v>
      </c>
      <c r="F12643" s="39">
        <f t="shared" si="598"/>
        <v>968.2749997555801</v>
      </c>
      <c r="G12643" s="39">
        <f t="shared" si="599"/>
        <v>1144.32499971114</v>
      </c>
    </row>
    <row r="12644" spans="1:7" ht="25.5" customHeight="1" thickTop="1" thickBot="1" x14ac:dyDescent="0.25">
      <c r="A12644" s="20" t="str">
        <f t="shared" si="597"/>
        <v>6070DARLINGTON</v>
      </c>
      <c r="B12644" s="20">
        <v>6070</v>
      </c>
      <c r="C12644" s="20" t="s">
        <v>808</v>
      </c>
      <c r="D12644" s="21" t="s">
        <v>12112</v>
      </c>
      <c r="E12644" s="22">
        <v>859.75599974220006</v>
      </c>
      <c r="F12644" s="22">
        <f t="shared" si="598"/>
        <v>945.73159971642019</v>
      </c>
      <c r="G12644" s="22">
        <f t="shared" si="599"/>
        <v>1117.6827996648601</v>
      </c>
    </row>
    <row r="12645" spans="1:7" ht="25.5" customHeight="1" thickTop="1" thickBot="1" x14ac:dyDescent="0.25">
      <c r="A12645" s="20" t="str">
        <f t="shared" si="597"/>
        <v>6071GLEN FORREST</v>
      </c>
      <c r="B12645" s="37">
        <v>6071</v>
      </c>
      <c r="C12645" s="37" t="s">
        <v>12250</v>
      </c>
      <c r="D12645" s="38" t="s">
        <v>12112</v>
      </c>
      <c r="E12645" s="39">
        <v>963.68200011300007</v>
      </c>
      <c r="F12645" s="39">
        <f t="shared" si="598"/>
        <v>1060.0502001243001</v>
      </c>
      <c r="G12645" s="39">
        <f t="shared" si="599"/>
        <v>1252.7866001469001</v>
      </c>
    </row>
    <row r="12646" spans="1:7" ht="25.5" customHeight="1" thickTop="1" thickBot="1" x14ac:dyDescent="0.25">
      <c r="A12646" s="20" t="str">
        <f t="shared" si="597"/>
        <v>6071HOVEA</v>
      </c>
      <c r="B12646" s="20">
        <v>6071</v>
      </c>
      <c r="C12646" s="20" t="s">
        <v>12251</v>
      </c>
      <c r="D12646" s="21" t="s">
        <v>12112</v>
      </c>
      <c r="E12646" s="22">
        <v>963.68200011300007</v>
      </c>
      <c r="F12646" s="22">
        <f t="shared" si="598"/>
        <v>1060.0502001243001</v>
      </c>
      <c r="G12646" s="22">
        <f t="shared" si="599"/>
        <v>1252.7866001469001</v>
      </c>
    </row>
    <row r="12647" spans="1:7" ht="25.5" customHeight="1" thickTop="1" thickBot="1" x14ac:dyDescent="0.25">
      <c r="A12647" s="20" t="str">
        <f t="shared" si="597"/>
        <v>6072MAHOGANY CREEK</v>
      </c>
      <c r="B12647" s="37">
        <v>6072</v>
      </c>
      <c r="C12647" s="37" t="s">
        <v>12252</v>
      </c>
      <c r="D12647" s="38" t="s">
        <v>12112</v>
      </c>
      <c r="E12647" s="39">
        <v>981.47000038488011</v>
      </c>
      <c r="F12647" s="39">
        <f t="shared" si="598"/>
        <v>1079.6170004233682</v>
      </c>
      <c r="G12647" s="39">
        <f t="shared" si="599"/>
        <v>1275.9110005003442</v>
      </c>
    </row>
    <row r="12648" spans="1:7" ht="25.5" customHeight="1" thickTop="1" thickBot="1" x14ac:dyDescent="0.25">
      <c r="A12648" s="20" t="str">
        <f t="shared" si="597"/>
        <v>6073MUNDARING</v>
      </c>
      <c r="B12648" s="20">
        <v>6073</v>
      </c>
      <c r="C12648" s="20" t="s">
        <v>12253</v>
      </c>
      <c r="D12648" s="21" t="s">
        <v>12112</v>
      </c>
      <c r="E12648" s="22">
        <v>1054.1059996050001</v>
      </c>
      <c r="F12648" s="22">
        <f t="shared" si="598"/>
        <v>1159.5165995655002</v>
      </c>
      <c r="G12648" s="22">
        <f t="shared" si="599"/>
        <v>1370.3377994865002</v>
      </c>
    </row>
    <row r="12649" spans="1:7" ht="25.5" customHeight="1" thickTop="1" thickBot="1" x14ac:dyDescent="0.25">
      <c r="A12649" s="20" t="str">
        <f t="shared" si="597"/>
        <v>6074SAWYERS VALLEY</v>
      </c>
      <c r="B12649" s="37">
        <v>6074</v>
      </c>
      <c r="C12649" s="37" t="s">
        <v>12254</v>
      </c>
      <c r="D12649" s="38" t="s">
        <v>12112</v>
      </c>
      <c r="E12649" s="39">
        <v>1063.96199974056</v>
      </c>
      <c r="F12649" s="39">
        <f t="shared" si="598"/>
        <v>1170.3581997146161</v>
      </c>
      <c r="G12649" s="39">
        <f t="shared" si="599"/>
        <v>1383.1505996627282</v>
      </c>
    </row>
    <row r="12650" spans="1:7" ht="25.5" customHeight="1" thickTop="1" thickBot="1" x14ac:dyDescent="0.25">
      <c r="A12650" s="20" t="str">
        <f t="shared" si="597"/>
        <v>6076BICKLEY</v>
      </c>
      <c r="B12650" s="20">
        <v>6076</v>
      </c>
      <c r="C12650" s="20" t="s">
        <v>12255</v>
      </c>
      <c r="D12650" s="21" t="s">
        <v>12112</v>
      </c>
      <c r="E12650" s="22">
        <v>988.61199981215998</v>
      </c>
      <c r="F12650" s="22">
        <f t="shared" si="598"/>
        <v>1087.4731997933761</v>
      </c>
      <c r="G12650" s="22">
        <f t="shared" si="599"/>
        <v>1285.195599755808</v>
      </c>
    </row>
    <row r="12651" spans="1:7" ht="25.5" customHeight="1" thickTop="1" thickBot="1" x14ac:dyDescent="0.25">
      <c r="A12651" s="20" t="str">
        <f t="shared" si="597"/>
        <v>6076CARMEL</v>
      </c>
      <c r="B12651" s="37">
        <v>6076</v>
      </c>
      <c r="C12651" s="37" t="s">
        <v>12256</v>
      </c>
      <c r="D12651" s="38" t="s">
        <v>12112</v>
      </c>
      <c r="E12651" s="39">
        <v>988.61199981215998</v>
      </c>
      <c r="F12651" s="39">
        <f t="shared" si="598"/>
        <v>1087.4731997933761</v>
      </c>
      <c r="G12651" s="39">
        <f t="shared" si="599"/>
        <v>1285.195599755808</v>
      </c>
    </row>
    <row r="12652" spans="1:7" ht="25.5" customHeight="1" thickTop="1" thickBot="1" x14ac:dyDescent="0.25">
      <c r="A12652" s="20" t="str">
        <f t="shared" si="597"/>
        <v>6076GOOSEBERRY HILL</v>
      </c>
      <c r="B12652" s="20">
        <v>6076</v>
      </c>
      <c r="C12652" s="20" t="s">
        <v>12257</v>
      </c>
      <c r="D12652" s="21" t="s">
        <v>12112</v>
      </c>
      <c r="E12652" s="22">
        <v>988.61199981215998</v>
      </c>
      <c r="F12652" s="22">
        <f t="shared" si="598"/>
        <v>1087.4731997933761</v>
      </c>
      <c r="G12652" s="22">
        <f t="shared" si="599"/>
        <v>1285.195599755808</v>
      </c>
    </row>
    <row r="12653" spans="1:7" ht="25.5" customHeight="1" thickTop="1" thickBot="1" x14ac:dyDescent="0.25">
      <c r="A12653" s="20" t="str">
        <f t="shared" si="597"/>
        <v>6076HACKETTS GULLY</v>
      </c>
      <c r="B12653" s="37">
        <v>6076</v>
      </c>
      <c r="C12653" s="37" t="s">
        <v>12258</v>
      </c>
      <c r="D12653" s="38" t="s">
        <v>12112</v>
      </c>
      <c r="E12653" s="39">
        <v>988.61199981215998</v>
      </c>
      <c r="F12653" s="39">
        <f t="shared" si="598"/>
        <v>1087.4731997933761</v>
      </c>
      <c r="G12653" s="39">
        <f t="shared" si="599"/>
        <v>1285.195599755808</v>
      </c>
    </row>
    <row r="12654" spans="1:7" ht="25.5" customHeight="1" thickTop="1" thickBot="1" x14ac:dyDescent="0.25">
      <c r="A12654" s="20" t="str">
        <f t="shared" si="597"/>
        <v>6076KALAMUNDA</v>
      </c>
      <c r="B12654" s="20">
        <v>6076</v>
      </c>
      <c r="C12654" s="20" t="s">
        <v>12259</v>
      </c>
      <c r="D12654" s="21" t="s">
        <v>12112</v>
      </c>
      <c r="E12654" s="22">
        <v>988.61199981215998</v>
      </c>
      <c r="F12654" s="22">
        <f t="shared" si="598"/>
        <v>1087.4731997933761</v>
      </c>
      <c r="G12654" s="22">
        <f t="shared" si="599"/>
        <v>1285.195599755808</v>
      </c>
    </row>
    <row r="12655" spans="1:7" ht="25.5" customHeight="1" thickTop="1" thickBot="1" x14ac:dyDescent="0.25">
      <c r="A12655" s="20" t="str">
        <f t="shared" si="597"/>
        <v>6076LESMURDIE</v>
      </c>
      <c r="B12655" s="37">
        <v>6076</v>
      </c>
      <c r="C12655" s="37" t="s">
        <v>12260</v>
      </c>
      <c r="D12655" s="38" t="s">
        <v>12112</v>
      </c>
      <c r="E12655" s="39">
        <v>988.61199981215998</v>
      </c>
      <c r="F12655" s="39">
        <f t="shared" si="598"/>
        <v>1087.4731997933761</v>
      </c>
      <c r="G12655" s="39">
        <f t="shared" si="599"/>
        <v>1285.195599755808</v>
      </c>
    </row>
    <row r="12656" spans="1:7" ht="25.5" customHeight="1" thickTop="1" thickBot="1" x14ac:dyDescent="0.25">
      <c r="A12656" s="20" t="str">
        <f t="shared" si="597"/>
        <v>6076PAULLS VALLEY</v>
      </c>
      <c r="B12656" s="20">
        <v>6076</v>
      </c>
      <c r="C12656" s="20" t="s">
        <v>12261</v>
      </c>
      <c r="D12656" s="21" t="s">
        <v>12112</v>
      </c>
      <c r="E12656" s="22">
        <v>988.61199981215998</v>
      </c>
      <c r="F12656" s="22">
        <f t="shared" si="598"/>
        <v>1087.4731997933761</v>
      </c>
      <c r="G12656" s="22">
        <f t="shared" si="599"/>
        <v>1285.195599755808</v>
      </c>
    </row>
    <row r="12657" spans="1:7" ht="25.5" customHeight="1" thickTop="1" thickBot="1" x14ac:dyDescent="0.25">
      <c r="A12657" s="20" t="str">
        <f t="shared" si="597"/>
        <v>6076PICKERING BROOK</v>
      </c>
      <c r="B12657" s="37">
        <v>6076</v>
      </c>
      <c r="C12657" s="37" t="s">
        <v>12262</v>
      </c>
      <c r="D12657" s="38" t="s">
        <v>12112</v>
      </c>
      <c r="E12657" s="39">
        <v>988.61199981215998</v>
      </c>
      <c r="F12657" s="39">
        <f t="shared" si="598"/>
        <v>1087.4731997933761</v>
      </c>
      <c r="G12657" s="39">
        <f t="shared" si="599"/>
        <v>1285.195599755808</v>
      </c>
    </row>
    <row r="12658" spans="1:7" ht="25.5" customHeight="1" thickTop="1" thickBot="1" x14ac:dyDescent="0.25">
      <c r="A12658" s="20" t="str">
        <f t="shared" si="597"/>
        <v>6076PIESSE BROOK</v>
      </c>
      <c r="B12658" s="20">
        <v>6076</v>
      </c>
      <c r="C12658" s="20" t="s">
        <v>12263</v>
      </c>
      <c r="D12658" s="21" t="s">
        <v>12112</v>
      </c>
      <c r="E12658" s="22">
        <v>988.61199981215998</v>
      </c>
      <c r="F12658" s="22">
        <f t="shared" si="598"/>
        <v>1087.4731997933761</v>
      </c>
      <c r="G12658" s="22">
        <f t="shared" si="599"/>
        <v>1285.195599755808</v>
      </c>
    </row>
    <row r="12659" spans="1:7" ht="25.5" customHeight="1" thickTop="1" thickBot="1" x14ac:dyDescent="0.25">
      <c r="A12659" s="20" t="str">
        <f t="shared" si="597"/>
        <v>6076WALLISTON</v>
      </c>
      <c r="B12659" s="37">
        <v>6076</v>
      </c>
      <c r="C12659" s="37" t="s">
        <v>12264</v>
      </c>
      <c r="D12659" s="38" t="s">
        <v>12112</v>
      </c>
      <c r="E12659" s="39">
        <v>988.61199981215998</v>
      </c>
      <c r="F12659" s="39">
        <f t="shared" si="598"/>
        <v>1087.4731997933761</v>
      </c>
      <c r="G12659" s="39">
        <f t="shared" si="599"/>
        <v>1285.195599755808</v>
      </c>
    </row>
    <row r="12660" spans="1:7" ht="25.5" customHeight="1" thickTop="1" thickBot="1" x14ac:dyDescent="0.25">
      <c r="A12660" s="20" t="str">
        <f t="shared" si="597"/>
        <v>6077GNANGARA</v>
      </c>
      <c r="B12660" s="20">
        <v>6077</v>
      </c>
      <c r="C12660" s="20" t="s">
        <v>12265</v>
      </c>
      <c r="D12660" s="21" t="s">
        <v>12112</v>
      </c>
      <c r="E12660" s="22">
        <v>920.95799988072008</v>
      </c>
      <c r="F12660" s="22">
        <f t="shared" si="598"/>
        <v>1013.0537998687922</v>
      </c>
      <c r="G12660" s="22">
        <f t="shared" si="599"/>
        <v>1197.2453998449362</v>
      </c>
    </row>
    <row r="12661" spans="1:7" ht="25.5" customHeight="1" thickTop="1" thickBot="1" x14ac:dyDescent="0.25">
      <c r="A12661" s="20" t="str">
        <f t="shared" si="597"/>
        <v>6077JANDABUP</v>
      </c>
      <c r="B12661" s="37">
        <v>6077</v>
      </c>
      <c r="C12661" s="37" t="s">
        <v>12266</v>
      </c>
      <c r="D12661" s="38" t="s">
        <v>12112</v>
      </c>
      <c r="E12661" s="39">
        <v>920.95799988072008</v>
      </c>
      <c r="F12661" s="39">
        <f t="shared" si="598"/>
        <v>1013.0537998687922</v>
      </c>
      <c r="G12661" s="39">
        <f t="shared" si="599"/>
        <v>1197.2453998449362</v>
      </c>
    </row>
    <row r="12662" spans="1:7" ht="25.5" customHeight="1" thickTop="1" thickBot="1" x14ac:dyDescent="0.25">
      <c r="A12662" s="20" t="str">
        <f t="shared" si="597"/>
        <v>6078MARIGINIUP</v>
      </c>
      <c r="B12662" s="20">
        <v>6078</v>
      </c>
      <c r="C12662" s="20" t="s">
        <v>12267</v>
      </c>
      <c r="D12662" s="21" t="s">
        <v>12112</v>
      </c>
      <c r="E12662" s="22">
        <v>931.05999999479991</v>
      </c>
      <c r="F12662" s="22">
        <f t="shared" si="598"/>
        <v>1024.1659999942799</v>
      </c>
      <c r="G12662" s="22">
        <f t="shared" si="599"/>
        <v>1210.3779999932399</v>
      </c>
    </row>
    <row r="12663" spans="1:7" ht="25.5" customHeight="1" thickTop="1" thickBot="1" x14ac:dyDescent="0.25">
      <c r="A12663" s="20" t="str">
        <f t="shared" si="597"/>
        <v>6078PINJAR</v>
      </c>
      <c r="B12663" s="37">
        <v>6078</v>
      </c>
      <c r="C12663" s="37" t="s">
        <v>12268</v>
      </c>
      <c r="D12663" s="38" t="s">
        <v>12112</v>
      </c>
      <c r="E12663" s="39">
        <v>931.05999999479991</v>
      </c>
      <c r="F12663" s="39">
        <f t="shared" si="598"/>
        <v>1024.1659999942799</v>
      </c>
      <c r="G12663" s="39">
        <f t="shared" si="599"/>
        <v>1210.3779999932399</v>
      </c>
    </row>
    <row r="12664" spans="1:7" ht="25.5" customHeight="1" thickTop="1" thickBot="1" x14ac:dyDescent="0.25">
      <c r="A12664" s="20" t="str">
        <f t="shared" si="597"/>
        <v>6079LEXIA</v>
      </c>
      <c r="B12664" s="20">
        <v>6079</v>
      </c>
      <c r="C12664" s="20" t="s">
        <v>12269</v>
      </c>
      <c r="D12664" s="21" t="s">
        <v>12112</v>
      </c>
      <c r="E12664" s="22">
        <v>944.15400010211999</v>
      </c>
      <c r="F12664" s="22">
        <f t="shared" si="598"/>
        <v>1038.569400112332</v>
      </c>
      <c r="G12664" s="22">
        <f t="shared" si="599"/>
        <v>1227.400200132756</v>
      </c>
    </row>
    <row r="12665" spans="1:7" ht="25.5" customHeight="1" thickTop="1" thickBot="1" x14ac:dyDescent="0.25">
      <c r="A12665" s="20" t="str">
        <f t="shared" si="597"/>
        <v>6079MELALEUCA</v>
      </c>
      <c r="B12665" s="37">
        <v>6079</v>
      </c>
      <c r="C12665" s="37" t="s">
        <v>12270</v>
      </c>
      <c r="D12665" s="38" t="s">
        <v>12112</v>
      </c>
      <c r="E12665" s="39">
        <v>944.15400010211999</v>
      </c>
      <c r="F12665" s="39">
        <f t="shared" si="598"/>
        <v>1038.569400112332</v>
      </c>
      <c r="G12665" s="39">
        <f t="shared" si="599"/>
        <v>1227.400200132756</v>
      </c>
    </row>
    <row r="12666" spans="1:7" ht="25.5" customHeight="1" thickTop="1" thickBot="1" x14ac:dyDescent="0.25">
      <c r="A12666" s="20" t="str">
        <f t="shared" si="597"/>
        <v>6081PARKERVILLE</v>
      </c>
      <c r="B12666" s="20">
        <v>6081</v>
      </c>
      <c r="C12666" s="20" t="s">
        <v>12271</v>
      </c>
      <c r="D12666" s="21" t="s">
        <v>12112</v>
      </c>
      <c r="E12666" s="22">
        <v>981.04600040736011</v>
      </c>
      <c r="F12666" s="22">
        <f t="shared" si="598"/>
        <v>1079.1506004480962</v>
      </c>
      <c r="G12666" s="22">
        <f t="shared" si="599"/>
        <v>1275.3598005295682</v>
      </c>
    </row>
    <row r="12667" spans="1:7" ht="25.5" customHeight="1" thickTop="1" thickBot="1" x14ac:dyDescent="0.25">
      <c r="A12667" s="20" t="str">
        <f t="shared" si="597"/>
        <v>6081STONEVILLE</v>
      </c>
      <c r="B12667" s="37">
        <v>6081</v>
      </c>
      <c r="C12667" s="37" t="s">
        <v>12272</v>
      </c>
      <c r="D12667" s="38" t="s">
        <v>12112</v>
      </c>
      <c r="E12667" s="39">
        <v>981.04600040736011</v>
      </c>
      <c r="F12667" s="39">
        <f t="shared" si="598"/>
        <v>1079.1506004480962</v>
      </c>
      <c r="G12667" s="39">
        <f t="shared" si="599"/>
        <v>1275.3598005295682</v>
      </c>
    </row>
    <row r="12668" spans="1:7" ht="25.5" customHeight="1" thickTop="1" thickBot="1" x14ac:dyDescent="0.25">
      <c r="A12668" s="20" t="str">
        <f t="shared" si="597"/>
        <v>6082BAILUP</v>
      </c>
      <c r="B12668" s="20">
        <v>6082</v>
      </c>
      <c r="C12668" s="20" t="s">
        <v>12273</v>
      </c>
      <c r="D12668" s="21" t="s">
        <v>12112</v>
      </c>
      <c r="E12668" s="22">
        <v>926.37599966940002</v>
      </c>
      <c r="F12668" s="22">
        <f t="shared" si="598"/>
        <v>1019.0135996363401</v>
      </c>
      <c r="G12668" s="22">
        <f t="shared" si="599"/>
        <v>1204.2887995702201</v>
      </c>
    </row>
    <row r="12669" spans="1:7" ht="25.5" customHeight="1" thickTop="1" thickBot="1" x14ac:dyDescent="0.25">
      <c r="A12669" s="20" t="str">
        <f t="shared" si="597"/>
        <v>6082MOUNT HELENA</v>
      </c>
      <c r="B12669" s="37">
        <v>6082</v>
      </c>
      <c r="C12669" s="37" t="s">
        <v>12274</v>
      </c>
      <c r="D12669" s="38" t="s">
        <v>12112</v>
      </c>
      <c r="E12669" s="39">
        <v>926.37599966940002</v>
      </c>
      <c r="F12669" s="39">
        <f t="shared" si="598"/>
        <v>1019.0135996363401</v>
      </c>
      <c r="G12669" s="39">
        <f t="shared" si="599"/>
        <v>1204.2887995702201</v>
      </c>
    </row>
    <row r="12670" spans="1:7" ht="25.5" customHeight="1" thickTop="1" thickBot="1" x14ac:dyDescent="0.25">
      <c r="A12670" s="20" t="str">
        <f t="shared" si="597"/>
        <v>6083GIDGEGANNUP</v>
      </c>
      <c r="B12670" s="20">
        <v>6083</v>
      </c>
      <c r="C12670" s="20" t="s">
        <v>12275</v>
      </c>
      <c r="D12670" s="21" t="s">
        <v>12112</v>
      </c>
      <c r="E12670" s="22">
        <v>907.69200003564015</v>
      </c>
      <c r="F12670" s="22">
        <f t="shared" si="598"/>
        <v>998.4612000392043</v>
      </c>
      <c r="G12670" s="22">
        <f t="shared" si="599"/>
        <v>1179.9996000463323</v>
      </c>
    </row>
    <row r="12671" spans="1:7" ht="25.5" customHeight="1" thickTop="1" thickBot="1" x14ac:dyDescent="0.25">
      <c r="A12671" s="20" t="str">
        <f t="shared" si="597"/>
        <v>6083MORANGUP</v>
      </c>
      <c r="B12671" s="37">
        <v>6083</v>
      </c>
      <c r="C12671" s="37" t="s">
        <v>12276</v>
      </c>
      <c r="D12671" s="38" t="s">
        <v>12112</v>
      </c>
      <c r="E12671" s="39">
        <v>907.69200003564015</v>
      </c>
      <c r="F12671" s="39">
        <f t="shared" si="598"/>
        <v>998.4612000392043</v>
      </c>
      <c r="G12671" s="39">
        <f t="shared" si="599"/>
        <v>1179.9996000463323</v>
      </c>
    </row>
    <row r="12672" spans="1:7" ht="25.5" customHeight="1" thickTop="1" thickBot="1" x14ac:dyDescent="0.25">
      <c r="A12672" s="20" t="str">
        <f t="shared" si="597"/>
        <v>6084AVON VALLEY NATIONAL PARK</v>
      </c>
      <c r="B12672" s="20">
        <v>6084</v>
      </c>
      <c r="C12672" s="20" t="s">
        <v>12277</v>
      </c>
      <c r="D12672" s="21" t="s">
        <v>12112</v>
      </c>
      <c r="E12672" s="22">
        <v>981.38800009392003</v>
      </c>
      <c r="F12672" s="22">
        <f t="shared" si="598"/>
        <v>1079.5268001033121</v>
      </c>
      <c r="G12672" s="22">
        <f t="shared" si="599"/>
        <v>1275.804400122096</v>
      </c>
    </row>
    <row r="12673" spans="1:7" ht="25.5" customHeight="1" thickTop="1" thickBot="1" x14ac:dyDescent="0.25">
      <c r="A12673" s="20" t="str">
        <f t="shared" si="597"/>
        <v>6084BULLSBROOK</v>
      </c>
      <c r="B12673" s="37">
        <v>6084</v>
      </c>
      <c r="C12673" s="37" t="s">
        <v>12278</v>
      </c>
      <c r="D12673" s="38" t="s">
        <v>12112</v>
      </c>
      <c r="E12673" s="39">
        <v>981.38800009392003</v>
      </c>
      <c r="F12673" s="39">
        <f t="shared" si="598"/>
        <v>1079.5268001033121</v>
      </c>
      <c r="G12673" s="39">
        <f t="shared" si="599"/>
        <v>1275.804400122096</v>
      </c>
    </row>
    <row r="12674" spans="1:7" ht="25.5" customHeight="1" thickTop="1" thickBot="1" x14ac:dyDescent="0.25">
      <c r="A12674" s="20" t="str">
        <f t="shared" si="597"/>
        <v>6084CHITTERING</v>
      </c>
      <c r="B12674" s="20">
        <v>6084</v>
      </c>
      <c r="C12674" s="20" t="s">
        <v>12279</v>
      </c>
      <c r="D12674" s="21" t="s">
        <v>12112</v>
      </c>
      <c r="E12674" s="22">
        <v>981.38800009392003</v>
      </c>
      <c r="F12674" s="22">
        <f t="shared" si="598"/>
        <v>1079.5268001033121</v>
      </c>
      <c r="G12674" s="22">
        <f t="shared" si="599"/>
        <v>1275.804400122096</v>
      </c>
    </row>
    <row r="12675" spans="1:7" ht="25.5" customHeight="1" thickTop="1" thickBot="1" x14ac:dyDescent="0.25">
      <c r="A12675" s="20" t="str">
        <f t="shared" si="597"/>
        <v>6084LOWER CHITTERING</v>
      </c>
      <c r="B12675" s="37">
        <v>6084</v>
      </c>
      <c r="C12675" s="37" t="s">
        <v>12280</v>
      </c>
      <c r="D12675" s="38" t="s">
        <v>12112</v>
      </c>
      <c r="E12675" s="39">
        <v>981.38800009392003</v>
      </c>
      <c r="F12675" s="39">
        <f t="shared" si="598"/>
        <v>1079.5268001033121</v>
      </c>
      <c r="G12675" s="39">
        <f t="shared" si="599"/>
        <v>1275.804400122096</v>
      </c>
    </row>
    <row r="12676" spans="1:7" ht="25.5" customHeight="1" thickTop="1" thickBot="1" x14ac:dyDescent="0.25">
      <c r="A12676" s="20" t="str">
        <f t="shared" si="597"/>
        <v>6084WALYUNGA NATIONAL PARK</v>
      </c>
      <c r="B12676" s="20">
        <v>6084</v>
      </c>
      <c r="C12676" s="20" t="s">
        <v>12281</v>
      </c>
      <c r="D12676" s="21" t="s">
        <v>12112</v>
      </c>
      <c r="E12676" s="22">
        <v>981.38800009392003</v>
      </c>
      <c r="F12676" s="22">
        <f t="shared" si="598"/>
        <v>1079.5268001033121</v>
      </c>
      <c r="G12676" s="22">
        <f t="shared" si="599"/>
        <v>1275.804400122096</v>
      </c>
    </row>
    <row r="12677" spans="1:7" ht="25.5" customHeight="1" thickTop="1" thickBot="1" x14ac:dyDescent="0.25">
      <c r="A12677" s="20" t="str">
        <f t="shared" ref="A12677:A12740" si="600">CONCATENATE(B12677,C12677)</f>
        <v>6090MALAGA</v>
      </c>
      <c r="B12677" s="37">
        <v>6090</v>
      </c>
      <c r="C12677" s="37" t="s">
        <v>12282</v>
      </c>
      <c r="D12677" s="38" t="s">
        <v>12112</v>
      </c>
      <c r="E12677" s="39">
        <v>911.31000015599989</v>
      </c>
      <c r="F12677" s="39">
        <f t="shared" ref="F12677:F12740" si="601">1.1*E12677</f>
        <v>1002.4410001716</v>
      </c>
      <c r="G12677" s="39">
        <f t="shared" ref="G12677:G12740" si="602">1.3*E12677</f>
        <v>1184.7030002027998</v>
      </c>
    </row>
    <row r="12678" spans="1:7" ht="25.5" customHeight="1" thickTop="1" thickBot="1" x14ac:dyDescent="0.25">
      <c r="A12678" s="20" t="str">
        <f t="shared" si="600"/>
        <v>6100BURSWOOD</v>
      </c>
      <c r="B12678" s="20">
        <v>6100</v>
      </c>
      <c r="C12678" s="20" t="s">
        <v>12283</v>
      </c>
      <c r="D12678" s="21" t="s">
        <v>12112</v>
      </c>
      <c r="E12678" s="22">
        <v>856.84199956764007</v>
      </c>
      <c r="F12678" s="22">
        <f t="shared" si="601"/>
        <v>942.52619952440421</v>
      </c>
      <c r="G12678" s="22">
        <f t="shared" si="602"/>
        <v>1113.8945994379321</v>
      </c>
    </row>
    <row r="12679" spans="1:7" ht="25.5" customHeight="1" thickTop="1" thickBot="1" x14ac:dyDescent="0.25">
      <c r="A12679" s="20" t="str">
        <f t="shared" si="600"/>
        <v>6100LATHLAIN</v>
      </c>
      <c r="B12679" s="37">
        <v>6100</v>
      </c>
      <c r="C12679" s="37" t="s">
        <v>12284</v>
      </c>
      <c r="D12679" s="38" t="s">
        <v>12112</v>
      </c>
      <c r="E12679" s="39">
        <v>856.84199956764007</v>
      </c>
      <c r="F12679" s="39">
        <f t="shared" si="601"/>
        <v>942.52619952440421</v>
      </c>
      <c r="G12679" s="39">
        <f t="shared" si="602"/>
        <v>1113.8945994379321</v>
      </c>
    </row>
    <row r="12680" spans="1:7" ht="25.5" customHeight="1" thickTop="1" thickBot="1" x14ac:dyDescent="0.25">
      <c r="A12680" s="20" t="str">
        <f t="shared" si="600"/>
        <v>6100VICTORIA PARK</v>
      </c>
      <c r="B12680" s="20">
        <v>6100</v>
      </c>
      <c r="C12680" s="20" t="s">
        <v>12285</v>
      </c>
      <c r="D12680" s="21" t="s">
        <v>12112</v>
      </c>
      <c r="E12680" s="22">
        <v>856.84199956764007</v>
      </c>
      <c r="F12680" s="22">
        <f t="shared" si="601"/>
        <v>942.52619952440421</v>
      </c>
      <c r="G12680" s="22">
        <f t="shared" si="602"/>
        <v>1113.8945994379321</v>
      </c>
    </row>
    <row r="12681" spans="1:7" ht="25.5" customHeight="1" thickTop="1" thickBot="1" x14ac:dyDescent="0.25">
      <c r="A12681" s="20" t="str">
        <f t="shared" si="600"/>
        <v>6101CARLISLE</v>
      </c>
      <c r="B12681" s="37">
        <v>6101</v>
      </c>
      <c r="C12681" s="37" t="s">
        <v>12286</v>
      </c>
      <c r="D12681" s="38" t="s">
        <v>12112</v>
      </c>
      <c r="E12681" s="39">
        <v>846.59000007743998</v>
      </c>
      <c r="F12681" s="39">
        <f t="shared" si="601"/>
        <v>931.24900008518409</v>
      </c>
      <c r="G12681" s="39">
        <f t="shared" si="602"/>
        <v>1100.567000100672</v>
      </c>
    </row>
    <row r="12682" spans="1:7" ht="25.5" customHeight="1" thickTop="1" thickBot="1" x14ac:dyDescent="0.25">
      <c r="A12682" s="20" t="str">
        <f t="shared" si="600"/>
        <v>6101EAST VICTORIA PARK</v>
      </c>
      <c r="B12682" s="20">
        <v>6101</v>
      </c>
      <c r="C12682" s="20" t="s">
        <v>12287</v>
      </c>
      <c r="D12682" s="21" t="s">
        <v>12112</v>
      </c>
      <c r="E12682" s="22">
        <v>846.59000007743998</v>
      </c>
      <c r="F12682" s="22">
        <f t="shared" si="601"/>
        <v>931.24900008518409</v>
      </c>
      <c r="G12682" s="22">
        <f t="shared" si="602"/>
        <v>1100.567000100672</v>
      </c>
    </row>
    <row r="12683" spans="1:7" ht="25.5" customHeight="1" thickTop="1" thickBot="1" x14ac:dyDescent="0.25">
      <c r="A12683" s="20" t="str">
        <f t="shared" si="600"/>
        <v>6102BENTLEY</v>
      </c>
      <c r="B12683" s="37">
        <v>6102</v>
      </c>
      <c r="C12683" s="37" t="s">
        <v>2973</v>
      </c>
      <c r="D12683" s="38" t="s">
        <v>12112</v>
      </c>
      <c r="E12683" s="39">
        <v>864.99600042624002</v>
      </c>
      <c r="F12683" s="39">
        <f t="shared" si="601"/>
        <v>951.49560046886404</v>
      </c>
      <c r="G12683" s="39">
        <f t="shared" si="602"/>
        <v>1124.4948005541121</v>
      </c>
    </row>
    <row r="12684" spans="1:7" ht="25.5" customHeight="1" thickTop="1" thickBot="1" x14ac:dyDescent="0.25">
      <c r="A12684" s="20" t="str">
        <f t="shared" si="600"/>
        <v>6102ST JAMES</v>
      </c>
      <c r="B12684" s="20">
        <v>6102</v>
      </c>
      <c r="C12684" s="20" t="s">
        <v>7216</v>
      </c>
      <c r="D12684" s="21" t="s">
        <v>12112</v>
      </c>
      <c r="E12684" s="22">
        <v>864.99600042624002</v>
      </c>
      <c r="F12684" s="22">
        <f t="shared" si="601"/>
        <v>951.49560046886404</v>
      </c>
      <c r="G12684" s="22">
        <f t="shared" si="602"/>
        <v>1124.4948005541121</v>
      </c>
    </row>
    <row r="12685" spans="1:7" ht="25.5" customHeight="1" thickTop="1" thickBot="1" x14ac:dyDescent="0.25">
      <c r="A12685" s="20" t="str">
        <f t="shared" si="600"/>
        <v>6103RIVERVALE</v>
      </c>
      <c r="B12685" s="37">
        <v>6103</v>
      </c>
      <c r="C12685" s="37" t="s">
        <v>12288</v>
      </c>
      <c r="D12685" s="38" t="s">
        <v>12112</v>
      </c>
      <c r="E12685" s="39">
        <v>840.74399983896001</v>
      </c>
      <c r="F12685" s="39">
        <f t="shared" si="601"/>
        <v>924.81839982285612</v>
      </c>
      <c r="G12685" s="39">
        <f t="shared" si="602"/>
        <v>1092.967199790648</v>
      </c>
    </row>
    <row r="12686" spans="1:7" ht="25.5" customHeight="1" thickTop="1" thickBot="1" x14ac:dyDescent="0.25">
      <c r="A12686" s="20" t="str">
        <f t="shared" si="600"/>
        <v>6104ASCOT</v>
      </c>
      <c r="B12686" s="20">
        <v>6104</v>
      </c>
      <c r="C12686" s="20" t="s">
        <v>6061</v>
      </c>
      <c r="D12686" s="21" t="s">
        <v>12112</v>
      </c>
      <c r="E12686" s="22">
        <v>840.40800041364002</v>
      </c>
      <c r="F12686" s="22">
        <f t="shared" si="601"/>
        <v>924.44880045500406</v>
      </c>
      <c r="G12686" s="22">
        <f t="shared" si="602"/>
        <v>1092.530400537732</v>
      </c>
    </row>
    <row r="12687" spans="1:7" ht="25.5" customHeight="1" thickTop="1" thickBot="1" x14ac:dyDescent="0.25">
      <c r="A12687" s="20" t="str">
        <f t="shared" si="600"/>
        <v>6104BELMONT</v>
      </c>
      <c r="B12687" s="37">
        <v>6104</v>
      </c>
      <c r="C12687" s="37" t="s">
        <v>1467</v>
      </c>
      <c r="D12687" s="38" t="s">
        <v>12112</v>
      </c>
      <c r="E12687" s="39">
        <v>840.40800041364002</v>
      </c>
      <c r="F12687" s="39">
        <f t="shared" si="601"/>
        <v>924.44880045500406</v>
      </c>
      <c r="G12687" s="39">
        <f t="shared" si="602"/>
        <v>1092.530400537732</v>
      </c>
    </row>
    <row r="12688" spans="1:7" ht="25.5" customHeight="1" thickTop="1" thickBot="1" x14ac:dyDescent="0.25">
      <c r="A12688" s="20" t="str">
        <f t="shared" si="600"/>
        <v>6104REDCLIFFE</v>
      </c>
      <c r="B12688" s="20">
        <v>6104</v>
      </c>
      <c r="C12688" s="20" t="s">
        <v>7913</v>
      </c>
      <c r="D12688" s="21" t="s">
        <v>12112</v>
      </c>
      <c r="E12688" s="22">
        <v>840.40800041364002</v>
      </c>
      <c r="F12688" s="22">
        <f t="shared" si="601"/>
        <v>924.44880045500406</v>
      </c>
      <c r="G12688" s="22">
        <f t="shared" si="602"/>
        <v>1092.530400537732</v>
      </c>
    </row>
    <row r="12689" spans="1:7" ht="25.5" customHeight="1" thickTop="1" thickBot="1" x14ac:dyDescent="0.25">
      <c r="A12689" s="20" t="str">
        <f t="shared" si="600"/>
        <v>6105CLOVERDALE</v>
      </c>
      <c r="B12689" s="37">
        <v>6105</v>
      </c>
      <c r="C12689" s="37" t="s">
        <v>12289</v>
      </c>
      <c r="D12689" s="38" t="s">
        <v>12112</v>
      </c>
      <c r="E12689" s="39">
        <v>860.21000013156004</v>
      </c>
      <c r="F12689" s="39">
        <f t="shared" si="601"/>
        <v>946.23100014471606</v>
      </c>
      <c r="G12689" s="39">
        <f t="shared" si="602"/>
        <v>1118.2730001710281</v>
      </c>
    </row>
    <row r="12690" spans="1:7" ht="25.5" customHeight="1" thickTop="1" thickBot="1" x14ac:dyDescent="0.25">
      <c r="A12690" s="20" t="str">
        <f t="shared" si="600"/>
        <v>6105KEWDALE</v>
      </c>
      <c r="B12690" s="20">
        <v>6105</v>
      </c>
      <c r="C12690" s="20" t="s">
        <v>12290</v>
      </c>
      <c r="D12690" s="21" t="s">
        <v>12112</v>
      </c>
      <c r="E12690" s="22">
        <v>860.21000013156004</v>
      </c>
      <c r="F12690" s="22">
        <f t="shared" si="601"/>
        <v>946.23100014471606</v>
      </c>
      <c r="G12690" s="22">
        <f t="shared" si="602"/>
        <v>1118.2730001710281</v>
      </c>
    </row>
    <row r="12691" spans="1:7" ht="25.5" customHeight="1" thickTop="1" thickBot="1" x14ac:dyDescent="0.25">
      <c r="A12691" s="20" t="str">
        <f t="shared" si="600"/>
        <v>6105PERTH AIRPORT</v>
      </c>
      <c r="B12691" s="37">
        <v>6105</v>
      </c>
      <c r="C12691" s="37" t="s">
        <v>12291</v>
      </c>
      <c r="D12691" s="38" t="s">
        <v>12112</v>
      </c>
      <c r="E12691" s="39">
        <v>860.21000013156004</v>
      </c>
      <c r="F12691" s="39">
        <f t="shared" si="601"/>
        <v>946.23100014471606</v>
      </c>
      <c r="G12691" s="39">
        <f t="shared" si="602"/>
        <v>1118.2730001710281</v>
      </c>
    </row>
    <row r="12692" spans="1:7" ht="25.5" customHeight="1" thickTop="1" thickBot="1" x14ac:dyDescent="0.25">
      <c r="A12692" s="20" t="str">
        <f t="shared" si="600"/>
        <v>6106WELSHPOOL</v>
      </c>
      <c r="B12692" s="20">
        <v>6106</v>
      </c>
      <c r="C12692" s="20" t="s">
        <v>7804</v>
      </c>
      <c r="D12692" s="21" t="s">
        <v>12112</v>
      </c>
      <c r="E12692" s="22">
        <v>866.51400033732</v>
      </c>
      <c r="F12692" s="22">
        <f t="shared" si="601"/>
        <v>953.1654003710521</v>
      </c>
      <c r="G12692" s="22">
        <f t="shared" si="602"/>
        <v>1126.4682004385161</v>
      </c>
    </row>
    <row r="12693" spans="1:7" ht="25.5" customHeight="1" thickTop="1" thickBot="1" x14ac:dyDescent="0.25">
      <c r="A12693" s="20" t="str">
        <f t="shared" si="600"/>
        <v>6107BECKENHAM</v>
      </c>
      <c r="B12693" s="37">
        <v>6107</v>
      </c>
      <c r="C12693" s="37" t="s">
        <v>12292</v>
      </c>
      <c r="D12693" s="38" t="s">
        <v>12112</v>
      </c>
      <c r="E12693" s="39">
        <v>863.85999955835996</v>
      </c>
      <c r="F12693" s="39">
        <f t="shared" si="601"/>
        <v>950.245999514196</v>
      </c>
      <c r="G12693" s="39">
        <f t="shared" si="602"/>
        <v>1123.0179994258681</v>
      </c>
    </row>
    <row r="12694" spans="1:7" ht="25.5" customHeight="1" thickTop="1" thickBot="1" x14ac:dyDescent="0.25">
      <c r="A12694" s="20" t="str">
        <f t="shared" si="600"/>
        <v>6107CANNINGTON</v>
      </c>
      <c r="B12694" s="20">
        <v>6107</v>
      </c>
      <c r="C12694" s="20" t="s">
        <v>12293</v>
      </c>
      <c r="D12694" s="21" t="s">
        <v>12112</v>
      </c>
      <c r="E12694" s="22">
        <v>863.85999955835996</v>
      </c>
      <c r="F12694" s="22">
        <f t="shared" si="601"/>
        <v>950.245999514196</v>
      </c>
      <c r="G12694" s="22">
        <f t="shared" si="602"/>
        <v>1123.0179994258681</v>
      </c>
    </row>
    <row r="12695" spans="1:7" ht="25.5" customHeight="1" thickTop="1" thickBot="1" x14ac:dyDescent="0.25">
      <c r="A12695" s="20" t="str">
        <f t="shared" si="600"/>
        <v>6107EAST CANNINGTON</v>
      </c>
      <c r="B12695" s="37">
        <v>6107</v>
      </c>
      <c r="C12695" s="37" t="s">
        <v>12294</v>
      </c>
      <c r="D12695" s="38" t="s">
        <v>12112</v>
      </c>
      <c r="E12695" s="39">
        <v>863.85999955835996</v>
      </c>
      <c r="F12695" s="39">
        <f t="shared" si="601"/>
        <v>950.245999514196</v>
      </c>
      <c r="G12695" s="39">
        <f t="shared" si="602"/>
        <v>1123.0179994258681</v>
      </c>
    </row>
    <row r="12696" spans="1:7" ht="25.5" customHeight="1" thickTop="1" thickBot="1" x14ac:dyDescent="0.25">
      <c r="A12696" s="20" t="str">
        <f t="shared" si="600"/>
        <v>6107KENWICK</v>
      </c>
      <c r="B12696" s="20">
        <v>6107</v>
      </c>
      <c r="C12696" s="20" t="s">
        <v>12295</v>
      </c>
      <c r="D12696" s="21" t="s">
        <v>12112</v>
      </c>
      <c r="E12696" s="22">
        <v>863.85999955835996</v>
      </c>
      <c r="F12696" s="22">
        <f t="shared" si="601"/>
        <v>950.245999514196</v>
      </c>
      <c r="G12696" s="22">
        <f t="shared" si="602"/>
        <v>1123.0179994258681</v>
      </c>
    </row>
    <row r="12697" spans="1:7" ht="25.5" customHeight="1" thickTop="1" thickBot="1" x14ac:dyDescent="0.25">
      <c r="A12697" s="20" t="str">
        <f t="shared" si="600"/>
        <v>6107QUEENS PARK</v>
      </c>
      <c r="B12697" s="37">
        <v>6107</v>
      </c>
      <c r="C12697" s="37" t="s">
        <v>830</v>
      </c>
      <c r="D12697" s="38" t="s">
        <v>12112</v>
      </c>
      <c r="E12697" s="39">
        <v>863.85999955835996</v>
      </c>
      <c r="F12697" s="39">
        <f t="shared" si="601"/>
        <v>950.245999514196</v>
      </c>
      <c r="G12697" s="39">
        <f t="shared" si="602"/>
        <v>1123.0179994258681</v>
      </c>
    </row>
    <row r="12698" spans="1:7" ht="25.5" customHeight="1" thickTop="1" thickBot="1" x14ac:dyDescent="0.25">
      <c r="A12698" s="20" t="str">
        <f t="shared" si="600"/>
        <v>6107WATTLE GROVE</v>
      </c>
      <c r="B12698" s="20">
        <v>6107</v>
      </c>
      <c r="C12698" s="20" t="s">
        <v>1180</v>
      </c>
      <c r="D12698" s="21" t="s">
        <v>12112</v>
      </c>
      <c r="E12698" s="22">
        <v>863.85999955835996</v>
      </c>
      <c r="F12698" s="22">
        <f t="shared" si="601"/>
        <v>950.245999514196</v>
      </c>
      <c r="G12698" s="22">
        <f t="shared" si="602"/>
        <v>1123.0179994258681</v>
      </c>
    </row>
    <row r="12699" spans="1:7" ht="25.5" customHeight="1" thickTop="1" thickBot="1" x14ac:dyDescent="0.25">
      <c r="A12699" s="20" t="str">
        <f t="shared" si="600"/>
        <v>6107WILSON</v>
      </c>
      <c r="B12699" s="37">
        <v>6107</v>
      </c>
      <c r="C12699" s="37" t="s">
        <v>12296</v>
      </c>
      <c r="D12699" s="38" t="s">
        <v>12112</v>
      </c>
      <c r="E12699" s="39">
        <v>863.85999955835996</v>
      </c>
      <c r="F12699" s="39">
        <f t="shared" si="601"/>
        <v>950.245999514196</v>
      </c>
      <c r="G12699" s="39">
        <f t="shared" si="602"/>
        <v>1123.0179994258681</v>
      </c>
    </row>
    <row r="12700" spans="1:7" ht="25.5" customHeight="1" thickTop="1" thickBot="1" x14ac:dyDescent="0.25">
      <c r="A12700" s="20" t="str">
        <f t="shared" si="600"/>
        <v>6108THORNLIE</v>
      </c>
      <c r="B12700" s="20">
        <v>6108</v>
      </c>
      <c r="C12700" s="20" t="s">
        <v>12297</v>
      </c>
      <c r="D12700" s="21" t="s">
        <v>12112</v>
      </c>
      <c r="E12700" s="22">
        <v>868.77399976187996</v>
      </c>
      <c r="F12700" s="22">
        <f t="shared" si="601"/>
        <v>955.65139973806799</v>
      </c>
      <c r="G12700" s="22">
        <f t="shared" si="602"/>
        <v>1129.4061996904441</v>
      </c>
    </row>
    <row r="12701" spans="1:7" ht="25.5" customHeight="1" thickTop="1" thickBot="1" x14ac:dyDescent="0.25">
      <c r="A12701" s="20" t="str">
        <f t="shared" si="600"/>
        <v>6109MADDINGTON</v>
      </c>
      <c r="B12701" s="37">
        <v>6109</v>
      </c>
      <c r="C12701" s="37" t="s">
        <v>12298</v>
      </c>
      <c r="D12701" s="38" t="s">
        <v>12112</v>
      </c>
      <c r="E12701" s="39">
        <v>879.89599956876009</v>
      </c>
      <c r="F12701" s="39">
        <f t="shared" si="601"/>
        <v>967.88559952563617</v>
      </c>
      <c r="G12701" s="39">
        <f t="shared" si="602"/>
        <v>1143.8647994393882</v>
      </c>
    </row>
    <row r="12702" spans="1:7" ht="25.5" customHeight="1" thickTop="1" thickBot="1" x14ac:dyDescent="0.25">
      <c r="A12702" s="20" t="str">
        <f t="shared" si="600"/>
        <v>6109ORANGE GROVE</v>
      </c>
      <c r="B12702" s="20">
        <v>6109</v>
      </c>
      <c r="C12702" s="20" t="s">
        <v>2156</v>
      </c>
      <c r="D12702" s="21" t="s">
        <v>12112</v>
      </c>
      <c r="E12702" s="22">
        <v>879.89599956876009</v>
      </c>
      <c r="F12702" s="22">
        <f t="shared" si="601"/>
        <v>967.88559952563617</v>
      </c>
      <c r="G12702" s="22">
        <f t="shared" si="602"/>
        <v>1143.8647994393882</v>
      </c>
    </row>
    <row r="12703" spans="1:7" ht="25.5" customHeight="1" thickTop="1" thickBot="1" x14ac:dyDescent="0.25">
      <c r="A12703" s="20" t="str">
        <f t="shared" si="600"/>
        <v>6110GOSNELLS</v>
      </c>
      <c r="B12703" s="37">
        <v>6110</v>
      </c>
      <c r="C12703" s="37" t="s">
        <v>12299</v>
      </c>
      <c r="D12703" s="38" t="s">
        <v>12112</v>
      </c>
      <c r="E12703" s="39">
        <v>852.16600018680003</v>
      </c>
      <c r="F12703" s="39">
        <f t="shared" si="601"/>
        <v>937.38260020548012</v>
      </c>
      <c r="G12703" s="39">
        <f t="shared" si="602"/>
        <v>1107.8158002428402</v>
      </c>
    </row>
    <row r="12704" spans="1:7" ht="25.5" customHeight="1" thickTop="1" thickBot="1" x14ac:dyDescent="0.25">
      <c r="A12704" s="20" t="str">
        <f t="shared" si="600"/>
        <v>6110HUNTINGDALE</v>
      </c>
      <c r="B12704" s="20">
        <v>6110</v>
      </c>
      <c r="C12704" s="20" t="s">
        <v>5441</v>
      </c>
      <c r="D12704" s="21" t="s">
        <v>12112</v>
      </c>
      <c r="E12704" s="22">
        <v>852.16600018680003</v>
      </c>
      <c r="F12704" s="22">
        <f t="shared" si="601"/>
        <v>937.38260020548012</v>
      </c>
      <c r="G12704" s="22">
        <f t="shared" si="602"/>
        <v>1107.8158002428402</v>
      </c>
    </row>
    <row r="12705" spans="1:7" ht="25.5" customHeight="1" thickTop="1" thickBot="1" x14ac:dyDescent="0.25">
      <c r="A12705" s="20" t="str">
        <f t="shared" si="600"/>
        <v>6110MARTIN</v>
      </c>
      <c r="B12705" s="37">
        <v>6110</v>
      </c>
      <c r="C12705" s="37" t="s">
        <v>12300</v>
      </c>
      <c r="D12705" s="38" t="s">
        <v>12112</v>
      </c>
      <c r="E12705" s="39">
        <v>852.16600018680003</v>
      </c>
      <c r="F12705" s="39">
        <f t="shared" si="601"/>
        <v>937.38260020548012</v>
      </c>
      <c r="G12705" s="39">
        <f t="shared" si="602"/>
        <v>1107.8158002428402</v>
      </c>
    </row>
    <row r="12706" spans="1:7" ht="25.5" customHeight="1" thickTop="1" thickBot="1" x14ac:dyDescent="0.25">
      <c r="A12706" s="20" t="str">
        <f t="shared" si="600"/>
        <v>6110SOUTHERN RIVER</v>
      </c>
      <c r="B12706" s="20">
        <v>6110</v>
      </c>
      <c r="C12706" s="20" t="s">
        <v>12301</v>
      </c>
      <c r="D12706" s="21" t="s">
        <v>12112</v>
      </c>
      <c r="E12706" s="22">
        <v>852.16600018680003</v>
      </c>
      <c r="F12706" s="22">
        <f t="shared" si="601"/>
        <v>937.38260020548012</v>
      </c>
      <c r="G12706" s="22">
        <f t="shared" si="602"/>
        <v>1107.8158002428402</v>
      </c>
    </row>
    <row r="12707" spans="1:7" ht="25.5" customHeight="1" thickTop="1" thickBot="1" x14ac:dyDescent="0.25">
      <c r="A12707" s="20" t="str">
        <f t="shared" si="600"/>
        <v>6111ASHENDON</v>
      </c>
      <c r="B12707" s="37">
        <v>6111</v>
      </c>
      <c r="C12707" s="37" t="s">
        <v>12302</v>
      </c>
      <c r="D12707" s="38" t="s">
        <v>12112</v>
      </c>
      <c r="E12707" s="39">
        <v>1010.2759998110399</v>
      </c>
      <c r="F12707" s="39">
        <f t="shared" si="601"/>
        <v>1111.303599792144</v>
      </c>
      <c r="G12707" s="39">
        <f t="shared" si="602"/>
        <v>1313.358799754352</v>
      </c>
    </row>
    <row r="12708" spans="1:7" ht="25.5" customHeight="1" thickTop="1" thickBot="1" x14ac:dyDescent="0.25">
      <c r="A12708" s="20" t="str">
        <f t="shared" si="600"/>
        <v>6111CAMILLO</v>
      </c>
      <c r="B12708" s="20">
        <v>6111</v>
      </c>
      <c r="C12708" s="20" t="s">
        <v>12303</v>
      </c>
      <c r="D12708" s="21" t="s">
        <v>12112</v>
      </c>
      <c r="E12708" s="22">
        <v>1010.2759998110399</v>
      </c>
      <c r="F12708" s="22">
        <f t="shared" si="601"/>
        <v>1111.303599792144</v>
      </c>
      <c r="G12708" s="22">
        <f t="shared" si="602"/>
        <v>1313.358799754352</v>
      </c>
    </row>
    <row r="12709" spans="1:7" ht="25.5" customHeight="1" thickTop="1" thickBot="1" x14ac:dyDescent="0.25">
      <c r="A12709" s="20" t="str">
        <f t="shared" si="600"/>
        <v>6111CANNING MILLS</v>
      </c>
      <c r="B12709" s="37">
        <v>6111</v>
      </c>
      <c r="C12709" s="37" t="s">
        <v>12304</v>
      </c>
      <c r="D12709" s="38" t="s">
        <v>12112</v>
      </c>
      <c r="E12709" s="39">
        <v>1010.2759998110399</v>
      </c>
      <c r="F12709" s="39">
        <f t="shared" si="601"/>
        <v>1111.303599792144</v>
      </c>
      <c r="G12709" s="39">
        <f t="shared" si="602"/>
        <v>1313.358799754352</v>
      </c>
    </row>
    <row r="12710" spans="1:7" ht="25.5" customHeight="1" thickTop="1" thickBot="1" x14ac:dyDescent="0.25">
      <c r="A12710" s="20" t="str">
        <f t="shared" si="600"/>
        <v>6111CHAMPION LAKES</v>
      </c>
      <c r="B12710" s="20">
        <v>6111</v>
      </c>
      <c r="C12710" s="20" t="s">
        <v>12305</v>
      </c>
      <c r="D12710" s="21" t="s">
        <v>12112</v>
      </c>
      <c r="E12710" s="22">
        <v>1010.2759998110399</v>
      </c>
      <c r="F12710" s="22">
        <f t="shared" si="601"/>
        <v>1111.303599792144</v>
      </c>
      <c r="G12710" s="22">
        <f t="shared" si="602"/>
        <v>1313.358799754352</v>
      </c>
    </row>
    <row r="12711" spans="1:7" ht="25.5" customHeight="1" thickTop="1" thickBot="1" x14ac:dyDescent="0.25">
      <c r="A12711" s="20" t="str">
        <f t="shared" si="600"/>
        <v>6111KARRAGULLEN</v>
      </c>
      <c r="B12711" s="37">
        <v>6111</v>
      </c>
      <c r="C12711" s="37" t="s">
        <v>12306</v>
      </c>
      <c r="D12711" s="38" t="s">
        <v>12112</v>
      </c>
      <c r="E12711" s="39">
        <v>1010.2759998110399</v>
      </c>
      <c r="F12711" s="39">
        <f t="shared" si="601"/>
        <v>1111.303599792144</v>
      </c>
      <c r="G12711" s="39">
        <f t="shared" si="602"/>
        <v>1313.358799754352</v>
      </c>
    </row>
    <row r="12712" spans="1:7" ht="25.5" customHeight="1" thickTop="1" thickBot="1" x14ac:dyDescent="0.25">
      <c r="A12712" s="20" t="str">
        <f t="shared" si="600"/>
        <v>6111KELMSCOTT</v>
      </c>
      <c r="B12712" s="20">
        <v>6111</v>
      </c>
      <c r="C12712" s="20" t="s">
        <v>12307</v>
      </c>
      <c r="D12712" s="21" t="s">
        <v>12112</v>
      </c>
      <c r="E12712" s="22">
        <v>1010.2759998110399</v>
      </c>
      <c r="F12712" s="22">
        <f t="shared" si="601"/>
        <v>1111.303599792144</v>
      </c>
      <c r="G12712" s="22">
        <f t="shared" si="602"/>
        <v>1313.358799754352</v>
      </c>
    </row>
    <row r="12713" spans="1:7" ht="25.5" customHeight="1" thickTop="1" thickBot="1" x14ac:dyDescent="0.25">
      <c r="A12713" s="20" t="str">
        <f t="shared" si="600"/>
        <v>6111ROLEYSTONE</v>
      </c>
      <c r="B12713" s="37">
        <v>6111</v>
      </c>
      <c r="C12713" s="37" t="s">
        <v>12308</v>
      </c>
      <c r="D12713" s="38" t="s">
        <v>12112</v>
      </c>
      <c r="E12713" s="39">
        <v>1010.2759998110399</v>
      </c>
      <c r="F12713" s="39">
        <f t="shared" si="601"/>
        <v>1111.303599792144</v>
      </c>
      <c r="G12713" s="39">
        <f t="shared" si="602"/>
        <v>1313.358799754352</v>
      </c>
    </row>
    <row r="12714" spans="1:7" ht="25.5" customHeight="1" thickTop="1" thickBot="1" x14ac:dyDescent="0.25">
      <c r="A12714" s="20" t="str">
        <f t="shared" si="600"/>
        <v>6112ARMADALE</v>
      </c>
      <c r="B12714" s="20">
        <v>6112</v>
      </c>
      <c r="C12714" s="20" t="s">
        <v>5403</v>
      </c>
      <c r="D12714" s="21" t="s">
        <v>12112</v>
      </c>
      <c r="E12714" s="22">
        <v>897.83400011112008</v>
      </c>
      <c r="F12714" s="22">
        <f t="shared" si="601"/>
        <v>987.6174001222322</v>
      </c>
      <c r="G12714" s="22">
        <f t="shared" si="602"/>
        <v>1167.1842001444561</v>
      </c>
    </row>
    <row r="12715" spans="1:7" ht="25.5" customHeight="1" thickTop="1" thickBot="1" x14ac:dyDescent="0.25">
      <c r="A12715" s="20" t="str">
        <f t="shared" si="600"/>
        <v>6112BEDFORDALE</v>
      </c>
      <c r="B12715" s="37">
        <v>6112</v>
      </c>
      <c r="C12715" s="37" t="s">
        <v>12309</v>
      </c>
      <c r="D12715" s="38" t="s">
        <v>12112</v>
      </c>
      <c r="E12715" s="39">
        <v>897.83400011112008</v>
      </c>
      <c r="F12715" s="39">
        <f t="shared" si="601"/>
        <v>987.6174001222322</v>
      </c>
      <c r="G12715" s="39">
        <f t="shared" si="602"/>
        <v>1167.1842001444561</v>
      </c>
    </row>
    <row r="12716" spans="1:7" ht="25.5" customHeight="1" thickTop="1" thickBot="1" x14ac:dyDescent="0.25">
      <c r="A12716" s="20" t="str">
        <f t="shared" si="600"/>
        <v>6112BROOKDALE</v>
      </c>
      <c r="B12716" s="20">
        <v>6112</v>
      </c>
      <c r="C12716" s="20" t="s">
        <v>4179</v>
      </c>
      <c r="D12716" s="21" t="s">
        <v>12112</v>
      </c>
      <c r="E12716" s="22">
        <v>897.83400011112008</v>
      </c>
      <c r="F12716" s="22">
        <f t="shared" si="601"/>
        <v>987.6174001222322</v>
      </c>
      <c r="G12716" s="22">
        <f t="shared" si="602"/>
        <v>1167.1842001444561</v>
      </c>
    </row>
    <row r="12717" spans="1:7" ht="25.5" customHeight="1" thickTop="1" thickBot="1" x14ac:dyDescent="0.25">
      <c r="A12717" s="20" t="str">
        <f t="shared" si="600"/>
        <v>6112FORRESTDALE</v>
      </c>
      <c r="B12717" s="37">
        <v>6112</v>
      </c>
      <c r="C12717" s="37" t="s">
        <v>12310</v>
      </c>
      <c r="D12717" s="38" t="s">
        <v>12112</v>
      </c>
      <c r="E12717" s="39">
        <v>897.83400011112008</v>
      </c>
      <c r="F12717" s="39">
        <f t="shared" si="601"/>
        <v>987.6174001222322</v>
      </c>
      <c r="G12717" s="39">
        <f t="shared" si="602"/>
        <v>1167.1842001444561</v>
      </c>
    </row>
    <row r="12718" spans="1:7" ht="25.5" customHeight="1" thickTop="1" thickBot="1" x14ac:dyDescent="0.25">
      <c r="A12718" s="20" t="str">
        <f t="shared" si="600"/>
        <v>6112HARRISDALE</v>
      </c>
      <c r="B12718" s="20">
        <v>6112</v>
      </c>
      <c r="C12718" s="20" t="s">
        <v>12311</v>
      </c>
      <c r="D12718" s="21" t="s">
        <v>12112</v>
      </c>
      <c r="E12718" s="22">
        <v>897.83400011112008</v>
      </c>
      <c r="F12718" s="22">
        <f t="shared" si="601"/>
        <v>987.6174001222322</v>
      </c>
      <c r="G12718" s="22">
        <f t="shared" si="602"/>
        <v>1167.1842001444561</v>
      </c>
    </row>
    <row r="12719" spans="1:7" ht="25.5" customHeight="1" thickTop="1" thickBot="1" x14ac:dyDescent="0.25">
      <c r="A12719" s="20" t="str">
        <f t="shared" si="600"/>
        <v>6112HAYNES</v>
      </c>
      <c r="B12719" s="37">
        <v>6112</v>
      </c>
      <c r="C12719" s="37" t="s">
        <v>12312</v>
      </c>
      <c r="D12719" s="38" t="s">
        <v>12112</v>
      </c>
      <c r="E12719" s="39">
        <v>897.83400011112008</v>
      </c>
      <c r="F12719" s="39">
        <f t="shared" si="601"/>
        <v>987.6174001222322</v>
      </c>
      <c r="G12719" s="39">
        <f t="shared" si="602"/>
        <v>1167.1842001444561</v>
      </c>
    </row>
    <row r="12720" spans="1:7" ht="25.5" customHeight="1" thickTop="1" thickBot="1" x14ac:dyDescent="0.25">
      <c r="A12720" s="20" t="str">
        <f t="shared" si="600"/>
        <v>6112HILBERT</v>
      </c>
      <c r="B12720" s="20">
        <v>6112</v>
      </c>
      <c r="C12720" s="20" t="s">
        <v>12313</v>
      </c>
      <c r="D12720" s="21" t="s">
        <v>12112</v>
      </c>
      <c r="E12720" s="22">
        <v>897.83400011112008</v>
      </c>
      <c r="F12720" s="22">
        <f t="shared" si="601"/>
        <v>987.6174001222322</v>
      </c>
      <c r="G12720" s="22">
        <f t="shared" si="602"/>
        <v>1167.1842001444561</v>
      </c>
    </row>
    <row r="12721" spans="1:7" ht="25.5" customHeight="1" thickTop="1" thickBot="1" x14ac:dyDescent="0.25">
      <c r="A12721" s="20" t="str">
        <f t="shared" si="600"/>
        <v>6112MOUNT NASURA</v>
      </c>
      <c r="B12721" s="37">
        <v>6112</v>
      </c>
      <c r="C12721" s="37" t="s">
        <v>12314</v>
      </c>
      <c r="D12721" s="38" t="s">
        <v>12112</v>
      </c>
      <c r="E12721" s="39">
        <v>897.83400011112008</v>
      </c>
      <c r="F12721" s="39">
        <f t="shared" si="601"/>
        <v>987.6174001222322</v>
      </c>
      <c r="G12721" s="39">
        <f t="shared" si="602"/>
        <v>1167.1842001444561</v>
      </c>
    </row>
    <row r="12722" spans="1:7" ht="25.5" customHeight="1" thickTop="1" thickBot="1" x14ac:dyDescent="0.25">
      <c r="A12722" s="20" t="str">
        <f t="shared" si="600"/>
        <v>6112MOUNT RICHON</v>
      </c>
      <c r="B12722" s="20">
        <v>6112</v>
      </c>
      <c r="C12722" s="20" t="s">
        <v>12315</v>
      </c>
      <c r="D12722" s="21" t="s">
        <v>12112</v>
      </c>
      <c r="E12722" s="22">
        <v>897.83400011112008</v>
      </c>
      <c r="F12722" s="22">
        <f t="shared" si="601"/>
        <v>987.6174001222322</v>
      </c>
      <c r="G12722" s="22">
        <f t="shared" si="602"/>
        <v>1167.1842001444561</v>
      </c>
    </row>
    <row r="12723" spans="1:7" ht="25.5" customHeight="1" thickTop="1" thickBot="1" x14ac:dyDescent="0.25">
      <c r="A12723" s="20" t="str">
        <f t="shared" si="600"/>
        <v>6112PIARA WATERS</v>
      </c>
      <c r="B12723" s="37">
        <v>6112</v>
      </c>
      <c r="C12723" s="37" t="s">
        <v>12316</v>
      </c>
      <c r="D12723" s="38" t="s">
        <v>12112</v>
      </c>
      <c r="E12723" s="39">
        <v>897.83400011112008</v>
      </c>
      <c r="F12723" s="39">
        <f t="shared" si="601"/>
        <v>987.6174001222322</v>
      </c>
      <c r="G12723" s="39">
        <f t="shared" si="602"/>
        <v>1167.1842001444561</v>
      </c>
    </row>
    <row r="12724" spans="1:7" ht="25.5" customHeight="1" thickTop="1" thickBot="1" x14ac:dyDescent="0.25">
      <c r="A12724" s="20" t="str">
        <f t="shared" si="600"/>
        <v>6112SEVILLE GROVE</v>
      </c>
      <c r="B12724" s="20">
        <v>6112</v>
      </c>
      <c r="C12724" s="20" t="s">
        <v>12317</v>
      </c>
      <c r="D12724" s="21" t="s">
        <v>12112</v>
      </c>
      <c r="E12724" s="22">
        <v>897.83400011112008</v>
      </c>
      <c r="F12724" s="22">
        <f t="shared" si="601"/>
        <v>987.6174001222322</v>
      </c>
      <c r="G12724" s="22">
        <f t="shared" si="602"/>
        <v>1167.1842001444561</v>
      </c>
    </row>
    <row r="12725" spans="1:7" ht="25.5" customHeight="1" thickTop="1" thickBot="1" x14ac:dyDescent="0.25">
      <c r="A12725" s="20" t="str">
        <f t="shared" si="600"/>
        <v>6112WUNGONG</v>
      </c>
      <c r="B12725" s="37">
        <v>6112</v>
      </c>
      <c r="C12725" s="37" t="s">
        <v>12318</v>
      </c>
      <c r="D12725" s="38" t="s">
        <v>12112</v>
      </c>
      <c r="E12725" s="39">
        <v>897.83400011112008</v>
      </c>
      <c r="F12725" s="39">
        <f t="shared" si="601"/>
        <v>987.6174001222322</v>
      </c>
      <c r="G12725" s="39">
        <f t="shared" si="602"/>
        <v>1167.1842001444561</v>
      </c>
    </row>
    <row r="12726" spans="1:7" ht="25.5" customHeight="1" thickTop="1" thickBot="1" x14ac:dyDescent="0.25">
      <c r="A12726" s="20" t="str">
        <f t="shared" si="600"/>
        <v>6121OAKFORD</v>
      </c>
      <c r="B12726" s="20">
        <v>6121</v>
      </c>
      <c r="C12726" s="20" t="s">
        <v>12319</v>
      </c>
      <c r="D12726" s="21" t="s">
        <v>12112</v>
      </c>
      <c r="E12726" s="22">
        <v>830.62399983551995</v>
      </c>
      <c r="F12726" s="22">
        <f t="shared" si="601"/>
        <v>913.68639981907199</v>
      </c>
      <c r="G12726" s="22">
        <f t="shared" si="602"/>
        <v>1079.8111997861761</v>
      </c>
    </row>
    <row r="12727" spans="1:7" ht="25.5" customHeight="1" thickTop="1" thickBot="1" x14ac:dyDescent="0.25">
      <c r="A12727" s="20" t="str">
        <f t="shared" si="600"/>
        <v>6121OLDBURY</v>
      </c>
      <c r="B12727" s="37">
        <v>6121</v>
      </c>
      <c r="C12727" s="37" t="s">
        <v>12320</v>
      </c>
      <c r="D12727" s="38" t="s">
        <v>12112</v>
      </c>
      <c r="E12727" s="39">
        <v>830.62399983551995</v>
      </c>
      <c r="F12727" s="39">
        <f t="shared" si="601"/>
        <v>913.68639981907199</v>
      </c>
      <c r="G12727" s="39">
        <f t="shared" si="602"/>
        <v>1079.8111997861761</v>
      </c>
    </row>
    <row r="12728" spans="1:7" ht="25.5" customHeight="1" thickTop="1" thickBot="1" x14ac:dyDescent="0.25">
      <c r="A12728" s="20" t="str">
        <f t="shared" si="600"/>
        <v>6122BYFORD</v>
      </c>
      <c r="B12728" s="20">
        <v>6122</v>
      </c>
      <c r="C12728" s="20" t="s">
        <v>12321</v>
      </c>
      <c r="D12728" s="21" t="s">
        <v>12112</v>
      </c>
      <c r="E12728" s="22">
        <v>810.64400011860005</v>
      </c>
      <c r="F12728" s="22">
        <f t="shared" si="601"/>
        <v>891.70840013046018</v>
      </c>
      <c r="G12728" s="22">
        <f t="shared" si="602"/>
        <v>1053.8372001541802</v>
      </c>
    </row>
    <row r="12729" spans="1:7" ht="25.5" customHeight="1" thickTop="1" thickBot="1" x14ac:dyDescent="0.25">
      <c r="A12729" s="20" t="str">
        <f t="shared" si="600"/>
        <v>6122CARDUP</v>
      </c>
      <c r="B12729" s="37">
        <v>6122</v>
      </c>
      <c r="C12729" s="37" t="s">
        <v>12322</v>
      </c>
      <c r="D12729" s="38" t="s">
        <v>12112</v>
      </c>
      <c r="E12729" s="39">
        <v>810.64400011860005</v>
      </c>
      <c r="F12729" s="39">
        <f t="shared" si="601"/>
        <v>891.70840013046018</v>
      </c>
      <c r="G12729" s="39">
        <f t="shared" si="602"/>
        <v>1053.8372001541802</v>
      </c>
    </row>
    <row r="12730" spans="1:7" ht="25.5" customHeight="1" thickTop="1" thickBot="1" x14ac:dyDescent="0.25">
      <c r="A12730" s="20" t="str">
        <f t="shared" si="600"/>
        <v>6122DARLING DOWNS</v>
      </c>
      <c r="B12730" s="20">
        <v>6122</v>
      </c>
      <c r="C12730" s="20" t="s">
        <v>12323</v>
      </c>
      <c r="D12730" s="21" t="s">
        <v>12112</v>
      </c>
      <c r="E12730" s="22">
        <v>810.64400011860005</v>
      </c>
      <c r="F12730" s="22">
        <f t="shared" si="601"/>
        <v>891.70840013046018</v>
      </c>
      <c r="G12730" s="22">
        <f t="shared" si="602"/>
        <v>1053.8372001541802</v>
      </c>
    </row>
    <row r="12731" spans="1:7" ht="25.5" customHeight="1" thickTop="1" thickBot="1" x14ac:dyDescent="0.25">
      <c r="A12731" s="20" t="str">
        <f t="shared" si="600"/>
        <v>6122KARRAKUP</v>
      </c>
      <c r="B12731" s="37">
        <v>6122</v>
      </c>
      <c r="C12731" s="37" t="s">
        <v>12324</v>
      </c>
      <c r="D12731" s="38" t="s">
        <v>12112</v>
      </c>
      <c r="E12731" s="39">
        <v>810.64400011860005</v>
      </c>
      <c r="F12731" s="39">
        <f t="shared" si="601"/>
        <v>891.70840013046018</v>
      </c>
      <c r="G12731" s="39">
        <f t="shared" si="602"/>
        <v>1053.8372001541802</v>
      </c>
    </row>
    <row r="12732" spans="1:7" ht="25.5" customHeight="1" thickTop="1" thickBot="1" x14ac:dyDescent="0.25">
      <c r="A12732" s="20" t="str">
        <f t="shared" si="600"/>
        <v>6123MUNDIJONG</v>
      </c>
      <c r="B12732" s="20">
        <v>6123</v>
      </c>
      <c r="C12732" s="20" t="s">
        <v>12325</v>
      </c>
      <c r="D12732" s="21" t="s">
        <v>12112</v>
      </c>
      <c r="E12732" s="22">
        <v>805.91200038635998</v>
      </c>
      <c r="F12732" s="22">
        <f t="shared" si="601"/>
        <v>886.50320042499607</v>
      </c>
      <c r="G12732" s="22">
        <f t="shared" si="602"/>
        <v>1047.685600502268</v>
      </c>
    </row>
    <row r="12733" spans="1:7" ht="25.5" customHeight="1" thickTop="1" thickBot="1" x14ac:dyDescent="0.25">
      <c r="A12733" s="20" t="str">
        <f t="shared" si="600"/>
        <v>6123WHITBY</v>
      </c>
      <c r="B12733" s="37">
        <v>6123</v>
      </c>
      <c r="C12733" s="37" t="s">
        <v>12326</v>
      </c>
      <c r="D12733" s="38" t="s">
        <v>12112</v>
      </c>
      <c r="E12733" s="39">
        <v>805.91200038635998</v>
      </c>
      <c r="F12733" s="39">
        <f t="shared" si="601"/>
        <v>886.50320042499607</v>
      </c>
      <c r="G12733" s="39">
        <f t="shared" si="602"/>
        <v>1047.685600502268</v>
      </c>
    </row>
    <row r="12734" spans="1:7" ht="25.5" customHeight="1" thickTop="1" thickBot="1" x14ac:dyDescent="0.25">
      <c r="A12734" s="20" t="str">
        <f t="shared" si="600"/>
        <v>6124JARRAHDALE</v>
      </c>
      <c r="B12734" s="20">
        <v>6124</v>
      </c>
      <c r="C12734" s="20" t="s">
        <v>12327</v>
      </c>
      <c r="D12734" s="21" t="s">
        <v>12112</v>
      </c>
      <c r="E12734" s="22">
        <v>992.75599987932003</v>
      </c>
      <c r="F12734" s="22">
        <f t="shared" si="601"/>
        <v>1092.0315998672522</v>
      </c>
      <c r="G12734" s="22">
        <f t="shared" si="602"/>
        <v>1290.5827998431162</v>
      </c>
    </row>
    <row r="12735" spans="1:7" ht="25.5" customHeight="1" thickTop="1" thickBot="1" x14ac:dyDescent="0.25">
      <c r="A12735" s="20" t="str">
        <f t="shared" si="600"/>
        <v>6125HOPELAND</v>
      </c>
      <c r="B12735" s="37">
        <v>6125</v>
      </c>
      <c r="C12735" s="37" t="s">
        <v>8841</v>
      </c>
      <c r="D12735" s="38" t="s">
        <v>12112</v>
      </c>
      <c r="E12735" s="39">
        <v>752.0160002570401</v>
      </c>
      <c r="F12735" s="39">
        <f t="shared" si="601"/>
        <v>827.21760028274423</v>
      </c>
      <c r="G12735" s="39">
        <f t="shared" si="602"/>
        <v>977.62080033415214</v>
      </c>
    </row>
    <row r="12736" spans="1:7" ht="25.5" customHeight="1" thickTop="1" thickBot="1" x14ac:dyDescent="0.25">
      <c r="A12736" s="20" t="str">
        <f t="shared" si="600"/>
        <v>6125MARDELLA</v>
      </c>
      <c r="B12736" s="20">
        <v>6125</v>
      </c>
      <c r="C12736" s="20" t="s">
        <v>12328</v>
      </c>
      <c r="D12736" s="21" t="s">
        <v>12112</v>
      </c>
      <c r="E12736" s="22">
        <v>752.0160002570401</v>
      </c>
      <c r="F12736" s="22">
        <f t="shared" si="601"/>
        <v>827.21760028274423</v>
      </c>
      <c r="G12736" s="22">
        <f t="shared" si="602"/>
        <v>977.62080033415214</v>
      </c>
    </row>
    <row r="12737" spans="1:7" ht="25.5" customHeight="1" thickTop="1" thickBot="1" x14ac:dyDescent="0.25">
      <c r="A12737" s="20" t="str">
        <f t="shared" si="600"/>
        <v>6125SERPENTINE</v>
      </c>
      <c r="B12737" s="37">
        <v>6125</v>
      </c>
      <c r="C12737" s="37" t="s">
        <v>6557</v>
      </c>
      <c r="D12737" s="38" t="s">
        <v>12112</v>
      </c>
      <c r="E12737" s="39">
        <v>752.0160002570401</v>
      </c>
      <c r="F12737" s="39">
        <f t="shared" si="601"/>
        <v>827.21760028274423</v>
      </c>
      <c r="G12737" s="39">
        <f t="shared" si="602"/>
        <v>977.62080033415214</v>
      </c>
    </row>
    <row r="12738" spans="1:7" ht="25.5" customHeight="1" thickTop="1" thickBot="1" x14ac:dyDescent="0.25">
      <c r="A12738" s="20" t="str">
        <f t="shared" si="600"/>
        <v>6126KEYSBROOK</v>
      </c>
      <c r="B12738" s="20">
        <v>6126</v>
      </c>
      <c r="C12738" s="20" t="s">
        <v>12329</v>
      </c>
      <c r="D12738" s="21" t="s">
        <v>12112</v>
      </c>
      <c r="E12738" s="22">
        <v>951.59199959807995</v>
      </c>
      <c r="F12738" s="22">
        <f t="shared" si="601"/>
        <v>1046.751199557888</v>
      </c>
      <c r="G12738" s="22">
        <f t="shared" si="602"/>
        <v>1237.069599477504</v>
      </c>
    </row>
    <row r="12739" spans="1:7" ht="25.5" customHeight="1" thickTop="1" thickBot="1" x14ac:dyDescent="0.25">
      <c r="A12739" s="20" t="str">
        <f t="shared" si="600"/>
        <v>6147LANGFORD</v>
      </c>
      <c r="B12739" s="37">
        <v>6147</v>
      </c>
      <c r="C12739" s="37" t="s">
        <v>12330</v>
      </c>
      <c r="D12739" s="38" t="s">
        <v>12112</v>
      </c>
      <c r="E12739" s="39">
        <v>858.19599979116003</v>
      </c>
      <c r="F12739" s="39">
        <f t="shared" si="601"/>
        <v>944.01559977027614</v>
      </c>
      <c r="G12739" s="39">
        <f t="shared" si="602"/>
        <v>1115.6547997285081</v>
      </c>
    </row>
    <row r="12740" spans="1:7" ht="25.5" customHeight="1" thickTop="1" thickBot="1" x14ac:dyDescent="0.25">
      <c r="A12740" s="20" t="str">
        <f t="shared" si="600"/>
        <v>6147LYNWOOD</v>
      </c>
      <c r="B12740" s="20">
        <v>6147</v>
      </c>
      <c r="C12740" s="20" t="s">
        <v>2938</v>
      </c>
      <c r="D12740" s="21" t="s">
        <v>12112</v>
      </c>
      <c r="E12740" s="22">
        <v>858.19599979116003</v>
      </c>
      <c r="F12740" s="22">
        <f t="shared" si="601"/>
        <v>944.01559977027614</v>
      </c>
      <c r="G12740" s="22">
        <f t="shared" si="602"/>
        <v>1115.6547997285081</v>
      </c>
    </row>
    <row r="12741" spans="1:7" ht="25.5" customHeight="1" thickTop="1" thickBot="1" x14ac:dyDescent="0.25">
      <c r="A12741" s="20" t="str">
        <f t="shared" ref="A12741:A12804" si="603">CONCATENATE(B12741,C12741)</f>
        <v>6147PARKWOOD</v>
      </c>
      <c r="B12741" s="37">
        <v>6147</v>
      </c>
      <c r="C12741" s="37" t="s">
        <v>8153</v>
      </c>
      <c r="D12741" s="38" t="s">
        <v>12112</v>
      </c>
      <c r="E12741" s="39">
        <v>858.19599979116003</v>
      </c>
      <c r="F12741" s="39">
        <f t="shared" ref="F12741:F12804" si="604">1.1*E12741</f>
        <v>944.01559977027614</v>
      </c>
      <c r="G12741" s="39">
        <f t="shared" ref="G12741:G12804" si="605">1.3*E12741</f>
        <v>1115.6547997285081</v>
      </c>
    </row>
    <row r="12742" spans="1:7" ht="25.5" customHeight="1" thickTop="1" thickBot="1" x14ac:dyDescent="0.25">
      <c r="A12742" s="20" t="str">
        <f t="shared" si="603"/>
        <v>6148FERNDALE</v>
      </c>
      <c r="B12742" s="20">
        <v>6148</v>
      </c>
      <c r="C12742" s="20" t="s">
        <v>7391</v>
      </c>
      <c r="D12742" s="21" t="s">
        <v>12112</v>
      </c>
      <c r="E12742" s="22">
        <v>793.26600040716005</v>
      </c>
      <c r="F12742" s="22">
        <f t="shared" si="604"/>
        <v>872.59260044787618</v>
      </c>
      <c r="G12742" s="22">
        <f t="shared" si="605"/>
        <v>1031.2458005293081</v>
      </c>
    </row>
    <row r="12743" spans="1:7" ht="25.5" customHeight="1" thickTop="1" thickBot="1" x14ac:dyDescent="0.25">
      <c r="A12743" s="20" t="str">
        <f t="shared" si="603"/>
        <v>6148RIVERTON</v>
      </c>
      <c r="B12743" s="37">
        <v>6148</v>
      </c>
      <c r="C12743" s="37" t="s">
        <v>8742</v>
      </c>
      <c r="D12743" s="38" t="s">
        <v>12112</v>
      </c>
      <c r="E12743" s="39">
        <v>793.26600040716005</v>
      </c>
      <c r="F12743" s="39">
        <f t="shared" si="604"/>
        <v>872.59260044787618</v>
      </c>
      <c r="G12743" s="39">
        <f t="shared" si="605"/>
        <v>1031.2458005293081</v>
      </c>
    </row>
    <row r="12744" spans="1:7" ht="25.5" customHeight="1" thickTop="1" thickBot="1" x14ac:dyDescent="0.25">
      <c r="A12744" s="20" t="str">
        <f t="shared" si="603"/>
        <v>6148ROSSMOYNE</v>
      </c>
      <c r="B12744" s="20">
        <v>6148</v>
      </c>
      <c r="C12744" s="20" t="s">
        <v>12331</v>
      </c>
      <c r="D12744" s="21" t="s">
        <v>12112</v>
      </c>
      <c r="E12744" s="22">
        <v>793.26600040716005</v>
      </c>
      <c r="F12744" s="22">
        <f t="shared" si="604"/>
        <v>872.59260044787618</v>
      </c>
      <c r="G12744" s="22">
        <f t="shared" si="605"/>
        <v>1031.2458005293081</v>
      </c>
    </row>
    <row r="12745" spans="1:7" ht="25.5" customHeight="1" thickTop="1" thickBot="1" x14ac:dyDescent="0.25">
      <c r="A12745" s="20" t="str">
        <f t="shared" si="603"/>
        <v>6148SHELLEY</v>
      </c>
      <c r="B12745" s="37">
        <v>6148</v>
      </c>
      <c r="C12745" s="37" t="s">
        <v>7132</v>
      </c>
      <c r="D12745" s="38" t="s">
        <v>12112</v>
      </c>
      <c r="E12745" s="39">
        <v>793.26600040716005</v>
      </c>
      <c r="F12745" s="39">
        <f t="shared" si="604"/>
        <v>872.59260044787618</v>
      </c>
      <c r="G12745" s="39">
        <f t="shared" si="605"/>
        <v>1031.2458005293081</v>
      </c>
    </row>
    <row r="12746" spans="1:7" ht="25.5" customHeight="1" thickTop="1" thickBot="1" x14ac:dyDescent="0.25">
      <c r="A12746" s="20" t="str">
        <f t="shared" si="603"/>
        <v>6149BULL CREEK</v>
      </c>
      <c r="B12746" s="20">
        <v>6149</v>
      </c>
      <c r="C12746" s="20" t="s">
        <v>10962</v>
      </c>
      <c r="D12746" s="21" t="s">
        <v>12112</v>
      </c>
      <c r="E12746" s="22">
        <v>841.96200010344</v>
      </c>
      <c r="F12746" s="22">
        <f t="shared" si="604"/>
        <v>926.15820011378412</v>
      </c>
      <c r="G12746" s="22">
        <f t="shared" si="605"/>
        <v>1094.550600134472</v>
      </c>
    </row>
    <row r="12747" spans="1:7" ht="25.5" customHeight="1" thickTop="1" thickBot="1" x14ac:dyDescent="0.25">
      <c r="A12747" s="20" t="str">
        <f t="shared" si="603"/>
        <v>6149LEEMING</v>
      </c>
      <c r="B12747" s="37">
        <v>6149</v>
      </c>
      <c r="C12747" s="37" t="s">
        <v>12332</v>
      </c>
      <c r="D12747" s="38" t="s">
        <v>12112</v>
      </c>
      <c r="E12747" s="39">
        <v>841.96200010344</v>
      </c>
      <c r="F12747" s="39">
        <f t="shared" si="604"/>
        <v>926.15820011378412</v>
      </c>
      <c r="G12747" s="39">
        <f t="shared" si="605"/>
        <v>1094.550600134472</v>
      </c>
    </row>
    <row r="12748" spans="1:7" ht="25.5" customHeight="1" thickTop="1" thickBot="1" x14ac:dyDescent="0.25">
      <c r="A12748" s="20" t="str">
        <f t="shared" si="603"/>
        <v>6150BATEMAN</v>
      </c>
      <c r="B12748" s="20">
        <v>6150</v>
      </c>
      <c r="C12748" s="20" t="s">
        <v>12333</v>
      </c>
      <c r="D12748" s="21" t="s">
        <v>12112</v>
      </c>
      <c r="E12748" s="22">
        <v>911.23200033732007</v>
      </c>
      <c r="F12748" s="22">
        <f t="shared" si="604"/>
        <v>1002.3552003710522</v>
      </c>
      <c r="G12748" s="22">
        <f t="shared" si="605"/>
        <v>1184.6016004385162</v>
      </c>
    </row>
    <row r="12749" spans="1:7" ht="25.5" customHeight="1" thickTop="1" thickBot="1" x14ac:dyDescent="0.25">
      <c r="A12749" s="20" t="str">
        <f t="shared" si="603"/>
        <v>6150MURDOCH</v>
      </c>
      <c r="B12749" s="37">
        <v>6150</v>
      </c>
      <c r="C12749" s="37" t="s">
        <v>12334</v>
      </c>
      <c r="D12749" s="38" t="s">
        <v>12112</v>
      </c>
      <c r="E12749" s="39">
        <v>911.23200033732007</v>
      </c>
      <c r="F12749" s="39">
        <f t="shared" si="604"/>
        <v>1002.3552003710522</v>
      </c>
      <c r="G12749" s="39">
        <f t="shared" si="605"/>
        <v>1184.6016004385162</v>
      </c>
    </row>
    <row r="12750" spans="1:7" ht="25.5" customHeight="1" thickTop="1" thickBot="1" x14ac:dyDescent="0.25">
      <c r="A12750" s="20" t="str">
        <f t="shared" si="603"/>
        <v>6150WINTHROP</v>
      </c>
      <c r="B12750" s="20">
        <v>6150</v>
      </c>
      <c r="C12750" s="20" t="s">
        <v>12335</v>
      </c>
      <c r="D12750" s="21" t="s">
        <v>12112</v>
      </c>
      <c r="E12750" s="22">
        <v>911.23200033732007</v>
      </c>
      <c r="F12750" s="22">
        <f t="shared" si="604"/>
        <v>1002.3552003710522</v>
      </c>
      <c r="G12750" s="22">
        <f t="shared" si="605"/>
        <v>1184.6016004385162</v>
      </c>
    </row>
    <row r="12751" spans="1:7" ht="25.5" customHeight="1" thickTop="1" thickBot="1" x14ac:dyDescent="0.25">
      <c r="A12751" s="20" t="str">
        <f t="shared" si="603"/>
        <v>6151KENSINGTON</v>
      </c>
      <c r="B12751" s="37">
        <v>6151</v>
      </c>
      <c r="C12751" s="37" t="s">
        <v>851</v>
      </c>
      <c r="D12751" s="38" t="s">
        <v>12112</v>
      </c>
      <c r="E12751" s="39">
        <v>810.89199988608004</v>
      </c>
      <c r="F12751" s="39">
        <f t="shared" si="604"/>
        <v>891.98119987468817</v>
      </c>
      <c r="G12751" s="39">
        <f t="shared" si="605"/>
        <v>1054.1595998519042</v>
      </c>
    </row>
    <row r="12752" spans="1:7" ht="25.5" customHeight="1" thickTop="1" thickBot="1" x14ac:dyDescent="0.25">
      <c r="A12752" s="20" t="str">
        <f t="shared" si="603"/>
        <v>6151SOUTH PERTH</v>
      </c>
      <c r="B12752" s="20">
        <v>6151</v>
      </c>
      <c r="C12752" s="20" t="s">
        <v>12336</v>
      </c>
      <c r="D12752" s="21" t="s">
        <v>12112</v>
      </c>
      <c r="E12752" s="22">
        <v>810.89199988608004</v>
      </c>
      <c r="F12752" s="22">
        <f t="shared" si="604"/>
        <v>891.98119987468817</v>
      </c>
      <c r="G12752" s="22">
        <f t="shared" si="605"/>
        <v>1054.1595998519042</v>
      </c>
    </row>
    <row r="12753" spans="1:7" ht="25.5" customHeight="1" thickTop="1" thickBot="1" x14ac:dyDescent="0.25">
      <c r="A12753" s="20" t="str">
        <f t="shared" si="603"/>
        <v>6152COMO</v>
      </c>
      <c r="B12753" s="37">
        <v>6152</v>
      </c>
      <c r="C12753" s="37" t="s">
        <v>1272</v>
      </c>
      <c r="D12753" s="38" t="s">
        <v>12112</v>
      </c>
      <c r="E12753" s="39">
        <v>848.81000014535994</v>
      </c>
      <c r="F12753" s="39">
        <f t="shared" si="604"/>
        <v>933.69100015989602</v>
      </c>
      <c r="G12753" s="39">
        <f t="shared" si="605"/>
        <v>1103.453000188968</v>
      </c>
    </row>
    <row r="12754" spans="1:7" ht="25.5" customHeight="1" thickTop="1" thickBot="1" x14ac:dyDescent="0.25">
      <c r="A12754" s="20" t="str">
        <f t="shared" si="603"/>
        <v>6152KARAWARA</v>
      </c>
      <c r="B12754" s="20">
        <v>6152</v>
      </c>
      <c r="C12754" s="20" t="s">
        <v>12337</v>
      </c>
      <c r="D12754" s="21" t="s">
        <v>12112</v>
      </c>
      <c r="E12754" s="22">
        <v>848.81000014535994</v>
      </c>
      <c r="F12754" s="22">
        <f t="shared" si="604"/>
        <v>933.69100015989602</v>
      </c>
      <c r="G12754" s="22">
        <f t="shared" si="605"/>
        <v>1103.453000188968</v>
      </c>
    </row>
    <row r="12755" spans="1:7" ht="25.5" customHeight="1" thickTop="1" thickBot="1" x14ac:dyDescent="0.25">
      <c r="A12755" s="20" t="str">
        <f t="shared" si="603"/>
        <v>6152MANNING</v>
      </c>
      <c r="B12755" s="37">
        <v>6152</v>
      </c>
      <c r="C12755" s="37" t="s">
        <v>12338</v>
      </c>
      <c r="D12755" s="38" t="s">
        <v>12112</v>
      </c>
      <c r="E12755" s="39">
        <v>848.81000014535994</v>
      </c>
      <c r="F12755" s="39">
        <f t="shared" si="604"/>
        <v>933.69100015989602</v>
      </c>
      <c r="G12755" s="39">
        <f t="shared" si="605"/>
        <v>1103.453000188968</v>
      </c>
    </row>
    <row r="12756" spans="1:7" ht="25.5" customHeight="1" thickTop="1" thickBot="1" x14ac:dyDescent="0.25">
      <c r="A12756" s="20" t="str">
        <f t="shared" si="603"/>
        <v>6152SALTER POINT</v>
      </c>
      <c r="B12756" s="20">
        <v>6152</v>
      </c>
      <c r="C12756" s="20" t="s">
        <v>12339</v>
      </c>
      <c r="D12756" s="21" t="s">
        <v>12112</v>
      </c>
      <c r="E12756" s="22">
        <v>848.81000014535994</v>
      </c>
      <c r="F12756" s="22">
        <f t="shared" si="604"/>
        <v>933.69100015989602</v>
      </c>
      <c r="G12756" s="22">
        <f t="shared" si="605"/>
        <v>1103.453000188968</v>
      </c>
    </row>
    <row r="12757" spans="1:7" ht="25.5" customHeight="1" thickTop="1" thickBot="1" x14ac:dyDescent="0.25">
      <c r="A12757" s="20" t="str">
        <f t="shared" si="603"/>
        <v>6152WATERFORD</v>
      </c>
      <c r="B12757" s="37">
        <v>6152</v>
      </c>
      <c r="C12757" s="37" t="s">
        <v>8050</v>
      </c>
      <c r="D12757" s="38" t="s">
        <v>12112</v>
      </c>
      <c r="E12757" s="39">
        <v>848.81000014535994</v>
      </c>
      <c r="F12757" s="39">
        <f t="shared" si="604"/>
        <v>933.69100015989602</v>
      </c>
      <c r="G12757" s="39">
        <f t="shared" si="605"/>
        <v>1103.453000188968</v>
      </c>
    </row>
    <row r="12758" spans="1:7" ht="25.5" customHeight="1" thickTop="1" thickBot="1" x14ac:dyDescent="0.25">
      <c r="A12758" s="20" t="str">
        <f t="shared" si="603"/>
        <v>6153APPLECROSS</v>
      </c>
      <c r="B12758" s="20">
        <v>6153</v>
      </c>
      <c r="C12758" s="20" t="s">
        <v>12340</v>
      </c>
      <c r="D12758" s="21" t="s">
        <v>12112</v>
      </c>
      <c r="E12758" s="22">
        <v>847.52200011240006</v>
      </c>
      <c r="F12758" s="22">
        <f t="shared" si="604"/>
        <v>932.27420012364018</v>
      </c>
      <c r="G12758" s="22">
        <f t="shared" si="605"/>
        <v>1101.7786001461202</v>
      </c>
    </row>
    <row r="12759" spans="1:7" ht="25.5" customHeight="1" thickTop="1" thickBot="1" x14ac:dyDescent="0.25">
      <c r="A12759" s="20" t="str">
        <f t="shared" si="603"/>
        <v>6153ARDROSS</v>
      </c>
      <c r="B12759" s="37">
        <v>6153</v>
      </c>
      <c r="C12759" s="37" t="s">
        <v>12341</v>
      </c>
      <c r="D12759" s="38" t="s">
        <v>12112</v>
      </c>
      <c r="E12759" s="39">
        <v>847.52200011240006</v>
      </c>
      <c r="F12759" s="39">
        <f t="shared" si="604"/>
        <v>932.27420012364018</v>
      </c>
      <c r="G12759" s="39">
        <f t="shared" si="605"/>
        <v>1101.7786001461202</v>
      </c>
    </row>
    <row r="12760" spans="1:7" ht="25.5" customHeight="1" thickTop="1" thickBot="1" x14ac:dyDescent="0.25">
      <c r="A12760" s="20" t="str">
        <f t="shared" si="603"/>
        <v>6153BRENTWOOD</v>
      </c>
      <c r="B12760" s="20">
        <v>6153</v>
      </c>
      <c r="C12760" s="20" t="s">
        <v>11847</v>
      </c>
      <c r="D12760" s="21" t="s">
        <v>12112</v>
      </c>
      <c r="E12760" s="22">
        <v>847.52200011240006</v>
      </c>
      <c r="F12760" s="22">
        <f t="shared" si="604"/>
        <v>932.27420012364018</v>
      </c>
      <c r="G12760" s="22">
        <f t="shared" si="605"/>
        <v>1101.7786001461202</v>
      </c>
    </row>
    <row r="12761" spans="1:7" ht="25.5" customHeight="1" thickTop="1" thickBot="1" x14ac:dyDescent="0.25">
      <c r="A12761" s="20" t="str">
        <f t="shared" si="603"/>
        <v>6153MOUNT PLEASANT</v>
      </c>
      <c r="B12761" s="37">
        <v>6153</v>
      </c>
      <c r="C12761" s="37" t="s">
        <v>3199</v>
      </c>
      <c r="D12761" s="38" t="s">
        <v>12112</v>
      </c>
      <c r="E12761" s="39">
        <v>847.52200011240006</v>
      </c>
      <c r="F12761" s="39">
        <f t="shared" si="604"/>
        <v>932.27420012364018</v>
      </c>
      <c r="G12761" s="39">
        <f t="shared" si="605"/>
        <v>1101.7786001461202</v>
      </c>
    </row>
    <row r="12762" spans="1:7" ht="25.5" customHeight="1" thickTop="1" thickBot="1" x14ac:dyDescent="0.25">
      <c r="A12762" s="20" t="str">
        <f t="shared" si="603"/>
        <v>6154ALFRED COVE</v>
      </c>
      <c r="B12762" s="20">
        <v>6154</v>
      </c>
      <c r="C12762" s="20" t="s">
        <v>12342</v>
      </c>
      <c r="D12762" s="21" t="s">
        <v>12112</v>
      </c>
      <c r="E12762" s="22">
        <v>811.98400003068002</v>
      </c>
      <c r="F12762" s="22">
        <f t="shared" si="604"/>
        <v>893.18240003374808</v>
      </c>
      <c r="G12762" s="22">
        <f t="shared" si="605"/>
        <v>1055.579200039884</v>
      </c>
    </row>
    <row r="12763" spans="1:7" ht="25.5" customHeight="1" thickTop="1" thickBot="1" x14ac:dyDescent="0.25">
      <c r="A12763" s="20" t="str">
        <f t="shared" si="603"/>
        <v>6154BOORAGOON</v>
      </c>
      <c r="B12763" s="37">
        <v>6154</v>
      </c>
      <c r="C12763" s="37" t="s">
        <v>12343</v>
      </c>
      <c r="D12763" s="38" t="s">
        <v>12112</v>
      </c>
      <c r="E12763" s="39">
        <v>811.98400003068002</v>
      </c>
      <c r="F12763" s="39">
        <f t="shared" si="604"/>
        <v>893.18240003374808</v>
      </c>
      <c r="G12763" s="39">
        <f t="shared" si="605"/>
        <v>1055.579200039884</v>
      </c>
    </row>
    <row r="12764" spans="1:7" ht="25.5" customHeight="1" thickTop="1" thickBot="1" x14ac:dyDescent="0.25">
      <c r="A12764" s="20" t="str">
        <f t="shared" si="603"/>
        <v>6154MYAREE</v>
      </c>
      <c r="B12764" s="20">
        <v>6154</v>
      </c>
      <c r="C12764" s="20" t="s">
        <v>12344</v>
      </c>
      <c r="D12764" s="21" t="s">
        <v>12112</v>
      </c>
      <c r="E12764" s="22">
        <v>811.98400003068002</v>
      </c>
      <c r="F12764" s="22">
        <f t="shared" si="604"/>
        <v>893.18240003374808</v>
      </c>
      <c r="G12764" s="22">
        <f t="shared" si="605"/>
        <v>1055.579200039884</v>
      </c>
    </row>
    <row r="12765" spans="1:7" ht="25.5" customHeight="1" thickTop="1" thickBot="1" x14ac:dyDescent="0.25">
      <c r="A12765" s="20" t="str">
        <f t="shared" si="603"/>
        <v>6155CANNING VALE</v>
      </c>
      <c r="B12765" s="37">
        <v>6155</v>
      </c>
      <c r="C12765" s="37" t="s">
        <v>12345</v>
      </c>
      <c r="D12765" s="38" t="s">
        <v>12112</v>
      </c>
      <c r="E12765" s="39">
        <v>823.10200025964002</v>
      </c>
      <c r="F12765" s="39">
        <f t="shared" si="604"/>
        <v>905.41220028560406</v>
      </c>
      <c r="G12765" s="39">
        <f t="shared" si="605"/>
        <v>1070.0326003375321</v>
      </c>
    </row>
    <row r="12766" spans="1:7" ht="25.5" customHeight="1" thickTop="1" thickBot="1" x14ac:dyDescent="0.25">
      <c r="A12766" s="20" t="str">
        <f t="shared" si="603"/>
        <v>6155WILLETTON</v>
      </c>
      <c r="B12766" s="20">
        <v>6155</v>
      </c>
      <c r="C12766" s="20" t="s">
        <v>12346</v>
      </c>
      <c r="D12766" s="21" t="s">
        <v>12112</v>
      </c>
      <c r="E12766" s="22">
        <v>823.10200025964002</v>
      </c>
      <c r="F12766" s="22">
        <f t="shared" si="604"/>
        <v>905.41220028560406</v>
      </c>
      <c r="G12766" s="22">
        <f t="shared" si="605"/>
        <v>1070.0326003375321</v>
      </c>
    </row>
    <row r="12767" spans="1:7" ht="25.5" customHeight="1" thickTop="1" thickBot="1" x14ac:dyDescent="0.25">
      <c r="A12767" s="20" t="str">
        <f t="shared" si="603"/>
        <v>6156ATTADALE</v>
      </c>
      <c r="B12767" s="37">
        <v>6156</v>
      </c>
      <c r="C12767" s="37" t="s">
        <v>12347</v>
      </c>
      <c r="D12767" s="38" t="s">
        <v>12112</v>
      </c>
      <c r="E12767" s="39">
        <v>837.56000042964001</v>
      </c>
      <c r="F12767" s="39">
        <f t="shared" si="604"/>
        <v>921.31600047260406</v>
      </c>
      <c r="G12767" s="39">
        <f t="shared" si="605"/>
        <v>1088.828000558532</v>
      </c>
    </row>
    <row r="12768" spans="1:7" ht="25.5" customHeight="1" thickTop="1" thickBot="1" x14ac:dyDescent="0.25">
      <c r="A12768" s="20" t="str">
        <f t="shared" si="603"/>
        <v>6156MELVILLE</v>
      </c>
      <c r="B12768" s="20">
        <v>6156</v>
      </c>
      <c r="C12768" s="20" t="s">
        <v>1632</v>
      </c>
      <c r="D12768" s="21" t="s">
        <v>12112</v>
      </c>
      <c r="E12768" s="22">
        <v>837.56000042964001</v>
      </c>
      <c r="F12768" s="22">
        <f t="shared" si="604"/>
        <v>921.31600047260406</v>
      </c>
      <c r="G12768" s="22">
        <f t="shared" si="605"/>
        <v>1088.828000558532</v>
      </c>
    </row>
    <row r="12769" spans="1:7" ht="25.5" customHeight="1" thickTop="1" thickBot="1" x14ac:dyDescent="0.25">
      <c r="A12769" s="20" t="str">
        <f t="shared" si="603"/>
        <v>6156WILLAGEE</v>
      </c>
      <c r="B12769" s="37">
        <v>6156</v>
      </c>
      <c r="C12769" s="37" t="s">
        <v>12348</v>
      </c>
      <c r="D12769" s="38" t="s">
        <v>12112</v>
      </c>
      <c r="E12769" s="39">
        <v>837.56000042964001</v>
      </c>
      <c r="F12769" s="39">
        <f t="shared" si="604"/>
        <v>921.31600047260406</v>
      </c>
      <c r="G12769" s="39">
        <f t="shared" si="605"/>
        <v>1088.828000558532</v>
      </c>
    </row>
    <row r="12770" spans="1:7" ht="25.5" customHeight="1" thickTop="1" thickBot="1" x14ac:dyDescent="0.25">
      <c r="A12770" s="20" t="str">
        <f t="shared" si="603"/>
        <v>6157BICTON</v>
      </c>
      <c r="B12770" s="20">
        <v>6157</v>
      </c>
      <c r="C12770" s="20" t="s">
        <v>12349</v>
      </c>
      <c r="D12770" s="21" t="s">
        <v>12112</v>
      </c>
      <c r="E12770" s="22">
        <v>823.87599997391999</v>
      </c>
      <c r="F12770" s="22">
        <f t="shared" si="604"/>
        <v>906.26359997131203</v>
      </c>
      <c r="G12770" s="22">
        <f t="shared" si="605"/>
        <v>1071.0387999660961</v>
      </c>
    </row>
    <row r="12771" spans="1:7" ht="25.5" customHeight="1" thickTop="1" thickBot="1" x14ac:dyDescent="0.25">
      <c r="A12771" s="20" t="str">
        <f t="shared" si="603"/>
        <v>6157PALMYRA</v>
      </c>
      <c r="B12771" s="37">
        <v>6157</v>
      </c>
      <c r="C12771" s="37" t="s">
        <v>10046</v>
      </c>
      <c r="D12771" s="38" t="s">
        <v>12112</v>
      </c>
      <c r="E12771" s="39">
        <v>823.87599997391999</v>
      </c>
      <c r="F12771" s="39">
        <f t="shared" si="604"/>
        <v>906.26359997131203</v>
      </c>
      <c r="G12771" s="39">
        <f t="shared" si="605"/>
        <v>1071.0387999660961</v>
      </c>
    </row>
    <row r="12772" spans="1:7" ht="25.5" customHeight="1" thickTop="1" thickBot="1" x14ac:dyDescent="0.25">
      <c r="A12772" s="20" t="str">
        <f t="shared" si="603"/>
        <v>6158EAST FREMANTLE</v>
      </c>
      <c r="B12772" s="20">
        <v>6158</v>
      </c>
      <c r="C12772" s="20" t="s">
        <v>12350</v>
      </c>
      <c r="D12772" s="21" t="s">
        <v>12112</v>
      </c>
      <c r="E12772" s="22">
        <v>868.14599984580002</v>
      </c>
      <c r="F12772" s="22">
        <f t="shared" si="604"/>
        <v>954.96059983038015</v>
      </c>
      <c r="G12772" s="22">
        <f t="shared" si="605"/>
        <v>1128.5897997995401</v>
      </c>
    </row>
    <row r="12773" spans="1:7" ht="25.5" customHeight="1" thickTop="1" thickBot="1" x14ac:dyDescent="0.25">
      <c r="A12773" s="20" t="str">
        <f t="shared" si="603"/>
        <v>6159NORTH FREMANTLE</v>
      </c>
      <c r="B12773" s="37">
        <v>6159</v>
      </c>
      <c r="C12773" s="37" t="s">
        <v>12351</v>
      </c>
      <c r="D12773" s="38" t="s">
        <v>12112</v>
      </c>
      <c r="E12773" s="39">
        <v>999.9640003915199</v>
      </c>
      <c r="F12773" s="39">
        <f t="shared" si="604"/>
        <v>1099.9604004306721</v>
      </c>
      <c r="G12773" s="39">
        <f t="shared" si="605"/>
        <v>1299.9532005089759</v>
      </c>
    </row>
    <row r="12774" spans="1:7" ht="25.5" customHeight="1" thickTop="1" thickBot="1" x14ac:dyDescent="0.25">
      <c r="A12774" s="20" t="str">
        <f t="shared" si="603"/>
        <v>6160FREMANTLE</v>
      </c>
      <c r="B12774" s="20">
        <v>6160</v>
      </c>
      <c r="C12774" s="20" t="s">
        <v>12352</v>
      </c>
      <c r="D12774" s="21" t="s">
        <v>12112</v>
      </c>
      <c r="E12774" s="22">
        <v>922.90199955827995</v>
      </c>
      <c r="F12774" s="22">
        <f t="shared" si="604"/>
        <v>1015.192199514108</v>
      </c>
      <c r="G12774" s="22">
        <f t="shared" si="605"/>
        <v>1199.7725994257639</v>
      </c>
    </row>
    <row r="12775" spans="1:7" ht="25.5" customHeight="1" thickTop="1" thickBot="1" x14ac:dyDescent="0.25">
      <c r="A12775" s="20" t="str">
        <f t="shared" si="603"/>
        <v>6161ROTTNEST ISLAND</v>
      </c>
      <c r="B12775" s="37">
        <v>6161</v>
      </c>
      <c r="C12775" s="37" t="s">
        <v>12353</v>
      </c>
      <c r="D12775" s="38" t="s">
        <v>12112</v>
      </c>
      <c r="E12775" s="39">
        <v>1788.72</v>
      </c>
      <c r="F12775" s="39">
        <f t="shared" si="604"/>
        <v>1967.5920000000001</v>
      </c>
      <c r="G12775" s="39">
        <f t="shared" si="605"/>
        <v>2325.3360000000002</v>
      </c>
    </row>
    <row r="12776" spans="1:7" ht="25.5" customHeight="1" thickTop="1" thickBot="1" x14ac:dyDescent="0.25">
      <c r="A12776" s="20" t="str">
        <f t="shared" si="603"/>
        <v>6162BEACONSFIELD</v>
      </c>
      <c r="B12776" s="20">
        <v>6162</v>
      </c>
      <c r="C12776" s="20" t="s">
        <v>817</v>
      </c>
      <c r="D12776" s="21" t="s">
        <v>12112</v>
      </c>
      <c r="E12776" s="22">
        <v>847.91200010016007</v>
      </c>
      <c r="F12776" s="22">
        <f t="shared" si="604"/>
        <v>932.70320011017611</v>
      </c>
      <c r="G12776" s="22">
        <f t="shared" si="605"/>
        <v>1102.2856001302082</v>
      </c>
    </row>
    <row r="12777" spans="1:7" ht="25.5" customHeight="1" thickTop="1" thickBot="1" x14ac:dyDescent="0.25">
      <c r="A12777" s="20" t="str">
        <f t="shared" si="603"/>
        <v>6162SOUTH FREMANTLE</v>
      </c>
      <c r="B12777" s="37">
        <v>6162</v>
      </c>
      <c r="C12777" s="37" t="s">
        <v>12354</v>
      </c>
      <c r="D12777" s="38" t="s">
        <v>12112</v>
      </c>
      <c r="E12777" s="39">
        <v>847.91200010016007</v>
      </c>
      <c r="F12777" s="39">
        <f t="shared" si="604"/>
        <v>932.70320011017611</v>
      </c>
      <c r="G12777" s="39">
        <f t="shared" si="605"/>
        <v>1102.2856001302082</v>
      </c>
    </row>
    <row r="12778" spans="1:7" ht="25.5" customHeight="1" thickTop="1" thickBot="1" x14ac:dyDescent="0.25">
      <c r="A12778" s="20" t="str">
        <f t="shared" si="603"/>
        <v>6162WHITE GUM VALLEY</v>
      </c>
      <c r="B12778" s="20">
        <v>6162</v>
      </c>
      <c r="C12778" s="20" t="s">
        <v>12355</v>
      </c>
      <c r="D12778" s="21" t="s">
        <v>12112</v>
      </c>
      <c r="E12778" s="22">
        <v>847.91200010016007</v>
      </c>
      <c r="F12778" s="22">
        <f t="shared" si="604"/>
        <v>932.70320011017611</v>
      </c>
      <c r="G12778" s="22">
        <f t="shared" si="605"/>
        <v>1102.2856001302082</v>
      </c>
    </row>
    <row r="12779" spans="1:7" ht="25.5" customHeight="1" thickTop="1" thickBot="1" x14ac:dyDescent="0.25">
      <c r="A12779" s="20" t="str">
        <f t="shared" si="603"/>
        <v>6163BIBRA LAKE</v>
      </c>
      <c r="B12779" s="37">
        <v>6163</v>
      </c>
      <c r="C12779" s="37" t="s">
        <v>12356</v>
      </c>
      <c r="D12779" s="38" t="s">
        <v>12112</v>
      </c>
      <c r="E12779" s="39">
        <v>901.87600020899993</v>
      </c>
      <c r="F12779" s="39">
        <f t="shared" si="604"/>
        <v>992.06360022989998</v>
      </c>
      <c r="G12779" s="39">
        <f t="shared" si="605"/>
        <v>1172.4388002716998</v>
      </c>
    </row>
    <row r="12780" spans="1:7" ht="25.5" customHeight="1" thickTop="1" thickBot="1" x14ac:dyDescent="0.25">
      <c r="A12780" s="20" t="str">
        <f t="shared" si="603"/>
        <v>6163COOLBELLUP</v>
      </c>
      <c r="B12780" s="20">
        <v>6163</v>
      </c>
      <c r="C12780" s="20" t="s">
        <v>12357</v>
      </c>
      <c r="D12780" s="21" t="s">
        <v>12112</v>
      </c>
      <c r="E12780" s="22">
        <v>901.87600020899993</v>
      </c>
      <c r="F12780" s="22">
        <f t="shared" si="604"/>
        <v>992.06360022989998</v>
      </c>
      <c r="G12780" s="22">
        <f t="shared" si="605"/>
        <v>1172.4388002716998</v>
      </c>
    </row>
    <row r="12781" spans="1:7" ht="25.5" customHeight="1" thickTop="1" thickBot="1" x14ac:dyDescent="0.25">
      <c r="A12781" s="20" t="str">
        <f t="shared" si="603"/>
        <v>6163HAMILTON HILL</v>
      </c>
      <c r="B12781" s="37">
        <v>6163</v>
      </c>
      <c r="C12781" s="37" t="s">
        <v>12358</v>
      </c>
      <c r="D12781" s="38" t="s">
        <v>12112</v>
      </c>
      <c r="E12781" s="39">
        <v>901.87600020899993</v>
      </c>
      <c r="F12781" s="39">
        <f t="shared" si="604"/>
        <v>992.06360022989998</v>
      </c>
      <c r="G12781" s="39">
        <f t="shared" si="605"/>
        <v>1172.4388002716998</v>
      </c>
    </row>
    <row r="12782" spans="1:7" ht="25.5" customHeight="1" thickTop="1" thickBot="1" x14ac:dyDescent="0.25">
      <c r="A12782" s="20" t="str">
        <f t="shared" si="603"/>
        <v>6163HILTON</v>
      </c>
      <c r="B12782" s="20">
        <v>6163</v>
      </c>
      <c r="C12782" s="20" t="s">
        <v>10700</v>
      </c>
      <c r="D12782" s="21" t="s">
        <v>12112</v>
      </c>
      <c r="E12782" s="22">
        <v>901.87600020899993</v>
      </c>
      <c r="F12782" s="22">
        <f t="shared" si="604"/>
        <v>992.06360022989998</v>
      </c>
      <c r="G12782" s="22">
        <f t="shared" si="605"/>
        <v>1172.4388002716998</v>
      </c>
    </row>
    <row r="12783" spans="1:7" ht="25.5" customHeight="1" thickTop="1" thickBot="1" x14ac:dyDescent="0.25">
      <c r="A12783" s="20" t="str">
        <f t="shared" si="603"/>
        <v>6163KARDINYA</v>
      </c>
      <c r="B12783" s="37">
        <v>6163</v>
      </c>
      <c r="C12783" s="37" t="s">
        <v>12359</v>
      </c>
      <c r="D12783" s="38" t="s">
        <v>12112</v>
      </c>
      <c r="E12783" s="39">
        <v>901.87600020899993</v>
      </c>
      <c r="F12783" s="39">
        <f t="shared" si="604"/>
        <v>992.06360022989998</v>
      </c>
      <c r="G12783" s="39">
        <f t="shared" si="605"/>
        <v>1172.4388002716998</v>
      </c>
    </row>
    <row r="12784" spans="1:7" ht="25.5" customHeight="1" thickTop="1" thickBot="1" x14ac:dyDescent="0.25">
      <c r="A12784" s="20" t="str">
        <f t="shared" si="603"/>
        <v>6163NORTH COOGEE</v>
      </c>
      <c r="B12784" s="20">
        <v>6163</v>
      </c>
      <c r="C12784" s="20" t="s">
        <v>12360</v>
      </c>
      <c r="D12784" s="21" t="s">
        <v>12112</v>
      </c>
      <c r="E12784" s="22">
        <v>901.87600020899993</v>
      </c>
      <c r="F12784" s="22">
        <f t="shared" si="604"/>
        <v>992.06360022989998</v>
      </c>
      <c r="G12784" s="22">
        <f t="shared" si="605"/>
        <v>1172.4388002716998</v>
      </c>
    </row>
    <row r="12785" spans="1:7" ht="25.5" customHeight="1" thickTop="1" thickBot="1" x14ac:dyDescent="0.25">
      <c r="A12785" s="20" t="str">
        <f t="shared" si="603"/>
        <v>6163NORTH LAKE</v>
      </c>
      <c r="B12785" s="37">
        <v>6163</v>
      </c>
      <c r="C12785" s="37" t="s">
        <v>12361</v>
      </c>
      <c r="D12785" s="38" t="s">
        <v>12112</v>
      </c>
      <c r="E12785" s="39">
        <v>901.87600020899993</v>
      </c>
      <c r="F12785" s="39">
        <f t="shared" si="604"/>
        <v>992.06360022989998</v>
      </c>
      <c r="G12785" s="39">
        <f t="shared" si="605"/>
        <v>1172.4388002716998</v>
      </c>
    </row>
    <row r="12786" spans="1:7" ht="25.5" customHeight="1" thickTop="1" thickBot="1" x14ac:dyDescent="0.25">
      <c r="A12786" s="20" t="str">
        <f t="shared" si="603"/>
        <v>6163O'CONNOR</v>
      </c>
      <c r="B12786" s="20">
        <v>6163</v>
      </c>
      <c r="C12786" s="20" t="s">
        <v>3781</v>
      </c>
      <c r="D12786" s="21" t="s">
        <v>12112</v>
      </c>
      <c r="E12786" s="22">
        <v>901.87600020899993</v>
      </c>
      <c r="F12786" s="22">
        <f t="shared" si="604"/>
        <v>992.06360022989998</v>
      </c>
      <c r="G12786" s="22">
        <f t="shared" si="605"/>
        <v>1172.4388002716998</v>
      </c>
    </row>
    <row r="12787" spans="1:7" ht="25.5" customHeight="1" thickTop="1" thickBot="1" x14ac:dyDescent="0.25">
      <c r="A12787" s="20" t="str">
        <f t="shared" si="603"/>
        <v>6163SAMSON</v>
      </c>
      <c r="B12787" s="37">
        <v>6163</v>
      </c>
      <c r="C12787" s="37" t="s">
        <v>12362</v>
      </c>
      <c r="D12787" s="38" t="s">
        <v>12112</v>
      </c>
      <c r="E12787" s="39">
        <v>901.87600020899993</v>
      </c>
      <c r="F12787" s="39">
        <f t="shared" si="604"/>
        <v>992.06360022989998</v>
      </c>
      <c r="G12787" s="39">
        <f t="shared" si="605"/>
        <v>1172.4388002716998</v>
      </c>
    </row>
    <row r="12788" spans="1:7" ht="25.5" customHeight="1" thickTop="1" thickBot="1" x14ac:dyDescent="0.25">
      <c r="A12788" s="20" t="str">
        <f t="shared" si="603"/>
        <v>6163SPEARWOOD</v>
      </c>
      <c r="B12788" s="20">
        <v>6163</v>
      </c>
      <c r="C12788" s="20" t="s">
        <v>12363</v>
      </c>
      <c r="D12788" s="21" t="s">
        <v>12112</v>
      </c>
      <c r="E12788" s="22">
        <v>901.87600020899993</v>
      </c>
      <c r="F12788" s="22">
        <f t="shared" si="604"/>
        <v>992.06360022989998</v>
      </c>
      <c r="G12788" s="22">
        <f t="shared" si="605"/>
        <v>1172.4388002716998</v>
      </c>
    </row>
    <row r="12789" spans="1:7" ht="25.5" customHeight="1" thickTop="1" thickBot="1" x14ac:dyDescent="0.25">
      <c r="A12789" s="20" t="str">
        <f t="shared" si="603"/>
        <v>6164ATWELL</v>
      </c>
      <c r="B12789" s="37">
        <v>6164</v>
      </c>
      <c r="C12789" s="37" t="s">
        <v>12364</v>
      </c>
      <c r="D12789" s="38" t="s">
        <v>12112</v>
      </c>
      <c r="E12789" s="39">
        <v>849.10800000300003</v>
      </c>
      <c r="F12789" s="39">
        <f t="shared" si="604"/>
        <v>934.01880000330016</v>
      </c>
      <c r="G12789" s="39">
        <f t="shared" si="605"/>
        <v>1103.8404000039002</v>
      </c>
    </row>
    <row r="12790" spans="1:7" ht="25.5" customHeight="1" thickTop="1" thickBot="1" x14ac:dyDescent="0.25">
      <c r="A12790" s="20" t="str">
        <f t="shared" si="603"/>
        <v>6164AUBIN GROVE</v>
      </c>
      <c r="B12790" s="20">
        <v>6164</v>
      </c>
      <c r="C12790" s="20" t="s">
        <v>12365</v>
      </c>
      <c r="D12790" s="21" t="s">
        <v>12112</v>
      </c>
      <c r="E12790" s="22">
        <v>849.10800000300003</v>
      </c>
      <c r="F12790" s="22">
        <f t="shared" si="604"/>
        <v>934.01880000330016</v>
      </c>
      <c r="G12790" s="22">
        <f t="shared" si="605"/>
        <v>1103.8404000039002</v>
      </c>
    </row>
    <row r="12791" spans="1:7" ht="25.5" customHeight="1" thickTop="1" thickBot="1" x14ac:dyDescent="0.25">
      <c r="A12791" s="20" t="str">
        <f t="shared" si="603"/>
        <v>6164BANJUP</v>
      </c>
      <c r="B12791" s="37">
        <v>6164</v>
      </c>
      <c r="C12791" s="37" t="s">
        <v>12366</v>
      </c>
      <c r="D12791" s="38" t="s">
        <v>12112</v>
      </c>
      <c r="E12791" s="39">
        <v>849.10800000300003</v>
      </c>
      <c r="F12791" s="39">
        <f t="shared" si="604"/>
        <v>934.01880000330016</v>
      </c>
      <c r="G12791" s="39">
        <f t="shared" si="605"/>
        <v>1103.8404000039002</v>
      </c>
    </row>
    <row r="12792" spans="1:7" ht="25.5" customHeight="1" thickTop="1" thickBot="1" x14ac:dyDescent="0.25">
      <c r="A12792" s="20" t="str">
        <f t="shared" si="603"/>
        <v>6164BEELIAR</v>
      </c>
      <c r="B12792" s="20">
        <v>6164</v>
      </c>
      <c r="C12792" s="20" t="s">
        <v>12367</v>
      </c>
      <c r="D12792" s="21" t="s">
        <v>12112</v>
      </c>
      <c r="E12792" s="22">
        <v>849.10800000300003</v>
      </c>
      <c r="F12792" s="22">
        <f t="shared" si="604"/>
        <v>934.01880000330016</v>
      </c>
      <c r="G12792" s="22">
        <f t="shared" si="605"/>
        <v>1103.8404000039002</v>
      </c>
    </row>
    <row r="12793" spans="1:7" ht="25.5" customHeight="1" thickTop="1" thickBot="1" x14ac:dyDescent="0.25">
      <c r="A12793" s="20" t="str">
        <f t="shared" si="603"/>
        <v>6164COCKBURN CENTRAL</v>
      </c>
      <c r="B12793" s="37">
        <v>6164</v>
      </c>
      <c r="C12793" s="37" t="s">
        <v>12368</v>
      </c>
      <c r="D12793" s="38" t="s">
        <v>12112</v>
      </c>
      <c r="E12793" s="39">
        <v>849.10800000300003</v>
      </c>
      <c r="F12793" s="39">
        <f t="shared" si="604"/>
        <v>934.01880000330016</v>
      </c>
      <c r="G12793" s="39">
        <f t="shared" si="605"/>
        <v>1103.8404000039002</v>
      </c>
    </row>
    <row r="12794" spans="1:7" ht="25.5" customHeight="1" thickTop="1" thickBot="1" x14ac:dyDescent="0.25">
      <c r="A12794" s="20" t="str">
        <f t="shared" si="603"/>
        <v>6164HAMMOND PARK</v>
      </c>
      <c r="B12794" s="20">
        <v>6164</v>
      </c>
      <c r="C12794" s="20" t="s">
        <v>12369</v>
      </c>
      <c r="D12794" s="21" t="s">
        <v>12112</v>
      </c>
      <c r="E12794" s="22">
        <v>849.10800000300003</v>
      </c>
      <c r="F12794" s="22">
        <f t="shared" si="604"/>
        <v>934.01880000330016</v>
      </c>
      <c r="G12794" s="22">
        <f t="shared" si="605"/>
        <v>1103.8404000039002</v>
      </c>
    </row>
    <row r="12795" spans="1:7" ht="25.5" customHeight="1" thickTop="1" thickBot="1" x14ac:dyDescent="0.25">
      <c r="A12795" s="20" t="str">
        <f t="shared" si="603"/>
        <v>6164JANDAKOT</v>
      </c>
      <c r="B12795" s="37">
        <v>6164</v>
      </c>
      <c r="C12795" s="37" t="s">
        <v>12370</v>
      </c>
      <c r="D12795" s="38" t="s">
        <v>12112</v>
      </c>
      <c r="E12795" s="39">
        <v>849.10800000300003</v>
      </c>
      <c r="F12795" s="39">
        <f t="shared" si="604"/>
        <v>934.01880000330016</v>
      </c>
      <c r="G12795" s="39">
        <f t="shared" si="605"/>
        <v>1103.8404000039002</v>
      </c>
    </row>
    <row r="12796" spans="1:7" ht="25.5" customHeight="1" thickTop="1" thickBot="1" x14ac:dyDescent="0.25">
      <c r="A12796" s="20" t="str">
        <f t="shared" si="603"/>
        <v>6164SOUTH LAKE</v>
      </c>
      <c r="B12796" s="20">
        <v>6164</v>
      </c>
      <c r="C12796" s="20" t="s">
        <v>12371</v>
      </c>
      <c r="D12796" s="21" t="s">
        <v>12112</v>
      </c>
      <c r="E12796" s="22">
        <v>849.10800000300003</v>
      </c>
      <c r="F12796" s="22">
        <f t="shared" si="604"/>
        <v>934.01880000330016</v>
      </c>
      <c r="G12796" s="22">
        <f t="shared" si="605"/>
        <v>1103.8404000039002</v>
      </c>
    </row>
    <row r="12797" spans="1:7" ht="25.5" customHeight="1" thickTop="1" thickBot="1" x14ac:dyDescent="0.25">
      <c r="A12797" s="20" t="str">
        <f t="shared" si="603"/>
        <v>6164SUCCESS</v>
      </c>
      <c r="B12797" s="37">
        <v>6164</v>
      </c>
      <c r="C12797" s="37" t="s">
        <v>12372</v>
      </c>
      <c r="D12797" s="38" t="s">
        <v>12112</v>
      </c>
      <c r="E12797" s="39">
        <v>849.10800000300003</v>
      </c>
      <c r="F12797" s="39">
        <f t="shared" si="604"/>
        <v>934.01880000330016</v>
      </c>
      <c r="G12797" s="39">
        <f t="shared" si="605"/>
        <v>1103.8404000039002</v>
      </c>
    </row>
    <row r="12798" spans="1:7" ht="25.5" customHeight="1" thickTop="1" thickBot="1" x14ac:dyDescent="0.25">
      <c r="A12798" s="20" t="str">
        <f t="shared" si="603"/>
        <v>6164TREEBY</v>
      </c>
      <c r="B12798" s="20">
        <v>6164</v>
      </c>
      <c r="C12798" s="20" t="s">
        <v>12373</v>
      </c>
      <c r="D12798" s="21" t="s">
        <v>12112</v>
      </c>
      <c r="E12798" s="22">
        <v>849.10800000300003</v>
      </c>
      <c r="F12798" s="22">
        <f t="shared" si="604"/>
        <v>934.01880000330016</v>
      </c>
      <c r="G12798" s="22">
        <f t="shared" si="605"/>
        <v>1103.8404000039002</v>
      </c>
    </row>
    <row r="12799" spans="1:7" ht="25.5" customHeight="1" thickTop="1" thickBot="1" x14ac:dyDescent="0.25">
      <c r="A12799" s="20" t="str">
        <f t="shared" si="603"/>
        <v>6164YANGEBUP</v>
      </c>
      <c r="B12799" s="37">
        <v>6164</v>
      </c>
      <c r="C12799" s="37" t="s">
        <v>12374</v>
      </c>
      <c r="D12799" s="38" t="s">
        <v>12112</v>
      </c>
      <c r="E12799" s="39">
        <v>849.10800000300003</v>
      </c>
      <c r="F12799" s="39">
        <f t="shared" si="604"/>
        <v>934.01880000330016</v>
      </c>
      <c r="G12799" s="39">
        <f t="shared" si="605"/>
        <v>1103.8404000039002</v>
      </c>
    </row>
    <row r="12800" spans="1:7" ht="25.5" customHeight="1" thickTop="1" thickBot="1" x14ac:dyDescent="0.25">
      <c r="A12800" s="20" t="str">
        <f t="shared" si="603"/>
        <v>6165HOPE VALLEY</v>
      </c>
      <c r="B12800" s="20">
        <v>6165</v>
      </c>
      <c r="C12800" s="20" t="s">
        <v>10842</v>
      </c>
      <c r="D12800" s="21" t="s">
        <v>12112</v>
      </c>
      <c r="E12800" s="22">
        <v>885.84199998756003</v>
      </c>
      <c r="F12800" s="22">
        <f t="shared" si="604"/>
        <v>974.42619998631608</v>
      </c>
      <c r="G12800" s="22">
        <f t="shared" si="605"/>
        <v>1151.5945999838282</v>
      </c>
    </row>
    <row r="12801" spans="1:7" ht="25.5" customHeight="1" thickTop="1" thickBot="1" x14ac:dyDescent="0.25">
      <c r="A12801" s="20" t="str">
        <f t="shared" si="603"/>
        <v>6165NAVAL BASE</v>
      </c>
      <c r="B12801" s="37">
        <v>6165</v>
      </c>
      <c r="C12801" s="37" t="s">
        <v>12375</v>
      </c>
      <c r="D12801" s="38" t="s">
        <v>12112</v>
      </c>
      <c r="E12801" s="39">
        <v>885.84199998756003</v>
      </c>
      <c r="F12801" s="39">
        <f t="shared" si="604"/>
        <v>974.42619998631608</v>
      </c>
      <c r="G12801" s="39">
        <f t="shared" si="605"/>
        <v>1151.5945999838282</v>
      </c>
    </row>
    <row r="12802" spans="1:7" ht="25.5" customHeight="1" thickTop="1" thickBot="1" x14ac:dyDescent="0.25">
      <c r="A12802" s="20" t="str">
        <f t="shared" si="603"/>
        <v>6166COOGEE</v>
      </c>
      <c r="B12802" s="20">
        <v>6166</v>
      </c>
      <c r="C12802" s="20" t="s">
        <v>852</v>
      </c>
      <c r="D12802" s="21" t="s">
        <v>12112</v>
      </c>
      <c r="E12802" s="22">
        <v>843.10400033820008</v>
      </c>
      <c r="F12802" s="22">
        <f t="shared" si="604"/>
        <v>927.41440037202017</v>
      </c>
      <c r="G12802" s="22">
        <f t="shared" si="605"/>
        <v>1096.0352004396602</v>
      </c>
    </row>
    <row r="12803" spans="1:7" ht="25.5" customHeight="1" thickTop="1" thickBot="1" x14ac:dyDescent="0.25">
      <c r="A12803" s="20" t="str">
        <f t="shared" si="603"/>
        <v>6166HENDERSON</v>
      </c>
      <c r="B12803" s="37">
        <v>6166</v>
      </c>
      <c r="C12803" s="37" t="s">
        <v>12376</v>
      </c>
      <c r="D12803" s="38" t="s">
        <v>12112</v>
      </c>
      <c r="E12803" s="39">
        <v>843.10400033820008</v>
      </c>
      <c r="F12803" s="39">
        <f t="shared" si="604"/>
        <v>927.41440037202017</v>
      </c>
      <c r="G12803" s="39">
        <f t="shared" si="605"/>
        <v>1096.0352004396602</v>
      </c>
    </row>
    <row r="12804" spans="1:7" ht="25.5" customHeight="1" thickTop="1" thickBot="1" x14ac:dyDescent="0.25">
      <c r="A12804" s="20" t="str">
        <f t="shared" si="603"/>
        <v>6166MUNSTER</v>
      </c>
      <c r="B12804" s="20">
        <v>6166</v>
      </c>
      <c r="C12804" s="20" t="s">
        <v>12377</v>
      </c>
      <c r="D12804" s="21" t="s">
        <v>12112</v>
      </c>
      <c r="E12804" s="22">
        <v>843.10400033820008</v>
      </c>
      <c r="F12804" s="22">
        <f t="shared" si="604"/>
        <v>927.41440037202017</v>
      </c>
      <c r="G12804" s="22">
        <f t="shared" si="605"/>
        <v>1096.0352004396602</v>
      </c>
    </row>
    <row r="12805" spans="1:7" ht="25.5" customHeight="1" thickTop="1" thickBot="1" x14ac:dyDescent="0.25">
      <c r="A12805" s="20" t="str">
        <f t="shared" ref="A12805:A12868" si="606">CONCATENATE(B12805,C12805)</f>
        <v>6166WATTLEUP</v>
      </c>
      <c r="B12805" s="37">
        <v>6166</v>
      </c>
      <c r="C12805" s="37" t="s">
        <v>12378</v>
      </c>
      <c r="D12805" s="38" t="s">
        <v>12112</v>
      </c>
      <c r="E12805" s="39">
        <v>843.10400033820008</v>
      </c>
      <c r="F12805" s="39">
        <f t="shared" ref="F12805:F12868" si="607">1.1*E12805</f>
        <v>927.41440037202017</v>
      </c>
      <c r="G12805" s="39">
        <f t="shared" ref="G12805:G12868" si="608">1.3*E12805</f>
        <v>1096.0352004396602</v>
      </c>
    </row>
    <row r="12806" spans="1:7" ht="25.5" customHeight="1" thickTop="1" thickBot="1" x14ac:dyDescent="0.25">
      <c r="A12806" s="20" t="str">
        <f t="shared" si="606"/>
        <v>6167ANKETELL</v>
      </c>
      <c r="B12806" s="20">
        <v>6167</v>
      </c>
      <c r="C12806" s="20" t="s">
        <v>12379</v>
      </c>
      <c r="D12806" s="21" t="s">
        <v>12112</v>
      </c>
      <c r="E12806" s="22">
        <v>871.52600003784005</v>
      </c>
      <c r="F12806" s="22">
        <f t="shared" si="607"/>
        <v>958.67860004162412</v>
      </c>
      <c r="G12806" s="22">
        <f t="shared" si="608"/>
        <v>1132.983800049192</v>
      </c>
    </row>
    <row r="12807" spans="1:7" ht="25.5" customHeight="1" thickTop="1" thickBot="1" x14ac:dyDescent="0.25">
      <c r="A12807" s="20" t="str">
        <f t="shared" si="606"/>
        <v>6167BERTRAM</v>
      </c>
      <c r="B12807" s="37">
        <v>6167</v>
      </c>
      <c r="C12807" s="37" t="s">
        <v>12380</v>
      </c>
      <c r="D12807" s="38" t="s">
        <v>12112</v>
      </c>
      <c r="E12807" s="39">
        <v>871.52600003784005</v>
      </c>
      <c r="F12807" s="39">
        <f t="shared" si="607"/>
        <v>958.67860004162412</v>
      </c>
      <c r="G12807" s="39">
        <f t="shared" si="608"/>
        <v>1132.983800049192</v>
      </c>
    </row>
    <row r="12808" spans="1:7" ht="25.5" customHeight="1" thickTop="1" thickBot="1" x14ac:dyDescent="0.25">
      <c r="A12808" s="20" t="str">
        <f t="shared" si="606"/>
        <v>6167CALISTA</v>
      </c>
      <c r="B12808" s="20">
        <v>6167</v>
      </c>
      <c r="C12808" s="20" t="s">
        <v>12381</v>
      </c>
      <c r="D12808" s="21" t="s">
        <v>12112</v>
      </c>
      <c r="E12808" s="22">
        <v>871.52600003784005</v>
      </c>
      <c r="F12808" s="22">
        <f t="shared" si="607"/>
        <v>958.67860004162412</v>
      </c>
      <c r="G12808" s="22">
        <f t="shared" si="608"/>
        <v>1132.983800049192</v>
      </c>
    </row>
    <row r="12809" spans="1:7" ht="25.5" customHeight="1" thickTop="1" thickBot="1" x14ac:dyDescent="0.25">
      <c r="A12809" s="20" t="str">
        <f t="shared" si="606"/>
        <v>6167CASUARINA</v>
      </c>
      <c r="B12809" s="37">
        <v>6167</v>
      </c>
      <c r="C12809" s="37" t="s">
        <v>288</v>
      </c>
      <c r="D12809" s="38" t="s">
        <v>12112</v>
      </c>
      <c r="E12809" s="39">
        <v>871.52600003784005</v>
      </c>
      <c r="F12809" s="39">
        <f t="shared" si="607"/>
        <v>958.67860004162412</v>
      </c>
      <c r="G12809" s="39">
        <f t="shared" si="608"/>
        <v>1132.983800049192</v>
      </c>
    </row>
    <row r="12810" spans="1:7" ht="25.5" customHeight="1" thickTop="1" thickBot="1" x14ac:dyDescent="0.25">
      <c r="A12810" s="20" t="str">
        <f t="shared" si="606"/>
        <v>6167KWINANA BEACH</v>
      </c>
      <c r="B12810" s="20">
        <v>6167</v>
      </c>
      <c r="C12810" s="20" t="s">
        <v>12382</v>
      </c>
      <c r="D12810" s="21" t="s">
        <v>12112</v>
      </c>
      <c r="E12810" s="22">
        <v>871.52600003784005</v>
      </c>
      <c r="F12810" s="22">
        <f t="shared" si="607"/>
        <v>958.67860004162412</v>
      </c>
      <c r="G12810" s="22">
        <f t="shared" si="608"/>
        <v>1132.983800049192</v>
      </c>
    </row>
    <row r="12811" spans="1:7" ht="25.5" customHeight="1" thickTop="1" thickBot="1" x14ac:dyDescent="0.25">
      <c r="A12811" s="20" t="str">
        <f t="shared" si="606"/>
        <v>6167KWINANA TOWN CENTRE</v>
      </c>
      <c r="B12811" s="37">
        <v>6167</v>
      </c>
      <c r="C12811" s="37" t="s">
        <v>12383</v>
      </c>
      <c r="D12811" s="38" t="s">
        <v>12112</v>
      </c>
      <c r="E12811" s="39">
        <v>871.52600003784005</v>
      </c>
      <c r="F12811" s="39">
        <f t="shared" si="607"/>
        <v>958.67860004162412</v>
      </c>
      <c r="G12811" s="39">
        <f t="shared" si="608"/>
        <v>1132.983800049192</v>
      </c>
    </row>
    <row r="12812" spans="1:7" ht="25.5" customHeight="1" thickTop="1" thickBot="1" x14ac:dyDescent="0.25">
      <c r="A12812" s="20" t="str">
        <f t="shared" si="606"/>
        <v>6167MANDOGALUP</v>
      </c>
      <c r="B12812" s="20">
        <v>6167</v>
      </c>
      <c r="C12812" s="20" t="s">
        <v>12384</v>
      </c>
      <c r="D12812" s="21" t="s">
        <v>12112</v>
      </c>
      <c r="E12812" s="22">
        <v>871.52600003784005</v>
      </c>
      <c r="F12812" s="22">
        <f t="shared" si="607"/>
        <v>958.67860004162412</v>
      </c>
      <c r="G12812" s="22">
        <f t="shared" si="608"/>
        <v>1132.983800049192</v>
      </c>
    </row>
    <row r="12813" spans="1:7" ht="25.5" customHeight="1" thickTop="1" thickBot="1" x14ac:dyDescent="0.25">
      <c r="A12813" s="20" t="str">
        <f t="shared" si="606"/>
        <v>6167MEDINA</v>
      </c>
      <c r="B12813" s="37">
        <v>6167</v>
      </c>
      <c r="C12813" s="37" t="s">
        <v>12385</v>
      </c>
      <c r="D12813" s="38" t="s">
        <v>12112</v>
      </c>
      <c r="E12813" s="39">
        <v>871.52600003784005</v>
      </c>
      <c r="F12813" s="39">
        <f t="shared" si="607"/>
        <v>958.67860004162412</v>
      </c>
      <c r="G12813" s="39">
        <f t="shared" si="608"/>
        <v>1132.983800049192</v>
      </c>
    </row>
    <row r="12814" spans="1:7" ht="25.5" customHeight="1" thickTop="1" thickBot="1" x14ac:dyDescent="0.25">
      <c r="A12814" s="20" t="str">
        <f t="shared" si="606"/>
        <v>6167ORELIA</v>
      </c>
      <c r="B12814" s="20">
        <v>6167</v>
      </c>
      <c r="C12814" s="20" t="s">
        <v>12386</v>
      </c>
      <c r="D12814" s="21" t="s">
        <v>12112</v>
      </c>
      <c r="E12814" s="22">
        <v>871.52600003784005</v>
      </c>
      <c r="F12814" s="22">
        <f t="shared" si="607"/>
        <v>958.67860004162412</v>
      </c>
      <c r="G12814" s="22">
        <f t="shared" si="608"/>
        <v>1132.983800049192</v>
      </c>
    </row>
    <row r="12815" spans="1:7" ht="25.5" customHeight="1" thickTop="1" thickBot="1" x14ac:dyDescent="0.25">
      <c r="A12815" s="20" t="str">
        <f t="shared" si="606"/>
        <v>6167PARMELIA</v>
      </c>
      <c r="B12815" s="37">
        <v>6167</v>
      </c>
      <c r="C12815" s="37" t="s">
        <v>12387</v>
      </c>
      <c r="D12815" s="38" t="s">
        <v>12112</v>
      </c>
      <c r="E12815" s="39">
        <v>871.52600003784005</v>
      </c>
      <c r="F12815" s="39">
        <f t="shared" si="607"/>
        <v>958.67860004162412</v>
      </c>
      <c r="G12815" s="39">
        <f t="shared" si="608"/>
        <v>1132.983800049192</v>
      </c>
    </row>
    <row r="12816" spans="1:7" ht="25.5" customHeight="1" thickTop="1" thickBot="1" x14ac:dyDescent="0.25">
      <c r="A12816" s="20" t="str">
        <f t="shared" si="606"/>
        <v>6167POSTANS</v>
      </c>
      <c r="B12816" s="20">
        <v>6167</v>
      </c>
      <c r="C12816" s="20" t="s">
        <v>12388</v>
      </c>
      <c r="D12816" s="21" t="s">
        <v>12112</v>
      </c>
      <c r="E12816" s="22">
        <v>871.52600003784005</v>
      </c>
      <c r="F12816" s="22">
        <f t="shared" si="607"/>
        <v>958.67860004162412</v>
      </c>
      <c r="G12816" s="22">
        <f t="shared" si="608"/>
        <v>1132.983800049192</v>
      </c>
    </row>
    <row r="12817" spans="1:7" ht="25.5" customHeight="1" thickTop="1" thickBot="1" x14ac:dyDescent="0.25">
      <c r="A12817" s="20" t="str">
        <f t="shared" si="606"/>
        <v>6167THE SPECTACLES</v>
      </c>
      <c r="B12817" s="37">
        <v>6167</v>
      </c>
      <c r="C12817" s="37" t="s">
        <v>12389</v>
      </c>
      <c r="D12817" s="38" t="s">
        <v>12112</v>
      </c>
      <c r="E12817" s="39">
        <v>871.52600003784005</v>
      </c>
      <c r="F12817" s="39">
        <f t="shared" si="607"/>
        <v>958.67860004162412</v>
      </c>
      <c r="G12817" s="39">
        <f t="shared" si="608"/>
        <v>1132.983800049192</v>
      </c>
    </row>
    <row r="12818" spans="1:7" ht="25.5" customHeight="1" thickTop="1" thickBot="1" x14ac:dyDescent="0.25">
      <c r="A12818" s="20" t="str">
        <f t="shared" si="606"/>
        <v>6167WANDI</v>
      </c>
      <c r="B12818" s="20">
        <v>6167</v>
      </c>
      <c r="C12818" s="20" t="s">
        <v>12390</v>
      </c>
      <c r="D12818" s="21" t="s">
        <v>12112</v>
      </c>
      <c r="E12818" s="22">
        <v>871.52600003784005</v>
      </c>
      <c r="F12818" s="22">
        <f t="shared" si="607"/>
        <v>958.67860004162412</v>
      </c>
      <c r="G12818" s="22">
        <f t="shared" si="608"/>
        <v>1132.983800049192</v>
      </c>
    </row>
    <row r="12819" spans="1:7" ht="25.5" customHeight="1" thickTop="1" thickBot="1" x14ac:dyDescent="0.25">
      <c r="A12819" s="20" t="str">
        <f t="shared" si="606"/>
        <v>6168COOLOONGUP</v>
      </c>
      <c r="B12819" s="37">
        <v>6168</v>
      </c>
      <c r="C12819" s="37" t="s">
        <v>12391</v>
      </c>
      <c r="D12819" s="38" t="s">
        <v>12112</v>
      </c>
      <c r="E12819" s="39">
        <v>876.73199983775999</v>
      </c>
      <c r="F12819" s="39">
        <f t="shared" si="607"/>
        <v>964.40519982153603</v>
      </c>
      <c r="G12819" s="39">
        <f t="shared" si="608"/>
        <v>1139.751599789088</v>
      </c>
    </row>
    <row r="12820" spans="1:7" ht="25.5" customHeight="1" thickTop="1" thickBot="1" x14ac:dyDescent="0.25">
      <c r="A12820" s="20" t="str">
        <f t="shared" si="606"/>
        <v>6168EAST ROCKINGHAM</v>
      </c>
      <c r="B12820" s="20">
        <v>6168</v>
      </c>
      <c r="C12820" s="20" t="s">
        <v>12392</v>
      </c>
      <c r="D12820" s="21" t="s">
        <v>12112</v>
      </c>
      <c r="E12820" s="22">
        <v>876.73199983775999</v>
      </c>
      <c r="F12820" s="22">
        <f t="shared" si="607"/>
        <v>964.40519982153603</v>
      </c>
      <c r="G12820" s="22">
        <f t="shared" si="608"/>
        <v>1139.751599789088</v>
      </c>
    </row>
    <row r="12821" spans="1:7" ht="25.5" customHeight="1" thickTop="1" thickBot="1" x14ac:dyDescent="0.25">
      <c r="A12821" s="20" t="str">
        <f t="shared" si="606"/>
        <v>6168HILLMAN</v>
      </c>
      <c r="B12821" s="37">
        <v>6168</v>
      </c>
      <c r="C12821" s="37" t="s">
        <v>12393</v>
      </c>
      <c r="D12821" s="38" t="s">
        <v>12112</v>
      </c>
      <c r="E12821" s="39">
        <v>876.73199983775999</v>
      </c>
      <c r="F12821" s="39">
        <f t="shared" si="607"/>
        <v>964.40519982153603</v>
      </c>
      <c r="G12821" s="39">
        <f t="shared" si="608"/>
        <v>1139.751599789088</v>
      </c>
    </row>
    <row r="12822" spans="1:7" ht="25.5" customHeight="1" thickTop="1" thickBot="1" x14ac:dyDescent="0.25">
      <c r="A12822" s="20" t="str">
        <f t="shared" si="606"/>
        <v>6168ROCKINGHAM</v>
      </c>
      <c r="B12822" s="20">
        <v>6168</v>
      </c>
      <c r="C12822" s="20" t="s">
        <v>10353</v>
      </c>
      <c r="D12822" s="21" t="s">
        <v>12112</v>
      </c>
      <c r="E12822" s="22">
        <v>876.73199983775999</v>
      </c>
      <c r="F12822" s="22">
        <f t="shared" si="607"/>
        <v>964.40519982153603</v>
      </c>
      <c r="G12822" s="22">
        <f t="shared" si="608"/>
        <v>1139.751599789088</v>
      </c>
    </row>
    <row r="12823" spans="1:7" ht="25.5" customHeight="1" thickTop="1" thickBot="1" x14ac:dyDescent="0.25">
      <c r="A12823" s="20" t="str">
        <f t="shared" si="606"/>
        <v>6169SAFETY BAY</v>
      </c>
      <c r="B12823" s="37">
        <v>6169</v>
      </c>
      <c r="C12823" s="37" t="s">
        <v>12394</v>
      </c>
      <c r="D12823" s="38" t="s">
        <v>12112</v>
      </c>
      <c r="E12823" s="39">
        <v>874.38599964996001</v>
      </c>
      <c r="F12823" s="39">
        <f t="shared" si="607"/>
        <v>961.82459961495613</v>
      </c>
      <c r="G12823" s="39">
        <f t="shared" si="608"/>
        <v>1136.701799544948</v>
      </c>
    </row>
    <row r="12824" spans="1:7" ht="25.5" customHeight="1" thickTop="1" thickBot="1" x14ac:dyDescent="0.25">
      <c r="A12824" s="20" t="str">
        <f t="shared" si="606"/>
        <v>6169SHOALWATER</v>
      </c>
      <c r="B12824" s="20">
        <v>6169</v>
      </c>
      <c r="C12824" s="20" t="s">
        <v>12395</v>
      </c>
      <c r="D12824" s="21" t="s">
        <v>12112</v>
      </c>
      <c r="E12824" s="22">
        <v>874.38599964996001</v>
      </c>
      <c r="F12824" s="22">
        <f t="shared" si="607"/>
        <v>961.82459961495613</v>
      </c>
      <c r="G12824" s="22">
        <f t="shared" si="608"/>
        <v>1136.701799544948</v>
      </c>
    </row>
    <row r="12825" spans="1:7" ht="25.5" customHeight="1" thickTop="1" thickBot="1" x14ac:dyDescent="0.25">
      <c r="A12825" s="20" t="str">
        <f t="shared" si="606"/>
        <v>6169WAIKIKI</v>
      </c>
      <c r="B12825" s="37">
        <v>6169</v>
      </c>
      <c r="C12825" s="37" t="s">
        <v>12396</v>
      </c>
      <c r="D12825" s="38" t="s">
        <v>12112</v>
      </c>
      <c r="E12825" s="39">
        <v>874.38599964996001</v>
      </c>
      <c r="F12825" s="39">
        <f t="shared" si="607"/>
        <v>961.82459961495613</v>
      </c>
      <c r="G12825" s="39">
        <f t="shared" si="608"/>
        <v>1136.701799544948</v>
      </c>
    </row>
    <row r="12826" spans="1:7" ht="25.5" customHeight="1" thickTop="1" thickBot="1" x14ac:dyDescent="0.25">
      <c r="A12826" s="20" t="str">
        <f t="shared" si="606"/>
        <v>6169WARNBRO</v>
      </c>
      <c r="B12826" s="20">
        <v>6169</v>
      </c>
      <c r="C12826" s="20" t="s">
        <v>12397</v>
      </c>
      <c r="D12826" s="21" t="s">
        <v>12112</v>
      </c>
      <c r="E12826" s="22">
        <v>874.38599964996001</v>
      </c>
      <c r="F12826" s="22">
        <f t="shared" si="607"/>
        <v>961.82459961495613</v>
      </c>
      <c r="G12826" s="22">
        <f t="shared" si="608"/>
        <v>1136.701799544948</v>
      </c>
    </row>
    <row r="12827" spans="1:7" ht="25.5" customHeight="1" thickTop="1" thickBot="1" x14ac:dyDescent="0.25">
      <c r="A12827" s="20" t="str">
        <f t="shared" si="606"/>
        <v>6170LEDA</v>
      </c>
      <c r="B12827" s="37">
        <v>6170</v>
      </c>
      <c r="C12827" s="37" t="s">
        <v>12398</v>
      </c>
      <c r="D12827" s="38" t="s">
        <v>12112</v>
      </c>
      <c r="E12827" s="39">
        <v>829.04400020616004</v>
      </c>
      <c r="F12827" s="39">
        <f t="shared" si="607"/>
        <v>911.94840022677613</v>
      </c>
      <c r="G12827" s="39">
        <f t="shared" si="608"/>
        <v>1077.7572002680081</v>
      </c>
    </row>
    <row r="12828" spans="1:7" ht="25.5" customHeight="1" thickTop="1" thickBot="1" x14ac:dyDescent="0.25">
      <c r="A12828" s="20" t="str">
        <f t="shared" si="606"/>
        <v>6170WELLARD</v>
      </c>
      <c r="B12828" s="20">
        <v>6170</v>
      </c>
      <c r="C12828" s="20" t="s">
        <v>12399</v>
      </c>
      <c r="D12828" s="21" t="s">
        <v>12112</v>
      </c>
      <c r="E12828" s="22">
        <v>829.04400020616004</v>
      </c>
      <c r="F12828" s="22">
        <f t="shared" si="607"/>
        <v>911.94840022677613</v>
      </c>
      <c r="G12828" s="22">
        <f t="shared" si="608"/>
        <v>1077.7572002680081</v>
      </c>
    </row>
    <row r="12829" spans="1:7" ht="25.5" customHeight="1" thickTop="1" thickBot="1" x14ac:dyDescent="0.25">
      <c r="A12829" s="20" t="str">
        <f t="shared" si="606"/>
        <v>6171BALDIVIS</v>
      </c>
      <c r="B12829" s="37">
        <v>6171</v>
      </c>
      <c r="C12829" s="37" t="s">
        <v>12400</v>
      </c>
      <c r="D12829" s="38" t="s">
        <v>12112</v>
      </c>
      <c r="E12829" s="39">
        <v>768.97800004116004</v>
      </c>
      <c r="F12829" s="39">
        <f t="shared" si="607"/>
        <v>845.87580004527615</v>
      </c>
      <c r="G12829" s="39">
        <f t="shared" si="608"/>
        <v>999.67140005350814</v>
      </c>
    </row>
    <row r="12830" spans="1:7" ht="25.5" customHeight="1" thickTop="1" thickBot="1" x14ac:dyDescent="0.25">
      <c r="A12830" s="20" t="str">
        <f t="shared" si="606"/>
        <v>6172PORT KENNEDY</v>
      </c>
      <c r="B12830" s="20">
        <v>6172</v>
      </c>
      <c r="C12830" s="20" t="s">
        <v>12401</v>
      </c>
      <c r="D12830" s="21" t="s">
        <v>12112</v>
      </c>
      <c r="E12830" s="22">
        <v>813.96400038131992</v>
      </c>
      <c r="F12830" s="22">
        <f t="shared" si="607"/>
        <v>895.36040041945193</v>
      </c>
      <c r="G12830" s="22">
        <f t="shared" si="608"/>
        <v>1058.153200495716</v>
      </c>
    </row>
    <row r="12831" spans="1:7" ht="25.5" customHeight="1" thickTop="1" thickBot="1" x14ac:dyDescent="0.25">
      <c r="A12831" s="20" t="str">
        <f t="shared" si="606"/>
        <v>6173SECRET HARBOUR</v>
      </c>
      <c r="B12831" s="37">
        <v>6173</v>
      </c>
      <c r="C12831" s="37" t="s">
        <v>12402</v>
      </c>
      <c r="D12831" s="38" t="s">
        <v>12112</v>
      </c>
      <c r="E12831" s="39">
        <v>754.45000010268006</v>
      </c>
      <c r="F12831" s="39">
        <f t="shared" si="607"/>
        <v>829.89500011294808</v>
      </c>
      <c r="G12831" s="39">
        <f t="shared" si="608"/>
        <v>980.78500013348412</v>
      </c>
    </row>
    <row r="12832" spans="1:7" ht="25.5" customHeight="1" thickTop="1" thickBot="1" x14ac:dyDescent="0.25">
      <c r="A12832" s="20" t="str">
        <f t="shared" si="606"/>
        <v>6174GOLDEN BAY</v>
      </c>
      <c r="B12832" s="20">
        <v>6174</v>
      </c>
      <c r="C12832" s="20" t="s">
        <v>12403</v>
      </c>
      <c r="D12832" s="21" t="s">
        <v>12112</v>
      </c>
      <c r="E12832" s="22">
        <v>751.78600037891999</v>
      </c>
      <c r="F12832" s="22">
        <f t="shared" si="607"/>
        <v>826.964600416812</v>
      </c>
      <c r="G12832" s="22">
        <f t="shared" si="608"/>
        <v>977.32180049259603</v>
      </c>
    </row>
    <row r="12833" spans="1:7" ht="25.5" customHeight="1" thickTop="1" thickBot="1" x14ac:dyDescent="0.25">
      <c r="A12833" s="20" t="str">
        <f t="shared" si="606"/>
        <v>6175SINGLETON</v>
      </c>
      <c r="B12833" s="37">
        <v>6175</v>
      </c>
      <c r="C12833" s="37" t="s">
        <v>1808</v>
      </c>
      <c r="D12833" s="38" t="s">
        <v>12112</v>
      </c>
      <c r="E12833" s="39">
        <v>807.53599984464006</v>
      </c>
      <c r="F12833" s="39">
        <f t="shared" si="607"/>
        <v>888.28959982910419</v>
      </c>
      <c r="G12833" s="39">
        <f t="shared" si="608"/>
        <v>1049.7967997980322</v>
      </c>
    </row>
    <row r="12834" spans="1:7" ht="25.5" customHeight="1" thickTop="1" thickBot="1" x14ac:dyDescent="0.25">
      <c r="A12834" s="20" t="str">
        <f t="shared" si="606"/>
        <v>6176KARNUP</v>
      </c>
      <c r="B12834" s="20">
        <v>6176</v>
      </c>
      <c r="C12834" s="20" t="s">
        <v>12404</v>
      </c>
      <c r="D12834" s="21" t="s">
        <v>12112</v>
      </c>
      <c r="E12834" s="22">
        <v>777.70399957007999</v>
      </c>
      <c r="F12834" s="22">
        <f t="shared" si="607"/>
        <v>855.47439952708805</v>
      </c>
      <c r="G12834" s="22">
        <f t="shared" si="608"/>
        <v>1011.0151994411041</v>
      </c>
    </row>
    <row r="12835" spans="1:7" ht="25.5" customHeight="1" thickTop="1" thickBot="1" x14ac:dyDescent="0.25">
      <c r="A12835" s="20" t="str">
        <f t="shared" si="606"/>
        <v>6180LAKELANDS</v>
      </c>
      <c r="B12835" s="37">
        <v>6180</v>
      </c>
      <c r="C12835" s="37" t="s">
        <v>1487</v>
      </c>
      <c r="D12835" s="38" t="s">
        <v>12112</v>
      </c>
      <c r="E12835" s="39">
        <v>847.74200015136012</v>
      </c>
      <c r="F12835" s="39">
        <f t="shared" si="607"/>
        <v>932.51620016649622</v>
      </c>
      <c r="G12835" s="39">
        <f t="shared" si="608"/>
        <v>1102.0646001967682</v>
      </c>
    </row>
    <row r="12836" spans="1:7" ht="25.5" customHeight="1" thickTop="1" thickBot="1" x14ac:dyDescent="0.25">
      <c r="A12836" s="20" t="str">
        <f t="shared" si="606"/>
        <v>6180PARKLANDS</v>
      </c>
      <c r="B12836" s="20">
        <v>6180</v>
      </c>
      <c r="C12836" s="20" t="s">
        <v>9148</v>
      </c>
      <c r="D12836" s="21" t="s">
        <v>12112</v>
      </c>
      <c r="E12836" s="22">
        <v>847.74200015136012</v>
      </c>
      <c r="F12836" s="22">
        <f t="shared" si="607"/>
        <v>932.51620016649622</v>
      </c>
      <c r="G12836" s="22">
        <f t="shared" si="608"/>
        <v>1102.0646001967682</v>
      </c>
    </row>
    <row r="12837" spans="1:7" ht="25.5" customHeight="1" thickTop="1" thickBot="1" x14ac:dyDescent="0.25">
      <c r="A12837" s="20" t="str">
        <f t="shared" si="606"/>
        <v>6181STAKE HILL</v>
      </c>
      <c r="B12837" s="37">
        <v>6181</v>
      </c>
      <c r="C12837" s="37" t="s">
        <v>12405</v>
      </c>
      <c r="D12837" s="38" t="s">
        <v>12112</v>
      </c>
      <c r="E12837" s="39">
        <v>861.86000042375997</v>
      </c>
      <c r="F12837" s="39">
        <f t="shared" si="607"/>
        <v>948.04600046613609</v>
      </c>
      <c r="G12837" s="39">
        <f t="shared" si="608"/>
        <v>1120.4180005508881</v>
      </c>
    </row>
    <row r="12838" spans="1:7" ht="25.5" customHeight="1" thickTop="1" thickBot="1" x14ac:dyDescent="0.25">
      <c r="A12838" s="20" t="str">
        <f t="shared" si="606"/>
        <v>6182KERALUP</v>
      </c>
      <c r="B12838" s="20">
        <v>6182</v>
      </c>
      <c r="C12838" s="20" t="s">
        <v>12406</v>
      </c>
      <c r="D12838" s="21" t="s">
        <v>12112</v>
      </c>
      <c r="E12838" s="22">
        <v>768.60500004827998</v>
      </c>
      <c r="F12838" s="22">
        <f t="shared" si="607"/>
        <v>845.46550005310803</v>
      </c>
      <c r="G12838" s="22">
        <f t="shared" si="608"/>
        <v>999.18650006276403</v>
      </c>
    </row>
    <row r="12839" spans="1:7" ht="25.5" customHeight="1" thickTop="1" thickBot="1" x14ac:dyDescent="0.25">
      <c r="A12839" s="20" t="str">
        <f t="shared" si="606"/>
        <v>6207MYARA</v>
      </c>
      <c r="B12839" s="37">
        <v>6207</v>
      </c>
      <c r="C12839" s="37" t="s">
        <v>12407</v>
      </c>
      <c r="D12839" s="38" t="s">
        <v>12112</v>
      </c>
      <c r="E12839" s="39">
        <v>817.68399957660006</v>
      </c>
      <c r="F12839" s="39">
        <f t="shared" si="607"/>
        <v>899.45239953426017</v>
      </c>
      <c r="G12839" s="39">
        <f t="shared" si="608"/>
        <v>1062.9891994495802</v>
      </c>
    </row>
    <row r="12840" spans="1:7" ht="25.5" customHeight="1" thickTop="1" thickBot="1" x14ac:dyDescent="0.25">
      <c r="A12840" s="20" t="str">
        <f t="shared" si="606"/>
        <v>6207NAMBEELUP</v>
      </c>
      <c r="B12840" s="20">
        <v>6207</v>
      </c>
      <c r="C12840" s="20" t="s">
        <v>12408</v>
      </c>
      <c r="D12840" s="21" t="s">
        <v>12112</v>
      </c>
      <c r="E12840" s="22">
        <v>817.68399957660006</v>
      </c>
      <c r="F12840" s="22">
        <f t="shared" si="607"/>
        <v>899.45239953426017</v>
      </c>
      <c r="G12840" s="22">
        <f t="shared" si="608"/>
        <v>1062.9891994495802</v>
      </c>
    </row>
    <row r="12841" spans="1:7" ht="25.5" customHeight="1" thickTop="1" thickBot="1" x14ac:dyDescent="0.25">
      <c r="A12841" s="20" t="str">
        <f t="shared" si="606"/>
        <v>6207NORTH DANDALUP</v>
      </c>
      <c r="B12841" s="37">
        <v>6207</v>
      </c>
      <c r="C12841" s="37" t="s">
        <v>12409</v>
      </c>
      <c r="D12841" s="38" t="s">
        <v>12112</v>
      </c>
      <c r="E12841" s="39">
        <v>817.68399957660006</v>
      </c>
      <c r="F12841" s="39">
        <f t="shared" si="607"/>
        <v>899.45239953426017</v>
      </c>
      <c r="G12841" s="39">
        <f t="shared" si="608"/>
        <v>1062.9891994495802</v>
      </c>
    </row>
    <row r="12842" spans="1:7" ht="25.5" customHeight="1" thickTop="1" thickBot="1" x14ac:dyDescent="0.25">
      <c r="A12842" s="20" t="str">
        <f t="shared" si="606"/>
        <v>6207WHITTAKER</v>
      </c>
      <c r="B12842" s="20">
        <v>6207</v>
      </c>
      <c r="C12842" s="20" t="s">
        <v>12410</v>
      </c>
      <c r="D12842" s="21" t="s">
        <v>12112</v>
      </c>
      <c r="E12842" s="22">
        <v>817.68399957660006</v>
      </c>
      <c r="F12842" s="22">
        <f t="shared" si="607"/>
        <v>899.45239953426017</v>
      </c>
      <c r="G12842" s="22">
        <f t="shared" si="608"/>
        <v>1062.9891994495802</v>
      </c>
    </row>
    <row r="12843" spans="1:7" ht="25.5" customHeight="1" thickTop="1" thickBot="1" x14ac:dyDescent="0.25">
      <c r="A12843" s="20" t="str">
        <f t="shared" si="606"/>
        <v>6208BLYTHEWOOD</v>
      </c>
      <c r="B12843" s="37">
        <v>6208</v>
      </c>
      <c r="C12843" s="37" t="s">
        <v>12411</v>
      </c>
      <c r="D12843" s="38" t="s">
        <v>12112</v>
      </c>
      <c r="E12843" s="39">
        <v>886.49799963216003</v>
      </c>
      <c r="F12843" s="39">
        <f t="shared" si="607"/>
        <v>975.14779959537611</v>
      </c>
      <c r="G12843" s="39">
        <f t="shared" si="608"/>
        <v>1152.4473995218082</v>
      </c>
    </row>
    <row r="12844" spans="1:7" ht="25.5" customHeight="1" thickTop="1" thickBot="1" x14ac:dyDescent="0.25">
      <c r="A12844" s="20" t="str">
        <f t="shared" si="606"/>
        <v>6208FAIRBRIDGE</v>
      </c>
      <c r="B12844" s="20">
        <v>6208</v>
      </c>
      <c r="C12844" s="20" t="s">
        <v>12412</v>
      </c>
      <c r="D12844" s="21" t="s">
        <v>12112</v>
      </c>
      <c r="E12844" s="22">
        <v>886.49799963216003</v>
      </c>
      <c r="F12844" s="22">
        <f t="shared" si="607"/>
        <v>975.14779959537611</v>
      </c>
      <c r="G12844" s="22">
        <f t="shared" si="608"/>
        <v>1152.4473995218082</v>
      </c>
    </row>
    <row r="12845" spans="1:7" ht="25.5" customHeight="1" thickTop="1" thickBot="1" x14ac:dyDescent="0.25">
      <c r="A12845" s="20" t="str">
        <f t="shared" si="606"/>
        <v>6208MEELON</v>
      </c>
      <c r="B12845" s="37">
        <v>6208</v>
      </c>
      <c r="C12845" s="37" t="s">
        <v>12413</v>
      </c>
      <c r="D12845" s="38" t="s">
        <v>12112</v>
      </c>
      <c r="E12845" s="39">
        <v>886.49799963216003</v>
      </c>
      <c r="F12845" s="39">
        <f t="shared" si="607"/>
        <v>975.14779959537611</v>
      </c>
      <c r="G12845" s="39">
        <f t="shared" si="608"/>
        <v>1152.4473995218082</v>
      </c>
    </row>
    <row r="12846" spans="1:7" ht="25.5" customHeight="1" thickTop="1" thickBot="1" x14ac:dyDescent="0.25">
      <c r="A12846" s="20" t="str">
        <f t="shared" si="606"/>
        <v>6208NIRIMBA</v>
      </c>
      <c r="B12846" s="20">
        <v>6208</v>
      </c>
      <c r="C12846" s="20" t="s">
        <v>12414</v>
      </c>
      <c r="D12846" s="21" t="s">
        <v>12112</v>
      </c>
      <c r="E12846" s="22">
        <v>886.49799963216003</v>
      </c>
      <c r="F12846" s="22">
        <f t="shared" si="607"/>
        <v>975.14779959537611</v>
      </c>
      <c r="G12846" s="22">
        <f t="shared" si="608"/>
        <v>1152.4473995218082</v>
      </c>
    </row>
    <row r="12847" spans="1:7" ht="25.5" customHeight="1" thickTop="1" thickBot="1" x14ac:dyDescent="0.25">
      <c r="A12847" s="20" t="str">
        <f t="shared" si="606"/>
        <v>6208NORTH YUNDERUP</v>
      </c>
      <c r="B12847" s="37">
        <v>6208</v>
      </c>
      <c r="C12847" s="37" t="s">
        <v>12415</v>
      </c>
      <c r="D12847" s="38" t="s">
        <v>12112</v>
      </c>
      <c r="E12847" s="39">
        <v>886.49799963216003</v>
      </c>
      <c r="F12847" s="39">
        <f t="shared" si="607"/>
        <v>975.14779959537611</v>
      </c>
      <c r="G12847" s="39">
        <f t="shared" si="608"/>
        <v>1152.4473995218082</v>
      </c>
    </row>
    <row r="12848" spans="1:7" ht="25.5" customHeight="1" thickTop="1" thickBot="1" x14ac:dyDescent="0.25">
      <c r="A12848" s="20" t="str">
        <f t="shared" si="606"/>
        <v>6208OAKLEY</v>
      </c>
      <c r="B12848" s="20">
        <v>6208</v>
      </c>
      <c r="C12848" s="20" t="s">
        <v>12416</v>
      </c>
      <c r="D12848" s="21" t="s">
        <v>12112</v>
      </c>
      <c r="E12848" s="22">
        <v>886.49799963216003</v>
      </c>
      <c r="F12848" s="22">
        <f t="shared" si="607"/>
        <v>975.14779959537611</v>
      </c>
      <c r="G12848" s="22">
        <f t="shared" si="608"/>
        <v>1152.4473995218082</v>
      </c>
    </row>
    <row r="12849" spans="1:7" ht="25.5" customHeight="1" thickTop="1" thickBot="1" x14ac:dyDescent="0.25">
      <c r="A12849" s="20" t="str">
        <f t="shared" si="606"/>
        <v>6208PINJARRA</v>
      </c>
      <c r="B12849" s="37">
        <v>6208</v>
      </c>
      <c r="C12849" s="37" t="s">
        <v>12417</v>
      </c>
      <c r="D12849" s="38" t="s">
        <v>12112</v>
      </c>
      <c r="E12849" s="39">
        <v>886.49799963216003</v>
      </c>
      <c r="F12849" s="39">
        <f t="shared" si="607"/>
        <v>975.14779959537611</v>
      </c>
      <c r="G12849" s="39">
        <f t="shared" si="608"/>
        <v>1152.4473995218082</v>
      </c>
    </row>
    <row r="12850" spans="1:7" ht="25.5" customHeight="1" thickTop="1" thickBot="1" x14ac:dyDescent="0.25">
      <c r="A12850" s="20" t="str">
        <f t="shared" si="606"/>
        <v>6208POINT GREY</v>
      </c>
      <c r="B12850" s="20">
        <v>6208</v>
      </c>
      <c r="C12850" s="20" t="s">
        <v>12418</v>
      </c>
      <c r="D12850" s="21" t="s">
        <v>12112</v>
      </c>
      <c r="E12850" s="22">
        <v>886.49799963216003</v>
      </c>
      <c r="F12850" s="22">
        <f t="shared" si="607"/>
        <v>975.14779959537611</v>
      </c>
      <c r="G12850" s="22">
        <f t="shared" si="608"/>
        <v>1152.4473995218082</v>
      </c>
    </row>
    <row r="12851" spans="1:7" ht="25.5" customHeight="1" thickTop="1" thickBot="1" x14ac:dyDescent="0.25">
      <c r="A12851" s="20" t="str">
        <f t="shared" si="606"/>
        <v>6208RAVENSWOOD</v>
      </c>
      <c r="B12851" s="37">
        <v>6208</v>
      </c>
      <c r="C12851" s="37" t="s">
        <v>4861</v>
      </c>
      <c r="D12851" s="38" t="s">
        <v>12112</v>
      </c>
      <c r="E12851" s="39">
        <v>886.49799963216003</v>
      </c>
      <c r="F12851" s="39">
        <f t="shared" si="607"/>
        <v>975.14779959537611</v>
      </c>
      <c r="G12851" s="39">
        <f t="shared" si="608"/>
        <v>1152.4473995218082</v>
      </c>
    </row>
    <row r="12852" spans="1:7" ht="25.5" customHeight="1" thickTop="1" thickBot="1" x14ac:dyDescent="0.25">
      <c r="A12852" s="20" t="str">
        <f t="shared" si="606"/>
        <v>6208SOUTH YUNDERUP</v>
      </c>
      <c r="B12852" s="20">
        <v>6208</v>
      </c>
      <c r="C12852" s="20" t="s">
        <v>12419</v>
      </c>
      <c r="D12852" s="21" t="s">
        <v>12112</v>
      </c>
      <c r="E12852" s="22">
        <v>886.49799963216003</v>
      </c>
      <c r="F12852" s="22">
        <f t="shared" si="607"/>
        <v>975.14779959537611</v>
      </c>
      <c r="G12852" s="22">
        <f t="shared" si="608"/>
        <v>1152.4473995218082</v>
      </c>
    </row>
    <row r="12853" spans="1:7" ht="25.5" customHeight="1" thickTop="1" thickBot="1" x14ac:dyDescent="0.25">
      <c r="A12853" s="20" t="str">
        <f t="shared" si="606"/>
        <v>6208WEST PINJARRA</v>
      </c>
      <c r="B12853" s="37">
        <v>6208</v>
      </c>
      <c r="C12853" s="37" t="s">
        <v>12420</v>
      </c>
      <c r="D12853" s="38" t="s">
        <v>12112</v>
      </c>
      <c r="E12853" s="39">
        <v>886.49799963216003</v>
      </c>
      <c r="F12853" s="39">
        <f t="shared" si="607"/>
        <v>975.14779959537611</v>
      </c>
      <c r="G12853" s="39">
        <f t="shared" si="608"/>
        <v>1152.4473995218082</v>
      </c>
    </row>
    <row r="12854" spans="1:7" ht="25.5" customHeight="1" thickTop="1" thickBot="1" x14ac:dyDescent="0.25">
      <c r="A12854" s="20" t="str">
        <f t="shared" si="606"/>
        <v>6209BARRAGUP</v>
      </c>
      <c r="B12854" s="20">
        <v>6209</v>
      </c>
      <c r="C12854" s="20" t="s">
        <v>12421</v>
      </c>
      <c r="D12854" s="21" t="s">
        <v>12112</v>
      </c>
      <c r="E12854" s="22">
        <v>914.64800030807987</v>
      </c>
      <c r="F12854" s="22">
        <f t="shared" si="607"/>
        <v>1006.112800338888</v>
      </c>
      <c r="G12854" s="22">
        <f t="shared" si="608"/>
        <v>1189.0424004005038</v>
      </c>
    </row>
    <row r="12855" spans="1:7" ht="25.5" customHeight="1" thickTop="1" thickBot="1" x14ac:dyDescent="0.25">
      <c r="A12855" s="20" t="str">
        <f t="shared" si="606"/>
        <v>6209FURNISSDALE</v>
      </c>
      <c r="B12855" s="37">
        <v>6209</v>
      </c>
      <c r="C12855" s="37" t="s">
        <v>12422</v>
      </c>
      <c r="D12855" s="38" t="s">
        <v>12112</v>
      </c>
      <c r="E12855" s="39">
        <v>914.64800030807987</v>
      </c>
      <c r="F12855" s="39">
        <f t="shared" si="607"/>
        <v>1006.112800338888</v>
      </c>
      <c r="G12855" s="39">
        <f t="shared" si="608"/>
        <v>1189.0424004005038</v>
      </c>
    </row>
    <row r="12856" spans="1:7" ht="25.5" customHeight="1" thickTop="1" thickBot="1" x14ac:dyDescent="0.25">
      <c r="A12856" s="20" t="str">
        <f t="shared" si="606"/>
        <v>6210COODANUP</v>
      </c>
      <c r="B12856" s="20">
        <v>6210</v>
      </c>
      <c r="C12856" s="20" t="s">
        <v>12423</v>
      </c>
      <c r="D12856" s="21" t="s">
        <v>12112</v>
      </c>
      <c r="E12856" s="22">
        <v>720.96399992904003</v>
      </c>
      <c r="F12856" s="22">
        <f t="shared" si="607"/>
        <v>793.06039992194405</v>
      </c>
      <c r="G12856" s="22">
        <f t="shared" si="608"/>
        <v>937.2531999077521</v>
      </c>
    </row>
    <row r="12857" spans="1:7" ht="25.5" customHeight="1" thickTop="1" thickBot="1" x14ac:dyDescent="0.25">
      <c r="A12857" s="20" t="str">
        <f t="shared" si="606"/>
        <v>6210DUDLEY PARK</v>
      </c>
      <c r="B12857" s="37">
        <v>6210</v>
      </c>
      <c r="C12857" s="37" t="s">
        <v>10646</v>
      </c>
      <c r="D12857" s="38" t="s">
        <v>12112</v>
      </c>
      <c r="E12857" s="39">
        <v>720.96399992904003</v>
      </c>
      <c r="F12857" s="39">
        <f t="shared" si="607"/>
        <v>793.06039992194405</v>
      </c>
      <c r="G12857" s="39">
        <f t="shared" si="608"/>
        <v>937.2531999077521</v>
      </c>
    </row>
    <row r="12858" spans="1:7" ht="25.5" customHeight="1" thickTop="1" thickBot="1" x14ac:dyDescent="0.25">
      <c r="A12858" s="20" t="str">
        <f t="shared" si="606"/>
        <v>6210ERSKINE</v>
      </c>
      <c r="B12858" s="20">
        <v>6210</v>
      </c>
      <c r="C12858" s="20" t="s">
        <v>11607</v>
      </c>
      <c r="D12858" s="21" t="s">
        <v>12112</v>
      </c>
      <c r="E12858" s="22">
        <v>720.96399992904003</v>
      </c>
      <c r="F12858" s="22">
        <f t="shared" si="607"/>
        <v>793.06039992194405</v>
      </c>
      <c r="G12858" s="22">
        <f t="shared" si="608"/>
        <v>937.2531999077521</v>
      </c>
    </row>
    <row r="12859" spans="1:7" ht="25.5" customHeight="1" thickTop="1" thickBot="1" x14ac:dyDescent="0.25">
      <c r="A12859" s="20" t="str">
        <f t="shared" si="606"/>
        <v>6210FALCON</v>
      </c>
      <c r="B12859" s="37">
        <v>6210</v>
      </c>
      <c r="C12859" s="37" t="s">
        <v>12424</v>
      </c>
      <c r="D12859" s="38" t="s">
        <v>12112</v>
      </c>
      <c r="E12859" s="39">
        <v>720.96399992904003</v>
      </c>
      <c r="F12859" s="39">
        <f t="shared" si="607"/>
        <v>793.06039992194405</v>
      </c>
      <c r="G12859" s="39">
        <f t="shared" si="608"/>
        <v>937.2531999077521</v>
      </c>
    </row>
    <row r="12860" spans="1:7" ht="25.5" customHeight="1" thickTop="1" thickBot="1" x14ac:dyDescent="0.25">
      <c r="A12860" s="20" t="str">
        <f t="shared" si="606"/>
        <v>6210GREENFIELDS</v>
      </c>
      <c r="B12860" s="20">
        <v>6210</v>
      </c>
      <c r="C12860" s="20" t="s">
        <v>12425</v>
      </c>
      <c r="D12860" s="21" t="s">
        <v>12112</v>
      </c>
      <c r="E12860" s="22">
        <v>720.96399992904003</v>
      </c>
      <c r="F12860" s="22">
        <f t="shared" si="607"/>
        <v>793.06039992194405</v>
      </c>
      <c r="G12860" s="22">
        <f t="shared" si="608"/>
        <v>937.2531999077521</v>
      </c>
    </row>
    <row r="12861" spans="1:7" ht="25.5" customHeight="1" thickTop="1" thickBot="1" x14ac:dyDescent="0.25">
      <c r="A12861" s="20" t="str">
        <f t="shared" si="606"/>
        <v>6210HALLS HEAD</v>
      </c>
      <c r="B12861" s="37">
        <v>6210</v>
      </c>
      <c r="C12861" s="37" t="s">
        <v>12426</v>
      </c>
      <c r="D12861" s="38" t="s">
        <v>12112</v>
      </c>
      <c r="E12861" s="39">
        <v>720.96399992904003</v>
      </c>
      <c r="F12861" s="39">
        <f t="shared" si="607"/>
        <v>793.06039992194405</v>
      </c>
      <c r="G12861" s="39">
        <f t="shared" si="608"/>
        <v>937.2531999077521</v>
      </c>
    </row>
    <row r="12862" spans="1:7" ht="25.5" customHeight="1" thickTop="1" thickBot="1" x14ac:dyDescent="0.25">
      <c r="A12862" s="20" t="str">
        <f t="shared" si="606"/>
        <v>6210MADORA BAY</v>
      </c>
      <c r="B12862" s="20">
        <v>6210</v>
      </c>
      <c r="C12862" s="20" t="s">
        <v>12427</v>
      </c>
      <c r="D12862" s="21" t="s">
        <v>12112</v>
      </c>
      <c r="E12862" s="22">
        <v>720.96399992904003</v>
      </c>
      <c r="F12862" s="22">
        <f t="shared" si="607"/>
        <v>793.06039992194405</v>
      </c>
      <c r="G12862" s="22">
        <f t="shared" si="608"/>
        <v>937.2531999077521</v>
      </c>
    </row>
    <row r="12863" spans="1:7" ht="25.5" customHeight="1" thickTop="1" thickBot="1" x14ac:dyDescent="0.25">
      <c r="A12863" s="20" t="str">
        <f t="shared" si="606"/>
        <v>6210MANDURAH</v>
      </c>
      <c r="B12863" s="37">
        <v>6210</v>
      </c>
      <c r="C12863" s="37" t="s">
        <v>12428</v>
      </c>
      <c r="D12863" s="38" t="s">
        <v>12112</v>
      </c>
      <c r="E12863" s="39">
        <v>720.96399992904003</v>
      </c>
      <c r="F12863" s="39">
        <f t="shared" si="607"/>
        <v>793.06039992194405</v>
      </c>
      <c r="G12863" s="39">
        <f t="shared" si="608"/>
        <v>937.2531999077521</v>
      </c>
    </row>
    <row r="12864" spans="1:7" ht="25.5" customHeight="1" thickTop="1" thickBot="1" x14ac:dyDescent="0.25">
      <c r="A12864" s="20" t="str">
        <f t="shared" si="606"/>
        <v>6210MEADOW SPRINGS</v>
      </c>
      <c r="B12864" s="20">
        <v>6210</v>
      </c>
      <c r="C12864" s="20" t="s">
        <v>12429</v>
      </c>
      <c r="D12864" s="21" t="s">
        <v>12112</v>
      </c>
      <c r="E12864" s="22">
        <v>720.96399992904003</v>
      </c>
      <c r="F12864" s="22">
        <f t="shared" si="607"/>
        <v>793.06039992194405</v>
      </c>
      <c r="G12864" s="22">
        <f t="shared" si="608"/>
        <v>937.2531999077521</v>
      </c>
    </row>
    <row r="12865" spans="1:7" ht="25.5" customHeight="1" thickTop="1" thickBot="1" x14ac:dyDescent="0.25">
      <c r="A12865" s="20" t="str">
        <f t="shared" si="606"/>
        <v>6210SAN REMO</v>
      </c>
      <c r="B12865" s="37">
        <v>6210</v>
      </c>
      <c r="C12865" s="37" t="s">
        <v>1440</v>
      </c>
      <c r="D12865" s="38" t="s">
        <v>12112</v>
      </c>
      <c r="E12865" s="39">
        <v>720.96399992904003</v>
      </c>
      <c r="F12865" s="39">
        <f t="shared" si="607"/>
        <v>793.06039992194405</v>
      </c>
      <c r="G12865" s="39">
        <f t="shared" si="608"/>
        <v>937.2531999077521</v>
      </c>
    </row>
    <row r="12866" spans="1:7" ht="25.5" customHeight="1" thickTop="1" thickBot="1" x14ac:dyDescent="0.25">
      <c r="A12866" s="20" t="str">
        <f t="shared" si="606"/>
        <v>6210SILVER SANDS</v>
      </c>
      <c r="B12866" s="20">
        <v>6210</v>
      </c>
      <c r="C12866" s="20" t="s">
        <v>12430</v>
      </c>
      <c r="D12866" s="21" t="s">
        <v>12112</v>
      </c>
      <c r="E12866" s="22">
        <v>720.96399992904003</v>
      </c>
      <c r="F12866" s="22">
        <f t="shared" si="607"/>
        <v>793.06039992194405</v>
      </c>
      <c r="G12866" s="22">
        <f t="shared" si="608"/>
        <v>937.2531999077521</v>
      </c>
    </row>
    <row r="12867" spans="1:7" ht="25.5" customHeight="1" thickTop="1" thickBot="1" x14ac:dyDescent="0.25">
      <c r="A12867" s="20" t="str">
        <f t="shared" si="606"/>
        <v>6210WANNANUP</v>
      </c>
      <c r="B12867" s="37">
        <v>6210</v>
      </c>
      <c r="C12867" s="37" t="s">
        <v>12431</v>
      </c>
      <c r="D12867" s="38" t="s">
        <v>12112</v>
      </c>
      <c r="E12867" s="39">
        <v>720.96399992904003</v>
      </c>
      <c r="F12867" s="39">
        <f t="shared" si="607"/>
        <v>793.06039992194405</v>
      </c>
      <c r="G12867" s="39">
        <f t="shared" si="608"/>
        <v>937.2531999077521</v>
      </c>
    </row>
    <row r="12868" spans="1:7" ht="25.5" customHeight="1" thickTop="1" thickBot="1" x14ac:dyDescent="0.25">
      <c r="A12868" s="20" t="str">
        <f t="shared" si="606"/>
        <v>6211BOUVARD</v>
      </c>
      <c r="B12868" s="20">
        <v>6211</v>
      </c>
      <c r="C12868" s="20" t="s">
        <v>12432</v>
      </c>
      <c r="D12868" s="21" t="s">
        <v>12112</v>
      </c>
      <c r="E12868" s="22">
        <v>719.94199955291992</v>
      </c>
      <c r="F12868" s="22">
        <f t="shared" si="607"/>
        <v>791.93619950821198</v>
      </c>
      <c r="G12868" s="22">
        <f t="shared" si="608"/>
        <v>935.92459941879588</v>
      </c>
    </row>
    <row r="12869" spans="1:7" ht="25.5" customHeight="1" thickTop="1" thickBot="1" x14ac:dyDescent="0.25">
      <c r="A12869" s="20" t="str">
        <f t="shared" ref="A12869:A12932" si="609">CONCATENATE(B12869,C12869)</f>
        <v>6211DAWESVILLE</v>
      </c>
      <c r="B12869" s="37">
        <v>6211</v>
      </c>
      <c r="C12869" s="37" t="s">
        <v>12433</v>
      </c>
      <c r="D12869" s="38" t="s">
        <v>12112</v>
      </c>
      <c r="E12869" s="39">
        <v>719.94199955291992</v>
      </c>
      <c r="F12869" s="39">
        <f t="shared" ref="F12869:F12932" si="610">1.1*E12869</f>
        <v>791.93619950821198</v>
      </c>
      <c r="G12869" s="39">
        <f t="shared" ref="G12869:G12932" si="611">1.3*E12869</f>
        <v>935.92459941879588</v>
      </c>
    </row>
    <row r="12870" spans="1:7" ht="25.5" customHeight="1" thickTop="1" thickBot="1" x14ac:dyDescent="0.25">
      <c r="A12870" s="20" t="str">
        <f t="shared" si="609"/>
        <v>6211HERRON</v>
      </c>
      <c r="B12870" s="20">
        <v>6211</v>
      </c>
      <c r="C12870" s="20" t="s">
        <v>12434</v>
      </c>
      <c r="D12870" s="21" t="s">
        <v>12112</v>
      </c>
      <c r="E12870" s="22">
        <v>719.94199955291992</v>
      </c>
      <c r="F12870" s="22">
        <f t="shared" si="610"/>
        <v>791.93619950821198</v>
      </c>
      <c r="G12870" s="22">
        <f t="shared" si="611"/>
        <v>935.92459941879588</v>
      </c>
    </row>
    <row r="12871" spans="1:7" ht="25.5" customHeight="1" thickTop="1" thickBot="1" x14ac:dyDescent="0.25">
      <c r="A12871" s="20" t="str">
        <f t="shared" si="609"/>
        <v>6213DWELLINGUP</v>
      </c>
      <c r="B12871" s="37">
        <v>6213</v>
      </c>
      <c r="C12871" s="37" t="s">
        <v>12435</v>
      </c>
      <c r="D12871" s="38" t="s">
        <v>12112</v>
      </c>
      <c r="E12871" s="39">
        <v>980.44199974752007</v>
      </c>
      <c r="F12871" s="39">
        <f t="shared" si="610"/>
        <v>1078.4861997222722</v>
      </c>
      <c r="G12871" s="39">
        <f t="shared" si="611"/>
        <v>1274.5745996717762</v>
      </c>
    </row>
    <row r="12872" spans="1:7" ht="25.5" customHeight="1" thickTop="1" thickBot="1" x14ac:dyDescent="0.25">
      <c r="A12872" s="20" t="str">
        <f t="shared" si="609"/>
        <v>6213HOLYOAKE</v>
      </c>
      <c r="B12872" s="20">
        <v>6213</v>
      </c>
      <c r="C12872" s="20" t="s">
        <v>12436</v>
      </c>
      <c r="D12872" s="21" t="s">
        <v>12112</v>
      </c>
      <c r="E12872" s="22">
        <v>980.44199974752007</v>
      </c>
      <c r="F12872" s="22">
        <f t="shared" si="610"/>
        <v>1078.4861997222722</v>
      </c>
      <c r="G12872" s="22">
        <f t="shared" si="611"/>
        <v>1274.5745996717762</v>
      </c>
    </row>
    <row r="12873" spans="1:7" ht="25.5" customHeight="1" thickTop="1" thickBot="1" x14ac:dyDescent="0.25">
      <c r="A12873" s="20" t="str">
        <f t="shared" si="609"/>
        <v>6213INGLEHOPE</v>
      </c>
      <c r="B12873" s="37">
        <v>6213</v>
      </c>
      <c r="C12873" s="37" t="s">
        <v>12437</v>
      </c>
      <c r="D12873" s="38" t="s">
        <v>12112</v>
      </c>
      <c r="E12873" s="39">
        <v>980.44199974752007</v>
      </c>
      <c r="F12873" s="39">
        <f t="shared" si="610"/>
        <v>1078.4861997222722</v>
      </c>
      <c r="G12873" s="39">
        <f t="shared" si="611"/>
        <v>1274.5745996717762</v>
      </c>
    </row>
    <row r="12874" spans="1:7" ht="25.5" customHeight="1" thickTop="1" thickBot="1" x14ac:dyDescent="0.25">
      <c r="A12874" s="20" t="str">
        <f t="shared" si="609"/>
        <v>6213MARRINUP</v>
      </c>
      <c r="B12874" s="20">
        <v>6213</v>
      </c>
      <c r="C12874" s="20" t="s">
        <v>12438</v>
      </c>
      <c r="D12874" s="21" t="s">
        <v>12112</v>
      </c>
      <c r="E12874" s="22">
        <v>980.44199974752007</v>
      </c>
      <c r="F12874" s="22">
        <f t="shared" si="610"/>
        <v>1078.4861997222722</v>
      </c>
      <c r="G12874" s="22">
        <f t="shared" si="611"/>
        <v>1274.5745996717762</v>
      </c>
    </row>
    <row r="12875" spans="1:7" ht="25.5" customHeight="1" thickTop="1" thickBot="1" x14ac:dyDescent="0.25">
      <c r="A12875" s="20" t="str">
        <f t="shared" si="609"/>
        <v>6213TEESDALE</v>
      </c>
      <c r="B12875" s="37">
        <v>6213</v>
      </c>
      <c r="C12875" s="37" t="s">
        <v>5884</v>
      </c>
      <c r="D12875" s="38" t="s">
        <v>12112</v>
      </c>
      <c r="E12875" s="39">
        <v>980.44199974752007</v>
      </c>
      <c r="F12875" s="39">
        <f t="shared" si="610"/>
        <v>1078.4861997222722</v>
      </c>
      <c r="G12875" s="39">
        <f t="shared" si="611"/>
        <v>1274.5745996717762</v>
      </c>
    </row>
    <row r="12876" spans="1:7" ht="25.5" customHeight="1" thickTop="1" thickBot="1" x14ac:dyDescent="0.25">
      <c r="A12876" s="20" t="str">
        <f t="shared" si="609"/>
        <v>6214BIRCHMONT</v>
      </c>
      <c r="B12876" s="20">
        <v>6214</v>
      </c>
      <c r="C12876" s="20" t="s">
        <v>12439</v>
      </c>
      <c r="D12876" s="21" t="s">
        <v>12112</v>
      </c>
      <c r="E12876" s="22">
        <v>762.18999992856004</v>
      </c>
      <c r="F12876" s="22">
        <f t="shared" si="610"/>
        <v>838.40899992141613</v>
      </c>
      <c r="G12876" s="22">
        <f t="shared" si="611"/>
        <v>990.84699990712807</v>
      </c>
    </row>
    <row r="12877" spans="1:7" ht="25.5" customHeight="1" thickTop="1" thickBot="1" x14ac:dyDescent="0.25">
      <c r="A12877" s="20" t="str">
        <f t="shared" si="609"/>
        <v>6214COOLUP</v>
      </c>
      <c r="B12877" s="37">
        <v>6214</v>
      </c>
      <c r="C12877" s="37" t="s">
        <v>12440</v>
      </c>
      <c r="D12877" s="38" t="s">
        <v>12112</v>
      </c>
      <c r="E12877" s="39">
        <v>762.18999992856004</v>
      </c>
      <c r="F12877" s="39">
        <f t="shared" si="610"/>
        <v>838.40899992141613</v>
      </c>
      <c r="G12877" s="39">
        <f t="shared" si="611"/>
        <v>990.84699990712807</v>
      </c>
    </row>
    <row r="12878" spans="1:7" ht="25.5" customHeight="1" thickTop="1" thickBot="1" x14ac:dyDescent="0.25">
      <c r="A12878" s="20" t="str">
        <f t="shared" si="609"/>
        <v>6214WEST COOLUP</v>
      </c>
      <c r="B12878" s="20">
        <v>6214</v>
      </c>
      <c r="C12878" s="20" t="s">
        <v>12441</v>
      </c>
      <c r="D12878" s="21" t="s">
        <v>12112</v>
      </c>
      <c r="E12878" s="22">
        <v>762.18999992856004</v>
      </c>
      <c r="F12878" s="22">
        <f t="shared" si="610"/>
        <v>838.40899992141613</v>
      </c>
      <c r="G12878" s="22">
        <f t="shared" si="611"/>
        <v>990.84699990712807</v>
      </c>
    </row>
    <row r="12879" spans="1:7" ht="25.5" customHeight="1" thickTop="1" thickBot="1" x14ac:dyDescent="0.25">
      <c r="A12879" s="20" t="str">
        <f t="shared" si="609"/>
        <v>6215HAMEL</v>
      </c>
      <c r="B12879" s="37">
        <v>6215</v>
      </c>
      <c r="C12879" s="37" t="s">
        <v>12442</v>
      </c>
      <c r="D12879" s="38" t="s">
        <v>12112</v>
      </c>
      <c r="E12879" s="39">
        <v>713.95399998852008</v>
      </c>
      <c r="F12879" s="39">
        <f t="shared" si="610"/>
        <v>785.34939998737218</v>
      </c>
      <c r="G12879" s="39">
        <f t="shared" si="611"/>
        <v>928.14019998507615</v>
      </c>
    </row>
    <row r="12880" spans="1:7" ht="25.5" customHeight="1" thickTop="1" thickBot="1" x14ac:dyDescent="0.25">
      <c r="A12880" s="20" t="str">
        <f t="shared" si="609"/>
        <v>6215LAKE CLIFTON</v>
      </c>
      <c r="B12880" s="20">
        <v>6215</v>
      </c>
      <c r="C12880" s="20" t="s">
        <v>12443</v>
      </c>
      <c r="D12880" s="21" t="s">
        <v>12112</v>
      </c>
      <c r="E12880" s="22">
        <v>713.95399998852008</v>
      </c>
      <c r="F12880" s="22">
        <f t="shared" si="610"/>
        <v>785.34939998737218</v>
      </c>
      <c r="G12880" s="22">
        <f t="shared" si="611"/>
        <v>928.14019998507615</v>
      </c>
    </row>
    <row r="12881" spans="1:7" ht="25.5" customHeight="1" thickTop="1" thickBot="1" x14ac:dyDescent="0.25">
      <c r="A12881" s="20" t="str">
        <f t="shared" si="609"/>
        <v>6215NANGA BROOK</v>
      </c>
      <c r="B12881" s="37">
        <v>6215</v>
      </c>
      <c r="C12881" s="37" t="s">
        <v>12444</v>
      </c>
      <c r="D12881" s="38" t="s">
        <v>12112</v>
      </c>
      <c r="E12881" s="39">
        <v>713.95399998852008</v>
      </c>
      <c r="F12881" s="39">
        <f t="shared" si="610"/>
        <v>785.34939998737218</v>
      </c>
      <c r="G12881" s="39">
        <f t="shared" si="611"/>
        <v>928.14019998507615</v>
      </c>
    </row>
    <row r="12882" spans="1:7" ht="25.5" customHeight="1" thickTop="1" thickBot="1" x14ac:dyDescent="0.25">
      <c r="A12882" s="20" t="str">
        <f t="shared" si="609"/>
        <v>6215PRESTON BEACH</v>
      </c>
      <c r="B12882" s="20">
        <v>6215</v>
      </c>
      <c r="C12882" s="20" t="s">
        <v>12445</v>
      </c>
      <c r="D12882" s="21" t="s">
        <v>12112</v>
      </c>
      <c r="E12882" s="22">
        <v>713.95399998852008</v>
      </c>
      <c r="F12882" s="22">
        <f t="shared" si="610"/>
        <v>785.34939998737218</v>
      </c>
      <c r="G12882" s="22">
        <f t="shared" si="611"/>
        <v>928.14019998507615</v>
      </c>
    </row>
    <row r="12883" spans="1:7" ht="25.5" customHeight="1" thickTop="1" thickBot="1" x14ac:dyDescent="0.25">
      <c r="A12883" s="20" t="str">
        <f t="shared" si="609"/>
        <v>6215WAGERUP</v>
      </c>
      <c r="B12883" s="37">
        <v>6215</v>
      </c>
      <c r="C12883" s="37" t="s">
        <v>12446</v>
      </c>
      <c r="D12883" s="38" t="s">
        <v>12112</v>
      </c>
      <c r="E12883" s="39">
        <v>713.95399998852008</v>
      </c>
      <c r="F12883" s="39">
        <f t="shared" si="610"/>
        <v>785.34939998737218</v>
      </c>
      <c r="G12883" s="39">
        <f t="shared" si="611"/>
        <v>928.14019998507615</v>
      </c>
    </row>
    <row r="12884" spans="1:7" ht="25.5" customHeight="1" thickTop="1" thickBot="1" x14ac:dyDescent="0.25">
      <c r="A12884" s="20" t="str">
        <f t="shared" si="609"/>
        <v>6215WAROONA</v>
      </c>
      <c r="B12884" s="20">
        <v>6215</v>
      </c>
      <c r="C12884" s="20" t="s">
        <v>12447</v>
      </c>
      <c r="D12884" s="21" t="s">
        <v>12112</v>
      </c>
      <c r="E12884" s="22">
        <v>713.95399998852008</v>
      </c>
      <c r="F12884" s="22">
        <f t="shared" si="610"/>
        <v>785.34939998737218</v>
      </c>
      <c r="G12884" s="22">
        <f t="shared" si="611"/>
        <v>928.14019998507615</v>
      </c>
    </row>
    <row r="12885" spans="1:7" ht="25.5" customHeight="1" thickTop="1" thickBot="1" x14ac:dyDescent="0.25">
      <c r="A12885" s="20" t="str">
        <f t="shared" si="609"/>
        <v>6218YARLOOP</v>
      </c>
      <c r="B12885" s="37">
        <v>6218</v>
      </c>
      <c r="C12885" s="37" t="s">
        <v>12448</v>
      </c>
      <c r="D12885" s="38" t="s">
        <v>12112</v>
      </c>
      <c r="E12885" s="39">
        <v>804.29600008392003</v>
      </c>
      <c r="F12885" s="39">
        <f t="shared" si="610"/>
        <v>884.72560009231211</v>
      </c>
      <c r="G12885" s="39">
        <f t="shared" si="611"/>
        <v>1045.584800109096</v>
      </c>
    </row>
    <row r="12886" spans="1:7" ht="25.5" customHeight="1" thickTop="1" thickBot="1" x14ac:dyDescent="0.25">
      <c r="A12886" s="20" t="str">
        <f t="shared" si="609"/>
        <v>6220COOKERNUP</v>
      </c>
      <c r="B12886" s="20">
        <v>6220</v>
      </c>
      <c r="C12886" s="20" t="s">
        <v>12449</v>
      </c>
      <c r="D12886" s="21" t="s">
        <v>12112</v>
      </c>
      <c r="E12886" s="22">
        <v>739.22199979632001</v>
      </c>
      <c r="F12886" s="22">
        <f t="shared" si="610"/>
        <v>813.14419977595207</v>
      </c>
      <c r="G12886" s="22">
        <f t="shared" si="611"/>
        <v>960.98859973521598</v>
      </c>
    </row>
    <row r="12887" spans="1:7" ht="25.5" customHeight="1" thickTop="1" thickBot="1" x14ac:dyDescent="0.25">
      <c r="A12887" s="20" t="str">
        <f t="shared" si="609"/>
        <v>6220HARVEY</v>
      </c>
      <c r="B12887" s="37">
        <v>6220</v>
      </c>
      <c r="C12887" s="37" t="s">
        <v>12450</v>
      </c>
      <c r="D12887" s="38" t="s">
        <v>12112</v>
      </c>
      <c r="E12887" s="39">
        <v>739.22199979632001</v>
      </c>
      <c r="F12887" s="39">
        <f t="shared" si="610"/>
        <v>813.14419977595207</v>
      </c>
      <c r="G12887" s="39">
        <f t="shared" si="611"/>
        <v>960.98859973521598</v>
      </c>
    </row>
    <row r="12888" spans="1:7" ht="25.5" customHeight="1" thickTop="1" thickBot="1" x14ac:dyDescent="0.25">
      <c r="A12888" s="20" t="str">
        <f t="shared" si="609"/>
        <v>6220HOFFMAN</v>
      </c>
      <c r="B12888" s="20">
        <v>6220</v>
      </c>
      <c r="C12888" s="20" t="s">
        <v>12451</v>
      </c>
      <c r="D12888" s="21" t="s">
        <v>12112</v>
      </c>
      <c r="E12888" s="22">
        <v>739.22199979632001</v>
      </c>
      <c r="F12888" s="22">
        <f t="shared" si="610"/>
        <v>813.14419977595207</v>
      </c>
      <c r="G12888" s="22">
        <f t="shared" si="611"/>
        <v>960.98859973521598</v>
      </c>
    </row>
    <row r="12889" spans="1:7" ht="25.5" customHeight="1" thickTop="1" thickBot="1" x14ac:dyDescent="0.25">
      <c r="A12889" s="20" t="str">
        <f t="shared" si="609"/>
        <v>6220MYALUP</v>
      </c>
      <c r="B12889" s="37">
        <v>6220</v>
      </c>
      <c r="C12889" s="37" t="s">
        <v>12452</v>
      </c>
      <c r="D12889" s="38" t="s">
        <v>12112</v>
      </c>
      <c r="E12889" s="39">
        <v>739.22199979632001</v>
      </c>
      <c r="F12889" s="39">
        <f t="shared" si="610"/>
        <v>813.14419977595207</v>
      </c>
      <c r="G12889" s="39">
        <f t="shared" si="611"/>
        <v>960.98859973521598</v>
      </c>
    </row>
    <row r="12890" spans="1:7" ht="25.5" customHeight="1" thickTop="1" thickBot="1" x14ac:dyDescent="0.25">
      <c r="A12890" s="20" t="str">
        <f t="shared" si="609"/>
        <v>6220UDUC</v>
      </c>
      <c r="B12890" s="20">
        <v>6220</v>
      </c>
      <c r="C12890" s="20" t="s">
        <v>12453</v>
      </c>
      <c r="D12890" s="21" t="s">
        <v>12112</v>
      </c>
      <c r="E12890" s="22">
        <v>739.22199979632001</v>
      </c>
      <c r="F12890" s="22">
        <f t="shared" si="610"/>
        <v>813.14419977595207</v>
      </c>
      <c r="G12890" s="22">
        <f t="shared" si="611"/>
        <v>960.98859973521598</v>
      </c>
    </row>
    <row r="12891" spans="1:7" ht="25.5" customHeight="1" thickTop="1" thickBot="1" x14ac:dyDescent="0.25">
      <c r="A12891" s="20" t="str">
        <f t="shared" si="609"/>
        <v>6220WARAWARRUP</v>
      </c>
      <c r="B12891" s="37">
        <v>6220</v>
      </c>
      <c r="C12891" s="37" t="s">
        <v>12454</v>
      </c>
      <c r="D12891" s="38" t="s">
        <v>12112</v>
      </c>
      <c r="E12891" s="39">
        <v>739.22199979632001</v>
      </c>
      <c r="F12891" s="39">
        <f t="shared" si="610"/>
        <v>813.14419977595207</v>
      </c>
      <c r="G12891" s="39">
        <f t="shared" si="611"/>
        <v>960.98859973521598</v>
      </c>
    </row>
    <row r="12892" spans="1:7" ht="25.5" customHeight="1" thickTop="1" thickBot="1" x14ac:dyDescent="0.25">
      <c r="A12892" s="20" t="str">
        <f t="shared" si="609"/>
        <v>6221MORNINGTON</v>
      </c>
      <c r="B12892" s="20">
        <v>6221</v>
      </c>
      <c r="C12892" s="20" t="s">
        <v>7718</v>
      </c>
      <c r="D12892" s="21" t="s">
        <v>12112</v>
      </c>
      <c r="E12892" s="22">
        <v>710.91000011616006</v>
      </c>
      <c r="F12892" s="22">
        <f t="shared" si="610"/>
        <v>782.00100012777614</v>
      </c>
      <c r="G12892" s="22">
        <f t="shared" si="611"/>
        <v>924.18300015100806</v>
      </c>
    </row>
    <row r="12893" spans="1:7" ht="25.5" customHeight="1" thickTop="1" thickBot="1" x14ac:dyDescent="0.25">
      <c r="A12893" s="20" t="str">
        <f t="shared" si="609"/>
        <v>6221WOKALUP</v>
      </c>
      <c r="B12893" s="37">
        <v>6221</v>
      </c>
      <c r="C12893" s="37" t="s">
        <v>12455</v>
      </c>
      <c r="D12893" s="38" t="s">
        <v>12112</v>
      </c>
      <c r="E12893" s="39">
        <v>710.91000011616006</v>
      </c>
      <c r="F12893" s="39">
        <f t="shared" si="610"/>
        <v>782.00100012777614</v>
      </c>
      <c r="G12893" s="39">
        <f t="shared" si="611"/>
        <v>924.18300015100806</v>
      </c>
    </row>
    <row r="12894" spans="1:7" ht="25.5" customHeight="1" thickTop="1" thickBot="1" x14ac:dyDescent="0.25">
      <c r="A12894" s="20" t="str">
        <f t="shared" si="609"/>
        <v>6223BENGER</v>
      </c>
      <c r="B12894" s="20">
        <v>6223</v>
      </c>
      <c r="C12894" s="20" t="s">
        <v>12456</v>
      </c>
      <c r="D12894" s="21" t="s">
        <v>12112</v>
      </c>
      <c r="E12894" s="22">
        <v>713.15199965135992</v>
      </c>
      <c r="F12894" s="22">
        <f t="shared" si="610"/>
        <v>784.46719961649592</v>
      </c>
      <c r="G12894" s="22">
        <f t="shared" si="611"/>
        <v>927.09759954676792</v>
      </c>
    </row>
    <row r="12895" spans="1:7" ht="25.5" customHeight="1" thickTop="1" thickBot="1" x14ac:dyDescent="0.25">
      <c r="A12895" s="20" t="str">
        <f t="shared" si="609"/>
        <v>6224BEELA</v>
      </c>
      <c r="B12895" s="37">
        <v>6224</v>
      </c>
      <c r="C12895" s="37" t="s">
        <v>12457</v>
      </c>
      <c r="D12895" s="38" t="s">
        <v>12112</v>
      </c>
      <c r="E12895" s="39">
        <v>745.68799990067998</v>
      </c>
      <c r="F12895" s="39">
        <f t="shared" si="610"/>
        <v>820.25679989074808</v>
      </c>
      <c r="G12895" s="39">
        <f t="shared" si="611"/>
        <v>969.39439987088406</v>
      </c>
    </row>
    <row r="12896" spans="1:7" ht="25.5" customHeight="1" thickTop="1" thickBot="1" x14ac:dyDescent="0.25">
      <c r="A12896" s="20" t="str">
        <f t="shared" si="609"/>
        <v>6224BRUNSWICK</v>
      </c>
      <c r="B12896" s="20">
        <v>6224</v>
      </c>
      <c r="C12896" s="20" t="s">
        <v>5293</v>
      </c>
      <c r="D12896" s="21" t="s">
        <v>12112</v>
      </c>
      <c r="E12896" s="22">
        <v>745.68799990067998</v>
      </c>
      <c r="F12896" s="22">
        <f t="shared" si="610"/>
        <v>820.25679989074808</v>
      </c>
      <c r="G12896" s="22">
        <f t="shared" si="611"/>
        <v>969.39439987088406</v>
      </c>
    </row>
    <row r="12897" spans="1:7" ht="25.5" customHeight="1" thickTop="1" thickBot="1" x14ac:dyDescent="0.25">
      <c r="A12897" s="20" t="str">
        <f t="shared" si="609"/>
        <v>6225ALLANSON</v>
      </c>
      <c r="B12897" s="37">
        <v>6225</v>
      </c>
      <c r="C12897" s="37" t="s">
        <v>12458</v>
      </c>
      <c r="D12897" s="38" t="s">
        <v>12112</v>
      </c>
      <c r="E12897" s="39">
        <v>616.21000017588005</v>
      </c>
      <c r="F12897" s="39">
        <f t="shared" si="610"/>
        <v>677.83100019346807</v>
      </c>
      <c r="G12897" s="39">
        <f t="shared" si="611"/>
        <v>801.0730002286441</v>
      </c>
    </row>
    <row r="12898" spans="1:7" ht="25.5" customHeight="1" thickTop="1" thickBot="1" x14ac:dyDescent="0.25">
      <c r="A12898" s="20" t="str">
        <f t="shared" si="609"/>
        <v>6225BOWELLING</v>
      </c>
      <c r="B12898" s="20">
        <v>6225</v>
      </c>
      <c r="C12898" s="20" t="s">
        <v>12459</v>
      </c>
      <c r="D12898" s="21" t="s">
        <v>12112</v>
      </c>
      <c r="E12898" s="22">
        <v>616.21000017588005</v>
      </c>
      <c r="F12898" s="22">
        <f t="shared" si="610"/>
        <v>677.83100019346807</v>
      </c>
      <c r="G12898" s="22">
        <f t="shared" si="611"/>
        <v>801.0730002286441</v>
      </c>
    </row>
    <row r="12899" spans="1:7" ht="25.5" customHeight="1" thickTop="1" thickBot="1" x14ac:dyDescent="0.25">
      <c r="A12899" s="20" t="str">
        <f t="shared" si="609"/>
        <v>6225BUCKINGHAM</v>
      </c>
      <c r="B12899" s="37">
        <v>6225</v>
      </c>
      <c r="C12899" s="37" t="s">
        <v>11272</v>
      </c>
      <c r="D12899" s="38" t="s">
        <v>12112</v>
      </c>
      <c r="E12899" s="39">
        <v>616.21000017588005</v>
      </c>
      <c r="F12899" s="39">
        <f t="shared" si="610"/>
        <v>677.83100019346807</v>
      </c>
      <c r="G12899" s="39">
        <f t="shared" si="611"/>
        <v>801.0730002286441</v>
      </c>
    </row>
    <row r="12900" spans="1:7" ht="25.5" customHeight="1" thickTop="1" thickBot="1" x14ac:dyDescent="0.25">
      <c r="A12900" s="20" t="str">
        <f t="shared" si="609"/>
        <v>6225CARDIFF</v>
      </c>
      <c r="B12900" s="20">
        <v>6225</v>
      </c>
      <c r="C12900" s="20" t="s">
        <v>1513</v>
      </c>
      <c r="D12900" s="21" t="s">
        <v>12112</v>
      </c>
      <c r="E12900" s="22">
        <v>616.21000017588005</v>
      </c>
      <c r="F12900" s="22">
        <f t="shared" si="610"/>
        <v>677.83100019346807</v>
      </c>
      <c r="G12900" s="22">
        <f t="shared" si="611"/>
        <v>801.0730002286441</v>
      </c>
    </row>
    <row r="12901" spans="1:7" ht="25.5" customHeight="1" thickTop="1" thickBot="1" x14ac:dyDescent="0.25">
      <c r="A12901" s="20" t="str">
        <f t="shared" si="609"/>
        <v>6225COLLIE</v>
      </c>
      <c r="B12901" s="37">
        <v>6225</v>
      </c>
      <c r="C12901" s="37" t="s">
        <v>4879</v>
      </c>
      <c r="D12901" s="38" t="s">
        <v>12112</v>
      </c>
      <c r="E12901" s="39">
        <v>616.21000017588005</v>
      </c>
      <c r="F12901" s="39">
        <f t="shared" si="610"/>
        <v>677.83100019346807</v>
      </c>
      <c r="G12901" s="39">
        <f t="shared" si="611"/>
        <v>801.0730002286441</v>
      </c>
    </row>
    <row r="12902" spans="1:7" ht="25.5" customHeight="1" thickTop="1" thickBot="1" x14ac:dyDescent="0.25">
      <c r="A12902" s="20" t="str">
        <f t="shared" si="609"/>
        <v>6225COLLIE BURN</v>
      </c>
      <c r="B12902" s="20">
        <v>6225</v>
      </c>
      <c r="C12902" s="20" t="s">
        <v>12460</v>
      </c>
      <c r="D12902" s="21" t="s">
        <v>12112</v>
      </c>
      <c r="E12902" s="22">
        <v>616.21000017588005</v>
      </c>
      <c r="F12902" s="22">
        <f t="shared" si="610"/>
        <v>677.83100019346807</v>
      </c>
      <c r="G12902" s="22">
        <f t="shared" si="611"/>
        <v>801.0730002286441</v>
      </c>
    </row>
    <row r="12903" spans="1:7" ht="25.5" customHeight="1" thickTop="1" thickBot="1" x14ac:dyDescent="0.25">
      <c r="A12903" s="20" t="str">
        <f t="shared" si="609"/>
        <v>6225HARRIS RIVER</v>
      </c>
      <c r="B12903" s="37">
        <v>6225</v>
      </c>
      <c r="C12903" s="37" t="s">
        <v>12461</v>
      </c>
      <c r="D12903" s="38" t="s">
        <v>12112</v>
      </c>
      <c r="E12903" s="39">
        <v>616.21000017588005</v>
      </c>
      <c r="F12903" s="39">
        <f t="shared" si="610"/>
        <v>677.83100019346807</v>
      </c>
      <c r="G12903" s="39">
        <f t="shared" si="611"/>
        <v>801.0730002286441</v>
      </c>
    </row>
    <row r="12904" spans="1:7" ht="25.5" customHeight="1" thickTop="1" thickBot="1" x14ac:dyDescent="0.25">
      <c r="A12904" s="20" t="str">
        <f t="shared" si="609"/>
        <v>6225LYALLS MILL</v>
      </c>
      <c r="B12904" s="20">
        <v>6225</v>
      </c>
      <c r="C12904" s="20" t="s">
        <v>12462</v>
      </c>
      <c r="D12904" s="21" t="s">
        <v>12112</v>
      </c>
      <c r="E12904" s="22">
        <v>616.21000017588005</v>
      </c>
      <c r="F12904" s="22">
        <f t="shared" si="610"/>
        <v>677.83100019346807</v>
      </c>
      <c r="G12904" s="22">
        <f t="shared" si="611"/>
        <v>801.0730002286441</v>
      </c>
    </row>
    <row r="12905" spans="1:7" ht="25.5" customHeight="1" thickTop="1" thickBot="1" x14ac:dyDescent="0.25">
      <c r="A12905" s="20" t="str">
        <f t="shared" si="609"/>
        <v>6225MCALINDEN</v>
      </c>
      <c r="B12905" s="37">
        <v>6225</v>
      </c>
      <c r="C12905" s="37" t="s">
        <v>12463</v>
      </c>
      <c r="D12905" s="38" t="s">
        <v>12112</v>
      </c>
      <c r="E12905" s="39">
        <v>616.21000017588005</v>
      </c>
      <c r="F12905" s="39">
        <f t="shared" si="610"/>
        <v>677.83100019346807</v>
      </c>
      <c r="G12905" s="39">
        <f t="shared" si="611"/>
        <v>801.0730002286441</v>
      </c>
    </row>
    <row r="12906" spans="1:7" ht="25.5" customHeight="1" thickTop="1" thickBot="1" x14ac:dyDescent="0.25">
      <c r="A12906" s="20" t="str">
        <f t="shared" si="609"/>
        <v>6225MUJA</v>
      </c>
      <c r="B12906" s="20">
        <v>6225</v>
      </c>
      <c r="C12906" s="20" t="s">
        <v>12464</v>
      </c>
      <c r="D12906" s="21" t="s">
        <v>12112</v>
      </c>
      <c r="E12906" s="22">
        <v>616.21000017588005</v>
      </c>
      <c r="F12906" s="22">
        <f t="shared" si="610"/>
        <v>677.83100019346807</v>
      </c>
      <c r="G12906" s="22">
        <f t="shared" si="611"/>
        <v>801.0730002286441</v>
      </c>
    </row>
    <row r="12907" spans="1:7" ht="25.5" customHeight="1" thickTop="1" thickBot="1" x14ac:dyDescent="0.25">
      <c r="A12907" s="20" t="str">
        <f t="shared" si="609"/>
        <v>6225MUMBALLUP</v>
      </c>
      <c r="B12907" s="37">
        <v>6225</v>
      </c>
      <c r="C12907" s="37" t="s">
        <v>12465</v>
      </c>
      <c r="D12907" s="38" t="s">
        <v>12112</v>
      </c>
      <c r="E12907" s="39">
        <v>616.21000017588005</v>
      </c>
      <c r="F12907" s="39">
        <f t="shared" si="610"/>
        <v>677.83100019346807</v>
      </c>
      <c r="G12907" s="39">
        <f t="shared" si="611"/>
        <v>801.0730002286441</v>
      </c>
    </row>
    <row r="12908" spans="1:7" ht="25.5" customHeight="1" thickTop="1" thickBot="1" x14ac:dyDescent="0.25">
      <c r="A12908" s="20" t="str">
        <f t="shared" si="609"/>
        <v>6225MUNGALUP</v>
      </c>
      <c r="B12908" s="20">
        <v>6225</v>
      </c>
      <c r="C12908" s="20" t="s">
        <v>12466</v>
      </c>
      <c r="D12908" s="21" t="s">
        <v>12112</v>
      </c>
      <c r="E12908" s="22">
        <v>616.21000017588005</v>
      </c>
      <c r="F12908" s="22">
        <f t="shared" si="610"/>
        <v>677.83100019346807</v>
      </c>
      <c r="G12908" s="22">
        <f t="shared" si="611"/>
        <v>801.0730002286441</v>
      </c>
    </row>
    <row r="12909" spans="1:7" ht="25.5" customHeight="1" thickTop="1" thickBot="1" x14ac:dyDescent="0.25">
      <c r="A12909" s="20" t="str">
        <f t="shared" si="609"/>
        <v>6225NOGGERUP</v>
      </c>
      <c r="B12909" s="37">
        <v>6225</v>
      </c>
      <c r="C12909" s="37" t="s">
        <v>12467</v>
      </c>
      <c r="D12909" s="38" t="s">
        <v>12112</v>
      </c>
      <c r="E12909" s="39">
        <v>616.21000017588005</v>
      </c>
      <c r="F12909" s="39">
        <f t="shared" si="610"/>
        <v>677.83100019346807</v>
      </c>
      <c r="G12909" s="39">
        <f t="shared" si="611"/>
        <v>801.0730002286441</v>
      </c>
    </row>
    <row r="12910" spans="1:7" ht="25.5" customHeight="1" thickTop="1" thickBot="1" x14ac:dyDescent="0.25">
      <c r="A12910" s="20" t="str">
        <f t="shared" si="609"/>
        <v>6225PALMER</v>
      </c>
      <c r="B12910" s="20">
        <v>6225</v>
      </c>
      <c r="C12910" s="20" t="s">
        <v>10627</v>
      </c>
      <c r="D12910" s="21" t="s">
        <v>12112</v>
      </c>
      <c r="E12910" s="22">
        <v>616.21000017588005</v>
      </c>
      <c r="F12910" s="22">
        <f t="shared" si="610"/>
        <v>677.83100019346807</v>
      </c>
      <c r="G12910" s="22">
        <f t="shared" si="611"/>
        <v>801.0730002286441</v>
      </c>
    </row>
    <row r="12911" spans="1:7" ht="25.5" customHeight="1" thickTop="1" thickBot="1" x14ac:dyDescent="0.25">
      <c r="A12911" s="20" t="str">
        <f t="shared" si="609"/>
        <v>6225PRESTON SETTLEMENT</v>
      </c>
      <c r="B12911" s="37">
        <v>6225</v>
      </c>
      <c r="C12911" s="37" t="s">
        <v>12468</v>
      </c>
      <c r="D12911" s="38" t="s">
        <v>12112</v>
      </c>
      <c r="E12911" s="39">
        <v>616.21000017588005</v>
      </c>
      <c r="F12911" s="39">
        <f t="shared" si="610"/>
        <v>677.83100019346807</v>
      </c>
      <c r="G12911" s="39">
        <f t="shared" si="611"/>
        <v>801.0730002286441</v>
      </c>
    </row>
    <row r="12912" spans="1:7" ht="25.5" customHeight="1" thickTop="1" thickBot="1" x14ac:dyDescent="0.25">
      <c r="A12912" s="20" t="str">
        <f t="shared" si="609"/>
        <v>6225WORSLEY</v>
      </c>
      <c r="B12912" s="20">
        <v>6225</v>
      </c>
      <c r="C12912" s="20" t="s">
        <v>12469</v>
      </c>
      <c r="D12912" s="21" t="s">
        <v>12112</v>
      </c>
      <c r="E12912" s="22">
        <v>616.21000017588005</v>
      </c>
      <c r="F12912" s="22">
        <f t="shared" si="610"/>
        <v>677.83100019346807</v>
      </c>
      <c r="G12912" s="22">
        <f t="shared" si="611"/>
        <v>801.0730002286441</v>
      </c>
    </row>
    <row r="12913" spans="1:7" ht="25.5" customHeight="1" thickTop="1" thickBot="1" x14ac:dyDescent="0.25">
      <c r="A12913" s="20" t="str">
        <f t="shared" si="609"/>
        <v>6225YOURDAMUNG LAKE</v>
      </c>
      <c r="B12913" s="37">
        <v>6225</v>
      </c>
      <c r="C12913" s="37" t="s">
        <v>12470</v>
      </c>
      <c r="D12913" s="38" t="s">
        <v>12112</v>
      </c>
      <c r="E12913" s="39">
        <v>616.21000017588005</v>
      </c>
      <c r="F12913" s="39">
        <f t="shared" si="610"/>
        <v>677.83100019346807</v>
      </c>
      <c r="G12913" s="39">
        <f t="shared" si="611"/>
        <v>801.0730002286441</v>
      </c>
    </row>
    <row r="12914" spans="1:7" ht="25.5" customHeight="1" thickTop="1" thickBot="1" x14ac:dyDescent="0.25">
      <c r="A12914" s="20" t="str">
        <f t="shared" si="609"/>
        <v>6226ROELANDS</v>
      </c>
      <c r="B12914" s="20">
        <v>6226</v>
      </c>
      <c r="C12914" s="20" t="s">
        <v>12471</v>
      </c>
      <c r="D12914" s="21" t="s">
        <v>12112</v>
      </c>
      <c r="E12914" s="22">
        <v>718.41000022475998</v>
      </c>
      <c r="F12914" s="22">
        <f t="shared" si="610"/>
        <v>790.25100024723599</v>
      </c>
      <c r="G12914" s="22">
        <f t="shared" si="611"/>
        <v>933.93300029218801</v>
      </c>
    </row>
    <row r="12915" spans="1:7" ht="25.5" customHeight="1" thickTop="1" thickBot="1" x14ac:dyDescent="0.25">
      <c r="A12915" s="20" t="str">
        <f t="shared" si="609"/>
        <v>6227BUREKUP</v>
      </c>
      <c r="B12915" s="37">
        <v>6227</v>
      </c>
      <c r="C12915" s="37" t="s">
        <v>12472</v>
      </c>
      <c r="D12915" s="38" t="s">
        <v>12112</v>
      </c>
      <c r="E12915" s="39">
        <v>660.87199982447999</v>
      </c>
      <c r="F12915" s="39">
        <f t="shared" si="610"/>
        <v>726.95919980692804</v>
      </c>
      <c r="G12915" s="39">
        <f t="shared" si="611"/>
        <v>859.13359977182404</v>
      </c>
    </row>
    <row r="12916" spans="1:7" ht="25.5" customHeight="1" thickTop="1" thickBot="1" x14ac:dyDescent="0.25">
      <c r="A12916" s="20" t="str">
        <f t="shared" si="609"/>
        <v>6228WATERLOO</v>
      </c>
      <c r="B12916" s="20">
        <v>6228</v>
      </c>
      <c r="C12916" s="20" t="s">
        <v>820</v>
      </c>
      <c r="D12916" s="21" t="s">
        <v>12112</v>
      </c>
      <c r="E12916" s="22">
        <v>793.86200012244001</v>
      </c>
      <c r="F12916" s="22">
        <f t="shared" si="610"/>
        <v>873.24820013468411</v>
      </c>
      <c r="G12916" s="22">
        <f t="shared" si="611"/>
        <v>1032.0206001591721</v>
      </c>
    </row>
    <row r="12917" spans="1:7" ht="25.5" customHeight="1" thickTop="1" thickBot="1" x14ac:dyDescent="0.25">
      <c r="A12917" s="20" t="str">
        <f t="shared" si="609"/>
        <v>6229PICTON</v>
      </c>
      <c r="B12917" s="37">
        <v>6229</v>
      </c>
      <c r="C12917" s="37" t="s">
        <v>3571</v>
      </c>
      <c r="D12917" s="38" t="s">
        <v>12112</v>
      </c>
      <c r="E12917" s="39">
        <v>871.01600019143996</v>
      </c>
      <c r="F12917" s="39">
        <f t="shared" si="610"/>
        <v>958.11760021058399</v>
      </c>
      <c r="G12917" s="39">
        <f t="shared" si="611"/>
        <v>1132.320800248872</v>
      </c>
    </row>
    <row r="12918" spans="1:7" ht="25.5" customHeight="1" thickTop="1" thickBot="1" x14ac:dyDescent="0.25">
      <c r="A12918" s="20" t="str">
        <f t="shared" si="609"/>
        <v>6229PICTON EAST</v>
      </c>
      <c r="B12918" s="20">
        <v>6229</v>
      </c>
      <c r="C12918" s="20" t="s">
        <v>12473</v>
      </c>
      <c r="D12918" s="21" t="s">
        <v>12112</v>
      </c>
      <c r="E12918" s="22">
        <v>871.01600019143996</v>
      </c>
      <c r="F12918" s="22">
        <f t="shared" si="610"/>
        <v>958.11760021058399</v>
      </c>
      <c r="G12918" s="22">
        <f t="shared" si="611"/>
        <v>1132.320800248872</v>
      </c>
    </row>
    <row r="12919" spans="1:7" ht="25.5" customHeight="1" thickTop="1" thickBot="1" x14ac:dyDescent="0.25">
      <c r="A12919" s="20" t="str">
        <f t="shared" si="609"/>
        <v>6230BUNBURY</v>
      </c>
      <c r="B12919" s="37">
        <v>6230</v>
      </c>
      <c r="C12919" s="37" t="s">
        <v>11247</v>
      </c>
      <c r="D12919" s="38" t="s">
        <v>12112</v>
      </c>
      <c r="E12919" s="39">
        <v>793.26199993488001</v>
      </c>
      <c r="F12919" s="39">
        <f t="shared" si="610"/>
        <v>872.58819992836811</v>
      </c>
      <c r="G12919" s="39">
        <f t="shared" si="611"/>
        <v>1031.2405999153441</v>
      </c>
    </row>
    <row r="12920" spans="1:7" ht="25.5" customHeight="1" thickTop="1" thickBot="1" x14ac:dyDescent="0.25">
      <c r="A12920" s="20" t="str">
        <f t="shared" si="609"/>
        <v>6230CAREY PARK</v>
      </c>
      <c r="B12920" s="20">
        <v>6230</v>
      </c>
      <c r="C12920" s="20" t="s">
        <v>12474</v>
      </c>
      <c r="D12920" s="21" t="s">
        <v>12112</v>
      </c>
      <c r="E12920" s="22">
        <v>793.26199993488001</v>
      </c>
      <c r="F12920" s="22">
        <f t="shared" si="610"/>
        <v>872.58819992836811</v>
      </c>
      <c r="G12920" s="22">
        <f t="shared" si="611"/>
        <v>1031.2405999153441</v>
      </c>
    </row>
    <row r="12921" spans="1:7" ht="25.5" customHeight="1" thickTop="1" thickBot="1" x14ac:dyDescent="0.25">
      <c r="A12921" s="20" t="str">
        <f t="shared" si="609"/>
        <v>6230COLLEGE GROVE</v>
      </c>
      <c r="B12921" s="37">
        <v>6230</v>
      </c>
      <c r="C12921" s="37" t="s">
        <v>12475</v>
      </c>
      <c r="D12921" s="38" t="s">
        <v>12112</v>
      </c>
      <c r="E12921" s="39">
        <v>793.26199993488001</v>
      </c>
      <c r="F12921" s="39">
        <f t="shared" si="610"/>
        <v>872.58819992836811</v>
      </c>
      <c r="G12921" s="39">
        <f t="shared" si="611"/>
        <v>1031.2405999153441</v>
      </c>
    </row>
    <row r="12922" spans="1:7" ht="25.5" customHeight="1" thickTop="1" thickBot="1" x14ac:dyDescent="0.25">
      <c r="A12922" s="20" t="str">
        <f t="shared" si="609"/>
        <v>6230DALYELLUP</v>
      </c>
      <c r="B12922" s="20">
        <v>6230</v>
      </c>
      <c r="C12922" s="20" t="s">
        <v>12476</v>
      </c>
      <c r="D12922" s="21" t="s">
        <v>12112</v>
      </c>
      <c r="E12922" s="22">
        <v>793.26199993488001</v>
      </c>
      <c r="F12922" s="22">
        <f t="shared" si="610"/>
        <v>872.58819992836811</v>
      </c>
      <c r="G12922" s="22">
        <f t="shared" si="611"/>
        <v>1031.2405999153441</v>
      </c>
    </row>
    <row r="12923" spans="1:7" ht="25.5" customHeight="1" thickTop="1" thickBot="1" x14ac:dyDescent="0.25">
      <c r="A12923" s="20" t="str">
        <f t="shared" si="609"/>
        <v>6230DAVENPORT</v>
      </c>
      <c r="B12923" s="37">
        <v>6230</v>
      </c>
      <c r="C12923" s="37" t="s">
        <v>742</v>
      </c>
      <c r="D12923" s="38" t="s">
        <v>12112</v>
      </c>
      <c r="E12923" s="39">
        <v>793.26199993488001</v>
      </c>
      <c r="F12923" s="39">
        <f t="shared" si="610"/>
        <v>872.58819992836811</v>
      </c>
      <c r="G12923" s="39">
        <f t="shared" si="611"/>
        <v>1031.2405999153441</v>
      </c>
    </row>
    <row r="12924" spans="1:7" ht="25.5" customHeight="1" thickTop="1" thickBot="1" x14ac:dyDescent="0.25">
      <c r="A12924" s="20" t="str">
        <f t="shared" si="609"/>
        <v>6230EAST BUNBURY</v>
      </c>
      <c r="B12924" s="20">
        <v>6230</v>
      </c>
      <c r="C12924" s="20" t="s">
        <v>12477</v>
      </c>
      <c r="D12924" s="21" t="s">
        <v>12112</v>
      </c>
      <c r="E12924" s="22">
        <v>793.26199993488001</v>
      </c>
      <c r="F12924" s="22">
        <f t="shared" si="610"/>
        <v>872.58819992836811</v>
      </c>
      <c r="G12924" s="22">
        <f t="shared" si="611"/>
        <v>1031.2405999153441</v>
      </c>
    </row>
    <row r="12925" spans="1:7" ht="25.5" customHeight="1" thickTop="1" thickBot="1" x14ac:dyDescent="0.25">
      <c r="A12925" s="20" t="str">
        <f t="shared" si="609"/>
        <v>6230GELORUP</v>
      </c>
      <c r="B12925" s="37">
        <v>6230</v>
      </c>
      <c r="C12925" s="37" t="s">
        <v>12478</v>
      </c>
      <c r="D12925" s="38" t="s">
        <v>12112</v>
      </c>
      <c r="E12925" s="39">
        <v>793.26199993488001</v>
      </c>
      <c r="F12925" s="39">
        <f t="shared" si="610"/>
        <v>872.58819992836811</v>
      </c>
      <c r="G12925" s="39">
        <f t="shared" si="611"/>
        <v>1031.2405999153441</v>
      </c>
    </row>
    <row r="12926" spans="1:7" ht="25.5" customHeight="1" thickTop="1" thickBot="1" x14ac:dyDescent="0.25">
      <c r="A12926" s="20" t="str">
        <f t="shared" si="609"/>
        <v>6230GLEN IRIS</v>
      </c>
      <c r="B12926" s="20">
        <v>6230</v>
      </c>
      <c r="C12926" s="20" t="s">
        <v>5408</v>
      </c>
      <c r="D12926" s="21" t="s">
        <v>12112</v>
      </c>
      <c r="E12926" s="22">
        <v>793.26199993488001</v>
      </c>
      <c r="F12926" s="22">
        <f t="shared" si="610"/>
        <v>872.58819992836811</v>
      </c>
      <c r="G12926" s="22">
        <f t="shared" si="611"/>
        <v>1031.2405999153441</v>
      </c>
    </row>
    <row r="12927" spans="1:7" ht="25.5" customHeight="1" thickTop="1" thickBot="1" x14ac:dyDescent="0.25">
      <c r="A12927" s="20" t="str">
        <f t="shared" si="609"/>
        <v>6230PELICAN POINT</v>
      </c>
      <c r="B12927" s="37">
        <v>6230</v>
      </c>
      <c r="C12927" s="37" t="s">
        <v>11367</v>
      </c>
      <c r="D12927" s="38" t="s">
        <v>12112</v>
      </c>
      <c r="E12927" s="39">
        <v>793.26199993488001</v>
      </c>
      <c r="F12927" s="39">
        <f t="shared" si="610"/>
        <v>872.58819992836811</v>
      </c>
      <c r="G12927" s="39">
        <f t="shared" si="611"/>
        <v>1031.2405999153441</v>
      </c>
    </row>
    <row r="12928" spans="1:7" ht="25.5" customHeight="1" thickTop="1" thickBot="1" x14ac:dyDescent="0.25">
      <c r="A12928" s="20" t="str">
        <f t="shared" si="609"/>
        <v>6230SOUTH BUNBURY</v>
      </c>
      <c r="B12928" s="20">
        <v>6230</v>
      </c>
      <c r="C12928" s="20" t="s">
        <v>12479</v>
      </c>
      <c r="D12928" s="21" t="s">
        <v>12112</v>
      </c>
      <c r="E12928" s="22">
        <v>793.26199993488001</v>
      </c>
      <c r="F12928" s="22">
        <f t="shared" si="610"/>
        <v>872.58819992836811</v>
      </c>
      <c r="G12928" s="22">
        <f t="shared" si="611"/>
        <v>1031.2405999153441</v>
      </c>
    </row>
    <row r="12929" spans="1:7" ht="25.5" customHeight="1" thickTop="1" thickBot="1" x14ac:dyDescent="0.25">
      <c r="A12929" s="20" t="str">
        <f t="shared" si="609"/>
        <v>6230USHER</v>
      </c>
      <c r="B12929" s="37">
        <v>6230</v>
      </c>
      <c r="C12929" s="37" t="s">
        <v>12480</v>
      </c>
      <c r="D12929" s="38" t="s">
        <v>12112</v>
      </c>
      <c r="E12929" s="39">
        <v>793.26199993488001</v>
      </c>
      <c r="F12929" s="39">
        <f t="shared" si="610"/>
        <v>872.58819992836811</v>
      </c>
      <c r="G12929" s="39">
        <f t="shared" si="611"/>
        <v>1031.2405999153441</v>
      </c>
    </row>
    <row r="12930" spans="1:7" ht="25.5" customHeight="1" thickTop="1" thickBot="1" x14ac:dyDescent="0.25">
      <c r="A12930" s="20" t="str">
        <f t="shared" si="609"/>
        <v>6230VITTORIA</v>
      </c>
      <c r="B12930" s="20">
        <v>6230</v>
      </c>
      <c r="C12930" s="20" t="s">
        <v>4764</v>
      </c>
      <c r="D12930" s="21" t="s">
        <v>12112</v>
      </c>
      <c r="E12930" s="22">
        <v>793.26199993488001</v>
      </c>
      <c r="F12930" s="22">
        <f t="shared" si="610"/>
        <v>872.58819992836811</v>
      </c>
      <c r="G12930" s="22">
        <f t="shared" si="611"/>
        <v>1031.2405999153441</v>
      </c>
    </row>
    <row r="12931" spans="1:7" ht="25.5" customHeight="1" thickTop="1" thickBot="1" x14ac:dyDescent="0.25">
      <c r="A12931" s="20" t="str">
        <f t="shared" si="609"/>
        <v>6230WITHERS</v>
      </c>
      <c r="B12931" s="37">
        <v>6230</v>
      </c>
      <c r="C12931" s="37" t="s">
        <v>12481</v>
      </c>
      <c r="D12931" s="38" t="s">
        <v>12112</v>
      </c>
      <c r="E12931" s="39">
        <v>793.26199993488001</v>
      </c>
      <c r="F12931" s="39">
        <f t="shared" si="610"/>
        <v>872.58819992836811</v>
      </c>
      <c r="G12931" s="39">
        <f t="shared" si="611"/>
        <v>1031.2405999153441</v>
      </c>
    </row>
    <row r="12932" spans="1:7" ht="25.5" customHeight="1" thickTop="1" thickBot="1" x14ac:dyDescent="0.25">
      <c r="A12932" s="20" t="str">
        <f t="shared" si="609"/>
        <v>6232EATON</v>
      </c>
      <c r="B12932" s="20">
        <v>6232</v>
      </c>
      <c r="C12932" s="20" t="s">
        <v>397</v>
      </c>
      <c r="D12932" s="21" t="s">
        <v>12112</v>
      </c>
      <c r="E12932" s="22">
        <v>692.51600028984001</v>
      </c>
      <c r="F12932" s="22">
        <f t="shared" si="610"/>
        <v>761.76760031882407</v>
      </c>
      <c r="G12932" s="22">
        <f t="shared" si="611"/>
        <v>900.27080037679207</v>
      </c>
    </row>
    <row r="12933" spans="1:7" ht="25.5" customHeight="1" thickTop="1" thickBot="1" x14ac:dyDescent="0.25">
      <c r="A12933" s="20" t="str">
        <f t="shared" ref="A12933:A12996" si="612">CONCATENATE(B12933,C12933)</f>
        <v>6232MILLBRIDGE</v>
      </c>
      <c r="B12933" s="37">
        <v>6232</v>
      </c>
      <c r="C12933" s="37" t="s">
        <v>12482</v>
      </c>
      <c r="D12933" s="38" t="s">
        <v>12112</v>
      </c>
      <c r="E12933" s="39">
        <v>692.51600028984001</v>
      </c>
      <c r="F12933" s="39">
        <f t="shared" ref="F12933:F12996" si="613">1.1*E12933</f>
        <v>761.76760031882407</v>
      </c>
      <c r="G12933" s="39">
        <f t="shared" ref="G12933:G12996" si="614">1.3*E12933</f>
        <v>900.27080037679207</v>
      </c>
    </row>
    <row r="12934" spans="1:7" ht="25.5" customHeight="1" thickTop="1" thickBot="1" x14ac:dyDescent="0.25">
      <c r="A12934" s="20" t="str">
        <f t="shared" si="612"/>
        <v>6233AUSTRALIND</v>
      </c>
      <c r="B12934" s="20">
        <v>6233</v>
      </c>
      <c r="C12934" s="20" t="s">
        <v>12483</v>
      </c>
      <c r="D12934" s="21" t="s">
        <v>12112</v>
      </c>
      <c r="E12934" s="22">
        <v>751.73800007772002</v>
      </c>
      <c r="F12934" s="22">
        <f t="shared" si="613"/>
        <v>826.91180008549213</v>
      </c>
      <c r="G12934" s="22">
        <f t="shared" si="614"/>
        <v>977.25940010103602</v>
      </c>
    </row>
    <row r="12935" spans="1:7" ht="25.5" customHeight="1" thickTop="1" thickBot="1" x14ac:dyDescent="0.25">
      <c r="A12935" s="20" t="str">
        <f t="shared" si="612"/>
        <v>6233BINNINGUP</v>
      </c>
      <c r="B12935" s="37">
        <v>6233</v>
      </c>
      <c r="C12935" s="37" t="s">
        <v>12484</v>
      </c>
      <c r="D12935" s="38" t="s">
        <v>12112</v>
      </c>
      <c r="E12935" s="39">
        <v>751.73800007772002</v>
      </c>
      <c r="F12935" s="39">
        <f t="shared" si="613"/>
        <v>826.91180008549213</v>
      </c>
      <c r="G12935" s="39">
        <f t="shared" si="614"/>
        <v>977.25940010103602</v>
      </c>
    </row>
    <row r="12936" spans="1:7" ht="25.5" customHeight="1" thickTop="1" thickBot="1" x14ac:dyDescent="0.25">
      <c r="A12936" s="20" t="str">
        <f t="shared" si="612"/>
        <v>6233LESCHENAULT</v>
      </c>
      <c r="B12936" s="20">
        <v>6233</v>
      </c>
      <c r="C12936" s="20" t="s">
        <v>12485</v>
      </c>
      <c r="D12936" s="21" t="s">
        <v>12112</v>
      </c>
      <c r="E12936" s="22">
        <v>751.73800007772002</v>
      </c>
      <c r="F12936" s="22">
        <f t="shared" si="613"/>
        <v>826.91180008549213</v>
      </c>
      <c r="G12936" s="22">
        <f t="shared" si="614"/>
        <v>977.25940010103602</v>
      </c>
    </row>
    <row r="12937" spans="1:7" ht="25.5" customHeight="1" thickTop="1" thickBot="1" x14ac:dyDescent="0.25">
      <c r="A12937" s="20" t="str">
        <f t="shared" si="612"/>
        <v>6233PARKFIELD</v>
      </c>
      <c r="B12937" s="37">
        <v>6233</v>
      </c>
      <c r="C12937" s="37" t="s">
        <v>12486</v>
      </c>
      <c r="D12937" s="38" t="s">
        <v>12112</v>
      </c>
      <c r="E12937" s="39">
        <v>751.73800007772002</v>
      </c>
      <c r="F12937" s="39">
        <f t="shared" si="613"/>
        <v>826.91180008549213</v>
      </c>
      <c r="G12937" s="39">
        <f t="shared" si="614"/>
        <v>977.25940010103602</v>
      </c>
    </row>
    <row r="12938" spans="1:7" ht="25.5" customHeight="1" thickTop="1" thickBot="1" x14ac:dyDescent="0.25">
      <c r="A12938" s="20" t="str">
        <f t="shared" si="612"/>
        <v>6233WELLESLEY</v>
      </c>
      <c r="B12938" s="20">
        <v>6233</v>
      </c>
      <c r="C12938" s="20" t="s">
        <v>8862</v>
      </c>
      <c r="D12938" s="21" t="s">
        <v>12112</v>
      </c>
      <c r="E12938" s="22">
        <v>751.73800007772002</v>
      </c>
      <c r="F12938" s="22">
        <f t="shared" si="613"/>
        <v>826.91180008549213</v>
      </c>
      <c r="G12938" s="22">
        <f t="shared" si="614"/>
        <v>977.25940010103602</v>
      </c>
    </row>
    <row r="12939" spans="1:7" ht="25.5" customHeight="1" thickTop="1" thickBot="1" x14ac:dyDescent="0.25">
      <c r="A12939" s="20" t="str">
        <f t="shared" si="612"/>
        <v>6236CROOKED BROOK</v>
      </c>
      <c r="B12939" s="37">
        <v>6236</v>
      </c>
      <c r="C12939" s="37" t="s">
        <v>12487</v>
      </c>
      <c r="D12939" s="38" t="s">
        <v>12112</v>
      </c>
      <c r="E12939" s="39">
        <v>686.50800015276002</v>
      </c>
      <c r="F12939" s="39">
        <f t="shared" si="613"/>
        <v>755.15880016803612</v>
      </c>
      <c r="G12939" s="39">
        <f t="shared" si="614"/>
        <v>892.4604001985881</v>
      </c>
    </row>
    <row r="12940" spans="1:7" ht="25.5" customHeight="1" thickTop="1" thickBot="1" x14ac:dyDescent="0.25">
      <c r="A12940" s="20" t="str">
        <f t="shared" si="612"/>
        <v>6236DARDANUP</v>
      </c>
      <c r="B12940" s="20">
        <v>6236</v>
      </c>
      <c r="C12940" s="20" t="s">
        <v>12488</v>
      </c>
      <c r="D12940" s="21" t="s">
        <v>12112</v>
      </c>
      <c r="E12940" s="22">
        <v>686.50800015276002</v>
      </c>
      <c r="F12940" s="22">
        <f t="shared" si="613"/>
        <v>755.15880016803612</v>
      </c>
      <c r="G12940" s="22">
        <f t="shared" si="614"/>
        <v>892.4604001985881</v>
      </c>
    </row>
    <row r="12941" spans="1:7" ht="25.5" customHeight="1" thickTop="1" thickBot="1" x14ac:dyDescent="0.25">
      <c r="A12941" s="20" t="str">
        <f t="shared" si="612"/>
        <v>6236DARDANUP WEST</v>
      </c>
      <c r="B12941" s="37">
        <v>6236</v>
      </c>
      <c r="C12941" s="37" t="s">
        <v>12489</v>
      </c>
      <c r="D12941" s="38" t="s">
        <v>12112</v>
      </c>
      <c r="E12941" s="39">
        <v>686.50800015276002</v>
      </c>
      <c r="F12941" s="39">
        <f t="shared" si="613"/>
        <v>755.15880016803612</v>
      </c>
      <c r="G12941" s="39">
        <f t="shared" si="614"/>
        <v>892.4604001985881</v>
      </c>
    </row>
    <row r="12942" spans="1:7" ht="25.5" customHeight="1" thickTop="1" thickBot="1" x14ac:dyDescent="0.25">
      <c r="A12942" s="20" t="str">
        <f t="shared" si="612"/>
        <v>6236FERGUSON</v>
      </c>
      <c r="B12942" s="20">
        <v>6236</v>
      </c>
      <c r="C12942" s="20" t="s">
        <v>5585</v>
      </c>
      <c r="D12942" s="21" t="s">
        <v>12112</v>
      </c>
      <c r="E12942" s="22">
        <v>686.50800015276002</v>
      </c>
      <c r="F12942" s="22">
        <f t="shared" si="613"/>
        <v>755.15880016803612</v>
      </c>
      <c r="G12942" s="22">
        <f t="shared" si="614"/>
        <v>892.4604001985881</v>
      </c>
    </row>
    <row r="12943" spans="1:7" ht="25.5" customHeight="1" thickTop="1" thickBot="1" x14ac:dyDescent="0.25">
      <c r="A12943" s="20" t="str">
        <f t="shared" si="612"/>
        <v>6236HENTY</v>
      </c>
      <c r="B12943" s="37">
        <v>6236</v>
      </c>
      <c r="C12943" s="37" t="s">
        <v>4187</v>
      </c>
      <c r="D12943" s="38" t="s">
        <v>12112</v>
      </c>
      <c r="E12943" s="39">
        <v>686.50800015276002</v>
      </c>
      <c r="F12943" s="39">
        <f t="shared" si="613"/>
        <v>755.15880016803612</v>
      </c>
      <c r="G12943" s="39">
        <f t="shared" si="614"/>
        <v>892.4604001985881</v>
      </c>
    </row>
    <row r="12944" spans="1:7" ht="25.5" customHeight="1" thickTop="1" thickBot="1" x14ac:dyDescent="0.25">
      <c r="A12944" s="20" t="str">
        <f t="shared" si="612"/>
        <v>6236PARADISE</v>
      </c>
      <c r="B12944" s="20">
        <v>6236</v>
      </c>
      <c r="C12944" s="20" t="s">
        <v>2056</v>
      </c>
      <c r="D12944" s="21" t="s">
        <v>12112</v>
      </c>
      <c r="E12944" s="22">
        <v>686.50800015276002</v>
      </c>
      <c r="F12944" s="22">
        <f t="shared" si="613"/>
        <v>755.15880016803612</v>
      </c>
      <c r="G12944" s="22">
        <f t="shared" si="614"/>
        <v>892.4604001985881</v>
      </c>
    </row>
    <row r="12945" spans="1:7" ht="25.5" customHeight="1" thickTop="1" thickBot="1" x14ac:dyDescent="0.25">
      <c r="A12945" s="20" t="str">
        <f t="shared" si="612"/>
        <v>6236WELLINGTON FOREST</v>
      </c>
      <c r="B12945" s="37">
        <v>6236</v>
      </c>
      <c r="C12945" s="37" t="s">
        <v>12490</v>
      </c>
      <c r="D12945" s="38" t="s">
        <v>12112</v>
      </c>
      <c r="E12945" s="39">
        <v>686.50800015276002</v>
      </c>
      <c r="F12945" s="39">
        <f t="shared" si="613"/>
        <v>755.15880016803612</v>
      </c>
      <c r="G12945" s="39">
        <f t="shared" si="614"/>
        <v>892.4604001985881</v>
      </c>
    </row>
    <row r="12946" spans="1:7" ht="25.5" customHeight="1" thickTop="1" thickBot="1" x14ac:dyDescent="0.25">
      <c r="A12946" s="20" t="str">
        <f t="shared" si="612"/>
        <v>6236WELLINGTON MILL</v>
      </c>
      <c r="B12946" s="20">
        <v>6236</v>
      </c>
      <c r="C12946" s="20" t="s">
        <v>12491</v>
      </c>
      <c r="D12946" s="21" t="s">
        <v>12112</v>
      </c>
      <c r="E12946" s="22">
        <v>686.50800015276002</v>
      </c>
      <c r="F12946" s="22">
        <f t="shared" si="613"/>
        <v>755.15880016803612</v>
      </c>
      <c r="G12946" s="22">
        <f t="shared" si="614"/>
        <v>892.4604001985881</v>
      </c>
    </row>
    <row r="12947" spans="1:7" ht="25.5" customHeight="1" thickTop="1" thickBot="1" x14ac:dyDescent="0.25">
      <c r="A12947" s="20" t="str">
        <f t="shared" si="612"/>
        <v>6237BOYANUP</v>
      </c>
      <c r="B12947" s="37">
        <v>6237</v>
      </c>
      <c r="C12947" s="37" t="s">
        <v>12492</v>
      </c>
      <c r="D12947" s="38" t="s">
        <v>12112</v>
      </c>
      <c r="E12947" s="39">
        <v>834.25000000608009</v>
      </c>
      <c r="F12947" s="39">
        <f t="shared" si="613"/>
        <v>917.67500000668815</v>
      </c>
      <c r="G12947" s="39">
        <f t="shared" si="614"/>
        <v>1084.5250000079041</v>
      </c>
    </row>
    <row r="12948" spans="1:7" ht="25.5" customHeight="1" thickTop="1" thickBot="1" x14ac:dyDescent="0.25">
      <c r="A12948" s="20" t="str">
        <f t="shared" si="612"/>
        <v>6237ELGIN</v>
      </c>
      <c r="B12948" s="20">
        <v>6237</v>
      </c>
      <c r="C12948" s="20" t="s">
        <v>9892</v>
      </c>
      <c r="D12948" s="21" t="s">
        <v>12112</v>
      </c>
      <c r="E12948" s="22">
        <v>834.25000000608009</v>
      </c>
      <c r="F12948" s="22">
        <f t="shared" si="613"/>
        <v>917.67500000668815</v>
      </c>
      <c r="G12948" s="22">
        <f t="shared" si="614"/>
        <v>1084.5250000079041</v>
      </c>
    </row>
    <row r="12949" spans="1:7" ht="25.5" customHeight="1" thickTop="1" thickBot="1" x14ac:dyDescent="0.25">
      <c r="A12949" s="20" t="str">
        <f t="shared" si="612"/>
        <v>6237GWINDINUP</v>
      </c>
      <c r="B12949" s="37">
        <v>6237</v>
      </c>
      <c r="C12949" s="37" t="s">
        <v>12493</v>
      </c>
      <c r="D12949" s="38" t="s">
        <v>12112</v>
      </c>
      <c r="E12949" s="39">
        <v>834.25000000608009</v>
      </c>
      <c r="F12949" s="39">
        <f t="shared" si="613"/>
        <v>917.67500000668815</v>
      </c>
      <c r="G12949" s="39">
        <f t="shared" si="614"/>
        <v>1084.5250000079041</v>
      </c>
    </row>
    <row r="12950" spans="1:7" ht="25.5" customHeight="1" thickTop="1" thickBot="1" x14ac:dyDescent="0.25">
      <c r="A12950" s="20" t="str">
        <f t="shared" si="612"/>
        <v>6237NORTH BOYANUP</v>
      </c>
      <c r="B12950" s="20">
        <v>6237</v>
      </c>
      <c r="C12950" s="20" t="s">
        <v>12494</v>
      </c>
      <c r="D12950" s="21" t="s">
        <v>12112</v>
      </c>
      <c r="E12950" s="22">
        <v>834.25000000608009</v>
      </c>
      <c r="F12950" s="22">
        <f t="shared" si="613"/>
        <v>917.67500000668815</v>
      </c>
      <c r="G12950" s="22">
        <f t="shared" si="614"/>
        <v>1084.5250000079041</v>
      </c>
    </row>
    <row r="12951" spans="1:7" ht="25.5" customHeight="1" thickTop="1" thickBot="1" x14ac:dyDescent="0.25">
      <c r="A12951" s="20" t="str">
        <f t="shared" si="612"/>
        <v>6237STRATHAM</v>
      </c>
      <c r="B12951" s="37">
        <v>6237</v>
      </c>
      <c r="C12951" s="37" t="s">
        <v>12495</v>
      </c>
      <c r="D12951" s="38" t="s">
        <v>12112</v>
      </c>
      <c r="E12951" s="39">
        <v>834.25000000608009</v>
      </c>
      <c r="F12951" s="39">
        <f t="shared" si="613"/>
        <v>917.67500000668815</v>
      </c>
      <c r="G12951" s="39">
        <f t="shared" si="614"/>
        <v>1084.5250000079041</v>
      </c>
    </row>
    <row r="12952" spans="1:7" ht="25.5" customHeight="1" thickTop="1" thickBot="1" x14ac:dyDescent="0.25">
      <c r="A12952" s="20" t="str">
        <f t="shared" si="612"/>
        <v>6237THE PLAINS</v>
      </c>
      <c r="B12952" s="20">
        <v>6237</v>
      </c>
      <c r="C12952" s="20" t="s">
        <v>12496</v>
      </c>
      <c r="D12952" s="21" t="s">
        <v>12112</v>
      </c>
      <c r="E12952" s="22">
        <v>834.25000000608009</v>
      </c>
      <c r="F12952" s="22">
        <f t="shared" si="613"/>
        <v>917.67500000668815</v>
      </c>
      <c r="G12952" s="22">
        <f t="shared" si="614"/>
        <v>1084.5250000079041</v>
      </c>
    </row>
    <row r="12953" spans="1:7" ht="25.5" customHeight="1" thickTop="1" thickBot="1" x14ac:dyDescent="0.25">
      <c r="A12953" s="20" t="str">
        <f t="shared" si="612"/>
        <v>6239ARGYLE</v>
      </c>
      <c r="B12953" s="37">
        <v>6239</v>
      </c>
      <c r="C12953" s="37" t="s">
        <v>6577</v>
      </c>
      <c r="D12953" s="38" t="s">
        <v>12112</v>
      </c>
      <c r="E12953" s="39">
        <v>581.08600023252006</v>
      </c>
      <c r="F12953" s="39">
        <f t="shared" si="613"/>
        <v>639.19460025577212</v>
      </c>
      <c r="G12953" s="39">
        <f t="shared" si="614"/>
        <v>755.41180030227611</v>
      </c>
    </row>
    <row r="12954" spans="1:7" ht="25.5" customHeight="1" thickTop="1" thickBot="1" x14ac:dyDescent="0.25">
      <c r="A12954" s="20" t="str">
        <f t="shared" si="612"/>
        <v>6239BEELERUP</v>
      </c>
      <c r="B12954" s="20">
        <v>6239</v>
      </c>
      <c r="C12954" s="20" t="s">
        <v>12497</v>
      </c>
      <c r="D12954" s="21" t="s">
        <v>12112</v>
      </c>
      <c r="E12954" s="22">
        <v>581.08600023252006</v>
      </c>
      <c r="F12954" s="22">
        <f t="shared" si="613"/>
        <v>639.19460025577212</v>
      </c>
      <c r="G12954" s="22">
        <f t="shared" si="614"/>
        <v>755.41180030227611</v>
      </c>
    </row>
    <row r="12955" spans="1:7" ht="25.5" customHeight="1" thickTop="1" thickBot="1" x14ac:dyDescent="0.25">
      <c r="A12955" s="20" t="str">
        <f t="shared" si="612"/>
        <v>6239BROOKHAMPTON</v>
      </c>
      <c r="B12955" s="37">
        <v>6239</v>
      </c>
      <c r="C12955" s="37" t="s">
        <v>12498</v>
      </c>
      <c r="D12955" s="38" t="s">
        <v>12112</v>
      </c>
      <c r="E12955" s="39">
        <v>581.08600023252006</v>
      </c>
      <c r="F12955" s="39">
        <f t="shared" si="613"/>
        <v>639.19460025577212</v>
      </c>
      <c r="G12955" s="39">
        <f t="shared" si="614"/>
        <v>755.41180030227611</v>
      </c>
    </row>
    <row r="12956" spans="1:7" ht="25.5" customHeight="1" thickTop="1" thickBot="1" x14ac:dyDescent="0.25">
      <c r="A12956" s="20" t="str">
        <f t="shared" si="612"/>
        <v>6239CHARLEY CREEK</v>
      </c>
      <c r="B12956" s="20">
        <v>6239</v>
      </c>
      <c r="C12956" s="20" t="s">
        <v>12499</v>
      </c>
      <c r="D12956" s="21" t="s">
        <v>12112</v>
      </c>
      <c r="E12956" s="22">
        <v>581.08600023252006</v>
      </c>
      <c r="F12956" s="22">
        <f t="shared" si="613"/>
        <v>639.19460025577212</v>
      </c>
      <c r="G12956" s="22">
        <f t="shared" si="614"/>
        <v>755.41180030227611</v>
      </c>
    </row>
    <row r="12957" spans="1:7" ht="25.5" customHeight="1" thickTop="1" thickBot="1" x14ac:dyDescent="0.25">
      <c r="A12957" s="20" t="str">
        <f t="shared" si="612"/>
        <v>6239DONNYBROOK</v>
      </c>
      <c r="B12957" s="37">
        <v>6239</v>
      </c>
      <c r="C12957" s="37" t="s">
        <v>5303</v>
      </c>
      <c r="D12957" s="38" t="s">
        <v>12112</v>
      </c>
      <c r="E12957" s="39">
        <v>581.08600023252006</v>
      </c>
      <c r="F12957" s="39">
        <f t="shared" si="613"/>
        <v>639.19460025577212</v>
      </c>
      <c r="G12957" s="39">
        <f t="shared" si="614"/>
        <v>755.41180030227611</v>
      </c>
    </row>
    <row r="12958" spans="1:7" ht="25.5" customHeight="1" thickTop="1" thickBot="1" x14ac:dyDescent="0.25">
      <c r="A12958" s="20" t="str">
        <f t="shared" si="612"/>
        <v>6239GLEN MERVYN</v>
      </c>
      <c r="B12958" s="20">
        <v>6239</v>
      </c>
      <c r="C12958" s="20" t="s">
        <v>12500</v>
      </c>
      <c r="D12958" s="21" t="s">
        <v>12112</v>
      </c>
      <c r="E12958" s="22">
        <v>581.08600023252006</v>
      </c>
      <c r="F12958" s="22">
        <f t="shared" si="613"/>
        <v>639.19460025577212</v>
      </c>
      <c r="G12958" s="22">
        <f t="shared" si="614"/>
        <v>755.41180030227611</v>
      </c>
    </row>
    <row r="12959" spans="1:7" ht="25.5" customHeight="1" thickTop="1" thickBot="1" x14ac:dyDescent="0.25">
      <c r="A12959" s="20" t="str">
        <f t="shared" si="612"/>
        <v>6239PAYNEDALE</v>
      </c>
      <c r="B12959" s="37">
        <v>6239</v>
      </c>
      <c r="C12959" s="37" t="s">
        <v>12501</v>
      </c>
      <c r="D12959" s="38" t="s">
        <v>12112</v>
      </c>
      <c r="E12959" s="39">
        <v>581.08600023252006</v>
      </c>
      <c r="F12959" s="39">
        <f t="shared" si="613"/>
        <v>639.19460025577212</v>
      </c>
      <c r="G12959" s="39">
        <f t="shared" si="614"/>
        <v>755.41180030227611</v>
      </c>
    </row>
    <row r="12960" spans="1:7" ht="25.5" customHeight="1" thickTop="1" thickBot="1" x14ac:dyDescent="0.25">
      <c r="A12960" s="20" t="str">
        <f t="shared" si="612"/>
        <v>6239QUEENWOOD</v>
      </c>
      <c r="B12960" s="20">
        <v>6239</v>
      </c>
      <c r="C12960" s="20" t="s">
        <v>12502</v>
      </c>
      <c r="D12960" s="21" t="s">
        <v>12112</v>
      </c>
      <c r="E12960" s="22">
        <v>581.08600023252006</v>
      </c>
      <c r="F12960" s="22">
        <f t="shared" si="613"/>
        <v>639.19460025577212</v>
      </c>
      <c r="G12960" s="22">
        <f t="shared" si="614"/>
        <v>755.41180030227611</v>
      </c>
    </row>
    <row r="12961" spans="1:7" ht="25.5" customHeight="1" thickTop="1" thickBot="1" x14ac:dyDescent="0.25">
      <c r="A12961" s="20" t="str">
        <f t="shared" si="612"/>
        <v>6239THOMSON BROOK</v>
      </c>
      <c r="B12961" s="37">
        <v>6239</v>
      </c>
      <c r="C12961" s="37" t="s">
        <v>12503</v>
      </c>
      <c r="D12961" s="38" t="s">
        <v>12112</v>
      </c>
      <c r="E12961" s="39">
        <v>581.08600023252006</v>
      </c>
      <c r="F12961" s="39">
        <f t="shared" si="613"/>
        <v>639.19460025577212</v>
      </c>
      <c r="G12961" s="39">
        <f t="shared" si="614"/>
        <v>755.41180030227611</v>
      </c>
    </row>
    <row r="12962" spans="1:7" ht="25.5" customHeight="1" thickTop="1" thickBot="1" x14ac:dyDescent="0.25">
      <c r="A12962" s="20" t="str">
        <f t="shared" si="612"/>
        <v>6239UPPER CAPEL</v>
      </c>
      <c r="B12962" s="20">
        <v>6239</v>
      </c>
      <c r="C12962" s="20" t="s">
        <v>12504</v>
      </c>
      <c r="D12962" s="21" t="s">
        <v>12112</v>
      </c>
      <c r="E12962" s="22">
        <v>581.08600023252006</v>
      </c>
      <c r="F12962" s="22">
        <f t="shared" si="613"/>
        <v>639.19460025577212</v>
      </c>
      <c r="G12962" s="22">
        <f t="shared" si="614"/>
        <v>755.41180030227611</v>
      </c>
    </row>
    <row r="12963" spans="1:7" ht="25.5" customHeight="1" thickTop="1" thickBot="1" x14ac:dyDescent="0.25">
      <c r="A12963" s="20" t="str">
        <f t="shared" si="612"/>
        <v>6239YABBERUP</v>
      </c>
      <c r="B12963" s="37">
        <v>6239</v>
      </c>
      <c r="C12963" s="37" t="s">
        <v>12505</v>
      </c>
      <c r="D12963" s="38" t="s">
        <v>12112</v>
      </c>
      <c r="E12963" s="39">
        <v>581.08600023252006</v>
      </c>
      <c r="F12963" s="39">
        <f t="shared" si="613"/>
        <v>639.19460025577212</v>
      </c>
      <c r="G12963" s="39">
        <f t="shared" si="614"/>
        <v>755.41180030227611</v>
      </c>
    </row>
    <row r="12964" spans="1:7" ht="25.5" customHeight="1" thickTop="1" thickBot="1" x14ac:dyDescent="0.25">
      <c r="A12964" s="20" t="str">
        <f t="shared" si="612"/>
        <v>6240LOWDEN</v>
      </c>
      <c r="B12964" s="20">
        <v>6240</v>
      </c>
      <c r="C12964" s="20" t="s">
        <v>12506</v>
      </c>
      <c r="D12964" s="21" t="s">
        <v>12112</v>
      </c>
      <c r="E12964" s="22">
        <v>700.96199985047997</v>
      </c>
      <c r="F12964" s="22">
        <f t="shared" si="613"/>
        <v>771.05819983552806</v>
      </c>
      <c r="G12964" s="22">
        <f t="shared" si="614"/>
        <v>911.25059980562401</v>
      </c>
    </row>
    <row r="12965" spans="1:7" ht="25.5" customHeight="1" thickTop="1" thickBot="1" x14ac:dyDescent="0.25">
      <c r="A12965" s="20" t="str">
        <f t="shared" si="612"/>
        <v>6243WILGA</v>
      </c>
      <c r="B12965" s="37">
        <v>6243</v>
      </c>
      <c r="C12965" s="37" t="s">
        <v>12507</v>
      </c>
      <c r="D12965" s="38" t="s">
        <v>12112</v>
      </c>
      <c r="E12965" s="39">
        <v>860.70000029964001</v>
      </c>
      <c r="F12965" s="39">
        <f t="shared" si="613"/>
        <v>946.77000032960404</v>
      </c>
      <c r="G12965" s="39">
        <f t="shared" si="614"/>
        <v>1118.9100003895321</v>
      </c>
    </row>
    <row r="12966" spans="1:7" ht="25.5" customHeight="1" thickTop="1" thickBot="1" x14ac:dyDescent="0.25">
      <c r="A12966" s="20" t="str">
        <f t="shared" si="612"/>
        <v>6243WILGA WEST</v>
      </c>
      <c r="B12966" s="20">
        <v>6243</v>
      </c>
      <c r="C12966" s="20" t="s">
        <v>12508</v>
      </c>
      <c r="D12966" s="21" t="s">
        <v>12112</v>
      </c>
      <c r="E12966" s="22">
        <v>860.70000029964001</v>
      </c>
      <c r="F12966" s="22">
        <f t="shared" si="613"/>
        <v>946.77000032960404</v>
      </c>
      <c r="G12966" s="22">
        <f t="shared" si="614"/>
        <v>1118.9100003895321</v>
      </c>
    </row>
    <row r="12967" spans="1:7" ht="25.5" customHeight="1" thickTop="1" thickBot="1" x14ac:dyDescent="0.25">
      <c r="A12967" s="20" t="str">
        <f t="shared" si="612"/>
        <v>6244BOYUP BROOK</v>
      </c>
      <c r="B12967" s="37">
        <v>6244</v>
      </c>
      <c r="C12967" s="37" t="s">
        <v>12509</v>
      </c>
      <c r="D12967" s="38" t="s">
        <v>12112</v>
      </c>
      <c r="E12967" s="39">
        <v>659.69399981100003</v>
      </c>
      <c r="F12967" s="39">
        <f t="shared" si="613"/>
        <v>725.66339979210011</v>
      </c>
      <c r="G12967" s="39">
        <f t="shared" si="614"/>
        <v>857.60219975430005</v>
      </c>
    </row>
    <row r="12968" spans="1:7" ht="25.5" customHeight="1" thickTop="1" thickBot="1" x14ac:dyDescent="0.25">
      <c r="A12968" s="20" t="str">
        <f t="shared" si="612"/>
        <v>6244CHOWERUP</v>
      </c>
      <c r="B12968" s="20">
        <v>6244</v>
      </c>
      <c r="C12968" s="20" t="s">
        <v>12510</v>
      </c>
      <c r="D12968" s="21" t="s">
        <v>12112</v>
      </c>
      <c r="E12968" s="22">
        <v>659.69399981100003</v>
      </c>
      <c r="F12968" s="22">
        <f t="shared" si="613"/>
        <v>725.66339979210011</v>
      </c>
      <c r="G12968" s="22">
        <f t="shared" si="614"/>
        <v>857.60219975430005</v>
      </c>
    </row>
    <row r="12969" spans="1:7" ht="25.5" customHeight="1" thickTop="1" thickBot="1" x14ac:dyDescent="0.25">
      <c r="A12969" s="20" t="str">
        <f t="shared" si="612"/>
        <v>6244DINNINUP</v>
      </c>
      <c r="B12969" s="37">
        <v>6244</v>
      </c>
      <c r="C12969" s="37" t="s">
        <v>12511</v>
      </c>
      <c r="D12969" s="38" t="s">
        <v>12112</v>
      </c>
      <c r="E12969" s="39">
        <v>659.69399981100003</v>
      </c>
      <c r="F12969" s="39">
        <f t="shared" si="613"/>
        <v>725.66339979210011</v>
      </c>
      <c r="G12969" s="39">
        <f t="shared" si="614"/>
        <v>857.60219975430005</v>
      </c>
    </row>
    <row r="12970" spans="1:7" ht="25.5" customHeight="1" thickTop="1" thickBot="1" x14ac:dyDescent="0.25">
      <c r="A12970" s="20" t="str">
        <f t="shared" si="612"/>
        <v>6244KULIKUP</v>
      </c>
      <c r="B12970" s="20">
        <v>6244</v>
      </c>
      <c r="C12970" s="20" t="s">
        <v>12512</v>
      </c>
      <c r="D12970" s="21" t="s">
        <v>12112</v>
      </c>
      <c r="E12970" s="22">
        <v>659.69399981100003</v>
      </c>
      <c r="F12970" s="22">
        <f t="shared" si="613"/>
        <v>725.66339979210011</v>
      </c>
      <c r="G12970" s="22">
        <f t="shared" si="614"/>
        <v>857.60219975430005</v>
      </c>
    </row>
    <row r="12971" spans="1:7" ht="25.5" customHeight="1" thickTop="1" thickBot="1" x14ac:dyDescent="0.25">
      <c r="A12971" s="20" t="str">
        <f t="shared" si="612"/>
        <v>6244MAYANUP</v>
      </c>
      <c r="B12971" s="37">
        <v>6244</v>
      </c>
      <c r="C12971" s="37" t="s">
        <v>12513</v>
      </c>
      <c r="D12971" s="38" t="s">
        <v>12112</v>
      </c>
      <c r="E12971" s="39">
        <v>659.69399981100003</v>
      </c>
      <c r="F12971" s="39">
        <f t="shared" si="613"/>
        <v>725.66339979210011</v>
      </c>
      <c r="G12971" s="39">
        <f t="shared" si="614"/>
        <v>857.60219975430005</v>
      </c>
    </row>
    <row r="12972" spans="1:7" ht="25.5" customHeight="1" thickTop="1" thickBot="1" x14ac:dyDescent="0.25">
      <c r="A12972" s="20" t="str">
        <f t="shared" si="612"/>
        <v>6244SCOTTS BROOK</v>
      </c>
      <c r="B12972" s="20">
        <v>6244</v>
      </c>
      <c r="C12972" s="20" t="s">
        <v>12514</v>
      </c>
      <c r="D12972" s="21" t="s">
        <v>12112</v>
      </c>
      <c r="E12972" s="22">
        <v>659.69399981100003</v>
      </c>
      <c r="F12972" s="22">
        <f t="shared" si="613"/>
        <v>725.66339979210011</v>
      </c>
      <c r="G12972" s="22">
        <f t="shared" si="614"/>
        <v>857.60219975430005</v>
      </c>
    </row>
    <row r="12973" spans="1:7" ht="25.5" customHeight="1" thickTop="1" thickBot="1" x14ac:dyDescent="0.25">
      <c r="A12973" s="20" t="str">
        <f t="shared" si="612"/>
        <v>6244TONEBRIDGE</v>
      </c>
      <c r="B12973" s="37">
        <v>6244</v>
      </c>
      <c r="C12973" s="37" t="s">
        <v>12515</v>
      </c>
      <c r="D12973" s="38" t="s">
        <v>12112</v>
      </c>
      <c r="E12973" s="39">
        <v>659.69399981100003</v>
      </c>
      <c r="F12973" s="39">
        <f t="shared" si="613"/>
        <v>725.66339979210011</v>
      </c>
      <c r="G12973" s="39">
        <f t="shared" si="614"/>
        <v>857.60219975430005</v>
      </c>
    </row>
    <row r="12974" spans="1:7" ht="25.5" customHeight="1" thickTop="1" thickBot="1" x14ac:dyDescent="0.25">
      <c r="A12974" s="20" t="str">
        <f t="shared" si="612"/>
        <v>6244TRIGWELL</v>
      </c>
      <c r="B12974" s="20">
        <v>6244</v>
      </c>
      <c r="C12974" s="20" t="s">
        <v>12516</v>
      </c>
      <c r="D12974" s="21" t="s">
        <v>12112</v>
      </c>
      <c r="E12974" s="22">
        <v>659.69399981100003</v>
      </c>
      <c r="F12974" s="22">
        <f t="shared" si="613"/>
        <v>725.66339979210011</v>
      </c>
      <c r="G12974" s="22">
        <f t="shared" si="614"/>
        <v>857.60219975430005</v>
      </c>
    </row>
    <row r="12975" spans="1:7" ht="25.5" customHeight="1" thickTop="1" thickBot="1" x14ac:dyDescent="0.25">
      <c r="A12975" s="20" t="str">
        <f t="shared" si="612"/>
        <v>6251BRAZIER</v>
      </c>
      <c r="B12975" s="37">
        <v>6251</v>
      </c>
      <c r="C12975" s="37" t="s">
        <v>12517</v>
      </c>
      <c r="D12975" s="38" t="s">
        <v>12112</v>
      </c>
      <c r="E12975" s="39">
        <v>715.68800036063999</v>
      </c>
      <c r="F12975" s="39">
        <f t="shared" si="613"/>
        <v>787.25680039670408</v>
      </c>
      <c r="G12975" s="39">
        <f t="shared" si="614"/>
        <v>930.39440046883203</v>
      </c>
    </row>
    <row r="12976" spans="1:7" ht="25.5" customHeight="1" thickTop="1" thickBot="1" x14ac:dyDescent="0.25">
      <c r="A12976" s="20" t="str">
        <f t="shared" si="612"/>
        <v>6251KIRUP</v>
      </c>
      <c r="B12976" s="20">
        <v>6251</v>
      </c>
      <c r="C12976" s="20" t="s">
        <v>12518</v>
      </c>
      <c r="D12976" s="21" t="s">
        <v>12112</v>
      </c>
      <c r="E12976" s="22">
        <v>715.68800036063999</v>
      </c>
      <c r="F12976" s="22">
        <f t="shared" si="613"/>
        <v>787.25680039670408</v>
      </c>
      <c r="G12976" s="22">
        <f t="shared" si="614"/>
        <v>930.39440046883203</v>
      </c>
    </row>
    <row r="12977" spans="1:7" ht="25.5" customHeight="1" thickTop="1" thickBot="1" x14ac:dyDescent="0.25">
      <c r="A12977" s="20" t="str">
        <f t="shared" si="612"/>
        <v>6251NEWLANDS</v>
      </c>
      <c r="B12977" s="37">
        <v>6251</v>
      </c>
      <c r="C12977" s="37" t="s">
        <v>10110</v>
      </c>
      <c r="D12977" s="38" t="s">
        <v>12112</v>
      </c>
      <c r="E12977" s="39">
        <v>715.68800036063999</v>
      </c>
      <c r="F12977" s="39">
        <f t="shared" si="613"/>
        <v>787.25680039670408</v>
      </c>
      <c r="G12977" s="39">
        <f t="shared" si="614"/>
        <v>930.39440046883203</v>
      </c>
    </row>
    <row r="12978" spans="1:7" ht="25.5" customHeight="1" thickTop="1" thickBot="1" x14ac:dyDescent="0.25">
      <c r="A12978" s="20" t="str">
        <f t="shared" si="612"/>
        <v>6252MULLALYUP</v>
      </c>
      <c r="B12978" s="20">
        <v>6252</v>
      </c>
      <c r="C12978" s="20" t="s">
        <v>12519</v>
      </c>
      <c r="D12978" s="21" t="s">
        <v>12112</v>
      </c>
      <c r="E12978" s="22">
        <v>879.08600007576001</v>
      </c>
      <c r="F12978" s="22">
        <f t="shared" si="613"/>
        <v>966.99460008333608</v>
      </c>
      <c r="G12978" s="22">
        <f t="shared" si="614"/>
        <v>1142.811800098488</v>
      </c>
    </row>
    <row r="12979" spans="1:7" ht="25.5" customHeight="1" thickTop="1" thickBot="1" x14ac:dyDescent="0.25">
      <c r="A12979" s="20" t="str">
        <f t="shared" si="612"/>
        <v>6253BALINGUP</v>
      </c>
      <c r="B12979" s="37">
        <v>6253</v>
      </c>
      <c r="C12979" s="37" t="s">
        <v>12520</v>
      </c>
      <c r="D12979" s="38" t="s">
        <v>12112</v>
      </c>
      <c r="E12979" s="39">
        <v>627.91400028096007</v>
      </c>
      <c r="F12979" s="39">
        <f t="shared" si="613"/>
        <v>690.70540030905613</v>
      </c>
      <c r="G12979" s="39">
        <f t="shared" si="614"/>
        <v>816.28820036524814</v>
      </c>
    </row>
    <row r="12980" spans="1:7" ht="25.5" customHeight="1" thickTop="1" thickBot="1" x14ac:dyDescent="0.25">
      <c r="A12980" s="20" t="str">
        <f t="shared" si="612"/>
        <v>6253SOUTHAMPTON</v>
      </c>
      <c r="B12980" s="20">
        <v>6253</v>
      </c>
      <c r="C12980" s="20" t="s">
        <v>2730</v>
      </c>
      <c r="D12980" s="21" t="s">
        <v>12112</v>
      </c>
      <c r="E12980" s="22">
        <v>627.91400028096007</v>
      </c>
      <c r="F12980" s="22">
        <f t="shared" si="613"/>
        <v>690.70540030905613</v>
      </c>
      <c r="G12980" s="22">
        <f t="shared" si="614"/>
        <v>816.28820036524814</v>
      </c>
    </row>
    <row r="12981" spans="1:7" ht="25.5" customHeight="1" thickTop="1" thickBot="1" x14ac:dyDescent="0.25">
      <c r="A12981" s="20" t="str">
        <f t="shared" si="612"/>
        <v>6254GREENBUSHES</v>
      </c>
      <c r="B12981" s="37">
        <v>6254</v>
      </c>
      <c r="C12981" s="37" t="s">
        <v>12521</v>
      </c>
      <c r="D12981" s="38" t="s">
        <v>12112</v>
      </c>
      <c r="E12981" s="39">
        <v>759.35999983392003</v>
      </c>
      <c r="F12981" s="39">
        <f t="shared" si="613"/>
        <v>835.29599981731212</v>
      </c>
      <c r="G12981" s="39">
        <f t="shared" si="614"/>
        <v>987.16799978409608</v>
      </c>
    </row>
    <row r="12982" spans="1:7" ht="25.5" customHeight="1" thickTop="1" thickBot="1" x14ac:dyDescent="0.25">
      <c r="A12982" s="20" t="str">
        <f t="shared" si="612"/>
        <v>6254NORTH GREENBUSHES</v>
      </c>
      <c r="B12982" s="20">
        <v>6254</v>
      </c>
      <c r="C12982" s="20" t="s">
        <v>12522</v>
      </c>
      <c r="D12982" s="21" t="s">
        <v>12112</v>
      </c>
      <c r="E12982" s="22">
        <v>759.35999983392003</v>
      </c>
      <c r="F12982" s="22">
        <f t="shared" si="613"/>
        <v>835.29599981731212</v>
      </c>
      <c r="G12982" s="22">
        <f t="shared" si="614"/>
        <v>987.16799978409608</v>
      </c>
    </row>
    <row r="12983" spans="1:7" ht="25.5" customHeight="1" thickTop="1" thickBot="1" x14ac:dyDescent="0.25">
      <c r="A12983" s="20" t="str">
        <f t="shared" si="612"/>
        <v>6255BENJINUP</v>
      </c>
      <c r="B12983" s="37">
        <v>6255</v>
      </c>
      <c r="C12983" s="37" t="s">
        <v>12523</v>
      </c>
      <c r="D12983" s="38" t="s">
        <v>12112</v>
      </c>
      <c r="E12983" s="39">
        <v>685.96199963328002</v>
      </c>
      <c r="F12983" s="39">
        <f t="shared" si="613"/>
        <v>754.55819959660812</v>
      </c>
      <c r="G12983" s="39">
        <f t="shared" si="614"/>
        <v>891.7505995232641</v>
      </c>
    </row>
    <row r="12984" spans="1:7" ht="25.5" customHeight="1" thickTop="1" thickBot="1" x14ac:dyDescent="0.25">
      <c r="A12984" s="20" t="str">
        <f t="shared" si="612"/>
        <v>6255BRIDGETOWN</v>
      </c>
      <c r="B12984" s="20">
        <v>6255</v>
      </c>
      <c r="C12984" s="20" t="s">
        <v>12524</v>
      </c>
      <c r="D12984" s="21" t="s">
        <v>12112</v>
      </c>
      <c r="E12984" s="22">
        <v>685.96199963328002</v>
      </c>
      <c r="F12984" s="22">
        <f t="shared" si="613"/>
        <v>754.55819959660812</v>
      </c>
      <c r="G12984" s="22">
        <f t="shared" si="614"/>
        <v>891.7505995232641</v>
      </c>
    </row>
    <row r="12985" spans="1:7" ht="25.5" customHeight="1" thickTop="1" thickBot="1" x14ac:dyDescent="0.25">
      <c r="A12985" s="20" t="str">
        <f t="shared" si="612"/>
        <v>6255CATTERICK</v>
      </c>
      <c r="B12985" s="37">
        <v>6255</v>
      </c>
      <c r="C12985" s="37" t="s">
        <v>12525</v>
      </c>
      <c r="D12985" s="38" t="s">
        <v>12112</v>
      </c>
      <c r="E12985" s="39">
        <v>685.96199963328002</v>
      </c>
      <c r="F12985" s="39">
        <f t="shared" si="613"/>
        <v>754.55819959660812</v>
      </c>
      <c r="G12985" s="39">
        <f t="shared" si="614"/>
        <v>891.7505995232641</v>
      </c>
    </row>
    <row r="12986" spans="1:7" ht="25.5" customHeight="1" thickTop="1" thickBot="1" x14ac:dyDescent="0.25">
      <c r="A12986" s="20" t="str">
        <f t="shared" si="612"/>
        <v>6255HESTER</v>
      </c>
      <c r="B12986" s="20">
        <v>6255</v>
      </c>
      <c r="C12986" s="20" t="s">
        <v>12526</v>
      </c>
      <c r="D12986" s="21" t="s">
        <v>12112</v>
      </c>
      <c r="E12986" s="22">
        <v>685.96199963328002</v>
      </c>
      <c r="F12986" s="22">
        <f t="shared" si="613"/>
        <v>754.55819959660812</v>
      </c>
      <c r="G12986" s="22">
        <f t="shared" si="614"/>
        <v>891.7505995232641</v>
      </c>
    </row>
    <row r="12987" spans="1:7" ht="25.5" customHeight="1" thickTop="1" thickBot="1" x14ac:dyDescent="0.25">
      <c r="A12987" s="20" t="str">
        <f t="shared" si="612"/>
        <v>6255HESTER BROOK</v>
      </c>
      <c r="B12987" s="37">
        <v>6255</v>
      </c>
      <c r="C12987" s="37" t="s">
        <v>12527</v>
      </c>
      <c r="D12987" s="38" t="s">
        <v>12112</v>
      </c>
      <c r="E12987" s="39">
        <v>685.96199963328002</v>
      </c>
      <c r="F12987" s="39">
        <f t="shared" si="613"/>
        <v>754.55819959660812</v>
      </c>
      <c r="G12987" s="39">
        <f t="shared" si="614"/>
        <v>891.7505995232641</v>
      </c>
    </row>
    <row r="12988" spans="1:7" ht="25.5" customHeight="1" thickTop="1" thickBot="1" x14ac:dyDescent="0.25">
      <c r="A12988" s="20" t="str">
        <f t="shared" si="612"/>
        <v>6255KANGAROO GULLY</v>
      </c>
      <c r="B12988" s="20">
        <v>6255</v>
      </c>
      <c r="C12988" s="20" t="s">
        <v>12528</v>
      </c>
      <c r="D12988" s="21" t="s">
        <v>12112</v>
      </c>
      <c r="E12988" s="22">
        <v>685.96199963328002</v>
      </c>
      <c r="F12988" s="22">
        <f t="shared" si="613"/>
        <v>754.55819959660812</v>
      </c>
      <c r="G12988" s="22">
        <f t="shared" si="614"/>
        <v>891.7505995232641</v>
      </c>
    </row>
    <row r="12989" spans="1:7" ht="25.5" customHeight="1" thickTop="1" thickBot="1" x14ac:dyDescent="0.25">
      <c r="A12989" s="20" t="str">
        <f t="shared" si="612"/>
        <v>6255WINNEJUP</v>
      </c>
      <c r="B12989" s="37">
        <v>6255</v>
      </c>
      <c r="C12989" s="37" t="s">
        <v>12529</v>
      </c>
      <c r="D12989" s="38" t="s">
        <v>12112</v>
      </c>
      <c r="E12989" s="39">
        <v>685.96199963328002</v>
      </c>
      <c r="F12989" s="39">
        <f t="shared" si="613"/>
        <v>754.55819959660812</v>
      </c>
      <c r="G12989" s="39">
        <f t="shared" si="614"/>
        <v>891.7505995232641</v>
      </c>
    </row>
    <row r="12990" spans="1:7" ht="25.5" customHeight="1" thickTop="1" thickBot="1" x14ac:dyDescent="0.25">
      <c r="A12990" s="20" t="str">
        <f t="shared" si="612"/>
        <v>6256GLENLYNN</v>
      </c>
      <c r="B12990" s="20">
        <v>6256</v>
      </c>
      <c r="C12990" s="20" t="s">
        <v>12530</v>
      </c>
      <c r="D12990" s="21" t="s">
        <v>12112</v>
      </c>
      <c r="E12990" s="22">
        <v>685.83800019672003</v>
      </c>
      <c r="F12990" s="22">
        <f t="shared" si="613"/>
        <v>754.42180021639206</v>
      </c>
      <c r="G12990" s="22">
        <f t="shared" si="614"/>
        <v>891.58940025573611</v>
      </c>
    </row>
    <row r="12991" spans="1:7" ht="25.5" customHeight="1" thickTop="1" thickBot="1" x14ac:dyDescent="0.25">
      <c r="A12991" s="20" t="str">
        <f t="shared" si="612"/>
        <v>6256KINGSTON</v>
      </c>
      <c r="B12991" s="37">
        <v>6256</v>
      </c>
      <c r="C12991" s="37" t="s">
        <v>3785</v>
      </c>
      <c r="D12991" s="38" t="s">
        <v>12112</v>
      </c>
      <c r="E12991" s="39">
        <v>685.83800019672003</v>
      </c>
      <c r="F12991" s="39">
        <f t="shared" si="613"/>
        <v>754.42180021639206</v>
      </c>
      <c r="G12991" s="39">
        <f t="shared" si="614"/>
        <v>891.58940025573611</v>
      </c>
    </row>
    <row r="12992" spans="1:7" ht="25.5" customHeight="1" thickTop="1" thickBot="1" x14ac:dyDescent="0.25">
      <c r="A12992" s="20" t="str">
        <f t="shared" si="612"/>
        <v>6256MARANUP</v>
      </c>
      <c r="B12992" s="20">
        <v>6256</v>
      </c>
      <c r="C12992" s="20" t="s">
        <v>12531</v>
      </c>
      <c r="D12992" s="21" t="s">
        <v>12112</v>
      </c>
      <c r="E12992" s="22">
        <v>685.83800019672003</v>
      </c>
      <c r="F12992" s="22">
        <f t="shared" si="613"/>
        <v>754.42180021639206</v>
      </c>
      <c r="G12992" s="22">
        <f t="shared" si="614"/>
        <v>891.58940025573611</v>
      </c>
    </row>
    <row r="12993" spans="1:7" ht="25.5" customHeight="1" thickTop="1" thickBot="1" x14ac:dyDescent="0.25">
      <c r="A12993" s="20" t="str">
        <f t="shared" si="612"/>
        <v>6256SUNNYSIDE</v>
      </c>
      <c r="B12993" s="37">
        <v>6256</v>
      </c>
      <c r="C12993" s="37" t="s">
        <v>9968</v>
      </c>
      <c r="D12993" s="38" t="s">
        <v>12112</v>
      </c>
      <c r="E12993" s="39">
        <v>685.83800019672003</v>
      </c>
      <c r="F12993" s="39">
        <f t="shared" si="613"/>
        <v>754.42180021639206</v>
      </c>
      <c r="G12993" s="39">
        <f t="shared" si="614"/>
        <v>891.58940025573611</v>
      </c>
    </row>
    <row r="12994" spans="1:7" ht="25.5" customHeight="1" thickTop="1" thickBot="1" x14ac:dyDescent="0.25">
      <c r="A12994" s="20" t="str">
        <f t="shared" si="612"/>
        <v>6256WANDILLUP</v>
      </c>
      <c r="B12994" s="20">
        <v>6256</v>
      </c>
      <c r="C12994" s="20" t="s">
        <v>12532</v>
      </c>
      <c r="D12994" s="21" t="s">
        <v>12112</v>
      </c>
      <c r="E12994" s="22">
        <v>685.83800019672003</v>
      </c>
      <c r="F12994" s="22">
        <f t="shared" si="613"/>
        <v>754.42180021639206</v>
      </c>
      <c r="G12994" s="22">
        <f t="shared" si="614"/>
        <v>891.58940025573611</v>
      </c>
    </row>
    <row r="12995" spans="1:7" ht="25.5" customHeight="1" thickTop="1" thickBot="1" x14ac:dyDescent="0.25">
      <c r="A12995" s="20" t="str">
        <f t="shared" si="612"/>
        <v>6256YORNUP</v>
      </c>
      <c r="B12995" s="37">
        <v>6256</v>
      </c>
      <c r="C12995" s="37" t="s">
        <v>12533</v>
      </c>
      <c r="D12995" s="38" t="s">
        <v>12112</v>
      </c>
      <c r="E12995" s="39">
        <v>685.83800019672003</v>
      </c>
      <c r="F12995" s="39">
        <f t="shared" si="613"/>
        <v>754.42180021639206</v>
      </c>
      <c r="G12995" s="39">
        <f t="shared" si="614"/>
        <v>891.58940025573611</v>
      </c>
    </row>
    <row r="12996" spans="1:7" ht="25.5" customHeight="1" thickTop="1" thickBot="1" x14ac:dyDescent="0.25">
      <c r="A12996" s="20" t="str">
        <f t="shared" si="612"/>
        <v>6258BALBARRUP</v>
      </c>
      <c r="B12996" s="20">
        <v>6258</v>
      </c>
      <c r="C12996" s="20" t="s">
        <v>12534</v>
      </c>
      <c r="D12996" s="21" t="s">
        <v>12112</v>
      </c>
      <c r="E12996" s="22">
        <v>553.0400002092</v>
      </c>
      <c r="F12996" s="22">
        <f t="shared" si="613"/>
        <v>608.34400023012006</v>
      </c>
      <c r="G12996" s="22">
        <f t="shared" si="614"/>
        <v>718.95200027196006</v>
      </c>
    </row>
    <row r="12997" spans="1:7" ht="25.5" customHeight="1" thickTop="1" thickBot="1" x14ac:dyDescent="0.25">
      <c r="A12997" s="20" t="str">
        <f t="shared" ref="A12997:A13060" si="615">CONCATENATE(B12997,C12997)</f>
        <v>6258DEANMILL</v>
      </c>
      <c r="B12997" s="37">
        <v>6258</v>
      </c>
      <c r="C12997" s="37" t="s">
        <v>12535</v>
      </c>
      <c r="D12997" s="38" t="s">
        <v>12112</v>
      </c>
      <c r="E12997" s="39">
        <v>553.0400002092</v>
      </c>
      <c r="F12997" s="39">
        <f t="shared" ref="F12997:F13060" si="616">1.1*E12997</f>
        <v>608.34400023012006</v>
      </c>
      <c r="G12997" s="39">
        <f t="shared" ref="G12997:G13060" si="617">1.3*E12997</f>
        <v>718.95200027196006</v>
      </c>
    </row>
    <row r="12998" spans="1:7" ht="25.5" customHeight="1" thickTop="1" thickBot="1" x14ac:dyDescent="0.25">
      <c r="A12998" s="20" t="str">
        <f t="shared" si="615"/>
        <v>6258DIAMOND TREE</v>
      </c>
      <c r="B12998" s="20">
        <v>6258</v>
      </c>
      <c r="C12998" s="20" t="s">
        <v>12536</v>
      </c>
      <c r="D12998" s="21" t="s">
        <v>12112</v>
      </c>
      <c r="E12998" s="22">
        <v>553.0400002092</v>
      </c>
      <c r="F12998" s="22">
        <f t="shared" si="616"/>
        <v>608.34400023012006</v>
      </c>
      <c r="G12998" s="22">
        <f t="shared" si="617"/>
        <v>718.95200027196006</v>
      </c>
    </row>
    <row r="12999" spans="1:7" ht="25.5" customHeight="1" thickTop="1" thickBot="1" x14ac:dyDescent="0.25">
      <c r="A12999" s="20" t="str">
        <f t="shared" si="615"/>
        <v>6258DINGUP</v>
      </c>
      <c r="B12999" s="37">
        <v>6258</v>
      </c>
      <c r="C12999" s="37" t="s">
        <v>12537</v>
      </c>
      <c r="D12999" s="38" t="s">
        <v>12112</v>
      </c>
      <c r="E12999" s="39">
        <v>553.0400002092</v>
      </c>
      <c r="F12999" s="39">
        <f t="shared" si="616"/>
        <v>608.34400023012006</v>
      </c>
      <c r="G12999" s="39">
        <f t="shared" si="617"/>
        <v>718.95200027196006</v>
      </c>
    </row>
    <row r="13000" spans="1:7" ht="25.5" customHeight="1" thickTop="1" thickBot="1" x14ac:dyDescent="0.25">
      <c r="A13000" s="20" t="str">
        <f t="shared" si="615"/>
        <v>6258DIXVALE</v>
      </c>
      <c r="B13000" s="20">
        <v>6258</v>
      </c>
      <c r="C13000" s="20" t="s">
        <v>12538</v>
      </c>
      <c r="D13000" s="21" t="s">
        <v>12112</v>
      </c>
      <c r="E13000" s="22">
        <v>553.0400002092</v>
      </c>
      <c r="F13000" s="22">
        <f t="shared" si="616"/>
        <v>608.34400023012006</v>
      </c>
      <c r="G13000" s="22">
        <f t="shared" si="617"/>
        <v>718.95200027196006</v>
      </c>
    </row>
    <row r="13001" spans="1:7" ht="25.5" customHeight="1" thickTop="1" thickBot="1" x14ac:dyDescent="0.25">
      <c r="A13001" s="20" t="str">
        <f t="shared" si="615"/>
        <v>6258DONNELLY RIVER</v>
      </c>
      <c r="B13001" s="37">
        <v>6258</v>
      </c>
      <c r="C13001" s="37" t="s">
        <v>12539</v>
      </c>
      <c r="D13001" s="38" t="s">
        <v>12112</v>
      </c>
      <c r="E13001" s="39">
        <v>553.0400002092</v>
      </c>
      <c r="F13001" s="39">
        <f t="shared" si="616"/>
        <v>608.34400023012006</v>
      </c>
      <c r="G13001" s="39">
        <f t="shared" si="617"/>
        <v>718.95200027196006</v>
      </c>
    </row>
    <row r="13002" spans="1:7" ht="25.5" customHeight="1" thickTop="1" thickBot="1" x14ac:dyDescent="0.25">
      <c r="A13002" s="20" t="str">
        <f t="shared" si="615"/>
        <v>6258GLENORAN</v>
      </c>
      <c r="B13002" s="20">
        <v>6258</v>
      </c>
      <c r="C13002" s="20" t="s">
        <v>12540</v>
      </c>
      <c r="D13002" s="21" t="s">
        <v>12112</v>
      </c>
      <c r="E13002" s="22">
        <v>553.0400002092</v>
      </c>
      <c r="F13002" s="22">
        <f t="shared" si="616"/>
        <v>608.34400023012006</v>
      </c>
      <c r="G13002" s="22">
        <f t="shared" si="617"/>
        <v>718.95200027196006</v>
      </c>
    </row>
    <row r="13003" spans="1:7" ht="25.5" customHeight="1" thickTop="1" thickBot="1" x14ac:dyDescent="0.25">
      <c r="A13003" s="20" t="str">
        <f t="shared" si="615"/>
        <v>6258JARDEE</v>
      </c>
      <c r="B13003" s="37">
        <v>6258</v>
      </c>
      <c r="C13003" s="37" t="s">
        <v>12541</v>
      </c>
      <c r="D13003" s="38" t="s">
        <v>12112</v>
      </c>
      <c r="E13003" s="39">
        <v>553.0400002092</v>
      </c>
      <c r="F13003" s="39">
        <f t="shared" si="616"/>
        <v>608.34400023012006</v>
      </c>
      <c r="G13003" s="39">
        <f t="shared" si="617"/>
        <v>718.95200027196006</v>
      </c>
    </row>
    <row r="13004" spans="1:7" ht="25.5" customHeight="1" thickTop="1" thickBot="1" x14ac:dyDescent="0.25">
      <c r="A13004" s="20" t="str">
        <f t="shared" si="615"/>
        <v>6258LAKE MUIR</v>
      </c>
      <c r="B13004" s="20">
        <v>6258</v>
      </c>
      <c r="C13004" s="20" t="s">
        <v>12542</v>
      </c>
      <c r="D13004" s="21" t="s">
        <v>12112</v>
      </c>
      <c r="E13004" s="22">
        <v>553.0400002092</v>
      </c>
      <c r="F13004" s="22">
        <f t="shared" si="616"/>
        <v>608.34400023012006</v>
      </c>
      <c r="G13004" s="22">
        <f t="shared" si="617"/>
        <v>718.95200027196006</v>
      </c>
    </row>
    <row r="13005" spans="1:7" ht="25.5" customHeight="1" thickTop="1" thickBot="1" x14ac:dyDescent="0.25">
      <c r="A13005" s="20" t="str">
        <f t="shared" si="615"/>
        <v>6258LINFARNE</v>
      </c>
      <c r="B13005" s="37">
        <v>6258</v>
      </c>
      <c r="C13005" s="37" t="s">
        <v>12543</v>
      </c>
      <c r="D13005" s="38" t="s">
        <v>12112</v>
      </c>
      <c r="E13005" s="39">
        <v>553.0400002092</v>
      </c>
      <c r="F13005" s="39">
        <f t="shared" si="616"/>
        <v>608.34400023012006</v>
      </c>
      <c r="G13005" s="39">
        <f t="shared" si="617"/>
        <v>718.95200027196006</v>
      </c>
    </row>
    <row r="13006" spans="1:7" ht="25.5" customHeight="1" thickTop="1" thickBot="1" x14ac:dyDescent="0.25">
      <c r="A13006" s="20" t="str">
        <f t="shared" si="615"/>
        <v>6258MANJIMUP</v>
      </c>
      <c r="B13006" s="20">
        <v>6258</v>
      </c>
      <c r="C13006" s="20" t="s">
        <v>12544</v>
      </c>
      <c r="D13006" s="21" t="s">
        <v>12112</v>
      </c>
      <c r="E13006" s="22">
        <v>553.0400002092</v>
      </c>
      <c r="F13006" s="22">
        <f t="shared" si="616"/>
        <v>608.34400023012006</v>
      </c>
      <c r="G13006" s="22">
        <f t="shared" si="617"/>
        <v>718.95200027196006</v>
      </c>
    </row>
    <row r="13007" spans="1:7" ht="25.5" customHeight="1" thickTop="1" thickBot="1" x14ac:dyDescent="0.25">
      <c r="A13007" s="20" t="str">
        <f t="shared" si="615"/>
        <v>6258MIDDLESEX</v>
      </c>
      <c r="B13007" s="37">
        <v>6258</v>
      </c>
      <c r="C13007" s="37" t="s">
        <v>12545</v>
      </c>
      <c r="D13007" s="38" t="s">
        <v>12112</v>
      </c>
      <c r="E13007" s="39">
        <v>553.0400002092</v>
      </c>
      <c r="F13007" s="39">
        <f t="shared" si="616"/>
        <v>608.34400023012006</v>
      </c>
      <c r="G13007" s="39">
        <f t="shared" si="617"/>
        <v>718.95200027196006</v>
      </c>
    </row>
    <row r="13008" spans="1:7" ht="25.5" customHeight="1" thickTop="1" thickBot="1" x14ac:dyDescent="0.25">
      <c r="A13008" s="20" t="str">
        <f t="shared" si="615"/>
        <v>6258MORDALUP</v>
      </c>
      <c r="B13008" s="20">
        <v>6258</v>
      </c>
      <c r="C13008" s="20" t="s">
        <v>12546</v>
      </c>
      <c r="D13008" s="21" t="s">
        <v>12112</v>
      </c>
      <c r="E13008" s="22">
        <v>553.0400002092</v>
      </c>
      <c r="F13008" s="22">
        <f t="shared" si="616"/>
        <v>608.34400023012006</v>
      </c>
      <c r="G13008" s="22">
        <f t="shared" si="617"/>
        <v>718.95200027196006</v>
      </c>
    </row>
    <row r="13009" spans="1:7" ht="25.5" customHeight="1" thickTop="1" thickBot="1" x14ac:dyDescent="0.25">
      <c r="A13009" s="20" t="str">
        <f t="shared" si="615"/>
        <v>6258PALGARUP</v>
      </c>
      <c r="B13009" s="37">
        <v>6258</v>
      </c>
      <c r="C13009" s="37" t="s">
        <v>12547</v>
      </c>
      <c r="D13009" s="38" t="s">
        <v>12112</v>
      </c>
      <c r="E13009" s="39">
        <v>553.0400002092</v>
      </c>
      <c r="F13009" s="39">
        <f t="shared" si="616"/>
        <v>608.34400023012006</v>
      </c>
      <c r="G13009" s="39">
        <f t="shared" si="617"/>
        <v>718.95200027196006</v>
      </c>
    </row>
    <row r="13010" spans="1:7" ht="25.5" customHeight="1" thickTop="1" thickBot="1" x14ac:dyDescent="0.25">
      <c r="A13010" s="20" t="str">
        <f t="shared" si="615"/>
        <v>6258PERUP</v>
      </c>
      <c r="B13010" s="20">
        <v>6258</v>
      </c>
      <c r="C13010" s="20" t="s">
        <v>12548</v>
      </c>
      <c r="D13010" s="21" t="s">
        <v>12112</v>
      </c>
      <c r="E13010" s="22">
        <v>553.0400002092</v>
      </c>
      <c r="F13010" s="22">
        <f t="shared" si="616"/>
        <v>608.34400023012006</v>
      </c>
      <c r="G13010" s="22">
        <f t="shared" si="617"/>
        <v>718.95200027196006</v>
      </c>
    </row>
    <row r="13011" spans="1:7" ht="25.5" customHeight="1" thickTop="1" thickBot="1" x14ac:dyDescent="0.25">
      <c r="A13011" s="20" t="str">
        <f t="shared" si="615"/>
        <v>6258QUINNINUP</v>
      </c>
      <c r="B13011" s="37">
        <v>6258</v>
      </c>
      <c r="C13011" s="37" t="s">
        <v>12549</v>
      </c>
      <c r="D13011" s="38" t="s">
        <v>12112</v>
      </c>
      <c r="E13011" s="39">
        <v>553.0400002092</v>
      </c>
      <c r="F13011" s="39">
        <f t="shared" si="616"/>
        <v>608.34400023012006</v>
      </c>
      <c r="G13011" s="39">
        <f t="shared" si="617"/>
        <v>718.95200027196006</v>
      </c>
    </row>
    <row r="13012" spans="1:7" ht="25.5" customHeight="1" thickTop="1" thickBot="1" x14ac:dyDescent="0.25">
      <c r="A13012" s="20" t="str">
        <f t="shared" si="615"/>
        <v>6258RINGBARK</v>
      </c>
      <c r="B13012" s="20">
        <v>6258</v>
      </c>
      <c r="C13012" s="20" t="s">
        <v>12550</v>
      </c>
      <c r="D13012" s="21" t="s">
        <v>12112</v>
      </c>
      <c r="E13012" s="22">
        <v>553.0400002092</v>
      </c>
      <c r="F13012" s="22">
        <f t="shared" si="616"/>
        <v>608.34400023012006</v>
      </c>
      <c r="G13012" s="22">
        <f t="shared" si="617"/>
        <v>718.95200027196006</v>
      </c>
    </row>
    <row r="13013" spans="1:7" ht="25.5" customHeight="1" thickTop="1" thickBot="1" x14ac:dyDescent="0.25">
      <c r="A13013" s="20" t="str">
        <f t="shared" si="615"/>
        <v>6258SMITH BROOK</v>
      </c>
      <c r="B13013" s="37">
        <v>6258</v>
      </c>
      <c r="C13013" s="37" t="s">
        <v>12551</v>
      </c>
      <c r="D13013" s="38" t="s">
        <v>12112</v>
      </c>
      <c r="E13013" s="39">
        <v>553.0400002092</v>
      </c>
      <c r="F13013" s="39">
        <f t="shared" si="616"/>
        <v>608.34400023012006</v>
      </c>
      <c r="G13013" s="39">
        <f t="shared" si="617"/>
        <v>718.95200027196006</v>
      </c>
    </row>
    <row r="13014" spans="1:7" ht="25.5" customHeight="1" thickTop="1" thickBot="1" x14ac:dyDescent="0.25">
      <c r="A13014" s="20" t="str">
        <f t="shared" si="615"/>
        <v>6258UPPER WARREN</v>
      </c>
      <c r="B13014" s="20">
        <v>6258</v>
      </c>
      <c r="C13014" s="20" t="s">
        <v>12552</v>
      </c>
      <c r="D13014" s="21" t="s">
        <v>12112</v>
      </c>
      <c r="E13014" s="22">
        <v>553.0400002092</v>
      </c>
      <c r="F13014" s="22">
        <f t="shared" si="616"/>
        <v>608.34400023012006</v>
      </c>
      <c r="G13014" s="22">
        <f t="shared" si="617"/>
        <v>718.95200027196006</v>
      </c>
    </row>
    <row r="13015" spans="1:7" ht="25.5" customHeight="1" thickTop="1" thickBot="1" x14ac:dyDescent="0.25">
      <c r="A13015" s="20" t="str">
        <f t="shared" si="615"/>
        <v>6258WILGARRUP</v>
      </c>
      <c r="B13015" s="37">
        <v>6258</v>
      </c>
      <c r="C13015" s="37" t="s">
        <v>12553</v>
      </c>
      <c r="D13015" s="38" t="s">
        <v>12112</v>
      </c>
      <c r="E13015" s="39">
        <v>553.0400002092</v>
      </c>
      <c r="F13015" s="39">
        <f t="shared" si="616"/>
        <v>608.34400023012006</v>
      </c>
      <c r="G13015" s="39">
        <f t="shared" si="617"/>
        <v>718.95200027196006</v>
      </c>
    </row>
    <row r="13016" spans="1:7" ht="25.5" customHeight="1" thickTop="1" thickBot="1" x14ac:dyDescent="0.25">
      <c r="A13016" s="20" t="str">
        <f t="shared" si="615"/>
        <v>6258YANMAH</v>
      </c>
      <c r="B13016" s="20">
        <v>6258</v>
      </c>
      <c r="C13016" s="20" t="s">
        <v>12554</v>
      </c>
      <c r="D13016" s="21" t="s">
        <v>12112</v>
      </c>
      <c r="E13016" s="22">
        <v>553.0400002092</v>
      </c>
      <c r="F13016" s="22">
        <f t="shared" si="616"/>
        <v>608.34400023012006</v>
      </c>
      <c r="G13016" s="22">
        <f t="shared" si="617"/>
        <v>718.95200027196006</v>
      </c>
    </row>
    <row r="13017" spans="1:7" ht="25.5" customHeight="1" thickTop="1" thickBot="1" x14ac:dyDescent="0.25">
      <c r="A13017" s="20" t="str">
        <f t="shared" si="615"/>
        <v>6260BEEDELUP</v>
      </c>
      <c r="B13017" s="37">
        <v>6260</v>
      </c>
      <c r="C13017" s="37" t="s">
        <v>12555</v>
      </c>
      <c r="D13017" s="38" t="s">
        <v>12112</v>
      </c>
      <c r="E13017" s="39">
        <v>752.01999983496</v>
      </c>
      <c r="F13017" s="39">
        <f t="shared" si="616"/>
        <v>827.22199981845608</v>
      </c>
      <c r="G13017" s="39">
        <f t="shared" si="617"/>
        <v>977.62599978544802</v>
      </c>
    </row>
    <row r="13018" spans="1:7" ht="25.5" customHeight="1" thickTop="1" thickBot="1" x14ac:dyDescent="0.25">
      <c r="A13018" s="20" t="str">
        <f t="shared" si="615"/>
        <v>6260BIDDELIA</v>
      </c>
      <c r="B13018" s="20">
        <v>6260</v>
      </c>
      <c r="C13018" s="20" t="s">
        <v>12556</v>
      </c>
      <c r="D13018" s="21" t="s">
        <v>12112</v>
      </c>
      <c r="E13018" s="22">
        <v>752.01999983496</v>
      </c>
      <c r="F13018" s="22">
        <f t="shared" si="616"/>
        <v>827.22199981845608</v>
      </c>
      <c r="G13018" s="22">
        <f t="shared" si="617"/>
        <v>977.62599978544802</v>
      </c>
    </row>
    <row r="13019" spans="1:7" ht="25.5" customHeight="1" thickTop="1" thickBot="1" x14ac:dyDescent="0.25">
      <c r="A13019" s="20" t="str">
        <f t="shared" si="615"/>
        <v>6260CALLCUP</v>
      </c>
      <c r="B13019" s="37">
        <v>6260</v>
      </c>
      <c r="C13019" s="37" t="s">
        <v>12557</v>
      </c>
      <c r="D13019" s="38" t="s">
        <v>12112</v>
      </c>
      <c r="E13019" s="39">
        <v>752.01999983496</v>
      </c>
      <c r="F13019" s="39">
        <f t="shared" si="616"/>
        <v>827.22199981845608</v>
      </c>
      <c r="G13019" s="39">
        <f t="shared" si="617"/>
        <v>977.62599978544802</v>
      </c>
    </row>
    <row r="13020" spans="1:7" ht="25.5" customHeight="1" thickTop="1" thickBot="1" x14ac:dyDescent="0.25">
      <c r="A13020" s="20" t="str">
        <f t="shared" si="615"/>
        <v>6260CHANNYBEARUP</v>
      </c>
      <c r="B13020" s="20">
        <v>6260</v>
      </c>
      <c r="C13020" s="20" t="s">
        <v>12558</v>
      </c>
      <c r="D13020" s="21" t="s">
        <v>12112</v>
      </c>
      <c r="E13020" s="22">
        <v>752.01999983496</v>
      </c>
      <c r="F13020" s="22">
        <f t="shared" si="616"/>
        <v>827.22199981845608</v>
      </c>
      <c r="G13020" s="22">
        <f t="shared" si="617"/>
        <v>977.62599978544802</v>
      </c>
    </row>
    <row r="13021" spans="1:7" ht="25.5" customHeight="1" thickTop="1" thickBot="1" x14ac:dyDescent="0.25">
      <c r="A13021" s="20" t="str">
        <f t="shared" si="615"/>
        <v>6260COLLINS</v>
      </c>
      <c r="B13021" s="37">
        <v>6260</v>
      </c>
      <c r="C13021" s="37" t="s">
        <v>12559</v>
      </c>
      <c r="D13021" s="38" t="s">
        <v>12112</v>
      </c>
      <c r="E13021" s="39">
        <v>752.01999983496</v>
      </c>
      <c r="F13021" s="39">
        <f t="shared" si="616"/>
        <v>827.22199981845608</v>
      </c>
      <c r="G13021" s="39">
        <f t="shared" si="617"/>
        <v>977.62599978544802</v>
      </c>
    </row>
    <row r="13022" spans="1:7" ht="25.5" customHeight="1" thickTop="1" thickBot="1" x14ac:dyDescent="0.25">
      <c r="A13022" s="20" t="str">
        <f t="shared" si="615"/>
        <v>6260EASTBROOK</v>
      </c>
      <c r="B13022" s="20">
        <v>6260</v>
      </c>
      <c r="C13022" s="20" t="s">
        <v>12560</v>
      </c>
      <c r="D13022" s="21" t="s">
        <v>12112</v>
      </c>
      <c r="E13022" s="22">
        <v>752.01999983496</v>
      </c>
      <c r="F13022" s="22">
        <f t="shared" si="616"/>
        <v>827.22199981845608</v>
      </c>
      <c r="G13022" s="22">
        <f t="shared" si="617"/>
        <v>977.62599978544802</v>
      </c>
    </row>
    <row r="13023" spans="1:7" ht="25.5" customHeight="1" thickTop="1" thickBot="1" x14ac:dyDescent="0.25">
      <c r="A13023" s="20" t="str">
        <f t="shared" si="615"/>
        <v>6260LAKE JASPER</v>
      </c>
      <c r="B13023" s="37">
        <v>6260</v>
      </c>
      <c r="C13023" s="37" t="s">
        <v>12561</v>
      </c>
      <c r="D13023" s="38" t="s">
        <v>12112</v>
      </c>
      <c r="E13023" s="39">
        <v>752.01999983496</v>
      </c>
      <c r="F13023" s="39">
        <f t="shared" si="616"/>
        <v>827.22199981845608</v>
      </c>
      <c r="G13023" s="39">
        <f t="shared" si="617"/>
        <v>977.62599978544802</v>
      </c>
    </row>
    <row r="13024" spans="1:7" ht="25.5" customHeight="1" thickTop="1" thickBot="1" x14ac:dyDescent="0.25">
      <c r="A13024" s="20" t="str">
        <f t="shared" si="615"/>
        <v>6260PEERABEELUP</v>
      </c>
      <c r="B13024" s="20">
        <v>6260</v>
      </c>
      <c r="C13024" s="20" t="s">
        <v>12562</v>
      </c>
      <c r="D13024" s="21" t="s">
        <v>12112</v>
      </c>
      <c r="E13024" s="22">
        <v>752.01999983496</v>
      </c>
      <c r="F13024" s="22">
        <f t="shared" si="616"/>
        <v>827.22199981845608</v>
      </c>
      <c r="G13024" s="22">
        <f t="shared" si="617"/>
        <v>977.62599978544802</v>
      </c>
    </row>
    <row r="13025" spans="1:7" ht="25.5" customHeight="1" thickTop="1" thickBot="1" x14ac:dyDescent="0.25">
      <c r="A13025" s="20" t="str">
        <f t="shared" si="615"/>
        <v>6260PEMBERTON</v>
      </c>
      <c r="B13025" s="37">
        <v>6260</v>
      </c>
      <c r="C13025" s="37" t="s">
        <v>12563</v>
      </c>
      <c r="D13025" s="38" t="s">
        <v>12112</v>
      </c>
      <c r="E13025" s="39">
        <v>752.01999983496</v>
      </c>
      <c r="F13025" s="39">
        <f t="shared" si="616"/>
        <v>827.22199981845608</v>
      </c>
      <c r="G13025" s="39">
        <f t="shared" si="617"/>
        <v>977.62599978544802</v>
      </c>
    </row>
    <row r="13026" spans="1:7" ht="25.5" customHeight="1" thickTop="1" thickBot="1" x14ac:dyDescent="0.25">
      <c r="A13026" s="20" t="str">
        <f t="shared" si="615"/>
        <v>6260YEAGARUP</v>
      </c>
      <c r="B13026" s="20">
        <v>6260</v>
      </c>
      <c r="C13026" s="20" t="s">
        <v>12564</v>
      </c>
      <c r="D13026" s="21" t="s">
        <v>12112</v>
      </c>
      <c r="E13026" s="22">
        <v>752.01999983496</v>
      </c>
      <c r="F13026" s="22">
        <f t="shared" si="616"/>
        <v>827.22199981845608</v>
      </c>
      <c r="G13026" s="22">
        <f t="shared" si="617"/>
        <v>977.62599978544802</v>
      </c>
    </row>
    <row r="13027" spans="1:7" ht="25.5" customHeight="1" thickTop="1" thickBot="1" x14ac:dyDescent="0.25">
      <c r="A13027" s="20" t="str">
        <f t="shared" si="615"/>
        <v>6262BOORARA BROOK</v>
      </c>
      <c r="B13027" s="37">
        <v>6262</v>
      </c>
      <c r="C13027" s="37" t="s">
        <v>12565</v>
      </c>
      <c r="D13027" s="38" t="s">
        <v>12112</v>
      </c>
      <c r="E13027" s="39">
        <v>812.44399978692002</v>
      </c>
      <c r="F13027" s="39">
        <f t="shared" si="616"/>
        <v>893.68839976561208</v>
      </c>
      <c r="G13027" s="39">
        <f t="shared" si="617"/>
        <v>1056.177199722996</v>
      </c>
    </row>
    <row r="13028" spans="1:7" ht="25.5" customHeight="1" thickTop="1" thickBot="1" x14ac:dyDescent="0.25">
      <c r="A13028" s="20" t="str">
        <f t="shared" si="615"/>
        <v>6262CROWEA</v>
      </c>
      <c r="B13028" s="20">
        <v>6262</v>
      </c>
      <c r="C13028" s="20" t="s">
        <v>12566</v>
      </c>
      <c r="D13028" s="21" t="s">
        <v>12112</v>
      </c>
      <c r="E13028" s="22">
        <v>812.44399978692002</v>
      </c>
      <c r="F13028" s="22">
        <f t="shared" si="616"/>
        <v>893.68839976561208</v>
      </c>
      <c r="G13028" s="22">
        <f t="shared" si="617"/>
        <v>1056.177199722996</v>
      </c>
    </row>
    <row r="13029" spans="1:7" ht="25.5" customHeight="1" thickTop="1" thickBot="1" x14ac:dyDescent="0.25">
      <c r="A13029" s="20" t="str">
        <f t="shared" si="615"/>
        <v>6262MEERUP</v>
      </c>
      <c r="B13029" s="37">
        <v>6262</v>
      </c>
      <c r="C13029" s="37" t="s">
        <v>12567</v>
      </c>
      <c r="D13029" s="38" t="s">
        <v>12112</v>
      </c>
      <c r="E13029" s="39">
        <v>812.44399978692002</v>
      </c>
      <c r="F13029" s="39">
        <f t="shared" si="616"/>
        <v>893.68839976561208</v>
      </c>
      <c r="G13029" s="39">
        <f t="shared" si="617"/>
        <v>1056.177199722996</v>
      </c>
    </row>
    <row r="13030" spans="1:7" ht="25.5" customHeight="1" thickTop="1" thickBot="1" x14ac:dyDescent="0.25">
      <c r="A13030" s="20" t="str">
        <f t="shared" si="615"/>
        <v>6262NORTHCLIFFE</v>
      </c>
      <c r="B13030" s="20">
        <v>6262</v>
      </c>
      <c r="C13030" s="20" t="s">
        <v>12568</v>
      </c>
      <c r="D13030" s="21" t="s">
        <v>12112</v>
      </c>
      <c r="E13030" s="22">
        <v>812.44399978692002</v>
      </c>
      <c r="F13030" s="22">
        <f t="shared" si="616"/>
        <v>893.68839976561208</v>
      </c>
      <c r="G13030" s="22">
        <f t="shared" si="617"/>
        <v>1056.177199722996</v>
      </c>
    </row>
    <row r="13031" spans="1:7" ht="25.5" customHeight="1" thickTop="1" thickBot="1" x14ac:dyDescent="0.25">
      <c r="A13031" s="20" t="str">
        <f t="shared" si="615"/>
        <v>6262SHANNON</v>
      </c>
      <c r="B13031" s="37">
        <v>6262</v>
      </c>
      <c r="C13031" s="37" t="s">
        <v>12569</v>
      </c>
      <c r="D13031" s="38" t="s">
        <v>12112</v>
      </c>
      <c r="E13031" s="39">
        <v>812.44399978692002</v>
      </c>
      <c r="F13031" s="39">
        <f t="shared" si="616"/>
        <v>893.68839976561208</v>
      </c>
      <c r="G13031" s="39">
        <f t="shared" si="617"/>
        <v>1056.177199722996</v>
      </c>
    </row>
    <row r="13032" spans="1:7" ht="25.5" customHeight="1" thickTop="1" thickBot="1" x14ac:dyDescent="0.25">
      <c r="A13032" s="20" t="str">
        <f t="shared" si="615"/>
        <v>6271CAPEL</v>
      </c>
      <c r="B13032" s="20">
        <v>6271</v>
      </c>
      <c r="C13032" s="20" t="s">
        <v>12570</v>
      </c>
      <c r="D13032" s="21" t="s">
        <v>12112</v>
      </c>
      <c r="E13032" s="22">
        <v>731.87600043048008</v>
      </c>
      <c r="F13032" s="22">
        <f t="shared" si="616"/>
        <v>805.06360047352814</v>
      </c>
      <c r="G13032" s="22">
        <f t="shared" si="617"/>
        <v>951.43880055962416</v>
      </c>
    </row>
    <row r="13033" spans="1:7" ht="25.5" customHeight="1" thickTop="1" thickBot="1" x14ac:dyDescent="0.25">
      <c r="A13033" s="20" t="str">
        <f t="shared" si="615"/>
        <v>6271CAPEL RIVER</v>
      </c>
      <c r="B13033" s="37">
        <v>6271</v>
      </c>
      <c r="C13033" s="37" t="s">
        <v>12571</v>
      </c>
      <c r="D13033" s="38" t="s">
        <v>12112</v>
      </c>
      <c r="E13033" s="39">
        <v>731.87600043048008</v>
      </c>
      <c r="F13033" s="39">
        <f t="shared" si="616"/>
        <v>805.06360047352814</v>
      </c>
      <c r="G13033" s="39">
        <f t="shared" si="617"/>
        <v>951.43880055962416</v>
      </c>
    </row>
    <row r="13034" spans="1:7" ht="25.5" customHeight="1" thickTop="1" thickBot="1" x14ac:dyDescent="0.25">
      <c r="A13034" s="20" t="str">
        <f t="shared" si="615"/>
        <v>6271FORREST BEACH</v>
      </c>
      <c r="B13034" s="20">
        <v>6271</v>
      </c>
      <c r="C13034" s="20" t="s">
        <v>10306</v>
      </c>
      <c r="D13034" s="21" t="s">
        <v>12112</v>
      </c>
      <c r="E13034" s="22">
        <v>731.87600043048008</v>
      </c>
      <c r="F13034" s="22">
        <f t="shared" si="616"/>
        <v>805.06360047352814</v>
      </c>
      <c r="G13034" s="22">
        <f t="shared" si="617"/>
        <v>951.43880055962416</v>
      </c>
    </row>
    <row r="13035" spans="1:7" ht="25.5" customHeight="1" thickTop="1" thickBot="1" x14ac:dyDescent="0.25">
      <c r="A13035" s="20" t="str">
        <f t="shared" si="615"/>
        <v>6271PEPPERMINT GROVE BEACH</v>
      </c>
      <c r="B13035" s="37">
        <v>6271</v>
      </c>
      <c r="C13035" s="37" t="s">
        <v>12572</v>
      </c>
      <c r="D13035" s="38" t="s">
        <v>12112</v>
      </c>
      <c r="E13035" s="39">
        <v>731.87600043048008</v>
      </c>
      <c r="F13035" s="39">
        <f t="shared" si="616"/>
        <v>805.06360047352814</v>
      </c>
      <c r="G13035" s="39">
        <f t="shared" si="617"/>
        <v>951.43880055962416</v>
      </c>
    </row>
    <row r="13036" spans="1:7" ht="25.5" customHeight="1" thickTop="1" thickBot="1" x14ac:dyDescent="0.25">
      <c r="A13036" s="20" t="str">
        <f t="shared" si="615"/>
        <v>6271STIRLING ESTATE</v>
      </c>
      <c r="B13036" s="20">
        <v>6271</v>
      </c>
      <c r="C13036" s="20" t="s">
        <v>12573</v>
      </c>
      <c r="D13036" s="21" t="s">
        <v>12112</v>
      </c>
      <c r="E13036" s="22">
        <v>731.87600043048008</v>
      </c>
      <c r="F13036" s="22">
        <f t="shared" si="616"/>
        <v>805.06360047352814</v>
      </c>
      <c r="G13036" s="22">
        <f t="shared" si="617"/>
        <v>951.43880055962416</v>
      </c>
    </row>
    <row r="13037" spans="1:7" ht="25.5" customHeight="1" thickTop="1" thickBot="1" x14ac:dyDescent="0.25">
      <c r="A13037" s="20" t="str">
        <f t="shared" si="615"/>
        <v>6275BARRABUP</v>
      </c>
      <c r="B13037" s="37">
        <v>6275</v>
      </c>
      <c r="C13037" s="37" t="s">
        <v>12574</v>
      </c>
      <c r="D13037" s="38" t="s">
        <v>12112</v>
      </c>
      <c r="E13037" s="39">
        <v>547.04999996148001</v>
      </c>
      <c r="F13037" s="39">
        <f t="shared" si="616"/>
        <v>601.75499995762812</v>
      </c>
      <c r="G13037" s="39">
        <f t="shared" si="617"/>
        <v>711.16499994992409</v>
      </c>
    </row>
    <row r="13038" spans="1:7" ht="25.5" customHeight="1" thickTop="1" thickBot="1" x14ac:dyDescent="0.25">
      <c r="A13038" s="20" t="str">
        <f t="shared" si="615"/>
        <v>6275CARLOTTA</v>
      </c>
      <c r="B13038" s="20">
        <v>6275</v>
      </c>
      <c r="C13038" s="20" t="s">
        <v>12575</v>
      </c>
      <c r="D13038" s="21" t="s">
        <v>12112</v>
      </c>
      <c r="E13038" s="22">
        <v>547.04999996148001</v>
      </c>
      <c r="F13038" s="22">
        <f t="shared" si="616"/>
        <v>601.75499995762812</v>
      </c>
      <c r="G13038" s="22">
        <f t="shared" si="617"/>
        <v>711.16499994992409</v>
      </c>
    </row>
    <row r="13039" spans="1:7" ht="25.5" customHeight="1" thickTop="1" thickBot="1" x14ac:dyDescent="0.25">
      <c r="A13039" s="20" t="str">
        <f t="shared" si="615"/>
        <v>6275CUNDINUP</v>
      </c>
      <c r="B13039" s="37">
        <v>6275</v>
      </c>
      <c r="C13039" s="37" t="s">
        <v>12576</v>
      </c>
      <c r="D13039" s="38" t="s">
        <v>12112</v>
      </c>
      <c r="E13039" s="39">
        <v>547.04999996148001</v>
      </c>
      <c r="F13039" s="39">
        <f t="shared" si="616"/>
        <v>601.75499995762812</v>
      </c>
      <c r="G13039" s="39">
        <f t="shared" si="617"/>
        <v>711.16499994992409</v>
      </c>
    </row>
    <row r="13040" spans="1:7" ht="25.5" customHeight="1" thickTop="1" thickBot="1" x14ac:dyDescent="0.25">
      <c r="A13040" s="20" t="str">
        <f t="shared" si="615"/>
        <v>6275DARRADUP</v>
      </c>
      <c r="B13040" s="20">
        <v>6275</v>
      </c>
      <c r="C13040" s="20" t="s">
        <v>12577</v>
      </c>
      <c r="D13040" s="21" t="s">
        <v>12112</v>
      </c>
      <c r="E13040" s="22">
        <v>547.04999996148001</v>
      </c>
      <c r="F13040" s="22">
        <f t="shared" si="616"/>
        <v>601.75499995762812</v>
      </c>
      <c r="G13040" s="22">
        <f t="shared" si="617"/>
        <v>711.16499994992409</v>
      </c>
    </row>
    <row r="13041" spans="1:7" ht="25.5" customHeight="1" thickTop="1" thickBot="1" x14ac:dyDescent="0.25">
      <c r="A13041" s="20" t="str">
        <f t="shared" si="615"/>
        <v>6275EAST NANNUP</v>
      </c>
      <c r="B13041" s="37">
        <v>6275</v>
      </c>
      <c r="C13041" s="37" t="s">
        <v>12578</v>
      </c>
      <c r="D13041" s="38" t="s">
        <v>12112</v>
      </c>
      <c r="E13041" s="39">
        <v>547.04999996148001</v>
      </c>
      <c r="F13041" s="39">
        <f t="shared" si="616"/>
        <v>601.75499995762812</v>
      </c>
      <c r="G13041" s="39">
        <f t="shared" si="617"/>
        <v>711.16499994992409</v>
      </c>
    </row>
    <row r="13042" spans="1:7" ht="25.5" customHeight="1" thickTop="1" thickBot="1" x14ac:dyDescent="0.25">
      <c r="A13042" s="20" t="str">
        <f t="shared" si="615"/>
        <v>6275JALBARRAGUP</v>
      </c>
      <c r="B13042" s="20">
        <v>6275</v>
      </c>
      <c r="C13042" s="20" t="s">
        <v>12579</v>
      </c>
      <c r="D13042" s="21" t="s">
        <v>12112</v>
      </c>
      <c r="E13042" s="22">
        <v>547.04999996148001</v>
      </c>
      <c r="F13042" s="22">
        <f t="shared" si="616"/>
        <v>601.75499995762812</v>
      </c>
      <c r="G13042" s="22">
        <f t="shared" si="617"/>
        <v>711.16499994992409</v>
      </c>
    </row>
    <row r="13043" spans="1:7" ht="25.5" customHeight="1" thickTop="1" thickBot="1" x14ac:dyDescent="0.25">
      <c r="A13043" s="20" t="str">
        <f t="shared" si="615"/>
        <v>6275JARRAHWOOD</v>
      </c>
      <c r="B13043" s="37">
        <v>6275</v>
      </c>
      <c r="C13043" s="37" t="s">
        <v>12580</v>
      </c>
      <c r="D13043" s="38" t="s">
        <v>12112</v>
      </c>
      <c r="E13043" s="39">
        <v>547.04999996148001</v>
      </c>
      <c r="F13043" s="39">
        <f t="shared" si="616"/>
        <v>601.75499995762812</v>
      </c>
      <c r="G13043" s="39">
        <f t="shared" si="617"/>
        <v>711.16499994992409</v>
      </c>
    </row>
    <row r="13044" spans="1:7" ht="25.5" customHeight="1" thickTop="1" thickBot="1" x14ac:dyDescent="0.25">
      <c r="A13044" s="20" t="str">
        <f t="shared" si="615"/>
        <v>6275NANNUP</v>
      </c>
      <c r="B13044" s="20">
        <v>6275</v>
      </c>
      <c r="C13044" s="20" t="s">
        <v>12581</v>
      </c>
      <c r="D13044" s="21" t="s">
        <v>12112</v>
      </c>
      <c r="E13044" s="22">
        <v>547.04999996148001</v>
      </c>
      <c r="F13044" s="22">
        <f t="shared" si="616"/>
        <v>601.75499995762812</v>
      </c>
      <c r="G13044" s="22">
        <f t="shared" si="617"/>
        <v>711.16499994992409</v>
      </c>
    </row>
    <row r="13045" spans="1:7" ht="25.5" customHeight="1" thickTop="1" thickBot="1" x14ac:dyDescent="0.25">
      <c r="A13045" s="20" t="str">
        <f t="shared" si="615"/>
        <v>6275SCOTT RIVER EAST</v>
      </c>
      <c r="B13045" s="37">
        <v>6275</v>
      </c>
      <c r="C13045" s="37" t="s">
        <v>12582</v>
      </c>
      <c r="D13045" s="38" t="s">
        <v>12112</v>
      </c>
      <c r="E13045" s="39">
        <v>547.04999996148001</v>
      </c>
      <c r="F13045" s="39">
        <f t="shared" si="616"/>
        <v>601.75499995762812</v>
      </c>
      <c r="G13045" s="39">
        <f t="shared" si="617"/>
        <v>711.16499994992409</v>
      </c>
    </row>
    <row r="13046" spans="1:7" ht="25.5" customHeight="1" thickTop="1" thickBot="1" x14ac:dyDescent="0.25">
      <c r="A13046" s="20" t="str">
        <f t="shared" si="615"/>
        <v>6275YOGANUP</v>
      </c>
      <c r="B13046" s="20">
        <v>6275</v>
      </c>
      <c r="C13046" s="20" t="s">
        <v>12583</v>
      </c>
      <c r="D13046" s="21" t="s">
        <v>12112</v>
      </c>
      <c r="E13046" s="22">
        <v>547.04999996148001</v>
      </c>
      <c r="F13046" s="22">
        <f t="shared" si="616"/>
        <v>601.75499995762812</v>
      </c>
      <c r="G13046" s="22">
        <f t="shared" si="617"/>
        <v>711.16499994992409</v>
      </c>
    </row>
    <row r="13047" spans="1:7" ht="25.5" customHeight="1" thickTop="1" thickBot="1" x14ac:dyDescent="0.25">
      <c r="A13047" s="20" t="str">
        <f t="shared" si="615"/>
        <v>6280ABBA RIVER</v>
      </c>
      <c r="B13047" s="37">
        <v>6280</v>
      </c>
      <c r="C13047" s="37" t="s">
        <v>12584</v>
      </c>
      <c r="D13047" s="38" t="s">
        <v>12112</v>
      </c>
      <c r="E13047" s="39">
        <v>709.58600030447997</v>
      </c>
      <c r="F13047" s="39">
        <f t="shared" si="616"/>
        <v>780.54460033492808</v>
      </c>
      <c r="G13047" s="39">
        <f t="shared" si="617"/>
        <v>922.46180039582396</v>
      </c>
    </row>
    <row r="13048" spans="1:7" ht="25.5" customHeight="1" thickTop="1" thickBot="1" x14ac:dyDescent="0.25">
      <c r="A13048" s="20" t="str">
        <f t="shared" si="615"/>
        <v>6280ABBEY</v>
      </c>
      <c r="B13048" s="20">
        <v>6280</v>
      </c>
      <c r="C13048" s="20" t="s">
        <v>12585</v>
      </c>
      <c r="D13048" s="21" t="s">
        <v>12112</v>
      </c>
      <c r="E13048" s="22">
        <v>709.58600030447997</v>
      </c>
      <c r="F13048" s="22">
        <f t="shared" si="616"/>
        <v>780.54460033492808</v>
      </c>
      <c r="G13048" s="22">
        <f t="shared" si="617"/>
        <v>922.46180039582396</v>
      </c>
    </row>
    <row r="13049" spans="1:7" ht="25.5" customHeight="1" thickTop="1" thickBot="1" x14ac:dyDescent="0.25">
      <c r="A13049" s="20" t="str">
        <f t="shared" si="615"/>
        <v>6280ACTON PARK</v>
      </c>
      <c r="B13049" s="37">
        <v>6280</v>
      </c>
      <c r="C13049" s="37" t="s">
        <v>12586</v>
      </c>
      <c r="D13049" s="38" t="s">
        <v>12112</v>
      </c>
      <c r="E13049" s="39">
        <v>709.58600030447997</v>
      </c>
      <c r="F13049" s="39">
        <f t="shared" si="616"/>
        <v>780.54460033492808</v>
      </c>
      <c r="G13049" s="39">
        <f t="shared" si="617"/>
        <v>922.46180039582396</v>
      </c>
    </row>
    <row r="13050" spans="1:7" ht="25.5" customHeight="1" thickTop="1" thickBot="1" x14ac:dyDescent="0.25">
      <c r="A13050" s="20" t="str">
        <f t="shared" si="615"/>
        <v>6280AMBERGATE</v>
      </c>
      <c r="B13050" s="20">
        <v>6280</v>
      </c>
      <c r="C13050" s="20" t="s">
        <v>12587</v>
      </c>
      <c r="D13050" s="21" t="s">
        <v>12112</v>
      </c>
      <c r="E13050" s="22">
        <v>709.58600030447997</v>
      </c>
      <c r="F13050" s="22">
        <f t="shared" si="616"/>
        <v>780.54460033492808</v>
      </c>
      <c r="G13050" s="22">
        <f t="shared" si="617"/>
        <v>922.46180039582396</v>
      </c>
    </row>
    <row r="13051" spans="1:7" ht="25.5" customHeight="1" thickTop="1" thickBot="1" x14ac:dyDescent="0.25">
      <c r="A13051" s="20" t="str">
        <f t="shared" si="615"/>
        <v>6280ANNIEBROOK</v>
      </c>
      <c r="B13051" s="37">
        <v>6280</v>
      </c>
      <c r="C13051" s="37" t="s">
        <v>12588</v>
      </c>
      <c r="D13051" s="38" t="s">
        <v>12112</v>
      </c>
      <c r="E13051" s="39">
        <v>709.58600030447997</v>
      </c>
      <c r="F13051" s="39">
        <f t="shared" si="616"/>
        <v>780.54460033492808</v>
      </c>
      <c r="G13051" s="39">
        <f t="shared" si="617"/>
        <v>922.46180039582396</v>
      </c>
    </row>
    <row r="13052" spans="1:7" ht="25.5" customHeight="1" thickTop="1" thickBot="1" x14ac:dyDescent="0.25">
      <c r="A13052" s="20" t="str">
        <f t="shared" si="615"/>
        <v>6280BOALLIA</v>
      </c>
      <c r="B13052" s="20">
        <v>6280</v>
      </c>
      <c r="C13052" s="20" t="s">
        <v>12589</v>
      </c>
      <c r="D13052" s="21" t="s">
        <v>12112</v>
      </c>
      <c r="E13052" s="22">
        <v>709.58600030447997</v>
      </c>
      <c r="F13052" s="22">
        <f t="shared" si="616"/>
        <v>780.54460033492808</v>
      </c>
      <c r="G13052" s="22">
        <f t="shared" si="617"/>
        <v>922.46180039582396</v>
      </c>
    </row>
    <row r="13053" spans="1:7" ht="25.5" customHeight="1" thickTop="1" thickBot="1" x14ac:dyDescent="0.25">
      <c r="A13053" s="20" t="str">
        <f t="shared" si="615"/>
        <v>6280BOVELL</v>
      </c>
      <c r="B13053" s="37">
        <v>6280</v>
      </c>
      <c r="C13053" s="37" t="s">
        <v>12590</v>
      </c>
      <c r="D13053" s="38" t="s">
        <v>12112</v>
      </c>
      <c r="E13053" s="39">
        <v>709.58600030447997</v>
      </c>
      <c r="F13053" s="39">
        <f t="shared" si="616"/>
        <v>780.54460033492808</v>
      </c>
      <c r="G13053" s="39">
        <f t="shared" si="617"/>
        <v>922.46180039582396</v>
      </c>
    </row>
    <row r="13054" spans="1:7" ht="25.5" customHeight="1" thickTop="1" thickBot="1" x14ac:dyDescent="0.25">
      <c r="A13054" s="20" t="str">
        <f t="shared" si="615"/>
        <v>6280BROADWATER</v>
      </c>
      <c r="B13054" s="20">
        <v>6280</v>
      </c>
      <c r="C13054" s="20" t="s">
        <v>2870</v>
      </c>
      <c r="D13054" s="21" t="s">
        <v>12112</v>
      </c>
      <c r="E13054" s="22">
        <v>709.58600030447997</v>
      </c>
      <c r="F13054" s="22">
        <f t="shared" si="616"/>
        <v>780.54460033492808</v>
      </c>
      <c r="G13054" s="22">
        <f t="shared" si="617"/>
        <v>922.46180039582396</v>
      </c>
    </row>
    <row r="13055" spans="1:7" ht="25.5" customHeight="1" thickTop="1" thickBot="1" x14ac:dyDescent="0.25">
      <c r="A13055" s="20" t="str">
        <f t="shared" si="615"/>
        <v>6280BUSSELTON</v>
      </c>
      <c r="B13055" s="37">
        <v>6280</v>
      </c>
      <c r="C13055" s="37" t="s">
        <v>12591</v>
      </c>
      <c r="D13055" s="38" t="s">
        <v>12112</v>
      </c>
      <c r="E13055" s="39">
        <v>709.58600030447997</v>
      </c>
      <c r="F13055" s="39">
        <f t="shared" si="616"/>
        <v>780.54460033492808</v>
      </c>
      <c r="G13055" s="39">
        <f t="shared" si="617"/>
        <v>922.46180039582396</v>
      </c>
    </row>
    <row r="13056" spans="1:7" ht="25.5" customHeight="1" thickTop="1" thickBot="1" x14ac:dyDescent="0.25">
      <c r="A13056" s="20" t="str">
        <f t="shared" si="615"/>
        <v>6280CARBUNUP RIVER</v>
      </c>
      <c r="B13056" s="20">
        <v>6280</v>
      </c>
      <c r="C13056" s="20" t="s">
        <v>12592</v>
      </c>
      <c r="D13056" s="21" t="s">
        <v>12112</v>
      </c>
      <c r="E13056" s="22">
        <v>709.58600030447997</v>
      </c>
      <c r="F13056" s="22">
        <f t="shared" si="616"/>
        <v>780.54460033492808</v>
      </c>
      <c r="G13056" s="22">
        <f t="shared" si="617"/>
        <v>922.46180039582396</v>
      </c>
    </row>
    <row r="13057" spans="1:7" ht="25.5" customHeight="1" thickTop="1" thickBot="1" x14ac:dyDescent="0.25">
      <c r="A13057" s="20" t="str">
        <f t="shared" si="615"/>
        <v>6280CHAPMAN HILL</v>
      </c>
      <c r="B13057" s="37">
        <v>6280</v>
      </c>
      <c r="C13057" s="37" t="s">
        <v>12593</v>
      </c>
      <c r="D13057" s="38" t="s">
        <v>12112</v>
      </c>
      <c r="E13057" s="39">
        <v>709.58600030447997</v>
      </c>
      <c r="F13057" s="39">
        <f t="shared" si="616"/>
        <v>780.54460033492808</v>
      </c>
      <c r="G13057" s="39">
        <f t="shared" si="617"/>
        <v>922.46180039582396</v>
      </c>
    </row>
    <row r="13058" spans="1:7" ht="25.5" customHeight="1" thickTop="1" thickBot="1" x14ac:dyDescent="0.25">
      <c r="A13058" s="20" t="str">
        <f t="shared" si="615"/>
        <v>6280GEOGRAPHE</v>
      </c>
      <c r="B13058" s="20">
        <v>6280</v>
      </c>
      <c r="C13058" s="20" t="s">
        <v>12594</v>
      </c>
      <c r="D13058" s="21" t="s">
        <v>12112</v>
      </c>
      <c r="E13058" s="22">
        <v>709.58600030447997</v>
      </c>
      <c r="F13058" s="22">
        <f t="shared" si="616"/>
        <v>780.54460033492808</v>
      </c>
      <c r="G13058" s="22">
        <f t="shared" si="617"/>
        <v>922.46180039582396</v>
      </c>
    </row>
    <row r="13059" spans="1:7" ht="25.5" customHeight="1" thickTop="1" thickBot="1" x14ac:dyDescent="0.25">
      <c r="A13059" s="20" t="str">
        <f t="shared" si="615"/>
        <v>6280HITHERGREEN</v>
      </c>
      <c r="B13059" s="37">
        <v>6280</v>
      </c>
      <c r="C13059" s="37" t="s">
        <v>12595</v>
      </c>
      <c r="D13059" s="38" t="s">
        <v>12112</v>
      </c>
      <c r="E13059" s="39">
        <v>709.58600030447997</v>
      </c>
      <c r="F13059" s="39">
        <f t="shared" si="616"/>
        <v>780.54460033492808</v>
      </c>
      <c r="G13059" s="39">
        <f t="shared" si="617"/>
        <v>922.46180039582396</v>
      </c>
    </row>
    <row r="13060" spans="1:7" ht="25.5" customHeight="1" thickTop="1" thickBot="1" x14ac:dyDescent="0.25">
      <c r="A13060" s="20" t="str">
        <f t="shared" si="615"/>
        <v>6280JINDONG</v>
      </c>
      <c r="B13060" s="20">
        <v>6280</v>
      </c>
      <c r="C13060" s="20" t="s">
        <v>12596</v>
      </c>
      <c r="D13060" s="21" t="s">
        <v>12112</v>
      </c>
      <c r="E13060" s="22">
        <v>709.58600030447997</v>
      </c>
      <c r="F13060" s="22">
        <f t="shared" si="616"/>
        <v>780.54460033492808</v>
      </c>
      <c r="G13060" s="22">
        <f t="shared" si="617"/>
        <v>922.46180039582396</v>
      </c>
    </row>
    <row r="13061" spans="1:7" ht="25.5" customHeight="1" thickTop="1" thickBot="1" x14ac:dyDescent="0.25">
      <c r="A13061" s="20" t="str">
        <f t="shared" ref="A13061:A13124" si="618">CONCATENATE(B13061,C13061)</f>
        <v>6280KALGUP</v>
      </c>
      <c r="B13061" s="37">
        <v>6280</v>
      </c>
      <c r="C13061" s="37" t="s">
        <v>12597</v>
      </c>
      <c r="D13061" s="38" t="s">
        <v>12112</v>
      </c>
      <c r="E13061" s="39">
        <v>709.58600030447997</v>
      </c>
      <c r="F13061" s="39">
        <f t="shared" ref="F13061:F13124" si="619">1.1*E13061</f>
        <v>780.54460033492808</v>
      </c>
      <c r="G13061" s="39">
        <f t="shared" ref="G13061:G13124" si="620">1.3*E13061</f>
        <v>922.46180039582396</v>
      </c>
    </row>
    <row r="13062" spans="1:7" ht="25.5" customHeight="1" thickTop="1" thickBot="1" x14ac:dyDescent="0.25">
      <c r="A13062" s="20" t="str">
        <f t="shared" si="618"/>
        <v>6280KALOORUP</v>
      </c>
      <c r="B13062" s="20">
        <v>6280</v>
      </c>
      <c r="C13062" s="20" t="s">
        <v>12598</v>
      </c>
      <c r="D13062" s="21" t="s">
        <v>12112</v>
      </c>
      <c r="E13062" s="22">
        <v>709.58600030447997</v>
      </c>
      <c r="F13062" s="22">
        <f t="shared" si="619"/>
        <v>780.54460033492808</v>
      </c>
      <c r="G13062" s="22">
        <f t="shared" si="620"/>
        <v>922.46180039582396</v>
      </c>
    </row>
    <row r="13063" spans="1:7" ht="25.5" customHeight="1" thickTop="1" thickBot="1" x14ac:dyDescent="0.25">
      <c r="A13063" s="20" t="str">
        <f t="shared" si="618"/>
        <v>6280KEALY</v>
      </c>
      <c r="B13063" s="37">
        <v>6280</v>
      </c>
      <c r="C13063" s="37" t="s">
        <v>12599</v>
      </c>
      <c r="D13063" s="38" t="s">
        <v>12112</v>
      </c>
      <c r="E13063" s="39">
        <v>709.58600030447997</v>
      </c>
      <c r="F13063" s="39">
        <f t="shared" si="619"/>
        <v>780.54460033492808</v>
      </c>
      <c r="G13063" s="39">
        <f t="shared" si="620"/>
        <v>922.46180039582396</v>
      </c>
    </row>
    <row r="13064" spans="1:7" ht="25.5" customHeight="1" thickTop="1" thickBot="1" x14ac:dyDescent="0.25">
      <c r="A13064" s="20" t="str">
        <f t="shared" si="618"/>
        <v>6280LUDLOW</v>
      </c>
      <c r="B13064" s="20">
        <v>6280</v>
      </c>
      <c r="C13064" s="20" t="s">
        <v>12600</v>
      </c>
      <c r="D13064" s="21" t="s">
        <v>12112</v>
      </c>
      <c r="E13064" s="22">
        <v>709.58600030447997</v>
      </c>
      <c r="F13064" s="22">
        <f t="shared" si="619"/>
        <v>780.54460033492808</v>
      </c>
      <c r="G13064" s="22">
        <f t="shared" si="620"/>
        <v>922.46180039582396</v>
      </c>
    </row>
    <row r="13065" spans="1:7" ht="25.5" customHeight="1" thickTop="1" thickBot="1" x14ac:dyDescent="0.25">
      <c r="A13065" s="20" t="str">
        <f t="shared" si="618"/>
        <v>6280MARYBROOK</v>
      </c>
      <c r="B13065" s="37">
        <v>6280</v>
      </c>
      <c r="C13065" s="37" t="s">
        <v>12601</v>
      </c>
      <c r="D13065" s="38" t="s">
        <v>12112</v>
      </c>
      <c r="E13065" s="39">
        <v>709.58600030447997</v>
      </c>
      <c r="F13065" s="39">
        <f t="shared" si="619"/>
        <v>780.54460033492808</v>
      </c>
      <c r="G13065" s="39">
        <f t="shared" si="620"/>
        <v>922.46180039582396</v>
      </c>
    </row>
    <row r="13066" spans="1:7" ht="25.5" customHeight="1" thickTop="1" thickBot="1" x14ac:dyDescent="0.25">
      <c r="A13066" s="20" t="str">
        <f t="shared" si="618"/>
        <v>6280METRICUP</v>
      </c>
      <c r="B13066" s="20">
        <v>6280</v>
      </c>
      <c r="C13066" s="20" t="s">
        <v>12602</v>
      </c>
      <c r="D13066" s="21" t="s">
        <v>12112</v>
      </c>
      <c r="E13066" s="22">
        <v>709.58600030447997</v>
      </c>
      <c r="F13066" s="22">
        <f t="shared" si="619"/>
        <v>780.54460033492808</v>
      </c>
      <c r="G13066" s="22">
        <f t="shared" si="620"/>
        <v>922.46180039582396</v>
      </c>
    </row>
    <row r="13067" spans="1:7" ht="25.5" customHeight="1" thickTop="1" thickBot="1" x14ac:dyDescent="0.25">
      <c r="A13067" s="20" t="str">
        <f t="shared" si="618"/>
        <v>6280NORTH JINDONG</v>
      </c>
      <c r="B13067" s="37">
        <v>6280</v>
      </c>
      <c r="C13067" s="37" t="s">
        <v>12603</v>
      </c>
      <c r="D13067" s="38" t="s">
        <v>12112</v>
      </c>
      <c r="E13067" s="39">
        <v>709.58600030447997</v>
      </c>
      <c r="F13067" s="39">
        <f t="shared" si="619"/>
        <v>780.54460033492808</v>
      </c>
      <c r="G13067" s="39">
        <f t="shared" si="620"/>
        <v>922.46180039582396</v>
      </c>
    </row>
    <row r="13068" spans="1:7" ht="25.5" customHeight="1" thickTop="1" thickBot="1" x14ac:dyDescent="0.25">
      <c r="A13068" s="20" t="str">
        <f t="shared" si="618"/>
        <v>6280REINSCOURT</v>
      </c>
      <c r="B13068" s="20">
        <v>6280</v>
      </c>
      <c r="C13068" s="20" t="s">
        <v>12604</v>
      </c>
      <c r="D13068" s="21" t="s">
        <v>12112</v>
      </c>
      <c r="E13068" s="22">
        <v>709.58600030447997</v>
      </c>
      <c r="F13068" s="22">
        <f t="shared" si="619"/>
        <v>780.54460033492808</v>
      </c>
      <c r="G13068" s="22">
        <f t="shared" si="620"/>
        <v>922.46180039582396</v>
      </c>
    </row>
    <row r="13069" spans="1:7" ht="25.5" customHeight="1" thickTop="1" thickBot="1" x14ac:dyDescent="0.25">
      <c r="A13069" s="20" t="str">
        <f t="shared" si="618"/>
        <v>6280RUABON</v>
      </c>
      <c r="B13069" s="37">
        <v>6280</v>
      </c>
      <c r="C13069" s="37" t="s">
        <v>12605</v>
      </c>
      <c r="D13069" s="38" t="s">
        <v>12112</v>
      </c>
      <c r="E13069" s="39">
        <v>709.58600030447997</v>
      </c>
      <c r="F13069" s="39">
        <f t="shared" si="619"/>
        <v>780.54460033492808</v>
      </c>
      <c r="G13069" s="39">
        <f t="shared" si="620"/>
        <v>922.46180039582396</v>
      </c>
    </row>
    <row r="13070" spans="1:7" ht="25.5" customHeight="1" thickTop="1" thickBot="1" x14ac:dyDescent="0.25">
      <c r="A13070" s="20" t="str">
        <f t="shared" si="618"/>
        <v>6280SABINA RIVER</v>
      </c>
      <c r="B13070" s="20">
        <v>6280</v>
      </c>
      <c r="C13070" s="20" t="s">
        <v>12606</v>
      </c>
      <c r="D13070" s="21" t="s">
        <v>12112</v>
      </c>
      <c r="E13070" s="22">
        <v>709.58600030447997</v>
      </c>
      <c r="F13070" s="22">
        <f t="shared" si="619"/>
        <v>780.54460033492808</v>
      </c>
      <c r="G13070" s="22">
        <f t="shared" si="620"/>
        <v>922.46180039582396</v>
      </c>
    </row>
    <row r="13071" spans="1:7" ht="25.5" customHeight="1" thickTop="1" thickBot="1" x14ac:dyDescent="0.25">
      <c r="A13071" s="20" t="str">
        <f t="shared" si="618"/>
        <v>6280SIESTA PARK</v>
      </c>
      <c r="B13071" s="37">
        <v>6280</v>
      </c>
      <c r="C13071" s="37" t="s">
        <v>12607</v>
      </c>
      <c r="D13071" s="38" t="s">
        <v>12112</v>
      </c>
      <c r="E13071" s="39">
        <v>709.58600030447997</v>
      </c>
      <c r="F13071" s="39">
        <f t="shared" si="619"/>
        <v>780.54460033492808</v>
      </c>
      <c r="G13071" s="39">
        <f t="shared" si="620"/>
        <v>922.46180039582396</v>
      </c>
    </row>
    <row r="13072" spans="1:7" ht="25.5" customHeight="1" thickTop="1" thickBot="1" x14ac:dyDescent="0.25">
      <c r="A13072" s="20" t="str">
        <f t="shared" si="618"/>
        <v>6280TUTUNUP</v>
      </c>
      <c r="B13072" s="20">
        <v>6280</v>
      </c>
      <c r="C13072" s="20" t="s">
        <v>12608</v>
      </c>
      <c r="D13072" s="21" t="s">
        <v>12112</v>
      </c>
      <c r="E13072" s="22">
        <v>709.58600030447997</v>
      </c>
      <c r="F13072" s="22">
        <f t="shared" si="619"/>
        <v>780.54460033492808</v>
      </c>
      <c r="G13072" s="22">
        <f t="shared" si="620"/>
        <v>922.46180039582396</v>
      </c>
    </row>
    <row r="13073" spans="1:7" ht="25.5" customHeight="1" thickTop="1" thickBot="1" x14ac:dyDescent="0.25">
      <c r="A13073" s="20" t="str">
        <f t="shared" si="618"/>
        <v>6280VASSE</v>
      </c>
      <c r="B13073" s="37">
        <v>6280</v>
      </c>
      <c r="C13073" s="37" t="s">
        <v>12609</v>
      </c>
      <c r="D13073" s="38" t="s">
        <v>12112</v>
      </c>
      <c r="E13073" s="39">
        <v>709.58600030447997</v>
      </c>
      <c r="F13073" s="39">
        <f t="shared" si="619"/>
        <v>780.54460033492808</v>
      </c>
      <c r="G13073" s="39">
        <f t="shared" si="620"/>
        <v>922.46180039582396</v>
      </c>
    </row>
    <row r="13074" spans="1:7" ht="25.5" customHeight="1" thickTop="1" thickBot="1" x14ac:dyDescent="0.25">
      <c r="A13074" s="20" t="str">
        <f t="shared" si="618"/>
        <v>6280WALSALL</v>
      </c>
      <c r="B13074" s="20">
        <v>6280</v>
      </c>
      <c r="C13074" s="20" t="s">
        <v>12610</v>
      </c>
      <c r="D13074" s="21" t="s">
        <v>12112</v>
      </c>
      <c r="E13074" s="22">
        <v>709.58600030447997</v>
      </c>
      <c r="F13074" s="22">
        <f t="shared" si="619"/>
        <v>780.54460033492808</v>
      </c>
      <c r="G13074" s="22">
        <f t="shared" si="620"/>
        <v>922.46180039582396</v>
      </c>
    </row>
    <row r="13075" spans="1:7" ht="25.5" customHeight="1" thickTop="1" thickBot="1" x14ac:dyDescent="0.25">
      <c r="A13075" s="20" t="str">
        <f t="shared" si="618"/>
        <v>6280WEST BUSSELTON</v>
      </c>
      <c r="B13075" s="37">
        <v>6280</v>
      </c>
      <c r="C13075" s="37" t="s">
        <v>12611</v>
      </c>
      <c r="D13075" s="38" t="s">
        <v>12112</v>
      </c>
      <c r="E13075" s="39">
        <v>709.58600030447997</v>
      </c>
      <c r="F13075" s="39">
        <f t="shared" si="619"/>
        <v>780.54460033492808</v>
      </c>
      <c r="G13075" s="39">
        <f t="shared" si="620"/>
        <v>922.46180039582396</v>
      </c>
    </row>
    <row r="13076" spans="1:7" ht="25.5" customHeight="1" thickTop="1" thickBot="1" x14ac:dyDescent="0.25">
      <c r="A13076" s="20" t="str">
        <f t="shared" si="618"/>
        <v>6280WILYABRUP</v>
      </c>
      <c r="B13076" s="20">
        <v>6280</v>
      </c>
      <c r="C13076" s="20" t="s">
        <v>12612</v>
      </c>
      <c r="D13076" s="21" t="s">
        <v>12112</v>
      </c>
      <c r="E13076" s="22">
        <v>709.58600030447997</v>
      </c>
      <c r="F13076" s="22">
        <f t="shared" si="619"/>
        <v>780.54460033492808</v>
      </c>
      <c r="G13076" s="22">
        <f t="shared" si="620"/>
        <v>922.46180039582396</v>
      </c>
    </row>
    <row r="13077" spans="1:7" ht="25.5" customHeight="1" thickTop="1" thickBot="1" x14ac:dyDescent="0.25">
      <c r="A13077" s="20" t="str">
        <f t="shared" si="618"/>
        <v>6280WONNERUP</v>
      </c>
      <c r="B13077" s="37">
        <v>6280</v>
      </c>
      <c r="C13077" s="37" t="s">
        <v>12613</v>
      </c>
      <c r="D13077" s="38" t="s">
        <v>12112</v>
      </c>
      <c r="E13077" s="39">
        <v>709.58600030447997</v>
      </c>
      <c r="F13077" s="39">
        <f t="shared" si="619"/>
        <v>780.54460033492808</v>
      </c>
      <c r="G13077" s="39">
        <f t="shared" si="620"/>
        <v>922.46180039582396</v>
      </c>
    </row>
    <row r="13078" spans="1:7" ht="25.5" customHeight="1" thickTop="1" thickBot="1" x14ac:dyDescent="0.25">
      <c r="A13078" s="20" t="str">
        <f t="shared" si="618"/>
        <v>6280YALYALUP</v>
      </c>
      <c r="B13078" s="20">
        <v>6280</v>
      </c>
      <c r="C13078" s="20" t="s">
        <v>12614</v>
      </c>
      <c r="D13078" s="21" t="s">
        <v>12112</v>
      </c>
      <c r="E13078" s="22">
        <v>709.58600030447997</v>
      </c>
      <c r="F13078" s="22">
        <f t="shared" si="619"/>
        <v>780.54460033492808</v>
      </c>
      <c r="G13078" s="22">
        <f t="shared" si="620"/>
        <v>922.46180039582396</v>
      </c>
    </row>
    <row r="13079" spans="1:7" ht="25.5" customHeight="1" thickTop="1" thickBot="1" x14ac:dyDescent="0.25">
      <c r="A13079" s="20" t="str">
        <f t="shared" si="618"/>
        <v>6280YELVERTON</v>
      </c>
      <c r="B13079" s="37">
        <v>6280</v>
      </c>
      <c r="C13079" s="37" t="s">
        <v>12615</v>
      </c>
      <c r="D13079" s="38" t="s">
        <v>12112</v>
      </c>
      <c r="E13079" s="39">
        <v>709.58600030447997</v>
      </c>
      <c r="F13079" s="39">
        <f t="shared" si="619"/>
        <v>780.54460033492808</v>
      </c>
      <c r="G13079" s="39">
        <f t="shared" si="620"/>
        <v>922.46180039582396</v>
      </c>
    </row>
    <row r="13080" spans="1:7" ht="25.5" customHeight="1" thickTop="1" thickBot="1" x14ac:dyDescent="0.25">
      <c r="A13080" s="20" t="str">
        <f t="shared" si="618"/>
        <v>6280YOONGARILLUP</v>
      </c>
      <c r="B13080" s="20">
        <v>6280</v>
      </c>
      <c r="C13080" s="20" t="s">
        <v>12616</v>
      </c>
      <c r="D13080" s="21" t="s">
        <v>12112</v>
      </c>
      <c r="E13080" s="22">
        <v>709.58600030447997</v>
      </c>
      <c r="F13080" s="22">
        <f t="shared" si="619"/>
        <v>780.54460033492808</v>
      </c>
      <c r="G13080" s="22">
        <f t="shared" si="620"/>
        <v>922.46180039582396</v>
      </c>
    </row>
    <row r="13081" spans="1:7" ht="25.5" customHeight="1" thickTop="1" thickBot="1" x14ac:dyDescent="0.25">
      <c r="A13081" s="20" t="str">
        <f t="shared" si="618"/>
        <v>6281DUNSBOROUGH</v>
      </c>
      <c r="B13081" s="37">
        <v>6281</v>
      </c>
      <c r="C13081" s="37" t="s">
        <v>12617</v>
      </c>
      <c r="D13081" s="38" t="s">
        <v>12112</v>
      </c>
      <c r="E13081" s="39">
        <v>808.93399989707996</v>
      </c>
      <c r="F13081" s="39">
        <f t="shared" si="619"/>
        <v>889.82739988678804</v>
      </c>
      <c r="G13081" s="39">
        <f t="shared" si="620"/>
        <v>1051.614199866204</v>
      </c>
    </row>
    <row r="13082" spans="1:7" ht="25.5" customHeight="1" thickTop="1" thickBot="1" x14ac:dyDescent="0.25">
      <c r="A13082" s="20" t="str">
        <f t="shared" si="618"/>
        <v>6281EAGLE BAY</v>
      </c>
      <c r="B13082" s="20">
        <v>6281</v>
      </c>
      <c r="C13082" s="20" t="s">
        <v>12618</v>
      </c>
      <c r="D13082" s="21" t="s">
        <v>12112</v>
      </c>
      <c r="E13082" s="22">
        <v>808.93399989707996</v>
      </c>
      <c r="F13082" s="22">
        <f t="shared" si="619"/>
        <v>889.82739988678804</v>
      </c>
      <c r="G13082" s="22">
        <f t="shared" si="620"/>
        <v>1051.614199866204</v>
      </c>
    </row>
    <row r="13083" spans="1:7" ht="25.5" customHeight="1" thickTop="1" thickBot="1" x14ac:dyDescent="0.25">
      <c r="A13083" s="20" t="str">
        <f t="shared" si="618"/>
        <v>6281NATURALISTE</v>
      </c>
      <c r="B13083" s="37">
        <v>6281</v>
      </c>
      <c r="C13083" s="37" t="s">
        <v>12619</v>
      </c>
      <c r="D13083" s="38" t="s">
        <v>12112</v>
      </c>
      <c r="E13083" s="39">
        <v>808.93399989707996</v>
      </c>
      <c r="F13083" s="39">
        <f t="shared" si="619"/>
        <v>889.82739988678804</v>
      </c>
      <c r="G13083" s="39">
        <f t="shared" si="620"/>
        <v>1051.614199866204</v>
      </c>
    </row>
    <row r="13084" spans="1:7" ht="25.5" customHeight="1" thickTop="1" thickBot="1" x14ac:dyDescent="0.25">
      <c r="A13084" s="20" t="str">
        <f t="shared" si="618"/>
        <v>6281QUEDJINUP</v>
      </c>
      <c r="B13084" s="20">
        <v>6281</v>
      </c>
      <c r="C13084" s="20" t="s">
        <v>12620</v>
      </c>
      <c r="D13084" s="21" t="s">
        <v>12112</v>
      </c>
      <c r="E13084" s="22">
        <v>808.93399989707996</v>
      </c>
      <c r="F13084" s="22">
        <f t="shared" si="619"/>
        <v>889.82739988678804</v>
      </c>
      <c r="G13084" s="22">
        <f t="shared" si="620"/>
        <v>1051.614199866204</v>
      </c>
    </row>
    <row r="13085" spans="1:7" ht="25.5" customHeight="1" thickTop="1" thickBot="1" x14ac:dyDescent="0.25">
      <c r="A13085" s="20" t="str">
        <f t="shared" si="618"/>
        <v>6281QUINDALUP</v>
      </c>
      <c r="B13085" s="37">
        <v>6281</v>
      </c>
      <c r="C13085" s="37" t="s">
        <v>12621</v>
      </c>
      <c r="D13085" s="38" t="s">
        <v>12112</v>
      </c>
      <c r="E13085" s="39">
        <v>808.93399989707996</v>
      </c>
      <c r="F13085" s="39">
        <f t="shared" si="619"/>
        <v>889.82739988678804</v>
      </c>
      <c r="G13085" s="39">
        <f t="shared" si="620"/>
        <v>1051.614199866204</v>
      </c>
    </row>
    <row r="13086" spans="1:7" ht="25.5" customHeight="1" thickTop="1" thickBot="1" x14ac:dyDescent="0.25">
      <c r="A13086" s="20" t="str">
        <f t="shared" si="618"/>
        <v>6282YALLINGUP</v>
      </c>
      <c r="B13086" s="20">
        <v>6282</v>
      </c>
      <c r="C13086" s="20" t="s">
        <v>12622</v>
      </c>
      <c r="D13086" s="21" t="s">
        <v>12112</v>
      </c>
      <c r="E13086" s="22">
        <v>745.81799959848001</v>
      </c>
      <c r="F13086" s="22">
        <f t="shared" si="619"/>
        <v>820.39979955832803</v>
      </c>
      <c r="G13086" s="22">
        <f t="shared" si="620"/>
        <v>969.56339947802405</v>
      </c>
    </row>
    <row r="13087" spans="1:7" ht="25.5" customHeight="1" thickTop="1" thickBot="1" x14ac:dyDescent="0.25">
      <c r="A13087" s="20" t="str">
        <f t="shared" si="618"/>
        <v>6282YALLINGUP SIDING</v>
      </c>
      <c r="B13087" s="37">
        <v>6282</v>
      </c>
      <c r="C13087" s="37" t="s">
        <v>12623</v>
      </c>
      <c r="D13087" s="38" t="s">
        <v>12112</v>
      </c>
      <c r="E13087" s="39">
        <v>745.81799959848001</v>
      </c>
      <c r="F13087" s="39">
        <f t="shared" si="619"/>
        <v>820.39979955832803</v>
      </c>
      <c r="G13087" s="39">
        <f t="shared" si="620"/>
        <v>969.56339947802405</v>
      </c>
    </row>
    <row r="13088" spans="1:7" ht="25.5" customHeight="1" thickTop="1" thickBot="1" x14ac:dyDescent="0.25">
      <c r="A13088" s="20" t="str">
        <f t="shared" si="618"/>
        <v>6284COWARAMUP</v>
      </c>
      <c r="B13088" s="20">
        <v>6284</v>
      </c>
      <c r="C13088" s="20" t="s">
        <v>12624</v>
      </c>
      <c r="D13088" s="21" t="s">
        <v>12112</v>
      </c>
      <c r="E13088" s="22">
        <v>591.78200027292007</v>
      </c>
      <c r="F13088" s="22">
        <f t="shared" si="619"/>
        <v>650.96020030021214</v>
      </c>
      <c r="G13088" s="22">
        <f t="shared" si="620"/>
        <v>769.31660035479615</v>
      </c>
    </row>
    <row r="13089" spans="1:7" ht="25.5" customHeight="1" thickTop="1" thickBot="1" x14ac:dyDescent="0.25">
      <c r="A13089" s="20" t="str">
        <f t="shared" si="618"/>
        <v>6284GRACETOWN</v>
      </c>
      <c r="B13089" s="37">
        <v>6284</v>
      </c>
      <c r="C13089" s="37" t="s">
        <v>12625</v>
      </c>
      <c r="D13089" s="38" t="s">
        <v>12112</v>
      </c>
      <c r="E13089" s="39">
        <v>591.78200027292007</v>
      </c>
      <c r="F13089" s="39">
        <f t="shared" si="619"/>
        <v>650.96020030021214</v>
      </c>
      <c r="G13089" s="39">
        <f t="shared" si="620"/>
        <v>769.31660035479615</v>
      </c>
    </row>
    <row r="13090" spans="1:7" ht="25.5" customHeight="1" thickTop="1" thickBot="1" x14ac:dyDescent="0.25">
      <c r="A13090" s="20" t="str">
        <f t="shared" si="618"/>
        <v>6284TREETON</v>
      </c>
      <c r="B13090" s="20">
        <v>6284</v>
      </c>
      <c r="C13090" s="20" t="s">
        <v>12626</v>
      </c>
      <c r="D13090" s="21" t="s">
        <v>12112</v>
      </c>
      <c r="E13090" s="22">
        <v>591.78200027292007</v>
      </c>
      <c r="F13090" s="22">
        <f t="shared" si="619"/>
        <v>650.96020030021214</v>
      </c>
      <c r="G13090" s="22">
        <f t="shared" si="620"/>
        <v>769.31660035479615</v>
      </c>
    </row>
    <row r="13091" spans="1:7" ht="25.5" customHeight="1" thickTop="1" thickBot="1" x14ac:dyDescent="0.25">
      <c r="A13091" s="20" t="str">
        <f t="shared" si="618"/>
        <v>6285BRAMLEY</v>
      </c>
      <c r="B13091" s="37">
        <v>6285</v>
      </c>
      <c r="C13091" s="37" t="s">
        <v>12627</v>
      </c>
      <c r="D13091" s="38" t="s">
        <v>12112</v>
      </c>
      <c r="E13091" s="39">
        <v>638.66799956736008</v>
      </c>
      <c r="F13091" s="39">
        <f t="shared" si="619"/>
        <v>702.53479952409612</v>
      </c>
      <c r="G13091" s="39">
        <f t="shared" si="620"/>
        <v>830.26839943756818</v>
      </c>
    </row>
    <row r="13092" spans="1:7" ht="25.5" customHeight="1" thickTop="1" thickBot="1" x14ac:dyDescent="0.25">
      <c r="A13092" s="20" t="str">
        <f t="shared" si="618"/>
        <v>6285BURNSIDE</v>
      </c>
      <c r="B13092" s="20">
        <v>6285</v>
      </c>
      <c r="C13092" s="20" t="s">
        <v>5223</v>
      </c>
      <c r="D13092" s="21" t="s">
        <v>12112</v>
      </c>
      <c r="E13092" s="22">
        <v>638.66799956736008</v>
      </c>
      <c r="F13092" s="22">
        <f t="shared" si="619"/>
        <v>702.53479952409612</v>
      </c>
      <c r="G13092" s="22">
        <f t="shared" si="620"/>
        <v>830.26839943756818</v>
      </c>
    </row>
    <row r="13093" spans="1:7" ht="25.5" customHeight="1" thickTop="1" thickBot="1" x14ac:dyDescent="0.25">
      <c r="A13093" s="20" t="str">
        <f t="shared" si="618"/>
        <v>6285GNARABUP</v>
      </c>
      <c r="B13093" s="37">
        <v>6285</v>
      </c>
      <c r="C13093" s="37" t="s">
        <v>12628</v>
      </c>
      <c r="D13093" s="38" t="s">
        <v>12112</v>
      </c>
      <c r="E13093" s="39">
        <v>638.66799956736008</v>
      </c>
      <c r="F13093" s="39">
        <f t="shared" si="619"/>
        <v>702.53479952409612</v>
      </c>
      <c r="G13093" s="39">
        <f t="shared" si="620"/>
        <v>830.26839943756818</v>
      </c>
    </row>
    <row r="13094" spans="1:7" ht="25.5" customHeight="1" thickTop="1" thickBot="1" x14ac:dyDescent="0.25">
      <c r="A13094" s="20" t="str">
        <f t="shared" si="618"/>
        <v>6285MARGARET RIVER</v>
      </c>
      <c r="B13094" s="20">
        <v>6285</v>
      </c>
      <c r="C13094" s="20" t="s">
        <v>501</v>
      </c>
      <c r="D13094" s="21" t="s">
        <v>12112</v>
      </c>
      <c r="E13094" s="22">
        <v>638.66799956736008</v>
      </c>
      <c r="F13094" s="22">
        <f t="shared" si="619"/>
        <v>702.53479952409612</v>
      </c>
      <c r="G13094" s="22">
        <f t="shared" si="620"/>
        <v>830.26839943756818</v>
      </c>
    </row>
    <row r="13095" spans="1:7" ht="25.5" customHeight="1" thickTop="1" thickBot="1" x14ac:dyDescent="0.25">
      <c r="A13095" s="20" t="str">
        <f t="shared" si="618"/>
        <v>6285OSMINGTON</v>
      </c>
      <c r="B13095" s="37">
        <v>6285</v>
      </c>
      <c r="C13095" s="37" t="s">
        <v>12629</v>
      </c>
      <c r="D13095" s="38" t="s">
        <v>12112</v>
      </c>
      <c r="E13095" s="39">
        <v>638.66799956736008</v>
      </c>
      <c r="F13095" s="39">
        <f t="shared" si="619"/>
        <v>702.53479952409612</v>
      </c>
      <c r="G13095" s="39">
        <f t="shared" si="620"/>
        <v>830.26839943756818</v>
      </c>
    </row>
    <row r="13096" spans="1:7" ht="25.5" customHeight="1" thickTop="1" thickBot="1" x14ac:dyDescent="0.25">
      <c r="A13096" s="20" t="str">
        <f t="shared" si="618"/>
        <v>6285PREVELLY</v>
      </c>
      <c r="B13096" s="20">
        <v>6285</v>
      </c>
      <c r="C13096" s="20" t="s">
        <v>12630</v>
      </c>
      <c r="D13096" s="21" t="s">
        <v>12112</v>
      </c>
      <c r="E13096" s="22">
        <v>638.66799956736008</v>
      </c>
      <c r="F13096" s="22">
        <f t="shared" si="619"/>
        <v>702.53479952409612</v>
      </c>
      <c r="G13096" s="22">
        <f t="shared" si="620"/>
        <v>830.26839943756818</v>
      </c>
    </row>
    <row r="13097" spans="1:7" ht="25.5" customHeight="1" thickTop="1" thickBot="1" x14ac:dyDescent="0.25">
      <c r="A13097" s="20" t="str">
        <f t="shared" si="618"/>
        <v>6285ROSA BROOK</v>
      </c>
      <c r="B13097" s="37">
        <v>6285</v>
      </c>
      <c r="C13097" s="37" t="s">
        <v>12631</v>
      </c>
      <c r="D13097" s="38" t="s">
        <v>12112</v>
      </c>
      <c r="E13097" s="39">
        <v>638.66799956736008</v>
      </c>
      <c r="F13097" s="39">
        <f t="shared" si="619"/>
        <v>702.53479952409612</v>
      </c>
      <c r="G13097" s="39">
        <f t="shared" si="620"/>
        <v>830.26839943756818</v>
      </c>
    </row>
    <row r="13098" spans="1:7" ht="25.5" customHeight="1" thickTop="1" thickBot="1" x14ac:dyDescent="0.25">
      <c r="A13098" s="20" t="str">
        <f t="shared" si="618"/>
        <v>6285ROSA GLEN</v>
      </c>
      <c r="B13098" s="20">
        <v>6285</v>
      </c>
      <c r="C13098" s="20" t="s">
        <v>12632</v>
      </c>
      <c r="D13098" s="21" t="s">
        <v>12112</v>
      </c>
      <c r="E13098" s="22">
        <v>638.66799956736008</v>
      </c>
      <c r="F13098" s="22">
        <f t="shared" si="619"/>
        <v>702.53479952409612</v>
      </c>
      <c r="G13098" s="22">
        <f t="shared" si="620"/>
        <v>830.26839943756818</v>
      </c>
    </row>
    <row r="13099" spans="1:7" ht="25.5" customHeight="1" thickTop="1" thickBot="1" x14ac:dyDescent="0.25">
      <c r="A13099" s="20" t="str">
        <f t="shared" si="618"/>
        <v>6285SCHROEDER</v>
      </c>
      <c r="B13099" s="37">
        <v>6285</v>
      </c>
      <c r="C13099" s="37" t="s">
        <v>12633</v>
      </c>
      <c r="D13099" s="38" t="s">
        <v>12112</v>
      </c>
      <c r="E13099" s="39">
        <v>638.66799956736008</v>
      </c>
      <c r="F13099" s="39">
        <f t="shared" si="619"/>
        <v>702.53479952409612</v>
      </c>
      <c r="G13099" s="39">
        <f t="shared" si="620"/>
        <v>830.26839943756818</v>
      </c>
    </row>
    <row r="13100" spans="1:7" ht="25.5" customHeight="1" thickTop="1" thickBot="1" x14ac:dyDescent="0.25">
      <c r="A13100" s="20" t="str">
        <f t="shared" si="618"/>
        <v>6286FOREST GROVE</v>
      </c>
      <c r="B13100" s="20">
        <v>6286</v>
      </c>
      <c r="C13100" s="20" t="s">
        <v>4692</v>
      </c>
      <c r="D13100" s="21" t="s">
        <v>12112</v>
      </c>
      <c r="E13100" s="22">
        <v>746.29400034948003</v>
      </c>
      <c r="F13100" s="22">
        <f t="shared" si="619"/>
        <v>820.92340038442808</v>
      </c>
      <c r="G13100" s="22">
        <f t="shared" si="620"/>
        <v>970.18220045432406</v>
      </c>
    </row>
    <row r="13101" spans="1:7" ht="25.5" customHeight="1" thickTop="1" thickBot="1" x14ac:dyDescent="0.25">
      <c r="A13101" s="20" t="str">
        <f t="shared" si="618"/>
        <v>6286REDGATE</v>
      </c>
      <c r="B13101" s="37">
        <v>6286</v>
      </c>
      <c r="C13101" s="37" t="s">
        <v>9317</v>
      </c>
      <c r="D13101" s="38" t="s">
        <v>12112</v>
      </c>
      <c r="E13101" s="39">
        <v>746.29400034948003</v>
      </c>
      <c r="F13101" s="39">
        <f t="shared" si="619"/>
        <v>820.92340038442808</v>
      </c>
      <c r="G13101" s="39">
        <f t="shared" si="620"/>
        <v>970.18220045432406</v>
      </c>
    </row>
    <row r="13102" spans="1:7" ht="25.5" customHeight="1" thickTop="1" thickBot="1" x14ac:dyDescent="0.25">
      <c r="A13102" s="20" t="str">
        <f t="shared" si="618"/>
        <v>6286WITCHCLIFFE</v>
      </c>
      <c r="B13102" s="20">
        <v>6286</v>
      </c>
      <c r="C13102" s="20" t="s">
        <v>12634</v>
      </c>
      <c r="D13102" s="21" t="s">
        <v>12112</v>
      </c>
      <c r="E13102" s="22">
        <v>746.29400034948003</v>
      </c>
      <c r="F13102" s="22">
        <f t="shared" si="619"/>
        <v>820.92340038442808</v>
      </c>
      <c r="G13102" s="22">
        <f t="shared" si="620"/>
        <v>970.18220045432406</v>
      </c>
    </row>
    <row r="13103" spans="1:7" ht="25.5" customHeight="1" thickTop="1" thickBot="1" x14ac:dyDescent="0.25">
      <c r="A13103" s="20" t="str">
        <f t="shared" si="618"/>
        <v>6288ALEXANDRA BRIDGE</v>
      </c>
      <c r="B13103" s="37">
        <v>6288</v>
      </c>
      <c r="C13103" s="37" t="s">
        <v>12635</v>
      </c>
      <c r="D13103" s="38" t="s">
        <v>12112</v>
      </c>
      <c r="E13103" s="39">
        <v>621.41200039787998</v>
      </c>
      <c r="F13103" s="39">
        <f t="shared" si="619"/>
        <v>683.55320043766801</v>
      </c>
      <c r="G13103" s="39">
        <f t="shared" si="620"/>
        <v>807.83560051724396</v>
      </c>
    </row>
    <row r="13104" spans="1:7" ht="25.5" customHeight="1" thickTop="1" thickBot="1" x14ac:dyDescent="0.25">
      <c r="A13104" s="20" t="str">
        <f t="shared" si="618"/>
        <v>6288COURTENAY</v>
      </c>
      <c r="B13104" s="20">
        <v>6288</v>
      </c>
      <c r="C13104" s="20" t="s">
        <v>12636</v>
      </c>
      <c r="D13104" s="21" t="s">
        <v>12112</v>
      </c>
      <c r="E13104" s="22">
        <v>621.41200039787998</v>
      </c>
      <c r="F13104" s="22">
        <f t="shared" si="619"/>
        <v>683.55320043766801</v>
      </c>
      <c r="G13104" s="22">
        <f t="shared" si="620"/>
        <v>807.83560051724396</v>
      </c>
    </row>
    <row r="13105" spans="1:7" ht="25.5" customHeight="1" thickTop="1" thickBot="1" x14ac:dyDescent="0.25">
      <c r="A13105" s="20" t="str">
        <f t="shared" si="618"/>
        <v>6288HAMELIN BAY</v>
      </c>
      <c r="B13105" s="37">
        <v>6288</v>
      </c>
      <c r="C13105" s="37" t="s">
        <v>12637</v>
      </c>
      <c r="D13105" s="38" t="s">
        <v>12112</v>
      </c>
      <c r="E13105" s="39">
        <v>621.41200039787998</v>
      </c>
      <c r="F13105" s="39">
        <f t="shared" si="619"/>
        <v>683.55320043766801</v>
      </c>
      <c r="G13105" s="39">
        <f t="shared" si="620"/>
        <v>807.83560051724396</v>
      </c>
    </row>
    <row r="13106" spans="1:7" ht="25.5" customHeight="1" thickTop="1" thickBot="1" x14ac:dyDescent="0.25">
      <c r="A13106" s="20" t="str">
        <f t="shared" si="618"/>
        <v>6288KARRIDALE</v>
      </c>
      <c r="B13106" s="20">
        <v>6288</v>
      </c>
      <c r="C13106" s="20" t="s">
        <v>12638</v>
      </c>
      <c r="D13106" s="21" t="s">
        <v>12112</v>
      </c>
      <c r="E13106" s="22">
        <v>621.41200039787998</v>
      </c>
      <c r="F13106" s="22">
        <f t="shared" si="619"/>
        <v>683.55320043766801</v>
      </c>
      <c r="G13106" s="22">
        <f t="shared" si="620"/>
        <v>807.83560051724396</v>
      </c>
    </row>
    <row r="13107" spans="1:7" ht="25.5" customHeight="1" thickTop="1" thickBot="1" x14ac:dyDescent="0.25">
      <c r="A13107" s="20" t="str">
        <f t="shared" si="618"/>
        <v>6288NILLUP</v>
      </c>
      <c r="B13107" s="37">
        <v>6288</v>
      </c>
      <c r="C13107" s="37" t="s">
        <v>12639</v>
      </c>
      <c r="D13107" s="38" t="s">
        <v>12112</v>
      </c>
      <c r="E13107" s="39">
        <v>621.41200039787998</v>
      </c>
      <c r="F13107" s="39">
        <f t="shared" si="619"/>
        <v>683.55320043766801</v>
      </c>
      <c r="G13107" s="39">
        <f t="shared" si="620"/>
        <v>807.83560051724396</v>
      </c>
    </row>
    <row r="13108" spans="1:7" ht="25.5" customHeight="1" thickTop="1" thickBot="1" x14ac:dyDescent="0.25">
      <c r="A13108" s="20" t="str">
        <f t="shared" si="618"/>
        <v>6288SCOTT RIVER</v>
      </c>
      <c r="B13108" s="20">
        <v>6288</v>
      </c>
      <c r="C13108" s="20" t="s">
        <v>12640</v>
      </c>
      <c r="D13108" s="21" t="s">
        <v>12112</v>
      </c>
      <c r="E13108" s="22">
        <v>621.41200039787998</v>
      </c>
      <c r="F13108" s="22">
        <f t="shared" si="619"/>
        <v>683.55320043766801</v>
      </c>
      <c r="G13108" s="22">
        <f t="shared" si="620"/>
        <v>807.83560051724396</v>
      </c>
    </row>
    <row r="13109" spans="1:7" ht="25.5" customHeight="1" thickTop="1" thickBot="1" x14ac:dyDescent="0.25">
      <c r="A13109" s="20" t="str">
        <f t="shared" si="618"/>
        <v>6288WARNER GLEN</v>
      </c>
      <c r="B13109" s="37">
        <v>6288</v>
      </c>
      <c r="C13109" s="37" t="s">
        <v>12641</v>
      </c>
      <c r="D13109" s="38" t="s">
        <v>12112</v>
      </c>
      <c r="E13109" s="39">
        <v>621.41200039787998</v>
      </c>
      <c r="F13109" s="39">
        <f t="shared" si="619"/>
        <v>683.55320043766801</v>
      </c>
      <c r="G13109" s="39">
        <f t="shared" si="620"/>
        <v>807.83560051724396</v>
      </c>
    </row>
    <row r="13110" spans="1:7" ht="25.5" customHeight="1" thickTop="1" thickBot="1" x14ac:dyDescent="0.25">
      <c r="A13110" s="20" t="str">
        <f t="shared" si="618"/>
        <v>6290AUGUSTA</v>
      </c>
      <c r="B13110" s="20">
        <v>6290</v>
      </c>
      <c r="C13110" s="20" t="s">
        <v>12642</v>
      </c>
      <c r="D13110" s="21" t="s">
        <v>12112</v>
      </c>
      <c r="E13110" s="22">
        <v>634.00000023671998</v>
      </c>
      <c r="F13110" s="22">
        <f t="shared" si="619"/>
        <v>697.40000026039206</v>
      </c>
      <c r="G13110" s="22">
        <f t="shared" si="620"/>
        <v>824.20000030773599</v>
      </c>
    </row>
    <row r="13111" spans="1:7" ht="25.5" customHeight="1" thickTop="1" thickBot="1" x14ac:dyDescent="0.25">
      <c r="A13111" s="20" t="str">
        <f t="shared" si="618"/>
        <v>6290DEEPDENE</v>
      </c>
      <c r="B13111" s="37">
        <v>6290</v>
      </c>
      <c r="C13111" s="37" t="s">
        <v>5352</v>
      </c>
      <c r="D13111" s="38" t="s">
        <v>12112</v>
      </c>
      <c r="E13111" s="39">
        <v>634.00000023671998</v>
      </c>
      <c r="F13111" s="39">
        <f t="shared" si="619"/>
        <v>697.40000026039206</v>
      </c>
      <c r="G13111" s="39">
        <f t="shared" si="620"/>
        <v>824.20000030773599</v>
      </c>
    </row>
    <row r="13112" spans="1:7" ht="25.5" customHeight="1" thickTop="1" thickBot="1" x14ac:dyDescent="0.25">
      <c r="A13112" s="20" t="str">
        <f t="shared" si="618"/>
        <v>6290EAST AUGUSTA</v>
      </c>
      <c r="B13112" s="20">
        <v>6290</v>
      </c>
      <c r="C13112" s="20" t="s">
        <v>12643</v>
      </c>
      <c r="D13112" s="21" t="s">
        <v>12112</v>
      </c>
      <c r="E13112" s="22">
        <v>634.00000023671998</v>
      </c>
      <c r="F13112" s="22">
        <f t="shared" si="619"/>
        <v>697.40000026039206</v>
      </c>
      <c r="G13112" s="22">
        <f t="shared" si="620"/>
        <v>824.20000030773599</v>
      </c>
    </row>
    <row r="13113" spans="1:7" ht="25.5" customHeight="1" thickTop="1" thickBot="1" x14ac:dyDescent="0.25">
      <c r="A13113" s="20" t="str">
        <f t="shared" si="618"/>
        <v>6290KUDARDUP</v>
      </c>
      <c r="B13113" s="37">
        <v>6290</v>
      </c>
      <c r="C13113" s="37" t="s">
        <v>12644</v>
      </c>
      <c r="D13113" s="38" t="s">
        <v>12112</v>
      </c>
      <c r="E13113" s="39">
        <v>634.00000023671998</v>
      </c>
      <c r="F13113" s="39">
        <f t="shared" si="619"/>
        <v>697.40000026039206</v>
      </c>
      <c r="G13113" s="39">
        <f t="shared" si="620"/>
        <v>824.20000030773599</v>
      </c>
    </row>
    <row r="13114" spans="1:7" ht="25.5" customHeight="1" thickTop="1" thickBot="1" x14ac:dyDescent="0.25">
      <c r="A13114" s="20" t="str">
        <f t="shared" si="618"/>
        <v>6290LEEUWIN</v>
      </c>
      <c r="B13114" s="20">
        <v>6290</v>
      </c>
      <c r="C13114" s="20" t="s">
        <v>12645</v>
      </c>
      <c r="D13114" s="21" t="s">
        <v>12112</v>
      </c>
      <c r="E13114" s="22">
        <v>634.00000023671998</v>
      </c>
      <c r="F13114" s="22">
        <f t="shared" si="619"/>
        <v>697.40000026039206</v>
      </c>
      <c r="G13114" s="22">
        <f t="shared" si="620"/>
        <v>824.20000030773599</v>
      </c>
    </row>
    <row r="13115" spans="1:7" ht="25.5" customHeight="1" thickTop="1" thickBot="1" x14ac:dyDescent="0.25">
      <c r="A13115" s="20" t="str">
        <f t="shared" si="618"/>
        <v>6290MOLLOY ISLAND</v>
      </c>
      <c r="B13115" s="37">
        <v>6290</v>
      </c>
      <c r="C13115" s="37" t="s">
        <v>12646</v>
      </c>
      <c r="D13115" s="38" t="s">
        <v>12112</v>
      </c>
      <c r="E13115" s="39">
        <v>634.00000023671998</v>
      </c>
      <c r="F13115" s="39">
        <f t="shared" si="619"/>
        <v>697.40000026039206</v>
      </c>
      <c r="G13115" s="39">
        <f t="shared" si="620"/>
        <v>824.20000030773599</v>
      </c>
    </row>
    <row r="13116" spans="1:7" ht="25.5" customHeight="1" thickTop="1" thickBot="1" x14ac:dyDescent="0.25">
      <c r="A13116" s="20" t="str">
        <f t="shared" si="618"/>
        <v>6302BADGIN</v>
      </c>
      <c r="B13116" s="20">
        <v>6302</v>
      </c>
      <c r="C13116" s="20" t="s">
        <v>12647</v>
      </c>
      <c r="D13116" s="21" t="s">
        <v>12112</v>
      </c>
      <c r="E13116" s="22">
        <v>1482.6520000614</v>
      </c>
      <c r="F13116" s="22">
        <f t="shared" si="619"/>
        <v>1630.9172000675401</v>
      </c>
      <c r="G13116" s="22">
        <f t="shared" si="620"/>
        <v>1927.4476000798202</v>
      </c>
    </row>
    <row r="13117" spans="1:7" ht="25.5" customHeight="1" thickTop="1" thickBot="1" x14ac:dyDescent="0.25">
      <c r="A13117" s="20" t="str">
        <f t="shared" si="618"/>
        <v>6302BALLADONG</v>
      </c>
      <c r="B13117" s="37">
        <v>6302</v>
      </c>
      <c r="C13117" s="37" t="s">
        <v>12648</v>
      </c>
      <c r="D13117" s="38" t="s">
        <v>12112</v>
      </c>
      <c r="E13117" s="39">
        <v>1482.6520000614</v>
      </c>
      <c r="F13117" s="39">
        <f t="shared" si="619"/>
        <v>1630.9172000675401</v>
      </c>
      <c r="G13117" s="39">
        <f t="shared" si="620"/>
        <v>1927.4476000798202</v>
      </c>
    </row>
    <row r="13118" spans="1:7" ht="25.5" customHeight="1" thickTop="1" thickBot="1" x14ac:dyDescent="0.25">
      <c r="A13118" s="20" t="str">
        <f t="shared" si="618"/>
        <v>6302BURGES</v>
      </c>
      <c r="B13118" s="20">
        <v>6302</v>
      </c>
      <c r="C13118" s="20" t="s">
        <v>12649</v>
      </c>
      <c r="D13118" s="21" t="s">
        <v>12112</v>
      </c>
      <c r="E13118" s="22">
        <v>1482.6520000614</v>
      </c>
      <c r="F13118" s="22">
        <f t="shared" si="619"/>
        <v>1630.9172000675401</v>
      </c>
      <c r="G13118" s="22">
        <f t="shared" si="620"/>
        <v>1927.4476000798202</v>
      </c>
    </row>
    <row r="13119" spans="1:7" ht="25.5" customHeight="1" thickTop="1" thickBot="1" x14ac:dyDescent="0.25">
      <c r="A13119" s="20" t="str">
        <f t="shared" si="618"/>
        <v>6302CALJIE</v>
      </c>
      <c r="B13119" s="37">
        <v>6302</v>
      </c>
      <c r="C13119" s="37" t="s">
        <v>12650</v>
      </c>
      <c r="D13119" s="38" t="s">
        <v>12112</v>
      </c>
      <c r="E13119" s="39">
        <v>1482.6520000614</v>
      </c>
      <c r="F13119" s="39">
        <f t="shared" si="619"/>
        <v>1630.9172000675401</v>
      </c>
      <c r="G13119" s="39">
        <f t="shared" si="620"/>
        <v>1927.4476000798202</v>
      </c>
    </row>
    <row r="13120" spans="1:7" ht="25.5" customHeight="1" thickTop="1" thickBot="1" x14ac:dyDescent="0.25">
      <c r="A13120" s="20" t="str">
        <f t="shared" si="618"/>
        <v>6302COLD HARBOUR</v>
      </c>
      <c r="B13120" s="20">
        <v>6302</v>
      </c>
      <c r="C13120" s="20" t="s">
        <v>12651</v>
      </c>
      <c r="D13120" s="21" t="s">
        <v>12112</v>
      </c>
      <c r="E13120" s="22">
        <v>1482.6520000614</v>
      </c>
      <c r="F13120" s="22">
        <f t="shared" si="619"/>
        <v>1630.9172000675401</v>
      </c>
      <c r="G13120" s="22">
        <f t="shared" si="620"/>
        <v>1927.4476000798202</v>
      </c>
    </row>
    <row r="13121" spans="1:7" ht="25.5" customHeight="1" thickTop="1" thickBot="1" x14ac:dyDescent="0.25">
      <c r="A13121" s="20" t="str">
        <f t="shared" si="618"/>
        <v>6302DALIAK</v>
      </c>
      <c r="B13121" s="37">
        <v>6302</v>
      </c>
      <c r="C13121" s="37" t="s">
        <v>12652</v>
      </c>
      <c r="D13121" s="38" t="s">
        <v>12112</v>
      </c>
      <c r="E13121" s="39">
        <v>1482.6520000614</v>
      </c>
      <c r="F13121" s="39">
        <f t="shared" si="619"/>
        <v>1630.9172000675401</v>
      </c>
      <c r="G13121" s="39">
        <f t="shared" si="620"/>
        <v>1927.4476000798202</v>
      </c>
    </row>
    <row r="13122" spans="1:7" ht="25.5" customHeight="1" thickTop="1" thickBot="1" x14ac:dyDescent="0.25">
      <c r="A13122" s="20" t="str">
        <f t="shared" si="618"/>
        <v>6302FLINT</v>
      </c>
      <c r="B13122" s="20">
        <v>6302</v>
      </c>
      <c r="C13122" s="20" t="s">
        <v>12653</v>
      </c>
      <c r="D13122" s="21" t="s">
        <v>12112</v>
      </c>
      <c r="E13122" s="22">
        <v>1482.6520000614</v>
      </c>
      <c r="F13122" s="22">
        <f t="shared" si="619"/>
        <v>1630.9172000675401</v>
      </c>
      <c r="G13122" s="22">
        <f t="shared" si="620"/>
        <v>1927.4476000798202</v>
      </c>
    </row>
    <row r="13123" spans="1:7" ht="25.5" customHeight="1" thickTop="1" thickBot="1" x14ac:dyDescent="0.25">
      <c r="A13123" s="20" t="str">
        <f t="shared" si="618"/>
        <v>6302FLYNN</v>
      </c>
      <c r="B13123" s="37">
        <v>6302</v>
      </c>
      <c r="C13123" s="37" t="s">
        <v>792</v>
      </c>
      <c r="D13123" s="38" t="s">
        <v>12112</v>
      </c>
      <c r="E13123" s="39">
        <v>1482.6520000614</v>
      </c>
      <c r="F13123" s="39">
        <f t="shared" si="619"/>
        <v>1630.9172000675401</v>
      </c>
      <c r="G13123" s="39">
        <f t="shared" si="620"/>
        <v>1927.4476000798202</v>
      </c>
    </row>
    <row r="13124" spans="1:7" ht="25.5" customHeight="1" thickTop="1" thickBot="1" x14ac:dyDescent="0.25">
      <c r="A13124" s="20" t="str">
        <f t="shared" si="618"/>
        <v>6302GILGERING</v>
      </c>
      <c r="B13124" s="20">
        <v>6302</v>
      </c>
      <c r="C13124" s="20" t="s">
        <v>12654</v>
      </c>
      <c r="D13124" s="21" t="s">
        <v>12112</v>
      </c>
      <c r="E13124" s="22">
        <v>1482.6520000614</v>
      </c>
      <c r="F13124" s="22">
        <f t="shared" si="619"/>
        <v>1630.9172000675401</v>
      </c>
      <c r="G13124" s="22">
        <f t="shared" si="620"/>
        <v>1927.4476000798202</v>
      </c>
    </row>
    <row r="13125" spans="1:7" ht="25.5" customHeight="1" thickTop="1" thickBot="1" x14ac:dyDescent="0.25">
      <c r="A13125" s="20" t="str">
        <f t="shared" ref="A13125:A13188" si="621">CONCATENATE(B13125,C13125)</f>
        <v>6302GREENHILLS</v>
      </c>
      <c r="B13125" s="37">
        <v>6302</v>
      </c>
      <c r="C13125" s="37" t="s">
        <v>12655</v>
      </c>
      <c r="D13125" s="38" t="s">
        <v>12112</v>
      </c>
      <c r="E13125" s="39">
        <v>1482.6520000614</v>
      </c>
      <c r="F13125" s="39">
        <f t="shared" ref="F13125:F13188" si="622">1.1*E13125</f>
        <v>1630.9172000675401</v>
      </c>
      <c r="G13125" s="39">
        <f t="shared" ref="G13125:G13188" si="623">1.3*E13125</f>
        <v>1927.4476000798202</v>
      </c>
    </row>
    <row r="13126" spans="1:7" ht="25.5" customHeight="1" thickTop="1" thickBot="1" x14ac:dyDescent="0.25">
      <c r="A13126" s="20" t="str">
        <f t="shared" si="621"/>
        <v>6302GWAMBYGINE</v>
      </c>
      <c r="B13126" s="20">
        <v>6302</v>
      </c>
      <c r="C13126" s="20" t="s">
        <v>12656</v>
      </c>
      <c r="D13126" s="21" t="s">
        <v>12112</v>
      </c>
      <c r="E13126" s="22">
        <v>1482.6520000614</v>
      </c>
      <c r="F13126" s="22">
        <f t="shared" si="622"/>
        <v>1630.9172000675401</v>
      </c>
      <c r="G13126" s="22">
        <f t="shared" si="623"/>
        <v>1927.4476000798202</v>
      </c>
    </row>
    <row r="13127" spans="1:7" ht="25.5" customHeight="1" thickTop="1" thickBot="1" x14ac:dyDescent="0.25">
      <c r="A13127" s="20" t="str">
        <f t="shared" si="621"/>
        <v>6302INKPEN</v>
      </c>
      <c r="B13127" s="37">
        <v>6302</v>
      </c>
      <c r="C13127" s="37" t="s">
        <v>12657</v>
      </c>
      <c r="D13127" s="38" t="s">
        <v>12112</v>
      </c>
      <c r="E13127" s="39">
        <v>1482.6520000614</v>
      </c>
      <c r="F13127" s="39">
        <f t="shared" si="622"/>
        <v>1630.9172000675401</v>
      </c>
      <c r="G13127" s="39">
        <f t="shared" si="623"/>
        <v>1927.4476000798202</v>
      </c>
    </row>
    <row r="13128" spans="1:7" ht="25.5" customHeight="1" thickTop="1" thickBot="1" x14ac:dyDescent="0.25">
      <c r="A13128" s="20" t="str">
        <f t="shared" si="621"/>
        <v>6302KAURING</v>
      </c>
      <c r="B13128" s="20">
        <v>6302</v>
      </c>
      <c r="C13128" s="20" t="s">
        <v>12658</v>
      </c>
      <c r="D13128" s="21" t="s">
        <v>12112</v>
      </c>
      <c r="E13128" s="22">
        <v>1482.6520000614</v>
      </c>
      <c r="F13128" s="22">
        <f t="shared" si="622"/>
        <v>1630.9172000675401</v>
      </c>
      <c r="G13128" s="22">
        <f t="shared" si="623"/>
        <v>1927.4476000798202</v>
      </c>
    </row>
    <row r="13129" spans="1:7" ht="25.5" customHeight="1" thickTop="1" thickBot="1" x14ac:dyDescent="0.25">
      <c r="A13129" s="20" t="str">
        <f t="shared" si="621"/>
        <v>6302MALEBELLING</v>
      </c>
      <c r="B13129" s="37">
        <v>6302</v>
      </c>
      <c r="C13129" s="37" t="s">
        <v>12659</v>
      </c>
      <c r="D13129" s="38" t="s">
        <v>12112</v>
      </c>
      <c r="E13129" s="39">
        <v>1482.6520000614</v>
      </c>
      <c r="F13129" s="39">
        <f t="shared" si="622"/>
        <v>1630.9172000675401</v>
      </c>
      <c r="G13129" s="39">
        <f t="shared" si="623"/>
        <v>1927.4476000798202</v>
      </c>
    </row>
    <row r="13130" spans="1:7" ht="25.5" customHeight="1" thickTop="1" thickBot="1" x14ac:dyDescent="0.25">
      <c r="A13130" s="20" t="str">
        <f t="shared" si="621"/>
        <v>6302MOUNT HARDEY</v>
      </c>
      <c r="B13130" s="20">
        <v>6302</v>
      </c>
      <c r="C13130" s="20" t="s">
        <v>12660</v>
      </c>
      <c r="D13130" s="21" t="s">
        <v>12112</v>
      </c>
      <c r="E13130" s="22">
        <v>1482.6520000614</v>
      </c>
      <c r="F13130" s="22">
        <f t="shared" si="622"/>
        <v>1630.9172000675401</v>
      </c>
      <c r="G13130" s="22">
        <f t="shared" si="623"/>
        <v>1927.4476000798202</v>
      </c>
    </row>
    <row r="13131" spans="1:7" ht="25.5" customHeight="1" thickTop="1" thickBot="1" x14ac:dyDescent="0.25">
      <c r="A13131" s="20" t="str">
        <f t="shared" si="621"/>
        <v>6302MOUNT OBSERVATION</v>
      </c>
      <c r="B13131" s="37">
        <v>6302</v>
      </c>
      <c r="C13131" s="37" t="s">
        <v>11206</v>
      </c>
      <c r="D13131" s="38" t="s">
        <v>12112</v>
      </c>
      <c r="E13131" s="39">
        <v>1482.6520000614</v>
      </c>
      <c r="F13131" s="39">
        <f t="shared" si="622"/>
        <v>1630.9172000675401</v>
      </c>
      <c r="G13131" s="39">
        <f t="shared" si="623"/>
        <v>1927.4476000798202</v>
      </c>
    </row>
    <row r="13132" spans="1:7" ht="25.5" customHeight="1" thickTop="1" thickBot="1" x14ac:dyDescent="0.25">
      <c r="A13132" s="20" t="str">
        <f t="shared" si="621"/>
        <v>6302NARRALOGGAN</v>
      </c>
      <c r="B13132" s="20">
        <v>6302</v>
      </c>
      <c r="C13132" s="20" t="s">
        <v>12661</v>
      </c>
      <c r="D13132" s="21" t="s">
        <v>12112</v>
      </c>
      <c r="E13132" s="22">
        <v>1482.6520000614</v>
      </c>
      <c r="F13132" s="22">
        <f t="shared" si="622"/>
        <v>1630.9172000675401</v>
      </c>
      <c r="G13132" s="22">
        <f t="shared" si="623"/>
        <v>1927.4476000798202</v>
      </c>
    </row>
    <row r="13133" spans="1:7" ht="25.5" customHeight="1" thickTop="1" thickBot="1" x14ac:dyDescent="0.25">
      <c r="A13133" s="20" t="str">
        <f t="shared" si="621"/>
        <v>6302QUELLINGTON</v>
      </c>
      <c r="B13133" s="37">
        <v>6302</v>
      </c>
      <c r="C13133" s="37" t="s">
        <v>12662</v>
      </c>
      <c r="D13133" s="38" t="s">
        <v>12112</v>
      </c>
      <c r="E13133" s="39">
        <v>1482.6520000614</v>
      </c>
      <c r="F13133" s="39">
        <f t="shared" si="622"/>
        <v>1630.9172000675401</v>
      </c>
      <c r="G13133" s="39">
        <f t="shared" si="623"/>
        <v>1927.4476000798202</v>
      </c>
    </row>
    <row r="13134" spans="1:7" ht="25.5" customHeight="1" thickTop="1" thickBot="1" x14ac:dyDescent="0.25">
      <c r="A13134" s="20" t="str">
        <f t="shared" si="621"/>
        <v>6302ST RONANS</v>
      </c>
      <c r="B13134" s="20">
        <v>6302</v>
      </c>
      <c r="C13134" s="20" t="s">
        <v>12663</v>
      </c>
      <c r="D13134" s="21" t="s">
        <v>12112</v>
      </c>
      <c r="E13134" s="22">
        <v>1482.6520000614</v>
      </c>
      <c r="F13134" s="22">
        <f t="shared" si="622"/>
        <v>1630.9172000675401</v>
      </c>
      <c r="G13134" s="22">
        <f t="shared" si="623"/>
        <v>1927.4476000798202</v>
      </c>
    </row>
    <row r="13135" spans="1:7" ht="25.5" customHeight="1" thickTop="1" thickBot="1" x14ac:dyDescent="0.25">
      <c r="A13135" s="20" t="str">
        <f t="shared" si="621"/>
        <v>6302TALBOT</v>
      </c>
      <c r="B13135" s="37">
        <v>6302</v>
      </c>
      <c r="C13135" s="37" t="s">
        <v>6090</v>
      </c>
      <c r="D13135" s="38" t="s">
        <v>12112</v>
      </c>
      <c r="E13135" s="39">
        <v>1482.6520000614</v>
      </c>
      <c r="F13135" s="39">
        <f t="shared" si="622"/>
        <v>1630.9172000675401</v>
      </c>
      <c r="G13135" s="39">
        <f t="shared" si="623"/>
        <v>1927.4476000798202</v>
      </c>
    </row>
    <row r="13136" spans="1:7" ht="25.5" customHeight="1" thickTop="1" thickBot="1" x14ac:dyDescent="0.25">
      <c r="A13136" s="20" t="str">
        <f t="shared" si="621"/>
        <v>6302TALBOT WEST</v>
      </c>
      <c r="B13136" s="20">
        <v>6302</v>
      </c>
      <c r="C13136" s="20" t="s">
        <v>12664</v>
      </c>
      <c r="D13136" s="21" t="s">
        <v>12112</v>
      </c>
      <c r="E13136" s="22">
        <v>1482.6520000614</v>
      </c>
      <c r="F13136" s="22">
        <f t="shared" si="622"/>
        <v>1630.9172000675401</v>
      </c>
      <c r="G13136" s="22">
        <f t="shared" si="623"/>
        <v>1927.4476000798202</v>
      </c>
    </row>
    <row r="13137" spans="1:7" ht="25.5" customHeight="1" thickTop="1" thickBot="1" x14ac:dyDescent="0.25">
      <c r="A13137" s="20" t="str">
        <f t="shared" si="621"/>
        <v>6302WILBERFORCE</v>
      </c>
      <c r="B13137" s="37">
        <v>6302</v>
      </c>
      <c r="C13137" s="37" t="s">
        <v>4504</v>
      </c>
      <c r="D13137" s="38" t="s">
        <v>12112</v>
      </c>
      <c r="E13137" s="39">
        <v>1482.6520000614</v>
      </c>
      <c r="F13137" s="39">
        <f t="shared" si="622"/>
        <v>1630.9172000675401</v>
      </c>
      <c r="G13137" s="39">
        <f t="shared" si="623"/>
        <v>1927.4476000798202</v>
      </c>
    </row>
    <row r="13138" spans="1:7" ht="25.5" customHeight="1" thickTop="1" thickBot="1" x14ac:dyDescent="0.25">
      <c r="A13138" s="20" t="str">
        <f t="shared" si="621"/>
        <v>6302YORK</v>
      </c>
      <c r="B13138" s="20">
        <v>6302</v>
      </c>
      <c r="C13138" s="20" t="s">
        <v>12665</v>
      </c>
      <c r="D13138" s="21" t="s">
        <v>12112</v>
      </c>
      <c r="E13138" s="22">
        <v>1482.6520000614</v>
      </c>
      <c r="F13138" s="22">
        <f t="shared" si="622"/>
        <v>1630.9172000675401</v>
      </c>
      <c r="G13138" s="22">
        <f t="shared" si="623"/>
        <v>1927.4476000798202</v>
      </c>
    </row>
    <row r="13139" spans="1:7" ht="25.5" customHeight="1" thickTop="1" thickBot="1" x14ac:dyDescent="0.25">
      <c r="A13139" s="20" t="str">
        <f t="shared" si="621"/>
        <v>6304BALLY BALLY</v>
      </c>
      <c r="B13139" s="37">
        <v>6304</v>
      </c>
      <c r="C13139" s="37" t="s">
        <v>12666</v>
      </c>
      <c r="D13139" s="38" t="s">
        <v>12112</v>
      </c>
      <c r="E13139" s="39">
        <v>1568.7099996583202</v>
      </c>
      <c r="F13139" s="39">
        <f t="shared" si="622"/>
        <v>1725.5809996241524</v>
      </c>
      <c r="G13139" s="39">
        <f t="shared" si="623"/>
        <v>2039.3229995558163</v>
      </c>
    </row>
    <row r="13140" spans="1:7" ht="25.5" customHeight="1" thickTop="1" thickBot="1" x14ac:dyDescent="0.25">
      <c r="A13140" s="20" t="str">
        <f t="shared" si="621"/>
        <v>6304BEVERLEY</v>
      </c>
      <c r="B13140" s="20">
        <v>6304</v>
      </c>
      <c r="C13140" s="20" t="s">
        <v>10651</v>
      </c>
      <c r="D13140" s="21" t="s">
        <v>12112</v>
      </c>
      <c r="E13140" s="22">
        <v>1568.7099996583202</v>
      </c>
      <c r="F13140" s="22">
        <f t="shared" si="622"/>
        <v>1725.5809996241524</v>
      </c>
      <c r="G13140" s="22">
        <f t="shared" si="623"/>
        <v>2039.3229995558163</v>
      </c>
    </row>
    <row r="13141" spans="1:7" ht="25.5" customHeight="1" thickTop="1" thickBot="1" x14ac:dyDescent="0.25">
      <c r="A13141" s="20" t="str">
        <f t="shared" si="621"/>
        <v>6304DALE</v>
      </c>
      <c r="B13141" s="37">
        <v>6304</v>
      </c>
      <c r="C13141" s="37" t="s">
        <v>12667</v>
      </c>
      <c r="D13141" s="38" t="s">
        <v>12112</v>
      </c>
      <c r="E13141" s="39">
        <v>1568.7099996583202</v>
      </c>
      <c r="F13141" s="39">
        <f t="shared" si="622"/>
        <v>1725.5809996241524</v>
      </c>
      <c r="G13141" s="39">
        <f t="shared" si="623"/>
        <v>2039.3229995558163</v>
      </c>
    </row>
    <row r="13142" spans="1:7" ht="25.5" customHeight="1" thickTop="1" thickBot="1" x14ac:dyDescent="0.25">
      <c r="A13142" s="20" t="str">
        <f t="shared" si="621"/>
        <v>6304EAST BEVERLEY</v>
      </c>
      <c r="B13142" s="20">
        <v>6304</v>
      </c>
      <c r="C13142" s="20" t="s">
        <v>12668</v>
      </c>
      <c r="D13142" s="21" t="s">
        <v>12112</v>
      </c>
      <c r="E13142" s="22">
        <v>1568.7099996583202</v>
      </c>
      <c r="F13142" s="22">
        <f t="shared" si="622"/>
        <v>1725.5809996241524</v>
      </c>
      <c r="G13142" s="22">
        <f t="shared" si="623"/>
        <v>2039.3229995558163</v>
      </c>
    </row>
    <row r="13143" spans="1:7" ht="25.5" customHeight="1" thickTop="1" thickBot="1" x14ac:dyDescent="0.25">
      <c r="A13143" s="20" t="str">
        <f t="shared" si="621"/>
        <v>6304KOKEBY</v>
      </c>
      <c r="B13143" s="37">
        <v>6304</v>
      </c>
      <c r="C13143" s="37" t="s">
        <v>12669</v>
      </c>
      <c r="D13143" s="38" t="s">
        <v>12112</v>
      </c>
      <c r="E13143" s="39">
        <v>1568.7099996583202</v>
      </c>
      <c r="F13143" s="39">
        <f t="shared" si="622"/>
        <v>1725.5809996241524</v>
      </c>
      <c r="G13143" s="39">
        <f t="shared" si="623"/>
        <v>2039.3229995558163</v>
      </c>
    </row>
    <row r="13144" spans="1:7" ht="25.5" customHeight="1" thickTop="1" thickBot="1" x14ac:dyDescent="0.25">
      <c r="A13144" s="20" t="str">
        <f t="shared" si="621"/>
        <v>6304MORBINNING</v>
      </c>
      <c r="B13144" s="20">
        <v>6304</v>
      </c>
      <c r="C13144" s="20" t="s">
        <v>12670</v>
      </c>
      <c r="D13144" s="21" t="s">
        <v>12112</v>
      </c>
      <c r="E13144" s="22">
        <v>1568.7099996583202</v>
      </c>
      <c r="F13144" s="22">
        <f t="shared" si="622"/>
        <v>1725.5809996241524</v>
      </c>
      <c r="G13144" s="22">
        <f t="shared" si="623"/>
        <v>2039.3229995558163</v>
      </c>
    </row>
    <row r="13145" spans="1:7" ht="25.5" customHeight="1" thickTop="1" thickBot="1" x14ac:dyDescent="0.25">
      <c r="A13145" s="20" t="str">
        <f t="shared" si="621"/>
        <v>6304WESTDALE</v>
      </c>
      <c r="B13145" s="37">
        <v>6304</v>
      </c>
      <c r="C13145" s="37" t="s">
        <v>1926</v>
      </c>
      <c r="D13145" s="38" t="s">
        <v>12112</v>
      </c>
      <c r="E13145" s="39">
        <v>1568.7099996583202</v>
      </c>
      <c r="F13145" s="39">
        <f t="shared" si="622"/>
        <v>1725.5809996241524</v>
      </c>
      <c r="G13145" s="39">
        <f t="shared" si="623"/>
        <v>2039.3229995558163</v>
      </c>
    </row>
    <row r="13146" spans="1:7" ht="25.5" customHeight="1" thickTop="1" thickBot="1" x14ac:dyDescent="0.25">
      <c r="A13146" s="20" t="str">
        <f t="shared" si="621"/>
        <v>6306ALDERSYDE</v>
      </c>
      <c r="B13146" s="20">
        <v>6306</v>
      </c>
      <c r="C13146" s="20" t="s">
        <v>12671</v>
      </c>
      <c r="D13146" s="21" t="s">
        <v>12112</v>
      </c>
      <c r="E13146" s="22">
        <v>1121.50000014084</v>
      </c>
      <c r="F13146" s="22">
        <f t="shared" si="622"/>
        <v>1233.6500001549241</v>
      </c>
      <c r="G13146" s="22">
        <f t="shared" si="623"/>
        <v>1457.950000183092</v>
      </c>
    </row>
    <row r="13147" spans="1:7" ht="25.5" customHeight="1" thickTop="1" thickBot="1" x14ac:dyDescent="0.25">
      <c r="A13147" s="20" t="str">
        <f t="shared" si="621"/>
        <v>6306BROOKTON</v>
      </c>
      <c r="B13147" s="37">
        <v>6306</v>
      </c>
      <c r="C13147" s="37" t="s">
        <v>12672</v>
      </c>
      <c r="D13147" s="38" t="s">
        <v>12112</v>
      </c>
      <c r="E13147" s="39">
        <v>1121.50000014084</v>
      </c>
      <c r="F13147" s="39">
        <f t="shared" si="622"/>
        <v>1233.6500001549241</v>
      </c>
      <c r="G13147" s="39">
        <f t="shared" si="623"/>
        <v>1457.950000183092</v>
      </c>
    </row>
    <row r="13148" spans="1:7" ht="25.5" customHeight="1" thickTop="1" thickBot="1" x14ac:dyDescent="0.25">
      <c r="A13148" s="20" t="str">
        <f t="shared" si="621"/>
        <v>6306BULYEE</v>
      </c>
      <c r="B13148" s="20">
        <v>6306</v>
      </c>
      <c r="C13148" s="20" t="s">
        <v>12673</v>
      </c>
      <c r="D13148" s="21" t="s">
        <v>12112</v>
      </c>
      <c r="E13148" s="22">
        <v>1121.50000014084</v>
      </c>
      <c r="F13148" s="22">
        <f t="shared" si="622"/>
        <v>1233.6500001549241</v>
      </c>
      <c r="G13148" s="22">
        <f t="shared" si="623"/>
        <v>1457.950000183092</v>
      </c>
    </row>
    <row r="13149" spans="1:7" ht="25.5" customHeight="1" thickTop="1" thickBot="1" x14ac:dyDescent="0.25">
      <c r="A13149" s="20" t="str">
        <f t="shared" si="621"/>
        <v>6306JELCOBINE</v>
      </c>
      <c r="B13149" s="37">
        <v>6306</v>
      </c>
      <c r="C13149" s="37" t="s">
        <v>12674</v>
      </c>
      <c r="D13149" s="38" t="s">
        <v>12112</v>
      </c>
      <c r="E13149" s="39">
        <v>1121.50000014084</v>
      </c>
      <c r="F13149" s="39">
        <f t="shared" si="622"/>
        <v>1233.6500001549241</v>
      </c>
      <c r="G13149" s="39">
        <f t="shared" si="623"/>
        <v>1457.950000183092</v>
      </c>
    </row>
    <row r="13150" spans="1:7" ht="25.5" customHeight="1" thickTop="1" thickBot="1" x14ac:dyDescent="0.25">
      <c r="A13150" s="20" t="str">
        <f t="shared" si="621"/>
        <v>6306KWEDA</v>
      </c>
      <c r="B13150" s="20">
        <v>6306</v>
      </c>
      <c r="C13150" s="20" t="s">
        <v>12675</v>
      </c>
      <c r="D13150" s="21" t="s">
        <v>12112</v>
      </c>
      <c r="E13150" s="22">
        <v>1121.50000014084</v>
      </c>
      <c r="F13150" s="22">
        <f t="shared" si="622"/>
        <v>1233.6500001549241</v>
      </c>
      <c r="G13150" s="22">
        <f t="shared" si="623"/>
        <v>1457.950000183092</v>
      </c>
    </row>
    <row r="13151" spans="1:7" ht="25.5" customHeight="1" thickTop="1" thickBot="1" x14ac:dyDescent="0.25">
      <c r="A13151" s="20" t="str">
        <f t="shared" si="621"/>
        <v>6308CODJATOTINE</v>
      </c>
      <c r="B13151" s="37">
        <v>6308</v>
      </c>
      <c r="C13151" s="37" t="s">
        <v>12676</v>
      </c>
      <c r="D13151" s="38" t="s">
        <v>12112</v>
      </c>
      <c r="E13151" s="39">
        <v>1322.5839995537999</v>
      </c>
      <c r="F13151" s="39">
        <f t="shared" si="622"/>
        <v>1454.84239950918</v>
      </c>
      <c r="G13151" s="39">
        <f t="shared" si="623"/>
        <v>1719.3591994199398</v>
      </c>
    </row>
    <row r="13152" spans="1:7" ht="25.5" customHeight="1" thickTop="1" thickBot="1" x14ac:dyDescent="0.25">
      <c r="A13152" s="20" t="str">
        <f t="shared" si="621"/>
        <v>6308DWARDA</v>
      </c>
      <c r="B13152" s="20">
        <v>6308</v>
      </c>
      <c r="C13152" s="20" t="s">
        <v>12677</v>
      </c>
      <c r="D13152" s="21" t="s">
        <v>12112</v>
      </c>
      <c r="E13152" s="22">
        <v>1322.5839995537999</v>
      </c>
      <c r="F13152" s="22">
        <f t="shared" si="622"/>
        <v>1454.84239950918</v>
      </c>
      <c r="G13152" s="22">
        <f t="shared" si="623"/>
        <v>1719.3591994199398</v>
      </c>
    </row>
    <row r="13153" spans="1:7" ht="25.5" customHeight="1" thickTop="1" thickBot="1" x14ac:dyDescent="0.25">
      <c r="A13153" s="20" t="str">
        <f t="shared" si="621"/>
        <v>6308EAST PINGELLY</v>
      </c>
      <c r="B13153" s="37">
        <v>6308</v>
      </c>
      <c r="C13153" s="37" t="s">
        <v>12678</v>
      </c>
      <c r="D13153" s="38" t="s">
        <v>12112</v>
      </c>
      <c r="E13153" s="39">
        <v>1322.5839995537999</v>
      </c>
      <c r="F13153" s="39">
        <f t="shared" si="622"/>
        <v>1454.84239950918</v>
      </c>
      <c r="G13153" s="39">
        <f t="shared" si="623"/>
        <v>1719.3591994199398</v>
      </c>
    </row>
    <row r="13154" spans="1:7" ht="25.5" customHeight="1" thickTop="1" thickBot="1" x14ac:dyDescent="0.25">
      <c r="A13154" s="20" t="str">
        <f t="shared" si="621"/>
        <v>6308GILLIMANNING</v>
      </c>
      <c r="B13154" s="20">
        <v>6308</v>
      </c>
      <c r="C13154" s="20" t="s">
        <v>12679</v>
      </c>
      <c r="D13154" s="21" t="s">
        <v>12112</v>
      </c>
      <c r="E13154" s="22">
        <v>1322.5839995537999</v>
      </c>
      <c r="F13154" s="22">
        <f t="shared" si="622"/>
        <v>1454.84239950918</v>
      </c>
      <c r="G13154" s="22">
        <f t="shared" si="623"/>
        <v>1719.3591994199398</v>
      </c>
    </row>
    <row r="13155" spans="1:7" ht="25.5" customHeight="1" thickTop="1" thickBot="1" x14ac:dyDescent="0.25">
      <c r="A13155" s="20" t="str">
        <f t="shared" si="621"/>
        <v>6308HASTINGS</v>
      </c>
      <c r="B13155" s="37">
        <v>6308</v>
      </c>
      <c r="C13155" s="37" t="s">
        <v>7690</v>
      </c>
      <c r="D13155" s="38" t="s">
        <v>12112</v>
      </c>
      <c r="E13155" s="39">
        <v>1322.5839995537999</v>
      </c>
      <c r="F13155" s="39">
        <f t="shared" si="622"/>
        <v>1454.84239950918</v>
      </c>
      <c r="G13155" s="39">
        <f t="shared" si="623"/>
        <v>1719.3591994199398</v>
      </c>
    </row>
    <row r="13156" spans="1:7" ht="25.5" customHeight="1" thickTop="1" thickBot="1" x14ac:dyDescent="0.25">
      <c r="A13156" s="20" t="str">
        <f t="shared" si="621"/>
        <v>6308PINGELLY</v>
      </c>
      <c r="B13156" s="20">
        <v>6308</v>
      </c>
      <c r="C13156" s="20" t="s">
        <v>12680</v>
      </c>
      <c r="D13156" s="21" t="s">
        <v>12112</v>
      </c>
      <c r="E13156" s="22">
        <v>1322.5839995537999</v>
      </c>
      <c r="F13156" s="22">
        <f t="shared" si="622"/>
        <v>1454.84239950918</v>
      </c>
      <c r="G13156" s="22">
        <f t="shared" si="623"/>
        <v>1719.3591994199398</v>
      </c>
    </row>
    <row r="13157" spans="1:7" ht="25.5" customHeight="1" thickTop="1" thickBot="1" x14ac:dyDescent="0.25">
      <c r="A13157" s="20" t="str">
        <f t="shared" si="621"/>
        <v>6308PUMPHREYS BRIDGE</v>
      </c>
      <c r="B13157" s="37">
        <v>6308</v>
      </c>
      <c r="C13157" s="37" t="s">
        <v>12681</v>
      </c>
      <c r="D13157" s="38" t="s">
        <v>12112</v>
      </c>
      <c r="E13157" s="39">
        <v>1322.5839995537999</v>
      </c>
      <c r="F13157" s="39">
        <f t="shared" si="622"/>
        <v>1454.84239950918</v>
      </c>
      <c r="G13157" s="39">
        <f t="shared" si="623"/>
        <v>1719.3591994199398</v>
      </c>
    </row>
    <row r="13158" spans="1:7" ht="25.5" customHeight="1" thickTop="1" thickBot="1" x14ac:dyDescent="0.25">
      <c r="A13158" s="20" t="str">
        <f t="shared" si="621"/>
        <v>6308SPRINGS</v>
      </c>
      <c r="B13158" s="20">
        <v>6308</v>
      </c>
      <c r="C13158" s="20" t="s">
        <v>12682</v>
      </c>
      <c r="D13158" s="21" t="s">
        <v>12112</v>
      </c>
      <c r="E13158" s="22">
        <v>1322.5839995537999</v>
      </c>
      <c r="F13158" s="22">
        <f t="shared" si="622"/>
        <v>1454.84239950918</v>
      </c>
      <c r="G13158" s="22">
        <f t="shared" si="623"/>
        <v>1719.3591994199398</v>
      </c>
    </row>
    <row r="13159" spans="1:7" ht="25.5" customHeight="1" thickTop="1" thickBot="1" x14ac:dyDescent="0.25">
      <c r="A13159" s="20" t="str">
        <f t="shared" si="621"/>
        <v>6308WANDERING</v>
      </c>
      <c r="B13159" s="37">
        <v>6308</v>
      </c>
      <c r="C13159" s="37" t="s">
        <v>12683</v>
      </c>
      <c r="D13159" s="38" t="s">
        <v>12112</v>
      </c>
      <c r="E13159" s="39">
        <v>1322.5839995537999</v>
      </c>
      <c r="F13159" s="39">
        <f t="shared" si="622"/>
        <v>1454.84239950918</v>
      </c>
      <c r="G13159" s="39">
        <f t="shared" si="623"/>
        <v>1719.3591994199398</v>
      </c>
    </row>
    <row r="13160" spans="1:7" ht="25.5" customHeight="1" thickTop="1" thickBot="1" x14ac:dyDescent="0.25">
      <c r="A13160" s="20" t="str">
        <f t="shared" si="621"/>
        <v>6308WEST PINGELLY</v>
      </c>
      <c r="B13160" s="20">
        <v>6308</v>
      </c>
      <c r="C13160" s="20" t="s">
        <v>12684</v>
      </c>
      <c r="D13160" s="21" t="s">
        <v>12112</v>
      </c>
      <c r="E13160" s="22">
        <v>1322.5839995537999</v>
      </c>
      <c r="F13160" s="22">
        <f t="shared" si="622"/>
        <v>1454.84239950918</v>
      </c>
      <c r="G13160" s="22">
        <f t="shared" si="623"/>
        <v>1719.3591994199398</v>
      </c>
    </row>
    <row r="13161" spans="1:7" ht="25.5" customHeight="1" thickTop="1" thickBot="1" x14ac:dyDescent="0.25">
      <c r="A13161" s="20" t="str">
        <f t="shared" si="621"/>
        <v>6309EAST POPANYINNING</v>
      </c>
      <c r="B13161" s="37">
        <v>6309</v>
      </c>
      <c r="C13161" s="37" t="s">
        <v>12685</v>
      </c>
      <c r="D13161" s="38" t="s">
        <v>12112</v>
      </c>
      <c r="E13161" s="39">
        <v>1223.66199972768</v>
      </c>
      <c r="F13161" s="39">
        <f t="shared" si="622"/>
        <v>1346.0281997004481</v>
      </c>
      <c r="G13161" s="39">
        <f t="shared" si="623"/>
        <v>1590.760599645984</v>
      </c>
    </row>
    <row r="13162" spans="1:7" ht="25.5" customHeight="1" thickTop="1" thickBot="1" x14ac:dyDescent="0.25">
      <c r="A13162" s="20" t="str">
        <f t="shared" si="621"/>
        <v>6309POPANYINNING</v>
      </c>
      <c r="B13162" s="20">
        <v>6309</v>
      </c>
      <c r="C13162" s="20" t="s">
        <v>12686</v>
      </c>
      <c r="D13162" s="21" t="s">
        <v>12112</v>
      </c>
      <c r="E13162" s="22">
        <v>1223.66199972768</v>
      </c>
      <c r="F13162" s="22">
        <f t="shared" si="622"/>
        <v>1346.0281997004481</v>
      </c>
      <c r="G13162" s="22">
        <f t="shared" si="623"/>
        <v>1590.760599645984</v>
      </c>
    </row>
    <row r="13163" spans="1:7" ht="25.5" customHeight="1" thickTop="1" thickBot="1" x14ac:dyDescent="0.25">
      <c r="A13163" s="20" t="str">
        <f t="shared" si="621"/>
        <v>6309STRATHERNE</v>
      </c>
      <c r="B13163" s="37">
        <v>6309</v>
      </c>
      <c r="C13163" s="37" t="s">
        <v>12687</v>
      </c>
      <c r="D13163" s="38" t="s">
        <v>12112</v>
      </c>
      <c r="E13163" s="39">
        <v>1223.66199972768</v>
      </c>
      <c r="F13163" s="39">
        <f t="shared" si="622"/>
        <v>1346.0281997004481</v>
      </c>
      <c r="G13163" s="39">
        <f t="shared" si="623"/>
        <v>1590.760599645984</v>
      </c>
    </row>
    <row r="13164" spans="1:7" ht="25.5" customHeight="1" thickTop="1" thickBot="1" x14ac:dyDescent="0.25">
      <c r="A13164" s="20" t="str">
        <f t="shared" si="621"/>
        <v>6309WEST POPANYINNING</v>
      </c>
      <c r="B13164" s="20">
        <v>6309</v>
      </c>
      <c r="C13164" s="20" t="s">
        <v>12688</v>
      </c>
      <c r="D13164" s="21" t="s">
        <v>12112</v>
      </c>
      <c r="E13164" s="22">
        <v>1223.66199972768</v>
      </c>
      <c r="F13164" s="22">
        <f t="shared" si="622"/>
        <v>1346.0281997004481</v>
      </c>
      <c r="G13164" s="22">
        <f t="shared" si="623"/>
        <v>1590.760599645984</v>
      </c>
    </row>
    <row r="13165" spans="1:7" ht="25.5" customHeight="1" thickTop="1" thickBot="1" x14ac:dyDescent="0.25">
      <c r="A13165" s="20" t="str">
        <f t="shared" si="621"/>
        <v>6311COMMODINE</v>
      </c>
      <c r="B13165" s="37">
        <v>6311</v>
      </c>
      <c r="C13165" s="37" t="s">
        <v>12689</v>
      </c>
      <c r="D13165" s="38" t="s">
        <v>12112</v>
      </c>
      <c r="E13165" s="39">
        <v>1724.2680002616</v>
      </c>
      <c r="F13165" s="39">
        <f t="shared" si="622"/>
        <v>1896.6948002877602</v>
      </c>
      <c r="G13165" s="39">
        <f t="shared" si="623"/>
        <v>2241.5484003400802</v>
      </c>
    </row>
    <row r="13166" spans="1:7" ht="25.5" customHeight="1" thickTop="1" thickBot="1" x14ac:dyDescent="0.25">
      <c r="A13166" s="20" t="str">
        <f t="shared" si="621"/>
        <v>6311CONTINE</v>
      </c>
      <c r="B13166" s="20">
        <v>6311</v>
      </c>
      <c r="C13166" s="20" t="s">
        <v>12690</v>
      </c>
      <c r="D13166" s="21" t="s">
        <v>12112</v>
      </c>
      <c r="E13166" s="22">
        <v>1724.2680002616</v>
      </c>
      <c r="F13166" s="22">
        <f t="shared" si="622"/>
        <v>1896.6948002877602</v>
      </c>
      <c r="G13166" s="22">
        <f t="shared" si="623"/>
        <v>2241.5484003400802</v>
      </c>
    </row>
    <row r="13167" spans="1:7" ht="25.5" customHeight="1" thickTop="1" thickBot="1" x14ac:dyDescent="0.25">
      <c r="A13167" s="20" t="str">
        <f t="shared" si="621"/>
        <v>6311CUBALLING</v>
      </c>
      <c r="B13167" s="37">
        <v>6311</v>
      </c>
      <c r="C13167" s="37" t="s">
        <v>12691</v>
      </c>
      <c r="D13167" s="38" t="s">
        <v>12112</v>
      </c>
      <c r="E13167" s="39">
        <v>1724.2680002616</v>
      </c>
      <c r="F13167" s="39">
        <f t="shared" si="622"/>
        <v>1896.6948002877602</v>
      </c>
      <c r="G13167" s="39">
        <f t="shared" si="623"/>
        <v>2241.5484003400802</v>
      </c>
    </row>
    <row r="13168" spans="1:7" ht="25.5" customHeight="1" thickTop="1" thickBot="1" x14ac:dyDescent="0.25">
      <c r="A13168" s="20" t="str">
        <f t="shared" si="621"/>
        <v>6311DRYANDRA</v>
      </c>
      <c r="B13168" s="20">
        <v>6311</v>
      </c>
      <c r="C13168" s="20" t="s">
        <v>12692</v>
      </c>
      <c r="D13168" s="21" t="s">
        <v>12112</v>
      </c>
      <c r="E13168" s="22">
        <v>1724.2680002616</v>
      </c>
      <c r="F13168" s="22">
        <f t="shared" si="622"/>
        <v>1896.6948002877602</v>
      </c>
      <c r="G13168" s="22">
        <f t="shared" si="623"/>
        <v>2241.5484003400802</v>
      </c>
    </row>
    <row r="13169" spans="1:7" ht="25.5" customHeight="1" thickTop="1" thickBot="1" x14ac:dyDescent="0.25">
      <c r="A13169" s="20" t="str">
        <f t="shared" si="621"/>
        <v>6311LOL GRAY</v>
      </c>
      <c r="B13169" s="37">
        <v>6311</v>
      </c>
      <c r="C13169" s="37" t="s">
        <v>12693</v>
      </c>
      <c r="D13169" s="38" t="s">
        <v>12112</v>
      </c>
      <c r="E13169" s="39">
        <v>1724.2680002616</v>
      </c>
      <c r="F13169" s="39">
        <f t="shared" si="622"/>
        <v>1896.6948002877602</v>
      </c>
      <c r="G13169" s="39">
        <f t="shared" si="623"/>
        <v>2241.5484003400802</v>
      </c>
    </row>
    <row r="13170" spans="1:7" ht="25.5" customHeight="1" thickTop="1" thickBot="1" x14ac:dyDescent="0.25">
      <c r="A13170" s="20" t="str">
        <f t="shared" si="621"/>
        <v>6311TOWNSENDALE</v>
      </c>
      <c r="B13170" s="20">
        <v>6311</v>
      </c>
      <c r="C13170" s="20" t="s">
        <v>12694</v>
      </c>
      <c r="D13170" s="21" t="s">
        <v>12112</v>
      </c>
      <c r="E13170" s="22">
        <v>1724.2680002616</v>
      </c>
      <c r="F13170" s="22">
        <f t="shared" si="622"/>
        <v>1896.6948002877602</v>
      </c>
      <c r="G13170" s="22">
        <f t="shared" si="623"/>
        <v>2241.5484003400802</v>
      </c>
    </row>
    <row r="13171" spans="1:7" ht="25.5" customHeight="1" thickTop="1" thickBot="1" x14ac:dyDescent="0.25">
      <c r="A13171" s="20" t="str">
        <f t="shared" si="621"/>
        <v>6311WARDERING</v>
      </c>
      <c r="B13171" s="37">
        <v>6311</v>
      </c>
      <c r="C13171" s="37" t="s">
        <v>12695</v>
      </c>
      <c r="D13171" s="38" t="s">
        <v>12112</v>
      </c>
      <c r="E13171" s="39">
        <v>1724.2680002616</v>
      </c>
      <c r="F13171" s="39">
        <f t="shared" si="622"/>
        <v>1896.6948002877602</v>
      </c>
      <c r="G13171" s="39">
        <f t="shared" si="623"/>
        <v>2241.5484003400802</v>
      </c>
    </row>
    <row r="13172" spans="1:7" ht="25.5" customHeight="1" thickTop="1" thickBot="1" x14ac:dyDescent="0.25">
      <c r="A13172" s="20" t="str">
        <f t="shared" si="621"/>
        <v>6311YORNANING</v>
      </c>
      <c r="B13172" s="20">
        <v>6311</v>
      </c>
      <c r="C13172" s="20" t="s">
        <v>12696</v>
      </c>
      <c r="D13172" s="21" t="s">
        <v>12112</v>
      </c>
      <c r="E13172" s="22">
        <v>1724.2680002616</v>
      </c>
      <c r="F13172" s="22">
        <f t="shared" si="622"/>
        <v>1896.6948002877602</v>
      </c>
      <c r="G13172" s="22">
        <f t="shared" si="623"/>
        <v>2241.5484003400802</v>
      </c>
    </row>
    <row r="13173" spans="1:7" ht="25.5" customHeight="1" thickTop="1" thickBot="1" x14ac:dyDescent="0.25">
      <c r="A13173" s="20" t="str">
        <f t="shared" si="621"/>
        <v>6312BOUNDAIN</v>
      </c>
      <c r="B13173" s="37">
        <v>6312</v>
      </c>
      <c r="C13173" s="37" t="s">
        <v>12697</v>
      </c>
      <c r="D13173" s="38" t="s">
        <v>12112</v>
      </c>
      <c r="E13173" s="39">
        <v>1001.56000012128</v>
      </c>
      <c r="F13173" s="39">
        <f t="shared" si="622"/>
        <v>1101.7160001334082</v>
      </c>
      <c r="G13173" s="39">
        <f t="shared" si="623"/>
        <v>1302.0280001576641</v>
      </c>
    </row>
    <row r="13174" spans="1:7" ht="25.5" customHeight="1" thickTop="1" thickBot="1" x14ac:dyDescent="0.25">
      <c r="A13174" s="20" t="str">
        <f t="shared" si="621"/>
        <v>6312DUMBERNING</v>
      </c>
      <c r="B13174" s="20">
        <v>6312</v>
      </c>
      <c r="C13174" s="20" t="s">
        <v>12698</v>
      </c>
      <c r="D13174" s="21" t="s">
        <v>12112</v>
      </c>
      <c r="E13174" s="22">
        <v>1001.56000012128</v>
      </c>
      <c r="F13174" s="22">
        <f t="shared" si="622"/>
        <v>1101.7160001334082</v>
      </c>
      <c r="G13174" s="22">
        <f t="shared" si="623"/>
        <v>1302.0280001576641</v>
      </c>
    </row>
    <row r="13175" spans="1:7" ht="25.5" customHeight="1" thickTop="1" thickBot="1" x14ac:dyDescent="0.25">
      <c r="A13175" s="20" t="str">
        <f t="shared" si="621"/>
        <v>6312HILLSIDE</v>
      </c>
      <c r="B13175" s="37">
        <v>6312</v>
      </c>
      <c r="C13175" s="37" t="s">
        <v>5258</v>
      </c>
      <c r="D13175" s="38" t="s">
        <v>12112</v>
      </c>
      <c r="E13175" s="39">
        <v>1001.56000012128</v>
      </c>
      <c r="F13175" s="39">
        <f t="shared" si="622"/>
        <v>1101.7160001334082</v>
      </c>
      <c r="G13175" s="39">
        <f t="shared" si="623"/>
        <v>1302.0280001576641</v>
      </c>
    </row>
    <row r="13176" spans="1:7" ht="25.5" customHeight="1" thickTop="1" thickBot="1" x14ac:dyDescent="0.25">
      <c r="A13176" s="20" t="str">
        <f t="shared" si="621"/>
        <v>6312MINIGIN</v>
      </c>
      <c r="B13176" s="20">
        <v>6312</v>
      </c>
      <c r="C13176" s="20" t="s">
        <v>12699</v>
      </c>
      <c r="D13176" s="21" t="s">
        <v>12112</v>
      </c>
      <c r="E13176" s="22">
        <v>1001.56000012128</v>
      </c>
      <c r="F13176" s="22">
        <f t="shared" si="622"/>
        <v>1101.7160001334082</v>
      </c>
      <c r="G13176" s="22">
        <f t="shared" si="623"/>
        <v>1302.0280001576641</v>
      </c>
    </row>
    <row r="13177" spans="1:7" ht="25.5" customHeight="1" thickTop="1" thickBot="1" x14ac:dyDescent="0.25">
      <c r="A13177" s="20" t="str">
        <f t="shared" si="621"/>
        <v>6312NARROGIN</v>
      </c>
      <c r="B13177" s="37">
        <v>6312</v>
      </c>
      <c r="C13177" s="37" t="s">
        <v>12700</v>
      </c>
      <c r="D13177" s="38" t="s">
        <v>12112</v>
      </c>
      <c r="E13177" s="39">
        <v>1001.56000012128</v>
      </c>
      <c r="F13177" s="39">
        <f t="shared" si="622"/>
        <v>1101.7160001334082</v>
      </c>
      <c r="G13177" s="39">
        <f t="shared" si="623"/>
        <v>1302.0280001576641</v>
      </c>
    </row>
    <row r="13178" spans="1:7" ht="25.5" customHeight="1" thickTop="1" thickBot="1" x14ac:dyDescent="0.25">
      <c r="A13178" s="20" t="str">
        <f t="shared" si="621"/>
        <v>6312NARROGIN VALLEY</v>
      </c>
      <c r="B13178" s="20">
        <v>6312</v>
      </c>
      <c r="C13178" s="20" t="s">
        <v>12701</v>
      </c>
      <c r="D13178" s="21" t="s">
        <v>12112</v>
      </c>
      <c r="E13178" s="22">
        <v>1001.56000012128</v>
      </c>
      <c r="F13178" s="22">
        <f t="shared" si="622"/>
        <v>1101.7160001334082</v>
      </c>
      <c r="G13178" s="22">
        <f t="shared" si="623"/>
        <v>1302.0280001576641</v>
      </c>
    </row>
    <row r="13179" spans="1:7" ht="25.5" customHeight="1" thickTop="1" thickBot="1" x14ac:dyDescent="0.25">
      <c r="A13179" s="20" t="str">
        <f t="shared" si="621"/>
        <v>6312NOMANS LAKE</v>
      </c>
      <c r="B13179" s="37">
        <v>6312</v>
      </c>
      <c r="C13179" s="37" t="s">
        <v>12702</v>
      </c>
      <c r="D13179" s="38" t="s">
        <v>12112</v>
      </c>
      <c r="E13179" s="39">
        <v>1001.56000012128</v>
      </c>
      <c r="F13179" s="39">
        <f t="shared" si="622"/>
        <v>1101.7160001334082</v>
      </c>
      <c r="G13179" s="39">
        <f t="shared" si="623"/>
        <v>1302.0280001576641</v>
      </c>
    </row>
    <row r="13180" spans="1:7" ht="25.5" customHeight="1" thickTop="1" thickBot="1" x14ac:dyDescent="0.25">
      <c r="A13180" s="20" t="str">
        <f t="shared" si="621"/>
        <v>6312TOOLIBIN</v>
      </c>
      <c r="B13180" s="20">
        <v>6312</v>
      </c>
      <c r="C13180" s="20" t="s">
        <v>12703</v>
      </c>
      <c r="D13180" s="21" t="s">
        <v>12112</v>
      </c>
      <c r="E13180" s="22">
        <v>1001.56000012128</v>
      </c>
      <c r="F13180" s="22">
        <f t="shared" si="622"/>
        <v>1101.7160001334082</v>
      </c>
      <c r="G13180" s="22">
        <f t="shared" si="623"/>
        <v>1302.0280001576641</v>
      </c>
    </row>
    <row r="13181" spans="1:7" ht="25.5" customHeight="1" thickTop="1" thickBot="1" x14ac:dyDescent="0.25">
      <c r="A13181" s="20" t="str">
        <f t="shared" si="621"/>
        <v>6312YILLIMINNING</v>
      </c>
      <c r="B13181" s="37">
        <v>6312</v>
      </c>
      <c r="C13181" s="37" t="s">
        <v>12704</v>
      </c>
      <c r="D13181" s="38" t="s">
        <v>12112</v>
      </c>
      <c r="E13181" s="39">
        <v>1001.56000012128</v>
      </c>
      <c r="F13181" s="39">
        <f t="shared" si="622"/>
        <v>1101.7160001334082</v>
      </c>
      <c r="G13181" s="39">
        <f t="shared" si="623"/>
        <v>1302.0280001576641</v>
      </c>
    </row>
    <row r="13182" spans="1:7" ht="25.5" customHeight="1" thickTop="1" thickBot="1" x14ac:dyDescent="0.25">
      <c r="A13182" s="20" t="str">
        <f t="shared" si="621"/>
        <v>6313HIGHBURY</v>
      </c>
      <c r="B13182" s="20">
        <v>6313</v>
      </c>
      <c r="C13182" s="20" t="s">
        <v>10619</v>
      </c>
      <c r="D13182" s="21" t="s">
        <v>12112</v>
      </c>
      <c r="E13182" s="22">
        <v>908.35399994147997</v>
      </c>
      <c r="F13182" s="22">
        <f t="shared" si="622"/>
        <v>999.1893999356281</v>
      </c>
      <c r="G13182" s="22">
        <f t="shared" si="623"/>
        <v>1180.860199923924</v>
      </c>
    </row>
    <row r="13183" spans="1:7" ht="25.5" customHeight="1" thickTop="1" thickBot="1" x14ac:dyDescent="0.25">
      <c r="A13183" s="20" t="str">
        <f t="shared" si="621"/>
        <v>6315ARTHUR RIVER</v>
      </c>
      <c r="B13183" s="37">
        <v>6315</v>
      </c>
      <c r="C13183" s="37" t="s">
        <v>12705</v>
      </c>
      <c r="D13183" s="38" t="s">
        <v>12112</v>
      </c>
      <c r="E13183" s="39">
        <v>797.28600014340009</v>
      </c>
      <c r="F13183" s="39">
        <f t="shared" si="622"/>
        <v>877.01460015774012</v>
      </c>
      <c r="G13183" s="39">
        <f t="shared" si="623"/>
        <v>1036.4718001864201</v>
      </c>
    </row>
    <row r="13184" spans="1:7" ht="25.5" customHeight="1" thickTop="1" thickBot="1" x14ac:dyDescent="0.25">
      <c r="A13184" s="20" t="str">
        <f t="shared" si="621"/>
        <v>6315BALLAYING</v>
      </c>
      <c r="B13184" s="20">
        <v>6315</v>
      </c>
      <c r="C13184" s="20" t="s">
        <v>12706</v>
      </c>
      <c r="D13184" s="21" t="s">
        <v>12112</v>
      </c>
      <c r="E13184" s="22">
        <v>797.28600014340009</v>
      </c>
      <c r="F13184" s="22">
        <f t="shared" si="622"/>
        <v>877.01460015774012</v>
      </c>
      <c r="G13184" s="22">
        <f t="shared" si="623"/>
        <v>1036.4718001864201</v>
      </c>
    </row>
    <row r="13185" spans="1:7" ht="25.5" customHeight="1" thickTop="1" thickBot="1" x14ac:dyDescent="0.25">
      <c r="A13185" s="20" t="str">
        <f t="shared" si="621"/>
        <v>6315CANCANNING</v>
      </c>
      <c r="B13185" s="37">
        <v>6315</v>
      </c>
      <c r="C13185" s="37" t="s">
        <v>12707</v>
      </c>
      <c r="D13185" s="38" t="s">
        <v>12112</v>
      </c>
      <c r="E13185" s="39">
        <v>797.28600014340009</v>
      </c>
      <c r="F13185" s="39">
        <f t="shared" si="622"/>
        <v>877.01460015774012</v>
      </c>
      <c r="G13185" s="39">
        <f t="shared" si="623"/>
        <v>1036.4718001864201</v>
      </c>
    </row>
    <row r="13186" spans="1:7" ht="25.5" customHeight="1" thickTop="1" thickBot="1" x14ac:dyDescent="0.25">
      <c r="A13186" s="20" t="str">
        <f t="shared" si="621"/>
        <v>6315COLLANILLING</v>
      </c>
      <c r="B13186" s="20">
        <v>6315</v>
      </c>
      <c r="C13186" s="20" t="s">
        <v>12708</v>
      </c>
      <c r="D13186" s="21" t="s">
        <v>12112</v>
      </c>
      <c r="E13186" s="22">
        <v>797.28600014340009</v>
      </c>
      <c r="F13186" s="22">
        <f t="shared" si="622"/>
        <v>877.01460015774012</v>
      </c>
      <c r="G13186" s="22">
        <f t="shared" si="623"/>
        <v>1036.4718001864201</v>
      </c>
    </row>
    <row r="13187" spans="1:7" ht="25.5" customHeight="1" thickTop="1" thickBot="1" x14ac:dyDescent="0.25">
      <c r="A13187" s="20" t="str">
        <f t="shared" si="621"/>
        <v>6315DONGOLOCKING</v>
      </c>
      <c r="B13187" s="37">
        <v>6315</v>
      </c>
      <c r="C13187" s="37" t="s">
        <v>12709</v>
      </c>
      <c r="D13187" s="38" t="s">
        <v>12112</v>
      </c>
      <c r="E13187" s="39">
        <v>797.28600014340009</v>
      </c>
      <c r="F13187" s="39">
        <f t="shared" si="622"/>
        <v>877.01460015774012</v>
      </c>
      <c r="G13187" s="39">
        <f t="shared" si="623"/>
        <v>1036.4718001864201</v>
      </c>
    </row>
    <row r="13188" spans="1:7" ht="25.5" customHeight="1" thickTop="1" thickBot="1" x14ac:dyDescent="0.25">
      <c r="A13188" s="20" t="str">
        <f t="shared" si="621"/>
        <v>6315GUNDARING</v>
      </c>
      <c r="B13188" s="20">
        <v>6315</v>
      </c>
      <c r="C13188" s="20" t="s">
        <v>12710</v>
      </c>
      <c r="D13188" s="21" t="s">
        <v>12112</v>
      </c>
      <c r="E13188" s="22">
        <v>797.28600014340009</v>
      </c>
      <c r="F13188" s="22">
        <f t="shared" si="622"/>
        <v>877.01460015774012</v>
      </c>
      <c r="G13188" s="22">
        <f t="shared" si="623"/>
        <v>1036.4718001864201</v>
      </c>
    </row>
    <row r="13189" spans="1:7" ht="25.5" customHeight="1" thickTop="1" thickBot="1" x14ac:dyDescent="0.25">
      <c r="A13189" s="20" t="str">
        <f t="shared" ref="A13189:A13252" si="624">CONCATENATE(B13189,C13189)</f>
        <v>6315JALORAN</v>
      </c>
      <c r="B13189" s="37">
        <v>6315</v>
      </c>
      <c r="C13189" s="37" t="s">
        <v>12711</v>
      </c>
      <c r="D13189" s="38" t="s">
        <v>12112</v>
      </c>
      <c r="E13189" s="39">
        <v>797.28600014340009</v>
      </c>
      <c r="F13189" s="39">
        <f t="shared" ref="F13189:F13252" si="625">1.1*E13189</f>
        <v>877.01460015774012</v>
      </c>
      <c r="G13189" s="39">
        <f t="shared" ref="G13189:G13252" si="626">1.3*E13189</f>
        <v>1036.4718001864201</v>
      </c>
    </row>
    <row r="13190" spans="1:7" ht="25.5" customHeight="1" thickTop="1" thickBot="1" x14ac:dyDescent="0.25">
      <c r="A13190" s="20" t="str">
        <f t="shared" si="624"/>
        <v>6315LIME LAKE</v>
      </c>
      <c r="B13190" s="20">
        <v>6315</v>
      </c>
      <c r="C13190" s="20" t="s">
        <v>12712</v>
      </c>
      <c r="D13190" s="21" t="s">
        <v>12112</v>
      </c>
      <c r="E13190" s="22">
        <v>797.28600014340009</v>
      </c>
      <c r="F13190" s="22">
        <f t="shared" si="625"/>
        <v>877.01460015774012</v>
      </c>
      <c r="G13190" s="22">
        <f t="shared" si="626"/>
        <v>1036.4718001864201</v>
      </c>
    </row>
    <row r="13191" spans="1:7" ht="25.5" customHeight="1" thickTop="1" thickBot="1" x14ac:dyDescent="0.25">
      <c r="A13191" s="20" t="str">
        <f t="shared" si="624"/>
        <v>6315MINDING</v>
      </c>
      <c r="B13191" s="37">
        <v>6315</v>
      </c>
      <c r="C13191" s="37" t="s">
        <v>12713</v>
      </c>
      <c r="D13191" s="38" t="s">
        <v>12112</v>
      </c>
      <c r="E13191" s="39">
        <v>797.28600014340009</v>
      </c>
      <c r="F13191" s="39">
        <f t="shared" si="625"/>
        <v>877.01460015774012</v>
      </c>
      <c r="G13191" s="39">
        <f t="shared" si="626"/>
        <v>1036.4718001864201</v>
      </c>
    </row>
    <row r="13192" spans="1:7" ht="25.5" customHeight="1" thickTop="1" thickBot="1" x14ac:dyDescent="0.25">
      <c r="A13192" s="20" t="str">
        <f t="shared" si="624"/>
        <v>6315PIESSEVILLE</v>
      </c>
      <c r="B13192" s="20">
        <v>6315</v>
      </c>
      <c r="C13192" s="20" t="s">
        <v>12714</v>
      </c>
      <c r="D13192" s="21" t="s">
        <v>12112</v>
      </c>
      <c r="E13192" s="22">
        <v>797.28600014340009</v>
      </c>
      <c r="F13192" s="22">
        <f t="shared" si="625"/>
        <v>877.01460015774012</v>
      </c>
      <c r="G13192" s="22">
        <f t="shared" si="626"/>
        <v>1036.4718001864201</v>
      </c>
    </row>
    <row r="13193" spans="1:7" ht="25.5" customHeight="1" thickTop="1" thickBot="1" x14ac:dyDescent="0.25">
      <c r="A13193" s="20" t="str">
        <f t="shared" si="624"/>
        <v>6315WAGIN</v>
      </c>
      <c r="B13193" s="37">
        <v>6315</v>
      </c>
      <c r="C13193" s="37" t="s">
        <v>12715</v>
      </c>
      <c r="D13193" s="38" t="s">
        <v>12112</v>
      </c>
      <c r="E13193" s="39">
        <v>797.28600014340009</v>
      </c>
      <c r="F13193" s="39">
        <f t="shared" si="625"/>
        <v>877.01460015774012</v>
      </c>
      <c r="G13193" s="39">
        <f t="shared" si="626"/>
        <v>1036.4718001864201</v>
      </c>
    </row>
    <row r="13194" spans="1:7" ht="25.5" customHeight="1" thickTop="1" thickBot="1" x14ac:dyDescent="0.25">
      <c r="A13194" s="20" t="str">
        <f t="shared" si="624"/>
        <v>6315WEDGECARRUP</v>
      </c>
      <c r="B13194" s="20">
        <v>6315</v>
      </c>
      <c r="C13194" s="20" t="s">
        <v>12716</v>
      </c>
      <c r="D13194" s="21" t="s">
        <v>12112</v>
      </c>
      <c r="E13194" s="22">
        <v>797.28600014340009</v>
      </c>
      <c r="F13194" s="22">
        <f t="shared" si="625"/>
        <v>877.01460015774012</v>
      </c>
      <c r="G13194" s="22">
        <f t="shared" si="626"/>
        <v>1036.4718001864201</v>
      </c>
    </row>
    <row r="13195" spans="1:7" ht="25.5" customHeight="1" thickTop="1" thickBot="1" x14ac:dyDescent="0.25">
      <c r="A13195" s="20" t="str">
        <f t="shared" si="624"/>
        <v>6316BOYERINE</v>
      </c>
      <c r="B13195" s="37">
        <v>6316</v>
      </c>
      <c r="C13195" s="37" t="s">
        <v>12717</v>
      </c>
      <c r="D13195" s="38" t="s">
        <v>12112</v>
      </c>
      <c r="E13195" s="39">
        <v>1146.9558790482001</v>
      </c>
      <c r="F13195" s="39">
        <f t="shared" si="625"/>
        <v>1261.6514669530202</v>
      </c>
      <c r="G13195" s="39">
        <f t="shared" si="626"/>
        <v>1491.0426427626603</v>
      </c>
    </row>
    <row r="13196" spans="1:7" ht="25.5" customHeight="1" thickTop="1" thickBot="1" x14ac:dyDescent="0.25">
      <c r="A13196" s="20" t="str">
        <f t="shared" si="624"/>
        <v>6316CARTMETICUP</v>
      </c>
      <c r="B13196" s="20">
        <v>6316</v>
      </c>
      <c r="C13196" s="20" t="s">
        <v>12718</v>
      </c>
      <c r="D13196" s="21" t="s">
        <v>12112</v>
      </c>
      <c r="E13196" s="22">
        <v>1146.9558790482001</v>
      </c>
      <c r="F13196" s="22">
        <f t="shared" si="625"/>
        <v>1261.6514669530202</v>
      </c>
      <c r="G13196" s="22">
        <f t="shared" si="626"/>
        <v>1491.0426427626603</v>
      </c>
    </row>
    <row r="13197" spans="1:7" ht="25.5" customHeight="1" thickTop="1" thickBot="1" x14ac:dyDescent="0.25">
      <c r="A13197" s="20" t="str">
        <f t="shared" si="624"/>
        <v>6316GLENCOE</v>
      </c>
      <c r="B13197" s="37">
        <v>6316</v>
      </c>
      <c r="C13197" s="37" t="s">
        <v>2080</v>
      </c>
      <c r="D13197" s="38" t="s">
        <v>12112</v>
      </c>
      <c r="E13197" s="39">
        <v>1146.9558790482001</v>
      </c>
      <c r="F13197" s="39">
        <f t="shared" si="625"/>
        <v>1261.6514669530202</v>
      </c>
      <c r="G13197" s="39">
        <f t="shared" si="626"/>
        <v>1491.0426427626603</v>
      </c>
    </row>
    <row r="13198" spans="1:7" ht="25.5" customHeight="1" thickTop="1" thickBot="1" x14ac:dyDescent="0.25">
      <c r="A13198" s="20" t="str">
        <f t="shared" si="624"/>
        <v>6316KENMARE</v>
      </c>
      <c r="B13198" s="20">
        <v>6316</v>
      </c>
      <c r="C13198" s="20" t="s">
        <v>6189</v>
      </c>
      <c r="D13198" s="21" t="s">
        <v>12112</v>
      </c>
      <c r="E13198" s="22">
        <v>1146.9558790482001</v>
      </c>
      <c r="F13198" s="22">
        <f t="shared" si="625"/>
        <v>1261.6514669530202</v>
      </c>
      <c r="G13198" s="22">
        <f t="shared" si="626"/>
        <v>1491.0426427626603</v>
      </c>
    </row>
    <row r="13199" spans="1:7" ht="25.5" customHeight="1" thickTop="1" thickBot="1" x14ac:dyDescent="0.25">
      <c r="A13199" s="20" t="str">
        <f t="shared" si="624"/>
        <v>6316WESTWOOD</v>
      </c>
      <c r="B13199" s="37">
        <v>6316</v>
      </c>
      <c r="C13199" s="37" t="s">
        <v>4399</v>
      </c>
      <c r="D13199" s="38" t="s">
        <v>12112</v>
      </c>
      <c r="E13199" s="39">
        <v>1146.9558790482001</v>
      </c>
      <c r="F13199" s="39">
        <f t="shared" si="625"/>
        <v>1261.6514669530202</v>
      </c>
      <c r="G13199" s="39">
        <f t="shared" si="626"/>
        <v>1491.0426427626603</v>
      </c>
    </row>
    <row r="13200" spans="1:7" ht="25.5" customHeight="1" thickTop="1" thickBot="1" x14ac:dyDescent="0.25">
      <c r="A13200" s="20" t="str">
        <f t="shared" si="624"/>
        <v>6316WOODANILLING</v>
      </c>
      <c r="B13200" s="20">
        <v>6316</v>
      </c>
      <c r="C13200" s="20" t="s">
        <v>12719</v>
      </c>
      <c r="D13200" s="21" t="s">
        <v>12112</v>
      </c>
      <c r="E13200" s="22">
        <v>1146.9558790482001</v>
      </c>
      <c r="F13200" s="22">
        <f t="shared" si="625"/>
        <v>1261.6514669530202</v>
      </c>
      <c r="G13200" s="22">
        <f t="shared" si="626"/>
        <v>1491.0426427626603</v>
      </c>
    </row>
    <row r="13201" spans="1:7" ht="25.5" customHeight="1" thickTop="1" thickBot="1" x14ac:dyDescent="0.25">
      <c r="A13201" s="20" t="str">
        <f t="shared" si="624"/>
        <v>6317BADGEBUP</v>
      </c>
      <c r="B13201" s="37">
        <v>6317</v>
      </c>
      <c r="C13201" s="37" t="s">
        <v>12720</v>
      </c>
      <c r="D13201" s="38" t="s">
        <v>12112</v>
      </c>
      <c r="E13201" s="39">
        <v>894.36</v>
      </c>
      <c r="F13201" s="39">
        <f t="shared" si="625"/>
        <v>983.79600000000005</v>
      </c>
      <c r="G13201" s="39">
        <f t="shared" si="626"/>
        <v>1162.6680000000001</v>
      </c>
    </row>
    <row r="13202" spans="1:7" ht="25.5" customHeight="1" thickTop="1" thickBot="1" x14ac:dyDescent="0.25">
      <c r="A13202" s="20" t="str">
        <f t="shared" si="624"/>
        <v>6317BULLOCK HILLS</v>
      </c>
      <c r="B13202" s="20">
        <v>6317</v>
      </c>
      <c r="C13202" s="20" t="s">
        <v>12721</v>
      </c>
      <c r="D13202" s="21" t="s">
        <v>12112</v>
      </c>
      <c r="E13202" s="22">
        <v>894.36</v>
      </c>
      <c r="F13202" s="22">
        <f t="shared" si="625"/>
        <v>983.79600000000005</v>
      </c>
      <c r="G13202" s="22">
        <f t="shared" si="626"/>
        <v>1162.6680000000001</v>
      </c>
    </row>
    <row r="13203" spans="1:7" ht="25.5" customHeight="1" thickTop="1" thickBot="1" x14ac:dyDescent="0.25">
      <c r="A13203" s="20" t="str">
        <f t="shared" si="624"/>
        <v>6317CARROLUP</v>
      </c>
      <c r="B13203" s="37">
        <v>6317</v>
      </c>
      <c r="C13203" s="37" t="s">
        <v>12722</v>
      </c>
      <c r="D13203" s="38" t="s">
        <v>12112</v>
      </c>
      <c r="E13203" s="39">
        <v>894.36</v>
      </c>
      <c r="F13203" s="39">
        <f t="shared" si="625"/>
        <v>983.79600000000005</v>
      </c>
      <c r="G13203" s="39">
        <f t="shared" si="626"/>
        <v>1162.6680000000001</v>
      </c>
    </row>
    <row r="13204" spans="1:7" ht="25.5" customHeight="1" thickTop="1" thickBot="1" x14ac:dyDescent="0.25">
      <c r="A13204" s="20" t="str">
        <f t="shared" si="624"/>
        <v>6317COBLININE</v>
      </c>
      <c r="B13204" s="20">
        <v>6317</v>
      </c>
      <c r="C13204" s="20" t="s">
        <v>12723</v>
      </c>
      <c r="D13204" s="21" t="s">
        <v>12112</v>
      </c>
      <c r="E13204" s="22">
        <v>894.36</v>
      </c>
      <c r="F13204" s="22">
        <f t="shared" si="625"/>
        <v>983.79600000000005</v>
      </c>
      <c r="G13204" s="22">
        <f t="shared" si="626"/>
        <v>1162.6680000000001</v>
      </c>
    </row>
    <row r="13205" spans="1:7" ht="25.5" customHeight="1" thickTop="1" thickBot="1" x14ac:dyDescent="0.25">
      <c r="A13205" s="20" t="str">
        <f t="shared" si="624"/>
        <v>6317COYRECUP</v>
      </c>
      <c r="B13205" s="37">
        <v>6317</v>
      </c>
      <c r="C13205" s="37" t="s">
        <v>12724</v>
      </c>
      <c r="D13205" s="38" t="s">
        <v>12112</v>
      </c>
      <c r="E13205" s="39">
        <v>894.36</v>
      </c>
      <c r="F13205" s="39">
        <f t="shared" si="625"/>
        <v>983.79600000000005</v>
      </c>
      <c r="G13205" s="39">
        <f t="shared" si="626"/>
        <v>1162.6680000000001</v>
      </c>
    </row>
    <row r="13206" spans="1:7" ht="25.5" customHeight="1" thickTop="1" thickBot="1" x14ac:dyDescent="0.25">
      <c r="A13206" s="20" t="str">
        <f t="shared" si="624"/>
        <v>6317DATATINE</v>
      </c>
      <c r="B13206" s="20">
        <v>6317</v>
      </c>
      <c r="C13206" s="20" t="s">
        <v>12725</v>
      </c>
      <c r="D13206" s="21" t="s">
        <v>12112</v>
      </c>
      <c r="E13206" s="22">
        <v>894.36</v>
      </c>
      <c r="F13206" s="22">
        <f t="shared" si="625"/>
        <v>983.79600000000005</v>
      </c>
      <c r="G13206" s="22">
        <f t="shared" si="626"/>
        <v>1162.6680000000001</v>
      </c>
    </row>
    <row r="13207" spans="1:7" ht="25.5" customHeight="1" thickTop="1" thickBot="1" x14ac:dyDescent="0.25">
      <c r="A13207" s="20" t="str">
        <f t="shared" si="624"/>
        <v>6317EWLYAMARTUP</v>
      </c>
      <c r="B13207" s="37">
        <v>6317</v>
      </c>
      <c r="C13207" s="37" t="s">
        <v>12726</v>
      </c>
      <c r="D13207" s="38" t="s">
        <v>12112</v>
      </c>
      <c r="E13207" s="39">
        <v>894.36</v>
      </c>
      <c r="F13207" s="39">
        <f t="shared" si="625"/>
        <v>983.79600000000005</v>
      </c>
      <c r="G13207" s="39">
        <f t="shared" si="626"/>
        <v>1162.6680000000001</v>
      </c>
    </row>
    <row r="13208" spans="1:7" ht="25.5" customHeight="1" thickTop="1" thickBot="1" x14ac:dyDescent="0.25">
      <c r="A13208" s="20" t="str">
        <f t="shared" si="624"/>
        <v>6317KATANNING</v>
      </c>
      <c r="B13208" s="20">
        <v>6317</v>
      </c>
      <c r="C13208" s="20" t="s">
        <v>12727</v>
      </c>
      <c r="D13208" s="21" t="s">
        <v>12112</v>
      </c>
      <c r="E13208" s="22">
        <v>894.36</v>
      </c>
      <c r="F13208" s="22">
        <f t="shared" si="625"/>
        <v>983.79600000000005</v>
      </c>
      <c r="G13208" s="22">
        <f t="shared" si="626"/>
        <v>1162.6680000000001</v>
      </c>
    </row>
    <row r="13209" spans="1:7" ht="25.5" customHeight="1" thickTop="1" thickBot="1" x14ac:dyDescent="0.25">
      <c r="A13209" s="20" t="str">
        <f t="shared" si="624"/>
        <v>6317MARRACOONDA</v>
      </c>
      <c r="B13209" s="37">
        <v>6317</v>
      </c>
      <c r="C13209" s="37" t="s">
        <v>12728</v>
      </c>
      <c r="D13209" s="38" t="s">
        <v>12112</v>
      </c>
      <c r="E13209" s="39">
        <v>894.36</v>
      </c>
      <c r="F13209" s="39">
        <f t="shared" si="625"/>
        <v>983.79600000000005</v>
      </c>
      <c r="G13209" s="39">
        <f t="shared" si="626"/>
        <v>1162.6680000000001</v>
      </c>
    </row>
    <row r="13210" spans="1:7" ht="25.5" customHeight="1" thickTop="1" thickBot="1" x14ac:dyDescent="0.25">
      <c r="A13210" s="20" t="str">
        <f t="shared" si="624"/>
        <v>6317MOOJEBING</v>
      </c>
      <c r="B13210" s="20">
        <v>6317</v>
      </c>
      <c r="C13210" s="20" t="s">
        <v>12729</v>
      </c>
      <c r="D13210" s="21" t="s">
        <v>12112</v>
      </c>
      <c r="E13210" s="22">
        <v>894.36</v>
      </c>
      <c r="F13210" s="22">
        <f t="shared" si="625"/>
        <v>983.79600000000005</v>
      </c>
      <c r="G13210" s="22">
        <f t="shared" si="626"/>
        <v>1162.6680000000001</v>
      </c>
    </row>
    <row r="13211" spans="1:7" ht="25.5" customHeight="1" thickTop="1" thickBot="1" x14ac:dyDescent="0.25">
      <c r="A13211" s="20" t="str">
        <f t="shared" si="624"/>
        <v>6317MURDONG</v>
      </c>
      <c r="B13211" s="37">
        <v>6317</v>
      </c>
      <c r="C13211" s="37" t="s">
        <v>12730</v>
      </c>
      <c r="D13211" s="38" t="s">
        <v>12112</v>
      </c>
      <c r="E13211" s="39">
        <v>894.36</v>
      </c>
      <c r="F13211" s="39">
        <f t="shared" si="625"/>
        <v>983.79600000000005</v>
      </c>
      <c r="G13211" s="39">
        <f t="shared" si="626"/>
        <v>1162.6680000000001</v>
      </c>
    </row>
    <row r="13212" spans="1:7" ht="25.5" customHeight="1" thickTop="1" thickBot="1" x14ac:dyDescent="0.25">
      <c r="A13212" s="20" t="str">
        <f t="shared" si="624"/>
        <v>6317PINWERNYING</v>
      </c>
      <c r="B13212" s="20">
        <v>6317</v>
      </c>
      <c r="C13212" s="20" t="s">
        <v>12731</v>
      </c>
      <c r="D13212" s="21" t="s">
        <v>12112</v>
      </c>
      <c r="E13212" s="22">
        <v>894.36</v>
      </c>
      <c r="F13212" s="22">
        <f t="shared" si="625"/>
        <v>983.79600000000005</v>
      </c>
      <c r="G13212" s="22">
        <f t="shared" si="626"/>
        <v>1162.6680000000001</v>
      </c>
    </row>
    <row r="13213" spans="1:7" ht="25.5" customHeight="1" thickTop="1" thickBot="1" x14ac:dyDescent="0.25">
      <c r="A13213" s="20" t="str">
        <f t="shared" si="624"/>
        <v>6317SOUTH DATATINE</v>
      </c>
      <c r="B13213" s="37">
        <v>6317</v>
      </c>
      <c r="C13213" s="37" t="s">
        <v>12732</v>
      </c>
      <c r="D13213" s="38" t="s">
        <v>12112</v>
      </c>
      <c r="E13213" s="39">
        <v>894.36</v>
      </c>
      <c r="F13213" s="39">
        <f t="shared" si="625"/>
        <v>983.79600000000005</v>
      </c>
      <c r="G13213" s="39">
        <f t="shared" si="626"/>
        <v>1162.6680000000001</v>
      </c>
    </row>
    <row r="13214" spans="1:7" ht="25.5" customHeight="1" thickTop="1" thickBot="1" x14ac:dyDescent="0.25">
      <c r="A13214" s="20" t="str">
        <f t="shared" si="624"/>
        <v>6317SOUTH GLENCOE</v>
      </c>
      <c r="B13214" s="20">
        <v>6317</v>
      </c>
      <c r="C13214" s="20" t="s">
        <v>12733</v>
      </c>
      <c r="D13214" s="21" t="s">
        <v>12112</v>
      </c>
      <c r="E13214" s="22">
        <v>894.36</v>
      </c>
      <c r="F13214" s="22">
        <f t="shared" si="625"/>
        <v>983.79600000000005</v>
      </c>
      <c r="G13214" s="22">
        <f t="shared" si="626"/>
        <v>1162.6680000000001</v>
      </c>
    </row>
    <row r="13215" spans="1:7" ht="25.5" customHeight="1" thickTop="1" thickBot="1" x14ac:dyDescent="0.25">
      <c r="A13215" s="20" t="str">
        <f t="shared" si="624"/>
        <v>6318BROOMEHILL EAST</v>
      </c>
      <c r="B13215" s="37">
        <v>6318</v>
      </c>
      <c r="C13215" s="37" t="s">
        <v>12734</v>
      </c>
      <c r="D13215" s="38" t="s">
        <v>12112</v>
      </c>
      <c r="E13215" s="39">
        <v>1146.9558790482001</v>
      </c>
      <c r="F13215" s="39">
        <f t="shared" si="625"/>
        <v>1261.6514669530202</v>
      </c>
      <c r="G13215" s="39">
        <f t="shared" si="626"/>
        <v>1491.0426427626603</v>
      </c>
    </row>
    <row r="13216" spans="1:7" ht="25.5" customHeight="1" thickTop="1" thickBot="1" x14ac:dyDescent="0.25">
      <c r="A13216" s="20" t="str">
        <f t="shared" si="624"/>
        <v>6318BROOMEHILL VILLAGE</v>
      </c>
      <c r="B13216" s="20">
        <v>6318</v>
      </c>
      <c r="C13216" s="20" t="s">
        <v>12735</v>
      </c>
      <c r="D13216" s="21" t="s">
        <v>12112</v>
      </c>
      <c r="E13216" s="22">
        <v>1146.9558790482001</v>
      </c>
      <c r="F13216" s="22">
        <f t="shared" si="625"/>
        <v>1261.6514669530202</v>
      </c>
      <c r="G13216" s="22">
        <f t="shared" si="626"/>
        <v>1491.0426427626603</v>
      </c>
    </row>
    <row r="13217" spans="1:7" ht="25.5" customHeight="1" thickTop="1" thickBot="1" x14ac:dyDescent="0.25">
      <c r="A13217" s="20" t="str">
        <f t="shared" si="624"/>
        <v>6318BROOMEHILL WEST</v>
      </c>
      <c r="B13217" s="37">
        <v>6318</v>
      </c>
      <c r="C13217" s="37" t="s">
        <v>12736</v>
      </c>
      <c r="D13217" s="38" t="s">
        <v>12112</v>
      </c>
      <c r="E13217" s="39">
        <v>1146.9558790482001</v>
      </c>
      <c r="F13217" s="39">
        <f t="shared" si="625"/>
        <v>1261.6514669530202</v>
      </c>
      <c r="G13217" s="39">
        <f t="shared" si="626"/>
        <v>1491.0426427626603</v>
      </c>
    </row>
    <row r="13218" spans="1:7" ht="25.5" customHeight="1" thickTop="1" thickBot="1" x14ac:dyDescent="0.25">
      <c r="A13218" s="20" t="str">
        <f t="shared" si="624"/>
        <v>6320BOBALONG</v>
      </c>
      <c r="B13218" s="20">
        <v>6320</v>
      </c>
      <c r="C13218" s="20" t="s">
        <v>12737</v>
      </c>
      <c r="D13218" s="21" t="s">
        <v>12112</v>
      </c>
      <c r="E13218" s="22">
        <v>999.13600011479991</v>
      </c>
      <c r="F13218" s="22">
        <f t="shared" si="625"/>
        <v>1099.04960012628</v>
      </c>
      <c r="G13218" s="22">
        <f t="shared" si="626"/>
        <v>1298.8768001492399</v>
      </c>
    </row>
    <row r="13219" spans="1:7" ht="25.5" customHeight="1" thickTop="1" thickBot="1" x14ac:dyDescent="0.25">
      <c r="A13219" s="20" t="str">
        <f t="shared" si="624"/>
        <v>6320BORDERDALE</v>
      </c>
      <c r="B13219" s="37">
        <v>6320</v>
      </c>
      <c r="C13219" s="37" t="s">
        <v>12738</v>
      </c>
      <c r="D13219" s="38" t="s">
        <v>12112</v>
      </c>
      <c r="E13219" s="39">
        <v>999.13600011479991</v>
      </c>
      <c r="F13219" s="39">
        <f t="shared" si="625"/>
        <v>1099.04960012628</v>
      </c>
      <c r="G13219" s="39">
        <f t="shared" si="626"/>
        <v>1298.8768001492399</v>
      </c>
    </row>
    <row r="13220" spans="1:7" ht="25.5" customHeight="1" thickTop="1" thickBot="1" x14ac:dyDescent="0.25">
      <c r="A13220" s="20" t="str">
        <f t="shared" si="624"/>
        <v>6320DARTNALL</v>
      </c>
      <c r="B13220" s="20">
        <v>6320</v>
      </c>
      <c r="C13220" s="20" t="s">
        <v>12739</v>
      </c>
      <c r="D13220" s="21" t="s">
        <v>12112</v>
      </c>
      <c r="E13220" s="22">
        <v>999.13600011479991</v>
      </c>
      <c r="F13220" s="22">
        <f t="shared" si="625"/>
        <v>1099.04960012628</v>
      </c>
      <c r="G13220" s="22">
        <f t="shared" si="626"/>
        <v>1298.8768001492399</v>
      </c>
    </row>
    <row r="13221" spans="1:7" ht="25.5" customHeight="1" thickTop="1" thickBot="1" x14ac:dyDescent="0.25">
      <c r="A13221" s="20" t="str">
        <f t="shared" si="624"/>
        <v>6320LAKE TOOLBRUNUP</v>
      </c>
      <c r="B13221" s="37">
        <v>6320</v>
      </c>
      <c r="C13221" s="37" t="s">
        <v>12740</v>
      </c>
      <c r="D13221" s="38" t="s">
        <v>12112</v>
      </c>
      <c r="E13221" s="39">
        <v>999.13600011479991</v>
      </c>
      <c r="F13221" s="39">
        <f t="shared" si="625"/>
        <v>1099.04960012628</v>
      </c>
      <c r="G13221" s="39">
        <f t="shared" si="626"/>
        <v>1298.8768001492399</v>
      </c>
    </row>
    <row r="13222" spans="1:7" ht="25.5" customHeight="1" thickTop="1" thickBot="1" x14ac:dyDescent="0.25">
      <c r="A13222" s="20" t="str">
        <f t="shared" si="624"/>
        <v>6320MOONIES HILL</v>
      </c>
      <c r="B13222" s="20">
        <v>6320</v>
      </c>
      <c r="C13222" s="20" t="s">
        <v>12741</v>
      </c>
      <c r="D13222" s="21" t="s">
        <v>12112</v>
      </c>
      <c r="E13222" s="22">
        <v>999.13600011479991</v>
      </c>
      <c r="F13222" s="22">
        <f t="shared" si="625"/>
        <v>1099.04960012628</v>
      </c>
      <c r="G13222" s="22">
        <f t="shared" si="626"/>
        <v>1298.8768001492399</v>
      </c>
    </row>
    <row r="13223" spans="1:7" ht="25.5" customHeight="1" thickTop="1" thickBot="1" x14ac:dyDescent="0.25">
      <c r="A13223" s="20" t="str">
        <f t="shared" si="624"/>
        <v>6320TAMBELLUP</v>
      </c>
      <c r="B13223" s="37">
        <v>6320</v>
      </c>
      <c r="C13223" s="37" t="s">
        <v>12742</v>
      </c>
      <c r="D13223" s="38" t="s">
        <v>12112</v>
      </c>
      <c r="E13223" s="39">
        <v>999.13600011479991</v>
      </c>
      <c r="F13223" s="39">
        <f t="shared" si="625"/>
        <v>1099.04960012628</v>
      </c>
      <c r="G13223" s="39">
        <f t="shared" si="626"/>
        <v>1298.8768001492399</v>
      </c>
    </row>
    <row r="13224" spans="1:7" ht="25.5" customHeight="1" thickTop="1" thickBot="1" x14ac:dyDescent="0.25">
      <c r="A13224" s="20" t="str">
        <f t="shared" si="624"/>
        <v>6320WANSBROUGH</v>
      </c>
      <c r="B13224" s="20">
        <v>6320</v>
      </c>
      <c r="C13224" s="20" t="s">
        <v>12743</v>
      </c>
      <c r="D13224" s="21" t="s">
        <v>12112</v>
      </c>
      <c r="E13224" s="22">
        <v>999.13600011479991</v>
      </c>
      <c r="F13224" s="22">
        <f t="shared" si="625"/>
        <v>1099.04960012628</v>
      </c>
      <c r="G13224" s="22">
        <f t="shared" si="626"/>
        <v>1298.8768001492399</v>
      </c>
    </row>
    <row r="13225" spans="1:7" ht="25.5" customHeight="1" thickTop="1" thickBot="1" x14ac:dyDescent="0.25">
      <c r="A13225" s="20" t="str">
        <f t="shared" si="624"/>
        <v>6321CRANBROOK</v>
      </c>
      <c r="B13225" s="37">
        <v>6321</v>
      </c>
      <c r="C13225" s="37" t="s">
        <v>10169</v>
      </c>
      <c r="D13225" s="38" t="s">
        <v>12112</v>
      </c>
      <c r="E13225" s="39">
        <v>894.36</v>
      </c>
      <c r="F13225" s="39">
        <f t="shared" si="625"/>
        <v>983.79600000000005</v>
      </c>
      <c r="G13225" s="39">
        <f t="shared" si="626"/>
        <v>1162.6680000000001</v>
      </c>
    </row>
    <row r="13226" spans="1:7" ht="25.5" customHeight="1" thickTop="1" thickBot="1" x14ac:dyDescent="0.25">
      <c r="A13226" s="20" t="str">
        <f t="shared" si="624"/>
        <v>6322TENTERDEN</v>
      </c>
      <c r="B13226" s="20">
        <v>6322</v>
      </c>
      <c r="C13226" s="20" t="s">
        <v>2089</v>
      </c>
      <c r="D13226" s="21" t="s">
        <v>12112</v>
      </c>
      <c r="E13226" s="22">
        <v>1243.7899999261201</v>
      </c>
      <c r="F13226" s="22">
        <f t="shared" si="625"/>
        <v>1368.1689999187322</v>
      </c>
      <c r="G13226" s="22">
        <f t="shared" si="626"/>
        <v>1616.9269999039561</v>
      </c>
    </row>
    <row r="13227" spans="1:7" ht="25.5" customHeight="1" thickTop="1" thickBot="1" x14ac:dyDescent="0.25">
      <c r="A13227" s="20" t="str">
        <f t="shared" si="624"/>
        <v>6323KENDENUP</v>
      </c>
      <c r="B13227" s="37">
        <v>6323</v>
      </c>
      <c r="C13227" s="37" t="s">
        <v>12744</v>
      </c>
      <c r="D13227" s="38" t="s">
        <v>12112</v>
      </c>
      <c r="E13227" s="39">
        <v>968.83999961172003</v>
      </c>
      <c r="F13227" s="39">
        <f t="shared" si="625"/>
        <v>1065.7239995728921</v>
      </c>
      <c r="G13227" s="39">
        <f t="shared" si="626"/>
        <v>1259.4919994952361</v>
      </c>
    </row>
    <row r="13228" spans="1:7" ht="25.5" customHeight="1" thickTop="1" thickBot="1" x14ac:dyDescent="0.25">
      <c r="A13228" s="20" t="str">
        <f t="shared" si="624"/>
        <v>6324DENBARKER</v>
      </c>
      <c r="B13228" s="20">
        <v>6324</v>
      </c>
      <c r="C13228" s="20" t="s">
        <v>12745</v>
      </c>
      <c r="D13228" s="21" t="s">
        <v>12112</v>
      </c>
      <c r="E13228" s="22">
        <v>926.63200038144009</v>
      </c>
      <c r="F13228" s="22">
        <f t="shared" si="625"/>
        <v>1019.2952004195841</v>
      </c>
      <c r="G13228" s="22">
        <f t="shared" si="626"/>
        <v>1204.6216004958721</v>
      </c>
    </row>
    <row r="13229" spans="1:7" ht="25.5" customHeight="1" thickTop="1" thickBot="1" x14ac:dyDescent="0.25">
      <c r="A13229" s="20" t="str">
        <f t="shared" si="624"/>
        <v>6324FOREST HILL</v>
      </c>
      <c r="B13229" s="37">
        <v>6324</v>
      </c>
      <c r="C13229" s="37" t="s">
        <v>4150</v>
      </c>
      <c r="D13229" s="38" t="s">
        <v>12112</v>
      </c>
      <c r="E13229" s="39">
        <v>926.63200038144009</v>
      </c>
      <c r="F13229" s="39">
        <f t="shared" si="625"/>
        <v>1019.2952004195841</v>
      </c>
      <c r="G13229" s="39">
        <f t="shared" si="626"/>
        <v>1204.6216004958721</v>
      </c>
    </row>
    <row r="13230" spans="1:7" ht="25.5" customHeight="1" thickTop="1" thickBot="1" x14ac:dyDescent="0.25">
      <c r="A13230" s="20" t="str">
        <f t="shared" si="624"/>
        <v>6324MOUNT BARKER</v>
      </c>
      <c r="B13230" s="20">
        <v>6324</v>
      </c>
      <c r="C13230" s="20" t="s">
        <v>11155</v>
      </c>
      <c r="D13230" s="21" t="s">
        <v>12112</v>
      </c>
      <c r="E13230" s="22">
        <v>926.63200038144009</v>
      </c>
      <c r="F13230" s="22">
        <f t="shared" si="625"/>
        <v>1019.2952004195841</v>
      </c>
      <c r="G13230" s="22">
        <f t="shared" si="626"/>
        <v>1204.6216004958721</v>
      </c>
    </row>
    <row r="13231" spans="1:7" ht="25.5" customHeight="1" thickTop="1" thickBot="1" x14ac:dyDescent="0.25">
      <c r="A13231" s="20" t="str">
        <f t="shared" si="624"/>
        <v>6324PERILLUP</v>
      </c>
      <c r="B13231" s="37">
        <v>6324</v>
      </c>
      <c r="C13231" s="37" t="s">
        <v>12746</v>
      </c>
      <c r="D13231" s="38" t="s">
        <v>12112</v>
      </c>
      <c r="E13231" s="39">
        <v>926.63200038144009</v>
      </c>
      <c r="F13231" s="39">
        <f t="shared" si="625"/>
        <v>1019.2952004195841</v>
      </c>
      <c r="G13231" s="39">
        <f t="shared" si="626"/>
        <v>1204.6216004958721</v>
      </c>
    </row>
    <row r="13232" spans="1:7" ht="25.5" customHeight="1" thickTop="1" thickBot="1" x14ac:dyDescent="0.25">
      <c r="A13232" s="20" t="str">
        <f t="shared" si="624"/>
        <v>6324PORONGURUP</v>
      </c>
      <c r="B13232" s="20">
        <v>6324</v>
      </c>
      <c r="C13232" s="20" t="s">
        <v>12747</v>
      </c>
      <c r="D13232" s="21" t="s">
        <v>12112</v>
      </c>
      <c r="E13232" s="22">
        <v>926.63200038144009</v>
      </c>
      <c r="F13232" s="22">
        <f t="shared" si="625"/>
        <v>1019.2952004195841</v>
      </c>
      <c r="G13232" s="22">
        <f t="shared" si="626"/>
        <v>1204.6216004958721</v>
      </c>
    </row>
    <row r="13233" spans="1:7" ht="25.5" customHeight="1" thickTop="1" thickBot="1" x14ac:dyDescent="0.25">
      <c r="A13233" s="20" t="str">
        <f t="shared" si="624"/>
        <v>6324SOUTH STIRLING</v>
      </c>
      <c r="B13233" s="37">
        <v>6324</v>
      </c>
      <c r="C13233" s="37" t="s">
        <v>12748</v>
      </c>
      <c r="D13233" s="38" t="s">
        <v>12112</v>
      </c>
      <c r="E13233" s="39">
        <v>926.63200038144009</v>
      </c>
      <c r="F13233" s="39">
        <f t="shared" si="625"/>
        <v>1019.2952004195841</v>
      </c>
      <c r="G13233" s="39">
        <f t="shared" si="626"/>
        <v>1204.6216004958721</v>
      </c>
    </row>
    <row r="13234" spans="1:7" ht="25.5" customHeight="1" thickTop="1" thickBot="1" x14ac:dyDescent="0.25">
      <c r="A13234" s="20" t="str">
        <f t="shared" si="624"/>
        <v>6324TAKALARUP</v>
      </c>
      <c r="B13234" s="20">
        <v>6324</v>
      </c>
      <c r="C13234" s="20" t="s">
        <v>12749</v>
      </c>
      <c r="D13234" s="21" t="s">
        <v>12112</v>
      </c>
      <c r="E13234" s="22">
        <v>926.63200038144009</v>
      </c>
      <c r="F13234" s="22">
        <f t="shared" si="625"/>
        <v>1019.2952004195841</v>
      </c>
      <c r="G13234" s="22">
        <f t="shared" si="626"/>
        <v>1204.6216004958721</v>
      </c>
    </row>
    <row r="13235" spans="1:7" ht="25.5" customHeight="1" thickTop="1" thickBot="1" x14ac:dyDescent="0.25">
      <c r="A13235" s="20" t="str">
        <f t="shared" si="624"/>
        <v>6324WOOGENELLUP</v>
      </c>
      <c r="B13235" s="37">
        <v>6324</v>
      </c>
      <c r="C13235" s="37" t="s">
        <v>12750</v>
      </c>
      <c r="D13235" s="38" t="s">
        <v>12112</v>
      </c>
      <c r="E13235" s="39">
        <v>926.63200038144009</v>
      </c>
      <c r="F13235" s="39">
        <f t="shared" si="625"/>
        <v>1019.2952004195841</v>
      </c>
      <c r="G13235" s="39">
        <f t="shared" si="626"/>
        <v>1204.6216004958721</v>
      </c>
    </row>
    <row r="13236" spans="1:7" ht="25.5" customHeight="1" thickTop="1" thickBot="1" x14ac:dyDescent="0.25">
      <c r="A13236" s="20" t="str">
        <f t="shared" si="624"/>
        <v>6326NARRIKUP</v>
      </c>
      <c r="B13236" s="20">
        <v>6326</v>
      </c>
      <c r="C13236" s="20" t="s">
        <v>12751</v>
      </c>
      <c r="D13236" s="21" t="s">
        <v>12112</v>
      </c>
      <c r="E13236" s="22">
        <v>1442.2480000773601</v>
      </c>
      <c r="F13236" s="22">
        <f t="shared" si="625"/>
        <v>1586.4728000850962</v>
      </c>
      <c r="G13236" s="22">
        <f t="shared" si="626"/>
        <v>1874.9224001005682</v>
      </c>
    </row>
    <row r="13237" spans="1:7" ht="25.5" customHeight="1" thickTop="1" thickBot="1" x14ac:dyDescent="0.25">
      <c r="A13237" s="20" t="str">
        <f t="shared" si="624"/>
        <v>6327REDMOND</v>
      </c>
      <c r="B13237" s="37">
        <v>6327</v>
      </c>
      <c r="C13237" s="37" t="s">
        <v>12752</v>
      </c>
      <c r="D13237" s="38" t="s">
        <v>12112</v>
      </c>
      <c r="E13237" s="39">
        <v>754.07600021531994</v>
      </c>
      <c r="F13237" s="39">
        <f t="shared" si="625"/>
        <v>829.483600236852</v>
      </c>
      <c r="G13237" s="39">
        <f t="shared" si="626"/>
        <v>980.29880027991589</v>
      </c>
    </row>
    <row r="13238" spans="1:7" ht="25.5" customHeight="1" thickTop="1" thickBot="1" x14ac:dyDescent="0.25">
      <c r="A13238" s="20" t="str">
        <f t="shared" si="624"/>
        <v>6327REDMOND WEST</v>
      </c>
      <c r="B13238" s="20">
        <v>6327</v>
      </c>
      <c r="C13238" s="20" t="s">
        <v>12753</v>
      </c>
      <c r="D13238" s="21" t="s">
        <v>12112</v>
      </c>
      <c r="E13238" s="22">
        <v>754.07600021531994</v>
      </c>
      <c r="F13238" s="22">
        <f t="shared" si="625"/>
        <v>829.483600236852</v>
      </c>
      <c r="G13238" s="22">
        <f t="shared" si="626"/>
        <v>980.29880027991589</v>
      </c>
    </row>
    <row r="13239" spans="1:7" ht="25.5" customHeight="1" thickTop="1" thickBot="1" x14ac:dyDescent="0.25">
      <c r="A13239" s="20" t="str">
        <f t="shared" si="624"/>
        <v>6328CHEYNES</v>
      </c>
      <c r="B13239" s="37">
        <v>6328</v>
      </c>
      <c r="C13239" s="37" t="s">
        <v>12754</v>
      </c>
      <c r="D13239" s="38" t="s">
        <v>12112</v>
      </c>
      <c r="E13239" s="39">
        <v>703.63600030776001</v>
      </c>
      <c r="F13239" s="39">
        <f t="shared" si="625"/>
        <v>773.99960033853608</v>
      </c>
      <c r="G13239" s="39">
        <f t="shared" si="626"/>
        <v>914.726800400088</v>
      </c>
    </row>
    <row r="13240" spans="1:7" ht="25.5" customHeight="1" thickTop="1" thickBot="1" x14ac:dyDescent="0.25">
      <c r="A13240" s="20" t="str">
        <f t="shared" si="624"/>
        <v>6328GNOWELLEN</v>
      </c>
      <c r="B13240" s="20">
        <v>6328</v>
      </c>
      <c r="C13240" s="20" t="s">
        <v>12755</v>
      </c>
      <c r="D13240" s="21" t="s">
        <v>12112</v>
      </c>
      <c r="E13240" s="22">
        <v>703.63600030776001</v>
      </c>
      <c r="F13240" s="22">
        <f t="shared" si="625"/>
        <v>773.99960033853608</v>
      </c>
      <c r="G13240" s="22">
        <f t="shared" si="626"/>
        <v>914.726800400088</v>
      </c>
    </row>
    <row r="13241" spans="1:7" ht="25.5" customHeight="1" thickTop="1" thickBot="1" x14ac:dyDescent="0.25">
      <c r="A13241" s="20" t="str">
        <f t="shared" si="624"/>
        <v>6328GREEN RANGE</v>
      </c>
      <c r="B13241" s="37">
        <v>6328</v>
      </c>
      <c r="C13241" s="37" t="s">
        <v>12756</v>
      </c>
      <c r="D13241" s="38" t="s">
        <v>12112</v>
      </c>
      <c r="E13241" s="39">
        <v>703.63600030776001</v>
      </c>
      <c r="F13241" s="39">
        <f t="shared" si="625"/>
        <v>773.99960033853608</v>
      </c>
      <c r="G13241" s="39">
        <f t="shared" si="626"/>
        <v>914.726800400088</v>
      </c>
    </row>
    <row r="13242" spans="1:7" ht="25.5" customHeight="1" thickTop="1" thickBot="1" x14ac:dyDescent="0.25">
      <c r="A13242" s="20" t="str">
        <f t="shared" si="624"/>
        <v>6328KOJANEERUP SOUTH</v>
      </c>
      <c r="B13242" s="20">
        <v>6328</v>
      </c>
      <c r="C13242" s="20" t="s">
        <v>12757</v>
      </c>
      <c r="D13242" s="21" t="s">
        <v>12112</v>
      </c>
      <c r="E13242" s="22">
        <v>703.63600030776001</v>
      </c>
      <c r="F13242" s="22">
        <f t="shared" si="625"/>
        <v>773.99960033853608</v>
      </c>
      <c r="G13242" s="22">
        <f t="shared" si="626"/>
        <v>914.726800400088</v>
      </c>
    </row>
    <row r="13243" spans="1:7" ht="25.5" customHeight="1" thickTop="1" thickBot="1" x14ac:dyDescent="0.25">
      <c r="A13243" s="20" t="str">
        <f t="shared" si="624"/>
        <v>6328MANYPEAKS</v>
      </c>
      <c r="B13243" s="37">
        <v>6328</v>
      </c>
      <c r="C13243" s="37" t="s">
        <v>12758</v>
      </c>
      <c r="D13243" s="38" t="s">
        <v>12112</v>
      </c>
      <c r="E13243" s="39">
        <v>703.63600030776001</v>
      </c>
      <c r="F13243" s="39">
        <f t="shared" si="625"/>
        <v>773.99960033853608</v>
      </c>
      <c r="G13243" s="39">
        <f t="shared" si="626"/>
        <v>914.726800400088</v>
      </c>
    </row>
    <row r="13244" spans="1:7" ht="25.5" customHeight="1" thickTop="1" thickBot="1" x14ac:dyDescent="0.25">
      <c r="A13244" s="20" t="str">
        <f t="shared" si="624"/>
        <v>6328METTLER</v>
      </c>
      <c r="B13244" s="20">
        <v>6328</v>
      </c>
      <c r="C13244" s="20" t="s">
        <v>12759</v>
      </c>
      <c r="D13244" s="21" t="s">
        <v>12112</v>
      </c>
      <c r="E13244" s="22">
        <v>703.63600030776001</v>
      </c>
      <c r="F13244" s="22">
        <f t="shared" si="625"/>
        <v>773.99960033853608</v>
      </c>
      <c r="G13244" s="22">
        <f t="shared" si="626"/>
        <v>914.726800400088</v>
      </c>
    </row>
    <row r="13245" spans="1:7" ht="25.5" customHeight="1" thickTop="1" thickBot="1" x14ac:dyDescent="0.25">
      <c r="A13245" s="20" t="str">
        <f t="shared" si="624"/>
        <v>6328PALMDALE</v>
      </c>
      <c r="B13245" s="37">
        <v>6328</v>
      </c>
      <c r="C13245" s="37" t="s">
        <v>1376</v>
      </c>
      <c r="D13245" s="38" t="s">
        <v>12112</v>
      </c>
      <c r="E13245" s="39">
        <v>703.63600030776001</v>
      </c>
      <c r="F13245" s="39">
        <f t="shared" si="625"/>
        <v>773.99960033853608</v>
      </c>
      <c r="G13245" s="39">
        <f t="shared" si="626"/>
        <v>914.726800400088</v>
      </c>
    </row>
    <row r="13246" spans="1:7" ht="25.5" customHeight="1" thickTop="1" thickBot="1" x14ac:dyDescent="0.25">
      <c r="A13246" s="20" t="str">
        <f t="shared" si="624"/>
        <v>6328WELLSTEAD</v>
      </c>
      <c r="B13246" s="20">
        <v>6328</v>
      </c>
      <c r="C13246" s="20" t="s">
        <v>12760</v>
      </c>
      <c r="D13246" s="21" t="s">
        <v>12112</v>
      </c>
      <c r="E13246" s="22">
        <v>703.63600030776001</v>
      </c>
      <c r="F13246" s="22">
        <f t="shared" si="625"/>
        <v>773.99960033853608</v>
      </c>
      <c r="G13246" s="22">
        <f t="shared" si="626"/>
        <v>914.726800400088</v>
      </c>
    </row>
    <row r="13247" spans="1:7" ht="25.5" customHeight="1" thickTop="1" thickBot="1" x14ac:dyDescent="0.25">
      <c r="A13247" s="20" t="str">
        <f t="shared" si="624"/>
        <v>6330ALBANY</v>
      </c>
      <c r="B13247" s="37">
        <v>6330</v>
      </c>
      <c r="C13247" s="37" t="s">
        <v>12761</v>
      </c>
      <c r="D13247" s="38" t="s">
        <v>12112</v>
      </c>
      <c r="E13247" s="39">
        <v>784.45200032603998</v>
      </c>
      <c r="F13247" s="39">
        <f t="shared" si="625"/>
        <v>862.897200358644</v>
      </c>
      <c r="G13247" s="39">
        <f t="shared" si="626"/>
        <v>1019.787600423852</v>
      </c>
    </row>
    <row r="13248" spans="1:7" ht="25.5" customHeight="1" thickTop="1" thickBot="1" x14ac:dyDescent="0.25">
      <c r="A13248" s="20" t="str">
        <f t="shared" si="624"/>
        <v>6330BAYONET HEAD</v>
      </c>
      <c r="B13248" s="20">
        <v>6330</v>
      </c>
      <c r="C13248" s="20" t="s">
        <v>12762</v>
      </c>
      <c r="D13248" s="21" t="s">
        <v>12112</v>
      </c>
      <c r="E13248" s="22">
        <v>784.45200032603998</v>
      </c>
      <c r="F13248" s="22">
        <f t="shared" si="625"/>
        <v>862.897200358644</v>
      </c>
      <c r="G13248" s="22">
        <f t="shared" si="626"/>
        <v>1019.787600423852</v>
      </c>
    </row>
    <row r="13249" spans="1:7" ht="25.5" customHeight="1" thickTop="1" thickBot="1" x14ac:dyDescent="0.25">
      <c r="A13249" s="20" t="str">
        <f t="shared" si="624"/>
        <v>6330BIG GROVE</v>
      </c>
      <c r="B13249" s="37">
        <v>6330</v>
      </c>
      <c r="C13249" s="37" t="s">
        <v>12763</v>
      </c>
      <c r="D13249" s="38" t="s">
        <v>12112</v>
      </c>
      <c r="E13249" s="39">
        <v>784.45200032603998</v>
      </c>
      <c r="F13249" s="39">
        <f t="shared" si="625"/>
        <v>862.897200358644</v>
      </c>
      <c r="G13249" s="39">
        <f t="shared" si="626"/>
        <v>1019.787600423852</v>
      </c>
    </row>
    <row r="13250" spans="1:7" ht="25.5" customHeight="1" thickTop="1" thickBot="1" x14ac:dyDescent="0.25">
      <c r="A13250" s="20" t="str">
        <f t="shared" si="624"/>
        <v>6330BORNHOLM</v>
      </c>
      <c r="B13250" s="20">
        <v>6330</v>
      </c>
      <c r="C13250" s="20" t="s">
        <v>12764</v>
      </c>
      <c r="D13250" s="21" t="s">
        <v>12112</v>
      </c>
      <c r="E13250" s="22">
        <v>784.45200032603998</v>
      </c>
      <c r="F13250" s="22">
        <f t="shared" si="625"/>
        <v>862.897200358644</v>
      </c>
      <c r="G13250" s="22">
        <f t="shared" si="626"/>
        <v>1019.787600423852</v>
      </c>
    </row>
    <row r="13251" spans="1:7" ht="25.5" customHeight="1" thickTop="1" thickBot="1" x14ac:dyDescent="0.25">
      <c r="A13251" s="20" t="str">
        <f t="shared" si="624"/>
        <v>6330CENTENNIAL PARK</v>
      </c>
      <c r="B13251" s="37">
        <v>6330</v>
      </c>
      <c r="C13251" s="37" t="s">
        <v>826</v>
      </c>
      <c r="D13251" s="38" t="s">
        <v>12112</v>
      </c>
      <c r="E13251" s="39">
        <v>784.45200032603998</v>
      </c>
      <c r="F13251" s="39">
        <f t="shared" si="625"/>
        <v>862.897200358644</v>
      </c>
      <c r="G13251" s="39">
        <f t="shared" si="626"/>
        <v>1019.787600423852</v>
      </c>
    </row>
    <row r="13252" spans="1:7" ht="25.5" customHeight="1" thickTop="1" thickBot="1" x14ac:dyDescent="0.25">
      <c r="A13252" s="20" t="str">
        <f t="shared" si="624"/>
        <v>6330COLLINGWOOD HEIGHTS</v>
      </c>
      <c r="B13252" s="20">
        <v>6330</v>
      </c>
      <c r="C13252" s="20" t="s">
        <v>12765</v>
      </c>
      <c r="D13252" s="21" t="s">
        <v>12112</v>
      </c>
      <c r="E13252" s="22">
        <v>784.45200032603998</v>
      </c>
      <c r="F13252" s="22">
        <f t="shared" si="625"/>
        <v>862.897200358644</v>
      </c>
      <c r="G13252" s="22">
        <f t="shared" si="626"/>
        <v>1019.787600423852</v>
      </c>
    </row>
    <row r="13253" spans="1:7" ht="25.5" customHeight="1" thickTop="1" thickBot="1" x14ac:dyDescent="0.25">
      <c r="A13253" s="20" t="str">
        <f t="shared" ref="A13253:A13316" si="627">CONCATENATE(B13253,C13253)</f>
        <v>6330COLLINGWOOD PARK</v>
      </c>
      <c r="B13253" s="37">
        <v>6330</v>
      </c>
      <c r="C13253" s="37" t="s">
        <v>8246</v>
      </c>
      <c r="D13253" s="38" t="s">
        <v>12112</v>
      </c>
      <c r="E13253" s="39">
        <v>784.45200032603998</v>
      </c>
      <c r="F13253" s="39">
        <f t="shared" ref="F13253:F13316" si="628">1.1*E13253</f>
        <v>862.897200358644</v>
      </c>
      <c r="G13253" s="39">
        <f t="shared" ref="G13253:G13316" si="629">1.3*E13253</f>
        <v>1019.787600423852</v>
      </c>
    </row>
    <row r="13254" spans="1:7" ht="25.5" customHeight="1" thickTop="1" thickBot="1" x14ac:dyDescent="0.25">
      <c r="A13254" s="20" t="str">
        <f t="shared" si="627"/>
        <v>6330CUTHBERT</v>
      </c>
      <c r="B13254" s="20">
        <v>6330</v>
      </c>
      <c r="C13254" s="20" t="s">
        <v>12766</v>
      </c>
      <c r="D13254" s="21" t="s">
        <v>12112</v>
      </c>
      <c r="E13254" s="22">
        <v>784.45200032603998</v>
      </c>
      <c r="F13254" s="22">
        <f t="shared" si="628"/>
        <v>862.897200358644</v>
      </c>
      <c r="G13254" s="22">
        <f t="shared" si="629"/>
        <v>1019.787600423852</v>
      </c>
    </row>
    <row r="13255" spans="1:7" ht="25.5" customHeight="1" thickTop="1" thickBot="1" x14ac:dyDescent="0.25">
      <c r="A13255" s="20" t="str">
        <f t="shared" si="627"/>
        <v>6330DROME</v>
      </c>
      <c r="B13255" s="37">
        <v>6330</v>
      </c>
      <c r="C13255" s="37" t="s">
        <v>12767</v>
      </c>
      <c r="D13255" s="38" t="s">
        <v>12112</v>
      </c>
      <c r="E13255" s="39">
        <v>784.45200032603998</v>
      </c>
      <c r="F13255" s="39">
        <f t="shared" si="628"/>
        <v>862.897200358644</v>
      </c>
      <c r="G13255" s="39">
        <f t="shared" si="629"/>
        <v>1019.787600423852</v>
      </c>
    </row>
    <row r="13256" spans="1:7" ht="25.5" customHeight="1" thickTop="1" thickBot="1" x14ac:dyDescent="0.25">
      <c r="A13256" s="20" t="str">
        <f t="shared" si="627"/>
        <v>6330ELLEKER</v>
      </c>
      <c r="B13256" s="20">
        <v>6330</v>
      </c>
      <c r="C13256" s="20" t="s">
        <v>12768</v>
      </c>
      <c r="D13256" s="21" t="s">
        <v>12112</v>
      </c>
      <c r="E13256" s="22">
        <v>784.45200032603998</v>
      </c>
      <c r="F13256" s="22">
        <f t="shared" si="628"/>
        <v>862.897200358644</v>
      </c>
      <c r="G13256" s="22">
        <f t="shared" si="629"/>
        <v>1019.787600423852</v>
      </c>
    </row>
    <row r="13257" spans="1:7" ht="25.5" customHeight="1" thickTop="1" thickBot="1" x14ac:dyDescent="0.25">
      <c r="A13257" s="20" t="str">
        <f t="shared" si="627"/>
        <v>6330EMU POINT</v>
      </c>
      <c r="B13257" s="37">
        <v>6330</v>
      </c>
      <c r="C13257" s="37" t="s">
        <v>12769</v>
      </c>
      <c r="D13257" s="38" t="s">
        <v>12112</v>
      </c>
      <c r="E13257" s="39">
        <v>784.45200032603998</v>
      </c>
      <c r="F13257" s="39">
        <f t="shared" si="628"/>
        <v>862.897200358644</v>
      </c>
      <c r="G13257" s="39">
        <f t="shared" si="629"/>
        <v>1019.787600423852</v>
      </c>
    </row>
    <row r="13258" spans="1:7" ht="25.5" customHeight="1" thickTop="1" thickBot="1" x14ac:dyDescent="0.25">
      <c r="A13258" s="20" t="str">
        <f t="shared" si="627"/>
        <v>6330FRENCHMAN BAY</v>
      </c>
      <c r="B13258" s="20">
        <v>6330</v>
      </c>
      <c r="C13258" s="20" t="s">
        <v>12770</v>
      </c>
      <c r="D13258" s="21" t="s">
        <v>12112</v>
      </c>
      <c r="E13258" s="22">
        <v>784.45200032603998</v>
      </c>
      <c r="F13258" s="22">
        <f t="shared" si="628"/>
        <v>862.897200358644</v>
      </c>
      <c r="G13258" s="22">
        <f t="shared" si="629"/>
        <v>1019.787600423852</v>
      </c>
    </row>
    <row r="13259" spans="1:7" ht="25.5" customHeight="1" thickTop="1" thickBot="1" x14ac:dyDescent="0.25">
      <c r="A13259" s="20" t="str">
        <f t="shared" si="627"/>
        <v>6330GLEDHOW</v>
      </c>
      <c r="B13259" s="37">
        <v>6330</v>
      </c>
      <c r="C13259" s="37" t="s">
        <v>12771</v>
      </c>
      <c r="D13259" s="38" t="s">
        <v>12112</v>
      </c>
      <c r="E13259" s="39">
        <v>784.45200032603998</v>
      </c>
      <c r="F13259" s="39">
        <f t="shared" si="628"/>
        <v>862.897200358644</v>
      </c>
      <c r="G13259" s="39">
        <f t="shared" si="629"/>
        <v>1019.787600423852</v>
      </c>
    </row>
    <row r="13260" spans="1:7" ht="25.5" customHeight="1" thickTop="1" thickBot="1" x14ac:dyDescent="0.25">
      <c r="A13260" s="20" t="str">
        <f t="shared" si="627"/>
        <v>6330GOODE BEACH</v>
      </c>
      <c r="B13260" s="20">
        <v>6330</v>
      </c>
      <c r="C13260" s="20" t="s">
        <v>12772</v>
      </c>
      <c r="D13260" s="21" t="s">
        <v>12112</v>
      </c>
      <c r="E13260" s="22">
        <v>784.45200032603998</v>
      </c>
      <c r="F13260" s="22">
        <f t="shared" si="628"/>
        <v>862.897200358644</v>
      </c>
      <c r="G13260" s="22">
        <f t="shared" si="629"/>
        <v>1019.787600423852</v>
      </c>
    </row>
    <row r="13261" spans="1:7" ht="25.5" customHeight="1" thickTop="1" thickBot="1" x14ac:dyDescent="0.25">
      <c r="A13261" s="20" t="str">
        <f t="shared" si="627"/>
        <v>6330GREEN VALLEY</v>
      </c>
      <c r="B13261" s="37">
        <v>6330</v>
      </c>
      <c r="C13261" s="37" t="s">
        <v>1154</v>
      </c>
      <c r="D13261" s="38" t="s">
        <v>12112</v>
      </c>
      <c r="E13261" s="39">
        <v>784.45200032603998</v>
      </c>
      <c r="F13261" s="39">
        <f t="shared" si="628"/>
        <v>862.897200358644</v>
      </c>
      <c r="G13261" s="39">
        <f t="shared" si="629"/>
        <v>1019.787600423852</v>
      </c>
    </row>
    <row r="13262" spans="1:7" ht="25.5" customHeight="1" thickTop="1" thickBot="1" x14ac:dyDescent="0.25">
      <c r="A13262" s="20" t="str">
        <f t="shared" si="627"/>
        <v>6330KALGAN</v>
      </c>
      <c r="B13262" s="20">
        <v>6330</v>
      </c>
      <c r="C13262" s="20" t="s">
        <v>12773</v>
      </c>
      <c r="D13262" s="21" t="s">
        <v>12112</v>
      </c>
      <c r="E13262" s="22">
        <v>784.45200032603998</v>
      </c>
      <c r="F13262" s="22">
        <f t="shared" si="628"/>
        <v>862.897200358644</v>
      </c>
      <c r="G13262" s="22">
        <f t="shared" si="629"/>
        <v>1019.787600423852</v>
      </c>
    </row>
    <row r="13263" spans="1:7" ht="25.5" customHeight="1" thickTop="1" thickBot="1" x14ac:dyDescent="0.25">
      <c r="A13263" s="20" t="str">
        <f t="shared" si="627"/>
        <v>6330KING RIVER</v>
      </c>
      <c r="B13263" s="37">
        <v>6330</v>
      </c>
      <c r="C13263" s="37" t="s">
        <v>12774</v>
      </c>
      <c r="D13263" s="38" t="s">
        <v>12112</v>
      </c>
      <c r="E13263" s="39">
        <v>784.45200032603998</v>
      </c>
      <c r="F13263" s="39">
        <f t="shared" si="628"/>
        <v>862.897200358644</v>
      </c>
      <c r="G13263" s="39">
        <f t="shared" si="629"/>
        <v>1019.787600423852</v>
      </c>
    </row>
    <row r="13264" spans="1:7" ht="25.5" customHeight="1" thickTop="1" thickBot="1" x14ac:dyDescent="0.25">
      <c r="A13264" s="20" t="str">
        <f t="shared" si="627"/>
        <v>6330KRONKUP</v>
      </c>
      <c r="B13264" s="20">
        <v>6330</v>
      </c>
      <c r="C13264" s="20" t="s">
        <v>12775</v>
      </c>
      <c r="D13264" s="21" t="s">
        <v>12112</v>
      </c>
      <c r="E13264" s="22">
        <v>784.45200032603998</v>
      </c>
      <c r="F13264" s="22">
        <f t="shared" si="628"/>
        <v>862.897200358644</v>
      </c>
      <c r="G13264" s="22">
        <f t="shared" si="629"/>
        <v>1019.787600423852</v>
      </c>
    </row>
    <row r="13265" spans="1:7" ht="25.5" customHeight="1" thickTop="1" thickBot="1" x14ac:dyDescent="0.25">
      <c r="A13265" s="20" t="str">
        <f t="shared" si="627"/>
        <v>6330LANGE</v>
      </c>
      <c r="B13265" s="37">
        <v>6330</v>
      </c>
      <c r="C13265" s="37" t="s">
        <v>12776</v>
      </c>
      <c r="D13265" s="38" t="s">
        <v>12112</v>
      </c>
      <c r="E13265" s="39">
        <v>784.45200032603998</v>
      </c>
      <c r="F13265" s="39">
        <f t="shared" si="628"/>
        <v>862.897200358644</v>
      </c>
      <c r="G13265" s="39">
        <f t="shared" si="629"/>
        <v>1019.787600423852</v>
      </c>
    </row>
    <row r="13266" spans="1:7" ht="25.5" customHeight="1" thickTop="1" thickBot="1" x14ac:dyDescent="0.25">
      <c r="A13266" s="20" t="str">
        <f t="shared" si="627"/>
        <v>6330LITTLE GROVE</v>
      </c>
      <c r="B13266" s="20">
        <v>6330</v>
      </c>
      <c r="C13266" s="20" t="s">
        <v>12777</v>
      </c>
      <c r="D13266" s="21" t="s">
        <v>12112</v>
      </c>
      <c r="E13266" s="22">
        <v>784.45200032603998</v>
      </c>
      <c r="F13266" s="22">
        <f t="shared" si="628"/>
        <v>862.897200358644</v>
      </c>
      <c r="G13266" s="22">
        <f t="shared" si="629"/>
        <v>1019.787600423852</v>
      </c>
    </row>
    <row r="13267" spans="1:7" ht="25.5" customHeight="1" thickTop="1" thickBot="1" x14ac:dyDescent="0.25">
      <c r="A13267" s="20" t="str">
        <f t="shared" si="627"/>
        <v>6330LOCKYER</v>
      </c>
      <c r="B13267" s="37">
        <v>6330</v>
      </c>
      <c r="C13267" s="37" t="s">
        <v>8470</v>
      </c>
      <c r="D13267" s="38" t="s">
        <v>12112</v>
      </c>
      <c r="E13267" s="39">
        <v>784.45200032603998</v>
      </c>
      <c r="F13267" s="39">
        <f t="shared" si="628"/>
        <v>862.897200358644</v>
      </c>
      <c r="G13267" s="39">
        <f t="shared" si="629"/>
        <v>1019.787600423852</v>
      </c>
    </row>
    <row r="13268" spans="1:7" ht="25.5" customHeight="1" thickTop="1" thickBot="1" x14ac:dyDescent="0.25">
      <c r="A13268" s="20" t="str">
        <f t="shared" si="627"/>
        <v>6330LOWER KING</v>
      </c>
      <c r="B13268" s="20">
        <v>6330</v>
      </c>
      <c r="C13268" s="20" t="s">
        <v>12778</v>
      </c>
      <c r="D13268" s="21" t="s">
        <v>12112</v>
      </c>
      <c r="E13268" s="22">
        <v>784.45200032603998</v>
      </c>
      <c r="F13268" s="22">
        <f t="shared" si="628"/>
        <v>862.897200358644</v>
      </c>
      <c r="G13268" s="22">
        <f t="shared" si="629"/>
        <v>1019.787600423852</v>
      </c>
    </row>
    <row r="13269" spans="1:7" ht="25.5" customHeight="1" thickTop="1" thickBot="1" x14ac:dyDescent="0.25">
      <c r="A13269" s="20" t="str">
        <f t="shared" si="627"/>
        <v>6330LOWLANDS</v>
      </c>
      <c r="B13269" s="37">
        <v>6330</v>
      </c>
      <c r="C13269" s="37" t="s">
        <v>12779</v>
      </c>
      <c r="D13269" s="38" t="s">
        <v>12112</v>
      </c>
      <c r="E13269" s="39">
        <v>784.45200032603998</v>
      </c>
      <c r="F13269" s="39">
        <f t="shared" si="628"/>
        <v>862.897200358644</v>
      </c>
      <c r="G13269" s="39">
        <f t="shared" si="629"/>
        <v>1019.787600423852</v>
      </c>
    </row>
    <row r="13270" spans="1:7" ht="25.5" customHeight="1" thickTop="1" thickBot="1" x14ac:dyDescent="0.25">
      <c r="A13270" s="20" t="str">
        <f t="shared" si="627"/>
        <v>6330MARBELUP</v>
      </c>
      <c r="B13270" s="20">
        <v>6330</v>
      </c>
      <c r="C13270" s="20" t="s">
        <v>12780</v>
      </c>
      <c r="D13270" s="21" t="s">
        <v>12112</v>
      </c>
      <c r="E13270" s="22">
        <v>784.45200032603998</v>
      </c>
      <c r="F13270" s="22">
        <f t="shared" si="628"/>
        <v>862.897200358644</v>
      </c>
      <c r="G13270" s="22">
        <f t="shared" si="629"/>
        <v>1019.787600423852</v>
      </c>
    </row>
    <row r="13271" spans="1:7" ht="25.5" customHeight="1" thickTop="1" thickBot="1" x14ac:dyDescent="0.25">
      <c r="A13271" s="20" t="str">
        <f t="shared" si="627"/>
        <v>6330MCKAIL</v>
      </c>
      <c r="B13271" s="37">
        <v>6330</v>
      </c>
      <c r="C13271" s="37" t="s">
        <v>12781</v>
      </c>
      <c r="D13271" s="38" t="s">
        <v>12112</v>
      </c>
      <c r="E13271" s="39">
        <v>784.45200032603998</v>
      </c>
      <c r="F13271" s="39">
        <f t="shared" si="628"/>
        <v>862.897200358644</v>
      </c>
      <c r="G13271" s="39">
        <f t="shared" si="629"/>
        <v>1019.787600423852</v>
      </c>
    </row>
    <row r="13272" spans="1:7" ht="25.5" customHeight="1" thickTop="1" thickBot="1" x14ac:dyDescent="0.25">
      <c r="A13272" s="20" t="str">
        <f t="shared" si="627"/>
        <v>6330MIDDLETON BEACH</v>
      </c>
      <c r="B13272" s="20">
        <v>6330</v>
      </c>
      <c r="C13272" s="20" t="s">
        <v>12782</v>
      </c>
      <c r="D13272" s="21" t="s">
        <v>12112</v>
      </c>
      <c r="E13272" s="22">
        <v>784.45200032603998</v>
      </c>
      <c r="F13272" s="22">
        <f t="shared" si="628"/>
        <v>862.897200358644</v>
      </c>
      <c r="G13272" s="22">
        <f t="shared" si="629"/>
        <v>1019.787600423852</v>
      </c>
    </row>
    <row r="13273" spans="1:7" ht="25.5" customHeight="1" thickTop="1" thickBot="1" x14ac:dyDescent="0.25">
      <c r="A13273" s="20" t="str">
        <f t="shared" si="627"/>
        <v>6330MILLBROOK</v>
      </c>
      <c r="B13273" s="37">
        <v>6330</v>
      </c>
      <c r="C13273" s="37" t="s">
        <v>6019</v>
      </c>
      <c r="D13273" s="38" t="s">
        <v>12112</v>
      </c>
      <c r="E13273" s="39">
        <v>784.45200032603998</v>
      </c>
      <c r="F13273" s="39">
        <f t="shared" si="628"/>
        <v>862.897200358644</v>
      </c>
      <c r="G13273" s="39">
        <f t="shared" si="629"/>
        <v>1019.787600423852</v>
      </c>
    </row>
    <row r="13274" spans="1:7" ht="25.5" customHeight="1" thickTop="1" thickBot="1" x14ac:dyDescent="0.25">
      <c r="A13274" s="20" t="str">
        <f t="shared" si="627"/>
        <v>6330MILPARA</v>
      </c>
      <c r="B13274" s="20">
        <v>6330</v>
      </c>
      <c r="C13274" s="20" t="s">
        <v>12783</v>
      </c>
      <c r="D13274" s="21" t="s">
        <v>12112</v>
      </c>
      <c r="E13274" s="22">
        <v>784.45200032603998</v>
      </c>
      <c r="F13274" s="22">
        <f t="shared" si="628"/>
        <v>862.897200358644</v>
      </c>
      <c r="G13274" s="22">
        <f t="shared" si="629"/>
        <v>1019.787600423852</v>
      </c>
    </row>
    <row r="13275" spans="1:7" ht="25.5" customHeight="1" thickTop="1" thickBot="1" x14ac:dyDescent="0.25">
      <c r="A13275" s="20" t="str">
        <f t="shared" si="627"/>
        <v>6330MIRA MAR</v>
      </c>
      <c r="B13275" s="37">
        <v>6330</v>
      </c>
      <c r="C13275" s="37" t="s">
        <v>12784</v>
      </c>
      <c r="D13275" s="38" t="s">
        <v>12112</v>
      </c>
      <c r="E13275" s="39">
        <v>784.45200032603998</v>
      </c>
      <c r="F13275" s="39">
        <f t="shared" si="628"/>
        <v>862.897200358644</v>
      </c>
      <c r="G13275" s="39">
        <f t="shared" si="629"/>
        <v>1019.787600423852</v>
      </c>
    </row>
    <row r="13276" spans="1:7" ht="25.5" customHeight="1" thickTop="1" thickBot="1" x14ac:dyDescent="0.25">
      <c r="A13276" s="20" t="str">
        <f t="shared" si="627"/>
        <v>6330MOUNT CLARENCE</v>
      </c>
      <c r="B13276" s="20">
        <v>6330</v>
      </c>
      <c r="C13276" s="20" t="s">
        <v>12785</v>
      </c>
      <c r="D13276" s="21" t="s">
        <v>12112</v>
      </c>
      <c r="E13276" s="22">
        <v>784.45200032603998</v>
      </c>
      <c r="F13276" s="22">
        <f t="shared" si="628"/>
        <v>862.897200358644</v>
      </c>
      <c r="G13276" s="22">
        <f t="shared" si="629"/>
        <v>1019.787600423852</v>
      </c>
    </row>
    <row r="13277" spans="1:7" ht="25.5" customHeight="1" thickTop="1" thickBot="1" x14ac:dyDescent="0.25">
      <c r="A13277" s="20" t="str">
        <f t="shared" si="627"/>
        <v>6330MOUNT ELPHINSTONE</v>
      </c>
      <c r="B13277" s="37">
        <v>6330</v>
      </c>
      <c r="C13277" s="37" t="s">
        <v>12786</v>
      </c>
      <c r="D13277" s="38" t="s">
        <v>12112</v>
      </c>
      <c r="E13277" s="39">
        <v>784.45200032603998</v>
      </c>
      <c r="F13277" s="39">
        <f t="shared" si="628"/>
        <v>862.897200358644</v>
      </c>
      <c r="G13277" s="39">
        <f t="shared" si="629"/>
        <v>1019.787600423852</v>
      </c>
    </row>
    <row r="13278" spans="1:7" ht="25.5" customHeight="1" thickTop="1" thickBot="1" x14ac:dyDescent="0.25">
      <c r="A13278" s="20" t="str">
        <f t="shared" si="627"/>
        <v>6330MOUNT MELVILLE</v>
      </c>
      <c r="B13278" s="20">
        <v>6330</v>
      </c>
      <c r="C13278" s="20" t="s">
        <v>12787</v>
      </c>
      <c r="D13278" s="21" t="s">
        <v>12112</v>
      </c>
      <c r="E13278" s="22">
        <v>784.45200032603998</v>
      </c>
      <c r="F13278" s="22">
        <f t="shared" si="628"/>
        <v>862.897200358644</v>
      </c>
      <c r="G13278" s="22">
        <f t="shared" si="629"/>
        <v>1019.787600423852</v>
      </c>
    </row>
    <row r="13279" spans="1:7" ht="25.5" customHeight="1" thickTop="1" thickBot="1" x14ac:dyDescent="0.25">
      <c r="A13279" s="20" t="str">
        <f t="shared" si="627"/>
        <v>6330NANARUP</v>
      </c>
      <c r="B13279" s="37">
        <v>6330</v>
      </c>
      <c r="C13279" s="37" t="s">
        <v>12788</v>
      </c>
      <c r="D13279" s="38" t="s">
        <v>12112</v>
      </c>
      <c r="E13279" s="39">
        <v>784.45200032603998</v>
      </c>
      <c r="F13279" s="39">
        <f t="shared" si="628"/>
        <v>862.897200358644</v>
      </c>
      <c r="G13279" s="39">
        <f t="shared" si="629"/>
        <v>1019.787600423852</v>
      </c>
    </row>
    <row r="13280" spans="1:7" ht="25.5" customHeight="1" thickTop="1" thickBot="1" x14ac:dyDescent="0.25">
      <c r="A13280" s="20" t="str">
        <f t="shared" si="627"/>
        <v>6330NAPIER</v>
      </c>
      <c r="B13280" s="20">
        <v>6330</v>
      </c>
      <c r="C13280" s="20" t="s">
        <v>12789</v>
      </c>
      <c r="D13280" s="21" t="s">
        <v>12112</v>
      </c>
      <c r="E13280" s="22">
        <v>784.45200032603998</v>
      </c>
      <c r="F13280" s="22">
        <f t="shared" si="628"/>
        <v>862.897200358644</v>
      </c>
      <c r="G13280" s="22">
        <f t="shared" si="629"/>
        <v>1019.787600423852</v>
      </c>
    </row>
    <row r="13281" spans="1:7" ht="25.5" customHeight="1" thickTop="1" thickBot="1" x14ac:dyDescent="0.25">
      <c r="A13281" s="20" t="str">
        <f t="shared" si="627"/>
        <v>6330NULLAKI</v>
      </c>
      <c r="B13281" s="37">
        <v>6330</v>
      </c>
      <c r="C13281" s="37" t="s">
        <v>12790</v>
      </c>
      <c r="D13281" s="38" t="s">
        <v>12112</v>
      </c>
      <c r="E13281" s="39">
        <v>784.45200032603998</v>
      </c>
      <c r="F13281" s="39">
        <f t="shared" si="628"/>
        <v>862.897200358644</v>
      </c>
      <c r="G13281" s="39">
        <f t="shared" si="629"/>
        <v>1019.787600423852</v>
      </c>
    </row>
    <row r="13282" spans="1:7" ht="25.5" customHeight="1" thickTop="1" thickBot="1" x14ac:dyDescent="0.25">
      <c r="A13282" s="20" t="str">
        <f t="shared" si="627"/>
        <v>6330ORANA</v>
      </c>
      <c r="B13282" s="20">
        <v>6330</v>
      </c>
      <c r="C13282" s="20" t="s">
        <v>12791</v>
      </c>
      <c r="D13282" s="21" t="s">
        <v>12112</v>
      </c>
      <c r="E13282" s="22">
        <v>784.45200032603998</v>
      </c>
      <c r="F13282" s="22">
        <f t="shared" si="628"/>
        <v>862.897200358644</v>
      </c>
      <c r="G13282" s="22">
        <f t="shared" si="629"/>
        <v>1019.787600423852</v>
      </c>
    </row>
    <row r="13283" spans="1:7" ht="25.5" customHeight="1" thickTop="1" thickBot="1" x14ac:dyDescent="0.25">
      <c r="A13283" s="20" t="str">
        <f t="shared" si="627"/>
        <v>6330PORT ALBANY</v>
      </c>
      <c r="B13283" s="37">
        <v>6330</v>
      </c>
      <c r="C13283" s="37" t="s">
        <v>12792</v>
      </c>
      <c r="D13283" s="38" t="s">
        <v>12112</v>
      </c>
      <c r="E13283" s="39">
        <v>784.45200032603998</v>
      </c>
      <c r="F13283" s="39">
        <f t="shared" si="628"/>
        <v>862.897200358644</v>
      </c>
      <c r="G13283" s="39">
        <f t="shared" si="629"/>
        <v>1019.787600423852</v>
      </c>
    </row>
    <row r="13284" spans="1:7" ht="25.5" customHeight="1" thickTop="1" thickBot="1" x14ac:dyDescent="0.25">
      <c r="A13284" s="20" t="str">
        <f t="shared" si="627"/>
        <v>6330ROBINSON</v>
      </c>
      <c r="B13284" s="20">
        <v>6330</v>
      </c>
      <c r="C13284" s="20" t="s">
        <v>12793</v>
      </c>
      <c r="D13284" s="21" t="s">
        <v>12112</v>
      </c>
      <c r="E13284" s="22">
        <v>784.45200032603998</v>
      </c>
      <c r="F13284" s="22">
        <f t="shared" si="628"/>
        <v>862.897200358644</v>
      </c>
      <c r="G13284" s="22">
        <f t="shared" si="629"/>
        <v>1019.787600423852</v>
      </c>
    </row>
    <row r="13285" spans="1:7" ht="25.5" customHeight="1" thickTop="1" thickBot="1" x14ac:dyDescent="0.25">
      <c r="A13285" s="20" t="str">
        <f t="shared" si="627"/>
        <v>6330SEPPINGS</v>
      </c>
      <c r="B13285" s="37">
        <v>6330</v>
      </c>
      <c r="C13285" s="37" t="s">
        <v>12794</v>
      </c>
      <c r="D13285" s="38" t="s">
        <v>12112</v>
      </c>
      <c r="E13285" s="39">
        <v>784.45200032603998</v>
      </c>
      <c r="F13285" s="39">
        <f t="shared" si="628"/>
        <v>862.897200358644</v>
      </c>
      <c r="G13285" s="39">
        <f t="shared" si="629"/>
        <v>1019.787600423852</v>
      </c>
    </row>
    <row r="13286" spans="1:7" ht="25.5" customHeight="1" thickTop="1" thickBot="1" x14ac:dyDescent="0.25">
      <c r="A13286" s="20" t="str">
        <f t="shared" si="627"/>
        <v>6330SPENCER PARK</v>
      </c>
      <c r="B13286" s="20">
        <v>6330</v>
      </c>
      <c r="C13286" s="20" t="s">
        <v>12795</v>
      </c>
      <c r="D13286" s="21" t="s">
        <v>12112</v>
      </c>
      <c r="E13286" s="22">
        <v>784.45200032603998</v>
      </c>
      <c r="F13286" s="22">
        <f t="shared" si="628"/>
        <v>862.897200358644</v>
      </c>
      <c r="G13286" s="22">
        <f t="shared" si="629"/>
        <v>1019.787600423852</v>
      </c>
    </row>
    <row r="13287" spans="1:7" ht="25.5" customHeight="1" thickTop="1" thickBot="1" x14ac:dyDescent="0.25">
      <c r="A13287" s="20" t="str">
        <f t="shared" si="627"/>
        <v>6330TORBAY</v>
      </c>
      <c r="B13287" s="37">
        <v>6330</v>
      </c>
      <c r="C13287" s="37" t="s">
        <v>12796</v>
      </c>
      <c r="D13287" s="38" t="s">
        <v>12112</v>
      </c>
      <c r="E13287" s="39">
        <v>784.45200032603998</v>
      </c>
      <c r="F13287" s="39">
        <f t="shared" si="628"/>
        <v>862.897200358644</v>
      </c>
      <c r="G13287" s="39">
        <f t="shared" si="629"/>
        <v>1019.787600423852</v>
      </c>
    </row>
    <row r="13288" spans="1:7" ht="25.5" customHeight="1" thickTop="1" thickBot="1" x14ac:dyDescent="0.25">
      <c r="A13288" s="20" t="str">
        <f t="shared" si="627"/>
        <v>6330TORNDIRRUP</v>
      </c>
      <c r="B13288" s="20">
        <v>6330</v>
      </c>
      <c r="C13288" s="20" t="s">
        <v>12797</v>
      </c>
      <c r="D13288" s="21" t="s">
        <v>12112</v>
      </c>
      <c r="E13288" s="22">
        <v>784.45200032603998</v>
      </c>
      <c r="F13288" s="22">
        <f t="shared" si="628"/>
        <v>862.897200358644</v>
      </c>
      <c r="G13288" s="22">
        <f t="shared" si="629"/>
        <v>1019.787600423852</v>
      </c>
    </row>
    <row r="13289" spans="1:7" ht="25.5" customHeight="1" thickTop="1" thickBot="1" x14ac:dyDescent="0.25">
      <c r="A13289" s="20" t="str">
        <f t="shared" si="627"/>
        <v>6330VANCOUVER PENINSULA</v>
      </c>
      <c r="B13289" s="37">
        <v>6330</v>
      </c>
      <c r="C13289" s="37" t="s">
        <v>12798</v>
      </c>
      <c r="D13289" s="38" t="s">
        <v>12112</v>
      </c>
      <c r="E13289" s="39">
        <v>784.45200032603998</v>
      </c>
      <c r="F13289" s="39">
        <f t="shared" si="628"/>
        <v>862.897200358644</v>
      </c>
      <c r="G13289" s="39">
        <f t="shared" si="629"/>
        <v>1019.787600423852</v>
      </c>
    </row>
    <row r="13290" spans="1:7" ht="25.5" customHeight="1" thickTop="1" thickBot="1" x14ac:dyDescent="0.25">
      <c r="A13290" s="20" t="str">
        <f t="shared" si="627"/>
        <v>6330WALMSLEY</v>
      </c>
      <c r="B13290" s="20">
        <v>6330</v>
      </c>
      <c r="C13290" s="20" t="s">
        <v>12799</v>
      </c>
      <c r="D13290" s="21" t="s">
        <v>12112</v>
      </c>
      <c r="E13290" s="22">
        <v>784.45200032603998</v>
      </c>
      <c r="F13290" s="22">
        <f t="shared" si="628"/>
        <v>862.897200358644</v>
      </c>
      <c r="G13290" s="22">
        <f t="shared" si="629"/>
        <v>1019.787600423852</v>
      </c>
    </row>
    <row r="13291" spans="1:7" ht="25.5" customHeight="1" thickTop="1" thickBot="1" x14ac:dyDescent="0.25">
      <c r="A13291" s="20" t="str">
        <f t="shared" si="627"/>
        <v>6330WARRENUP</v>
      </c>
      <c r="B13291" s="37">
        <v>6330</v>
      </c>
      <c r="C13291" s="37" t="s">
        <v>12800</v>
      </c>
      <c r="D13291" s="38" t="s">
        <v>12112</v>
      </c>
      <c r="E13291" s="39">
        <v>784.45200032603998</v>
      </c>
      <c r="F13291" s="39">
        <f t="shared" si="628"/>
        <v>862.897200358644</v>
      </c>
      <c r="G13291" s="39">
        <f t="shared" si="629"/>
        <v>1019.787600423852</v>
      </c>
    </row>
    <row r="13292" spans="1:7" ht="25.5" customHeight="1" thickTop="1" thickBot="1" x14ac:dyDescent="0.25">
      <c r="A13292" s="20" t="str">
        <f t="shared" si="627"/>
        <v>6330WILLYUNG</v>
      </c>
      <c r="B13292" s="20">
        <v>6330</v>
      </c>
      <c r="C13292" s="20" t="s">
        <v>12801</v>
      </c>
      <c r="D13292" s="21" t="s">
        <v>12112</v>
      </c>
      <c r="E13292" s="22">
        <v>784.45200032603998</v>
      </c>
      <c r="F13292" s="22">
        <f t="shared" si="628"/>
        <v>862.897200358644</v>
      </c>
      <c r="G13292" s="22">
        <f t="shared" si="629"/>
        <v>1019.787600423852</v>
      </c>
    </row>
    <row r="13293" spans="1:7" ht="25.5" customHeight="1" thickTop="1" thickBot="1" x14ac:dyDescent="0.25">
      <c r="A13293" s="20" t="str">
        <f t="shared" si="627"/>
        <v>6330YAKAMIA</v>
      </c>
      <c r="B13293" s="37">
        <v>6330</v>
      </c>
      <c r="C13293" s="37" t="s">
        <v>12802</v>
      </c>
      <c r="D13293" s="38" t="s">
        <v>12112</v>
      </c>
      <c r="E13293" s="39">
        <v>784.45200032603998</v>
      </c>
      <c r="F13293" s="39">
        <f t="shared" si="628"/>
        <v>862.897200358644</v>
      </c>
      <c r="G13293" s="39">
        <f t="shared" si="629"/>
        <v>1019.787600423852</v>
      </c>
    </row>
    <row r="13294" spans="1:7" ht="25.5" customHeight="1" thickTop="1" thickBot="1" x14ac:dyDescent="0.25">
      <c r="A13294" s="20" t="str">
        <f t="shared" si="627"/>
        <v>6330YOUNGS SIDING</v>
      </c>
      <c r="B13294" s="20">
        <v>6330</v>
      </c>
      <c r="C13294" s="20" t="s">
        <v>12803</v>
      </c>
      <c r="D13294" s="21" t="s">
        <v>12112</v>
      </c>
      <c r="E13294" s="22">
        <v>784.45200032603998</v>
      </c>
      <c r="F13294" s="22">
        <f t="shared" si="628"/>
        <v>862.897200358644</v>
      </c>
      <c r="G13294" s="22">
        <f t="shared" si="629"/>
        <v>1019.787600423852</v>
      </c>
    </row>
    <row r="13295" spans="1:7" ht="25.5" customHeight="1" thickTop="1" thickBot="1" x14ac:dyDescent="0.25">
      <c r="A13295" s="20" t="str">
        <f t="shared" si="627"/>
        <v>6333BOW BRIDGE</v>
      </c>
      <c r="B13295" s="37">
        <v>6333</v>
      </c>
      <c r="C13295" s="37" t="s">
        <v>12804</v>
      </c>
      <c r="D13295" s="38" t="s">
        <v>12112</v>
      </c>
      <c r="E13295" s="39">
        <v>821.10000044172</v>
      </c>
      <c r="F13295" s="39">
        <f t="shared" si="628"/>
        <v>903.21000048589212</v>
      </c>
      <c r="G13295" s="39">
        <f t="shared" si="629"/>
        <v>1067.4300005742361</v>
      </c>
    </row>
    <row r="13296" spans="1:7" ht="25.5" customHeight="1" thickTop="1" thickBot="1" x14ac:dyDescent="0.25">
      <c r="A13296" s="20" t="str">
        <f t="shared" si="627"/>
        <v>6333DENMARK</v>
      </c>
      <c r="B13296" s="20">
        <v>6333</v>
      </c>
      <c r="C13296" s="20" t="s">
        <v>12805</v>
      </c>
      <c r="D13296" s="21" t="s">
        <v>12112</v>
      </c>
      <c r="E13296" s="22">
        <v>821.10000044172</v>
      </c>
      <c r="F13296" s="22">
        <f t="shared" si="628"/>
        <v>903.21000048589212</v>
      </c>
      <c r="G13296" s="22">
        <f t="shared" si="629"/>
        <v>1067.4300005742361</v>
      </c>
    </row>
    <row r="13297" spans="1:7" ht="25.5" customHeight="1" thickTop="1" thickBot="1" x14ac:dyDescent="0.25">
      <c r="A13297" s="20" t="str">
        <f t="shared" si="627"/>
        <v>6333HAY</v>
      </c>
      <c r="B13297" s="37">
        <v>6333</v>
      </c>
      <c r="C13297" s="37" t="s">
        <v>4319</v>
      </c>
      <c r="D13297" s="38" t="s">
        <v>12112</v>
      </c>
      <c r="E13297" s="39">
        <v>821.10000044172</v>
      </c>
      <c r="F13297" s="39">
        <f t="shared" si="628"/>
        <v>903.21000048589212</v>
      </c>
      <c r="G13297" s="39">
        <f t="shared" si="629"/>
        <v>1067.4300005742361</v>
      </c>
    </row>
    <row r="13298" spans="1:7" ht="25.5" customHeight="1" thickTop="1" thickBot="1" x14ac:dyDescent="0.25">
      <c r="A13298" s="20" t="str">
        <f t="shared" si="627"/>
        <v>6333HAZELVALE</v>
      </c>
      <c r="B13298" s="20">
        <v>6333</v>
      </c>
      <c r="C13298" s="20" t="s">
        <v>12806</v>
      </c>
      <c r="D13298" s="21" t="s">
        <v>12112</v>
      </c>
      <c r="E13298" s="22">
        <v>821.10000044172</v>
      </c>
      <c r="F13298" s="22">
        <f t="shared" si="628"/>
        <v>903.21000048589212</v>
      </c>
      <c r="G13298" s="22">
        <f t="shared" si="629"/>
        <v>1067.4300005742361</v>
      </c>
    </row>
    <row r="13299" spans="1:7" ht="25.5" customHeight="1" thickTop="1" thickBot="1" x14ac:dyDescent="0.25">
      <c r="A13299" s="20" t="str">
        <f t="shared" si="627"/>
        <v>6333KENTDALE</v>
      </c>
      <c r="B13299" s="37">
        <v>6333</v>
      </c>
      <c r="C13299" s="37" t="s">
        <v>12807</v>
      </c>
      <c r="D13299" s="38" t="s">
        <v>12112</v>
      </c>
      <c r="E13299" s="39">
        <v>821.10000044172</v>
      </c>
      <c r="F13299" s="39">
        <f t="shared" si="628"/>
        <v>903.21000048589212</v>
      </c>
      <c r="G13299" s="39">
        <f t="shared" si="629"/>
        <v>1067.4300005742361</v>
      </c>
    </row>
    <row r="13300" spans="1:7" ht="25.5" customHeight="1" thickTop="1" thickBot="1" x14ac:dyDescent="0.25">
      <c r="A13300" s="20" t="str">
        <f t="shared" si="627"/>
        <v>6333KORDABUP</v>
      </c>
      <c r="B13300" s="20">
        <v>6333</v>
      </c>
      <c r="C13300" s="20" t="s">
        <v>12808</v>
      </c>
      <c r="D13300" s="21" t="s">
        <v>12112</v>
      </c>
      <c r="E13300" s="22">
        <v>821.10000044172</v>
      </c>
      <c r="F13300" s="22">
        <f t="shared" si="628"/>
        <v>903.21000048589212</v>
      </c>
      <c r="G13300" s="22">
        <f t="shared" si="629"/>
        <v>1067.4300005742361</v>
      </c>
    </row>
    <row r="13301" spans="1:7" ht="25.5" customHeight="1" thickTop="1" thickBot="1" x14ac:dyDescent="0.25">
      <c r="A13301" s="20" t="str">
        <f t="shared" si="627"/>
        <v>6333MOUNT LINDESAY</v>
      </c>
      <c r="B13301" s="37">
        <v>6333</v>
      </c>
      <c r="C13301" s="37" t="s">
        <v>8235</v>
      </c>
      <c r="D13301" s="38" t="s">
        <v>12112</v>
      </c>
      <c r="E13301" s="39">
        <v>821.10000044172</v>
      </c>
      <c r="F13301" s="39">
        <f t="shared" si="628"/>
        <v>903.21000048589212</v>
      </c>
      <c r="G13301" s="39">
        <f t="shared" si="629"/>
        <v>1067.4300005742361</v>
      </c>
    </row>
    <row r="13302" spans="1:7" ht="25.5" customHeight="1" thickTop="1" thickBot="1" x14ac:dyDescent="0.25">
      <c r="A13302" s="20" t="str">
        <f t="shared" si="627"/>
        <v>6333NORNALUP</v>
      </c>
      <c r="B13302" s="20">
        <v>6333</v>
      </c>
      <c r="C13302" s="20" t="s">
        <v>12809</v>
      </c>
      <c r="D13302" s="21" t="s">
        <v>12112</v>
      </c>
      <c r="E13302" s="22">
        <v>821.10000044172</v>
      </c>
      <c r="F13302" s="22">
        <f t="shared" si="628"/>
        <v>903.21000048589212</v>
      </c>
      <c r="G13302" s="22">
        <f t="shared" si="629"/>
        <v>1067.4300005742361</v>
      </c>
    </row>
    <row r="13303" spans="1:7" ht="25.5" customHeight="1" thickTop="1" thickBot="1" x14ac:dyDescent="0.25">
      <c r="A13303" s="20" t="str">
        <f t="shared" si="627"/>
        <v>6333OCEAN BEACH</v>
      </c>
      <c r="B13303" s="37">
        <v>6333</v>
      </c>
      <c r="C13303" s="37" t="s">
        <v>12810</v>
      </c>
      <c r="D13303" s="38" t="s">
        <v>12112</v>
      </c>
      <c r="E13303" s="39">
        <v>821.10000044172</v>
      </c>
      <c r="F13303" s="39">
        <f t="shared" si="628"/>
        <v>903.21000048589212</v>
      </c>
      <c r="G13303" s="39">
        <f t="shared" si="629"/>
        <v>1067.4300005742361</v>
      </c>
    </row>
    <row r="13304" spans="1:7" ht="25.5" customHeight="1" thickTop="1" thickBot="1" x14ac:dyDescent="0.25">
      <c r="A13304" s="20" t="str">
        <f t="shared" si="627"/>
        <v>6333PARRYVILLE</v>
      </c>
      <c r="B13304" s="20">
        <v>6333</v>
      </c>
      <c r="C13304" s="20" t="s">
        <v>12811</v>
      </c>
      <c r="D13304" s="21" t="s">
        <v>12112</v>
      </c>
      <c r="E13304" s="22">
        <v>821.10000044172</v>
      </c>
      <c r="F13304" s="22">
        <f t="shared" si="628"/>
        <v>903.21000048589212</v>
      </c>
      <c r="G13304" s="22">
        <f t="shared" si="629"/>
        <v>1067.4300005742361</v>
      </c>
    </row>
    <row r="13305" spans="1:7" ht="25.5" customHeight="1" thickTop="1" thickBot="1" x14ac:dyDescent="0.25">
      <c r="A13305" s="20" t="str">
        <f t="shared" si="627"/>
        <v>6333PEACEFUL BAY</v>
      </c>
      <c r="B13305" s="37">
        <v>6333</v>
      </c>
      <c r="C13305" s="37" t="s">
        <v>12812</v>
      </c>
      <c r="D13305" s="38" t="s">
        <v>12112</v>
      </c>
      <c r="E13305" s="39">
        <v>821.10000044172</v>
      </c>
      <c r="F13305" s="39">
        <f t="shared" si="628"/>
        <v>903.21000048589212</v>
      </c>
      <c r="G13305" s="39">
        <f t="shared" si="629"/>
        <v>1067.4300005742361</v>
      </c>
    </row>
    <row r="13306" spans="1:7" ht="25.5" customHeight="1" thickTop="1" thickBot="1" x14ac:dyDescent="0.25">
      <c r="A13306" s="20" t="str">
        <f t="shared" si="627"/>
        <v>6333SCOTSDALE</v>
      </c>
      <c r="B13306" s="20">
        <v>6333</v>
      </c>
      <c r="C13306" s="20" t="s">
        <v>12813</v>
      </c>
      <c r="D13306" s="21" t="s">
        <v>12112</v>
      </c>
      <c r="E13306" s="22">
        <v>821.10000044172</v>
      </c>
      <c r="F13306" s="22">
        <f t="shared" si="628"/>
        <v>903.21000048589212</v>
      </c>
      <c r="G13306" s="22">
        <f t="shared" si="629"/>
        <v>1067.4300005742361</v>
      </c>
    </row>
    <row r="13307" spans="1:7" ht="25.5" customHeight="1" thickTop="1" thickBot="1" x14ac:dyDescent="0.25">
      <c r="A13307" s="20" t="str">
        <f t="shared" si="627"/>
        <v>6333SHADFORTH</v>
      </c>
      <c r="B13307" s="37">
        <v>6333</v>
      </c>
      <c r="C13307" s="37" t="s">
        <v>4788</v>
      </c>
      <c r="D13307" s="38" t="s">
        <v>12112</v>
      </c>
      <c r="E13307" s="39">
        <v>821.10000044172</v>
      </c>
      <c r="F13307" s="39">
        <f t="shared" si="628"/>
        <v>903.21000048589212</v>
      </c>
      <c r="G13307" s="39">
        <f t="shared" si="629"/>
        <v>1067.4300005742361</v>
      </c>
    </row>
    <row r="13308" spans="1:7" ht="25.5" customHeight="1" thickTop="1" thickBot="1" x14ac:dyDescent="0.25">
      <c r="A13308" s="20" t="str">
        <f t="shared" si="627"/>
        <v>6333TINGLEDALE</v>
      </c>
      <c r="B13308" s="20">
        <v>6333</v>
      </c>
      <c r="C13308" s="20" t="s">
        <v>12814</v>
      </c>
      <c r="D13308" s="21" t="s">
        <v>12112</v>
      </c>
      <c r="E13308" s="22">
        <v>821.10000044172</v>
      </c>
      <c r="F13308" s="22">
        <f t="shared" si="628"/>
        <v>903.21000048589212</v>
      </c>
      <c r="G13308" s="22">
        <f t="shared" si="629"/>
        <v>1067.4300005742361</v>
      </c>
    </row>
    <row r="13309" spans="1:7" ht="25.5" customHeight="1" thickTop="1" thickBot="1" x14ac:dyDescent="0.25">
      <c r="A13309" s="20" t="str">
        <f t="shared" si="627"/>
        <v>6333WILLIAM BAY</v>
      </c>
      <c r="B13309" s="37">
        <v>6333</v>
      </c>
      <c r="C13309" s="37" t="s">
        <v>12815</v>
      </c>
      <c r="D13309" s="38" t="s">
        <v>12112</v>
      </c>
      <c r="E13309" s="39">
        <v>821.10000044172</v>
      </c>
      <c r="F13309" s="39">
        <f t="shared" si="628"/>
        <v>903.21000048589212</v>
      </c>
      <c r="G13309" s="39">
        <f t="shared" si="629"/>
        <v>1067.4300005742361</v>
      </c>
    </row>
    <row r="13310" spans="1:7" ht="25.5" customHeight="1" thickTop="1" thickBot="1" x14ac:dyDescent="0.25">
      <c r="A13310" s="20" t="str">
        <f t="shared" si="627"/>
        <v>6335GNOWANGERUP</v>
      </c>
      <c r="B13310" s="20">
        <v>6335</v>
      </c>
      <c r="C13310" s="20" t="s">
        <v>12816</v>
      </c>
      <c r="D13310" s="21" t="s">
        <v>12112</v>
      </c>
      <c r="E13310" s="22">
        <v>872.1520001649601</v>
      </c>
      <c r="F13310" s="22">
        <f t="shared" si="628"/>
        <v>959.36720018145616</v>
      </c>
      <c r="G13310" s="22">
        <f t="shared" si="629"/>
        <v>1133.7976002144483</v>
      </c>
    </row>
    <row r="13311" spans="1:7" ht="25.5" customHeight="1" thickTop="1" thickBot="1" x14ac:dyDescent="0.25">
      <c r="A13311" s="20" t="str">
        <f t="shared" si="627"/>
        <v>6335JACKITUP</v>
      </c>
      <c r="B13311" s="37">
        <v>6335</v>
      </c>
      <c r="C13311" s="37" t="s">
        <v>12817</v>
      </c>
      <c r="D13311" s="38" t="s">
        <v>12112</v>
      </c>
      <c r="E13311" s="39">
        <v>872.1520001649601</v>
      </c>
      <c r="F13311" s="39">
        <f t="shared" si="628"/>
        <v>959.36720018145616</v>
      </c>
      <c r="G13311" s="39">
        <f t="shared" si="629"/>
        <v>1133.7976002144483</v>
      </c>
    </row>
    <row r="13312" spans="1:7" ht="25.5" customHeight="1" thickTop="1" thickBot="1" x14ac:dyDescent="0.25">
      <c r="A13312" s="20" t="str">
        <f t="shared" si="627"/>
        <v>6335KEBARINGUP</v>
      </c>
      <c r="B13312" s="20">
        <v>6335</v>
      </c>
      <c r="C13312" s="20" t="s">
        <v>12818</v>
      </c>
      <c r="D13312" s="21" t="s">
        <v>12112</v>
      </c>
      <c r="E13312" s="22">
        <v>872.1520001649601</v>
      </c>
      <c r="F13312" s="22">
        <f t="shared" si="628"/>
        <v>959.36720018145616</v>
      </c>
      <c r="G13312" s="22">
        <f t="shared" si="629"/>
        <v>1133.7976002144483</v>
      </c>
    </row>
    <row r="13313" spans="1:7" ht="25.5" customHeight="1" thickTop="1" thickBot="1" x14ac:dyDescent="0.25">
      <c r="A13313" s="20" t="str">
        <f t="shared" si="627"/>
        <v>6335PALLINUP</v>
      </c>
      <c r="B13313" s="37">
        <v>6335</v>
      </c>
      <c r="C13313" s="37" t="s">
        <v>12819</v>
      </c>
      <c r="D13313" s="38" t="s">
        <v>12112</v>
      </c>
      <c r="E13313" s="39">
        <v>872.1520001649601</v>
      </c>
      <c r="F13313" s="39">
        <f t="shared" si="628"/>
        <v>959.36720018145616</v>
      </c>
      <c r="G13313" s="39">
        <f t="shared" si="629"/>
        <v>1133.7976002144483</v>
      </c>
    </row>
    <row r="13314" spans="1:7" ht="25.5" customHeight="1" thickTop="1" thickBot="1" x14ac:dyDescent="0.25">
      <c r="A13314" s="20" t="str">
        <f t="shared" si="627"/>
        <v>6336COWALELLUP</v>
      </c>
      <c r="B13314" s="20">
        <v>6336</v>
      </c>
      <c r="C13314" s="20" t="s">
        <v>12820</v>
      </c>
      <c r="D13314" s="21" t="s">
        <v>12112</v>
      </c>
      <c r="E13314" s="22">
        <v>611.15000017416003</v>
      </c>
      <c r="F13314" s="22">
        <f t="shared" si="628"/>
        <v>672.26500019157606</v>
      </c>
      <c r="G13314" s="22">
        <f t="shared" si="629"/>
        <v>794.49500022640802</v>
      </c>
    </row>
    <row r="13315" spans="1:7" ht="25.5" customHeight="1" thickTop="1" thickBot="1" x14ac:dyDescent="0.25">
      <c r="A13315" s="20" t="str">
        <f t="shared" si="627"/>
        <v>6336MILLS LAKE</v>
      </c>
      <c r="B13315" s="37">
        <v>6336</v>
      </c>
      <c r="C13315" s="37" t="s">
        <v>12821</v>
      </c>
      <c r="D13315" s="38" t="s">
        <v>12112</v>
      </c>
      <c r="E13315" s="39">
        <v>611.15000017416003</v>
      </c>
      <c r="F13315" s="39">
        <f t="shared" si="628"/>
        <v>672.26500019157606</v>
      </c>
      <c r="G13315" s="39">
        <f t="shared" si="629"/>
        <v>794.49500022640802</v>
      </c>
    </row>
    <row r="13316" spans="1:7" ht="25.5" customHeight="1" thickTop="1" thickBot="1" x14ac:dyDescent="0.25">
      <c r="A13316" s="20" t="str">
        <f t="shared" si="627"/>
        <v>6336MINDARABIN</v>
      </c>
      <c r="B13316" s="20">
        <v>6336</v>
      </c>
      <c r="C13316" s="20" t="s">
        <v>12822</v>
      </c>
      <c r="D13316" s="21" t="s">
        <v>12112</v>
      </c>
      <c r="E13316" s="22">
        <v>611.15000017416003</v>
      </c>
      <c r="F13316" s="22">
        <f t="shared" si="628"/>
        <v>672.26500019157606</v>
      </c>
      <c r="G13316" s="22">
        <f t="shared" si="629"/>
        <v>794.49500022640802</v>
      </c>
    </row>
    <row r="13317" spans="1:7" ht="25.5" customHeight="1" thickTop="1" thickBot="1" x14ac:dyDescent="0.25">
      <c r="A13317" s="20" t="str">
        <f t="shared" ref="A13317:A13380" si="630">CONCATENATE(B13317,C13317)</f>
        <v>6336NEEDILUP</v>
      </c>
      <c r="B13317" s="37">
        <v>6336</v>
      </c>
      <c r="C13317" s="37" t="s">
        <v>12823</v>
      </c>
      <c r="D13317" s="38" t="s">
        <v>12112</v>
      </c>
      <c r="E13317" s="39">
        <v>611.15000017416003</v>
      </c>
      <c r="F13317" s="39">
        <f t="shared" ref="F13317:F13380" si="631">1.1*E13317</f>
        <v>672.26500019157606</v>
      </c>
      <c r="G13317" s="39">
        <f t="shared" ref="G13317:G13380" si="632">1.3*E13317</f>
        <v>794.49500022640802</v>
      </c>
    </row>
    <row r="13318" spans="1:7" ht="25.5" customHeight="1" thickTop="1" thickBot="1" x14ac:dyDescent="0.25">
      <c r="A13318" s="20" t="str">
        <f t="shared" si="630"/>
        <v>6336ONGERUP</v>
      </c>
      <c r="B13318" s="20">
        <v>6336</v>
      </c>
      <c r="C13318" s="20" t="s">
        <v>12824</v>
      </c>
      <c r="D13318" s="21" t="s">
        <v>12112</v>
      </c>
      <c r="E13318" s="22">
        <v>611.15000017416003</v>
      </c>
      <c r="F13318" s="22">
        <f t="shared" si="631"/>
        <v>672.26500019157606</v>
      </c>
      <c r="G13318" s="22">
        <f t="shared" si="632"/>
        <v>794.49500022640802</v>
      </c>
    </row>
    <row r="13319" spans="1:7" ht="25.5" customHeight="1" thickTop="1" thickBot="1" x14ac:dyDescent="0.25">
      <c r="A13319" s="20" t="str">
        <f t="shared" si="630"/>
        <v>6336TOOMPUP</v>
      </c>
      <c r="B13319" s="37">
        <v>6336</v>
      </c>
      <c r="C13319" s="37" t="s">
        <v>12825</v>
      </c>
      <c r="D13319" s="38" t="s">
        <v>12112</v>
      </c>
      <c r="E13319" s="39">
        <v>611.15000017416003</v>
      </c>
      <c r="F13319" s="39">
        <f t="shared" si="631"/>
        <v>672.26500019157606</v>
      </c>
      <c r="G13319" s="39">
        <f t="shared" si="632"/>
        <v>794.49500022640802</v>
      </c>
    </row>
    <row r="13320" spans="1:7" ht="25.5" customHeight="1" thickTop="1" thickBot="1" x14ac:dyDescent="0.25">
      <c r="A13320" s="20" t="str">
        <f t="shared" si="630"/>
        <v>6337GAIRDNER</v>
      </c>
      <c r="B13320" s="20">
        <v>6337</v>
      </c>
      <c r="C13320" s="20" t="s">
        <v>12826</v>
      </c>
      <c r="D13320" s="21" t="s">
        <v>12112</v>
      </c>
      <c r="E13320" s="22">
        <v>998.89600039752008</v>
      </c>
      <c r="F13320" s="22">
        <f t="shared" si="631"/>
        <v>1098.7856004372723</v>
      </c>
      <c r="G13320" s="22">
        <f t="shared" si="632"/>
        <v>1298.5648005167761</v>
      </c>
    </row>
    <row r="13321" spans="1:7" ht="25.5" customHeight="1" thickTop="1" thickBot="1" x14ac:dyDescent="0.25">
      <c r="A13321" s="20" t="str">
        <f t="shared" si="630"/>
        <v>6337JACUP</v>
      </c>
      <c r="B13321" s="37">
        <v>6337</v>
      </c>
      <c r="C13321" s="37" t="s">
        <v>12827</v>
      </c>
      <c r="D13321" s="38" t="s">
        <v>12112</v>
      </c>
      <c r="E13321" s="39">
        <v>998.89600039752008</v>
      </c>
      <c r="F13321" s="39">
        <f t="shared" si="631"/>
        <v>1098.7856004372723</v>
      </c>
      <c r="G13321" s="39">
        <f t="shared" si="632"/>
        <v>1298.5648005167761</v>
      </c>
    </row>
    <row r="13322" spans="1:7" ht="25.5" customHeight="1" thickTop="1" thickBot="1" x14ac:dyDescent="0.25">
      <c r="A13322" s="20" t="str">
        <f t="shared" si="630"/>
        <v>6337JERRAMUNGUP</v>
      </c>
      <c r="B13322" s="20">
        <v>6337</v>
      </c>
      <c r="C13322" s="20" t="s">
        <v>12828</v>
      </c>
      <c r="D13322" s="21" t="s">
        <v>12112</v>
      </c>
      <c r="E13322" s="22">
        <v>998.89600039752008</v>
      </c>
      <c r="F13322" s="22">
        <f t="shared" si="631"/>
        <v>1098.7856004372723</v>
      </c>
      <c r="G13322" s="22">
        <f t="shared" si="632"/>
        <v>1298.5648005167761</v>
      </c>
    </row>
    <row r="13323" spans="1:7" ht="25.5" customHeight="1" thickTop="1" thickBot="1" x14ac:dyDescent="0.25">
      <c r="A13323" s="20" t="str">
        <f t="shared" si="630"/>
        <v>6337WEST FITZGERALD</v>
      </c>
      <c r="B13323" s="37">
        <v>6337</v>
      </c>
      <c r="C13323" s="37" t="s">
        <v>12829</v>
      </c>
      <c r="D13323" s="38" t="s">
        <v>12112</v>
      </c>
      <c r="E13323" s="39">
        <v>998.89600039752008</v>
      </c>
      <c r="F13323" s="39">
        <f t="shared" si="631"/>
        <v>1098.7856004372723</v>
      </c>
      <c r="G13323" s="39">
        <f t="shared" si="632"/>
        <v>1298.5648005167761</v>
      </c>
    </row>
    <row r="13324" spans="1:7" ht="25.5" customHeight="1" thickTop="1" thickBot="1" x14ac:dyDescent="0.25">
      <c r="A13324" s="20" t="str">
        <f t="shared" si="630"/>
        <v>6338AMELUP</v>
      </c>
      <c r="B13324" s="20">
        <v>6338</v>
      </c>
      <c r="C13324" s="20" t="s">
        <v>12830</v>
      </c>
      <c r="D13324" s="21" t="s">
        <v>12112</v>
      </c>
      <c r="E13324" s="22">
        <v>812.13400030116009</v>
      </c>
      <c r="F13324" s="22">
        <f t="shared" si="631"/>
        <v>893.34740033127616</v>
      </c>
      <c r="G13324" s="22">
        <f t="shared" si="632"/>
        <v>1055.7742003915082</v>
      </c>
    </row>
    <row r="13325" spans="1:7" ht="25.5" customHeight="1" thickTop="1" thickBot="1" x14ac:dyDescent="0.25">
      <c r="A13325" s="20" t="str">
        <f t="shared" si="630"/>
        <v>6338BORDEN</v>
      </c>
      <c r="B13325" s="37">
        <v>6338</v>
      </c>
      <c r="C13325" s="37" t="s">
        <v>12831</v>
      </c>
      <c r="D13325" s="38" t="s">
        <v>12112</v>
      </c>
      <c r="E13325" s="39">
        <v>812.13400030116009</v>
      </c>
      <c r="F13325" s="39">
        <f t="shared" si="631"/>
        <v>893.34740033127616</v>
      </c>
      <c r="G13325" s="39">
        <f t="shared" si="632"/>
        <v>1055.7742003915082</v>
      </c>
    </row>
    <row r="13326" spans="1:7" ht="25.5" customHeight="1" thickTop="1" thickBot="1" x14ac:dyDescent="0.25">
      <c r="A13326" s="20" t="str">
        <f t="shared" si="630"/>
        <v>6338BOXWOOD HILL</v>
      </c>
      <c r="B13326" s="20">
        <v>6338</v>
      </c>
      <c r="C13326" s="20" t="s">
        <v>12832</v>
      </c>
      <c r="D13326" s="21" t="s">
        <v>12112</v>
      </c>
      <c r="E13326" s="22">
        <v>812.13400030116009</v>
      </c>
      <c r="F13326" s="22">
        <f t="shared" si="631"/>
        <v>893.34740033127616</v>
      </c>
      <c r="G13326" s="22">
        <f t="shared" si="632"/>
        <v>1055.7742003915082</v>
      </c>
    </row>
    <row r="13327" spans="1:7" ht="25.5" customHeight="1" thickTop="1" thickBot="1" x14ac:dyDescent="0.25">
      <c r="A13327" s="20" t="str">
        <f t="shared" si="630"/>
        <v>6338BREMER BAY</v>
      </c>
      <c r="B13327" s="37">
        <v>6338</v>
      </c>
      <c r="C13327" s="37" t="s">
        <v>12833</v>
      </c>
      <c r="D13327" s="38" t="s">
        <v>12112</v>
      </c>
      <c r="E13327" s="39">
        <v>812.13400030116009</v>
      </c>
      <c r="F13327" s="39">
        <f t="shared" si="631"/>
        <v>893.34740033127616</v>
      </c>
      <c r="G13327" s="39">
        <f t="shared" si="632"/>
        <v>1055.7742003915082</v>
      </c>
    </row>
    <row r="13328" spans="1:7" ht="25.5" customHeight="1" thickTop="1" thickBot="1" x14ac:dyDescent="0.25">
      <c r="A13328" s="20" t="str">
        <f t="shared" si="630"/>
        <v>6338MAGITUP</v>
      </c>
      <c r="B13328" s="20">
        <v>6338</v>
      </c>
      <c r="C13328" s="20" t="s">
        <v>12834</v>
      </c>
      <c r="D13328" s="21" t="s">
        <v>12112</v>
      </c>
      <c r="E13328" s="22">
        <v>812.13400030116009</v>
      </c>
      <c r="F13328" s="22">
        <f t="shared" si="631"/>
        <v>893.34740033127616</v>
      </c>
      <c r="G13328" s="22">
        <f t="shared" si="632"/>
        <v>1055.7742003915082</v>
      </c>
    </row>
    <row r="13329" spans="1:7" ht="25.5" customHeight="1" thickTop="1" thickBot="1" x14ac:dyDescent="0.25">
      <c r="A13329" s="20" t="str">
        <f t="shared" si="630"/>
        <v>6338MONJEBUP</v>
      </c>
      <c r="B13329" s="37">
        <v>6338</v>
      </c>
      <c r="C13329" s="37" t="s">
        <v>12835</v>
      </c>
      <c r="D13329" s="38" t="s">
        <v>12112</v>
      </c>
      <c r="E13329" s="39">
        <v>812.13400030116009</v>
      </c>
      <c r="F13329" s="39">
        <f t="shared" si="631"/>
        <v>893.34740033127616</v>
      </c>
      <c r="G13329" s="39">
        <f t="shared" si="632"/>
        <v>1055.7742003915082</v>
      </c>
    </row>
    <row r="13330" spans="1:7" ht="25.5" customHeight="1" thickTop="1" thickBot="1" x14ac:dyDescent="0.25">
      <c r="A13330" s="20" t="str">
        <f t="shared" si="630"/>
        <v>6338NALYERLUP</v>
      </c>
      <c r="B13330" s="20">
        <v>6338</v>
      </c>
      <c r="C13330" s="20" t="s">
        <v>12836</v>
      </c>
      <c r="D13330" s="21" t="s">
        <v>12112</v>
      </c>
      <c r="E13330" s="22">
        <v>812.13400030116009</v>
      </c>
      <c r="F13330" s="22">
        <f t="shared" si="631"/>
        <v>893.34740033127616</v>
      </c>
      <c r="G13330" s="22">
        <f t="shared" si="632"/>
        <v>1055.7742003915082</v>
      </c>
    </row>
    <row r="13331" spans="1:7" ht="25.5" customHeight="1" thickTop="1" thickBot="1" x14ac:dyDescent="0.25">
      <c r="A13331" s="20" t="str">
        <f t="shared" si="630"/>
        <v>6338NORTH STIRLINGS</v>
      </c>
      <c r="B13331" s="37">
        <v>6338</v>
      </c>
      <c r="C13331" s="37" t="s">
        <v>12837</v>
      </c>
      <c r="D13331" s="38" t="s">
        <v>12112</v>
      </c>
      <c r="E13331" s="39">
        <v>812.13400030116009</v>
      </c>
      <c r="F13331" s="39">
        <f t="shared" si="631"/>
        <v>893.34740033127616</v>
      </c>
      <c r="G13331" s="39">
        <f t="shared" si="632"/>
        <v>1055.7742003915082</v>
      </c>
    </row>
    <row r="13332" spans="1:7" ht="25.5" customHeight="1" thickTop="1" thickBot="1" x14ac:dyDescent="0.25">
      <c r="A13332" s="20" t="str">
        <f t="shared" si="630"/>
        <v>6341NYABING</v>
      </c>
      <c r="B13332" s="20">
        <v>6341</v>
      </c>
      <c r="C13332" s="20" t="s">
        <v>12838</v>
      </c>
      <c r="D13332" s="21" t="s">
        <v>12112</v>
      </c>
      <c r="E13332" s="22">
        <v>777.36199988352007</v>
      </c>
      <c r="F13332" s="22">
        <f t="shared" si="631"/>
        <v>855.09819987187211</v>
      </c>
      <c r="G13332" s="22">
        <f t="shared" si="632"/>
        <v>1010.5705998485761</v>
      </c>
    </row>
    <row r="13333" spans="1:7" ht="25.5" customHeight="1" thickTop="1" thickBot="1" x14ac:dyDescent="0.25">
      <c r="A13333" s="20" t="str">
        <f t="shared" si="630"/>
        <v>6343PINGRUP</v>
      </c>
      <c r="B13333" s="37">
        <v>6343</v>
      </c>
      <c r="C13333" s="37" t="s">
        <v>12839</v>
      </c>
      <c r="D13333" s="38" t="s">
        <v>12112</v>
      </c>
      <c r="E13333" s="39">
        <v>735.29400019019999</v>
      </c>
      <c r="F13333" s="39">
        <f t="shared" si="631"/>
        <v>808.82340020922004</v>
      </c>
      <c r="G13333" s="39">
        <f t="shared" si="632"/>
        <v>955.88220024726002</v>
      </c>
    </row>
    <row r="13334" spans="1:7" ht="25.5" customHeight="1" thickTop="1" thickBot="1" x14ac:dyDescent="0.25">
      <c r="A13334" s="20" t="str">
        <f t="shared" si="630"/>
        <v>6346FITZGERALD RIVER NATIONAL PARK</v>
      </c>
      <c r="B13334" s="20">
        <v>6346</v>
      </c>
      <c r="C13334" s="20" t="s">
        <v>12840</v>
      </c>
      <c r="D13334" s="21" t="s">
        <v>12112</v>
      </c>
      <c r="E13334" s="22">
        <v>1055.8780004391601</v>
      </c>
      <c r="F13334" s="22">
        <f t="shared" si="631"/>
        <v>1161.4658004830762</v>
      </c>
      <c r="G13334" s="22">
        <f t="shared" si="632"/>
        <v>1372.6414005709082</v>
      </c>
    </row>
    <row r="13335" spans="1:7" ht="25.5" customHeight="1" thickTop="1" thickBot="1" x14ac:dyDescent="0.25">
      <c r="A13335" s="20" t="str">
        <f t="shared" si="630"/>
        <v>6346JERDACUTTUP</v>
      </c>
      <c r="B13335" s="37">
        <v>6346</v>
      </c>
      <c r="C13335" s="37" t="s">
        <v>12841</v>
      </c>
      <c r="D13335" s="38" t="s">
        <v>12112</v>
      </c>
      <c r="E13335" s="39">
        <v>1055.8780004391601</v>
      </c>
      <c r="F13335" s="39">
        <f t="shared" si="631"/>
        <v>1161.4658004830762</v>
      </c>
      <c r="G13335" s="39">
        <f t="shared" si="632"/>
        <v>1372.6414005709082</v>
      </c>
    </row>
    <row r="13336" spans="1:7" ht="25.5" customHeight="1" thickTop="1" thickBot="1" x14ac:dyDescent="0.25">
      <c r="A13336" s="20" t="str">
        <f t="shared" si="630"/>
        <v>6346RAVENSTHORPE</v>
      </c>
      <c r="B13336" s="20">
        <v>6346</v>
      </c>
      <c r="C13336" s="20" t="s">
        <v>12842</v>
      </c>
      <c r="D13336" s="21" t="s">
        <v>12112</v>
      </c>
      <c r="E13336" s="22">
        <v>1055.8780004391601</v>
      </c>
      <c r="F13336" s="22">
        <f t="shared" si="631"/>
        <v>1161.4658004830762</v>
      </c>
      <c r="G13336" s="22">
        <f t="shared" si="632"/>
        <v>1372.6414005709082</v>
      </c>
    </row>
    <row r="13337" spans="1:7" ht="25.5" customHeight="1" thickTop="1" thickBot="1" x14ac:dyDescent="0.25">
      <c r="A13337" s="20" t="str">
        <f t="shared" si="630"/>
        <v>6346WEST RIVER</v>
      </c>
      <c r="B13337" s="37">
        <v>6346</v>
      </c>
      <c r="C13337" s="37" t="s">
        <v>12843</v>
      </c>
      <c r="D13337" s="38" t="s">
        <v>12112</v>
      </c>
      <c r="E13337" s="39">
        <v>1055.8780004391601</v>
      </c>
      <c r="F13337" s="39">
        <f t="shared" si="631"/>
        <v>1161.4658004830762</v>
      </c>
      <c r="G13337" s="39">
        <f t="shared" si="632"/>
        <v>1372.6414005709082</v>
      </c>
    </row>
    <row r="13338" spans="1:7" ht="25.5" customHeight="1" thickTop="1" thickBot="1" x14ac:dyDescent="0.25">
      <c r="A13338" s="20" t="str">
        <f t="shared" si="630"/>
        <v>6348HOPETOUN</v>
      </c>
      <c r="B13338" s="20">
        <v>6348</v>
      </c>
      <c r="C13338" s="20" t="s">
        <v>6191</v>
      </c>
      <c r="D13338" s="21" t="s">
        <v>12112</v>
      </c>
      <c r="E13338" s="22">
        <v>950.48799982536002</v>
      </c>
      <c r="F13338" s="22">
        <f t="shared" si="631"/>
        <v>1045.5367998078962</v>
      </c>
      <c r="G13338" s="22">
        <f t="shared" si="632"/>
        <v>1235.634399772968</v>
      </c>
    </row>
    <row r="13339" spans="1:7" ht="25.5" customHeight="1" thickTop="1" thickBot="1" x14ac:dyDescent="0.25">
      <c r="A13339" s="20" t="str">
        <f t="shared" si="630"/>
        <v>6350DUMBLEYUNG</v>
      </c>
      <c r="B13339" s="37">
        <v>6350</v>
      </c>
      <c r="C13339" s="37" t="s">
        <v>12844</v>
      </c>
      <c r="D13339" s="38" t="s">
        <v>12112</v>
      </c>
      <c r="E13339" s="39">
        <v>980.44999979772012</v>
      </c>
      <c r="F13339" s="39">
        <f t="shared" si="631"/>
        <v>1078.4949997774922</v>
      </c>
      <c r="G13339" s="39">
        <f t="shared" si="632"/>
        <v>1274.5849997370362</v>
      </c>
    </row>
    <row r="13340" spans="1:7" ht="25.5" customHeight="1" thickTop="1" thickBot="1" x14ac:dyDescent="0.25">
      <c r="A13340" s="20" t="str">
        <f t="shared" si="630"/>
        <v>6350NAIRIBIN</v>
      </c>
      <c r="B13340" s="20">
        <v>6350</v>
      </c>
      <c r="C13340" s="20" t="s">
        <v>12845</v>
      </c>
      <c r="D13340" s="21" t="s">
        <v>12112</v>
      </c>
      <c r="E13340" s="22">
        <v>980.44999979772012</v>
      </c>
      <c r="F13340" s="22">
        <f t="shared" si="631"/>
        <v>1078.4949997774922</v>
      </c>
      <c r="G13340" s="22">
        <f t="shared" si="632"/>
        <v>1274.5849997370362</v>
      </c>
    </row>
    <row r="13341" spans="1:7" ht="25.5" customHeight="1" thickTop="1" thickBot="1" x14ac:dyDescent="0.25">
      <c r="A13341" s="20" t="str">
        <f t="shared" si="630"/>
        <v>6350NIPPERING</v>
      </c>
      <c r="B13341" s="37">
        <v>6350</v>
      </c>
      <c r="C13341" s="37" t="s">
        <v>12846</v>
      </c>
      <c r="D13341" s="38" t="s">
        <v>12112</v>
      </c>
      <c r="E13341" s="39">
        <v>980.44999979772012</v>
      </c>
      <c r="F13341" s="39">
        <f t="shared" si="631"/>
        <v>1078.4949997774922</v>
      </c>
      <c r="G13341" s="39">
        <f t="shared" si="632"/>
        <v>1274.5849997370362</v>
      </c>
    </row>
    <row r="13342" spans="1:7" ht="25.5" customHeight="1" thickTop="1" thickBot="1" x14ac:dyDescent="0.25">
      <c r="A13342" s="20" t="str">
        <f t="shared" si="630"/>
        <v>6351MOULYINNING</v>
      </c>
      <c r="B13342" s="20">
        <v>6351</v>
      </c>
      <c r="C13342" s="20" t="s">
        <v>12847</v>
      </c>
      <c r="D13342" s="21" t="s">
        <v>12112</v>
      </c>
      <c r="E13342" s="22">
        <v>826.71200032979993</v>
      </c>
      <c r="F13342" s="22">
        <f t="shared" si="631"/>
        <v>909.38320036278003</v>
      </c>
      <c r="G13342" s="22">
        <f t="shared" si="632"/>
        <v>1074.7256004287399</v>
      </c>
    </row>
    <row r="13343" spans="1:7" ht="25.5" customHeight="1" thickTop="1" thickBot="1" x14ac:dyDescent="0.25">
      <c r="A13343" s="20" t="str">
        <f t="shared" si="630"/>
        <v>6351NORTH MOULYINNING</v>
      </c>
      <c r="B13343" s="37">
        <v>6351</v>
      </c>
      <c r="C13343" s="37" t="s">
        <v>12848</v>
      </c>
      <c r="D13343" s="38" t="s">
        <v>12112</v>
      </c>
      <c r="E13343" s="39">
        <v>826.71200032979993</v>
      </c>
      <c r="F13343" s="39">
        <f t="shared" si="631"/>
        <v>909.38320036278003</v>
      </c>
      <c r="G13343" s="39">
        <f t="shared" si="632"/>
        <v>1074.7256004287399</v>
      </c>
    </row>
    <row r="13344" spans="1:7" ht="25.5" customHeight="1" thickTop="1" thickBot="1" x14ac:dyDescent="0.25">
      <c r="A13344" s="20" t="str">
        <f t="shared" si="630"/>
        <v>6352KUKERIN</v>
      </c>
      <c r="B13344" s="20">
        <v>6352</v>
      </c>
      <c r="C13344" s="20" t="s">
        <v>12849</v>
      </c>
      <c r="D13344" s="21" t="s">
        <v>12112</v>
      </c>
      <c r="E13344" s="22">
        <v>907.43400042899998</v>
      </c>
      <c r="F13344" s="22">
        <f t="shared" si="631"/>
        <v>998.17740047190011</v>
      </c>
      <c r="G13344" s="22">
        <f t="shared" si="632"/>
        <v>1179.6642005577</v>
      </c>
    </row>
    <row r="13345" spans="1:7" ht="25.5" customHeight="1" thickTop="1" thickBot="1" x14ac:dyDescent="0.25">
      <c r="A13345" s="20" t="str">
        <f t="shared" si="630"/>
        <v>6352MERILUP</v>
      </c>
      <c r="B13345" s="37">
        <v>6352</v>
      </c>
      <c r="C13345" s="37" t="s">
        <v>12850</v>
      </c>
      <c r="D13345" s="38" t="s">
        <v>12112</v>
      </c>
      <c r="E13345" s="39">
        <v>907.43400042899998</v>
      </c>
      <c r="F13345" s="39">
        <f t="shared" si="631"/>
        <v>998.17740047190011</v>
      </c>
      <c r="G13345" s="39">
        <f t="shared" si="632"/>
        <v>1179.6642005577</v>
      </c>
    </row>
    <row r="13346" spans="1:7" ht="25.5" customHeight="1" thickTop="1" thickBot="1" x14ac:dyDescent="0.25">
      <c r="A13346" s="20" t="str">
        <f t="shared" si="630"/>
        <v>6352NORTH KUKERIN</v>
      </c>
      <c r="B13346" s="20">
        <v>6352</v>
      </c>
      <c r="C13346" s="20" t="s">
        <v>12851</v>
      </c>
      <c r="D13346" s="21" t="s">
        <v>12112</v>
      </c>
      <c r="E13346" s="22">
        <v>907.43400042899998</v>
      </c>
      <c r="F13346" s="22">
        <f t="shared" si="631"/>
        <v>998.17740047190011</v>
      </c>
      <c r="G13346" s="22">
        <f t="shared" si="632"/>
        <v>1179.6642005577</v>
      </c>
    </row>
    <row r="13347" spans="1:7" ht="25.5" customHeight="1" thickTop="1" thickBot="1" x14ac:dyDescent="0.25">
      <c r="A13347" s="20" t="str">
        <f t="shared" si="630"/>
        <v>6352SOUTH KUKERIN</v>
      </c>
      <c r="B13347" s="37">
        <v>6352</v>
      </c>
      <c r="C13347" s="37" t="s">
        <v>12852</v>
      </c>
      <c r="D13347" s="38" t="s">
        <v>12112</v>
      </c>
      <c r="E13347" s="39">
        <v>907.43400042899998</v>
      </c>
      <c r="F13347" s="39">
        <f t="shared" si="631"/>
        <v>998.17740047190011</v>
      </c>
      <c r="G13347" s="39">
        <f t="shared" si="632"/>
        <v>1179.6642005577</v>
      </c>
    </row>
    <row r="13348" spans="1:7" ht="25.5" customHeight="1" thickTop="1" thickBot="1" x14ac:dyDescent="0.25">
      <c r="A13348" s="20" t="str">
        <f t="shared" si="630"/>
        <v>6353BEENONG</v>
      </c>
      <c r="B13348" s="20">
        <v>6353</v>
      </c>
      <c r="C13348" s="20" t="s">
        <v>12853</v>
      </c>
      <c r="D13348" s="21" t="s">
        <v>12112</v>
      </c>
      <c r="E13348" s="22">
        <v>694.94200008527991</v>
      </c>
      <c r="F13348" s="22">
        <f t="shared" si="631"/>
        <v>764.436200093808</v>
      </c>
      <c r="G13348" s="22">
        <f t="shared" si="632"/>
        <v>903.42460011086393</v>
      </c>
    </row>
    <row r="13349" spans="1:7" ht="25.5" customHeight="1" thickTop="1" thickBot="1" x14ac:dyDescent="0.25">
      <c r="A13349" s="20" t="str">
        <f t="shared" si="630"/>
        <v>6353BUNICHE</v>
      </c>
      <c r="B13349" s="37">
        <v>6353</v>
      </c>
      <c r="C13349" s="37" t="s">
        <v>12854</v>
      </c>
      <c r="D13349" s="38" t="s">
        <v>12112</v>
      </c>
      <c r="E13349" s="39">
        <v>694.94200008527991</v>
      </c>
      <c r="F13349" s="39">
        <f t="shared" si="631"/>
        <v>764.436200093808</v>
      </c>
      <c r="G13349" s="39">
        <f t="shared" si="632"/>
        <v>903.42460011086393</v>
      </c>
    </row>
    <row r="13350" spans="1:7" ht="25.5" customHeight="1" thickTop="1" thickBot="1" x14ac:dyDescent="0.25">
      <c r="A13350" s="20" t="str">
        <f t="shared" si="630"/>
        <v>6353KUENDER</v>
      </c>
      <c r="B13350" s="20">
        <v>6353</v>
      </c>
      <c r="C13350" s="20" t="s">
        <v>12855</v>
      </c>
      <c r="D13350" s="21" t="s">
        <v>12112</v>
      </c>
      <c r="E13350" s="22">
        <v>694.94200008527991</v>
      </c>
      <c r="F13350" s="22">
        <f t="shared" si="631"/>
        <v>764.436200093808</v>
      </c>
      <c r="G13350" s="22">
        <f t="shared" si="632"/>
        <v>903.42460011086393</v>
      </c>
    </row>
    <row r="13351" spans="1:7" ht="25.5" customHeight="1" thickTop="1" thickBot="1" x14ac:dyDescent="0.25">
      <c r="A13351" s="20" t="str">
        <f t="shared" si="630"/>
        <v>6353LAKE GRACE</v>
      </c>
      <c r="B13351" s="37">
        <v>6353</v>
      </c>
      <c r="C13351" s="37" t="s">
        <v>12856</v>
      </c>
      <c r="D13351" s="38" t="s">
        <v>12112</v>
      </c>
      <c r="E13351" s="39">
        <v>694.94200008527991</v>
      </c>
      <c r="F13351" s="39">
        <f t="shared" si="631"/>
        <v>764.436200093808</v>
      </c>
      <c r="G13351" s="39">
        <f t="shared" si="632"/>
        <v>903.42460011086393</v>
      </c>
    </row>
    <row r="13352" spans="1:7" ht="25.5" customHeight="1" thickTop="1" thickBot="1" x14ac:dyDescent="0.25">
      <c r="A13352" s="20" t="str">
        <f t="shared" si="630"/>
        <v>6353MALLEE HILL</v>
      </c>
      <c r="B13352" s="20">
        <v>6353</v>
      </c>
      <c r="C13352" s="20" t="s">
        <v>12857</v>
      </c>
      <c r="D13352" s="21" t="s">
        <v>12112</v>
      </c>
      <c r="E13352" s="22">
        <v>694.94200008527991</v>
      </c>
      <c r="F13352" s="22">
        <f t="shared" si="631"/>
        <v>764.436200093808</v>
      </c>
      <c r="G13352" s="22">
        <f t="shared" si="632"/>
        <v>903.42460011086393</v>
      </c>
    </row>
    <row r="13353" spans="1:7" ht="25.5" customHeight="1" thickTop="1" thickBot="1" x14ac:dyDescent="0.25">
      <c r="A13353" s="20" t="str">
        <f t="shared" si="630"/>
        <v>6353NEENDALING</v>
      </c>
      <c r="B13353" s="37">
        <v>6353</v>
      </c>
      <c r="C13353" s="37" t="s">
        <v>12858</v>
      </c>
      <c r="D13353" s="38" t="s">
        <v>12112</v>
      </c>
      <c r="E13353" s="39">
        <v>694.94200008527991</v>
      </c>
      <c r="F13353" s="39">
        <f t="shared" si="631"/>
        <v>764.436200093808</v>
      </c>
      <c r="G13353" s="39">
        <f t="shared" si="632"/>
        <v>903.42460011086393</v>
      </c>
    </row>
    <row r="13354" spans="1:7" ht="25.5" customHeight="1" thickTop="1" thickBot="1" x14ac:dyDescent="0.25">
      <c r="A13354" s="20" t="str">
        <f t="shared" si="630"/>
        <v>6353NORTH BURNGUP</v>
      </c>
      <c r="B13354" s="20">
        <v>6353</v>
      </c>
      <c r="C13354" s="20" t="s">
        <v>12859</v>
      </c>
      <c r="D13354" s="21" t="s">
        <v>12112</v>
      </c>
      <c r="E13354" s="22">
        <v>694.94200008527991</v>
      </c>
      <c r="F13354" s="22">
        <f t="shared" si="631"/>
        <v>764.436200093808</v>
      </c>
      <c r="G13354" s="22">
        <f t="shared" si="632"/>
        <v>903.42460011086393</v>
      </c>
    </row>
    <row r="13355" spans="1:7" ht="25.5" customHeight="1" thickTop="1" thickBot="1" x14ac:dyDescent="0.25">
      <c r="A13355" s="20" t="str">
        <f t="shared" si="630"/>
        <v>6353NORTH LAKE GRACE</v>
      </c>
      <c r="B13355" s="37">
        <v>6353</v>
      </c>
      <c r="C13355" s="37" t="s">
        <v>12860</v>
      </c>
      <c r="D13355" s="38" t="s">
        <v>12112</v>
      </c>
      <c r="E13355" s="39">
        <v>694.94200008527991</v>
      </c>
      <c r="F13355" s="39">
        <f t="shared" si="631"/>
        <v>764.436200093808</v>
      </c>
      <c r="G13355" s="39">
        <f t="shared" si="632"/>
        <v>903.42460011086393</v>
      </c>
    </row>
    <row r="13356" spans="1:7" ht="25.5" customHeight="1" thickTop="1" thickBot="1" x14ac:dyDescent="0.25">
      <c r="A13356" s="20" t="str">
        <f t="shared" si="630"/>
        <v>6353SOUTH LAKE GRACE</v>
      </c>
      <c r="B13356" s="20">
        <v>6353</v>
      </c>
      <c r="C13356" s="20" t="s">
        <v>12861</v>
      </c>
      <c r="D13356" s="21" t="s">
        <v>12112</v>
      </c>
      <c r="E13356" s="22">
        <v>694.94200008527991</v>
      </c>
      <c r="F13356" s="22">
        <f t="shared" si="631"/>
        <v>764.436200093808</v>
      </c>
      <c r="G13356" s="22">
        <f t="shared" si="632"/>
        <v>903.42460011086393</v>
      </c>
    </row>
    <row r="13357" spans="1:7" ht="25.5" customHeight="1" thickTop="1" thickBot="1" x14ac:dyDescent="0.25">
      <c r="A13357" s="20" t="str">
        <f t="shared" si="630"/>
        <v>6353TARIN ROCK</v>
      </c>
      <c r="B13357" s="37">
        <v>6353</v>
      </c>
      <c r="C13357" s="37" t="s">
        <v>12862</v>
      </c>
      <c r="D13357" s="38" t="s">
        <v>12112</v>
      </c>
      <c r="E13357" s="39">
        <v>694.94200008527991</v>
      </c>
      <c r="F13357" s="39">
        <f t="shared" si="631"/>
        <v>764.436200093808</v>
      </c>
      <c r="G13357" s="39">
        <f t="shared" si="632"/>
        <v>903.42460011086393</v>
      </c>
    </row>
    <row r="13358" spans="1:7" ht="25.5" customHeight="1" thickTop="1" thickBot="1" x14ac:dyDescent="0.25">
      <c r="A13358" s="20" t="str">
        <f t="shared" si="630"/>
        <v>6355DUNN ROCK</v>
      </c>
      <c r="B13358" s="20">
        <v>6355</v>
      </c>
      <c r="C13358" s="20" t="s">
        <v>12863</v>
      </c>
      <c r="D13358" s="21" t="s">
        <v>12112</v>
      </c>
      <c r="E13358" s="22">
        <v>711.90000029148007</v>
      </c>
      <c r="F13358" s="22">
        <f t="shared" si="631"/>
        <v>783.09000032062818</v>
      </c>
      <c r="G13358" s="22">
        <f t="shared" si="632"/>
        <v>925.47000037892417</v>
      </c>
    </row>
    <row r="13359" spans="1:7" ht="25.5" customHeight="1" thickTop="1" thickBot="1" x14ac:dyDescent="0.25">
      <c r="A13359" s="20" t="str">
        <f t="shared" si="630"/>
        <v>6355EAST NEWDEGATE</v>
      </c>
      <c r="B13359" s="37">
        <v>6355</v>
      </c>
      <c r="C13359" s="37" t="s">
        <v>12864</v>
      </c>
      <c r="D13359" s="38" t="s">
        <v>12112</v>
      </c>
      <c r="E13359" s="39">
        <v>711.90000029148007</v>
      </c>
      <c r="F13359" s="39">
        <f t="shared" si="631"/>
        <v>783.09000032062818</v>
      </c>
      <c r="G13359" s="39">
        <f t="shared" si="632"/>
        <v>925.47000037892417</v>
      </c>
    </row>
    <row r="13360" spans="1:7" ht="25.5" customHeight="1" thickTop="1" thickBot="1" x14ac:dyDescent="0.25">
      <c r="A13360" s="20" t="str">
        <f t="shared" si="630"/>
        <v>6355HOLT ROCK</v>
      </c>
      <c r="B13360" s="20">
        <v>6355</v>
      </c>
      <c r="C13360" s="20" t="s">
        <v>12865</v>
      </c>
      <c r="D13360" s="21" t="s">
        <v>12112</v>
      </c>
      <c r="E13360" s="22">
        <v>711.90000029148007</v>
      </c>
      <c r="F13360" s="22">
        <f t="shared" si="631"/>
        <v>783.09000032062818</v>
      </c>
      <c r="G13360" s="22">
        <f t="shared" si="632"/>
        <v>925.47000037892417</v>
      </c>
    </row>
    <row r="13361" spans="1:7" ht="25.5" customHeight="1" thickTop="1" thickBot="1" x14ac:dyDescent="0.25">
      <c r="A13361" s="20" t="str">
        <f t="shared" si="630"/>
        <v>6355LAKE BIDDY</v>
      </c>
      <c r="B13361" s="37">
        <v>6355</v>
      </c>
      <c r="C13361" s="37" t="s">
        <v>12866</v>
      </c>
      <c r="D13361" s="38" t="s">
        <v>12112</v>
      </c>
      <c r="E13361" s="39">
        <v>711.90000029148007</v>
      </c>
      <c r="F13361" s="39">
        <f t="shared" si="631"/>
        <v>783.09000032062818</v>
      </c>
      <c r="G13361" s="39">
        <f t="shared" si="632"/>
        <v>925.47000037892417</v>
      </c>
    </row>
    <row r="13362" spans="1:7" ht="25.5" customHeight="1" thickTop="1" thickBot="1" x14ac:dyDescent="0.25">
      <c r="A13362" s="20" t="str">
        <f t="shared" si="630"/>
        <v>6355LAKE CAMM</v>
      </c>
      <c r="B13362" s="20">
        <v>6355</v>
      </c>
      <c r="C13362" s="20" t="s">
        <v>12867</v>
      </c>
      <c r="D13362" s="21" t="s">
        <v>12112</v>
      </c>
      <c r="E13362" s="22">
        <v>711.90000029148007</v>
      </c>
      <c r="F13362" s="22">
        <f t="shared" si="631"/>
        <v>783.09000032062818</v>
      </c>
      <c r="G13362" s="22">
        <f t="shared" si="632"/>
        <v>925.47000037892417</v>
      </c>
    </row>
    <row r="13363" spans="1:7" ht="25.5" customHeight="1" thickTop="1" thickBot="1" x14ac:dyDescent="0.25">
      <c r="A13363" s="20" t="str">
        <f t="shared" si="630"/>
        <v>6355MAGENTA</v>
      </c>
      <c r="B13363" s="37">
        <v>6355</v>
      </c>
      <c r="C13363" s="37" t="s">
        <v>1428</v>
      </c>
      <c r="D13363" s="38" t="s">
        <v>12112</v>
      </c>
      <c r="E13363" s="39">
        <v>711.90000029148007</v>
      </c>
      <c r="F13363" s="39">
        <f t="shared" si="631"/>
        <v>783.09000032062818</v>
      </c>
      <c r="G13363" s="39">
        <f t="shared" si="632"/>
        <v>925.47000037892417</v>
      </c>
    </row>
    <row r="13364" spans="1:7" ht="25.5" customHeight="1" thickTop="1" thickBot="1" x14ac:dyDescent="0.25">
      <c r="A13364" s="20" t="str">
        <f t="shared" si="630"/>
        <v>6355MOUNT SHERIDAN</v>
      </c>
      <c r="B13364" s="20">
        <v>6355</v>
      </c>
      <c r="C13364" s="20" t="s">
        <v>10424</v>
      </c>
      <c r="D13364" s="21" t="s">
        <v>12112</v>
      </c>
      <c r="E13364" s="22">
        <v>711.90000029148007</v>
      </c>
      <c r="F13364" s="22">
        <f t="shared" si="631"/>
        <v>783.09000032062818</v>
      </c>
      <c r="G13364" s="22">
        <f t="shared" si="632"/>
        <v>925.47000037892417</v>
      </c>
    </row>
    <row r="13365" spans="1:7" ht="25.5" customHeight="1" thickTop="1" thickBot="1" x14ac:dyDescent="0.25">
      <c r="A13365" s="20" t="str">
        <f t="shared" si="630"/>
        <v>6355NEWDEGATE</v>
      </c>
      <c r="B13365" s="37">
        <v>6355</v>
      </c>
      <c r="C13365" s="37" t="s">
        <v>12868</v>
      </c>
      <c r="D13365" s="38" t="s">
        <v>12112</v>
      </c>
      <c r="E13365" s="39">
        <v>711.90000029148007</v>
      </c>
      <c r="F13365" s="39">
        <f t="shared" si="631"/>
        <v>783.09000032062818</v>
      </c>
      <c r="G13365" s="39">
        <f t="shared" si="632"/>
        <v>925.47000037892417</v>
      </c>
    </row>
    <row r="13366" spans="1:7" ht="25.5" customHeight="1" thickTop="1" thickBot="1" x14ac:dyDescent="0.25">
      <c r="A13366" s="20" t="str">
        <f t="shared" si="630"/>
        <v>6355SOUTH NEWDEGATE</v>
      </c>
      <c r="B13366" s="20">
        <v>6355</v>
      </c>
      <c r="C13366" s="20" t="s">
        <v>12869</v>
      </c>
      <c r="D13366" s="21" t="s">
        <v>12112</v>
      </c>
      <c r="E13366" s="22">
        <v>711.90000029148007</v>
      </c>
      <c r="F13366" s="22">
        <f t="shared" si="631"/>
        <v>783.09000032062818</v>
      </c>
      <c r="G13366" s="22">
        <f t="shared" si="632"/>
        <v>925.47000037892417</v>
      </c>
    </row>
    <row r="13367" spans="1:7" ht="25.5" customHeight="1" thickTop="1" thickBot="1" x14ac:dyDescent="0.25">
      <c r="A13367" s="20" t="str">
        <f t="shared" si="630"/>
        <v>6355VARLEY</v>
      </c>
      <c r="B13367" s="37">
        <v>6355</v>
      </c>
      <c r="C13367" s="37" t="s">
        <v>12870</v>
      </c>
      <c r="D13367" s="38" t="s">
        <v>12112</v>
      </c>
      <c r="E13367" s="39">
        <v>711.90000029148007</v>
      </c>
      <c r="F13367" s="39">
        <f t="shared" si="631"/>
        <v>783.09000032062818</v>
      </c>
      <c r="G13367" s="39">
        <f t="shared" si="632"/>
        <v>925.47000037892417</v>
      </c>
    </row>
    <row r="13368" spans="1:7" ht="25.5" customHeight="1" thickTop="1" thickBot="1" x14ac:dyDescent="0.25">
      <c r="A13368" s="20" t="str">
        <f t="shared" si="630"/>
        <v>6356LAKE KING</v>
      </c>
      <c r="B13368" s="20">
        <v>6356</v>
      </c>
      <c r="C13368" s="20" t="s">
        <v>12871</v>
      </c>
      <c r="D13368" s="21" t="s">
        <v>12112</v>
      </c>
      <c r="E13368" s="22">
        <v>961.34200018643992</v>
      </c>
      <c r="F13368" s="22">
        <f t="shared" si="631"/>
        <v>1057.4762002050841</v>
      </c>
      <c r="G13368" s="22">
        <f t="shared" si="632"/>
        <v>1249.7446002423719</v>
      </c>
    </row>
    <row r="13369" spans="1:7" ht="25.5" customHeight="1" thickTop="1" thickBot="1" x14ac:dyDescent="0.25">
      <c r="A13369" s="20" t="str">
        <f t="shared" si="630"/>
        <v>6356MOUNT MADDEN</v>
      </c>
      <c r="B13369" s="37">
        <v>6356</v>
      </c>
      <c r="C13369" s="37" t="s">
        <v>12872</v>
      </c>
      <c r="D13369" s="38" t="s">
        <v>12112</v>
      </c>
      <c r="E13369" s="39">
        <v>961.34200018643992</v>
      </c>
      <c r="F13369" s="39">
        <f t="shared" si="631"/>
        <v>1057.4762002050841</v>
      </c>
      <c r="G13369" s="39">
        <f t="shared" si="632"/>
        <v>1249.7446002423719</v>
      </c>
    </row>
    <row r="13370" spans="1:7" ht="25.5" customHeight="1" thickTop="1" thickBot="1" x14ac:dyDescent="0.25">
      <c r="A13370" s="20" t="str">
        <f t="shared" si="630"/>
        <v>6357PINGARING</v>
      </c>
      <c r="B13370" s="20">
        <v>6357</v>
      </c>
      <c r="C13370" s="20" t="s">
        <v>12873</v>
      </c>
      <c r="D13370" s="21" t="s">
        <v>12112</v>
      </c>
      <c r="E13370" s="22">
        <v>783.08000021316002</v>
      </c>
      <c r="F13370" s="22">
        <f t="shared" si="631"/>
        <v>861.38800023447607</v>
      </c>
      <c r="G13370" s="22">
        <f t="shared" si="632"/>
        <v>1018.004000277108</v>
      </c>
    </row>
    <row r="13371" spans="1:7" ht="25.5" customHeight="1" thickTop="1" thickBot="1" x14ac:dyDescent="0.25">
      <c r="A13371" s="20" t="str">
        <f t="shared" si="630"/>
        <v>6358KARLGARIN</v>
      </c>
      <c r="B13371" s="37">
        <v>6358</v>
      </c>
      <c r="C13371" s="37" t="s">
        <v>12874</v>
      </c>
      <c r="D13371" s="38" t="s">
        <v>12112</v>
      </c>
      <c r="E13371" s="39">
        <v>774.3439999507201</v>
      </c>
      <c r="F13371" s="39">
        <f t="shared" si="631"/>
        <v>851.77839994579222</v>
      </c>
      <c r="G13371" s="39">
        <f t="shared" si="632"/>
        <v>1006.6471999359362</v>
      </c>
    </row>
    <row r="13372" spans="1:7" ht="25.5" customHeight="1" thickTop="1" thickBot="1" x14ac:dyDescent="0.25">
      <c r="A13372" s="20" t="str">
        <f t="shared" si="630"/>
        <v>6359FORRESTANIA</v>
      </c>
      <c r="B13372" s="20">
        <v>6359</v>
      </c>
      <c r="C13372" s="20" t="s">
        <v>12875</v>
      </c>
      <c r="D13372" s="21" t="s">
        <v>12112</v>
      </c>
      <c r="E13372" s="22">
        <v>703.068000321</v>
      </c>
      <c r="F13372" s="22">
        <f t="shared" si="631"/>
        <v>773.37480035310011</v>
      </c>
      <c r="G13372" s="22">
        <f t="shared" si="632"/>
        <v>913.9884004173</v>
      </c>
    </row>
    <row r="13373" spans="1:7" ht="25.5" customHeight="1" thickTop="1" thickBot="1" x14ac:dyDescent="0.25">
      <c r="A13373" s="20" t="str">
        <f t="shared" si="630"/>
        <v>6359HYDEN</v>
      </c>
      <c r="B13373" s="37">
        <v>6359</v>
      </c>
      <c r="C13373" s="37" t="s">
        <v>12876</v>
      </c>
      <c r="D13373" s="38" t="s">
        <v>12112</v>
      </c>
      <c r="E13373" s="39">
        <v>703.068000321</v>
      </c>
      <c r="F13373" s="39">
        <f t="shared" si="631"/>
        <v>773.37480035310011</v>
      </c>
      <c r="G13373" s="39">
        <f t="shared" si="632"/>
        <v>913.9884004173</v>
      </c>
    </row>
    <row r="13374" spans="1:7" ht="25.5" customHeight="1" thickTop="1" thickBot="1" x14ac:dyDescent="0.25">
      <c r="A13374" s="20" t="str">
        <f t="shared" si="630"/>
        <v>6359LITTLE ITALY</v>
      </c>
      <c r="B13374" s="20">
        <v>6359</v>
      </c>
      <c r="C13374" s="20" t="s">
        <v>12877</v>
      </c>
      <c r="D13374" s="21" t="s">
        <v>12112</v>
      </c>
      <c r="E13374" s="22">
        <v>703.068000321</v>
      </c>
      <c r="F13374" s="22">
        <f t="shared" si="631"/>
        <v>773.37480035310011</v>
      </c>
      <c r="G13374" s="22">
        <f t="shared" si="632"/>
        <v>913.9884004173</v>
      </c>
    </row>
    <row r="13375" spans="1:7" ht="25.5" customHeight="1" thickTop="1" thickBot="1" x14ac:dyDescent="0.25">
      <c r="A13375" s="20" t="str">
        <f t="shared" si="630"/>
        <v>6361HARRISMITH</v>
      </c>
      <c r="B13375" s="37">
        <v>6361</v>
      </c>
      <c r="C13375" s="37" t="s">
        <v>12878</v>
      </c>
      <c r="D13375" s="38" t="s">
        <v>12112</v>
      </c>
      <c r="E13375" s="39">
        <v>949.96000008959993</v>
      </c>
      <c r="F13375" s="39">
        <f t="shared" si="631"/>
        <v>1044.95600009856</v>
      </c>
      <c r="G13375" s="39">
        <f t="shared" si="632"/>
        <v>1234.94800011648</v>
      </c>
    </row>
    <row r="13376" spans="1:7" ht="25.5" customHeight="1" thickTop="1" thickBot="1" x14ac:dyDescent="0.25">
      <c r="A13376" s="20" t="str">
        <f t="shared" si="630"/>
        <v>6361TINCURRIN</v>
      </c>
      <c r="B13376" s="20">
        <v>6361</v>
      </c>
      <c r="C13376" s="20" t="s">
        <v>12879</v>
      </c>
      <c r="D13376" s="21" t="s">
        <v>12112</v>
      </c>
      <c r="E13376" s="22">
        <v>949.96000008959993</v>
      </c>
      <c r="F13376" s="22">
        <f t="shared" si="631"/>
        <v>1044.95600009856</v>
      </c>
      <c r="G13376" s="22">
        <f t="shared" si="632"/>
        <v>1234.94800011648</v>
      </c>
    </row>
    <row r="13377" spans="1:7" ht="25.5" customHeight="1" thickTop="1" thickBot="1" x14ac:dyDescent="0.25">
      <c r="A13377" s="20" t="str">
        <f t="shared" si="630"/>
        <v>6363DUDININ</v>
      </c>
      <c r="B13377" s="37">
        <v>6363</v>
      </c>
      <c r="C13377" s="37" t="s">
        <v>12880</v>
      </c>
      <c r="D13377" s="38" t="s">
        <v>12112</v>
      </c>
      <c r="E13377" s="39">
        <v>796.80799960343995</v>
      </c>
      <c r="F13377" s="39">
        <f t="shared" si="631"/>
        <v>876.48879956378403</v>
      </c>
      <c r="G13377" s="39">
        <f t="shared" si="632"/>
        <v>1035.8503994844721</v>
      </c>
    </row>
    <row r="13378" spans="1:7" ht="25.5" customHeight="1" thickTop="1" thickBot="1" x14ac:dyDescent="0.25">
      <c r="A13378" s="20" t="str">
        <f t="shared" si="630"/>
        <v>6363WALYURIN</v>
      </c>
      <c r="B13378" s="20">
        <v>6363</v>
      </c>
      <c r="C13378" s="20" t="s">
        <v>12881</v>
      </c>
      <c r="D13378" s="21" t="s">
        <v>12112</v>
      </c>
      <c r="E13378" s="22">
        <v>796.80799960343995</v>
      </c>
      <c r="F13378" s="22">
        <f t="shared" si="631"/>
        <v>876.48879956378403</v>
      </c>
      <c r="G13378" s="22">
        <f t="shared" si="632"/>
        <v>1035.8503994844721</v>
      </c>
    </row>
    <row r="13379" spans="1:7" ht="25.5" customHeight="1" thickTop="1" thickBot="1" x14ac:dyDescent="0.25">
      <c r="A13379" s="20" t="str">
        <f t="shared" si="630"/>
        <v>6365JILAKIN</v>
      </c>
      <c r="B13379" s="37">
        <v>6365</v>
      </c>
      <c r="C13379" s="37" t="s">
        <v>12882</v>
      </c>
      <c r="D13379" s="38" t="s">
        <v>12112</v>
      </c>
      <c r="E13379" s="39">
        <v>923.59000029803997</v>
      </c>
      <c r="F13379" s="39">
        <f t="shared" si="631"/>
        <v>1015.949000327844</v>
      </c>
      <c r="G13379" s="39">
        <f t="shared" si="632"/>
        <v>1200.6670003874519</v>
      </c>
    </row>
    <row r="13380" spans="1:7" ht="25.5" customHeight="1" thickTop="1" thickBot="1" x14ac:dyDescent="0.25">
      <c r="A13380" s="20" t="str">
        <f t="shared" si="630"/>
        <v>6365JITARNING</v>
      </c>
      <c r="B13380" s="20">
        <v>6365</v>
      </c>
      <c r="C13380" s="20" t="s">
        <v>12883</v>
      </c>
      <c r="D13380" s="21" t="s">
        <v>12112</v>
      </c>
      <c r="E13380" s="22">
        <v>923.59000029803997</v>
      </c>
      <c r="F13380" s="22">
        <f t="shared" si="631"/>
        <v>1015.949000327844</v>
      </c>
      <c r="G13380" s="22">
        <f t="shared" si="632"/>
        <v>1200.6670003874519</v>
      </c>
    </row>
    <row r="13381" spans="1:7" ht="25.5" customHeight="1" thickTop="1" thickBot="1" x14ac:dyDescent="0.25">
      <c r="A13381" s="20" t="str">
        <f t="shared" ref="A13381:A13444" si="633">CONCATENATE(B13381,C13381)</f>
        <v>6365KULIN</v>
      </c>
      <c r="B13381" s="37">
        <v>6365</v>
      </c>
      <c r="C13381" s="37" t="s">
        <v>12884</v>
      </c>
      <c r="D13381" s="38" t="s">
        <v>12112</v>
      </c>
      <c r="E13381" s="39">
        <v>923.59000029803997</v>
      </c>
      <c r="F13381" s="39">
        <f t="shared" ref="F13381:F13444" si="634">1.1*E13381</f>
        <v>1015.949000327844</v>
      </c>
      <c r="G13381" s="39">
        <f t="shared" ref="G13381:G13444" si="635">1.3*E13381</f>
        <v>1200.6670003874519</v>
      </c>
    </row>
    <row r="13382" spans="1:7" ht="25.5" customHeight="1" thickTop="1" thickBot="1" x14ac:dyDescent="0.25">
      <c r="A13382" s="20" t="str">
        <f t="shared" si="633"/>
        <v>6365KULIN WEST</v>
      </c>
      <c r="B13382" s="20">
        <v>6365</v>
      </c>
      <c r="C13382" s="20" t="s">
        <v>12885</v>
      </c>
      <c r="D13382" s="21" t="s">
        <v>12112</v>
      </c>
      <c r="E13382" s="22">
        <v>923.59000029803997</v>
      </c>
      <c r="F13382" s="22">
        <f t="shared" si="634"/>
        <v>1015.949000327844</v>
      </c>
      <c r="G13382" s="22">
        <f t="shared" si="635"/>
        <v>1200.6670003874519</v>
      </c>
    </row>
    <row r="13383" spans="1:7" ht="25.5" customHeight="1" thickTop="1" thickBot="1" x14ac:dyDescent="0.25">
      <c r="A13383" s="20" t="str">
        <f t="shared" si="633"/>
        <v>6367KONDININ</v>
      </c>
      <c r="B13383" s="37">
        <v>6367</v>
      </c>
      <c r="C13383" s="37" t="s">
        <v>12886</v>
      </c>
      <c r="D13383" s="38" t="s">
        <v>12112</v>
      </c>
      <c r="E13383" s="39">
        <v>774.08999992200006</v>
      </c>
      <c r="F13383" s="39">
        <f t="shared" si="634"/>
        <v>851.49899991420011</v>
      </c>
      <c r="G13383" s="39">
        <f t="shared" si="635"/>
        <v>1006.3169998986001</v>
      </c>
    </row>
    <row r="13384" spans="1:7" ht="25.5" customHeight="1" thickTop="1" thickBot="1" x14ac:dyDescent="0.25">
      <c r="A13384" s="20" t="str">
        <f t="shared" si="633"/>
        <v>6368SOUTH KUMMININ</v>
      </c>
      <c r="B13384" s="20">
        <v>6368</v>
      </c>
      <c r="C13384" s="20" t="s">
        <v>12887</v>
      </c>
      <c r="D13384" s="21" t="s">
        <v>12112</v>
      </c>
      <c r="E13384" s="22">
        <v>799.47400001052006</v>
      </c>
      <c r="F13384" s="22">
        <f t="shared" si="634"/>
        <v>879.42140001157213</v>
      </c>
      <c r="G13384" s="22">
        <f t="shared" si="635"/>
        <v>1039.3162000136761</v>
      </c>
    </row>
    <row r="13385" spans="1:7" ht="25.5" customHeight="1" thickTop="1" thickBot="1" x14ac:dyDescent="0.25">
      <c r="A13385" s="20" t="str">
        <f t="shared" si="633"/>
        <v>6369MOUNT WALKER</v>
      </c>
      <c r="B13385" s="37">
        <v>6369</v>
      </c>
      <c r="C13385" s="37" t="s">
        <v>8418</v>
      </c>
      <c r="D13385" s="38" t="s">
        <v>12112</v>
      </c>
      <c r="E13385" s="39">
        <v>770.08199981387997</v>
      </c>
      <c r="F13385" s="39">
        <f t="shared" si="634"/>
        <v>847.09019979526806</v>
      </c>
      <c r="G13385" s="39">
        <f t="shared" si="635"/>
        <v>1001.106599758044</v>
      </c>
    </row>
    <row r="13386" spans="1:7" ht="25.5" customHeight="1" thickTop="1" thickBot="1" x14ac:dyDescent="0.25">
      <c r="A13386" s="20" t="str">
        <f t="shared" si="633"/>
        <v>6369NAREMBEEN</v>
      </c>
      <c r="B13386" s="20">
        <v>6369</v>
      </c>
      <c r="C13386" s="20" t="s">
        <v>12888</v>
      </c>
      <c r="D13386" s="21" t="s">
        <v>12112</v>
      </c>
      <c r="E13386" s="22">
        <v>770.08199981387997</v>
      </c>
      <c r="F13386" s="22">
        <f t="shared" si="634"/>
        <v>847.09019979526806</v>
      </c>
      <c r="G13386" s="22">
        <f t="shared" si="635"/>
        <v>1001.106599758044</v>
      </c>
    </row>
    <row r="13387" spans="1:7" ht="25.5" customHeight="1" thickTop="1" thickBot="1" x14ac:dyDescent="0.25">
      <c r="A13387" s="20" t="str">
        <f t="shared" si="633"/>
        <v>6369WADDERIN</v>
      </c>
      <c r="B13387" s="37">
        <v>6369</v>
      </c>
      <c r="C13387" s="37" t="s">
        <v>12889</v>
      </c>
      <c r="D13387" s="38" t="s">
        <v>12112</v>
      </c>
      <c r="E13387" s="39">
        <v>770.08199981387997</v>
      </c>
      <c r="F13387" s="39">
        <f t="shared" si="634"/>
        <v>847.09019979526806</v>
      </c>
      <c r="G13387" s="39">
        <f t="shared" si="635"/>
        <v>1001.106599758044</v>
      </c>
    </row>
    <row r="13388" spans="1:7" ht="25.5" customHeight="1" thickTop="1" thickBot="1" x14ac:dyDescent="0.25">
      <c r="A13388" s="20" t="str">
        <f t="shared" si="633"/>
        <v>6369WEST HOLLETON</v>
      </c>
      <c r="B13388" s="20">
        <v>6369</v>
      </c>
      <c r="C13388" s="20" t="s">
        <v>12890</v>
      </c>
      <c r="D13388" s="21" t="s">
        <v>12112</v>
      </c>
      <c r="E13388" s="22">
        <v>770.08199981387997</v>
      </c>
      <c r="F13388" s="22">
        <f t="shared" si="634"/>
        <v>847.09019979526806</v>
      </c>
      <c r="G13388" s="22">
        <f t="shared" si="635"/>
        <v>1001.106599758044</v>
      </c>
    </row>
    <row r="13389" spans="1:7" ht="25.5" customHeight="1" thickTop="1" thickBot="1" x14ac:dyDescent="0.25">
      <c r="A13389" s="20" t="str">
        <f t="shared" si="633"/>
        <v>6369WOOLOCUTTY</v>
      </c>
      <c r="B13389" s="37">
        <v>6369</v>
      </c>
      <c r="C13389" s="37" t="s">
        <v>12891</v>
      </c>
      <c r="D13389" s="38" t="s">
        <v>12112</v>
      </c>
      <c r="E13389" s="39">
        <v>770.08199981387997</v>
      </c>
      <c r="F13389" s="39">
        <f t="shared" si="634"/>
        <v>847.09019979526806</v>
      </c>
      <c r="G13389" s="39">
        <f t="shared" si="635"/>
        <v>1001.106599758044</v>
      </c>
    </row>
    <row r="13390" spans="1:7" ht="25.5" customHeight="1" thickTop="1" thickBot="1" x14ac:dyDescent="0.25">
      <c r="A13390" s="20" t="str">
        <f t="shared" si="633"/>
        <v>6370EAST WICKEPIN</v>
      </c>
      <c r="B13390" s="20">
        <v>6370</v>
      </c>
      <c r="C13390" s="20" t="s">
        <v>12892</v>
      </c>
      <c r="D13390" s="21" t="s">
        <v>12112</v>
      </c>
      <c r="E13390" s="22">
        <v>873.20799963647994</v>
      </c>
      <c r="F13390" s="22">
        <f t="shared" si="634"/>
        <v>960.52879960012797</v>
      </c>
      <c r="G13390" s="22">
        <f t="shared" si="635"/>
        <v>1135.170399527424</v>
      </c>
    </row>
    <row r="13391" spans="1:7" ht="25.5" customHeight="1" thickTop="1" thickBot="1" x14ac:dyDescent="0.25">
      <c r="A13391" s="20" t="str">
        <f t="shared" si="633"/>
        <v>6370MALYALLING</v>
      </c>
      <c r="B13391" s="37">
        <v>6370</v>
      </c>
      <c r="C13391" s="37" t="s">
        <v>12893</v>
      </c>
      <c r="D13391" s="38" t="s">
        <v>12112</v>
      </c>
      <c r="E13391" s="39">
        <v>873.20799963647994</v>
      </c>
      <c r="F13391" s="39">
        <f t="shared" si="634"/>
        <v>960.52879960012797</v>
      </c>
      <c r="G13391" s="39">
        <f t="shared" si="635"/>
        <v>1135.170399527424</v>
      </c>
    </row>
    <row r="13392" spans="1:7" ht="25.5" customHeight="1" thickTop="1" thickBot="1" x14ac:dyDescent="0.25">
      <c r="A13392" s="20" t="str">
        <f t="shared" si="633"/>
        <v>6370WICKEPIN</v>
      </c>
      <c r="B13392" s="20">
        <v>6370</v>
      </c>
      <c r="C13392" s="20" t="s">
        <v>12894</v>
      </c>
      <c r="D13392" s="21" t="s">
        <v>12112</v>
      </c>
      <c r="E13392" s="22">
        <v>873.20799963647994</v>
      </c>
      <c r="F13392" s="22">
        <f t="shared" si="634"/>
        <v>960.52879960012797</v>
      </c>
      <c r="G13392" s="22">
        <f t="shared" si="635"/>
        <v>1135.170399527424</v>
      </c>
    </row>
    <row r="13393" spans="1:7" ht="25.5" customHeight="1" thickTop="1" thickBot="1" x14ac:dyDescent="0.25">
      <c r="A13393" s="20" t="str">
        <f t="shared" si="633"/>
        <v>6370WOGOLIN</v>
      </c>
      <c r="B13393" s="37">
        <v>6370</v>
      </c>
      <c r="C13393" s="37" t="s">
        <v>12895</v>
      </c>
      <c r="D13393" s="38" t="s">
        <v>12112</v>
      </c>
      <c r="E13393" s="39">
        <v>873.20799963647994</v>
      </c>
      <c r="F13393" s="39">
        <f t="shared" si="634"/>
        <v>960.52879960012797</v>
      </c>
      <c r="G13393" s="39">
        <f t="shared" si="635"/>
        <v>1135.170399527424</v>
      </c>
    </row>
    <row r="13394" spans="1:7" ht="25.5" customHeight="1" thickTop="1" thickBot="1" x14ac:dyDescent="0.25">
      <c r="A13394" s="20" t="str">
        <f t="shared" si="633"/>
        <v>6372KIRK ROCK</v>
      </c>
      <c r="B13394" s="20">
        <v>6372</v>
      </c>
      <c r="C13394" s="20" t="s">
        <v>12896</v>
      </c>
      <c r="D13394" s="21" t="s">
        <v>12112</v>
      </c>
      <c r="E13394" s="22">
        <v>929.89999987067995</v>
      </c>
      <c r="F13394" s="22">
        <f t="shared" si="634"/>
        <v>1022.8899998577481</v>
      </c>
      <c r="G13394" s="22">
        <f t="shared" si="635"/>
        <v>1208.8699998318839</v>
      </c>
    </row>
    <row r="13395" spans="1:7" ht="25.5" customHeight="1" thickTop="1" thickBot="1" x14ac:dyDescent="0.25">
      <c r="A13395" s="20" t="str">
        <f t="shared" si="633"/>
        <v>6372YEALERING</v>
      </c>
      <c r="B13395" s="37">
        <v>6372</v>
      </c>
      <c r="C13395" s="37" t="s">
        <v>12897</v>
      </c>
      <c r="D13395" s="38" t="s">
        <v>12112</v>
      </c>
      <c r="E13395" s="39">
        <v>929.89999987067995</v>
      </c>
      <c r="F13395" s="39">
        <f t="shared" si="634"/>
        <v>1022.8899998577481</v>
      </c>
      <c r="G13395" s="39">
        <f t="shared" si="635"/>
        <v>1208.8699998318839</v>
      </c>
    </row>
    <row r="13396" spans="1:7" ht="25.5" customHeight="1" thickTop="1" thickBot="1" x14ac:dyDescent="0.25">
      <c r="A13396" s="20" t="str">
        <f t="shared" si="633"/>
        <v>6373BULLARING</v>
      </c>
      <c r="B13396" s="20">
        <v>6373</v>
      </c>
      <c r="C13396" s="20" t="s">
        <v>12898</v>
      </c>
      <c r="D13396" s="21" t="s">
        <v>12112</v>
      </c>
      <c r="E13396" s="22">
        <v>1000.12999986804</v>
      </c>
      <c r="F13396" s="22">
        <f t="shared" si="634"/>
        <v>1100.1429998548442</v>
      </c>
      <c r="G13396" s="22">
        <f t="shared" si="635"/>
        <v>1300.1689998284521</v>
      </c>
    </row>
    <row r="13397" spans="1:7" ht="25.5" customHeight="1" thickTop="1" thickBot="1" x14ac:dyDescent="0.25">
      <c r="A13397" s="20" t="str">
        <f t="shared" si="633"/>
        <v>6375ADAMSVALE</v>
      </c>
      <c r="B13397" s="37">
        <v>6375</v>
      </c>
      <c r="C13397" s="37" t="s">
        <v>12899</v>
      </c>
      <c r="D13397" s="38" t="s">
        <v>12112</v>
      </c>
      <c r="E13397" s="39">
        <v>917.58200016096009</v>
      </c>
      <c r="F13397" s="39">
        <f t="shared" si="634"/>
        <v>1009.3402001770562</v>
      </c>
      <c r="G13397" s="39">
        <f t="shared" si="635"/>
        <v>1192.8566002092482</v>
      </c>
    </row>
    <row r="13398" spans="1:7" ht="25.5" customHeight="1" thickTop="1" thickBot="1" x14ac:dyDescent="0.25">
      <c r="A13398" s="20" t="str">
        <f t="shared" si="633"/>
        <v>6375BILBARIN</v>
      </c>
      <c r="B13398" s="20">
        <v>6375</v>
      </c>
      <c r="C13398" s="20" t="s">
        <v>12900</v>
      </c>
      <c r="D13398" s="21" t="s">
        <v>12112</v>
      </c>
      <c r="E13398" s="22">
        <v>917.58200016096009</v>
      </c>
      <c r="F13398" s="22">
        <f t="shared" si="634"/>
        <v>1009.3402001770562</v>
      </c>
      <c r="G13398" s="22">
        <f t="shared" si="635"/>
        <v>1192.8566002092482</v>
      </c>
    </row>
    <row r="13399" spans="1:7" ht="25.5" customHeight="1" thickTop="1" thickBot="1" x14ac:dyDescent="0.25">
      <c r="A13399" s="20" t="str">
        <f t="shared" si="633"/>
        <v>6375CORRIGIN</v>
      </c>
      <c r="B13399" s="37">
        <v>6375</v>
      </c>
      <c r="C13399" s="37" t="s">
        <v>12901</v>
      </c>
      <c r="D13399" s="38" t="s">
        <v>12112</v>
      </c>
      <c r="E13399" s="39">
        <v>917.58200016096009</v>
      </c>
      <c r="F13399" s="39">
        <f t="shared" si="634"/>
        <v>1009.3402001770562</v>
      </c>
      <c r="G13399" s="39">
        <f t="shared" si="635"/>
        <v>1192.8566002092482</v>
      </c>
    </row>
    <row r="13400" spans="1:7" ht="25.5" customHeight="1" thickTop="1" thickBot="1" x14ac:dyDescent="0.25">
      <c r="A13400" s="20" t="str">
        <f t="shared" si="633"/>
        <v>6375GORGE ROCK</v>
      </c>
      <c r="B13400" s="20">
        <v>6375</v>
      </c>
      <c r="C13400" s="20" t="s">
        <v>12902</v>
      </c>
      <c r="D13400" s="21" t="s">
        <v>12112</v>
      </c>
      <c r="E13400" s="22">
        <v>917.58200016096009</v>
      </c>
      <c r="F13400" s="22">
        <f t="shared" si="634"/>
        <v>1009.3402001770562</v>
      </c>
      <c r="G13400" s="22">
        <f t="shared" si="635"/>
        <v>1192.8566002092482</v>
      </c>
    </row>
    <row r="13401" spans="1:7" ht="25.5" customHeight="1" thickTop="1" thickBot="1" x14ac:dyDescent="0.25">
      <c r="A13401" s="20" t="str">
        <f t="shared" si="633"/>
        <v>6375KUNJIN</v>
      </c>
      <c r="B13401" s="37">
        <v>6375</v>
      </c>
      <c r="C13401" s="37" t="s">
        <v>12903</v>
      </c>
      <c r="D13401" s="38" t="s">
        <v>12112</v>
      </c>
      <c r="E13401" s="39">
        <v>917.58200016096009</v>
      </c>
      <c r="F13401" s="39">
        <f t="shared" si="634"/>
        <v>1009.3402001770562</v>
      </c>
      <c r="G13401" s="39">
        <f t="shared" si="635"/>
        <v>1192.8566002092482</v>
      </c>
    </row>
    <row r="13402" spans="1:7" ht="25.5" customHeight="1" thickTop="1" thickBot="1" x14ac:dyDescent="0.25">
      <c r="A13402" s="20" t="str">
        <f t="shared" si="633"/>
        <v>6375KURRENKUTTEN</v>
      </c>
      <c r="B13402" s="20">
        <v>6375</v>
      </c>
      <c r="C13402" s="20" t="s">
        <v>12904</v>
      </c>
      <c r="D13402" s="21" t="s">
        <v>12112</v>
      </c>
      <c r="E13402" s="22">
        <v>917.58200016096009</v>
      </c>
      <c r="F13402" s="22">
        <f t="shared" si="634"/>
        <v>1009.3402001770562</v>
      </c>
      <c r="G13402" s="22">
        <f t="shared" si="635"/>
        <v>1192.8566002092482</v>
      </c>
    </row>
    <row r="13403" spans="1:7" ht="25.5" customHeight="1" thickTop="1" thickBot="1" x14ac:dyDescent="0.25">
      <c r="A13403" s="20" t="str">
        <f t="shared" si="633"/>
        <v>6383BADJALING</v>
      </c>
      <c r="B13403" s="37">
        <v>6383</v>
      </c>
      <c r="C13403" s="37" t="s">
        <v>12905</v>
      </c>
      <c r="D13403" s="38" t="s">
        <v>12112</v>
      </c>
      <c r="E13403" s="39">
        <v>1338.1679998581601</v>
      </c>
      <c r="F13403" s="39">
        <f t="shared" si="634"/>
        <v>1471.9847998439761</v>
      </c>
      <c r="G13403" s="39">
        <f t="shared" si="635"/>
        <v>1739.6183998156082</v>
      </c>
    </row>
    <row r="13404" spans="1:7" ht="25.5" customHeight="1" thickTop="1" thickBot="1" x14ac:dyDescent="0.25">
      <c r="A13404" s="20" t="str">
        <f t="shared" si="633"/>
        <v>6383BALKULING</v>
      </c>
      <c r="B13404" s="20">
        <v>6383</v>
      </c>
      <c r="C13404" s="20" t="s">
        <v>12906</v>
      </c>
      <c r="D13404" s="21" t="s">
        <v>12112</v>
      </c>
      <c r="E13404" s="22">
        <v>1338.1679998581601</v>
      </c>
      <c r="F13404" s="22">
        <f t="shared" si="634"/>
        <v>1471.9847998439761</v>
      </c>
      <c r="G13404" s="22">
        <f t="shared" si="635"/>
        <v>1739.6183998156082</v>
      </c>
    </row>
    <row r="13405" spans="1:7" ht="25.5" customHeight="1" thickTop="1" thickBot="1" x14ac:dyDescent="0.25">
      <c r="A13405" s="20" t="str">
        <f t="shared" si="633"/>
        <v>6383CUBBINE</v>
      </c>
      <c r="B13405" s="37">
        <v>6383</v>
      </c>
      <c r="C13405" s="37" t="s">
        <v>12907</v>
      </c>
      <c r="D13405" s="38" t="s">
        <v>12112</v>
      </c>
      <c r="E13405" s="39">
        <v>1338.1679998581601</v>
      </c>
      <c r="F13405" s="39">
        <f t="shared" si="634"/>
        <v>1471.9847998439761</v>
      </c>
      <c r="G13405" s="39">
        <f t="shared" si="635"/>
        <v>1739.6183998156082</v>
      </c>
    </row>
    <row r="13406" spans="1:7" ht="25.5" customHeight="1" thickTop="1" thickBot="1" x14ac:dyDescent="0.25">
      <c r="A13406" s="20" t="str">
        <f t="shared" si="633"/>
        <v>6383DANGIN</v>
      </c>
      <c r="B13406" s="20">
        <v>6383</v>
      </c>
      <c r="C13406" s="20" t="s">
        <v>12908</v>
      </c>
      <c r="D13406" s="21" t="s">
        <v>12112</v>
      </c>
      <c r="E13406" s="22">
        <v>1338.1679998581601</v>
      </c>
      <c r="F13406" s="22">
        <f t="shared" si="634"/>
        <v>1471.9847998439761</v>
      </c>
      <c r="G13406" s="22">
        <f t="shared" si="635"/>
        <v>1739.6183998156082</v>
      </c>
    </row>
    <row r="13407" spans="1:7" ht="25.5" customHeight="1" thickTop="1" thickBot="1" x14ac:dyDescent="0.25">
      <c r="A13407" s="20" t="str">
        <f t="shared" si="633"/>
        <v>6383DOODENANNING</v>
      </c>
      <c r="B13407" s="37">
        <v>6383</v>
      </c>
      <c r="C13407" s="37" t="s">
        <v>12909</v>
      </c>
      <c r="D13407" s="38" t="s">
        <v>12112</v>
      </c>
      <c r="E13407" s="39">
        <v>1338.1679998581601</v>
      </c>
      <c r="F13407" s="39">
        <f t="shared" si="634"/>
        <v>1471.9847998439761</v>
      </c>
      <c r="G13407" s="39">
        <f t="shared" si="635"/>
        <v>1739.6183998156082</v>
      </c>
    </row>
    <row r="13408" spans="1:7" ht="25.5" customHeight="1" thickTop="1" thickBot="1" x14ac:dyDescent="0.25">
      <c r="A13408" s="20" t="str">
        <f t="shared" si="633"/>
        <v>6383DULBELLING</v>
      </c>
      <c r="B13408" s="20">
        <v>6383</v>
      </c>
      <c r="C13408" s="20" t="s">
        <v>12910</v>
      </c>
      <c r="D13408" s="21" t="s">
        <v>12112</v>
      </c>
      <c r="E13408" s="22">
        <v>1338.1679998581601</v>
      </c>
      <c r="F13408" s="22">
        <f t="shared" si="634"/>
        <v>1471.9847998439761</v>
      </c>
      <c r="G13408" s="22">
        <f t="shared" si="635"/>
        <v>1739.6183998156082</v>
      </c>
    </row>
    <row r="13409" spans="1:7" ht="25.5" customHeight="1" thickTop="1" thickBot="1" x14ac:dyDescent="0.25">
      <c r="A13409" s="20" t="str">
        <f t="shared" si="633"/>
        <v>6383MOUNT STIRLING</v>
      </c>
      <c r="B13409" s="37">
        <v>6383</v>
      </c>
      <c r="C13409" s="37" t="s">
        <v>12911</v>
      </c>
      <c r="D13409" s="38" t="s">
        <v>12112</v>
      </c>
      <c r="E13409" s="39">
        <v>1338.1679998581601</v>
      </c>
      <c r="F13409" s="39">
        <f t="shared" si="634"/>
        <v>1471.9847998439761</v>
      </c>
      <c r="G13409" s="39">
        <f t="shared" si="635"/>
        <v>1739.6183998156082</v>
      </c>
    </row>
    <row r="13410" spans="1:7" ht="25.5" customHeight="1" thickTop="1" thickBot="1" x14ac:dyDescent="0.25">
      <c r="A13410" s="20" t="str">
        <f t="shared" si="633"/>
        <v>6383QUAIRADING</v>
      </c>
      <c r="B13410" s="20">
        <v>6383</v>
      </c>
      <c r="C13410" s="20" t="s">
        <v>12912</v>
      </c>
      <c r="D13410" s="21" t="s">
        <v>12112</v>
      </c>
      <c r="E13410" s="22">
        <v>1338.1679998581601</v>
      </c>
      <c r="F13410" s="22">
        <f t="shared" si="634"/>
        <v>1471.9847998439761</v>
      </c>
      <c r="G13410" s="22">
        <f t="shared" si="635"/>
        <v>1739.6183998156082</v>
      </c>
    </row>
    <row r="13411" spans="1:7" ht="25.5" customHeight="1" thickTop="1" thickBot="1" x14ac:dyDescent="0.25">
      <c r="A13411" s="20" t="str">
        <f t="shared" si="633"/>
        <v>6383SOUTH QUAIRADING</v>
      </c>
      <c r="B13411" s="37">
        <v>6383</v>
      </c>
      <c r="C13411" s="37" t="s">
        <v>12913</v>
      </c>
      <c r="D13411" s="38" t="s">
        <v>12112</v>
      </c>
      <c r="E13411" s="39">
        <v>1338.1679998581601</v>
      </c>
      <c r="F13411" s="39">
        <f t="shared" si="634"/>
        <v>1471.9847998439761</v>
      </c>
      <c r="G13411" s="39">
        <f t="shared" si="635"/>
        <v>1739.6183998156082</v>
      </c>
    </row>
    <row r="13412" spans="1:7" ht="25.5" customHeight="1" thickTop="1" thickBot="1" x14ac:dyDescent="0.25">
      <c r="A13412" s="20" t="str">
        <f t="shared" si="633"/>
        <v>6383WAMENUSKING</v>
      </c>
      <c r="B13412" s="20">
        <v>6383</v>
      </c>
      <c r="C13412" s="20" t="s">
        <v>12914</v>
      </c>
      <c r="D13412" s="21" t="s">
        <v>12112</v>
      </c>
      <c r="E13412" s="22">
        <v>1338.1679998581601</v>
      </c>
      <c r="F13412" s="22">
        <f t="shared" si="634"/>
        <v>1471.9847998439761</v>
      </c>
      <c r="G13412" s="22">
        <f t="shared" si="635"/>
        <v>1739.6183998156082</v>
      </c>
    </row>
    <row r="13413" spans="1:7" ht="25.5" customHeight="1" thickTop="1" thickBot="1" x14ac:dyDescent="0.25">
      <c r="A13413" s="20" t="str">
        <f t="shared" si="633"/>
        <v>6383YOTING</v>
      </c>
      <c r="B13413" s="37">
        <v>6383</v>
      </c>
      <c r="C13413" s="37" t="s">
        <v>12915</v>
      </c>
      <c r="D13413" s="38" t="s">
        <v>12112</v>
      </c>
      <c r="E13413" s="39">
        <v>1338.1679998581601</v>
      </c>
      <c r="F13413" s="39">
        <f t="shared" si="634"/>
        <v>1471.9847998439761</v>
      </c>
      <c r="G13413" s="39">
        <f t="shared" si="635"/>
        <v>1739.6183998156082</v>
      </c>
    </row>
    <row r="13414" spans="1:7" ht="25.5" customHeight="1" thickTop="1" thickBot="1" x14ac:dyDescent="0.25">
      <c r="A13414" s="20" t="str">
        <f t="shared" si="633"/>
        <v>6384PANTAPIN</v>
      </c>
      <c r="B13414" s="20">
        <v>6384</v>
      </c>
      <c r="C13414" s="20" t="s">
        <v>12916</v>
      </c>
      <c r="D13414" s="21" t="s">
        <v>12112</v>
      </c>
      <c r="E13414" s="22">
        <v>1374.03599999832</v>
      </c>
      <c r="F13414" s="22">
        <f t="shared" si="634"/>
        <v>1511.4395999981521</v>
      </c>
      <c r="G13414" s="22">
        <f t="shared" si="635"/>
        <v>1786.246799997816</v>
      </c>
    </row>
    <row r="13415" spans="1:7" ht="25.5" customHeight="1" thickTop="1" thickBot="1" x14ac:dyDescent="0.25">
      <c r="A13415" s="20" t="str">
        <f t="shared" si="633"/>
        <v>6385KWOLYIN</v>
      </c>
      <c r="B13415" s="37">
        <v>6385</v>
      </c>
      <c r="C13415" s="37" t="s">
        <v>12917</v>
      </c>
      <c r="D13415" s="38" t="s">
        <v>12112</v>
      </c>
      <c r="E13415" s="39">
        <v>1258.5840004158001</v>
      </c>
      <c r="F13415" s="39">
        <f t="shared" si="634"/>
        <v>1384.4424004573802</v>
      </c>
      <c r="G13415" s="39">
        <f t="shared" si="635"/>
        <v>1636.1592005405403</v>
      </c>
    </row>
    <row r="13416" spans="1:7" ht="25.5" customHeight="1" thickTop="1" thickBot="1" x14ac:dyDescent="0.25">
      <c r="A13416" s="20" t="str">
        <f t="shared" si="633"/>
        <v>6386SHACKLETON</v>
      </c>
      <c r="B13416" s="20">
        <v>6386</v>
      </c>
      <c r="C13416" s="20" t="s">
        <v>12918</v>
      </c>
      <c r="D13416" s="21" t="s">
        <v>12112</v>
      </c>
      <c r="E13416" s="22">
        <v>890.28000033444005</v>
      </c>
      <c r="F13416" s="22">
        <f t="shared" si="634"/>
        <v>979.30800036788412</v>
      </c>
      <c r="G13416" s="22">
        <f t="shared" si="635"/>
        <v>1157.3640004347722</v>
      </c>
    </row>
    <row r="13417" spans="1:7" ht="25.5" customHeight="1" thickTop="1" thickBot="1" x14ac:dyDescent="0.25">
      <c r="A13417" s="20" t="str">
        <f t="shared" si="633"/>
        <v>6390BANNISTER</v>
      </c>
      <c r="B13417" s="37">
        <v>6390</v>
      </c>
      <c r="C13417" s="37" t="s">
        <v>3637</v>
      </c>
      <c r="D13417" s="38" t="s">
        <v>12112</v>
      </c>
      <c r="E13417" s="39">
        <v>786.36200001383997</v>
      </c>
      <c r="F13417" s="39">
        <f t="shared" si="634"/>
        <v>864.99820001522403</v>
      </c>
      <c r="G13417" s="39">
        <f t="shared" si="635"/>
        <v>1022.270600017992</v>
      </c>
    </row>
    <row r="13418" spans="1:7" ht="25.5" customHeight="1" thickTop="1" thickBot="1" x14ac:dyDescent="0.25">
      <c r="A13418" s="20" t="str">
        <f t="shared" si="633"/>
        <v>6390BODDINGTON</v>
      </c>
      <c r="B13418" s="20">
        <v>6390</v>
      </c>
      <c r="C13418" s="20" t="s">
        <v>12919</v>
      </c>
      <c r="D13418" s="21" t="s">
        <v>12112</v>
      </c>
      <c r="E13418" s="22">
        <v>786.36200001383997</v>
      </c>
      <c r="F13418" s="22">
        <f t="shared" si="634"/>
        <v>864.99820001522403</v>
      </c>
      <c r="G13418" s="22">
        <f t="shared" si="635"/>
        <v>1022.270600017992</v>
      </c>
    </row>
    <row r="13419" spans="1:7" ht="25.5" customHeight="1" thickTop="1" thickBot="1" x14ac:dyDescent="0.25">
      <c r="A13419" s="20" t="str">
        <f t="shared" si="633"/>
        <v>6390CROSSMAN</v>
      </c>
      <c r="B13419" s="37">
        <v>6390</v>
      </c>
      <c r="C13419" s="37" t="s">
        <v>12920</v>
      </c>
      <c r="D13419" s="38" t="s">
        <v>12112</v>
      </c>
      <c r="E13419" s="39">
        <v>786.36200001383997</v>
      </c>
      <c r="F13419" s="39">
        <f t="shared" si="634"/>
        <v>864.99820001522403</v>
      </c>
      <c r="G13419" s="39">
        <f t="shared" si="635"/>
        <v>1022.270600017992</v>
      </c>
    </row>
    <row r="13420" spans="1:7" ht="25.5" customHeight="1" thickTop="1" thickBot="1" x14ac:dyDescent="0.25">
      <c r="A13420" s="20" t="str">
        <f t="shared" si="633"/>
        <v>6390LOWER HOTHAM</v>
      </c>
      <c r="B13420" s="20">
        <v>6390</v>
      </c>
      <c r="C13420" s="20" t="s">
        <v>12921</v>
      </c>
      <c r="D13420" s="21" t="s">
        <v>12112</v>
      </c>
      <c r="E13420" s="22">
        <v>786.36200001383997</v>
      </c>
      <c r="F13420" s="22">
        <f t="shared" si="634"/>
        <v>864.99820001522403</v>
      </c>
      <c r="G13420" s="22">
        <f t="shared" si="635"/>
        <v>1022.270600017992</v>
      </c>
    </row>
    <row r="13421" spans="1:7" ht="25.5" customHeight="1" thickTop="1" thickBot="1" x14ac:dyDescent="0.25">
      <c r="A13421" s="20" t="str">
        <f t="shared" si="633"/>
        <v>6390MARRADONG</v>
      </c>
      <c r="B13421" s="37">
        <v>6390</v>
      </c>
      <c r="C13421" s="37" t="s">
        <v>12922</v>
      </c>
      <c r="D13421" s="38" t="s">
        <v>12112</v>
      </c>
      <c r="E13421" s="39">
        <v>786.36200001383997</v>
      </c>
      <c r="F13421" s="39">
        <f t="shared" si="634"/>
        <v>864.99820001522403</v>
      </c>
      <c r="G13421" s="39">
        <f t="shared" si="635"/>
        <v>1022.270600017992</v>
      </c>
    </row>
    <row r="13422" spans="1:7" ht="25.5" customHeight="1" thickTop="1" thickBot="1" x14ac:dyDescent="0.25">
      <c r="A13422" s="20" t="str">
        <f t="shared" si="633"/>
        <v>6390NORTH BANNISTER</v>
      </c>
      <c r="B13422" s="20">
        <v>6390</v>
      </c>
      <c r="C13422" s="20" t="s">
        <v>12923</v>
      </c>
      <c r="D13422" s="21" t="s">
        <v>12112</v>
      </c>
      <c r="E13422" s="22">
        <v>786.36200001383997</v>
      </c>
      <c r="F13422" s="22">
        <f t="shared" si="634"/>
        <v>864.99820001522403</v>
      </c>
      <c r="G13422" s="22">
        <f t="shared" si="635"/>
        <v>1022.270600017992</v>
      </c>
    </row>
    <row r="13423" spans="1:7" ht="25.5" customHeight="1" thickTop="1" thickBot="1" x14ac:dyDescent="0.25">
      <c r="A13423" s="20" t="str">
        <f t="shared" si="633"/>
        <v>6390RANFORD</v>
      </c>
      <c r="B13423" s="37">
        <v>6390</v>
      </c>
      <c r="C13423" s="37" t="s">
        <v>12924</v>
      </c>
      <c r="D13423" s="38" t="s">
        <v>12112</v>
      </c>
      <c r="E13423" s="39">
        <v>786.36200001383997</v>
      </c>
      <c r="F13423" s="39">
        <f t="shared" si="634"/>
        <v>864.99820001522403</v>
      </c>
      <c r="G13423" s="39">
        <f t="shared" si="635"/>
        <v>1022.270600017992</v>
      </c>
    </row>
    <row r="13424" spans="1:7" ht="25.5" customHeight="1" thickTop="1" thickBot="1" x14ac:dyDescent="0.25">
      <c r="A13424" s="20" t="str">
        <f t="shared" si="633"/>
        <v>6390UPPER MURRAY</v>
      </c>
      <c r="B13424" s="20">
        <v>6390</v>
      </c>
      <c r="C13424" s="20" t="s">
        <v>12925</v>
      </c>
      <c r="D13424" s="21" t="s">
        <v>12112</v>
      </c>
      <c r="E13424" s="22">
        <v>786.36200001383997</v>
      </c>
      <c r="F13424" s="22">
        <f t="shared" si="634"/>
        <v>864.99820001522403</v>
      </c>
      <c r="G13424" s="22">
        <f t="shared" si="635"/>
        <v>1022.270600017992</v>
      </c>
    </row>
    <row r="13425" spans="1:7" ht="25.5" customHeight="1" thickTop="1" thickBot="1" x14ac:dyDescent="0.25">
      <c r="A13425" s="20" t="str">
        <f t="shared" si="633"/>
        <v>6390WURAMING</v>
      </c>
      <c r="B13425" s="37">
        <v>6390</v>
      </c>
      <c r="C13425" s="37" t="s">
        <v>12926</v>
      </c>
      <c r="D13425" s="38" t="s">
        <v>12112</v>
      </c>
      <c r="E13425" s="39">
        <v>786.36200001383997</v>
      </c>
      <c r="F13425" s="39">
        <f t="shared" si="634"/>
        <v>864.99820001522403</v>
      </c>
      <c r="G13425" s="39">
        <f t="shared" si="635"/>
        <v>1022.270600017992</v>
      </c>
    </row>
    <row r="13426" spans="1:7" ht="25.5" customHeight="1" thickTop="1" thickBot="1" x14ac:dyDescent="0.25">
      <c r="A13426" s="20" t="str">
        <f t="shared" si="633"/>
        <v>6391QUINDANNING</v>
      </c>
      <c r="B13426" s="20">
        <v>6391</v>
      </c>
      <c r="C13426" s="20" t="s">
        <v>12927</v>
      </c>
      <c r="D13426" s="21" t="s">
        <v>12112</v>
      </c>
      <c r="E13426" s="22">
        <v>925.58200027680004</v>
      </c>
      <c r="F13426" s="22">
        <f t="shared" si="634"/>
        <v>1018.1402003044801</v>
      </c>
      <c r="G13426" s="22">
        <f t="shared" si="635"/>
        <v>1203.2566003598401</v>
      </c>
    </row>
    <row r="13427" spans="1:7" ht="25.5" customHeight="1" thickTop="1" thickBot="1" x14ac:dyDescent="0.25">
      <c r="A13427" s="20" t="str">
        <f t="shared" si="633"/>
        <v>6391WILLIAMS</v>
      </c>
      <c r="B13427" s="37">
        <v>6391</v>
      </c>
      <c r="C13427" s="37" t="s">
        <v>12928</v>
      </c>
      <c r="D13427" s="38" t="s">
        <v>12112</v>
      </c>
      <c r="E13427" s="39">
        <v>925.58200027680004</v>
      </c>
      <c r="F13427" s="39">
        <f t="shared" si="634"/>
        <v>1018.1402003044801</v>
      </c>
      <c r="G13427" s="39">
        <f t="shared" si="635"/>
        <v>1203.2566003598401</v>
      </c>
    </row>
    <row r="13428" spans="1:7" ht="25.5" customHeight="1" thickTop="1" thickBot="1" x14ac:dyDescent="0.25">
      <c r="A13428" s="20" t="str">
        <f t="shared" si="633"/>
        <v>6392BOKAL</v>
      </c>
      <c r="B13428" s="20">
        <v>6392</v>
      </c>
      <c r="C13428" s="20" t="s">
        <v>12929</v>
      </c>
      <c r="D13428" s="21" t="s">
        <v>12112</v>
      </c>
      <c r="E13428" s="22">
        <v>665.41399992959998</v>
      </c>
      <c r="F13428" s="22">
        <f t="shared" si="634"/>
        <v>731.95539992255999</v>
      </c>
      <c r="G13428" s="22">
        <f t="shared" si="635"/>
        <v>865.03819990848001</v>
      </c>
    </row>
    <row r="13429" spans="1:7" ht="25.5" customHeight="1" thickTop="1" thickBot="1" x14ac:dyDescent="0.25">
      <c r="A13429" s="20" t="str">
        <f t="shared" si="633"/>
        <v>6392DARDADINE</v>
      </c>
      <c r="B13429" s="37">
        <v>6392</v>
      </c>
      <c r="C13429" s="37" t="s">
        <v>12930</v>
      </c>
      <c r="D13429" s="38" t="s">
        <v>12112</v>
      </c>
      <c r="E13429" s="39">
        <v>665.41399992959998</v>
      </c>
      <c r="F13429" s="39">
        <f t="shared" si="634"/>
        <v>731.95539992255999</v>
      </c>
      <c r="G13429" s="39">
        <f t="shared" si="635"/>
        <v>865.03819990848001</v>
      </c>
    </row>
    <row r="13430" spans="1:7" ht="25.5" customHeight="1" thickTop="1" thickBot="1" x14ac:dyDescent="0.25">
      <c r="A13430" s="20" t="str">
        <f t="shared" si="633"/>
        <v>6392DARKAN</v>
      </c>
      <c r="B13430" s="20">
        <v>6392</v>
      </c>
      <c r="C13430" s="20" t="s">
        <v>12931</v>
      </c>
      <c r="D13430" s="21" t="s">
        <v>12112</v>
      </c>
      <c r="E13430" s="22">
        <v>665.41399992959998</v>
      </c>
      <c r="F13430" s="22">
        <f t="shared" si="634"/>
        <v>731.95539992255999</v>
      </c>
      <c r="G13430" s="22">
        <f t="shared" si="635"/>
        <v>865.03819990848001</v>
      </c>
    </row>
    <row r="13431" spans="1:7" ht="25.5" customHeight="1" thickTop="1" thickBot="1" x14ac:dyDescent="0.25">
      <c r="A13431" s="20" t="str">
        <f t="shared" si="633"/>
        <v>6392MEEKING</v>
      </c>
      <c r="B13431" s="37">
        <v>6392</v>
      </c>
      <c r="C13431" s="37" t="s">
        <v>12932</v>
      </c>
      <c r="D13431" s="38" t="s">
        <v>12112</v>
      </c>
      <c r="E13431" s="39">
        <v>665.41399992959998</v>
      </c>
      <c r="F13431" s="39">
        <f t="shared" si="634"/>
        <v>731.95539992255999</v>
      </c>
      <c r="G13431" s="39">
        <f t="shared" si="635"/>
        <v>865.03819990848001</v>
      </c>
    </row>
    <row r="13432" spans="1:7" ht="25.5" customHeight="1" thickTop="1" thickBot="1" x14ac:dyDescent="0.25">
      <c r="A13432" s="20" t="str">
        <f t="shared" si="633"/>
        <v>6393DURANILLIN</v>
      </c>
      <c r="B13432" s="20">
        <v>6393</v>
      </c>
      <c r="C13432" s="20" t="s">
        <v>12933</v>
      </c>
      <c r="D13432" s="21" t="s">
        <v>12112</v>
      </c>
      <c r="E13432" s="22">
        <v>862.75200020772002</v>
      </c>
      <c r="F13432" s="22">
        <f t="shared" si="634"/>
        <v>949.02720022849212</v>
      </c>
      <c r="G13432" s="22">
        <f t="shared" si="635"/>
        <v>1121.5776002700361</v>
      </c>
    </row>
    <row r="13433" spans="1:7" ht="25.5" customHeight="1" thickTop="1" thickBot="1" x14ac:dyDescent="0.25">
      <c r="A13433" s="20" t="str">
        <f t="shared" si="633"/>
        <v>6393MOODIARRUP</v>
      </c>
      <c r="B13433" s="37">
        <v>6393</v>
      </c>
      <c r="C13433" s="37" t="s">
        <v>12934</v>
      </c>
      <c r="D13433" s="38" t="s">
        <v>12112</v>
      </c>
      <c r="E13433" s="39">
        <v>862.75200020772002</v>
      </c>
      <c r="F13433" s="39">
        <f t="shared" si="634"/>
        <v>949.02720022849212</v>
      </c>
      <c r="G13433" s="39">
        <f t="shared" si="635"/>
        <v>1121.5776002700361</v>
      </c>
    </row>
    <row r="13434" spans="1:7" ht="25.5" customHeight="1" thickTop="1" thickBot="1" x14ac:dyDescent="0.25">
      <c r="A13434" s="20" t="str">
        <f t="shared" si="633"/>
        <v>6394BEAUFORT RIVER</v>
      </c>
      <c r="B13434" s="20">
        <v>6394</v>
      </c>
      <c r="C13434" s="20" t="s">
        <v>12935</v>
      </c>
      <c r="D13434" s="21" t="s">
        <v>12112</v>
      </c>
      <c r="E13434" s="22">
        <v>806.21599961088009</v>
      </c>
      <c r="F13434" s="22">
        <f t="shared" si="634"/>
        <v>886.83759957196821</v>
      </c>
      <c r="G13434" s="22">
        <f t="shared" si="635"/>
        <v>1048.0807994941442</v>
      </c>
    </row>
    <row r="13435" spans="1:7" ht="25.5" customHeight="1" thickTop="1" thickBot="1" x14ac:dyDescent="0.25">
      <c r="A13435" s="20" t="str">
        <f t="shared" si="633"/>
        <v>6394BOILUP</v>
      </c>
      <c r="B13435" s="37">
        <v>6394</v>
      </c>
      <c r="C13435" s="37" t="s">
        <v>12936</v>
      </c>
      <c r="D13435" s="38" t="s">
        <v>12112</v>
      </c>
      <c r="E13435" s="39">
        <v>806.21599961088009</v>
      </c>
      <c r="F13435" s="39">
        <f t="shared" si="634"/>
        <v>886.83759957196821</v>
      </c>
      <c r="G13435" s="39">
        <f t="shared" si="635"/>
        <v>1048.0807994941442</v>
      </c>
    </row>
    <row r="13436" spans="1:7" ht="25.5" customHeight="1" thickTop="1" thickBot="1" x14ac:dyDescent="0.25">
      <c r="A13436" s="20" t="str">
        <f t="shared" si="633"/>
        <v>6394BOSCABEL</v>
      </c>
      <c r="B13436" s="20">
        <v>6394</v>
      </c>
      <c r="C13436" s="20" t="s">
        <v>12937</v>
      </c>
      <c r="D13436" s="21" t="s">
        <v>12112</v>
      </c>
      <c r="E13436" s="22">
        <v>806.21599961088009</v>
      </c>
      <c r="F13436" s="22">
        <f t="shared" si="634"/>
        <v>886.83759957196821</v>
      </c>
      <c r="G13436" s="22">
        <f t="shared" si="635"/>
        <v>1048.0807994941442</v>
      </c>
    </row>
    <row r="13437" spans="1:7" ht="25.5" customHeight="1" thickTop="1" thickBot="1" x14ac:dyDescent="0.25">
      <c r="A13437" s="20" t="str">
        <f t="shared" si="633"/>
        <v>6394CHANGERUP</v>
      </c>
      <c r="B13437" s="37">
        <v>6394</v>
      </c>
      <c r="C13437" s="37" t="s">
        <v>12938</v>
      </c>
      <c r="D13437" s="38" t="s">
        <v>12112</v>
      </c>
      <c r="E13437" s="39">
        <v>806.21599961088009</v>
      </c>
      <c r="F13437" s="39">
        <f t="shared" si="634"/>
        <v>886.83759957196821</v>
      </c>
      <c r="G13437" s="39">
        <f t="shared" si="635"/>
        <v>1048.0807994941442</v>
      </c>
    </row>
    <row r="13438" spans="1:7" ht="25.5" customHeight="1" thickTop="1" thickBot="1" x14ac:dyDescent="0.25">
      <c r="A13438" s="20" t="str">
        <f t="shared" si="633"/>
        <v>6394MOKUP</v>
      </c>
      <c r="B13438" s="20">
        <v>6394</v>
      </c>
      <c r="C13438" s="20" t="s">
        <v>12939</v>
      </c>
      <c r="D13438" s="21" t="s">
        <v>12112</v>
      </c>
      <c r="E13438" s="22">
        <v>806.21599961088009</v>
      </c>
      <c r="F13438" s="22">
        <f t="shared" si="634"/>
        <v>886.83759957196821</v>
      </c>
      <c r="G13438" s="22">
        <f t="shared" si="635"/>
        <v>1048.0807994941442</v>
      </c>
    </row>
    <row r="13439" spans="1:7" ht="25.5" customHeight="1" thickTop="1" thickBot="1" x14ac:dyDescent="0.25">
      <c r="A13439" s="20" t="str">
        <f t="shared" si="633"/>
        <v>6394MURADUP</v>
      </c>
      <c r="B13439" s="37">
        <v>6394</v>
      </c>
      <c r="C13439" s="37" t="s">
        <v>12940</v>
      </c>
      <c r="D13439" s="38" t="s">
        <v>12112</v>
      </c>
      <c r="E13439" s="39">
        <v>806.21599961088009</v>
      </c>
      <c r="F13439" s="39">
        <f t="shared" si="634"/>
        <v>886.83759957196821</v>
      </c>
      <c r="G13439" s="39">
        <f t="shared" si="635"/>
        <v>1048.0807994941442</v>
      </c>
    </row>
    <row r="13440" spans="1:7" ht="25.5" customHeight="1" thickTop="1" thickBot="1" x14ac:dyDescent="0.25">
      <c r="A13440" s="20" t="str">
        <f t="shared" si="633"/>
        <v>6394ORCHID VALLEY</v>
      </c>
      <c r="B13440" s="20">
        <v>6394</v>
      </c>
      <c r="C13440" s="20" t="s">
        <v>12941</v>
      </c>
      <c r="D13440" s="21" t="s">
        <v>12112</v>
      </c>
      <c r="E13440" s="22">
        <v>806.21599961088009</v>
      </c>
      <c r="F13440" s="22">
        <f t="shared" si="634"/>
        <v>886.83759957196821</v>
      </c>
      <c r="G13440" s="22">
        <f t="shared" si="635"/>
        <v>1048.0807994941442</v>
      </c>
    </row>
    <row r="13441" spans="1:7" ht="25.5" customHeight="1" thickTop="1" thickBot="1" x14ac:dyDescent="0.25">
      <c r="A13441" s="20" t="str">
        <f t="shared" si="633"/>
        <v>6394QUALEUP</v>
      </c>
      <c r="B13441" s="37">
        <v>6394</v>
      </c>
      <c r="C13441" s="37" t="s">
        <v>12942</v>
      </c>
      <c r="D13441" s="38" t="s">
        <v>12112</v>
      </c>
      <c r="E13441" s="39">
        <v>806.21599961088009</v>
      </c>
      <c r="F13441" s="39">
        <f t="shared" si="634"/>
        <v>886.83759957196821</v>
      </c>
      <c r="G13441" s="39">
        <f t="shared" si="635"/>
        <v>1048.0807994941442</v>
      </c>
    </row>
    <row r="13442" spans="1:7" ht="25.5" customHeight="1" thickTop="1" thickBot="1" x14ac:dyDescent="0.25">
      <c r="A13442" s="20" t="str">
        <f t="shared" si="633"/>
        <v>6395CHERRY TREE POOL</v>
      </c>
      <c r="B13442" s="20">
        <v>6395</v>
      </c>
      <c r="C13442" s="20" t="s">
        <v>12943</v>
      </c>
      <c r="D13442" s="21" t="s">
        <v>12112</v>
      </c>
      <c r="E13442" s="22">
        <v>1025.2320001993201</v>
      </c>
      <c r="F13442" s="22">
        <f t="shared" si="634"/>
        <v>1127.7552002192522</v>
      </c>
      <c r="G13442" s="22">
        <f t="shared" si="635"/>
        <v>1332.8016002591162</v>
      </c>
    </row>
    <row r="13443" spans="1:7" ht="25.5" customHeight="1" thickTop="1" thickBot="1" x14ac:dyDescent="0.25">
      <c r="A13443" s="20" t="str">
        <f t="shared" si="633"/>
        <v>6395JINGALUP</v>
      </c>
      <c r="B13443" s="37">
        <v>6395</v>
      </c>
      <c r="C13443" s="37" t="s">
        <v>12944</v>
      </c>
      <c r="D13443" s="38" t="s">
        <v>12112</v>
      </c>
      <c r="E13443" s="39">
        <v>1025.2320001993201</v>
      </c>
      <c r="F13443" s="39">
        <f t="shared" si="634"/>
        <v>1127.7552002192522</v>
      </c>
      <c r="G13443" s="39">
        <f t="shared" si="635"/>
        <v>1332.8016002591162</v>
      </c>
    </row>
    <row r="13444" spans="1:7" ht="25.5" customHeight="1" thickTop="1" thickBot="1" x14ac:dyDescent="0.25">
      <c r="A13444" s="20" t="str">
        <f t="shared" si="633"/>
        <v>6395KOJONUP</v>
      </c>
      <c r="B13444" s="20">
        <v>6395</v>
      </c>
      <c r="C13444" s="20" t="s">
        <v>12945</v>
      </c>
      <c r="D13444" s="21" t="s">
        <v>12112</v>
      </c>
      <c r="E13444" s="22">
        <v>1025.2320001993201</v>
      </c>
      <c r="F13444" s="22">
        <f t="shared" si="634"/>
        <v>1127.7552002192522</v>
      </c>
      <c r="G13444" s="22">
        <f t="shared" si="635"/>
        <v>1332.8016002591162</v>
      </c>
    </row>
    <row r="13445" spans="1:7" ht="25.5" customHeight="1" thickTop="1" thickBot="1" x14ac:dyDescent="0.25">
      <c r="A13445" s="20" t="str">
        <f t="shared" ref="A13445:A13508" si="636">CONCATENATE(B13445,C13445)</f>
        <v>6395LUMEAH</v>
      </c>
      <c r="B13445" s="37">
        <v>6395</v>
      </c>
      <c r="C13445" s="37" t="s">
        <v>8956</v>
      </c>
      <c r="D13445" s="38" t="s">
        <v>12112</v>
      </c>
      <c r="E13445" s="39">
        <v>1025.2320001993201</v>
      </c>
      <c r="F13445" s="39">
        <f t="shared" ref="F13445:F13508" si="637">1.1*E13445</f>
        <v>1127.7552002192522</v>
      </c>
      <c r="G13445" s="39">
        <f t="shared" ref="G13445:G13508" si="638">1.3*E13445</f>
        <v>1332.8016002591162</v>
      </c>
    </row>
    <row r="13446" spans="1:7" ht="25.5" customHeight="1" thickTop="1" thickBot="1" x14ac:dyDescent="0.25">
      <c r="A13446" s="20" t="str">
        <f t="shared" si="636"/>
        <v>6395MOBRUP</v>
      </c>
      <c r="B13446" s="20">
        <v>6395</v>
      </c>
      <c r="C13446" s="20" t="s">
        <v>12946</v>
      </c>
      <c r="D13446" s="21" t="s">
        <v>12112</v>
      </c>
      <c r="E13446" s="22">
        <v>1025.2320001993201</v>
      </c>
      <c r="F13446" s="22">
        <f t="shared" si="637"/>
        <v>1127.7552002192522</v>
      </c>
      <c r="G13446" s="22">
        <f t="shared" si="638"/>
        <v>1332.8016002591162</v>
      </c>
    </row>
    <row r="13447" spans="1:7" ht="25.5" customHeight="1" thickTop="1" thickBot="1" x14ac:dyDescent="0.25">
      <c r="A13447" s="20" t="str">
        <f t="shared" si="636"/>
        <v>6395RYANSBROOK</v>
      </c>
      <c r="B13447" s="37">
        <v>6395</v>
      </c>
      <c r="C13447" s="37" t="s">
        <v>12947</v>
      </c>
      <c r="D13447" s="38" t="s">
        <v>12112</v>
      </c>
      <c r="E13447" s="39">
        <v>1025.2320001993201</v>
      </c>
      <c r="F13447" s="39">
        <f t="shared" si="637"/>
        <v>1127.7552002192522</v>
      </c>
      <c r="G13447" s="39">
        <f t="shared" si="638"/>
        <v>1332.8016002591162</v>
      </c>
    </row>
    <row r="13448" spans="1:7" ht="25.5" customHeight="1" thickTop="1" thickBot="1" x14ac:dyDescent="0.25">
      <c r="A13448" s="20" t="str">
        <f t="shared" si="636"/>
        <v>6396FRANKLAND RIVER</v>
      </c>
      <c r="B13448" s="20">
        <v>6396</v>
      </c>
      <c r="C13448" s="20" t="s">
        <v>12948</v>
      </c>
      <c r="D13448" s="21" t="s">
        <v>12112</v>
      </c>
      <c r="E13448" s="22">
        <v>1146.9558790482001</v>
      </c>
      <c r="F13448" s="22">
        <f t="shared" si="637"/>
        <v>1261.6514669530202</v>
      </c>
      <c r="G13448" s="22">
        <f t="shared" si="638"/>
        <v>1491.0426427626603</v>
      </c>
    </row>
    <row r="13449" spans="1:7" ht="25.5" customHeight="1" thickTop="1" thickBot="1" x14ac:dyDescent="0.25">
      <c r="A13449" s="20" t="str">
        <f t="shared" si="636"/>
        <v>6397ROCKY GULLY</v>
      </c>
      <c r="B13449" s="37">
        <v>6397</v>
      </c>
      <c r="C13449" s="37" t="s">
        <v>11192</v>
      </c>
      <c r="D13449" s="38" t="s">
        <v>12112</v>
      </c>
      <c r="E13449" s="39">
        <v>1146.9558790482001</v>
      </c>
      <c r="F13449" s="39">
        <f t="shared" si="637"/>
        <v>1261.6514669530202</v>
      </c>
      <c r="G13449" s="39">
        <f t="shared" si="638"/>
        <v>1491.0426427626603</v>
      </c>
    </row>
    <row r="13450" spans="1:7" ht="25.5" customHeight="1" thickTop="1" thickBot="1" x14ac:dyDescent="0.25">
      <c r="A13450" s="20" t="str">
        <f t="shared" si="636"/>
        <v>6398BROKE</v>
      </c>
      <c r="B13450" s="20">
        <v>6398</v>
      </c>
      <c r="C13450" s="20" t="s">
        <v>1762</v>
      </c>
      <c r="D13450" s="21" t="s">
        <v>12112</v>
      </c>
      <c r="E13450" s="22">
        <v>764.15799975671996</v>
      </c>
      <c r="F13450" s="22">
        <f t="shared" si="637"/>
        <v>840.57379973239199</v>
      </c>
      <c r="G13450" s="22">
        <f t="shared" si="638"/>
        <v>993.40539968373594</v>
      </c>
    </row>
    <row r="13451" spans="1:7" ht="25.5" customHeight="1" thickTop="1" thickBot="1" x14ac:dyDescent="0.25">
      <c r="A13451" s="20" t="str">
        <f t="shared" si="636"/>
        <v>6398NORTH WALPOLE</v>
      </c>
      <c r="B13451" s="37">
        <v>6398</v>
      </c>
      <c r="C13451" s="37" t="s">
        <v>12949</v>
      </c>
      <c r="D13451" s="38" t="s">
        <v>12112</v>
      </c>
      <c r="E13451" s="39">
        <v>764.15799975671996</v>
      </c>
      <c r="F13451" s="39">
        <f t="shared" si="637"/>
        <v>840.57379973239199</v>
      </c>
      <c r="G13451" s="39">
        <f t="shared" si="638"/>
        <v>993.40539968373594</v>
      </c>
    </row>
    <row r="13452" spans="1:7" ht="25.5" customHeight="1" thickTop="1" thickBot="1" x14ac:dyDescent="0.25">
      <c r="A13452" s="20" t="str">
        <f t="shared" si="636"/>
        <v>6398WALPOLE</v>
      </c>
      <c r="B13452" s="20">
        <v>6398</v>
      </c>
      <c r="C13452" s="20" t="s">
        <v>12950</v>
      </c>
      <c r="D13452" s="21" t="s">
        <v>12112</v>
      </c>
      <c r="E13452" s="22">
        <v>764.15799975671996</v>
      </c>
      <c r="F13452" s="22">
        <f t="shared" si="637"/>
        <v>840.57379973239199</v>
      </c>
      <c r="G13452" s="22">
        <f t="shared" si="638"/>
        <v>993.40539968373594</v>
      </c>
    </row>
    <row r="13453" spans="1:7" ht="25.5" customHeight="1" thickTop="1" thickBot="1" x14ac:dyDescent="0.25">
      <c r="A13453" s="20" t="str">
        <f t="shared" si="636"/>
        <v>6401BUCKLAND</v>
      </c>
      <c r="B13453" s="37">
        <v>6401</v>
      </c>
      <c r="C13453" s="37" t="s">
        <v>7250</v>
      </c>
      <c r="D13453" s="38" t="s">
        <v>12112</v>
      </c>
      <c r="E13453" s="39">
        <v>1609.6279999610399</v>
      </c>
      <c r="F13453" s="39">
        <f t="shared" si="637"/>
        <v>1770.5907999571441</v>
      </c>
      <c r="G13453" s="39">
        <f t="shared" si="638"/>
        <v>2092.516399949352</v>
      </c>
    </row>
    <row r="13454" spans="1:7" ht="25.5" customHeight="1" thickTop="1" thickBot="1" x14ac:dyDescent="0.25">
      <c r="A13454" s="20" t="str">
        <f t="shared" si="636"/>
        <v>6401BURLONG</v>
      </c>
      <c r="B13454" s="20">
        <v>6401</v>
      </c>
      <c r="C13454" s="20" t="s">
        <v>12951</v>
      </c>
      <c r="D13454" s="21" t="s">
        <v>12112</v>
      </c>
      <c r="E13454" s="22">
        <v>1609.6279999610399</v>
      </c>
      <c r="F13454" s="22">
        <f t="shared" si="637"/>
        <v>1770.5907999571441</v>
      </c>
      <c r="G13454" s="22">
        <f t="shared" si="638"/>
        <v>2092.516399949352</v>
      </c>
    </row>
    <row r="13455" spans="1:7" ht="25.5" customHeight="1" thickTop="1" thickBot="1" x14ac:dyDescent="0.25">
      <c r="A13455" s="20" t="str">
        <f t="shared" si="636"/>
        <v>6401CUNJARDINE</v>
      </c>
      <c r="B13455" s="37">
        <v>6401</v>
      </c>
      <c r="C13455" s="37" t="s">
        <v>12952</v>
      </c>
      <c r="D13455" s="38" t="s">
        <v>12112</v>
      </c>
      <c r="E13455" s="39">
        <v>1609.6279999610399</v>
      </c>
      <c r="F13455" s="39">
        <f t="shared" si="637"/>
        <v>1770.5907999571441</v>
      </c>
      <c r="G13455" s="39">
        <f t="shared" si="638"/>
        <v>2092.516399949352</v>
      </c>
    </row>
    <row r="13456" spans="1:7" ht="25.5" customHeight="1" thickTop="1" thickBot="1" x14ac:dyDescent="0.25">
      <c r="A13456" s="20" t="str">
        <f t="shared" si="636"/>
        <v>6401IRISHTOWN</v>
      </c>
      <c r="B13456" s="20">
        <v>6401</v>
      </c>
      <c r="C13456" s="20" t="s">
        <v>6327</v>
      </c>
      <c r="D13456" s="21" t="s">
        <v>12112</v>
      </c>
      <c r="E13456" s="22">
        <v>1609.6279999610399</v>
      </c>
      <c r="F13456" s="22">
        <f t="shared" si="637"/>
        <v>1770.5907999571441</v>
      </c>
      <c r="G13456" s="22">
        <f t="shared" si="638"/>
        <v>2092.516399949352</v>
      </c>
    </row>
    <row r="13457" spans="1:7" ht="25.5" customHeight="1" thickTop="1" thickBot="1" x14ac:dyDescent="0.25">
      <c r="A13457" s="20" t="str">
        <f t="shared" si="636"/>
        <v>6401JENNACUBBINE</v>
      </c>
      <c r="B13457" s="37">
        <v>6401</v>
      </c>
      <c r="C13457" s="37" t="s">
        <v>12953</v>
      </c>
      <c r="D13457" s="38" t="s">
        <v>12112</v>
      </c>
      <c r="E13457" s="39">
        <v>1609.6279999610399</v>
      </c>
      <c r="F13457" s="39">
        <f t="shared" si="637"/>
        <v>1770.5907999571441</v>
      </c>
      <c r="G13457" s="39">
        <f t="shared" si="638"/>
        <v>2092.516399949352</v>
      </c>
    </row>
    <row r="13458" spans="1:7" ht="25.5" customHeight="1" thickTop="1" thickBot="1" x14ac:dyDescent="0.25">
      <c r="A13458" s="20" t="str">
        <f t="shared" si="636"/>
        <v>6401JENNAPULLIN</v>
      </c>
      <c r="B13458" s="20">
        <v>6401</v>
      </c>
      <c r="C13458" s="20" t="s">
        <v>12954</v>
      </c>
      <c r="D13458" s="21" t="s">
        <v>12112</v>
      </c>
      <c r="E13458" s="22">
        <v>1609.6279999610399</v>
      </c>
      <c r="F13458" s="22">
        <f t="shared" si="637"/>
        <v>1770.5907999571441</v>
      </c>
      <c r="G13458" s="22">
        <f t="shared" si="638"/>
        <v>2092.516399949352</v>
      </c>
    </row>
    <row r="13459" spans="1:7" ht="25.5" customHeight="1" thickTop="1" thickBot="1" x14ac:dyDescent="0.25">
      <c r="A13459" s="20" t="str">
        <f t="shared" si="636"/>
        <v>6401MALABAINE</v>
      </c>
      <c r="B13459" s="37">
        <v>6401</v>
      </c>
      <c r="C13459" s="37" t="s">
        <v>12955</v>
      </c>
      <c r="D13459" s="38" t="s">
        <v>12112</v>
      </c>
      <c r="E13459" s="39">
        <v>1609.6279999610399</v>
      </c>
      <c r="F13459" s="39">
        <f t="shared" si="637"/>
        <v>1770.5907999571441</v>
      </c>
      <c r="G13459" s="39">
        <f t="shared" si="638"/>
        <v>2092.516399949352</v>
      </c>
    </row>
    <row r="13460" spans="1:7" ht="25.5" customHeight="1" thickTop="1" thickBot="1" x14ac:dyDescent="0.25">
      <c r="A13460" s="20" t="str">
        <f t="shared" si="636"/>
        <v>6401MEENAAR</v>
      </c>
      <c r="B13460" s="20">
        <v>6401</v>
      </c>
      <c r="C13460" s="20" t="s">
        <v>12956</v>
      </c>
      <c r="D13460" s="21" t="s">
        <v>12112</v>
      </c>
      <c r="E13460" s="22">
        <v>1609.6279999610399</v>
      </c>
      <c r="F13460" s="22">
        <f t="shared" si="637"/>
        <v>1770.5907999571441</v>
      </c>
      <c r="G13460" s="22">
        <f t="shared" si="638"/>
        <v>2092.516399949352</v>
      </c>
    </row>
    <row r="13461" spans="1:7" ht="25.5" customHeight="1" thickTop="1" thickBot="1" x14ac:dyDescent="0.25">
      <c r="A13461" s="20" t="str">
        <f t="shared" si="636"/>
        <v>6401MOKINE</v>
      </c>
      <c r="B13461" s="37">
        <v>6401</v>
      </c>
      <c r="C13461" s="37" t="s">
        <v>12957</v>
      </c>
      <c r="D13461" s="38" t="s">
        <v>12112</v>
      </c>
      <c r="E13461" s="39">
        <v>1609.6279999610399</v>
      </c>
      <c r="F13461" s="39">
        <f t="shared" si="637"/>
        <v>1770.5907999571441</v>
      </c>
      <c r="G13461" s="39">
        <f t="shared" si="638"/>
        <v>2092.516399949352</v>
      </c>
    </row>
    <row r="13462" spans="1:7" ht="25.5" customHeight="1" thickTop="1" thickBot="1" x14ac:dyDescent="0.25">
      <c r="A13462" s="20" t="str">
        <f t="shared" si="636"/>
        <v>6401MULUCKINE</v>
      </c>
      <c r="B13462" s="20">
        <v>6401</v>
      </c>
      <c r="C13462" s="20" t="s">
        <v>12958</v>
      </c>
      <c r="D13462" s="21" t="s">
        <v>12112</v>
      </c>
      <c r="E13462" s="22">
        <v>1609.6279999610399</v>
      </c>
      <c r="F13462" s="22">
        <f t="shared" si="637"/>
        <v>1770.5907999571441</v>
      </c>
      <c r="G13462" s="22">
        <f t="shared" si="638"/>
        <v>2092.516399949352</v>
      </c>
    </row>
    <row r="13463" spans="1:7" ht="25.5" customHeight="1" thickTop="1" thickBot="1" x14ac:dyDescent="0.25">
      <c r="A13463" s="20" t="str">
        <f t="shared" si="636"/>
        <v>6401MUMBERKINE</v>
      </c>
      <c r="B13463" s="37">
        <v>6401</v>
      </c>
      <c r="C13463" s="37" t="s">
        <v>12959</v>
      </c>
      <c r="D13463" s="38" t="s">
        <v>12112</v>
      </c>
      <c r="E13463" s="39">
        <v>1609.6279999610399</v>
      </c>
      <c r="F13463" s="39">
        <f t="shared" si="637"/>
        <v>1770.5907999571441</v>
      </c>
      <c r="G13463" s="39">
        <f t="shared" si="638"/>
        <v>2092.516399949352</v>
      </c>
    </row>
    <row r="13464" spans="1:7" ht="25.5" customHeight="1" thickTop="1" thickBot="1" x14ac:dyDescent="0.25">
      <c r="A13464" s="20" t="str">
        <f t="shared" si="636"/>
        <v>6401MURESK</v>
      </c>
      <c r="B13464" s="20">
        <v>6401</v>
      </c>
      <c r="C13464" s="20" t="s">
        <v>12960</v>
      </c>
      <c r="D13464" s="21" t="s">
        <v>12112</v>
      </c>
      <c r="E13464" s="22">
        <v>1609.6279999610399</v>
      </c>
      <c r="F13464" s="22">
        <f t="shared" si="637"/>
        <v>1770.5907999571441</v>
      </c>
      <c r="G13464" s="22">
        <f t="shared" si="638"/>
        <v>2092.516399949352</v>
      </c>
    </row>
    <row r="13465" spans="1:7" ht="25.5" customHeight="1" thickTop="1" thickBot="1" x14ac:dyDescent="0.25">
      <c r="A13465" s="20" t="str">
        <f t="shared" si="636"/>
        <v>6401NORTHAM</v>
      </c>
      <c r="B13465" s="37">
        <v>6401</v>
      </c>
      <c r="C13465" s="37" t="s">
        <v>12961</v>
      </c>
      <c r="D13465" s="38" t="s">
        <v>12112</v>
      </c>
      <c r="E13465" s="39">
        <v>1609.6279999610399</v>
      </c>
      <c r="F13465" s="39">
        <f t="shared" si="637"/>
        <v>1770.5907999571441</v>
      </c>
      <c r="G13465" s="39">
        <f t="shared" si="638"/>
        <v>2092.516399949352</v>
      </c>
    </row>
    <row r="13466" spans="1:7" ht="25.5" customHeight="1" thickTop="1" thickBot="1" x14ac:dyDescent="0.25">
      <c r="A13466" s="20" t="str">
        <f t="shared" si="636"/>
        <v>6401ROSSMORE</v>
      </c>
      <c r="B13466" s="20">
        <v>6401</v>
      </c>
      <c r="C13466" s="20" t="s">
        <v>3504</v>
      </c>
      <c r="D13466" s="21" t="s">
        <v>12112</v>
      </c>
      <c r="E13466" s="22">
        <v>1609.6279999610399</v>
      </c>
      <c r="F13466" s="22">
        <f t="shared" si="637"/>
        <v>1770.5907999571441</v>
      </c>
      <c r="G13466" s="22">
        <f t="shared" si="638"/>
        <v>2092.516399949352</v>
      </c>
    </row>
    <row r="13467" spans="1:7" ht="25.5" customHeight="1" thickTop="1" thickBot="1" x14ac:dyDescent="0.25">
      <c r="A13467" s="20" t="str">
        <f t="shared" si="636"/>
        <v>6401SOUTHERN BROOK</v>
      </c>
      <c r="B13467" s="37">
        <v>6401</v>
      </c>
      <c r="C13467" s="37" t="s">
        <v>12962</v>
      </c>
      <c r="D13467" s="38" t="s">
        <v>12112</v>
      </c>
      <c r="E13467" s="39">
        <v>1609.6279999610399</v>
      </c>
      <c r="F13467" s="39">
        <f t="shared" si="637"/>
        <v>1770.5907999571441</v>
      </c>
      <c r="G13467" s="39">
        <f t="shared" si="638"/>
        <v>2092.516399949352</v>
      </c>
    </row>
    <row r="13468" spans="1:7" ht="25.5" customHeight="1" thickTop="1" thickBot="1" x14ac:dyDescent="0.25">
      <c r="A13468" s="20" t="str">
        <f t="shared" si="636"/>
        <v>6401SPENCERS BROOK</v>
      </c>
      <c r="B13468" s="20">
        <v>6401</v>
      </c>
      <c r="C13468" s="20" t="s">
        <v>12963</v>
      </c>
      <c r="D13468" s="21" t="s">
        <v>12112</v>
      </c>
      <c r="E13468" s="22">
        <v>1609.6279999610399</v>
      </c>
      <c r="F13468" s="22">
        <f t="shared" si="637"/>
        <v>1770.5907999571441</v>
      </c>
      <c r="G13468" s="22">
        <f t="shared" si="638"/>
        <v>2092.516399949352</v>
      </c>
    </row>
    <row r="13469" spans="1:7" ht="25.5" customHeight="1" thickTop="1" thickBot="1" x14ac:dyDescent="0.25">
      <c r="A13469" s="20" t="str">
        <f t="shared" si="636"/>
        <v>6401THROSSELL</v>
      </c>
      <c r="B13469" s="37">
        <v>6401</v>
      </c>
      <c r="C13469" s="37" t="s">
        <v>12964</v>
      </c>
      <c r="D13469" s="38" t="s">
        <v>12112</v>
      </c>
      <c r="E13469" s="39">
        <v>1609.6279999610399</v>
      </c>
      <c r="F13469" s="39">
        <f t="shared" si="637"/>
        <v>1770.5907999571441</v>
      </c>
      <c r="G13469" s="39">
        <f t="shared" si="638"/>
        <v>2092.516399949352</v>
      </c>
    </row>
    <row r="13470" spans="1:7" ht="25.5" customHeight="1" thickTop="1" thickBot="1" x14ac:dyDescent="0.25">
      <c r="A13470" s="20" t="str">
        <f t="shared" si="636"/>
        <v>6401WONGAMINE</v>
      </c>
      <c r="B13470" s="20">
        <v>6401</v>
      </c>
      <c r="C13470" s="20" t="s">
        <v>12965</v>
      </c>
      <c r="D13470" s="21" t="s">
        <v>12112</v>
      </c>
      <c r="E13470" s="22">
        <v>1609.6279999610399</v>
      </c>
      <c r="F13470" s="22">
        <f t="shared" si="637"/>
        <v>1770.5907999571441</v>
      </c>
      <c r="G13470" s="22">
        <f t="shared" si="638"/>
        <v>2092.516399949352</v>
      </c>
    </row>
    <row r="13471" spans="1:7" ht="25.5" customHeight="1" thickTop="1" thickBot="1" x14ac:dyDescent="0.25">
      <c r="A13471" s="20" t="str">
        <f t="shared" si="636"/>
        <v>6403GRASS VALLEY</v>
      </c>
      <c r="B13471" s="37">
        <v>6403</v>
      </c>
      <c r="C13471" s="37" t="s">
        <v>12966</v>
      </c>
      <c r="D13471" s="38" t="s">
        <v>12112</v>
      </c>
      <c r="E13471" s="39">
        <v>1344.3700000946401</v>
      </c>
      <c r="F13471" s="39">
        <f t="shared" si="637"/>
        <v>1478.8070001041042</v>
      </c>
      <c r="G13471" s="39">
        <f t="shared" si="638"/>
        <v>1747.6810001230322</v>
      </c>
    </row>
    <row r="13472" spans="1:7" ht="25.5" customHeight="1" thickTop="1" thickBot="1" x14ac:dyDescent="0.25">
      <c r="A13472" s="20" t="str">
        <f t="shared" si="636"/>
        <v>6405GREENWOODS VALLEY</v>
      </c>
      <c r="B13472" s="20">
        <v>6405</v>
      </c>
      <c r="C13472" s="20" t="s">
        <v>12967</v>
      </c>
      <c r="D13472" s="21" t="s">
        <v>12112</v>
      </c>
      <c r="E13472" s="22">
        <v>1801.9740002169601</v>
      </c>
      <c r="F13472" s="22">
        <f t="shared" si="637"/>
        <v>1982.1714002386564</v>
      </c>
      <c r="G13472" s="22">
        <f t="shared" si="638"/>
        <v>2342.5662002820482</v>
      </c>
    </row>
    <row r="13473" spans="1:7" ht="25.5" customHeight="1" thickTop="1" thickBot="1" x14ac:dyDescent="0.25">
      <c r="A13473" s="20" t="str">
        <f t="shared" si="636"/>
        <v>6405MECKERING</v>
      </c>
      <c r="B13473" s="37">
        <v>6405</v>
      </c>
      <c r="C13473" s="37" t="s">
        <v>12968</v>
      </c>
      <c r="D13473" s="38" t="s">
        <v>12112</v>
      </c>
      <c r="E13473" s="39">
        <v>1801.9740002169601</v>
      </c>
      <c r="F13473" s="39">
        <f t="shared" si="637"/>
        <v>1982.1714002386564</v>
      </c>
      <c r="G13473" s="39">
        <f t="shared" si="638"/>
        <v>2342.5662002820482</v>
      </c>
    </row>
    <row r="13474" spans="1:7" ht="25.5" customHeight="1" thickTop="1" thickBot="1" x14ac:dyDescent="0.25">
      <c r="A13474" s="20" t="str">
        <f t="shared" si="636"/>
        <v>6405QUELAGETTING</v>
      </c>
      <c r="B13474" s="20">
        <v>6405</v>
      </c>
      <c r="C13474" s="20" t="s">
        <v>12969</v>
      </c>
      <c r="D13474" s="21" t="s">
        <v>12112</v>
      </c>
      <c r="E13474" s="22">
        <v>1801.9740002169601</v>
      </c>
      <c r="F13474" s="22">
        <f t="shared" si="637"/>
        <v>1982.1714002386564</v>
      </c>
      <c r="G13474" s="22">
        <f t="shared" si="638"/>
        <v>2342.5662002820482</v>
      </c>
    </row>
    <row r="13475" spans="1:7" ht="25.5" customHeight="1" thickTop="1" thickBot="1" x14ac:dyDescent="0.25">
      <c r="A13475" s="20" t="str">
        <f t="shared" si="636"/>
        <v>6405WARDING EAST</v>
      </c>
      <c r="B13475" s="37">
        <v>6405</v>
      </c>
      <c r="C13475" s="37" t="s">
        <v>12970</v>
      </c>
      <c r="D13475" s="38" t="s">
        <v>12112</v>
      </c>
      <c r="E13475" s="39">
        <v>1801.9740002169601</v>
      </c>
      <c r="F13475" s="39">
        <f t="shared" si="637"/>
        <v>1982.1714002386564</v>
      </c>
      <c r="G13475" s="39">
        <f t="shared" si="638"/>
        <v>2342.5662002820482</v>
      </c>
    </row>
    <row r="13476" spans="1:7" ht="25.5" customHeight="1" thickTop="1" thickBot="1" x14ac:dyDescent="0.25">
      <c r="A13476" s="20" t="str">
        <f t="shared" si="636"/>
        <v>6407CUNDERDIN</v>
      </c>
      <c r="B13476" s="20">
        <v>6407</v>
      </c>
      <c r="C13476" s="20" t="s">
        <v>12971</v>
      </c>
      <c r="D13476" s="21" t="s">
        <v>12112</v>
      </c>
      <c r="E13476" s="22">
        <v>1791.0920001273598</v>
      </c>
      <c r="F13476" s="22">
        <f t="shared" si="637"/>
        <v>1970.201200140096</v>
      </c>
      <c r="G13476" s="22">
        <f t="shared" si="638"/>
        <v>2328.4196001655678</v>
      </c>
    </row>
    <row r="13477" spans="1:7" ht="25.5" customHeight="1" thickTop="1" thickBot="1" x14ac:dyDescent="0.25">
      <c r="A13477" s="20" t="str">
        <f t="shared" si="636"/>
        <v>6407WAEEL</v>
      </c>
      <c r="B13477" s="37">
        <v>6407</v>
      </c>
      <c r="C13477" s="37" t="s">
        <v>12972</v>
      </c>
      <c r="D13477" s="38" t="s">
        <v>12112</v>
      </c>
      <c r="E13477" s="39">
        <v>1791.0920001273598</v>
      </c>
      <c r="F13477" s="39">
        <f t="shared" si="637"/>
        <v>1970.201200140096</v>
      </c>
      <c r="G13477" s="39">
        <f t="shared" si="638"/>
        <v>2328.4196001655678</v>
      </c>
    </row>
    <row r="13478" spans="1:7" ht="25.5" customHeight="1" thickTop="1" thickBot="1" x14ac:dyDescent="0.25">
      <c r="A13478" s="20" t="str">
        <f t="shared" si="636"/>
        <v>6407WATERCARRIN</v>
      </c>
      <c r="B13478" s="20">
        <v>6407</v>
      </c>
      <c r="C13478" s="20" t="s">
        <v>12973</v>
      </c>
      <c r="D13478" s="21" t="s">
        <v>12112</v>
      </c>
      <c r="E13478" s="22">
        <v>1791.0920001273598</v>
      </c>
      <c r="F13478" s="22">
        <f t="shared" si="637"/>
        <v>1970.201200140096</v>
      </c>
      <c r="G13478" s="22">
        <f t="shared" si="638"/>
        <v>2328.4196001655678</v>
      </c>
    </row>
    <row r="13479" spans="1:7" ht="25.5" customHeight="1" thickTop="1" thickBot="1" x14ac:dyDescent="0.25">
      <c r="A13479" s="20" t="str">
        <f t="shared" si="636"/>
        <v>6407WYOLA WEST</v>
      </c>
      <c r="B13479" s="37">
        <v>6407</v>
      </c>
      <c r="C13479" s="37" t="s">
        <v>12974</v>
      </c>
      <c r="D13479" s="38" t="s">
        <v>12112</v>
      </c>
      <c r="E13479" s="39">
        <v>1791.0920001273598</v>
      </c>
      <c r="F13479" s="39">
        <f t="shared" si="637"/>
        <v>1970.201200140096</v>
      </c>
      <c r="G13479" s="39">
        <f t="shared" si="638"/>
        <v>2328.4196001655678</v>
      </c>
    </row>
    <row r="13480" spans="1:7" ht="25.5" customHeight="1" thickTop="1" thickBot="1" x14ac:dyDescent="0.25">
      <c r="A13480" s="20" t="str">
        <f t="shared" si="636"/>
        <v>6407YOUNDEGIN</v>
      </c>
      <c r="B13480" s="20">
        <v>6407</v>
      </c>
      <c r="C13480" s="20" t="s">
        <v>12975</v>
      </c>
      <c r="D13480" s="21" t="s">
        <v>12112</v>
      </c>
      <c r="E13480" s="22">
        <v>1791.0920001273598</v>
      </c>
      <c r="F13480" s="22">
        <f t="shared" si="637"/>
        <v>1970.201200140096</v>
      </c>
      <c r="G13480" s="22">
        <f t="shared" si="638"/>
        <v>2328.4196001655678</v>
      </c>
    </row>
    <row r="13481" spans="1:7" ht="25.5" customHeight="1" thickTop="1" thickBot="1" x14ac:dyDescent="0.25">
      <c r="A13481" s="20" t="str">
        <f t="shared" si="636"/>
        <v>6409NORTH TAMMIN</v>
      </c>
      <c r="B13481" s="37">
        <v>6409</v>
      </c>
      <c r="C13481" s="37" t="s">
        <v>12976</v>
      </c>
      <c r="D13481" s="38" t="s">
        <v>12112</v>
      </c>
      <c r="E13481" s="39">
        <v>1390.2720003693601</v>
      </c>
      <c r="F13481" s="39">
        <f t="shared" si="637"/>
        <v>1529.2992004062962</v>
      </c>
      <c r="G13481" s="39">
        <f t="shared" si="638"/>
        <v>1807.3536004801681</v>
      </c>
    </row>
    <row r="13482" spans="1:7" ht="25.5" customHeight="1" thickTop="1" thickBot="1" x14ac:dyDescent="0.25">
      <c r="A13482" s="20" t="str">
        <f t="shared" si="636"/>
        <v>6409SOUTH TAMMIN</v>
      </c>
      <c r="B13482" s="20">
        <v>6409</v>
      </c>
      <c r="C13482" s="20" t="s">
        <v>12977</v>
      </c>
      <c r="D13482" s="21" t="s">
        <v>12112</v>
      </c>
      <c r="E13482" s="22">
        <v>1390.2720003693601</v>
      </c>
      <c r="F13482" s="22">
        <f t="shared" si="637"/>
        <v>1529.2992004062962</v>
      </c>
      <c r="G13482" s="22">
        <f t="shared" si="638"/>
        <v>1807.3536004801681</v>
      </c>
    </row>
    <row r="13483" spans="1:7" ht="25.5" customHeight="1" thickTop="1" thickBot="1" x14ac:dyDescent="0.25">
      <c r="A13483" s="20" t="str">
        <f t="shared" si="636"/>
        <v>6409TAMMIN</v>
      </c>
      <c r="B13483" s="37">
        <v>6409</v>
      </c>
      <c r="C13483" s="37" t="s">
        <v>12978</v>
      </c>
      <c r="D13483" s="38" t="s">
        <v>12112</v>
      </c>
      <c r="E13483" s="39">
        <v>1390.2720003693601</v>
      </c>
      <c r="F13483" s="39">
        <f t="shared" si="637"/>
        <v>1529.2992004062962</v>
      </c>
      <c r="G13483" s="39">
        <f t="shared" si="638"/>
        <v>1807.3536004801681</v>
      </c>
    </row>
    <row r="13484" spans="1:7" ht="25.5" customHeight="1" thickTop="1" thickBot="1" x14ac:dyDescent="0.25">
      <c r="A13484" s="20" t="str">
        <f t="shared" si="636"/>
        <v>6410DAADENNING CREEK</v>
      </c>
      <c r="B13484" s="20">
        <v>6410</v>
      </c>
      <c r="C13484" s="20" t="s">
        <v>12979</v>
      </c>
      <c r="D13484" s="21" t="s">
        <v>12112</v>
      </c>
      <c r="E13484" s="22">
        <v>974.59000014216008</v>
      </c>
      <c r="F13484" s="22">
        <f t="shared" si="637"/>
        <v>1072.0490001563762</v>
      </c>
      <c r="G13484" s="22">
        <f t="shared" si="638"/>
        <v>1266.9670001848081</v>
      </c>
    </row>
    <row r="13485" spans="1:7" ht="25.5" customHeight="1" thickTop="1" thickBot="1" x14ac:dyDescent="0.25">
      <c r="A13485" s="20" t="str">
        <f t="shared" si="636"/>
        <v>6410KELLERBERRIN</v>
      </c>
      <c r="B13485" s="37">
        <v>6410</v>
      </c>
      <c r="C13485" s="37" t="s">
        <v>12980</v>
      </c>
      <c r="D13485" s="38" t="s">
        <v>12112</v>
      </c>
      <c r="E13485" s="39">
        <v>974.59000014216008</v>
      </c>
      <c r="F13485" s="39">
        <f t="shared" si="637"/>
        <v>1072.0490001563762</v>
      </c>
      <c r="G13485" s="39">
        <f t="shared" si="638"/>
        <v>1266.9670001848081</v>
      </c>
    </row>
    <row r="13486" spans="1:7" ht="25.5" customHeight="1" thickTop="1" thickBot="1" x14ac:dyDescent="0.25">
      <c r="A13486" s="20" t="str">
        <f t="shared" si="636"/>
        <v>6410MOUNT CAROLINE</v>
      </c>
      <c r="B13486" s="20">
        <v>6410</v>
      </c>
      <c r="C13486" s="20" t="s">
        <v>12981</v>
      </c>
      <c r="D13486" s="21" t="s">
        <v>12112</v>
      </c>
      <c r="E13486" s="22">
        <v>974.59000014216008</v>
      </c>
      <c r="F13486" s="22">
        <f t="shared" si="637"/>
        <v>1072.0490001563762</v>
      </c>
      <c r="G13486" s="22">
        <f t="shared" si="638"/>
        <v>1266.9670001848081</v>
      </c>
    </row>
    <row r="13487" spans="1:7" ht="25.5" customHeight="1" thickTop="1" thickBot="1" x14ac:dyDescent="0.25">
      <c r="A13487" s="20" t="str">
        <f t="shared" si="636"/>
        <v>6410NORTH KELLERBERRIN</v>
      </c>
      <c r="B13487" s="37">
        <v>6410</v>
      </c>
      <c r="C13487" s="37" t="s">
        <v>12982</v>
      </c>
      <c r="D13487" s="38" t="s">
        <v>12112</v>
      </c>
      <c r="E13487" s="39">
        <v>974.59000014216008</v>
      </c>
      <c r="F13487" s="39">
        <f t="shared" si="637"/>
        <v>1072.0490001563762</v>
      </c>
      <c r="G13487" s="39">
        <f t="shared" si="638"/>
        <v>1266.9670001848081</v>
      </c>
    </row>
    <row r="13488" spans="1:7" ht="25.5" customHeight="1" thickTop="1" thickBot="1" x14ac:dyDescent="0.25">
      <c r="A13488" s="20" t="str">
        <f t="shared" si="636"/>
        <v>6411DOODLAKINE</v>
      </c>
      <c r="B13488" s="20">
        <v>6411</v>
      </c>
      <c r="C13488" s="20" t="s">
        <v>12983</v>
      </c>
      <c r="D13488" s="21" t="s">
        <v>12112</v>
      </c>
      <c r="E13488" s="22">
        <v>907.87600029587998</v>
      </c>
      <c r="F13488" s="22">
        <f t="shared" si="637"/>
        <v>998.66360032546811</v>
      </c>
      <c r="G13488" s="22">
        <f t="shared" si="638"/>
        <v>1180.238800384644</v>
      </c>
    </row>
    <row r="13489" spans="1:7" ht="25.5" customHeight="1" thickTop="1" thickBot="1" x14ac:dyDescent="0.25">
      <c r="A13489" s="20" t="str">
        <f t="shared" si="636"/>
        <v>6411SOUTH DOODLAKINE</v>
      </c>
      <c r="B13489" s="37">
        <v>6411</v>
      </c>
      <c r="C13489" s="37" t="s">
        <v>12984</v>
      </c>
      <c r="D13489" s="38" t="s">
        <v>12112</v>
      </c>
      <c r="E13489" s="39">
        <v>907.87600029587998</v>
      </c>
      <c r="F13489" s="39">
        <f t="shared" si="637"/>
        <v>998.66360032546811</v>
      </c>
      <c r="G13489" s="39">
        <f t="shared" si="638"/>
        <v>1180.238800384644</v>
      </c>
    </row>
    <row r="13490" spans="1:7" ht="25.5" customHeight="1" thickTop="1" thickBot="1" x14ac:dyDescent="0.25">
      <c r="A13490" s="20" t="str">
        <f t="shared" si="636"/>
        <v>6412BAANDEE</v>
      </c>
      <c r="B13490" s="20">
        <v>6412</v>
      </c>
      <c r="C13490" s="20" t="s">
        <v>12985</v>
      </c>
      <c r="D13490" s="21" t="s">
        <v>12112</v>
      </c>
      <c r="E13490" s="22">
        <v>916.40400014748002</v>
      </c>
      <c r="F13490" s="22">
        <f t="shared" si="637"/>
        <v>1008.0444001622282</v>
      </c>
      <c r="G13490" s="22">
        <f t="shared" si="638"/>
        <v>1191.325200191724</v>
      </c>
    </row>
    <row r="13491" spans="1:7" ht="25.5" customHeight="1" thickTop="1" thickBot="1" x14ac:dyDescent="0.25">
      <c r="A13491" s="20" t="str">
        <f t="shared" si="636"/>
        <v>6412NORTH BAANDEE</v>
      </c>
      <c r="B13491" s="37">
        <v>6412</v>
      </c>
      <c r="C13491" s="37" t="s">
        <v>12986</v>
      </c>
      <c r="D13491" s="38" t="s">
        <v>12112</v>
      </c>
      <c r="E13491" s="39">
        <v>916.40400014748002</v>
      </c>
      <c r="F13491" s="39">
        <f t="shared" si="637"/>
        <v>1008.0444001622282</v>
      </c>
      <c r="G13491" s="39">
        <f t="shared" si="638"/>
        <v>1191.325200191724</v>
      </c>
    </row>
    <row r="13492" spans="1:7" ht="25.5" customHeight="1" thickTop="1" thickBot="1" x14ac:dyDescent="0.25">
      <c r="A13492" s="20" t="str">
        <f t="shared" si="636"/>
        <v>6413HINES HILL</v>
      </c>
      <c r="B13492" s="20">
        <v>6413</v>
      </c>
      <c r="C13492" s="20" t="s">
        <v>12987</v>
      </c>
      <c r="D13492" s="21" t="s">
        <v>12112</v>
      </c>
      <c r="E13492" s="22">
        <v>937.34800010015988</v>
      </c>
      <c r="F13492" s="22">
        <f t="shared" si="637"/>
        <v>1031.0828001101759</v>
      </c>
      <c r="G13492" s="22">
        <f t="shared" si="638"/>
        <v>1218.5524001302078</v>
      </c>
    </row>
    <row r="13493" spans="1:7" ht="25.5" customHeight="1" thickTop="1" thickBot="1" x14ac:dyDescent="0.25">
      <c r="A13493" s="20" t="str">
        <f t="shared" si="636"/>
        <v>6414NANGEENAN</v>
      </c>
      <c r="B13493" s="37">
        <v>6414</v>
      </c>
      <c r="C13493" s="37" t="s">
        <v>12988</v>
      </c>
      <c r="D13493" s="38" t="s">
        <v>12112</v>
      </c>
      <c r="E13493" s="39">
        <v>761.07600031668005</v>
      </c>
      <c r="F13493" s="39">
        <f t="shared" si="637"/>
        <v>837.18360034834814</v>
      </c>
      <c r="G13493" s="39">
        <f t="shared" si="638"/>
        <v>989.39880041168408</v>
      </c>
    </row>
    <row r="13494" spans="1:7" ht="25.5" customHeight="1" thickTop="1" thickBot="1" x14ac:dyDescent="0.25">
      <c r="A13494" s="20" t="str">
        <f t="shared" si="636"/>
        <v>6415GOOMARIN</v>
      </c>
      <c r="B13494" s="20">
        <v>6415</v>
      </c>
      <c r="C13494" s="20" t="s">
        <v>12989</v>
      </c>
      <c r="D13494" s="21" t="s">
        <v>12112</v>
      </c>
      <c r="E13494" s="22">
        <v>907.24800037979992</v>
      </c>
      <c r="F13494" s="22">
        <f t="shared" si="637"/>
        <v>997.97280041778004</v>
      </c>
      <c r="G13494" s="22">
        <f t="shared" si="638"/>
        <v>1179.42240049374</v>
      </c>
    </row>
    <row r="13495" spans="1:7" ht="25.5" customHeight="1" thickTop="1" thickBot="1" x14ac:dyDescent="0.25">
      <c r="A13495" s="20" t="str">
        <f t="shared" si="636"/>
        <v>6415KORBEL</v>
      </c>
      <c r="B13495" s="37">
        <v>6415</v>
      </c>
      <c r="C13495" s="37" t="s">
        <v>12990</v>
      </c>
      <c r="D13495" s="38" t="s">
        <v>12112</v>
      </c>
      <c r="E13495" s="39">
        <v>907.24800037979992</v>
      </c>
      <c r="F13495" s="39">
        <f t="shared" si="637"/>
        <v>997.97280041778004</v>
      </c>
      <c r="G13495" s="39">
        <f t="shared" si="638"/>
        <v>1179.42240049374</v>
      </c>
    </row>
    <row r="13496" spans="1:7" ht="25.5" customHeight="1" thickTop="1" thickBot="1" x14ac:dyDescent="0.25">
      <c r="A13496" s="20" t="str">
        <f t="shared" si="636"/>
        <v>6415MERREDIN</v>
      </c>
      <c r="B13496" s="20">
        <v>6415</v>
      </c>
      <c r="C13496" s="20" t="s">
        <v>12991</v>
      </c>
      <c r="D13496" s="21" t="s">
        <v>12112</v>
      </c>
      <c r="E13496" s="22">
        <v>907.24800037979992</v>
      </c>
      <c r="F13496" s="22">
        <f t="shared" si="637"/>
        <v>997.97280041778004</v>
      </c>
      <c r="G13496" s="22">
        <f t="shared" si="638"/>
        <v>1179.42240049374</v>
      </c>
    </row>
    <row r="13497" spans="1:7" ht="25.5" customHeight="1" thickTop="1" thickBot="1" x14ac:dyDescent="0.25">
      <c r="A13497" s="20" t="str">
        <f t="shared" si="636"/>
        <v>6415NOKANING</v>
      </c>
      <c r="B13497" s="37">
        <v>6415</v>
      </c>
      <c r="C13497" s="37" t="s">
        <v>12992</v>
      </c>
      <c r="D13497" s="38" t="s">
        <v>12112</v>
      </c>
      <c r="E13497" s="39">
        <v>907.24800037979992</v>
      </c>
      <c r="F13497" s="39">
        <f t="shared" si="637"/>
        <v>997.97280041778004</v>
      </c>
      <c r="G13497" s="39">
        <f t="shared" si="638"/>
        <v>1179.42240049374</v>
      </c>
    </row>
    <row r="13498" spans="1:7" ht="25.5" customHeight="1" thickTop="1" thickBot="1" x14ac:dyDescent="0.25">
      <c r="A13498" s="20" t="str">
        <f t="shared" si="636"/>
        <v>6415NORPA</v>
      </c>
      <c r="B13498" s="20">
        <v>6415</v>
      </c>
      <c r="C13498" s="20" t="s">
        <v>12993</v>
      </c>
      <c r="D13498" s="21" t="s">
        <v>12112</v>
      </c>
      <c r="E13498" s="22">
        <v>907.24800037979992</v>
      </c>
      <c r="F13498" s="22">
        <f t="shared" si="637"/>
        <v>997.97280041778004</v>
      </c>
      <c r="G13498" s="22">
        <f t="shared" si="638"/>
        <v>1179.42240049374</v>
      </c>
    </row>
    <row r="13499" spans="1:7" ht="25.5" customHeight="1" thickTop="1" thickBot="1" x14ac:dyDescent="0.25">
      <c r="A13499" s="20" t="str">
        <f t="shared" si="636"/>
        <v>6415TANDEGIN</v>
      </c>
      <c r="B13499" s="37">
        <v>6415</v>
      </c>
      <c r="C13499" s="37" t="s">
        <v>12994</v>
      </c>
      <c r="D13499" s="38" t="s">
        <v>12112</v>
      </c>
      <c r="E13499" s="39">
        <v>907.24800037979992</v>
      </c>
      <c r="F13499" s="39">
        <f t="shared" si="637"/>
        <v>997.97280041778004</v>
      </c>
      <c r="G13499" s="39">
        <f t="shared" si="638"/>
        <v>1179.42240049374</v>
      </c>
    </row>
    <row r="13500" spans="1:7" ht="25.5" customHeight="1" thickTop="1" thickBot="1" x14ac:dyDescent="0.25">
      <c r="A13500" s="20" t="str">
        <f t="shared" si="636"/>
        <v>6418BRUCE ROCK</v>
      </c>
      <c r="B13500" s="20">
        <v>6418</v>
      </c>
      <c r="C13500" s="20" t="s">
        <v>12995</v>
      </c>
      <c r="D13500" s="21" t="s">
        <v>12112</v>
      </c>
      <c r="E13500" s="22">
        <v>916.5959995635601</v>
      </c>
      <c r="F13500" s="22">
        <f t="shared" si="637"/>
        <v>1008.2555995199162</v>
      </c>
      <c r="G13500" s="22">
        <f t="shared" si="638"/>
        <v>1191.5747994326282</v>
      </c>
    </row>
    <row r="13501" spans="1:7" ht="25.5" customHeight="1" thickTop="1" thickBot="1" x14ac:dyDescent="0.25">
      <c r="A13501" s="20" t="str">
        <f t="shared" si="636"/>
        <v>6419ARDATH</v>
      </c>
      <c r="B13501" s="37">
        <v>6419</v>
      </c>
      <c r="C13501" s="37" t="s">
        <v>12996</v>
      </c>
      <c r="D13501" s="38" t="s">
        <v>12112</v>
      </c>
      <c r="E13501" s="39">
        <v>962.97600037823997</v>
      </c>
      <c r="F13501" s="39">
        <f t="shared" si="637"/>
        <v>1059.273600416064</v>
      </c>
      <c r="G13501" s="39">
        <f t="shared" si="638"/>
        <v>1251.8688004917119</v>
      </c>
    </row>
    <row r="13502" spans="1:7" ht="25.5" customHeight="1" thickTop="1" thickBot="1" x14ac:dyDescent="0.25">
      <c r="A13502" s="20" t="str">
        <f t="shared" si="636"/>
        <v>6420CRAMPHORNE</v>
      </c>
      <c r="B13502" s="20">
        <v>6420</v>
      </c>
      <c r="C13502" s="20" t="s">
        <v>12997</v>
      </c>
      <c r="D13502" s="21" t="s">
        <v>12112</v>
      </c>
      <c r="E13502" s="22">
        <v>771.47199981611993</v>
      </c>
      <c r="F13502" s="22">
        <f t="shared" si="637"/>
        <v>848.61919979773199</v>
      </c>
      <c r="G13502" s="22">
        <f t="shared" si="638"/>
        <v>1002.913599760956</v>
      </c>
    </row>
    <row r="13503" spans="1:7" ht="25.5" customHeight="1" thickTop="1" thickBot="1" x14ac:dyDescent="0.25">
      <c r="A13503" s="20" t="str">
        <f t="shared" si="636"/>
        <v>6420MUNTADGIN</v>
      </c>
      <c r="B13503" s="37">
        <v>6420</v>
      </c>
      <c r="C13503" s="37" t="s">
        <v>12998</v>
      </c>
      <c r="D13503" s="38" t="s">
        <v>12112</v>
      </c>
      <c r="E13503" s="39">
        <v>771.47199981611993</v>
      </c>
      <c r="F13503" s="39">
        <f t="shared" si="637"/>
        <v>848.61919979773199</v>
      </c>
      <c r="G13503" s="39">
        <f t="shared" si="638"/>
        <v>1002.913599760956</v>
      </c>
    </row>
    <row r="13504" spans="1:7" ht="25.5" customHeight="1" thickTop="1" thickBot="1" x14ac:dyDescent="0.25">
      <c r="A13504" s="20" t="str">
        <f t="shared" si="636"/>
        <v>6421BURRACOPPIN</v>
      </c>
      <c r="B13504" s="20">
        <v>6421</v>
      </c>
      <c r="C13504" s="20" t="s">
        <v>12999</v>
      </c>
      <c r="D13504" s="21" t="s">
        <v>12112</v>
      </c>
      <c r="E13504" s="22">
        <v>769.68199998696002</v>
      </c>
      <c r="F13504" s="22">
        <f t="shared" si="637"/>
        <v>846.65019998565606</v>
      </c>
      <c r="G13504" s="22">
        <f t="shared" si="638"/>
        <v>1000.586599983048</v>
      </c>
    </row>
    <row r="13505" spans="1:7" ht="25.5" customHeight="1" thickTop="1" thickBot="1" x14ac:dyDescent="0.25">
      <c r="A13505" s="20" t="str">
        <f t="shared" si="636"/>
        <v>6421SOUTH BURRACOPPIN</v>
      </c>
      <c r="B13505" s="37">
        <v>6421</v>
      </c>
      <c r="C13505" s="37" t="s">
        <v>13000</v>
      </c>
      <c r="D13505" s="38" t="s">
        <v>12112</v>
      </c>
      <c r="E13505" s="39">
        <v>769.68199998696002</v>
      </c>
      <c r="F13505" s="39">
        <f t="shared" si="637"/>
        <v>846.65019998565606</v>
      </c>
      <c r="G13505" s="39">
        <f t="shared" si="638"/>
        <v>1000.586599983048</v>
      </c>
    </row>
    <row r="13506" spans="1:7" ht="25.5" customHeight="1" thickTop="1" thickBot="1" x14ac:dyDescent="0.25">
      <c r="A13506" s="20" t="str">
        <f t="shared" si="636"/>
        <v>6421WARRALAKIN</v>
      </c>
      <c r="B13506" s="20">
        <v>6421</v>
      </c>
      <c r="C13506" s="20" t="s">
        <v>13001</v>
      </c>
      <c r="D13506" s="21" t="s">
        <v>12112</v>
      </c>
      <c r="E13506" s="22">
        <v>769.68199998696002</v>
      </c>
      <c r="F13506" s="22">
        <f t="shared" si="637"/>
        <v>846.65019998565606</v>
      </c>
      <c r="G13506" s="22">
        <f t="shared" si="638"/>
        <v>1000.586599983048</v>
      </c>
    </row>
    <row r="13507" spans="1:7" ht="25.5" customHeight="1" thickTop="1" thickBot="1" x14ac:dyDescent="0.25">
      <c r="A13507" s="20" t="str">
        <f t="shared" si="636"/>
        <v>6422WALGOOLAN</v>
      </c>
      <c r="B13507" s="37">
        <v>6422</v>
      </c>
      <c r="C13507" s="37" t="s">
        <v>13002</v>
      </c>
      <c r="D13507" s="38" t="s">
        <v>12112</v>
      </c>
      <c r="E13507" s="39">
        <v>808.18799991131993</v>
      </c>
      <c r="F13507" s="39">
        <f t="shared" si="637"/>
        <v>889.00679990245203</v>
      </c>
      <c r="G13507" s="39">
        <f t="shared" si="638"/>
        <v>1050.644399884716</v>
      </c>
    </row>
    <row r="13508" spans="1:7" ht="25.5" customHeight="1" thickTop="1" thickBot="1" x14ac:dyDescent="0.25">
      <c r="A13508" s="20" t="str">
        <f t="shared" si="636"/>
        <v>6423BOODAROCKIN</v>
      </c>
      <c r="B13508" s="20">
        <v>6423</v>
      </c>
      <c r="C13508" s="20" t="s">
        <v>13003</v>
      </c>
      <c r="D13508" s="21" t="s">
        <v>12112</v>
      </c>
      <c r="E13508" s="22">
        <v>842.55999960768008</v>
      </c>
      <c r="F13508" s="22">
        <f t="shared" si="637"/>
        <v>926.81599956844821</v>
      </c>
      <c r="G13508" s="22">
        <f t="shared" si="638"/>
        <v>1095.3279994899842</v>
      </c>
    </row>
    <row r="13509" spans="1:7" ht="25.5" customHeight="1" thickTop="1" thickBot="1" x14ac:dyDescent="0.25">
      <c r="A13509" s="20" t="str">
        <f t="shared" ref="A13509:A13572" si="639">CONCATENATE(B13509,C13509)</f>
        <v>6423CARRABIN</v>
      </c>
      <c r="B13509" s="37">
        <v>6423</v>
      </c>
      <c r="C13509" s="37" t="s">
        <v>13004</v>
      </c>
      <c r="D13509" s="38" t="s">
        <v>12112</v>
      </c>
      <c r="E13509" s="39">
        <v>842.55999960768008</v>
      </c>
      <c r="F13509" s="39">
        <f t="shared" ref="F13509:F13572" si="640">1.1*E13509</f>
        <v>926.81599956844821</v>
      </c>
      <c r="G13509" s="39">
        <f t="shared" ref="G13509:G13572" si="641">1.3*E13509</f>
        <v>1095.3279994899842</v>
      </c>
    </row>
    <row r="13510" spans="1:7" ht="25.5" customHeight="1" thickTop="1" thickBot="1" x14ac:dyDescent="0.25">
      <c r="A13510" s="20" t="str">
        <f t="shared" si="639"/>
        <v>6423WARRACHUPPIN</v>
      </c>
      <c r="B13510" s="20">
        <v>6423</v>
      </c>
      <c r="C13510" s="20" t="s">
        <v>13005</v>
      </c>
      <c r="D13510" s="21" t="s">
        <v>12112</v>
      </c>
      <c r="E13510" s="22">
        <v>842.55999960768008</v>
      </c>
      <c r="F13510" s="22">
        <f t="shared" si="640"/>
        <v>926.81599956844821</v>
      </c>
      <c r="G13510" s="22">
        <f t="shared" si="641"/>
        <v>1095.3279994899842</v>
      </c>
    </row>
    <row r="13511" spans="1:7" ht="25.5" customHeight="1" thickTop="1" thickBot="1" x14ac:dyDescent="0.25">
      <c r="A13511" s="20" t="str">
        <f t="shared" si="639"/>
        <v>6423WESTONIA</v>
      </c>
      <c r="B13511" s="37">
        <v>6423</v>
      </c>
      <c r="C13511" s="37" t="s">
        <v>13006</v>
      </c>
      <c r="D13511" s="38" t="s">
        <v>12112</v>
      </c>
      <c r="E13511" s="39">
        <v>842.55999960768008</v>
      </c>
      <c r="F13511" s="39">
        <f t="shared" si="640"/>
        <v>926.81599956844821</v>
      </c>
      <c r="G13511" s="39">
        <f t="shared" si="641"/>
        <v>1095.3279994899842</v>
      </c>
    </row>
    <row r="13512" spans="1:7" ht="25.5" customHeight="1" thickTop="1" thickBot="1" x14ac:dyDescent="0.25">
      <c r="A13512" s="20" t="str">
        <f t="shared" si="639"/>
        <v>6424BODALLIN</v>
      </c>
      <c r="B13512" s="20">
        <v>6424</v>
      </c>
      <c r="C13512" s="20" t="s">
        <v>13007</v>
      </c>
      <c r="D13512" s="21" t="s">
        <v>12112</v>
      </c>
      <c r="E13512" s="22">
        <v>776.42399958732005</v>
      </c>
      <c r="F13512" s="22">
        <f t="shared" si="640"/>
        <v>854.06639954605214</v>
      </c>
      <c r="G13512" s="22">
        <f t="shared" si="641"/>
        <v>1009.3511994635161</v>
      </c>
    </row>
    <row r="13513" spans="1:7" ht="25.5" customHeight="1" thickTop="1" thickBot="1" x14ac:dyDescent="0.25">
      <c r="A13513" s="20" t="str">
        <f t="shared" si="639"/>
        <v>6424NORTH BODALLIN</v>
      </c>
      <c r="B13513" s="37">
        <v>6424</v>
      </c>
      <c r="C13513" s="37" t="s">
        <v>13008</v>
      </c>
      <c r="D13513" s="38" t="s">
        <v>12112</v>
      </c>
      <c r="E13513" s="39">
        <v>776.42399958732005</v>
      </c>
      <c r="F13513" s="39">
        <f t="shared" si="640"/>
        <v>854.06639954605214</v>
      </c>
      <c r="G13513" s="39">
        <f t="shared" si="641"/>
        <v>1009.3511994635161</v>
      </c>
    </row>
    <row r="13514" spans="1:7" ht="25.5" customHeight="1" thickTop="1" thickBot="1" x14ac:dyDescent="0.25">
      <c r="A13514" s="20" t="str">
        <f t="shared" si="639"/>
        <v>6424SOUTH BODALLIN</v>
      </c>
      <c r="B13514" s="20">
        <v>6424</v>
      </c>
      <c r="C13514" s="20" t="s">
        <v>13009</v>
      </c>
      <c r="D13514" s="21" t="s">
        <v>12112</v>
      </c>
      <c r="E13514" s="22">
        <v>776.42399958732005</v>
      </c>
      <c r="F13514" s="22">
        <f t="shared" si="640"/>
        <v>854.06639954605214</v>
      </c>
      <c r="G13514" s="22">
        <f t="shared" si="641"/>
        <v>1009.3511994635161</v>
      </c>
    </row>
    <row r="13515" spans="1:7" ht="25.5" customHeight="1" thickTop="1" thickBot="1" x14ac:dyDescent="0.25">
      <c r="A13515" s="20" t="str">
        <f t="shared" si="639"/>
        <v>6425DULYALBIN</v>
      </c>
      <c r="B13515" s="37">
        <v>6425</v>
      </c>
      <c r="C13515" s="37" t="s">
        <v>13010</v>
      </c>
      <c r="D13515" s="38" t="s">
        <v>12112</v>
      </c>
      <c r="E13515" s="39">
        <v>715.06200023352005</v>
      </c>
      <c r="F13515" s="39">
        <f t="shared" si="640"/>
        <v>786.56820025687216</v>
      </c>
      <c r="G13515" s="39">
        <f t="shared" si="641"/>
        <v>929.58060030357615</v>
      </c>
    </row>
    <row r="13516" spans="1:7" ht="25.5" customHeight="1" thickTop="1" thickBot="1" x14ac:dyDescent="0.25">
      <c r="A13516" s="20" t="str">
        <f t="shared" si="639"/>
        <v>6425MOORINE ROCK</v>
      </c>
      <c r="B13516" s="20">
        <v>6425</v>
      </c>
      <c r="C13516" s="20" t="s">
        <v>13011</v>
      </c>
      <c r="D13516" s="21" t="s">
        <v>12112</v>
      </c>
      <c r="E13516" s="22">
        <v>715.06200023352005</v>
      </c>
      <c r="F13516" s="22">
        <f t="shared" si="640"/>
        <v>786.56820025687216</v>
      </c>
      <c r="G13516" s="22">
        <f t="shared" si="641"/>
        <v>929.58060030357615</v>
      </c>
    </row>
    <row r="13517" spans="1:7" ht="25.5" customHeight="1" thickTop="1" thickBot="1" x14ac:dyDescent="0.25">
      <c r="A13517" s="20" t="str">
        <f t="shared" si="639"/>
        <v>6426CORINTHIA</v>
      </c>
      <c r="B13517" s="37">
        <v>6426</v>
      </c>
      <c r="C13517" s="37" t="s">
        <v>13012</v>
      </c>
      <c r="D13517" s="38" t="s">
        <v>12112</v>
      </c>
      <c r="E13517" s="39">
        <v>1125.71399997648</v>
      </c>
      <c r="F13517" s="39">
        <f t="shared" si="640"/>
        <v>1238.285399974128</v>
      </c>
      <c r="G13517" s="39">
        <f t="shared" si="641"/>
        <v>1463.428199969424</v>
      </c>
    </row>
    <row r="13518" spans="1:7" ht="25.5" customHeight="1" thickTop="1" thickBot="1" x14ac:dyDescent="0.25">
      <c r="A13518" s="20" t="str">
        <f t="shared" si="639"/>
        <v>6426MARVEL LOCH</v>
      </c>
      <c r="B13518" s="20">
        <v>6426</v>
      </c>
      <c r="C13518" s="20" t="s">
        <v>13013</v>
      </c>
      <c r="D13518" s="21" t="s">
        <v>12112</v>
      </c>
      <c r="E13518" s="22">
        <v>1125.71399997648</v>
      </c>
      <c r="F13518" s="22">
        <f t="shared" si="640"/>
        <v>1238.285399974128</v>
      </c>
      <c r="G13518" s="22">
        <f t="shared" si="641"/>
        <v>1463.428199969424</v>
      </c>
    </row>
    <row r="13519" spans="1:7" ht="25.5" customHeight="1" thickTop="1" thickBot="1" x14ac:dyDescent="0.25">
      <c r="A13519" s="20" t="str">
        <f t="shared" si="639"/>
        <v>6426MOUNT HAMPTON</v>
      </c>
      <c r="B13519" s="37">
        <v>6426</v>
      </c>
      <c r="C13519" s="37" t="s">
        <v>13014</v>
      </c>
      <c r="D13519" s="38" t="s">
        <v>12112</v>
      </c>
      <c r="E13519" s="39">
        <v>1125.71399997648</v>
      </c>
      <c r="F13519" s="39">
        <f t="shared" si="640"/>
        <v>1238.285399974128</v>
      </c>
      <c r="G13519" s="39">
        <f t="shared" si="641"/>
        <v>1463.428199969424</v>
      </c>
    </row>
    <row r="13520" spans="1:7" ht="25.5" customHeight="1" thickTop="1" thickBot="1" x14ac:dyDescent="0.25">
      <c r="A13520" s="20" t="str">
        <f t="shared" si="639"/>
        <v>6426MOUNT PALMER</v>
      </c>
      <c r="B13520" s="20">
        <v>6426</v>
      </c>
      <c r="C13520" s="20" t="s">
        <v>13015</v>
      </c>
      <c r="D13520" s="21" t="s">
        <v>12112</v>
      </c>
      <c r="E13520" s="22">
        <v>1125.71399997648</v>
      </c>
      <c r="F13520" s="22">
        <f t="shared" si="640"/>
        <v>1238.285399974128</v>
      </c>
      <c r="G13520" s="22">
        <f t="shared" si="641"/>
        <v>1463.428199969424</v>
      </c>
    </row>
    <row r="13521" spans="1:7" ht="25.5" customHeight="1" thickTop="1" thickBot="1" x14ac:dyDescent="0.25">
      <c r="A13521" s="20" t="str">
        <f t="shared" si="639"/>
        <v>6426SOUTH YILGARN</v>
      </c>
      <c r="B13521" s="37">
        <v>6426</v>
      </c>
      <c r="C13521" s="37" t="s">
        <v>13016</v>
      </c>
      <c r="D13521" s="38" t="s">
        <v>12112</v>
      </c>
      <c r="E13521" s="39">
        <v>1125.71399997648</v>
      </c>
      <c r="F13521" s="39">
        <f t="shared" si="640"/>
        <v>1238.285399974128</v>
      </c>
      <c r="G13521" s="39">
        <f t="shared" si="641"/>
        <v>1463.428199969424</v>
      </c>
    </row>
    <row r="13522" spans="1:7" ht="25.5" customHeight="1" thickTop="1" thickBot="1" x14ac:dyDescent="0.25">
      <c r="A13522" s="20" t="str">
        <f t="shared" si="639"/>
        <v>6426SOUTHERN CROSS</v>
      </c>
      <c r="B13522" s="20">
        <v>6426</v>
      </c>
      <c r="C13522" s="20" t="s">
        <v>5743</v>
      </c>
      <c r="D13522" s="21" t="s">
        <v>12112</v>
      </c>
      <c r="E13522" s="22">
        <v>1125.71399997648</v>
      </c>
      <c r="F13522" s="22">
        <f t="shared" si="640"/>
        <v>1238.285399974128</v>
      </c>
      <c r="G13522" s="22">
        <f t="shared" si="641"/>
        <v>1463.428199969424</v>
      </c>
    </row>
    <row r="13523" spans="1:7" ht="25.5" customHeight="1" thickTop="1" thickBot="1" x14ac:dyDescent="0.25">
      <c r="A13523" s="20" t="str">
        <f t="shared" si="639"/>
        <v>6426YELLOWDINE</v>
      </c>
      <c r="B13523" s="37">
        <v>6426</v>
      </c>
      <c r="C13523" s="37" t="s">
        <v>13017</v>
      </c>
      <c r="D13523" s="38" t="s">
        <v>12112</v>
      </c>
      <c r="E13523" s="39">
        <v>1125.71399997648</v>
      </c>
      <c r="F13523" s="39">
        <f t="shared" si="640"/>
        <v>1238.285399974128</v>
      </c>
      <c r="G13523" s="39">
        <f t="shared" si="641"/>
        <v>1463.428199969424</v>
      </c>
    </row>
    <row r="13524" spans="1:7" ht="25.5" customHeight="1" thickTop="1" thickBot="1" x14ac:dyDescent="0.25">
      <c r="A13524" s="20" t="str">
        <f t="shared" si="639"/>
        <v>6427KOOLYANOBBING</v>
      </c>
      <c r="B13524" s="20">
        <v>6427</v>
      </c>
      <c r="C13524" s="20" t="s">
        <v>13018</v>
      </c>
      <c r="D13524" s="21" t="s">
        <v>12112</v>
      </c>
      <c r="E13524" s="22">
        <v>951.37400024243993</v>
      </c>
      <c r="F13524" s="22">
        <f t="shared" si="640"/>
        <v>1046.5114002666839</v>
      </c>
      <c r="G13524" s="22">
        <f t="shared" si="641"/>
        <v>1236.786200315172</v>
      </c>
    </row>
    <row r="13525" spans="1:7" ht="25.5" customHeight="1" thickTop="1" thickBot="1" x14ac:dyDescent="0.25">
      <c r="A13525" s="20" t="str">
        <f t="shared" si="639"/>
        <v>6428BABAKIN</v>
      </c>
      <c r="B13525" s="37">
        <v>6428</v>
      </c>
      <c r="C13525" s="37" t="s">
        <v>13019</v>
      </c>
      <c r="D13525" s="38" t="s">
        <v>12112</v>
      </c>
      <c r="E13525" s="39">
        <v>987.27399968904001</v>
      </c>
      <c r="F13525" s="39">
        <f t="shared" si="640"/>
        <v>1086.0013996579441</v>
      </c>
      <c r="G13525" s="39">
        <f t="shared" si="641"/>
        <v>1283.456199595752</v>
      </c>
    </row>
    <row r="13526" spans="1:7" ht="25.5" customHeight="1" thickTop="1" thickBot="1" x14ac:dyDescent="0.25">
      <c r="A13526" s="20" t="str">
        <f t="shared" si="639"/>
        <v>6429BOORABBIN</v>
      </c>
      <c r="B13526" s="20">
        <v>6429</v>
      </c>
      <c r="C13526" s="20" t="s">
        <v>13020</v>
      </c>
      <c r="D13526" s="21" t="s">
        <v>12112</v>
      </c>
      <c r="E13526" s="22">
        <v>769.92199970423997</v>
      </c>
      <c r="F13526" s="22">
        <f t="shared" si="640"/>
        <v>846.91419967466402</v>
      </c>
      <c r="G13526" s="22">
        <f t="shared" si="641"/>
        <v>1000.898599615512</v>
      </c>
    </row>
    <row r="13527" spans="1:7" ht="25.5" customHeight="1" thickTop="1" thickBot="1" x14ac:dyDescent="0.25">
      <c r="A13527" s="20" t="str">
        <f t="shared" si="639"/>
        <v>6429BULLABULLING</v>
      </c>
      <c r="B13527" s="37">
        <v>6429</v>
      </c>
      <c r="C13527" s="37" t="s">
        <v>13021</v>
      </c>
      <c r="D13527" s="38" t="s">
        <v>12112</v>
      </c>
      <c r="E13527" s="39">
        <v>769.92199970423997</v>
      </c>
      <c r="F13527" s="39">
        <f t="shared" si="640"/>
        <v>846.91419967466402</v>
      </c>
      <c r="G13527" s="39">
        <f t="shared" si="641"/>
        <v>1000.898599615512</v>
      </c>
    </row>
    <row r="13528" spans="1:7" ht="25.5" customHeight="1" thickTop="1" thickBot="1" x14ac:dyDescent="0.25">
      <c r="A13528" s="20" t="str">
        <f t="shared" si="639"/>
        <v>6429COOLGARDIE</v>
      </c>
      <c r="B13528" s="20">
        <v>6429</v>
      </c>
      <c r="C13528" s="20" t="s">
        <v>2948</v>
      </c>
      <c r="D13528" s="21" t="s">
        <v>12112</v>
      </c>
      <c r="E13528" s="22">
        <v>769.92199970423997</v>
      </c>
      <c r="F13528" s="22">
        <f t="shared" si="640"/>
        <v>846.91419967466402</v>
      </c>
      <c r="G13528" s="22">
        <f t="shared" si="641"/>
        <v>1000.898599615512</v>
      </c>
    </row>
    <row r="13529" spans="1:7" ht="25.5" customHeight="1" thickTop="1" thickBot="1" x14ac:dyDescent="0.25">
      <c r="A13529" s="20" t="str">
        <f t="shared" si="639"/>
        <v>6429LONDONDERRY</v>
      </c>
      <c r="B13529" s="37">
        <v>6429</v>
      </c>
      <c r="C13529" s="37" t="s">
        <v>4473</v>
      </c>
      <c r="D13529" s="38" t="s">
        <v>12112</v>
      </c>
      <c r="E13529" s="39">
        <v>769.92199970423997</v>
      </c>
      <c r="F13529" s="39">
        <f t="shared" si="640"/>
        <v>846.91419967466402</v>
      </c>
      <c r="G13529" s="39">
        <f t="shared" si="641"/>
        <v>1000.898599615512</v>
      </c>
    </row>
    <row r="13530" spans="1:7" ht="25.5" customHeight="1" thickTop="1" thickBot="1" x14ac:dyDescent="0.25">
      <c r="A13530" s="20" t="str">
        <f t="shared" si="639"/>
        <v>6429WALLAROO</v>
      </c>
      <c r="B13530" s="20">
        <v>6429</v>
      </c>
      <c r="C13530" s="20" t="s">
        <v>3849</v>
      </c>
      <c r="D13530" s="21" t="s">
        <v>12112</v>
      </c>
      <c r="E13530" s="22">
        <v>769.92199970423997</v>
      </c>
      <c r="F13530" s="22">
        <f t="shared" si="640"/>
        <v>846.91419967466402</v>
      </c>
      <c r="G13530" s="22">
        <f t="shared" si="641"/>
        <v>1000.898599615512</v>
      </c>
    </row>
    <row r="13531" spans="1:7" ht="25.5" customHeight="1" thickTop="1" thickBot="1" x14ac:dyDescent="0.25">
      <c r="A13531" s="20" t="str">
        <f t="shared" si="639"/>
        <v>6430BINDULI</v>
      </c>
      <c r="B13531" s="37">
        <v>6430</v>
      </c>
      <c r="C13531" s="37" t="s">
        <v>13022</v>
      </c>
      <c r="D13531" s="38" t="s">
        <v>12112</v>
      </c>
      <c r="E13531" s="39">
        <v>859.62400025544002</v>
      </c>
      <c r="F13531" s="39">
        <f t="shared" si="640"/>
        <v>945.58640028098409</v>
      </c>
      <c r="G13531" s="39">
        <f t="shared" si="641"/>
        <v>1117.5112003320721</v>
      </c>
    </row>
    <row r="13532" spans="1:7" ht="25.5" customHeight="1" thickTop="1" thickBot="1" x14ac:dyDescent="0.25">
      <c r="A13532" s="20" t="str">
        <f t="shared" si="639"/>
        <v>6430BROADWOOD</v>
      </c>
      <c r="B13532" s="20">
        <v>6430</v>
      </c>
      <c r="C13532" s="20" t="s">
        <v>13023</v>
      </c>
      <c r="D13532" s="21" t="s">
        <v>12112</v>
      </c>
      <c r="E13532" s="22">
        <v>859.62400025544002</v>
      </c>
      <c r="F13532" s="22">
        <f t="shared" si="640"/>
        <v>945.58640028098409</v>
      </c>
      <c r="G13532" s="22">
        <f t="shared" si="641"/>
        <v>1117.5112003320721</v>
      </c>
    </row>
    <row r="13533" spans="1:7" ht="25.5" customHeight="1" thickTop="1" thickBot="1" x14ac:dyDescent="0.25">
      <c r="A13533" s="20" t="str">
        <f t="shared" si="639"/>
        <v>6430HANNANS</v>
      </c>
      <c r="B13533" s="37">
        <v>6430</v>
      </c>
      <c r="C13533" s="37" t="s">
        <v>13024</v>
      </c>
      <c r="D13533" s="38" t="s">
        <v>12112</v>
      </c>
      <c r="E13533" s="39">
        <v>859.62400025544002</v>
      </c>
      <c r="F13533" s="39">
        <f t="shared" si="640"/>
        <v>945.58640028098409</v>
      </c>
      <c r="G13533" s="39">
        <f t="shared" si="641"/>
        <v>1117.5112003320721</v>
      </c>
    </row>
    <row r="13534" spans="1:7" ht="25.5" customHeight="1" thickTop="1" thickBot="1" x14ac:dyDescent="0.25">
      <c r="A13534" s="20" t="str">
        <f t="shared" si="639"/>
        <v>6430KALGOORLIE</v>
      </c>
      <c r="B13534" s="20">
        <v>6430</v>
      </c>
      <c r="C13534" s="20" t="s">
        <v>13025</v>
      </c>
      <c r="D13534" s="21" t="s">
        <v>12112</v>
      </c>
      <c r="E13534" s="22">
        <v>859.62400025544002</v>
      </c>
      <c r="F13534" s="22">
        <f t="shared" si="640"/>
        <v>945.58640028098409</v>
      </c>
      <c r="G13534" s="22">
        <f t="shared" si="641"/>
        <v>1117.5112003320721</v>
      </c>
    </row>
    <row r="13535" spans="1:7" ht="25.5" customHeight="1" thickTop="1" thickBot="1" x14ac:dyDescent="0.25">
      <c r="A13535" s="20" t="str">
        <f t="shared" si="639"/>
        <v>6430KARLKURLA</v>
      </c>
      <c r="B13535" s="37">
        <v>6430</v>
      </c>
      <c r="C13535" s="37" t="s">
        <v>13026</v>
      </c>
      <c r="D13535" s="38" t="s">
        <v>12112</v>
      </c>
      <c r="E13535" s="39">
        <v>859.62400025544002</v>
      </c>
      <c r="F13535" s="39">
        <f t="shared" si="640"/>
        <v>945.58640028098409</v>
      </c>
      <c r="G13535" s="39">
        <f t="shared" si="641"/>
        <v>1117.5112003320721</v>
      </c>
    </row>
    <row r="13536" spans="1:7" ht="25.5" customHeight="1" thickTop="1" thickBot="1" x14ac:dyDescent="0.25">
      <c r="A13536" s="20" t="str">
        <f t="shared" si="639"/>
        <v>6430LAMINGTON</v>
      </c>
      <c r="B13536" s="20">
        <v>6430</v>
      </c>
      <c r="C13536" s="20" t="s">
        <v>8220</v>
      </c>
      <c r="D13536" s="21" t="s">
        <v>12112</v>
      </c>
      <c r="E13536" s="22">
        <v>859.62400025544002</v>
      </c>
      <c r="F13536" s="22">
        <f t="shared" si="640"/>
        <v>945.58640028098409</v>
      </c>
      <c r="G13536" s="22">
        <f t="shared" si="641"/>
        <v>1117.5112003320721</v>
      </c>
    </row>
    <row r="13537" spans="1:7" ht="25.5" customHeight="1" thickTop="1" thickBot="1" x14ac:dyDescent="0.25">
      <c r="A13537" s="20" t="str">
        <f t="shared" si="639"/>
        <v>6430MULLINGAR</v>
      </c>
      <c r="B13537" s="37">
        <v>6430</v>
      </c>
      <c r="C13537" s="37" t="s">
        <v>13027</v>
      </c>
      <c r="D13537" s="38" t="s">
        <v>12112</v>
      </c>
      <c r="E13537" s="39">
        <v>859.62400025544002</v>
      </c>
      <c r="F13537" s="39">
        <f t="shared" si="640"/>
        <v>945.58640028098409</v>
      </c>
      <c r="G13537" s="39">
        <f t="shared" si="641"/>
        <v>1117.5112003320721</v>
      </c>
    </row>
    <row r="13538" spans="1:7" ht="25.5" customHeight="1" thickTop="1" thickBot="1" x14ac:dyDescent="0.25">
      <c r="A13538" s="20" t="str">
        <f t="shared" si="639"/>
        <v>6430PICCADILLY</v>
      </c>
      <c r="B13538" s="20">
        <v>6430</v>
      </c>
      <c r="C13538" s="20" t="s">
        <v>10947</v>
      </c>
      <c r="D13538" s="21" t="s">
        <v>12112</v>
      </c>
      <c r="E13538" s="22">
        <v>859.62400025544002</v>
      </c>
      <c r="F13538" s="22">
        <f t="shared" si="640"/>
        <v>945.58640028098409</v>
      </c>
      <c r="G13538" s="22">
        <f t="shared" si="641"/>
        <v>1117.5112003320721</v>
      </c>
    </row>
    <row r="13539" spans="1:7" ht="25.5" customHeight="1" thickTop="1" thickBot="1" x14ac:dyDescent="0.25">
      <c r="A13539" s="20" t="str">
        <f t="shared" si="639"/>
        <v>6430SOMERVILLE</v>
      </c>
      <c r="B13539" s="37">
        <v>6430</v>
      </c>
      <c r="C13539" s="37" t="s">
        <v>7688</v>
      </c>
      <c r="D13539" s="38" t="s">
        <v>12112</v>
      </c>
      <c r="E13539" s="39">
        <v>859.62400025544002</v>
      </c>
      <c r="F13539" s="39">
        <f t="shared" si="640"/>
        <v>945.58640028098409</v>
      </c>
      <c r="G13539" s="39">
        <f t="shared" si="641"/>
        <v>1117.5112003320721</v>
      </c>
    </row>
    <row r="13540" spans="1:7" ht="25.5" customHeight="1" thickTop="1" thickBot="1" x14ac:dyDescent="0.25">
      <c r="A13540" s="20" t="str">
        <f t="shared" si="639"/>
        <v>6430SOUTH KALGOORLIE</v>
      </c>
      <c r="B13540" s="20">
        <v>6430</v>
      </c>
      <c r="C13540" s="20" t="s">
        <v>13028</v>
      </c>
      <c r="D13540" s="21" t="s">
        <v>12112</v>
      </c>
      <c r="E13540" s="22">
        <v>859.62400025544002</v>
      </c>
      <c r="F13540" s="22">
        <f t="shared" si="640"/>
        <v>945.58640028098409</v>
      </c>
      <c r="G13540" s="22">
        <f t="shared" si="641"/>
        <v>1117.5112003320721</v>
      </c>
    </row>
    <row r="13541" spans="1:7" ht="25.5" customHeight="1" thickTop="1" thickBot="1" x14ac:dyDescent="0.25">
      <c r="A13541" s="20" t="str">
        <f t="shared" si="639"/>
        <v>6430WEST KALGOORLIE</v>
      </c>
      <c r="B13541" s="37">
        <v>6430</v>
      </c>
      <c r="C13541" s="37" t="s">
        <v>13029</v>
      </c>
      <c r="D13541" s="38" t="s">
        <v>12112</v>
      </c>
      <c r="E13541" s="39">
        <v>859.62400025544002</v>
      </c>
      <c r="F13541" s="39">
        <f t="shared" si="640"/>
        <v>945.58640028098409</v>
      </c>
      <c r="G13541" s="39">
        <f t="shared" si="641"/>
        <v>1117.5112003320721</v>
      </c>
    </row>
    <row r="13542" spans="1:7" ht="25.5" customHeight="1" thickTop="1" thickBot="1" x14ac:dyDescent="0.25">
      <c r="A13542" s="20" t="str">
        <f t="shared" si="639"/>
        <v>6430WEST LAMINGTON</v>
      </c>
      <c r="B13542" s="20">
        <v>6430</v>
      </c>
      <c r="C13542" s="20" t="s">
        <v>13030</v>
      </c>
      <c r="D13542" s="21" t="s">
        <v>12112</v>
      </c>
      <c r="E13542" s="22">
        <v>859.62400025544002</v>
      </c>
      <c r="F13542" s="22">
        <f t="shared" si="640"/>
        <v>945.58640028098409</v>
      </c>
      <c r="G13542" s="22">
        <f t="shared" si="641"/>
        <v>1117.5112003320721</v>
      </c>
    </row>
    <row r="13543" spans="1:7" ht="25.5" customHeight="1" thickTop="1" thickBot="1" x14ac:dyDescent="0.25">
      <c r="A13543" s="20" t="str">
        <f t="shared" si="639"/>
        <v>6430WILLIAMSTOWN</v>
      </c>
      <c r="B13543" s="37">
        <v>6430</v>
      </c>
      <c r="C13543" s="37" t="s">
        <v>5212</v>
      </c>
      <c r="D13543" s="38" t="s">
        <v>12112</v>
      </c>
      <c r="E13543" s="39">
        <v>859.62400025544002</v>
      </c>
      <c r="F13543" s="39">
        <f t="shared" si="640"/>
        <v>945.58640028098409</v>
      </c>
      <c r="G13543" s="39">
        <f t="shared" si="641"/>
        <v>1117.5112003320721</v>
      </c>
    </row>
    <row r="13544" spans="1:7" ht="25.5" customHeight="1" thickTop="1" thickBot="1" x14ac:dyDescent="0.25">
      <c r="A13544" s="20" t="str">
        <f t="shared" si="639"/>
        <v>6430YILKARI</v>
      </c>
      <c r="B13544" s="20">
        <v>6430</v>
      </c>
      <c r="C13544" s="20" t="s">
        <v>13031</v>
      </c>
      <c r="D13544" s="21" t="s">
        <v>12112</v>
      </c>
      <c r="E13544" s="22">
        <v>859.62400025544002</v>
      </c>
      <c r="F13544" s="22">
        <f t="shared" si="640"/>
        <v>945.58640028098409</v>
      </c>
      <c r="G13544" s="22">
        <f t="shared" si="641"/>
        <v>1117.5112003320721</v>
      </c>
    </row>
    <row r="13545" spans="1:7" ht="25.5" customHeight="1" thickTop="1" thickBot="1" x14ac:dyDescent="0.25">
      <c r="A13545" s="20" t="str">
        <f t="shared" si="639"/>
        <v>6431KANOWNA</v>
      </c>
      <c r="B13545" s="37">
        <v>6431</v>
      </c>
      <c r="C13545" s="37" t="s">
        <v>13032</v>
      </c>
      <c r="D13545" s="38" t="s">
        <v>12112</v>
      </c>
      <c r="E13545" s="39">
        <v>756.05800035491995</v>
      </c>
      <c r="F13545" s="39">
        <f t="shared" si="640"/>
        <v>831.66380039041201</v>
      </c>
      <c r="G13545" s="39">
        <f t="shared" si="641"/>
        <v>982.875400461396</v>
      </c>
    </row>
    <row r="13546" spans="1:7" ht="25.5" customHeight="1" thickTop="1" thickBot="1" x14ac:dyDescent="0.25">
      <c r="A13546" s="20" t="str">
        <f t="shared" si="639"/>
        <v>6431KOOKYNIE</v>
      </c>
      <c r="B13546" s="20">
        <v>6431</v>
      </c>
      <c r="C13546" s="20" t="s">
        <v>13033</v>
      </c>
      <c r="D13546" s="21" t="s">
        <v>12112</v>
      </c>
      <c r="E13546" s="22">
        <v>756.05800035491995</v>
      </c>
      <c r="F13546" s="22">
        <f t="shared" si="640"/>
        <v>831.66380039041201</v>
      </c>
      <c r="G13546" s="22">
        <f t="shared" si="641"/>
        <v>982.875400461396</v>
      </c>
    </row>
    <row r="13547" spans="1:7" ht="25.5" customHeight="1" thickTop="1" thickBot="1" x14ac:dyDescent="0.25">
      <c r="A13547" s="20" t="str">
        <f t="shared" si="639"/>
        <v>6431ORA BANDA</v>
      </c>
      <c r="B13547" s="37">
        <v>6431</v>
      </c>
      <c r="C13547" s="37" t="s">
        <v>13034</v>
      </c>
      <c r="D13547" s="38" t="s">
        <v>12112</v>
      </c>
      <c r="E13547" s="39">
        <v>756.05800035491995</v>
      </c>
      <c r="F13547" s="39">
        <f t="shared" si="640"/>
        <v>831.66380039041201</v>
      </c>
      <c r="G13547" s="39">
        <f t="shared" si="641"/>
        <v>982.875400461396</v>
      </c>
    </row>
    <row r="13548" spans="1:7" ht="25.5" customHeight="1" thickTop="1" thickBot="1" x14ac:dyDescent="0.25">
      <c r="A13548" s="20" t="str">
        <f t="shared" si="639"/>
        <v>6432BOULDER</v>
      </c>
      <c r="B13548" s="20">
        <v>6432</v>
      </c>
      <c r="C13548" s="20" t="s">
        <v>13035</v>
      </c>
      <c r="D13548" s="21" t="s">
        <v>12112</v>
      </c>
      <c r="E13548" s="22">
        <v>799.26399981071995</v>
      </c>
      <c r="F13548" s="22">
        <f t="shared" si="640"/>
        <v>879.19039979179206</v>
      </c>
      <c r="G13548" s="22">
        <f t="shared" si="641"/>
        <v>1039.0431997539361</v>
      </c>
    </row>
    <row r="13549" spans="1:7" ht="25.5" customHeight="1" thickTop="1" thickBot="1" x14ac:dyDescent="0.25">
      <c r="A13549" s="20" t="str">
        <f t="shared" si="639"/>
        <v>6432SOUTH BOULDER</v>
      </c>
      <c r="B13549" s="37">
        <v>6432</v>
      </c>
      <c r="C13549" s="37" t="s">
        <v>13036</v>
      </c>
      <c r="D13549" s="38" t="s">
        <v>12112</v>
      </c>
      <c r="E13549" s="39">
        <v>799.26399981071995</v>
      </c>
      <c r="F13549" s="39">
        <f t="shared" si="640"/>
        <v>879.19039979179206</v>
      </c>
      <c r="G13549" s="39">
        <f t="shared" si="641"/>
        <v>1039.0431997539361</v>
      </c>
    </row>
    <row r="13550" spans="1:7" ht="25.5" customHeight="1" thickTop="1" thickBot="1" x14ac:dyDescent="0.25">
      <c r="A13550" s="20" t="str">
        <f t="shared" si="639"/>
        <v>6432VICTORY HEIGHTS</v>
      </c>
      <c r="B13550" s="20">
        <v>6432</v>
      </c>
      <c r="C13550" s="20" t="s">
        <v>9253</v>
      </c>
      <c r="D13550" s="21" t="s">
        <v>12112</v>
      </c>
      <c r="E13550" s="22">
        <v>799.26399981071995</v>
      </c>
      <c r="F13550" s="22">
        <f t="shared" si="640"/>
        <v>879.19039979179206</v>
      </c>
      <c r="G13550" s="22">
        <f t="shared" si="641"/>
        <v>1039.0431997539361</v>
      </c>
    </row>
    <row r="13551" spans="1:7" ht="25.5" customHeight="1" thickTop="1" thickBot="1" x14ac:dyDescent="0.25">
      <c r="A13551" s="20" t="str">
        <f t="shared" si="639"/>
        <v>6434FORREST</v>
      </c>
      <c r="B13551" s="37">
        <v>6434</v>
      </c>
      <c r="C13551" s="37" t="s">
        <v>3783</v>
      </c>
      <c r="D13551" s="38" t="s">
        <v>12112</v>
      </c>
      <c r="E13551" s="39">
        <v>1061.3259997453201</v>
      </c>
      <c r="F13551" s="39">
        <f t="shared" si="640"/>
        <v>1167.4585997198521</v>
      </c>
      <c r="G13551" s="39">
        <f t="shared" si="641"/>
        <v>1379.7237996689162</v>
      </c>
    </row>
    <row r="13552" spans="1:7" ht="25.5" customHeight="1" thickTop="1" thickBot="1" x14ac:dyDescent="0.25">
      <c r="A13552" s="20" t="str">
        <f t="shared" si="639"/>
        <v>6434PARKESTON</v>
      </c>
      <c r="B13552" s="20">
        <v>6434</v>
      </c>
      <c r="C13552" s="20" t="s">
        <v>13037</v>
      </c>
      <c r="D13552" s="21" t="s">
        <v>12112</v>
      </c>
      <c r="E13552" s="22">
        <v>1061.3259997453201</v>
      </c>
      <c r="F13552" s="22">
        <f t="shared" si="640"/>
        <v>1167.4585997198521</v>
      </c>
      <c r="G13552" s="22">
        <f t="shared" si="641"/>
        <v>1379.7237996689162</v>
      </c>
    </row>
    <row r="13553" spans="1:7" ht="25.5" customHeight="1" thickTop="1" thickBot="1" x14ac:dyDescent="0.25">
      <c r="A13553" s="20" t="str">
        <f t="shared" si="639"/>
        <v>6434RAWLINNA</v>
      </c>
      <c r="B13553" s="37">
        <v>6434</v>
      </c>
      <c r="C13553" s="37" t="s">
        <v>13038</v>
      </c>
      <c r="D13553" s="38" t="s">
        <v>12112</v>
      </c>
      <c r="E13553" s="39">
        <v>1061.3259997453201</v>
      </c>
      <c r="F13553" s="39">
        <f t="shared" si="640"/>
        <v>1167.4585997198521</v>
      </c>
      <c r="G13553" s="39">
        <f t="shared" si="641"/>
        <v>1379.7237996689162</v>
      </c>
    </row>
    <row r="13554" spans="1:7" ht="25.5" customHeight="1" thickTop="1" thickBot="1" x14ac:dyDescent="0.25">
      <c r="A13554" s="20" t="str">
        <f t="shared" si="639"/>
        <v>6436MENZIES</v>
      </c>
      <c r="B13554" s="20">
        <v>6436</v>
      </c>
      <c r="C13554" s="20" t="s">
        <v>10275</v>
      </c>
      <c r="D13554" s="21" t="s">
        <v>12112</v>
      </c>
      <c r="E13554" s="22">
        <v>978.33999974927997</v>
      </c>
      <c r="F13554" s="22">
        <f t="shared" si="640"/>
        <v>1076.173999724208</v>
      </c>
      <c r="G13554" s="22">
        <f t="shared" si="641"/>
        <v>1271.841999674064</v>
      </c>
    </row>
    <row r="13555" spans="1:7" ht="25.5" customHeight="1" thickTop="1" thickBot="1" x14ac:dyDescent="0.25">
      <c r="A13555" s="20" t="str">
        <f t="shared" si="639"/>
        <v>6436ULARRING</v>
      </c>
      <c r="B13555" s="37">
        <v>6436</v>
      </c>
      <c r="C13555" s="37" t="s">
        <v>13039</v>
      </c>
      <c r="D13555" s="38" t="s">
        <v>12112</v>
      </c>
      <c r="E13555" s="39">
        <v>978.33999974927997</v>
      </c>
      <c r="F13555" s="39">
        <f t="shared" si="640"/>
        <v>1076.173999724208</v>
      </c>
      <c r="G13555" s="39">
        <f t="shared" si="641"/>
        <v>1271.841999674064</v>
      </c>
    </row>
    <row r="13556" spans="1:7" ht="25.5" customHeight="1" thickTop="1" thickBot="1" x14ac:dyDescent="0.25">
      <c r="A13556" s="20" t="str">
        <f t="shared" si="639"/>
        <v>6437LEINSTER</v>
      </c>
      <c r="B13556" s="20">
        <v>6437</v>
      </c>
      <c r="C13556" s="20" t="s">
        <v>13040</v>
      </c>
      <c r="D13556" s="21" t="s">
        <v>12112</v>
      </c>
      <c r="E13556" s="22">
        <v>1051.10800024488</v>
      </c>
      <c r="F13556" s="22">
        <f t="shared" si="640"/>
        <v>1156.2188002693681</v>
      </c>
      <c r="G13556" s="22">
        <f t="shared" si="641"/>
        <v>1366.440400318344</v>
      </c>
    </row>
    <row r="13557" spans="1:7" ht="25.5" customHeight="1" thickTop="1" thickBot="1" x14ac:dyDescent="0.25">
      <c r="A13557" s="20" t="str">
        <f t="shared" si="639"/>
        <v>6438LEONORA</v>
      </c>
      <c r="B13557" s="37">
        <v>6438</v>
      </c>
      <c r="C13557" s="37" t="s">
        <v>13041</v>
      </c>
      <c r="D13557" s="38" t="s">
        <v>12112</v>
      </c>
      <c r="E13557" s="39">
        <v>1156.1560002777601</v>
      </c>
      <c r="F13557" s="39">
        <f t="shared" si="640"/>
        <v>1271.7716003055361</v>
      </c>
      <c r="G13557" s="39">
        <f t="shared" si="641"/>
        <v>1503.0028003610882</v>
      </c>
    </row>
    <row r="13558" spans="1:7" ht="25.5" customHeight="1" thickTop="1" thickBot="1" x14ac:dyDescent="0.25">
      <c r="A13558" s="20" t="str">
        <f t="shared" si="639"/>
        <v>6440LAVERTON</v>
      </c>
      <c r="B13558" s="20">
        <v>6440</v>
      </c>
      <c r="C13558" s="20" t="s">
        <v>5238</v>
      </c>
      <c r="D13558" s="21" t="s">
        <v>12112</v>
      </c>
      <c r="E13558" s="22">
        <v>1486.9079999369999</v>
      </c>
      <c r="F13558" s="22">
        <f t="shared" si="640"/>
        <v>1635.5987999306999</v>
      </c>
      <c r="G13558" s="22">
        <f t="shared" si="641"/>
        <v>1932.9803999180999</v>
      </c>
    </row>
    <row r="13559" spans="1:7" ht="25.5" customHeight="1" thickTop="1" thickBot="1" x14ac:dyDescent="0.25">
      <c r="A13559" s="20" t="str">
        <f t="shared" si="639"/>
        <v>6442KAMBALDA EAST</v>
      </c>
      <c r="B13559" s="37">
        <v>6442</v>
      </c>
      <c r="C13559" s="37" t="s">
        <v>13042</v>
      </c>
      <c r="D13559" s="38" t="s">
        <v>12112</v>
      </c>
      <c r="E13559" s="39">
        <v>756.08600008344001</v>
      </c>
      <c r="F13559" s="39">
        <f t="shared" si="640"/>
        <v>831.69460009178408</v>
      </c>
      <c r="G13559" s="39">
        <f t="shared" si="641"/>
        <v>982.91180010847199</v>
      </c>
    </row>
    <row r="13560" spans="1:7" ht="25.5" customHeight="1" thickTop="1" thickBot="1" x14ac:dyDescent="0.25">
      <c r="A13560" s="20" t="str">
        <f t="shared" si="639"/>
        <v>6442KAMBALDA WEST</v>
      </c>
      <c r="B13560" s="20">
        <v>6442</v>
      </c>
      <c r="C13560" s="20" t="s">
        <v>13043</v>
      </c>
      <c r="D13560" s="21" t="s">
        <v>12112</v>
      </c>
      <c r="E13560" s="22">
        <v>756.08600008344001</v>
      </c>
      <c r="F13560" s="22">
        <f t="shared" si="640"/>
        <v>831.69460009178408</v>
      </c>
      <c r="G13560" s="22">
        <f t="shared" si="641"/>
        <v>982.91180010847199</v>
      </c>
    </row>
    <row r="13561" spans="1:7" ht="25.5" customHeight="1" thickTop="1" thickBot="1" x14ac:dyDescent="0.25">
      <c r="A13561" s="20" t="str">
        <f t="shared" si="639"/>
        <v>6443DUNDAS</v>
      </c>
      <c r="B13561" s="37">
        <v>6443</v>
      </c>
      <c r="C13561" s="37" t="s">
        <v>1033</v>
      </c>
      <c r="D13561" s="38" t="s">
        <v>12112</v>
      </c>
      <c r="E13561" s="39">
        <v>1104.42399986496</v>
      </c>
      <c r="F13561" s="39">
        <f t="shared" si="640"/>
        <v>1214.8663998514562</v>
      </c>
      <c r="G13561" s="39">
        <f t="shared" si="641"/>
        <v>1435.7511998244481</v>
      </c>
    </row>
    <row r="13562" spans="1:7" ht="25.5" customHeight="1" thickTop="1" thickBot="1" x14ac:dyDescent="0.25">
      <c r="A13562" s="20" t="str">
        <f t="shared" si="639"/>
        <v>6443EUCLA</v>
      </c>
      <c r="B13562" s="20">
        <v>6443</v>
      </c>
      <c r="C13562" s="20" t="s">
        <v>13044</v>
      </c>
      <c r="D13562" s="21" t="s">
        <v>12112</v>
      </c>
      <c r="E13562" s="22">
        <v>1104.42399986496</v>
      </c>
      <c r="F13562" s="22">
        <f t="shared" si="640"/>
        <v>1214.8663998514562</v>
      </c>
      <c r="G13562" s="22">
        <f t="shared" si="641"/>
        <v>1435.7511998244481</v>
      </c>
    </row>
    <row r="13563" spans="1:7" ht="25.5" customHeight="1" thickTop="1" thickBot="1" x14ac:dyDescent="0.25">
      <c r="A13563" s="20" t="str">
        <f t="shared" si="639"/>
        <v>6443MUNDRABILLA</v>
      </c>
      <c r="B13563" s="37">
        <v>6443</v>
      </c>
      <c r="C13563" s="37" t="s">
        <v>13045</v>
      </c>
      <c r="D13563" s="38" t="s">
        <v>12112</v>
      </c>
      <c r="E13563" s="39">
        <v>1104.42399986496</v>
      </c>
      <c r="F13563" s="39">
        <f t="shared" si="640"/>
        <v>1214.8663998514562</v>
      </c>
      <c r="G13563" s="39">
        <f t="shared" si="641"/>
        <v>1435.7511998244481</v>
      </c>
    </row>
    <row r="13564" spans="1:7" ht="25.5" customHeight="1" thickTop="1" thickBot="1" x14ac:dyDescent="0.25">
      <c r="A13564" s="20" t="str">
        <f t="shared" si="639"/>
        <v>6443NORSEMAN</v>
      </c>
      <c r="B13564" s="20">
        <v>6443</v>
      </c>
      <c r="C13564" s="20" t="s">
        <v>13046</v>
      </c>
      <c r="D13564" s="21" t="s">
        <v>12112</v>
      </c>
      <c r="E13564" s="22">
        <v>1104.42399986496</v>
      </c>
      <c r="F13564" s="22">
        <f t="shared" si="640"/>
        <v>1214.8663998514562</v>
      </c>
      <c r="G13564" s="22">
        <f t="shared" si="641"/>
        <v>1435.7511998244481</v>
      </c>
    </row>
    <row r="13565" spans="1:7" ht="25.5" customHeight="1" thickTop="1" thickBot="1" x14ac:dyDescent="0.25">
      <c r="A13565" s="20" t="str">
        <f t="shared" si="639"/>
        <v>6443WIDGIEMOOLTHA</v>
      </c>
      <c r="B13565" s="37">
        <v>6443</v>
      </c>
      <c r="C13565" s="37" t="s">
        <v>13047</v>
      </c>
      <c r="D13565" s="38" t="s">
        <v>12112</v>
      </c>
      <c r="E13565" s="39">
        <v>1104.42399986496</v>
      </c>
      <c r="F13565" s="39">
        <f t="shared" si="640"/>
        <v>1214.8663998514562</v>
      </c>
      <c r="G13565" s="39">
        <f t="shared" si="641"/>
        <v>1435.7511998244481</v>
      </c>
    </row>
    <row r="13566" spans="1:7" ht="25.5" customHeight="1" thickTop="1" thickBot="1" x14ac:dyDescent="0.25">
      <c r="A13566" s="20" t="str">
        <f t="shared" si="639"/>
        <v>6445NORTH CASCADE</v>
      </c>
      <c r="B13566" s="20">
        <v>6445</v>
      </c>
      <c r="C13566" s="20" t="s">
        <v>13048</v>
      </c>
      <c r="D13566" s="21" t="s">
        <v>12112</v>
      </c>
      <c r="E13566" s="22">
        <v>1079.03600019852</v>
      </c>
      <c r="F13566" s="22">
        <f t="shared" si="640"/>
        <v>1186.9396002183721</v>
      </c>
      <c r="G13566" s="22">
        <f t="shared" si="641"/>
        <v>1402.7468002580761</v>
      </c>
    </row>
    <row r="13567" spans="1:7" ht="25.5" customHeight="1" thickTop="1" thickBot="1" x14ac:dyDescent="0.25">
      <c r="A13567" s="20" t="str">
        <f t="shared" si="639"/>
        <v>6445SALMON GUMS</v>
      </c>
      <c r="B13567" s="37">
        <v>6445</v>
      </c>
      <c r="C13567" s="37" t="s">
        <v>13049</v>
      </c>
      <c r="D13567" s="38" t="s">
        <v>12112</v>
      </c>
      <c r="E13567" s="39">
        <v>1079.03600019852</v>
      </c>
      <c r="F13567" s="39">
        <f t="shared" si="640"/>
        <v>1186.9396002183721</v>
      </c>
      <c r="G13567" s="39">
        <f t="shared" si="641"/>
        <v>1402.7468002580761</v>
      </c>
    </row>
    <row r="13568" spans="1:7" ht="25.5" customHeight="1" thickTop="1" thickBot="1" x14ac:dyDescent="0.25">
      <c r="A13568" s="20" t="str">
        <f t="shared" si="639"/>
        <v>6446GRASS PATCH</v>
      </c>
      <c r="B13568" s="20">
        <v>6446</v>
      </c>
      <c r="C13568" s="20" t="s">
        <v>13050</v>
      </c>
      <c r="D13568" s="21" t="s">
        <v>12112</v>
      </c>
      <c r="E13568" s="22">
        <v>1198.99200031848</v>
      </c>
      <c r="F13568" s="22">
        <f t="shared" si="640"/>
        <v>1318.8912003503281</v>
      </c>
      <c r="G13568" s="22">
        <f t="shared" si="641"/>
        <v>1558.689600414024</v>
      </c>
    </row>
    <row r="13569" spans="1:7" ht="25.5" customHeight="1" thickTop="1" thickBot="1" x14ac:dyDescent="0.25">
      <c r="A13569" s="20" t="str">
        <f t="shared" si="639"/>
        <v>6447LORT RIVER</v>
      </c>
      <c r="B13569" s="37">
        <v>6447</v>
      </c>
      <c r="C13569" s="37" t="s">
        <v>13051</v>
      </c>
      <c r="D13569" s="38" t="s">
        <v>12112</v>
      </c>
      <c r="E13569" s="39">
        <v>1075.9260001356001</v>
      </c>
      <c r="F13569" s="39">
        <f t="shared" si="640"/>
        <v>1183.5186001491602</v>
      </c>
      <c r="G13569" s="39">
        <f t="shared" si="641"/>
        <v>1398.7038001762803</v>
      </c>
    </row>
    <row r="13570" spans="1:7" ht="25.5" customHeight="1" thickTop="1" thickBot="1" x14ac:dyDescent="0.25">
      <c r="A13570" s="20" t="str">
        <f t="shared" si="639"/>
        <v>6447MOUNT NEY</v>
      </c>
      <c r="B13570" s="20">
        <v>6447</v>
      </c>
      <c r="C13570" s="20" t="s">
        <v>13052</v>
      </c>
      <c r="D13570" s="21" t="s">
        <v>12112</v>
      </c>
      <c r="E13570" s="22">
        <v>1075.9260001356001</v>
      </c>
      <c r="F13570" s="22">
        <f t="shared" si="640"/>
        <v>1183.5186001491602</v>
      </c>
      <c r="G13570" s="22">
        <f t="shared" si="641"/>
        <v>1398.7038001762803</v>
      </c>
    </row>
    <row r="13571" spans="1:7" ht="25.5" customHeight="1" thickTop="1" thickBot="1" x14ac:dyDescent="0.25">
      <c r="A13571" s="20" t="str">
        <f t="shared" si="639"/>
        <v>6447SCADDAN</v>
      </c>
      <c r="B13571" s="37">
        <v>6447</v>
      </c>
      <c r="C13571" s="37" t="s">
        <v>13053</v>
      </c>
      <c r="D13571" s="38" t="s">
        <v>12112</v>
      </c>
      <c r="E13571" s="39">
        <v>1075.9260001356001</v>
      </c>
      <c r="F13571" s="39">
        <f t="shared" si="640"/>
        <v>1183.5186001491602</v>
      </c>
      <c r="G13571" s="39">
        <f t="shared" si="641"/>
        <v>1398.7038001762803</v>
      </c>
    </row>
    <row r="13572" spans="1:7" ht="25.5" customHeight="1" thickTop="1" thickBot="1" x14ac:dyDescent="0.25">
      <c r="A13572" s="20" t="str">
        <f t="shared" si="639"/>
        <v>6447WITTENOOM HILLS</v>
      </c>
      <c r="B13572" s="20">
        <v>6447</v>
      </c>
      <c r="C13572" s="20" t="s">
        <v>13054</v>
      </c>
      <c r="D13572" s="21" t="s">
        <v>12112</v>
      </c>
      <c r="E13572" s="22">
        <v>1075.9260001356001</v>
      </c>
      <c r="F13572" s="22">
        <f t="shared" si="640"/>
        <v>1183.5186001491602</v>
      </c>
      <c r="G13572" s="22">
        <f t="shared" si="641"/>
        <v>1398.7038001762803</v>
      </c>
    </row>
    <row r="13573" spans="1:7" ht="25.5" customHeight="1" thickTop="1" thickBot="1" x14ac:dyDescent="0.25">
      <c r="A13573" s="20" t="str">
        <f t="shared" ref="A13573:A13636" si="642">CONCATENATE(B13573,C13573)</f>
        <v>6448GIBSON</v>
      </c>
      <c r="B13573" s="37">
        <v>6448</v>
      </c>
      <c r="C13573" s="37" t="s">
        <v>13055</v>
      </c>
      <c r="D13573" s="38" t="s">
        <v>12112</v>
      </c>
      <c r="E13573" s="39">
        <v>1090.14000011604</v>
      </c>
      <c r="F13573" s="39">
        <f t="shared" ref="F13573:F13636" si="643">1.1*E13573</f>
        <v>1199.1540001276442</v>
      </c>
      <c r="G13573" s="39">
        <f t="shared" ref="G13573:G13636" si="644">1.3*E13573</f>
        <v>1417.182000150852</v>
      </c>
    </row>
    <row r="13574" spans="1:7" ht="25.5" customHeight="1" thickTop="1" thickBot="1" x14ac:dyDescent="0.25">
      <c r="A13574" s="20" t="str">
        <f t="shared" si="642"/>
        <v>6450BANDY CREEK</v>
      </c>
      <c r="B13574" s="20">
        <v>6450</v>
      </c>
      <c r="C13574" s="20" t="s">
        <v>13056</v>
      </c>
      <c r="D13574" s="21" t="s">
        <v>12112</v>
      </c>
      <c r="E13574" s="22">
        <v>1053.09800043468</v>
      </c>
      <c r="F13574" s="22">
        <f t="shared" si="643"/>
        <v>1158.4078004781481</v>
      </c>
      <c r="G13574" s="22">
        <f t="shared" si="644"/>
        <v>1369.027400565084</v>
      </c>
    </row>
    <row r="13575" spans="1:7" ht="25.5" customHeight="1" thickTop="1" thickBot="1" x14ac:dyDescent="0.25">
      <c r="A13575" s="20" t="str">
        <f t="shared" si="642"/>
        <v>6450BEAUMONT</v>
      </c>
      <c r="B13575" s="37">
        <v>6450</v>
      </c>
      <c r="C13575" s="37" t="s">
        <v>3603</v>
      </c>
      <c r="D13575" s="38" t="s">
        <v>12112</v>
      </c>
      <c r="E13575" s="39">
        <v>1053.09800043468</v>
      </c>
      <c r="F13575" s="39">
        <f t="shared" si="643"/>
        <v>1158.4078004781481</v>
      </c>
      <c r="G13575" s="39">
        <f t="shared" si="644"/>
        <v>1369.027400565084</v>
      </c>
    </row>
    <row r="13576" spans="1:7" ht="25.5" customHeight="1" thickTop="1" thickBot="1" x14ac:dyDescent="0.25">
      <c r="A13576" s="20" t="str">
        <f t="shared" si="642"/>
        <v>6450BOYATUP</v>
      </c>
      <c r="B13576" s="20">
        <v>6450</v>
      </c>
      <c r="C13576" s="20" t="s">
        <v>13057</v>
      </c>
      <c r="D13576" s="21" t="s">
        <v>12112</v>
      </c>
      <c r="E13576" s="22">
        <v>1053.09800043468</v>
      </c>
      <c r="F13576" s="22">
        <f t="shared" si="643"/>
        <v>1158.4078004781481</v>
      </c>
      <c r="G13576" s="22">
        <f t="shared" si="644"/>
        <v>1369.027400565084</v>
      </c>
    </row>
    <row r="13577" spans="1:7" ht="25.5" customHeight="1" thickTop="1" thickBot="1" x14ac:dyDescent="0.25">
      <c r="A13577" s="20" t="str">
        <f t="shared" si="642"/>
        <v>6450CASCADE</v>
      </c>
      <c r="B13577" s="37">
        <v>6450</v>
      </c>
      <c r="C13577" s="37" t="s">
        <v>2623</v>
      </c>
      <c r="D13577" s="38" t="s">
        <v>12112</v>
      </c>
      <c r="E13577" s="39">
        <v>1053.09800043468</v>
      </c>
      <c r="F13577" s="39">
        <f t="shared" si="643"/>
        <v>1158.4078004781481</v>
      </c>
      <c r="G13577" s="39">
        <f t="shared" si="644"/>
        <v>1369.027400565084</v>
      </c>
    </row>
    <row r="13578" spans="1:7" ht="25.5" customHeight="1" thickTop="1" thickBot="1" x14ac:dyDescent="0.25">
      <c r="A13578" s="20" t="str">
        <f t="shared" si="642"/>
        <v>6450CASTLETOWN</v>
      </c>
      <c r="B13578" s="20">
        <v>6450</v>
      </c>
      <c r="C13578" s="20" t="s">
        <v>13058</v>
      </c>
      <c r="D13578" s="21" t="s">
        <v>12112</v>
      </c>
      <c r="E13578" s="22">
        <v>1053.09800043468</v>
      </c>
      <c r="F13578" s="22">
        <f t="shared" si="643"/>
        <v>1158.4078004781481</v>
      </c>
      <c r="G13578" s="22">
        <f t="shared" si="644"/>
        <v>1369.027400565084</v>
      </c>
    </row>
    <row r="13579" spans="1:7" ht="25.5" customHeight="1" thickTop="1" thickBot="1" x14ac:dyDescent="0.25">
      <c r="A13579" s="20" t="str">
        <f t="shared" si="642"/>
        <v>6450CHADWICK</v>
      </c>
      <c r="B13579" s="37">
        <v>6450</v>
      </c>
      <c r="C13579" s="37" t="s">
        <v>13059</v>
      </c>
      <c r="D13579" s="38" t="s">
        <v>12112</v>
      </c>
      <c r="E13579" s="39">
        <v>1053.09800043468</v>
      </c>
      <c r="F13579" s="39">
        <f t="shared" si="643"/>
        <v>1158.4078004781481</v>
      </c>
      <c r="G13579" s="39">
        <f t="shared" si="644"/>
        <v>1369.027400565084</v>
      </c>
    </row>
    <row r="13580" spans="1:7" ht="25.5" customHeight="1" thickTop="1" thickBot="1" x14ac:dyDescent="0.25">
      <c r="A13580" s="20" t="str">
        <f t="shared" si="642"/>
        <v>6450CONDINGUP</v>
      </c>
      <c r="B13580" s="20">
        <v>6450</v>
      </c>
      <c r="C13580" s="20" t="s">
        <v>13060</v>
      </c>
      <c r="D13580" s="21" t="s">
        <v>12112</v>
      </c>
      <c r="E13580" s="22">
        <v>1053.09800043468</v>
      </c>
      <c r="F13580" s="22">
        <f t="shared" si="643"/>
        <v>1158.4078004781481</v>
      </c>
      <c r="G13580" s="22">
        <f t="shared" si="644"/>
        <v>1369.027400565084</v>
      </c>
    </row>
    <row r="13581" spans="1:7" ht="25.5" customHeight="1" thickTop="1" thickBot="1" x14ac:dyDescent="0.25">
      <c r="A13581" s="20" t="str">
        <f t="shared" si="642"/>
        <v>6450COOMALBIDGUP</v>
      </c>
      <c r="B13581" s="37">
        <v>6450</v>
      </c>
      <c r="C13581" s="37" t="s">
        <v>13061</v>
      </c>
      <c r="D13581" s="38" t="s">
        <v>12112</v>
      </c>
      <c r="E13581" s="39">
        <v>1053.09800043468</v>
      </c>
      <c r="F13581" s="39">
        <f t="shared" si="643"/>
        <v>1158.4078004781481</v>
      </c>
      <c r="G13581" s="39">
        <f t="shared" si="644"/>
        <v>1369.027400565084</v>
      </c>
    </row>
    <row r="13582" spans="1:7" ht="25.5" customHeight="1" thickTop="1" thickBot="1" x14ac:dyDescent="0.25">
      <c r="A13582" s="20" t="str">
        <f t="shared" si="642"/>
        <v>6450DALYUP</v>
      </c>
      <c r="B13582" s="20">
        <v>6450</v>
      </c>
      <c r="C13582" s="20" t="s">
        <v>13062</v>
      </c>
      <c r="D13582" s="21" t="s">
        <v>12112</v>
      </c>
      <c r="E13582" s="22">
        <v>1053.09800043468</v>
      </c>
      <c r="F13582" s="22">
        <f t="shared" si="643"/>
        <v>1158.4078004781481</v>
      </c>
      <c r="G13582" s="22">
        <f t="shared" si="644"/>
        <v>1369.027400565084</v>
      </c>
    </row>
    <row r="13583" spans="1:7" ht="25.5" customHeight="1" thickTop="1" thickBot="1" x14ac:dyDescent="0.25">
      <c r="A13583" s="20" t="str">
        <f t="shared" si="642"/>
        <v>6450EAST MUNGLINUP</v>
      </c>
      <c r="B13583" s="37">
        <v>6450</v>
      </c>
      <c r="C13583" s="37" t="s">
        <v>13063</v>
      </c>
      <c r="D13583" s="38" t="s">
        <v>12112</v>
      </c>
      <c r="E13583" s="39">
        <v>1053.09800043468</v>
      </c>
      <c r="F13583" s="39">
        <f t="shared" si="643"/>
        <v>1158.4078004781481</v>
      </c>
      <c r="G13583" s="39">
        <f t="shared" si="644"/>
        <v>1369.027400565084</v>
      </c>
    </row>
    <row r="13584" spans="1:7" ht="25.5" customHeight="1" thickTop="1" thickBot="1" x14ac:dyDescent="0.25">
      <c r="A13584" s="20" t="str">
        <f t="shared" si="642"/>
        <v>6450ESPERANCE</v>
      </c>
      <c r="B13584" s="20">
        <v>6450</v>
      </c>
      <c r="C13584" s="20" t="s">
        <v>13064</v>
      </c>
      <c r="D13584" s="21" t="s">
        <v>12112</v>
      </c>
      <c r="E13584" s="22">
        <v>1053.09800043468</v>
      </c>
      <c r="F13584" s="22">
        <f t="shared" si="643"/>
        <v>1158.4078004781481</v>
      </c>
      <c r="G13584" s="22">
        <f t="shared" si="644"/>
        <v>1369.027400565084</v>
      </c>
    </row>
    <row r="13585" spans="1:7" ht="25.5" customHeight="1" thickTop="1" thickBot="1" x14ac:dyDescent="0.25">
      <c r="A13585" s="20" t="str">
        <f t="shared" si="642"/>
        <v>6450HOWICK</v>
      </c>
      <c r="B13585" s="37">
        <v>6450</v>
      </c>
      <c r="C13585" s="37" t="s">
        <v>13065</v>
      </c>
      <c r="D13585" s="38" t="s">
        <v>12112</v>
      </c>
      <c r="E13585" s="39">
        <v>1053.09800043468</v>
      </c>
      <c r="F13585" s="39">
        <f t="shared" si="643"/>
        <v>1158.4078004781481</v>
      </c>
      <c r="G13585" s="39">
        <f t="shared" si="644"/>
        <v>1369.027400565084</v>
      </c>
    </row>
    <row r="13586" spans="1:7" ht="25.5" customHeight="1" thickTop="1" thickBot="1" x14ac:dyDescent="0.25">
      <c r="A13586" s="20" t="str">
        <f t="shared" si="642"/>
        <v>6450MERIVALE</v>
      </c>
      <c r="B13586" s="20">
        <v>6450</v>
      </c>
      <c r="C13586" s="20" t="s">
        <v>13066</v>
      </c>
      <c r="D13586" s="21" t="s">
        <v>12112</v>
      </c>
      <c r="E13586" s="22">
        <v>1053.09800043468</v>
      </c>
      <c r="F13586" s="22">
        <f t="shared" si="643"/>
        <v>1158.4078004781481</v>
      </c>
      <c r="G13586" s="22">
        <f t="shared" si="644"/>
        <v>1369.027400565084</v>
      </c>
    </row>
    <row r="13587" spans="1:7" ht="25.5" customHeight="1" thickTop="1" thickBot="1" x14ac:dyDescent="0.25">
      <c r="A13587" s="20" t="str">
        <f t="shared" si="642"/>
        <v>6450MONJINGUP</v>
      </c>
      <c r="B13587" s="37">
        <v>6450</v>
      </c>
      <c r="C13587" s="37" t="s">
        <v>13067</v>
      </c>
      <c r="D13587" s="38" t="s">
        <v>12112</v>
      </c>
      <c r="E13587" s="39">
        <v>1053.09800043468</v>
      </c>
      <c r="F13587" s="39">
        <f t="shared" si="643"/>
        <v>1158.4078004781481</v>
      </c>
      <c r="G13587" s="39">
        <f t="shared" si="644"/>
        <v>1369.027400565084</v>
      </c>
    </row>
    <row r="13588" spans="1:7" ht="25.5" customHeight="1" thickTop="1" thickBot="1" x14ac:dyDescent="0.25">
      <c r="A13588" s="20" t="str">
        <f t="shared" si="642"/>
        <v>6450MUNGLINUP</v>
      </c>
      <c r="B13588" s="20">
        <v>6450</v>
      </c>
      <c r="C13588" s="20" t="s">
        <v>13068</v>
      </c>
      <c r="D13588" s="21" t="s">
        <v>12112</v>
      </c>
      <c r="E13588" s="22">
        <v>1053.09800043468</v>
      </c>
      <c r="F13588" s="22">
        <f t="shared" si="643"/>
        <v>1158.4078004781481</v>
      </c>
      <c r="G13588" s="22">
        <f t="shared" si="644"/>
        <v>1369.027400565084</v>
      </c>
    </row>
    <row r="13589" spans="1:7" ht="25.5" customHeight="1" thickTop="1" thickBot="1" x14ac:dyDescent="0.25">
      <c r="A13589" s="20" t="str">
        <f t="shared" si="642"/>
        <v>6450MYRUP</v>
      </c>
      <c r="B13589" s="37">
        <v>6450</v>
      </c>
      <c r="C13589" s="37" t="s">
        <v>13069</v>
      </c>
      <c r="D13589" s="38" t="s">
        <v>12112</v>
      </c>
      <c r="E13589" s="39">
        <v>1053.09800043468</v>
      </c>
      <c r="F13589" s="39">
        <f t="shared" si="643"/>
        <v>1158.4078004781481</v>
      </c>
      <c r="G13589" s="39">
        <f t="shared" si="644"/>
        <v>1369.027400565084</v>
      </c>
    </row>
    <row r="13590" spans="1:7" ht="25.5" customHeight="1" thickTop="1" thickBot="1" x14ac:dyDescent="0.25">
      <c r="A13590" s="20" t="str">
        <f t="shared" si="642"/>
        <v>6450NERIDUP</v>
      </c>
      <c r="B13590" s="20">
        <v>6450</v>
      </c>
      <c r="C13590" s="20" t="s">
        <v>13070</v>
      </c>
      <c r="D13590" s="21" t="s">
        <v>12112</v>
      </c>
      <c r="E13590" s="22">
        <v>1053.09800043468</v>
      </c>
      <c r="F13590" s="22">
        <f t="shared" si="643"/>
        <v>1158.4078004781481</v>
      </c>
      <c r="G13590" s="22">
        <f t="shared" si="644"/>
        <v>1369.027400565084</v>
      </c>
    </row>
    <row r="13591" spans="1:7" ht="25.5" customHeight="1" thickTop="1" thickBot="1" x14ac:dyDescent="0.25">
      <c r="A13591" s="20" t="str">
        <f t="shared" si="642"/>
        <v>6450NULSEN</v>
      </c>
      <c r="B13591" s="37">
        <v>6450</v>
      </c>
      <c r="C13591" s="37" t="s">
        <v>13071</v>
      </c>
      <c r="D13591" s="38" t="s">
        <v>12112</v>
      </c>
      <c r="E13591" s="39">
        <v>1053.09800043468</v>
      </c>
      <c r="F13591" s="39">
        <f t="shared" si="643"/>
        <v>1158.4078004781481</v>
      </c>
      <c r="G13591" s="39">
        <f t="shared" si="644"/>
        <v>1369.027400565084</v>
      </c>
    </row>
    <row r="13592" spans="1:7" ht="25.5" customHeight="1" thickTop="1" thickBot="1" x14ac:dyDescent="0.25">
      <c r="A13592" s="20" t="str">
        <f t="shared" si="642"/>
        <v>6450PINK LAKE</v>
      </c>
      <c r="B13592" s="20">
        <v>6450</v>
      </c>
      <c r="C13592" s="20" t="s">
        <v>13072</v>
      </c>
      <c r="D13592" s="21" t="s">
        <v>12112</v>
      </c>
      <c r="E13592" s="22">
        <v>1053.09800043468</v>
      </c>
      <c r="F13592" s="22">
        <f t="shared" si="643"/>
        <v>1158.4078004781481</v>
      </c>
      <c r="G13592" s="22">
        <f t="shared" si="644"/>
        <v>1369.027400565084</v>
      </c>
    </row>
    <row r="13593" spans="1:7" ht="25.5" customHeight="1" thickTop="1" thickBot="1" x14ac:dyDescent="0.25">
      <c r="A13593" s="20" t="str">
        <f t="shared" si="642"/>
        <v>6450SINCLAIR</v>
      </c>
      <c r="B13593" s="37">
        <v>6450</v>
      </c>
      <c r="C13593" s="37" t="s">
        <v>13073</v>
      </c>
      <c r="D13593" s="38" t="s">
        <v>12112</v>
      </c>
      <c r="E13593" s="39">
        <v>1053.09800043468</v>
      </c>
      <c r="F13593" s="39">
        <f t="shared" si="643"/>
        <v>1158.4078004781481</v>
      </c>
      <c r="G13593" s="39">
        <f t="shared" si="644"/>
        <v>1369.027400565084</v>
      </c>
    </row>
    <row r="13594" spans="1:7" ht="25.5" customHeight="1" thickTop="1" thickBot="1" x14ac:dyDescent="0.25">
      <c r="A13594" s="20" t="str">
        <f t="shared" si="642"/>
        <v>6450WEST BEACH</v>
      </c>
      <c r="B13594" s="20">
        <v>6450</v>
      </c>
      <c r="C13594" s="20" t="s">
        <v>10689</v>
      </c>
      <c r="D13594" s="21" t="s">
        <v>12112</v>
      </c>
      <c r="E13594" s="22">
        <v>1053.09800043468</v>
      </c>
      <c r="F13594" s="22">
        <f t="shared" si="643"/>
        <v>1158.4078004781481</v>
      </c>
      <c r="G13594" s="22">
        <f t="shared" si="644"/>
        <v>1369.027400565084</v>
      </c>
    </row>
    <row r="13595" spans="1:7" ht="25.5" customHeight="1" thickTop="1" thickBot="1" x14ac:dyDescent="0.25">
      <c r="A13595" s="20" t="str">
        <f t="shared" si="642"/>
        <v>6450WINDABOUT</v>
      </c>
      <c r="B13595" s="37">
        <v>6450</v>
      </c>
      <c r="C13595" s="37" t="s">
        <v>13074</v>
      </c>
      <c r="D13595" s="38" t="s">
        <v>12112</v>
      </c>
      <c r="E13595" s="39">
        <v>1053.09800043468</v>
      </c>
      <c r="F13595" s="39">
        <f t="shared" si="643"/>
        <v>1158.4078004781481</v>
      </c>
      <c r="G13595" s="39">
        <f t="shared" si="644"/>
        <v>1369.027400565084</v>
      </c>
    </row>
    <row r="13596" spans="1:7" ht="25.5" customHeight="1" thickTop="1" thickBot="1" x14ac:dyDescent="0.25">
      <c r="A13596" s="20" t="str">
        <f t="shared" si="642"/>
        <v>6460GOOMALLING</v>
      </c>
      <c r="B13596" s="20">
        <v>6460</v>
      </c>
      <c r="C13596" s="20" t="s">
        <v>13075</v>
      </c>
      <c r="D13596" s="21" t="s">
        <v>12112</v>
      </c>
      <c r="E13596" s="22">
        <v>1768.1300002563601</v>
      </c>
      <c r="F13596" s="22">
        <f t="shared" si="643"/>
        <v>1944.9430002819963</v>
      </c>
      <c r="G13596" s="22">
        <f t="shared" si="644"/>
        <v>2298.5690003332684</v>
      </c>
    </row>
    <row r="13597" spans="1:7" ht="25.5" customHeight="1" thickTop="1" thickBot="1" x14ac:dyDescent="0.25">
      <c r="A13597" s="20" t="str">
        <f t="shared" si="642"/>
        <v>6460HULONGINE</v>
      </c>
      <c r="B13597" s="37">
        <v>6460</v>
      </c>
      <c r="C13597" s="37" t="s">
        <v>13076</v>
      </c>
      <c r="D13597" s="38" t="s">
        <v>12112</v>
      </c>
      <c r="E13597" s="39">
        <v>1768.1300002563601</v>
      </c>
      <c r="F13597" s="39">
        <f t="shared" si="643"/>
        <v>1944.9430002819963</v>
      </c>
      <c r="G13597" s="39">
        <f t="shared" si="644"/>
        <v>2298.5690003332684</v>
      </c>
    </row>
    <row r="13598" spans="1:7" ht="25.5" customHeight="1" thickTop="1" thickBot="1" x14ac:dyDescent="0.25">
      <c r="A13598" s="20" t="str">
        <f t="shared" si="642"/>
        <v>6460KARRANADGIN</v>
      </c>
      <c r="B13598" s="20">
        <v>6460</v>
      </c>
      <c r="C13598" s="20" t="s">
        <v>13077</v>
      </c>
      <c r="D13598" s="21" t="s">
        <v>12112</v>
      </c>
      <c r="E13598" s="22">
        <v>1768.1300002563601</v>
      </c>
      <c r="F13598" s="22">
        <f t="shared" si="643"/>
        <v>1944.9430002819963</v>
      </c>
      <c r="G13598" s="22">
        <f t="shared" si="644"/>
        <v>2298.5690003332684</v>
      </c>
    </row>
    <row r="13599" spans="1:7" ht="25.5" customHeight="1" thickTop="1" thickBot="1" x14ac:dyDescent="0.25">
      <c r="A13599" s="20" t="str">
        <f t="shared" si="642"/>
        <v>6460UCARTY WEST</v>
      </c>
      <c r="B13599" s="37">
        <v>6460</v>
      </c>
      <c r="C13599" s="37" t="s">
        <v>13078</v>
      </c>
      <c r="D13599" s="38" t="s">
        <v>12112</v>
      </c>
      <c r="E13599" s="39">
        <v>1768.1300002563601</v>
      </c>
      <c r="F13599" s="39">
        <f t="shared" si="643"/>
        <v>1944.9430002819963</v>
      </c>
      <c r="G13599" s="39">
        <f t="shared" si="644"/>
        <v>2298.5690003332684</v>
      </c>
    </row>
    <row r="13600" spans="1:7" ht="25.5" customHeight="1" thickTop="1" thickBot="1" x14ac:dyDescent="0.25">
      <c r="A13600" s="20" t="str">
        <f t="shared" si="642"/>
        <v>6460WALYORMOURING</v>
      </c>
      <c r="B13600" s="20">
        <v>6460</v>
      </c>
      <c r="C13600" s="20" t="s">
        <v>13079</v>
      </c>
      <c r="D13600" s="21" t="s">
        <v>12112</v>
      </c>
      <c r="E13600" s="22">
        <v>1768.1300002563601</v>
      </c>
      <c r="F13600" s="22">
        <f t="shared" si="643"/>
        <v>1944.9430002819963</v>
      </c>
      <c r="G13600" s="22">
        <f t="shared" si="644"/>
        <v>2298.5690003332684</v>
      </c>
    </row>
    <row r="13601" spans="1:7" ht="25.5" customHeight="1" thickTop="1" thickBot="1" x14ac:dyDescent="0.25">
      <c r="A13601" s="20" t="str">
        <f t="shared" si="642"/>
        <v>6461DOWERIN</v>
      </c>
      <c r="B13601" s="37">
        <v>6461</v>
      </c>
      <c r="C13601" s="37" t="s">
        <v>13080</v>
      </c>
      <c r="D13601" s="38" t="s">
        <v>12112</v>
      </c>
      <c r="E13601" s="39">
        <v>1685.06600044164</v>
      </c>
      <c r="F13601" s="39">
        <f t="shared" si="643"/>
        <v>1853.5726004858041</v>
      </c>
      <c r="G13601" s="39">
        <f t="shared" si="644"/>
        <v>2190.585800574132</v>
      </c>
    </row>
    <row r="13602" spans="1:7" ht="25.5" customHeight="1" thickTop="1" thickBot="1" x14ac:dyDescent="0.25">
      <c r="A13602" s="20" t="str">
        <f t="shared" si="642"/>
        <v>6461KOOMBERKINE</v>
      </c>
      <c r="B13602" s="20">
        <v>6461</v>
      </c>
      <c r="C13602" s="20" t="s">
        <v>13081</v>
      </c>
      <c r="D13602" s="21" t="s">
        <v>12112</v>
      </c>
      <c r="E13602" s="22">
        <v>1685.06600044164</v>
      </c>
      <c r="F13602" s="22">
        <f t="shared" si="643"/>
        <v>1853.5726004858041</v>
      </c>
      <c r="G13602" s="22">
        <f t="shared" si="644"/>
        <v>2190.585800574132</v>
      </c>
    </row>
    <row r="13603" spans="1:7" ht="25.5" customHeight="1" thickTop="1" thickBot="1" x14ac:dyDescent="0.25">
      <c r="A13603" s="20" t="str">
        <f t="shared" si="642"/>
        <v>6462HINDMARSH</v>
      </c>
      <c r="B13603" s="37">
        <v>6462</v>
      </c>
      <c r="C13603" s="37" t="s">
        <v>10643</v>
      </c>
      <c r="D13603" s="38" t="s">
        <v>12112</v>
      </c>
      <c r="E13603" s="39">
        <v>1832.17200032868</v>
      </c>
      <c r="F13603" s="39">
        <f t="shared" si="643"/>
        <v>2015.3892003615483</v>
      </c>
      <c r="G13603" s="39">
        <f t="shared" si="644"/>
        <v>2381.823600427284</v>
      </c>
    </row>
    <row r="13604" spans="1:7" ht="25.5" customHeight="1" thickTop="1" thickBot="1" x14ac:dyDescent="0.25">
      <c r="A13604" s="20" t="str">
        <f t="shared" si="642"/>
        <v>6462MINNIVALE</v>
      </c>
      <c r="B13604" s="20">
        <v>6462</v>
      </c>
      <c r="C13604" s="20" t="s">
        <v>13082</v>
      </c>
      <c r="D13604" s="21" t="s">
        <v>12112</v>
      </c>
      <c r="E13604" s="22">
        <v>1832.17200032868</v>
      </c>
      <c r="F13604" s="22">
        <f t="shared" si="643"/>
        <v>2015.3892003615483</v>
      </c>
      <c r="G13604" s="22">
        <f t="shared" si="644"/>
        <v>2381.823600427284</v>
      </c>
    </row>
    <row r="13605" spans="1:7" ht="25.5" customHeight="1" thickTop="1" thickBot="1" x14ac:dyDescent="0.25">
      <c r="A13605" s="20" t="str">
        <f t="shared" si="642"/>
        <v>6462UCARTY</v>
      </c>
      <c r="B13605" s="37">
        <v>6462</v>
      </c>
      <c r="C13605" s="37" t="s">
        <v>13083</v>
      </c>
      <c r="D13605" s="38" t="s">
        <v>12112</v>
      </c>
      <c r="E13605" s="39">
        <v>1832.17200032868</v>
      </c>
      <c r="F13605" s="39">
        <f t="shared" si="643"/>
        <v>2015.3892003615483</v>
      </c>
      <c r="G13605" s="39">
        <f t="shared" si="644"/>
        <v>2381.823600427284</v>
      </c>
    </row>
    <row r="13606" spans="1:7" ht="25.5" customHeight="1" thickTop="1" thickBot="1" x14ac:dyDescent="0.25">
      <c r="A13606" s="20" t="str">
        <f t="shared" si="642"/>
        <v>6463BENJABERRING</v>
      </c>
      <c r="B13606" s="20">
        <v>6463</v>
      </c>
      <c r="C13606" s="20" t="s">
        <v>13084</v>
      </c>
      <c r="D13606" s="21" t="s">
        <v>12112</v>
      </c>
      <c r="E13606" s="22">
        <v>1704.6400000704</v>
      </c>
      <c r="F13606" s="22">
        <f t="shared" si="643"/>
        <v>1875.1040000774401</v>
      </c>
      <c r="G13606" s="22">
        <f t="shared" si="644"/>
        <v>2216.0320000915199</v>
      </c>
    </row>
    <row r="13607" spans="1:7" ht="25.5" customHeight="1" thickTop="1" thickBot="1" x14ac:dyDescent="0.25">
      <c r="A13607" s="20" t="str">
        <f t="shared" si="642"/>
        <v>6465MANMANNING</v>
      </c>
      <c r="B13607" s="37">
        <v>6465</v>
      </c>
      <c r="C13607" s="37" t="s">
        <v>13085</v>
      </c>
      <c r="D13607" s="38" t="s">
        <v>12112</v>
      </c>
      <c r="E13607" s="39">
        <v>1741.80400029372</v>
      </c>
      <c r="F13607" s="39">
        <f t="shared" si="643"/>
        <v>1915.9844003230921</v>
      </c>
      <c r="G13607" s="39">
        <f t="shared" si="644"/>
        <v>2264.3452003818361</v>
      </c>
    </row>
    <row r="13608" spans="1:7" ht="25.5" customHeight="1" thickTop="1" thickBot="1" x14ac:dyDescent="0.25">
      <c r="A13608" s="20" t="str">
        <f t="shared" si="642"/>
        <v>6466CADOUX</v>
      </c>
      <c r="B13608" s="20">
        <v>6466</v>
      </c>
      <c r="C13608" s="20" t="s">
        <v>13086</v>
      </c>
      <c r="D13608" s="21" t="s">
        <v>12112</v>
      </c>
      <c r="E13608" s="22">
        <v>1726.79400023736</v>
      </c>
      <c r="F13608" s="22">
        <f t="shared" si="643"/>
        <v>1899.4734002610962</v>
      </c>
      <c r="G13608" s="22">
        <f t="shared" si="644"/>
        <v>2244.8322003085682</v>
      </c>
    </row>
    <row r="13609" spans="1:7" ht="25.5" customHeight="1" thickTop="1" thickBot="1" x14ac:dyDescent="0.25">
      <c r="A13609" s="20" t="str">
        <f t="shared" si="642"/>
        <v>6467BURAKIN</v>
      </c>
      <c r="B13609" s="37">
        <v>6467</v>
      </c>
      <c r="C13609" s="37" t="s">
        <v>13087</v>
      </c>
      <c r="D13609" s="38" t="s">
        <v>12112</v>
      </c>
      <c r="E13609" s="39">
        <v>1778.9579997835199</v>
      </c>
      <c r="F13609" s="39">
        <f t="shared" si="643"/>
        <v>1956.8537997618721</v>
      </c>
      <c r="G13609" s="39">
        <f t="shared" si="644"/>
        <v>2312.6453997185758</v>
      </c>
    </row>
    <row r="13610" spans="1:7" ht="25.5" customHeight="1" thickTop="1" thickBot="1" x14ac:dyDescent="0.25">
      <c r="A13610" s="20" t="str">
        <f t="shared" si="642"/>
        <v>6468GOODLANDS</v>
      </c>
      <c r="B13610" s="20">
        <v>6468</v>
      </c>
      <c r="C13610" s="20" t="s">
        <v>13088</v>
      </c>
      <c r="D13610" s="21" t="s">
        <v>12112</v>
      </c>
      <c r="E13610" s="22">
        <v>1130.6260003910402</v>
      </c>
      <c r="F13610" s="22">
        <f t="shared" si="643"/>
        <v>1243.6886004301443</v>
      </c>
      <c r="G13610" s="22">
        <f t="shared" si="644"/>
        <v>1469.8138005083522</v>
      </c>
    </row>
    <row r="13611" spans="1:7" ht="25.5" customHeight="1" thickTop="1" thickBot="1" x14ac:dyDescent="0.25">
      <c r="A13611" s="20" t="str">
        <f t="shared" si="642"/>
        <v>6468KALANNIE</v>
      </c>
      <c r="B13611" s="37">
        <v>6468</v>
      </c>
      <c r="C13611" s="37" t="s">
        <v>13089</v>
      </c>
      <c r="D13611" s="38" t="s">
        <v>12112</v>
      </c>
      <c r="E13611" s="39">
        <v>1130.6260003910402</v>
      </c>
      <c r="F13611" s="39">
        <f t="shared" si="643"/>
        <v>1243.6886004301443</v>
      </c>
      <c r="G13611" s="39">
        <f t="shared" si="644"/>
        <v>1469.8138005083522</v>
      </c>
    </row>
    <row r="13612" spans="1:7" ht="25.5" customHeight="1" thickTop="1" thickBot="1" x14ac:dyDescent="0.25">
      <c r="A13612" s="20" t="str">
        <f t="shared" si="642"/>
        <v>6468PETRUDOR</v>
      </c>
      <c r="B13612" s="20">
        <v>6468</v>
      </c>
      <c r="C13612" s="20" t="s">
        <v>13090</v>
      </c>
      <c r="D13612" s="21" t="s">
        <v>12112</v>
      </c>
      <c r="E13612" s="22">
        <v>1130.6260003910402</v>
      </c>
      <c r="F13612" s="22">
        <f t="shared" si="643"/>
        <v>1243.6886004301443</v>
      </c>
      <c r="G13612" s="22">
        <f t="shared" si="644"/>
        <v>1469.8138005083522</v>
      </c>
    </row>
    <row r="13613" spans="1:7" ht="25.5" customHeight="1" thickTop="1" thickBot="1" x14ac:dyDescent="0.25">
      <c r="A13613" s="20" t="str">
        <f t="shared" si="642"/>
        <v>6470KULJA</v>
      </c>
      <c r="B13613" s="37">
        <v>6470</v>
      </c>
      <c r="C13613" s="37" t="s">
        <v>13091</v>
      </c>
      <c r="D13613" s="38" t="s">
        <v>12112</v>
      </c>
      <c r="E13613" s="39">
        <v>1380.0760003362</v>
      </c>
      <c r="F13613" s="39">
        <f t="shared" si="643"/>
        <v>1518.08360036982</v>
      </c>
      <c r="G13613" s="39">
        <f t="shared" si="644"/>
        <v>1794.0988004370599</v>
      </c>
    </row>
    <row r="13614" spans="1:7" ht="25.5" customHeight="1" thickTop="1" thickBot="1" x14ac:dyDescent="0.25">
      <c r="A13614" s="20" t="str">
        <f t="shared" si="642"/>
        <v>6472BEACON</v>
      </c>
      <c r="B13614" s="20">
        <v>6472</v>
      </c>
      <c r="C13614" s="20" t="s">
        <v>13092</v>
      </c>
      <c r="D13614" s="21" t="s">
        <v>12112</v>
      </c>
      <c r="E13614" s="22">
        <v>1168.7420003276402</v>
      </c>
      <c r="F13614" s="22">
        <f t="shared" si="643"/>
        <v>1285.6162003604043</v>
      </c>
      <c r="G13614" s="22">
        <f t="shared" si="644"/>
        <v>1519.3646004259324</v>
      </c>
    </row>
    <row r="13615" spans="1:7" ht="25.5" customHeight="1" thickTop="1" thickBot="1" x14ac:dyDescent="0.25">
      <c r="A13615" s="20" t="str">
        <f t="shared" si="642"/>
        <v>6472CLEARY</v>
      </c>
      <c r="B13615" s="37">
        <v>6472</v>
      </c>
      <c r="C13615" s="37" t="s">
        <v>13093</v>
      </c>
      <c r="D13615" s="38" t="s">
        <v>12112</v>
      </c>
      <c r="E13615" s="39">
        <v>1168.7420003276402</v>
      </c>
      <c r="F13615" s="39">
        <f t="shared" si="643"/>
        <v>1285.6162003604043</v>
      </c>
      <c r="G13615" s="39">
        <f t="shared" si="644"/>
        <v>1519.3646004259324</v>
      </c>
    </row>
    <row r="13616" spans="1:7" ht="25.5" customHeight="1" thickTop="1" thickBot="1" x14ac:dyDescent="0.25">
      <c r="A13616" s="20" t="str">
        <f t="shared" si="642"/>
        <v>6472MOUROUBRA</v>
      </c>
      <c r="B13616" s="20">
        <v>6472</v>
      </c>
      <c r="C13616" s="20" t="s">
        <v>13094</v>
      </c>
      <c r="D13616" s="21" t="s">
        <v>12112</v>
      </c>
      <c r="E13616" s="22">
        <v>1168.7420003276402</v>
      </c>
      <c r="F13616" s="22">
        <f t="shared" si="643"/>
        <v>1285.6162003604043</v>
      </c>
      <c r="G13616" s="22">
        <f t="shared" si="644"/>
        <v>1519.3646004259324</v>
      </c>
    </row>
    <row r="13617" spans="1:7" ht="25.5" customHeight="1" thickTop="1" thickBot="1" x14ac:dyDescent="0.25">
      <c r="A13617" s="20" t="str">
        <f t="shared" si="642"/>
        <v>6472TAMPU</v>
      </c>
      <c r="B13617" s="37">
        <v>6472</v>
      </c>
      <c r="C13617" s="37" t="s">
        <v>13095</v>
      </c>
      <c r="D13617" s="38" t="s">
        <v>12112</v>
      </c>
      <c r="E13617" s="39">
        <v>1168.7420003276402</v>
      </c>
      <c r="F13617" s="39">
        <f t="shared" si="643"/>
        <v>1285.6162003604043</v>
      </c>
      <c r="G13617" s="39">
        <f t="shared" si="644"/>
        <v>1519.3646004259324</v>
      </c>
    </row>
    <row r="13618" spans="1:7" ht="25.5" customHeight="1" thickTop="1" thickBot="1" x14ac:dyDescent="0.25">
      <c r="A13618" s="20" t="str">
        <f t="shared" si="642"/>
        <v>6473NORTH WIALKI</v>
      </c>
      <c r="B13618" s="20">
        <v>6473</v>
      </c>
      <c r="C13618" s="20" t="s">
        <v>13096</v>
      </c>
      <c r="D13618" s="21" t="s">
        <v>12112</v>
      </c>
      <c r="E13618" s="22">
        <v>1505.3320001751601</v>
      </c>
      <c r="F13618" s="22">
        <f t="shared" si="643"/>
        <v>1655.8652001926762</v>
      </c>
      <c r="G13618" s="22">
        <f t="shared" si="644"/>
        <v>1956.9316002277083</v>
      </c>
    </row>
    <row r="13619" spans="1:7" ht="25.5" customHeight="1" thickTop="1" thickBot="1" x14ac:dyDescent="0.25">
      <c r="A13619" s="20" t="str">
        <f t="shared" si="642"/>
        <v>6473WIALKI</v>
      </c>
      <c r="B13619" s="37">
        <v>6473</v>
      </c>
      <c r="C13619" s="37" t="s">
        <v>13097</v>
      </c>
      <c r="D13619" s="38" t="s">
        <v>12112</v>
      </c>
      <c r="E13619" s="39">
        <v>1505.3320001751601</v>
      </c>
      <c r="F13619" s="39">
        <f t="shared" si="643"/>
        <v>1655.8652001926762</v>
      </c>
      <c r="G13619" s="39">
        <f t="shared" si="644"/>
        <v>1956.9316002277083</v>
      </c>
    </row>
    <row r="13620" spans="1:7" ht="25.5" customHeight="1" thickTop="1" thickBot="1" x14ac:dyDescent="0.25">
      <c r="A13620" s="20" t="str">
        <f t="shared" si="642"/>
        <v>6475BADGERIN ROCK</v>
      </c>
      <c r="B13620" s="20">
        <v>6475</v>
      </c>
      <c r="C13620" s="20" t="s">
        <v>13098</v>
      </c>
      <c r="D13620" s="21" t="s">
        <v>12112</v>
      </c>
      <c r="E13620" s="22">
        <v>1365.26000037924</v>
      </c>
      <c r="F13620" s="22">
        <f t="shared" si="643"/>
        <v>1501.7860004171641</v>
      </c>
      <c r="G13620" s="22">
        <f t="shared" si="644"/>
        <v>1774.838000493012</v>
      </c>
    </row>
    <row r="13621" spans="1:7" ht="25.5" customHeight="1" thickTop="1" thickBot="1" x14ac:dyDescent="0.25">
      <c r="A13621" s="20" t="str">
        <f t="shared" si="642"/>
        <v>6475BOORALAMING</v>
      </c>
      <c r="B13621" s="37">
        <v>6475</v>
      </c>
      <c r="C13621" s="37" t="s">
        <v>13099</v>
      </c>
      <c r="D13621" s="38" t="s">
        <v>12112</v>
      </c>
      <c r="E13621" s="39">
        <v>1365.26000037924</v>
      </c>
      <c r="F13621" s="39">
        <f t="shared" si="643"/>
        <v>1501.7860004171641</v>
      </c>
      <c r="G13621" s="39">
        <f t="shared" si="644"/>
        <v>1774.838000493012</v>
      </c>
    </row>
    <row r="13622" spans="1:7" ht="25.5" customHeight="1" thickTop="1" thickBot="1" x14ac:dyDescent="0.25">
      <c r="A13622" s="20" t="str">
        <f t="shared" si="642"/>
        <v>6475DUKIN</v>
      </c>
      <c r="B13622" s="20">
        <v>6475</v>
      </c>
      <c r="C13622" s="20" t="s">
        <v>13100</v>
      </c>
      <c r="D13622" s="21" t="s">
        <v>12112</v>
      </c>
      <c r="E13622" s="22">
        <v>1365.26000037924</v>
      </c>
      <c r="F13622" s="22">
        <f t="shared" si="643"/>
        <v>1501.7860004171641</v>
      </c>
      <c r="G13622" s="22">
        <f t="shared" si="644"/>
        <v>1774.838000493012</v>
      </c>
    </row>
    <row r="13623" spans="1:7" ht="25.5" customHeight="1" thickTop="1" thickBot="1" x14ac:dyDescent="0.25">
      <c r="A13623" s="20" t="str">
        <f t="shared" si="642"/>
        <v>6475KOORDA</v>
      </c>
      <c r="B13623" s="37">
        <v>6475</v>
      </c>
      <c r="C13623" s="37" t="s">
        <v>13101</v>
      </c>
      <c r="D13623" s="38" t="s">
        <v>12112</v>
      </c>
      <c r="E13623" s="39">
        <v>1365.26000037924</v>
      </c>
      <c r="F13623" s="39">
        <f t="shared" si="643"/>
        <v>1501.7860004171641</v>
      </c>
      <c r="G13623" s="39">
        <f t="shared" si="644"/>
        <v>1774.838000493012</v>
      </c>
    </row>
    <row r="13624" spans="1:7" ht="25.5" customHeight="1" thickTop="1" thickBot="1" x14ac:dyDescent="0.25">
      <c r="A13624" s="20" t="str">
        <f t="shared" si="642"/>
        <v>6475LAKE MARGARETTE</v>
      </c>
      <c r="B13624" s="20">
        <v>6475</v>
      </c>
      <c r="C13624" s="20" t="s">
        <v>13102</v>
      </c>
      <c r="D13624" s="21" t="s">
        <v>12112</v>
      </c>
      <c r="E13624" s="22">
        <v>1365.26000037924</v>
      </c>
      <c r="F13624" s="22">
        <f t="shared" si="643"/>
        <v>1501.7860004171641</v>
      </c>
      <c r="G13624" s="22">
        <f t="shared" si="644"/>
        <v>1774.838000493012</v>
      </c>
    </row>
    <row r="13625" spans="1:7" ht="25.5" customHeight="1" thickTop="1" thickBot="1" x14ac:dyDescent="0.25">
      <c r="A13625" s="20" t="str">
        <f t="shared" si="642"/>
        <v>6475MOLLERIN</v>
      </c>
      <c r="B13625" s="37">
        <v>6475</v>
      </c>
      <c r="C13625" s="37" t="s">
        <v>13103</v>
      </c>
      <c r="D13625" s="38" t="s">
        <v>12112</v>
      </c>
      <c r="E13625" s="39">
        <v>1365.26000037924</v>
      </c>
      <c r="F13625" s="39">
        <f t="shared" si="643"/>
        <v>1501.7860004171641</v>
      </c>
      <c r="G13625" s="39">
        <f t="shared" si="644"/>
        <v>1774.838000493012</v>
      </c>
    </row>
    <row r="13626" spans="1:7" ht="25.5" customHeight="1" thickTop="1" thickBot="1" x14ac:dyDescent="0.25">
      <c r="A13626" s="20" t="str">
        <f t="shared" si="642"/>
        <v>6475NEWCARLBEON</v>
      </c>
      <c r="B13626" s="20">
        <v>6475</v>
      </c>
      <c r="C13626" s="20" t="s">
        <v>13104</v>
      </c>
      <c r="D13626" s="21" t="s">
        <v>12112</v>
      </c>
      <c r="E13626" s="22">
        <v>1365.26000037924</v>
      </c>
      <c r="F13626" s="22">
        <f t="shared" si="643"/>
        <v>1501.7860004171641</v>
      </c>
      <c r="G13626" s="22">
        <f t="shared" si="644"/>
        <v>1774.838000493012</v>
      </c>
    </row>
    <row r="13627" spans="1:7" ht="25.5" customHeight="1" thickTop="1" thickBot="1" x14ac:dyDescent="0.25">
      <c r="A13627" s="20" t="str">
        <f t="shared" si="642"/>
        <v>6476GABBIN</v>
      </c>
      <c r="B13627" s="37">
        <v>6476</v>
      </c>
      <c r="C13627" s="37" t="s">
        <v>13105</v>
      </c>
      <c r="D13627" s="38" t="s">
        <v>12112</v>
      </c>
      <c r="E13627" s="39">
        <v>1538.78199967572</v>
      </c>
      <c r="F13627" s="39">
        <f t="shared" si="643"/>
        <v>1692.6601996432921</v>
      </c>
      <c r="G13627" s="39">
        <f t="shared" si="644"/>
        <v>2000.416599578436</v>
      </c>
    </row>
    <row r="13628" spans="1:7" ht="25.5" customHeight="1" thickTop="1" thickBot="1" x14ac:dyDescent="0.25">
      <c r="A13628" s="20" t="str">
        <f t="shared" si="642"/>
        <v>6477BENCUBBIN</v>
      </c>
      <c r="B13628" s="20">
        <v>6477</v>
      </c>
      <c r="C13628" s="20" t="s">
        <v>13106</v>
      </c>
      <c r="D13628" s="21" t="s">
        <v>12112</v>
      </c>
      <c r="E13628" s="22">
        <v>1374.4340000362799</v>
      </c>
      <c r="F13628" s="22">
        <f t="shared" si="643"/>
        <v>1511.877400039908</v>
      </c>
      <c r="G13628" s="22">
        <f t="shared" si="644"/>
        <v>1786.764200047164</v>
      </c>
    </row>
    <row r="13629" spans="1:7" ht="25.5" customHeight="1" thickTop="1" thickBot="1" x14ac:dyDescent="0.25">
      <c r="A13629" s="20" t="str">
        <f t="shared" si="642"/>
        <v>6477WELBUNGIN</v>
      </c>
      <c r="B13629" s="37">
        <v>6477</v>
      </c>
      <c r="C13629" s="37" t="s">
        <v>13107</v>
      </c>
      <c r="D13629" s="38" t="s">
        <v>12112</v>
      </c>
      <c r="E13629" s="39">
        <v>1374.4340000362799</v>
      </c>
      <c r="F13629" s="39">
        <f t="shared" si="643"/>
        <v>1511.877400039908</v>
      </c>
      <c r="G13629" s="39">
        <f t="shared" si="644"/>
        <v>1786.764200047164</v>
      </c>
    </row>
    <row r="13630" spans="1:7" ht="25.5" customHeight="1" thickTop="1" thickBot="1" x14ac:dyDescent="0.25">
      <c r="A13630" s="20" t="str">
        <f t="shared" si="642"/>
        <v>6479BARBALIN</v>
      </c>
      <c r="B13630" s="20">
        <v>6479</v>
      </c>
      <c r="C13630" s="20" t="s">
        <v>13108</v>
      </c>
      <c r="D13630" s="21" t="s">
        <v>12112</v>
      </c>
      <c r="E13630" s="22">
        <v>1022.2580000954401</v>
      </c>
      <c r="F13630" s="22">
        <f t="shared" si="643"/>
        <v>1124.4838001049843</v>
      </c>
      <c r="G13630" s="22">
        <f t="shared" si="644"/>
        <v>1328.9354001240722</v>
      </c>
    </row>
    <row r="13631" spans="1:7" ht="25.5" customHeight="1" thickTop="1" thickBot="1" x14ac:dyDescent="0.25">
      <c r="A13631" s="20" t="str">
        <f t="shared" si="642"/>
        <v>6479BONNIE ROCK</v>
      </c>
      <c r="B13631" s="37">
        <v>6479</v>
      </c>
      <c r="C13631" s="37" t="s">
        <v>13109</v>
      </c>
      <c r="D13631" s="38" t="s">
        <v>12112</v>
      </c>
      <c r="E13631" s="39">
        <v>1022.2580000954401</v>
      </c>
      <c r="F13631" s="39">
        <f t="shared" si="643"/>
        <v>1124.4838001049843</v>
      </c>
      <c r="G13631" s="39">
        <f t="shared" si="644"/>
        <v>1328.9354001240722</v>
      </c>
    </row>
    <row r="13632" spans="1:7" ht="25.5" customHeight="1" thickTop="1" thickBot="1" x14ac:dyDescent="0.25">
      <c r="A13632" s="20" t="str">
        <f t="shared" si="642"/>
        <v>6479DANDANNING</v>
      </c>
      <c r="B13632" s="20">
        <v>6479</v>
      </c>
      <c r="C13632" s="20" t="s">
        <v>13110</v>
      </c>
      <c r="D13632" s="21" t="s">
        <v>12112</v>
      </c>
      <c r="E13632" s="22">
        <v>1022.2580000954401</v>
      </c>
      <c r="F13632" s="22">
        <f t="shared" si="643"/>
        <v>1124.4838001049843</v>
      </c>
      <c r="G13632" s="22">
        <f t="shared" si="644"/>
        <v>1328.9354001240722</v>
      </c>
    </row>
    <row r="13633" spans="1:7" ht="25.5" customHeight="1" thickTop="1" thickBot="1" x14ac:dyDescent="0.25">
      <c r="A13633" s="20" t="str">
        <f t="shared" si="642"/>
        <v>6479ELACHBUTTING</v>
      </c>
      <c r="B13633" s="37">
        <v>6479</v>
      </c>
      <c r="C13633" s="37" t="s">
        <v>13111</v>
      </c>
      <c r="D13633" s="38" t="s">
        <v>12112</v>
      </c>
      <c r="E13633" s="39">
        <v>1022.2580000954401</v>
      </c>
      <c r="F13633" s="39">
        <f t="shared" si="643"/>
        <v>1124.4838001049843</v>
      </c>
      <c r="G13633" s="39">
        <f t="shared" si="644"/>
        <v>1328.9354001240722</v>
      </c>
    </row>
    <row r="13634" spans="1:7" ht="25.5" customHeight="1" thickTop="1" thickBot="1" x14ac:dyDescent="0.25">
      <c r="A13634" s="20" t="str">
        <f t="shared" si="642"/>
        <v>6479KARLONING</v>
      </c>
      <c r="B13634" s="20">
        <v>6479</v>
      </c>
      <c r="C13634" s="20" t="s">
        <v>13112</v>
      </c>
      <c r="D13634" s="21" t="s">
        <v>12112</v>
      </c>
      <c r="E13634" s="22">
        <v>1022.2580000954401</v>
      </c>
      <c r="F13634" s="22">
        <f t="shared" si="643"/>
        <v>1124.4838001049843</v>
      </c>
      <c r="G13634" s="22">
        <f t="shared" si="644"/>
        <v>1328.9354001240722</v>
      </c>
    </row>
    <row r="13635" spans="1:7" ht="25.5" customHeight="1" thickTop="1" thickBot="1" x14ac:dyDescent="0.25">
      <c r="A13635" s="20" t="str">
        <f t="shared" si="642"/>
        <v>6479LAKE BROWN</v>
      </c>
      <c r="B13635" s="37">
        <v>6479</v>
      </c>
      <c r="C13635" s="37" t="s">
        <v>13113</v>
      </c>
      <c r="D13635" s="38" t="s">
        <v>12112</v>
      </c>
      <c r="E13635" s="39">
        <v>1022.2580000954401</v>
      </c>
      <c r="F13635" s="39">
        <f t="shared" si="643"/>
        <v>1124.4838001049843</v>
      </c>
      <c r="G13635" s="39">
        <f t="shared" si="644"/>
        <v>1328.9354001240722</v>
      </c>
    </row>
    <row r="13636" spans="1:7" ht="25.5" customHeight="1" thickTop="1" thickBot="1" x14ac:dyDescent="0.25">
      <c r="A13636" s="20" t="str">
        <f t="shared" si="642"/>
        <v>6479MUKINBUDIN</v>
      </c>
      <c r="B13636" s="20">
        <v>6479</v>
      </c>
      <c r="C13636" s="20" t="s">
        <v>13114</v>
      </c>
      <c r="D13636" s="21" t="s">
        <v>12112</v>
      </c>
      <c r="E13636" s="22">
        <v>1022.2580000954401</v>
      </c>
      <c r="F13636" s="22">
        <f t="shared" si="643"/>
        <v>1124.4838001049843</v>
      </c>
      <c r="G13636" s="22">
        <f t="shared" si="644"/>
        <v>1328.9354001240722</v>
      </c>
    </row>
    <row r="13637" spans="1:7" ht="25.5" customHeight="1" thickTop="1" thickBot="1" x14ac:dyDescent="0.25">
      <c r="A13637" s="20" t="str">
        <f t="shared" ref="A13637:A13700" si="645">CONCATENATE(B13637,C13637)</f>
        <v>6479WATTONING</v>
      </c>
      <c r="B13637" s="37">
        <v>6479</v>
      </c>
      <c r="C13637" s="37" t="s">
        <v>13115</v>
      </c>
      <c r="D13637" s="38" t="s">
        <v>12112</v>
      </c>
      <c r="E13637" s="39">
        <v>1022.2580000954401</v>
      </c>
      <c r="F13637" s="39">
        <f t="shared" ref="F13637:F13700" si="646">1.1*E13637</f>
        <v>1124.4838001049843</v>
      </c>
      <c r="G13637" s="39">
        <f t="shared" ref="G13637:G13700" si="647">1.3*E13637</f>
        <v>1328.9354001240722</v>
      </c>
    </row>
    <row r="13638" spans="1:7" ht="25.5" customHeight="1" thickTop="1" thickBot="1" x14ac:dyDescent="0.25">
      <c r="A13638" s="20" t="str">
        <f t="shared" si="645"/>
        <v>6479WILGOYNE</v>
      </c>
      <c r="B13638" s="20">
        <v>6479</v>
      </c>
      <c r="C13638" s="20" t="s">
        <v>13116</v>
      </c>
      <c r="D13638" s="21" t="s">
        <v>12112</v>
      </c>
      <c r="E13638" s="22">
        <v>1022.2580000954401</v>
      </c>
      <c r="F13638" s="22">
        <f t="shared" si="646"/>
        <v>1124.4838001049843</v>
      </c>
      <c r="G13638" s="22">
        <f t="shared" si="647"/>
        <v>1328.9354001240722</v>
      </c>
    </row>
    <row r="13639" spans="1:7" ht="25.5" customHeight="1" thickTop="1" thickBot="1" x14ac:dyDescent="0.25">
      <c r="A13639" s="20" t="str">
        <f t="shared" si="645"/>
        <v>6480NUKARNI</v>
      </c>
      <c r="B13639" s="37">
        <v>6480</v>
      </c>
      <c r="C13639" s="37" t="s">
        <v>13117</v>
      </c>
      <c r="D13639" s="38" t="s">
        <v>12112</v>
      </c>
      <c r="E13639" s="39">
        <v>770.51399984160003</v>
      </c>
      <c r="F13639" s="39">
        <f t="shared" si="646"/>
        <v>847.5653998257601</v>
      </c>
      <c r="G13639" s="39">
        <f t="shared" si="647"/>
        <v>1001.6681997940801</v>
      </c>
    </row>
    <row r="13640" spans="1:7" ht="25.5" customHeight="1" thickTop="1" thickBot="1" x14ac:dyDescent="0.25">
      <c r="A13640" s="20" t="str">
        <f t="shared" si="645"/>
        <v>6484BULLFINCH</v>
      </c>
      <c r="B13640" s="20">
        <v>6484</v>
      </c>
      <c r="C13640" s="20" t="s">
        <v>13118</v>
      </c>
      <c r="D13640" s="21" t="s">
        <v>12112</v>
      </c>
      <c r="E13640" s="22">
        <v>1098.3479997483601</v>
      </c>
      <c r="F13640" s="22">
        <f t="shared" si="646"/>
        <v>1208.1827997231962</v>
      </c>
      <c r="G13640" s="22">
        <f t="shared" si="647"/>
        <v>1427.8523996728682</v>
      </c>
    </row>
    <row r="13641" spans="1:7" ht="25.5" customHeight="1" thickTop="1" thickBot="1" x14ac:dyDescent="0.25">
      <c r="A13641" s="20" t="str">
        <f t="shared" si="645"/>
        <v>6485COWCOWING</v>
      </c>
      <c r="B13641" s="37">
        <v>6485</v>
      </c>
      <c r="C13641" s="37" t="s">
        <v>13119</v>
      </c>
      <c r="D13641" s="38" t="s">
        <v>12112</v>
      </c>
      <c r="E13641" s="39">
        <v>1784.1080001263999</v>
      </c>
      <c r="F13641" s="39">
        <f t="shared" si="646"/>
        <v>1962.51880013904</v>
      </c>
      <c r="G13641" s="39">
        <f t="shared" si="647"/>
        <v>2319.3404001643198</v>
      </c>
    </row>
    <row r="13642" spans="1:7" ht="25.5" customHeight="1" thickTop="1" thickBot="1" x14ac:dyDescent="0.25">
      <c r="A13642" s="20" t="str">
        <f t="shared" si="645"/>
        <v>6485KORRELOCKING</v>
      </c>
      <c r="B13642" s="20">
        <v>6485</v>
      </c>
      <c r="C13642" s="20" t="s">
        <v>13120</v>
      </c>
      <c r="D13642" s="21" t="s">
        <v>12112</v>
      </c>
      <c r="E13642" s="22">
        <v>1784.1080001263999</v>
      </c>
      <c r="F13642" s="22">
        <f t="shared" si="646"/>
        <v>1962.51880013904</v>
      </c>
      <c r="G13642" s="22">
        <f t="shared" si="647"/>
        <v>2319.3404001643198</v>
      </c>
    </row>
    <row r="13643" spans="1:7" ht="25.5" customHeight="1" thickTop="1" thickBot="1" x14ac:dyDescent="0.25">
      <c r="A13643" s="20" t="str">
        <f t="shared" si="645"/>
        <v>6485NALKAIN</v>
      </c>
      <c r="B13643" s="37">
        <v>6485</v>
      </c>
      <c r="C13643" s="37" t="s">
        <v>13121</v>
      </c>
      <c r="D13643" s="38" t="s">
        <v>12112</v>
      </c>
      <c r="E13643" s="39">
        <v>1784.1080001263999</v>
      </c>
      <c r="F13643" s="39">
        <f t="shared" si="646"/>
        <v>1962.51880013904</v>
      </c>
      <c r="G13643" s="39">
        <f t="shared" si="647"/>
        <v>2319.3404001643198</v>
      </c>
    </row>
    <row r="13644" spans="1:7" ht="25.5" customHeight="1" thickTop="1" thickBot="1" x14ac:dyDescent="0.25">
      <c r="A13644" s="20" t="str">
        <f t="shared" si="645"/>
        <v>6485NEMBUDDING</v>
      </c>
      <c r="B13644" s="20">
        <v>6485</v>
      </c>
      <c r="C13644" s="20" t="s">
        <v>13122</v>
      </c>
      <c r="D13644" s="21" t="s">
        <v>12112</v>
      </c>
      <c r="E13644" s="22">
        <v>1784.1080001263999</v>
      </c>
      <c r="F13644" s="22">
        <f t="shared" si="646"/>
        <v>1962.51880013904</v>
      </c>
      <c r="G13644" s="22">
        <f t="shared" si="647"/>
        <v>2319.3404001643198</v>
      </c>
    </row>
    <row r="13645" spans="1:7" ht="25.5" customHeight="1" thickTop="1" thickBot="1" x14ac:dyDescent="0.25">
      <c r="A13645" s="20" t="str">
        <f t="shared" si="645"/>
        <v>6485WYALKATCHEM</v>
      </c>
      <c r="B13645" s="37">
        <v>6485</v>
      </c>
      <c r="C13645" s="37" t="s">
        <v>13123</v>
      </c>
      <c r="D13645" s="38" t="s">
        <v>12112</v>
      </c>
      <c r="E13645" s="39">
        <v>1784.1080001263999</v>
      </c>
      <c r="F13645" s="39">
        <f t="shared" si="646"/>
        <v>1962.51880013904</v>
      </c>
      <c r="G13645" s="39">
        <f t="shared" si="647"/>
        <v>2319.3404001643198</v>
      </c>
    </row>
    <row r="13646" spans="1:7" ht="25.5" customHeight="1" thickTop="1" thickBot="1" x14ac:dyDescent="0.25">
      <c r="A13646" s="20" t="str">
        <f t="shared" si="645"/>
        <v>6487NORTH YELBENI</v>
      </c>
      <c r="B13646" s="20">
        <v>6487</v>
      </c>
      <c r="C13646" s="20" t="s">
        <v>13124</v>
      </c>
      <c r="D13646" s="21" t="s">
        <v>12112</v>
      </c>
      <c r="E13646" s="22">
        <v>1435.2339996645601</v>
      </c>
      <c r="F13646" s="22">
        <f t="shared" si="646"/>
        <v>1578.7573996310161</v>
      </c>
      <c r="G13646" s="22">
        <f t="shared" si="647"/>
        <v>1865.8041995639283</v>
      </c>
    </row>
    <row r="13647" spans="1:7" ht="25.5" customHeight="1" thickTop="1" thickBot="1" x14ac:dyDescent="0.25">
      <c r="A13647" s="20" t="str">
        <f t="shared" si="645"/>
        <v>6487SOUTH YELBENI</v>
      </c>
      <c r="B13647" s="37">
        <v>6487</v>
      </c>
      <c r="C13647" s="37" t="s">
        <v>13125</v>
      </c>
      <c r="D13647" s="38" t="s">
        <v>12112</v>
      </c>
      <c r="E13647" s="39">
        <v>1435.2339996645601</v>
      </c>
      <c r="F13647" s="39">
        <f t="shared" si="646"/>
        <v>1578.7573996310161</v>
      </c>
      <c r="G13647" s="39">
        <f t="shared" si="647"/>
        <v>1865.8041995639283</v>
      </c>
    </row>
    <row r="13648" spans="1:7" ht="25.5" customHeight="1" thickTop="1" thickBot="1" x14ac:dyDescent="0.25">
      <c r="A13648" s="20" t="str">
        <f t="shared" si="645"/>
        <v>6487YELBENI</v>
      </c>
      <c r="B13648" s="20">
        <v>6487</v>
      </c>
      <c r="C13648" s="20" t="s">
        <v>13126</v>
      </c>
      <c r="D13648" s="21" t="s">
        <v>12112</v>
      </c>
      <c r="E13648" s="22">
        <v>1435.2339996645601</v>
      </c>
      <c r="F13648" s="22">
        <f t="shared" si="646"/>
        <v>1578.7573996310161</v>
      </c>
      <c r="G13648" s="22">
        <f t="shared" si="647"/>
        <v>1865.8041995639283</v>
      </c>
    </row>
    <row r="13649" spans="1:7" ht="25.5" customHeight="1" thickTop="1" thickBot="1" x14ac:dyDescent="0.25">
      <c r="A13649" s="20" t="str">
        <f t="shared" si="645"/>
        <v>6488NORTH TRAYNING</v>
      </c>
      <c r="B13649" s="37">
        <v>6488</v>
      </c>
      <c r="C13649" s="37" t="s">
        <v>13127</v>
      </c>
      <c r="D13649" s="38" t="s">
        <v>12112</v>
      </c>
      <c r="E13649" s="39">
        <v>1181.2319997751199</v>
      </c>
      <c r="F13649" s="39">
        <f t="shared" si="646"/>
        <v>1299.355199752632</v>
      </c>
      <c r="G13649" s="39">
        <f t="shared" si="647"/>
        <v>1535.6015997076559</v>
      </c>
    </row>
    <row r="13650" spans="1:7" ht="25.5" customHeight="1" thickTop="1" thickBot="1" x14ac:dyDescent="0.25">
      <c r="A13650" s="20" t="str">
        <f t="shared" si="645"/>
        <v>6488SOUTH TRAYNING</v>
      </c>
      <c r="B13650" s="20">
        <v>6488</v>
      </c>
      <c r="C13650" s="20" t="s">
        <v>13128</v>
      </c>
      <c r="D13650" s="21" t="s">
        <v>12112</v>
      </c>
      <c r="E13650" s="22">
        <v>1181.2319997751199</v>
      </c>
      <c r="F13650" s="22">
        <f t="shared" si="646"/>
        <v>1299.355199752632</v>
      </c>
      <c r="G13650" s="22">
        <f t="shared" si="647"/>
        <v>1535.6015997076559</v>
      </c>
    </row>
    <row r="13651" spans="1:7" ht="25.5" customHeight="1" thickTop="1" thickBot="1" x14ac:dyDescent="0.25">
      <c r="A13651" s="20" t="str">
        <f t="shared" si="645"/>
        <v>6488TRAYNING</v>
      </c>
      <c r="B13651" s="37">
        <v>6488</v>
      </c>
      <c r="C13651" s="37" t="s">
        <v>13129</v>
      </c>
      <c r="D13651" s="38" t="s">
        <v>12112</v>
      </c>
      <c r="E13651" s="39">
        <v>1181.2319997751199</v>
      </c>
      <c r="F13651" s="39">
        <f t="shared" si="646"/>
        <v>1299.355199752632</v>
      </c>
      <c r="G13651" s="39">
        <f t="shared" si="647"/>
        <v>1535.6015997076559</v>
      </c>
    </row>
    <row r="13652" spans="1:7" ht="25.5" customHeight="1" thickTop="1" thickBot="1" x14ac:dyDescent="0.25">
      <c r="A13652" s="20" t="str">
        <f t="shared" si="645"/>
        <v>6489KUNUNOPPIN</v>
      </c>
      <c r="B13652" s="20">
        <v>6489</v>
      </c>
      <c r="C13652" s="20" t="s">
        <v>13130</v>
      </c>
      <c r="D13652" s="21" t="s">
        <v>12112</v>
      </c>
      <c r="E13652" s="22">
        <v>1119.867999738</v>
      </c>
      <c r="F13652" s="22">
        <f t="shared" si="646"/>
        <v>1231.8547997118001</v>
      </c>
      <c r="G13652" s="22">
        <f t="shared" si="647"/>
        <v>1455.8283996594</v>
      </c>
    </row>
    <row r="13653" spans="1:7" ht="25.5" customHeight="1" thickTop="1" thickBot="1" x14ac:dyDescent="0.25">
      <c r="A13653" s="20" t="str">
        <f t="shared" si="645"/>
        <v>6489NORTH KUNUNOPPIN</v>
      </c>
      <c r="B13653" s="37">
        <v>6489</v>
      </c>
      <c r="C13653" s="37" t="s">
        <v>13131</v>
      </c>
      <c r="D13653" s="38" t="s">
        <v>12112</v>
      </c>
      <c r="E13653" s="39">
        <v>1119.867999738</v>
      </c>
      <c r="F13653" s="39">
        <f t="shared" si="646"/>
        <v>1231.8547997118001</v>
      </c>
      <c r="G13653" s="39">
        <f t="shared" si="647"/>
        <v>1455.8283996594</v>
      </c>
    </row>
    <row r="13654" spans="1:7" ht="25.5" customHeight="1" thickTop="1" thickBot="1" x14ac:dyDescent="0.25">
      <c r="A13654" s="20" t="str">
        <f t="shared" si="645"/>
        <v>6489SOUTH KUNUNOPPIN</v>
      </c>
      <c r="B13654" s="20">
        <v>6489</v>
      </c>
      <c r="C13654" s="20" t="s">
        <v>13132</v>
      </c>
      <c r="D13654" s="21" t="s">
        <v>12112</v>
      </c>
      <c r="E13654" s="22">
        <v>1119.867999738</v>
      </c>
      <c r="F13654" s="22">
        <f t="shared" si="646"/>
        <v>1231.8547997118001</v>
      </c>
      <c r="G13654" s="22">
        <f t="shared" si="647"/>
        <v>1455.8283996594</v>
      </c>
    </row>
    <row r="13655" spans="1:7" ht="25.5" customHeight="1" thickTop="1" thickBot="1" x14ac:dyDescent="0.25">
      <c r="A13655" s="20" t="str">
        <f t="shared" si="645"/>
        <v>6490BURRAN ROCK</v>
      </c>
      <c r="B13655" s="37">
        <v>6490</v>
      </c>
      <c r="C13655" s="37" t="s">
        <v>13133</v>
      </c>
      <c r="D13655" s="38" t="s">
        <v>12112</v>
      </c>
      <c r="E13655" s="39">
        <v>999.44800028388011</v>
      </c>
      <c r="F13655" s="39">
        <f t="shared" si="646"/>
        <v>1099.3928003122683</v>
      </c>
      <c r="G13655" s="39">
        <f t="shared" si="647"/>
        <v>1299.2824003690441</v>
      </c>
    </row>
    <row r="13656" spans="1:7" ht="25.5" customHeight="1" thickTop="1" thickBot="1" x14ac:dyDescent="0.25">
      <c r="A13656" s="20" t="str">
        <f t="shared" si="645"/>
        <v>6490CHANDLER</v>
      </c>
      <c r="B13656" s="20">
        <v>6490</v>
      </c>
      <c r="C13656" s="20" t="s">
        <v>8059</v>
      </c>
      <c r="D13656" s="21" t="s">
        <v>12112</v>
      </c>
      <c r="E13656" s="22">
        <v>999.44800028388011</v>
      </c>
      <c r="F13656" s="22">
        <f t="shared" si="646"/>
        <v>1099.3928003122683</v>
      </c>
      <c r="G13656" s="22">
        <f t="shared" si="647"/>
        <v>1299.2824003690441</v>
      </c>
    </row>
    <row r="13657" spans="1:7" ht="25.5" customHeight="1" thickTop="1" thickBot="1" x14ac:dyDescent="0.25">
      <c r="A13657" s="20" t="str">
        <f t="shared" si="645"/>
        <v>6490ELABBIN</v>
      </c>
      <c r="B13657" s="37">
        <v>6490</v>
      </c>
      <c r="C13657" s="37" t="s">
        <v>13134</v>
      </c>
      <c r="D13657" s="38" t="s">
        <v>12112</v>
      </c>
      <c r="E13657" s="39">
        <v>999.44800028388011</v>
      </c>
      <c r="F13657" s="39">
        <f t="shared" si="646"/>
        <v>1099.3928003122683</v>
      </c>
      <c r="G13657" s="39">
        <f t="shared" si="647"/>
        <v>1299.2824003690441</v>
      </c>
    </row>
    <row r="13658" spans="1:7" ht="25.5" customHeight="1" thickTop="1" thickBot="1" x14ac:dyDescent="0.25">
      <c r="A13658" s="20" t="str">
        <f t="shared" si="645"/>
        <v>6490KWELKAN</v>
      </c>
      <c r="B13658" s="20">
        <v>6490</v>
      </c>
      <c r="C13658" s="20" t="s">
        <v>13135</v>
      </c>
      <c r="D13658" s="21" t="s">
        <v>12112</v>
      </c>
      <c r="E13658" s="22">
        <v>999.44800028388011</v>
      </c>
      <c r="F13658" s="22">
        <f t="shared" si="646"/>
        <v>1099.3928003122683</v>
      </c>
      <c r="G13658" s="22">
        <f t="shared" si="647"/>
        <v>1299.2824003690441</v>
      </c>
    </row>
    <row r="13659" spans="1:7" ht="25.5" customHeight="1" thickTop="1" thickBot="1" x14ac:dyDescent="0.25">
      <c r="A13659" s="20" t="str">
        <f t="shared" si="645"/>
        <v>6490NUNGARIN</v>
      </c>
      <c r="B13659" s="37">
        <v>6490</v>
      </c>
      <c r="C13659" s="37" t="s">
        <v>13136</v>
      </c>
      <c r="D13659" s="38" t="s">
        <v>12112</v>
      </c>
      <c r="E13659" s="39">
        <v>999.44800028388011</v>
      </c>
      <c r="F13659" s="39">
        <f t="shared" si="646"/>
        <v>1099.3928003122683</v>
      </c>
      <c r="G13659" s="39">
        <f t="shared" si="647"/>
        <v>1299.2824003690441</v>
      </c>
    </row>
    <row r="13660" spans="1:7" ht="25.5" customHeight="1" thickTop="1" thickBot="1" x14ac:dyDescent="0.25">
      <c r="A13660" s="20" t="str">
        <f t="shared" si="645"/>
        <v>6490TALGOMINE</v>
      </c>
      <c r="B13660" s="20">
        <v>6490</v>
      </c>
      <c r="C13660" s="20" t="s">
        <v>13137</v>
      </c>
      <c r="D13660" s="21" t="s">
        <v>12112</v>
      </c>
      <c r="E13660" s="22">
        <v>999.44800028388011</v>
      </c>
      <c r="F13660" s="22">
        <f t="shared" si="646"/>
        <v>1099.3928003122683</v>
      </c>
      <c r="G13660" s="22">
        <f t="shared" si="647"/>
        <v>1299.2824003690441</v>
      </c>
    </row>
    <row r="13661" spans="1:7" ht="25.5" customHeight="1" thickTop="1" thickBot="1" x14ac:dyDescent="0.25">
      <c r="A13661" s="20" t="str">
        <f t="shared" si="645"/>
        <v>6501MUCHEA</v>
      </c>
      <c r="B13661" s="37">
        <v>6501</v>
      </c>
      <c r="C13661" s="37" t="s">
        <v>13138</v>
      </c>
      <c r="D13661" s="38" t="s">
        <v>12112</v>
      </c>
      <c r="E13661" s="39">
        <v>966.21999971688001</v>
      </c>
      <c r="F13661" s="39">
        <f t="shared" si="646"/>
        <v>1062.8419996885682</v>
      </c>
      <c r="G13661" s="39">
        <f t="shared" si="647"/>
        <v>1256.0859996319441</v>
      </c>
    </row>
    <row r="13662" spans="1:7" ht="25.5" customHeight="1" thickTop="1" thickBot="1" x14ac:dyDescent="0.25">
      <c r="A13662" s="20" t="str">
        <f t="shared" si="645"/>
        <v>6502BINDOON</v>
      </c>
      <c r="B13662" s="20">
        <v>6502</v>
      </c>
      <c r="C13662" s="20" t="s">
        <v>13139</v>
      </c>
      <c r="D13662" s="21" t="s">
        <v>12112</v>
      </c>
      <c r="E13662" s="22">
        <v>1235.8319998502402</v>
      </c>
      <c r="F13662" s="22">
        <f t="shared" si="646"/>
        <v>1359.4151998352643</v>
      </c>
      <c r="G13662" s="22">
        <f t="shared" si="647"/>
        <v>1606.5815998053124</v>
      </c>
    </row>
    <row r="13663" spans="1:7" ht="25.5" customHeight="1" thickTop="1" thickBot="1" x14ac:dyDescent="0.25">
      <c r="A13663" s="20" t="str">
        <f t="shared" si="645"/>
        <v>6503BAMBUN</v>
      </c>
      <c r="B13663" s="37">
        <v>6503</v>
      </c>
      <c r="C13663" s="37" t="s">
        <v>13140</v>
      </c>
      <c r="D13663" s="38" t="s">
        <v>12112</v>
      </c>
      <c r="E13663" s="39">
        <v>1091.9239996839599</v>
      </c>
      <c r="F13663" s="39">
        <f t="shared" si="646"/>
        <v>1201.116399652356</v>
      </c>
      <c r="G13663" s="39">
        <f t="shared" si="647"/>
        <v>1419.501199589148</v>
      </c>
    </row>
    <row r="13664" spans="1:7" ht="25.5" customHeight="1" thickTop="1" thickBot="1" x14ac:dyDescent="0.25">
      <c r="A13664" s="20" t="str">
        <f t="shared" si="645"/>
        <v>6503BEERMULLAH</v>
      </c>
      <c r="B13664" s="20">
        <v>6503</v>
      </c>
      <c r="C13664" s="20" t="s">
        <v>13141</v>
      </c>
      <c r="D13664" s="21" t="s">
        <v>12112</v>
      </c>
      <c r="E13664" s="22">
        <v>1091.9239996839599</v>
      </c>
      <c r="F13664" s="22">
        <f t="shared" si="646"/>
        <v>1201.116399652356</v>
      </c>
      <c r="G13664" s="22">
        <f t="shared" si="647"/>
        <v>1419.501199589148</v>
      </c>
    </row>
    <row r="13665" spans="1:7" ht="25.5" customHeight="1" thickTop="1" thickBot="1" x14ac:dyDescent="0.25">
      <c r="A13665" s="20" t="str">
        <f t="shared" si="645"/>
        <v>6503BOONANARRING</v>
      </c>
      <c r="B13665" s="37">
        <v>6503</v>
      </c>
      <c r="C13665" s="37" t="s">
        <v>13142</v>
      </c>
      <c r="D13665" s="38" t="s">
        <v>12112</v>
      </c>
      <c r="E13665" s="39">
        <v>1091.9239996839599</v>
      </c>
      <c r="F13665" s="39">
        <f t="shared" si="646"/>
        <v>1201.116399652356</v>
      </c>
      <c r="G13665" s="39">
        <f t="shared" si="647"/>
        <v>1419.501199589148</v>
      </c>
    </row>
    <row r="13666" spans="1:7" ht="25.5" customHeight="1" thickTop="1" thickBot="1" x14ac:dyDescent="0.25">
      <c r="A13666" s="20" t="str">
        <f t="shared" si="645"/>
        <v>6503BREERA</v>
      </c>
      <c r="B13666" s="20">
        <v>6503</v>
      </c>
      <c r="C13666" s="20" t="s">
        <v>13143</v>
      </c>
      <c r="D13666" s="21" t="s">
        <v>12112</v>
      </c>
      <c r="E13666" s="22">
        <v>1091.9239996839599</v>
      </c>
      <c r="F13666" s="22">
        <f t="shared" si="646"/>
        <v>1201.116399652356</v>
      </c>
      <c r="G13666" s="22">
        <f t="shared" si="647"/>
        <v>1419.501199589148</v>
      </c>
    </row>
    <row r="13667" spans="1:7" ht="25.5" customHeight="1" thickTop="1" thickBot="1" x14ac:dyDescent="0.25">
      <c r="A13667" s="20" t="str">
        <f t="shared" si="645"/>
        <v>6503COONABIDGEE</v>
      </c>
      <c r="B13667" s="37">
        <v>6503</v>
      </c>
      <c r="C13667" s="37" t="s">
        <v>13144</v>
      </c>
      <c r="D13667" s="38" t="s">
        <v>12112</v>
      </c>
      <c r="E13667" s="39">
        <v>1091.9239996839599</v>
      </c>
      <c r="F13667" s="39">
        <f t="shared" si="646"/>
        <v>1201.116399652356</v>
      </c>
      <c r="G13667" s="39">
        <f t="shared" si="647"/>
        <v>1419.501199589148</v>
      </c>
    </row>
    <row r="13668" spans="1:7" ht="25.5" customHeight="1" thickTop="1" thickBot="1" x14ac:dyDescent="0.25">
      <c r="A13668" s="20" t="str">
        <f t="shared" si="645"/>
        <v>6503COWALLA</v>
      </c>
      <c r="B13668" s="20">
        <v>6503</v>
      </c>
      <c r="C13668" s="20" t="s">
        <v>13145</v>
      </c>
      <c r="D13668" s="21" t="s">
        <v>12112</v>
      </c>
      <c r="E13668" s="22">
        <v>1091.9239996839599</v>
      </c>
      <c r="F13668" s="22">
        <f t="shared" si="646"/>
        <v>1201.116399652356</v>
      </c>
      <c r="G13668" s="22">
        <f t="shared" si="647"/>
        <v>1419.501199589148</v>
      </c>
    </row>
    <row r="13669" spans="1:7" ht="25.5" customHeight="1" thickTop="1" thickBot="1" x14ac:dyDescent="0.25">
      <c r="A13669" s="20" t="str">
        <f t="shared" si="645"/>
        <v>6503CULLALLA</v>
      </c>
      <c r="B13669" s="37">
        <v>6503</v>
      </c>
      <c r="C13669" s="37" t="s">
        <v>13146</v>
      </c>
      <c r="D13669" s="38" t="s">
        <v>12112</v>
      </c>
      <c r="E13669" s="39">
        <v>1091.9239996839599</v>
      </c>
      <c r="F13669" s="39">
        <f t="shared" si="646"/>
        <v>1201.116399652356</v>
      </c>
      <c r="G13669" s="39">
        <f t="shared" si="647"/>
        <v>1419.501199589148</v>
      </c>
    </row>
    <row r="13670" spans="1:7" ht="25.5" customHeight="1" thickTop="1" thickBot="1" x14ac:dyDescent="0.25">
      <c r="A13670" s="20" t="str">
        <f t="shared" si="645"/>
        <v>6503GINGIN</v>
      </c>
      <c r="B13670" s="20">
        <v>6503</v>
      </c>
      <c r="C13670" s="20" t="s">
        <v>13147</v>
      </c>
      <c r="D13670" s="21" t="s">
        <v>12112</v>
      </c>
      <c r="E13670" s="22">
        <v>1091.9239996839599</v>
      </c>
      <c r="F13670" s="22">
        <f t="shared" si="646"/>
        <v>1201.116399652356</v>
      </c>
      <c r="G13670" s="22">
        <f t="shared" si="647"/>
        <v>1419.501199589148</v>
      </c>
    </row>
    <row r="13671" spans="1:7" ht="25.5" customHeight="1" thickTop="1" thickBot="1" x14ac:dyDescent="0.25">
      <c r="A13671" s="20" t="str">
        <f t="shared" si="645"/>
        <v>6503GINGINUP</v>
      </c>
      <c r="B13671" s="37">
        <v>6503</v>
      </c>
      <c r="C13671" s="37" t="s">
        <v>13148</v>
      </c>
      <c r="D13671" s="38" t="s">
        <v>12112</v>
      </c>
      <c r="E13671" s="39">
        <v>1091.9239996839599</v>
      </c>
      <c r="F13671" s="39">
        <f t="shared" si="646"/>
        <v>1201.116399652356</v>
      </c>
      <c r="G13671" s="39">
        <f t="shared" si="647"/>
        <v>1419.501199589148</v>
      </c>
    </row>
    <row r="13672" spans="1:7" ht="25.5" customHeight="1" thickTop="1" thickBot="1" x14ac:dyDescent="0.25">
      <c r="A13672" s="20" t="str">
        <f t="shared" si="645"/>
        <v>6503GRANVILLE</v>
      </c>
      <c r="B13672" s="20">
        <v>6503</v>
      </c>
      <c r="C13672" s="20" t="s">
        <v>1076</v>
      </c>
      <c r="D13672" s="21" t="s">
        <v>12112</v>
      </c>
      <c r="E13672" s="22">
        <v>1091.9239996839599</v>
      </c>
      <c r="F13672" s="22">
        <f t="shared" si="646"/>
        <v>1201.116399652356</v>
      </c>
      <c r="G13672" s="22">
        <f t="shared" si="647"/>
        <v>1419.501199589148</v>
      </c>
    </row>
    <row r="13673" spans="1:7" ht="25.5" customHeight="1" thickTop="1" thickBot="1" x14ac:dyDescent="0.25">
      <c r="A13673" s="20" t="str">
        <f t="shared" si="645"/>
        <v>6503LENNARD BROOK</v>
      </c>
      <c r="B13673" s="37">
        <v>6503</v>
      </c>
      <c r="C13673" s="37" t="s">
        <v>13149</v>
      </c>
      <c r="D13673" s="38" t="s">
        <v>12112</v>
      </c>
      <c r="E13673" s="39">
        <v>1091.9239996839599</v>
      </c>
      <c r="F13673" s="39">
        <f t="shared" si="646"/>
        <v>1201.116399652356</v>
      </c>
      <c r="G13673" s="39">
        <f t="shared" si="647"/>
        <v>1419.501199589148</v>
      </c>
    </row>
    <row r="13674" spans="1:7" ht="25.5" customHeight="1" thickTop="1" thickBot="1" x14ac:dyDescent="0.25">
      <c r="A13674" s="20" t="str">
        <f t="shared" si="645"/>
        <v>6503MINDARRA</v>
      </c>
      <c r="B13674" s="20">
        <v>6503</v>
      </c>
      <c r="C13674" s="20" t="s">
        <v>13150</v>
      </c>
      <c r="D13674" s="21" t="s">
        <v>12112</v>
      </c>
      <c r="E13674" s="22">
        <v>1091.9239996839599</v>
      </c>
      <c r="F13674" s="22">
        <f t="shared" si="646"/>
        <v>1201.116399652356</v>
      </c>
      <c r="G13674" s="22">
        <f t="shared" si="647"/>
        <v>1419.501199589148</v>
      </c>
    </row>
    <row r="13675" spans="1:7" ht="25.5" customHeight="1" thickTop="1" thickBot="1" x14ac:dyDescent="0.25">
      <c r="A13675" s="20" t="str">
        <f t="shared" si="645"/>
        <v>6503MOONDAH</v>
      </c>
      <c r="B13675" s="37">
        <v>6503</v>
      </c>
      <c r="C13675" s="37" t="s">
        <v>13151</v>
      </c>
      <c r="D13675" s="38" t="s">
        <v>12112</v>
      </c>
      <c r="E13675" s="39">
        <v>1091.9239996839599</v>
      </c>
      <c r="F13675" s="39">
        <f t="shared" si="646"/>
        <v>1201.116399652356</v>
      </c>
      <c r="G13675" s="39">
        <f t="shared" si="647"/>
        <v>1419.501199589148</v>
      </c>
    </row>
    <row r="13676" spans="1:7" ht="25.5" customHeight="1" thickTop="1" thickBot="1" x14ac:dyDescent="0.25">
      <c r="A13676" s="20" t="str">
        <f t="shared" si="645"/>
        <v>6503MUCKENBURRA</v>
      </c>
      <c r="B13676" s="20">
        <v>6503</v>
      </c>
      <c r="C13676" s="20" t="s">
        <v>13152</v>
      </c>
      <c r="D13676" s="21" t="s">
        <v>12112</v>
      </c>
      <c r="E13676" s="22">
        <v>1091.9239996839599</v>
      </c>
      <c r="F13676" s="22">
        <f t="shared" si="646"/>
        <v>1201.116399652356</v>
      </c>
      <c r="G13676" s="22">
        <f t="shared" si="647"/>
        <v>1419.501199589148</v>
      </c>
    </row>
    <row r="13677" spans="1:7" ht="25.5" customHeight="1" thickTop="1" thickBot="1" x14ac:dyDescent="0.25">
      <c r="A13677" s="20" t="str">
        <f t="shared" si="645"/>
        <v>6503NEERGABBY</v>
      </c>
      <c r="B13677" s="37">
        <v>6503</v>
      </c>
      <c r="C13677" s="37" t="s">
        <v>13153</v>
      </c>
      <c r="D13677" s="38" t="s">
        <v>12112</v>
      </c>
      <c r="E13677" s="39">
        <v>1091.9239996839599</v>
      </c>
      <c r="F13677" s="39">
        <f t="shared" si="646"/>
        <v>1201.116399652356</v>
      </c>
      <c r="G13677" s="39">
        <f t="shared" si="647"/>
        <v>1419.501199589148</v>
      </c>
    </row>
    <row r="13678" spans="1:7" ht="25.5" customHeight="1" thickTop="1" thickBot="1" x14ac:dyDescent="0.25">
      <c r="A13678" s="20" t="str">
        <f t="shared" si="645"/>
        <v>6503ORANGE SPRINGS</v>
      </c>
      <c r="B13678" s="20">
        <v>6503</v>
      </c>
      <c r="C13678" s="20" t="s">
        <v>13154</v>
      </c>
      <c r="D13678" s="21" t="s">
        <v>12112</v>
      </c>
      <c r="E13678" s="22">
        <v>1091.9239996839599</v>
      </c>
      <c r="F13678" s="22">
        <f t="shared" si="646"/>
        <v>1201.116399652356</v>
      </c>
      <c r="G13678" s="22">
        <f t="shared" si="647"/>
        <v>1419.501199589148</v>
      </c>
    </row>
    <row r="13679" spans="1:7" ht="25.5" customHeight="1" thickTop="1" thickBot="1" x14ac:dyDescent="0.25">
      <c r="A13679" s="20" t="str">
        <f t="shared" si="645"/>
        <v>6503RED GULLY</v>
      </c>
      <c r="B13679" s="37">
        <v>6503</v>
      </c>
      <c r="C13679" s="37" t="s">
        <v>13155</v>
      </c>
      <c r="D13679" s="38" t="s">
        <v>12112</v>
      </c>
      <c r="E13679" s="39">
        <v>1091.9239996839599</v>
      </c>
      <c r="F13679" s="39">
        <f t="shared" si="646"/>
        <v>1201.116399652356</v>
      </c>
      <c r="G13679" s="39">
        <f t="shared" si="647"/>
        <v>1419.501199589148</v>
      </c>
    </row>
    <row r="13680" spans="1:7" ht="25.5" customHeight="1" thickTop="1" thickBot="1" x14ac:dyDescent="0.25">
      <c r="A13680" s="20" t="str">
        <f t="shared" si="645"/>
        <v>6503WANERIE</v>
      </c>
      <c r="B13680" s="20">
        <v>6503</v>
      </c>
      <c r="C13680" s="20" t="s">
        <v>13156</v>
      </c>
      <c r="D13680" s="21" t="s">
        <v>12112</v>
      </c>
      <c r="E13680" s="22">
        <v>1091.9239996839599</v>
      </c>
      <c r="F13680" s="22">
        <f t="shared" si="646"/>
        <v>1201.116399652356</v>
      </c>
      <c r="G13680" s="22">
        <f t="shared" si="647"/>
        <v>1419.501199589148</v>
      </c>
    </row>
    <row r="13681" spans="1:7" ht="25.5" customHeight="1" thickTop="1" thickBot="1" x14ac:dyDescent="0.25">
      <c r="A13681" s="20" t="str">
        <f t="shared" si="645"/>
        <v>6504MOOLIABEENEE</v>
      </c>
      <c r="B13681" s="37">
        <v>6504</v>
      </c>
      <c r="C13681" s="37" t="s">
        <v>13157</v>
      </c>
      <c r="D13681" s="38" t="s">
        <v>12112</v>
      </c>
      <c r="E13681" s="39">
        <v>1641.03600028704</v>
      </c>
      <c r="F13681" s="39">
        <f t="shared" si="646"/>
        <v>1805.1396003157442</v>
      </c>
      <c r="G13681" s="39">
        <f t="shared" si="647"/>
        <v>2133.3468003731523</v>
      </c>
    </row>
    <row r="13682" spans="1:7" ht="25.5" customHeight="1" thickTop="1" thickBot="1" x14ac:dyDescent="0.25">
      <c r="A13682" s="20" t="str">
        <f t="shared" si="645"/>
        <v>6505WANNAMAL</v>
      </c>
      <c r="B13682" s="20">
        <v>6505</v>
      </c>
      <c r="C13682" s="20" t="s">
        <v>13158</v>
      </c>
      <c r="D13682" s="21" t="s">
        <v>12112</v>
      </c>
      <c r="E13682" s="22">
        <v>857.08000039032004</v>
      </c>
      <c r="F13682" s="22">
        <f t="shared" si="646"/>
        <v>942.78800042935211</v>
      </c>
      <c r="G13682" s="22">
        <f t="shared" si="647"/>
        <v>1114.2040005074161</v>
      </c>
    </row>
    <row r="13683" spans="1:7" ht="25.5" customHeight="1" thickTop="1" thickBot="1" x14ac:dyDescent="0.25">
      <c r="A13683" s="20" t="str">
        <f t="shared" si="645"/>
        <v>6506MOGUMBER</v>
      </c>
      <c r="B13683" s="37">
        <v>6506</v>
      </c>
      <c r="C13683" s="37" t="s">
        <v>13159</v>
      </c>
      <c r="D13683" s="38" t="s">
        <v>12112</v>
      </c>
      <c r="E13683" s="39">
        <v>1848.7879999539603</v>
      </c>
      <c r="F13683" s="39">
        <f t="shared" si="646"/>
        <v>2033.6667999493563</v>
      </c>
      <c r="G13683" s="39">
        <f t="shared" si="647"/>
        <v>2403.4243999401483</v>
      </c>
    </row>
    <row r="13684" spans="1:7" ht="25.5" customHeight="1" thickTop="1" thickBot="1" x14ac:dyDescent="0.25">
      <c r="A13684" s="20" t="str">
        <f t="shared" si="645"/>
        <v>6507CATABY</v>
      </c>
      <c r="B13684" s="20">
        <v>6507</v>
      </c>
      <c r="C13684" s="20" t="s">
        <v>13160</v>
      </c>
      <c r="D13684" s="21" t="s">
        <v>12112</v>
      </c>
      <c r="E13684" s="22">
        <v>1057.52999962596</v>
      </c>
      <c r="F13684" s="22">
        <f t="shared" si="646"/>
        <v>1163.2829995885561</v>
      </c>
      <c r="G13684" s="22">
        <f t="shared" si="647"/>
        <v>1374.7889995137482</v>
      </c>
    </row>
    <row r="13685" spans="1:7" ht="25.5" customHeight="1" thickTop="1" thickBot="1" x14ac:dyDescent="0.25">
      <c r="A13685" s="20" t="str">
        <f t="shared" si="645"/>
        <v>6507COOLJARLOO</v>
      </c>
      <c r="B13685" s="37">
        <v>6507</v>
      </c>
      <c r="C13685" s="37" t="s">
        <v>13161</v>
      </c>
      <c r="D13685" s="38" t="s">
        <v>12112</v>
      </c>
      <c r="E13685" s="39">
        <v>1057.52999962596</v>
      </c>
      <c r="F13685" s="39">
        <f t="shared" si="646"/>
        <v>1163.2829995885561</v>
      </c>
      <c r="G13685" s="39">
        <f t="shared" si="647"/>
        <v>1374.7889995137482</v>
      </c>
    </row>
    <row r="13686" spans="1:7" ht="25.5" customHeight="1" thickTop="1" thickBot="1" x14ac:dyDescent="0.25">
      <c r="A13686" s="20" t="str">
        <f t="shared" si="645"/>
        <v>6507DANDARAGAN</v>
      </c>
      <c r="B13686" s="20">
        <v>6507</v>
      </c>
      <c r="C13686" s="20" t="s">
        <v>13162</v>
      </c>
      <c r="D13686" s="21" t="s">
        <v>12112</v>
      </c>
      <c r="E13686" s="22">
        <v>1057.52999962596</v>
      </c>
      <c r="F13686" s="22">
        <f t="shared" si="646"/>
        <v>1163.2829995885561</v>
      </c>
      <c r="G13686" s="22">
        <f t="shared" si="647"/>
        <v>1374.7889995137482</v>
      </c>
    </row>
    <row r="13687" spans="1:7" ht="25.5" customHeight="1" thickTop="1" thickBot="1" x14ac:dyDescent="0.25">
      <c r="A13687" s="20" t="str">
        <f t="shared" si="645"/>
        <v>6507MIMEGARRA</v>
      </c>
      <c r="B13687" s="37">
        <v>6507</v>
      </c>
      <c r="C13687" s="37" t="s">
        <v>13163</v>
      </c>
      <c r="D13687" s="38" t="s">
        <v>12112</v>
      </c>
      <c r="E13687" s="39">
        <v>1057.52999962596</v>
      </c>
      <c r="F13687" s="39">
        <f t="shared" si="646"/>
        <v>1163.2829995885561</v>
      </c>
      <c r="G13687" s="39">
        <f t="shared" si="647"/>
        <v>1374.7889995137482</v>
      </c>
    </row>
    <row r="13688" spans="1:7" ht="25.5" customHeight="1" thickTop="1" thickBot="1" x14ac:dyDescent="0.25">
      <c r="A13688" s="20" t="str">
        <f t="shared" si="645"/>
        <v>6507REGANS FORD</v>
      </c>
      <c r="B13688" s="20">
        <v>6507</v>
      </c>
      <c r="C13688" s="20" t="s">
        <v>13164</v>
      </c>
      <c r="D13688" s="21" t="s">
        <v>12112</v>
      </c>
      <c r="E13688" s="22">
        <v>1057.52999962596</v>
      </c>
      <c r="F13688" s="22">
        <f t="shared" si="646"/>
        <v>1163.2829995885561</v>
      </c>
      <c r="G13688" s="22">
        <f t="shared" si="647"/>
        <v>1374.7889995137482</v>
      </c>
    </row>
    <row r="13689" spans="1:7" ht="25.5" customHeight="1" thickTop="1" thickBot="1" x14ac:dyDescent="0.25">
      <c r="A13689" s="20" t="str">
        <f t="shared" si="645"/>
        <v>6507WEDGE ISLAND</v>
      </c>
      <c r="B13689" s="37">
        <v>6507</v>
      </c>
      <c r="C13689" s="37" t="s">
        <v>13165</v>
      </c>
      <c r="D13689" s="38" t="s">
        <v>12112</v>
      </c>
      <c r="E13689" s="39">
        <v>1057.52999962596</v>
      </c>
      <c r="F13689" s="39">
        <f t="shared" si="646"/>
        <v>1163.2829995885561</v>
      </c>
      <c r="G13689" s="39">
        <f t="shared" si="647"/>
        <v>1374.7889995137482</v>
      </c>
    </row>
    <row r="13690" spans="1:7" ht="25.5" customHeight="1" thickTop="1" thickBot="1" x14ac:dyDescent="0.25">
      <c r="A13690" s="20" t="str">
        <f t="shared" si="645"/>
        <v>6507YATHROO</v>
      </c>
      <c r="B13690" s="20">
        <v>6507</v>
      </c>
      <c r="C13690" s="20" t="s">
        <v>13166</v>
      </c>
      <c r="D13690" s="21" t="s">
        <v>12112</v>
      </c>
      <c r="E13690" s="22">
        <v>1057.52999962596</v>
      </c>
      <c r="F13690" s="22">
        <f t="shared" si="646"/>
        <v>1163.2829995885561</v>
      </c>
      <c r="G13690" s="22">
        <f t="shared" si="647"/>
        <v>1374.7889995137482</v>
      </c>
    </row>
    <row r="13691" spans="1:7" ht="25.5" customHeight="1" thickTop="1" thickBot="1" x14ac:dyDescent="0.25">
      <c r="A13691" s="20" t="str">
        <f t="shared" si="645"/>
        <v>6509GLENTROMIE</v>
      </c>
      <c r="B13691" s="37">
        <v>6509</v>
      </c>
      <c r="C13691" s="37" t="s">
        <v>13167</v>
      </c>
      <c r="D13691" s="38" t="s">
        <v>12112</v>
      </c>
      <c r="E13691" s="39">
        <v>1921.6059996453598</v>
      </c>
      <c r="F13691" s="39">
        <f t="shared" si="646"/>
        <v>2113.7665996098958</v>
      </c>
      <c r="G13691" s="39">
        <f t="shared" si="647"/>
        <v>2498.0877995389678</v>
      </c>
    </row>
    <row r="13692" spans="1:7" ht="25.5" customHeight="1" thickTop="1" thickBot="1" x14ac:dyDescent="0.25">
      <c r="A13692" s="20" t="str">
        <f t="shared" si="645"/>
        <v>6509NEW NORCIA</v>
      </c>
      <c r="B13692" s="20">
        <v>6509</v>
      </c>
      <c r="C13692" s="20" t="s">
        <v>13168</v>
      </c>
      <c r="D13692" s="21" t="s">
        <v>12112</v>
      </c>
      <c r="E13692" s="22">
        <v>1921.6059996453598</v>
      </c>
      <c r="F13692" s="22">
        <f t="shared" si="646"/>
        <v>2113.7665996098958</v>
      </c>
      <c r="G13692" s="22">
        <f t="shared" si="647"/>
        <v>2498.0877995389678</v>
      </c>
    </row>
    <row r="13693" spans="1:7" ht="25.5" customHeight="1" thickTop="1" thickBot="1" x14ac:dyDescent="0.25">
      <c r="A13693" s="20" t="str">
        <f t="shared" si="645"/>
        <v>6509WADDINGTON</v>
      </c>
      <c r="B13693" s="37">
        <v>6509</v>
      </c>
      <c r="C13693" s="37" t="s">
        <v>13169</v>
      </c>
      <c r="D13693" s="38" t="s">
        <v>12112</v>
      </c>
      <c r="E13693" s="39">
        <v>1921.6059996453598</v>
      </c>
      <c r="F13693" s="39">
        <f t="shared" si="646"/>
        <v>2113.7665996098958</v>
      </c>
      <c r="G13693" s="39">
        <f t="shared" si="647"/>
        <v>2498.0877995389678</v>
      </c>
    </row>
    <row r="13694" spans="1:7" ht="25.5" customHeight="1" thickTop="1" thickBot="1" x14ac:dyDescent="0.25">
      <c r="A13694" s="20" t="str">
        <f t="shared" si="645"/>
        <v>6509YARAWINDAH</v>
      </c>
      <c r="B13694" s="20">
        <v>6509</v>
      </c>
      <c r="C13694" s="20" t="s">
        <v>13170</v>
      </c>
      <c r="D13694" s="21" t="s">
        <v>12112</v>
      </c>
      <c r="E13694" s="22">
        <v>1921.6059996453598</v>
      </c>
      <c r="F13694" s="22">
        <f t="shared" si="646"/>
        <v>2113.7665996098958</v>
      </c>
      <c r="G13694" s="22">
        <f t="shared" si="647"/>
        <v>2498.0877995389678</v>
      </c>
    </row>
    <row r="13695" spans="1:7" ht="25.5" customHeight="1" thickTop="1" thickBot="1" x14ac:dyDescent="0.25">
      <c r="A13695" s="20" t="str">
        <f t="shared" si="645"/>
        <v>6510BARBERTON</v>
      </c>
      <c r="B13695" s="37">
        <v>6510</v>
      </c>
      <c r="C13695" s="37" t="s">
        <v>13171</v>
      </c>
      <c r="D13695" s="38" t="s">
        <v>12112</v>
      </c>
      <c r="E13695" s="39">
        <v>2084.8440001452</v>
      </c>
      <c r="F13695" s="39">
        <f t="shared" si="646"/>
        <v>2293.3284001597203</v>
      </c>
      <c r="G13695" s="39">
        <f t="shared" si="647"/>
        <v>2710.2972001887601</v>
      </c>
    </row>
    <row r="13696" spans="1:7" ht="25.5" customHeight="1" thickTop="1" thickBot="1" x14ac:dyDescent="0.25">
      <c r="A13696" s="20" t="str">
        <f t="shared" si="645"/>
        <v>6510BERKSHIRE VALLEY</v>
      </c>
      <c r="B13696" s="20">
        <v>6510</v>
      </c>
      <c r="C13696" s="20" t="s">
        <v>13172</v>
      </c>
      <c r="D13696" s="21" t="s">
        <v>12112</v>
      </c>
      <c r="E13696" s="22">
        <v>2084.8440001452</v>
      </c>
      <c r="F13696" s="22">
        <f t="shared" si="646"/>
        <v>2293.3284001597203</v>
      </c>
      <c r="G13696" s="22">
        <f t="shared" si="647"/>
        <v>2710.2972001887601</v>
      </c>
    </row>
    <row r="13697" spans="1:7" ht="25.5" customHeight="1" thickTop="1" thickBot="1" x14ac:dyDescent="0.25">
      <c r="A13697" s="20" t="str">
        <f t="shared" si="645"/>
        <v>6510GILLINGARRA</v>
      </c>
      <c r="B13697" s="37">
        <v>6510</v>
      </c>
      <c r="C13697" s="37" t="s">
        <v>13173</v>
      </c>
      <c r="D13697" s="38" t="s">
        <v>12112</v>
      </c>
      <c r="E13697" s="39">
        <v>2084.8440001452</v>
      </c>
      <c r="F13697" s="39">
        <f t="shared" si="646"/>
        <v>2293.3284001597203</v>
      </c>
      <c r="G13697" s="39">
        <f t="shared" si="647"/>
        <v>2710.2972001887601</v>
      </c>
    </row>
    <row r="13698" spans="1:7" ht="25.5" customHeight="1" thickTop="1" thickBot="1" x14ac:dyDescent="0.25">
      <c r="A13698" s="20" t="str">
        <f t="shared" si="645"/>
        <v>6510KOOJAN</v>
      </c>
      <c r="B13698" s="20">
        <v>6510</v>
      </c>
      <c r="C13698" s="20" t="s">
        <v>13174</v>
      </c>
      <c r="D13698" s="21" t="s">
        <v>12112</v>
      </c>
      <c r="E13698" s="22">
        <v>2084.8440001452</v>
      </c>
      <c r="F13698" s="22">
        <f t="shared" si="646"/>
        <v>2293.3284001597203</v>
      </c>
      <c r="G13698" s="22">
        <f t="shared" si="647"/>
        <v>2710.2972001887601</v>
      </c>
    </row>
    <row r="13699" spans="1:7" ht="25.5" customHeight="1" thickTop="1" thickBot="1" x14ac:dyDescent="0.25">
      <c r="A13699" s="20" t="str">
        <f t="shared" si="645"/>
        <v>6510MOORA</v>
      </c>
      <c r="B13699" s="37">
        <v>6510</v>
      </c>
      <c r="C13699" s="37" t="s">
        <v>6867</v>
      </c>
      <c r="D13699" s="38" t="s">
        <v>12112</v>
      </c>
      <c r="E13699" s="39">
        <v>2084.8440001452</v>
      </c>
      <c r="F13699" s="39">
        <f t="shared" si="646"/>
        <v>2293.3284001597203</v>
      </c>
      <c r="G13699" s="39">
        <f t="shared" si="647"/>
        <v>2710.2972001887601</v>
      </c>
    </row>
    <row r="13700" spans="1:7" ht="25.5" customHeight="1" thickTop="1" thickBot="1" x14ac:dyDescent="0.25">
      <c r="A13700" s="20" t="str">
        <f t="shared" si="645"/>
        <v>6510WALEBING</v>
      </c>
      <c r="B13700" s="20">
        <v>6510</v>
      </c>
      <c r="C13700" s="20" t="s">
        <v>13175</v>
      </c>
      <c r="D13700" s="21" t="s">
        <v>12112</v>
      </c>
      <c r="E13700" s="22">
        <v>2084.8440001452</v>
      </c>
      <c r="F13700" s="22">
        <f t="shared" si="646"/>
        <v>2293.3284001597203</v>
      </c>
      <c r="G13700" s="22">
        <f t="shared" si="647"/>
        <v>2710.2972001887601</v>
      </c>
    </row>
    <row r="13701" spans="1:7" ht="25.5" customHeight="1" thickTop="1" thickBot="1" x14ac:dyDescent="0.25">
      <c r="A13701" s="20" t="str">
        <f t="shared" ref="A13701:A13764" si="648">CONCATENATE(B13701,C13701)</f>
        <v>6511CERVANTES</v>
      </c>
      <c r="B13701" s="37">
        <v>6511</v>
      </c>
      <c r="C13701" s="37" t="s">
        <v>13176</v>
      </c>
      <c r="D13701" s="38" t="s">
        <v>12112</v>
      </c>
      <c r="E13701" s="39">
        <v>1088.28599988528</v>
      </c>
      <c r="F13701" s="39">
        <f t="shared" ref="F13701:F13764" si="649">1.1*E13701</f>
        <v>1197.1145998738082</v>
      </c>
      <c r="G13701" s="39">
        <f t="shared" ref="G13701:G13764" si="650">1.3*E13701</f>
        <v>1414.771799850864</v>
      </c>
    </row>
    <row r="13702" spans="1:7" ht="25.5" customHeight="1" thickTop="1" thickBot="1" x14ac:dyDescent="0.25">
      <c r="A13702" s="20" t="str">
        <f t="shared" si="648"/>
        <v>6512COOMBERDALE</v>
      </c>
      <c r="B13702" s="20">
        <v>6512</v>
      </c>
      <c r="C13702" s="20" t="s">
        <v>13177</v>
      </c>
      <c r="D13702" s="21" t="s">
        <v>12112</v>
      </c>
      <c r="E13702" s="22">
        <v>966.37199977631997</v>
      </c>
      <c r="F13702" s="22">
        <f t="shared" si="649"/>
        <v>1063.0091997539521</v>
      </c>
      <c r="G13702" s="22">
        <f t="shared" si="650"/>
        <v>1256.2835997092161</v>
      </c>
    </row>
    <row r="13703" spans="1:7" ht="25.5" customHeight="1" thickTop="1" thickBot="1" x14ac:dyDescent="0.25">
      <c r="A13703" s="20" t="str">
        <f t="shared" si="648"/>
        <v>6512NAMBAN</v>
      </c>
      <c r="B13703" s="37">
        <v>6512</v>
      </c>
      <c r="C13703" s="37" t="s">
        <v>13178</v>
      </c>
      <c r="D13703" s="38" t="s">
        <v>12112</v>
      </c>
      <c r="E13703" s="39">
        <v>966.37199977631997</v>
      </c>
      <c r="F13703" s="39">
        <f t="shared" si="649"/>
        <v>1063.0091997539521</v>
      </c>
      <c r="G13703" s="39">
        <f t="shared" si="650"/>
        <v>1256.2835997092161</v>
      </c>
    </row>
    <row r="13704" spans="1:7" ht="25.5" customHeight="1" thickTop="1" thickBot="1" x14ac:dyDescent="0.25">
      <c r="A13704" s="20" t="str">
        <f t="shared" si="648"/>
        <v>6513GUNYIDI</v>
      </c>
      <c r="B13704" s="20">
        <v>6513</v>
      </c>
      <c r="C13704" s="20" t="s">
        <v>13179</v>
      </c>
      <c r="D13704" s="21" t="s">
        <v>12112</v>
      </c>
      <c r="E13704" s="22">
        <v>1145.3859999966</v>
      </c>
      <c r="F13704" s="22">
        <f t="shared" si="649"/>
        <v>1259.9245999962602</v>
      </c>
      <c r="G13704" s="22">
        <f t="shared" si="650"/>
        <v>1489.0017999955801</v>
      </c>
    </row>
    <row r="13705" spans="1:7" ht="25.5" customHeight="1" thickTop="1" thickBot="1" x14ac:dyDescent="0.25">
      <c r="A13705" s="20" t="str">
        <f t="shared" si="648"/>
        <v>6513WATHEROO</v>
      </c>
      <c r="B13705" s="37">
        <v>6513</v>
      </c>
      <c r="C13705" s="37" t="s">
        <v>13180</v>
      </c>
      <c r="D13705" s="38" t="s">
        <v>12112</v>
      </c>
      <c r="E13705" s="39">
        <v>1145.3859999966</v>
      </c>
      <c r="F13705" s="39">
        <f t="shared" si="649"/>
        <v>1259.9245999962602</v>
      </c>
      <c r="G13705" s="39">
        <f t="shared" si="650"/>
        <v>1489.0017999955801</v>
      </c>
    </row>
    <row r="13706" spans="1:7" ht="25.5" customHeight="1" thickTop="1" thickBot="1" x14ac:dyDescent="0.25">
      <c r="A13706" s="20" t="str">
        <f t="shared" si="648"/>
        <v>6514GREEN HEAD</v>
      </c>
      <c r="B13706" s="20">
        <v>6514</v>
      </c>
      <c r="C13706" s="20" t="s">
        <v>13181</v>
      </c>
      <c r="D13706" s="21" t="s">
        <v>12112</v>
      </c>
      <c r="E13706" s="22">
        <v>1310.6979998718</v>
      </c>
      <c r="F13706" s="22">
        <f t="shared" si="649"/>
        <v>1441.7677998589802</v>
      </c>
      <c r="G13706" s="22">
        <f t="shared" si="650"/>
        <v>1703.9073998333402</v>
      </c>
    </row>
    <row r="13707" spans="1:7" ht="25.5" customHeight="1" thickTop="1" thickBot="1" x14ac:dyDescent="0.25">
      <c r="A13707" s="20" t="str">
        <f t="shared" si="648"/>
        <v>6514LEEMAN</v>
      </c>
      <c r="B13707" s="37">
        <v>6514</v>
      </c>
      <c r="C13707" s="37" t="s">
        <v>13182</v>
      </c>
      <c r="D13707" s="38" t="s">
        <v>12112</v>
      </c>
      <c r="E13707" s="39">
        <v>1310.6979998718</v>
      </c>
      <c r="F13707" s="39">
        <f t="shared" si="649"/>
        <v>1441.7677998589802</v>
      </c>
      <c r="G13707" s="39">
        <f t="shared" si="650"/>
        <v>1703.9073998333402</v>
      </c>
    </row>
    <row r="13708" spans="1:7" ht="25.5" customHeight="1" thickTop="1" thickBot="1" x14ac:dyDescent="0.25">
      <c r="A13708" s="20" t="str">
        <f t="shared" si="648"/>
        <v>6515COOROW</v>
      </c>
      <c r="B13708" s="20">
        <v>6515</v>
      </c>
      <c r="C13708" s="20" t="s">
        <v>13183</v>
      </c>
      <c r="D13708" s="21" t="s">
        <v>12112</v>
      </c>
      <c r="E13708" s="22">
        <v>842.85399988740005</v>
      </c>
      <c r="F13708" s="22">
        <f t="shared" si="649"/>
        <v>927.13939987614015</v>
      </c>
      <c r="G13708" s="22">
        <f t="shared" si="650"/>
        <v>1095.71019985362</v>
      </c>
    </row>
    <row r="13709" spans="1:7" ht="25.5" customHeight="1" thickTop="1" thickBot="1" x14ac:dyDescent="0.25">
      <c r="A13709" s="20" t="str">
        <f t="shared" si="648"/>
        <v>6515EGANU</v>
      </c>
      <c r="B13709" s="37">
        <v>6515</v>
      </c>
      <c r="C13709" s="37" t="s">
        <v>13184</v>
      </c>
      <c r="D13709" s="38" t="s">
        <v>12112</v>
      </c>
      <c r="E13709" s="39">
        <v>842.85399988740005</v>
      </c>
      <c r="F13709" s="39">
        <f t="shared" si="649"/>
        <v>927.13939987614015</v>
      </c>
      <c r="G13709" s="39">
        <f t="shared" si="650"/>
        <v>1095.71019985362</v>
      </c>
    </row>
    <row r="13710" spans="1:7" ht="25.5" customHeight="1" thickTop="1" thickBot="1" x14ac:dyDescent="0.25">
      <c r="A13710" s="20" t="str">
        <f t="shared" si="648"/>
        <v>6515MARCHAGEE</v>
      </c>
      <c r="B13710" s="20">
        <v>6515</v>
      </c>
      <c r="C13710" s="20" t="s">
        <v>13185</v>
      </c>
      <c r="D13710" s="21" t="s">
        <v>12112</v>
      </c>
      <c r="E13710" s="22">
        <v>842.85399988740005</v>
      </c>
      <c r="F13710" s="22">
        <f t="shared" si="649"/>
        <v>927.13939987614015</v>
      </c>
      <c r="G13710" s="22">
        <f t="shared" si="650"/>
        <v>1095.71019985362</v>
      </c>
    </row>
    <row r="13711" spans="1:7" ht="25.5" customHeight="1" thickTop="1" thickBot="1" x14ac:dyDescent="0.25">
      <c r="A13711" s="20" t="str">
        <f t="shared" si="648"/>
        <v>6515WADDY FOREST</v>
      </c>
      <c r="B13711" s="37">
        <v>6515</v>
      </c>
      <c r="C13711" s="37" t="s">
        <v>13186</v>
      </c>
      <c r="D13711" s="38" t="s">
        <v>12112</v>
      </c>
      <c r="E13711" s="39">
        <v>842.85399988740005</v>
      </c>
      <c r="F13711" s="39">
        <f t="shared" si="649"/>
        <v>927.13939987614015</v>
      </c>
      <c r="G13711" s="39">
        <f t="shared" si="650"/>
        <v>1095.71019985362</v>
      </c>
    </row>
    <row r="13712" spans="1:7" ht="25.5" customHeight="1" thickTop="1" thickBot="1" x14ac:dyDescent="0.25">
      <c r="A13712" s="20" t="str">
        <f t="shared" si="648"/>
        <v>6516JURIEN BAY</v>
      </c>
      <c r="B13712" s="20">
        <v>6516</v>
      </c>
      <c r="C13712" s="20" t="s">
        <v>13187</v>
      </c>
      <c r="D13712" s="21" t="s">
        <v>12112</v>
      </c>
      <c r="E13712" s="22">
        <v>995.19999956411993</v>
      </c>
      <c r="F13712" s="22">
        <f t="shared" si="649"/>
        <v>1094.7199995205319</v>
      </c>
      <c r="G13712" s="22">
        <f t="shared" si="650"/>
        <v>1293.7599994333559</v>
      </c>
    </row>
    <row r="13713" spans="1:7" ht="25.5" customHeight="1" thickTop="1" thickBot="1" x14ac:dyDescent="0.25">
      <c r="A13713" s="20" t="str">
        <f t="shared" si="648"/>
        <v>6517CARNAMAH</v>
      </c>
      <c r="B13713" s="37">
        <v>6517</v>
      </c>
      <c r="C13713" s="37" t="s">
        <v>13188</v>
      </c>
      <c r="D13713" s="38" t="s">
        <v>12112</v>
      </c>
      <c r="E13713" s="39">
        <v>859.93399974120007</v>
      </c>
      <c r="F13713" s="39">
        <f t="shared" si="649"/>
        <v>945.92739971532012</v>
      </c>
      <c r="G13713" s="39">
        <f t="shared" si="650"/>
        <v>1117.9141996635601</v>
      </c>
    </row>
    <row r="13714" spans="1:7" ht="25.5" customHeight="1" thickTop="1" thickBot="1" x14ac:dyDescent="0.25">
      <c r="A13714" s="20" t="str">
        <f t="shared" si="648"/>
        <v>6518ENEABBA</v>
      </c>
      <c r="B13714" s="20">
        <v>6518</v>
      </c>
      <c r="C13714" s="20" t="s">
        <v>13189</v>
      </c>
      <c r="D13714" s="21" t="s">
        <v>12112</v>
      </c>
      <c r="E13714" s="22">
        <v>951.82400015951987</v>
      </c>
      <c r="F13714" s="22">
        <f t="shared" si="649"/>
        <v>1047.006400175472</v>
      </c>
      <c r="G13714" s="22">
        <f t="shared" si="650"/>
        <v>1237.371200207376</v>
      </c>
    </row>
    <row r="13715" spans="1:7" ht="25.5" customHeight="1" thickTop="1" thickBot="1" x14ac:dyDescent="0.25">
      <c r="A13715" s="20" t="str">
        <f t="shared" si="648"/>
        <v>6518WARRADARGE</v>
      </c>
      <c r="B13715" s="37">
        <v>6518</v>
      </c>
      <c r="C13715" s="37" t="s">
        <v>13190</v>
      </c>
      <c r="D13715" s="38" t="s">
        <v>12112</v>
      </c>
      <c r="E13715" s="39">
        <v>951.82400015951987</v>
      </c>
      <c r="F13715" s="39">
        <f t="shared" si="649"/>
        <v>1047.006400175472</v>
      </c>
      <c r="G13715" s="39">
        <f t="shared" si="650"/>
        <v>1237.371200207376</v>
      </c>
    </row>
    <row r="13716" spans="1:7" ht="25.5" customHeight="1" thickTop="1" thickBot="1" x14ac:dyDescent="0.25">
      <c r="A13716" s="20" t="str">
        <f t="shared" si="648"/>
        <v>6519ARRINO</v>
      </c>
      <c r="B13716" s="20">
        <v>6519</v>
      </c>
      <c r="C13716" s="20" t="s">
        <v>13191</v>
      </c>
      <c r="D13716" s="21" t="s">
        <v>12112</v>
      </c>
      <c r="E13716" s="22">
        <v>955.51800030959998</v>
      </c>
      <c r="F13716" s="22">
        <f t="shared" si="649"/>
        <v>1051.0698003405601</v>
      </c>
      <c r="G13716" s="22">
        <f t="shared" si="650"/>
        <v>1242.17340040248</v>
      </c>
    </row>
    <row r="13717" spans="1:7" ht="25.5" customHeight="1" thickTop="1" thickBot="1" x14ac:dyDescent="0.25">
      <c r="A13717" s="20" t="str">
        <f t="shared" si="648"/>
        <v>6519ARROWSMITH EAST</v>
      </c>
      <c r="B13717" s="37">
        <v>6519</v>
      </c>
      <c r="C13717" s="37" t="s">
        <v>13192</v>
      </c>
      <c r="D13717" s="38" t="s">
        <v>12112</v>
      </c>
      <c r="E13717" s="39">
        <v>955.51800030959998</v>
      </c>
      <c r="F13717" s="39">
        <f t="shared" si="649"/>
        <v>1051.0698003405601</v>
      </c>
      <c r="G13717" s="39">
        <f t="shared" si="650"/>
        <v>1242.17340040248</v>
      </c>
    </row>
    <row r="13718" spans="1:7" ht="25.5" customHeight="1" thickTop="1" thickBot="1" x14ac:dyDescent="0.25">
      <c r="A13718" s="20" t="str">
        <f t="shared" si="648"/>
        <v>6519DUDAWA</v>
      </c>
      <c r="B13718" s="20">
        <v>6519</v>
      </c>
      <c r="C13718" s="20" t="s">
        <v>13193</v>
      </c>
      <c r="D13718" s="21" t="s">
        <v>12112</v>
      </c>
      <c r="E13718" s="22">
        <v>955.51800030959998</v>
      </c>
      <c r="F13718" s="22">
        <f t="shared" si="649"/>
        <v>1051.0698003405601</v>
      </c>
      <c r="G13718" s="22">
        <f t="shared" si="650"/>
        <v>1242.17340040248</v>
      </c>
    </row>
    <row r="13719" spans="1:7" ht="25.5" customHeight="1" thickTop="1" thickBot="1" x14ac:dyDescent="0.25">
      <c r="A13719" s="20" t="str">
        <f t="shared" si="648"/>
        <v>6519KADATHINNI</v>
      </c>
      <c r="B13719" s="37">
        <v>6519</v>
      </c>
      <c r="C13719" s="37" t="s">
        <v>13194</v>
      </c>
      <c r="D13719" s="38" t="s">
        <v>12112</v>
      </c>
      <c r="E13719" s="39">
        <v>955.51800030959998</v>
      </c>
      <c r="F13719" s="39">
        <f t="shared" si="649"/>
        <v>1051.0698003405601</v>
      </c>
      <c r="G13719" s="39">
        <f t="shared" si="650"/>
        <v>1242.17340040248</v>
      </c>
    </row>
    <row r="13720" spans="1:7" ht="25.5" customHeight="1" thickTop="1" thickBot="1" x14ac:dyDescent="0.25">
      <c r="A13720" s="20" t="str">
        <f t="shared" si="648"/>
        <v>6519THREE SPRINGS</v>
      </c>
      <c r="B13720" s="20">
        <v>6519</v>
      </c>
      <c r="C13720" s="20" t="s">
        <v>13195</v>
      </c>
      <c r="D13720" s="21" t="s">
        <v>12112</v>
      </c>
      <c r="E13720" s="22">
        <v>955.51800030959998</v>
      </c>
      <c r="F13720" s="22">
        <f t="shared" si="649"/>
        <v>1051.0698003405601</v>
      </c>
      <c r="G13720" s="22">
        <f t="shared" si="650"/>
        <v>1242.17340040248</v>
      </c>
    </row>
    <row r="13721" spans="1:7" ht="25.5" customHeight="1" thickTop="1" thickBot="1" x14ac:dyDescent="0.25">
      <c r="A13721" s="20" t="str">
        <f t="shared" si="648"/>
        <v>6519WOMARDEN</v>
      </c>
      <c r="B13721" s="37">
        <v>6519</v>
      </c>
      <c r="C13721" s="37" t="s">
        <v>13196</v>
      </c>
      <c r="D13721" s="38" t="s">
        <v>12112</v>
      </c>
      <c r="E13721" s="39">
        <v>955.51800030959998</v>
      </c>
      <c r="F13721" s="39">
        <f t="shared" si="649"/>
        <v>1051.0698003405601</v>
      </c>
      <c r="G13721" s="39">
        <f t="shared" si="650"/>
        <v>1242.17340040248</v>
      </c>
    </row>
    <row r="13722" spans="1:7" ht="25.5" customHeight="1" thickTop="1" thickBot="1" x14ac:dyDescent="0.25">
      <c r="A13722" s="20" t="str">
        <f t="shared" si="648"/>
        <v>6521BADGINGARRA</v>
      </c>
      <c r="B13722" s="20">
        <v>6521</v>
      </c>
      <c r="C13722" s="20" t="s">
        <v>13197</v>
      </c>
      <c r="D13722" s="21" t="s">
        <v>12112</v>
      </c>
      <c r="E13722" s="22">
        <v>1107.60000011844</v>
      </c>
      <c r="F13722" s="22">
        <f t="shared" si="649"/>
        <v>1218.3600001302841</v>
      </c>
      <c r="G13722" s="22">
        <f t="shared" si="650"/>
        <v>1439.8800001539721</v>
      </c>
    </row>
    <row r="13723" spans="1:7" ht="25.5" customHeight="1" thickTop="1" thickBot="1" x14ac:dyDescent="0.25">
      <c r="A13723" s="20" t="str">
        <f t="shared" si="648"/>
        <v>6521BOOTHENDARRA</v>
      </c>
      <c r="B13723" s="37">
        <v>6521</v>
      </c>
      <c r="C13723" s="37" t="s">
        <v>13198</v>
      </c>
      <c r="D13723" s="38" t="s">
        <v>12112</v>
      </c>
      <c r="E13723" s="39">
        <v>1107.60000011844</v>
      </c>
      <c r="F13723" s="39">
        <f t="shared" si="649"/>
        <v>1218.3600001302841</v>
      </c>
      <c r="G13723" s="39">
        <f t="shared" si="650"/>
        <v>1439.8800001539721</v>
      </c>
    </row>
    <row r="13724" spans="1:7" ht="25.5" customHeight="1" thickTop="1" thickBot="1" x14ac:dyDescent="0.25">
      <c r="A13724" s="20" t="str">
        <f t="shared" si="648"/>
        <v>6521HILL RIVER</v>
      </c>
      <c r="B13724" s="20">
        <v>6521</v>
      </c>
      <c r="C13724" s="20" t="s">
        <v>11670</v>
      </c>
      <c r="D13724" s="21" t="s">
        <v>12112</v>
      </c>
      <c r="E13724" s="22">
        <v>1107.60000011844</v>
      </c>
      <c r="F13724" s="22">
        <f t="shared" si="649"/>
        <v>1218.3600001302841</v>
      </c>
      <c r="G13724" s="22">
        <f t="shared" si="650"/>
        <v>1439.8800001539721</v>
      </c>
    </row>
    <row r="13725" spans="1:7" ht="25.5" customHeight="1" thickTop="1" thickBot="1" x14ac:dyDescent="0.25">
      <c r="A13725" s="20" t="str">
        <f t="shared" si="648"/>
        <v>6521NAMBUNG</v>
      </c>
      <c r="B13725" s="37">
        <v>6521</v>
      </c>
      <c r="C13725" s="37" t="s">
        <v>13199</v>
      </c>
      <c r="D13725" s="38" t="s">
        <v>12112</v>
      </c>
      <c r="E13725" s="39">
        <v>1107.60000011844</v>
      </c>
      <c r="F13725" s="39">
        <f t="shared" si="649"/>
        <v>1218.3600001302841</v>
      </c>
      <c r="G13725" s="39">
        <f t="shared" si="650"/>
        <v>1439.8800001539721</v>
      </c>
    </row>
    <row r="13726" spans="1:7" ht="25.5" customHeight="1" thickTop="1" thickBot="1" x14ac:dyDescent="0.25">
      <c r="A13726" s="20" t="str">
        <f t="shared" si="648"/>
        <v>6522BUNDANOON</v>
      </c>
      <c r="B13726" s="20">
        <v>6522</v>
      </c>
      <c r="C13726" s="20" t="s">
        <v>3628</v>
      </c>
      <c r="D13726" s="21" t="s">
        <v>12112</v>
      </c>
      <c r="E13726" s="22">
        <v>798.72199976351999</v>
      </c>
      <c r="F13726" s="22">
        <f t="shared" si="649"/>
        <v>878.59419973987201</v>
      </c>
      <c r="G13726" s="22">
        <f t="shared" si="650"/>
        <v>1038.3385996925761</v>
      </c>
    </row>
    <row r="13727" spans="1:7" ht="25.5" customHeight="1" thickTop="1" thickBot="1" x14ac:dyDescent="0.25">
      <c r="A13727" s="20" t="str">
        <f t="shared" si="648"/>
        <v>6522HOLMWOOD</v>
      </c>
      <c r="B13727" s="37">
        <v>6522</v>
      </c>
      <c r="C13727" s="37" t="s">
        <v>13200</v>
      </c>
      <c r="D13727" s="38" t="s">
        <v>12112</v>
      </c>
      <c r="E13727" s="39">
        <v>798.72199976351999</v>
      </c>
      <c r="F13727" s="39">
        <f t="shared" si="649"/>
        <v>878.59419973987201</v>
      </c>
      <c r="G13727" s="39">
        <f t="shared" si="650"/>
        <v>1038.3385996925761</v>
      </c>
    </row>
    <row r="13728" spans="1:7" ht="25.5" customHeight="1" thickTop="1" thickBot="1" x14ac:dyDescent="0.25">
      <c r="A13728" s="20" t="str">
        <f t="shared" si="648"/>
        <v>6522IKEWA</v>
      </c>
      <c r="B13728" s="20">
        <v>6522</v>
      </c>
      <c r="C13728" s="20" t="s">
        <v>13201</v>
      </c>
      <c r="D13728" s="21" t="s">
        <v>12112</v>
      </c>
      <c r="E13728" s="22">
        <v>798.72199976351999</v>
      </c>
      <c r="F13728" s="22">
        <f t="shared" si="649"/>
        <v>878.59419973987201</v>
      </c>
      <c r="G13728" s="22">
        <f t="shared" si="650"/>
        <v>1038.3385996925761</v>
      </c>
    </row>
    <row r="13729" spans="1:7" ht="25.5" customHeight="1" thickTop="1" thickBot="1" x14ac:dyDescent="0.25">
      <c r="A13729" s="20" t="str">
        <f t="shared" si="648"/>
        <v>6522LOCKIER</v>
      </c>
      <c r="B13729" s="37">
        <v>6522</v>
      </c>
      <c r="C13729" s="37" t="s">
        <v>13202</v>
      </c>
      <c r="D13729" s="38" t="s">
        <v>12112</v>
      </c>
      <c r="E13729" s="39">
        <v>798.72199976351999</v>
      </c>
      <c r="F13729" s="39">
        <f t="shared" si="649"/>
        <v>878.59419973987201</v>
      </c>
      <c r="G13729" s="39">
        <f t="shared" si="650"/>
        <v>1038.3385996925761</v>
      </c>
    </row>
    <row r="13730" spans="1:7" ht="25.5" customHeight="1" thickTop="1" thickBot="1" x14ac:dyDescent="0.25">
      <c r="A13730" s="20" t="str">
        <f t="shared" si="648"/>
        <v>6522MINGENEW</v>
      </c>
      <c r="B13730" s="20">
        <v>6522</v>
      </c>
      <c r="C13730" s="20" t="s">
        <v>13203</v>
      </c>
      <c r="D13730" s="21" t="s">
        <v>12112</v>
      </c>
      <c r="E13730" s="22">
        <v>798.72199976351999</v>
      </c>
      <c r="F13730" s="22">
        <f t="shared" si="649"/>
        <v>878.59419973987201</v>
      </c>
      <c r="G13730" s="22">
        <f t="shared" si="650"/>
        <v>1038.3385996925761</v>
      </c>
    </row>
    <row r="13731" spans="1:7" ht="25.5" customHeight="1" thickTop="1" thickBot="1" x14ac:dyDescent="0.25">
      <c r="A13731" s="20" t="str">
        <f t="shared" si="648"/>
        <v>6522MOORIARY</v>
      </c>
      <c r="B13731" s="37">
        <v>6522</v>
      </c>
      <c r="C13731" s="37" t="s">
        <v>13204</v>
      </c>
      <c r="D13731" s="38" t="s">
        <v>12112</v>
      </c>
      <c r="E13731" s="39">
        <v>798.72199976351999</v>
      </c>
      <c r="F13731" s="39">
        <f t="shared" si="649"/>
        <v>878.59419973987201</v>
      </c>
      <c r="G13731" s="39">
        <f t="shared" si="650"/>
        <v>1038.3385996925761</v>
      </c>
    </row>
    <row r="13732" spans="1:7" ht="25.5" customHeight="1" thickTop="1" thickBot="1" x14ac:dyDescent="0.25">
      <c r="A13732" s="20" t="str">
        <f t="shared" si="648"/>
        <v>6522MOUNT BUDD</v>
      </c>
      <c r="B13732" s="20">
        <v>6522</v>
      </c>
      <c r="C13732" s="20" t="s">
        <v>13205</v>
      </c>
      <c r="D13732" s="21" t="s">
        <v>12112</v>
      </c>
      <c r="E13732" s="22">
        <v>798.72199976351999</v>
      </c>
      <c r="F13732" s="22">
        <f t="shared" si="649"/>
        <v>878.59419973987201</v>
      </c>
      <c r="G13732" s="22">
        <f t="shared" si="650"/>
        <v>1038.3385996925761</v>
      </c>
    </row>
    <row r="13733" spans="1:7" ht="25.5" customHeight="1" thickTop="1" thickBot="1" x14ac:dyDescent="0.25">
      <c r="A13733" s="20" t="str">
        <f t="shared" si="648"/>
        <v>6522NANGETTY</v>
      </c>
      <c r="B13733" s="37">
        <v>6522</v>
      </c>
      <c r="C13733" s="37" t="s">
        <v>13206</v>
      </c>
      <c r="D13733" s="38" t="s">
        <v>12112</v>
      </c>
      <c r="E13733" s="39">
        <v>798.72199976351999</v>
      </c>
      <c r="F13733" s="39">
        <f t="shared" si="649"/>
        <v>878.59419973987201</v>
      </c>
      <c r="G13733" s="39">
        <f t="shared" si="650"/>
        <v>1038.3385996925761</v>
      </c>
    </row>
    <row r="13734" spans="1:7" ht="25.5" customHeight="1" thickTop="1" thickBot="1" x14ac:dyDescent="0.25">
      <c r="A13734" s="20" t="str">
        <f t="shared" si="648"/>
        <v>6522YANDANOOKA</v>
      </c>
      <c r="B13734" s="20">
        <v>6522</v>
      </c>
      <c r="C13734" s="20" t="s">
        <v>13207</v>
      </c>
      <c r="D13734" s="21" t="s">
        <v>12112</v>
      </c>
      <c r="E13734" s="22">
        <v>798.72199976351999</v>
      </c>
      <c r="F13734" s="22">
        <f t="shared" si="649"/>
        <v>878.59419973987201</v>
      </c>
      <c r="G13734" s="22">
        <f t="shared" si="650"/>
        <v>1038.3385996925761</v>
      </c>
    </row>
    <row r="13735" spans="1:7" ht="25.5" customHeight="1" thickTop="1" thickBot="1" x14ac:dyDescent="0.25">
      <c r="A13735" s="20" t="str">
        <f t="shared" si="648"/>
        <v>6522YARRAGADEE</v>
      </c>
      <c r="B13735" s="37">
        <v>6522</v>
      </c>
      <c r="C13735" s="37" t="s">
        <v>13208</v>
      </c>
      <c r="D13735" s="38" t="s">
        <v>12112</v>
      </c>
      <c r="E13735" s="39">
        <v>798.72199976351999</v>
      </c>
      <c r="F13735" s="39">
        <f t="shared" si="649"/>
        <v>878.59419973987201</v>
      </c>
      <c r="G13735" s="39">
        <f t="shared" si="650"/>
        <v>1038.3385996925761</v>
      </c>
    </row>
    <row r="13736" spans="1:7" ht="25.5" customHeight="1" thickTop="1" thickBot="1" x14ac:dyDescent="0.25">
      <c r="A13736" s="20" t="str">
        <f t="shared" si="648"/>
        <v>6525ALLANOOKA</v>
      </c>
      <c r="B13736" s="20">
        <v>6525</v>
      </c>
      <c r="C13736" s="20" t="s">
        <v>13209</v>
      </c>
      <c r="D13736" s="21" t="s">
        <v>12112</v>
      </c>
      <c r="E13736" s="22">
        <v>873.73199979432002</v>
      </c>
      <c r="F13736" s="22">
        <f t="shared" si="649"/>
        <v>961.10519977375213</v>
      </c>
      <c r="G13736" s="22">
        <f t="shared" si="650"/>
        <v>1135.851599732616</v>
      </c>
    </row>
    <row r="13737" spans="1:7" ht="25.5" customHeight="1" thickTop="1" thickBot="1" x14ac:dyDescent="0.25">
      <c r="A13737" s="20" t="str">
        <f t="shared" si="648"/>
        <v>6525ARROWSMITH</v>
      </c>
      <c r="B13737" s="37">
        <v>6525</v>
      </c>
      <c r="C13737" s="37" t="s">
        <v>13210</v>
      </c>
      <c r="D13737" s="38" t="s">
        <v>12112</v>
      </c>
      <c r="E13737" s="39">
        <v>873.73199979432002</v>
      </c>
      <c r="F13737" s="39">
        <f t="shared" si="649"/>
        <v>961.10519977375213</v>
      </c>
      <c r="G13737" s="39">
        <f t="shared" si="650"/>
        <v>1135.851599732616</v>
      </c>
    </row>
    <row r="13738" spans="1:7" ht="25.5" customHeight="1" thickTop="1" thickBot="1" x14ac:dyDescent="0.25">
      <c r="A13738" s="20" t="str">
        <f t="shared" si="648"/>
        <v>6525BONNIEFIELD</v>
      </c>
      <c r="B13738" s="20">
        <v>6525</v>
      </c>
      <c r="C13738" s="20" t="s">
        <v>13211</v>
      </c>
      <c r="D13738" s="21" t="s">
        <v>12112</v>
      </c>
      <c r="E13738" s="22">
        <v>873.73199979432002</v>
      </c>
      <c r="F13738" s="22">
        <f t="shared" si="649"/>
        <v>961.10519977375213</v>
      </c>
      <c r="G13738" s="22">
        <f t="shared" si="650"/>
        <v>1135.851599732616</v>
      </c>
    </row>
    <row r="13739" spans="1:7" ht="25.5" customHeight="1" thickTop="1" thickBot="1" x14ac:dyDescent="0.25">
      <c r="A13739" s="20" t="str">
        <f t="shared" si="648"/>
        <v>6525BOOKARA</v>
      </c>
      <c r="B13739" s="37">
        <v>6525</v>
      </c>
      <c r="C13739" s="37" t="s">
        <v>13212</v>
      </c>
      <c r="D13739" s="38" t="s">
        <v>12112</v>
      </c>
      <c r="E13739" s="39">
        <v>873.73199979432002</v>
      </c>
      <c r="F13739" s="39">
        <f t="shared" si="649"/>
        <v>961.10519977375213</v>
      </c>
      <c r="G13739" s="39">
        <f t="shared" si="650"/>
        <v>1135.851599732616</v>
      </c>
    </row>
    <row r="13740" spans="1:7" ht="25.5" customHeight="1" thickTop="1" thickBot="1" x14ac:dyDescent="0.25">
      <c r="A13740" s="20" t="str">
        <f t="shared" si="648"/>
        <v>6525DONGARA</v>
      </c>
      <c r="B13740" s="20">
        <v>6525</v>
      </c>
      <c r="C13740" s="20" t="s">
        <v>13213</v>
      </c>
      <c r="D13740" s="21" t="s">
        <v>12112</v>
      </c>
      <c r="E13740" s="22">
        <v>873.73199979432002</v>
      </c>
      <c r="F13740" s="22">
        <f t="shared" si="649"/>
        <v>961.10519977375213</v>
      </c>
      <c r="G13740" s="22">
        <f t="shared" si="650"/>
        <v>1135.851599732616</v>
      </c>
    </row>
    <row r="13741" spans="1:7" ht="25.5" customHeight="1" thickTop="1" thickBot="1" x14ac:dyDescent="0.25">
      <c r="A13741" s="20" t="str">
        <f t="shared" si="648"/>
        <v>6525IRWIN</v>
      </c>
      <c r="B13741" s="37">
        <v>6525</v>
      </c>
      <c r="C13741" s="37" t="s">
        <v>13214</v>
      </c>
      <c r="D13741" s="38" t="s">
        <v>12112</v>
      </c>
      <c r="E13741" s="39">
        <v>873.73199979432002</v>
      </c>
      <c r="F13741" s="39">
        <f t="shared" si="649"/>
        <v>961.10519977375213</v>
      </c>
      <c r="G13741" s="39">
        <f t="shared" si="650"/>
        <v>1135.851599732616</v>
      </c>
    </row>
    <row r="13742" spans="1:7" ht="25.5" customHeight="1" thickTop="1" thickBot="1" x14ac:dyDescent="0.25">
      <c r="A13742" s="20" t="str">
        <f t="shared" si="648"/>
        <v>6525MILO</v>
      </c>
      <c r="B13742" s="20">
        <v>6525</v>
      </c>
      <c r="C13742" s="20" t="s">
        <v>13215</v>
      </c>
      <c r="D13742" s="21" t="s">
        <v>12112</v>
      </c>
      <c r="E13742" s="22">
        <v>873.73199979432002</v>
      </c>
      <c r="F13742" s="22">
        <f t="shared" si="649"/>
        <v>961.10519977375213</v>
      </c>
      <c r="G13742" s="22">
        <f t="shared" si="650"/>
        <v>1135.851599732616</v>
      </c>
    </row>
    <row r="13743" spans="1:7" ht="25.5" customHeight="1" thickTop="1" thickBot="1" x14ac:dyDescent="0.25">
      <c r="A13743" s="20" t="str">
        <f t="shared" si="648"/>
        <v>6525MOUNT ADAMS</v>
      </c>
      <c r="B13743" s="37">
        <v>6525</v>
      </c>
      <c r="C13743" s="37" t="s">
        <v>13216</v>
      </c>
      <c r="D13743" s="38" t="s">
        <v>12112</v>
      </c>
      <c r="E13743" s="39">
        <v>873.73199979432002</v>
      </c>
      <c r="F13743" s="39">
        <f t="shared" si="649"/>
        <v>961.10519977375213</v>
      </c>
      <c r="G13743" s="39">
        <f t="shared" si="650"/>
        <v>1135.851599732616</v>
      </c>
    </row>
    <row r="13744" spans="1:7" ht="25.5" customHeight="1" thickTop="1" thickBot="1" x14ac:dyDescent="0.25">
      <c r="A13744" s="20" t="str">
        <f t="shared" si="648"/>
        <v>6525MOUNT HORNER</v>
      </c>
      <c r="B13744" s="20">
        <v>6525</v>
      </c>
      <c r="C13744" s="20" t="s">
        <v>13217</v>
      </c>
      <c r="D13744" s="21" t="s">
        <v>12112</v>
      </c>
      <c r="E13744" s="22">
        <v>873.73199979432002</v>
      </c>
      <c r="F13744" s="22">
        <f t="shared" si="649"/>
        <v>961.10519977375213</v>
      </c>
      <c r="G13744" s="22">
        <f t="shared" si="650"/>
        <v>1135.851599732616</v>
      </c>
    </row>
    <row r="13745" spans="1:7" ht="25.5" customHeight="1" thickTop="1" thickBot="1" x14ac:dyDescent="0.25">
      <c r="A13745" s="20" t="str">
        <f t="shared" si="648"/>
        <v>6525PORT DENISON</v>
      </c>
      <c r="B13745" s="37">
        <v>6525</v>
      </c>
      <c r="C13745" s="37" t="s">
        <v>13218</v>
      </c>
      <c r="D13745" s="38" t="s">
        <v>12112</v>
      </c>
      <c r="E13745" s="39">
        <v>873.73199979432002</v>
      </c>
      <c r="F13745" s="39">
        <f t="shared" si="649"/>
        <v>961.10519977375213</v>
      </c>
      <c r="G13745" s="39">
        <f t="shared" si="650"/>
        <v>1135.851599732616</v>
      </c>
    </row>
    <row r="13746" spans="1:7" ht="25.5" customHeight="1" thickTop="1" thickBot="1" x14ac:dyDescent="0.25">
      <c r="A13746" s="20" t="str">
        <f t="shared" si="648"/>
        <v>6525SPRINGFIELD</v>
      </c>
      <c r="B13746" s="20">
        <v>6525</v>
      </c>
      <c r="C13746" s="20" t="s">
        <v>1335</v>
      </c>
      <c r="D13746" s="21" t="s">
        <v>12112</v>
      </c>
      <c r="E13746" s="22">
        <v>873.73199979432002</v>
      </c>
      <c r="F13746" s="22">
        <f t="shared" si="649"/>
        <v>961.10519977375213</v>
      </c>
      <c r="G13746" s="22">
        <f t="shared" si="650"/>
        <v>1135.851599732616</v>
      </c>
    </row>
    <row r="13747" spans="1:7" ht="25.5" customHeight="1" thickTop="1" thickBot="1" x14ac:dyDescent="0.25">
      <c r="A13747" s="20" t="str">
        <f t="shared" si="648"/>
        <v>6525YARDARINO</v>
      </c>
      <c r="B13747" s="37">
        <v>6525</v>
      </c>
      <c r="C13747" s="37" t="s">
        <v>13219</v>
      </c>
      <c r="D13747" s="38" t="s">
        <v>12112</v>
      </c>
      <c r="E13747" s="39">
        <v>873.73199979432002</v>
      </c>
      <c r="F13747" s="39">
        <f t="shared" si="649"/>
        <v>961.10519977375213</v>
      </c>
      <c r="G13747" s="39">
        <f t="shared" si="650"/>
        <v>1135.851599732616</v>
      </c>
    </row>
    <row r="13748" spans="1:7" ht="25.5" customHeight="1" thickTop="1" thickBot="1" x14ac:dyDescent="0.25">
      <c r="A13748" s="20" t="str">
        <f t="shared" si="648"/>
        <v>6528MOUNT HILL</v>
      </c>
      <c r="B13748" s="20">
        <v>6528</v>
      </c>
      <c r="C13748" s="20" t="s">
        <v>13220</v>
      </c>
      <c r="D13748" s="21" t="s">
        <v>12112</v>
      </c>
      <c r="E13748" s="22">
        <v>926.27399970011993</v>
      </c>
      <c r="F13748" s="22">
        <f t="shared" si="649"/>
        <v>1018.901399670132</v>
      </c>
      <c r="G13748" s="22">
        <f t="shared" si="650"/>
        <v>1204.1561996101559</v>
      </c>
    </row>
    <row r="13749" spans="1:7" ht="25.5" customHeight="1" thickTop="1" thickBot="1" x14ac:dyDescent="0.25">
      <c r="A13749" s="20" t="str">
        <f t="shared" si="648"/>
        <v>6528SOUTH GREENOUGH</v>
      </c>
      <c r="B13749" s="37">
        <v>6528</v>
      </c>
      <c r="C13749" s="37" t="s">
        <v>13221</v>
      </c>
      <c r="D13749" s="38" t="s">
        <v>12112</v>
      </c>
      <c r="E13749" s="39">
        <v>926.27399970011993</v>
      </c>
      <c r="F13749" s="39">
        <f t="shared" si="649"/>
        <v>1018.901399670132</v>
      </c>
      <c r="G13749" s="39">
        <f t="shared" si="650"/>
        <v>1204.1561996101559</v>
      </c>
    </row>
    <row r="13750" spans="1:7" ht="25.5" customHeight="1" thickTop="1" thickBot="1" x14ac:dyDescent="0.25">
      <c r="A13750" s="20" t="str">
        <f t="shared" si="648"/>
        <v>6528WALKAWAY</v>
      </c>
      <c r="B13750" s="20">
        <v>6528</v>
      </c>
      <c r="C13750" s="20" t="s">
        <v>13222</v>
      </c>
      <c r="D13750" s="21" t="s">
        <v>12112</v>
      </c>
      <c r="E13750" s="22">
        <v>926.27399970011993</v>
      </c>
      <c r="F13750" s="22">
        <f t="shared" si="649"/>
        <v>1018.901399670132</v>
      </c>
      <c r="G13750" s="22">
        <f t="shared" si="650"/>
        <v>1204.1561996101559</v>
      </c>
    </row>
    <row r="13751" spans="1:7" ht="25.5" customHeight="1" thickTop="1" thickBot="1" x14ac:dyDescent="0.25">
      <c r="A13751" s="20" t="str">
        <f t="shared" si="648"/>
        <v>6530BEACHLANDS</v>
      </c>
      <c r="B13751" s="37">
        <v>6530</v>
      </c>
      <c r="C13751" s="37" t="s">
        <v>13223</v>
      </c>
      <c r="D13751" s="38" t="s">
        <v>12112</v>
      </c>
      <c r="E13751" s="39">
        <v>779.41200000263996</v>
      </c>
      <c r="F13751" s="39">
        <f t="shared" si="649"/>
        <v>857.35320000290403</v>
      </c>
      <c r="G13751" s="39">
        <f t="shared" si="650"/>
        <v>1013.235600003432</v>
      </c>
    </row>
    <row r="13752" spans="1:7" ht="25.5" customHeight="1" thickTop="1" thickBot="1" x14ac:dyDescent="0.25">
      <c r="A13752" s="20" t="str">
        <f t="shared" si="648"/>
        <v>6530BERESFORD</v>
      </c>
      <c r="B13752" s="20">
        <v>6530</v>
      </c>
      <c r="C13752" s="20" t="s">
        <v>13224</v>
      </c>
      <c r="D13752" s="21" t="s">
        <v>12112</v>
      </c>
      <c r="E13752" s="22">
        <v>779.41200000263996</v>
      </c>
      <c r="F13752" s="22">
        <f t="shared" si="649"/>
        <v>857.35320000290403</v>
      </c>
      <c r="G13752" s="22">
        <f t="shared" si="650"/>
        <v>1013.235600003432</v>
      </c>
    </row>
    <row r="13753" spans="1:7" ht="25.5" customHeight="1" thickTop="1" thickBot="1" x14ac:dyDescent="0.25">
      <c r="A13753" s="20" t="str">
        <f t="shared" si="648"/>
        <v>6530BLUFF POINT</v>
      </c>
      <c r="B13753" s="37">
        <v>6530</v>
      </c>
      <c r="C13753" s="37" t="s">
        <v>13225</v>
      </c>
      <c r="D13753" s="38" t="s">
        <v>12112</v>
      </c>
      <c r="E13753" s="39">
        <v>779.41200000263996</v>
      </c>
      <c r="F13753" s="39">
        <f t="shared" si="649"/>
        <v>857.35320000290403</v>
      </c>
      <c r="G13753" s="39">
        <f t="shared" si="650"/>
        <v>1013.235600003432</v>
      </c>
    </row>
    <row r="13754" spans="1:7" ht="25.5" customHeight="1" thickTop="1" thickBot="1" x14ac:dyDescent="0.25">
      <c r="A13754" s="20" t="str">
        <f t="shared" si="648"/>
        <v>6530GERALDTON</v>
      </c>
      <c r="B13754" s="20">
        <v>6530</v>
      </c>
      <c r="C13754" s="20" t="s">
        <v>13226</v>
      </c>
      <c r="D13754" s="21" t="s">
        <v>12112</v>
      </c>
      <c r="E13754" s="22">
        <v>779.41200000263996</v>
      </c>
      <c r="F13754" s="22">
        <f t="shared" si="649"/>
        <v>857.35320000290403</v>
      </c>
      <c r="G13754" s="22">
        <f t="shared" si="650"/>
        <v>1013.235600003432</v>
      </c>
    </row>
    <row r="13755" spans="1:7" ht="25.5" customHeight="1" thickTop="1" thickBot="1" x14ac:dyDescent="0.25">
      <c r="A13755" s="20" t="str">
        <f t="shared" si="648"/>
        <v>6530KARLOO</v>
      </c>
      <c r="B13755" s="37">
        <v>6530</v>
      </c>
      <c r="C13755" s="37" t="s">
        <v>13227</v>
      </c>
      <c r="D13755" s="38" t="s">
        <v>12112</v>
      </c>
      <c r="E13755" s="39">
        <v>779.41200000263996</v>
      </c>
      <c r="F13755" s="39">
        <f t="shared" si="649"/>
        <v>857.35320000290403</v>
      </c>
      <c r="G13755" s="39">
        <f t="shared" si="650"/>
        <v>1013.235600003432</v>
      </c>
    </row>
    <row r="13756" spans="1:7" ht="25.5" customHeight="1" thickTop="1" thickBot="1" x14ac:dyDescent="0.25">
      <c r="A13756" s="20" t="str">
        <f t="shared" si="648"/>
        <v>6530MAHOMETS FLATS</v>
      </c>
      <c r="B13756" s="20">
        <v>6530</v>
      </c>
      <c r="C13756" s="20" t="s">
        <v>13228</v>
      </c>
      <c r="D13756" s="21" t="s">
        <v>12112</v>
      </c>
      <c r="E13756" s="22">
        <v>779.41200000263996</v>
      </c>
      <c r="F13756" s="22">
        <f t="shared" si="649"/>
        <v>857.35320000290403</v>
      </c>
      <c r="G13756" s="22">
        <f t="shared" si="650"/>
        <v>1013.235600003432</v>
      </c>
    </row>
    <row r="13757" spans="1:7" ht="25.5" customHeight="1" thickTop="1" thickBot="1" x14ac:dyDescent="0.25">
      <c r="A13757" s="20" t="str">
        <f t="shared" si="648"/>
        <v>6530MERU</v>
      </c>
      <c r="B13757" s="37">
        <v>6530</v>
      </c>
      <c r="C13757" s="37" t="s">
        <v>13229</v>
      </c>
      <c r="D13757" s="38" t="s">
        <v>12112</v>
      </c>
      <c r="E13757" s="39">
        <v>779.41200000263996</v>
      </c>
      <c r="F13757" s="39">
        <f t="shared" si="649"/>
        <v>857.35320000290403</v>
      </c>
      <c r="G13757" s="39">
        <f t="shared" si="650"/>
        <v>1013.235600003432</v>
      </c>
    </row>
    <row r="13758" spans="1:7" ht="25.5" customHeight="1" thickTop="1" thickBot="1" x14ac:dyDescent="0.25">
      <c r="A13758" s="20" t="str">
        <f t="shared" si="648"/>
        <v>6530MORESBY</v>
      </c>
      <c r="B13758" s="20">
        <v>6530</v>
      </c>
      <c r="C13758" s="20" t="s">
        <v>10472</v>
      </c>
      <c r="D13758" s="21" t="s">
        <v>12112</v>
      </c>
      <c r="E13758" s="22">
        <v>779.41200000263996</v>
      </c>
      <c r="F13758" s="22">
        <f t="shared" si="649"/>
        <v>857.35320000290403</v>
      </c>
      <c r="G13758" s="22">
        <f t="shared" si="650"/>
        <v>1013.235600003432</v>
      </c>
    </row>
    <row r="13759" spans="1:7" ht="25.5" customHeight="1" thickTop="1" thickBot="1" x14ac:dyDescent="0.25">
      <c r="A13759" s="20" t="str">
        <f t="shared" si="648"/>
        <v>6530MOUNT TARCOOLA</v>
      </c>
      <c r="B13759" s="37">
        <v>6530</v>
      </c>
      <c r="C13759" s="37" t="s">
        <v>13230</v>
      </c>
      <c r="D13759" s="38" t="s">
        <v>12112</v>
      </c>
      <c r="E13759" s="39">
        <v>779.41200000263996</v>
      </c>
      <c r="F13759" s="39">
        <f t="shared" si="649"/>
        <v>857.35320000290403</v>
      </c>
      <c r="G13759" s="39">
        <f t="shared" si="650"/>
        <v>1013.235600003432</v>
      </c>
    </row>
    <row r="13760" spans="1:7" ht="25.5" customHeight="1" thickTop="1" thickBot="1" x14ac:dyDescent="0.25">
      <c r="A13760" s="20" t="str">
        <f t="shared" si="648"/>
        <v>6530RANGEWAY</v>
      </c>
      <c r="B13760" s="20">
        <v>6530</v>
      </c>
      <c r="C13760" s="20" t="s">
        <v>13231</v>
      </c>
      <c r="D13760" s="21" t="s">
        <v>12112</v>
      </c>
      <c r="E13760" s="22">
        <v>779.41200000263996</v>
      </c>
      <c r="F13760" s="22">
        <f t="shared" si="649"/>
        <v>857.35320000290403</v>
      </c>
      <c r="G13760" s="22">
        <f t="shared" si="650"/>
        <v>1013.235600003432</v>
      </c>
    </row>
    <row r="13761" spans="1:7" ht="25.5" customHeight="1" thickTop="1" thickBot="1" x14ac:dyDescent="0.25">
      <c r="A13761" s="20" t="str">
        <f t="shared" si="648"/>
        <v>6530SPALDING</v>
      </c>
      <c r="B13761" s="37">
        <v>6530</v>
      </c>
      <c r="C13761" s="37" t="s">
        <v>11681</v>
      </c>
      <c r="D13761" s="38" t="s">
        <v>12112</v>
      </c>
      <c r="E13761" s="39">
        <v>779.41200000263996</v>
      </c>
      <c r="F13761" s="39">
        <f t="shared" si="649"/>
        <v>857.35320000290403</v>
      </c>
      <c r="G13761" s="39">
        <f t="shared" si="650"/>
        <v>1013.235600003432</v>
      </c>
    </row>
    <row r="13762" spans="1:7" ht="25.5" customHeight="1" thickTop="1" thickBot="1" x14ac:dyDescent="0.25">
      <c r="A13762" s="20" t="str">
        <f t="shared" si="648"/>
        <v>6530STRATHALBYN</v>
      </c>
      <c r="B13762" s="20">
        <v>6530</v>
      </c>
      <c r="C13762" s="20" t="s">
        <v>11211</v>
      </c>
      <c r="D13762" s="21" t="s">
        <v>12112</v>
      </c>
      <c r="E13762" s="22">
        <v>779.41200000263996</v>
      </c>
      <c r="F13762" s="22">
        <f t="shared" si="649"/>
        <v>857.35320000290403</v>
      </c>
      <c r="G13762" s="22">
        <f t="shared" si="650"/>
        <v>1013.235600003432</v>
      </c>
    </row>
    <row r="13763" spans="1:7" ht="25.5" customHeight="1" thickTop="1" thickBot="1" x14ac:dyDescent="0.25">
      <c r="A13763" s="20" t="str">
        <f t="shared" si="648"/>
        <v>6530SUNSET BEACH</v>
      </c>
      <c r="B13763" s="37">
        <v>6530</v>
      </c>
      <c r="C13763" s="37" t="s">
        <v>13232</v>
      </c>
      <c r="D13763" s="38" t="s">
        <v>12112</v>
      </c>
      <c r="E13763" s="39">
        <v>779.41200000263996</v>
      </c>
      <c r="F13763" s="39">
        <f t="shared" si="649"/>
        <v>857.35320000290403</v>
      </c>
      <c r="G13763" s="39">
        <f t="shared" si="650"/>
        <v>1013.235600003432</v>
      </c>
    </row>
    <row r="13764" spans="1:7" ht="25.5" customHeight="1" thickTop="1" thickBot="1" x14ac:dyDescent="0.25">
      <c r="A13764" s="20" t="str">
        <f t="shared" si="648"/>
        <v>6530TARCOOLA BEACH</v>
      </c>
      <c r="B13764" s="20">
        <v>6530</v>
      </c>
      <c r="C13764" s="20" t="s">
        <v>13233</v>
      </c>
      <c r="D13764" s="21" t="s">
        <v>12112</v>
      </c>
      <c r="E13764" s="22">
        <v>779.41200000263996</v>
      </c>
      <c r="F13764" s="22">
        <f t="shared" si="649"/>
        <v>857.35320000290403</v>
      </c>
      <c r="G13764" s="22">
        <f t="shared" si="650"/>
        <v>1013.235600003432</v>
      </c>
    </row>
    <row r="13765" spans="1:7" ht="25.5" customHeight="1" thickTop="1" thickBot="1" x14ac:dyDescent="0.25">
      <c r="A13765" s="20" t="str">
        <f t="shared" ref="A13765:A13828" si="651">CONCATENATE(B13765,C13765)</f>
        <v>6530UTAKARRA</v>
      </c>
      <c r="B13765" s="37">
        <v>6530</v>
      </c>
      <c r="C13765" s="37" t="s">
        <v>13234</v>
      </c>
      <c r="D13765" s="38" t="s">
        <v>12112</v>
      </c>
      <c r="E13765" s="39">
        <v>779.41200000263996</v>
      </c>
      <c r="F13765" s="39">
        <f t="shared" ref="F13765:F13828" si="652">1.1*E13765</f>
        <v>857.35320000290403</v>
      </c>
      <c r="G13765" s="39">
        <f t="shared" ref="G13765:G13828" si="653">1.3*E13765</f>
        <v>1013.235600003432</v>
      </c>
    </row>
    <row r="13766" spans="1:7" ht="25.5" customHeight="1" thickTop="1" thickBot="1" x14ac:dyDescent="0.25">
      <c r="A13766" s="20" t="str">
        <f t="shared" si="651"/>
        <v>6530WAGGRAKINE</v>
      </c>
      <c r="B13766" s="20">
        <v>6530</v>
      </c>
      <c r="C13766" s="20" t="s">
        <v>13235</v>
      </c>
      <c r="D13766" s="21" t="s">
        <v>12112</v>
      </c>
      <c r="E13766" s="22">
        <v>779.41200000263996</v>
      </c>
      <c r="F13766" s="22">
        <f t="shared" si="652"/>
        <v>857.35320000290403</v>
      </c>
      <c r="G13766" s="22">
        <f t="shared" si="653"/>
        <v>1013.235600003432</v>
      </c>
    </row>
    <row r="13767" spans="1:7" ht="25.5" customHeight="1" thickTop="1" thickBot="1" x14ac:dyDescent="0.25">
      <c r="A13767" s="20" t="str">
        <f t="shared" si="651"/>
        <v>6530WANDINA</v>
      </c>
      <c r="B13767" s="37">
        <v>6530</v>
      </c>
      <c r="C13767" s="37" t="s">
        <v>13236</v>
      </c>
      <c r="D13767" s="38" t="s">
        <v>12112</v>
      </c>
      <c r="E13767" s="39">
        <v>779.41200000263996</v>
      </c>
      <c r="F13767" s="39">
        <f t="shared" si="652"/>
        <v>857.35320000290403</v>
      </c>
      <c r="G13767" s="39">
        <f t="shared" si="653"/>
        <v>1013.235600003432</v>
      </c>
    </row>
    <row r="13768" spans="1:7" ht="25.5" customHeight="1" thickTop="1" thickBot="1" x14ac:dyDescent="0.25">
      <c r="A13768" s="20" t="str">
        <f t="shared" si="651"/>
        <v>6530WEBBERTON</v>
      </c>
      <c r="B13768" s="20">
        <v>6530</v>
      </c>
      <c r="C13768" s="20" t="s">
        <v>13237</v>
      </c>
      <c r="D13768" s="21" t="s">
        <v>12112</v>
      </c>
      <c r="E13768" s="22">
        <v>779.41200000263996</v>
      </c>
      <c r="F13768" s="22">
        <f t="shared" si="652"/>
        <v>857.35320000290403</v>
      </c>
      <c r="G13768" s="22">
        <f t="shared" si="653"/>
        <v>1013.235600003432</v>
      </c>
    </row>
    <row r="13769" spans="1:7" ht="25.5" customHeight="1" thickTop="1" thickBot="1" x14ac:dyDescent="0.25">
      <c r="A13769" s="20" t="str">
        <f t="shared" si="651"/>
        <v>6530WEST END</v>
      </c>
      <c r="B13769" s="37">
        <v>6530</v>
      </c>
      <c r="C13769" s="37" t="s">
        <v>7989</v>
      </c>
      <c r="D13769" s="38" t="s">
        <v>12112</v>
      </c>
      <c r="E13769" s="39">
        <v>779.41200000263996</v>
      </c>
      <c r="F13769" s="39">
        <f t="shared" si="652"/>
        <v>857.35320000290403</v>
      </c>
      <c r="G13769" s="39">
        <f t="shared" si="653"/>
        <v>1013.235600003432</v>
      </c>
    </row>
    <row r="13770" spans="1:7" ht="25.5" customHeight="1" thickTop="1" thickBot="1" x14ac:dyDescent="0.25">
      <c r="A13770" s="20" t="str">
        <f t="shared" si="651"/>
        <v>6530WONTHELLA</v>
      </c>
      <c r="B13770" s="20">
        <v>6530</v>
      </c>
      <c r="C13770" s="20" t="s">
        <v>13238</v>
      </c>
      <c r="D13770" s="21" t="s">
        <v>12112</v>
      </c>
      <c r="E13770" s="22">
        <v>779.41200000263996</v>
      </c>
      <c r="F13770" s="22">
        <f t="shared" si="652"/>
        <v>857.35320000290403</v>
      </c>
      <c r="G13770" s="22">
        <f t="shared" si="653"/>
        <v>1013.235600003432</v>
      </c>
    </row>
    <row r="13771" spans="1:7" ht="25.5" customHeight="1" thickTop="1" thickBot="1" x14ac:dyDescent="0.25">
      <c r="A13771" s="20" t="str">
        <f t="shared" si="651"/>
        <v>6530WOORREE</v>
      </c>
      <c r="B13771" s="37">
        <v>6530</v>
      </c>
      <c r="C13771" s="37" t="s">
        <v>13239</v>
      </c>
      <c r="D13771" s="38" t="s">
        <v>12112</v>
      </c>
      <c r="E13771" s="39">
        <v>779.41200000263996</v>
      </c>
      <c r="F13771" s="39">
        <f t="shared" si="652"/>
        <v>857.35320000290403</v>
      </c>
      <c r="G13771" s="39">
        <f t="shared" si="653"/>
        <v>1013.235600003432</v>
      </c>
    </row>
    <row r="13772" spans="1:7" ht="25.5" customHeight="1" thickTop="1" thickBot="1" x14ac:dyDescent="0.25">
      <c r="A13772" s="20" t="str">
        <f t="shared" si="651"/>
        <v>6532AJANA</v>
      </c>
      <c r="B13772" s="20">
        <v>6532</v>
      </c>
      <c r="C13772" s="20" t="s">
        <v>13240</v>
      </c>
      <c r="D13772" s="21" t="s">
        <v>12112</v>
      </c>
      <c r="E13772" s="22">
        <v>884.96399962068006</v>
      </c>
      <c r="F13772" s="22">
        <f t="shared" si="652"/>
        <v>973.4603995827481</v>
      </c>
      <c r="G13772" s="22">
        <f t="shared" si="653"/>
        <v>1150.4531995068842</v>
      </c>
    </row>
    <row r="13773" spans="1:7" ht="25.5" customHeight="1" thickTop="1" thickBot="1" x14ac:dyDescent="0.25">
      <c r="A13773" s="20" t="str">
        <f t="shared" si="651"/>
        <v>6532BINNU</v>
      </c>
      <c r="B13773" s="37">
        <v>6532</v>
      </c>
      <c r="C13773" s="37" t="s">
        <v>13241</v>
      </c>
      <c r="D13773" s="38" t="s">
        <v>12112</v>
      </c>
      <c r="E13773" s="39">
        <v>884.96399962068006</v>
      </c>
      <c r="F13773" s="39">
        <f t="shared" si="652"/>
        <v>973.4603995827481</v>
      </c>
      <c r="G13773" s="39">
        <f t="shared" si="653"/>
        <v>1150.4531995068842</v>
      </c>
    </row>
    <row r="13774" spans="1:7" ht="25.5" customHeight="1" thickTop="1" thickBot="1" x14ac:dyDescent="0.25">
      <c r="A13774" s="20" t="str">
        <f t="shared" si="651"/>
        <v>6532BOOTENAL</v>
      </c>
      <c r="B13774" s="20">
        <v>6532</v>
      </c>
      <c r="C13774" s="20" t="s">
        <v>13242</v>
      </c>
      <c r="D13774" s="21" t="s">
        <v>12112</v>
      </c>
      <c r="E13774" s="22">
        <v>884.96399962068006</v>
      </c>
      <c r="F13774" s="22">
        <f t="shared" si="652"/>
        <v>973.4603995827481</v>
      </c>
      <c r="G13774" s="22">
        <f t="shared" si="653"/>
        <v>1150.4531995068842</v>
      </c>
    </row>
    <row r="13775" spans="1:7" ht="25.5" customHeight="1" thickTop="1" thickBot="1" x14ac:dyDescent="0.25">
      <c r="A13775" s="20" t="str">
        <f t="shared" si="651"/>
        <v>6532BRINGO</v>
      </c>
      <c r="B13775" s="37">
        <v>6532</v>
      </c>
      <c r="C13775" s="37" t="s">
        <v>13243</v>
      </c>
      <c r="D13775" s="38" t="s">
        <v>12112</v>
      </c>
      <c r="E13775" s="39">
        <v>884.96399962068006</v>
      </c>
      <c r="F13775" s="39">
        <f t="shared" si="652"/>
        <v>973.4603995827481</v>
      </c>
      <c r="G13775" s="39">
        <f t="shared" si="653"/>
        <v>1150.4531995068842</v>
      </c>
    </row>
    <row r="13776" spans="1:7" ht="25.5" customHeight="1" thickTop="1" thickBot="1" x14ac:dyDescent="0.25">
      <c r="A13776" s="20" t="str">
        <f t="shared" si="651"/>
        <v>6532BULLER</v>
      </c>
      <c r="B13776" s="20">
        <v>6532</v>
      </c>
      <c r="C13776" s="20" t="s">
        <v>13244</v>
      </c>
      <c r="D13776" s="21" t="s">
        <v>12112</v>
      </c>
      <c r="E13776" s="22">
        <v>884.96399962068006</v>
      </c>
      <c r="F13776" s="22">
        <f t="shared" si="652"/>
        <v>973.4603995827481</v>
      </c>
      <c r="G13776" s="22">
        <f t="shared" si="653"/>
        <v>1150.4531995068842</v>
      </c>
    </row>
    <row r="13777" spans="1:7" ht="25.5" customHeight="1" thickTop="1" thickBot="1" x14ac:dyDescent="0.25">
      <c r="A13777" s="20" t="str">
        <f t="shared" si="651"/>
        <v>6532BURMA ROAD</v>
      </c>
      <c r="B13777" s="37">
        <v>6532</v>
      </c>
      <c r="C13777" s="37" t="s">
        <v>13245</v>
      </c>
      <c r="D13777" s="38" t="s">
        <v>12112</v>
      </c>
      <c r="E13777" s="39">
        <v>884.96399962068006</v>
      </c>
      <c r="F13777" s="39">
        <f t="shared" si="652"/>
        <v>973.4603995827481</v>
      </c>
      <c r="G13777" s="39">
        <f t="shared" si="653"/>
        <v>1150.4531995068842</v>
      </c>
    </row>
    <row r="13778" spans="1:7" ht="25.5" customHeight="1" thickTop="1" thickBot="1" x14ac:dyDescent="0.25">
      <c r="A13778" s="20" t="str">
        <f t="shared" si="651"/>
        <v>6532CAPE BURNEY</v>
      </c>
      <c r="B13778" s="20">
        <v>6532</v>
      </c>
      <c r="C13778" s="20" t="s">
        <v>13246</v>
      </c>
      <c r="D13778" s="21" t="s">
        <v>12112</v>
      </c>
      <c r="E13778" s="22">
        <v>884.96399962068006</v>
      </c>
      <c r="F13778" s="22">
        <f t="shared" si="652"/>
        <v>973.4603995827481</v>
      </c>
      <c r="G13778" s="22">
        <f t="shared" si="653"/>
        <v>1150.4531995068842</v>
      </c>
    </row>
    <row r="13779" spans="1:7" ht="25.5" customHeight="1" thickTop="1" thickBot="1" x14ac:dyDescent="0.25">
      <c r="A13779" s="20" t="str">
        <f t="shared" si="651"/>
        <v>6532COOLCALALAYA</v>
      </c>
      <c r="B13779" s="37">
        <v>6532</v>
      </c>
      <c r="C13779" s="37" t="s">
        <v>13247</v>
      </c>
      <c r="D13779" s="38" t="s">
        <v>12112</v>
      </c>
      <c r="E13779" s="39">
        <v>884.96399962068006</v>
      </c>
      <c r="F13779" s="39">
        <f t="shared" si="652"/>
        <v>973.4603995827481</v>
      </c>
      <c r="G13779" s="39">
        <f t="shared" si="653"/>
        <v>1150.4531995068842</v>
      </c>
    </row>
    <row r="13780" spans="1:7" ht="25.5" customHeight="1" thickTop="1" thickBot="1" x14ac:dyDescent="0.25">
      <c r="A13780" s="20" t="str">
        <f t="shared" si="651"/>
        <v>6532DARTMOOR</v>
      </c>
      <c r="B13780" s="20">
        <v>6532</v>
      </c>
      <c r="C13780" s="20" t="s">
        <v>5799</v>
      </c>
      <c r="D13780" s="21" t="s">
        <v>12112</v>
      </c>
      <c r="E13780" s="22">
        <v>884.96399962068006</v>
      </c>
      <c r="F13780" s="22">
        <f t="shared" si="652"/>
        <v>973.4603995827481</v>
      </c>
      <c r="G13780" s="22">
        <f t="shared" si="653"/>
        <v>1150.4531995068842</v>
      </c>
    </row>
    <row r="13781" spans="1:7" ht="25.5" customHeight="1" thickTop="1" thickBot="1" x14ac:dyDescent="0.25">
      <c r="A13781" s="20" t="str">
        <f t="shared" si="651"/>
        <v>6532DEEPDALE</v>
      </c>
      <c r="B13781" s="37">
        <v>6532</v>
      </c>
      <c r="C13781" s="37" t="s">
        <v>13248</v>
      </c>
      <c r="D13781" s="38" t="s">
        <v>12112</v>
      </c>
      <c r="E13781" s="39">
        <v>884.96399962068006</v>
      </c>
      <c r="F13781" s="39">
        <f t="shared" si="652"/>
        <v>973.4603995827481</v>
      </c>
      <c r="G13781" s="39">
        <f t="shared" si="653"/>
        <v>1150.4531995068842</v>
      </c>
    </row>
    <row r="13782" spans="1:7" ht="25.5" customHeight="1" thickTop="1" thickBot="1" x14ac:dyDescent="0.25">
      <c r="A13782" s="20" t="str">
        <f t="shared" si="651"/>
        <v>6532DINDILOA</v>
      </c>
      <c r="B13782" s="20">
        <v>6532</v>
      </c>
      <c r="C13782" s="20" t="s">
        <v>13249</v>
      </c>
      <c r="D13782" s="21" t="s">
        <v>12112</v>
      </c>
      <c r="E13782" s="22">
        <v>884.96399962068006</v>
      </c>
      <c r="F13782" s="22">
        <f t="shared" si="652"/>
        <v>973.4603995827481</v>
      </c>
      <c r="G13782" s="22">
        <f t="shared" si="653"/>
        <v>1150.4531995068842</v>
      </c>
    </row>
    <row r="13783" spans="1:7" ht="25.5" customHeight="1" thickTop="1" thickBot="1" x14ac:dyDescent="0.25">
      <c r="A13783" s="20" t="str">
        <f t="shared" si="651"/>
        <v>6532DRUMMOND COVE</v>
      </c>
      <c r="B13783" s="37">
        <v>6532</v>
      </c>
      <c r="C13783" s="37" t="s">
        <v>13250</v>
      </c>
      <c r="D13783" s="38" t="s">
        <v>12112</v>
      </c>
      <c r="E13783" s="39">
        <v>884.96399962068006</v>
      </c>
      <c r="F13783" s="39">
        <f t="shared" si="652"/>
        <v>973.4603995827481</v>
      </c>
      <c r="G13783" s="39">
        <f t="shared" si="653"/>
        <v>1150.4531995068842</v>
      </c>
    </row>
    <row r="13784" spans="1:7" ht="25.5" customHeight="1" thickTop="1" thickBot="1" x14ac:dyDescent="0.25">
      <c r="A13784" s="20" t="str">
        <f t="shared" si="651"/>
        <v>6532DURAWAH</v>
      </c>
      <c r="B13784" s="20">
        <v>6532</v>
      </c>
      <c r="C13784" s="20" t="s">
        <v>13251</v>
      </c>
      <c r="D13784" s="21" t="s">
        <v>12112</v>
      </c>
      <c r="E13784" s="22">
        <v>884.96399962068006</v>
      </c>
      <c r="F13784" s="22">
        <f t="shared" si="652"/>
        <v>973.4603995827481</v>
      </c>
      <c r="G13784" s="22">
        <f t="shared" si="653"/>
        <v>1150.4531995068842</v>
      </c>
    </row>
    <row r="13785" spans="1:7" ht="25.5" customHeight="1" thickTop="1" thickBot="1" x14ac:dyDescent="0.25">
      <c r="A13785" s="20" t="str">
        <f t="shared" si="651"/>
        <v>6532EAST CHAPMAN</v>
      </c>
      <c r="B13785" s="37">
        <v>6532</v>
      </c>
      <c r="C13785" s="37" t="s">
        <v>13252</v>
      </c>
      <c r="D13785" s="38" t="s">
        <v>12112</v>
      </c>
      <c r="E13785" s="39">
        <v>884.96399962068006</v>
      </c>
      <c r="F13785" s="39">
        <f t="shared" si="652"/>
        <v>973.4603995827481</v>
      </c>
      <c r="G13785" s="39">
        <f t="shared" si="653"/>
        <v>1150.4531995068842</v>
      </c>
    </row>
    <row r="13786" spans="1:7" ht="25.5" customHeight="1" thickTop="1" thickBot="1" x14ac:dyDescent="0.25">
      <c r="A13786" s="20" t="str">
        <f t="shared" si="651"/>
        <v>6532EAST NABAWA</v>
      </c>
      <c r="B13786" s="20">
        <v>6532</v>
      </c>
      <c r="C13786" s="20" t="s">
        <v>13253</v>
      </c>
      <c r="D13786" s="21" t="s">
        <v>12112</v>
      </c>
      <c r="E13786" s="22">
        <v>884.96399962068006</v>
      </c>
      <c r="F13786" s="22">
        <f t="shared" si="652"/>
        <v>973.4603995827481</v>
      </c>
      <c r="G13786" s="22">
        <f t="shared" si="653"/>
        <v>1150.4531995068842</v>
      </c>
    </row>
    <row r="13787" spans="1:7" ht="25.5" customHeight="1" thickTop="1" thickBot="1" x14ac:dyDescent="0.25">
      <c r="A13787" s="20" t="str">
        <f t="shared" si="651"/>
        <v>6532EAST YUNA</v>
      </c>
      <c r="B13787" s="37">
        <v>6532</v>
      </c>
      <c r="C13787" s="37" t="s">
        <v>13254</v>
      </c>
      <c r="D13787" s="38" t="s">
        <v>12112</v>
      </c>
      <c r="E13787" s="39">
        <v>884.96399962068006</v>
      </c>
      <c r="F13787" s="39">
        <f t="shared" si="652"/>
        <v>973.4603995827481</v>
      </c>
      <c r="G13787" s="39">
        <f t="shared" si="653"/>
        <v>1150.4531995068842</v>
      </c>
    </row>
    <row r="13788" spans="1:7" ht="25.5" customHeight="1" thickTop="1" thickBot="1" x14ac:dyDescent="0.25">
      <c r="A13788" s="20" t="str">
        <f t="shared" si="651"/>
        <v>6532ELLENDALE</v>
      </c>
      <c r="B13788" s="20">
        <v>6532</v>
      </c>
      <c r="C13788" s="20" t="s">
        <v>13255</v>
      </c>
      <c r="D13788" s="21" t="s">
        <v>12112</v>
      </c>
      <c r="E13788" s="22">
        <v>884.96399962068006</v>
      </c>
      <c r="F13788" s="22">
        <f t="shared" si="652"/>
        <v>973.4603995827481</v>
      </c>
      <c r="G13788" s="22">
        <f t="shared" si="653"/>
        <v>1150.4531995068842</v>
      </c>
    </row>
    <row r="13789" spans="1:7" ht="25.5" customHeight="1" thickTop="1" thickBot="1" x14ac:dyDescent="0.25">
      <c r="A13789" s="20" t="str">
        <f t="shared" si="651"/>
        <v>6532ERADU</v>
      </c>
      <c r="B13789" s="37">
        <v>6532</v>
      </c>
      <c r="C13789" s="37" t="s">
        <v>13256</v>
      </c>
      <c r="D13789" s="38" t="s">
        <v>12112</v>
      </c>
      <c r="E13789" s="39">
        <v>884.96399962068006</v>
      </c>
      <c r="F13789" s="39">
        <f t="shared" si="652"/>
        <v>973.4603995827481</v>
      </c>
      <c r="G13789" s="39">
        <f t="shared" si="653"/>
        <v>1150.4531995068842</v>
      </c>
    </row>
    <row r="13790" spans="1:7" ht="25.5" customHeight="1" thickTop="1" thickBot="1" x14ac:dyDescent="0.25">
      <c r="A13790" s="20" t="str">
        <f t="shared" si="651"/>
        <v>6532ERADU SOUTH</v>
      </c>
      <c r="B13790" s="20">
        <v>6532</v>
      </c>
      <c r="C13790" s="20" t="s">
        <v>13257</v>
      </c>
      <c r="D13790" s="21" t="s">
        <v>12112</v>
      </c>
      <c r="E13790" s="22">
        <v>884.96399962068006</v>
      </c>
      <c r="F13790" s="22">
        <f t="shared" si="652"/>
        <v>973.4603995827481</v>
      </c>
      <c r="G13790" s="22">
        <f t="shared" si="653"/>
        <v>1150.4531995068842</v>
      </c>
    </row>
    <row r="13791" spans="1:7" ht="25.5" customHeight="1" thickTop="1" thickBot="1" x14ac:dyDescent="0.25">
      <c r="A13791" s="20" t="str">
        <f t="shared" si="651"/>
        <v>6532GEORGINA</v>
      </c>
      <c r="B13791" s="37">
        <v>6532</v>
      </c>
      <c r="C13791" s="37" t="s">
        <v>13258</v>
      </c>
      <c r="D13791" s="38" t="s">
        <v>12112</v>
      </c>
      <c r="E13791" s="39">
        <v>884.96399962068006</v>
      </c>
      <c r="F13791" s="39">
        <f t="shared" si="652"/>
        <v>973.4603995827481</v>
      </c>
      <c r="G13791" s="39">
        <f t="shared" si="653"/>
        <v>1150.4531995068842</v>
      </c>
    </row>
    <row r="13792" spans="1:7" ht="25.5" customHeight="1" thickTop="1" thickBot="1" x14ac:dyDescent="0.25">
      <c r="A13792" s="20" t="str">
        <f t="shared" si="651"/>
        <v>6532GLENFIELD</v>
      </c>
      <c r="B13792" s="20">
        <v>6532</v>
      </c>
      <c r="C13792" s="20" t="s">
        <v>1150</v>
      </c>
      <c r="D13792" s="21" t="s">
        <v>12112</v>
      </c>
      <c r="E13792" s="22">
        <v>884.96399962068006</v>
      </c>
      <c r="F13792" s="22">
        <f t="shared" si="652"/>
        <v>973.4603995827481</v>
      </c>
      <c r="G13792" s="22">
        <f t="shared" si="653"/>
        <v>1150.4531995068842</v>
      </c>
    </row>
    <row r="13793" spans="1:7" ht="25.5" customHeight="1" thickTop="1" thickBot="1" x14ac:dyDescent="0.25">
      <c r="A13793" s="20" t="str">
        <f t="shared" si="651"/>
        <v>6532GREENOUGH</v>
      </c>
      <c r="B13793" s="37">
        <v>6532</v>
      </c>
      <c r="C13793" s="37" t="s">
        <v>13259</v>
      </c>
      <c r="D13793" s="38" t="s">
        <v>12112</v>
      </c>
      <c r="E13793" s="39">
        <v>884.96399962068006</v>
      </c>
      <c r="F13793" s="39">
        <f t="shared" si="652"/>
        <v>973.4603995827481</v>
      </c>
      <c r="G13793" s="39">
        <f t="shared" si="653"/>
        <v>1150.4531995068842</v>
      </c>
    </row>
    <row r="13794" spans="1:7" ht="25.5" customHeight="1" thickTop="1" thickBot="1" x14ac:dyDescent="0.25">
      <c r="A13794" s="20" t="str">
        <f t="shared" si="651"/>
        <v>6532HAMELIN POOL</v>
      </c>
      <c r="B13794" s="20">
        <v>6532</v>
      </c>
      <c r="C13794" s="20" t="s">
        <v>13260</v>
      </c>
      <c r="D13794" s="21" t="s">
        <v>12112</v>
      </c>
      <c r="E13794" s="22">
        <v>884.96399962068006</v>
      </c>
      <c r="F13794" s="22">
        <f t="shared" si="652"/>
        <v>973.4603995827481</v>
      </c>
      <c r="G13794" s="22">
        <f t="shared" si="653"/>
        <v>1150.4531995068842</v>
      </c>
    </row>
    <row r="13795" spans="1:7" ht="25.5" customHeight="1" thickTop="1" thickBot="1" x14ac:dyDescent="0.25">
      <c r="A13795" s="20" t="str">
        <f t="shared" si="651"/>
        <v>6532HICKETY</v>
      </c>
      <c r="B13795" s="37">
        <v>6532</v>
      </c>
      <c r="C13795" s="37" t="s">
        <v>13261</v>
      </c>
      <c r="D13795" s="38" t="s">
        <v>12112</v>
      </c>
      <c r="E13795" s="39">
        <v>884.96399962068006</v>
      </c>
      <c r="F13795" s="39">
        <f t="shared" si="652"/>
        <v>973.4603995827481</v>
      </c>
      <c r="G13795" s="39">
        <f t="shared" si="653"/>
        <v>1150.4531995068842</v>
      </c>
    </row>
    <row r="13796" spans="1:7" ht="25.5" customHeight="1" thickTop="1" thickBot="1" x14ac:dyDescent="0.25">
      <c r="A13796" s="20" t="str">
        <f t="shared" si="651"/>
        <v>6532HOWATHARRA</v>
      </c>
      <c r="B13796" s="20">
        <v>6532</v>
      </c>
      <c r="C13796" s="20" t="s">
        <v>13262</v>
      </c>
      <c r="D13796" s="21" t="s">
        <v>12112</v>
      </c>
      <c r="E13796" s="22">
        <v>884.96399962068006</v>
      </c>
      <c r="F13796" s="22">
        <f t="shared" si="652"/>
        <v>973.4603995827481</v>
      </c>
      <c r="G13796" s="22">
        <f t="shared" si="653"/>
        <v>1150.4531995068842</v>
      </c>
    </row>
    <row r="13797" spans="1:7" ht="25.5" customHeight="1" thickTop="1" thickBot="1" x14ac:dyDescent="0.25">
      <c r="A13797" s="20" t="str">
        <f t="shared" si="651"/>
        <v>6532KOJARENA</v>
      </c>
      <c r="B13797" s="37">
        <v>6532</v>
      </c>
      <c r="C13797" s="37" t="s">
        <v>13263</v>
      </c>
      <c r="D13797" s="38" t="s">
        <v>12112</v>
      </c>
      <c r="E13797" s="39">
        <v>884.96399962068006</v>
      </c>
      <c r="F13797" s="39">
        <f t="shared" si="652"/>
        <v>973.4603995827481</v>
      </c>
      <c r="G13797" s="39">
        <f t="shared" si="653"/>
        <v>1150.4531995068842</v>
      </c>
    </row>
    <row r="13798" spans="1:7" ht="25.5" customHeight="1" thickTop="1" thickBot="1" x14ac:dyDescent="0.25">
      <c r="A13798" s="20" t="str">
        <f t="shared" si="651"/>
        <v>6532MARRAH</v>
      </c>
      <c r="B13798" s="20">
        <v>6532</v>
      </c>
      <c r="C13798" s="20" t="s">
        <v>13264</v>
      </c>
      <c r="D13798" s="21" t="s">
        <v>12112</v>
      </c>
      <c r="E13798" s="22">
        <v>884.96399962068006</v>
      </c>
      <c r="F13798" s="22">
        <f t="shared" si="652"/>
        <v>973.4603995827481</v>
      </c>
      <c r="G13798" s="22">
        <f t="shared" si="653"/>
        <v>1150.4531995068842</v>
      </c>
    </row>
    <row r="13799" spans="1:7" ht="25.5" customHeight="1" thickTop="1" thickBot="1" x14ac:dyDescent="0.25">
      <c r="A13799" s="20" t="str">
        <f t="shared" si="651"/>
        <v>6532MEADOW</v>
      </c>
      <c r="B13799" s="37">
        <v>6532</v>
      </c>
      <c r="C13799" s="37" t="s">
        <v>13265</v>
      </c>
      <c r="D13799" s="38" t="s">
        <v>12112</v>
      </c>
      <c r="E13799" s="39">
        <v>884.96399962068006</v>
      </c>
      <c r="F13799" s="39">
        <f t="shared" si="652"/>
        <v>973.4603995827481</v>
      </c>
      <c r="G13799" s="39">
        <f t="shared" si="653"/>
        <v>1150.4531995068842</v>
      </c>
    </row>
    <row r="13800" spans="1:7" ht="25.5" customHeight="1" thickTop="1" thickBot="1" x14ac:dyDescent="0.25">
      <c r="A13800" s="20" t="str">
        <f t="shared" si="651"/>
        <v>6532MINNENOOKA</v>
      </c>
      <c r="B13800" s="20">
        <v>6532</v>
      </c>
      <c r="C13800" s="20" t="s">
        <v>13266</v>
      </c>
      <c r="D13800" s="21" t="s">
        <v>12112</v>
      </c>
      <c r="E13800" s="22">
        <v>884.96399962068006</v>
      </c>
      <c r="F13800" s="22">
        <f t="shared" si="652"/>
        <v>973.4603995827481</v>
      </c>
      <c r="G13800" s="22">
        <f t="shared" si="653"/>
        <v>1150.4531995068842</v>
      </c>
    </row>
    <row r="13801" spans="1:7" ht="25.5" customHeight="1" thickTop="1" thickBot="1" x14ac:dyDescent="0.25">
      <c r="A13801" s="20" t="str">
        <f t="shared" si="651"/>
        <v>6532MOONYOONOOKA</v>
      </c>
      <c r="B13801" s="37">
        <v>6532</v>
      </c>
      <c r="C13801" s="37" t="s">
        <v>13267</v>
      </c>
      <c r="D13801" s="38" t="s">
        <v>12112</v>
      </c>
      <c r="E13801" s="39">
        <v>884.96399962068006</v>
      </c>
      <c r="F13801" s="39">
        <f t="shared" si="652"/>
        <v>973.4603995827481</v>
      </c>
      <c r="G13801" s="39">
        <f t="shared" si="653"/>
        <v>1150.4531995068842</v>
      </c>
    </row>
    <row r="13802" spans="1:7" ht="25.5" customHeight="1" thickTop="1" thickBot="1" x14ac:dyDescent="0.25">
      <c r="A13802" s="20" t="str">
        <f t="shared" si="651"/>
        <v>6532MOUNT ERIN</v>
      </c>
      <c r="B13802" s="20">
        <v>6532</v>
      </c>
      <c r="C13802" s="20" t="s">
        <v>13268</v>
      </c>
      <c r="D13802" s="21" t="s">
        <v>12112</v>
      </c>
      <c r="E13802" s="22">
        <v>884.96399962068006</v>
      </c>
      <c r="F13802" s="22">
        <f t="shared" si="652"/>
        <v>973.4603995827481</v>
      </c>
      <c r="G13802" s="22">
        <f t="shared" si="653"/>
        <v>1150.4531995068842</v>
      </c>
    </row>
    <row r="13803" spans="1:7" ht="25.5" customHeight="1" thickTop="1" thickBot="1" x14ac:dyDescent="0.25">
      <c r="A13803" s="20" t="str">
        <f t="shared" si="651"/>
        <v>6532NABAWA</v>
      </c>
      <c r="B13803" s="37">
        <v>6532</v>
      </c>
      <c r="C13803" s="37" t="s">
        <v>13269</v>
      </c>
      <c r="D13803" s="38" t="s">
        <v>12112</v>
      </c>
      <c r="E13803" s="39">
        <v>884.96399962068006</v>
      </c>
      <c r="F13803" s="39">
        <f t="shared" si="652"/>
        <v>973.4603995827481</v>
      </c>
      <c r="G13803" s="39">
        <f t="shared" si="653"/>
        <v>1150.4531995068842</v>
      </c>
    </row>
    <row r="13804" spans="1:7" ht="25.5" customHeight="1" thickTop="1" thickBot="1" x14ac:dyDescent="0.25">
      <c r="A13804" s="20" t="str">
        <f t="shared" si="651"/>
        <v>6532NANSON</v>
      </c>
      <c r="B13804" s="20">
        <v>6532</v>
      </c>
      <c r="C13804" s="20" t="s">
        <v>13270</v>
      </c>
      <c r="D13804" s="21" t="s">
        <v>12112</v>
      </c>
      <c r="E13804" s="22">
        <v>884.96399962068006</v>
      </c>
      <c r="F13804" s="22">
        <f t="shared" si="652"/>
        <v>973.4603995827481</v>
      </c>
      <c r="G13804" s="22">
        <f t="shared" si="653"/>
        <v>1150.4531995068842</v>
      </c>
    </row>
    <row r="13805" spans="1:7" ht="25.5" customHeight="1" thickTop="1" thickBot="1" x14ac:dyDescent="0.25">
      <c r="A13805" s="20" t="str">
        <f t="shared" si="651"/>
        <v>6532NARALING</v>
      </c>
      <c r="B13805" s="37">
        <v>6532</v>
      </c>
      <c r="C13805" s="37" t="s">
        <v>13271</v>
      </c>
      <c r="D13805" s="38" t="s">
        <v>12112</v>
      </c>
      <c r="E13805" s="39">
        <v>884.96399962068006</v>
      </c>
      <c r="F13805" s="39">
        <f t="shared" si="652"/>
        <v>973.4603995827481</v>
      </c>
      <c r="G13805" s="39">
        <f t="shared" si="653"/>
        <v>1150.4531995068842</v>
      </c>
    </row>
    <row r="13806" spans="1:7" ht="25.5" customHeight="1" thickTop="1" thickBot="1" x14ac:dyDescent="0.25">
      <c r="A13806" s="20" t="str">
        <f t="shared" si="651"/>
        <v>6532NARNGULU</v>
      </c>
      <c r="B13806" s="20">
        <v>6532</v>
      </c>
      <c r="C13806" s="20" t="s">
        <v>13272</v>
      </c>
      <c r="D13806" s="21" t="s">
        <v>12112</v>
      </c>
      <c r="E13806" s="22">
        <v>884.96399962068006</v>
      </c>
      <c r="F13806" s="22">
        <f t="shared" si="652"/>
        <v>973.4603995827481</v>
      </c>
      <c r="G13806" s="22">
        <f t="shared" si="653"/>
        <v>1150.4531995068842</v>
      </c>
    </row>
    <row r="13807" spans="1:7" ht="25.5" customHeight="1" thickTop="1" thickBot="1" x14ac:dyDescent="0.25">
      <c r="A13807" s="20" t="str">
        <f t="shared" si="651"/>
        <v>6532NARRA TARRA</v>
      </c>
      <c r="B13807" s="37">
        <v>6532</v>
      </c>
      <c r="C13807" s="37" t="s">
        <v>13273</v>
      </c>
      <c r="D13807" s="38" t="s">
        <v>12112</v>
      </c>
      <c r="E13807" s="39">
        <v>884.96399962068006</v>
      </c>
      <c r="F13807" s="39">
        <f t="shared" si="652"/>
        <v>973.4603995827481</v>
      </c>
      <c r="G13807" s="39">
        <f t="shared" si="653"/>
        <v>1150.4531995068842</v>
      </c>
    </row>
    <row r="13808" spans="1:7" ht="25.5" customHeight="1" thickTop="1" thickBot="1" x14ac:dyDescent="0.25">
      <c r="A13808" s="20" t="str">
        <f t="shared" si="651"/>
        <v>6532NOLBA</v>
      </c>
      <c r="B13808" s="20">
        <v>6532</v>
      </c>
      <c r="C13808" s="20" t="s">
        <v>13274</v>
      </c>
      <c r="D13808" s="21" t="s">
        <v>12112</v>
      </c>
      <c r="E13808" s="22">
        <v>884.96399962068006</v>
      </c>
      <c r="F13808" s="22">
        <f t="shared" si="652"/>
        <v>973.4603995827481</v>
      </c>
      <c r="G13808" s="22">
        <f t="shared" si="653"/>
        <v>1150.4531995068842</v>
      </c>
    </row>
    <row r="13809" spans="1:7" ht="25.5" customHeight="1" thickTop="1" thickBot="1" x14ac:dyDescent="0.25">
      <c r="A13809" s="20" t="str">
        <f t="shared" si="651"/>
        <v>6532NORTH ERADU</v>
      </c>
      <c r="B13809" s="37">
        <v>6532</v>
      </c>
      <c r="C13809" s="37" t="s">
        <v>13275</v>
      </c>
      <c r="D13809" s="38" t="s">
        <v>12112</v>
      </c>
      <c r="E13809" s="39">
        <v>884.96399962068006</v>
      </c>
      <c r="F13809" s="39">
        <f t="shared" si="652"/>
        <v>973.4603995827481</v>
      </c>
      <c r="G13809" s="39">
        <f t="shared" si="653"/>
        <v>1150.4531995068842</v>
      </c>
    </row>
    <row r="13810" spans="1:7" ht="25.5" customHeight="1" thickTop="1" thickBot="1" x14ac:dyDescent="0.25">
      <c r="A13810" s="20" t="str">
        <f t="shared" si="651"/>
        <v>6532NORTHERN GULLY</v>
      </c>
      <c r="B13810" s="20">
        <v>6532</v>
      </c>
      <c r="C13810" s="20" t="s">
        <v>13276</v>
      </c>
      <c r="D13810" s="21" t="s">
        <v>12112</v>
      </c>
      <c r="E13810" s="22">
        <v>884.96399962068006</v>
      </c>
      <c r="F13810" s="22">
        <f t="shared" si="652"/>
        <v>973.4603995827481</v>
      </c>
      <c r="G13810" s="22">
        <f t="shared" si="653"/>
        <v>1150.4531995068842</v>
      </c>
    </row>
    <row r="13811" spans="1:7" ht="25.5" customHeight="1" thickTop="1" thickBot="1" x14ac:dyDescent="0.25">
      <c r="A13811" s="20" t="str">
        <f t="shared" si="651"/>
        <v>6532OAKAJEE</v>
      </c>
      <c r="B13811" s="37">
        <v>6532</v>
      </c>
      <c r="C13811" s="37" t="s">
        <v>13277</v>
      </c>
      <c r="D13811" s="38" t="s">
        <v>12112</v>
      </c>
      <c r="E13811" s="39">
        <v>884.96399962068006</v>
      </c>
      <c r="F13811" s="39">
        <f t="shared" si="652"/>
        <v>973.4603995827481</v>
      </c>
      <c r="G13811" s="39">
        <f t="shared" si="653"/>
        <v>1150.4531995068842</v>
      </c>
    </row>
    <row r="13812" spans="1:7" ht="25.5" customHeight="1" thickTop="1" thickBot="1" x14ac:dyDescent="0.25">
      <c r="A13812" s="20" t="str">
        <f t="shared" si="651"/>
        <v>6532ROCKWELL</v>
      </c>
      <c r="B13812" s="20">
        <v>6532</v>
      </c>
      <c r="C13812" s="20" t="s">
        <v>13278</v>
      </c>
      <c r="D13812" s="21" t="s">
        <v>12112</v>
      </c>
      <c r="E13812" s="22">
        <v>884.96399962068006</v>
      </c>
      <c r="F13812" s="22">
        <f t="shared" si="652"/>
        <v>973.4603995827481</v>
      </c>
      <c r="G13812" s="22">
        <f t="shared" si="653"/>
        <v>1150.4531995068842</v>
      </c>
    </row>
    <row r="13813" spans="1:7" ht="25.5" customHeight="1" thickTop="1" thickBot="1" x14ac:dyDescent="0.25">
      <c r="A13813" s="20" t="str">
        <f t="shared" si="651"/>
        <v>6532RUDDS GULLY</v>
      </c>
      <c r="B13813" s="37">
        <v>6532</v>
      </c>
      <c r="C13813" s="37" t="s">
        <v>13279</v>
      </c>
      <c r="D13813" s="38" t="s">
        <v>12112</v>
      </c>
      <c r="E13813" s="39">
        <v>884.96399962068006</v>
      </c>
      <c r="F13813" s="39">
        <f t="shared" si="652"/>
        <v>973.4603995827481</v>
      </c>
      <c r="G13813" s="39">
        <f t="shared" si="653"/>
        <v>1150.4531995068842</v>
      </c>
    </row>
    <row r="13814" spans="1:7" ht="25.5" customHeight="1" thickTop="1" thickBot="1" x14ac:dyDescent="0.25">
      <c r="A13814" s="20" t="str">
        <f t="shared" si="651"/>
        <v>6532SANDSPRINGS</v>
      </c>
      <c r="B13814" s="20">
        <v>6532</v>
      </c>
      <c r="C13814" s="20" t="s">
        <v>13280</v>
      </c>
      <c r="D13814" s="21" t="s">
        <v>12112</v>
      </c>
      <c r="E13814" s="22">
        <v>884.96399962068006</v>
      </c>
      <c r="F13814" s="22">
        <f t="shared" si="652"/>
        <v>973.4603995827481</v>
      </c>
      <c r="G13814" s="22">
        <f t="shared" si="653"/>
        <v>1150.4531995068842</v>
      </c>
    </row>
    <row r="13815" spans="1:7" ht="25.5" customHeight="1" thickTop="1" thickBot="1" x14ac:dyDescent="0.25">
      <c r="A13815" s="20" t="str">
        <f t="shared" si="651"/>
        <v>6532SOUTH YUNA</v>
      </c>
      <c r="B13815" s="37">
        <v>6532</v>
      </c>
      <c r="C13815" s="37" t="s">
        <v>13281</v>
      </c>
      <c r="D13815" s="38" t="s">
        <v>12112</v>
      </c>
      <c r="E13815" s="39">
        <v>884.96399962068006</v>
      </c>
      <c r="F13815" s="39">
        <f t="shared" si="652"/>
        <v>973.4603995827481</v>
      </c>
      <c r="G13815" s="39">
        <f t="shared" si="653"/>
        <v>1150.4531995068842</v>
      </c>
    </row>
    <row r="13816" spans="1:7" ht="25.5" customHeight="1" thickTop="1" thickBot="1" x14ac:dyDescent="0.25">
      <c r="A13816" s="20" t="str">
        <f t="shared" si="651"/>
        <v>6532TIBRADDEN</v>
      </c>
      <c r="B13816" s="20">
        <v>6532</v>
      </c>
      <c r="C13816" s="20" t="s">
        <v>13282</v>
      </c>
      <c r="D13816" s="21" t="s">
        <v>12112</v>
      </c>
      <c r="E13816" s="22">
        <v>884.96399962068006</v>
      </c>
      <c r="F13816" s="22">
        <f t="shared" si="652"/>
        <v>973.4603995827481</v>
      </c>
      <c r="G13816" s="22">
        <f t="shared" si="653"/>
        <v>1150.4531995068842</v>
      </c>
    </row>
    <row r="13817" spans="1:7" ht="25.5" customHeight="1" thickTop="1" thickBot="1" x14ac:dyDescent="0.25">
      <c r="A13817" s="20" t="str">
        <f t="shared" si="651"/>
        <v>6532VALENTINE</v>
      </c>
      <c r="B13817" s="37">
        <v>6532</v>
      </c>
      <c r="C13817" s="37" t="s">
        <v>1474</v>
      </c>
      <c r="D13817" s="38" t="s">
        <v>12112</v>
      </c>
      <c r="E13817" s="39">
        <v>884.96399962068006</v>
      </c>
      <c r="F13817" s="39">
        <f t="shared" si="652"/>
        <v>973.4603995827481</v>
      </c>
      <c r="G13817" s="39">
        <f t="shared" si="653"/>
        <v>1150.4531995068842</v>
      </c>
    </row>
    <row r="13818" spans="1:7" ht="25.5" customHeight="1" thickTop="1" thickBot="1" x14ac:dyDescent="0.25">
      <c r="A13818" s="20" t="str">
        <f t="shared" si="651"/>
        <v>6532WANDANA</v>
      </c>
      <c r="B13818" s="20">
        <v>6532</v>
      </c>
      <c r="C13818" s="20" t="s">
        <v>12047</v>
      </c>
      <c r="D13818" s="21" t="s">
        <v>12112</v>
      </c>
      <c r="E13818" s="22">
        <v>884.96399962068006</v>
      </c>
      <c r="F13818" s="22">
        <f t="shared" si="652"/>
        <v>973.4603995827481</v>
      </c>
      <c r="G13818" s="22">
        <f t="shared" si="653"/>
        <v>1150.4531995068842</v>
      </c>
    </row>
    <row r="13819" spans="1:7" ht="25.5" customHeight="1" thickTop="1" thickBot="1" x14ac:dyDescent="0.25">
      <c r="A13819" s="20" t="str">
        <f t="shared" si="651"/>
        <v>6532WEST BINNU</v>
      </c>
      <c r="B13819" s="37">
        <v>6532</v>
      </c>
      <c r="C13819" s="37" t="s">
        <v>13283</v>
      </c>
      <c r="D13819" s="38" t="s">
        <v>12112</v>
      </c>
      <c r="E13819" s="39">
        <v>884.96399962068006</v>
      </c>
      <c r="F13819" s="39">
        <f t="shared" si="652"/>
        <v>973.4603995827481</v>
      </c>
      <c r="G13819" s="39">
        <f t="shared" si="653"/>
        <v>1150.4531995068842</v>
      </c>
    </row>
    <row r="13820" spans="1:7" ht="25.5" customHeight="1" thickTop="1" thickBot="1" x14ac:dyDescent="0.25">
      <c r="A13820" s="20" t="str">
        <f t="shared" si="651"/>
        <v>6532WHITE PEAK</v>
      </c>
      <c r="B13820" s="20">
        <v>6532</v>
      </c>
      <c r="C13820" s="20" t="s">
        <v>13284</v>
      </c>
      <c r="D13820" s="21" t="s">
        <v>12112</v>
      </c>
      <c r="E13820" s="22">
        <v>884.96399962068006</v>
      </c>
      <c r="F13820" s="22">
        <f t="shared" si="652"/>
        <v>973.4603995827481</v>
      </c>
      <c r="G13820" s="22">
        <f t="shared" si="653"/>
        <v>1150.4531995068842</v>
      </c>
    </row>
    <row r="13821" spans="1:7" ht="25.5" customHeight="1" thickTop="1" thickBot="1" x14ac:dyDescent="0.25">
      <c r="A13821" s="20" t="str">
        <f t="shared" si="651"/>
        <v>6532WICHERINA</v>
      </c>
      <c r="B13821" s="37">
        <v>6532</v>
      </c>
      <c r="C13821" s="37" t="s">
        <v>13285</v>
      </c>
      <c r="D13821" s="38" t="s">
        <v>12112</v>
      </c>
      <c r="E13821" s="39">
        <v>884.96399962068006</v>
      </c>
      <c r="F13821" s="39">
        <f t="shared" si="652"/>
        <v>973.4603995827481</v>
      </c>
      <c r="G13821" s="39">
        <f t="shared" si="653"/>
        <v>1150.4531995068842</v>
      </c>
    </row>
    <row r="13822" spans="1:7" ht="25.5" customHeight="1" thickTop="1" thickBot="1" x14ac:dyDescent="0.25">
      <c r="A13822" s="20" t="str">
        <f t="shared" si="651"/>
        <v>6532WICHERINA SOUTH</v>
      </c>
      <c r="B13822" s="20">
        <v>6532</v>
      </c>
      <c r="C13822" s="20" t="s">
        <v>13286</v>
      </c>
      <c r="D13822" s="21" t="s">
        <v>12112</v>
      </c>
      <c r="E13822" s="22">
        <v>884.96399962068006</v>
      </c>
      <c r="F13822" s="22">
        <f t="shared" si="652"/>
        <v>973.4603995827481</v>
      </c>
      <c r="G13822" s="22">
        <f t="shared" si="653"/>
        <v>1150.4531995068842</v>
      </c>
    </row>
    <row r="13823" spans="1:7" ht="25.5" customHeight="1" thickTop="1" thickBot="1" x14ac:dyDescent="0.25">
      <c r="A13823" s="20" t="str">
        <f t="shared" si="651"/>
        <v>6532YETNA</v>
      </c>
      <c r="B13823" s="37">
        <v>6532</v>
      </c>
      <c r="C13823" s="37" t="s">
        <v>13287</v>
      </c>
      <c r="D13823" s="38" t="s">
        <v>12112</v>
      </c>
      <c r="E13823" s="39">
        <v>884.96399962068006</v>
      </c>
      <c r="F13823" s="39">
        <f t="shared" si="652"/>
        <v>973.4603995827481</v>
      </c>
      <c r="G13823" s="39">
        <f t="shared" si="653"/>
        <v>1150.4531995068842</v>
      </c>
    </row>
    <row r="13824" spans="1:7" ht="25.5" customHeight="1" thickTop="1" thickBot="1" x14ac:dyDescent="0.25">
      <c r="A13824" s="20" t="str">
        <f t="shared" si="651"/>
        <v>6532YUNA</v>
      </c>
      <c r="B13824" s="20">
        <v>6532</v>
      </c>
      <c r="C13824" s="20" t="s">
        <v>13288</v>
      </c>
      <c r="D13824" s="21" t="s">
        <v>12112</v>
      </c>
      <c r="E13824" s="22">
        <v>884.96399962068006</v>
      </c>
      <c r="F13824" s="22">
        <f t="shared" si="652"/>
        <v>973.4603995827481</v>
      </c>
      <c r="G13824" s="22">
        <f t="shared" si="653"/>
        <v>1150.4531995068842</v>
      </c>
    </row>
    <row r="13825" spans="1:7" ht="25.5" customHeight="1" thickTop="1" thickBot="1" x14ac:dyDescent="0.25">
      <c r="A13825" s="20" t="str">
        <f t="shared" si="651"/>
        <v>6535ALMA</v>
      </c>
      <c r="B13825" s="37">
        <v>6535</v>
      </c>
      <c r="C13825" s="37" t="s">
        <v>6388</v>
      </c>
      <c r="D13825" s="38" t="s">
        <v>12112</v>
      </c>
      <c r="E13825" s="39">
        <v>843.63200007395994</v>
      </c>
      <c r="F13825" s="39">
        <f t="shared" si="652"/>
        <v>927.99520008135596</v>
      </c>
      <c r="G13825" s="39">
        <f t="shared" si="653"/>
        <v>1096.721600096148</v>
      </c>
    </row>
    <row r="13826" spans="1:7" ht="25.5" customHeight="1" thickTop="1" thickBot="1" x14ac:dyDescent="0.25">
      <c r="A13826" s="20" t="str">
        <f t="shared" si="651"/>
        <v>6535BOWES</v>
      </c>
      <c r="B13826" s="20">
        <v>6535</v>
      </c>
      <c r="C13826" s="20" t="s">
        <v>13289</v>
      </c>
      <c r="D13826" s="21" t="s">
        <v>12112</v>
      </c>
      <c r="E13826" s="22">
        <v>843.63200007395994</v>
      </c>
      <c r="F13826" s="22">
        <f t="shared" si="652"/>
        <v>927.99520008135596</v>
      </c>
      <c r="G13826" s="22">
        <f t="shared" si="653"/>
        <v>1096.721600096148</v>
      </c>
    </row>
    <row r="13827" spans="1:7" ht="25.5" customHeight="1" thickTop="1" thickBot="1" x14ac:dyDescent="0.25">
      <c r="A13827" s="20" t="str">
        <f t="shared" si="651"/>
        <v>6535EAST BOWES</v>
      </c>
      <c r="B13827" s="37">
        <v>6535</v>
      </c>
      <c r="C13827" s="37" t="s">
        <v>13290</v>
      </c>
      <c r="D13827" s="38" t="s">
        <v>12112</v>
      </c>
      <c r="E13827" s="39">
        <v>843.63200007395994</v>
      </c>
      <c r="F13827" s="39">
        <f t="shared" si="652"/>
        <v>927.99520008135596</v>
      </c>
      <c r="G13827" s="39">
        <f t="shared" si="653"/>
        <v>1096.721600096148</v>
      </c>
    </row>
    <row r="13828" spans="1:7" ht="25.5" customHeight="1" thickTop="1" thickBot="1" x14ac:dyDescent="0.25">
      <c r="A13828" s="20" t="str">
        <f t="shared" si="651"/>
        <v>6535GREGORY</v>
      </c>
      <c r="B13828" s="20">
        <v>6535</v>
      </c>
      <c r="C13828" s="20" t="s">
        <v>667</v>
      </c>
      <c r="D13828" s="21" t="s">
        <v>12112</v>
      </c>
      <c r="E13828" s="22">
        <v>843.63200007395994</v>
      </c>
      <c r="F13828" s="22">
        <f t="shared" si="652"/>
        <v>927.99520008135596</v>
      </c>
      <c r="G13828" s="22">
        <f t="shared" si="653"/>
        <v>1096.721600096148</v>
      </c>
    </row>
    <row r="13829" spans="1:7" ht="25.5" customHeight="1" thickTop="1" thickBot="1" x14ac:dyDescent="0.25">
      <c r="A13829" s="20" t="str">
        <f t="shared" ref="A13829:A13892" si="654">CONCATENATE(B13829,C13829)</f>
        <v>6535HORROCKS</v>
      </c>
      <c r="B13829" s="37">
        <v>6535</v>
      </c>
      <c r="C13829" s="37" t="s">
        <v>13291</v>
      </c>
      <c r="D13829" s="38" t="s">
        <v>12112</v>
      </c>
      <c r="E13829" s="39">
        <v>843.63200007395994</v>
      </c>
      <c r="F13829" s="39">
        <f t="shared" ref="F13829:F13892" si="655">1.1*E13829</f>
        <v>927.99520008135596</v>
      </c>
      <c r="G13829" s="39">
        <f t="shared" ref="G13829:G13892" si="656">1.3*E13829</f>
        <v>1096.721600096148</v>
      </c>
    </row>
    <row r="13830" spans="1:7" ht="25.5" customHeight="1" thickTop="1" thickBot="1" x14ac:dyDescent="0.25">
      <c r="A13830" s="20" t="str">
        <f t="shared" si="654"/>
        <v>6535ISSEKA</v>
      </c>
      <c r="B13830" s="20">
        <v>6535</v>
      </c>
      <c r="C13830" s="20" t="s">
        <v>13292</v>
      </c>
      <c r="D13830" s="21" t="s">
        <v>12112</v>
      </c>
      <c r="E13830" s="22">
        <v>843.63200007395994</v>
      </c>
      <c r="F13830" s="22">
        <f t="shared" si="655"/>
        <v>927.99520008135596</v>
      </c>
      <c r="G13830" s="22">
        <f t="shared" si="656"/>
        <v>1096.721600096148</v>
      </c>
    </row>
    <row r="13831" spans="1:7" ht="25.5" customHeight="1" thickTop="1" thickBot="1" x14ac:dyDescent="0.25">
      <c r="A13831" s="20" t="str">
        <f t="shared" si="654"/>
        <v>6535NORTHAMPTON</v>
      </c>
      <c r="B13831" s="37">
        <v>6535</v>
      </c>
      <c r="C13831" s="37" t="s">
        <v>13293</v>
      </c>
      <c r="D13831" s="38" t="s">
        <v>12112</v>
      </c>
      <c r="E13831" s="39">
        <v>843.63200007395994</v>
      </c>
      <c r="F13831" s="39">
        <f t="shared" si="655"/>
        <v>927.99520008135596</v>
      </c>
      <c r="G13831" s="39">
        <f t="shared" si="656"/>
        <v>1096.721600096148</v>
      </c>
    </row>
    <row r="13832" spans="1:7" ht="25.5" customHeight="1" thickTop="1" thickBot="1" x14ac:dyDescent="0.25">
      <c r="A13832" s="20" t="str">
        <f t="shared" si="654"/>
        <v>6535OGILVIE</v>
      </c>
      <c r="B13832" s="20">
        <v>6535</v>
      </c>
      <c r="C13832" s="20" t="s">
        <v>13294</v>
      </c>
      <c r="D13832" s="21" t="s">
        <v>12112</v>
      </c>
      <c r="E13832" s="22">
        <v>843.63200007395994</v>
      </c>
      <c r="F13832" s="22">
        <f t="shared" si="655"/>
        <v>927.99520008135596</v>
      </c>
      <c r="G13832" s="22">
        <f t="shared" si="656"/>
        <v>1096.721600096148</v>
      </c>
    </row>
    <row r="13833" spans="1:7" ht="25.5" customHeight="1" thickTop="1" thickBot="1" x14ac:dyDescent="0.25">
      <c r="A13833" s="20" t="str">
        <f t="shared" si="654"/>
        <v>6535SANDY GULLY</v>
      </c>
      <c r="B13833" s="37">
        <v>6535</v>
      </c>
      <c r="C13833" s="37" t="s">
        <v>4396</v>
      </c>
      <c r="D13833" s="38" t="s">
        <v>12112</v>
      </c>
      <c r="E13833" s="39">
        <v>843.63200007395994</v>
      </c>
      <c r="F13833" s="39">
        <f t="shared" si="655"/>
        <v>927.99520008135596</v>
      </c>
      <c r="G13833" s="39">
        <f t="shared" si="656"/>
        <v>1096.721600096148</v>
      </c>
    </row>
    <row r="13834" spans="1:7" ht="25.5" customHeight="1" thickTop="1" thickBot="1" x14ac:dyDescent="0.25">
      <c r="A13834" s="20" t="str">
        <f t="shared" si="654"/>
        <v>6535YALLABATHARRA</v>
      </c>
      <c r="B13834" s="20">
        <v>6535</v>
      </c>
      <c r="C13834" s="20" t="s">
        <v>13295</v>
      </c>
      <c r="D13834" s="21" t="s">
        <v>12112</v>
      </c>
      <c r="E13834" s="22">
        <v>843.63200007395994</v>
      </c>
      <c r="F13834" s="22">
        <f t="shared" si="655"/>
        <v>927.99520008135596</v>
      </c>
      <c r="G13834" s="22">
        <f t="shared" si="656"/>
        <v>1096.721600096148</v>
      </c>
    </row>
    <row r="13835" spans="1:7" ht="25.5" customHeight="1" thickTop="1" thickBot="1" x14ac:dyDescent="0.25">
      <c r="A13835" s="20" t="str">
        <f t="shared" si="654"/>
        <v>6536KALBARRI</v>
      </c>
      <c r="B13835" s="37">
        <v>6536</v>
      </c>
      <c r="C13835" s="37" t="s">
        <v>13296</v>
      </c>
      <c r="D13835" s="38" t="s">
        <v>12112</v>
      </c>
      <c r="E13835" s="39">
        <v>789.07200024984002</v>
      </c>
      <c r="F13835" s="39">
        <f t="shared" si="655"/>
        <v>867.97920027482405</v>
      </c>
      <c r="G13835" s="39">
        <f t="shared" si="656"/>
        <v>1025.7936003247921</v>
      </c>
    </row>
    <row r="13836" spans="1:7" ht="25.5" customHeight="1" thickTop="1" thickBot="1" x14ac:dyDescent="0.25">
      <c r="A13836" s="20" t="str">
        <f t="shared" si="654"/>
        <v>6537DENHAM</v>
      </c>
      <c r="B13836" s="20">
        <v>6537</v>
      </c>
      <c r="C13836" s="20" t="s">
        <v>13297</v>
      </c>
      <c r="D13836" s="21" t="s">
        <v>12112</v>
      </c>
      <c r="E13836" s="22">
        <v>1111.2840526664245</v>
      </c>
      <c r="F13836" s="22">
        <f t="shared" si="655"/>
        <v>1222.4124579330671</v>
      </c>
      <c r="G13836" s="22">
        <f t="shared" si="656"/>
        <v>1444.6692684663519</v>
      </c>
    </row>
    <row r="13837" spans="1:7" ht="25.5" customHeight="1" thickTop="1" thickBot="1" x14ac:dyDescent="0.25">
      <c r="A13837" s="20" t="str">
        <f t="shared" si="654"/>
        <v>6537MONKEY MIA</v>
      </c>
      <c r="B13837" s="37">
        <v>6537</v>
      </c>
      <c r="C13837" s="37" t="s">
        <v>13298</v>
      </c>
      <c r="D13837" s="38" t="s">
        <v>12112</v>
      </c>
      <c r="E13837" s="39">
        <v>1111.2840526664245</v>
      </c>
      <c r="F13837" s="39">
        <f t="shared" si="655"/>
        <v>1222.4124579330671</v>
      </c>
      <c r="G13837" s="39">
        <f t="shared" si="656"/>
        <v>1444.6692684663519</v>
      </c>
    </row>
    <row r="13838" spans="1:7" ht="25.5" customHeight="1" thickTop="1" thickBot="1" x14ac:dyDescent="0.25">
      <c r="A13838" s="20" t="str">
        <f t="shared" si="654"/>
        <v>6537NANGA</v>
      </c>
      <c r="B13838" s="20">
        <v>6537</v>
      </c>
      <c r="C13838" s="20" t="s">
        <v>13299</v>
      </c>
      <c r="D13838" s="21" t="s">
        <v>12112</v>
      </c>
      <c r="E13838" s="22">
        <v>1111.2840526664245</v>
      </c>
      <c r="F13838" s="22">
        <f t="shared" si="655"/>
        <v>1222.4124579330671</v>
      </c>
      <c r="G13838" s="22">
        <f t="shared" si="656"/>
        <v>1444.6692684663519</v>
      </c>
    </row>
    <row r="13839" spans="1:7" ht="25.5" customHeight="1" thickTop="1" thickBot="1" x14ac:dyDescent="0.25">
      <c r="A13839" s="20" t="str">
        <f t="shared" si="654"/>
        <v>6556BEECHINA</v>
      </c>
      <c r="B13839" s="37">
        <v>6556</v>
      </c>
      <c r="C13839" s="37" t="s">
        <v>13300</v>
      </c>
      <c r="D13839" s="38" t="s">
        <v>12112</v>
      </c>
      <c r="E13839" s="39">
        <v>1075.6139999665202</v>
      </c>
      <c r="F13839" s="39">
        <f t="shared" si="655"/>
        <v>1183.1753999631724</v>
      </c>
      <c r="G13839" s="39">
        <f t="shared" si="656"/>
        <v>1398.2981999564763</v>
      </c>
    </row>
    <row r="13840" spans="1:7" ht="25.5" customHeight="1" thickTop="1" thickBot="1" x14ac:dyDescent="0.25">
      <c r="A13840" s="20" t="str">
        <f t="shared" si="654"/>
        <v>6556CHIDLOW</v>
      </c>
      <c r="B13840" s="20">
        <v>6556</v>
      </c>
      <c r="C13840" s="20" t="s">
        <v>13301</v>
      </c>
      <c r="D13840" s="21" t="s">
        <v>12112</v>
      </c>
      <c r="E13840" s="22">
        <v>1075.6139999665202</v>
      </c>
      <c r="F13840" s="22">
        <f t="shared" si="655"/>
        <v>1183.1753999631724</v>
      </c>
      <c r="G13840" s="22">
        <f t="shared" si="656"/>
        <v>1398.2981999564763</v>
      </c>
    </row>
    <row r="13841" spans="1:7" ht="25.5" customHeight="1" thickTop="1" thickBot="1" x14ac:dyDescent="0.25">
      <c r="A13841" s="20" t="str">
        <f t="shared" si="654"/>
        <v>6556THE LAKES</v>
      </c>
      <c r="B13841" s="37">
        <v>6556</v>
      </c>
      <c r="C13841" s="37" t="s">
        <v>13302</v>
      </c>
      <c r="D13841" s="38" t="s">
        <v>12112</v>
      </c>
      <c r="E13841" s="39">
        <v>1075.6139999665202</v>
      </c>
      <c r="F13841" s="39">
        <f t="shared" si="655"/>
        <v>1183.1753999631724</v>
      </c>
      <c r="G13841" s="39">
        <f t="shared" si="656"/>
        <v>1398.2981999564763</v>
      </c>
    </row>
    <row r="13842" spans="1:7" ht="25.5" customHeight="1" thickTop="1" thickBot="1" x14ac:dyDescent="0.25">
      <c r="A13842" s="20" t="str">
        <f t="shared" si="654"/>
        <v>6558WOOROLOO</v>
      </c>
      <c r="B13842" s="20">
        <v>6558</v>
      </c>
      <c r="C13842" s="20" t="s">
        <v>13303</v>
      </c>
      <c r="D13842" s="21" t="s">
        <v>12112</v>
      </c>
      <c r="E13842" s="22">
        <v>995.58200039604003</v>
      </c>
      <c r="F13842" s="22">
        <f t="shared" si="655"/>
        <v>1095.1402004356441</v>
      </c>
      <c r="G13842" s="22">
        <f t="shared" si="656"/>
        <v>1294.2566005148522</v>
      </c>
    </row>
    <row r="13843" spans="1:7" ht="25.5" customHeight="1" thickTop="1" thickBot="1" x14ac:dyDescent="0.25">
      <c r="A13843" s="20" t="str">
        <f t="shared" si="654"/>
        <v>6560WUNDOWIE</v>
      </c>
      <c r="B13843" s="37">
        <v>6560</v>
      </c>
      <c r="C13843" s="37" t="s">
        <v>13304</v>
      </c>
      <c r="D13843" s="38" t="s">
        <v>12112</v>
      </c>
      <c r="E13843" s="39">
        <v>1265.33799964428</v>
      </c>
      <c r="F13843" s="39">
        <f t="shared" si="655"/>
        <v>1391.871799608708</v>
      </c>
      <c r="G13843" s="39">
        <f t="shared" si="656"/>
        <v>1644.939399537564</v>
      </c>
    </row>
    <row r="13844" spans="1:7" ht="25.5" customHeight="1" thickTop="1" thickBot="1" x14ac:dyDescent="0.25">
      <c r="A13844" s="20" t="str">
        <f t="shared" si="654"/>
        <v>6562BAKERS HILL</v>
      </c>
      <c r="B13844" s="20">
        <v>6562</v>
      </c>
      <c r="C13844" s="20" t="s">
        <v>13305</v>
      </c>
      <c r="D13844" s="21" t="s">
        <v>12112</v>
      </c>
      <c r="E13844" s="22">
        <v>1478.4480000649198</v>
      </c>
      <c r="F13844" s="22">
        <f t="shared" si="655"/>
        <v>1626.2928000714119</v>
      </c>
      <c r="G13844" s="22">
        <f t="shared" si="656"/>
        <v>1921.9824000843957</v>
      </c>
    </row>
    <row r="13845" spans="1:7" ht="25.5" customHeight="1" thickTop="1" thickBot="1" x14ac:dyDescent="0.25">
      <c r="A13845" s="20" t="str">
        <f t="shared" si="654"/>
        <v>6562COPLEY</v>
      </c>
      <c r="B13845" s="37">
        <v>6562</v>
      </c>
      <c r="C13845" s="37" t="s">
        <v>12097</v>
      </c>
      <c r="D13845" s="38" t="s">
        <v>12112</v>
      </c>
      <c r="E13845" s="39">
        <v>1478.4480000649198</v>
      </c>
      <c r="F13845" s="39">
        <f t="shared" si="655"/>
        <v>1626.2928000714119</v>
      </c>
      <c r="G13845" s="39">
        <f t="shared" si="656"/>
        <v>1921.9824000843957</v>
      </c>
    </row>
    <row r="13846" spans="1:7" ht="25.5" customHeight="1" thickTop="1" thickBot="1" x14ac:dyDescent="0.25">
      <c r="A13846" s="20" t="str">
        <f t="shared" si="654"/>
        <v>6562WOOTTATING</v>
      </c>
      <c r="B13846" s="20">
        <v>6562</v>
      </c>
      <c r="C13846" s="20" t="s">
        <v>13306</v>
      </c>
      <c r="D13846" s="21" t="s">
        <v>12112</v>
      </c>
      <c r="E13846" s="22">
        <v>1478.4480000649198</v>
      </c>
      <c r="F13846" s="22">
        <f t="shared" si="655"/>
        <v>1626.2928000714119</v>
      </c>
      <c r="G13846" s="22">
        <f t="shared" si="656"/>
        <v>1921.9824000843957</v>
      </c>
    </row>
    <row r="13847" spans="1:7" ht="25.5" customHeight="1" thickTop="1" thickBot="1" x14ac:dyDescent="0.25">
      <c r="A13847" s="20" t="str">
        <f t="shared" si="654"/>
        <v>6564CLACKLINE</v>
      </c>
      <c r="B13847" s="37">
        <v>6564</v>
      </c>
      <c r="C13847" s="37" t="s">
        <v>13307</v>
      </c>
      <c r="D13847" s="38" t="s">
        <v>12112</v>
      </c>
      <c r="E13847" s="39">
        <v>1627.3140002636401</v>
      </c>
      <c r="F13847" s="39">
        <f t="shared" si="655"/>
        <v>1790.0454002900042</v>
      </c>
      <c r="G13847" s="39">
        <f t="shared" si="656"/>
        <v>2115.5082003427324</v>
      </c>
    </row>
    <row r="13848" spans="1:7" ht="25.5" customHeight="1" thickTop="1" thickBot="1" x14ac:dyDescent="0.25">
      <c r="A13848" s="20" t="str">
        <f t="shared" si="654"/>
        <v>6566BEJOORDING</v>
      </c>
      <c r="B13848" s="20">
        <v>6566</v>
      </c>
      <c r="C13848" s="20" t="s">
        <v>13308</v>
      </c>
      <c r="D13848" s="21" t="s">
        <v>12112</v>
      </c>
      <c r="E13848" s="22">
        <v>1366.3919998804802</v>
      </c>
      <c r="F13848" s="22">
        <f t="shared" si="655"/>
        <v>1503.0311998685283</v>
      </c>
      <c r="G13848" s="22">
        <f t="shared" si="656"/>
        <v>1776.3095998446242</v>
      </c>
    </row>
    <row r="13849" spans="1:7" ht="25.5" customHeight="1" thickTop="1" thickBot="1" x14ac:dyDescent="0.25">
      <c r="A13849" s="20" t="str">
        <f t="shared" si="654"/>
        <v>6566COONDLE</v>
      </c>
      <c r="B13849" s="37">
        <v>6566</v>
      </c>
      <c r="C13849" s="37" t="s">
        <v>13309</v>
      </c>
      <c r="D13849" s="38" t="s">
        <v>12112</v>
      </c>
      <c r="E13849" s="39">
        <v>1366.3919998804802</v>
      </c>
      <c r="F13849" s="39">
        <f t="shared" si="655"/>
        <v>1503.0311998685283</v>
      </c>
      <c r="G13849" s="39">
        <f t="shared" si="656"/>
        <v>1776.3095998446242</v>
      </c>
    </row>
    <row r="13850" spans="1:7" ht="25.5" customHeight="1" thickTop="1" thickBot="1" x14ac:dyDescent="0.25">
      <c r="A13850" s="20" t="str">
        <f t="shared" si="654"/>
        <v>6566CULHAM</v>
      </c>
      <c r="B13850" s="20">
        <v>6566</v>
      </c>
      <c r="C13850" s="20" t="s">
        <v>13310</v>
      </c>
      <c r="D13850" s="21" t="s">
        <v>12112</v>
      </c>
      <c r="E13850" s="22">
        <v>1366.3919998804802</v>
      </c>
      <c r="F13850" s="22">
        <f t="shared" si="655"/>
        <v>1503.0311998685283</v>
      </c>
      <c r="G13850" s="22">
        <f t="shared" si="656"/>
        <v>1776.3095998446242</v>
      </c>
    </row>
    <row r="13851" spans="1:7" ht="25.5" customHeight="1" thickTop="1" thickBot="1" x14ac:dyDescent="0.25">
      <c r="A13851" s="20" t="str">
        <f t="shared" si="654"/>
        <v>6566DUMBARTON</v>
      </c>
      <c r="B13851" s="37">
        <v>6566</v>
      </c>
      <c r="C13851" s="37" t="s">
        <v>13311</v>
      </c>
      <c r="D13851" s="38" t="s">
        <v>12112</v>
      </c>
      <c r="E13851" s="39">
        <v>1366.3919998804802</v>
      </c>
      <c r="F13851" s="39">
        <f t="shared" si="655"/>
        <v>1503.0311998685283</v>
      </c>
      <c r="G13851" s="39">
        <f t="shared" si="656"/>
        <v>1776.3095998446242</v>
      </c>
    </row>
    <row r="13852" spans="1:7" ht="25.5" customHeight="1" thickTop="1" thickBot="1" x14ac:dyDescent="0.25">
      <c r="A13852" s="20" t="str">
        <f t="shared" si="654"/>
        <v>6566HODDYS WELL</v>
      </c>
      <c r="B13852" s="20">
        <v>6566</v>
      </c>
      <c r="C13852" s="20" t="s">
        <v>13312</v>
      </c>
      <c r="D13852" s="21" t="s">
        <v>12112</v>
      </c>
      <c r="E13852" s="22">
        <v>1366.3919998804802</v>
      </c>
      <c r="F13852" s="22">
        <f t="shared" si="655"/>
        <v>1503.0311998685283</v>
      </c>
      <c r="G13852" s="22">
        <f t="shared" si="656"/>
        <v>1776.3095998446242</v>
      </c>
    </row>
    <row r="13853" spans="1:7" ht="25.5" customHeight="1" thickTop="1" thickBot="1" x14ac:dyDescent="0.25">
      <c r="A13853" s="20" t="str">
        <f t="shared" si="654"/>
        <v>6566KATRINE</v>
      </c>
      <c r="B13853" s="37">
        <v>6566</v>
      </c>
      <c r="C13853" s="37" t="s">
        <v>13313</v>
      </c>
      <c r="D13853" s="38" t="s">
        <v>12112</v>
      </c>
      <c r="E13853" s="39">
        <v>1366.3919998804802</v>
      </c>
      <c r="F13853" s="39">
        <f t="shared" si="655"/>
        <v>1503.0311998685283</v>
      </c>
      <c r="G13853" s="39">
        <f t="shared" si="656"/>
        <v>1776.3095998446242</v>
      </c>
    </row>
    <row r="13854" spans="1:7" ht="25.5" customHeight="1" thickTop="1" thickBot="1" x14ac:dyDescent="0.25">
      <c r="A13854" s="20" t="str">
        <f t="shared" si="654"/>
        <v>6566NUNILE</v>
      </c>
      <c r="B13854" s="20">
        <v>6566</v>
      </c>
      <c r="C13854" s="20" t="s">
        <v>13314</v>
      </c>
      <c r="D13854" s="21" t="s">
        <v>12112</v>
      </c>
      <c r="E13854" s="22">
        <v>1366.3919998804802</v>
      </c>
      <c r="F13854" s="22">
        <f t="shared" si="655"/>
        <v>1503.0311998685283</v>
      </c>
      <c r="G13854" s="22">
        <f t="shared" si="656"/>
        <v>1776.3095998446242</v>
      </c>
    </row>
    <row r="13855" spans="1:7" ht="25.5" customHeight="1" thickTop="1" thickBot="1" x14ac:dyDescent="0.25">
      <c r="A13855" s="20" t="str">
        <f t="shared" si="654"/>
        <v>6566TOODYAY</v>
      </c>
      <c r="B13855" s="37">
        <v>6566</v>
      </c>
      <c r="C13855" s="37" t="s">
        <v>13315</v>
      </c>
      <c r="D13855" s="38" t="s">
        <v>12112</v>
      </c>
      <c r="E13855" s="39">
        <v>1366.3919998804802</v>
      </c>
      <c r="F13855" s="39">
        <f t="shared" si="655"/>
        <v>1503.0311998685283</v>
      </c>
      <c r="G13855" s="39">
        <f t="shared" si="656"/>
        <v>1776.3095998446242</v>
      </c>
    </row>
    <row r="13856" spans="1:7" ht="25.5" customHeight="1" thickTop="1" thickBot="1" x14ac:dyDescent="0.25">
      <c r="A13856" s="20" t="str">
        <f t="shared" si="654"/>
        <v>6566WEST TOODYAY</v>
      </c>
      <c r="B13856" s="20">
        <v>6566</v>
      </c>
      <c r="C13856" s="20" t="s">
        <v>13316</v>
      </c>
      <c r="D13856" s="21" t="s">
        <v>12112</v>
      </c>
      <c r="E13856" s="22">
        <v>1366.3919998804802</v>
      </c>
      <c r="F13856" s="22">
        <f t="shared" si="655"/>
        <v>1503.0311998685283</v>
      </c>
      <c r="G13856" s="22">
        <f t="shared" si="656"/>
        <v>1776.3095998446242</v>
      </c>
    </row>
    <row r="13857" spans="1:7" ht="25.5" customHeight="1" thickTop="1" thickBot="1" x14ac:dyDescent="0.25">
      <c r="A13857" s="20" t="str">
        <f t="shared" si="654"/>
        <v>6567DEWARS POOL</v>
      </c>
      <c r="B13857" s="37">
        <v>6567</v>
      </c>
      <c r="C13857" s="37" t="s">
        <v>13317</v>
      </c>
      <c r="D13857" s="38" t="s">
        <v>12112</v>
      </c>
      <c r="E13857" s="39">
        <v>1227.49600030908</v>
      </c>
      <c r="F13857" s="39">
        <f t="shared" si="655"/>
        <v>1350.2456003399882</v>
      </c>
      <c r="G13857" s="39">
        <f t="shared" si="656"/>
        <v>1595.744800401804</v>
      </c>
    </row>
    <row r="13858" spans="1:7" ht="25.5" customHeight="1" thickTop="1" thickBot="1" x14ac:dyDescent="0.25">
      <c r="A13858" s="20" t="str">
        <f t="shared" si="654"/>
        <v>6567JULIMAR</v>
      </c>
      <c r="B13858" s="20">
        <v>6567</v>
      </c>
      <c r="C13858" s="20" t="s">
        <v>13318</v>
      </c>
      <c r="D13858" s="21" t="s">
        <v>12112</v>
      </c>
      <c r="E13858" s="22">
        <v>1227.49600030908</v>
      </c>
      <c r="F13858" s="22">
        <f t="shared" si="655"/>
        <v>1350.2456003399882</v>
      </c>
      <c r="G13858" s="22">
        <f t="shared" si="656"/>
        <v>1595.744800401804</v>
      </c>
    </row>
    <row r="13859" spans="1:7" ht="25.5" customHeight="1" thickTop="1" thickBot="1" x14ac:dyDescent="0.25">
      <c r="A13859" s="20" t="str">
        <f t="shared" si="654"/>
        <v>6567MOONDYNE</v>
      </c>
      <c r="B13859" s="37">
        <v>6567</v>
      </c>
      <c r="C13859" s="37" t="s">
        <v>13319</v>
      </c>
      <c r="D13859" s="38" t="s">
        <v>12112</v>
      </c>
      <c r="E13859" s="39">
        <v>1227.49600030908</v>
      </c>
      <c r="F13859" s="39">
        <f t="shared" si="655"/>
        <v>1350.2456003399882</v>
      </c>
      <c r="G13859" s="39">
        <f t="shared" si="656"/>
        <v>1595.744800401804</v>
      </c>
    </row>
    <row r="13860" spans="1:7" ht="25.5" customHeight="1" thickTop="1" thickBot="1" x14ac:dyDescent="0.25">
      <c r="A13860" s="20" t="str">
        <f t="shared" si="654"/>
        <v>6568BOLGART</v>
      </c>
      <c r="B13860" s="20">
        <v>6568</v>
      </c>
      <c r="C13860" s="20" t="s">
        <v>13320</v>
      </c>
      <c r="D13860" s="21" t="s">
        <v>12112</v>
      </c>
      <c r="E13860" s="22">
        <v>1486.90199967576</v>
      </c>
      <c r="F13860" s="22">
        <f t="shared" si="655"/>
        <v>1635.592199643336</v>
      </c>
      <c r="G13860" s="22">
        <f t="shared" si="656"/>
        <v>1932.9725995784879</v>
      </c>
    </row>
    <row r="13861" spans="1:7" ht="25.5" customHeight="1" thickTop="1" thickBot="1" x14ac:dyDescent="0.25">
      <c r="A13861" s="20" t="str">
        <f t="shared" si="654"/>
        <v>6568WATTENING</v>
      </c>
      <c r="B13861" s="37">
        <v>6568</v>
      </c>
      <c r="C13861" s="37" t="s">
        <v>13321</v>
      </c>
      <c r="D13861" s="38" t="s">
        <v>12112</v>
      </c>
      <c r="E13861" s="39">
        <v>1486.90199967576</v>
      </c>
      <c r="F13861" s="39">
        <f t="shared" si="655"/>
        <v>1635.592199643336</v>
      </c>
      <c r="G13861" s="39">
        <f t="shared" si="656"/>
        <v>1932.9725995784879</v>
      </c>
    </row>
    <row r="13862" spans="1:7" ht="25.5" customHeight="1" thickTop="1" thickBot="1" x14ac:dyDescent="0.25">
      <c r="A13862" s="20" t="str">
        <f t="shared" si="654"/>
        <v>6568WYENING</v>
      </c>
      <c r="B13862" s="20">
        <v>6568</v>
      </c>
      <c r="C13862" s="20" t="s">
        <v>13322</v>
      </c>
      <c r="D13862" s="21" t="s">
        <v>12112</v>
      </c>
      <c r="E13862" s="22">
        <v>1486.90199967576</v>
      </c>
      <c r="F13862" s="22">
        <f t="shared" si="655"/>
        <v>1635.592199643336</v>
      </c>
      <c r="G13862" s="22">
        <f t="shared" si="656"/>
        <v>1932.9725995784879</v>
      </c>
    </row>
    <row r="13863" spans="1:7" ht="25.5" customHeight="1" thickTop="1" thickBot="1" x14ac:dyDescent="0.25">
      <c r="A13863" s="20" t="str">
        <f t="shared" si="654"/>
        <v>6569CALINGIRI</v>
      </c>
      <c r="B13863" s="37">
        <v>6569</v>
      </c>
      <c r="C13863" s="37" t="s">
        <v>13323</v>
      </c>
      <c r="D13863" s="38" t="s">
        <v>12112</v>
      </c>
      <c r="E13863" s="39">
        <v>1727.2080003757201</v>
      </c>
      <c r="F13863" s="39">
        <f t="shared" si="655"/>
        <v>1899.9288004132923</v>
      </c>
      <c r="G13863" s="39">
        <f t="shared" si="656"/>
        <v>2245.3704004884362</v>
      </c>
    </row>
    <row r="13864" spans="1:7" ht="25.5" customHeight="1" thickTop="1" thickBot="1" x14ac:dyDescent="0.25">
      <c r="A13864" s="20" t="str">
        <f t="shared" si="654"/>
        <v>6569CARANI</v>
      </c>
      <c r="B13864" s="20">
        <v>6569</v>
      </c>
      <c r="C13864" s="20" t="s">
        <v>13324</v>
      </c>
      <c r="D13864" s="21" t="s">
        <v>12112</v>
      </c>
      <c r="E13864" s="22">
        <v>1727.2080003757201</v>
      </c>
      <c r="F13864" s="22">
        <f t="shared" si="655"/>
        <v>1899.9288004132923</v>
      </c>
      <c r="G13864" s="22">
        <f t="shared" si="656"/>
        <v>2245.3704004884362</v>
      </c>
    </row>
    <row r="13865" spans="1:7" ht="25.5" customHeight="1" thickTop="1" thickBot="1" x14ac:dyDescent="0.25">
      <c r="A13865" s="20" t="str">
        <f t="shared" si="654"/>
        <v>6569OLD PLAINS</v>
      </c>
      <c r="B13865" s="37">
        <v>6569</v>
      </c>
      <c r="C13865" s="37" t="s">
        <v>13325</v>
      </c>
      <c r="D13865" s="38" t="s">
        <v>12112</v>
      </c>
      <c r="E13865" s="39">
        <v>1727.2080003757201</v>
      </c>
      <c r="F13865" s="39">
        <f t="shared" si="655"/>
        <v>1899.9288004132923</v>
      </c>
      <c r="G13865" s="39">
        <f t="shared" si="656"/>
        <v>2245.3704004884362</v>
      </c>
    </row>
    <row r="13866" spans="1:7" ht="25.5" customHeight="1" thickTop="1" thickBot="1" x14ac:dyDescent="0.25">
      <c r="A13866" s="20" t="str">
        <f t="shared" si="654"/>
        <v>6571YERECOIN</v>
      </c>
      <c r="B13866" s="20">
        <v>6571</v>
      </c>
      <c r="C13866" s="20" t="s">
        <v>13326</v>
      </c>
      <c r="D13866" s="21" t="s">
        <v>12112</v>
      </c>
      <c r="E13866" s="22">
        <v>1289.8899998781601</v>
      </c>
      <c r="F13866" s="22">
        <f t="shared" si="655"/>
        <v>1418.8789998659763</v>
      </c>
      <c r="G13866" s="22">
        <f t="shared" si="656"/>
        <v>1676.8569998416083</v>
      </c>
    </row>
    <row r="13867" spans="1:7" ht="25.5" customHeight="1" thickTop="1" thickBot="1" x14ac:dyDescent="0.25">
      <c r="A13867" s="20" t="str">
        <f t="shared" si="654"/>
        <v>6572PIAWANING</v>
      </c>
      <c r="B13867" s="37">
        <v>6572</v>
      </c>
      <c r="C13867" s="37" t="s">
        <v>13327</v>
      </c>
      <c r="D13867" s="38" t="s">
        <v>12112</v>
      </c>
      <c r="E13867" s="39">
        <v>2149.3119999840001</v>
      </c>
      <c r="F13867" s="39">
        <f t="shared" si="655"/>
        <v>2364.2431999824003</v>
      </c>
      <c r="G13867" s="39">
        <f t="shared" si="656"/>
        <v>2794.1055999792002</v>
      </c>
    </row>
    <row r="13868" spans="1:7" ht="25.5" customHeight="1" thickTop="1" thickBot="1" x14ac:dyDescent="0.25">
      <c r="A13868" s="20" t="str">
        <f t="shared" si="654"/>
        <v>6574BINDI BINDI</v>
      </c>
      <c r="B13868" s="20">
        <v>6574</v>
      </c>
      <c r="C13868" s="20" t="s">
        <v>13328</v>
      </c>
      <c r="D13868" s="21" t="s">
        <v>12112</v>
      </c>
      <c r="E13868" s="22">
        <v>1262.98799987856</v>
      </c>
      <c r="F13868" s="22">
        <f t="shared" si="655"/>
        <v>1389.286799866416</v>
      </c>
      <c r="G13868" s="22">
        <f t="shared" si="656"/>
        <v>1641.884399842128</v>
      </c>
    </row>
    <row r="13869" spans="1:7" ht="25.5" customHeight="1" thickTop="1" thickBot="1" x14ac:dyDescent="0.25">
      <c r="A13869" s="20" t="str">
        <f t="shared" si="654"/>
        <v>6574GABALONG</v>
      </c>
      <c r="B13869" s="37">
        <v>6574</v>
      </c>
      <c r="C13869" s="37" t="s">
        <v>13329</v>
      </c>
      <c r="D13869" s="38" t="s">
        <v>12112</v>
      </c>
      <c r="E13869" s="39">
        <v>1262.98799987856</v>
      </c>
      <c r="F13869" s="39">
        <f t="shared" si="655"/>
        <v>1389.286799866416</v>
      </c>
      <c r="G13869" s="39">
        <f t="shared" si="656"/>
        <v>1641.884399842128</v>
      </c>
    </row>
    <row r="13870" spans="1:7" ht="25.5" customHeight="1" thickTop="1" thickBot="1" x14ac:dyDescent="0.25">
      <c r="A13870" s="20" t="str">
        <f t="shared" si="654"/>
        <v>6575MILING</v>
      </c>
      <c r="B13870" s="20">
        <v>6575</v>
      </c>
      <c r="C13870" s="20" t="s">
        <v>13330</v>
      </c>
      <c r="D13870" s="21" t="s">
        <v>12112</v>
      </c>
      <c r="E13870" s="22">
        <v>1167.21199989408</v>
      </c>
      <c r="F13870" s="22">
        <f t="shared" si="655"/>
        <v>1283.9331998834882</v>
      </c>
      <c r="G13870" s="22">
        <f t="shared" si="656"/>
        <v>1517.3755998623042</v>
      </c>
    </row>
    <row r="13871" spans="1:7" ht="25.5" customHeight="1" thickTop="1" thickBot="1" x14ac:dyDescent="0.25">
      <c r="A13871" s="20" t="str">
        <f t="shared" si="654"/>
        <v>6603KONNONGORRING</v>
      </c>
      <c r="B13871" s="37">
        <v>6603</v>
      </c>
      <c r="C13871" s="37" t="s">
        <v>13331</v>
      </c>
      <c r="D13871" s="38" t="s">
        <v>12112</v>
      </c>
      <c r="E13871" s="39">
        <v>1856.8780004109601</v>
      </c>
      <c r="F13871" s="39">
        <f t="shared" si="655"/>
        <v>2042.5658004520562</v>
      </c>
      <c r="G13871" s="39">
        <f t="shared" si="656"/>
        <v>2413.9414005342483</v>
      </c>
    </row>
    <row r="13872" spans="1:7" ht="25.5" customHeight="1" thickTop="1" thickBot="1" x14ac:dyDescent="0.25">
      <c r="A13872" s="20" t="str">
        <f t="shared" si="654"/>
        <v>6603LAKE HINDS</v>
      </c>
      <c r="B13872" s="20">
        <v>6603</v>
      </c>
      <c r="C13872" s="20" t="s">
        <v>13332</v>
      </c>
      <c r="D13872" s="21" t="s">
        <v>12112</v>
      </c>
      <c r="E13872" s="22">
        <v>1856.8780004109601</v>
      </c>
      <c r="F13872" s="22">
        <f t="shared" si="655"/>
        <v>2042.5658004520562</v>
      </c>
      <c r="G13872" s="22">
        <f t="shared" si="656"/>
        <v>2413.9414005342483</v>
      </c>
    </row>
    <row r="13873" spans="1:7" ht="25.5" customHeight="1" thickTop="1" thickBot="1" x14ac:dyDescent="0.25">
      <c r="A13873" s="20" t="str">
        <f t="shared" si="654"/>
        <v>6603LAKE NINAN</v>
      </c>
      <c r="B13873" s="37">
        <v>6603</v>
      </c>
      <c r="C13873" s="37" t="s">
        <v>13333</v>
      </c>
      <c r="D13873" s="38" t="s">
        <v>12112</v>
      </c>
      <c r="E13873" s="39">
        <v>1856.8780004109601</v>
      </c>
      <c r="F13873" s="39">
        <f t="shared" si="655"/>
        <v>2042.5658004520562</v>
      </c>
      <c r="G13873" s="39">
        <f t="shared" si="656"/>
        <v>2413.9414005342483</v>
      </c>
    </row>
    <row r="13874" spans="1:7" ht="25.5" customHeight="1" thickTop="1" thickBot="1" x14ac:dyDescent="0.25">
      <c r="A13874" s="20" t="str">
        <f t="shared" si="654"/>
        <v>6603MOCARDY</v>
      </c>
      <c r="B13874" s="20">
        <v>6603</v>
      </c>
      <c r="C13874" s="20" t="s">
        <v>13334</v>
      </c>
      <c r="D13874" s="21" t="s">
        <v>12112</v>
      </c>
      <c r="E13874" s="22">
        <v>1856.8780004109601</v>
      </c>
      <c r="F13874" s="22">
        <f t="shared" si="655"/>
        <v>2042.5658004520562</v>
      </c>
      <c r="G13874" s="22">
        <f t="shared" si="656"/>
        <v>2413.9414005342483</v>
      </c>
    </row>
    <row r="13875" spans="1:7" ht="25.5" customHeight="1" thickTop="1" thickBot="1" x14ac:dyDescent="0.25">
      <c r="A13875" s="20" t="str">
        <f t="shared" si="654"/>
        <v>6603WONGAN HILLS</v>
      </c>
      <c r="B13875" s="37">
        <v>6603</v>
      </c>
      <c r="C13875" s="37" t="s">
        <v>13335</v>
      </c>
      <c r="D13875" s="38" t="s">
        <v>12112</v>
      </c>
      <c r="E13875" s="39">
        <v>1856.8780004109601</v>
      </c>
      <c r="F13875" s="39">
        <f t="shared" si="655"/>
        <v>2042.5658004520562</v>
      </c>
      <c r="G13875" s="39">
        <f t="shared" si="656"/>
        <v>2413.9414005342483</v>
      </c>
    </row>
    <row r="13876" spans="1:7" ht="25.5" customHeight="1" thickTop="1" thickBot="1" x14ac:dyDescent="0.25">
      <c r="A13876" s="20" t="str">
        <f t="shared" si="654"/>
        <v>6605KONDUT</v>
      </c>
      <c r="B13876" s="20">
        <v>6605</v>
      </c>
      <c r="C13876" s="20" t="s">
        <v>13336</v>
      </c>
      <c r="D13876" s="21" t="s">
        <v>12112</v>
      </c>
      <c r="E13876" s="22">
        <v>1405.4739998418002</v>
      </c>
      <c r="F13876" s="22">
        <f t="shared" si="655"/>
        <v>1546.0213998259803</v>
      </c>
      <c r="G13876" s="22">
        <f t="shared" si="656"/>
        <v>1827.1161997943402</v>
      </c>
    </row>
    <row r="13877" spans="1:7" ht="25.5" customHeight="1" thickTop="1" thickBot="1" x14ac:dyDescent="0.25">
      <c r="A13877" s="20" t="str">
        <f t="shared" si="654"/>
        <v>6606BALLIDU</v>
      </c>
      <c r="B13877" s="37">
        <v>6606</v>
      </c>
      <c r="C13877" s="37" t="s">
        <v>13337</v>
      </c>
      <c r="D13877" s="38" t="s">
        <v>12112</v>
      </c>
      <c r="E13877" s="39">
        <v>1403.2420001457599</v>
      </c>
      <c r="F13877" s="39">
        <f t="shared" si="655"/>
        <v>1543.5662001603359</v>
      </c>
      <c r="G13877" s="39">
        <f t="shared" si="656"/>
        <v>1824.214600189488</v>
      </c>
    </row>
    <row r="13878" spans="1:7" ht="25.5" customHeight="1" thickTop="1" thickBot="1" x14ac:dyDescent="0.25">
      <c r="A13878" s="20" t="str">
        <f t="shared" si="654"/>
        <v>6606EAST BALLIDU</v>
      </c>
      <c r="B13878" s="20">
        <v>6606</v>
      </c>
      <c r="C13878" s="20" t="s">
        <v>13338</v>
      </c>
      <c r="D13878" s="21" t="s">
        <v>12112</v>
      </c>
      <c r="E13878" s="22">
        <v>1403.2420001457599</v>
      </c>
      <c r="F13878" s="22">
        <f t="shared" si="655"/>
        <v>1543.5662001603359</v>
      </c>
      <c r="G13878" s="22">
        <f t="shared" si="656"/>
        <v>1824.214600189488</v>
      </c>
    </row>
    <row r="13879" spans="1:7" ht="25.5" customHeight="1" thickTop="1" thickBot="1" x14ac:dyDescent="0.25">
      <c r="A13879" s="20" t="str">
        <f t="shared" si="654"/>
        <v>6606WEST BALLIDU</v>
      </c>
      <c r="B13879" s="37">
        <v>6606</v>
      </c>
      <c r="C13879" s="37" t="s">
        <v>13339</v>
      </c>
      <c r="D13879" s="38" t="s">
        <v>12112</v>
      </c>
      <c r="E13879" s="39">
        <v>1403.2420001457599</v>
      </c>
      <c r="F13879" s="39">
        <f t="shared" si="655"/>
        <v>1543.5662001603359</v>
      </c>
      <c r="G13879" s="39">
        <f t="shared" si="656"/>
        <v>1824.214600189488</v>
      </c>
    </row>
    <row r="13880" spans="1:7" ht="25.5" customHeight="1" thickTop="1" thickBot="1" x14ac:dyDescent="0.25">
      <c r="A13880" s="20" t="str">
        <f t="shared" si="654"/>
        <v>6608EAST DAMBORING</v>
      </c>
      <c r="B13880" s="20">
        <v>6608</v>
      </c>
      <c r="C13880" s="20" t="s">
        <v>13340</v>
      </c>
      <c r="D13880" s="21" t="s">
        <v>12112</v>
      </c>
      <c r="E13880" s="22">
        <v>1532.7019999812001</v>
      </c>
      <c r="F13880" s="22">
        <f t="shared" si="655"/>
        <v>1685.9721999793203</v>
      </c>
      <c r="G13880" s="22">
        <f t="shared" si="656"/>
        <v>1992.5125999755601</v>
      </c>
    </row>
    <row r="13881" spans="1:7" ht="25.5" customHeight="1" thickTop="1" thickBot="1" x14ac:dyDescent="0.25">
      <c r="A13881" s="20" t="str">
        <f t="shared" si="654"/>
        <v>6608MARNE</v>
      </c>
      <c r="B13881" s="37">
        <v>6608</v>
      </c>
      <c r="C13881" s="37" t="s">
        <v>13341</v>
      </c>
      <c r="D13881" s="38" t="s">
        <v>12112</v>
      </c>
      <c r="E13881" s="39">
        <v>1532.7019999812001</v>
      </c>
      <c r="F13881" s="39">
        <f t="shared" si="655"/>
        <v>1685.9721999793203</v>
      </c>
      <c r="G13881" s="39">
        <f t="shared" si="656"/>
        <v>1992.5125999755601</v>
      </c>
    </row>
    <row r="13882" spans="1:7" ht="25.5" customHeight="1" thickTop="1" thickBot="1" x14ac:dyDescent="0.25">
      <c r="A13882" s="20" t="str">
        <f t="shared" si="654"/>
        <v>6608PITHARA</v>
      </c>
      <c r="B13882" s="20">
        <v>6608</v>
      </c>
      <c r="C13882" s="20" t="s">
        <v>13342</v>
      </c>
      <c r="D13882" s="21" t="s">
        <v>12112</v>
      </c>
      <c r="E13882" s="22">
        <v>1532.7019999812001</v>
      </c>
      <c r="F13882" s="22">
        <f t="shared" si="655"/>
        <v>1685.9721999793203</v>
      </c>
      <c r="G13882" s="22">
        <f t="shared" si="656"/>
        <v>1992.5125999755601</v>
      </c>
    </row>
    <row r="13883" spans="1:7" ht="25.5" customHeight="1" thickTop="1" thickBot="1" x14ac:dyDescent="0.25">
      <c r="A13883" s="20" t="str">
        <f t="shared" si="654"/>
        <v>6609DALWALLINU</v>
      </c>
      <c r="B13883" s="37">
        <v>6609</v>
      </c>
      <c r="C13883" s="37" t="s">
        <v>13343</v>
      </c>
      <c r="D13883" s="38" t="s">
        <v>12112</v>
      </c>
      <c r="E13883" s="39">
        <v>1270.6980001869599</v>
      </c>
      <c r="F13883" s="39">
        <f t="shared" si="655"/>
        <v>1397.7678002056559</v>
      </c>
      <c r="G13883" s="39">
        <f t="shared" si="656"/>
        <v>1651.907400243048</v>
      </c>
    </row>
    <row r="13884" spans="1:7" ht="25.5" customHeight="1" thickTop="1" thickBot="1" x14ac:dyDescent="0.25">
      <c r="A13884" s="20" t="str">
        <f t="shared" si="654"/>
        <v>6609NUGADONG</v>
      </c>
      <c r="B13884" s="20">
        <v>6609</v>
      </c>
      <c r="C13884" s="20" t="s">
        <v>13344</v>
      </c>
      <c r="D13884" s="21" t="s">
        <v>12112</v>
      </c>
      <c r="E13884" s="22">
        <v>1270.6980001869599</v>
      </c>
      <c r="F13884" s="22">
        <f t="shared" si="655"/>
        <v>1397.7678002056559</v>
      </c>
      <c r="G13884" s="22">
        <f t="shared" si="656"/>
        <v>1651.907400243048</v>
      </c>
    </row>
    <row r="13885" spans="1:7" ht="25.5" customHeight="1" thickTop="1" thickBot="1" x14ac:dyDescent="0.25">
      <c r="A13885" s="20" t="str">
        <f t="shared" si="654"/>
        <v>6609XANTIPPE</v>
      </c>
      <c r="B13885" s="37">
        <v>6609</v>
      </c>
      <c r="C13885" s="37" t="s">
        <v>13345</v>
      </c>
      <c r="D13885" s="38" t="s">
        <v>12112</v>
      </c>
      <c r="E13885" s="39">
        <v>1270.6980001869599</v>
      </c>
      <c r="F13885" s="39">
        <f t="shared" si="655"/>
        <v>1397.7678002056559</v>
      </c>
      <c r="G13885" s="39">
        <f t="shared" si="656"/>
        <v>1651.907400243048</v>
      </c>
    </row>
    <row r="13886" spans="1:7" ht="25.5" customHeight="1" thickTop="1" thickBot="1" x14ac:dyDescent="0.25">
      <c r="A13886" s="20" t="str">
        <f t="shared" si="654"/>
        <v>6612JIBBERDING</v>
      </c>
      <c r="B13886" s="20">
        <v>6612</v>
      </c>
      <c r="C13886" s="20" t="s">
        <v>13346</v>
      </c>
      <c r="D13886" s="21" t="s">
        <v>12112</v>
      </c>
      <c r="E13886" s="22">
        <v>818.56600041575996</v>
      </c>
      <c r="F13886" s="22">
        <f t="shared" si="655"/>
        <v>900.42260045733599</v>
      </c>
      <c r="G13886" s="22">
        <f t="shared" si="656"/>
        <v>1064.1358005404879</v>
      </c>
    </row>
    <row r="13887" spans="1:7" ht="25.5" customHeight="1" thickTop="1" thickBot="1" x14ac:dyDescent="0.25">
      <c r="A13887" s="20" t="str">
        <f t="shared" si="654"/>
        <v>6612MIAMOON</v>
      </c>
      <c r="B13887" s="37">
        <v>6612</v>
      </c>
      <c r="C13887" s="37" t="s">
        <v>13347</v>
      </c>
      <c r="D13887" s="38" t="s">
        <v>12112</v>
      </c>
      <c r="E13887" s="39">
        <v>818.56600041575996</v>
      </c>
      <c r="F13887" s="39">
        <f t="shared" si="655"/>
        <v>900.42260045733599</v>
      </c>
      <c r="G13887" s="39">
        <f t="shared" si="656"/>
        <v>1064.1358005404879</v>
      </c>
    </row>
    <row r="13888" spans="1:7" ht="25.5" customHeight="1" thickTop="1" thickBot="1" x14ac:dyDescent="0.25">
      <c r="A13888" s="20" t="str">
        <f t="shared" si="654"/>
        <v>6612PAYNES FIND</v>
      </c>
      <c r="B13888" s="20">
        <v>6612</v>
      </c>
      <c r="C13888" s="20" t="s">
        <v>13348</v>
      </c>
      <c r="D13888" s="21" t="s">
        <v>12112</v>
      </c>
      <c r="E13888" s="22">
        <v>818.56600041575996</v>
      </c>
      <c r="F13888" s="22">
        <f t="shared" si="655"/>
        <v>900.42260045733599</v>
      </c>
      <c r="G13888" s="22">
        <f t="shared" si="656"/>
        <v>1064.1358005404879</v>
      </c>
    </row>
    <row r="13889" spans="1:7" ht="25.5" customHeight="1" thickTop="1" thickBot="1" x14ac:dyDescent="0.25">
      <c r="A13889" s="20" t="str">
        <f t="shared" si="654"/>
        <v>6612WUBIN</v>
      </c>
      <c r="B13889" s="37">
        <v>6612</v>
      </c>
      <c r="C13889" s="37" t="s">
        <v>13349</v>
      </c>
      <c r="D13889" s="38" t="s">
        <v>12112</v>
      </c>
      <c r="E13889" s="39">
        <v>818.56600041575996</v>
      </c>
      <c r="F13889" s="39">
        <f t="shared" si="655"/>
        <v>900.42260045733599</v>
      </c>
      <c r="G13889" s="39">
        <f t="shared" si="656"/>
        <v>1064.1358005404879</v>
      </c>
    </row>
    <row r="13890" spans="1:7" ht="25.5" customHeight="1" thickTop="1" thickBot="1" x14ac:dyDescent="0.25">
      <c r="A13890" s="20" t="str">
        <f t="shared" si="654"/>
        <v>6613BUNTINE</v>
      </c>
      <c r="B13890" s="20">
        <v>6613</v>
      </c>
      <c r="C13890" s="20" t="s">
        <v>13350</v>
      </c>
      <c r="D13890" s="21" t="s">
        <v>12112</v>
      </c>
      <c r="E13890" s="22">
        <v>1015.3439998629601</v>
      </c>
      <c r="F13890" s="22">
        <f t="shared" si="655"/>
        <v>1116.8783998492563</v>
      </c>
      <c r="G13890" s="22">
        <f t="shared" si="656"/>
        <v>1319.9471998218482</v>
      </c>
    </row>
    <row r="13891" spans="1:7" ht="25.5" customHeight="1" thickTop="1" thickBot="1" x14ac:dyDescent="0.25">
      <c r="A13891" s="20" t="str">
        <f t="shared" si="654"/>
        <v>6614MAYA</v>
      </c>
      <c r="B13891" s="37">
        <v>6614</v>
      </c>
      <c r="C13891" s="37" t="s">
        <v>13351</v>
      </c>
      <c r="D13891" s="38" t="s">
        <v>12112</v>
      </c>
      <c r="E13891" s="39">
        <v>845.48999988263995</v>
      </c>
      <c r="F13891" s="39">
        <f t="shared" si="655"/>
        <v>930.03899987090404</v>
      </c>
      <c r="G13891" s="39">
        <f t="shared" si="656"/>
        <v>1099.136999847432</v>
      </c>
    </row>
    <row r="13892" spans="1:7" ht="25.5" customHeight="1" thickTop="1" thickBot="1" x14ac:dyDescent="0.25">
      <c r="A13892" s="20" t="str">
        <f t="shared" si="654"/>
        <v>6616LATHAM</v>
      </c>
      <c r="B13892" s="20">
        <v>6616</v>
      </c>
      <c r="C13892" s="20" t="s">
        <v>3835</v>
      </c>
      <c r="D13892" s="21" t="s">
        <v>12112</v>
      </c>
      <c r="E13892" s="22">
        <v>864.68600004611994</v>
      </c>
      <c r="F13892" s="22">
        <f t="shared" si="655"/>
        <v>951.15460005073203</v>
      </c>
      <c r="G13892" s="22">
        <f t="shared" si="656"/>
        <v>1124.0918000599559</v>
      </c>
    </row>
    <row r="13893" spans="1:7" ht="25.5" customHeight="1" thickTop="1" thickBot="1" x14ac:dyDescent="0.25">
      <c r="A13893" s="20" t="str">
        <f t="shared" ref="A13893:A13956" si="657">CONCATENATE(B13893,C13893)</f>
        <v>6620BUNJIL</v>
      </c>
      <c r="B13893" s="37">
        <v>6620</v>
      </c>
      <c r="C13893" s="37" t="s">
        <v>13352</v>
      </c>
      <c r="D13893" s="38" t="s">
        <v>12112</v>
      </c>
      <c r="E13893" s="39">
        <v>939.38200011888</v>
      </c>
      <c r="F13893" s="39">
        <f t="shared" ref="F13893:F13956" si="658">1.1*E13893</f>
        <v>1033.3202001307682</v>
      </c>
      <c r="G13893" s="39">
        <f t="shared" ref="G13893:G13956" si="659">1.3*E13893</f>
        <v>1221.1966001545441</v>
      </c>
    </row>
    <row r="13894" spans="1:7" ht="25.5" customHeight="1" thickTop="1" thickBot="1" x14ac:dyDescent="0.25">
      <c r="A13894" s="20" t="str">
        <f t="shared" si="657"/>
        <v>6620PERENJORI</v>
      </c>
      <c r="B13894" s="20">
        <v>6620</v>
      </c>
      <c r="C13894" s="20" t="s">
        <v>13353</v>
      </c>
      <c r="D13894" s="21" t="s">
        <v>12112</v>
      </c>
      <c r="E13894" s="22">
        <v>939.38200011888</v>
      </c>
      <c r="F13894" s="22">
        <f t="shared" si="658"/>
        <v>1033.3202001307682</v>
      </c>
      <c r="G13894" s="22">
        <f t="shared" si="659"/>
        <v>1221.1966001545441</v>
      </c>
    </row>
    <row r="13895" spans="1:7" ht="25.5" customHeight="1" thickTop="1" thickBot="1" x14ac:dyDescent="0.25">
      <c r="A13895" s="20" t="str">
        <f t="shared" si="657"/>
        <v>6620ROTHSAY</v>
      </c>
      <c r="B13895" s="37">
        <v>6620</v>
      </c>
      <c r="C13895" s="37" t="s">
        <v>13354</v>
      </c>
      <c r="D13895" s="38" t="s">
        <v>12112</v>
      </c>
      <c r="E13895" s="39">
        <v>939.38200011888</v>
      </c>
      <c r="F13895" s="39">
        <f t="shared" si="658"/>
        <v>1033.3202001307682</v>
      </c>
      <c r="G13895" s="39">
        <f t="shared" si="659"/>
        <v>1221.1966001545441</v>
      </c>
    </row>
    <row r="13896" spans="1:7" ht="25.5" customHeight="1" thickTop="1" thickBot="1" x14ac:dyDescent="0.25">
      <c r="A13896" s="20" t="str">
        <f t="shared" si="657"/>
        <v>6623BOWGADA</v>
      </c>
      <c r="B13896" s="20">
        <v>6623</v>
      </c>
      <c r="C13896" s="20" t="s">
        <v>13355</v>
      </c>
      <c r="D13896" s="21" t="s">
        <v>12112</v>
      </c>
      <c r="E13896" s="22">
        <v>872.35199963124001</v>
      </c>
      <c r="F13896" s="22">
        <f t="shared" si="658"/>
        <v>959.58719959436405</v>
      </c>
      <c r="G13896" s="22">
        <f t="shared" si="659"/>
        <v>1134.057599520612</v>
      </c>
    </row>
    <row r="13897" spans="1:7" ht="25.5" customHeight="1" thickTop="1" thickBot="1" x14ac:dyDescent="0.25">
      <c r="A13897" s="20" t="str">
        <f t="shared" si="657"/>
        <v>6623GUTHA</v>
      </c>
      <c r="B13897" s="37">
        <v>6623</v>
      </c>
      <c r="C13897" s="37" t="s">
        <v>13356</v>
      </c>
      <c r="D13897" s="38" t="s">
        <v>12112</v>
      </c>
      <c r="E13897" s="39">
        <v>872.35199963124001</v>
      </c>
      <c r="F13897" s="39">
        <f t="shared" si="658"/>
        <v>959.58719959436405</v>
      </c>
      <c r="G13897" s="39">
        <f t="shared" si="659"/>
        <v>1134.057599520612</v>
      </c>
    </row>
    <row r="13898" spans="1:7" ht="25.5" customHeight="1" thickTop="1" thickBot="1" x14ac:dyDescent="0.25">
      <c r="A13898" s="20" t="str">
        <f t="shared" si="657"/>
        <v>6623KOOLANOOKA</v>
      </c>
      <c r="B13898" s="20">
        <v>6623</v>
      </c>
      <c r="C13898" s="20" t="s">
        <v>13357</v>
      </c>
      <c r="D13898" s="21" t="s">
        <v>12112</v>
      </c>
      <c r="E13898" s="22">
        <v>872.35199963124001</v>
      </c>
      <c r="F13898" s="22">
        <f t="shared" si="658"/>
        <v>959.58719959436405</v>
      </c>
      <c r="G13898" s="22">
        <f t="shared" si="659"/>
        <v>1134.057599520612</v>
      </c>
    </row>
    <row r="13899" spans="1:7" ht="25.5" customHeight="1" thickTop="1" thickBot="1" x14ac:dyDescent="0.25">
      <c r="A13899" s="20" t="str">
        <f t="shared" si="657"/>
        <v>6623MORAWA</v>
      </c>
      <c r="B13899" s="37">
        <v>6623</v>
      </c>
      <c r="C13899" s="37" t="s">
        <v>13358</v>
      </c>
      <c r="D13899" s="38" t="s">
        <v>12112</v>
      </c>
      <c r="E13899" s="39">
        <v>872.35199963124001</v>
      </c>
      <c r="F13899" s="39">
        <f t="shared" si="658"/>
        <v>959.58719959436405</v>
      </c>
      <c r="G13899" s="39">
        <f t="shared" si="659"/>
        <v>1134.057599520612</v>
      </c>
    </row>
    <row r="13900" spans="1:7" ht="25.5" customHeight="1" thickTop="1" thickBot="1" x14ac:dyDescent="0.25">
      <c r="A13900" s="20" t="str">
        <f t="shared" si="657"/>
        <v>6623PINTHARUKA</v>
      </c>
      <c r="B13900" s="20">
        <v>6623</v>
      </c>
      <c r="C13900" s="20" t="s">
        <v>13359</v>
      </c>
      <c r="D13900" s="21" t="s">
        <v>12112</v>
      </c>
      <c r="E13900" s="22">
        <v>872.35199963124001</v>
      </c>
      <c r="F13900" s="22">
        <f t="shared" si="658"/>
        <v>959.58719959436405</v>
      </c>
      <c r="G13900" s="22">
        <f t="shared" si="659"/>
        <v>1134.057599520612</v>
      </c>
    </row>
    <row r="13901" spans="1:7" ht="25.5" customHeight="1" thickTop="1" thickBot="1" x14ac:dyDescent="0.25">
      <c r="A13901" s="20" t="str">
        <f t="shared" si="657"/>
        <v>6625MERKANOOKA</v>
      </c>
      <c r="B13901" s="37">
        <v>6625</v>
      </c>
      <c r="C13901" s="37" t="s">
        <v>13360</v>
      </c>
      <c r="D13901" s="38" t="s">
        <v>12112</v>
      </c>
      <c r="E13901" s="39">
        <v>769.91399965403991</v>
      </c>
      <c r="F13901" s="39">
        <f t="shared" si="658"/>
        <v>846.90539961944398</v>
      </c>
      <c r="G13901" s="39">
        <f t="shared" si="659"/>
        <v>1000.8881995502519</v>
      </c>
    </row>
    <row r="13902" spans="1:7" ht="25.5" customHeight="1" thickTop="1" thickBot="1" x14ac:dyDescent="0.25">
      <c r="A13902" s="20" t="str">
        <f t="shared" si="657"/>
        <v>6627CANNA</v>
      </c>
      <c r="B13902" s="20">
        <v>6627</v>
      </c>
      <c r="C13902" s="20" t="s">
        <v>13361</v>
      </c>
      <c r="D13902" s="21" t="s">
        <v>12112</v>
      </c>
      <c r="E13902" s="22">
        <v>803.92200019656002</v>
      </c>
      <c r="F13902" s="22">
        <f t="shared" si="658"/>
        <v>884.31420021621614</v>
      </c>
      <c r="G13902" s="22">
        <f t="shared" si="659"/>
        <v>1045.098600255528</v>
      </c>
    </row>
    <row r="13903" spans="1:7" ht="25.5" customHeight="1" thickTop="1" thickBot="1" x14ac:dyDescent="0.25">
      <c r="A13903" s="20" t="str">
        <f t="shared" si="657"/>
        <v>6628TARDUN</v>
      </c>
      <c r="B13903" s="37">
        <v>6628</v>
      </c>
      <c r="C13903" s="37" t="s">
        <v>13362</v>
      </c>
      <c r="D13903" s="38" t="s">
        <v>12112</v>
      </c>
      <c r="E13903" s="39">
        <v>763.51399974024002</v>
      </c>
      <c r="F13903" s="39">
        <f t="shared" si="658"/>
        <v>839.86539971426407</v>
      </c>
      <c r="G13903" s="39">
        <f t="shared" si="659"/>
        <v>992.56819966231205</v>
      </c>
    </row>
    <row r="13904" spans="1:7" ht="25.5" customHeight="1" thickTop="1" thickBot="1" x14ac:dyDescent="0.25">
      <c r="A13904" s="20" t="str">
        <f t="shared" si="657"/>
        <v>6630DEVILS CREEK</v>
      </c>
      <c r="B13904" s="20">
        <v>6630</v>
      </c>
      <c r="C13904" s="20" t="s">
        <v>13363</v>
      </c>
      <c r="D13904" s="21" t="s">
        <v>12112</v>
      </c>
      <c r="E13904" s="22">
        <v>784.96800043368</v>
      </c>
      <c r="F13904" s="22">
        <f t="shared" si="658"/>
        <v>863.46480047704813</v>
      </c>
      <c r="G13904" s="22">
        <f t="shared" si="659"/>
        <v>1020.458400563784</v>
      </c>
    </row>
    <row r="13905" spans="1:7" ht="25.5" customHeight="1" thickTop="1" thickBot="1" x14ac:dyDescent="0.25">
      <c r="A13905" s="20" t="str">
        <f t="shared" si="657"/>
        <v>6630MULLEWA</v>
      </c>
      <c r="B13905" s="37">
        <v>6630</v>
      </c>
      <c r="C13905" s="37" t="s">
        <v>13364</v>
      </c>
      <c r="D13905" s="38" t="s">
        <v>12112</v>
      </c>
      <c r="E13905" s="39">
        <v>784.96800043368</v>
      </c>
      <c r="F13905" s="39">
        <f t="shared" si="658"/>
        <v>863.46480047704813</v>
      </c>
      <c r="G13905" s="39">
        <f t="shared" si="659"/>
        <v>1020.458400563784</v>
      </c>
    </row>
    <row r="13906" spans="1:7" ht="25.5" customHeight="1" thickTop="1" thickBot="1" x14ac:dyDescent="0.25">
      <c r="A13906" s="20" t="str">
        <f t="shared" si="657"/>
        <v>6630NUNIERRA</v>
      </c>
      <c r="B13906" s="20">
        <v>6630</v>
      </c>
      <c r="C13906" s="20" t="s">
        <v>13365</v>
      </c>
      <c r="D13906" s="21" t="s">
        <v>12112</v>
      </c>
      <c r="E13906" s="22">
        <v>784.96800043368</v>
      </c>
      <c r="F13906" s="22">
        <f t="shared" si="658"/>
        <v>863.46480047704813</v>
      </c>
      <c r="G13906" s="22">
        <f t="shared" si="659"/>
        <v>1020.458400563784</v>
      </c>
    </row>
    <row r="13907" spans="1:7" ht="25.5" customHeight="1" thickTop="1" thickBot="1" x14ac:dyDescent="0.25">
      <c r="A13907" s="20" t="str">
        <f t="shared" si="657"/>
        <v>6630WEST CASUARINAS</v>
      </c>
      <c r="B13907" s="37">
        <v>6630</v>
      </c>
      <c r="C13907" s="37" t="s">
        <v>13366</v>
      </c>
      <c r="D13907" s="38" t="s">
        <v>12112</v>
      </c>
      <c r="E13907" s="39">
        <v>784.96800043368</v>
      </c>
      <c r="F13907" s="39">
        <f t="shared" si="658"/>
        <v>863.46480047704813</v>
      </c>
      <c r="G13907" s="39">
        <f t="shared" si="659"/>
        <v>1020.458400563784</v>
      </c>
    </row>
    <row r="13908" spans="1:7" ht="25.5" customHeight="1" thickTop="1" thickBot="1" x14ac:dyDescent="0.25">
      <c r="A13908" s="20" t="str">
        <f t="shared" si="657"/>
        <v>6630WONGOONDY</v>
      </c>
      <c r="B13908" s="20">
        <v>6630</v>
      </c>
      <c r="C13908" s="20" t="s">
        <v>13367</v>
      </c>
      <c r="D13908" s="21" t="s">
        <v>12112</v>
      </c>
      <c r="E13908" s="22">
        <v>784.96800043368</v>
      </c>
      <c r="F13908" s="22">
        <f t="shared" si="658"/>
        <v>863.46480047704813</v>
      </c>
      <c r="G13908" s="22">
        <f t="shared" si="659"/>
        <v>1020.458400563784</v>
      </c>
    </row>
    <row r="13909" spans="1:7" ht="25.5" customHeight="1" thickTop="1" thickBot="1" x14ac:dyDescent="0.25">
      <c r="A13909" s="20" t="str">
        <f t="shared" si="657"/>
        <v>6631PINDAR</v>
      </c>
      <c r="B13909" s="37">
        <v>6631</v>
      </c>
      <c r="C13909" s="37" t="s">
        <v>13368</v>
      </c>
      <c r="D13909" s="38" t="s">
        <v>12112</v>
      </c>
      <c r="E13909" s="39">
        <v>739.07599999811998</v>
      </c>
      <c r="F13909" s="39">
        <f t="shared" si="658"/>
        <v>812.98359999793206</v>
      </c>
      <c r="G13909" s="39">
        <f t="shared" si="659"/>
        <v>960.79879999755599</v>
      </c>
    </row>
    <row r="13910" spans="1:7" ht="25.5" customHeight="1" thickTop="1" thickBot="1" x14ac:dyDescent="0.25">
      <c r="A13910" s="20" t="str">
        <f t="shared" si="657"/>
        <v>6632AMBANIA</v>
      </c>
      <c r="B13910" s="20">
        <v>6632</v>
      </c>
      <c r="C13910" s="20" t="s">
        <v>13369</v>
      </c>
      <c r="D13910" s="21" t="s">
        <v>12112</v>
      </c>
      <c r="E13910" s="22">
        <v>730.92000024492006</v>
      </c>
      <c r="F13910" s="22">
        <f t="shared" si="658"/>
        <v>804.01200026941217</v>
      </c>
      <c r="G13910" s="22">
        <f t="shared" si="659"/>
        <v>950.19600031839616</v>
      </c>
    </row>
    <row r="13911" spans="1:7" ht="25.5" customHeight="1" thickTop="1" thickBot="1" x14ac:dyDescent="0.25">
      <c r="A13911" s="20" t="str">
        <f t="shared" si="657"/>
        <v>6632TENINDEWA</v>
      </c>
      <c r="B13911" s="37">
        <v>6632</v>
      </c>
      <c r="C13911" s="37" t="s">
        <v>13370</v>
      </c>
      <c r="D13911" s="38" t="s">
        <v>12112</v>
      </c>
      <c r="E13911" s="39">
        <v>730.92000024492006</v>
      </c>
      <c r="F13911" s="39">
        <f t="shared" si="658"/>
        <v>804.01200026941217</v>
      </c>
      <c r="G13911" s="39">
        <f t="shared" si="659"/>
        <v>950.19600031839616</v>
      </c>
    </row>
    <row r="13912" spans="1:7" ht="25.5" customHeight="1" thickTop="1" thickBot="1" x14ac:dyDescent="0.25">
      <c r="A13912" s="20" t="str">
        <f t="shared" si="657"/>
        <v>6635YALGOO</v>
      </c>
      <c r="B13912" s="20">
        <v>6635</v>
      </c>
      <c r="C13912" s="20" t="s">
        <v>13371</v>
      </c>
      <c r="D13912" s="21" t="s">
        <v>12112</v>
      </c>
      <c r="E13912" s="22">
        <v>1193.7480000565199</v>
      </c>
      <c r="F13912" s="22">
        <f t="shared" si="658"/>
        <v>1313.122800062172</v>
      </c>
      <c r="G13912" s="22">
        <f t="shared" si="659"/>
        <v>1551.872400073476</v>
      </c>
    </row>
    <row r="13913" spans="1:7" ht="25.5" customHeight="1" thickTop="1" thickBot="1" x14ac:dyDescent="0.25">
      <c r="A13913" s="20" t="str">
        <f t="shared" si="657"/>
        <v>6638MOUNT MAGNET</v>
      </c>
      <c r="B13913" s="37">
        <v>6638</v>
      </c>
      <c r="C13913" s="37" t="s">
        <v>13372</v>
      </c>
      <c r="D13913" s="38" t="s">
        <v>12112</v>
      </c>
      <c r="E13913" s="39">
        <v>1337.7779998704</v>
      </c>
      <c r="F13913" s="39">
        <f t="shared" si="658"/>
        <v>1471.5557998574402</v>
      </c>
      <c r="G13913" s="39">
        <f t="shared" si="659"/>
        <v>1739.11139983152</v>
      </c>
    </row>
    <row r="13914" spans="1:7" ht="25.5" customHeight="1" thickTop="1" thickBot="1" x14ac:dyDescent="0.25">
      <c r="A13914" s="20" t="str">
        <f t="shared" si="657"/>
        <v>6638PAYNESVILLE</v>
      </c>
      <c r="B13914" s="20">
        <v>6638</v>
      </c>
      <c r="C13914" s="20" t="s">
        <v>7588</v>
      </c>
      <c r="D13914" s="21" t="s">
        <v>12112</v>
      </c>
      <c r="E13914" s="22">
        <v>1337.7779998704</v>
      </c>
      <c r="F13914" s="22">
        <f t="shared" si="658"/>
        <v>1471.5557998574402</v>
      </c>
      <c r="G13914" s="22">
        <f t="shared" si="659"/>
        <v>1739.11139983152</v>
      </c>
    </row>
    <row r="13915" spans="1:7" ht="25.5" customHeight="1" thickTop="1" thickBot="1" x14ac:dyDescent="0.25">
      <c r="A13915" s="20" t="str">
        <f t="shared" si="657"/>
        <v>6639SANDSTONE</v>
      </c>
      <c r="B13915" s="37">
        <v>6639</v>
      </c>
      <c r="C13915" s="37" t="s">
        <v>13373</v>
      </c>
      <c r="D13915" s="38" t="s">
        <v>12112</v>
      </c>
      <c r="E13915" s="39">
        <v>1178.40600015276</v>
      </c>
      <c r="F13915" s="39">
        <f t="shared" si="658"/>
        <v>1296.2466001680361</v>
      </c>
      <c r="G13915" s="39">
        <f t="shared" si="659"/>
        <v>1531.9278001985881</v>
      </c>
    </row>
    <row r="13916" spans="1:7" ht="25.5" customHeight="1" thickTop="1" thickBot="1" x14ac:dyDescent="0.25">
      <c r="A13916" s="20" t="str">
        <f t="shared" si="657"/>
        <v>6640CUE</v>
      </c>
      <c r="B13916" s="20">
        <v>6640</v>
      </c>
      <c r="C13916" s="20" t="s">
        <v>13374</v>
      </c>
      <c r="D13916" s="21" t="s">
        <v>12112</v>
      </c>
      <c r="E13916" s="22">
        <v>1192.2560000849999</v>
      </c>
      <c r="F13916" s="22">
        <f t="shared" si="658"/>
        <v>1311.4816000935</v>
      </c>
      <c r="G13916" s="22">
        <f t="shared" si="659"/>
        <v>1549.9328001104998</v>
      </c>
    </row>
    <row r="13917" spans="1:7" ht="25.5" customHeight="1" thickTop="1" thickBot="1" x14ac:dyDescent="0.25">
      <c r="A13917" s="20" t="str">
        <f t="shared" si="657"/>
        <v>6640LAKE AUSTIN</v>
      </c>
      <c r="B13917" s="37">
        <v>6640</v>
      </c>
      <c r="C13917" s="37" t="s">
        <v>13375</v>
      </c>
      <c r="D13917" s="38" t="s">
        <v>12112</v>
      </c>
      <c r="E13917" s="39">
        <v>1192.2560000849999</v>
      </c>
      <c r="F13917" s="39">
        <f t="shared" si="658"/>
        <v>1311.4816000935</v>
      </c>
      <c r="G13917" s="39">
        <f t="shared" si="659"/>
        <v>1549.9328001104998</v>
      </c>
    </row>
    <row r="13918" spans="1:7" ht="25.5" customHeight="1" thickTop="1" thickBot="1" x14ac:dyDescent="0.25">
      <c r="A13918" s="20" t="str">
        <f t="shared" si="657"/>
        <v>6640REEDY</v>
      </c>
      <c r="B13918" s="20">
        <v>6640</v>
      </c>
      <c r="C13918" s="20" t="s">
        <v>13376</v>
      </c>
      <c r="D13918" s="21" t="s">
        <v>12112</v>
      </c>
      <c r="E13918" s="22">
        <v>1192.2560000849999</v>
      </c>
      <c r="F13918" s="22">
        <f t="shared" si="658"/>
        <v>1311.4816000935</v>
      </c>
      <c r="G13918" s="22">
        <f t="shared" si="659"/>
        <v>1549.9328001104998</v>
      </c>
    </row>
    <row r="13919" spans="1:7" ht="25.5" customHeight="1" thickTop="1" thickBot="1" x14ac:dyDescent="0.25">
      <c r="A13919" s="20" t="str">
        <f t="shared" si="657"/>
        <v>6642KARALUNDI</v>
      </c>
      <c r="B13919" s="37">
        <v>6642</v>
      </c>
      <c r="C13919" s="37" t="s">
        <v>13377</v>
      </c>
      <c r="D13919" s="38" t="s">
        <v>12112</v>
      </c>
      <c r="E13919" s="39">
        <v>1829.5759996900802</v>
      </c>
      <c r="F13919" s="39">
        <f t="shared" si="658"/>
        <v>2012.5335996590884</v>
      </c>
      <c r="G13919" s="39">
        <f t="shared" si="659"/>
        <v>2378.4487995971044</v>
      </c>
    </row>
    <row r="13920" spans="1:7" ht="25.5" customHeight="1" thickTop="1" thickBot="1" x14ac:dyDescent="0.25">
      <c r="A13920" s="20" t="str">
        <f t="shared" si="657"/>
        <v>6642MEEKATHARRA</v>
      </c>
      <c r="B13920" s="20">
        <v>6642</v>
      </c>
      <c r="C13920" s="20" t="s">
        <v>13378</v>
      </c>
      <c r="D13920" s="21" t="s">
        <v>12112</v>
      </c>
      <c r="E13920" s="22">
        <v>1829.5759996900802</v>
      </c>
      <c r="F13920" s="22">
        <f t="shared" si="658"/>
        <v>2012.5335996590884</v>
      </c>
      <c r="G13920" s="22">
        <f t="shared" si="659"/>
        <v>2378.4487995971044</v>
      </c>
    </row>
    <row r="13921" spans="1:7" ht="25.5" customHeight="1" thickTop="1" thickBot="1" x14ac:dyDescent="0.25">
      <c r="A13921" s="20" t="str">
        <f t="shared" si="657"/>
        <v>6642PEAK HILL</v>
      </c>
      <c r="B13921" s="37">
        <v>6642</v>
      </c>
      <c r="C13921" s="37" t="s">
        <v>5111</v>
      </c>
      <c r="D13921" s="38" t="s">
        <v>12112</v>
      </c>
      <c r="E13921" s="39">
        <v>1829.5759996900802</v>
      </c>
      <c r="F13921" s="39">
        <f t="shared" si="658"/>
        <v>2012.5335996590884</v>
      </c>
      <c r="G13921" s="39">
        <f t="shared" si="659"/>
        <v>2378.4487995971044</v>
      </c>
    </row>
    <row r="13922" spans="1:7" ht="25.5" customHeight="1" thickTop="1" thickBot="1" x14ac:dyDescent="0.25">
      <c r="A13922" s="20" t="str">
        <f t="shared" si="657"/>
        <v>6646WILUNA</v>
      </c>
      <c r="B13922" s="20">
        <v>6646</v>
      </c>
      <c r="C13922" s="20" t="s">
        <v>13379</v>
      </c>
      <c r="D13922" s="21" t="s">
        <v>12112</v>
      </c>
      <c r="E13922" s="22">
        <v>1650.44400029448</v>
      </c>
      <c r="F13922" s="22">
        <f t="shared" si="658"/>
        <v>1815.4884003239281</v>
      </c>
      <c r="G13922" s="22">
        <f t="shared" si="659"/>
        <v>2145.5772003828242</v>
      </c>
    </row>
    <row r="13923" spans="1:7" ht="25.5" customHeight="1" thickTop="1" thickBot="1" x14ac:dyDescent="0.25">
      <c r="A13923" s="20" t="str">
        <f t="shared" si="657"/>
        <v>6701BABBAGE ISLAND</v>
      </c>
      <c r="B13923" s="37">
        <v>6701</v>
      </c>
      <c r="C13923" s="37" t="s">
        <v>13380</v>
      </c>
      <c r="D13923" s="38" t="s">
        <v>12112</v>
      </c>
      <c r="E13923" s="39">
        <v>1111.2840526664245</v>
      </c>
      <c r="F13923" s="39">
        <f t="shared" si="658"/>
        <v>1222.4124579330671</v>
      </c>
      <c r="G13923" s="39">
        <f t="shared" si="659"/>
        <v>1444.6692684663519</v>
      </c>
    </row>
    <row r="13924" spans="1:7" ht="25.5" customHeight="1" thickTop="1" thickBot="1" x14ac:dyDescent="0.25">
      <c r="A13924" s="20" t="str">
        <f t="shared" si="657"/>
        <v>6701BROCKMAN</v>
      </c>
      <c r="B13924" s="20">
        <v>6701</v>
      </c>
      <c r="C13924" s="20" t="s">
        <v>13381</v>
      </c>
      <c r="D13924" s="21" t="s">
        <v>12112</v>
      </c>
      <c r="E13924" s="22">
        <v>1111.2840526664245</v>
      </c>
      <c r="F13924" s="22">
        <f t="shared" si="658"/>
        <v>1222.4124579330671</v>
      </c>
      <c r="G13924" s="22">
        <f t="shared" si="659"/>
        <v>1444.6692684663519</v>
      </c>
    </row>
    <row r="13925" spans="1:7" ht="25.5" customHeight="1" thickTop="1" thickBot="1" x14ac:dyDescent="0.25">
      <c r="A13925" s="20" t="str">
        <f t="shared" si="657"/>
        <v>6701BROWN RANGE</v>
      </c>
      <c r="B13925" s="37">
        <v>6701</v>
      </c>
      <c r="C13925" s="37" t="s">
        <v>13382</v>
      </c>
      <c r="D13925" s="38" t="s">
        <v>12112</v>
      </c>
      <c r="E13925" s="39">
        <v>1111.2840526664245</v>
      </c>
      <c r="F13925" s="39">
        <f t="shared" si="658"/>
        <v>1222.4124579330671</v>
      </c>
      <c r="G13925" s="39">
        <f t="shared" si="659"/>
        <v>1444.6692684663519</v>
      </c>
    </row>
    <row r="13926" spans="1:7" ht="25.5" customHeight="1" thickTop="1" thickBot="1" x14ac:dyDescent="0.25">
      <c r="A13926" s="20" t="str">
        <f t="shared" si="657"/>
        <v>6701CARNARVON</v>
      </c>
      <c r="B13926" s="20">
        <v>6701</v>
      </c>
      <c r="C13926" s="20" t="s">
        <v>13383</v>
      </c>
      <c r="D13926" s="21" t="s">
        <v>12112</v>
      </c>
      <c r="E13926" s="22">
        <v>1111.2840526664245</v>
      </c>
      <c r="F13926" s="22">
        <f t="shared" si="658"/>
        <v>1222.4124579330671</v>
      </c>
      <c r="G13926" s="22">
        <f t="shared" si="659"/>
        <v>1444.6692684663519</v>
      </c>
    </row>
    <row r="13927" spans="1:7" ht="25.5" customHeight="1" thickTop="1" thickBot="1" x14ac:dyDescent="0.25">
      <c r="A13927" s="20" t="str">
        <f t="shared" si="657"/>
        <v>6701CORAL BAY</v>
      </c>
      <c r="B13927" s="37">
        <v>6701</v>
      </c>
      <c r="C13927" s="37" t="s">
        <v>13384</v>
      </c>
      <c r="D13927" s="38" t="s">
        <v>12112</v>
      </c>
      <c r="E13927" s="39">
        <v>1111.2840526664245</v>
      </c>
      <c r="F13927" s="39">
        <f t="shared" si="658"/>
        <v>1222.4124579330671</v>
      </c>
      <c r="G13927" s="39">
        <f t="shared" si="659"/>
        <v>1444.6692684663519</v>
      </c>
    </row>
    <row r="13928" spans="1:7" ht="25.5" customHeight="1" thickTop="1" thickBot="1" x14ac:dyDescent="0.25">
      <c r="A13928" s="20" t="str">
        <f t="shared" si="657"/>
        <v>6701EAST CARNARVON</v>
      </c>
      <c r="B13928" s="20">
        <v>6701</v>
      </c>
      <c r="C13928" s="20" t="s">
        <v>13385</v>
      </c>
      <c r="D13928" s="21" t="s">
        <v>12112</v>
      </c>
      <c r="E13928" s="22">
        <v>1111.2840526664245</v>
      </c>
      <c r="F13928" s="22">
        <f t="shared" si="658"/>
        <v>1222.4124579330671</v>
      </c>
      <c r="G13928" s="22">
        <f t="shared" si="659"/>
        <v>1444.6692684663519</v>
      </c>
    </row>
    <row r="13929" spans="1:7" ht="25.5" customHeight="1" thickTop="1" thickBot="1" x14ac:dyDescent="0.25">
      <c r="A13929" s="20" t="str">
        <f t="shared" si="657"/>
        <v>6701GREYS PLAIN</v>
      </c>
      <c r="B13929" s="37">
        <v>6701</v>
      </c>
      <c r="C13929" s="37" t="s">
        <v>13386</v>
      </c>
      <c r="D13929" s="38" t="s">
        <v>12112</v>
      </c>
      <c r="E13929" s="39">
        <v>1111.2840526664245</v>
      </c>
      <c r="F13929" s="39">
        <f t="shared" si="658"/>
        <v>1222.4124579330671</v>
      </c>
      <c r="G13929" s="39">
        <f t="shared" si="659"/>
        <v>1444.6692684663519</v>
      </c>
    </row>
    <row r="13930" spans="1:7" ht="25.5" customHeight="1" thickTop="1" thickBot="1" x14ac:dyDescent="0.25">
      <c r="A13930" s="20" t="str">
        <f t="shared" si="657"/>
        <v>6701INGGARDA</v>
      </c>
      <c r="B13930" s="20">
        <v>6701</v>
      </c>
      <c r="C13930" s="20" t="s">
        <v>13387</v>
      </c>
      <c r="D13930" s="21" t="s">
        <v>12112</v>
      </c>
      <c r="E13930" s="22">
        <v>1111.2840526664245</v>
      </c>
      <c r="F13930" s="22">
        <f t="shared" si="658"/>
        <v>1222.4124579330671</v>
      </c>
      <c r="G13930" s="22">
        <f t="shared" si="659"/>
        <v>1444.6692684663519</v>
      </c>
    </row>
    <row r="13931" spans="1:7" ht="25.5" customHeight="1" thickTop="1" thickBot="1" x14ac:dyDescent="0.25">
      <c r="A13931" s="20" t="str">
        <f t="shared" si="657"/>
        <v>6701KINGSFORD</v>
      </c>
      <c r="B13931" s="37">
        <v>6701</v>
      </c>
      <c r="C13931" s="37" t="s">
        <v>850</v>
      </c>
      <c r="D13931" s="38" t="s">
        <v>12112</v>
      </c>
      <c r="E13931" s="39">
        <v>1111.2840526664245</v>
      </c>
      <c r="F13931" s="39">
        <f t="shared" si="658"/>
        <v>1222.4124579330671</v>
      </c>
      <c r="G13931" s="39">
        <f t="shared" si="659"/>
        <v>1444.6692684663519</v>
      </c>
    </row>
    <row r="13932" spans="1:7" ht="25.5" customHeight="1" thickTop="1" thickBot="1" x14ac:dyDescent="0.25">
      <c r="A13932" s="20" t="str">
        <f t="shared" si="657"/>
        <v>6701MACLEOD</v>
      </c>
      <c r="B13932" s="20">
        <v>6701</v>
      </c>
      <c r="C13932" s="20" t="s">
        <v>5328</v>
      </c>
      <c r="D13932" s="21" t="s">
        <v>12112</v>
      </c>
      <c r="E13932" s="22">
        <v>1111.2840526664245</v>
      </c>
      <c r="F13932" s="22">
        <f t="shared" si="658"/>
        <v>1222.4124579330671</v>
      </c>
      <c r="G13932" s="22">
        <f t="shared" si="659"/>
        <v>1444.6692684663519</v>
      </c>
    </row>
    <row r="13933" spans="1:7" ht="25.5" customHeight="1" thickTop="1" thickBot="1" x14ac:dyDescent="0.25">
      <c r="A13933" s="20" t="str">
        <f t="shared" si="657"/>
        <v>6701MASSEY BAY</v>
      </c>
      <c r="B13933" s="37">
        <v>6701</v>
      </c>
      <c r="C13933" s="37" t="s">
        <v>13388</v>
      </c>
      <c r="D13933" s="38" t="s">
        <v>12112</v>
      </c>
      <c r="E13933" s="39">
        <v>1111.2840526664245</v>
      </c>
      <c r="F13933" s="39">
        <f t="shared" si="658"/>
        <v>1222.4124579330671</v>
      </c>
      <c r="G13933" s="39">
        <f t="shared" si="659"/>
        <v>1444.6692684663519</v>
      </c>
    </row>
    <row r="13934" spans="1:7" ht="25.5" customHeight="1" thickTop="1" thickBot="1" x14ac:dyDescent="0.25">
      <c r="A13934" s="20" t="str">
        <f t="shared" si="657"/>
        <v>6701MORGANTOWN</v>
      </c>
      <c r="B13934" s="20">
        <v>6701</v>
      </c>
      <c r="C13934" s="20" t="s">
        <v>13389</v>
      </c>
      <c r="D13934" s="21" t="s">
        <v>12112</v>
      </c>
      <c r="E13934" s="22">
        <v>1111.2840526664245</v>
      </c>
      <c r="F13934" s="22">
        <f t="shared" si="658"/>
        <v>1222.4124579330671</v>
      </c>
      <c r="G13934" s="22">
        <f t="shared" si="659"/>
        <v>1444.6692684663519</v>
      </c>
    </row>
    <row r="13935" spans="1:7" ht="25.5" customHeight="1" thickTop="1" thickBot="1" x14ac:dyDescent="0.25">
      <c r="A13935" s="20" t="str">
        <f t="shared" si="657"/>
        <v>6701NORTH PLANTATIONS</v>
      </c>
      <c r="B13935" s="37">
        <v>6701</v>
      </c>
      <c r="C13935" s="37" t="s">
        <v>13390</v>
      </c>
      <c r="D13935" s="38" t="s">
        <v>12112</v>
      </c>
      <c r="E13935" s="39">
        <v>1111.2840526664245</v>
      </c>
      <c r="F13935" s="39">
        <f t="shared" si="658"/>
        <v>1222.4124579330671</v>
      </c>
      <c r="G13935" s="39">
        <f t="shared" si="659"/>
        <v>1444.6692684663519</v>
      </c>
    </row>
    <row r="13936" spans="1:7" ht="25.5" customHeight="1" thickTop="1" thickBot="1" x14ac:dyDescent="0.25">
      <c r="A13936" s="20" t="str">
        <f t="shared" si="657"/>
        <v>6701SOUTH CARNARVON</v>
      </c>
      <c r="B13936" s="20">
        <v>6701</v>
      </c>
      <c r="C13936" s="20" t="s">
        <v>13391</v>
      </c>
      <c r="D13936" s="21" t="s">
        <v>12112</v>
      </c>
      <c r="E13936" s="22">
        <v>1111.2840526664245</v>
      </c>
      <c r="F13936" s="22">
        <f t="shared" si="658"/>
        <v>1222.4124579330671</v>
      </c>
      <c r="G13936" s="22">
        <f t="shared" si="659"/>
        <v>1444.6692684663519</v>
      </c>
    </row>
    <row r="13937" spans="1:7" ht="25.5" customHeight="1" thickTop="1" thickBot="1" x14ac:dyDescent="0.25">
      <c r="A13937" s="20" t="str">
        <f t="shared" si="657"/>
        <v>6701SOUTH PLANTATIONS</v>
      </c>
      <c r="B13937" s="37">
        <v>6701</v>
      </c>
      <c r="C13937" s="37" t="s">
        <v>13392</v>
      </c>
      <c r="D13937" s="38" t="s">
        <v>12112</v>
      </c>
      <c r="E13937" s="39">
        <v>1111.2840526664245</v>
      </c>
      <c r="F13937" s="39">
        <f t="shared" si="658"/>
        <v>1222.4124579330671</v>
      </c>
      <c r="G13937" s="39">
        <f t="shared" si="659"/>
        <v>1444.6692684663519</v>
      </c>
    </row>
    <row r="13938" spans="1:7" ht="25.5" customHeight="1" thickTop="1" thickBot="1" x14ac:dyDescent="0.25">
      <c r="A13938" s="20" t="str">
        <f t="shared" si="657"/>
        <v>6705GASCOYNE JUNCTION</v>
      </c>
      <c r="B13938" s="20">
        <v>6705</v>
      </c>
      <c r="C13938" s="20" t="s">
        <v>13393</v>
      </c>
      <c r="D13938" s="21" t="s">
        <v>12112</v>
      </c>
      <c r="E13938" s="22">
        <v>1111.2840526664245</v>
      </c>
      <c r="F13938" s="22">
        <f t="shared" si="658"/>
        <v>1222.4124579330671</v>
      </c>
      <c r="G13938" s="22">
        <f t="shared" si="659"/>
        <v>1444.6692684663519</v>
      </c>
    </row>
    <row r="13939" spans="1:7" ht="25.5" customHeight="1" thickTop="1" thickBot="1" x14ac:dyDescent="0.25">
      <c r="A13939" s="20" t="str">
        <f t="shared" si="657"/>
        <v>6705GASCOYNE RIVER</v>
      </c>
      <c r="B13939" s="37">
        <v>6705</v>
      </c>
      <c r="C13939" s="37" t="s">
        <v>13394</v>
      </c>
      <c r="D13939" s="38" t="s">
        <v>12112</v>
      </c>
      <c r="E13939" s="39">
        <v>1111.2840526664245</v>
      </c>
      <c r="F13939" s="39">
        <f t="shared" si="658"/>
        <v>1222.4124579330671</v>
      </c>
      <c r="G13939" s="39">
        <f t="shared" si="659"/>
        <v>1444.6692684663519</v>
      </c>
    </row>
    <row r="13940" spans="1:7" ht="25.5" customHeight="1" thickTop="1" thickBot="1" x14ac:dyDescent="0.25">
      <c r="A13940" s="20" t="str">
        <f t="shared" si="657"/>
        <v>6707EXMOUTH</v>
      </c>
      <c r="B13940" s="20">
        <v>6707</v>
      </c>
      <c r="C13940" s="20" t="s">
        <v>13395</v>
      </c>
      <c r="D13940" s="21" t="s">
        <v>12112</v>
      </c>
      <c r="E13940" s="22">
        <v>1111.2840526664245</v>
      </c>
      <c r="F13940" s="22">
        <f t="shared" si="658"/>
        <v>1222.4124579330671</v>
      </c>
      <c r="G13940" s="22">
        <f t="shared" si="659"/>
        <v>1444.6692684663519</v>
      </c>
    </row>
    <row r="13941" spans="1:7" ht="25.5" customHeight="1" thickTop="1" thickBot="1" x14ac:dyDescent="0.25">
      <c r="A13941" s="20" t="str">
        <f t="shared" si="657"/>
        <v>6707NORTH WEST CAPE</v>
      </c>
      <c r="B13941" s="37">
        <v>6707</v>
      </c>
      <c r="C13941" s="37" t="s">
        <v>13396</v>
      </c>
      <c r="D13941" s="38" t="s">
        <v>12112</v>
      </c>
      <c r="E13941" s="39">
        <v>1111.2840526664245</v>
      </c>
      <c r="F13941" s="39">
        <f t="shared" si="658"/>
        <v>1222.4124579330671</v>
      </c>
      <c r="G13941" s="39">
        <f t="shared" si="659"/>
        <v>1444.6692684663519</v>
      </c>
    </row>
    <row r="13942" spans="1:7" ht="25.5" customHeight="1" thickTop="1" thickBot="1" x14ac:dyDescent="0.25">
      <c r="A13942" s="20" t="str">
        <f t="shared" si="657"/>
        <v>6710ONSLOW</v>
      </c>
      <c r="B13942" s="20">
        <v>6710</v>
      </c>
      <c r="C13942" s="20" t="s">
        <v>13397</v>
      </c>
      <c r="D13942" s="21" t="s">
        <v>12112</v>
      </c>
      <c r="E13942" s="22">
        <v>1111.2840526664245</v>
      </c>
      <c r="F13942" s="22">
        <f t="shared" si="658"/>
        <v>1222.4124579330671</v>
      </c>
      <c r="G13942" s="22">
        <f t="shared" si="659"/>
        <v>1444.6692684663519</v>
      </c>
    </row>
    <row r="13943" spans="1:7" ht="25.5" customHeight="1" thickTop="1" thickBot="1" x14ac:dyDescent="0.25">
      <c r="A13943" s="20" t="str">
        <f t="shared" si="657"/>
        <v>6713DAMPIER</v>
      </c>
      <c r="B13943" s="37">
        <v>6713</v>
      </c>
      <c r="C13943" s="37" t="s">
        <v>13398</v>
      </c>
      <c r="D13943" s="38" t="s">
        <v>12112</v>
      </c>
      <c r="E13943" s="39">
        <v>1111.2840526664245</v>
      </c>
      <c r="F13943" s="39">
        <f t="shared" si="658"/>
        <v>1222.4124579330671</v>
      </c>
      <c r="G13943" s="39">
        <f t="shared" si="659"/>
        <v>1444.6692684663519</v>
      </c>
    </row>
    <row r="13944" spans="1:7" ht="25.5" customHeight="1" thickTop="1" thickBot="1" x14ac:dyDescent="0.25">
      <c r="A13944" s="20" t="str">
        <f t="shared" si="657"/>
        <v>6714BALLA BALLA</v>
      </c>
      <c r="B13944" s="20">
        <v>6714</v>
      </c>
      <c r="C13944" s="20" t="s">
        <v>13399</v>
      </c>
      <c r="D13944" s="21" t="s">
        <v>12112</v>
      </c>
      <c r="E13944" s="22">
        <v>1111.2840526664245</v>
      </c>
      <c r="F13944" s="22">
        <f t="shared" si="658"/>
        <v>1222.4124579330671</v>
      </c>
      <c r="G13944" s="22">
        <f t="shared" si="659"/>
        <v>1444.6692684663519</v>
      </c>
    </row>
    <row r="13945" spans="1:7" ht="25.5" customHeight="1" thickTop="1" thickBot="1" x14ac:dyDescent="0.25">
      <c r="A13945" s="20" t="str">
        <f t="shared" si="657"/>
        <v>6714BAYNTON</v>
      </c>
      <c r="B13945" s="37">
        <v>6714</v>
      </c>
      <c r="C13945" s="37" t="s">
        <v>6295</v>
      </c>
      <c r="D13945" s="38" t="s">
        <v>12112</v>
      </c>
      <c r="E13945" s="39">
        <v>1111.2840526664245</v>
      </c>
      <c r="F13945" s="39">
        <f t="shared" si="658"/>
        <v>1222.4124579330671</v>
      </c>
      <c r="G13945" s="39">
        <f t="shared" si="659"/>
        <v>1444.6692684663519</v>
      </c>
    </row>
    <row r="13946" spans="1:7" ht="25.5" customHeight="1" thickTop="1" thickBot="1" x14ac:dyDescent="0.25">
      <c r="A13946" s="20" t="str">
        <f t="shared" si="657"/>
        <v>6714BULGARRA</v>
      </c>
      <c r="B13946" s="20">
        <v>6714</v>
      </c>
      <c r="C13946" s="20" t="s">
        <v>13400</v>
      </c>
      <c r="D13946" s="21" t="s">
        <v>12112</v>
      </c>
      <c r="E13946" s="22">
        <v>1111.2840526664245</v>
      </c>
      <c r="F13946" s="22">
        <f t="shared" si="658"/>
        <v>1222.4124579330671</v>
      </c>
      <c r="G13946" s="22">
        <f t="shared" si="659"/>
        <v>1444.6692684663519</v>
      </c>
    </row>
    <row r="13947" spans="1:7" ht="25.5" customHeight="1" thickTop="1" thickBot="1" x14ac:dyDescent="0.25">
      <c r="A13947" s="20" t="str">
        <f t="shared" si="657"/>
        <v>6714BURRUP</v>
      </c>
      <c r="B13947" s="37">
        <v>6714</v>
      </c>
      <c r="C13947" s="37" t="s">
        <v>13401</v>
      </c>
      <c r="D13947" s="38" t="s">
        <v>12112</v>
      </c>
      <c r="E13947" s="39">
        <v>1111.2840526664245</v>
      </c>
      <c r="F13947" s="39">
        <f t="shared" si="658"/>
        <v>1222.4124579330671</v>
      </c>
      <c r="G13947" s="39">
        <f t="shared" si="659"/>
        <v>1444.6692684663519</v>
      </c>
    </row>
    <row r="13948" spans="1:7" ht="25.5" customHeight="1" thickTop="1" thickBot="1" x14ac:dyDescent="0.25">
      <c r="A13948" s="20" t="str">
        <f t="shared" si="657"/>
        <v>6714GAP RIDGE</v>
      </c>
      <c r="B13948" s="20">
        <v>6714</v>
      </c>
      <c r="C13948" s="20" t="s">
        <v>13402</v>
      </c>
      <c r="D13948" s="21" t="s">
        <v>12112</v>
      </c>
      <c r="E13948" s="22">
        <v>1111.2840526664245</v>
      </c>
      <c r="F13948" s="22">
        <f t="shared" si="658"/>
        <v>1222.4124579330671</v>
      </c>
      <c r="G13948" s="22">
        <f t="shared" si="659"/>
        <v>1444.6692684663519</v>
      </c>
    </row>
    <row r="13949" spans="1:7" ht="25.5" customHeight="1" thickTop="1" thickBot="1" x14ac:dyDescent="0.25">
      <c r="A13949" s="20" t="str">
        <f t="shared" si="657"/>
        <v>6714KARRATHA</v>
      </c>
      <c r="B13949" s="37">
        <v>6714</v>
      </c>
      <c r="C13949" s="37" t="s">
        <v>13403</v>
      </c>
      <c r="D13949" s="38" t="s">
        <v>12112</v>
      </c>
      <c r="E13949" s="39">
        <v>1111.2840526664245</v>
      </c>
      <c r="F13949" s="39">
        <f t="shared" si="658"/>
        <v>1222.4124579330671</v>
      </c>
      <c r="G13949" s="39">
        <f t="shared" si="659"/>
        <v>1444.6692684663519</v>
      </c>
    </row>
    <row r="13950" spans="1:7" ht="25.5" customHeight="1" thickTop="1" thickBot="1" x14ac:dyDescent="0.25">
      <c r="A13950" s="20" t="str">
        <f t="shared" si="657"/>
        <v>6714KARRATHA INDUSTRIAL ESTATE</v>
      </c>
      <c r="B13950" s="20">
        <v>6714</v>
      </c>
      <c r="C13950" s="20" t="s">
        <v>13404</v>
      </c>
      <c r="D13950" s="21" t="s">
        <v>12112</v>
      </c>
      <c r="E13950" s="22">
        <v>1111.2840526664245</v>
      </c>
      <c r="F13950" s="22">
        <f t="shared" si="658"/>
        <v>1222.4124579330671</v>
      </c>
      <c r="G13950" s="22">
        <f t="shared" si="659"/>
        <v>1444.6692684663519</v>
      </c>
    </row>
    <row r="13951" spans="1:7" ht="25.5" customHeight="1" thickTop="1" thickBot="1" x14ac:dyDescent="0.25">
      <c r="A13951" s="20" t="str">
        <f t="shared" si="657"/>
        <v>6714MILLARS WELL</v>
      </c>
      <c r="B13951" s="37">
        <v>6714</v>
      </c>
      <c r="C13951" s="37" t="s">
        <v>13405</v>
      </c>
      <c r="D13951" s="38" t="s">
        <v>12112</v>
      </c>
      <c r="E13951" s="39">
        <v>1111.2840526664245</v>
      </c>
      <c r="F13951" s="39">
        <f t="shared" si="658"/>
        <v>1222.4124579330671</v>
      </c>
      <c r="G13951" s="39">
        <f t="shared" si="659"/>
        <v>1444.6692684663519</v>
      </c>
    </row>
    <row r="13952" spans="1:7" ht="25.5" customHeight="1" thickTop="1" thickBot="1" x14ac:dyDescent="0.25">
      <c r="A13952" s="20" t="str">
        <f t="shared" si="657"/>
        <v>6714MULATAGA</v>
      </c>
      <c r="B13952" s="20">
        <v>6714</v>
      </c>
      <c r="C13952" s="20" t="s">
        <v>13406</v>
      </c>
      <c r="D13952" s="21" t="s">
        <v>12112</v>
      </c>
      <c r="E13952" s="22">
        <v>1111.2840526664245</v>
      </c>
      <c r="F13952" s="22">
        <f t="shared" si="658"/>
        <v>1222.4124579330671</v>
      </c>
      <c r="G13952" s="22">
        <f t="shared" si="659"/>
        <v>1444.6692684663519</v>
      </c>
    </row>
    <row r="13953" spans="1:7" ht="25.5" customHeight="1" thickTop="1" thickBot="1" x14ac:dyDescent="0.25">
      <c r="A13953" s="20" t="str">
        <f t="shared" si="657"/>
        <v>6714NICKOL</v>
      </c>
      <c r="B13953" s="37">
        <v>6714</v>
      </c>
      <c r="C13953" s="37" t="s">
        <v>13407</v>
      </c>
      <c r="D13953" s="38" t="s">
        <v>12112</v>
      </c>
      <c r="E13953" s="39">
        <v>1111.2840526664245</v>
      </c>
      <c r="F13953" s="39">
        <f t="shared" si="658"/>
        <v>1222.4124579330671</v>
      </c>
      <c r="G13953" s="39">
        <f t="shared" si="659"/>
        <v>1444.6692684663519</v>
      </c>
    </row>
    <row r="13954" spans="1:7" ht="25.5" customHeight="1" thickTop="1" thickBot="1" x14ac:dyDescent="0.25">
      <c r="A13954" s="20" t="str">
        <f t="shared" si="657"/>
        <v>6714PEGS CREEK</v>
      </c>
      <c r="B13954" s="20">
        <v>6714</v>
      </c>
      <c r="C13954" s="20" t="s">
        <v>13408</v>
      </c>
      <c r="D13954" s="21" t="s">
        <v>12112</v>
      </c>
      <c r="E13954" s="22">
        <v>1111.2840526664245</v>
      </c>
      <c r="F13954" s="22">
        <f t="shared" si="658"/>
        <v>1222.4124579330671</v>
      </c>
      <c r="G13954" s="22">
        <f t="shared" si="659"/>
        <v>1444.6692684663519</v>
      </c>
    </row>
    <row r="13955" spans="1:7" ht="25.5" customHeight="1" thickTop="1" thickBot="1" x14ac:dyDescent="0.25">
      <c r="A13955" s="20" t="str">
        <f t="shared" si="657"/>
        <v>6714SHERLOCK</v>
      </c>
      <c r="B13955" s="37">
        <v>6714</v>
      </c>
      <c r="C13955" s="37" t="s">
        <v>11383</v>
      </c>
      <c r="D13955" s="38" t="s">
        <v>12112</v>
      </c>
      <c r="E13955" s="39">
        <v>1111.2840526664245</v>
      </c>
      <c r="F13955" s="39">
        <f t="shared" si="658"/>
        <v>1222.4124579330671</v>
      </c>
      <c r="G13955" s="39">
        <f t="shared" si="659"/>
        <v>1444.6692684663519</v>
      </c>
    </row>
    <row r="13956" spans="1:7" ht="25.5" customHeight="1" thickTop="1" thickBot="1" x14ac:dyDescent="0.25">
      <c r="A13956" s="20" t="str">
        <f t="shared" si="657"/>
        <v>6714STOVE HILL</v>
      </c>
      <c r="B13956" s="20">
        <v>6714</v>
      </c>
      <c r="C13956" s="20" t="s">
        <v>13409</v>
      </c>
      <c r="D13956" s="21" t="s">
        <v>12112</v>
      </c>
      <c r="E13956" s="22">
        <v>1111.2840526664245</v>
      </c>
      <c r="F13956" s="22">
        <f t="shared" si="658"/>
        <v>1222.4124579330671</v>
      </c>
      <c r="G13956" s="22">
        <f t="shared" si="659"/>
        <v>1444.6692684663519</v>
      </c>
    </row>
    <row r="13957" spans="1:7" ht="25.5" customHeight="1" thickTop="1" thickBot="1" x14ac:dyDescent="0.25">
      <c r="A13957" s="20" t="str">
        <f t="shared" ref="A13957:A14020" si="660">CONCATENATE(B13957,C13957)</f>
        <v>6716PANNAWONICA</v>
      </c>
      <c r="B13957" s="37">
        <v>6716</v>
      </c>
      <c r="C13957" s="37" t="s">
        <v>13410</v>
      </c>
      <c r="D13957" s="38" t="s">
        <v>12112</v>
      </c>
      <c r="E13957" s="39">
        <v>1111.2840526664245</v>
      </c>
      <c r="F13957" s="39">
        <f t="shared" ref="F13957:F14020" si="661">1.1*E13957</f>
        <v>1222.4124579330671</v>
      </c>
      <c r="G13957" s="39">
        <f t="shared" ref="G13957:G14020" si="662">1.3*E13957</f>
        <v>1444.6692684663519</v>
      </c>
    </row>
    <row r="13958" spans="1:7" ht="25.5" customHeight="1" thickTop="1" thickBot="1" x14ac:dyDescent="0.25">
      <c r="A13958" s="20" t="str">
        <f t="shared" si="660"/>
        <v>6718ROEBOURNE</v>
      </c>
      <c r="B13958" s="20">
        <v>6718</v>
      </c>
      <c r="C13958" s="20" t="s">
        <v>13411</v>
      </c>
      <c r="D13958" s="21" t="s">
        <v>12112</v>
      </c>
      <c r="E13958" s="22">
        <v>1111.2840526664245</v>
      </c>
      <c r="F13958" s="22">
        <f t="shared" si="661"/>
        <v>1222.4124579330671</v>
      </c>
      <c r="G13958" s="22">
        <f t="shared" si="662"/>
        <v>1444.6692684663519</v>
      </c>
    </row>
    <row r="13959" spans="1:7" ht="25.5" customHeight="1" thickTop="1" thickBot="1" x14ac:dyDescent="0.25">
      <c r="A13959" s="20" t="str">
        <f t="shared" si="660"/>
        <v>6720COSSACK</v>
      </c>
      <c r="B13959" s="37">
        <v>6720</v>
      </c>
      <c r="C13959" s="37" t="s">
        <v>631</v>
      </c>
      <c r="D13959" s="38" t="s">
        <v>12112</v>
      </c>
      <c r="E13959" s="39">
        <v>1111.2840526664245</v>
      </c>
      <c r="F13959" s="39">
        <f t="shared" si="661"/>
        <v>1222.4124579330671</v>
      </c>
      <c r="G13959" s="39">
        <f t="shared" si="662"/>
        <v>1444.6692684663519</v>
      </c>
    </row>
    <row r="13960" spans="1:7" ht="25.5" customHeight="1" thickTop="1" thickBot="1" x14ac:dyDescent="0.25">
      <c r="A13960" s="20" t="str">
        <f t="shared" si="660"/>
        <v>6720POINT SAMSON</v>
      </c>
      <c r="B13960" s="20">
        <v>6720</v>
      </c>
      <c r="C13960" s="20" t="s">
        <v>13412</v>
      </c>
      <c r="D13960" s="21" t="s">
        <v>12112</v>
      </c>
      <c r="E13960" s="22">
        <v>1111.2840526664245</v>
      </c>
      <c r="F13960" s="22">
        <f t="shared" si="661"/>
        <v>1222.4124579330671</v>
      </c>
      <c r="G13960" s="22">
        <f t="shared" si="662"/>
        <v>1444.6692684663519</v>
      </c>
    </row>
    <row r="13961" spans="1:7" ht="25.5" customHeight="1" thickTop="1" thickBot="1" x14ac:dyDescent="0.25">
      <c r="A13961" s="20" t="str">
        <f t="shared" si="660"/>
        <v>6720WICKHAM</v>
      </c>
      <c r="B13961" s="37">
        <v>6720</v>
      </c>
      <c r="C13961" s="37" t="s">
        <v>549</v>
      </c>
      <c r="D13961" s="38" t="s">
        <v>12112</v>
      </c>
      <c r="E13961" s="39">
        <v>1111.2840526664245</v>
      </c>
      <c r="F13961" s="39">
        <f t="shared" si="661"/>
        <v>1222.4124579330671</v>
      </c>
      <c r="G13961" s="39">
        <f t="shared" si="662"/>
        <v>1444.6692684663519</v>
      </c>
    </row>
    <row r="13962" spans="1:7" ht="25.5" customHeight="1" thickTop="1" thickBot="1" x14ac:dyDescent="0.25">
      <c r="A13962" s="20" t="str">
        <f t="shared" si="660"/>
        <v>6721PORT HEDLAND</v>
      </c>
      <c r="B13962" s="20">
        <v>6721</v>
      </c>
      <c r="C13962" s="20" t="s">
        <v>13413</v>
      </c>
      <c r="D13962" s="21" t="s">
        <v>12112</v>
      </c>
      <c r="E13962" s="22">
        <v>1111.2840526664245</v>
      </c>
      <c r="F13962" s="22">
        <f t="shared" si="661"/>
        <v>1222.4124579330671</v>
      </c>
      <c r="G13962" s="22">
        <f t="shared" si="662"/>
        <v>1444.6692684663519</v>
      </c>
    </row>
    <row r="13963" spans="1:7" ht="25.5" customHeight="1" thickTop="1" thickBot="1" x14ac:dyDescent="0.25">
      <c r="A13963" s="20" t="str">
        <f t="shared" si="660"/>
        <v>6721REDBANK</v>
      </c>
      <c r="B13963" s="37">
        <v>6721</v>
      </c>
      <c r="C13963" s="37" t="s">
        <v>2563</v>
      </c>
      <c r="D13963" s="38" t="s">
        <v>12112</v>
      </c>
      <c r="E13963" s="39">
        <v>1111.2840526664245</v>
      </c>
      <c r="F13963" s="39">
        <f t="shared" si="661"/>
        <v>1222.4124579330671</v>
      </c>
      <c r="G13963" s="39">
        <f t="shared" si="662"/>
        <v>1444.6692684663519</v>
      </c>
    </row>
    <row r="13964" spans="1:7" ht="25.5" customHeight="1" thickTop="1" thickBot="1" x14ac:dyDescent="0.25">
      <c r="A13964" s="20" t="str">
        <f t="shared" si="660"/>
        <v>6721WEDGEFIELD</v>
      </c>
      <c r="B13964" s="20">
        <v>6721</v>
      </c>
      <c r="C13964" s="20" t="s">
        <v>13414</v>
      </c>
      <c r="D13964" s="21" t="s">
        <v>12112</v>
      </c>
      <c r="E13964" s="22">
        <v>1111.2840526664245</v>
      </c>
      <c r="F13964" s="22">
        <f t="shared" si="661"/>
        <v>1222.4124579330671</v>
      </c>
      <c r="G13964" s="22">
        <f t="shared" si="662"/>
        <v>1444.6692684663519</v>
      </c>
    </row>
    <row r="13965" spans="1:7" ht="25.5" customHeight="1" thickTop="1" thickBot="1" x14ac:dyDescent="0.25">
      <c r="A13965" s="20" t="str">
        <f t="shared" si="660"/>
        <v>6722BOODARIE</v>
      </c>
      <c r="B13965" s="37">
        <v>6722</v>
      </c>
      <c r="C13965" s="37" t="s">
        <v>13415</v>
      </c>
      <c r="D13965" s="38" t="s">
        <v>12112</v>
      </c>
      <c r="E13965" s="39">
        <v>1111.2840526664245</v>
      </c>
      <c r="F13965" s="39">
        <f t="shared" si="661"/>
        <v>1222.4124579330671</v>
      </c>
      <c r="G13965" s="39">
        <f t="shared" si="662"/>
        <v>1444.6692684663519</v>
      </c>
    </row>
    <row r="13966" spans="1:7" ht="25.5" customHeight="1" thickTop="1" thickBot="1" x14ac:dyDescent="0.25">
      <c r="A13966" s="20" t="str">
        <f t="shared" si="660"/>
        <v>6722PIPPINGARRA</v>
      </c>
      <c r="B13966" s="20">
        <v>6722</v>
      </c>
      <c r="C13966" s="20" t="s">
        <v>13416</v>
      </c>
      <c r="D13966" s="21" t="s">
        <v>12112</v>
      </c>
      <c r="E13966" s="22">
        <v>1111.2840526664245</v>
      </c>
      <c r="F13966" s="22">
        <f t="shared" si="661"/>
        <v>1222.4124579330671</v>
      </c>
      <c r="G13966" s="22">
        <f t="shared" si="662"/>
        <v>1444.6692684663519</v>
      </c>
    </row>
    <row r="13967" spans="1:7" ht="25.5" customHeight="1" thickTop="1" thickBot="1" x14ac:dyDescent="0.25">
      <c r="A13967" s="20" t="str">
        <f t="shared" si="660"/>
        <v>6722SOUTH HEDLAND</v>
      </c>
      <c r="B13967" s="37">
        <v>6722</v>
      </c>
      <c r="C13967" s="37" t="s">
        <v>13417</v>
      </c>
      <c r="D13967" s="38" t="s">
        <v>12112</v>
      </c>
      <c r="E13967" s="39">
        <v>1111.2840526664245</v>
      </c>
      <c r="F13967" s="39">
        <f t="shared" si="661"/>
        <v>1222.4124579330671</v>
      </c>
      <c r="G13967" s="39">
        <f t="shared" si="662"/>
        <v>1444.6692684663519</v>
      </c>
    </row>
    <row r="13968" spans="1:7" ht="25.5" customHeight="1" thickTop="1" thickBot="1" x14ac:dyDescent="0.25">
      <c r="A13968" s="20" t="str">
        <f t="shared" si="660"/>
        <v>6725BILINGURR</v>
      </c>
      <c r="B13968" s="20">
        <v>6725</v>
      </c>
      <c r="C13968" s="20" t="s">
        <v>13418</v>
      </c>
      <c r="D13968" s="21" t="s">
        <v>12112</v>
      </c>
      <c r="E13968" s="22">
        <v>1111.2840526664245</v>
      </c>
      <c r="F13968" s="22">
        <f t="shared" si="661"/>
        <v>1222.4124579330671</v>
      </c>
      <c r="G13968" s="22">
        <f t="shared" si="662"/>
        <v>1444.6692684663519</v>
      </c>
    </row>
    <row r="13969" spans="1:7" ht="25.5" customHeight="1" thickTop="1" thickBot="1" x14ac:dyDescent="0.25">
      <c r="A13969" s="20" t="str">
        <f t="shared" si="660"/>
        <v>6725BROOME</v>
      </c>
      <c r="B13969" s="37">
        <v>6725</v>
      </c>
      <c r="C13969" s="37" t="s">
        <v>13419</v>
      </c>
      <c r="D13969" s="38" t="s">
        <v>12112</v>
      </c>
      <c r="E13969" s="39">
        <v>1111.2840526664245</v>
      </c>
      <c r="F13969" s="39">
        <f t="shared" si="661"/>
        <v>1222.4124579330671</v>
      </c>
      <c r="G13969" s="39">
        <f t="shared" si="662"/>
        <v>1444.6692684663519</v>
      </c>
    </row>
    <row r="13970" spans="1:7" ht="25.5" customHeight="1" thickTop="1" thickBot="1" x14ac:dyDescent="0.25">
      <c r="A13970" s="20" t="str">
        <f t="shared" si="660"/>
        <v>6725DAMPIER PENINSULA</v>
      </c>
      <c r="B13970" s="20">
        <v>6725</v>
      </c>
      <c r="C13970" s="20" t="s">
        <v>13420</v>
      </c>
      <c r="D13970" s="21" t="s">
        <v>12112</v>
      </c>
      <c r="E13970" s="22">
        <v>1111.2840526664245</v>
      </c>
      <c r="F13970" s="22">
        <f t="shared" si="661"/>
        <v>1222.4124579330671</v>
      </c>
      <c r="G13970" s="22">
        <f t="shared" si="662"/>
        <v>1444.6692684663519</v>
      </c>
    </row>
    <row r="13971" spans="1:7" ht="25.5" customHeight="1" thickTop="1" thickBot="1" x14ac:dyDescent="0.25">
      <c r="A13971" s="20" t="str">
        <f t="shared" si="660"/>
        <v>6725DJUGUN</v>
      </c>
      <c r="B13971" s="37">
        <v>6725</v>
      </c>
      <c r="C13971" s="37" t="s">
        <v>13421</v>
      </c>
      <c r="D13971" s="38" t="s">
        <v>12112</v>
      </c>
      <c r="E13971" s="39">
        <v>1111.2840526664245</v>
      </c>
      <c r="F13971" s="39">
        <f t="shared" si="661"/>
        <v>1222.4124579330671</v>
      </c>
      <c r="G13971" s="39">
        <f t="shared" si="662"/>
        <v>1444.6692684663519</v>
      </c>
    </row>
    <row r="13972" spans="1:7" ht="25.5" customHeight="1" thickTop="1" thickBot="1" x14ac:dyDescent="0.25">
      <c r="A13972" s="20" t="str">
        <f t="shared" si="660"/>
        <v>6725EIGHTY MILE BEACH</v>
      </c>
      <c r="B13972" s="20">
        <v>6725</v>
      </c>
      <c r="C13972" s="20" t="s">
        <v>13422</v>
      </c>
      <c r="D13972" s="21" t="s">
        <v>12112</v>
      </c>
      <c r="E13972" s="22">
        <v>1111.2840526664245</v>
      </c>
      <c r="F13972" s="22">
        <f t="shared" si="661"/>
        <v>1222.4124579330671</v>
      </c>
      <c r="G13972" s="22">
        <f t="shared" si="662"/>
        <v>1444.6692684663519</v>
      </c>
    </row>
    <row r="13973" spans="1:7" ht="25.5" customHeight="1" thickTop="1" thickBot="1" x14ac:dyDescent="0.25">
      <c r="A13973" s="20" t="str">
        <f t="shared" si="660"/>
        <v>6725LAGRANGE</v>
      </c>
      <c r="B13973" s="37">
        <v>6725</v>
      </c>
      <c r="C13973" s="37" t="s">
        <v>13423</v>
      </c>
      <c r="D13973" s="38" t="s">
        <v>12112</v>
      </c>
      <c r="E13973" s="39">
        <v>1111.2840526664245</v>
      </c>
      <c r="F13973" s="39">
        <f t="shared" si="661"/>
        <v>1222.4124579330671</v>
      </c>
      <c r="G13973" s="39">
        <f t="shared" si="662"/>
        <v>1444.6692684663519</v>
      </c>
    </row>
    <row r="13974" spans="1:7" ht="25.5" customHeight="1" thickTop="1" thickBot="1" x14ac:dyDescent="0.25">
      <c r="A13974" s="20" t="str">
        <f t="shared" si="660"/>
        <v>6725MINYIRR</v>
      </c>
      <c r="B13974" s="20">
        <v>6725</v>
      </c>
      <c r="C13974" s="20" t="s">
        <v>13424</v>
      </c>
      <c r="D13974" s="21" t="s">
        <v>12112</v>
      </c>
      <c r="E13974" s="22">
        <v>1111.2840526664245</v>
      </c>
      <c r="F13974" s="22">
        <f t="shared" si="661"/>
        <v>1222.4124579330671</v>
      </c>
      <c r="G13974" s="22">
        <f t="shared" si="662"/>
        <v>1444.6692684663519</v>
      </c>
    </row>
    <row r="13975" spans="1:7" ht="25.5" customHeight="1" thickTop="1" thickBot="1" x14ac:dyDescent="0.25">
      <c r="A13975" s="20" t="str">
        <f t="shared" si="660"/>
        <v>6725ROEBUCK</v>
      </c>
      <c r="B13975" s="37">
        <v>6725</v>
      </c>
      <c r="C13975" s="37" t="s">
        <v>13425</v>
      </c>
      <c r="D13975" s="38" t="s">
        <v>12112</v>
      </c>
      <c r="E13975" s="39">
        <v>1111.2840526664245</v>
      </c>
      <c r="F13975" s="39">
        <f t="shared" si="661"/>
        <v>1222.4124579330671</v>
      </c>
      <c r="G13975" s="39">
        <f t="shared" si="662"/>
        <v>1444.6692684663519</v>
      </c>
    </row>
    <row r="13976" spans="1:7" ht="25.5" customHeight="1" thickTop="1" thickBot="1" x14ac:dyDescent="0.25">
      <c r="A13976" s="20" t="str">
        <f t="shared" si="660"/>
        <v>6725WATERBANK</v>
      </c>
      <c r="B13976" s="20">
        <v>6725</v>
      </c>
      <c r="C13976" s="20" t="s">
        <v>13426</v>
      </c>
      <c r="D13976" s="21" t="s">
        <v>12112</v>
      </c>
      <c r="E13976" s="22">
        <v>1111.2840526664245</v>
      </c>
      <c r="F13976" s="22">
        <f t="shared" si="661"/>
        <v>1222.4124579330671</v>
      </c>
      <c r="G13976" s="22">
        <f t="shared" si="662"/>
        <v>1444.6692684663519</v>
      </c>
    </row>
    <row r="13977" spans="1:7" ht="25.5" customHeight="1" thickTop="1" thickBot="1" x14ac:dyDescent="0.25">
      <c r="A13977" s="20" t="str">
        <f t="shared" si="660"/>
        <v>6726CABLE BEACH</v>
      </c>
      <c r="B13977" s="37">
        <v>6726</v>
      </c>
      <c r="C13977" s="37" t="s">
        <v>13427</v>
      </c>
      <c r="D13977" s="38" t="s">
        <v>12112</v>
      </c>
      <c r="E13977" s="39">
        <v>1111.2840526664245</v>
      </c>
      <c r="F13977" s="39">
        <f t="shared" si="661"/>
        <v>1222.4124579330671</v>
      </c>
      <c r="G13977" s="39">
        <f t="shared" si="662"/>
        <v>1444.6692684663519</v>
      </c>
    </row>
    <row r="13978" spans="1:7" ht="25.5" customHeight="1" thickTop="1" thickBot="1" x14ac:dyDescent="0.25">
      <c r="A13978" s="20" t="str">
        <f t="shared" si="660"/>
        <v>6728CAMBALLIN</v>
      </c>
      <c r="B13978" s="20">
        <v>6728</v>
      </c>
      <c r="C13978" s="20" t="s">
        <v>13428</v>
      </c>
      <c r="D13978" s="21" t="s">
        <v>12112</v>
      </c>
      <c r="E13978" s="22">
        <v>1111.2840526664245</v>
      </c>
      <c r="F13978" s="22">
        <f t="shared" si="661"/>
        <v>1222.4124579330671</v>
      </c>
      <c r="G13978" s="22">
        <f t="shared" si="662"/>
        <v>1444.6692684663519</v>
      </c>
    </row>
    <row r="13979" spans="1:7" ht="25.5" customHeight="1" thickTop="1" thickBot="1" x14ac:dyDescent="0.25">
      <c r="A13979" s="20" t="str">
        <f t="shared" si="660"/>
        <v>6728DERBY</v>
      </c>
      <c r="B13979" s="37">
        <v>6728</v>
      </c>
      <c r="C13979" s="37" t="s">
        <v>6544</v>
      </c>
      <c r="D13979" s="38" t="s">
        <v>12112</v>
      </c>
      <c r="E13979" s="39">
        <v>1111.2840526664245</v>
      </c>
      <c r="F13979" s="39">
        <f t="shared" si="661"/>
        <v>1222.4124579330671</v>
      </c>
      <c r="G13979" s="39">
        <f t="shared" si="662"/>
        <v>1444.6692684663519</v>
      </c>
    </row>
    <row r="13980" spans="1:7" ht="25.5" customHeight="1" thickTop="1" thickBot="1" x14ac:dyDescent="0.25">
      <c r="A13980" s="20" t="str">
        <f t="shared" si="660"/>
        <v>6728KING LEOPOLD RANGES</v>
      </c>
      <c r="B13980" s="20">
        <v>6728</v>
      </c>
      <c r="C13980" s="20" t="s">
        <v>13429</v>
      </c>
      <c r="D13980" s="21" t="s">
        <v>12112</v>
      </c>
      <c r="E13980" s="22">
        <v>1111.2840526664245</v>
      </c>
      <c r="F13980" s="22">
        <f t="shared" si="661"/>
        <v>1222.4124579330671</v>
      </c>
      <c r="G13980" s="22">
        <f t="shared" si="662"/>
        <v>1444.6692684663519</v>
      </c>
    </row>
    <row r="13981" spans="1:7" ht="25.5" customHeight="1" thickTop="1" thickBot="1" x14ac:dyDescent="0.25">
      <c r="A13981" s="20" t="str">
        <f t="shared" si="660"/>
        <v>6728MEDA</v>
      </c>
      <c r="B13981" s="37">
        <v>6728</v>
      </c>
      <c r="C13981" s="37" t="s">
        <v>13430</v>
      </c>
      <c r="D13981" s="38" t="s">
        <v>12112</v>
      </c>
      <c r="E13981" s="39">
        <v>1111.2840526664245</v>
      </c>
      <c r="F13981" s="39">
        <f t="shared" si="661"/>
        <v>1222.4124579330671</v>
      </c>
      <c r="G13981" s="39">
        <f t="shared" si="662"/>
        <v>1444.6692684663519</v>
      </c>
    </row>
    <row r="13982" spans="1:7" ht="25.5" customHeight="1" thickTop="1" thickBot="1" x14ac:dyDescent="0.25">
      <c r="A13982" s="20" t="str">
        <f t="shared" si="660"/>
        <v>6728ST GEORGE RANGES</v>
      </c>
      <c r="B13982" s="20">
        <v>6728</v>
      </c>
      <c r="C13982" s="20" t="s">
        <v>13431</v>
      </c>
      <c r="D13982" s="21" t="s">
        <v>12112</v>
      </c>
      <c r="E13982" s="22">
        <v>1111.2840526664245</v>
      </c>
      <c r="F13982" s="22">
        <f t="shared" si="661"/>
        <v>1222.4124579330671</v>
      </c>
      <c r="G13982" s="22">
        <f t="shared" si="662"/>
        <v>1444.6692684663519</v>
      </c>
    </row>
    <row r="13983" spans="1:7" ht="25.5" customHeight="1" thickTop="1" thickBot="1" x14ac:dyDescent="0.25">
      <c r="A13983" s="20" t="str">
        <f t="shared" si="660"/>
        <v>6728WILLARE</v>
      </c>
      <c r="B13983" s="37">
        <v>6728</v>
      </c>
      <c r="C13983" s="37" t="s">
        <v>13432</v>
      </c>
      <c r="D13983" s="38" t="s">
        <v>12112</v>
      </c>
      <c r="E13983" s="39">
        <v>1111.2840526664245</v>
      </c>
      <c r="F13983" s="39">
        <f t="shared" si="661"/>
        <v>1222.4124579330671</v>
      </c>
      <c r="G13983" s="39">
        <f t="shared" si="662"/>
        <v>1444.6692684663519</v>
      </c>
    </row>
    <row r="13984" spans="1:7" ht="25.5" customHeight="1" thickTop="1" thickBot="1" x14ac:dyDescent="0.25">
      <c r="A13984" s="20" t="str">
        <f t="shared" si="660"/>
        <v>6740WYNDHAM</v>
      </c>
      <c r="B13984" s="20">
        <v>6740</v>
      </c>
      <c r="C13984" s="20" t="s">
        <v>3487</v>
      </c>
      <c r="D13984" s="21" t="s">
        <v>12112</v>
      </c>
      <c r="E13984" s="22">
        <v>1111.2840526664245</v>
      </c>
      <c r="F13984" s="22">
        <f t="shared" si="661"/>
        <v>1222.4124579330671</v>
      </c>
      <c r="G13984" s="22">
        <f t="shared" si="662"/>
        <v>1444.6692684663519</v>
      </c>
    </row>
    <row r="13985" spans="1:7" ht="25.5" customHeight="1" thickTop="1" thickBot="1" x14ac:dyDescent="0.25">
      <c r="A13985" s="20" t="str">
        <f t="shared" si="660"/>
        <v>6743KUNUNURRA</v>
      </c>
      <c r="B13985" s="37">
        <v>6743</v>
      </c>
      <c r="C13985" s="37" t="s">
        <v>13433</v>
      </c>
      <c r="D13985" s="38" t="s">
        <v>12112</v>
      </c>
      <c r="E13985" s="39">
        <v>1111.2840526664245</v>
      </c>
      <c r="F13985" s="39">
        <f t="shared" si="661"/>
        <v>1222.4124579330671</v>
      </c>
      <c r="G13985" s="39">
        <f t="shared" si="662"/>
        <v>1444.6692684663519</v>
      </c>
    </row>
    <row r="13986" spans="1:7" ht="25.5" customHeight="1" thickTop="1" thickBot="1" x14ac:dyDescent="0.25">
      <c r="A13986" s="20" t="str">
        <f t="shared" si="660"/>
        <v>6743WARMUN</v>
      </c>
      <c r="B13986" s="20">
        <v>6743</v>
      </c>
      <c r="C13986" s="20" t="s">
        <v>13434</v>
      </c>
      <c r="D13986" s="21" t="s">
        <v>12112</v>
      </c>
      <c r="E13986" s="22">
        <v>1111.2840526664245</v>
      </c>
      <c r="F13986" s="22">
        <f t="shared" si="661"/>
        <v>1222.4124579330671</v>
      </c>
      <c r="G13986" s="22">
        <f t="shared" si="662"/>
        <v>1444.6692684663519</v>
      </c>
    </row>
    <row r="13987" spans="1:7" ht="25.5" customHeight="1" thickTop="1" thickBot="1" x14ac:dyDescent="0.25">
      <c r="A13987" s="20" t="str">
        <f t="shared" si="660"/>
        <v>6751KARIJINI</v>
      </c>
      <c r="B13987" s="37">
        <v>6751</v>
      </c>
      <c r="C13987" s="37" t="s">
        <v>13435</v>
      </c>
      <c r="D13987" s="38" t="s">
        <v>12112</v>
      </c>
      <c r="E13987" s="39">
        <v>1111.2840526664245</v>
      </c>
      <c r="F13987" s="39">
        <f t="shared" si="661"/>
        <v>1222.4124579330671</v>
      </c>
      <c r="G13987" s="39">
        <f t="shared" si="662"/>
        <v>1444.6692684663519</v>
      </c>
    </row>
    <row r="13988" spans="1:7" ht="25.5" customHeight="1" thickTop="1" thickBot="1" x14ac:dyDescent="0.25">
      <c r="A13988" s="20" t="str">
        <f t="shared" si="660"/>
        <v>6751TOM PRICE</v>
      </c>
      <c r="B13988" s="20">
        <v>6751</v>
      </c>
      <c r="C13988" s="20" t="s">
        <v>13436</v>
      </c>
      <c r="D13988" s="21" t="s">
        <v>12112</v>
      </c>
      <c r="E13988" s="22">
        <v>1111.2840526664245</v>
      </c>
      <c r="F13988" s="22">
        <f t="shared" si="661"/>
        <v>1222.4124579330671</v>
      </c>
      <c r="G13988" s="22">
        <f t="shared" si="662"/>
        <v>1444.6692684663519</v>
      </c>
    </row>
    <row r="13989" spans="1:7" ht="25.5" customHeight="1" thickTop="1" thickBot="1" x14ac:dyDescent="0.25">
      <c r="A13989" s="20" t="str">
        <f t="shared" si="660"/>
        <v>6751WITTENOOM</v>
      </c>
      <c r="B13989" s="37">
        <v>6751</v>
      </c>
      <c r="C13989" s="37" t="s">
        <v>13437</v>
      </c>
      <c r="D13989" s="38" t="s">
        <v>12112</v>
      </c>
      <c r="E13989" s="39">
        <v>1111.2840526664245</v>
      </c>
      <c r="F13989" s="39">
        <f t="shared" si="661"/>
        <v>1222.4124579330671</v>
      </c>
      <c r="G13989" s="39">
        <f t="shared" si="662"/>
        <v>1444.6692684663519</v>
      </c>
    </row>
    <row r="13990" spans="1:7" ht="25.5" customHeight="1" thickTop="1" thickBot="1" x14ac:dyDescent="0.25">
      <c r="A13990" s="20" t="str">
        <f t="shared" si="660"/>
        <v>6753NEWMAN</v>
      </c>
      <c r="B13990" s="20">
        <v>6753</v>
      </c>
      <c r="C13990" s="20" t="s">
        <v>13438</v>
      </c>
      <c r="D13990" s="21" t="s">
        <v>12112</v>
      </c>
      <c r="E13990" s="22">
        <v>7543.3079998075209</v>
      </c>
      <c r="F13990" s="22">
        <f t="shared" si="661"/>
        <v>8297.6387997882739</v>
      </c>
      <c r="G13990" s="22">
        <f t="shared" si="662"/>
        <v>9806.3003997497781</v>
      </c>
    </row>
    <row r="13991" spans="1:7" ht="25.5" customHeight="1" thickTop="1" thickBot="1" x14ac:dyDescent="0.25">
      <c r="A13991" s="20" t="str">
        <f t="shared" si="660"/>
        <v>6754PARABURDOO</v>
      </c>
      <c r="B13991" s="37">
        <v>6754</v>
      </c>
      <c r="C13991" s="37" t="s">
        <v>13439</v>
      </c>
      <c r="D13991" s="38" t="s">
        <v>12112</v>
      </c>
      <c r="E13991" s="39">
        <v>21767.052003828001</v>
      </c>
      <c r="F13991" s="39">
        <f t="shared" si="661"/>
        <v>23943.757204210804</v>
      </c>
      <c r="G13991" s="39">
        <f t="shared" si="662"/>
        <v>28297.167604976403</v>
      </c>
    </row>
    <row r="13992" spans="1:7" ht="25.5" customHeight="1" thickTop="1" thickBot="1" x14ac:dyDescent="0.25">
      <c r="A13992" s="20" t="str">
        <f t="shared" si="660"/>
        <v>6758NULLAGINE</v>
      </c>
      <c r="B13992" s="20">
        <v>6758</v>
      </c>
      <c r="C13992" s="20" t="s">
        <v>13440</v>
      </c>
      <c r="D13992" s="21" t="s">
        <v>12112</v>
      </c>
      <c r="E13992" s="22">
        <v>8770.6420002180002</v>
      </c>
      <c r="F13992" s="22">
        <f t="shared" si="661"/>
        <v>9647.7062002398015</v>
      </c>
      <c r="G13992" s="22">
        <f t="shared" si="662"/>
        <v>11401.834600283401</v>
      </c>
    </row>
    <row r="13993" spans="1:7" ht="25.5" customHeight="1" thickTop="1" thickBot="1" x14ac:dyDescent="0.25">
      <c r="A13993" s="20" t="str">
        <f t="shared" si="660"/>
        <v>6760MARBLE BAR</v>
      </c>
      <c r="B13993" s="37">
        <v>6760</v>
      </c>
      <c r="C13993" s="37" t="s">
        <v>13441</v>
      </c>
      <c r="D13993" s="38" t="s">
        <v>12112</v>
      </c>
      <c r="E13993" s="39">
        <v>1111.2840526664245</v>
      </c>
      <c r="F13993" s="39">
        <f t="shared" si="661"/>
        <v>1222.4124579330671</v>
      </c>
      <c r="G13993" s="39">
        <f t="shared" si="662"/>
        <v>1444.6692684663519</v>
      </c>
    </row>
    <row r="13994" spans="1:7" ht="25.5" customHeight="1" thickTop="1" thickBot="1" x14ac:dyDescent="0.25">
      <c r="A13994" s="20" t="str">
        <f t="shared" si="660"/>
        <v>6765FITZROY CROSSING</v>
      </c>
      <c r="B13994" s="20">
        <v>6765</v>
      </c>
      <c r="C13994" s="20" t="s">
        <v>13442</v>
      </c>
      <c r="D13994" s="21" t="s">
        <v>12112</v>
      </c>
      <c r="E13994" s="22">
        <v>4863.9579997363198</v>
      </c>
      <c r="F13994" s="22">
        <f t="shared" si="661"/>
        <v>5350.353799709952</v>
      </c>
      <c r="G13994" s="22">
        <f t="shared" si="662"/>
        <v>6323.1453996572163</v>
      </c>
    </row>
    <row r="13995" spans="1:7" ht="25.5" customHeight="1" thickTop="1" thickBot="1" x14ac:dyDescent="0.25">
      <c r="A13995" s="20" t="str">
        <f t="shared" si="660"/>
        <v>6765MOUNT HARDMAN</v>
      </c>
      <c r="B13995" s="37">
        <v>6765</v>
      </c>
      <c r="C13995" s="37" t="s">
        <v>13443</v>
      </c>
      <c r="D13995" s="38" t="s">
        <v>12112</v>
      </c>
      <c r="E13995" s="39">
        <v>4863.9579997363198</v>
      </c>
      <c r="F13995" s="39">
        <f t="shared" si="661"/>
        <v>5350.353799709952</v>
      </c>
      <c r="G13995" s="39">
        <f t="shared" si="662"/>
        <v>6323.1453996572163</v>
      </c>
    </row>
    <row r="13996" spans="1:7" ht="25.5" customHeight="1" thickTop="1" thickBot="1" x14ac:dyDescent="0.25">
      <c r="A13996" s="20" t="str">
        <f t="shared" si="660"/>
        <v>6770HALLS CREEK</v>
      </c>
      <c r="B13996" s="20">
        <v>6770</v>
      </c>
      <c r="C13996" s="20" t="s">
        <v>1950</v>
      </c>
      <c r="D13996" s="21" t="s">
        <v>12112</v>
      </c>
      <c r="E13996" s="22">
        <v>3826.9239999349202</v>
      </c>
      <c r="F13996" s="22">
        <f t="shared" si="661"/>
        <v>4209.6163999284126</v>
      </c>
      <c r="G13996" s="22">
        <f t="shared" si="662"/>
        <v>4975.0011999153967</v>
      </c>
    </row>
    <row r="13997" spans="1:7" ht="25.5" customHeight="1" thickTop="1" thickBot="1" x14ac:dyDescent="0.25">
      <c r="A13997" s="20" t="str">
        <f t="shared" si="660"/>
        <v>6770MCBEATH</v>
      </c>
      <c r="B13997" s="37">
        <v>6770</v>
      </c>
      <c r="C13997" s="37" t="s">
        <v>13444</v>
      </c>
      <c r="D13997" s="38" t="s">
        <v>12112</v>
      </c>
      <c r="E13997" s="39">
        <v>3826.9239999349202</v>
      </c>
      <c r="F13997" s="39">
        <f t="shared" si="661"/>
        <v>4209.6163999284126</v>
      </c>
      <c r="G13997" s="39">
        <f t="shared" si="662"/>
        <v>4975.0011999153967</v>
      </c>
    </row>
    <row r="13998" spans="1:7" ht="25.5" customHeight="1" thickTop="1" thickBot="1" x14ac:dyDescent="0.25">
      <c r="A13998" s="20" t="str">
        <f t="shared" si="660"/>
        <v>6770STURT CREEK</v>
      </c>
      <c r="B13998" s="20">
        <v>6770</v>
      </c>
      <c r="C13998" s="20" t="s">
        <v>13445</v>
      </c>
      <c r="D13998" s="21" t="s">
        <v>12112</v>
      </c>
      <c r="E13998" s="22">
        <v>3826.9239999349202</v>
      </c>
      <c r="F13998" s="22">
        <f t="shared" si="661"/>
        <v>4209.6163999284126</v>
      </c>
      <c r="G13998" s="22">
        <f t="shared" si="662"/>
        <v>4975.0011999153967</v>
      </c>
    </row>
    <row r="13999" spans="1:7" ht="25.5" customHeight="1" thickTop="1" thickBot="1" x14ac:dyDescent="0.25">
      <c r="A13999" s="20" t="str">
        <f t="shared" si="660"/>
        <v>6770TANAMI</v>
      </c>
      <c r="B13999" s="37">
        <v>6770</v>
      </c>
      <c r="C13999" s="37" t="s">
        <v>13446</v>
      </c>
      <c r="D13999" s="38" t="s">
        <v>12112</v>
      </c>
      <c r="E13999" s="39">
        <v>3826.9239999349202</v>
      </c>
      <c r="F13999" s="39">
        <f t="shared" si="661"/>
        <v>4209.6163999284126</v>
      </c>
      <c r="G13999" s="39">
        <f t="shared" si="662"/>
        <v>4975.0011999153967</v>
      </c>
    </row>
    <row r="14000" spans="1:7" ht="25.5" customHeight="1" thickTop="1" thickBot="1" x14ac:dyDescent="0.25">
      <c r="A14000" s="20" t="str">
        <f t="shared" si="660"/>
        <v>6798CHRISTMAS ISLAND</v>
      </c>
      <c r="B14000" s="20">
        <v>6798</v>
      </c>
      <c r="C14000" s="20" t="s">
        <v>13447</v>
      </c>
      <c r="D14000" s="21" t="s">
        <v>12112</v>
      </c>
      <c r="E14000" s="22">
        <v>1788.72</v>
      </c>
      <c r="F14000" s="22">
        <f t="shared" si="661"/>
        <v>1967.5920000000001</v>
      </c>
      <c r="G14000" s="22">
        <f t="shared" si="662"/>
        <v>2325.3360000000002</v>
      </c>
    </row>
    <row r="14001" spans="1:7" ht="25.5" customHeight="1" thickTop="1" thickBot="1" x14ac:dyDescent="0.25">
      <c r="A14001" s="20" t="str">
        <f t="shared" si="660"/>
        <v>6799HOME ISLAND</v>
      </c>
      <c r="B14001" s="37">
        <v>6799</v>
      </c>
      <c r="C14001" s="37" t="s">
        <v>13448</v>
      </c>
      <c r="D14001" s="38" t="s">
        <v>12112</v>
      </c>
      <c r="E14001" s="39">
        <v>1788.72</v>
      </c>
      <c r="F14001" s="39">
        <f t="shared" si="661"/>
        <v>1967.5920000000001</v>
      </c>
      <c r="G14001" s="39">
        <f t="shared" si="662"/>
        <v>2325.3360000000002</v>
      </c>
    </row>
    <row r="14002" spans="1:7" ht="25.5" customHeight="1" thickTop="1" thickBot="1" x14ac:dyDescent="0.25">
      <c r="A14002" s="20" t="str">
        <f t="shared" si="660"/>
        <v>6799WEST ISLAND</v>
      </c>
      <c r="B14002" s="20">
        <v>6799</v>
      </c>
      <c r="C14002" s="20" t="s">
        <v>13449</v>
      </c>
      <c r="D14002" s="21" t="s">
        <v>12112</v>
      </c>
      <c r="E14002" s="22">
        <v>1788.72</v>
      </c>
      <c r="F14002" s="22">
        <f t="shared" si="661"/>
        <v>1967.5920000000001</v>
      </c>
      <c r="G14002" s="22">
        <f t="shared" si="662"/>
        <v>2325.3360000000002</v>
      </c>
    </row>
    <row r="14003" spans="1:7" ht="25.5" customHeight="1" thickTop="1" thickBot="1" x14ac:dyDescent="0.25">
      <c r="A14003" s="20" t="str">
        <f t="shared" si="660"/>
        <v>7000GLEBE</v>
      </c>
      <c r="B14003" s="37">
        <v>7000</v>
      </c>
      <c r="C14003" s="37" t="s">
        <v>866</v>
      </c>
      <c r="D14003" s="38" t="s">
        <v>13450</v>
      </c>
      <c r="E14003" s="39">
        <v>614.99599987885597</v>
      </c>
      <c r="F14003" s="39">
        <f t="shared" si="661"/>
        <v>676.4955998667416</v>
      </c>
      <c r="G14003" s="39">
        <f t="shared" si="662"/>
        <v>799.49479984251275</v>
      </c>
    </row>
    <row r="14004" spans="1:7" ht="25.5" customHeight="1" thickTop="1" thickBot="1" x14ac:dyDescent="0.25">
      <c r="A14004" s="20" t="str">
        <f t="shared" si="660"/>
        <v>7000HOBART</v>
      </c>
      <c r="B14004" s="20">
        <v>7000</v>
      </c>
      <c r="C14004" s="20" t="s">
        <v>13451</v>
      </c>
      <c r="D14004" s="21" t="s">
        <v>13450</v>
      </c>
      <c r="E14004" s="22">
        <v>614.99599987885597</v>
      </c>
      <c r="F14004" s="22">
        <f t="shared" si="661"/>
        <v>676.4955998667416</v>
      </c>
      <c r="G14004" s="22">
        <f t="shared" si="662"/>
        <v>799.49479984251275</v>
      </c>
    </row>
    <row r="14005" spans="1:7" ht="25.5" customHeight="1" thickTop="1" thickBot="1" x14ac:dyDescent="0.25">
      <c r="A14005" s="20" t="str">
        <f t="shared" si="660"/>
        <v>7000MOUNT STUART</v>
      </c>
      <c r="B14005" s="37">
        <v>7000</v>
      </c>
      <c r="C14005" s="37" t="s">
        <v>10173</v>
      </c>
      <c r="D14005" s="38" t="s">
        <v>13450</v>
      </c>
      <c r="E14005" s="39">
        <v>614.99599987885597</v>
      </c>
      <c r="F14005" s="39">
        <f t="shared" si="661"/>
        <v>676.4955998667416</v>
      </c>
      <c r="G14005" s="39">
        <f t="shared" si="662"/>
        <v>799.49479984251275</v>
      </c>
    </row>
    <row r="14006" spans="1:7" ht="25.5" customHeight="1" thickTop="1" thickBot="1" x14ac:dyDescent="0.25">
      <c r="A14006" s="20" t="str">
        <f t="shared" si="660"/>
        <v>7000NORTH HOBART</v>
      </c>
      <c r="B14006" s="20">
        <v>7000</v>
      </c>
      <c r="C14006" s="20" t="s">
        <v>13452</v>
      </c>
      <c r="D14006" s="21" t="s">
        <v>13450</v>
      </c>
      <c r="E14006" s="22">
        <v>614.99599987885597</v>
      </c>
      <c r="F14006" s="22">
        <f t="shared" si="661"/>
        <v>676.4955998667416</v>
      </c>
      <c r="G14006" s="22">
        <f t="shared" si="662"/>
        <v>799.49479984251275</v>
      </c>
    </row>
    <row r="14007" spans="1:7" ht="25.5" customHeight="1" thickTop="1" thickBot="1" x14ac:dyDescent="0.25">
      <c r="A14007" s="20" t="str">
        <f t="shared" si="660"/>
        <v>7000QUEENS DOMAIN</v>
      </c>
      <c r="B14007" s="37">
        <v>7000</v>
      </c>
      <c r="C14007" s="37" t="s">
        <v>13453</v>
      </c>
      <c r="D14007" s="38" t="s">
        <v>13450</v>
      </c>
      <c r="E14007" s="39">
        <v>614.99599987885597</v>
      </c>
      <c r="F14007" s="39">
        <f t="shared" si="661"/>
        <v>676.4955998667416</v>
      </c>
      <c r="G14007" s="39">
        <f t="shared" si="662"/>
        <v>799.49479984251275</v>
      </c>
    </row>
    <row r="14008" spans="1:7" ht="25.5" customHeight="1" thickTop="1" thickBot="1" x14ac:dyDescent="0.25">
      <c r="A14008" s="20" t="str">
        <f t="shared" si="660"/>
        <v>7000WEST HOBART</v>
      </c>
      <c r="B14008" s="20">
        <v>7000</v>
      </c>
      <c r="C14008" s="20" t="s">
        <v>13454</v>
      </c>
      <c r="D14008" s="21" t="s">
        <v>13450</v>
      </c>
      <c r="E14008" s="22">
        <v>614.99599987885597</v>
      </c>
      <c r="F14008" s="22">
        <f t="shared" si="661"/>
        <v>676.4955998667416</v>
      </c>
      <c r="G14008" s="22">
        <f t="shared" si="662"/>
        <v>799.49479984251275</v>
      </c>
    </row>
    <row r="14009" spans="1:7" ht="25.5" customHeight="1" thickTop="1" thickBot="1" x14ac:dyDescent="0.25">
      <c r="A14009" s="20" t="str">
        <f t="shared" si="660"/>
        <v>7004BATTERY POINT</v>
      </c>
      <c r="B14009" s="37">
        <v>7004</v>
      </c>
      <c r="C14009" s="37" t="s">
        <v>13455</v>
      </c>
      <c r="D14009" s="38" t="s">
        <v>13450</v>
      </c>
      <c r="E14009" s="39">
        <v>628.71600003170408</v>
      </c>
      <c r="F14009" s="39">
        <f t="shared" si="661"/>
        <v>691.58760003487453</v>
      </c>
      <c r="G14009" s="39">
        <f t="shared" si="662"/>
        <v>817.3308000412153</v>
      </c>
    </row>
    <row r="14010" spans="1:7" ht="25.5" customHeight="1" thickTop="1" thickBot="1" x14ac:dyDescent="0.25">
      <c r="A14010" s="20" t="str">
        <f t="shared" si="660"/>
        <v>7004SOUTH HOBART</v>
      </c>
      <c r="B14010" s="20">
        <v>7004</v>
      </c>
      <c r="C14010" s="20" t="s">
        <v>13456</v>
      </c>
      <c r="D14010" s="21" t="s">
        <v>13450</v>
      </c>
      <c r="E14010" s="22">
        <v>628.71600003170408</v>
      </c>
      <c r="F14010" s="22">
        <f t="shared" si="661"/>
        <v>691.58760003487453</v>
      </c>
      <c r="G14010" s="22">
        <f t="shared" si="662"/>
        <v>817.3308000412153</v>
      </c>
    </row>
    <row r="14011" spans="1:7" ht="25.5" customHeight="1" thickTop="1" thickBot="1" x14ac:dyDescent="0.25">
      <c r="A14011" s="20" t="str">
        <f t="shared" si="660"/>
        <v>7005DYNNYRNE</v>
      </c>
      <c r="B14011" s="37">
        <v>7005</v>
      </c>
      <c r="C14011" s="37" t="s">
        <v>13457</v>
      </c>
      <c r="D14011" s="38" t="s">
        <v>13450</v>
      </c>
      <c r="E14011" s="39">
        <v>559.17600002005599</v>
      </c>
      <c r="F14011" s="39">
        <f t="shared" si="661"/>
        <v>615.09360002206165</v>
      </c>
      <c r="G14011" s="39">
        <f t="shared" si="662"/>
        <v>726.92880002607285</v>
      </c>
    </row>
    <row r="14012" spans="1:7" ht="25.5" customHeight="1" thickTop="1" thickBot="1" x14ac:dyDescent="0.25">
      <c r="A14012" s="20" t="str">
        <f t="shared" si="660"/>
        <v>7005SANDY BAY</v>
      </c>
      <c r="B14012" s="20">
        <v>7005</v>
      </c>
      <c r="C14012" s="20" t="s">
        <v>13458</v>
      </c>
      <c r="D14012" s="21" t="s">
        <v>13450</v>
      </c>
      <c r="E14012" s="22">
        <v>559.17600002005599</v>
      </c>
      <c r="F14012" s="22">
        <f t="shared" si="661"/>
        <v>615.09360002206165</v>
      </c>
      <c r="G14012" s="22">
        <f t="shared" si="662"/>
        <v>726.92880002607285</v>
      </c>
    </row>
    <row r="14013" spans="1:7" ht="25.5" customHeight="1" thickTop="1" thickBot="1" x14ac:dyDescent="0.25">
      <c r="A14013" s="20" t="str">
        <f t="shared" si="660"/>
        <v>7007MOUNT NELSON</v>
      </c>
      <c r="B14013" s="37">
        <v>7007</v>
      </c>
      <c r="C14013" s="37" t="s">
        <v>13459</v>
      </c>
      <c r="D14013" s="38" t="s">
        <v>13450</v>
      </c>
      <c r="E14013" s="39">
        <v>655.10600023824804</v>
      </c>
      <c r="F14013" s="39">
        <f t="shared" si="661"/>
        <v>720.61660026207289</v>
      </c>
      <c r="G14013" s="39">
        <f t="shared" si="662"/>
        <v>851.63780030972248</v>
      </c>
    </row>
    <row r="14014" spans="1:7" ht="25.5" customHeight="1" thickTop="1" thickBot="1" x14ac:dyDescent="0.25">
      <c r="A14014" s="20" t="str">
        <f t="shared" si="660"/>
        <v>7007TOLMANS HILL</v>
      </c>
      <c r="B14014" s="20">
        <v>7007</v>
      </c>
      <c r="C14014" s="20" t="s">
        <v>13460</v>
      </c>
      <c r="D14014" s="21" t="s">
        <v>13450</v>
      </c>
      <c r="E14014" s="22">
        <v>655.10600023824804</v>
      </c>
      <c r="F14014" s="22">
        <f t="shared" si="661"/>
        <v>720.61660026207289</v>
      </c>
      <c r="G14014" s="22">
        <f t="shared" si="662"/>
        <v>851.63780030972248</v>
      </c>
    </row>
    <row r="14015" spans="1:7" ht="25.5" customHeight="1" thickTop="1" thickBot="1" x14ac:dyDescent="0.25">
      <c r="A14015" s="20" t="str">
        <f t="shared" si="660"/>
        <v>7008LENAH VALLEY</v>
      </c>
      <c r="B14015" s="37">
        <v>7008</v>
      </c>
      <c r="C14015" s="37" t="s">
        <v>13461</v>
      </c>
      <c r="D14015" s="38" t="s">
        <v>13450</v>
      </c>
      <c r="E14015" s="39">
        <v>640.178000177272</v>
      </c>
      <c r="F14015" s="39">
        <f t="shared" si="661"/>
        <v>704.19580019499926</v>
      </c>
      <c r="G14015" s="39">
        <f t="shared" si="662"/>
        <v>832.23140023045357</v>
      </c>
    </row>
    <row r="14016" spans="1:7" ht="25.5" customHeight="1" thickTop="1" thickBot="1" x14ac:dyDescent="0.25">
      <c r="A14016" s="20" t="str">
        <f t="shared" si="660"/>
        <v>7008NEW TOWN</v>
      </c>
      <c r="B14016" s="20">
        <v>7008</v>
      </c>
      <c r="C14016" s="20" t="s">
        <v>11799</v>
      </c>
      <c r="D14016" s="21" t="s">
        <v>13450</v>
      </c>
      <c r="E14016" s="22">
        <v>640.178000177272</v>
      </c>
      <c r="F14016" s="22">
        <f t="shared" si="661"/>
        <v>704.19580019499926</v>
      </c>
      <c r="G14016" s="22">
        <f t="shared" si="662"/>
        <v>832.23140023045357</v>
      </c>
    </row>
    <row r="14017" spans="1:7" ht="25.5" customHeight="1" thickTop="1" thickBot="1" x14ac:dyDescent="0.25">
      <c r="A14017" s="20" t="str">
        <f t="shared" si="660"/>
        <v>7009DERWENT PARK</v>
      </c>
      <c r="B14017" s="37">
        <v>7009</v>
      </c>
      <c r="C14017" s="37" t="s">
        <v>13462</v>
      </c>
      <c r="D14017" s="38" t="s">
        <v>13450</v>
      </c>
      <c r="E14017" s="39">
        <v>629.22799989671205</v>
      </c>
      <c r="F14017" s="39">
        <f t="shared" si="661"/>
        <v>692.15079988638331</v>
      </c>
      <c r="G14017" s="39">
        <f t="shared" si="662"/>
        <v>817.99639986572572</v>
      </c>
    </row>
    <row r="14018" spans="1:7" ht="25.5" customHeight="1" thickTop="1" thickBot="1" x14ac:dyDescent="0.25">
      <c r="A14018" s="20" t="str">
        <f t="shared" si="660"/>
        <v>7009LUTANA</v>
      </c>
      <c r="B14018" s="20">
        <v>7009</v>
      </c>
      <c r="C14018" s="20" t="s">
        <v>13463</v>
      </c>
      <c r="D14018" s="21" t="s">
        <v>13450</v>
      </c>
      <c r="E14018" s="22">
        <v>629.22799989671205</v>
      </c>
      <c r="F14018" s="22">
        <f t="shared" si="661"/>
        <v>692.15079988638331</v>
      </c>
      <c r="G14018" s="22">
        <f t="shared" si="662"/>
        <v>817.99639986572572</v>
      </c>
    </row>
    <row r="14019" spans="1:7" ht="25.5" customHeight="1" thickTop="1" thickBot="1" x14ac:dyDescent="0.25">
      <c r="A14019" s="20" t="str">
        <f t="shared" si="660"/>
        <v>7009MOONAH</v>
      </c>
      <c r="B14019" s="37">
        <v>7009</v>
      </c>
      <c r="C14019" s="37" t="s">
        <v>13464</v>
      </c>
      <c r="D14019" s="38" t="s">
        <v>13450</v>
      </c>
      <c r="E14019" s="39">
        <v>629.22799989671205</v>
      </c>
      <c r="F14019" s="39">
        <f t="shared" si="661"/>
        <v>692.15079988638331</v>
      </c>
      <c r="G14019" s="39">
        <f t="shared" si="662"/>
        <v>817.99639986572572</v>
      </c>
    </row>
    <row r="14020" spans="1:7" ht="25.5" customHeight="1" thickTop="1" thickBot="1" x14ac:dyDescent="0.25">
      <c r="A14020" s="20" t="str">
        <f t="shared" si="660"/>
        <v>7009WEST MOONAH</v>
      </c>
      <c r="B14020" s="20">
        <v>7009</v>
      </c>
      <c r="C14020" s="20" t="s">
        <v>13465</v>
      </c>
      <c r="D14020" s="21" t="s">
        <v>13450</v>
      </c>
      <c r="E14020" s="22">
        <v>629.22799989671205</v>
      </c>
      <c r="F14020" s="22">
        <f t="shared" si="661"/>
        <v>692.15079988638331</v>
      </c>
      <c r="G14020" s="22">
        <f t="shared" si="662"/>
        <v>817.99639986572572</v>
      </c>
    </row>
    <row r="14021" spans="1:7" ht="25.5" customHeight="1" thickTop="1" thickBot="1" x14ac:dyDescent="0.25">
      <c r="A14021" s="20" t="str">
        <f t="shared" ref="A14021:A14084" si="663">CONCATENATE(B14021,C14021)</f>
        <v>7010DOWSING POINT</v>
      </c>
      <c r="B14021" s="37">
        <v>7010</v>
      </c>
      <c r="C14021" s="37" t="s">
        <v>13466</v>
      </c>
      <c r="D14021" s="38" t="s">
        <v>13450</v>
      </c>
      <c r="E14021" s="39">
        <v>580.45000006120006</v>
      </c>
      <c r="F14021" s="39">
        <f t="shared" ref="F14021:F14084" si="664">1.1*E14021</f>
        <v>638.49500006732012</v>
      </c>
      <c r="G14021" s="39">
        <f t="shared" ref="G14021:G14084" si="665">1.3*E14021</f>
        <v>754.58500007956013</v>
      </c>
    </row>
    <row r="14022" spans="1:7" ht="25.5" customHeight="1" thickTop="1" thickBot="1" x14ac:dyDescent="0.25">
      <c r="A14022" s="20" t="str">
        <f t="shared" si="663"/>
        <v>7010GLENORCHY</v>
      </c>
      <c r="B14022" s="20">
        <v>7010</v>
      </c>
      <c r="C14022" s="20" t="s">
        <v>6154</v>
      </c>
      <c r="D14022" s="21" t="s">
        <v>13450</v>
      </c>
      <c r="E14022" s="22">
        <v>580.45000006120006</v>
      </c>
      <c r="F14022" s="22">
        <f t="shared" si="664"/>
        <v>638.49500006732012</v>
      </c>
      <c r="G14022" s="22">
        <f t="shared" si="665"/>
        <v>754.58500007956013</v>
      </c>
    </row>
    <row r="14023" spans="1:7" ht="25.5" customHeight="1" thickTop="1" thickBot="1" x14ac:dyDescent="0.25">
      <c r="A14023" s="20" t="str">
        <f t="shared" si="663"/>
        <v>7010GOODWOOD</v>
      </c>
      <c r="B14023" s="37">
        <v>7010</v>
      </c>
      <c r="C14023" s="37" t="s">
        <v>9567</v>
      </c>
      <c r="D14023" s="38" t="s">
        <v>13450</v>
      </c>
      <c r="E14023" s="39">
        <v>580.45000006120006</v>
      </c>
      <c r="F14023" s="39">
        <f t="shared" si="664"/>
        <v>638.49500006732012</v>
      </c>
      <c r="G14023" s="39">
        <f t="shared" si="665"/>
        <v>754.58500007956013</v>
      </c>
    </row>
    <row r="14024" spans="1:7" ht="25.5" customHeight="1" thickTop="1" thickBot="1" x14ac:dyDescent="0.25">
      <c r="A14024" s="20" t="str">
        <f t="shared" si="663"/>
        <v>7010MONTROSE</v>
      </c>
      <c r="B14024" s="20">
        <v>7010</v>
      </c>
      <c r="C14024" s="20" t="s">
        <v>7295</v>
      </c>
      <c r="D14024" s="21" t="s">
        <v>13450</v>
      </c>
      <c r="E14024" s="22">
        <v>580.45000006120006</v>
      </c>
      <c r="F14024" s="22">
        <f t="shared" si="664"/>
        <v>638.49500006732012</v>
      </c>
      <c r="G14024" s="22">
        <f t="shared" si="665"/>
        <v>754.58500007956013</v>
      </c>
    </row>
    <row r="14025" spans="1:7" ht="25.5" customHeight="1" thickTop="1" thickBot="1" x14ac:dyDescent="0.25">
      <c r="A14025" s="20" t="str">
        <f t="shared" si="663"/>
        <v>7010ROSETTA</v>
      </c>
      <c r="B14025" s="37">
        <v>7010</v>
      </c>
      <c r="C14025" s="37" t="s">
        <v>13467</v>
      </c>
      <c r="D14025" s="38" t="s">
        <v>13450</v>
      </c>
      <c r="E14025" s="39">
        <v>580.45000006120006</v>
      </c>
      <c r="F14025" s="39">
        <f t="shared" si="664"/>
        <v>638.49500006732012</v>
      </c>
      <c r="G14025" s="39">
        <f t="shared" si="665"/>
        <v>754.58500007956013</v>
      </c>
    </row>
    <row r="14026" spans="1:7" ht="25.5" customHeight="1" thickTop="1" thickBot="1" x14ac:dyDescent="0.25">
      <c r="A14026" s="20" t="str">
        <f t="shared" si="663"/>
        <v>7011AUSTINS FERRY</v>
      </c>
      <c r="B14026" s="20">
        <v>7011</v>
      </c>
      <c r="C14026" s="20" t="s">
        <v>13468</v>
      </c>
      <c r="D14026" s="21" t="s">
        <v>13450</v>
      </c>
      <c r="E14026" s="22">
        <v>601.59400023448006</v>
      </c>
      <c r="F14026" s="22">
        <f t="shared" si="664"/>
        <v>661.75340025792809</v>
      </c>
      <c r="G14026" s="22">
        <f t="shared" si="665"/>
        <v>782.07220030482415</v>
      </c>
    </row>
    <row r="14027" spans="1:7" ht="25.5" customHeight="1" thickTop="1" thickBot="1" x14ac:dyDescent="0.25">
      <c r="A14027" s="20" t="str">
        <f t="shared" si="663"/>
        <v>7011BERRIEDALE</v>
      </c>
      <c r="B14027" s="37">
        <v>7011</v>
      </c>
      <c r="C14027" s="37" t="s">
        <v>13469</v>
      </c>
      <c r="D14027" s="38" t="s">
        <v>13450</v>
      </c>
      <c r="E14027" s="39">
        <v>601.59400023448006</v>
      </c>
      <c r="F14027" s="39">
        <f t="shared" si="664"/>
        <v>661.75340025792809</v>
      </c>
      <c r="G14027" s="39">
        <f t="shared" si="665"/>
        <v>782.07220030482415</v>
      </c>
    </row>
    <row r="14028" spans="1:7" ht="25.5" customHeight="1" thickTop="1" thickBot="1" x14ac:dyDescent="0.25">
      <c r="A14028" s="20" t="str">
        <f t="shared" si="663"/>
        <v>7011CHIGWELL</v>
      </c>
      <c r="B14028" s="20">
        <v>7011</v>
      </c>
      <c r="C14028" s="20" t="s">
        <v>13470</v>
      </c>
      <c r="D14028" s="21" t="s">
        <v>13450</v>
      </c>
      <c r="E14028" s="22">
        <v>601.59400023448006</v>
      </c>
      <c r="F14028" s="22">
        <f t="shared" si="664"/>
        <v>661.75340025792809</v>
      </c>
      <c r="G14028" s="22">
        <f t="shared" si="665"/>
        <v>782.07220030482415</v>
      </c>
    </row>
    <row r="14029" spans="1:7" ht="25.5" customHeight="1" thickTop="1" thickBot="1" x14ac:dyDescent="0.25">
      <c r="A14029" s="20" t="str">
        <f t="shared" si="663"/>
        <v>7011CLAREMONT</v>
      </c>
      <c r="B14029" s="37">
        <v>7011</v>
      </c>
      <c r="C14029" s="37" t="s">
        <v>12124</v>
      </c>
      <c r="D14029" s="38" t="s">
        <v>13450</v>
      </c>
      <c r="E14029" s="39">
        <v>601.59400023448006</v>
      </c>
      <c r="F14029" s="39">
        <f t="shared" si="664"/>
        <v>661.75340025792809</v>
      </c>
      <c r="G14029" s="39">
        <f t="shared" si="665"/>
        <v>782.07220030482415</v>
      </c>
    </row>
    <row r="14030" spans="1:7" ht="25.5" customHeight="1" thickTop="1" thickBot="1" x14ac:dyDescent="0.25">
      <c r="A14030" s="20" t="str">
        <f t="shared" si="663"/>
        <v>7012COLLINSVALE</v>
      </c>
      <c r="B14030" s="20">
        <v>7012</v>
      </c>
      <c r="C14030" s="20" t="s">
        <v>13471</v>
      </c>
      <c r="D14030" s="21" t="s">
        <v>13450</v>
      </c>
      <c r="E14030" s="22">
        <v>755.08999979447208</v>
      </c>
      <c r="F14030" s="22">
        <f t="shared" si="664"/>
        <v>830.59899977391933</v>
      </c>
      <c r="G14030" s="22">
        <f t="shared" si="665"/>
        <v>981.61699973281372</v>
      </c>
    </row>
    <row r="14031" spans="1:7" ht="25.5" customHeight="1" thickTop="1" thickBot="1" x14ac:dyDescent="0.25">
      <c r="A14031" s="20" t="str">
        <f t="shared" si="663"/>
        <v>7012GLENLUSK</v>
      </c>
      <c r="B14031" s="37">
        <v>7012</v>
      </c>
      <c r="C14031" s="37" t="s">
        <v>13472</v>
      </c>
      <c r="D14031" s="38" t="s">
        <v>13450</v>
      </c>
      <c r="E14031" s="39">
        <v>755.08999979447208</v>
      </c>
      <c r="F14031" s="39">
        <f t="shared" si="664"/>
        <v>830.59899977391933</v>
      </c>
      <c r="G14031" s="39">
        <f t="shared" si="665"/>
        <v>981.61699973281372</v>
      </c>
    </row>
    <row r="14032" spans="1:7" ht="25.5" customHeight="1" thickTop="1" thickBot="1" x14ac:dyDescent="0.25">
      <c r="A14032" s="20" t="str">
        <f t="shared" si="663"/>
        <v>7015GEILSTON BAY</v>
      </c>
      <c r="B14032" s="20">
        <v>7015</v>
      </c>
      <c r="C14032" s="20" t="s">
        <v>13473</v>
      </c>
      <c r="D14032" s="21" t="s">
        <v>13450</v>
      </c>
      <c r="E14032" s="22">
        <v>541.07599975498408</v>
      </c>
      <c r="F14032" s="22">
        <f t="shared" si="664"/>
        <v>595.18359973048257</v>
      </c>
      <c r="G14032" s="22">
        <f t="shared" si="665"/>
        <v>703.39879968147932</v>
      </c>
    </row>
    <row r="14033" spans="1:7" ht="25.5" customHeight="1" thickTop="1" thickBot="1" x14ac:dyDescent="0.25">
      <c r="A14033" s="20" t="str">
        <f t="shared" si="663"/>
        <v>7015LINDISFARNE</v>
      </c>
      <c r="B14033" s="37">
        <v>7015</v>
      </c>
      <c r="C14033" s="37" t="s">
        <v>13474</v>
      </c>
      <c r="D14033" s="38" t="s">
        <v>13450</v>
      </c>
      <c r="E14033" s="39">
        <v>541.07599975498408</v>
      </c>
      <c r="F14033" s="39">
        <f t="shared" si="664"/>
        <v>595.18359973048257</v>
      </c>
      <c r="G14033" s="39">
        <f t="shared" si="665"/>
        <v>703.39879968147932</v>
      </c>
    </row>
    <row r="14034" spans="1:7" ht="25.5" customHeight="1" thickTop="1" thickBot="1" x14ac:dyDescent="0.25">
      <c r="A14034" s="20" t="str">
        <f t="shared" si="663"/>
        <v>7015ROSE BAY</v>
      </c>
      <c r="B14034" s="20">
        <v>7015</v>
      </c>
      <c r="C14034" s="20" t="s">
        <v>843</v>
      </c>
      <c r="D14034" s="21" t="s">
        <v>13450</v>
      </c>
      <c r="E14034" s="22">
        <v>541.07599975498408</v>
      </c>
      <c r="F14034" s="22">
        <f t="shared" si="664"/>
        <v>595.18359973048257</v>
      </c>
      <c r="G14034" s="22">
        <f t="shared" si="665"/>
        <v>703.39879968147932</v>
      </c>
    </row>
    <row r="14035" spans="1:7" ht="25.5" customHeight="1" thickTop="1" thickBot="1" x14ac:dyDescent="0.25">
      <c r="A14035" s="20" t="str">
        <f t="shared" si="663"/>
        <v>7016RISDON VALE</v>
      </c>
      <c r="B14035" s="37">
        <v>7016</v>
      </c>
      <c r="C14035" s="37" t="s">
        <v>13475</v>
      </c>
      <c r="D14035" s="38" t="s">
        <v>13450</v>
      </c>
      <c r="E14035" s="39">
        <v>718.56600003992799</v>
      </c>
      <c r="F14035" s="39">
        <f t="shared" si="664"/>
        <v>790.42260004392085</v>
      </c>
      <c r="G14035" s="39">
        <f t="shared" si="665"/>
        <v>934.13580005190636</v>
      </c>
    </row>
    <row r="14036" spans="1:7" ht="25.5" customHeight="1" thickTop="1" thickBot="1" x14ac:dyDescent="0.25">
      <c r="A14036" s="20" t="str">
        <f t="shared" si="663"/>
        <v>7017GRASSTREE HILL</v>
      </c>
      <c r="B14036" s="20">
        <v>7017</v>
      </c>
      <c r="C14036" s="20" t="s">
        <v>13476</v>
      </c>
      <c r="D14036" s="21" t="s">
        <v>13450</v>
      </c>
      <c r="E14036" s="22">
        <v>695.67599972437608</v>
      </c>
      <c r="F14036" s="22">
        <f t="shared" si="664"/>
        <v>765.2435996968137</v>
      </c>
      <c r="G14036" s="22">
        <f t="shared" si="665"/>
        <v>904.37879964168894</v>
      </c>
    </row>
    <row r="14037" spans="1:7" ht="25.5" customHeight="1" thickTop="1" thickBot="1" x14ac:dyDescent="0.25">
      <c r="A14037" s="20" t="str">
        <f t="shared" si="663"/>
        <v>7017HONEYWOOD</v>
      </c>
      <c r="B14037" s="37">
        <v>7017</v>
      </c>
      <c r="C14037" s="37" t="s">
        <v>13477</v>
      </c>
      <c r="D14037" s="38" t="s">
        <v>13450</v>
      </c>
      <c r="E14037" s="39">
        <v>695.67599972437608</v>
      </c>
      <c r="F14037" s="39">
        <f t="shared" si="664"/>
        <v>765.2435996968137</v>
      </c>
      <c r="G14037" s="39">
        <f t="shared" si="665"/>
        <v>904.37879964168894</v>
      </c>
    </row>
    <row r="14038" spans="1:7" ht="25.5" customHeight="1" thickTop="1" thickBot="1" x14ac:dyDescent="0.25">
      <c r="A14038" s="20" t="str">
        <f t="shared" si="663"/>
        <v>7017OLD BEACH</v>
      </c>
      <c r="B14038" s="20">
        <v>7017</v>
      </c>
      <c r="C14038" s="20" t="s">
        <v>13478</v>
      </c>
      <c r="D14038" s="21" t="s">
        <v>13450</v>
      </c>
      <c r="E14038" s="22">
        <v>695.67599972437608</v>
      </c>
      <c r="F14038" s="22">
        <f t="shared" si="664"/>
        <v>765.2435996968137</v>
      </c>
      <c r="G14038" s="22">
        <f t="shared" si="665"/>
        <v>904.37879964168894</v>
      </c>
    </row>
    <row r="14039" spans="1:7" ht="25.5" customHeight="1" thickTop="1" thickBot="1" x14ac:dyDescent="0.25">
      <c r="A14039" s="20" t="str">
        <f t="shared" si="663"/>
        <v>7017OTAGO</v>
      </c>
      <c r="B14039" s="37">
        <v>7017</v>
      </c>
      <c r="C14039" s="37" t="s">
        <v>13479</v>
      </c>
      <c r="D14039" s="38" t="s">
        <v>13450</v>
      </c>
      <c r="E14039" s="39">
        <v>695.67599972437608</v>
      </c>
      <c r="F14039" s="39">
        <f t="shared" si="664"/>
        <v>765.2435996968137</v>
      </c>
      <c r="G14039" s="39">
        <f t="shared" si="665"/>
        <v>904.37879964168894</v>
      </c>
    </row>
    <row r="14040" spans="1:7" ht="25.5" customHeight="1" thickTop="1" thickBot="1" x14ac:dyDescent="0.25">
      <c r="A14040" s="20" t="str">
        <f t="shared" si="663"/>
        <v>7017RISDON</v>
      </c>
      <c r="B14040" s="20">
        <v>7017</v>
      </c>
      <c r="C14040" s="20" t="s">
        <v>13480</v>
      </c>
      <c r="D14040" s="21" t="s">
        <v>13450</v>
      </c>
      <c r="E14040" s="22">
        <v>695.67599972437608</v>
      </c>
      <c r="F14040" s="22">
        <f t="shared" si="664"/>
        <v>765.2435996968137</v>
      </c>
      <c r="G14040" s="22">
        <f t="shared" si="665"/>
        <v>904.37879964168894</v>
      </c>
    </row>
    <row r="14041" spans="1:7" ht="25.5" customHeight="1" thickTop="1" thickBot="1" x14ac:dyDescent="0.25">
      <c r="A14041" s="20" t="str">
        <f t="shared" si="663"/>
        <v>7017TEA TREE</v>
      </c>
      <c r="B14041" s="37">
        <v>7017</v>
      </c>
      <c r="C14041" s="37" t="s">
        <v>13481</v>
      </c>
      <c r="D14041" s="38" t="s">
        <v>13450</v>
      </c>
      <c r="E14041" s="39">
        <v>695.67599972437608</v>
      </c>
      <c r="F14041" s="39">
        <f t="shared" si="664"/>
        <v>765.2435996968137</v>
      </c>
      <c r="G14041" s="39">
        <f t="shared" si="665"/>
        <v>904.37879964168894</v>
      </c>
    </row>
    <row r="14042" spans="1:7" ht="25.5" customHeight="1" thickTop="1" thickBot="1" x14ac:dyDescent="0.25">
      <c r="A14042" s="20" t="str">
        <f t="shared" si="663"/>
        <v>7018BELLERIVE</v>
      </c>
      <c r="B14042" s="20">
        <v>7018</v>
      </c>
      <c r="C14042" s="20" t="s">
        <v>13482</v>
      </c>
      <c r="D14042" s="21" t="s">
        <v>13450</v>
      </c>
      <c r="E14042" s="22">
        <v>604.9719998640561</v>
      </c>
      <c r="F14042" s="22">
        <f t="shared" si="664"/>
        <v>665.46919985046179</v>
      </c>
      <c r="G14042" s="22">
        <f t="shared" si="665"/>
        <v>786.46359982327294</v>
      </c>
    </row>
    <row r="14043" spans="1:7" ht="25.5" customHeight="1" thickTop="1" thickBot="1" x14ac:dyDescent="0.25">
      <c r="A14043" s="20" t="str">
        <f t="shared" si="663"/>
        <v>7018HOWRAH</v>
      </c>
      <c r="B14043" s="37">
        <v>7018</v>
      </c>
      <c r="C14043" s="37" t="s">
        <v>13483</v>
      </c>
      <c r="D14043" s="38" t="s">
        <v>13450</v>
      </c>
      <c r="E14043" s="39">
        <v>604.9719998640561</v>
      </c>
      <c r="F14043" s="39">
        <f t="shared" si="664"/>
        <v>665.46919985046179</v>
      </c>
      <c r="G14043" s="39">
        <f t="shared" si="665"/>
        <v>786.46359982327294</v>
      </c>
    </row>
    <row r="14044" spans="1:7" ht="25.5" customHeight="1" thickTop="1" thickBot="1" x14ac:dyDescent="0.25">
      <c r="A14044" s="20" t="str">
        <f t="shared" si="663"/>
        <v>7018MONTAGU BAY</v>
      </c>
      <c r="B14044" s="20">
        <v>7018</v>
      </c>
      <c r="C14044" s="20" t="s">
        <v>13484</v>
      </c>
      <c r="D14044" s="21" t="s">
        <v>13450</v>
      </c>
      <c r="E14044" s="22">
        <v>604.9719998640561</v>
      </c>
      <c r="F14044" s="22">
        <f t="shared" si="664"/>
        <v>665.46919985046179</v>
      </c>
      <c r="G14044" s="22">
        <f t="shared" si="665"/>
        <v>786.46359982327294</v>
      </c>
    </row>
    <row r="14045" spans="1:7" ht="25.5" customHeight="1" thickTop="1" thickBot="1" x14ac:dyDescent="0.25">
      <c r="A14045" s="20" t="str">
        <f t="shared" si="663"/>
        <v>7018MORNINGTON</v>
      </c>
      <c r="B14045" s="37">
        <v>7018</v>
      </c>
      <c r="C14045" s="37" t="s">
        <v>7718</v>
      </c>
      <c r="D14045" s="38" t="s">
        <v>13450</v>
      </c>
      <c r="E14045" s="39">
        <v>604.9719998640561</v>
      </c>
      <c r="F14045" s="39">
        <f t="shared" si="664"/>
        <v>665.46919985046179</v>
      </c>
      <c r="G14045" s="39">
        <f t="shared" si="665"/>
        <v>786.46359982327294</v>
      </c>
    </row>
    <row r="14046" spans="1:7" ht="25.5" customHeight="1" thickTop="1" thickBot="1" x14ac:dyDescent="0.25">
      <c r="A14046" s="20" t="str">
        <f t="shared" si="663"/>
        <v>7018ROSNY</v>
      </c>
      <c r="B14046" s="20">
        <v>7018</v>
      </c>
      <c r="C14046" s="20" t="s">
        <v>13485</v>
      </c>
      <c r="D14046" s="21" t="s">
        <v>13450</v>
      </c>
      <c r="E14046" s="22">
        <v>604.9719998640561</v>
      </c>
      <c r="F14046" s="22">
        <f t="shared" si="664"/>
        <v>665.46919985046179</v>
      </c>
      <c r="G14046" s="22">
        <f t="shared" si="665"/>
        <v>786.46359982327294</v>
      </c>
    </row>
    <row r="14047" spans="1:7" ht="25.5" customHeight="1" thickTop="1" thickBot="1" x14ac:dyDescent="0.25">
      <c r="A14047" s="20" t="str">
        <f t="shared" si="663"/>
        <v>7018ROSNY PARK</v>
      </c>
      <c r="B14047" s="37">
        <v>7018</v>
      </c>
      <c r="C14047" s="37" t="s">
        <v>13486</v>
      </c>
      <c r="D14047" s="38" t="s">
        <v>13450</v>
      </c>
      <c r="E14047" s="39">
        <v>604.9719998640561</v>
      </c>
      <c r="F14047" s="39">
        <f t="shared" si="664"/>
        <v>665.46919985046179</v>
      </c>
      <c r="G14047" s="39">
        <f t="shared" si="665"/>
        <v>786.46359982327294</v>
      </c>
    </row>
    <row r="14048" spans="1:7" ht="25.5" customHeight="1" thickTop="1" thickBot="1" x14ac:dyDescent="0.25">
      <c r="A14048" s="20" t="str">
        <f t="shared" si="663"/>
        <v>7018TRANMERE</v>
      </c>
      <c r="B14048" s="20">
        <v>7018</v>
      </c>
      <c r="C14048" s="20" t="s">
        <v>10816</v>
      </c>
      <c r="D14048" s="21" t="s">
        <v>13450</v>
      </c>
      <c r="E14048" s="22">
        <v>604.9719998640561</v>
      </c>
      <c r="F14048" s="22">
        <f t="shared" si="664"/>
        <v>665.46919985046179</v>
      </c>
      <c r="G14048" s="22">
        <f t="shared" si="665"/>
        <v>786.46359982327294</v>
      </c>
    </row>
    <row r="14049" spans="1:7" ht="25.5" customHeight="1" thickTop="1" thickBot="1" x14ac:dyDescent="0.25">
      <c r="A14049" s="20" t="str">
        <f t="shared" si="663"/>
        <v>7018WARRANE</v>
      </c>
      <c r="B14049" s="37">
        <v>7018</v>
      </c>
      <c r="C14049" s="37" t="s">
        <v>13487</v>
      </c>
      <c r="D14049" s="38" t="s">
        <v>13450</v>
      </c>
      <c r="E14049" s="39">
        <v>604.9719998640561</v>
      </c>
      <c r="F14049" s="39">
        <f t="shared" si="664"/>
        <v>665.46919985046179</v>
      </c>
      <c r="G14049" s="39">
        <f t="shared" si="665"/>
        <v>786.46359982327294</v>
      </c>
    </row>
    <row r="14050" spans="1:7" ht="25.5" customHeight="1" thickTop="1" thickBot="1" x14ac:dyDescent="0.25">
      <c r="A14050" s="20" t="str">
        <f t="shared" si="663"/>
        <v>7019CLARENDON VALE</v>
      </c>
      <c r="B14050" s="20">
        <v>7019</v>
      </c>
      <c r="C14050" s="20" t="s">
        <v>13488</v>
      </c>
      <c r="D14050" s="21" t="s">
        <v>13450</v>
      </c>
      <c r="E14050" s="22">
        <v>677.77000013438408</v>
      </c>
      <c r="F14050" s="22">
        <f t="shared" si="664"/>
        <v>745.54700014782259</v>
      </c>
      <c r="G14050" s="22">
        <f t="shared" si="665"/>
        <v>881.10100017469938</v>
      </c>
    </row>
    <row r="14051" spans="1:7" ht="25.5" customHeight="1" thickTop="1" thickBot="1" x14ac:dyDescent="0.25">
      <c r="A14051" s="20" t="str">
        <f t="shared" si="663"/>
        <v>7019OAKDOWNS</v>
      </c>
      <c r="B14051" s="37">
        <v>7019</v>
      </c>
      <c r="C14051" s="37" t="s">
        <v>13489</v>
      </c>
      <c r="D14051" s="38" t="s">
        <v>13450</v>
      </c>
      <c r="E14051" s="39">
        <v>677.77000013438408</v>
      </c>
      <c r="F14051" s="39">
        <f t="shared" si="664"/>
        <v>745.54700014782259</v>
      </c>
      <c r="G14051" s="39">
        <f t="shared" si="665"/>
        <v>881.10100017469938</v>
      </c>
    </row>
    <row r="14052" spans="1:7" ht="25.5" customHeight="1" thickTop="1" thickBot="1" x14ac:dyDescent="0.25">
      <c r="A14052" s="20" t="str">
        <f t="shared" si="663"/>
        <v>7019ROKEBY</v>
      </c>
      <c r="B14052" s="20">
        <v>7019</v>
      </c>
      <c r="C14052" s="20" t="s">
        <v>7395</v>
      </c>
      <c r="D14052" s="21" t="s">
        <v>13450</v>
      </c>
      <c r="E14052" s="22">
        <v>677.77000013438408</v>
      </c>
      <c r="F14052" s="22">
        <f t="shared" si="664"/>
        <v>745.54700014782259</v>
      </c>
      <c r="G14052" s="22">
        <f t="shared" si="665"/>
        <v>881.10100017469938</v>
      </c>
    </row>
    <row r="14053" spans="1:7" ht="25.5" customHeight="1" thickTop="1" thickBot="1" x14ac:dyDescent="0.25">
      <c r="A14053" s="20" t="str">
        <f t="shared" si="663"/>
        <v>7020CLIFTON BEACH</v>
      </c>
      <c r="B14053" s="37">
        <v>7020</v>
      </c>
      <c r="C14053" s="37" t="s">
        <v>10558</v>
      </c>
      <c r="D14053" s="38" t="s">
        <v>13450</v>
      </c>
      <c r="E14053" s="39">
        <v>729.62400028171203</v>
      </c>
      <c r="F14053" s="39">
        <f t="shared" si="664"/>
        <v>802.58640030988329</v>
      </c>
      <c r="G14053" s="39">
        <f t="shared" si="665"/>
        <v>948.51120036622569</v>
      </c>
    </row>
    <row r="14054" spans="1:7" ht="25.5" customHeight="1" thickTop="1" thickBot="1" x14ac:dyDescent="0.25">
      <c r="A14054" s="20" t="str">
        <f t="shared" si="663"/>
        <v>7020SANDFORD</v>
      </c>
      <c r="B14054" s="20">
        <v>7020</v>
      </c>
      <c r="C14054" s="20" t="s">
        <v>5835</v>
      </c>
      <c r="D14054" s="21" t="s">
        <v>13450</v>
      </c>
      <c r="E14054" s="22">
        <v>729.62400028171203</v>
      </c>
      <c r="F14054" s="22">
        <f t="shared" si="664"/>
        <v>802.58640030988329</v>
      </c>
      <c r="G14054" s="22">
        <f t="shared" si="665"/>
        <v>948.51120036622569</v>
      </c>
    </row>
    <row r="14055" spans="1:7" ht="25.5" customHeight="1" thickTop="1" thickBot="1" x14ac:dyDescent="0.25">
      <c r="A14055" s="20" t="str">
        <f t="shared" si="663"/>
        <v>7021LAUDERDALE</v>
      </c>
      <c r="B14055" s="37">
        <v>7021</v>
      </c>
      <c r="C14055" s="37" t="s">
        <v>13490</v>
      </c>
      <c r="D14055" s="38" t="s">
        <v>13450</v>
      </c>
      <c r="E14055" s="39">
        <v>659.44599968114403</v>
      </c>
      <c r="F14055" s="39">
        <f t="shared" si="664"/>
        <v>725.39059964925855</v>
      </c>
      <c r="G14055" s="39">
        <f t="shared" si="665"/>
        <v>857.27979958548724</v>
      </c>
    </row>
    <row r="14056" spans="1:7" ht="25.5" customHeight="1" thickTop="1" thickBot="1" x14ac:dyDescent="0.25">
      <c r="A14056" s="20" t="str">
        <f t="shared" si="663"/>
        <v>7022SOUTH ARM</v>
      </c>
      <c r="B14056" s="20">
        <v>7022</v>
      </c>
      <c r="C14056" s="20" t="s">
        <v>2599</v>
      </c>
      <c r="D14056" s="21" t="s">
        <v>13450</v>
      </c>
      <c r="E14056" s="22">
        <v>623.95799972556006</v>
      </c>
      <c r="F14056" s="22">
        <f t="shared" si="664"/>
        <v>686.35379969811606</v>
      </c>
      <c r="G14056" s="22">
        <f t="shared" si="665"/>
        <v>811.14539964322807</v>
      </c>
    </row>
    <row r="14057" spans="1:7" ht="25.5" customHeight="1" thickTop="1" thickBot="1" x14ac:dyDescent="0.25">
      <c r="A14057" s="20" t="str">
        <f t="shared" si="663"/>
        <v>7023OPOSSUM BAY</v>
      </c>
      <c r="B14057" s="37">
        <v>7023</v>
      </c>
      <c r="C14057" s="37" t="s">
        <v>13491</v>
      </c>
      <c r="D14057" s="38" t="s">
        <v>13450</v>
      </c>
      <c r="E14057" s="39">
        <v>714.80599975393613</v>
      </c>
      <c r="F14057" s="39">
        <f t="shared" si="664"/>
        <v>786.28659972932985</v>
      </c>
      <c r="G14057" s="39">
        <f t="shared" si="665"/>
        <v>929.24779968011705</v>
      </c>
    </row>
    <row r="14058" spans="1:7" ht="25.5" customHeight="1" thickTop="1" thickBot="1" x14ac:dyDescent="0.25">
      <c r="A14058" s="20" t="str">
        <f t="shared" si="663"/>
        <v>7024CREMORNE</v>
      </c>
      <c r="B14058" s="20">
        <v>7024</v>
      </c>
      <c r="C14058" s="20" t="s">
        <v>967</v>
      </c>
      <c r="D14058" s="21" t="s">
        <v>13450</v>
      </c>
      <c r="E14058" s="22">
        <v>613.264000036776</v>
      </c>
      <c r="F14058" s="22">
        <f t="shared" si="664"/>
        <v>674.59040004045369</v>
      </c>
      <c r="G14058" s="22">
        <f t="shared" si="665"/>
        <v>797.24320004780884</v>
      </c>
    </row>
    <row r="14059" spans="1:7" ht="25.5" customHeight="1" thickTop="1" thickBot="1" x14ac:dyDescent="0.25">
      <c r="A14059" s="20" t="str">
        <f t="shared" si="663"/>
        <v>7025DULCOT</v>
      </c>
      <c r="B14059" s="37">
        <v>7025</v>
      </c>
      <c r="C14059" s="37" t="s">
        <v>13492</v>
      </c>
      <c r="D14059" s="38" t="s">
        <v>13450</v>
      </c>
      <c r="E14059" s="39">
        <v>714.60599970365615</v>
      </c>
      <c r="F14059" s="39">
        <f t="shared" si="664"/>
        <v>786.06659967402186</v>
      </c>
      <c r="G14059" s="39">
        <f t="shared" si="665"/>
        <v>928.98779961475304</v>
      </c>
    </row>
    <row r="14060" spans="1:7" ht="25.5" customHeight="1" thickTop="1" thickBot="1" x14ac:dyDescent="0.25">
      <c r="A14060" s="20" t="str">
        <f t="shared" si="663"/>
        <v>7025RICHMOND</v>
      </c>
      <c r="B14060" s="20">
        <v>7025</v>
      </c>
      <c r="C14060" s="20" t="s">
        <v>4474</v>
      </c>
      <c r="D14060" s="21" t="s">
        <v>13450</v>
      </c>
      <c r="E14060" s="22">
        <v>714.60599970365615</v>
      </c>
      <c r="F14060" s="22">
        <f t="shared" si="664"/>
        <v>786.06659967402186</v>
      </c>
      <c r="G14060" s="22">
        <f t="shared" si="665"/>
        <v>928.98779961475304</v>
      </c>
    </row>
    <row r="14061" spans="1:7" ht="25.5" customHeight="1" thickTop="1" thickBot="1" x14ac:dyDescent="0.25">
      <c r="A14061" s="20" t="str">
        <f t="shared" si="663"/>
        <v>7026CAMPANIA</v>
      </c>
      <c r="B14061" s="37">
        <v>7026</v>
      </c>
      <c r="C14061" s="37" t="s">
        <v>13493</v>
      </c>
      <c r="D14061" s="38" t="s">
        <v>13450</v>
      </c>
      <c r="E14061" s="39">
        <v>681.05400010292806</v>
      </c>
      <c r="F14061" s="39">
        <f t="shared" si="664"/>
        <v>749.15940011322095</v>
      </c>
      <c r="G14061" s="39">
        <f t="shared" si="665"/>
        <v>885.37020013380652</v>
      </c>
    </row>
    <row r="14062" spans="1:7" ht="25.5" customHeight="1" thickTop="1" thickBot="1" x14ac:dyDescent="0.25">
      <c r="A14062" s="20" t="str">
        <f t="shared" si="663"/>
        <v>7027COLEBROOK</v>
      </c>
      <c r="B14062" s="20">
        <v>7027</v>
      </c>
      <c r="C14062" s="20" t="s">
        <v>13494</v>
      </c>
      <c r="D14062" s="21" t="s">
        <v>13450</v>
      </c>
      <c r="E14062" s="22">
        <v>734.71000027475202</v>
      </c>
      <c r="F14062" s="22">
        <f t="shared" si="664"/>
        <v>808.18100030222729</v>
      </c>
      <c r="G14062" s="22">
        <f t="shared" si="665"/>
        <v>955.1230003571776</v>
      </c>
    </row>
    <row r="14063" spans="1:7" ht="25.5" customHeight="1" thickTop="1" thickBot="1" x14ac:dyDescent="0.25">
      <c r="A14063" s="20" t="str">
        <f t="shared" si="663"/>
        <v>7030APSLEY</v>
      </c>
      <c r="B14063" s="37">
        <v>7030</v>
      </c>
      <c r="C14063" s="37" t="s">
        <v>4820</v>
      </c>
      <c r="D14063" s="38" t="s">
        <v>13450</v>
      </c>
      <c r="E14063" s="39">
        <v>732.54599992850399</v>
      </c>
      <c r="F14063" s="39">
        <f t="shared" si="664"/>
        <v>805.80059992135443</v>
      </c>
      <c r="G14063" s="39">
        <f t="shared" si="665"/>
        <v>952.30979990705521</v>
      </c>
    </row>
    <row r="14064" spans="1:7" ht="25.5" customHeight="1" thickTop="1" thickBot="1" x14ac:dyDescent="0.25">
      <c r="A14064" s="20" t="str">
        <f t="shared" si="663"/>
        <v>7030ARTHURS LAKE</v>
      </c>
      <c r="B14064" s="20">
        <v>7030</v>
      </c>
      <c r="C14064" s="20" t="s">
        <v>13495</v>
      </c>
      <c r="D14064" s="21" t="s">
        <v>13450</v>
      </c>
      <c r="E14064" s="22">
        <v>732.54599992850399</v>
      </c>
      <c r="F14064" s="22">
        <f t="shared" si="664"/>
        <v>805.80059992135443</v>
      </c>
      <c r="G14064" s="22">
        <f t="shared" si="665"/>
        <v>952.30979990705521</v>
      </c>
    </row>
    <row r="14065" spans="1:7" ht="25.5" customHeight="1" thickTop="1" thickBot="1" x14ac:dyDescent="0.25">
      <c r="A14065" s="20" t="str">
        <f t="shared" si="663"/>
        <v>7030BAGDAD</v>
      </c>
      <c r="B14065" s="37">
        <v>7030</v>
      </c>
      <c r="C14065" s="37" t="s">
        <v>13496</v>
      </c>
      <c r="D14065" s="38" t="s">
        <v>13450</v>
      </c>
      <c r="E14065" s="39">
        <v>732.54599992850399</v>
      </c>
      <c r="F14065" s="39">
        <f t="shared" si="664"/>
        <v>805.80059992135443</v>
      </c>
      <c r="G14065" s="39">
        <f t="shared" si="665"/>
        <v>952.30979990705521</v>
      </c>
    </row>
    <row r="14066" spans="1:7" ht="25.5" customHeight="1" thickTop="1" thickBot="1" x14ac:dyDescent="0.25">
      <c r="A14066" s="20" t="str">
        <f t="shared" si="663"/>
        <v>7030BOTHWELL</v>
      </c>
      <c r="B14066" s="20">
        <v>7030</v>
      </c>
      <c r="C14066" s="20" t="s">
        <v>13497</v>
      </c>
      <c r="D14066" s="21" t="s">
        <v>13450</v>
      </c>
      <c r="E14066" s="22">
        <v>732.54599992850399</v>
      </c>
      <c r="F14066" s="22">
        <f t="shared" si="664"/>
        <v>805.80059992135443</v>
      </c>
      <c r="G14066" s="22">
        <f t="shared" si="665"/>
        <v>952.30979990705521</v>
      </c>
    </row>
    <row r="14067" spans="1:7" ht="25.5" customHeight="1" thickTop="1" thickBot="1" x14ac:dyDescent="0.25">
      <c r="A14067" s="20" t="str">
        <f t="shared" si="663"/>
        <v>7030BRIDGEWATER</v>
      </c>
      <c r="B14067" s="37">
        <v>7030</v>
      </c>
      <c r="C14067" s="37" t="s">
        <v>6541</v>
      </c>
      <c r="D14067" s="38" t="s">
        <v>13450</v>
      </c>
      <c r="E14067" s="39">
        <v>732.54599992850399</v>
      </c>
      <c r="F14067" s="39">
        <f t="shared" si="664"/>
        <v>805.80059992135443</v>
      </c>
      <c r="G14067" s="39">
        <f t="shared" si="665"/>
        <v>952.30979990705521</v>
      </c>
    </row>
    <row r="14068" spans="1:7" ht="25.5" customHeight="1" thickTop="1" thickBot="1" x14ac:dyDescent="0.25">
      <c r="A14068" s="20" t="str">
        <f t="shared" si="663"/>
        <v>7030BRIGHTON</v>
      </c>
      <c r="B14068" s="20">
        <v>7030</v>
      </c>
      <c r="C14068" s="20" t="s">
        <v>5471</v>
      </c>
      <c r="D14068" s="21" t="s">
        <v>13450</v>
      </c>
      <c r="E14068" s="22">
        <v>732.54599992850399</v>
      </c>
      <c r="F14068" s="22">
        <f t="shared" si="664"/>
        <v>805.80059992135443</v>
      </c>
      <c r="G14068" s="22">
        <f t="shared" si="665"/>
        <v>952.30979990705521</v>
      </c>
    </row>
    <row r="14069" spans="1:7" ht="25.5" customHeight="1" thickTop="1" thickBot="1" x14ac:dyDescent="0.25">
      <c r="A14069" s="20" t="str">
        <f t="shared" si="663"/>
        <v>7030BROADMARSH</v>
      </c>
      <c r="B14069" s="37">
        <v>7030</v>
      </c>
      <c r="C14069" s="37" t="s">
        <v>13498</v>
      </c>
      <c r="D14069" s="38" t="s">
        <v>13450</v>
      </c>
      <c r="E14069" s="39">
        <v>732.54599992850399</v>
      </c>
      <c r="F14069" s="39">
        <f t="shared" si="664"/>
        <v>805.80059992135443</v>
      </c>
      <c r="G14069" s="39">
        <f t="shared" si="665"/>
        <v>952.30979990705521</v>
      </c>
    </row>
    <row r="14070" spans="1:7" ht="25.5" customHeight="1" thickTop="1" thickBot="1" x14ac:dyDescent="0.25">
      <c r="A14070" s="20" t="str">
        <f t="shared" si="663"/>
        <v>7030CRAMPS BAY</v>
      </c>
      <c r="B14070" s="20">
        <v>7030</v>
      </c>
      <c r="C14070" s="20" t="s">
        <v>13499</v>
      </c>
      <c r="D14070" s="21" t="s">
        <v>13450</v>
      </c>
      <c r="E14070" s="22">
        <v>732.54599992850399</v>
      </c>
      <c r="F14070" s="22">
        <f t="shared" si="664"/>
        <v>805.80059992135443</v>
      </c>
      <c r="G14070" s="22">
        <f t="shared" si="665"/>
        <v>952.30979990705521</v>
      </c>
    </row>
    <row r="14071" spans="1:7" ht="25.5" customHeight="1" thickTop="1" thickBot="1" x14ac:dyDescent="0.25">
      <c r="A14071" s="20" t="str">
        <f t="shared" si="663"/>
        <v>7030DROMEDARY</v>
      </c>
      <c r="B14071" s="37">
        <v>7030</v>
      </c>
      <c r="C14071" s="37" t="s">
        <v>9879</v>
      </c>
      <c r="D14071" s="38" t="s">
        <v>13450</v>
      </c>
      <c r="E14071" s="39">
        <v>732.54599992850399</v>
      </c>
      <c r="F14071" s="39">
        <f t="shared" si="664"/>
        <v>805.80059992135443</v>
      </c>
      <c r="G14071" s="39">
        <f t="shared" si="665"/>
        <v>952.30979990705521</v>
      </c>
    </row>
    <row r="14072" spans="1:7" ht="25.5" customHeight="1" thickTop="1" thickBot="1" x14ac:dyDescent="0.25">
      <c r="A14072" s="20" t="str">
        <f t="shared" si="663"/>
        <v>7030DYSART</v>
      </c>
      <c r="B14072" s="20">
        <v>7030</v>
      </c>
      <c r="C14072" s="20" t="s">
        <v>10041</v>
      </c>
      <c r="D14072" s="21" t="s">
        <v>13450</v>
      </c>
      <c r="E14072" s="22">
        <v>732.54599992850399</v>
      </c>
      <c r="F14072" s="22">
        <f t="shared" si="664"/>
        <v>805.80059992135443</v>
      </c>
      <c r="G14072" s="22">
        <f t="shared" si="665"/>
        <v>952.30979990705521</v>
      </c>
    </row>
    <row r="14073" spans="1:7" ht="25.5" customHeight="1" thickTop="1" thickBot="1" x14ac:dyDescent="0.25">
      <c r="A14073" s="20" t="str">
        <f t="shared" si="663"/>
        <v>7030ELDERSLIE</v>
      </c>
      <c r="B14073" s="37">
        <v>7030</v>
      </c>
      <c r="C14073" s="37" t="s">
        <v>1835</v>
      </c>
      <c r="D14073" s="38" t="s">
        <v>13450</v>
      </c>
      <c r="E14073" s="39">
        <v>732.54599992850399</v>
      </c>
      <c r="F14073" s="39">
        <f t="shared" si="664"/>
        <v>805.80059992135443</v>
      </c>
      <c r="G14073" s="39">
        <f t="shared" si="665"/>
        <v>952.30979990705521</v>
      </c>
    </row>
    <row r="14074" spans="1:7" ht="25.5" customHeight="1" thickTop="1" thickBot="1" x14ac:dyDescent="0.25">
      <c r="A14074" s="20" t="str">
        <f t="shared" si="663"/>
        <v>7030FLINTSTONE</v>
      </c>
      <c r="B14074" s="20">
        <v>7030</v>
      </c>
      <c r="C14074" s="20" t="s">
        <v>13500</v>
      </c>
      <c r="D14074" s="21" t="s">
        <v>13450</v>
      </c>
      <c r="E14074" s="22">
        <v>732.54599992850399</v>
      </c>
      <c r="F14074" s="22">
        <f t="shared" si="664"/>
        <v>805.80059992135443</v>
      </c>
      <c r="G14074" s="22">
        <f t="shared" si="665"/>
        <v>952.30979990705521</v>
      </c>
    </row>
    <row r="14075" spans="1:7" ht="25.5" customHeight="1" thickTop="1" thickBot="1" x14ac:dyDescent="0.25">
      <c r="A14075" s="20" t="str">
        <f t="shared" si="663"/>
        <v>7030GAGEBROOK</v>
      </c>
      <c r="B14075" s="37">
        <v>7030</v>
      </c>
      <c r="C14075" s="37" t="s">
        <v>13501</v>
      </c>
      <c r="D14075" s="38" t="s">
        <v>13450</v>
      </c>
      <c r="E14075" s="39">
        <v>732.54599992850399</v>
      </c>
      <c r="F14075" s="39">
        <f t="shared" si="664"/>
        <v>805.80059992135443</v>
      </c>
      <c r="G14075" s="39">
        <f t="shared" si="665"/>
        <v>952.30979990705521</v>
      </c>
    </row>
    <row r="14076" spans="1:7" ht="25.5" customHeight="1" thickTop="1" thickBot="1" x14ac:dyDescent="0.25">
      <c r="A14076" s="20" t="str">
        <f t="shared" si="663"/>
        <v>7030GRANTON</v>
      </c>
      <c r="B14076" s="20">
        <v>7030</v>
      </c>
      <c r="C14076" s="20" t="s">
        <v>13502</v>
      </c>
      <c r="D14076" s="21" t="s">
        <v>13450</v>
      </c>
      <c r="E14076" s="22">
        <v>732.54599992850399</v>
      </c>
      <c r="F14076" s="22">
        <f t="shared" si="664"/>
        <v>805.80059992135443</v>
      </c>
      <c r="G14076" s="22">
        <f t="shared" si="665"/>
        <v>952.30979990705521</v>
      </c>
    </row>
    <row r="14077" spans="1:7" ht="25.5" customHeight="1" thickTop="1" thickBot="1" x14ac:dyDescent="0.25">
      <c r="A14077" s="20" t="str">
        <f t="shared" si="663"/>
        <v>7030HERDSMANS COVE</v>
      </c>
      <c r="B14077" s="37">
        <v>7030</v>
      </c>
      <c r="C14077" s="37" t="s">
        <v>13503</v>
      </c>
      <c r="D14077" s="38" t="s">
        <v>13450</v>
      </c>
      <c r="E14077" s="39">
        <v>732.54599992850399</v>
      </c>
      <c r="F14077" s="39">
        <f t="shared" si="664"/>
        <v>805.80059992135443</v>
      </c>
      <c r="G14077" s="39">
        <f t="shared" si="665"/>
        <v>952.30979990705521</v>
      </c>
    </row>
    <row r="14078" spans="1:7" ht="25.5" customHeight="1" thickTop="1" thickBot="1" x14ac:dyDescent="0.25">
      <c r="A14078" s="20" t="str">
        <f t="shared" si="663"/>
        <v>7030HERMITAGE</v>
      </c>
      <c r="B14078" s="20">
        <v>7030</v>
      </c>
      <c r="C14078" s="20" t="s">
        <v>13504</v>
      </c>
      <c r="D14078" s="21" t="s">
        <v>13450</v>
      </c>
      <c r="E14078" s="22">
        <v>732.54599992850399</v>
      </c>
      <c r="F14078" s="22">
        <f t="shared" si="664"/>
        <v>805.80059992135443</v>
      </c>
      <c r="G14078" s="22">
        <f t="shared" si="665"/>
        <v>952.30979990705521</v>
      </c>
    </row>
    <row r="14079" spans="1:7" ht="25.5" customHeight="1" thickTop="1" thickBot="1" x14ac:dyDescent="0.25">
      <c r="A14079" s="20" t="str">
        <f t="shared" si="663"/>
        <v>7030INTERLAKEN</v>
      </c>
      <c r="B14079" s="37">
        <v>7030</v>
      </c>
      <c r="C14079" s="37" t="s">
        <v>13505</v>
      </c>
      <c r="D14079" s="38" t="s">
        <v>13450</v>
      </c>
      <c r="E14079" s="39">
        <v>732.54599992850399</v>
      </c>
      <c r="F14079" s="39">
        <f t="shared" si="664"/>
        <v>805.80059992135443</v>
      </c>
      <c r="G14079" s="39">
        <f t="shared" si="665"/>
        <v>952.30979990705521</v>
      </c>
    </row>
    <row r="14080" spans="1:7" ht="25.5" customHeight="1" thickTop="1" thickBot="1" x14ac:dyDescent="0.25">
      <c r="A14080" s="20" t="str">
        <f t="shared" si="663"/>
        <v>7030JERICHO</v>
      </c>
      <c r="B14080" s="20">
        <v>7030</v>
      </c>
      <c r="C14080" s="20" t="s">
        <v>9944</v>
      </c>
      <c r="D14080" s="21" t="s">
        <v>13450</v>
      </c>
      <c r="E14080" s="22">
        <v>732.54599992850399</v>
      </c>
      <c r="F14080" s="22">
        <f t="shared" si="664"/>
        <v>805.80059992135443</v>
      </c>
      <c r="G14080" s="22">
        <f t="shared" si="665"/>
        <v>952.30979990705521</v>
      </c>
    </row>
    <row r="14081" spans="1:7" ht="25.5" customHeight="1" thickTop="1" thickBot="1" x14ac:dyDescent="0.25">
      <c r="A14081" s="20" t="str">
        <f t="shared" si="663"/>
        <v>7030KEMPTON</v>
      </c>
      <c r="B14081" s="37">
        <v>7030</v>
      </c>
      <c r="C14081" s="37" t="s">
        <v>13506</v>
      </c>
      <c r="D14081" s="38" t="s">
        <v>13450</v>
      </c>
      <c r="E14081" s="39">
        <v>732.54599992850399</v>
      </c>
      <c r="F14081" s="39">
        <f t="shared" si="664"/>
        <v>805.80059992135443</v>
      </c>
      <c r="G14081" s="39">
        <f t="shared" si="665"/>
        <v>952.30979990705521</v>
      </c>
    </row>
    <row r="14082" spans="1:7" ht="25.5" customHeight="1" thickTop="1" thickBot="1" x14ac:dyDescent="0.25">
      <c r="A14082" s="20" t="str">
        <f t="shared" si="663"/>
        <v>7030LIAWENEE</v>
      </c>
      <c r="B14082" s="20">
        <v>7030</v>
      </c>
      <c r="C14082" s="20" t="s">
        <v>13507</v>
      </c>
      <c r="D14082" s="21" t="s">
        <v>13450</v>
      </c>
      <c r="E14082" s="22">
        <v>732.54599992850399</v>
      </c>
      <c r="F14082" s="22">
        <f t="shared" si="664"/>
        <v>805.80059992135443</v>
      </c>
      <c r="G14082" s="22">
        <f t="shared" si="665"/>
        <v>952.30979990705521</v>
      </c>
    </row>
    <row r="14083" spans="1:7" ht="25.5" customHeight="1" thickTop="1" thickBot="1" x14ac:dyDescent="0.25">
      <c r="A14083" s="20" t="str">
        <f t="shared" si="663"/>
        <v>7030LOWER MARSHES</v>
      </c>
      <c r="B14083" s="37">
        <v>7030</v>
      </c>
      <c r="C14083" s="37" t="s">
        <v>13508</v>
      </c>
      <c r="D14083" s="38" t="s">
        <v>13450</v>
      </c>
      <c r="E14083" s="39">
        <v>732.54599992850399</v>
      </c>
      <c r="F14083" s="39">
        <f t="shared" si="664"/>
        <v>805.80059992135443</v>
      </c>
      <c r="G14083" s="39">
        <f t="shared" si="665"/>
        <v>952.30979990705521</v>
      </c>
    </row>
    <row r="14084" spans="1:7" ht="25.5" customHeight="1" thickTop="1" thickBot="1" x14ac:dyDescent="0.25">
      <c r="A14084" s="20" t="str">
        <f t="shared" si="663"/>
        <v>7030MANGALORE</v>
      </c>
      <c r="B14084" s="20">
        <v>7030</v>
      </c>
      <c r="C14084" s="20" t="s">
        <v>6977</v>
      </c>
      <c r="D14084" s="21" t="s">
        <v>13450</v>
      </c>
      <c r="E14084" s="22">
        <v>732.54599992850399</v>
      </c>
      <c r="F14084" s="22">
        <f t="shared" si="664"/>
        <v>805.80059992135443</v>
      </c>
      <c r="G14084" s="22">
        <f t="shared" si="665"/>
        <v>952.30979990705521</v>
      </c>
    </row>
    <row r="14085" spans="1:7" ht="25.5" customHeight="1" thickTop="1" thickBot="1" x14ac:dyDescent="0.25">
      <c r="A14085" s="20" t="str">
        <f t="shared" ref="A14085:A14148" si="666">CONCATENATE(B14085,C14085)</f>
        <v>7030MELTON MOWBRAY</v>
      </c>
      <c r="B14085" s="37">
        <v>7030</v>
      </c>
      <c r="C14085" s="37" t="s">
        <v>13509</v>
      </c>
      <c r="D14085" s="38" t="s">
        <v>13450</v>
      </c>
      <c r="E14085" s="39">
        <v>732.54599992850399</v>
      </c>
      <c r="F14085" s="39">
        <f t="shared" ref="F14085:F14148" si="667">1.1*E14085</f>
        <v>805.80059992135443</v>
      </c>
      <c r="G14085" s="39">
        <f t="shared" ref="G14085:G14148" si="668">1.3*E14085</f>
        <v>952.30979990705521</v>
      </c>
    </row>
    <row r="14086" spans="1:7" ht="25.5" customHeight="1" thickTop="1" thickBot="1" x14ac:dyDescent="0.25">
      <c r="A14086" s="20" t="str">
        <f t="shared" si="666"/>
        <v>7030MIENA</v>
      </c>
      <c r="B14086" s="20">
        <v>7030</v>
      </c>
      <c r="C14086" s="20" t="s">
        <v>13510</v>
      </c>
      <c r="D14086" s="21" t="s">
        <v>13450</v>
      </c>
      <c r="E14086" s="22">
        <v>732.54599992850399</v>
      </c>
      <c r="F14086" s="22">
        <f t="shared" si="667"/>
        <v>805.80059992135443</v>
      </c>
      <c r="G14086" s="22">
        <f t="shared" si="668"/>
        <v>952.30979990705521</v>
      </c>
    </row>
    <row r="14087" spans="1:7" ht="25.5" customHeight="1" thickTop="1" thickBot="1" x14ac:dyDescent="0.25">
      <c r="A14087" s="20" t="str">
        <f t="shared" si="666"/>
        <v>7030MORASS BAY</v>
      </c>
      <c r="B14087" s="37">
        <v>7030</v>
      </c>
      <c r="C14087" s="37" t="s">
        <v>13511</v>
      </c>
      <c r="D14087" s="38" t="s">
        <v>13450</v>
      </c>
      <c r="E14087" s="39">
        <v>732.54599992850399</v>
      </c>
      <c r="F14087" s="39">
        <f t="shared" si="667"/>
        <v>805.80059992135443</v>
      </c>
      <c r="G14087" s="39">
        <f t="shared" si="668"/>
        <v>952.30979990705521</v>
      </c>
    </row>
    <row r="14088" spans="1:7" ht="25.5" customHeight="1" thickTop="1" thickBot="1" x14ac:dyDescent="0.25">
      <c r="A14088" s="20" t="str">
        <f t="shared" si="666"/>
        <v>7030PELHAM</v>
      </c>
      <c r="B14088" s="20">
        <v>7030</v>
      </c>
      <c r="C14088" s="20" t="s">
        <v>8851</v>
      </c>
      <c r="D14088" s="21" t="s">
        <v>13450</v>
      </c>
      <c r="E14088" s="22">
        <v>732.54599992850399</v>
      </c>
      <c r="F14088" s="22">
        <f t="shared" si="667"/>
        <v>805.80059992135443</v>
      </c>
      <c r="G14088" s="22">
        <f t="shared" si="668"/>
        <v>952.30979990705521</v>
      </c>
    </row>
    <row r="14089" spans="1:7" ht="25.5" customHeight="1" thickTop="1" thickBot="1" x14ac:dyDescent="0.25">
      <c r="A14089" s="20" t="str">
        <f t="shared" si="666"/>
        <v>7030PONTVILLE</v>
      </c>
      <c r="B14089" s="37">
        <v>7030</v>
      </c>
      <c r="C14089" s="37" t="s">
        <v>13512</v>
      </c>
      <c r="D14089" s="38" t="s">
        <v>13450</v>
      </c>
      <c r="E14089" s="39">
        <v>732.54599992850399</v>
      </c>
      <c r="F14089" s="39">
        <f t="shared" si="667"/>
        <v>805.80059992135443</v>
      </c>
      <c r="G14089" s="39">
        <f t="shared" si="668"/>
        <v>952.30979990705521</v>
      </c>
    </row>
    <row r="14090" spans="1:7" ht="25.5" customHeight="1" thickTop="1" thickBot="1" x14ac:dyDescent="0.25">
      <c r="A14090" s="20" t="str">
        <f t="shared" si="666"/>
        <v>7030STEPPES</v>
      </c>
      <c r="B14090" s="20">
        <v>7030</v>
      </c>
      <c r="C14090" s="20" t="s">
        <v>13513</v>
      </c>
      <c r="D14090" s="21" t="s">
        <v>13450</v>
      </c>
      <c r="E14090" s="22">
        <v>732.54599992850399</v>
      </c>
      <c r="F14090" s="22">
        <f t="shared" si="667"/>
        <v>805.80059992135443</v>
      </c>
      <c r="G14090" s="22">
        <f t="shared" si="668"/>
        <v>952.30979990705521</v>
      </c>
    </row>
    <row r="14091" spans="1:7" ht="25.5" customHeight="1" thickTop="1" thickBot="1" x14ac:dyDescent="0.25">
      <c r="A14091" s="20" t="str">
        <f t="shared" si="666"/>
        <v>7030TODS CORNER</v>
      </c>
      <c r="B14091" s="37">
        <v>7030</v>
      </c>
      <c r="C14091" s="37" t="s">
        <v>13514</v>
      </c>
      <c r="D14091" s="38" t="s">
        <v>13450</v>
      </c>
      <c r="E14091" s="39">
        <v>732.54599992850399</v>
      </c>
      <c r="F14091" s="39">
        <f t="shared" si="667"/>
        <v>805.80059992135443</v>
      </c>
      <c r="G14091" s="39">
        <f t="shared" si="668"/>
        <v>952.30979990705521</v>
      </c>
    </row>
    <row r="14092" spans="1:7" ht="25.5" customHeight="1" thickTop="1" thickBot="1" x14ac:dyDescent="0.25">
      <c r="A14092" s="20" t="str">
        <f t="shared" si="666"/>
        <v>7030WADDAMANA</v>
      </c>
      <c r="B14092" s="20">
        <v>7030</v>
      </c>
      <c r="C14092" s="20" t="s">
        <v>13515</v>
      </c>
      <c r="D14092" s="21" t="s">
        <v>13450</v>
      </c>
      <c r="E14092" s="22">
        <v>732.54599992850399</v>
      </c>
      <c r="F14092" s="22">
        <f t="shared" si="667"/>
        <v>805.80059992135443</v>
      </c>
      <c r="G14092" s="22">
        <f t="shared" si="668"/>
        <v>952.30979990705521</v>
      </c>
    </row>
    <row r="14093" spans="1:7" ht="25.5" customHeight="1" thickTop="1" thickBot="1" x14ac:dyDescent="0.25">
      <c r="A14093" s="20" t="str">
        <f t="shared" si="666"/>
        <v>7030WILBURVILLE</v>
      </c>
      <c r="B14093" s="37">
        <v>7030</v>
      </c>
      <c r="C14093" s="37" t="s">
        <v>13516</v>
      </c>
      <c r="D14093" s="38" t="s">
        <v>13450</v>
      </c>
      <c r="E14093" s="39">
        <v>732.54599992850399</v>
      </c>
      <c r="F14093" s="39">
        <f t="shared" si="667"/>
        <v>805.80059992135443</v>
      </c>
      <c r="G14093" s="39">
        <f t="shared" si="668"/>
        <v>952.30979990705521</v>
      </c>
    </row>
    <row r="14094" spans="1:7" ht="25.5" customHeight="1" thickTop="1" thickBot="1" x14ac:dyDescent="0.25">
      <c r="A14094" s="20" t="str">
        <f t="shared" si="666"/>
        <v>7050KINGSTON</v>
      </c>
      <c r="B14094" s="20">
        <v>7050</v>
      </c>
      <c r="C14094" s="20" t="s">
        <v>3785</v>
      </c>
      <c r="D14094" s="21" t="s">
        <v>13450</v>
      </c>
      <c r="E14094" s="22">
        <v>562.19599979037605</v>
      </c>
      <c r="F14094" s="22">
        <f t="shared" si="667"/>
        <v>618.41559976941369</v>
      </c>
      <c r="G14094" s="22">
        <f t="shared" si="668"/>
        <v>730.85479972748885</v>
      </c>
    </row>
    <row r="14095" spans="1:7" ht="25.5" customHeight="1" thickTop="1" thickBot="1" x14ac:dyDescent="0.25">
      <c r="A14095" s="20" t="str">
        <f t="shared" si="666"/>
        <v>7050KINGSTON BEACH</v>
      </c>
      <c r="B14095" s="37">
        <v>7050</v>
      </c>
      <c r="C14095" s="37" t="s">
        <v>13517</v>
      </c>
      <c r="D14095" s="38" t="s">
        <v>13450</v>
      </c>
      <c r="E14095" s="39">
        <v>562.19599979037605</v>
      </c>
      <c r="F14095" s="39">
        <f t="shared" si="667"/>
        <v>618.41559976941369</v>
      </c>
      <c r="G14095" s="39">
        <f t="shared" si="668"/>
        <v>730.85479972748885</v>
      </c>
    </row>
    <row r="14096" spans="1:7" ht="25.5" customHeight="1" thickTop="1" thickBot="1" x14ac:dyDescent="0.25">
      <c r="A14096" s="20" t="str">
        <f t="shared" si="666"/>
        <v>7052BLACKMANS BAY</v>
      </c>
      <c r="B14096" s="20">
        <v>7052</v>
      </c>
      <c r="C14096" s="20" t="s">
        <v>13518</v>
      </c>
      <c r="D14096" s="21" t="s">
        <v>13450</v>
      </c>
      <c r="E14096" s="22">
        <v>555.55799967087205</v>
      </c>
      <c r="F14096" s="22">
        <f t="shared" si="667"/>
        <v>611.11379963795935</v>
      </c>
      <c r="G14096" s="22">
        <f t="shared" si="668"/>
        <v>722.22539957213371</v>
      </c>
    </row>
    <row r="14097" spans="1:7" ht="25.5" customHeight="1" thickTop="1" thickBot="1" x14ac:dyDescent="0.25">
      <c r="A14097" s="20" t="str">
        <f t="shared" si="666"/>
        <v>7053BONNET HILL</v>
      </c>
      <c r="B14097" s="37">
        <v>7053</v>
      </c>
      <c r="C14097" s="37" t="s">
        <v>13519</v>
      </c>
      <c r="D14097" s="38" t="s">
        <v>13450</v>
      </c>
      <c r="E14097" s="39">
        <v>648.75199999236008</v>
      </c>
      <c r="F14097" s="39">
        <f t="shared" si="667"/>
        <v>713.62719999159617</v>
      </c>
      <c r="G14097" s="39">
        <f t="shared" si="668"/>
        <v>843.37759999006812</v>
      </c>
    </row>
    <row r="14098" spans="1:7" ht="25.5" customHeight="1" thickTop="1" thickBot="1" x14ac:dyDescent="0.25">
      <c r="A14098" s="20" t="str">
        <f t="shared" si="666"/>
        <v>7053TAROONA</v>
      </c>
      <c r="B14098" s="20">
        <v>7053</v>
      </c>
      <c r="C14098" s="20" t="s">
        <v>13520</v>
      </c>
      <c r="D14098" s="21" t="s">
        <v>13450</v>
      </c>
      <c r="E14098" s="22">
        <v>648.75199999236008</v>
      </c>
      <c r="F14098" s="22">
        <f t="shared" si="667"/>
        <v>713.62719999159617</v>
      </c>
      <c r="G14098" s="22">
        <f t="shared" si="668"/>
        <v>843.37759999006812</v>
      </c>
    </row>
    <row r="14099" spans="1:7" ht="25.5" customHeight="1" thickTop="1" thickBot="1" x14ac:dyDescent="0.25">
      <c r="A14099" s="20" t="str">
        <f t="shared" si="666"/>
        <v>7054BARRETTA</v>
      </c>
      <c r="B14099" s="37">
        <v>7054</v>
      </c>
      <c r="C14099" s="37" t="s">
        <v>13521</v>
      </c>
      <c r="D14099" s="38" t="s">
        <v>13450</v>
      </c>
      <c r="E14099" s="39">
        <v>619.01599990057605</v>
      </c>
      <c r="F14099" s="39">
        <f t="shared" si="667"/>
        <v>680.91759989063371</v>
      </c>
      <c r="G14099" s="39">
        <f t="shared" si="668"/>
        <v>804.72079987074892</v>
      </c>
    </row>
    <row r="14100" spans="1:7" ht="25.5" customHeight="1" thickTop="1" thickBot="1" x14ac:dyDescent="0.25">
      <c r="A14100" s="20" t="str">
        <f t="shared" si="666"/>
        <v>7054CONINGHAM</v>
      </c>
      <c r="B14100" s="20">
        <v>7054</v>
      </c>
      <c r="C14100" s="20" t="s">
        <v>13522</v>
      </c>
      <c r="D14100" s="21" t="s">
        <v>13450</v>
      </c>
      <c r="E14100" s="22">
        <v>619.01599990057605</v>
      </c>
      <c r="F14100" s="22">
        <f t="shared" si="667"/>
        <v>680.91759989063371</v>
      </c>
      <c r="G14100" s="22">
        <f t="shared" si="668"/>
        <v>804.72079987074892</v>
      </c>
    </row>
    <row r="14101" spans="1:7" ht="25.5" customHeight="1" thickTop="1" thickBot="1" x14ac:dyDescent="0.25">
      <c r="A14101" s="20" t="str">
        <f t="shared" si="666"/>
        <v>7054ELECTRONA</v>
      </c>
      <c r="B14101" s="37">
        <v>7054</v>
      </c>
      <c r="C14101" s="37" t="s">
        <v>13523</v>
      </c>
      <c r="D14101" s="38" t="s">
        <v>13450</v>
      </c>
      <c r="E14101" s="39">
        <v>619.01599990057605</v>
      </c>
      <c r="F14101" s="39">
        <f t="shared" si="667"/>
        <v>680.91759989063371</v>
      </c>
      <c r="G14101" s="39">
        <f t="shared" si="668"/>
        <v>804.72079987074892</v>
      </c>
    </row>
    <row r="14102" spans="1:7" ht="25.5" customHeight="1" thickTop="1" thickBot="1" x14ac:dyDescent="0.25">
      <c r="A14102" s="20" t="str">
        <f t="shared" si="666"/>
        <v>7054FERN TREE</v>
      </c>
      <c r="B14102" s="20">
        <v>7054</v>
      </c>
      <c r="C14102" s="20" t="s">
        <v>13524</v>
      </c>
      <c r="D14102" s="21" t="s">
        <v>13450</v>
      </c>
      <c r="E14102" s="22">
        <v>619.01599990057605</v>
      </c>
      <c r="F14102" s="22">
        <f t="shared" si="667"/>
        <v>680.91759989063371</v>
      </c>
      <c r="G14102" s="22">
        <f t="shared" si="668"/>
        <v>804.72079987074892</v>
      </c>
    </row>
    <row r="14103" spans="1:7" ht="25.5" customHeight="1" thickTop="1" thickBot="1" x14ac:dyDescent="0.25">
      <c r="A14103" s="20" t="str">
        <f t="shared" si="666"/>
        <v>7054HOWDEN</v>
      </c>
      <c r="B14103" s="37">
        <v>7054</v>
      </c>
      <c r="C14103" s="37" t="s">
        <v>13525</v>
      </c>
      <c r="D14103" s="38" t="s">
        <v>13450</v>
      </c>
      <c r="E14103" s="39">
        <v>619.01599990057605</v>
      </c>
      <c r="F14103" s="39">
        <f t="shared" si="667"/>
        <v>680.91759989063371</v>
      </c>
      <c r="G14103" s="39">
        <f t="shared" si="668"/>
        <v>804.72079987074892</v>
      </c>
    </row>
    <row r="14104" spans="1:7" ht="25.5" customHeight="1" thickTop="1" thickBot="1" x14ac:dyDescent="0.25">
      <c r="A14104" s="20" t="str">
        <f t="shared" si="666"/>
        <v>7054LESLIE VALE</v>
      </c>
      <c r="B14104" s="20">
        <v>7054</v>
      </c>
      <c r="C14104" s="20" t="s">
        <v>13526</v>
      </c>
      <c r="D14104" s="21" t="s">
        <v>13450</v>
      </c>
      <c r="E14104" s="22">
        <v>619.01599990057605</v>
      </c>
      <c r="F14104" s="22">
        <f t="shared" si="667"/>
        <v>680.91759989063371</v>
      </c>
      <c r="G14104" s="22">
        <f t="shared" si="668"/>
        <v>804.72079987074892</v>
      </c>
    </row>
    <row r="14105" spans="1:7" ht="25.5" customHeight="1" thickTop="1" thickBot="1" x14ac:dyDescent="0.25">
      <c r="A14105" s="20" t="str">
        <f t="shared" si="666"/>
        <v>7054LOWER SNUG</v>
      </c>
      <c r="B14105" s="37">
        <v>7054</v>
      </c>
      <c r="C14105" s="37" t="s">
        <v>13527</v>
      </c>
      <c r="D14105" s="38" t="s">
        <v>13450</v>
      </c>
      <c r="E14105" s="39">
        <v>619.01599990057605</v>
      </c>
      <c r="F14105" s="39">
        <f t="shared" si="667"/>
        <v>680.91759989063371</v>
      </c>
      <c r="G14105" s="39">
        <f t="shared" si="668"/>
        <v>804.72079987074892</v>
      </c>
    </row>
    <row r="14106" spans="1:7" ht="25.5" customHeight="1" thickTop="1" thickBot="1" x14ac:dyDescent="0.25">
      <c r="A14106" s="20" t="str">
        <f t="shared" si="666"/>
        <v>7054MARGATE</v>
      </c>
      <c r="B14106" s="20">
        <v>7054</v>
      </c>
      <c r="C14106" s="20" t="s">
        <v>7911</v>
      </c>
      <c r="D14106" s="21" t="s">
        <v>13450</v>
      </c>
      <c r="E14106" s="22">
        <v>619.01599990057605</v>
      </c>
      <c r="F14106" s="22">
        <f t="shared" si="667"/>
        <v>680.91759989063371</v>
      </c>
      <c r="G14106" s="22">
        <f t="shared" si="668"/>
        <v>804.72079987074892</v>
      </c>
    </row>
    <row r="14107" spans="1:7" ht="25.5" customHeight="1" thickTop="1" thickBot="1" x14ac:dyDescent="0.25">
      <c r="A14107" s="20" t="str">
        <f t="shared" si="666"/>
        <v>7054NEIKA</v>
      </c>
      <c r="B14107" s="37">
        <v>7054</v>
      </c>
      <c r="C14107" s="37" t="s">
        <v>13528</v>
      </c>
      <c r="D14107" s="38" t="s">
        <v>13450</v>
      </c>
      <c r="E14107" s="39">
        <v>619.01599990057605</v>
      </c>
      <c r="F14107" s="39">
        <f t="shared" si="667"/>
        <v>680.91759989063371</v>
      </c>
      <c r="G14107" s="39">
        <f t="shared" si="668"/>
        <v>804.72079987074892</v>
      </c>
    </row>
    <row r="14108" spans="1:7" ht="25.5" customHeight="1" thickTop="1" thickBot="1" x14ac:dyDescent="0.25">
      <c r="A14108" s="20" t="str">
        <f t="shared" si="666"/>
        <v>7054RIDGEWAY</v>
      </c>
      <c r="B14108" s="20">
        <v>7054</v>
      </c>
      <c r="C14108" s="20" t="s">
        <v>13529</v>
      </c>
      <c r="D14108" s="21" t="s">
        <v>13450</v>
      </c>
      <c r="E14108" s="22">
        <v>619.01599990057605</v>
      </c>
      <c r="F14108" s="22">
        <f t="shared" si="667"/>
        <v>680.91759989063371</v>
      </c>
      <c r="G14108" s="22">
        <f t="shared" si="668"/>
        <v>804.72079987074892</v>
      </c>
    </row>
    <row r="14109" spans="1:7" ht="25.5" customHeight="1" thickTop="1" thickBot="1" x14ac:dyDescent="0.25">
      <c r="A14109" s="20" t="str">
        <f t="shared" si="666"/>
        <v>7054SNUG</v>
      </c>
      <c r="B14109" s="37">
        <v>7054</v>
      </c>
      <c r="C14109" s="37" t="s">
        <v>13530</v>
      </c>
      <c r="D14109" s="38" t="s">
        <v>13450</v>
      </c>
      <c r="E14109" s="39">
        <v>619.01599990057605</v>
      </c>
      <c r="F14109" s="39">
        <f t="shared" si="667"/>
        <v>680.91759989063371</v>
      </c>
      <c r="G14109" s="39">
        <f t="shared" si="668"/>
        <v>804.72079987074892</v>
      </c>
    </row>
    <row r="14110" spans="1:7" ht="25.5" customHeight="1" thickTop="1" thickBot="1" x14ac:dyDescent="0.25">
      <c r="A14110" s="20" t="str">
        <f t="shared" si="666"/>
        <v>7054TINDERBOX</v>
      </c>
      <c r="B14110" s="20">
        <v>7054</v>
      </c>
      <c r="C14110" s="20" t="s">
        <v>13531</v>
      </c>
      <c r="D14110" s="21" t="s">
        <v>13450</v>
      </c>
      <c r="E14110" s="22">
        <v>619.01599990057605</v>
      </c>
      <c r="F14110" s="22">
        <f t="shared" si="667"/>
        <v>680.91759989063371</v>
      </c>
      <c r="G14110" s="22">
        <f t="shared" si="668"/>
        <v>804.72079987074892</v>
      </c>
    </row>
    <row r="14111" spans="1:7" ht="25.5" customHeight="1" thickTop="1" thickBot="1" x14ac:dyDescent="0.25">
      <c r="A14111" s="20" t="str">
        <f t="shared" si="666"/>
        <v>7055HUNTINGFIELD</v>
      </c>
      <c r="B14111" s="37">
        <v>7055</v>
      </c>
      <c r="C14111" s="37" t="s">
        <v>13532</v>
      </c>
      <c r="D14111" s="38" t="s">
        <v>13450</v>
      </c>
      <c r="E14111" s="39">
        <v>519.97000001978404</v>
      </c>
      <c r="F14111" s="39">
        <f t="shared" si="667"/>
        <v>571.96700002176249</v>
      </c>
      <c r="G14111" s="39">
        <f t="shared" si="668"/>
        <v>675.96100002571927</v>
      </c>
    </row>
    <row r="14112" spans="1:7" ht="25.5" customHeight="1" thickTop="1" thickBot="1" x14ac:dyDescent="0.25">
      <c r="A14112" s="20" t="str">
        <f t="shared" si="666"/>
        <v>7109CRABTREE</v>
      </c>
      <c r="B14112" s="20">
        <v>7109</v>
      </c>
      <c r="C14112" s="20" t="s">
        <v>13533</v>
      </c>
      <c r="D14112" s="21" t="s">
        <v>13450</v>
      </c>
      <c r="E14112" s="22">
        <v>661.720000219864</v>
      </c>
      <c r="F14112" s="22">
        <f t="shared" si="667"/>
        <v>727.8920002418505</v>
      </c>
      <c r="G14112" s="22">
        <f t="shared" si="668"/>
        <v>860.23600028582325</v>
      </c>
    </row>
    <row r="14113" spans="1:7" ht="25.5" customHeight="1" thickTop="1" thickBot="1" x14ac:dyDescent="0.25">
      <c r="A14113" s="20" t="str">
        <f t="shared" si="666"/>
        <v>7109CRADOC</v>
      </c>
      <c r="B14113" s="37">
        <v>7109</v>
      </c>
      <c r="C14113" s="37" t="s">
        <v>13534</v>
      </c>
      <c r="D14113" s="38" t="s">
        <v>13450</v>
      </c>
      <c r="E14113" s="39">
        <v>661.720000219864</v>
      </c>
      <c r="F14113" s="39">
        <f t="shared" si="667"/>
        <v>727.8920002418505</v>
      </c>
      <c r="G14113" s="39">
        <f t="shared" si="668"/>
        <v>860.23600028582325</v>
      </c>
    </row>
    <row r="14114" spans="1:7" ht="25.5" customHeight="1" thickTop="1" thickBot="1" x14ac:dyDescent="0.25">
      <c r="A14114" s="20" t="str">
        <f t="shared" si="666"/>
        <v>7109GLAZIERS BAY</v>
      </c>
      <c r="B14114" s="20">
        <v>7109</v>
      </c>
      <c r="C14114" s="20" t="s">
        <v>13535</v>
      </c>
      <c r="D14114" s="21" t="s">
        <v>13450</v>
      </c>
      <c r="E14114" s="22">
        <v>661.720000219864</v>
      </c>
      <c r="F14114" s="22">
        <f t="shared" si="667"/>
        <v>727.8920002418505</v>
      </c>
      <c r="G14114" s="22">
        <f t="shared" si="668"/>
        <v>860.23600028582325</v>
      </c>
    </row>
    <row r="14115" spans="1:7" ht="25.5" customHeight="1" thickTop="1" thickBot="1" x14ac:dyDescent="0.25">
      <c r="A14115" s="20" t="str">
        <f t="shared" si="666"/>
        <v>7109GLEN HUON</v>
      </c>
      <c r="B14115" s="37">
        <v>7109</v>
      </c>
      <c r="C14115" s="37" t="s">
        <v>13536</v>
      </c>
      <c r="D14115" s="38" t="s">
        <v>13450</v>
      </c>
      <c r="E14115" s="39">
        <v>661.720000219864</v>
      </c>
      <c r="F14115" s="39">
        <f t="shared" si="667"/>
        <v>727.8920002418505</v>
      </c>
      <c r="G14115" s="39">
        <f t="shared" si="668"/>
        <v>860.23600028582325</v>
      </c>
    </row>
    <row r="14116" spans="1:7" ht="25.5" customHeight="1" thickTop="1" thickBot="1" x14ac:dyDescent="0.25">
      <c r="A14116" s="20" t="str">
        <f t="shared" si="666"/>
        <v>7109GLENDEVIE</v>
      </c>
      <c r="B14116" s="20">
        <v>7109</v>
      </c>
      <c r="C14116" s="20" t="s">
        <v>13537</v>
      </c>
      <c r="D14116" s="21" t="s">
        <v>13450</v>
      </c>
      <c r="E14116" s="22">
        <v>661.720000219864</v>
      </c>
      <c r="F14116" s="22">
        <f t="shared" si="667"/>
        <v>727.8920002418505</v>
      </c>
      <c r="G14116" s="22">
        <f t="shared" si="668"/>
        <v>860.23600028582325</v>
      </c>
    </row>
    <row r="14117" spans="1:7" ht="25.5" customHeight="1" thickTop="1" thickBot="1" x14ac:dyDescent="0.25">
      <c r="A14117" s="20" t="str">
        <f t="shared" si="666"/>
        <v>7109GROVE</v>
      </c>
      <c r="B14117" s="37">
        <v>7109</v>
      </c>
      <c r="C14117" s="37" t="s">
        <v>13538</v>
      </c>
      <c r="D14117" s="38" t="s">
        <v>13450</v>
      </c>
      <c r="E14117" s="39">
        <v>661.720000219864</v>
      </c>
      <c r="F14117" s="39">
        <f t="shared" si="667"/>
        <v>727.8920002418505</v>
      </c>
      <c r="G14117" s="39">
        <f t="shared" si="668"/>
        <v>860.23600028582325</v>
      </c>
    </row>
    <row r="14118" spans="1:7" ht="25.5" customHeight="1" thickTop="1" thickBot="1" x14ac:dyDescent="0.25">
      <c r="A14118" s="20" t="str">
        <f t="shared" si="666"/>
        <v>7109HASTINGS</v>
      </c>
      <c r="B14118" s="20">
        <v>7109</v>
      </c>
      <c r="C14118" s="20" t="s">
        <v>7690</v>
      </c>
      <c r="D14118" s="21" t="s">
        <v>13450</v>
      </c>
      <c r="E14118" s="22">
        <v>661.720000219864</v>
      </c>
      <c r="F14118" s="22">
        <f t="shared" si="667"/>
        <v>727.8920002418505</v>
      </c>
      <c r="G14118" s="22">
        <f t="shared" si="668"/>
        <v>860.23600028582325</v>
      </c>
    </row>
    <row r="14119" spans="1:7" ht="25.5" customHeight="1" thickTop="1" thickBot="1" x14ac:dyDescent="0.25">
      <c r="A14119" s="20" t="str">
        <f t="shared" si="666"/>
        <v>7109HUONVILLE</v>
      </c>
      <c r="B14119" s="37">
        <v>7109</v>
      </c>
      <c r="C14119" s="37" t="s">
        <v>13539</v>
      </c>
      <c r="D14119" s="38" t="s">
        <v>13450</v>
      </c>
      <c r="E14119" s="39">
        <v>661.720000219864</v>
      </c>
      <c r="F14119" s="39">
        <f t="shared" si="667"/>
        <v>727.8920002418505</v>
      </c>
      <c r="G14119" s="39">
        <f t="shared" si="668"/>
        <v>860.23600028582325</v>
      </c>
    </row>
    <row r="14120" spans="1:7" ht="25.5" customHeight="1" thickTop="1" thickBot="1" x14ac:dyDescent="0.25">
      <c r="A14120" s="20" t="str">
        <f t="shared" si="666"/>
        <v>7109IDA BAY</v>
      </c>
      <c r="B14120" s="20">
        <v>7109</v>
      </c>
      <c r="C14120" s="20" t="s">
        <v>13540</v>
      </c>
      <c r="D14120" s="21" t="s">
        <v>13450</v>
      </c>
      <c r="E14120" s="22">
        <v>661.720000219864</v>
      </c>
      <c r="F14120" s="22">
        <f t="shared" si="667"/>
        <v>727.8920002418505</v>
      </c>
      <c r="G14120" s="22">
        <f t="shared" si="668"/>
        <v>860.23600028582325</v>
      </c>
    </row>
    <row r="14121" spans="1:7" ht="25.5" customHeight="1" thickTop="1" thickBot="1" x14ac:dyDescent="0.25">
      <c r="A14121" s="20" t="str">
        <f t="shared" si="666"/>
        <v>7109JUDBURY</v>
      </c>
      <c r="B14121" s="37">
        <v>7109</v>
      </c>
      <c r="C14121" s="37" t="s">
        <v>13541</v>
      </c>
      <c r="D14121" s="38" t="s">
        <v>13450</v>
      </c>
      <c r="E14121" s="39">
        <v>661.720000219864</v>
      </c>
      <c r="F14121" s="39">
        <f t="shared" si="667"/>
        <v>727.8920002418505</v>
      </c>
      <c r="G14121" s="39">
        <f t="shared" si="668"/>
        <v>860.23600028582325</v>
      </c>
    </row>
    <row r="14122" spans="1:7" ht="25.5" customHeight="1" thickTop="1" thickBot="1" x14ac:dyDescent="0.25">
      <c r="A14122" s="20" t="str">
        <f t="shared" si="666"/>
        <v>7109LONNAVALE</v>
      </c>
      <c r="B14122" s="20">
        <v>7109</v>
      </c>
      <c r="C14122" s="20" t="s">
        <v>13542</v>
      </c>
      <c r="D14122" s="21" t="s">
        <v>13450</v>
      </c>
      <c r="E14122" s="22">
        <v>661.720000219864</v>
      </c>
      <c r="F14122" s="22">
        <f t="shared" si="667"/>
        <v>727.8920002418505</v>
      </c>
      <c r="G14122" s="22">
        <f t="shared" si="668"/>
        <v>860.23600028582325</v>
      </c>
    </row>
    <row r="14123" spans="1:7" ht="25.5" customHeight="1" thickTop="1" thickBot="1" x14ac:dyDescent="0.25">
      <c r="A14123" s="20" t="str">
        <f t="shared" si="666"/>
        <v>7109LOWER LONGLEY</v>
      </c>
      <c r="B14123" s="37">
        <v>7109</v>
      </c>
      <c r="C14123" s="37" t="s">
        <v>13543</v>
      </c>
      <c r="D14123" s="38" t="s">
        <v>13450</v>
      </c>
      <c r="E14123" s="39">
        <v>661.720000219864</v>
      </c>
      <c r="F14123" s="39">
        <f t="shared" si="667"/>
        <v>727.8920002418505</v>
      </c>
      <c r="G14123" s="39">
        <f t="shared" si="668"/>
        <v>860.23600028582325</v>
      </c>
    </row>
    <row r="14124" spans="1:7" ht="25.5" customHeight="1" thickTop="1" thickBot="1" x14ac:dyDescent="0.25">
      <c r="A14124" s="20" t="str">
        <f t="shared" si="666"/>
        <v>7109LOWER WATTLE GROVE</v>
      </c>
      <c r="B14124" s="20">
        <v>7109</v>
      </c>
      <c r="C14124" s="20" t="s">
        <v>13544</v>
      </c>
      <c r="D14124" s="21" t="s">
        <v>13450</v>
      </c>
      <c r="E14124" s="22">
        <v>661.720000219864</v>
      </c>
      <c r="F14124" s="22">
        <f t="shared" si="667"/>
        <v>727.8920002418505</v>
      </c>
      <c r="G14124" s="22">
        <f t="shared" si="668"/>
        <v>860.23600028582325</v>
      </c>
    </row>
    <row r="14125" spans="1:7" ht="25.5" customHeight="1" thickTop="1" thickBot="1" x14ac:dyDescent="0.25">
      <c r="A14125" s="20" t="str">
        <f t="shared" si="666"/>
        <v>7109LUCASTON</v>
      </c>
      <c r="B14125" s="37">
        <v>7109</v>
      </c>
      <c r="C14125" s="37" t="s">
        <v>13545</v>
      </c>
      <c r="D14125" s="38" t="s">
        <v>13450</v>
      </c>
      <c r="E14125" s="39">
        <v>661.720000219864</v>
      </c>
      <c r="F14125" s="39">
        <f t="shared" si="667"/>
        <v>727.8920002418505</v>
      </c>
      <c r="G14125" s="39">
        <f t="shared" si="668"/>
        <v>860.23600028582325</v>
      </c>
    </row>
    <row r="14126" spans="1:7" ht="25.5" customHeight="1" thickTop="1" thickBot="1" x14ac:dyDescent="0.25">
      <c r="A14126" s="20" t="str">
        <f t="shared" si="666"/>
        <v>7109LUNE RIVER</v>
      </c>
      <c r="B14126" s="20">
        <v>7109</v>
      </c>
      <c r="C14126" s="20" t="s">
        <v>13546</v>
      </c>
      <c r="D14126" s="21" t="s">
        <v>13450</v>
      </c>
      <c r="E14126" s="22">
        <v>661.720000219864</v>
      </c>
      <c r="F14126" s="22">
        <f t="shared" si="667"/>
        <v>727.8920002418505</v>
      </c>
      <c r="G14126" s="22">
        <f t="shared" si="668"/>
        <v>860.23600028582325</v>
      </c>
    </row>
    <row r="14127" spans="1:7" ht="25.5" customHeight="1" thickTop="1" thickBot="1" x14ac:dyDescent="0.25">
      <c r="A14127" s="20" t="str">
        <f t="shared" si="666"/>
        <v>7109LYMINGTON</v>
      </c>
      <c r="B14127" s="37">
        <v>7109</v>
      </c>
      <c r="C14127" s="37" t="s">
        <v>13547</v>
      </c>
      <c r="D14127" s="38" t="s">
        <v>13450</v>
      </c>
      <c r="E14127" s="39">
        <v>661.720000219864</v>
      </c>
      <c r="F14127" s="39">
        <f t="shared" si="667"/>
        <v>727.8920002418505</v>
      </c>
      <c r="G14127" s="39">
        <f t="shared" si="668"/>
        <v>860.23600028582325</v>
      </c>
    </row>
    <row r="14128" spans="1:7" ht="25.5" customHeight="1" thickTop="1" thickBot="1" x14ac:dyDescent="0.25">
      <c r="A14128" s="20" t="str">
        <f t="shared" si="666"/>
        <v>7109MOUNTAIN RIVER</v>
      </c>
      <c r="B14128" s="20">
        <v>7109</v>
      </c>
      <c r="C14128" s="20" t="s">
        <v>13548</v>
      </c>
      <c r="D14128" s="21" t="s">
        <v>13450</v>
      </c>
      <c r="E14128" s="22">
        <v>661.720000219864</v>
      </c>
      <c r="F14128" s="22">
        <f t="shared" si="667"/>
        <v>727.8920002418505</v>
      </c>
      <c r="G14128" s="22">
        <f t="shared" si="668"/>
        <v>860.23600028582325</v>
      </c>
    </row>
    <row r="14129" spans="1:7" ht="25.5" customHeight="1" thickTop="1" thickBot="1" x14ac:dyDescent="0.25">
      <c r="A14129" s="20" t="str">
        <f t="shared" si="666"/>
        <v>7109PETCHEYS BAY</v>
      </c>
      <c r="B14129" s="37">
        <v>7109</v>
      </c>
      <c r="C14129" s="37" t="s">
        <v>13549</v>
      </c>
      <c r="D14129" s="38" t="s">
        <v>13450</v>
      </c>
      <c r="E14129" s="39">
        <v>661.720000219864</v>
      </c>
      <c r="F14129" s="39">
        <f t="shared" si="667"/>
        <v>727.8920002418505</v>
      </c>
      <c r="G14129" s="39">
        <f t="shared" si="668"/>
        <v>860.23600028582325</v>
      </c>
    </row>
    <row r="14130" spans="1:7" ht="25.5" customHeight="1" thickTop="1" thickBot="1" x14ac:dyDescent="0.25">
      <c r="A14130" s="20" t="str">
        <f t="shared" si="666"/>
        <v>7109RAMINEA</v>
      </c>
      <c r="B14130" s="20">
        <v>7109</v>
      </c>
      <c r="C14130" s="20" t="s">
        <v>13550</v>
      </c>
      <c r="D14130" s="21" t="s">
        <v>13450</v>
      </c>
      <c r="E14130" s="22">
        <v>661.720000219864</v>
      </c>
      <c r="F14130" s="22">
        <f t="shared" si="667"/>
        <v>727.8920002418505</v>
      </c>
      <c r="G14130" s="22">
        <f t="shared" si="668"/>
        <v>860.23600028582325</v>
      </c>
    </row>
    <row r="14131" spans="1:7" ht="25.5" customHeight="1" thickTop="1" thickBot="1" x14ac:dyDescent="0.25">
      <c r="A14131" s="20" t="str">
        <f t="shared" si="666"/>
        <v>7109RANELAGH</v>
      </c>
      <c r="B14131" s="37">
        <v>7109</v>
      </c>
      <c r="C14131" s="37" t="s">
        <v>13551</v>
      </c>
      <c r="D14131" s="38" t="s">
        <v>13450</v>
      </c>
      <c r="E14131" s="39">
        <v>661.720000219864</v>
      </c>
      <c r="F14131" s="39">
        <f t="shared" si="667"/>
        <v>727.8920002418505</v>
      </c>
      <c r="G14131" s="39">
        <f t="shared" si="668"/>
        <v>860.23600028582325</v>
      </c>
    </row>
    <row r="14132" spans="1:7" ht="25.5" customHeight="1" thickTop="1" thickBot="1" x14ac:dyDescent="0.25">
      <c r="A14132" s="20" t="str">
        <f t="shared" si="666"/>
        <v>7109RECHERCHE</v>
      </c>
      <c r="B14132" s="20">
        <v>7109</v>
      </c>
      <c r="C14132" s="20" t="s">
        <v>13552</v>
      </c>
      <c r="D14132" s="21" t="s">
        <v>13450</v>
      </c>
      <c r="E14132" s="22">
        <v>661.720000219864</v>
      </c>
      <c r="F14132" s="22">
        <f t="shared" si="667"/>
        <v>727.8920002418505</v>
      </c>
      <c r="G14132" s="22">
        <f t="shared" si="668"/>
        <v>860.23600028582325</v>
      </c>
    </row>
    <row r="14133" spans="1:7" ht="25.5" customHeight="1" thickTop="1" thickBot="1" x14ac:dyDescent="0.25">
      <c r="A14133" s="20" t="str">
        <f t="shared" si="666"/>
        <v>7109SOUTHPORT</v>
      </c>
      <c r="B14133" s="37">
        <v>7109</v>
      </c>
      <c r="C14133" s="37" t="s">
        <v>527</v>
      </c>
      <c r="D14133" s="38" t="s">
        <v>13450</v>
      </c>
      <c r="E14133" s="39">
        <v>661.720000219864</v>
      </c>
      <c r="F14133" s="39">
        <f t="shared" si="667"/>
        <v>727.8920002418505</v>
      </c>
      <c r="G14133" s="39">
        <f t="shared" si="668"/>
        <v>860.23600028582325</v>
      </c>
    </row>
    <row r="14134" spans="1:7" ht="25.5" customHeight="1" thickTop="1" thickBot="1" x14ac:dyDescent="0.25">
      <c r="A14134" s="20" t="str">
        <f t="shared" si="666"/>
        <v>7109STRATHBLANE</v>
      </c>
      <c r="B14134" s="20">
        <v>7109</v>
      </c>
      <c r="C14134" s="20" t="s">
        <v>13553</v>
      </c>
      <c r="D14134" s="21" t="s">
        <v>13450</v>
      </c>
      <c r="E14134" s="22">
        <v>661.720000219864</v>
      </c>
      <c r="F14134" s="22">
        <f t="shared" si="667"/>
        <v>727.8920002418505</v>
      </c>
      <c r="G14134" s="22">
        <f t="shared" si="668"/>
        <v>860.23600028582325</v>
      </c>
    </row>
    <row r="14135" spans="1:7" ht="25.5" customHeight="1" thickTop="1" thickBot="1" x14ac:dyDescent="0.25">
      <c r="A14135" s="20" t="str">
        <f t="shared" si="666"/>
        <v>7109WATERLOO</v>
      </c>
      <c r="B14135" s="37">
        <v>7109</v>
      </c>
      <c r="C14135" s="37" t="s">
        <v>820</v>
      </c>
      <c r="D14135" s="38" t="s">
        <v>13450</v>
      </c>
      <c r="E14135" s="39">
        <v>661.720000219864</v>
      </c>
      <c r="F14135" s="39">
        <f t="shared" si="667"/>
        <v>727.8920002418505</v>
      </c>
      <c r="G14135" s="39">
        <f t="shared" si="668"/>
        <v>860.23600028582325</v>
      </c>
    </row>
    <row r="14136" spans="1:7" ht="25.5" customHeight="1" thickTop="1" thickBot="1" x14ac:dyDescent="0.25">
      <c r="A14136" s="20" t="str">
        <f t="shared" si="666"/>
        <v>7109WATTLE GROVE</v>
      </c>
      <c r="B14136" s="20">
        <v>7109</v>
      </c>
      <c r="C14136" s="20" t="s">
        <v>1180</v>
      </c>
      <c r="D14136" s="21" t="s">
        <v>13450</v>
      </c>
      <c r="E14136" s="22">
        <v>661.720000219864</v>
      </c>
      <c r="F14136" s="22">
        <f t="shared" si="667"/>
        <v>727.8920002418505</v>
      </c>
      <c r="G14136" s="22">
        <f t="shared" si="668"/>
        <v>860.23600028582325</v>
      </c>
    </row>
    <row r="14137" spans="1:7" ht="25.5" customHeight="1" thickTop="1" thickBot="1" x14ac:dyDescent="0.25">
      <c r="A14137" s="20" t="str">
        <f t="shared" si="666"/>
        <v>7109WOODSTOCK</v>
      </c>
      <c r="B14137" s="37">
        <v>7109</v>
      </c>
      <c r="C14137" s="37" t="s">
        <v>2064</v>
      </c>
      <c r="D14137" s="38" t="s">
        <v>13450</v>
      </c>
      <c r="E14137" s="39">
        <v>661.720000219864</v>
      </c>
      <c r="F14137" s="39">
        <f t="shared" si="667"/>
        <v>727.8920002418505</v>
      </c>
      <c r="G14137" s="39">
        <f t="shared" si="668"/>
        <v>860.23600028582325</v>
      </c>
    </row>
    <row r="14138" spans="1:7" ht="25.5" customHeight="1" thickTop="1" thickBot="1" x14ac:dyDescent="0.25">
      <c r="A14138" s="20" t="str">
        <f t="shared" si="666"/>
        <v>7112ABELS BAY</v>
      </c>
      <c r="B14138" s="20">
        <v>7112</v>
      </c>
      <c r="C14138" s="20" t="s">
        <v>13554</v>
      </c>
      <c r="D14138" s="21" t="s">
        <v>13450</v>
      </c>
      <c r="E14138" s="22">
        <v>609.66800025350403</v>
      </c>
      <c r="F14138" s="22">
        <f t="shared" si="667"/>
        <v>670.63480027885453</v>
      </c>
      <c r="G14138" s="22">
        <f t="shared" si="668"/>
        <v>792.56840032955529</v>
      </c>
    </row>
    <row r="14139" spans="1:7" ht="25.5" customHeight="1" thickTop="1" thickBot="1" x14ac:dyDescent="0.25">
      <c r="A14139" s="20" t="str">
        <f t="shared" si="666"/>
        <v>7112CHARLOTTE COVE</v>
      </c>
      <c r="B14139" s="37">
        <v>7112</v>
      </c>
      <c r="C14139" s="37" t="s">
        <v>13555</v>
      </c>
      <c r="D14139" s="38" t="s">
        <v>13450</v>
      </c>
      <c r="E14139" s="39">
        <v>609.66800025350403</v>
      </c>
      <c r="F14139" s="39">
        <f t="shared" si="667"/>
        <v>670.63480027885453</v>
      </c>
      <c r="G14139" s="39">
        <f t="shared" si="668"/>
        <v>792.56840032955529</v>
      </c>
    </row>
    <row r="14140" spans="1:7" ht="25.5" customHeight="1" thickTop="1" thickBot="1" x14ac:dyDescent="0.25">
      <c r="A14140" s="20" t="str">
        <f t="shared" si="666"/>
        <v>7112CYGNET</v>
      </c>
      <c r="B14140" s="20">
        <v>7112</v>
      </c>
      <c r="C14140" s="20" t="s">
        <v>13556</v>
      </c>
      <c r="D14140" s="21" t="s">
        <v>13450</v>
      </c>
      <c r="E14140" s="22">
        <v>609.66800025350403</v>
      </c>
      <c r="F14140" s="22">
        <f t="shared" si="667"/>
        <v>670.63480027885453</v>
      </c>
      <c r="G14140" s="22">
        <f t="shared" si="668"/>
        <v>792.56840032955529</v>
      </c>
    </row>
    <row r="14141" spans="1:7" ht="25.5" customHeight="1" thickTop="1" thickBot="1" x14ac:dyDescent="0.25">
      <c r="A14141" s="20" t="str">
        <f t="shared" si="666"/>
        <v>7112DEEP BAY</v>
      </c>
      <c r="B14141" s="37">
        <v>7112</v>
      </c>
      <c r="C14141" s="37" t="s">
        <v>13557</v>
      </c>
      <c r="D14141" s="38" t="s">
        <v>13450</v>
      </c>
      <c r="E14141" s="39">
        <v>609.66800025350403</v>
      </c>
      <c r="F14141" s="39">
        <f t="shared" si="667"/>
        <v>670.63480027885453</v>
      </c>
      <c r="G14141" s="39">
        <f t="shared" si="668"/>
        <v>792.56840032955529</v>
      </c>
    </row>
    <row r="14142" spans="1:7" ht="25.5" customHeight="1" thickTop="1" thickBot="1" x14ac:dyDescent="0.25">
      <c r="A14142" s="20" t="str">
        <f t="shared" si="666"/>
        <v>7112EGGS AND BACON BAY</v>
      </c>
      <c r="B14142" s="20">
        <v>7112</v>
      </c>
      <c r="C14142" s="20" t="s">
        <v>13558</v>
      </c>
      <c r="D14142" s="21" t="s">
        <v>13450</v>
      </c>
      <c r="E14142" s="22">
        <v>609.66800025350403</v>
      </c>
      <c r="F14142" s="22">
        <f t="shared" si="667"/>
        <v>670.63480027885453</v>
      </c>
      <c r="G14142" s="22">
        <f t="shared" si="668"/>
        <v>792.56840032955529</v>
      </c>
    </row>
    <row r="14143" spans="1:7" ht="25.5" customHeight="1" thickTop="1" thickBot="1" x14ac:dyDescent="0.25">
      <c r="A14143" s="20" t="str">
        <f t="shared" si="666"/>
        <v>7112GARDEN ISLAND CREEK</v>
      </c>
      <c r="B14143" s="37">
        <v>7112</v>
      </c>
      <c r="C14143" s="37" t="s">
        <v>13559</v>
      </c>
      <c r="D14143" s="38" t="s">
        <v>13450</v>
      </c>
      <c r="E14143" s="39">
        <v>609.66800025350403</v>
      </c>
      <c r="F14143" s="39">
        <f t="shared" si="667"/>
        <v>670.63480027885453</v>
      </c>
      <c r="G14143" s="39">
        <f t="shared" si="668"/>
        <v>792.56840032955529</v>
      </c>
    </row>
    <row r="14144" spans="1:7" ht="25.5" customHeight="1" thickTop="1" thickBot="1" x14ac:dyDescent="0.25">
      <c r="A14144" s="20" t="str">
        <f t="shared" si="666"/>
        <v>7112GARDNERS BAY</v>
      </c>
      <c r="B14144" s="20">
        <v>7112</v>
      </c>
      <c r="C14144" s="20" t="s">
        <v>13560</v>
      </c>
      <c r="D14144" s="21" t="s">
        <v>13450</v>
      </c>
      <c r="E14144" s="22">
        <v>609.66800025350403</v>
      </c>
      <c r="F14144" s="22">
        <f t="shared" si="667"/>
        <v>670.63480027885453</v>
      </c>
      <c r="G14144" s="22">
        <f t="shared" si="668"/>
        <v>792.56840032955529</v>
      </c>
    </row>
    <row r="14145" spans="1:7" ht="25.5" customHeight="1" thickTop="1" thickBot="1" x14ac:dyDescent="0.25">
      <c r="A14145" s="20" t="str">
        <f t="shared" si="666"/>
        <v>7112NICHOLLS RIVULET</v>
      </c>
      <c r="B14145" s="37">
        <v>7112</v>
      </c>
      <c r="C14145" s="37" t="s">
        <v>13561</v>
      </c>
      <c r="D14145" s="38" t="s">
        <v>13450</v>
      </c>
      <c r="E14145" s="39">
        <v>609.66800025350403</v>
      </c>
      <c r="F14145" s="39">
        <f t="shared" si="667"/>
        <v>670.63480027885453</v>
      </c>
      <c r="G14145" s="39">
        <f t="shared" si="668"/>
        <v>792.56840032955529</v>
      </c>
    </row>
    <row r="14146" spans="1:7" ht="25.5" customHeight="1" thickTop="1" thickBot="1" x14ac:dyDescent="0.25">
      <c r="A14146" s="20" t="str">
        <f t="shared" si="666"/>
        <v>7112RANDALLS BAY</v>
      </c>
      <c r="B14146" s="20">
        <v>7112</v>
      </c>
      <c r="C14146" s="20" t="s">
        <v>13562</v>
      </c>
      <c r="D14146" s="21" t="s">
        <v>13450</v>
      </c>
      <c r="E14146" s="22">
        <v>609.66800025350403</v>
      </c>
      <c r="F14146" s="22">
        <f t="shared" si="667"/>
        <v>670.63480027885453</v>
      </c>
      <c r="G14146" s="22">
        <f t="shared" si="668"/>
        <v>792.56840032955529</v>
      </c>
    </row>
    <row r="14147" spans="1:7" ht="25.5" customHeight="1" thickTop="1" thickBot="1" x14ac:dyDescent="0.25">
      <c r="A14147" s="20" t="str">
        <f t="shared" si="666"/>
        <v>7112VERONA SANDS</v>
      </c>
      <c r="B14147" s="37">
        <v>7112</v>
      </c>
      <c r="C14147" s="37" t="s">
        <v>13563</v>
      </c>
      <c r="D14147" s="38" t="s">
        <v>13450</v>
      </c>
      <c r="E14147" s="39">
        <v>609.66800025350403</v>
      </c>
      <c r="F14147" s="39">
        <f t="shared" si="667"/>
        <v>670.63480027885453</v>
      </c>
      <c r="G14147" s="39">
        <f t="shared" si="668"/>
        <v>792.56840032955529</v>
      </c>
    </row>
    <row r="14148" spans="1:7" ht="25.5" customHeight="1" thickTop="1" thickBot="1" x14ac:dyDescent="0.25">
      <c r="A14148" s="20" t="str">
        <f t="shared" si="666"/>
        <v>7113FRANKLIN</v>
      </c>
      <c r="B14148" s="20">
        <v>7113</v>
      </c>
      <c r="C14148" s="20" t="s">
        <v>5187</v>
      </c>
      <c r="D14148" s="21" t="s">
        <v>13450</v>
      </c>
      <c r="E14148" s="22">
        <v>629.20800022132005</v>
      </c>
      <c r="F14148" s="22">
        <f t="shared" si="667"/>
        <v>692.12880024345213</v>
      </c>
      <c r="G14148" s="22">
        <f t="shared" si="668"/>
        <v>817.97040028771607</v>
      </c>
    </row>
    <row r="14149" spans="1:7" ht="25.5" customHeight="1" thickTop="1" thickBot="1" x14ac:dyDescent="0.25">
      <c r="A14149" s="20" t="str">
        <f t="shared" ref="A14149:A14212" si="669">CONCATENATE(B14149,C14149)</f>
        <v>7116BROOKS BAY</v>
      </c>
      <c r="B14149" s="37">
        <v>7116</v>
      </c>
      <c r="C14149" s="37" t="s">
        <v>13564</v>
      </c>
      <c r="D14149" s="38" t="s">
        <v>13450</v>
      </c>
      <c r="E14149" s="39">
        <v>754.42199969246406</v>
      </c>
      <c r="F14149" s="39">
        <f t="shared" ref="F14149:F14212" si="670">1.1*E14149</f>
        <v>829.86419966171047</v>
      </c>
      <c r="G14149" s="39">
        <f t="shared" ref="G14149:G14212" si="671">1.3*E14149</f>
        <v>980.74859960020331</v>
      </c>
    </row>
    <row r="14150" spans="1:7" ht="25.5" customHeight="1" thickTop="1" thickBot="1" x14ac:dyDescent="0.25">
      <c r="A14150" s="20" t="str">
        <f t="shared" si="669"/>
        <v>7116CAIRNS BAY</v>
      </c>
      <c r="B14150" s="20">
        <v>7116</v>
      </c>
      <c r="C14150" s="20" t="s">
        <v>13565</v>
      </c>
      <c r="D14150" s="21" t="s">
        <v>13450</v>
      </c>
      <c r="E14150" s="22">
        <v>754.42199969246406</v>
      </c>
      <c r="F14150" s="22">
        <f t="shared" si="670"/>
        <v>829.86419966171047</v>
      </c>
      <c r="G14150" s="22">
        <f t="shared" si="671"/>
        <v>980.74859960020331</v>
      </c>
    </row>
    <row r="14151" spans="1:7" ht="25.5" customHeight="1" thickTop="1" thickBot="1" x14ac:dyDescent="0.25">
      <c r="A14151" s="20" t="str">
        <f t="shared" si="669"/>
        <v>7116CASTLE FORBES BAY</v>
      </c>
      <c r="B14151" s="37">
        <v>7116</v>
      </c>
      <c r="C14151" s="37" t="s">
        <v>13566</v>
      </c>
      <c r="D14151" s="38" t="s">
        <v>13450</v>
      </c>
      <c r="E14151" s="39">
        <v>754.42199969246406</v>
      </c>
      <c r="F14151" s="39">
        <f t="shared" si="670"/>
        <v>829.86419966171047</v>
      </c>
      <c r="G14151" s="39">
        <f t="shared" si="671"/>
        <v>980.74859960020331</v>
      </c>
    </row>
    <row r="14152" spans="1:7" ht="25.5" customHeight="1" thickTop="1" thickBot="1" x14ac:dyDescent="0.25">
      <c r="A14152" s="20" t="str">
        <f t="shared" si="669"/>
        <v>7116GEEVESTON</v>
      </c>
      <c r="B14152" s="20">
        <v>7116</v>
      </c>
      <c r="C14152" s="20" t="s">
        <v>13567</v>
      </c>
      <c r="D14152" s="21" t="s">
        <v>13450</v>
      </c>
      <c r="E14152" s="22">
        <v>754.42199969246406</v>
      </c>
      <c r="F14152" s="22">
        <f t="shared" si="670"/>
        <v>829.86419966171047</v>
      </c>
      <c r="G14152" s="22">
        <f t="shared" si="671"/>
        <v>980.74859960020331</v>
      </c>
    </row>
    <row r="14153" spans="1:7" ht="25.5" customHeight="1" thickTop="1" thickBot="1" x14ac:dyDescent="0.25">
      <c r="A14153" s="20" t="str">
        <f t="shared" si="669"/>
        <v>7116POLICE POINT</v>
      </c>
      <c r="B14153" s="37">
        <v>7116</v>
      </c>
      <c r="C14153" s="37" t="s">
        <v>13568</v>
      </c>
      <c r="D14153" s="38" t="s">
        <v>13450</v>
      </c>
      <c r="E14153" s="39">
        <v>754.42199969246406</v>
      </c>
      <c r="F14153" s="39">
        <f t="shared" si="670"/>
        <v>829.86419966171047</v>
      </c>
      <c r="G14153" s="39">
        <f t="shared" si="671"/>
        <v>980.74859960020331</v>
      </c>
    </row>
    <row r="14154" spans="1:7" ht="25.5" customHeight="1" thickTop="1" thickBot="1" x14ac:dyDescent="0.25">
      <c r="A14154" s="20" t="str">
        <f t="shared" si="669"/>
        <v>7116PORT HUON</v>
      </c>
      <c r="B14154" s="20">
        <v>7116</v>
      </c>
      <c r="C14154" s="20" t="s">
        <v>13569</v>
      </c>
      <c r="D14154" s="21" t="s">
        <v>13450</v>
      </c>
      <c r="E14154" s="22">
        <v>754.42199969246406</v>
      </c>
      <c r="F14154" s="22">
        <f t="shared" si="670"/>
        <v>829.86419966171047</v>
      </c>
      <c r="G14154" s="22">
        <f t="shared" si="671"/>
        <v>980.74859960020331</v>
      </c>
    </row>
    <row r="14155" spans="1:7" ht="25.5" customHeight="1" thickTop="1" thickBot="1" x14ac:dyDescent="0.25">
      <c r="A14155" s="20" t="str">
        <f t="shared" si="669"/>
        <v>7116SURGES BAY</v>
      </c>
      <c r="B14155" s="37">
        <v>7116</v>
      </c>
      <c r="C14155" s="37" t="s">
        <v>13570</v>
      </c>
      <c r="D14155" s="38" t="s">
        <v>13450</v>
      </c>
      <c r="E14155" s="39">
        <v>754.42199969246406</v>
      </c>
      <c r="F14155" s="39">
        <f t="shared" si="670"/>
        <v>829.86419966171047</v>
      </c>
      <c r="G14155" s="39">
        <f t="shared" si="671"/>
        <v>980.74859960020331</v>
      </c>
    </row>
    <row r="14156" spans="1:7" ht="25.5" customHeight="1" thickTop="1" thickBot="1" x14ac:dyDescent="0.25">
      <c r="A14156" s="20" t="str">
        <f t="shared" si="669"/>
        <v>7116SURVEYORS BAY</v>
      </c>
      <c r="B14156" s="20">
        <v>7116</v>
      </c>
      <c r="C14156" s="20" t="s">
        <v>13571</v>
      </c>
      <c r="D14156" s="21" t="s">
        <v>13450</v>
      </c>
      <c r="E14156" s="22">
        <v>754.42199969246406</v>
      </c>
      <c r="F14156" s="22">
        <f t="shared" si="670"/>
        <v>829.86419966171047</v>
      </c>
      <c r="G14156" s="22">
        <f t="shared" si="671"/>
        <v>980.74859960020331</v>
      </c>
    </row>
    <row r="14157" spans="1:7" ht="25.5" customHeight="1" thickTop="1" thickBot="1" x14ac:dyDescent="0.25">
      <c r="A14157" s="20" t="str">
        <f t="shared" si="669"/>
        <v>7117DOVER</v>
      </c>
      <c r="B14157" s="37">
        <v>7117</v>
      </c>
      <c r="C14157" s="37" t="s">
        <v>13572</v>
      </c>
      <c r="D14157" s="38" t="s">
        <v>13450</v>
      </c>
      <c r="E14157" s="39">
        <v>577.515999686192</v>
      </c>
      <c r="F14157" s="39">
        <f t="shared" si="670"/>
        <v>635.26759965481131</v>
      </c>
      <c r="G14157" s="39">
        <f t="shared" si="671"/>
        <v>750.77079959204968</v>
      </c>
    </row>
    <row r="14158" spans="1:7" ht="25.5" customHeight="1" thickTop="1" thickBot="1" x14ac:dyDescent="0.25">
      <c r="A14158" s="20" t="str">
        <f t="shared" si="669"/>
        <v>7119STONOR</v>
      </c>
      <c r="B14158" s="20">
        <v>7119</v>
      </c>
      <c r="C14158" s="20" t="s">
        <v>13573</v>
      </c>
      <c r="D14158" s="21" t="s">
        <v>13450</v>
      </c>
      <c r="E14158" s="22">
        <v>811.45999995636009</v>
      </c>
      <c r="F14158" s="22">
        <f t="shared" si="670"/>
        <v>892.60599995199618</v>
      </c>
      <c r="G14158" s="22">
        <f t="shared" si="671"/>
        <v>1054.8979999432681</v>
      </c>
    </row>
    <row r="14159" spans="1:7" ht="25.5" customHeight="1" thickTop="1" thickBot="1" x14ac:dyDescent="0.25">
      <c r="A14159" s="20" t="str">
        <f t="shared" si="669"/>
        <v>7120ANDOVER</v>
      </c>
      <c r="B14159" s="37">
        <v>7120</v>
      </c>
      <c r="C14159" s="37" t="s">
        <v>13574</v>
      </c>
      <c r="D14159" s="38" t="s">
        <v>13450</v>
      </c>
      <c r="E14159" s="39">
        <v>603.61399975340009</v>
      </c>
      <c r="F14159" s="39">
        <f t="shared" si="670"/>
        <v>663.97539972874017</v>
      </c>
      <c r="G14159" s="39">
        <f t="shared" si="671"/>
        <v>784.6981996794201</v>
      </c>
    </row>
    <row r="14160" spans="1:7" ht="25.5" customHeight="1" thickTop="1" thickBot="1" x14ac:dyDescent="0.25">
      <c r="A14160" s="20" t="str">
        <f t="shared" si="669"/>
        <v>7120ANTILL PONDS</v>
      </c>
      <c r="B14160" s="20">
        <v>7120</v>
      </c>
      <c r="C14160" s="20" t="s">
        <v>13575</v>
      </c>
      <c r="D14160" s="21" t="s">
        <v>13450</v>
      </c>
      <c r="E14160" s="22">
        <v>603.61399975340009</v>
      </c>
      <c r="F14160" s="22">
        <f t="shared" si="670"/>
        <v>663.97539972874017</v>
      </c>
      <c r="G14160" s="22">
        <f t="shared" si="671"/>
        <v>784.6981996794201</v>
      </c>
    </row>
    <row r="14161" spans="1:7" ht="25.5" customHeight="1" thickTop="1" thickBot="1" x14ac:dyDescent="0.25">
      <c r="A14161" s="20" t="str">
        <f t="shared" si="669"/>
        <v>7120BADEN</v>
      </c>
      <c r="B14161" s="37">
        <v>7120</v>
      </c>
      <c r="C14161" s="37" t="s">
        <v>13576</v>
      </c>
      <c r="D14161" s="38" t="s">
        <v>13450</v>
      </c>
      <c r="E14161" s="39">
        <v>603.61399975340009</v>
      </c>
      <c r="F14161" s="39">
        <f t="shared" si="670"/>
        <v>663.97539972874017</v>
      </c>
      <c r="G14161" s="39">
        <f t="shared" si="671"/>
        <v>784.6981996794201</v>
      </c>
    </row>
    <row r="14162" spans="1:7" ht="25.5" customHeight="1" thickTop="1" thickBot="1" x14ac:dyDescent="0.25">
      <c r="A14162" s="20" t="str">
        <f t="shared" si="669"/>
        <v>7120LEMONT</v>
      </c>
      <c r="B14162" s="20">
        <v>7120</v>
      </c>
      <c r="C14162" s="20" t="s">
        <v>13577</v>
      </c>
      <c r="D14162" s="21" t="s">
        <v>13450</v>
      </c>
      <c r="E14162" s="22">
        <v>603.61399975340009</v>
      </c>
      <c r="F14162" s="22">
        <f t="shared" si="670"/>
        <v>663.97539972874017</v>
      </c>
      <c r="G14162" s="22">
        <f t="shared" si="671"/>
        <v>784.6981996794201</v>
      </c>
    </row>
    <row r="14163" spans="1:7" ht="25.5" customHeight="1" thickTop="1" thickBot="1" x14ac:dyDescent="0.25">
      <c r="A14163" s="20" t="str">
        <f t="shared" si="669"/>
        <v>7120LEVENDALE</v>
      </c>
      <c r="B14163" s="37">
        <v>7120</v>
      </c>
      <c r="C14163" s="37" t="s">
        <v>13578</v>
      </c>
      <c r="D14163" s="38" t="s">
        <v>13450</v>
      </c>
      <c r="E14163" s="39">
        <v>603.61399975340009</v>
      </c>
      <c r="F14163" s="39">
        <f t="shared" si="670"/>
        <v>663.97539972874017</v>
      </c>
      <c r="G14163" s="39">
        <f t="shared" si="671"/>
        <v>784.6981996794201</v>
      </c>
    </row>
    <row r="14164" spans="1:7" ht="25.5" customHeight="1" thickTop="1" thickBot="1" x14ac:dyDescent="0.25">
      <c r="A14164" s="20" t="str">
        <f t="shared" si="669"/>
        <v>7120MOUNT SEYMOUR</v>
      </c>
      <c r="B14164" s="20">
        <v>7120</v>
      </c>
      <c r="C14164" s="20" t="s">
        <v>13579</v>
      </c>
      <c r="D14164" s="21" t="s">
        <v>13450</v>
      </c>
      <c r="E14164" s="22">
        <v>603.61399975340009</v>
      </c>
      <c r="F14164" s="22">
        <f t="shared" si="670"/>
        <v>663.97539972874017</v>
      </c>
      <c r="G14164" s="22">
        <f t="shared" si="671"/>
        <v>784.6981996794201</v>
      </c>
    </row>
    <row r="14165" spans="1:7" ht="25.5" customHeight="1" thickTop="1" thickBot="1" x14ac:dyDescent="0.25">
      <c r="A14165" s="20" t="str">
        <f t="shared" si="669"/>
        <v>7120OATLANDS</v>
      </c>
      <c r="B14165" s="37">
        <v>7120</v>
      </c>
      <c r="C14165" s="37" t="s">
        <v>1035</v>
      </c>
      <c r="D14165" s="38" t="s">
        <v>13450</v>
      </c>
      <c r="E14165" s="39">
        <v>603.61399975340009</v>
      </c>
      <c r="F14165" s="39">
        <f t="shared" si="670"/>
        <v>663.97539972874017</v>
      </c>
      <c r="G14165" s="39">
        <f t="shared" si="671"/>
        <v>784.6981996794201</v>
      </c>
    </row>
    <row r="14166" spans="1:7" ht="25.5" customHeight="1" thickTop="1" thickBot="1" x14ac:dyDescent="0.25">
      <c r="A14166" s="20" t="str">
        <f t="shared" si="669"/>
        <v>7120PARATTAH</v>
      </c>
      <c r="B14166" s="20">
        <v>7120</v>
      </c>
      <c r="C14166" s="20" t="s">
        <v>13580</v>
      </c>
      <c r="D14166" s="21" t="s">
        <v>13450</v>
      </c>
      <c r="E14166" s="22">
        <v>603.61399975340009</v>
      </c>
      <c r="F14166" s="22">
        <f t="shared" si="670"/>
        <v>663.97539972874017</v>
      </c>
      <c r="G14166" s="22">
        <f t="shared" si="671"/>
        <v>784.6981996794201</v>
      </c>
    </row>
    <row r="14167" spans="1:7" ht="25.5" customHeight="1" thickTop="1" thickBot="1" x14ac:dyDescent="0.25">
      <c r="A14167" s="20" t="str">
        <f t="shared" si="669"/>
        <v>7120PAWTELLA</v>
      </c>
      <c r="B14167" s="37">
        <v>7120</v>
      </c>
      <c r="C14167" s="37" t="s">
        <v>13581</v>
      </c>
      <c r="D14167" s="38" t="s">
        <v>13450</v>
      </c>
      <c r="E14167" s="39">
        <v>603.61399975340009</v>
      </c>
      <c r="F14167" s="39">
        <f t="shared" si="670"/>
        <v>663.97539972874017</v>
      </c>
      <c r="G14167" s="39">
        <f t="shared" si="671"/>
        <v>784.6981996794201</v>
      </c>
    </row>
    <row r="14168" spans="1:7" ht="25.5" customHeight="1" thickTop="1" thickBot="1" x14ac:dyDescent="0.25">
      <c r="A14168" s="20" t="str">
        <f t="shared" si="669"/>
        <v>7120RHYNDASTON</v>
      </c>
      <c r="B14168" s="20">
        <v>7120</v>
      </c>
      <c r="C14168" s="20" t="s">
        <v>13582</v>
      </c>
      <c r="D14168" s="21" t="s">
        <v>13450</v>
      </c>
      <c r="E14168" s="22">
        <v>603.61399975340009</v>
      </c>
      <c r="F14168" s="22">
        <f t="shared" si="670"/>
        <v>663.97539972874017</v>
      </c>
      <c r="G14168" s="22">
        <f t="shared" si="671"/>
        <v>784.6981996794201</v>
      </c>
    </row>
    <row r="14169" spans="1:7" ht="25.5" customHeight="1" thickTop="1" thickBot="1" x14ac:dyDescent="0.25">
      <c r="A14169" s="20" t="str">
        <f t="shared" si="669"/>
        <v>7120STONEHENGE</v>
      </c>
      <c r="B14169" s="37">
        <v>7120</v>
      </c>
      <c r="C14169" s="37" t="s">
        <v>2113</v>
      </c>
      <c r="D14169" s="38" t="s">
        <v>13450</v>
      </c>
      <c r="E14169" s="39">
        <v>603.61399975340009</v>
      </c>
      <c r="F14169" s="39">
        <f t="shared" si="670"/>
        <v>663.97539972874017</v>
      </c>
      <c r="G14169" s="39">
        <f t="shared" si="671"/>
        <v>784.6981996794201</v>
      </c>
    </row>
    <row r="14170" spans="1:7" ht="25.5" customHeight="1" thickTop="1" thickBot="1" x14ac:dyDescent="0.25">
      <c r="A14170" s="20" t="str">
        <f t="shared" si="669"/>
        <v>7120SWANSTON</v>
      </c>
      <c r="B14170" s="20">
        <v>7120</v>
      </c>
      <c r="C14170" s="20" t="s">
        <v>13583</v>
      </c>
      <c r="D14170" s="21" t="s">
        <v>13450</v>
      </c>
      <c r="E14170" s="22">
        <v>603.61399975340009</v>
      </c>
      <c r="F14170" s="22">
        <f t="shared" si="670"/>
        <v>663.97539972874017</v>
      </c>
      <c r="G14170" s="22">
        <f t="shared" si="671"/>
        <v>784.6981996794201</v>
      </c>
    </row>
    <row r="14171" spans="1:7" ht="25.5" customHeight="1" thickTop="1" thickBot="1" x14ac:dyDescent="0.25">
      <c r="A14171" s="20" t="str">
        <f t="shared" si="669"/>
        <v>7120TIBERIAS</v>
      </c>
      <c r="B14171" s="37">
        <v>7120</v>
      </c>
      <c r="C14171" s="37" t="s">
        <v>13584</v>
      </c>
      <c r="D14171" s="38" t="s">
        <v>13450</v>
      </c>
      <c r="E14171" s="39">
        <v>603.61399975340009</v>
      </c>
      <c r="F14171" s="39">
        <f t="shared" si="670"/>
        <v>663.97539972874017</v>
      </c>
      <c r="G14171" s="39">
        <f t="shared" si="671"/>
        <v>784.6981996794201</v>
      </c>
    </row>
    <row r="14172" spans="1:7" ht="25.5" customHeight="1" thickTop="1" thickBot="1" x14ac:dyDescent="0.25">
      <c r="A14172" s="20" t="str">
        <f t="shared" si="669"/>
        <v>7120TUNBRIDGE</v>
      </c>
      <c r="B14172" s="20">
        <v>7120</v>
      </c>
      <c r="C14172" s="20" t="s">
        <v>13585</v>
      </c>
      <c r="D14172" s="21" t="s">
        <v>13450</v>
      </c>
      <c r="E14172" s="22">
        <v>603.61399975340009</v>
      </c>
      <c r="F14172" s="22">
        <f t="shared" si="670"/>
        <v>663.97539972874017</v>
      </c>
      <c r="G14172" s="22">
        <f t="shared" si="671"/>
        <v>784.6981996794201</v>
      </c>
    </row>
    <row r="14173" spans="1:7" ht="25.5" customHeight="1" thickTop="1" thickBot="1" x14ac:dyDescent="0.25">
      <c r="A14173" s="20" t="str">
        <f t="shared" si="669"/>
        <v>7120TUNNACK</v>
      </c>
      <c r="B14173" s="37">
        <v>7120</v>
      </c>
      <c r="C14173" s="37" t="s">
        <v>13586</v>
      </c>
      <c r="D14173" s="38" t="s">
        <v>13450</v>
      </c>
      <c r="E14173" s="39">
        <v>603.61399975340009</v>
      </c>
      <c r="F14173" s="39">
        <f t="shared" si="670"/>
        <v>663.97539972874017</v>
      </c>
      <c r="G14173" s="39">
        <f t="shared" si="671"/>
        <v>784.6981996794201</v>
      </c>
    </row>
    <row r="14174" spans="1:7" ht="25.5" customHeight="1" thickTop="1" thickBot="1" x14ac:dyDescent="0.25">
      <c r="A14174" s="20" t="str">
        <f t="shared" si="669"/>
        <v>7120WHITEFOORD</v>
      </c>
      <c r="B14174" s="20">
        <v>7120</v>
      </c>
      <c r="C14174" s="20" t="s">
        <v>13587</v>
      </c>
      <c r="D14174" s="21" t="s">
        <v>13450</v>
      </c>
      <c r="E14174" s="22">
        <v>603.61399975340009</v>
      </c>
      <c r="F14174" s="22">
        <f t="shared" si="670"/>
        <v>663.97539972874017</v>
      </c>
      <c r="G14174" s="22">
        <f t="shared" si="671"/>
        <v>784.6981996794201</v>
      </c>
    </row>
    <row r="14175" spans="1:7" ht="25.5" customHeight="1" thickTop="1" thickBot="1" x14ac:dyDescent="0.25">
      <c r="A14175" s="20" t="str">
        <f t="shared" si="669"/>
        <v>7120WOODBURY</v>
      </c>
      <c r="B14175" s="37">
        <v>7120</v>
      </c>
      <c r="C14175" s="37" t="s">
        <v>9836</v>
      </c>
      <c r="D14175" s="38" t="s">
        <v>13450</v>
      </c>
      <c r="E14175" s="39">
        <v>603.61399975340009</v>
      </c>
      <c r="F14175" s="39">
        <f t="shared" si="670"/>
        <v>663.97539972874017</v>
      </c>
      <c r="G14175" s="39">
        <f t="shared" si="671"/>
        <v>784.6981996794201</v>
      </c>
    </row>
    <row r="14176" spans="1:7" ht="25.5" customHeight="1" thickTop="1" thickBot="1" x14ac:dyDescent="0.25">
      <c r="A14176" s="20" t="str">
        <f t="shared" si="669"/>
        <v>7120WOODSDALE</v>
      </c>
      <c r="B14176" s="20">
        <v>7120</v>
      </c>
      <c r="C14176" s="20" t="s">
        <v>13588</v>
      </c>
      <c r="D14176" s="21" t="s">
        <v>13450</v>
      </c>
      <c r="E14176" s="22">
        <v>603.61399975340009</v>
      </c>
      <c r="F14176" s="22">
        <f t="shared" si="670"/>
        <v>663.97539972874017</v>
      </c>
      <c r="G14176" s="22">
        <f t="shared" si="671"/>
        <v>784.6981996794201</v>
      </c>
    </row>
    <row r="14177" spans="1:7" ht="25.5" customHeight="1" thickTop="1" thickBot="1" x14ac:dyDescent="0.25">
      <c r="A14177" s="20" t="str">
        <f t="shared" si="669"/>
        <v>7120YORK PLAINS</v>
      </c>
      <c r="B14177" s="37">
        <v>7120</v>
      </c>
      <c r="C14177" s="37" t="s">
        <v>13589</v>
      </c>
      <c r="D14177" s="38" t="s">
        <v>13450</v>
      </c>
      <c r="E14177" s="39">
        <v>603.61399975340009</v>
      </c>
      <c r="F14177" s="39">
        <f t="shared" si="670"/>
        <v>663.97539972874017</v>
      </c>
      <c r="G14177" s="39">
        <f t="shared" si="671"/>
        <v>784.6981996794201</v>
      </c>
    </row>
    <row r="14178" spans="1:7" ht="25.5" customHeight="1" thickTop="1" thickBot="1" x14ac:dyDescent="0.25">
      <c r="A14178" s="20" t="str">
        <f t="shared" si="669"/>
        <v>7139STRATHGORDON</v>
      </c>
      <c r="B14178" s="20">
        <v>7139</v>
      </c>
      <c r="C14178" s="20" t="s">
        <v>13590</v>
      </c>
      <c r="D14178" s="21" t="s">
        <v>13450</v>
      </c>
      <c r="E14178" s="22">
        <v>742.81200023488805</v>
      </c>
      <c r="F14178" s="22">
        <f t="shared" si="670"/>
        <v>817.0932002583769</v>
      </c>
      <c r="G14178" s="22">
        <f t="shared" si="671"/>
        <v>965.65560030535448</v>
      </c>
    </row>
    <row r="14179" spans="1:7" ht="25.5" customHeight="1" thickTop="1" thickBot="1" x14ac:dyDescent="0.25">
      <c r="A14179" s="20" t="str">
        <f t="shared" si="669"/>
        <v>7140BLACK HILLS</v>
      </c>
      <c r="B14179" s="37">
        <v>7140</v>
      </c>
      <c r="C14179" s="37" t="s">
        <v>13591</v>
      </c>
      <c r="D14179" s="38" t="s">
        <v>13450</v>
      </c>
      <c r="E14179" s="39">
        <v>882.07599977702409</v>
      </c>
      <c r="F14179" s="39">
        <f t="shared" si="670"/>
        <v>970.28359975472654</v>
      </c>
      <c r="G14179" s="39">
        <f t="shared" si="671"/>
        <v>1146.6987997101314</v>
      </c>
    </row>
    <row r="14180" spans="1:7" ht="25.5" customHeight="1" thickTop="1" thickBot="1" x14ac:dyDescent="0.25">
      <c r="A14180" s="20" t="str">
        <f t="shared" si="669"/>
        <v>7140BOYER</v>
      </c>
      <c r="B14180" s="20">
        <v>7140</v>
      </c>
      <c r="C14180" s="20" t="s">
        <v>13592</v>
      </c>
      <c r="D14180" s="21" t="s">
        <v>13450</v>
      </c>
      <c r="E14180" s="22">
        <v>882.07599977702409</v>
      </c>
      <c r="F14180" s="22">
        <f t="shared" si="670"/>
        <v>970.28359975472654</v>
      </c>
      <c r="G14180" s="22">
        <f t="shared" si="671"/>
        <v>1146.6987997101314</v>
      </c>
    </row>
    <row r="14181" spans="1:7" ht="25.5" customHeight="1" thickTop="1" thickBot="1" x14ac:dyDescent="0.25">
      <c r="A14181" s="20" t="str">
        <f t="shared" si="669"/>
        <v>7140BRADYS LAKE</v>
      </c>
      <c r="B14181" s="37">
        <v>7140</v>
      </c>
      <c r="C14181" s="37" t="s">
        <v>13593</v>
      </c>
      <c r="D14181" s="38" t="s">
        <v>13450</v>
      </c>
      <c r="E14181" s="39">
        <v>882.07599977702409</v>
      </c>
      <c r="F14181" s="39">
        <f t="shared" si="670"/>
        <v>970.28359975472654</v>
      </c>
      <c r="G14181" s="39">
        <f t="shared" si="671"/>
        <v>1146.6987997101314</v>
      </c>
    </row>
    <row r="14182" spans="1:7" ht="25.5" customHeight="1" thickTop="1" thickBot="1" x14ac:dyDescent="0.25">
      <c r="A14182" s="20" t="str">
        <f t="shared" si="669"/>
        <v>7140BRONTE PARK</v>
      </c>
      <c r="B14182" s="20">
        <v>7140</v>
      </c>
      <c r="C14182" s="20" t="s">
        <v>13594</v>
      </c>
      <c r="D14182" s="21" t="s">
        <v>13450</v>
      </c>
      <c r="E14182" s="22">
        <v>882.07599977702409</v>
      </c>
      <c r="F14182" s="22">
        <f t="shared" si="670"/>
        <v>970.28359975472654</v>
      </c>
      <c r="G14182" s="22">
        <f t="shared" si="671"/>
        <v>1146.6987997101314</v>
      </c>
    </row>
    <row r="14183" spans="1:7" ht="25.5" customHeight="1" thickTop="1" thickBot="1" x14ac:dyDescent="0.25">
      <c r="A14183" s="20" t="str">
        <f t="shared" si="669"/>
        <v>7140BUSHY PARK</v>
      </c>
      <c r="B14183" s="37">
        <v>7140</v>
      </c>
      <c r="C14183" s="37" t="s">
        <v>7520</v>
      </c>
      <c r="D14183" s="38" t="s">
        <v>13450</v>
      </c>
      <c r="E14183" s="39">
        <v>882.07599977702409</v>
      </c>
      <c r="F14183" s="39">
        <f t="shared" si="670"/>
        <v>970.28359975472654</v>
      </c>
      <c r="G14183" s="39">
        <f t="shared" si="671"/>
        <v>1146.6987997101314</v>
      </c>
    </row>
    <row r="14184" spans="1:7" ht="25.5" customHeight="1" thickTop="1" thickBot="1" x14ac:dyDescent="0.25">
      <c r="A14184" s="20" t="str">
        <f t="shared" si="669"/>
        <v>7140DEE</v>
      </c>
      <c r="B14184" s="20">
        <v>7140</v>
      </c>
      <c r="C14184" s="20" t="s">
        <v>13595</v>
      </c>
      <c r="D14184" s="21" t="s">
        <v>13450</v>
      </c>
      <c r="E14184" s="22">
        <v>882.07599977702409</v>
      </c>
      <c r="F14184" s="22">
        <f t="shared" si="670"/>
        <v>970.28359975472654</v>
      </c>
      <c r="G14184" s="22">
        <f t="shared" si="671"/>
        <v>1146.6987997101314</v>
      </c>
    </row>
    <row r="14185" spans="1:7" ht="25.5" customHeight="1" thickTop="1" thickBot="1" x14ac:dyDescent="0.25">
      <c r="A14185" s="20" t="str">
        <f t="shared" si="669"/>
        <v>7140DERWENT BRIDGE</v>
      </c>
      <c r="B14185" s="37">
        <v>7140</v>
      </c>
      <c r="C14185" s="37" t="s">
        <v>13596</v>
      </c>
      <c r="D14185" s="38" t="s">
        <v>13450</v>
      </c>
      <c r="E14185" s="39">
        <v>882.07599977702409</v>
      </c>
      <c r="F14185" s="39">
        <f t="shared" si="670"/>
        <v>970.28359975472654</v>
      </c>
      <c r="G14185" s="39">
        <f t="shared" si="671"/>
        <v>1146.6987997101314</v>
      </c>
    </row>
    <row r="14186" spans="1:7" ht="25.5" customHeight="1" thickTop="1" thickBot="1" x14ac:dyDescent="0.25">
      <c r="A14186" s="20" t="str">
        <f t="shared" si="669"/>
        <v>7140ELLENDALE</v>
      </c>
      <c r="B14186" s="20">
        <v>7140</v>
      </c>
      <c r="C14186" s="20" t="s">
        <v>13255</v>
      </c>
      <c r="D14186" s="21" t="s">
        <v>13450</v>
      </c>
      <c r="E14186" s="22">
        <v>882.07599977702409</v>
      </c>
      <c r="F14186" s="22">
        <f t="shared" si="670"/>
        <v>970.28359975472654</v>
      </c>
      <c r="G14186" s="22">
        <f t="shared" si="671"/>
        <v>1146.6987997101314</v>
      </c>
    </row>
    <row r="14187" spans="1:7" ht="25.5" customHeight="1" thickTop="1" thickBot="1" x14ac:dyDescent="0.25">
      <c r="A14187" s="20" t="str">
        <f t="shared" si="669"/>
        <v>7140FENTONBURY</v>
      </c>
      <c r="B14187" s="37">
        <v>7140</v>
      </c>
      <c r="C14187" s="37" t="s">
        <v>13597</v>
      </c>
      <c r="D14187" s="38" t="s">
        <v>13450</v>
      </c>
      <c r="E14187" s="39">
        <v>882.07599977702409</v>
      </c>
      <c r="F14187" s="39">
        <f t="shared" si="670"/>
        <v>970.28359975472654</v>
      </c>
      <c r="G14187" s="39">
        <f t="shared" si="671"/>
        <v>1146.6987997101314</v>
      </c>
    </row>
    <row r="14188" spans="1:7" ht="25.5" customHeight="1" thickTop="1" thickBot="1" x14ac:dyDescent="0.25">
      <c r="A14188" s="20" t="str">
        <f t="shared" si="669"/>
        <v>7140FITZGERALD</v>
      </c>
      <c r="B14188" s="20">
        <v>7140</v>
      </c>
      <c r="C14188" s="20" t="s">
        <v>13598</v>
      </c>
      <c r="D14188" s="21" t="s">
        <v>13450</v>
      </c>
      <c r="E14188" s="22">
        <v>882.07599977702409</v>
      </c>
      <c r="F14188" s="22">
        <f t="shared" si="670"/>
        <v>970.28359975472654</v>
      </c>
      <c r="G14188" s="22">
        <f t="shared" si="671"/>
        <v>1146.6987997101314</v>
      </c>
    </row>
    <row r="14189" spans="1:7" ht="25.5" customHeight="1" thickTop="1" thickBot="1" x14ac:dyDescent="0.25">
      <c r="A14189" s="20" t="str">
        <f t="shared" si="669"/>
        <v>7140FLORENTINE</v>
      </c>
      <c r="B14189" s="37">
        <v>7140</v>
      </c>
      <c r="C14189" s="37" t="s">
        <v>13599</v>
      </c>
      <c r="D14189" s="38" t="s">
        <v>13450</v>
      </c>
      <c r="E14189" s="39">
        <v>882.07599977702409</v>
      </c>
      <c r="F14189" s="39">
        <f t="shared" si="670"/>
        <v>970.28359975472654</v>
      </c>
      <c r="G14189" s="39">
        <f t="shared" si="671"/>
        <v>1146.6987997101314</v>
      </c>
    </row>
    <row r="14190" spans="1:7" ht="25.5" customHeight="1" thickTop="1" thickBot="1" x14ac:dyDescent="0.25">
      <c r="A14190" s="20" t="str">
        <f t="shared" si="669"/>
        <v>7140GLENFERN</v>
      </c>
      <c r="B14190" s="20">
        <v>7140</v>
      </c>
      <c r="C14190" s="20" t="s">
        <v>9049</v>
      </c>
      <c r="D14190" s="21" t="s">
        <v>13450</v>
      </c>
      <c r="E14190" s="22">
        <v>882.07599977702409</v>
      </c>
      <c r="F14190" s="22">
        <f t="shared" si="670"/>
        <v>970.28359975472654</v>
      </c>
      <c r="G14190" s="22">
        <f t="shared" si="671"/>
        <v>1146.6987997101314</v>
      </c>
    </row>
    <row r="14191" spans="1:7" ht="25.5" customHeight="1" thickTop="1" thickBot="1" x14ac:dyDescent="0.25">
      <c r="A14191" s="20" t="str">
        <f t="shared" si="669"/>
        <v>7140GLENORA</v>
      </c>
      <c r="B14191" s="37">
        <v>7140</v>
      </c>
      <c r="C14191" s="37" t="s">
        <v>13600</v>
      </c>
      <c r="D14191" s="38" t="s">
        <v>13450</v>
      </c>
      <c r="E14191" s="39">
        <v>882.07599977702409</v>
      </c>
      <c r="F14191" s="39">
        <f t="shared" si="670"/>
        <v>970.28359975472654</v>
      </c>
      <c r="G14191" s="39">
        <f t="shared" si="671"/>
        <v>1146.6987997101314</v>
      </c>
    </row>
    <row r="14192" spans="1:7" ht="25.5" customHeight="1" thickTop="1" thickBot="1" x14ac:dyDescent="0.25">
      <c r="A14192" s="20" t="str">
        <f t="shared" si="669"/>
        <v>7140GRETNA</v>
      </c>
      <c r="B14192" s="20">
        <v>7140</v>
      </c>
      <c r="C14192" s="20" t="s">
        <v>13601</v>
      </c>
      <c r="D14192" s="21" t="s">
        <v>13450</v>
      </c>
      <c r="E14192" s="22">
        <v>882.07599977702409</v>
      </c>
      <c r="F14192" s="22">
        <f t="shared" si="670"/>
        <v>970.28359975472654</v>
      </c>
      <c r="G14192" s="22">
        <f t="shared" si="671"/>
        <v>1146.6987997101314</v>
      </c>
    </row>
    <row r="14193" spans="1:7" ht="25.5" customHeight="1" thickTop="1" thickBot="1" x14ac:dyDescent="0.25">
      <c r="A14193" s="20" t="str">
        <f t="shared" si="669"/>
        <v>7140HAMILTON</v>
      </c>
      <c r="B14193" s="37">
        <v>7140</v>
      </c>
      <c r="C14193" s="37" t="s">
        <v>1568</v>
      </c>
      <c r="D14193" s="38" t="s">
        <v>13450</v>
      </c>
      <c r="E14193" s="39">
        <v>882.07599977702409</v>
      </c>
      <c r="F14193" s="39">
        <f t="shared" si="670"/>
        <v>970.28359975472654</v>
      </c>
      <c r="G14193" s="39">
        <f t="shared" si="671"/>
        <v>1146.6987997101314</v>
      </c>
    </row>
    <row r="14194" spans="1:7" ht="25.5" customHeight="1" thickTop="1" thickBot="1" x14ac:dyDescent="0.25">
      <c r="A14194" s="20" t="str">
        <f t="shared" si="669"/>
        <v>7140HAYES</v>
      </c>
      <c r="B14194" s="20">
        <v>7140</v>
      </c>
      <c r="C14194" s="20" t="s">
        <v>13602</v>
      </c>
      <c r="D14194" s="21" t="s">
        <v>13450</v>
      </c>
      <c r="E14194" s="22">
        <v>882.07599977702409</v>
      </c>
      <c r="F14194" s="22">
        <f t="shared" si="670"/>
        <v>970.28359975472654</v>
      </c>
      <c r="G14194" s="22">
        <f t="shared" si="671"/>
        <v>1146.6987997101314</v>
      </c>
    </row>
    <row r="14195" spans="1:7" ht="25.5" customHeight="1" thickTop="1" thickBot="1" x14ac:dyDescent="0.25">
      <c r="A14195" s="20" t="str">
        <f t="shared" si="669"/>
        <v>7140HOLLOW TREE</v>
      </c>
      <c r="B14195" s="37">
        <v>7140</v>
      </c>
      <c r="C14195" s="37" t="s">
        <v>13603</v>
      </c>
      <c r="D14195" s="38" t="s">
        <v>13450</v>
      </c>
      <c r="E14195" s="39">
        <v>882.07599977702409</v>
      </c>
      <c r="F14195" s="39">
        <f t="shared" si="670"/>
        <v>970.28359975472654</v>
      </c>
      <c r="G14195" s="39">
        <f t="shared" si="671"/>
        <v>1146.6987997101314</v>
      </c>
    </row>
    <row r="14196" spans="1:7" ht="25.5" customHeight="1" thickTop="1" thickBot="1" x14ac:dyDescent="0.25">
      <c r="A14196" s="20" t="str">
        <f t="shared" si="669"/>
        <v>7140KARANJA</v>
      </c>
      <c r="B14196" s="20">
        <v>7140</v>
      </c>
      <c r="C14196" s="20" t="s">
        <v>13604</v>
      </c>
      <c r="D14196" s="21" t="s">
        <v>13450</v>
      </c>
      <c r="E14196" s="22">
        <v>882.07599977702409</v>
      </c>
      <c r="F14196" s="22">
        <f t="shared" si="670"/>
        <v>970.28359975472654</v>
      </c>
      <c r="G14196" s="22">
        <f t="shared" si="671"/>
        <v>1146.6987997101314</v>
      </c>
    </row>
    <row r="14197" spans="1:7" ht="25.5" customHeight="1" thickTop="1" thickBot="1" x14ac:dyDescent="0.25">
      <c r="A14197" s="20" t="str">
        <f t="shared" si="669"/>
        <v>7140LACHLAN</v>
      </c>
      <c r="B14197" s="37">
        <v>7140</v>
      </c>
      <c r="C14197" s="37" t="s">
        <v>13605</v>
      </c>
      <c r="D14197" s="38" t="s">
        <v>13450</v>
      </c>
      <c r="E14197" s="39">
        <v>882.07599977702409</v>
      </c>
      <c r="F14197" s="39">
        <f t="shared" si="670"/>
        <v>970.28359975472654</v>
      </c>
      <c r="G14197" s="39">
        <f t="shared" si="671"/>
        <v>1146.6987997101314</v>
      </c>
    </row>
    <row r="14198" spans="1:7" ht="25.5" customHeight="1" thickTop="1" thickBot="1" x14ac:dyDescent="0.25">
      <c r="A14198" s="20" t="str">
        <f t="shared" si="669"/>
        <v>7140LAWITTA</v>
      </c>
      <c r="B14198" s="20">
        <v>7140</v>
      </c>
      <c r="C14198" s="20" t="s">
        <v>13606</v>
      </c>
      <c r="D14198" s="21" t="s">
        <v>13450</v>
      </c>
      <c r="E14198" s="22">
        <v>882.07599977702409</v>
      </c>
      <c r="F14198" s="22">
        <f t="shared" si="670"/>
        <v>970.28359975472654</v>
      </c>
      <c r="G14198" s="22">
        <f t="shared" si="671"/>
        <v>1146.6987997101314</v>
      </c>
    </row>
    <row r="14199" spans="1:7" ht="25.5" customHeight="1" thickTop="1" thickBot="1" x14ac:dyDescent="0.25">
      <c r="A14199" s="20" t="str">
        <f t="shared" si="669"/>
        <v>7140LITTLE PINE LAGOON</v>
      </c>
      <c r="B14199" s="37">
        <v>7140</v>
      </c>
      <c r="C14199" s="37" t="s">
        <v>13607</v>
      </c>
      <c r="D14199" s="38" t="s">
        <v>13450</v>
      </c>
      <c r="E14199" s="39">
        <v>882.07599977702409</v>
      </c>
      <c r="F14199" s="39">
        <f t="shared" si="670"/>
        <v>970.28359975472654</v>
      </c>
      <c r="G14199" s="39">
        <f t="shared" si="671"/>
        <v>1146.6987997101314</v>
      </c>
    </row>
    <row r="14200" spans="1:7" ht="25.5" customHeight="1" thickTop="1" thickBot="1" x14ac:dyDescent="0.25">
      <c r="A14200" s="20" t="str">
        <f t="shared" si="669"/>
        <v>7140LONDON LAKES</v>
      </c>
      <c r="B14200" s="20">
        <v>7140</v>
      </c>
      <c r="C14200" s="20" t="s">
        <v>13608</v>
      </c>
      <c r="D14200" s="21" t="s">
        <v>13450</v>
      </c>
      <c r="E14200" s="22">
        <v>882.07599977702409</v>
      </c>
      <c r="F14200" s="22">
        <f t="shared" si="670"/>
        <v>970.28359975472654</v>
      </c>
      <c r="G14200" s="22">
        <f t="shared" si="671"/>
        <v>1146.6987997101314</v>
      </c>
    </row>
    <row r="14201" spans="1:7" ht="25.5" customHeight="1" thickTop="1" thickBot="1" x14ac:dyDescent="0.25">
      <c r="A14201" s="20" t="str">
        <f t="shared" si="669"/>
        <v>7140MACQUARIE PLAINS</v>
      </c>
      <c r="B14201" s="37">
        <v>7140</v>
      </c>
      <c r="C14201" s="37" t="s">
        <v>13609</v>
      </c>
      <c r="D14201" s="38" t="s">
        <v>13450</v>
      </c>
      <c r="E14201" s="39">
        <v>882.07599977702409</v>
      </c>
      <c r="F14201" s="39">
        <f t="shared" si="670"/>
        <v>970.28359975472654</v>
      </c>
      <c r="G14201" s="39">
        <f t="shared" si="671"/>
        <v>1146.6987997101314</v>
      </c>
    </row>
    <row r="14202" spans="1:7" ht="25.5" customHeight="1" thickTop="1" thickBot="1" x14ac:dyDescent="0.25">
      <c r="A14202" s="20" t="str">
        <f t="shared" si="669"/>
        <v>7140MAGRA</v>
      </c>
      <c r="B14202" s="20">
        <v>7140</v>
      </c>
      <c r="C14202" s="20" t="s">
        <v>13610</v>
      </c>
      <c r="D14202" s="21" t="s">
        <v>13450</v>
      </c>
      <c r="E14202" s="22">
        <v>882.07599977702409</v>
      </c>
      <c r="F14202" s="22">
        <f t="shared" si="670"/>
        <v>970.28359975472654</v>
      </c>
      <c r="G14202" s="22">
        <f t="shared" si="671"/>
        <v>1146.6987997101314</v>
      </c>
    </row>
    <row r="14203" spans="1:7" ht="25.5" customHeight="1" thickTop="1" thickBot="1" x14ac:dyDescent="0.25">
      <c r="A14203" s="20" t="str">
        <f t="shared" si="669"/>
        <v>7140MALBINA</v>
      </c>
      <c r="B14203" s="37">
        <v>7140</v>
      </c>
      <c r="C14203" s="37" t="s">
        <v>13611</v>
      </c>
      <c r="D14203" s="38" t="s">
        <v>13450</v>
      </c>
      <c r="E14203" s="39">
        <v>882.07599977702409</v>
      </c>
      <c r="F14203" s="39">
        <f t="shared" si="670"/>
        <v>970.28359975472654</v>
      </c>
      <c r="G14203" s="39">
        <f t="shared" si="671"/>
        <v>1146.6987997101314</v>
      </c>
    </row>
    <row r="14204" spans="1:7" ht="25.5" customHeight="1" thickTop="1" thickBot="1" x14ac:dyDescent="0.25">
      <c r="A14204" s="20" t="str">
        <f t="shared" si="669"/>
        <v>7140MAYDENA</v>
      </c>
      <c r="B14204" s="20">
        <v>7140</v>
      </c>
      <c r="C14204" s="20" t="s">
        <v>13612</v>
      </c>
      <c r="D14204" s="21" t="s">
        <v>13450</v>
      </c>
      <c r="E14204" s="22">
        <v>882.07599977702409</v>
      </c>
      <c r="F14204" s="22">
        <f t="shared" si="670"/>
        <v>970.28359975472654</v>
      </c>
      <c r="G14204" s="22">
        <f t="shared" si="671"/>
        <v>1146.6987997101314</v>
      </c>
    </row>
    <row r="14205" spans="1:7" ht="25.5" customHeight="1" thickTop="1" thickBot="1" x14ac:dyDescent="0.25">
      <c r="A14205" s="20" t="str">
        <f t="shared" si="669"/>
        <v>7140MEADOWBANK</v>
      </c>
      <c r="B14205" s="37">
        <v>7140</v>
      </c>
      <c r="C14205" s="37" t="s">
        <v>1028</v>
      </c>
      <c r="D14205" s="38" t="s">
        <v>13450</v>
      </c>
      <c r="E14205" s="39">
        <v>882.07599977702409</v>
      </c>
      <c r="F14205" s="39">
        <f t="shared" si="670"/>
        <v>970.28359975472654</v>
      </c>
      <c r="G14205" s="39">
        <f t="shared" si="671"/>
        <v>1146.6987997101314</v>
      </c>
    </row>
    <row r="14206" spans="1:7" ht="25.5" customHeight="1" thickTop="1" thickBot="1" x14ac:dyDescent="0.25">
      <c r="A14206" s="20" t="str">
        <f t="shared" si="669"/>
        <v>7140MOLESWORTH</v>
      </c>
      <c r="B14206" s="20">
        <v>7140</v>
      </c>
      <c r="C14206" s="20" t="s">
        <v>7174</v>
      </c>
      <c r="D14206" s="21" t="s">
        <v>13450</v>
      </c>
      <c r="E14206" s="22">
        <v>882.07599977702409</v>
      </c>
      <c r="F14206" s="22">
        <f t="shared" si="670"/>
        <v>970.28359975472654</v>
      </c>
      <c r="G14206" s="22">
        <f t="shared" si="671"/>
        <v>1146.6987997101314</v>
      </c>
    </row>
    <row r="14207" spans="1:7" ht="25.5" customHeight="1" thickTop="1" thickBot="1" x14ac:dyDescent="0.25">
      <c r="A14207" s="20" t="str">
        <f t="shared" si="669"/>
        <v>7140MOOGARA</v>
      </c>
      <c r="B14207" s="37">
        <v>7140</v>
      </c>
      <c r="C14207" s="37" t="s">
        <v>13613</v>
      </c>
      <c r="D14207" s="38" t="s">
        <v>13450</v>
      </c>
      <c r="E14207" s="39">
        <v>882.07599977702409</v>
      </c>
      <c r="F14207" s="39">
        <f t="shared" si="670"/>
        <v>970.28359975472654</v>
      </c>
      <c r="G14207" s="39">
        <f t="shared" si="671"/>
        <v>1146.6987997101314</v>
      </c>
    </row>
    <row r="14208" spans="1:7" ht="25.5" customHeight="1" thickTop="1" thickBot="1" x14ac:dyDescent="0.25">
      <c r="A14208" s="20" t="str">
        <f t="shared" si="669"/>
        <v>7140MOUNT FIELD</v>
      </c>
      <c r="B14208" s="20">
        <v>7140</v>
      </c>
      <c r="C14208" s="20" t="s">
        <v>13614</v>
      </c>
      <c r="D14208" s="21" t="s">
        <v>13450</v>
      </c>
      <c r="E14208" s="22">
        <v>882.07599977702409</v>
      </c>
      <c r="F14208" s="22">
        <f t="shared" si="670"/>
        <v>970.28359975472654</v>
      </c>
      <c r="G14208" s="22">
        <f t="shared" si="671"/>
        <v>1146.6987997101314</v>
      </c>
    </row>
    <row r="14209" spans="1:7" ht="25.5" customHeight="1" thickTop="1" thickBot="1" x14ac:dyDescent="0.25">
      <c r="A14209" s="20" t="str">
        <f t="shared" si="669"/>
        <v>7140MOUNT LLOYD</v>
      </c>
      <c r="B14209" s="37">
        <v>7140</v>
      </c>
      <c r="C14209" s="37" t="s">
        <v>13615</v>
      </c>
      <c r="D14209" s="38" t="s">
        <v>13450</v>
      </c>
      <c r="E14209" s="39">
        <v>882.07599977702409</v>
      </c>
      <c r="F14209" s="39">
        <f t="shared" si="670"/>
        <v>970.28359975472654</v>
      </c>
      <c r="G14209" s="39">
        <f t="shared" si="671"/>
        <v>1146.6987997101314</v>
      </c>
    </row>
    <row r="14210" spans="1:7" ht="25.5" customHeight="1" thickTop="1" thickBot="1" x14ac:dyDescent="0.25">
      <c r="A14210" s="20" t="str">
        <f t="shared" si="669"/>
        <v>7140NATIONAL PARK</v>
      </c>
      <c r="B14210" s="20">
        <v>7140</v>
      </c>
      <c r="C14210" s="20" t="s">
        <v>13616</v>
      </c>
      <c r="D14210" s="21" t="s">
        <v>13450</v>
      </c>
      <c r="E14210" s="22">
        <v>882.07599977702409</v>
      </c>
      <c r="F14210" s="22">
        <f t="shared" si="670"/>
        <v>970.28359975472654</v>
      </c>
      <c r="G14210" s="22">
        <f t="shared" si="671"/>
        <v>1146.6987997101314</v>
      </c>
    </row>
    <row r="14211" spans="1:7" ht="25.5" customHeight="1" thickTop="1" thickBot="1" x14ac:dyDescent="0.25">
      <c r="A14211" s="20" t="str">
        <f t="shared" si="669"/>
        <v>7140NEW NORFOLK</v>
      </c>
      <c r="B14211" s="37">
        <v>7140</v>
      </c>
      <c r="C14211" s="37" t="s">
        <v>13617</v>
      </c>
      <c r="D14211" s="38" t="s">
        <v>13450</v>
      </c>
      <c r="E14211" s="39">
        <v>882.07599977702409</v>
      </c>
      <c r="F14211" s="39">
        <f t="shared" si="670"/>
        <v>970.28359975472654</v>
      </c>
      <c r="G14211" s="39">
        <f t="shared" si="671"/>
        <v>1146.6987997101314</v>
      </c>
    </row>
    <row r="14212" spans="1:7" ht="25.5" customHeight="1" thickTop="1" thickBot="1" x14ac:dyDescent="0.25">
      <c r="A14212" s="20" t="str">
        <f t="shared" si="669"/>
        <v>7140OSTERLEY</v>
      </c>
      <c r="B14212" s="20">
        <v>7140</v>
      </c>
      <c r="C14212" s="20" t="s">
        <v>1700</v>
      </c>
      <c r="D14212" s="21" t="s">
        <v>13450</v>
      </c>
      <c r="E14212" s="22">
        <v>882.07599977702409</v>
      </c>
      <c r="F14212" s="22">
        <f t="shared" si="670"/>
        <v>970.28359975472654</v>
      </c>
      <c r="G14212" s="22">
        <f t="shared" si="671"/>
        <v>1146.6987997101314</v>
      </c>
    </row>
    <row r="14213" spans="1:7" ht="25.5" customHeight="1" thickTop="1" thickBot="1" x14ac:dyDescent="0.25">
      <c r="A14213" s="20" t="str">
        <f t="shared" ref="A14213:A14276" si="672">CONCATENATE(B14213,C14213)</f>
        <v>7140OUSE</v>
      </c>
      <c r="B14213" s="37">
        <v>7140</v>
      </c>
      <c r="C14213" s="37" t="s">
        <v>13618</v>
      </c>
      <c r="D14213" s="38" t="s">
        <v>13450</v>
      </c>
      <c r="E14213" s="39">
        <v>882.07599977702409</v>
      </c>
      <c r="F14213" s="39">
        <f t="shared" ref="F14213:F14276" si="673">1.1*E14213</f>
        <v>970.28359975472654</v>
      </c>
      <c r="G14213" s="39">
        <f t="shared" ref="G14213:G14276" si="674">1.3*E14213</f>
        <v>1146.6987997101314</v>
      </c>
    </row>
    <row r="14214" spans="1:7" ht="25.5" customHeight="1" thickTop="1" thickBot="1" x14ac:dyDescent="0.25">
      <c r="A14214" s="20" t="str">
        <f t="shared" si="672"/>
        <v>7140PLENTY</v>
      </c>
      <c r="B14214" s="20">
        <v>7140</v>
      </c>
      <c r="C14214" s="20" t="s">
        <v>5336</v>
      </c>
      <c r="D14214" s="21" t="s">
        <v>13450</v>
      </c>
      <c r="E14214" s="22">
        <v>882.07599977702409</v>
      </c>
      <c r="F14214" s="22">
        <f t="shared" si="673"/>
        <v>970.28359975472654</v>
      </c>
      <c r="G14214" s="22">
        <f t="shared" si="674"/>
        <v>1146.6987997101314</v>
      </c>
    </row>
    <row r="14215" spans="1:7" ht="25.5" customHeight="1" thickTop="1" thickBot="1" x14ac:dyDescent="0.25">
      <c r="A14215" s="20" t="str">
        <f t="shared" si="672"/>
        <v>7140ROSEGARLAND</v>
      </c>
      <c r="B14215" s="37">
        <v>7140</v>
      </c>
      <c r="C14215" s="37" t="s">
        <v>13619</v>
      </c>
      <c r="D14215" s="38" t="s">
        <v>13450</v>
      </c>
      <c r="E14215" s="39">
        <v>882.07599977702409</v>
      </c>
      <c r="F14215" s="39">
        <f t="shared" si="673"/>
        <v>970.28359975472654</v>
      </c>
      <c r="G14215" s="39">
        <f t="shared" si="674"/>
        <v>1146.6987997101314</v>
      </c>
    </row>
    <row r="14216" spans="1:7" ht="25.5" customHeight="1" thickTop="1" thickBot="1" x14ac:dyDescent="0.25">
      <c r="A14216" s="20" t="str">
        <f t="shared" si="672"/>
        <v>7140SORELL CREEK</v>
      </c>
      <c r="B14216" s="20">
        <v>7140</v>
      </c>
      <c r="C14216" s="20" t="s">
        <v>13620</v>
      </c>
      <c r="D14216" s="21" t="s">
        <v>13450</v>
      </c>
      <c r="E14216" s="22">
        <v>882.07599977702409</v>
      </c>
      <c r="F14216" s="22">
        <f t="shared" si="673"/>
        <v>970.28359975472654</v>
      </c>
      <c r="G14216" s="22">
        <f t="shared" si="674"/>
        <v>1146.6987997101314</v>
      </c>
    </row>
    <row r="14217" spans="1:7" ht="25.5" customHeight="1" thickTop="1" thickBot="1" x14ac:dyDescent="0.25">
      <c r="A14217" s="20" t="str">
        <f t="shared" si="672"/>
        <v>7140STRICKLAND</v>
      </c>
      <c r="B14217" s="37">
        <v>7140</v>
      </c>
      <c r="C14217" s="37" t="s">
        <v>13621</v>
      </c>
      <c r="D14217" s="38" t="s">
        <v>13450</v>
      </c>
      <c r="E14217" s="39">
        <v>882.07599977702409</v>
      </c>
      <c r="F14217" s="39">
        <f t="shared" si="673"/>
        <v>970.28359975472654</v>
      </c>
      <c r="G14217" s="39">
        <f t="shared" si="674"/>
        <v>1146.6987997101314</v>
      </c>
    </row>
    <row r="14218" spans="1:7" ht="25.5" customHeight="1" thickTop="1" thickBot="1" x14ac:dyDescent="0.25">
      <c r="A14218" s="20" t="str">
        <f t="shared" si="672"/>
        <v>7140TARRALEAH</v>
      </c>
      <c r="B14218" s="20">
        <v>7140</v>
      </c>
      <c r="C14218" s="20" t="s">
        <v>13622</v>
      </c>
      <c r="D14218" s="21" t="s">
        <v>13450</v>
      </c>
      <c r="E14218" s="22">
        <v>882.07599977702409</v>
      </c>
      <c r="F14218" s="22">
        <f t="shared" si="673"/>
        <v>970.28359975472654</v>
      </c>
      <c r="G14218" s="22">
        <f t="shared" si="674"/>
        <v>1146.6987997101314</v>
      </c>
    </row>
    <row r="14219" spans="1:7" ht="25.5" customHeight="1" thickTop="1" thickBot="1" x14ac:dyDescent="0.25">
      <c r="A14219" s="20" t="str">
        <f t="shared" si="672"/>
        <v>7140TYENNA</v>
      </c>
      <c r="B14219" s="37">
        <v>7140</v>
      </c>
      <c r="C14219" s="37" t="s">
        <v>6626</v>
      </c>
      <c r="D14219" s="38" t="s">
        <v>13450</v>
      </c>
      <c r="E14219" s="39">
        <v>882.07599977702409</v>
      </c>
      <c r="F14219" s="39">
        <f t="shared" si="673"/>
        <v>970.28359975472654</v>
      </c>
      <c r="G14219" s="39">
        <f t="shared" si="674"/>
        <v>1146.6987997101314</v>
      </c>
    </row>
    <row r="14220" spans="1:7" ht="25.5" customHeight="1" thickTop="1" thickBot="1" x14ac:dyDescent="0.25">
      <c r="A14220" s="20" t="str">
        <f t="shared" si="672"/>
        <v>7140UXBRIDGE</v>
      </c>
      <c r="B14220" s="20">
        <v>7140</v>
      </c>
      <c r="C14220" s="20" t="s">
        <v>13623</v>
      </c>
      <c r="D14220" s="21" t="s">
        <v>13450</v>
      </c>
      <c r="E14220" s="22">
        <v>882.07599977702409</v>
      </c>
      <c r="F14220" s="22">
        <f t="shared" si="673"/>
        <v>970.28359975472654</v>
      </c>
      <c r="G14220" s="22">
        <f t="shared" si="674"/>
        <v>1146.6987997101314</v>
      </c>
    </row>
    <row r="14221" spans="1:7" ht="25.5" customHeight="1" thickTop="1" thickBot="1" x14ac:dyDescent="0.25">
      <c r="A14221" s="20" t="str">
        <f t="shared" si="672"/>
        <v>7140VICTORIA VALLEY</v>
      </c>
      <c r="B14221" s="37">
        <v>7140</v>
      </c>
      <c r="C14221" s="37" t="s">
        <v>5774</v>
      </c>
      <c r="D14221" s="38" t="s">
        <v>13450</v>
      </c>
      <c r="E14221" s="39">
        <v>882.07599977702409</v>
      </c>
      <c r="F14221" s="39">
        <f t="shared" si="673"/>
        <v>970.28359975472654</v>
      </c>
      <c r="G14221" s="39">
        <f t="shared" si="674"/>
        <v>1146.6987997101314</v>
      </c>
    </row>
    <row r="14222" spans="1:7" ht="25.5" customHeight="1" thickTop="1" thickBot="1" x14ac:dyDescent="0.25">
      <c r="A14222" s="20" t="str">
        <f t="shared" si="672"/>
        <v>7140WAYATINAH</v>
      </c>
      <c r="B14222" s="20">
        <v>7140</v>
      </c>
      <c r="C14222" s="20" t="s">
        <v>13624</v>
      </c>
      <c r="D14222" s="21" t="s">
        <v>13450</v>
      </c>
      <c r="E14222" s="22">
        <v>882.07599977702409</v>
      </c>
      <c r="F14222" s="22">
        <f t="shared" si="673"/>
        <v>970.28359975472654</v>
      </c>
      <c r="G14222" s="22">
        <f t="shared" si="674"/>
        <v>1146.6987997101314</v>
      </c>
    </row>
    <row r="14223" spans="1:7" ht="25.5" customHeight="1" thickTop="1" thickBot="1" x14ac:dyDescent="0.25">
      <c r="A14223" s="20" t="str">
        <f t="shared" si="672"/>
        <v>7140WESTERWAY</v>
      </c>
      <c r="B14223" s="37">
        <v>7140</v>
      </c>
      <c r="C14223" s="37" t="s">
        <v>13625</v>
      </c>
      <c r="D14223" s="38" t="s">
        <v>13450</v>
      </c>
      <c r="E14223" s="39">
        <v>882.07599977702409</v>
      </c>
      <c r="F14223" s="39">
        <f t="shared" si="673"/>
        <v>970.28359975472654</v>
      </c>
      <c r="G14223" s="39">
        <f t="shared" si="674"/>
        <v>1146.6987997101314</v>
      </c>
    </row>
    <row r="14224" spans="1:7" ht="25.5" customHeight="1" thickTop="1" thickBot="1" x14ac:dyDescent="0.25">
      <c r="A14224" s="20" t="str">
        <f t="shared" si="672"/>
        <v>7150ADVENTURE BAY</v>
      </c>
      <c r="B14224" s="20">
        <v>7150</v>
      </c>
      <c r="C14224" s="20" t="s">
        <v>13626</v>
      </c>
      <c r="D14224" s="21" t="s">
        <v>13450</v>
      </c>
      <c r="E14224" s="22">
        <v>586.66000013903204</v>
      </c>
      <c r="F14224" s="22">
        <f t="shared" si="673"/>
        <v>645.32600015293531</v>
      </c>
      <c r="G14224" s="22">
        <f t="shared" si="674"/>
        <v>762.65800018074162</v>
      </c>
    </row>
    <row r="14225" spans="1:7" ht="25.5" customHeight="1" thickTop="1" thickBot="1" x14ac:dyDescent="0.25">
      <c r="A14225" s="20" t="str">
        <f t="shared" si="672"/>
        <v>7150ALLENS RIVULET</v>
      </c>
      <c r="B14225" s="37">
        <v>7150</v>
      </c>
      <c r="C14225" s="37" t="s">
        <v>13627</v>
      </c>
      <c r="D14225" s="38" t="s">
        <v>13450</v>
      </c>
      <c r="E14225" s="39">
        <v>586.66000013903204</v>
      </c>
      <c r="F14225" s="39">
        <f t="shared" si="673"/>
        <v>645.32600015293531</v>
      </c>
      <c r="G14225" s="39">
        <f t="shared" si="674"/>
        <v>762.65800018074162</v>
      </c>
    </row>
    <row r="14226" spans="1:7" ht="25.5" customHeight="1" thickTop="1" thickBot="1" x14ac:dyDescent="0.25">
      <c r="A14226" s="20" t="str">
        <f t="shared" si="672"/>
        <v>7150ALONNAH</v>
      </c>
      <c r="B14226" s="20">
        <v>7150</v>
      </c>
      <c r="C14226" s="20" t="s">
        <v>13628</v>
      </c>
      <c r="D14226" s="21" t="s">
        <v>13450</v>
      </c>
      <c r="E14226" s="22">
        <v>586.66000013903204</v>
      </c>
      <c r="F14226" s="22">
        <f t="shared" si="673"/>
        <v>645.32600015293531</v>
      </c>
      <c r="G14226" s="22">
        <f t="shared" si="674"/>
        <v>762.65800018074162</v>
      </c>
    </row>
    <row r="14227" spans="1:7" ht="25.5" customHeight="1" thickTop="1" thickBot="1" x14ac:dyDescent="0.25">
      <c r="A14227" s="20" t="str">
        <f t="shared" si="672"/>
        <v>7150APOLLO BAY</v>
      </c>
      <c r="B14227" s="37">
        <v>7150</v>
      </c>
      <c r="C14227" s="37" t="s">
        <v>5570</v>
      </c>
      <c r="D14227" s="38" t="s">
        <v>13450</v>
      </c>
      <c r="E14227" s="39">
        <v>586.66000013903204</v>
      </c>
      <c r="F14227" s="39">
        <f t="shared" si="673"/>
        <v>645.32600015293531</v>
      </c>
      <c r="G14227" s="39">
        <f t="shared" si="674"/>
        <v>762.65800018074162</v>
      </c>
    </row>
    <row r="14228" spans="1:7" ht="25.5" customHeight="1" thickTop="1" thickBot="1" x14ac:dyDescent="0.25">
      <c r="A14228" s="20" t="str">
        <f t="shared" si="672"/>
        <v>7150BARNES BAY</v>
      </c>
      <c r="B14228" s="20">
        <v>7150</v>
      </c>
      <c r="C14228" s="20" t="s">
        <v>13629</v>
      </c>
      <c r="D14228" s="21" t="s">
        <v>13450</v>
      </c>
      <c r="E14228" s="22">
        <v>586.66000013903204</v>
      </c>
      <c r="F14228" s="22">
        <f t="shared" si="673"/>
        <v>645.32600015293531</v>
      </c>
      <c r="G14228" s="22">
        <f t="shared" si="674"/>
        <v>762.65800018074162</v>
      </c>
    </row>
    <row r="14229" spans="1:7" ht="25.5" customHeight="1" thickTop="1" thickBot="1" x14ac:dyDescent="0.25">
      <c r="A14229" s="20" t="str">
        <f t="shared" si="672"/>
        <v>7150DENNES POINT</v>
      </c>
      <c r="B14229" s="37">
        <v>7150</v>
      </c>
      <c r="C14229" s="37" t="s">
        <v>13630</v>
      </c>
      <c r="D14229" s="38" t="s">
        <v>13450</v>
      </c>
      <c r="E14229" s="39">
        <v>586.66000013903204</v>
      </c>
      <c r="F14229" s="39">
        <f t="shared" si="673"/>
        <v>645.32600015293531</v>
      </c>
      <c r="G14229" s="39">
        <f t="shared" si="674"/>
        <v>762.65800018074162</v>
      </c>
    </row>
    <row r="14230" spans="1:7" ht="25.5" customHeight="1" thickTop="1" thickBot="1" x14ac:dyDescent="0.25">
      <c r="A14230" s="20" t="str">
        <f t="shared" si="672"/>
        <v>7150GORDON</v>
      </c>
      <c r="B14230" s="20">
        <v>7150</v>
      </c>
      <c r="C14230" s="20" t="s">
        <v>928</v>
      </c>
      <c r="D14230" s="21" t="s">
        <v>13450</v>
      </c>
      <c r="E14230" s="22">
        <v>586.66000013903204</v>
      </c>
      <c r="F14230" s="22">
        <f t="shared" si="673"/>
        <v>645.32600015293531</v>
      </c>
      <c r="G14230" s="22">
        <f t="shared" si="674"/>
        <v>762.65800018074162</v>
      </c>
    </row>
    <row r="14231" spans="1:7" ht="25.5" customHeight="1" thickTop="1" thickBot="1" x14ac:dyDescent="0.25">
      <c r="A14231" s="20" t="str">
        <f t="shared" si="672"/>
        <v>7150GREAT BAY</v>
      </c>
      <c r="B14231" s="37">
        <v>7150</v>
      </c>
      <c r="C14231" s="37" t="s">
        <v>13631</v>
      </c>
      <c r="D14231" s="38" t="s">
        <v>13450</v>
      </c>
      <c r="E14231" s="39">
        <v>586.66000013903204</v>
      </c>
      <c r="F14231" s="39">
        <f t="shared" si="673"/>
        <v>645.32600015293531</v>
      </c>
      <c r="G14231" s="39">
        <f t="shared" si="674"/>
        <v>762.65800018074162</v>
      </c>
    </row>
    <row r="14232" spans="1:7" ht="25.5" customHeight="1" thickTop="1" thickBot="1" x14ac:dyDescent="0.25">
      <c r="A14232" s="20" t="str">
        <f t="shared" si="672"/>
        <v>7150KAOOTA</v>
      </c>
      <c r="B14232" s="20">
        <v>7150</v>
      </c>
      <c r="C14232" s="20" t="s">
        <v>13632</v>
      </c>
      <c r="D14232" s="21" t="s">
        <v>13450</v>
      </c>
      <c r="E14232" s="22">
        <v>586.66000013903204</v>
      </c>
      <c r="F14232" s="22">
        <f t="shared" si="673"/>
        <v>645.32600015293531</v>
      </c>
      <c r="G14232" s="22">
        <f t="shared" si="674"/>
        <v>762.65800018074162</v>
      </c>
    </row>
    <row r="14233" spans="1:7" ht="25.5" customHeight="1" thickTop="1" thickBot="1" x14ac:dyDescent="0.25">
      <c r="A14233" s="20" t="str">
        <f t="shared" si="672"/>
        <v>7150KILLORA</v>
      </c>
      <c r="B14233" s="37">
        <v>7150</v>
      </c>
      <c r="C14233" s="37" t="s">
        <v>13633</v>
      </c>
      <c r="D14233" s="38" t="s">
        <v>13450</v>
      </c>
      <c r="E14233" s="39">
        <v>586.66000013903204</v>
      </c>
      <c r="F14233" s="39">
        <f t="shared" si="673"/>
        <v>645.32600015293531</v>
      </c>
      <c r="G14233" s="39">
        <f t="shared" si="674"/>
        <v>762.65800018074162</v>
      </c>
    </row>
    <row r="14234" spans="1:7" ht="25.5" customHeight="1" thickTop="1" thickBot="1" x14ac:dyDescent="0.25">
      <c r="A14234" s="20" t="str">
        <f t="shared" si="672"/>
        <v>7150LONGLEY</v>
      </c>
      <c r="B14234" s="20">
        <v>7150</v>
      </c>
      <c r="C14234" s="20" t="s">
        <v>13634</v>
      </c>
      <c r="D14234" s="21" t="s">
        <v>13450</v>
      </c>
      <c r="E14234" s="22">
        <v>586.66000013903204</v>
      </c>
      <c r="F14234" s="22">
        <f t="shared" si="673"/>
        <v>645.32600015293531</v>
      </c>
      <c r="G14234" s="22">
        <f t="shared" si="674"/>
        <v>762.65800018074162</v>
      </c>
    </row>
    <row r="14235" spans="1:7" ht="25.5" customHeight="1" thickTop="1" thickBot="1" x14ac:dyDescent="0.25">
      <c r="A14235" s="20" t="str">
        <f t="shared" si="672"/>
        <v>7150LUNAWANNA</v>
      </c>
      <c r="B14235" s="37">
        <v>7150</v>
      </c>
      <c r="C14235" s="37" t="s">
        <v>13635</v>
      </c>
      <c r="D14235" s="38" t="s">
        <v>13450</v>
      </c>
      <c r="E14235" s="39">
        <v>586.66000013903204</v>
      </c>
      <c r="F14235" s="39">
        <f t="shared" si="673"/>
        <v>645.32600015293531</v>
      </c>
      <c r="G14235" s="39">
        <f t="shared" si="674"/>
        <v>762.65800018074162</v>
      </c>
    </row>
    <row r="14236" spans="1:7" ht="25.5" customHeight="1" thickTop="1" thickBot="1" x14ac:dyDescent="0.25">
      <c r="A14236" s="20" t="str">
        <f t="shared" si="672"/>
        <v>7150NORTH BRUNY</v>
      </c>
      <c r="B14236" s="20">
        <v>7150</v>
      </c>
      <c r="C14236" s="20" t="s">
        <v>13636</v>
      </c>
      <c r="D14236" s="21" t="s">
        <v>13450</v>
      </c>
      <c r="E14236" s="22">
        <v>586.66000013903204</v>
      </c>
      <c r="F14236" s="22">
        <f t="shared" si="673"/>
        <v>645.32600015293531</v>
      </c>
      <c r="G14236" s="22">
        <f t="shared" si="674"/>
        <v>762.65800018074162</v>
      </c>
    </row>
    <row r="14237" spans="1:7" ht="25.5" customHeight="1" thickTop="1" thickBot="1" x14ac:dyDescent="0.25">
      <c r="A14237" s="20" t="str">
        <f t="shared" si="672"/>
        <v>7150OYSTER COVE</v>
      </c>
      <c r="B14237" s="37">
        <v>7150</v>
      </c>
      <c r="C14237" s="37" t="s">
        <v>1611</v>
      </c>
      <c r="D14237" s="38" t="s">
        <v>13450</v>
      </c>
      <c r="E14237" s="39">
        <v>586.66000013903204</v>
      </c>
      <c r="F14237" s="39">
        <f t="shared" si="673"/>
        <v>645.32600015293531</v>
      </c>
      <c r="G14237" s="39">
        <f t="shared" si="674"/>
        <v>762.65800018074162</v>
      </c>
    </row>
    <row r="14238" spans="1:7" ht="25.5" customHeight="1" thickTop="1" thickBot="1" x14ac:dyDescent="0.25">
      <c r="A14238" s="20" t="str">
        <f t="shared" si="672"/>
        <v>7150PELVERATA</v>
      </c>
      <c r="B14238" s="20">
        <v>7150</v>
      </c>
      <c r="C14238" s="20" t="s">
        <v>13637</v>
      </c>
      <c r="D14238" s="21" t="s">
        <v>13450</v>
      </c>
      <c r="E14238" s="22">
        <v>586.66000013903204</v>
      </c>
      <c r="F14238" s="22">
        <f t="shared" si="673"/>
        <v>645.32600015293531</v>
      </c>
      <c r="G14238" s="22">
        <f t="shared" si="674"/>
        <v>762.65800018074162</v>
      </c>
    </row>
    <row r="14239" spans="1:7" ht="25.5" customHeight="1" thickTop="1" thickBot="1" x14ac:dyDescent="0.25">
      <c r="A14239" s="20" t="str">
        <f t="shared" si="672"/>
        <v>7150SANDFLY</v>
      </c>
      <c r="B14239" s="37">
        <v>7150</v>
      </c>
      <c r="C14239" s="37" t="s">
        <v>13638</v>
      </c>
      <c r="D14239" s="38" t="s">
        <v>13450</v>
      </c>
      <c r="E14239" s="39">
        <v>586.66000013903204</v>
      </c>
      <c r="F14239" s="39">
        <f t="shared" si="673"/>
        <v>645.32600015293531</v>
      </c>
      <c r="G14239" s="39">
        <f t="shared" si="674"/>
        <v>762.65800018074162</v>
      </c>
    </row>
    <row r="14240" spans="1:7" ht="25.5" customHeight="1" thickTop="1" thickBot="1" x14ac:dyDescent="0.25">
      <c r="A14240" s="20" t="str">
        <f t="shared" si="672"/>
        <v>7150SIMPSONS BAY</v>
      </c>
      <c r="B14240" s="20">
        <v>7150</v>
      </c>
      <c r="C14240" s="20" t="s">
        <v>13639</v>
      </c>
      <c r="D14240" s="21" t="s">
        <v>13450</v>
      </c>
      <c r="E14240" s="22">
        <v>586.66000013903204</v>
      </c>
      <c r="F14240" s="22">
        <f t="shared" si="673"/>
        <v>645.32600015293531</v>
      </c>
      <c r="G14240" s="22">
        <f t="shared" si="674"/>
        <v>762.65800018074162</v>
      </c>
    </row>
    <row r="14241" spans="1:7" ht="25.5" customHeight="1" thickTop="1" thickBot="1" x14ac:dyDescent="0.25">
      <c r="A14241" s="20" t="str">
        <f t="shared" si="672"/>
        <v>7150SOUTH BRUNY</v>
      </c>
      <c r="B14241" s="37">
        <v>7150</v>
      </c>
      <c r="C14241" s="37" t="s">
        <v>13640</v>
      </c>
      <c r="D14241" s="38" t="s">
        <v>13450</v>
      </c>
      <c r="E14241" s="39">
        <v>586.66000013903204</v>
      </c>
      <c r="F14241" s="39">
        <f t="shared" si="673"/>
        <v>645.32600015293531</v>
      </c>
      <c r="G14241" s="39">
        <f t="shared" si="674"/>
        <v>762.65800018074162</v>
      </c>
    </row>
    <row r="14242" spans="1:7" ht="25.5" customHeight="1" thickTop="1" thickBot="1" x14ac:dyDescent="0.25">
      <c r="A14242" s="20" t="str">
        <f t="shared" si="672"/>
        <v>7150UPPER WOODSTOCK</v>
      </c>
      <c r="B14242" s="20">
        <v>7150</v>
      </c>
      <c r="C14242" s="20" t="s">
        <v>13641</v>
      </c>
      <c r="D14242" s="21" t="s">
        <v>13450</v>
      </c>
      <c r="E14242" s="22">
        <v>586.66000013903204</v>
      </c>
      <c r="F14242" s="22">
        <f t="shared" si="673"/>
        <v>645.32600015293531</v>
      </c>
      <c r="G14242" s="22">
        <f t="shared" si="674"/>
        <v>762.65800018074162</v>
      </c>
    </row>
    <row r="14243" spans="1:7" ht="25.5" customHeight="1" thickTop="1" thickBot="1" x14ac:dyDescent="0.25">
      <c r="A14243" s="20" t="str">
        <f t="shared" si="672"/>
        <v>7155KETTERING</v>
      </c>
      <c r="B14243" s="37">
        <v>7155</v>
      </c>
      <c r="C14243" s="37" t="s">
        <v>13642</v>
      </c>
      <c r="D14243" s="38" t="s">
        <v>13450</v>
      </c>
      <c r="E14243" s="39">
        <v>616.77599999671202</v>
      </c>
      <c r="F14243" s="39">
        <f t="shared" si="673"/>
        <v>678.45359999638322</v>
      </c>
      <c r="G14243" s="39">
        <f t="shared" si="674"/>
        <v>801.80879999572562</v>
      </c>
    </row>
    <row r="14244" spans="1:7" ht="25.5" customHeight="1" thickTop="1" thickBot="1" x14ac:dyDescent="0.25">
      <c r="A14244" s="20" t="str">
        <f t="shared" si="672"/>
        <v>7162BIRCHS BAY</v>
      </c>
      <c r="B14244" s="20">
        <v>7162</v>
      </c>
      <c r="C14244" s="20" t="s">
        <v>13643</v>
      </c>
      <c r="D14244" s="21" t="s">
        <v>13450</v>
      </c>
      <c r="E14244" s="22">
        <v>563.39399986080798</v>
      </c>
      <c r="F14244" s="22">
        <f t="shared" si="673"/>
        <v>619.7333998468888</v>
      </c>
      <c r="G14244" s="22">
        <f t="shared" si="674"/>
        <v>732.41219981905044</v>
      </c>
    </row>
    <row r="14245" spans="1:7" ht="25.5" customHeight="1" thickTop="1" thickBot="1" x14ac:dyDescent="0.25">
      <c r="A14245" s="20" t="str">
        <f t="shared" si="672"/>
        <v>7162WOODBRIDGE</v>
      </c>
      <c r="B14245" s="37">
        <v>7162</v>
      </c>
      <c r="C14245" s="37" t="s">
        <v>12212</v>
      </c>
      <c r="D14245" s="38" t="s">
        <v>13450</v>
      </c>
      <c r="E14245" s="39">
        <v>563.39399986080798</v>
      </c>
      <c r="F14245" s="39">
        <f t="shared" si="673"/>
        <v>619.7333998468888</v>
      </c>
      <c r="G14245" s="39">
        <f t="shared" si="674"/>
        <v>732.41219981905044</v>
      </c>
    </row>
    <row r="14246" spans="1:7" ht="25.5" customHeight="1" thickTop="1" thickBot="1" x14ac:dyDescent="0.25">
      <c r="A14246" s="20" t="str">
        <f t="shared" si="672"/>
        <v>7163FLOWERPOT</v>
      </c>
      <c r="B14246" s="20">
        <v>7163</v>
      </c>
      <c r="C14246" s="20" t="s">
        <v>13644</v>
      </c>
      <c r="D14246" s="21" t="s">
        <v>13450</v>
      </c>
      <c r="E14246" s="22">
        <v>581.94400007419199</v>
      </c>
      <c r="F14246" s="22">
        <f t="shared" si="673"/>
        <v>640.13840008161128</v>
      </c>
      <c r="G14246" s="22">
        <f t="shared" si="674"/>
        <v>756.52720009644963</v>
      </c>
    </row>
    <row r="14247" spans="1:7" ht="25.5" customHeight="1" thickTop="1" thickBot="1" x14ac:dyDescent="0.25">
      <c r="A14247" s="20" t="str">
        <f t="shared" si="672"/>
        <v>7163MIDDLETON</v>
      </c>
      <c r="B14247" s="37">
        <v>7163</v>
      </c>
      <c r="C14247" s="37" t="s">
        <v>9958</v>
      </c>
      <c r="D14247" s="38" t="s">
        <v>13450</v>
      </c>
      <c r="E14247" s="39">
        <v>581.94400007419199</v>
      </c>
      <c r="F14247" s="39">
        <f t="shared" si="673"/>
        <v>640.13840008161128</v>
      </c>
      <c r="G14247" s="39">
        <f t="shared" si="674"/>
        <v>756.52720009644963</v>
      </c>
    </row>
    <row r="14248" spans="1:7" ht="25.5" customHeight="1" thickTop="1" thickBot="1" x14ac:dyDescent="0.25">
      <c r="A14248" s="20" t="str">
        <f t="shared" si="672"/>
        <v>7170ACTON PARK</v>
      </c>
      <c r="B14248" s="20">
        <v>7170</v>
      </c>
      <c r="C14248" s="20" t="s">
        <v>12586</v>
      </c>
      <c r="D14248" s="21" t="s">
        <v>13450</v>
      </c>
      <c r="E14248" s="22">
        <v>665.07800017404804</v>
      </c>
      <c r="F14248" s="22">
        <f t="shared" si="673"/>
        <v>731.5858001914529</v>
      </c>
      <c r="G14248" s="22">
        <f t="shared" si="674"/>
        <v>864.60140022626251</v>
      </c>
    </row>
    <row r="14249" spans="1:7" ht="25.5" customHeight="1" thickTop="1" thickBot="1" x14ac:dyDescent="0.25">
      <c r="A14249" s="20" t="str">
        <f t="shared" si="672"/>
        <v>7170CAMBRIDGE</v>
      </c>
      <c r="B14249" s="37">
        <v>7170</v>
      </c>
      <c r="C14249" s="37" t="s">
        <v>10253</v>
      </c>
      <c r="D14249" s="38" t="s">
        <v>13450</v>
      </c>
      <c r="E14249" s="39">
        <v>665.07800017404804</v>
      </c>
      <c r="F14249" s="39">
        <f t="shared" si="673"/>
        <v>731.5858001914529</v>
      </c>
      <c r="G14249" s="39">
        <f t="shared" si="674"/>
        <v>864.60140022626251</v>
      </c>
    </row>
    <row r="14250" spans="1:7" ht="25.5" customHeight="1" thickTop="1" thickBot="1" x14ac:dyDescent="0.25">
      <c r="A14250" s="20" t="str">
        <f t="shared" si="672"/>
        <v>7170MOUNT RUMNEY</v>
      </c>
      <c r="B14250" s="20">
        <v>7170</v>
      </c>
      <c r="C14250" s="20" t="s">
        <v>13645</v>
      </c>
      <c r="D14250" s="21" t="s">
        <v>13450</v>
      </c>
      <c r="E14250" s="22">
        <v>665.07800017404804</v>
      </c>
      <c r="F14250" s="22">
        <f t="shared" si="673"/>
        <v>731.5858001914529</v>
      </c>
      <c r="G14250" s="22">
        <f t="shared" si="674"/>
        <v>864.60140022626251</v>
      </c>
    </row>
    <row r="14251" spans="1:7" ht="25.5" customHeight="1" thickTop="1" thickBot="1" x14ac:dyDescent="0.25">
      <c r="A14251" s="20" t="str">
        <f t="shared" si="672"/>
        <v>7170ROCHES BEACH</v>
      </c>
      <c r="B14251" s="37">
        <v>7170</v>
      </c>
      <c r="C14251" s="37" t="s">
        <v>13646</v>
      </c>
      <c r="D14251" s="38" t="s">
        <v>13450</v>
      </c>
      <c r="E14251" s="39">
        <v>665.07800017404804</v>
      </c>
      <c r="F14251" s="39">
        <f t="shared" si="673"/>
        <v>731.5858001914529</v>
      </c>
      <c r="G14251" s="39">
        <f t="shared" si="674"/>
        <v>864.60140022626251</v>
      </c>
    </row>
    <row r="14252" spans="1:7" ht="25.5" customHeight="1" thickTop="1" thickBot="1" x14ac:dyDescent="0.25">
      <c r="A14252" s="20" t="str">
        <f t="shared" si="672"/>
        <v>7170SEVEN MILE BEACH</v>
      </c>
      <c r="B14252" s="20">
        <v>7170</v>
      </c>
      <c r="C14252" s="20" t="s">
        <v>13647</v>
      </c>
      <c r="D14252" s="21" t="s">
        <v>13450</v>
      </c>
      <c r="E14252" s="22">
        <v>665.07800017404804</v>
      </c>
      <c r="F14252" s="22">
        <f t="shared" si="673"/>
        <v>731.5858001914529</v>
      </c>
      <c r="G14252" s="22">
        <f t="shared" si="674"/>
        <v>864.60140022626251</v>
      </c>
    </row>
    <row r="14253" spans="1:7" ht="25.5" customHeight="1" thickTop="1" thickBot="1" x14ac:dyDescent="0.25">
      <c r="A14253" s="20" t="str">
        <f t="shared" si="672"/>
        <v>7171MIDWAY POINT</v>
      </c>
      <c r="B14253" s="37">
        <v>7171</v>
      </c>
      <c r="C14253" s="37" t="s">
        <v>13648</v>
      </c>
      <c r="D14253" s="38" t="s">
        <v>13450</v>
      </c>
      <c r="E14253" s="39">
        <v>609.07799994035997</v>
      </c>
      <c r="F14253" s="39">
        <f t="shared" si="673"/>
        <v>669.98579993439603</v>
      </c>
      <c r="G14253" s="39">
        <f t="shared" si="674"/>
        <v>791.80139992246802</v>
      </c>
    </row>
    <row r="14254" spans="1:7" ht="25.5" customHeight="1" thickTop="1" thickBot="1" x14ac:dyDescent="0.25">
      <c r="A14254" s="20" t="str">
        <f t="shared" si="672"/>
        <v>7171PENNA</v>
      </c>
      <c r="B14254" s="20">
        <v>7171</v>
      </c>
      <c r="C14254" s="20" t="s">
        <v>13649</v>
      </c>
      <c r="D14254" s="21" t="s">
        <v>13450</v>
      </c>
      <c r="E14254" s="22">
        <v>609.07799994035997</v>
      </c>
      <c r="F14254" s="22">
        <f t="shared" si="673"/>
        <v>669.98579993439603</v>
      </c>
      <c r="G14254" s="22">
        <f t="shared" si="674"/>
        <v>791.80139992246802</v>
      </c>
    </row>
    <row r="14255" spans="1:7" ht="25.5" customHeight="1" thickTop="1" thickBot="1" x14ac:dyDescent="0.25">
      <c r="A14255" s="20" t="str">
        <f t="shared" si="672"/>
        <v>7172NUGENT</v>
      </c>
      <c r="B14255" s="37">
        <v>7172</v>
      </c>
      <c r="C14255" s="37" t="s">
        <v>13650</v>
      </c>
      <c r="D14255" s="38" t="s">
        <v>13450</v>
      </c>
      <c r="E14255" s="39">
        <v>695.82599992690405</v>
      </c>
      <c r="F14255" s="39">
        <f t="shared" si="673"/>
        <v>765.40859991959451</v>
      </c>
      <c r="G14255" s="39">
        <f t="shared" si="674"/>
        <v>904.57379990497532</v>
      </c>
    </row>
    <row r="14256" spans="1:7" ht="25.5" customHeight="1" thickTop="1" thickBot="1" x14ac:dyDescent="0.25">
      <c r="A14256" s="20" t="str">
        <f t="shared" si="672"/>
        <v>7172ORIELTON</v>
      </c>
      <c r="B14256" s="20">
        <v>7172</v>
      </c>
      <c r="C14256" s="20" t="s">
        <v>13651</v>
      </c>
      <c r="D14256" s="21" t="s">
        <v>13450</v>
      </c>
      <c r="E14256" s="22">
        <v>695.82599992690405</v>
      </c>
      <c r="F14256" s="22">
        <f t="shared" si="673"/>
        <v>765.40859991959451</v>
      </c>
      <c r="G14256" s="22">
        <f t="shared" si="674"/>
        <v>904.57379990497532</v>
      </c>
    </row>
    <row r="14257" spans="1:7" ht="25.5" customHeight="1" thickTop="1" thickBot="1" x14ac:dyDescent="0.25">
      <c r="A14257" s="20" t="str">
        <f t="shared" si="672"/>
        <v>7172PAWLEENA</v>
      </c>
      <c r="B14257" s="37">
        <v>7172</v>
      </c>
      <c r="C14257" s="37" t="s">
        <v>13652</v>
      </c>
      <c r="D14257" s="38" t="s">
        <v>13450</v>
      </c>
      <c r="E14257" s="39">
        <v>695.82599992690405</v>
      </c>
      <c r="F14257" s="39">
        <f t="shared" si="673"/>
        <v>765.40859991959451</v>
      </c>
      <c r="G14257" s="39">
        <f t="shared" si="674"/>
        <v>904.57379990497532</v>
      </c>
    </row>
    <row r="14258" spans="1:7" ht="25.5" customHeight="1" thickTop="1" thickBot="1" x14ac:dyDescent="0.25">
      <c r="A14258" s="20" t="str">
        <f t="shared" si="672"/>
        <v>7172SORELL</v>
      </c>
      <c r="B14258" s="20">
        <v>7172</v>
      </c>
      <c r="C14258" s="20" t="s">
        <v>13653</v>
      </c>
      <c r="D14258" s="21" t="s">
        <v>13450</v>
      </c>
      <c r="E14258" s="22">
        <v>695.82599992690405</v>
      </c>
      <c r="F14258" s="22">
        <f t="shared" si="673"/>
        <v>765.40859991959451</v>
      </c>
      <c r="G14258" s="22">
        <f t="shared" si="674"/>
        <v>904.57379990497532</v>
      </c>
    </row>
    <row r="14259" spans="1:7" ht="25.5" customHeight="1" thickTop="1" thickBot="1" x14ac:dyDescent="0.25">
      <c r="A14259" s="20" t="str">
        <f t="shared" si="672"/>
        <v>7172WATTLE HILL</v>
      </c>
      <c r="B14259" s="37">
        <v>7172</v>
      </c>
      <c r="C14259" s="37" t="s">
        <v>5587</v>
      </c>
      <c r="D14259" s="38" t="s">
        <v>13450</v>
      </c>
      <c r="E14259" s="39">
        <v>695.82599992690405</v>
      </c>
      <c r="F14259" s="39">
        <f t="shared" si="673"/>
        <v>765.40859991959451</v>
      </c>
      <c r="G14259" s="39">
        <f t="shared" si="674"/>
        <v>904.57379990497532</v>
      </c>
    </row>
    <row r="14260" spans="1:7" ht="25.5" customHeight="1" thickTop="1" thickBot="1" x14ac:dyDescent="0.25">
      <c r="A14260" s="20" t="str">
        <f t="shared" si="672"/>
        <v>7173CARLTON</v>
      </c>
      <c r="B14260" s="20">
        <v>7173</v>
      </c>
      <c r="C14260" s="20" t="s">
        <v>1253</v>
      </c>
      <c r="D14260" s="21" t="s">
        <v>13450</v>
      </c>
      <c r="E14260" s="22">
        <v>765.565999988832</v>
      </c>
      <c r="F14260" s="22">
        <f t="shared" si="673"/>
        <v>842.12259998771526</v>
      </c>
      <c r="G14260" s="22">
        <f t="shared" si="674"/>
        <v>995.23579998548166</v>
      </c>
    </row>
    <row r="14261" spans="1:7" ht="25.5" customHeight="1" thickTop="1" thickBot="1" x14ac:dyDescent="0.25">
      <c r="A14261" s="20" t="str">
        <f t="shared" si="672"/>
        <v>7173CARLTON RIVER</v>
      </c>
      <c r="B14261" s="37">
        <v>7173</v>
      </c>
      <c r="C14261" s="37" t="s">
        <v>13654</v>
      </c>
      <c r="D14261" s="38" t="s">
        <v>13450</v>
      </c>
      <c r="E14261" s="39">
        <v>765.565999988832</v>
      </c>
      <c r="F14261" s="39">
        <f t="shared" si="673"/>
        <v>842.12259998771526</v>
      </c>
      <c r="G14261" s="39">
        <f t="shared" si="674"/>
        <v>995.23579998548166</v>
      </c>
    </row>
    <row r="14262" spans="1:7" ht="25.5" customHeight="1" thickTop="1" thickBot="1" x14ac:dyDescent="0.25">
      <c r="A14262" s="20" t="str">
        <f t="shared" si="672"/>
        <v>7173CONNELLYS MARSH</v>
      </c>
      <c r="B14262" s="20">
        <v>7173</v>
      </c>
      <c r="C14262" s="20" t="s">
        <v>13655</v>
      </c>
      <c r="D14262" s="21" t="s">
        <v>13450</v>
      </c>
      <c r="E14262" s="22">
        <v>765.565999988832</v>
      </c>
      <c r="F14262" s="22">
        <f t="shared" si="673"/>
        <v>842.12259998771526</v>
      </c>
      <c r="G14262" s="22">
        <f t="shared" si="674"/>
        <v>995.23579998548166</v>
      </c>
    </row>
    <row r="14263" spans="1:7" ht="25.5" customHeight="1" thickTop="1" thickBot="1" x14ac:dyDescent="0.25">
      <c r="A14263" s="20" t="str">
        <f t="shared" si="672"/>
        <v>7173DODGES FERRY</v>
      </c>
      <c r="B14263" s="37">
        <v>7173</v>
      </c>
      <c r="C14263" s="37" t="s">
        <v>13656</v>
      </c>
      <c r="D14263" s="38" t="s">
        <v>13450</v>
      </c>
      <c r="E14263" s="39">
        <v>765.565999988832</v>
      </c>
      <c r="F14263" s="39">
        <f t="shared" si="673"/>
        <v>842.12259998771526</v>
      </c>
      <c r="G14263" s="39">
        <f t="shared" si="674"/>
        <v>995.23579998548166</v>
      </c>
    </row>
    <row r="14264" spans="1:7" ht="25.5" customHeight="1" thickTop="1" thickBot="1" x14ac:dyDescent="0.25">
      <c r="A14264" s="20" t="str">
        <f t="shared" si="672"/>
        <v>7173FORCETT</v>
      </c>
      <c r="B14264" s="20">
        <v>7173</v>
      </c>
      <c r="C14264" s="20" t="s">
        <v>13657</v>
      </c>
      <c r="D14264" s="21" t="s">
        <v>13450</v>
      </c>
      <c r="E14264" s="22">
        <v>765.565999988832</v>
      </c>
      <c r="F14264" s="22">
        <f t="shared" si="673"/>
        <v>842.12259998771526</v>
      </c>
      <c r="G14264" s="22">
        <f t="shared" si="674"/>
        <v>995.23579998548166</v>
      </c>
    </row>
    <row r="14265" spans="1:7" ht="25.5" customHeight="1" thickTop="1" thickBot="1" x14ac:dyDescent="0.25">
      <c r="A14265" s="20" t="str">
        <f t="shared" si="672"/>
        <v>7173LEWISHAM</v>
      </c>
      <c r="B14265" s="37">
        <v>7173</v>
      </c>
      <c r="C14265" s="37" t="s">
        <v>890</v>
      </c>
      <c r="D14265" s="38" t="s">
        <v>13450</v>
      </c>
      <c r="E14265" s="39">
        <v>765.565999988832</v>
      </c>
      <c r="F14265" s="39">
        <f t="shared" si="673"/>
        <v>842.12259998771526</v>
      </c>
      <c r="G14265" s="39">
        <f t="shared" si="674"/>
        <v>995.23579998548166</v>
      </c>
    </row>
    <row r="14266" spans="1:7" ht="25.5" customHeight="1" thickTop="1" thickBot="1" x14ac:dyDescent="0.25">
      <c r="A14266" s="20" t="str">
        <f t="shared" si="672"/>
        <v>7173PRIMROSE SANDS</v>
      </c>
      <c r="B14266" s="20">
        <v>7173</v>
      </c>
      <c r="C14266" s="20" t="s">
        <v>13658</v>
      </c>
      <c r="D14266" s="21" t="s">
        <v>13450</v>
      </c>
      <c r="E14266" s="22">
        <v>765.565999988832</v>
      </c>
      <c r="F14266" s="22">
        <f t="shared" si="673"/>
        <v>842.12259998771526</v>
      </c>
      <c r="G14266" s="22">
        <f t="shared" si="674"/>
        <v>995.23579998548166</v>
      </c>
    </row>
    <row r="14267" spans="1:7" ht="25.5" customHeight="1" thickTop="1" thickBot="1" x14ac:dyDescent="0.25">
      <c r="A14267" s="20" t="str">
        <f t="shared" si="672"/>
        <v>7174COPPING</v>
      </c>
      <c r="B14267" s="37">
        <v>7174</v>
      </c>
      <c r="C14267" s="37" t="s">
        <v>13659</v>
      </c>
      <c r="D14267" s="38" t="s">
        <v>13450</v>
      </c>
      <c r="E14267" s="39">
        <v>854.19999982320803</v>
      </c>
      <c r="F14267" s="39">
        <f t="shared" si="673"/>
        <v>939.61999980552889</v>
      </c>
      <c r="G14267" s="39">
        <f t="shared" si="674"/>
        <v>1110.4599997701705</v>
      </c>
    </row>
    <row r="14268" spans="1:7" ht="25.5" customHeight="1" thickTop="1" thickBot="1" x14ac:dyDescent="0.25">
      <c r="A14268" s="20" t="str">
        <f t="shared" si="672"/>
        <v>7175BREAM CREEK</v>
      </c>
      <c r="B14268" s="20">
        <v>7175</v>
      </c>
      <c r="C14268" s="20" t="s">
        <v>13660</v>
      </c>
      <c r="D14268" s="21" t="s">
        <v>13450</v>
      </c>
      <c r="E14268" s="22">
        <v>879.57799970940812</v>
      </c>
      <c r="F14268" s="22">
        <f t="shared" si="673"/>
        <v>967.53579968034899</v>
      </c>
      <c r="G14268" s="22">
        <f t="shared" si="674"/>
        <v>1143.4513996222306</v>
      </c>
    </row>
    <row r="14269" spans="1:7" ht="25.5" customHeight="1" thickTop="1" thickBot="1" x14ac:dyDescent="0.25">
      <c r="A14269" s="20" t="str">
        <f t="shared" si="672"/>
        <v>7175MARION BAY</v>
      </c>
      <c r="B14269" s="37">
        <v>7175</v>
      </c>
      <c r="C14269" s="37" t="s">
        <v>11851</v>
      </c>
      <c r="D14269" s="38" t="s">
        <v>13450</v>
      </c>
      <c r="E14269" s="39">
        <v>879.57799970940812</v>
      </c>
      <c r="F14269" s="39">
        <f t="shared" si="673"/>
        <v>967.53579968034899</v>
      </c>
      <c r="G14269" s="39">
        <f t="shared" si="674"/>
        <v>1143.4513996222306</v>
      </c>
    </row>
    <row r="14270" spans="1:7" ht="25.5" customHeight="1" thickTop="1" thickBot="1" x14ac:dyDescent="0.25">
      <c r="A14270" s="20" t="str">
        <f t="shared" si="672"/>
        <v>7176KELLEVIE</v>
      </c>
      <c r="B14270" s="20">
        <v>7176</v>
      </c>
      <c r="C14270" s="20" t="s">
        <v>13661</v>
      </c>
      <c r="D14270" s="21" t="s">
        <v>13450</v>
      </c>
      <c r="E14270" s="22">
        <v>853.89799984617605</v>
      </c>
      <c r="F14270" s="22">
        <f t="shared" si="673"/>
        <v>939.28779983079369</v>
      </c>
      <c r="G14270" s="22">
        <f t="shared" si="674"/>
        <v>1110.0673998000289</v>
      </c>
    </row>
    <row r="14271" spans="1:7" ht="25.5" customHeight="1" thickTop="1" thickBot="1" x14ac:dyDescent="0.25">
      <c r="A14271" s="20" t="str">
        <f t="shared" si="672"/>
        <v>7177BOOMER BAY</v>
      </c>
      <c r="B14271" s="37">
        <v>7177</v>
      </c>
      <c r="C14271" s="37" t="s">
        <v>13662</v>
      </c>
      <c r="D14271" s="38" t="s">
        <v>13450</v>
      </c>
      <c r="E14271" s="39">
        <v>873.14199987143206</v>
      </c>
      <c r="F14271" s="39">
        <f t="shared" si="673"/>
        <v>960.45619985857536</v>
      </c>
      <c r="G14271" s="39">
        <f t="shared" si="674"/>
        <v>1135.0845998328616</v>
      </c>
    </row>
    <row r="14272" spans="1:7" ht="25.5" customHeight="1" thickTop="1" thickBot="1" x14ac:dyDescent="0.25">
      <c r="A14272" s="20" t="str">
        <f t="shared" si="672"/>
        <v>7177DUNALLEY</v>
      </c>
      <c r="B14272" s="20">
        <v>7177</v>
      </c>
      <c r="C14272" s="20" t="s">
        <v>13663</v>
      </c>
      <c r="D14272" s="21" t="s">
        <v>13450</v>
      </c>
      <c r="E14272" s="22">
        <v>873.14199987143206</v>
      </c>
      <c r="F14272" s="22">
        <f t="shared" si="673"/>
        <v>960.45619985857536</v>
      </c>
      <c r="G14272" s="22">
        <f t="shared" si="674"/>
        <v>1135.0845998328616</v>
      </c>
    </row>
    <row r="14273" spans="1:7" ht="25.5" customHeight="1" thickTop="1" thickBot="1" x14ac:dyDescent="0.25">
      <c r="A14273" s="20" t="str">
        <f t="shared" si="672"/>
        <v>7178MURDUNNA</v>
      </c>
      <c r="B14273" s="37">
        <v>7178</v>
      </c>
      <c r="C14273" s="37" t="s">
        <v>13664</v>
      </c>
      <c r="D14273" s="38" t="s">
        <v>13450</v>
      </c>
      <c r="E14273" s="39">
        <v>1146.5380002366801</v>
      </c>
      <c r="F14273" s="39">
        <f t="shared" si="673"/>
        <v>1261.1918002603481</v>
      </c>
      <c r="G14273" s="39">
        <f t="shared" si="674"/>
        <v>1490.4994003076843</v>
      </c>
    </row>
    <row r="14274" spans="1:7" ht="25.5" customHeight="1" thickTop="1" thickBot="1" x14ac:dyDescent="0.25">
      <c r="A14274" s="20" t="str">
        <f t="shared" si="672"/>
        <v>7179EAGLEHAWK NECK</v>
      </c>
      <c r="B14274" s="20">
        <v>7179</v>
      </c>
      <c r="C14274" s="20" t="s">
        <v>13665</v>
      </c>
      <c r="D14274" s="21" t="s">
        <v>13450</v>
      </c>
      <c r="E14274" s="22">
        <v>918.69999988634413</v>
      </c>
      <c r="F14274" s="22">
        <f t="shared" si="673"/>
        <v>1010.5699998749786</v>
      </c>
      <c r="G14274" s="22">
        <f t="shared" si="674"/>
        <v>1194.3099998522473</v>
      </c>
    </row>
    <row r="14275" spans="1:7" ht="25.5" customHeight="1" thickTop="1" thickBot="1" x14ac:dyDescent="0.25">
      <c r="A14275" s="20" t="str">
        <f t="shared" si="672"/>
        <v>7180TARANNA</v>
      </c>
      <c r="B14275" s="37">
        <v>7180</v>
      </c>
      <c r="C14275" s="37" t="s">
        <v>13666</v>
      </c>
      <c r="D14275" s="38" t="s">
        <v>13450</v>
      </c>
      <c r="E14275" s="39">
        <v>762.48999967701604</v>
      </c>
      <c r="F14275" s="39">
        <f t="shared" si="673"/>
        <v>838.73899964471775</v>
      </c>
      <c r="G14275" s="39">
        <f t="shared" si="674"/>
        <v>991.23699958012094</v>
      </c>
    </row>
    <row r="14276" spans="1:7" ht="25.5" customHeight="1" thickTop="1" thickBot="1" x14ac:dyDescent="0.25">
      <c r="A14276" s="20" t="str">
        <f t="shared" si="672"/>
        <v>7182FORTESCUE</v>
      </c>
      <c r="B14276" s="20">
        <v>7182</v>
      </c>
      <c r="C14276" s="20" t="s">
        <v>13667</v>
      </c>
      <c r="D14276" s="21" t="s">
        <v>13450</v>
      </c>
      <c r="E14276" s="22">
        <v>724.06599977444807</v>
      </c>
      <c r="F14276" s="22">
        <f t="shared" si="673"/>
        <v>796.47259975189297</v>
      </c>
      <c r="G14276" s="22">
        <f t="shared" si="674"/>
        <v>941.28579970678254</v>
      </c>
    </row>
    <row r="14277" spans="1:7" ht="25.5" customHeight="1" thickTop="1" thickBot="1" x14ac:dyDescent="0.25">
      <c r="A14277" s="20" t="str">
        <f t="shared" ref="A14277:A14340" si="675">CONCATENATE(B14277,C14277)</f>
        <v>7182PORT ARTHUR</v>
      </c>
      <c r="B14277" s="37">
        <v>7182</v>
      </c>
      <c r="C14277" s="37" t="s">
        <v>11791</v>
      </c>
      <c r="D14277" s="38" t="s">
        <v>13450</v>
      </c>
      <c r="E14277" s="39">
        <v>724.06599977444807</v>
      </c>
      <c r="F14277" s="39">
        <f t="shared" ref="F14277:F14340" si="676">1.1*E14277</f>
        <v>796.47259975189297</v>
      </c>
      <c r="G14277" s="39">
        <f t="shared" ref="G14277:G14340" si="677">1.3*E14277</f>
        <v>941.28579970678254</v>
      </c>
    </row>
    <row r="14278" spans="1:7" ht="25.5" customHeight="1" thickTop="1" thickBot="1" x14ac:dyDescent="0.25">
      <c r="A14278" s="20" t="str">
        <f t="shared" si="675"/>
        <v>7183HIGHCROFT</v>
      </c>
      <c r="B14278" s="20">
        <v>7183</v>
      </c>
      <c r="C14278" s="20" t="s">
        <v>13668</v>
      </c>
      <c r="D14278" s="21" t="s">
        <v>13450</v>
      </c>
      <c r="E14278" s="22">
        <v>716.24200031272812</v>
      </c>
      <c r="F14278" s="22">
        <f t="shared" si="676"/>
        <v>787.86620034400096</v>
      </c>
      <c r="G14278" s="22">
        <f t="shared" si="677"/>
        <v>931.11460040654663</v>
      </c>
    </row>
    <row r="14279" spans="1:7" ht="25.5" customHeight="1" thickTop="1" thickBot="1" x14ac:dyDescent="0.25">
      <c r="A14279" s="20" t="str">
        <f t="shared" si="675"/>
        <v>7184NUBEENA</v>
      </c>
      <c r="B14279" s="37">
        <v>7184</v>
      </c>
      <c r="C14279" s="37" t="s">
        <v>13669</v>
      </c>
      <c r="D14279" s="38" t="s">
        <v>13450</v>
      </c>
      <c r="E14279" s="39">
        <v>646.71200013877603</v>
      </c>
      <c r="F14279" s="39">
        <f t="shared" si="676"/>
        <v>711.38320015265367</v>
      </c>
      <c r="G14279" s="39">
        <f t="shared" si="677"/>
        <v>840.72560018040883</v>
      </c>
    </row>
    <row r="14280" spans="1:7" ht="25.5" customHeight="1" thickTop="1" thickBot="1" x14ac:dyDescent="0.25">
      <c r="A14280" s="20" t="str">
        <f t="shared" si="675"/>
        <v>7184STORMLEA</v>
      </c>
      <c r="B14280" s="20">
        <v>7184</v>
      </c>
      <c r="C14280" s="20" t="s">
        <v>13670</v>
      </c>
      <c r="D14280" s="21" t="s">
        <v>13450</v>
      </c>
      <c r="E14280" s="22">
        <v>646.71200013877603</v>
      </c>
      <c r="F14280" s="22">
        <f t="shared" si="676"/>
        <v>711.38320015265367</v>
      </c>
      <c r="G14280" s="22">
        <f t="shared" si="677"/>
        <v>840.72560018040883</v>
      </c>
    </row>
    <row r="14281" spans="1:7" ht="25.5" customHeight="1" thickTop="1" thickBot="1" x14ac:dyDescent="0.25">
      <c r="A14281" s="20" t="str">
        <f t="shared" si="675"/>
        <v>7184WHITE BEACH</v>
      </c>
      <c r="B14281" s="37">
        <v>7184</v>
      </c>
      <c r="C14281" s="37" t="s">
        <v>13671</v>
      </c>
      <c r="D14281" s="38" t="s">
        <v>13450</v>
      </c>
      <c r="E14281" s="39">
        <v>646.71200013877603</v>
      </c>
      <c r="F14281" s="39">
        <f t="shared" si="676"/>
        <v>711.38320015265367</v>
      </c>
      <c r="G14281" s="39">
        <f t="shared" si="677"/>
        <v>840.72560018040883</v>
      </c>
    </row>
    <row r="14282" spans="1:7" ht="25.5" customHeight="1" thickTop="1" thickBot="1" x14ac:dyDescent="0.25">
      <c r="A14282" s="20" t="str">
        <f t="shared" si="675"/>
        <v>7185PREMAYDENA</v>
      </c>
      <c r="B14282" s="20">
        <v>7185</v>
      </c>
      <c r="C14282" s="20" t="s">
        <v>13672</v>
      </c>
      <c r="D14282" s="21" t="s">
        <v>13450</v>
      </c>
      <c r="E14282" s="22">
        <v>750.45599998099215</v>
      </c>
      <c r="F14282" s="22">
        <f t="shared" si="676"/>
        <v>825.50159997909145</v>
      </c>
      <c r="G14282" s="22">
        <f t="shared" si="677"/>
        <v>975.59279997528984</v>
      </c>
    </row>
    <row r="14283" spans="1:7" ht="25.5" customHeight="1" thickTop="1" thickBot="1" x14ac:dyDescent="0.25">
      <c r="A14283" s="20" t="str">
        <f t="shared" si="675"/>
        <v>7186SALTWATER RIVER</v>
      </c>
      <c r="B14283" s="37">
        <v>7186</v>
      </c>
      <c r="C14283" s="37" t="s">
        <v>13673</v>
      </c>
      <c r="D14283" s="38" t="s">
        <v>13450</v>
      </c>
      <c r="E14283" s="39">
        <v>834.09999971460809</v>
      </c>
      <c r="F14283" s="39">
        <f t="shared" si="676"/>
        <v>917.50999968606902</v>
      </c>
      <c r="G14283" s="39">
        <f t="shared" si="677"/>
        <v>1084.3299996289907</v>
      </c>
    </row>
    <row r="14284" spans="1:7" ht="25.5" customHeight="1" thickTop="1" thickBot="1" x14ac:dyDescent="0.25">
      <c r="A14284" s="20" t="str">
        <f t="shared" si="675"/>
        <v>7186SLOPING MAIN</v>
      </c>
      <c r="B14284" s="20">
        <v>7186</v>
      </c>
      <c r="C14284" s="20" t="s">
        <v>13674</v>
      </c>
      <c r="D14284" s="21" t="s">
        <v>13450</v>
      </c>
      <c r="E14284" s="22">
        <v>834.09999971460809</v>
      </c>
      <c r="F14284" s="22">
        <f t="shared" si="676"/>
        <v>917.50999968606902</v>
      </c>
      <c r="G14284" s="22">
        <f t="shared" si="677"/>
        <v>1084.3299996289907</v>
      </c>
    </row>
    <row r="14285" spans="1:7" ht="25.5" customHeight="1" thickTop="1" thickBot="1" x14ac:dyDescent="0.25">
      <c r="A14285" s="20" t="str">
        <f t="shared" si="675"/>
        <v>7187KOONYA</v>
      </c>
      <c r="B14285" s="37">
        <v>7187</v>
      </c>
      <c r="C14285" s="37" t="s">
        <v>13675</v>
      </c>
      <c r="D14285" s="38" t="s">
        <v>13450</v>
      </c>
      <c r="E14285" s="39">
        <v>830.68599987820005</v>
      </c>
      <c r="F14285" s="39">
        <f t="shared" si="676"/>
        <v>913.75459986602016</v>
      </c>
      <c r="G14285" s="39">
        <f t="shared" si="677"/>
        <v>1079.89179984166</v>
      </c>
    </row>
    <row r="14286" spans="1:7" ht="25.5" customHeight="1" thickTop="1" thickBot="1" x14ac:dyDescent="0.25">
      <c r="A14286" s="20" t="str">
        <f t="shared" si="675"/>
        <v>7190APSLAWN</v>
      </c>
      <c r="B14286" s="20">
        <v>7190</v>
      </c>
      <c r="C14286" s="20" t="s">
        <v>13676</v>
      </c>
      <c r="D14286" s="21" t="s">
        <v>13450</v>
      </c>
      <c r="E14286" s="22">
        <v>659.27200000000005</v>
      </c>
      <c r="F14286" s="22">
        <f t="shared" si="676"/>
        <v>725.19920000000013</v>
      </c>
      <c r="G14286" s="22">
        <f t="shared" si="677"/>
        <v>857.05360000000007</v>
      </c>
    </row>
    <row r="14287" spans="1:7" ht="25.5" customHeight="1" thickTop="1" thickBot="1" x14ac:dyDescent="0.25">
      <c r="A14287" s="20" t="str">
        <f t="shared" si="675"/>
        <v>7190BUCKLAND</v>
      </c>
      <c r="B14287" s="37">
        <v>7190</v>
      </c>
      <c r="C14287" s="37" t="s">
        <v>7250</v>
      </c>
      <c r="D14287" s="38" t="s">
        <v>13450</v>
      </c>
      <c r="E14287" s="39">
        <v>659.27200000000005</v>
      </c>
      <c r="F14287" s="39">
        <f t="shared" si="676"/>
        <v>725.19920000000013</v>
      </c>
      <c r="G14287" s="39">
        <f t="shared" si="677"/>
        <v>857.05360000000007</v>
      </c>
    </row>
    <row r="14288" spans="1:7" ht="25.5" customHeight="1" thickTop="1" thickBot="1" x14ac:dyDescent="0.25">
      <c r="A14288" s="20" t="str">
        <f t="shared" si="675"/>
        <v>7190CRANBROOK</v>
      </c>
      <c r="B14288" s="20">
        <v>7190</v>
      </c>
      <c r="C14288" s="20" t="s">
        <v>10169</v>
      </c>
      <c r="D14288" s="21" t="s">
        <v>13450</v>
      </c>
      <c r="E14288" s="22">
        <v>659.27200000000005</v>
      </c>
      <c r="F14288" s="22">
        <f t="shared" si="676"/>
        <v>725.19920000000013</v>
      </c>
      <c r="G14288" s="22">
        <f t="shared" si="677"/>
        <v>857.05360000000007</v>
      </c>
    </row>
    <row r="14289" spans="1:7" ht="25.5" customHeight="1" thickTop="1" thickBot="1" x14ac:dyDescent="0.25">
      <c r="A14289" s="20" t="str">
        <f t="shared" si="675"/>
        <v>7190DOLPHIN SANDS</v>
      </c>
      <c r="B14289" s="37">
        <v>7190</v>
      </c>
      <c r="C14289" s="37" t="s">
        <v>13677</v>
      </c>
      <c r="D14289" s="38" t="s">
        <v>13450</v>
      </c>
      <c r="E14289" s="39">
        <v>659.27200000000005</v>
      </c>
      <c r="F14289" s="39">
        <f t="shared" si="676"/>
        <v>725.19920000000013</v>
      </c>
      <c r="G14289" s="39">
        <f t="shared" si="677"/>
        <v>857.05360000000007</v>
      </c>
    </row>
    <row r="14290" spans="1:7" ht="25.5" customHeight="1" thickTop="1" thickBot="1" x14ac:dyDescent="0.25">
      <c r="A14290" s="20" t="str">
        <f t="shared" si="675"/>
        <v>7190LITTLE SWANPORT</v>
      </c>
      <c r="B14290" s="20">
        <v>7190</v>
      </c>
      <c r="C14290" s="20" t="s">
        <v>13678</v>
      </c>
      <c r="D14290" s="21" t="s">
        <v>13450</v>
      </c>
      <c r="E14290" s="22">
        <v>659.27200000000005</v>
      </c>
      <c r="F14290" s="22">
        <f t="shared" si="676"/>
        <v>725.19920000000013</v>
      </c>
      <c r="G14290" s="22">
        <f t="shared" si="677"/>
        <v>857.05360000000007</v>
      </c>
    </row>
    <row r="14291" spans="1:7" ht="25.5" customHeight="1" thickTop="1" thickBot="1" x14ac:dyDescent="0.25">
      <c r="A14291" s="20" t="str">
        <f t="shared" si="675"/>
        <v>7190ORFORD</v>
      </c>
      <c r="B14291" s="37">
        <v>7190</v>
      </c>
      <c r="C14291" s="37" t="s">
        <v>5750</v>
      </c>
      <c r="D14291" s="38" t="s">
        <v>13450</v>
      </c>
      <c r="E14291" s="39">
        <v>659.27200000000005</v>
      </c>
      <c r="F14291" s="39">
        <f t="shared" si="676"/>
        <v>725.19920000000013</v>
      </c>
      <c r="G14291" s="39">
        <f t="shared" si="677"/>
        <v>857.05360000000007</v>
      </c>
    </row>
    <row r="14292" spans="1:7" ht="25.5" customHeight="1" thickTop="1" thickBot="1" x14ac:dyDescent="0.25">
      <c r="A14292" s="20" t="str">
        <f t="shared" si="675"/>
        <v>7190PONTYPOOL</v>
      </c>
      <c r="B14292" s="20">
        <v>7190</v>
      </c>
      <c r="C14292" s="20" t="s">
        <v>13679</v>
      </c>
      <c r="D14292" s="21" t="s">
        <v>13450</v>
      </c>
      <c r="E14292" s="22">
        <v>659.27200000000005</v>
      </c>
      <c r="F14292" s="22">
        <f t="shared" si="676"/>
        <v>725.19920000000013</v>
      </c>
      <c r="G14292" s="22">
        <f t="shared" si="677"/>
        <v>857.05360000000007</v>
      </c>
    </row>
    <row r="14293" spans="1:7" ht="25.5" customHeight="1" thickTop="1" thickBot="1" x14ac:dyDescent="0.25">
      <c r="A14293" s="20" t="str">
        <f t="shared" si="675"/>
        <v>7190RHEBAN</v>
      </c>
      <c r="B14293" s="37">
        <v>7190</v>
      </c>
      <c r="C14293" s="37" t="s">
        <v>13680</v>
      </c>
      <c r="D14293" s="38" t="s">
        <v>13450</v>
      </c>
      <c r="E14293" s="39">
        <v>659.27200000000005</v>
      </c>
      <c r="F14293" s="39">
        <f t="shared" si="676"/>
        <v>725.19920000000013</v>
      </c>
      <c r="G14293" s="39">
        <f t="shared" si="677"/>
        <v>857.05360000000007</v>
      </c>
    </row>
    <row r="14294" spans="1:7" ht="25.5" customHeight="1" thickTop="1" thickBot="1" x14ac:dyDescent="0.25">
      <c r="A14294" s="20" t="str">
        <f t="shared" si="675"/>
        <v>7190ROCKY HILLS</v>
      </c>
      <c r="B14294" s="20">
        <v>7190</v>
      </c>
      <c r="C14294" s="20" t="s">
        <v>13681</v>
      </c>
      <c r="D14294" s="21" t="s">
        <v>13450</v>
      </c>
      <c r="E14294" s="22">
        <v>659.27200000000005</v>
      </c>
      <c r="F14294" s="22">
        <f t="shared" si="676"/>
        <v>725.19920000000013</v>
      </c>
      <c r="G14294" s="22">
        <f t="shared" si="677"/>
        <v>857.05360000000007</v>
      </c>
    </row>
    <row r="14295" spans="1:7" ht="25.5" customHeight="1" thickTop="1" thickBot="1" x14ac:dyDescent="0.25">
      <c r="A14295" s="20" t="str">
        <f t="shared" si="675"/>
        <v>7190RUNNYMEDE</v>
      </c>
      <c r="B14295" s="37">
        <v>7190</v>
      </c>
      <c r="C14295" s="37" t="s">
        <v>6726</v>
      </c>
      <c r="D14295" s="38" t="s">
        <v>13450</v>
      </c>
      <c r="E14295" s="39">
        <v>659.27200000000005</v>
      </c>
      <c r="F14295" s="39">
        <f t="shared" si="676"/>
        <v>725.19920000000013</v>
      </c>
      <c r="G14295" s="39">
        <f t="shared" si="677"/>
        <v>857.05360000000007</v>
      </c>
    </row>
    <row r="14296" spans="1:7" ht="25.5" customHeight="1" thickTop="1" thickBot="1" x14ac:dyDescent="0.25">
      <c r="A14296" s="20" t="str">
        <f t="shared" si="675"/>
        <v>7190SPRING BEACH</v>
      </c>
      <c r="B14296" s="20">
        <v>7190</v>
      </c>
      <c r="C14296" s="20" t="s">
        <v>13682</v>
      </c>
      <c r="D14296" s="21" t="s">
        <v>13450</v>
      </c>
      <c r="E14296" s="22">
        <v>659.27200000000005</v>
      </c>
      <c r="F14296" s="22">
        <f t="shared" si="676"/>
        <v>725.19920000000013</v>
      </c>
      <c r="G14296" s="22">
        <f t="shared" si="677"/>
        <v>857.05360000000007</v>
      </c>
    </row>
    <row r="14297" spans="1:7" ht="25.5" customHeight="1" thickTop="1" thickBot="1" x14ac:dyDescent="0.25">
      <c r="A14297" s="20" t="str">
        <f t="shared" si="675"/>
        <v>7190SWANSEA</v>
      </c>
      <c r="B14297" s="37">
        <v>7190</v>
      </c>
      <c r="C14297" s="37" t="s">
        <v>1484</v>
      </c>
      <c r="D14297" s="38" t="s">
        <v>13450</v>
      </c>
      <c r="E14297" s="39">
        <v>659.27200000000005</v>
      </c>
      <c r="F14297" s="39">
        <f t="shared" si="676"/>
        <v>725.19920000000013</v>
      </c>
      <c r="G14297" s="39">
        <f t="shared" si="677"/>
        <v>857.05360000000007</v>
      </c>
    </row>
    <row r="14298" spans="1:7" ht="25.5" customHeight="1" thickTop="1" thickBot="1" x14ac:dyDescent="0.25">
      <c r="A14298" s="20" t="str">
        <f t="shared" si="675"/>
        <v>7190TRIABUNNA</v>
      </c>
      <c r="B14298" s="20">
        <v>7190</v>
      </c>
      <c r="C14298" s="20" t="s">
        <v>13683</v>
      </c>
      <c r="D14298" s="21" t="s">
        <v>13450</v>
      </c>
      <c r="E14298" s="22">
        <v>659.27200000000005</v>
      </c>
      <c r="F14298" s="22">
        <f t="shared" si="676"/>
        <v>725.19920000000013</v>
      </c>
      <c r="G14298" s="22">
        <f t="shared" si="677"/>
        <v>857.05360000000007</v>
      </c>
    </row>
    <row r="14299" spans="1:7" ht="25.5" customHeight="1" thickTop="1" thickBot="1" x14ac:dyDescent="0.25">
      <c r="A14299" s="20" t="str">
        <f t="shared" si="675"/>
        <v>7209ROSS</v>
      </c>
      <c r="B14299" s="37">
        <v>7209</v>
      </c>
      <c r="C14299" s="37" t="s">
        <v>790</v>
      </c>
      <c r="D14299" s="38" t="s">
        <v>13450</v>
      </c>
      <c r="E14299" s="39">
        <v>677.26800010707211</v>
      </c>
      <c r="F14299" s="39">
        <f t="shared" si="676"/>
        <v>744.99480011777939</v>
      </c>
      <c r="G14299" s="39">
        <f t="shared" si="677"/>
        <v>880.44840013919372</v>
      </c>
    </row>
    <row r="14300" spans="1:7" ht="25.5" customHeight="1" thickTop="1" thickBot="1" x14ac:dyDescent="0.25">
      <c r="A14300" s="20" t="str">
        <f t="shared" si="675"/>
        <v>7209TOOMS LAKE</v>
      </c>
      <c r="B14300" s="20">
        <v>7209</v>
      </c>
      <c r="C14300" s="20" t="s">
        <v>13684</v>
      </c>
      <c r="D14300" s="21" t="s">
        <v>13450</v>
      </c>
      <c r="E14300" s="22">
        <v>677.26800010707211</v>
      </c>
      <c r="F14300" s="22">
        <f t="shared" si="676"/>
        <v>744.99480011777939</v>
      </c>
      <c r="G14300" s="22">
        <f t="shared" si="677"/>
        <v>880.44840013919372</v>
      </c>
    </row>
    <row r="14301" spans="1:7" ht="25.5" customHeight="1" thickTop="1" thickBot="1" x14ac:dyDescent="0.25">
      <c r="A14301" s="20" t="str">
        <f t="shared" si="675"/>
        <v>7210CAMPBELL TOWN</v>
      </c>
      <c r="B14301" s="37">
        <v>7210</v>
      </c>
      <c r="C14301" s="37" t="s">
        <v>13685</v>
      </c>
      <c r="D14301" s="38" t="s">
        <v>13450</v>
      </c>
      <c r="E14301" s="39">
        <v>653.63400013189596</v>
      </c>
      <c r="F14301" s="39">
        <f t="shared" si="676"/>
        <v>718.99740014508563</v>
      </c>
      <c r="G14301" s="39">
        <f t="shared" si="677"/>
        <v>849.72420017146476</v>
      </c>
    </row>
    <row r="14302" spans="1:7" ht="25.5" customHeight="1" thickTop="1" thickBot="1" x14ac:dyDescent="0.25">
      <c r="A14302" s="20" t="str">
        <f t="shared" si="675"/>
        <v>7210LAKE LEAKE</v>
      </c>
      <c r="B14302" s="20">
        <v>7210</v>
      </c>
      <c r="C14302" s="20" t="s">
        <v>13686</v>
      </c>
      <c r="D14302" s="21" t="s">
        <v>13450</v>
      </c>
      <c r="E14302" s="22">
        <v>653.63400013189596</v>
      </c>
      <c r="F14302" s="22">
        <f t="shared" si="676"/>
        <v>718.99740014508563</v>
      </c>
      <c r="G14302" s="22">
        <f t="shared" si="677"/>
        <v>849.72420017146476</v>
      </c>
    </row>
    <row r="14303" spans="1:7" ht="25.5" customHeight="1" thickTop="1" thickBot="1" x14ac:dyDescent="0.25">
      <c r="A14303" s="20" t="str">
        <f t="shared" si="675"/>
        <v>7211CLEVELAND</v>
      </c>
      <c r="B14303" s="37">
        <v>7211</v>
      </c>
      <c r="C14303" s="37" t="s">
        <v>3229</v>
      </c>
      <c r="D14303" s="38" t="s">
        <v>13450</v>
      </c>
      <c r="E14303" s="39">
        <v>662.14800026153614</v>
      </c>
      <c r="F14303" s="39">
        <f t="shared" si="676"/>
        <v>728.36280028768977</v>
      </c>
      <c r="G14303" s="39">
        <f t="shared" si="677"/>
        <v>860.79240033999702</v>
      </c>
    </row>
    <row r="14304" spans="1:7" ht="25.5" customHeight="1" thickTop="1" thickBot="1" x14ac:dyDescent="0.25">
      <c r="A14304" s="20" t="str">
        <f t="shared" si="675"/>
        <v>7211CONARA</v>
      </c>
      <c r="B14304" s="20">
        <v>7211</v>
      </c>
      <c r="C14304" s="20" t="s">
        <v>13687</v>
      </c>
      <c r="D14304" s="21" t="s">
        <v>13450</v>
      </c>
      <c r="E14304" s="22">
        <v>662.14800026153614</v>
      </c>
      <c r="F14304" s="22">
        <f t="shared" si="676"/>
        <v>728.36280028768977</v>
      </c>
      <c r="G14304" s="22">
        <f t="shared" si="677"/>
        <v>860.79240033999702</v>
      </c>
    </row>
    <row r="14305" spans="1:7" ht="25.5" customHeight="1" thickTop="1" thickBot="1" x14ac:dyDescent="0.25">
      <c r="A14305" s="20" t="str">
        <f t="shared" si="675"/>
        <v>7211EPPING FOREST</v>
      </c>
      <c r="B14305" s="37">
        <v>7211</v>
      </c>
      <c r="C14305" s="37" t="s">
        <v>13688</v>
      </c>
      <c r="D14305" s="38" t="s">
        <v>13450</v>
      </c>
      <c r="E14305" s="39">
        <v>662.14800026153614</v>
      </c>
      <c r="F14305" s="39">
        <f t="shared" si="676"/>
        <v>728.36280028768977</v>
      </c>
      <c r="G14305" s="39">
        <f t="shared" si="677"/>
        <v>860.79240033999702</v>
      </c>
    </row>
    <row r="14306" spans="1:7" ht="25.5" customHeight="1" thickTop="1" thickBot="1" x14ac:dyDescent="0.25">
      <c r="A14306" s="20" t="str">
        <f t="shared" si="675"/>
        <v>7212BEN LOMOND</v>
      </c>
      <c r="B14306" s="20">
        <v>7212</v>
      </c>
      <c r="C14306" s="20" t="s">
        <v>2073</v>
      </c>
      <c r="D14306" s="21" t="s">
        <v>13450</v>
      </c>
      <c r="E14306" s="22">
        <v>705.18600030219204</v>
      </c>
      <c r="F14306" s="22">
        <f t="shared" si="676"/>
        <v>775.70460033241136</v>
      </c>
      <c r="G14306" s="22">
        <f t="shared" si="677"/>
        <v>916.74180039284965</v>
      </c>
    </row>
    <row r="14307" spans="1:7" ht="25.5" customHeight="1" thickTop="1" thickBot="1" x14ac:dyDescent="0.25">
      <c r="A14307" s="20" t="str">
        <f t="shared" si="675"/>
        <v>7212BLESSINGTON</v>
      </c>
      <c r="B14307" s="37">
        <v>7212</v>
      </c>
      <c r="C14307" s="37" t="s">
        <v>13689</v>
      </c>
      <c r="D14307" s="38" t="s">
        <v>13450</v>
      </c>
      <c r="E14307" s="39">
        <v>705.18600030219204</v>
      </c>
      <c r="F14307" s="39">
        <f t="shared" si="676"/>
        <v>775.70460033241136</v>
      </c>
      <c r="G14307" s="39">
        <f t="shared" si="677"/>
        <v>916.74180039284965</v>
      </c>
    </row>
    <row r="14308" spans="1:7" ht="25.5" customHeight="1" thickTop="1" thickBot="1" x14ac:dyDescent="0.25">
      <c r="A14308" s="20" t="str">
        <f t="shared" si="675"/>
        <v>7212BURNS CREEK</v>
      </c>
      <c r="B14308" s="20">
        <v>7212</v>
      </c>
      <c r="C14308" s="20" t="s">
        <v>13690</v>
      </c>
      <c r="D14308" s="21" t="s">
        <v>13450</v>
      </c>
      <c r="E14308" s="22">
        <v>705.18600030219204</v>
      </c>
      <c r="F14308" s="22">
        <f t="shared" si="676"/>
        <v>775.70460033241136</v>
      </c>
      <c r="G14308" s="22">
        <f t="shared" si="677"/>
        <v>916.74180039284965</v>
      </c>
    </row>
    <row r="14309" spans="1:7" ht="25.5" customHeight="1" thickTop="1" thickBot="1" x14ac:dyDescent="0.25">
      <c r="A14309" s="20" t="str">
        <f t="shared" si="675"/>
        <v>7212DEDDINGTON</v>
      </c>
      <c r="B14309" s="37">
        <v>7212</v>
      </c>
      <c r="C14309" s="37" t="s">
        <v>13691</v>
      </c>
      <c r="D14309" s="38" t="s">
        <v>13450</v>
      </c>
      <c r="E14309" s="39">
        <v>705.18600030219204</v>
      </c>
      <c r="F14309" s="39">
        <f t="shared" si="676"/>
        <v>775.70460033241136</v>
      </c>
      <c r="G14309" s="39">
        <f t="shared" si="677"/>
        <v>916.74180039284965</v>
      </c>
    </row>
    <row r="14310" spans="1:7" ht="25.5" customHeight="1" thickTop="1" thickBot="1" x14ac:dyDescent="0.25">
      <c r="A14310" s="20" t="str">
        <f t="shared" si="675"/>
        <v>7212EVANDALE</v>
      </c>
      <c r="B14310" s="20">
        <v>7212</v>
      </c>
      <c r="C14310" s="20" t="s">
        <v>10797</v>
      </c>
      <c r="D14310" s="21" t="s">
        <v>13450</v>
      </c>
      <c r="E14310" s="22">
        <v>705.18600030219204</v>
      </c>
      <c r="F14310" s="22">
        <f t="shared" si="676"/>
        <v>775.70460033241136</v>
      </c>
      <c r="G14310" s="22">
        <f t="shared" si="677"/>
        <v>916.74180039284965</v>
      </c>
    </row>
    <row r="14311" spans="1:7" ht="25.5" customHeight="1" thickTop="1" thickBot="1" x14ac:dyDescent="0.25">
      <c r="A14311" s="20" t="str">
        <f t="shared" si="675"/>
        <v>7212NILE</v>
      </c>
      <c r="B14311" s="37">
        <v>7212</v>
      </c>
      <c r="C14311" s="37" t="s">
        <v>13692</v>
      </c>
      <c r="D14311" s="38" t="s">
        <v>13450</v>
      </c>
      <c r="E14311" s="39">
        <v>705.18600030219204</v>
      </c>
      <c r="F14311" s="39">
        <f t="shared" si="676"/>
        <v>775.70460033241136</v>
      </c>
      <c r="G14311" s="39">
        <f t="shared" si="677"/>
        <v>916.74180039284965</v>
      </c>
    </row>
    <row r="14312" spans="1:7" ht="25.5" customHeight="1" thickTop="1" thickBot="1" x14ac:dyDescent="0.25">
      <c r="A14312" s="20" t="str">
        <f t="shared" si="675"/>
        <v>7212UPPER BLESSINGTON</v>
      </c>
      <c r="B14312" s="20">
        <v>7212</v>
      </c>
      <c r="C14312" s="20" t="s">
        <v>13693</v>
      </c>
      <c r="D14312" s="21" t="s">
        <v>13450</v>
      </c>
      <c r="E14312" s="22">
        <v>705.18600030219204</v>
      </c>
      <c r="F14312" s="22">
        <f t="shared" si="676"/>
        <v>775.70460033241136</v>
      </c>
      <c r="G14312" s="22">
        <f t="shared" si="677"/>
        <v>916.74180039284965</v>
      </c>
    </row>
    <row r="14313" spans="1:7" ht="25.5" customHeight="1" thickTop="1" thickBot="1" x14ac:dyDescent="0.25">
      <c r="A14313" s="20" t="str">
        <f t="shared" si="675"/>
        <v>7212WESTERN JUNCTION</v>
      </c>
      <c r="B14313" s="37">
        <v>7212</v>
      </c>
      <c r="C14313" s="37" t="s">
        <v>13694</v>
      </c>
      <c r="D14313" s="38" t="s">
        <v>13450</v>
      </c>
      <c r="E14313" s="39">
        <v>705.18600030219204</v>
      </c>
      <c r="F14313" s="39">
        <f t="shared" si="676"/>
        <v>775.70460033241136</v>
      </c>
      <c r="G14313" s="39">
        <f t="shared" si="677"/>
        <v>916.74180039284965</v>
      </c>
    </row>
    <row r="14314" spans="1:7" ht="25.5" customHeight="1" thickTop="1" thickBot="1" x14ac:dyDescent="0.25">
      <c r="A14314" s="20" t="str">
        <f t="shared" si="675"/>
        <v>7213AVOCA</v>
      </c>
      <c r="B14314" s="20">
        <v>7213</v>
      </c>
      <c r="C14314" s="20" t="s">
        <v>3600</v>
      </c>
      <c r="D14314" s="21" t="s">
        <v>13450</v>
      </c>
      <c r="E14314" s="22">
        <v>587.48999985324008</v>
      </c>
      <c r="F14314" s="22">
        <f t="shared" si="676"/>
        <v>646.23899983856415</v>
      </c>
      <c r="G14314" s="22">
        <f t="shared" si="677"/>
        <v>763.73699980921208</v>
      </c>
    </row>
    <row r="14315" spans="1:7" ht="25.5" customHeight="1" thickTop="1" thickBot="1" x14ac:dyDescent="0.25">
      <c r="A14315" s="20" t="str">
        <f t="shared" si="675"/>
        <v>7213ROSSARDEN</v>
      </c>
      <c r="B14315" s="37">
        <v>7213</v>
      </c>
      <c r="C14315" s="37" t="s">
        <v>13695</v>
      </c>
      <c r="D14315" s="38" t="s">
        <v>13450</v>
      </c>
      <c r="E14315" s="39">
        <v>587.48999985324008</v>
      </c>
      <c r="F14315" s="39">
        <f t="shared" si="676"/>
        <v>646.23899983856415</v>
      </c>
      <c r="G14315" s="39">
        <f t="shared" si="677"/>
        <v>763.73699980921208</v>
      </c>
    </row>
    <row r="14316" spans="1:7" ht="25.5" customHeight="1" thickTop="1" thickBot="1" x14ac:dyDescent="0.25">
      <c r="A14316" s="20" t="str">
        <f t="shared" si="675"/>
        <v>7213ROYAL GEORGE</v>
      </c>
      <c r="B14316" s="20">
        <v>7213</v>
      </c>
      <c r="C14316" s="20" t="s">
        <v>13696</v>
      </c>
      <c r="D14316" s="21" t="s">
        <v>13450</v>
      </c>
      <c r="E14316" s="22">
        <v>587.48999985324008</v>
      </c>
      <c r="F14316" s="22">
        <f t="shared" si="676"/>
        <v>646.23899983856415</v>
      </c>
      <c r="G14316" s="22">
        <f t="shared" si="677"/>
        <v>763.73699980921208</v>
      </c>
    </row>
    <row r="14317" spans="1:7" ht="25.5" customHeight="1" thickTop="1" thickBot="1" x14ac:dyDescent="0.25">
      <c r="A14317" s="20" t="str">
        <f t="shared" si="675"/>
        <v>7214FINGAL</v>
      </c>
      <c r="B14317" s="37">
        <v>7214</v>
      </c>
      <c r="C14317" s="37" t="s">
        <v>7727</v>
      </c>
      <c r="D14317" s="38" t="s">
        <v>13450</v>
      </c>
      <c r="E14317" s="39">
        <v>674.3480000322561</v>
      </c>
      <c r="F14317" s="39">
        <f t="shared" si="676"/>
        <v>741.78280003548173</v>
      </c>
      <c r="G14317" s="39">
        <f t="shared" si="677"/>
        <v>876.65240004193299</v>
      </c>
    </row>
    <row r="14318" spans="1:7" ht="25.5" customHeight="1" thickTop="1" thickBot="1" x14ac:dyDescent="0.25">
      <c r="A14318" s="20" t="str">
        <f t="shared" si="675"/>
        <v>7214MANGANA</v>
      </c>
      <c r="B14318" s="20">
        <v>7214</v>
      </c>
      <c r="C14318" s="20" t="s">
        <v>13697</v>
      </c>
      <c r="D14318" s="21" t="s">
        <v>13450</v>
      </c>
      <c r="E14318" s="22">
        <v>674.3480000322561</v>
      </c>
      <c r="F14318" s="22">
        <f t="shared" si="676"/>
        <v>741.78280003548173</v>
      </c>
      <c r="G14318" s="22">
        <f t="shared" si="677"/>
        <v>876.65240004193299</v>
      </c>
    </row>
    <row r="14319" spans="1:7" ht="25.5" customHeight="1" thickTop="1" thickBot="1" x14ac:dyDescent="0.25">
      <c r="A14319" s="20" t="str">
        <f t="shared" si="675"/>
        <v>7214MATHINNA</v>
      </c>
      <c r="B14319" s="37">
        <v>7214</v>
      </c>
      <c r="C14319" s="37" t="s">
        <v>13698</v>
      </c>
      <c r="D14319" s="38" t="s">
        <v>13450</v>
      </c>
      <c r="E14319" s="39">
        <v>674.3480000322561</v>
      </c>
      <c r="F14319" s="39">
        <f t="shared" si="676"/>
        <v>741.78280003548173</v>
      </c>
      <c r="G14319" s="39">
        <f t="shared" si="677"/>
        <v>876.65240004193299</v>
      </c>
    </row>
    <row r="14320" spans="1:7" ht="25.5" customHeight="1" thickTop="1" thickBot="1" x14ac:dyDescent="0.25">
      <c r="A14320" s="20" t="str">
        <f t="shared" si="675"/>
        <v>7214UPPER ESK</v>
      </c>
      <c r="B14320" s="20">
        <v>7214</v>
      </c>
      <c r="C14320" s="20" t="s">
        <v>13699</v>
      </c>
      <c r="D14320" s="21" t="s">
        <v>13450</v>
      </c>
      <c r="E14320" s="22">
        <v>674.3480000322561</v>
      </c>
      <c r="F14320" s="22">
        <f t="shared" si="676"/>
        <v>741.78280003548173</v>
      </c>
      <c r="G14320" s="22">
        <f t="shared" si="677"/>
        <v>876.65240004193299</v>
      </c>
    </row>
    <row r="14321" spans="1:7" ht="25.5" customHeight="1" thickTop="1" thickBot="1" x14ac:dyDescent="0.25">
      <c r="A14321" s="20" t="str">
        <f t="shared" si="675"/>
        <v>7215BEAUMARIS</v>
      </c>
      <c r="B14321" s="37">
        <v>7215</v>
      </c>
      <c r="C14321" s="37" t="s">
        <v>5476</v>
      </c>
      <c r="D14321" s="38" t="s">
        <v>13450</v>
      </c>
      <c r="E14321" s="39">
        <v>642.37800007108001</v>
      </c>
      <c r="F14321" s="39">
        <f t="shared" si="676"/>
        <v>706.61580007818804</v>
      </c>
      <c r="G14321" s="39">
        <f t="shared" si="677"/>
        <v>835.091400092404</v>
      </c>
    </row>
    <row r="14322" spans="1:7" ht="25.5" customHeight="1" thickTop="1" thickBot="1" x14ac:dyDescent="0.25">
      <c r="A14322" s="20" t="str">
        <f t="shared" si="675"/>
        <v>7215BICHENO</v>
      </c>
      <c r="B14322" s="20">
        <v>7215</v>
      </c>
      <c r="C14322" s="20" t="s">
        <v>13700</v>
      </c>
      <c r="D14322" s="21" t="s">
        <v>13450</v>
      </c>
      <c r="E14322" s="22">
        <v>642.37800007108001</v>
      </c>
      <c r="F14322" s="22">
        <f t="shared" si="676"/>
        <v>706.61580007818804</v>
      </c>
      <c r="G14322" s="22">
        <f t="shared" si="677"/>
        <v>835.091400092404</v>
      </c>
    </row>
    <row r="14323" spans="1:7" ht="25.5" customHeight="1" thickTop="1" thickBot="1" x14ac:dyDescent="0.25">
      <c r="A14323" s="20" t="str">
        <f t="shared" si="675"/>
        <v>7215CHAIN OF LAGOONS</v>
      </c>
      <c r="B14323" s="37">
        <v>7215</v>
      </c>
      <c r="C14323" s="37" t="s">
        <v>13701</v>
      </c>
      <c r="D14323" s="38" t="s">
        <v>13450</v>
      </c>
      <c r="E14323" s="39">
        <v>642.37800007108001</v>
      </c>
      <c r="F14323" s="39">
        <f t="shared" si="676"/>
        <v>706.61580007818804</v>
      </c>
      <c r="G14323" s="39">
        <f t="shared" si="677"/>
        <v>835.091400092404</v>
      </c>
    </row>
    <row r="14324" spans="1:7" ht="25.5" customHeight="1" thickTop="1" thickBot="1" x14ac:dyDescent="0.25">
      <c r="A14324" s="20" t="str">
        <f t="shared" si="675"/>
        <v>7215COLES BAY</v>
      </c>
      <c r="B14324" s="20">
        <v>7215</v>
      </c>
      <c r="C14324" s="20" t="s">
        <v>13702</v>
      </c>
      <c r="D14324" s="21" t="s">
        <v>13450</v>
      </c>
      <c r="E14324" s="22">
        <v>642.37800007108001</v>
      </c>
      <c r="F14324" s="22">
        <f t="shared" si="676"/>
        <v>706.61580007818804</v>
      </c>
      <c r="G14324" s="22">
        <f t="shared" si="677"/>
        <v>835.091400092404</v>
      </c>
    </row>
    <row r="14325" spans="1:7" ht="25.5" customHeight="1" thickTop="1" thickBot="1" x14ac:dyDescent="0.25">
      <c r="A14325" s="20" t="str">
        <f t="shared" si="675"/>
        <v>7215CORNWALL</v>
      </c>
      <c r="B14325" s="37">
        <v>7215</v>
      </c>
      <c r="C14325" s="37" t="s">
        <v>8916</v>
      </c>
      <c r="D14325" s="38" t="s">
        <v>13450</v>
      </c>
      <c r="E14325" s="39">
        <v>642.37800007108001</v>
      </c>
      <c r="F14325" s="39">
        <f t="shared" si="676"/>
        <v>706.61580007818804</v>
      </c>
      <c r="G14325" s="39">
        <f t="shared" si="677"/>
        <v>835.091400092404</v>
      </c>
    </row>
    <row r="14326" spans="1:7" ht="25.5" customHeight="1" thickTop="1" thickBot="1" x14ac:dyDescent="0.25">
      <c r="A14326" s="20" t="str">
        <f t="shared" si="675"/>
        <v>7215DOUGLAS RIVER</v>
      </c>
      <c r="B14326" s="20">
        <v>7215</v>
      </c>
      <c r="C14326" s="20" t="s">
        <v>13703</v>
      </c>
      <c r="D14326" s="21" t="s">
        <v>13450</v>
      </c>
      <c r="E14326" s="22">
        <v>642.37800007108001</v>
      </c>
      <c r="F14326" s="22">
        <f t="shared" si="676"/>
        <v>706.61580007818804</v>
      </c>
      <c r="G14326" s="22">
        <f t="shared" si="677"/>
        <v>835.091400092404</v>
      </c>
    </row>
    <row r="14327" spans="1:7" ht="25.5" customHeight="1" thickTop="1" thickBot="1" x14ac:dyDescent="0.25">
      <c r="A14327" s="20" t="str">
        <f t="shared" si="675"/>
        <v>7215FALMOUTH</v>
      </c>
      <c r="B14327" s="37">
        <v>7215</v>
      </c>
      <c r="C14327" s="37" t="s">
        <v>13704</v>
      </c>
      <c r="D14327" s="38" t="s">
        <v>13450</v>
      </c>
      <c r="E14327" s="39">
        <v>642.37800007108001</v>
      </c>
      <c r="F14327" s="39">
        <f t="shared" si="676"/>
        <v>706.61580007818804</v>
      </c>
      <c r="G14327" s="39">
        <f t="shared" si="677"/>
        <v>835.091400092404</v>
      </c>
    </row>
    <row r="14328" spans="1:7" ht="25.5" customHeight="1" thickTop="1" thickBot="1" x14ac:dyDescent="0.25">
      <c r="A14328" s="20" t="str">
        <f t="shared" si="675"/>
        <v>7215FOUR MILE CREEK</v>
      </c>
      <c r="B14328" s="20">
        <v>7215</v>
      </c>
      <c r="C14328" s="20" t="s">
        <v>4775</v>
      </c>
      <c r="D14328" s="21" t="s">
        <v>13450</v>
      </c>
      <c r="E14328" s="22">
        <v>642.37800007108001</v>
      </c>
      <c r="F14328" s="22">
        <f t="shared" si="676"/>
        <v>706.61580007818804</v>
      </c>
      <c r="G14328" s="22">
        <f t="shared" si="677"/>
        <v>835.091400092404</v>
      </c>
    </row>
    <row r="14329" spans="1:7" ht="25.5" customHeight="1" thickTop="1" thickBot="1" x14ac:dyDescent="0.25">
      <c r="A14329" s="20" t="str">
        <f t="shared" si="675"/>
        <v>7215FRIENDLY BEACHES</v>
      </c>
      <c r="B14329" s="37">
        <v>7215</v>
      </c>
      <c r="C14329" s="37" t="s">
        <v>13705</v>
      </c>
      <c r="D14329" s="38" t="s">
        <v>13450</v>
      </c>
      <c r="E14329" s="39">
        <v>642.37800007108001</v>
      </c>
      <c r="F14329" s="39">
        <f t="shared" si="676"/>
        <v>706.61580007818804</v>
      </c>
      <c r="G14329" s="39">
        <f t="shared" si="677"/>
        <v>835.091400092404</v>
      </c>
    </row>
    <row r="14330" spans="1:7" ht="25.5" customHeight="1" thickTop="1" thickBot="1" x14ac:dyDescent="0.25">
      <c r="A14330" s="20" t="str">
        <f t="shared" si="675"/>
        <v>7215GRAY</v>
      </c>
      <c r="B14330" s="20">
        <v>7215</v>
      </c>
      <c r="C14330" s="20" t="s">
        <v>571</v>
      </c>
      <c r="D14330" s="21" t="s">
        <v>13450</v>
      </c>
      <c r="E14330" s="22">
        <v>642.37800007108001</v>
      </c>
      <c r="F14330" s="22">
        <f t="shared" si="676"/>
        <v>706.61580007818804</v>
      </c>
      <c r="G14330" s="22">
        <f t="shared" si="677"/>
        <v>835.091400092404</v>
      </c>
    </row>
    <row r="14331" spans="1:7" ht="25.5" customHeight="1" thickTop="1" thickBot="1" x14ac:dyDescent="0.25">
      <c r="A14331" s="20" t="str">
        <f t="shared" si="675"/>
        <v>7215SCAMANDER</v>
      </c>
      <c r="B14331" s="37">
        <v>7215</v>
      </c>
      <c r="C14331" s="37" t="s">
        <v>13706</v>
      </c>
      <c r="D14331" s="38" t="s">
        <v>13450</v>
      </c>
      <c r="E14331" s="39">
        <v>642.37800007108001</v>
      </c>
      <c r="F14331" s="39">
        <f t="shared" si="676"/>
        <v>706.61580007818804</v>
      </c>
      <c r="G14331" s="39">
        <f t="shared" si="677"/>
        <v>835.091400092404</v>
      </c>
    </row>
    <row r="14332" spans="1:7" ht="25.5" customHeight="1" thickTop="1" thickBot="1" x14ac:dyDescent="0.25">
      <c r="A14332" s="20" t="str">
        <f t="shared" si="675"/>
        <v>7215SEYMOUR</v>
      </c>
      <c r="B14332" s="20">
        <v>7215</v>
      </c>
      <c r="C14332" s="20" t="s">
        <v>6973</v>
      </c>
      <c r="D14332" s="21" t="s">
        <v>13450</v>
      </c>
      <c r="E14332" s="22">
        <v>642.37800007108001</v>
      </c>
      <c r="F14332" s="22">
        <f t="shared" si="676"/>
        <v>706.61580007818804</v>
      </c>
      <c r="G14332" s="22">
        <f t="shared" si="677"/>
        <v>835.091400092404</v>
      </c>
    </row>
    <row r="14333" spans="1:7" ht="25.5" customHeight="1" thickTop="1" thickBot="1" x14ac:dyDescent="0.25">
      <c r="A14333" s="20" t="str">
        <f t="shared" si="675"/>
        <v>7215ST MARYS</v>
      </c>
      <c r="B14333" s="37">
        <v>7215</v>
      </c>
      <c r="C14333" s="37" t="s">
        <v>4523</v>
      </c>
      <c r="D14333" s="38" t="s">
        <v>13450</v>
      </c>
      <c r="E14333" s="39">
        <v>642.37800007108001</v>
      </c>
      <c r="F14333" s="39">
        <f t="shared" si="676"/>
        <v>706.61580007818804</v>
      </c>
      <c r="G14333" s="39">
        <f t="shared" si="677"/>
        <v>835.091400092404</v>
      </c>
    </row>
    <row r="14334" spans="1:7" ht="25.5" customHeight="1" thickTop="1" thickBot="1" x14ac:dyDescent="0.25">
      <c r="A14334" s="20" t="str">
        <f t="shared" si="675"/>
        <v>7215UPPER SCAMANDER</v>
      </c>
      <c r="B14334" s="20">
        <v>7215</v>
      </c>
      <c r="C14334" s="20" t="s">
        <v>13707</v>
      </c>
      <c r="D14334" s="21" t="s">
        <v>13450</v>
      </c>
      <c r="E14334" s="22">
        <v>642.37800007108001</v>
      </c>
      <c r="F14334" s="22">
        <f t="shared" si="676"/>
        <v>706.61580007818804</v>
      </c>
      <c r="G14334" s="22">
        <f t="shared" si="677"/>
        <v>835.091400092404</v>
      </c>
    </row>
    <row r="14335" spans="1:7" ht="25.5" customHeight="1" thickTop="1" thickBot="1" x14ac:dyDescent="0.25">
      <c r="A14335" s="20" t="str">
        <f t="shared" si="675"/>
        <v>7216AKAROA</v>
      </c>
      <c r="B14335" s="37">
        <v>7216</v>
      </c>
      <c r="C14335" s="37" t="s">
        <v>13708</v>
      </c>
      <c r="D14335" s="38" t="s">
        <v>13450</v>
      </c>
      <c r="E14335" s="39">
        <v>649.71200023370409</v>
      </c>
      <c r="F14335" s="39">
        <f t="shared" si="676"/>
        <v>714.68320025707453</v>
      </c>
      <c r="G14335" s="39">
        <f t="shared" si="677"/>
        <v>844.6256003038153</v>
      </c>
    </row>
    <row r="14336" spans="1:7" ht="25.5" customHeight="1" thickTop="1" thickBot="1" x14ac:dyDescent="0.25">
      <c r="A14336" s="20" t="str">
        <f t="shared" si="675"/>
        <v>7216BINALONG BAY</v>
      </c>
      <c r="B14336" s="20">
        <v>7216</v>
      </c>
      <c r="C14336" s="20" t="s">
        <v>13709</v>
      </c>
      <c r="D14336" s="21" t="s">
        <v>13450</v>
      </c>
      <c r="E14336" s="22">
        <v>649.71200023370409</v>
      </c>
      <c r="F14336" s="22">
        <f t="shared" si="676"/>
        <v>714.68320025707453</v>
      </c>
      <c r="G14336" s="22">
        <f t="shared" si="677"/>
        <v>844.6256003038153</v>
      </c>
    </row>
    <row r="14337" spans="1:7" ht="25.5" customHeight="1" thickTop="1" thickBot="1" x14ac:dyDescent="0.25">
      <c r="A14337" s="20" t="str">
        <f t="shared" si="675"/>
        <v>7216GOSHEN</v>
      </c>
      <c r="B14337" s="37">
        <v>7216</v>
      </c>
      <c r="C14337" s="37" t="s">
        <v>13710</v>
      </c>
      <c r="D14337" s="38" t="s">
        <v>13450</v>
      </c>
      <c r="E14337" s="39">
        <v>649.71200023370409</v>
      </c>
      <c r="F14337" s="39">
        <f t="shared" si="676"/>
        <v>714.68320025707453</v>
      </c>
      <c r="G14337" s="39">
        <f t="shared" si="677"/>
        <v>844.6256003038153</v>
      </c>
    </row>
    <row r="14338" spans="1:7" ht="25.5" customHeight="1" thickTop="1" thickBot="1" x14ac:dyDescent="0.25">
      <c r="A14338" s="20" t="str">
        <f t="shared" si="675"/>
        <v>7216GOULDS COUNTRY</v>
      </c>
      <c r="B14338" s="20">
        <v>7216</v>
      </c>
      <c r="C14338" s="20" t="s">
        <v>13711</v>
      </c>
      <c r="D14338" s="21" t="s">
        <v>13450</v>
      </c>
      <c r="E14338" s="22">
        <v>649.71200023370409</v>
      </c>
      <c r="F14338" s="22">
        <f t="shared" si="676"/>
        <v>714.68320025707453</v>
      </c>
      <c r="G14338" s="22">
        <f t="shared" si="677"/>
        <v>844.6256003038153</v>
      </c>
    </row>
    <row r="14339" spans="1:7" ht="25.5" customHeight="1" thickTop="1" thickBot="1" x14ac:dyDescent="0.25">
      <c r="A14339" s="20" t="str">
        <f t="shared" si="675"/>
        <v>7216LOTTAH</v>
      </c>
      <c r="B14339" s="37">
        <v>7216</v>
      </c>
      <c r="C14339" s="37" t="s">
        <v>13712</v>
      </c>
      <c r="D14339" s="38" t="s">
        <v>13450</v>
      </c>
      <c r="E14339" s="39">
        <v>649.71200023370409</v>
      </c>
      <c r="F14339" s="39">
        <f t="shared" si="676"/>
        <v>714.68320025707453</v>
      </c>
      <c r="G14339" s="39">
        <f t="shared" si="677"/>
        <v>844.6256003038153</v>
      </c>
    </row>
    <row r="14340" spans="1:7" ht="25.5" customHeight="1" thickTop="1" thickBot="1" x14ac:dyDescent="0.25">
      <c r="A14340" s="20" t="str">
        <f t="shared" si="675"/>
        <v>7216PYENGANA</v>
      </c>
      <c r="B14340" s="20">
        <v>7216</v>
      </c>
      <c r="C14340" s="20" t="s">
        <v>13713</v>
      </c>
      <c r="D14340" s="21" t="s">
        <v>13450</v>
      </c>
      <c r="E14340" s="22">
        <v>649.71200023370409</v>
      </c>
      <c r="F14340" s="22">
        <f t="shared" si="676"/>
        <v>714.68320025707453</v>
      </c>
      <c r="G14340" s="22">
        <f t="shared" si="677"/>
        <v>844.6256003038153</v>
      </c>
    </row>
    <row r="14341" spans="1:7" ht="25.5" customHeight="1" thickTop="1" thickBot="1" x14ac:dyDescent="0.25">
      <c r="A14341" s="20" t="str">
        <f t="shared" ref="A14341:A14404" si="678">CONCATENATE(B14341,C14341)</f>
        <v>7216ST HELENS</v>
      </c>
      <c r="B14341" s="37">
        <v>7216</v>
      </c>
      <c r="C14341" s="37" t="s">
        <v>5753</v>
      </c>
      <c r="D14341" s="38" t="s">
        <v>13450</v>
      </c>
      <c r="E14341" s="39">
        <v>649.71200023370409</v>
      </c>
      <c r="F14341" s="39">
        <f t="shared" ref="F14341:F14404" si="679">1.1*E14341</f>
        <v>714.68320025707453</v>
      </c>
      <c r="G14341" s="39">
        <f t="shared" ref="G14341:G14404" si="680">1.3*E14341</f>
        <v>844.6256003038153</v>
      </c>
    </row>
    <row r="14342" spans="1:7" ht="25.5" customHeight="1" thickTop="1" thickBot="1" x14ac:dyDescent="0.25">
      <c r="A14342" s="20" t="str">
        <f t="shared" si="678"/>
        <v>7216STIEGLITZ</v>
      </c>
      <c r="B14342" s="20">
        <v>7216</v>
      </c>
      <c r="C14342" s="20" t="s">
        <v>13714</v>
      </c>
      <c r="D14342" s="21" t="s">
        <v>13450</v>
      </c>
      <c r="E14342" s="22">
        <v>649.71200023370409</v>
      </c>
      <c r="F14342" s="22">
        <f t="shared" si="679"/>
        <v>714.68320025707453</v>
      </c>
      <c r="G14342" s="22">
        <f t="shared" si="680"/>
        <v>844.6256003038153</v>
      </c>
    </row>
    <row r="14343" spans="1:7" ht="25.5" customHeight="1" thickTop="1" thickBot="1" x14ac:dyDescent="0.25">
      <c r="A14343" s="20" t="str">
        <f t="shared" si="678"/>
        <v>7216THE GARDENS</v>
      </c>
      <c r="B14343" s="37">
        <v>7216</v>
      </c>
      <c r="C14343" s="37" t="s">
        <v>416</v>
      </c>
      <c r="D14343" s="38" t="s">
        <v>13450</v>
      </c>
      <c r="E14343" s="39">
        <v>649.71200023370409</v>
      </c>
      <c r="F14343" s="39">
        <f t="shared" si="679"/>
        <v>714.68320025707453</v>
      </c>
      <c r="G14343" s="39">
        <f t="shared" si="680"/>
        <v>844.6256003038153</v>
      </c>
    </row>
    <row r="14344" spans="1:7" ht="25.5" customHeight="1" thickTop="1" thickBot="1" x14ac:dyDescent="0.25">
      <c r="A14344" s="20" t="str">
        <f t="shared" si="678"/>
        <v>7248INVERMAY</v>
      </c>
      <c r="B14344" s="20">
        <v>7248</v>
      </c>
      <c r="C14344" s="20" t="s">
        <v>6011</v>
      </c>
      <c r="D14344" s="21" t="s">
        <v>13450</v>
      </c>
      <c r="E14344" s="22">
        <v>689.55199970112801</v>
      </c>
      <c r="F14344" s="22">
        <f t="shared" si="679"/>
        <v>758.50719967124087</v>
      </c>
      <c r="G14344" s="22">
        <f t="shared" si="680"/>
        <v>896.41759961146647</v>
      </c>
    </row>
    <row r="14345" spans="1:7" ht="25.5" customHeight="1" thickTop="1" thickBot="1" x14ac:dyDescent="0.25">
      <c r="A14345" s="20" t="str">
        <f t="shared" si="678"/>
        <v>7248MAYFIELD</v>
      </c>
      <c r="B14345" s="37">
        <v>7248</v>
      </c>
      <c r="C14345" s="37" t="s">
        <v>1572</v>
      </c>
      <c r="D14345" s="38" t="s">
        <v>13450</v>
      </c>
      <c r="E14345" s="39">
        <v>689.55199970112801</v>
      </c>
      <c r="F14345" s="39">
        <f t="shared" si="679"/>
        <v>758.50719967124087</v>
      </c>
      <c r="G14345" s="39">
        <f t="shared" si="680"/>
        <v>896.41759961146647</v>
      </c>
    </row>
    <row r="14346" spans="1:7" ht="25.5" customHeight="1" thickTop="1" thickBot="1" x14ac:dyDescent="0.25">
      <c r="A14346" s="20" t="str">
        <f t="shared" si="678"/>
        <v>7248MOWBRAY</v>
      </c>
      <c r="B14346" s="20">
        <v>7248</v>
      </c>
      <c r="C14346" s="20" t="s">
        <v>10549</v>
      </c>
      <c r="D14346" s="21" t="s">
        <v>13450</v>
      </c>
      <c r="E14346" s="22">
        <v>689.55199970112801</v>
      </c>
      <c r="F14346" s="22">
        <f t="shared" si="679"/>
        <v>758.50719967124087</v>
      </c>
      <c r="G14346" s="22">
        <f t="shared" si="680"/>
        <v>896.41759961146647</v>
      </c>
    </row>
    <row r="14347" spans="1:7" ht="25.5" customHeight="1" thickTop="1" thickBot="1" x14ac:dyDescent="0.25">
      <c r="A14347" s="20" t="str">
        <f t="shared" si="678"/>
        <v>7248NEWNHAM</v>
      </c>
      <c r="B14347" s="37">
        <v>7248</v>
      </c>
      <c r="C14347" s="37" t="s">
        <v>13715</v>
      </c>
      <c r="D14347" s="38" t="s">
        <v>13450</v>
      </c>
      <c r="E14347" s="39">
        <v>689.55199970112801</v>
      </c>
      <c r="F14347" s="39">
        <f t="shared" si="679"/>
        <v>758.50719967124087</v>
      </c>
      <c r="G14347" s="39">
        <f t="shared" si="680"/>
        <v>896.41759961146647</v>
      </c>
    </row>
    <row r="14348" spans="1:7" ht="25.5" customHeight="1" thickTop="1" thickBot="1" x14ac:dyDescent="0.25">
      <c r="A14348" s="20" t="str">
        <f t="shared" si="678"/>
        <v>7248ROCHERLEA</v>
      </c>
      <c r="B14348" s="20">
        <v>7248</v>
      </c>
      <c r="C14348" s="20" t="s">
        <v>13716</v>
      </c>
      <c r="D14348" s="21" t="s">
        <v>13450</v>
      </c>
      <c r="E14348" s="22">
        <v>689.55199970112801</v>
      </c>
      <c r="F14348" s="22">
        <f t="shared" si="679"/>
        <v>758.50719967124087</v>
      </c>
      <c r="G14348" s="22">
        <f t="shared" si="680"/>
        <v>896.41759961146647</v>
      </c>
    </row>
    <row r="14349" spans="1:7" ht="25.5" customHeight="1" thickTop="1" thickBot="1" x14ac:dyDescent="0.25">
      <c r="A14349" s="20" t="str">
        <f t="shared" si="678"/>
        <v>7249KINGS MEADOWS</v>
      </c>
      <c r="B14349" s="37">
        <v>7249</v>
      </c>
      <c r="C14349" s="37" t="s">
        <v>13717</v>
      </c>
      <c r="D14349" s="38" t="s">
        <v>13450</v>
      </c>
      <c r="E14349" s="39">
        <v>622.86000000990407</v>
      </c>
      <c r="F14349" s="39">
        <f t="shared" si="679"/>
        <v>685.14600001089457</v>
      </c>
      <c r="G14349" s="39">
        <f t="shared" si="680"/>
        <v>809.71800001287534</v>
      </c>
    </row>
    <row r="14350" spans="1:7" ht="25.5" customHeight="1" thickTop="1" thickBot="1" x14ac:dyDescent="0.25">
      <c r="A14350" s="20" t="str">
        <f t="shared" si="678"/>
        <v>7249PUNCHBOWL</v>
      </c>
      <c r="B14350" s="20">
        <v>7249</v>
      </c>
      <c r="C14350" s="20" t="s">
        <v>1208</v>
      </c>
      <c r="D14350" s="21" t="s">
        <v>13450</v>
      </c>
      <c r="E14350" s="22">
        <v>622.86000000990407</v>
      </c>
      <c r="F14350" s="22">
        <f t="shared" si="679"/>
        <v>685.14600001089457</v>
      </c>
      <c r="G14350" s="22">
        <f t="shared" si="680"/>
        <v>809.71800001287534</v>
      </c>
    </row>
    <row r="14351" spans="1:7" ht="25.5" customHeight="1" thickTop="1" thickBot="1" x14ac:dyDescent="0.25">
      <c r="A14351" s="20" t="str">
        <f t="shared" si="678"/>
        <v>7249SOUTH LAUNCESTON</v>
      </c>
      <c r="B14351" s="37">
        <v>7249</v>
      </c>
      <c r="C14351" s="37" t="s">
        <v>13718</v>
      </c>
      <c r="D14351" s="38" t="s">
        <v>13450</v>
      </c>
      <c r="E14351" s="39">
        <v>622.86000000990407</v>
      </c>
      <c r="F14351" s="39">
        <f t="shared" si="679"/>
        <v>685.14600001089457</v>
      </c>
      <c r="G14351" s="39">
        <f t="shared" si="680"/>
        <v>809.71800001287534</v>
      </c>
    </row>
    <row r="14352" spans="1:7" ht="25.5" customHeight="1" thickTop="1" thickBot="1" x14ac:dyDescent="0.25">
      <c r="A14352" s="20" t="str">
        <f t="shared" si="678"/>
        <v>7249YOUNGTOWN</v>
      </c>
      <c r="B14352" s="20">
        <v>7249</v>
      </c>
      <c r="C14352" s="20" t="s">
        <v>13719</v>
      </c>
      <c r="D14352" s="21" t="s">
        <v>13450</v>
      </c>
      <c r="E14352" s="22">
        <v>622.86000000990407</v>
      </c>
      <c r="F14352" s="22">
        <f t="shared" si="679"/>
        <v>685.14600001089457</v>
      </c>
      <c r="G14352" s="22">
        <f t="shared" si="680"/>
        <v>809.71800001287534</v>
      </c>
    </row>
    <row r="14353" spans="1:7" ht="25.5" customHeight="1" thickTop="1" thickBot="1" x14ac:dyDescent="0.25">
      <c r="A14353" s="20" t="str">
        <f t="shared" si="678"/>
        <v>7250BLACKSTONE HEIGHTS</v>
      </c>
      <c r="B14353" s="37">
        <v>7250</v>
      </c>
      <c r="C14353" s="37" t="s">
        <v>13720</v>
      </c>
      <c r="D14353" s="38" t="s">
        <v>13450</v>
      </c>
      <c r="E14353" s="39">
        <v>583.21200032704007</v>
      </c>
      <c r="F14353" s="39">
        <f t="shared" si="679"/>
        <v>641.53320035974411</v>
      </c>
      <c r="G14353" s="39">
        <f t="shared" si="680"/>
        <v>758.17560042515208</v>
      </c>
    </row>
    <row r="14354" spans="1:7" ht="25.5" customHeight="1" thickTop="1" thickBot="1" x14ac:dyDescent="0.25">
      <c r="A14354" s="20" t="str">
        <f t="shared" si="678"/>
        <v>7250EAST LAUNCESTON</v>
      </c>
      <c r="B14354" s="20">
        <v>7250</v>
      </c>
      <c r="C14354" s="20" t="s">
        <v>13721</v>
      </c>
      <c r="D14354" s="21" t="s">
        <v>13450</v>
      </c>
      <c r="E14354" s="22">
        <v>583.21200032704007</v>
      </c>
      <c r="F14354" s="22">
        <f t="shared" si="679"/>
        <v>641.53320035974411</v>
      </c>
      <c r="G14354" s="22">
        <f t="shared" si="680"/>
        <v>758.17560042515208</v>
      </c>
    </row>
    <row r="14355" spans="1:7" ht="25.5" customHeight="1" thickTop="1" thickBot="1" x14ac:dyDescent="0.25">
      <c r="A14355" s="20" t="str">
        <f t="shared" si="678"/>
        <v>7250LAUNCESTON</v>
      </c>
      <c r="B14355" s="37">
        <v>7250</v>
      </c>
      <c r="C14355" s="37" t="s">
        <v>13722</v>
      </c>
      <c r="D14355" s="38" t="s">
        <v>13450</v>
      </c>
      <c r="E14355" s="39">
        <v>583.21200032704007</v>
      </c>
      <c r="F14355" s="39">
        <f t="shared" si="679"/>
        <v>641.53320035974411</v>
      </c>
      <c r="G14355" s="39">
        <f t="shared" si="680"/>
        <v>758.17560042515208</v>
      </c>
    </row>
    <row r="14356" spans="1:7" ht="25.5" customHeight="1" thickTop="1" thickBot="1" x14ac:dyDescent="0.25">
      <c r="A14356" s="20" t="str">
        <f t="shared" si="678"/>
        <v>7250NEWSTEAD</v>
      </c>
      <c r="B14356" s="20">
        <v>7250</v>
      </c>
      <c r="C14356" s="20" t="s">
        <v>2053</v>
      </c>
      <c r="D14356" s="21" t="s">
        <v>13450</v>
      </c>
      <c r="E14356" s="22">
        <v>583.21200032704007</v>
      </c>
      <c r="F14356" s="22">
        <f t="shared" si="679"/>
        <v>641.53320035974411</v>
      </c>
      <c r="G14356" s="22">
        <f t="shared" si="680"/>
        <v>758.17560042515208</v>
      </c>
    </row>
    <row r="14357" spans="1:7" ht="25.5" customHeight="1" thickTop="1" thickBot="1" x14ac:dyDescent="0.25">
      <c r="A14357" s="20" t="str">
        <f t="shared" si="678"/>
        <v>7250NORWOOD</v>
      </c>
      <c r="B14357" s="37">
        <v>7250</v>
      </c>
      <c r="C14357" s="37" t="s">
        <v>10787</v>
      </c>
      <c r="D14357" s="38" t="s">
        <v>13450</v>
      </c>
      <c r="E14357" s="39">
        <v>583.21200032704007</v>
      </c>
      <c r="F14357" s="39">
        <f t="shared" si="679"/>
        <v>641.53320035974411</v>
      </c>
      <c r="G14357" s="39">
        <f t="shared" si="680"/>
        <v>758.17560042515208</v>
      </c>
    </row>
    <row r="14358" spans="1:7" ht="25.5" customHeight="1" thickTop="1" thickBot="1" x14ac:dyDescent="0.25">
      <c r="A14358" s="20" t="str">
        <f t="shared" si="678"/>
        <v>7250PROSPECT</v>
      </c>
      <c r="B14358" s="20">
        <v>7250</v>
      </c>
      <c r="C14358" s="20" t="s">
        <v>1102</v>
      </c>
      <c r="D14358" s="21" t="s">
        <v>13450</v>
      </c>
      <c r="E14358" s="22">
        <v>583.21200032704007</v>
      </c>
      <c r="F14358" s="22">
        <f t="shared" si="679"/>
        <v>641.53320035974411</v>
      </c>
      <c r="G14358" s="22">
        <f t="shared" si="680"/>
        <v>758.17560042515208</v>
      </c>
    </row>
    <row r="14359" spans="1:7" ht="25.5" customHeight="1" thickTop="1" thickBot="1" x14ac:dyDescent="0.25">
      <c r="A14359" s="20" t="str">
        <f t="shared" si="678"/>
        <v>7250PROSPECT VALE</v>
      </c>
      <c r="B14359" s="37">
        <v>7250</v>
      </c>
      <c r="C14359" s="37" t="s">
        <v>13723</v>
      </c>
      <c r="D14359" s="38" t="s">
        <v>13450</v>
      </c>
      <c r="E14359" s="39">
        <v>583.21200032704007</v>
      </c>
      <c r="F14359" s="39">
        <f t="shared" si="679"/>
        <v>641.53320035974411</v>
      </c>
      <c r="G14359" s="39">
        <f t="shared" si="680"/>
        <v>758.17560042515208</v>
      </c>
    </row>
    <row r="14360" spans="1:7" ht="25.5" customHeight="1" thickTop="1" thickBot="1" x14ac:dyDescent="0.25">
      <c r="A14360" s="20" t="str">
        <f t="shared" si="678"/>
        <v>7250RAVENSWOOD</v>
      </c>
      <c r="B14360" s="20">
        <v>7250</v>
      </c>
      <c r="C14360" s="20" t="s">
        <v>4861</v>
      </c>
      <c r="D14360" s="21" t="s">
        <v>13450</v>
      </c>
      <c r="E14360" s="22">
        <v>583.21200032704007</v>
      </c>
      <c r="F14360" s="22">
        <f t="shared" si="679"/>
        <v>641.53320035974411</v>
      </c>
      <c r="G14360" s="22">
        <f t="shared" si="680"/>
        <v>758.17560042515208</v>
      </c>
    </row>
    <row r="14361" spans="1:7" ht="25.5" customHeight="1" thickTop="1" thickBot="1" x14ac:dyDescent="0.25">
      <c r="A14361" s="20" t="str">
        <f t="shared" si="678"/>
        <v>7250RIVERSIDE</v>
      </c>
      <c r="B14361" s="37">
        <v>7250</v>
      </c>
      <c r="C14361" s="37" t="s">
        <v>2529</v>
      </c>
      <c r="D14361" s="38" t="s">
        <v>13450</v>
      </c>
      <c r="E14361" s="39">
        <v>583.21200032704007</v>
      </c>
      <c r="F14361" s="39">
        <f t="shared" si="679"/>
        <v>641.53320035974411</v>
      </c>
      <c r="G14361" s="39">
        <f t="shared" si="680"/>
        <v>758.17560042515208</v>
      </c>
    </row>
    <row r="14362" spans="1:7" ht="25.5" customHeight="1" thickTop="1" thickBot="1" x14ac:dyDescent="0.25">
      <c r="A14362" s="20" t="str">
        <f t="shared" si="678"/>
        <v>7250ST LEONARDS</v>
      </c>
      <c r="B14362" s="20">
        <v>7250</v>
      </c>
      <c r="C14362" s="20" t="s">
        <v>905</v>
      </c>
      <c r="D14362" s="21" t="s">
        <v>13450</v>
      </c>
      <c r="E14362" s="22">
        <v>583.21200032704007</v>
      </c>
      <c r="F14362" s="22">
        <f t="shared" si="679"/>
        <v>641.53320035974411</v>
      </c>
      <c r="G14362" s="22">
        <f t="shared" si="680"/>
        <v>758.17560042515208</v>
      </c>
    </row>
    <row r="14363" spans="1:7" ht="25.5" customHeight="1" thickTop="1" thickBot="1" x14ac:dyDescent="0.25">
      <c r="A14363" s="20" t="str">
        <f t="shared" si="678"/>
        <v>7250SUMMERHILL</v>
      </c>
      <c r="B14363" s="37">
        <v>7250</v>
      </c>
      <c r="C14363" s="37" t="s">
        <v>13724</v>
      </c>
      <c r="D14363" s="38" t="s">
        <v>13450</v>
      </c>
      <c r="E14363" s="39">
        <v>583.21200032704007</v>
      </c>
      <c r="F14363" s="39">
        <f t="shared" si="679"/>
        <v>641.53320035974411</v>
      </c>
      <c r="G14363" s="39">
        <f t="shared" si="680"/>
        <v>758.17560042515208</v>
      </c>
    </row>
    <row r="14364" spans="1:7" ht="25.5" customHeight="1" thickTop="1" thickBot="1" x14ac:dyDescent="0.25">
      <c r="A14364" s="20" t="str">
        <f t="shared" si="678"/>
        <v>7250TRAVELLERS REST</v>
      </c>
      <c r="B14364" s="20">
        <v>7250</v>
      </c>
      <c r="C14364" s="20" t="s">
        <v>13725</v>
      </c>
      <c r="D14364" s="21" t="s">
        <v>13450</v>
      </c>
      <c r="E14364" s="22">
        <v>583.21200032704007</v>
      </c>
      <c r="F14364" s="22">
        <f t="shared" si="679"/>
        <v>641.53320035974411</v>
      </c>
      <c r="G14364" s="22">
        <f t="shared" si="680"/>
        <v>758.17560042515208</v>
      </c>
    </row>
    <row r="14365" spans="1:7" ht="25.5" customHeight="1" thickTop="1" thickBot="1" x14ac:dyDescent="0.25">
      <c r="A14365" s="20" t="str">
        <f t="shared" si="678"/>
        <v>7250TREVALLYN</v>
      </c>
      <c r="B14365" s="37">
        <v>7250</v>
      </c>
      <c r="C14365" s="37" t="s">
        <v>13726</v>
      </c>
      <c r="D14365" s="38" t="s">
        <v>13450</v>
      </c>
      <c r="E14365" s="39">
        <v>583.21200032704007</v>
      </c>
      <c r="F14365" s="39">
        <f t="shared" si="679"/>
        <v>641.53320035974411</v>
      </c>
      <c r="G14365" s="39">
        <f t="shared" si="680"/>
        <v>758.17560042515208</v>
      </c>
    </row>
    <row r="14366" spans="1:7" ht="25.5" customHeight="1" thickTop="1" thickBot="1" x14ac:dyDescent="0.25">
      <c r="A14366" s="20" t="str">
        <f t="shared" si="678"/>
        <v>7250WAVERLEY</v>
      </c>
      <c r="B14366" s="20">
        <v>7250</v>
      </c>
      <c r="C14366" s="20" t="s">
        <v>833</v>
      </c>
      <c r="D14366" s="21" t="s">
        <v>13450</v>
      </c>
      <c r="E14366" s="22">
        <v>583.21200032704007</v>
      </c>
      <c r="F14366" s="22">
        <f t="shared" si="679"/>
        <v>641.53320035974411</v>
      </c>
      <c r="G14366" s="22">
        <f t="shared" si="680"/>
        <v>758.17560042515208</v>
      </c>
    </row>
    <row r="14367" spans="1:7" ht="25.5" customHeight="1" thickTop="1" thickBot="1" x14ac:dyDescent="0.25">
      <c r="A14367" s="20" t="str">
        <f t="shared" si="678"/>
        <v>7250WEST LAUNCESTON</v>
      </c>
      <c r="B14367" s="37">
        <v>7250</v>
      </c>
      <c r="C14367" s="37" t="s">
        <v>13727</v>
      </c>
      <c r="D14367" s="38" t="s">
        <v>13450</v>
      </c>
      <c r="E14367" s="39">
        <v>583.21200032704007</v>
      </c>
      <c r="F14367" s="39">
        <f t="shared" si="679"/>
        <v>641.53320035974411</v>
      </c>
      <c r="G14367" s="39">
        <f t="shared" si="680"/>
        <v>758.17560042515208</v>
      </c>
    </row>
    <row r="14368" spans="1:7" ht="25.5" customHeight="1" thickTop="1" thickBot="1" x14ac:dyDescent="0.25">
      <c r="A14368" s="20" t="str">
        <f t="shared" si="678"/>
        <v>7252BEECHFORD</v>
      </c>
      <c r="B14368" s="20">
        <v>7252</v>
      </c>
      <c r="C14368" s="20" t="s">
        <v>13728</v>
      </c>
      <c r="D14368" s="21" t="s">
        <v>13450</v>
      </c>
      <c r="E14368" s="22">
        <v>674.3940000767841</v>
      </c>
      <c r="F14368" s="22">
        <f t="shared" si="679"/>
        <v>741.8334000844626</v>
      </c>
      <c r="G14368" s="22">
        <f t="shared" si="680"/>
        <v>876.71220009981937</v>
      </c>
    </row>
    <row r="14369" spans="1:7" ht="25.5" customHeight="1" thickTop="1" thickBot="1" x14ac:dyDescent="0.25">
      <c r="A14369" s="20" t="str">
        <f t="shared" si="678"/>
        <v>7252DILSTON</v>
      </c>
      <c r="B14369" s="37">
        <v>7252</v>
      </c>
      <c r="C14369" s="37" t="s">
        <v>13729</v>
      </c>
      <c r="D14369" s="38" t="s">
        <v>13450</v>
      </c>
      <c r="E14369" s="39">
        <v>674.3940000767841</v>
      </c>
      <c r="F14369" s="39">
        <f t="shared" si="679"/>
        <v>741.8334000844626</v>
      </c>
      <c r="G14369" s="39">
        <f t="shared" si="680"/>
        <v>876.71220009981937</v>
      </c>
    </row>
    <row r="14370" spans="1:7" ht="25.5" customHeight="1" thickTop="1" thickBot="1" x14ac:dyDescent="0.25">
      <c r="A14370" s="20" t="str">
        <f t="shared" si="678"/>
        <v>7252HILLWOOD</v>
      </c>
      <c r="B14370" s="20">
        <v>7252</v>
      </c>
      <c r="C14370" s="20" t="s">
        <v>13730</v>
      </c>
      <c r="D14370" s="21" t="s">
        <v>13450</v>
      </c>
      <c r="E14370" s="22">
        <v>674.3940000767841</v>
      </c>
      <c r="F14370" s="22">
        <f t="shared" si="679"/>
        <v>741.8334000844626</v>
      </c>
      <c r="G14370" s="22">
        <f t="shared" si="680"/>
        <v>876.71220009981937</v>
      </c>
    </row>
    <row r="14371" spans="1:7" ht="25.5" customHeight="1" thickTop="1" thickBot="1" x14ac:dyDescent="0.25">
      <c r="A14371" s="20" t="str">
        <f t="shared" si="678"/>
        <v>7252LEFROY</v>
      </c>
      <c r="B14371" s="37">
        <v>7252</v>
      </c>
      <c r="C14371" s="37" t="s">
        <v>13731</v>
      </c>
      <c r="D14371" s="38" t="s">
        <v>13450</v>
      </c>
      <c r="E14371" s="39">
        <v>674.3940000767841</v>
      </c>
      <c r="F14371" s="39">
        <f t="shared" si="679"/>
        <v>741.8334000844626</v>
      </c>
      <c r="G14371" s="39">
        <f t="shared" si="680"/>
        <v>876.71220009981937</v>
      </c>
    </row>
    <row r="14372" spans="1:7" ht="25.5" customHeight="1" thickTop="1" thickBot="1" x14ac:dyDescent="0.25">
      <c r="A14372" s="20" t="str">
        <f t="shared" si="678"/>
        <v>7252LULWORTH</v>
      </c>
      <c r="B14372" s="20">
        <v>7252</v>
      </c>
      <c r="C14372" s="20" t="s">
        <v>13732</v>
      </c>
      <c r="D14372" s="21" t="s">
        <v>13450</v>
      </c>
      <c r="E14372" s="22">
        <v>674.3940000767841</v>
      </c>
      <c r="F14372" s="22">
        <f t="shared" si="679"/>
        <v>741.8334000844626</v>
      </c>
      <c r="G14372" s="22">
        <f t="shared" si="680"/>
        <v>876.71220009981937</v>
      </c>
    </row>
    <row r="14373" spans="1:7" ht="25.5" customHeight="1" thickTop="1" thickBot="1" x14ac:dyDescent="0.25">
      <c r="A14373" s="20" t="str">
        <f t="shared" si="678"/>
        <v>7252MOUNT DIRECTION</v>
      </c>
      <c r="B14373" s="37">
        <v>7252</v>
      </c>
      <c r="C14373" s="37" t="s">
        <v>13733</v>
      </c>
      <c r="D14373" s="38" t="s">
        <v>13450</v>
      </c>
      <c r="E14373" s="39">
        <v>674.3940000767841</v>
      </c>
      <c r="F14373" s="39">
        <f t="shared" si="679"/>
        <v>741.8334000844626</v>
      </c>
      <c r="G14373" s="39">
        <f t="shared" si="680"/>
        <v>876.71220009981937</v>
      </c>
    </row>
    <row r="14374" spans="1:7" ht="25.5" customHeight="1" thickTop="1" thickBot="1" x14ac:dyDescent="0.25">
      <c r="A14374" s="20" t="str">
        <f t="shared" si="678"/>
        <v>7252PIPERS RIVER</v>
      </c>
      <c r="B14374" s="20">
        <v>7252</v>
      </c>
      <c r="C14374" s="20" t="s">
        <v>13734</v>
      </c>
      <c r="D14374" s="21" t="s">
        <v>13450</v>
      </c>
      <c r="E14374" s="22">
        <v>674.3940000767841</v>
      </c>
      <c r="F14374" s="22">
        <f t="shared" si="679"/>
        <v>741.8334000844626</v>
      </c>
      <c r="G14374" s="22">
        <f t="shared" si="680"/>
        <v>876.71220009981937</v>
      </c>
    </row>
    <row r="14375" spans="1:7" ht="25.5" customHeight="1" thickTop="1" thickBot="1" x14ac:dyDescent="0.25">
      <c r="A14375" s="20" t="str">
        <f t="shared" si="678"/>
        <v>7252STONY HEAD</v>
      </c>
      <c r="B14375" s="37">
        <v>7252</v>
      </c>
      <c r="C14375" s="37" t="s">
        <v>13735</v>
      </c>
      <c r="D14375" s="38" t="s">
        <v>13450</v>
      </c>
      <c r="E14375" s="39">
        <v>674.3940000767841</v>
      </c>
      <c r="F14375" s="39">
        <f t="shared" si="679"/>
        <v>741.8334000844626</v>
      </c>
      <c r="G14375" s="39">
        <f t="shared" si="680"/>
        <v>876.71220009981937</v>
      </c>
    </row>
    <row r="14376" spans="1:7" ht="25.5" customHeight="1" thickTop="1" thickBot="1" x14ac:dyDescent="0.25">
      <c r="A14376" s="20" t="str">
        <f t="shared" si="678"/>
        <v>7252SWAN BAY</v>
      </c>
      <c r="B14376" s="20">
        <v>7252</v>
      </c>
      <c r="C14376" s="20" t="s">
        <v>1704</v>
      </c>
      <c r="D14376" s="21" t="s">
        <v>13450</v>
      </c>
      <c r="E14376" s="22">
        <v>674.3940000767841</v>
      </c>
      <c r="F14376" s="22">
        <f t="shared" si="679"/>
        <v>741.8334000844626</v>
      </c>
      <c r="G14376" s="22">
        <f t="shared" si="680"/>
        <v>876.71220009981937</v>
      </c>
    </row>
    <row r="14377" spans="1:7" ht="25.5" customHeight="1" thickTop="1" thickBot="1" x14ac:dyDescent="0.25">
      <c r="A14377" s="20" t="str">
        <f t="shared" si="678"/>
        <v>7252WEYMOUTH</v>
      </c>
      <c r="B14377" s="37">
        <v>7252</v>
      </c>
      <c r="C14377" s="37" t="s">
        <v>13736</v>
      </c>
      <c r="D14377" s="38" t="s">
        <v>13450</v>
      </c>
      <c r="E14377" s="39">
        <v>674.3940000767841</v>
      </c>
      <c r="F14377" s="39">
        <f t="shared" si="679"/>
        <v>741.8334000844626</v>
      </c>
      <c r="G14377" s="39">
        <f t="shared" si="680"/>
        <v>876.71220009981937</v>
      </c>
    </row>
    <row r="14378" spans="1:7" ht="25.5" customHeight="1" thickTop="1" thickBot="1" x14ac:dyDescent="0.25">
      <c r="A14378" s="20" t="str">
        <f t="shared" si="678"/>
        <v>7252WINDERMERE</v>
      </c>
      <c r="B14378" s="20">
        <v>7252</v>
      </c>
      <c r="C14378" s="20" t="s">
        <v>1663</v>
      </c>
      <c r="D14378" s="21" t="s">
        <v>13450</v>
      </c>
      <c r="E14378" s="22">
        <v>674.3940000767841</v>
      </c>
      <c r="F14378" s="22">
        <f t="shared" si="679"/>
        <v>741.8334000844626</v>
      </c>
      <c r="G14378" s="22">
        <f t="shared" si="680"/>
        <v>876.71220009981937</v>
      </c>
    </row>
    <row r="14379" spans="1:7" ht="25.5" customHeight="1" thickTop="1" thickBot="1" x14ac:dyDescent="0.25">
      <c r="A14379" s="20" t="str">
        <f t="shared" si="678"/>
        <v>7253BELL BAY</v>
      </c>
      <c r="B14379" s="37">
        <v>7253</v>
      </c>
      <c r="C14379" s="37" t="s">
        <v>13737</v>
      </c>
      <c r="D14379" s="38" t="s">
        <v>13450</v>
      </c>
      <c r="E14379" s="39">
        <v>701.17399988692011</v>
      </c>
      <c r="F14379" s="39">
        <f t="shared" si="679"/>
        <v>771.29139987561223</v>
      </c>
      <c r="G14379" s="39">
        <f t="shared" si="680"/>
        <v>911.52619985299623</v>
      </c>
    </row>
    <row r="14380" spans="1:7" ht="25.5" customHeight="1" thickTop="1" thickBot="1" x14ac:dyDescent="0.25">
      <c r="A14380" s="20" t="str">
        <f t="shared" si="678"/>
        <v>7253GEORGE TOWN</v>
      </c>
      <c r="B14380" s="20">
        <v>7253</v>
      </c>
      <c r="C14380" s="20" t="s">
        <v>13738</v>
      </c>
      <c r="D14380" s="21" t="s">
        <v>13450</v>
      </c>
      <c r="E14380" s="22">
        <v>701.17399988692011</v>
      </c>
      <c r="F14380" s="22">
        <f t="shared" si="679"/>
        <v>771.29139987561223</v>
      </c>
      <c r="G14380" s="22">
        <f t="shared" si="680"/>
        <v>911.52619985299623</v>
      </c>
    </row>
    <row r="14381" spans="1:7" ht="25.5" customHeight="1" thickTop="1" thickBot="1" x14ac:dyDescent="0.25">
      <c r="A14381" s="20" t="str">
        <f t="shared" si="678"/>
        <v>7253LONG REACH</v>
      </c>
      <c r="B14381" s="37">
        <v>7253</v>
      </c>
      <c r="C14381" s="37" t="s">
        <v>13739</v>
      </c>
      <c r="D14381" s="38" t="s">
        <v>13450</v>
      </c>
      <c r="E14381" s="39">
        <v>701.17399988692011</v>
      </c>
      <c r="F14381" s="39">
        <f t="shared" si="679"/>
        <v>771.29139987561223</v>
      </c>
      <c r="G14381" s="39">
        <f t="shared" si="680"/>
        <v>911.52619985299623</v>
      </c>
    </row>
    <row r="14382" spans="1:7" ht="25.5" customHeight="1" thickTop="1" thickBot="1" x14ac:dyDescent="0.25">
      <c r="A14382" s="20" t="str">
        <f t="shared" si="678"/>
        <v>7253LOW HEAD</v>
      </c>
      <c r="B14382" s="20">
        <v>7253</v>
      </c>
      <c r="C14382" s="20" t="s">
        <v>13740</v>
      </c>
      <c r="D14382" s="21" t="s">
        <v>13450</v>
      </c>
      <c r="E14382" s="22">
        <v>701.17399988692011</v>
      </c>
      <c r="F14382" s="22">
        <f t="shared" si="679"/>
        <v>771.29139987561223</v>
      </c>
      <c r="G14382" s="22">
        <f t="shared" si="680"/>
        <v>911.52619985299623</v>
      </c>
    </row>
    <row r="14383" spans="1:7" ht="25.5" customHeight="1" thickTop="1" thickBot="1" x14ac:dyDescent="0.25">
      <c r="A14383" s="20" t="str">
        <f t="shared" si="678"/>
        <v>7254BELLINGHAM</v>
      </c>
      <c r="B14383" s="37">
        <v>7254</v>
      </c>
      <c r="C14383" s="37" t="s">
        <v>13741</v>
      </c>
      <c r="D14383" s="38" t="s">
        <v>13450</v>
      </c>
      <c r="E14383" s="39">
        <v>644.639999881584</v>
      </c>
      <c r="F14383" s="39">
        <f t="shared" si="679"/>
        <v>709.10399986974244</v>
      </c>
      <c r="G14383" s="39">
        <f t="shared" si="680"/>
        <v>838.03199984605919</v>
      </c>
    </row>
    <row r="14384" spans="1:7" ht="25.5" customHeight="1" thickTop="1" thickBot="1" x14ac:dyDescent="0.25">
      <c r="A14384" s="20" t="str">
        <f t="shared" si="678"/>
        <v>7254GOLCONDA</v>
      </c>
      <c r="B14384" s="20">
        <v>7254</v>
      </c>
      <c r="C14384" s="20" t="s">
        <v>13742</v>
      </c>
      <c r="D14384" s="21" t="s">
        <v>13450</v>
      </c>
      <c r="E14384" s="22">
        <v>644.639999881584</v>
      </c>
      <c r="F14384" s="22">
        <f t="shared" si="679"/>
        <v>709.10399986974244</v>
      </c>
      <c r="G14384" s="22">
        <f t="shared" si="680"/>
        <v>838.03199984605919</v>
      </c>
    </row>
    <row r="14385" spans="1:7" ht="25.5" customHeight="1" thickTop="1" thickBot="1" x14ac:dyDescent="0.25">
      <c r="A14385" s="20" t="str">
        <f t="shared" si="678"/>
        <v>7254LEBRINA</v>
      </c>
      <c r="B14385" s="37">
        <v>7254</v>
      </c>
      <c r="C14385" s="37" t="s">
        <v>13743</v>
      </c>
      <c r="D14385" s="38" t="s">
        <v>13450</v>
      </c>
      <c r="E14385" s="39">
        <v>644.639999881584</v>
      </c>
      <c r="F14385" s="39">
        <f t="shared" si="679"/>
        <v>709.10399986974244</v>
      </c>
      <c r="G14385" s="39">
        <f t="shared" si="680"/>
        <v>838.03199984605919</v>
      </c>
    </row>
    <row r="14386" spans="1:7" ht="25.5" customHeight="1" thickTop="1" thickBot="1" x14ac:dyDescent="0.25">
      <c r="A14386" s="20" t="str">
        <f t="shared" si="678"/>
        <v>7254PIPERS BROOK</v>
      </c>
      <c r="B14386" s="20">
        <v>7254</v>
      </c>
      <c r="C14386" s="20" t="s">
        <v>13744</v>
      </c>
      <c r="D14386" s="21" t="s">
        <v>13450</v>
      </c>
      <c r="E14386" s="22">
        <v>644.639999881584</v>
      </c>
      <c r="F14386" s="22">
        <f t="shared" si="679"/>
        <v>709.10399986974244</v>
      </c>
      <c r="G14386" s="22">
        <f t="shared" si="680"/>
        <v>838.03199984605919</v>
      </c>
    </row>
    <row r="14387" spans="1:7" ht="25.5" customHeight="1" thickTop="1" thickBot="1" x14ac:dyDescent="0.25">
      <c r="A14387" s="20" t="str">
        <f t="shared" si="678"/>
        <v>7254RETREAT</v>
      </c>
      <c r="B14387" s="37">
        <v>7254</v>
      </c>
      <c r="C14387" s="37" t="s">
        <v>2011</v>
      </c>
      <c r="D14387" s="38" t="s">
        <v>13450</v>
      </c>
      <c r="E14387" s="39">
        <v>644.639999881584</v>
      </c>
      <c r="F14387" s="39">
        <f t="shared" si="679"/>
        <v>709.10399986974244</v>
      </c>
      <c r="G14387" s="39">
        <f t="shared" si="680"/>
        <v>838.03199984605919</v>
      </c>
    </row>
    <row r="14388" spans="1:7" ht="25.5" customHeight="1" thickTop="1" thickBot="1" x14ac:dyDescent="0.25">
      <c r="A14388" s="20" t="str">
        <f t="shared" si="678"/>
        <v>7254TUNNEL</v>
      </c>
      <c r="B14388" s="20">
        <v>7254</v>
      </c>
      <c r="C14388" s="20" t="s">
        <v>13745</v>
      </c>
      <c r="D14388" s="21" t="s">
        <v>13450</v>
      </c>
      <c r="E14388" s="22">
        <v>644.639999881584</v>
      </c>
      <c r="F14388" s="22">
        <f t="shared" si="679"/>
        <v>709.10399986974244</v>
      </c>
      <c r="G14388" s="22">
        <f t="shared" si="680"/>
        <v>838.03199984605919</v>
      </c>
    </row>
    <row r="14389" spans="1:7" ht="25.5" customHeight="1" thickTop="1" thickBot="1" x14ac:dyDescent="0.25">
      <c r="A14389" s="20" t="str">
        <f t="shared" si="678"/>
        <v>7254WYENA</v>
      </c>
      <c r="B14389" s="37">
        <v>7254</v>
      </c>
      <c r="C14389" s="37" t="s">
        <v>13746</v>
      </c>
      <c r="D14389" s="38" t="s">
        <v>13450</v>
      </c>
      <c r="E14389" s="39">
        <v>644.639999881584</v>
      </c>
      <c r="F14389" s="39">
        <f t="shared" si="679"/>
        <v>709.10399986974244</v>
      </c>
      <c r="G14389" s="39">
        <f t="shared" si="680"/>
        <v>838.03199984605919</v>
      </c>
    </row>
    <row r="14390" spans="1:7" ht="25.5" customHeight="1" thickTop="1" thickBot="1" x14ac:dyDescent="0.25">
      <c r="A14390" s="20" t="str">
        <f t="shared" si="678"/>
        <v>7255BLUE ROCKS</v>
      </c>
      <c r="B14390" s="20">
        <v>7255</v>
      </c>
      <c r="C14390" s="20" t="s">
        <v>13747</v>
      </c>
      <c r="D14390" s="21" t="s">
        <v>13450</v>
      </c>
      <c r="E14390" s="22">
        <v>1318.5440000000001</v>
      </c>
      <c r="F14390" s="22">
        <f t="shared" si="679"/>
        <v>1450.3984000000003</v>
      </c>
      <c r="G14390" s="22">
        <f t="shared" si="680"/>
        <v>1714.1072000000001</v>
      </c>
    </row>
    <row r="14391" spans="1:7" ht="25.5" customHeight="1" thickTop="1" thickBot="1" x14ac:dyDescent="0.25">
      <c r="A14391" s="20" t="str">
        <f t="shared" si="678"/>
        <v>7255EMITA</v>
      </c>
      <c r="B14391" s="37">
        <v>7255</v>
      </c>
      <c r="C14391" s="37" t="s">
        <v>13748</v>
      </c>
      <c r="D14391" s="38" t="s">
        <v>13450</v>
      </c>
      <c r="E14391" s="39">
        <v>1318.5440000000001</v>
      </c>
      <c r="F14391" s="39">
        <f t="shared" si="679"/>
        <v>1450.3984000000003</v>
      </c>
      <c r="G14391" s="39">
        <f t="shared" si="680"/>
        <v>1714.1072000000001</v>
      </c>
    </row>
    <row r="14392" spans="1:7" ht="25.5" customHeight="1" thickTop="1" thickBot="1" x14ac:dyDescent="0.25">
      <c r="A14392" s="20" t="str">
        <f t="shared" si="678"/>
        <v>7255KILLIECRANKIE</v>
      </c>
      <c r="B14392" s="20">
        <v>7255</v>
      </c>
      <c r="C14392" s="20" t="s">
        <v>13749</v>
      </c>
      <c r="D14392" s="21" t="s">
        <v>13450</v>
      </c>
      <c r="E14392" s="22">
        <v>1318.5440000000001</v>
      </c>
      <c r="F14392" s="22">
        <f t="shared" si="679"/>
        <v>1450.3984000000003</v>
      </c>
      <c r="G14392" s="22">
        <f t="shared" si="680"/>
        <v>1714.1072000000001</v>
      </c>
    </row>
    <row r="14393" spans="1:7" ht="25.5" customHeight="1" thickTop="1" thickBot="1" x14ac:dyDescent="0.25">
      <c r="A14393" s="20" t="str">
        <f t="shared" si="678"/>
        <v>7255LACKRANA</v>
      </c>
      <c r="B14393" s="37">
        <v>7255</v>
      </c>
      <c r="C14393" s="37" t="s">
        <v>13750</v>
      </c>
      <c r="D14393" s="38" t="s">
        <v>13450</v>
      </c>
      <c r="E14393" s="39">
        <v>1318.5440000000001</v>
      </c>
      <c r="F14393" s="39">
        <f t="shared" si="679"/>
        <v>1450.3984000000003</v>
      </c>
      <c r="G14393" s="39">
        <f t="shared" si="680"/>
        <v>1714.1072000000001</v>
      </c>
    </row>
    <row r="14394" spans="1:7" ht="25.5" customHeight="1" thickTop="1" thickBot="1" x14ac:dyDescent="0.25">
      <c r="A14394" s="20" t="str">
        <f t="shared" si="678"/>
        <v>7255LADY BARRON</v>
      </c>
      <c r="B14394" s="20">
        <v>7255</v>
      </c>
      <c r="C14394" s="20" t="s">
        <v>13751</v>
      </c>
      <c r="D14394" s="21" t="s">
        <v>13450</v>
      </c>
      <c r="E14394" s="22">
        <v>1318.5440000000001</v>
      </c>
      <c r="F14394" s="22">
        <f t="shared" si="679"/>
        <v>1450.3984000000003</v>
      </c>
      <c r="G14394" s="22">
        <f t="shared" si="680"/>
        <v>1714.1072000000001</v>
      </c>
    </row>
    <row r="14395" spans="1:7" ht="25.5" customHeight="1" thickTop="1" thickBot="1" x14ac:dyDescent="0.25">
      <c r="A14395" s="20" t="str">
        <f t="shared" si="678"/>
        <v>7255LEEKA</v>
      </c>
      <c r="B14395" s="37">
        <v>7255</v>
      </c>
      <c r="C14395" s="37" t="s">
        <v>13752</v>
      </c>
      <c r="D14395" s="38" t="s">
        <v>13450</v>
      </c>
      <c r="E14395" s="39">
        <v>1318.5440000000001</v>
      </c>
      <c r="F14395" s="39">
        <f t="shared" si="679"/>
        <v>1450.3984000000003</v>
      </c>
      <c r="G14395" s="39">
        <f t="shared" si="680"/>
        <v>1714.1072000000001</v>
      </c>
    </row>
    <row r="14396" spans="1:7" ht="25.5" customHeight="1" thickTop="1" thickBot="1" x14ac:dyDescent="0.25">
      <c r="A14396" s="20" t="str">
        <f t="shared" si="678"/>
        <v>7255LOCCOTA</v>
      </c>
      <c r="B14396" s="20">
        <v>7255</v>
      </c>
      <c r="C14396" s="20" t="s">
        <v>13753</v>
      </c>
      <c r="D14396" s="21" t="s">
        <v>13450</v>
      </c>
      <c r="E14396" s="22">
        <v>1318.5440000000001</v>
      </c>
      <c r="F14396" s="22">
        <f t="shared" si="679"/>
        <v>1450.3984000000003</v>
      </c>
      <c r="G14396" s="22">
        <f t="shared" si="680"/>
        <v>1714.1072000000001</v>
      </c>
    </row>
    <row r="14397" spans="1:7" ht="25.5" customHeight="1" thickTop="1" thickBot="1" x14ac:dyDescent="0.25">
      <c r="A14397" s="20" t="str">
        <f t="shared" si="678"/>
        <v>7255LUGHRATA</v>
      </c>
      <c r="B14397" s="37">
        <v>7255</v>
      </c>
      <c r="C14397" s="37" t="s">
        <v>13754</v>
      </c>
      <c r="D14397" s="38" t="s">
        <v>13450</v>
      </c>
      <c r="E14397" s="39">
        <v>1318.5440000000001</v>
      </c>
      <c r="F14397" s="39">
        <f t="shared" si="679"/>
        <v>1450.3984000000003</v>
      </c>
      <c r="G14397" s="39">
        <f t="shared" si="680"/>
        <v>1714.1072000000001</v>
      </c>
    </row>
    <row r="14398" spans="1:7" ht="25.5" customHeight="1" thickTop="1" thickBot="1" x14ac:dyDescent="0.25">
      <c r="A14398" s="20" t="str">
        <f t="shared" si="678"/>
        <v>7255MEMANA</v>
      </c>
      <c r="B14398" s="20">
        <v>7255</v>
      </c>
      <c r="C14398" s="20" t="s">
        <v>13755</v>
      </c>
      <c r="D14398" s="21" t="s">
        <v>13450</v>
      </c>
      <c r="E14398" s="22">
        <v>1318.5440000000001</v>
      </c>
      <c r="F14398" s="22">
        <f t="shared" si="679"/>
        <v>1450.3984000000003</v>
      </c>
      <c r="G14398" s="22">
        <f t="shared" si="680"/>
        <v>1714.1072000000001</v>
      </c>
    </row>
    <row r="14399" spans="1:7" ht="25.5" customHeight="1" thickTop="1" thickBot="1" x14ac:dyDescent="0.25">
      <c r="A14399" s="20" t="str">
        <f t="shared" si="678"/>
        <v>7255PALANA</v>
      </c>
      <c r="B14399" s="37">
        <v>7255</v>
      </c>
      <c r="C14399" s="37" t="s">
        <v>13756</v>
      </c>
      <c r="D14399" s="38" t="s">
        <v>13450</v>
      </c>
      <c r="E14399" s="39">
        <v>1318.5440000000001</v>
      </c>
      <c r="F14399" s="39">
        <f t="shared" si="679"/>
        <v>1450.3984000000003</v>
      </c>
      <c r="G14399" s="39">
        <f t="shared" si="680"/>
        <v>1714.1072000000001</v>
      </c>
    </row>
    <row r="14400" spans="1:7" ht="25.5" customHeight="1" thickTop="1" thickBot="1" x14ac:dyDescent="0.25">
      <c r="A14400" s="20" t="str">
        <f t="shared" si="678"/>
        <v>7255RANGA</v>
      </c>
      <c r="B14400" s="20">
        <v>7255</v>
      </c>
      <c r="C14400" s="20" t="s">
        <v>13757</v>
      </c>
      <c r="D14400" s="21" t="s">
        <v>13450</v>
      </c>
      <c r="E14400" s="22">
        <v>1318.5440000000001</v>
      </c>
      <c r="F14400" s="22">
        <f t="shared" si="679"/>
        <v>1450.3984000000003</v>
      </c>
      <c r="G14400" s="22">
        <f t="shared" si="680"/>
        <v>1714.1072000000001</v>
      </c>
    </row>
    <row r="14401" spans="1:7" ht="25.5" customHeight="1" thickTop="1" thickBot="1" x14ac:dyDescent="0.25">
      <c r="A14401" s="20" t="str">
        <f t="shared" si="678"/>
        <v>7255WHITEMARK</v>
      </c>
      <c r="B14401" s="37">
        <v>7255</v>
      </c>
      <c r="C14401" s="37" t="s">
        <v>13758</v>
      </c>
      <c r="D14401" s="38" t="s">
        <v>13450</v>
      </c>
      <c r="E14401" s="39">
        <v>1318.5440000000001</v>
      </c>
      <c r="F14401" s="39">
        <f t="shared" si="679"/>
        <v>1450.3984000000003</v>
      </c>
      <c r="G14401" s="39">
        <f t="shared" si="680"/>
        <v>1714.1072000000001</v>
      </c>
    </row>
    <row r="14402" spans="1:7" ht="25.5" customHeight="1" thickTop="1" thickBot="1" x14ac:dyDescent="0.25">
      <c r="A14402" s="20" t="str">
        <f t="shared" si="678"/>
        <v>7255WINGAROO</v>
      </c>
      <c r="B14402" s="20">
        <v>7255</v>
      </c>
      <c r="C14402" s="20" t="s">
        <v>13759</v>
      </c>
      <c r="D14402" s="21" t="s">
        <v>13450</v>
      </c>
      <c r="E14402" s="22">
        <v>1318.5440000000001</v>
      </c>
      <c r="F14402" s="22">
        <f t="shared" si="679"/>
        <v>1450.3984000000003</v>
      </c>
      <c r="G14402" s="22">
        <f t="shared" si="680"/>
        <v>1714.1072000000001</v>
      </c>
    </row>
    <row r="14403" spans="1:7" ht="25.5" customHeight="1" thickTop="1" thickBot="1" x14ac:dyDescent="0.25">
      <c r="A14403" s="20" t="str">
        <f t="shared" si="678"/>
        <v>7256BUNGAREE</v>
      </c>
      <c r="B14403" s="37">
        <v>7256</v>
      </c>
      <c r="C14403" s="37" t="s">
        <v>5993</v>
      </c>
      <c r="D14403" s="38" t="s">
        <v>13450</v>
      </c>
      <c r="E14403" s="39">
        <v>1318.5440000000001</v>
      </c>
      <c r="F14403" s="39">
        <f t="shared" si="679"/>
        <v>1450.3984000000003</v>
      </c>
      <c r="G14403" s="39">
        <f t="shared" si="680"/>
        <v>1714.1072000000001</v>
      </c>
    </row>
    <row r="14404" spans="1:7" ht="25.5" customHeight="1" thickTop="1" thickBot="1" x14ac:dyDescent="0.25">
      <c r="A14404" s="20" t="str">
        <f t="shared" si="678"/>
        <v>7256CURRIE</v>
      </c>
      <c r="B14404" s="20">
        <v>7256</v>
      </c>
      <c r="C14404" s="20" t="s">
        <v>13760</v>
      </c>
      <c r="D14404" s="21" t="s">
        <v>13450</v>
      </c>
      <c r="E14404" s="22">
        <v>1318.5440000000001</v>
      </c>
      <c r="F14404" s="22">
        <f t="shared" si="679"/>
        <v>1450.3984000000003</v>
      </c>
      <c r="G14404" s="22">
        <f t="shared" si="680"/>
        <v>1714.1072000000001</v>
      </c>
    </row>
    <row r="14405" spans="1:7" ht="25.5" customHeight="1" thickTop="1" thickBot="1" x14ac:dyDescent="0.25">
      <c r="A14405" s="20" t="str">
        <f t="shared" ref="A14405:A14468" si="681">CONCATENATE(B14405,C14405)</f>
        <v>7256EGG LAGOON</v>
      </c>
      <c r="B14405" s="37">
        <v>7256</v>
      </c>
      <c r="C14405" s="37" t="s">
        <v>13761</v>
      </c>
      <c r="D14405" s="38" t="s">
        <v>13450</v>
      </c>
      <c r="E14405" s="39">
        <v>1318.5440000000001</v>
      </c>
      <c r="F14405" s="39">
        <f t="shared" ref="F14405:F14468" si="682">1.1*E14405</f>
        <v>1450.3984000000003</v>
      </c>
      <c r="G14405" s="39">
        <f t="shared" ref="G14405:G14468" si="683">1.3*E14405</f>
        <v>1714.1072000000001</v>
      </c>
    </row>
    <row r="14406" spans="1:7" ht="25.5" customHeight="1" thickTop="1" thickBot="1" x14ac:dyDescent="0.25">
      <c r="A14406" s="20" t="str">
        <f t="shared" si="681"/>
        <v>7256GRASSY</v>
      </c>
      <c r="B14406" s="20">
        <v>7256</v>
      </c>
      <c r="C14406" s="20" t="s">
        <v>13762</v>
      </c>
      <c r="D14406" s="21" t="s">
        <v>13450</v>
      </c>
      <c r="E14406" s="22">
        <v>1318.5440000000001</v>
      </c>
      <c r="F14406" s="22">
        <f t="shared" si="682"/>
        <v>1450.3984000000003</v>
      </c>
      <c r="G14406" s="22">
        <f t="shared" si="683"/>
        <v>1714.1072000000001</v>
      </c>
    </row>
    <row r="14407" spans="1:7" ht="25.5" customHeight="1" thickTop="1" thickBot="1" x14ac:dyDescent="0.25">
      <c r="A14407" s="20" t="str">
        <f t="shared" si="681"/>
        <v>7256LOORANA</v>
      </c>
      <c r="B14407" s="37">
        <v>7256</v>
      </c>
      <c r="C14407" s="37" t="s">
        <v>13763</v>
      </c>
      <c r="D14407" s="38" t="s">
        <v>13450</v>
      </c>
      <c r="E14407" s="39">
        <v>1318.5440000000001</v>
      </c>
      <c r="F14407" s="39">
        <f t="shared" si="682"/>
        <v>1450.3984000000003</v>
      </c>
      <c r="G14407" s="39">
        <f t="shared" si="683"/>
        <v>1714.1072000000001</v>
      </c>
    </row>
    <row r="14408" spans="1:7" ht="25.5" customHeight="1" thickTop="1" thickBot="1" x14ac:dyDescent="0.25">
      <c r="A14408" s="20" t="str">
        <f t="shared" si="681"/>
        <v>7256LYMWOOD</v>
      </c>
      <c r="B14408" s="20">
        <v>7256</v>
      </c>
      <c r="C14408" s="20" t="s">
        <v>13764</v>
      </c>
      <c r="D14408" s="21" t="s">
        <v>13450</v>
      </c>
      <c r="E14408" s="22">
        <v>1318.5440000000001</v>
      </c>
      <c r="F14408" s="22">
        <f t="shared" si="682"/>
        <v>1450.3984000000003</v>
      </c>
      <c r="G14408" s="22">
        <f t="shared" si="683"/>
        <v>1714.1072000000001</v>
      </c>
    </row>
    <row r="14409" spans="1:7" ht="25.5" customHeight="1" thickTop="1" thickBot="1" x14ac:dyDescent="0.25">
      <c r="A14409" s="20" t="str">
        <f t="shared" si="681"/>
        <v>7256NARACOOPA</v>
      </c>
      <c r="B14409" s="37">
        <v>7256</v>
      </c>
      <c r="C14409" s="37" t="s">
        <v>13765</v>
      </c>
      <c r="D14409" s="38" t="s">
        <v>13450</v>
      </c>
      <c r="E14409" s="39">
        <v>1318.5440000000001</v>
      </c>
      <c r="F14409" s="39">
        <f t="shared" si="682"/>
        <v>1450.3984000000003</v>
      </c>
      <c r="G14409" s="39">
        <f t="shared" si="683"/>
        <v>1714.1072000000001</v>
      </c>
    </row>
    <row r="14410" spans="1:7" ht="25.5" customHeight="1" thickTop="1" thickBot="1" x14ac:dyDescent="0.25">
      <c r="A14410" s="20" t="str">
        <f t="shared" si="681"/>
        <v>7256NUGARA</v>
      </c>
      <c r="B14410" s="20">
        <v>7256</v>
      </c>
      <c r="C14410" s="20" t="s">
        <v>13766</v>
      </c>
      <c r="D14410" s="21" t="s">
        <v>13450</v>
      </c>
      <c r="E14410" s="22">
        <v>1318.5440000000001</v>
      </c>
      <c r="F14410" s="22">
        <f t="shared" si="682"/>
        <v>1450.3984000000003</v>
      </c>
      <c r="G14410" s="22">
        <f t="shared" si="683"/>
        <v>1714.1072000000001</v>
      </c>
    </row>
    <row r="14411" spans="1:7" ht="25.5" customHeight="1" thickTop="1" thickBot="1" x14ac:dyDescent="0.25">
      <c r="A14411" s="20" t="str">
        <f t="shared" si="681"/>
        <v>7256PEARSHAPE</v>
      </c>
      <c r="B14411" s="37">
        <v>7256</v>
      </c>
      <c r="C14411" s="37" t="s">
        <v>13767</v>
      </c>
      <c r="D14411" s="38" t="s">
        <v>13450</v>
      </c>
      <c r="E14411" s="39">
        <v>1318.5440000000001</v>
      </c>
      <c r="F14411" s="39">
        <f t="shared" si="682"/>
        <v>1450.3984000000003</v>
      </c>
      <c r="G14411" s="39">
        <f t="shared" si="683"/>
        <v>1714.1072000000001</v>
      </c>
    </row>
    <row r="14412" spans="1:7" ht="25.5" customHeight="1" thickTop="1" thickBot="1" x14ac:dyDescent="0.25">
      <c r="A14412" s="20" t="str">
        <f t="shared" si="681"/>
        <v>7256PEGARAH</v>
      </c>
      <c r="B14412" s="20">
        <v>7256</v>
      </c>
      <c r="C14412" s="20" t="s">
        <v>13768</v>
      </c>
      <c r="D14412" s="21" t="s">
        <v>13450</v>
      </c>
      <c r="E14412" s="22">
        <v>1318.5440000000001</v>
      </c>
      <c r="F14412" s="22">
        <f t="shared" si="682"/>
        <v>1450.3984000000003</v>
      </c>
      <c r="G14412" s="22">
        <f t="shared" si="683"/>
        <v>1714.1072000000001</v>
      </c>
    </row>
    <row r="14413" spans="1:7" ht="25.5" customHeight="1" thickTop="1" thickBot="1" x14ac:dyDescent="0.25">
      <c r="A14413" s="20" t="str">
        <f t="shared" si="681"/>
        <v>7256REEKARA</v>
      </c>
      <c r="B14413" s="37">
        <v>7256</v>
      </c>
      <c r="C14413" s="37" t="s">
        <v>13769</v>
      </c>
      <c r="D14413" s="38" t="s">
        <v>13450</v>
      </c>
      <c r="E14413" s="39">
        <v>1318.5440000000001</v>
      </c>
      <c r="F14413" s="39">
        <f t="shared" si="682"/>
        <v>1450.3984000000003</v>
      </c>
      <c r="G14413" s="39">
        <f t="shared" si="683"/>
        <v>1714.1072000000001</v>
      </c>
    </row>
    <row r="14414" spans="1:7" ht="25.5" customHeight="1" thickTop="1" thickBot="1" x14ac:dyDescent="0.25">
      <c r="A14414" s="20" t="str">
        <f t="shared" si="681"/>
        <v>7256SEA ELEPHANT</v>
      </c>
      <c r="B14414" s="20">
        <v>7256</v>
      </c>
      <c r="C14414" s="20" t="s">
        <v>13770</v>
      </c>
      <c r="D14414" s="21" t="s">
        <v>13450</v>
      </c>
      <c r="E14414" s="22">
        <v>1318.5440000000001</v>
      </c>
      <c r="F14414" s="22">
        <f t="shared" si="682"/>
        <v>1450.3984000000003</v>
      </c>
      <c r="G14414" s="22">
        <f t="shared" si="683"/>
        <v>1714.1072000000001</v>
      </c>
    </row>
    <row r="14415" spans="1:7" ht="25.5" customHeight="1" thickTop="1" thickBot="1" x14ac:dyDescent="0.25">
      <c r="A14415" s="20" t="str">
        <f t="shared" si="681"/>
        <v>7256SURPRISE BAY</v>
      </c>
      <c r="B14415" s="37">
        <v>7256</v>
      </c>
      <c r="C14415" s="37" t="s">
        <v>13771</v>
      </c>
      <c r="D14415" s="38" t="s">
        <v>13450</v>
      </c>
      <c r="E14415" s="39">
        <v>1318.5440000000001</v>
      </c>
      <c r="F14415" s="39">
        <f t="shared" si="682"/>
        <v>1450.3984000000003</v>
      </c>
      <c r="G14415" s="39">
        <f t="shared" si="683"/>
        <v>1714.1072000000001</v>
      </c>
    </row>
    <row r="14416" spans="1:7" ht="25.5" customHeight="1" thickTop="1" thickBot="1" x14ac:dyDescent="0.25">
      <c r="A14416" s="20" t="str">
        <f t="shared" si="681"/>
        <v>7256WICKHAM</v>
      </c>
      <c r="B14416" s="20">
        <v>7256</v>
      </c>
      <c r="C14416" s="20" t="s">
        <v>549</v>
      </c>
      <c r="D14416" s="21" t="s">
        <v>13450</v>
      </c>
      <c r="E14416" s="22">
        <v>1318.5440000000001</v>
      </c>
      <c r="F14416" s="22">
        <f t="shared" si="682"/>
        <v>1450.3984000000003</v>
      </c>
      <c r="G14416" s="22">
        <f t="shared" si="683"/>
        <v>1714.1072000000001</v>
      </c>
    </row>
    <row r="14417" spans="1:7" ht="25.5" customHeight="1" thickTop="1" thickBot="1" x14ac:dyDescent="0.25">
      <c r="A14417" s="20" t="str">
        <f t="shared" si="681"/>
        <v>7256YAMBACOONA</v>
      </c>
      <c r="B14417" s="37">
        <v>7256</v>
      </c>
      <c r="C14417" s="37" t="s">
        <v>13772</v>
      </c>
      <c r="D14417" s="38" t="s">
        <v>13450</v>
      </c>
      <c r="E14417" s="39">
        <v>1318.5440000000001</v>
      </c>
      <c r="F14417" s="39">
        <f t="shared" si="682"/>
        <v>1450.3984000000003</v>
      </c>
      <c r="G14417" s="39">
        <f t="shared" si="683"/>
        <v>1714.1072000000001</v>
      </c>
    </row>
    <row r="14418" spans="1:7" ht="25.5" customHeight="1" thickTop="1" thickBot="1" x14ac:dyDescent="0.25">
      <c r="A14418" s="20" t="str">
        <f t="shared" si="681"/>
        <v>7256YARRA CREEK</v>
      </c>
      <c r="B14418" s="20">
        <v>7256</v>
      </c>
      <c r="C14418" s="20" t="s">
        <v>13773</v>
      </c>
      <c r="D14418" s="21" t="s">
        <v>13450</v>
      </c>
      <c r="E14418" s="22">
        <v>1318.5440000000001</v>
      </c>
      <c r="F14418" s="22">
        <f t="shared" si="682"/>
        <v>1450.3984000000003</v>
      </c>
      <c r="G14418" s="22">
        <f t="shared" si="683"/>
        <v>1714.1072000000001</v>
      </c>
    </row>
    <row r="14419" spans="1:7" ht="25.5" customHeight="1" thickTop="1" thickBot="1" x14ac:dyDescent="0.25">
      <c r="A14419" s="20" t="str">
        <f t="shared" si="681"/>
        <v>7258BREADALBANE</v>
      </c>
      <c r="B14419" s="37">
        <v>7258</v>
      </c>
      <c r="C14419" s="37" t="s">
        <v>3682</v>
      </c>
      <c r="D14419" s="38" t="s">
        <v>13450</v>
      </c>
      <c r="E14419" s="39">
        <v>653.00399980869599</v>
      </c>
      <c r="F14419" s="39">
        <f t="shared" si="682"/>
        <v>718.30439978956565</v>
      </c>
      <c r="G14419" s="39">
        <f t="shared" si="683"/>
        <v>848.90519975130485</v>
      </c>
    </row>
    <row r="14420" spans="1:7" ht="25.5" customHeight="1" thickTop="1" thickBot="1" x14ac:dyDescent="0.25">
      <c r="A14420" s="20" t="str">
        <f t="shared" si="681"/>
        <v>7258RELBIA</v>
      </c>
      <c r="B14420" s="20">
        <v>7258</v>
      </c>
      <c r="C14420" s="20" t="s">
        <v>13774</v>
      </c>
      <c r="D14420" s="21" t="s">
        <v>13450</v>
      </c>
      <c r="E14420" s="22">
        <v>653.00399980869599</v>
      </c>
      <c r="F14420" s="22">
        <f t="shared" si="682"/>
        <v>718.30439978956565</v>
      </c>
      <c r="G14420" s="22">
        <f t="shared" si="683"/>
        <v>848.90519975130485</v>
      </c>
    </row>
    <row r="14421" spans="1:7" ht="25.5" customHeight="1" thickTop="1" thickBot="1" x14ac:dyDescent="0.25">
      <c r="A14421" s="20" t="str">
        <f t="shared" si="681"/>
        <v>7258WHITE HILLS</v>
      </c>
      <c r="B14421" s="37">
        <v>7258</v>
      </c>
      <c r="C14421" s="37" t="s">
        <v>6674</v>
      </c>
      <c r="D14421" s="38" t="s">
        <v>13450</v>
      </c>
      <c r="E14421" s="39">
        <v>653.00399980869599</v>
      </c>
      <c r="F14421" s="39">
        <f t="shared" si="682"/>
        <v>718.30439978956565</v>
      </c>
      <c r="G14421" s="39">
        <f t="shared" si="683"/>
        <v>848.90519975130485</v>
      </c>
    </row>
    <row r="14422" spans="1:7" ht="25.5" customHeight="1" thickTop="1" thickBot="1" x14ac:dyDescent="0.25">
      <c r="A14422" s="20" t="str">
        <f t="shared" si="681"/>
        <v>7259MYRTLE BANK</v>
      </c>
      <c r="B14422" s="20">
        <v>7259</v>
      </c>
      <c r="C14422" s="20" t="s">
        <v>10772</v>
      </c>
      <c r="D14422" s="21" t="s">
        <v>13450</v>
      </c>
      <c r="E14422" s="22">
        <v>669.66200013977607</v>
      </c>
      <c r="F14422" s="22">
        <f t="shared" si="682"/>
        <v>736.62820015375371</v>
      </c>
      <c r="G14422" s="22">
        <f t="shared" si="683"/>
        <v>870.56060018170888</v>
      </c>
    </row>
    <row r="14423" spans="1:7" ht="25.5" customHeight="1" thickTop="1" thickBot="1" x14ac:dyDescent="0.25">
      <c r="A14423" s="20" t="str">
        <f t="shared" si="681"/>
        <v>7259NUNAMARA</v>
      </c>
      <c r="B14423" s="37">
        <v>7259</v>
      </c>
      <c r="C14423" s="37" t="s">
        <v>13775</v>
      </c>
      <c r="D14423" s="38" t="s">
        <v>13450</v>
      </c>
      <c r="E14423" s="39">
        <v>669.66200013977607</v>
      </c>
      <c r="F14423" s="39">
        <f t="shared" si="682"/>
        <v>736.62820015375371</v>
      </c>
      <c r="G14423" s="39">
        <f t="shared" si="683"/>
        <v>870.56060018170888</v>
      </c>
    </row>
    <row r="14424" spans="1:7" ht="25.5" customHeight="1" thickTop="1" thickBot="1" x14ac:dyDescent="0.25">
      <c r="A14424" s="20" t="str">
        <f t="shared" si="681"/>
        <v>7259PATERSONIA</v>
      </c>
      <c r="B14424" s="20">
        <v>7259</v>
      </c>
      <c r="C14424" s="20" t="s">
        <v>13776</v>
      </c>
      <c r="D14424" s="21" t="s">
        <v>13450</v>
      </c>
      <c r="E14424" s="22">
        <v>669.66200013977607</v>
      </c>
      <c r="F14424" s="22">
        <f t="shared" si="682"/>
        <v>736.62820015375371</v>
      </c>
      <c r="G14424" s="22">
        <f t="shared" si="683"/>
        <v>870.56060018170888</v>
      </c>
    </row>
    <row r="14425" spans="1:7" ht="25.5" customHeight="1" thickTop="1" thickBot="1" x14ac:dyDescent="0.25">
      <c r="A14425" s="20" t="str">
        <f t="shared" si="681"/>
        <v>7259TARGA</v>
      </c>
      <c r="B14425" s="37">
        <v>7259</v>
      </c>
      <c r="C14425" s="37" t="s">
        <v>13777</v>
      </c>
      <c r="D14425" s="38" t="s">
        <v>13450</v>
      </c>
      <c r="E14425" s="39">
        <v>669.66200013977607</v>
      </c>
      <c r="F14425" s="39">
        <f t="shared" si="682"/>
        <v>736.62820015375371</v>
      </c>
      <c r="G14425" s="39">
        <f t="shared" si="683"/>
        <v>870.56060018170888</v>
      </c>
    </row>
    <row r="14426" spans="1:7" ht="25.5" customHeight="1" thickTop="1" thickBot="1" x14ac:dyDescent="0.25">
      <c r="A14426" s="20" t="str">
        <f t="shared" si="681"/>
        <v>7259TAYENE</v>
      </c>
      <c r="B14426" s="20">
        <v>7259</v>
      </c>
      <c r="C14426" s="20" t="s">
        <v>13778</v>
      </c>
      <c r="D14426" s="21" t="s">
        <v>13450</v>
      </c>
      <c r="E14426" s="22">
        <v>669.66200013977607</v>
      </c>
      <c r="F14426" s="22">
        <f t="shared" si="682"/>
        <v>736.62820015375371</v>
      </c>
      <c r="G14426" s="22">
        <f t="shared" si="683"/>
        <v>870.56060018170888</v>
      </c>
    </row>
    <row r="14427" spans="1:7" ht="25.5" customHeight="1" thickTop="1" thickBot="1" x14ac:dyDescent="0.25">
      <c r="A14427" s="20" t="str">
        <f t="shared" si="681"/>
        <v>7260BLUMONT</v>
      </c>
      <c r="B14427" s="37">
        <v>7260</v>
      </c>
      <c r="C14427" s="37" t="s">
        <v>13779</v>
      </c>
      <c r="D14427" s="38" t="s">
        <v>13450</v>
      </c>
      <c r="E14427" s="39">
        <v>610.56800015012811</v>
      </c>
      <c r="F14427" s="39">
        <f t="shared" si="682"/>
        <v>671.62480016514098</v>
      </c>
      <c r="G14427" s="39">
        <f t="shared" si="683"/>
        <v>793.73840019516661</v>
      </c>
    </row>
    <row r="14428" spans="1:7" ht="25.5" customHeight="1" thickTop="1" thickBot="1" x14ac:dyDescent="0.25">
      <c r="A14428" s="20" t="str">
        <f t="shared" si="681"/>
        <v>7260CUCKOO</v>
      </c>
      <c r="B14428" s="20">
        <v>7260</v>
      </c>
      <c r="C14428" s="20" t="s">
        <v>13780</v>
      </c>
      <c r="D14428" s="21" t="s">
        <v>13450</v>
      </c>
      <c r="E14428" s="22">
        <v>610.56800015012811</v>
      </c>
      <c r="F14428" s="22">
        <f t="shared" si="682"/>
        <v>671.62480016514098</v>
      </c>
      <c r="G14428" s="22">
        <f t="shared" si="683"/>
        <v>793.73840019516661</v>
      </c>
    </row>
    <row r="14429" spans="1:7" ht="25.5" customHeight="1" thickTop="1" thickBot="1" x14ac:dyDescent="0.25">
      <c r="A14429" s="20" t="str">
        <f t="shared" si="681"/>
        <v>7260FORESTER</v>
      </c>
      <c r="B14429" s="37">
        <v>7260</v>
      </c>
      <c r="C14429" s="37" t="s">
        <v>13781</v>
      </c>
      <c r="D14429" s="38" t="s">
        <v>13450</v>
      </c>
      <c r="E14429" s="39">
        <v>610.56800015012811</v>
      </c>
      <c r="F14429" s="39">
        <f t="shared" si="682"/>
        <v>671.62480016514098</v>
      </c>
      <c r="G14429" s="39">
        <f t="shared" si="683"/>
        <v>793.73840019516661</v>
      </c>
    </row>
    <row r="14430" spans="1:7" ht="25.5" customHeight="1" thickTop="1" thickBot="1" x14ac:dyDescent="0.25">
      <c r="A14430" s="20" t="str">
        <f t="shared" si="681"/>
        <v>7260JETSONVILLE</v>
      </c>
      <c r="B14430" s="20">
        <v>7260</v>
      </c>
      <c r="C14430" s="20" t="s">
        <v>13782</v>
      </c>
      <c r="D14430" s="21" t="s">
        <v>13450</v>
      </c>
      <c r="E14430" s="22">
        <v>610.56800015012811</v>
      </c>
      <c r="F14430" s="22">
        <f t="shared" si="682"/>
        <v>671.62480016514098</v>
      </c>
      <c r="G14430" s="22">
        <f t="shared" si="683"/>
        <v>793.73840019516661</v>
      </c>
    </row>
    <row r="14431" spans="1:7" ht="25.5" customHeight="1" thickTop="1" thickBot="1" x14ac:dyDescent="0.25">
      <c r="A14431" s="20" t="str">
        <f t="shared" si="681"/>
        <v>7260KAMONA</v>
      </c>
      <c r="B14431" s="37">
        <v>7260</v>
      </c>
      <c r="C14431" s="37" t="s">
        <v>13783</v>
      </c>
      <c r="D14431" s="38" t="s">
        <v>13450</v>
      </c>
      <c r="E14431" s="39">
        <v>610.56800015012811</v>
      </c>
      <c r="F14431" s="39">
        <f t="shared" si="682"/>
        <v>671.62480016514098</v>
      </c>
      <c r="G14431" s="39">
        <f t="shared" si="683"/>
        <v>793.73840019516661</v>
      </c>
    </row>
    <row r="14432" spans="1:7" ht="25.5" customHeight="1" thickTop="1" thickBot="1" x14ac:dyDescent="0.25">
      <c r="A14432" s="20" t="str">
        <f t="shared" si="681"/>
        <v>7260LIETINNA</v>
      </c>
      <c r="B14432" s="20">
        <v>7260</v>
      </c>
      <c r="C14432" s="20" t="s">
        <v>13784</v>
      </c>
      <c r="D14432" s="21" t="s">
        <v>13450</v>
      </c>
      <c r="E14432" s="22">
        <v>610.56800015012811</v>
      </c>
      <c r="F14432" s="22">
        <f t="shared" si="682"/>
        <v>671.62480016514098</v>
      </c>
      <c r="G14432" s="22">
        <f t="shared" si="683"/>
        <v>793.73840019516661</v>
      </c>
    </row>
    <row r="14433" spans="1:7" ht="25.5" customHeight="1" thickTop="1" thickBot="1" x14ac:dyDescent="0.25">
      <c r="A14433" s="20" t="str">
        <f t="shared" si="681"/>
        <v>7260NABOWLA</v>
      </c>
      <c r="B14433" s="37">
        <v>7260</v>
      </c>
      <c r="C14433" s="37" t="s">
        <v>13785</v>
      </c>
      <c r="D14433" s="38" t="s">
        <v>13450</v>
      </c>
      <c r="E14433" s="39">
        <v>610.56800015012811</v>
      </c>
      <c r="F14433" s="39">
        <f t="shared" si="682"/>
        <v>671.62480016514098</v>
      </c>
      <c r="G14433" s="39">
        <f t="shared" si="683"/>
        <v>793.73840019516661</v>
      </c>
    </row>
    <row r="14434" spans="1:7" ht="25.5" customHeight="1" thickTop="1" thickBot="1" x14ac:dyDescent="0.25">
      <c r="A14434" s="20" t="str">
        <f t="shared" si="681"/>
        <v>7260NORTH SCOTTSDALE</v>
      </c>
      <c r="B14434" s="20">
        <v>7260</v>
      </c>
      <c r="C14434" s="20" t="s">
        <v>13786</v>
      </c>
      <c r="D14434" s="21" t="s">
        <v>13450</v>
      </c>
      <c r="E14434" s="22">
        <v>610.56800015012811</v>
      </c>
      <c r="F14434" s="22">
        <f t="shared" si="682"/>
        <v>671.62480016514098</v>
      </c>
      <c r="G14434" s="22">
        <f t="shared" si="683"/>
        <v>793.73840019516661</v>
      </c>
    </row>
    <row r="14435" spans="1:7" ht="25.5" customHeight="1" thickTop="1" thickBot="1" x14ac:dyDescent="0.25">
      <c r="A14435" s="20" t="str">
        <f t="shared" si="681"/>
        <v>7260SCOTTSDALE</v>
      </c>
      <c r="B14435" s="37">
        <v>7260</v>
      </c>
      <c r="C14435" s="37" t="s">
        <v>13787</v>
      </c>
      <c r="D14435" s="38" t="s">
        <v>13450</v>
      </c>
      <c r="E14435" s="39">
        <v>610.56800015012811</v>
      </c>
      <c r="F14435" s="39">
        <f t="shared" si="682"/>
        <v>671.62480016514098</v>
      </c>
      <c r="G14435" s="39">
        <f t="shared" si="683"/>
        <v>793.73840019516661</v>
      </c>
    </row>
    <row r="14436" spans="1:7" ht="25.5" customHeight="1" thickTop="1" thickBot="1" x14ac:dyDescent="0.25">
      <c r="A14436" s="20" t="str">
        <f t="shared" si="681"/>
        <v>7260SOUTH SPRINGFIELD</v>
      </c>
      <c r="B14436" s="20">
        <v>7260</v>
      </c>
      <c r="C14436" s="20" t="s">
        <v>13788</v>
      </c>
      <c r="D14436" s="21" t="s">
        <v>13450</v>
      </c>
      <c r="E14436" s="22">
        <v>610.56800015012811</v>
      </c>
      <c r="F14436" s="22">
        <f t="shared" si="682"/>
        <v>671.62480016514098</v>
      </c>
      <c r="G14436" s="22">
        <f t="shared" si="683"/>
        <v>793.73840019516661</v>
      </c>
    </row>
    <row r="14437" spans="1:7" ht="25.5" customHeight="1" thickTop="1" thickBot="1" x14ac:dyDescent="0.25">
      <c r="A14437" s="20" t="str">
        <f t="shared" si="681"/>
        <v>7260SPRINGFIELD</v>
      </c>
      <c r="B14437" s="37">
        <v>7260</v>
      </c>
      <c r="C14437" s="37" t="s">
        <v>1335</v>
      </c>
      <c r="D14437" s="38" t="s">
        <v>13450</v>
      </c>
      <c r="E14437" s="39">
        <v>610.56800015012811</v>
      </c>
      <c r="F14437" s="39">
        <f t="shared" si="682"/>
        <v>671.62480016514098</v>
      </c>
      <c r="G14437" s="39">
        <f t="shared" si="683"/>
        <v>793.73840019516661</v>
      </c>
    </row>
    <row r="14438" spans="1:7" ht="25.5" customHeight="1" thickTop="1" thickBot="1" x14ac:dyDescent="0.25">
      <c r="A14438" s="20" t="str">
        <f t="shared" si="681"/>
        <v>7260TONGANAH</v>
      </c>
      <c r="B14438" s="20">
        <v>7260</v>
      </c>
      <c r="C14438" s="20" t="s">
        <v>13789</v>
      </c>
      <c r="D14438" s="21" t="s">
        <v>13450</v>
      </c>
      <c r="E14438" s="22">
        <v>610.56800015012811</v>
      </c>
      <c r="F14438" s="22">
        <f t="shared" si="682"/>
        <v>671.62480016514098</v>
      </c>
      <c r="G14438" s="22">
        <f t="shared" si="683"/>
        <v>793.73840019516661</v>
      </c>
    </row>
    <row r="14439" spans="1:7" ht="25.5" customHeight="1" thickTop="1" thickBot="1" x14ac:dyDescent="0.25">
      <c r="A14439" s="20" t="str">
        <f t="shared" si="681"/>
        <v>7260TULENDEENA</v>
      </c>
      <c r="B14439" s="37">
        <v>7260</v>
      </c>
      <c r="C14439" s="37" t="s">
        <v>13790</v>
      </c>
      <c r="D14439" s="38" t="s">
        <v>13450</v>
      </c>
      <c r="E14439" s="39">
        <v>610.56800015012811</v>
      </c>
      <c r="F14439" s="39">
        <f t="shared" si="682"/>
        <v>671.62480016514098</v>
      </c>
      <c r="G14439" s="39">
        <f t="shared" si="683"/>
        <v>793.73840019516661</v>
      </c>
    </row>
    <row r="14440" spans="1:7" ht="25.5" customHeight="1" thickTop="1" thickBot="1" x14ac:dyDescent="0.25">
      <c r="A14440" s="20" t="str">
        <f t="shared" si="681"/>
        <v>7260WEST SCOTTSDALE</v>
      </c>
      <c r="B14440" s="20">
        <v>7260</v>
      </c>
      <c r="C14440" s="20" t="s">
        <v>13791</v>
      </c>
      <c r="D14440" s="21" t="s">
        <v>13450</v>
      </c>
      <c r="E14440" s="22">
        <v>610.56800015012811</v>
      </c>
      <c r="F14440" s="22">
        <f t="shared" si="682"/>
        <v>671.62480016514098</v>
      </c>
      <c r="G14440" s="22">
        <f t="shared" si="683"/>
        <v>793.73840019516661</v>
      </c>
    </row>
    <row r="14441" spans="1:7" ht="25.5" customHeight="1" thickTop="1" thickBot="1" x14ac:dyDescent="0.25">
      <c r="A14441" s="20" t="str">
        <f t="shared" si="681"/>
        <v>7261BRANXHOLM</v>
      </c>
      <c r="B14441" s="37">
        <v>7261</v>
      </c>
      <c r="C14441" s="37" t="s">
        <v>13792</v>
      </c>
      <c r="D14441" s="38" t="s">
        <v>13450</v>
      </c>
      <c r="E14441" s="39">
        <v>626.87000019392804</v>
      </c>
      <c r="F14441" s="39">
        <f t="shared" si="682"/>
        <v>689.55700021332086</v>
      </c>
      <c r="G14441" s="39">
        <f t="shared" si="683"/>
        <v>814.93100025210651</v>
      </c>
    </row>
    <row r="14442" spans="1:7" ht="25.5" customHeight="1" thickTop="1" thickBot="1" x14ac:dyDescent="0.25">
      <c r="A14442" s="20" t="str">
        <f t="shared" si="681"/>
        <v>7261WARRENTINNA</v>
      </c>
      <c r="B14442" s="20">
        <v>7261</v>
      </c>
      <c r="C14442" s="20" t="s">
        <v>13793</v>
      </c>
      <c r="D14442" s="21" t="s">
        <v>13450</v>
      </c>
      <c r="E14442" s="22">
        <v>626.87000019392804</v>
      </c>
      <c r="F14442" s="22">
        <f t="shared" si="682"/>
        <v>689.55700021332086</v>
      </c>
      <c r="G14442" s="22">
        <f t="shared" si="683"/>
        <v>814.93100025210651</v>
      </c>
    </row>
    <row r="14443" spans="1:7" ht="25.5" customHeight="1" thickTop="1" thickBot="1" x14ac:dyDescent="0.25">
      <c r="A14443" s="20" t="str">
        <f t="shared" si="681"/>
        <v>7262BRIDPORT</v>
      </c>
      <c r="B14443" s="37">
        <v>7262</v>
      </c>
      <c r="C14443" s="37" t="s">
        <v>13794</v>
      </c>
      <c r="D14443" s="38" t="s">
        <v>13450</v>
      </c>
      <c r="E14443" s="39">
        <v>682.15600028108008</v>
      </c>
      <c r="F14443" s="39">
        <f t="shared" si="682"/>
        <v>750.37160030918812</v>
      </c>
      <c r="G14443" s="39">
        <f t="shared" si="683"/>
        <v>886.8028003654041</v>
      </c>
    </row>
    <row r="14444" spans="1:7" ht="25.5" customHeight="1" thickTop="1" thickBot="1" x14ac:dyDescent="0.25">
      <c r="A14444" s="20" t="str">
        <f t="shared" si="681"/>
        <v>7262TOMAHAWK</v>
      </c>
      <c r="B14444" s="20">
        <v>7262</v>
      </c>
      <c r="C14444" s="20" t="s">
        <v>13795</v>
      </c>
      <c r="D14444" s="21" t="s">
        <v>13450</v>
      </c>
      <c r="E14444" s="22">
        <v>682.15600028108008</v>
      </c>
      <c r="F14444" s="22">
        <f t="shared" si="682"/>
        <v>750.37160030918812</v>
      </c>
      <c r="G14444" s="22">
        <f t="shared" si="683"/>
        <v>886.8028003654041</v>
      </c>
    </row>
    <row r="14445" spans="1:7" ht="25.5" customHeight="1" thickTop="1" thickBot="1" x14ac:dyDescent="0.25">
      <c r="A14445" s="20" t="str">
        <f t="shared" si="681"/>
        <v>7262WATERHOUSE</v>
      </c>
      <c r="B14445" s="37">
        <v>7262</v>
      </c>
      <c r="C14445" s="37" t="s">
        <v>13796</v>
      </c>
      <c r="D14445" s="38" t="s">
        <v>13450</v>
      </c>
      <c r="E14445" s="39">
        <v>682.15600028108008</v>
      </c>
      <c r="F14445" s="39">
        <f t="shared" si="682"/>
        <v>750.37160030918812</v>
      </c>
      <c r="G14445" s="39">
        <f t="shared" si="683"/>
        <v>886.8028003654041</v>
      </c>
    </row>
    <row r="14446" spans="1:7" ht="25.5" customHeight="1" thickTop="1" thickBot="1" x14ac:dyDescent="0.25">
      <c r="A14446" s="20" t="str">
        <f t="shared" si="681"/>
        <v>7263ALBERTON</v>
      </c>
      <c r="B14446" s="20">
        <v>7263</v>
      </c>
      <c r="C14446" s="20" t="s">
        <v>7806</v>
      </c>
      <c r="D14446" s="21" t="s">
        <v>13450</v>
      </c>
      <c r="E14446" s="22">
        <v>640.57000001211202</v>
      </c>
      <c r="F14446" s="22">
        <f t="shared" si="682"/>
        <v>704.62700001332325</v>
      </c>
      <c r="G14446" s="22">
        <f t="shared" si="683"/>
        <v>832.74100001574561</v>
      </c>
    </row>
    <row r="14447" spans="1:7" ht="25.5" customHeight="1" thickTop="1" thickBot="1" x14ac:dyDescent="0.25">
      <c r="A14447" s="20" t="str">
        <f t="shared" si="681"/>
        <v>7263LEGERWOOD</v>
      </c>
      <c r="B14447" s="37">
        <v>7263</v>
      </c>
      <c r="C14447" s="37" t="s">
        <v>13797</v>
      </c>
      <c r="D14447" s="38" t="s">
        <v>13450</v>
      </c>
      <c r="E14447" s="39">
        <v>640.57000001211202</v>
      </c>
      <c r="F14447" s="39">
        <f t="shared" si="682"/>
        <v>704.62700001332325</v>
      </c>
      <c r="G14447" s="39">
        <f t="shared" si="683"/>
        <v>832.74100001574561</v>
      </c>
    </row>
    <row r="14448" spans="1:7" ht="25.5" customHeight="1" thickTop="1" thickBot="1" x14ac:dyDescent="0.25">
      <c r="A14448" s="20" t="str">
        <f t="shared" si="681"/>
        <v>7263RINGAROOMA</v>
      </c>
      <c r="B14448" s="20">
        <v>7263</v>
      </c>
      <c r="C14448" s="20" t="s">
        <v>13798</v>
      </c>
      <c r="D14448" s="21" t="s">
        <v>13450</v>
      </c>
      <c r="E14448" s="22">
        <v>640.57000001211202</v>
      </c>
      <c r="F14448" s="22">
        <f t="shared" si="682"/>
        <v>704.62700001332325</v>
      </c>
      <c r="G14448" s="22">
        <f t="shared" si="683"/>
        <v>832.74100001574561</v>
      </c>
    </row>
    <row r="14449" spans="1:7" ht="25.5" customHeight="1" thickTop="1" thickBot="1" x14ac:dyDescent="0.25">
      <c r="A14449" s="20" t="str">
        <f t="shared" si="681"/>
        <v>7263TALAWA</v>
      </c>
      <c r="B14449" s="37">
        <v>7263</v>
      </c>
      <c r="C14449" s="37" t="s">
        <v>13799</v>
      </c>
      <c r="D14449" s="38" t="s">
        <v>13450</v>
      </c>
      <c r="E14449" s="39">
        <v>640.57000001211202</v>
      </c>
      <c r="F14449" s="39">
        <f t="shared" si="682"/>
        <v>704.62700001332325</v>
      </c>
      <c r="G14449" s="39">
        <f t="shared" si="683"/>
        <v>832.74100001574561</v>
      </c>
    </row>
    <row r="14450" spans="1:7" ht="25.5" customHeight="1" thickTop="1" thickBot="1" x14ac:dyDescent="0.25">
      <c r="A14450" s="20" t="str">
        <f t="shared" si="681"/>
        <v>7263TRENAH</v>
      </c>
      <c r="B14450" s="20">
        <v>7263</v>
      </c>
      <c r="C14450" s="20" t="s">
        <v>13800</v>
      </c>
      <c r="D14450" s="21" t="s">
        <v>13450</v>
      </c>
      <c r="E14450" s="22">
        <v>640.57000001211202</v>
      </c>
      <c r="F14450" s="22">
        <f t="shared" si="682"/>
        <v>704.62700001332325</v>
      </c>
      <c r="G14450" s="22">
        <f t="shared" si="683"/>
        <v>832.74100001574561</v>
      </c>
    </row>
    <row r="14451" spans="1:7" ht="25.5" customHeight="1" thickTop="1" thickBot="1" x14ac:dyDescent="0.25">
      <c r="A14451" s="20" t="str">
        <f t="shared" si="681"/>
        <v>7264ANSONS BAY</v>
      </c>
      <c r="B14451" s="37">
        <v>7264</v>
      </c>
      <c r="C14451" s="37" t="s">
        <v>13801</v>
      </c>
      <c r="D14451" s="38" t="s">
        <v>13450</v>
      </c>
      <c r="E14451" s="39">
        <v>637.42599974912798</v>
      </c>
      <c r="F14451" s="39">
        <f t="shared" si="682"/>
        <v>701.16859972404086</v>
      </c>
      <c r="G14451" s="39">
        <f t="shared" si="683"/>
        <v>828.65379967386639</v>
      </c>
    </row>
    <row r="14452" spans="1:7" ht="25.5" customHeight="1" thickTop="1" thickBot="1" x14ac:dyDescent="0.25">
      <c r="A14452" s="20" t="str">
        <f t="shared" si="681"/>
        <v>7264BOOBYALLA</v>
      </c>
      <c r="B14452" s="20">
        <v>7264</v>
      </c>
      <c r="C14452" s="20" t="s">
        <v>13802</v>
      </c>
      <c r="D14452" s="21" t="s">
        <v>13450</v>
      </c>
      <c r="E14452" s="22">
        <v>637.42599974912798</v>
      </c>
      <c r="F14452" s="22">
        <f t="shared" si="682"/>
        <v>701.16859972404086</v>
      </c>
      <c r="G14452" s="22">
        <f t="shared" si="683"/>
        <v>828.65379967386639</v>
      </c>
    </row>
    <row r="14453" spans="1:7" ht="25.5" customHeight="1" thickTop="1" thickBot="1" x14ac:dyDescent="0.25">
      <c r="A14453" s="20" t="str">
        <f t="shared" si="681"/>
        <v>7264CAPE PORTLAND</v>
      </c>
      <c r="B14453" s="37">
        <v>7264</v>
      </c>
      <c r="C14453" s="37" t="s">
        <v>13803</v>
      </c>
      <c r="D14453" s="38" t="s">
        <v>13450</v>
      </c>
      <c r="E14453" s="39">
        <v>637.42599974912798</v>
      </c>
      <c r="F14453" s="39">
        <f t="shared" si="682"/>
        <v>701.16859972404086</v>
      </c>
      <c r="G14453" s="39">
        <f t="shared" si="683"/>
        <v>828.65379967386639</v>
      </c>
    </row>
    <row r="14454" spans="1:7" ht="25.5" customHeight="1" thickTop="1" thickBot="1" x14ac:dyDescent="0.25">
      <c r="A14454" s="20" t="str">
        <f t="shared" si="681"/>
        <v>7264DERBY</v>
      </c>
      <c r="B14454" s="20">
        <v>7264</v>
      </c>
      <c r="C14454" s="20" t="s">
        <v>6544</v>
      </c>
      <c r="D14454" s="21" t="s">
        <v>13450</v>
      </c>
      <c r="E14454" s="22">
        <v>637.42599974912798</v>
      </c>
      <c r="F14454" s="22">
        <f t="shared" si="682"/>
        <v>701.16859972404086</v>
      </c>
      <c r="G14454" s="22">
        <f t="shared" si="683"/>
        <v>828.65379967386639</v>
      </c>
    </row>
    <row r="14455" spans="1:7" ht="25.5" customHeight="1" thickTop="1" thickBot="1" x14ac:dyDescent="0.25">
      <c r="A14455" s="20" t="str">
        <f t="shared" si="681"/>
        <v>7264EDDYSTONE</v>
      </c>
      <c r="B14455" s="37">
        <v>7264</v>
      </c>
      <c r="C14455" s="37" t="s">
        <v>13804</v>
      </c>
      <c r="D14455" s="38" t="s">
        <v>13450</v>
      </c>
      <c r="E14455" s="39">
        <v>637.42599974912798</v>
      </c>
      <c r="F14455" s="39">
        <f t="shared" si="682"/>
        <v>701.16859972404086</v>
      </c>
      <c r="G14455" s="39">
        <f t="shared" si="683"/>
        <v>828.65379967386639</v>
      </c>
    </row>
    <row r="14456" spans="1:7" ht="25.5" customHeight="1" thickTop="1" thickBot="1" x14ac:dyDescent="0.25">
      <c r="A14456" s="20" t="str">
        <f t="shared" si="681"/>
        <v>7264GLADSTONE</v>
      </c>
      <c r="B14456" s="20">
        <v>7264</v>
      </c>
      <c r="C14456" s="20" t="s">
        <v>2459</v>
      </c>
      <c r="D14456" s="21" t="s">
        <v>13450</v>
      </c>
      <c r="E14456" s="22">
        <v>637.42599974912798</v>
      </c>
      <c r="F14456" s="22">
        <f t="shared" si="682"/>
        <v>701.16859972404086</v>
      </c>
      <c r="G14456" s="22">
        <f t="shared" si="683"/>
        <v>828.65379967386639</v>
      </c>
    </row>
    <row r="14457" spans="1:7" ht="25.5" customHeight="1" thickTop="1" thickBot="1" x14ac:dyDescent="0.25">
      <c r="A14457" s="20" t="str">
        <f t="shared" si="681"/>
        <v>7264HERRICK</v>
      </c>
      <c r="B14457" s="37">
        <v>7264</v>
      </c>
      <c r="C14457" s="37" t="s">
        <v>13805</v>
      </c>
      <c r="D14457" s="38" t="s">
        <v>13450</v>
      </c>
      <c r="E14457" s="39">
        <v>637.42599974912798</v>
      </c>
      <c r="F14457" s="39">
        <f t="shared" si="682"/>
        <v>701.16859972404086</v>
      </c>
      <c r="G14457" s="39">
        <f t="shared" si="683"/>
        <v>828.65379967386639</v>
      </c>
    </row>
    <row r="14458" spans="1:7" ht="25.5" customHeight="1" thickTop="1" thickBot="1" x14ac:dyDescent="0.25">
      <c r="A14458" s="20" t="str">
        <f t="shared" si="681"/>
        <v>7264MOORINA</v>
      </c>
      <c r="B14458" s="20">
        <v>7264</v>
      </c>
      <c r="C14458" s="20" t="s">
        <v>9015</v>
      </c>
      <c r="D14458" s="21" t="s">
        <v>13450</v>
      </c>
      <c r="E14458" s="22">
        <v>637.42599974912798</v>
      </c>
      <c r="F14458" s="22">
        <f t="shared" si="682"/>
        <v>701.16859972404086</v>
      </c>
      <c r="G14458" s="22">
        <f t="shared" si="683"/>
        <v>828.65379967386639</v>
      </c>
    </row>
    <row r="14459" spans="1:7" ht="25.5" customHeight="1" thickTop="1" thickBot="1" x14ac:dyDescent="0.25">
      <c r="A14459" s="20" t="str">
        <f t="shared" si="681"/>
        <v>7264MOUNT WILLIAM</v>
      </c>
      <c r="B14459" s="37">
        <v>7264</v>
      </c>
      <c r="C14459" s="37" t="s">
        <v>13806</v>
      </c>
      <c r="D14459" s="38" t="s">
        <v>13450</v>
      </c>
      <c r="E14459" s="39">
        <v>637.42599974912798</v>
      </c>
      <c r="F14459" s="39">
        <f t="shared" si="682"/>
        <v>701.16859972404086</v>
      </c>
      <c r="G14459" s="39">
        <f t="shared" si="683"/>
        <v>828.65379967386639</v>
      </c>
    </row>
    <row r="14460" spans="1:7" ht="25.5" customHeight="1" thickTop="1" thickBot="1" x14ac:dyDescent="0.25">
      <c r="A14460" s="20" t="str">
        <f t="shared" si="681"/>
        <v>7264MUSSELROE BAY</v>
      </c>
      <c r="B14460" s="20">
        <v>7264</v>
      </c>
      <c r="C14460" s="20" t="s">
        <v>13807</v>
      </c>
      <c r="D14460" s="21" t="s">
        <v>13450</v>
      </c>
      <c r="E14460" s="22">
        <v>637.42599974912798</v>
      </c>
      <c r="F14460" s="22">
        <f t="shared" si="682"/>
        <v>701.16859972404086</v>
      </c>
      <c r="G14460" s="22">
        <f t="shared" si="683"/>
        <v>828.65379967386639</v>
      </c>
    </row>
    <row r="14461" spans="1:7" ht="25.5" customHeight="1" thickTop="1" thickBot="1" x14ac:dyDescent="0.25">
      <c r="A14461" s="20" t="str">
        <f t="shared" si="681"/>
        <v>7264PIONEER</v>
      </c>
      <c r="B14461" s="37">
        <v>7264</v>
      </c>
      <c r="C14461" s="37" t="s">
        <v>10281</v>
      </c>
      <c r="D14461" s="38" t="s">
        <v>13450</v>
      </c>
      <c r="E14461" s="39">
        <v>637.42599974912798</v>
      </c>
      <c r="F14461" s="39">
        <f t="shared" si="682"/>
        <v>701.16859972404086</v>
      </c>
      <c r="G14461" s="39">
        <f t="shared" si="683"/>
        <v>828.65379967386639</v>
      </c>
    </row>
    <row r="14462" spans="1:7" ht="25.5" customHeight="1" thickTop="1" thickBot="1" x14ac:dyDescent="0.25">
      <c r="A14462" s="20" t="str">
        <f t="shared" si="681"/>
        <v>7264RUSHY LAGOON</v>
      </c>
      <c r="B14462" s="20">
        <v>7264</v>
      </c>
      <c r="C14462" s="20" t="s">
        <v>13808</v>
      </c>
      <c r="D14462" s="21" t="s">
        <v>13450</v>
      </c>
      <c r="E14462" s="22">
        <v>637.42599974912798</v>
      </c>
      <c r="F14462" s="22">
        <f t="shared" si="682"/>
        <v>701.16859972404086</v>
      </c>
      <c r="G14462" s="22">
        <f t="shared" si="683"/>
        <v>828.65379967386639</v>
      </c>
    </row>
    <row r="14463" spans="1:7" ht="25.5" customHeight="1" thickTop="1" thickBot="1" x14ac:dyDescent="0.25">
      <c r="A14463" s="20" t="str">
        <f t="shared" si="681"/>
        <v>7264SOUTH MOUNT CAMERON</v>
      </c>
      <c r="B14463" s="37">
        <v>7264</v>
      </c>
      <c r="C14463" s="37" t="s">
        <v>13809</v>
      </c>
      <c r="D14463" s="38" t="s">
        <v>13450</v>
      </c>
      <c r="E14463" s="39">
        <v>637.42599974912798</v>
      </c>
      <c r="F14463" s="39">
        <f t="shared" si="682"/>
        <v>701.16859972404086</v>
      </c>
      <c r="G14463" s="39">
        <f t="shared" si="683"/>
        <v>828.65379967386639</v>
      </c>
    </row>
    <row r="14464" spans="1:7" ht="25.5" customHeight="1" thickTop="1" thickBot="1" x14ac:dyDescent="0.25">
      <c r="A14464" s="20" t="str">
        <f t="shared" si="681"/>
        <v>7264TELITA</v>
      </c>
      <c r="B14464" s="20">
        <v>7264</v>
      </c>
      <c r="C14464" s="20" t="s">
        <v>13810</v>
      </c>
      <c r="D14464" s="21" t="s">
        <v>13450</v>
      </c>
      <c r="E14464" s="22">
        <v>637.42599974912798</v>
      </c>
      <c r="F14464" s="22">
        <f t="shared" si="682"/>
        <v>701.16859972404086</v>
      </c>
      <c r="G14464" s="22">
        <f t="shared" si="683"/>
        <v>828.65379967386639</v>
      </c>
    </row>
    <row r="14465" spans="1:7" ht="25.5" customHeight="1" thickTop="1" thickBot="1" x14ac:dyDescent="0.25">
      <c r="A14465" s="20" t="str">
        <f t="shared" si="681"/>
        <v>7264WELDBOROUGH</v>
      </c>
      <c r="B14465" s="37">
        <v>7264</v>
      </c>
      <c r="C14465" s="37" t="s">
        <v>13811</v>
      </c>
      <c r="D14465" s="38" t="s">
        <v>13450</v>
      </c>
      <c r="E14465" s="39">
        <v>637.42599974912798</v>
      </c>
      <c r="F14465" s="39">
        <f t="shared" si="682"/>
        <v>701.16859972404086</v>
      </c>
      <c r="G14465" s="39">
        <f t="shared" si="683"/>
        <v>828.65379967386639</v>
      </c>
    </row>
    <row r="14466" spans="1:7" ht="25.5" customHeight="1" thickTop="1" thickBot="1" x14ac:dyDescent="0.25">
      <c r="A14466" s="20" t="str">
        <f t="shared" si="681"/>
        <v>7265BANCA</v>
      </c>
      <c r="B14466" s="20">
        <v>7265</v>
      </c>
      <c r="C14466" s="20" t="s">
        <v>13812</v>
      </c>
      <c r="D14466" s="21" t="s">
        <v>13450</v>
      </c>
      <c r="E14466" s="22">
        <v>637.10199986545604</v>
      </c>
      <c r="F14466" s="22">
        <f t="shared" si="682"/>
        <v>700.81219985200164</v>
      </c>
      <c r="G14466" s="22">
        <f t="shared" si="683"/>
        <v>828.23259982509285</v>
      </c>
    </row>
    <row r="14467" spans="1:7" ht="25.5" customHeight="1" thickTop="1" thickBot="1" x14ac:dyDescent="0.25">
      <c r="A14467" s="20" t="str">
        <f t="shared" si="681"/>
        <v>7265WINNALEAH</v>
      </c>
      <c r="B14467" s="37">
        <v>7265</v>
      </c>
      <c r="C14467" s="37" t="s">
        <v>13813</v>
      </c>
      <c r="D14467" s="38" t="s">
        <v>13450</v>
      </c>
      <c r="E14467" s="39">
        <v>637.10199986545604</v>
      </c>
      <c r="F14467" s="39">
        <f t="shared" si="682"/>
        <v>700.81219985200164</v>
      </c>
      <c r="G14467" s="39">
        <f t="shared" si="683"/>
        <v>828.23259982509285</v>
      </c>
    </row>
    <row r="14468" spans="1:7" ht="25.5" customHeight="1" thickTop="1" thickBot="1" x14ac:dyDescent="0.25">
      <c r="A14468" s="20" t="str">
        <f t="shared" si="681"/>
        <v>7267BANGOR</v>
      </c>
      <c r="B14468" s="20">
        <v>7267</v>
      </c>
      <c r="C14468" s="20" t="s">
        <v>1304</v>
      </c>
      <c r="D14468" s="21" t="s">
        <v>13450</v>
      </c>
      <c r="E14468" s="22">
        <v>650.077999699408</v>
      </c>
      <c r="F14468" s="22">
        <f t="shared" si="682"/>
        <v>715.08579966934883</v>
      </c>
      <c r="G14468" s="22">
        <f t="shared" si="683"/>
        <v>845.10139960923038</v>
      </c>
    </row>
    <row r="14469" spans="1:7" ht="25.5" customHeight="1" thickTop="1" thickBot="1" x14ac:dyDescent="0.25">
      <c r="A14469" s="20" t="str">
        <f t="shared" ref="A14469:A14532" si="684">CONCATENATE(B14469,C14469)</f>
        <v>7267KAROOLA</v>
      </c>
      <c r="B14469" s="37">
        <v>7267</v>
      </c>
      <c r="C14469" s="37" t="s">
        <v>13814</v>
      </c>
      <c r="D14469" s="38" t="s">
        <v>13450</v>
      </c>
      <c r="E14469" s="39">
        <v>650.077999699408</v>
      </c>
      <c r="F14469" s="39">
        <f t="shared" ref="F14469:F14532" si="685">1.1*E14469</f>
        <v>715.08579966934883</v>
      </c>
      <c r="G14469" s="39">
        <f t="shared" ref="G14469:G14532" si="686">1.3*E14469</f>
        <v>845.10139960923038</v>
      </c>
    </row>
    <row r="14470" spans="1:7" ht="25.5" customHeight="1" thickTop="1" thickBot="1" x14ac:dyDescent="0.25">
      <c r="A14470" s="20" t="str">
        <f t="shared" si="684"/>
        <v>7267LALLA</v>
      </c>
      <c r="B14470" s="20">
        <v>7267</v>
      </c>
      <c r="C14470" s="20" t="s">
        <v>13815</v>
      </c>
      <c r="D14470" s="21" t="s">
        <v>13450</v>
      </c>
      <c r="E14470" s="22">
        <v>650.077999699408</v>
      </c>
      <c r="F14470" s="22">
        <f t="shared" si="685"/>
        <v>715.08579966934883</v>
      </c>
      <c r="G14470" s="22">
        <f t="shared" si="686"/>
        <v>845.10139960923038</v>
      </c>
    </row>
    <row r="14471" spans="1:7" ht="25.5" customHeight="1" thickTop="1" thickBot="1" x14ac:dyDescent="0.25">
      <c r="A14471" s="20" t="str">
        <f t="shared" si="684"/>
        <v>7267LOWER TURNERS MARSH</v>
      </c>
      <c r="B14471" s="37">
        <v>7267</v>
      </c>
      <c r="C14471" s="37" t="s">
        <v>13816</v>
      </c>
      <c r="D14471" s="38" t="s">
        <v>13450</v>
      </c>
      <c r="E14471" s="39">
        <v>650.077999699408</v>
      </c>
      <c r="F14471" s="39">
        <f t="shared" si="685"/>
        <v>715.08579966934883</v>
      </c>
      <c r="G14471" s="39">
        <f t="shared" si="686"/>
        <v>845.10139960923038</v>
      </c>
    </row>
    <row r="14472" spans="1:7" ht="25.5" customHeight="1" thickTop="1" thickBot="1" x14ac:dyDescent="0.25">
      <c r="A14472" s="20" t="str">
        <f t="shared" si="684"/>
        <v>7267TURNERS MARSH</v>
      </c>
      <c r="B14472" s="20">
        <v>7267</v>
      </c>
      <c r="C14472" s="20" t="s">
        <v>13817</v>
      </c>
      <c r="D14472" s="21" t="s">
        <v>13450</v>
      </c>
      <c r="E14472" s="22">
        <v>650.077999699408</v>
      </c>
      <c r="F14472" s="22">
        <f t="shared" si="685"/>
        <v>715.08579966934883</v>
      </c>
      <c r="G14472" s="22">
        <f t="shared" si="686"/>
        <v>845.10139960923038</v>
      </c>
    </row>
    <row r="14473" spans="1:7" ht="25.5" customHeight="1" thickTop="1" thickBot="1" x14ac:dyDescent="0.25">
      <c r="A14473" s="20" t="str">
        <f t="shared" si="684"/>
        <v>7268LILYDALE</v>
      </c>
      <c r="B14473" s="37">
        <v>7268</v>
      </c>
      <c r="C14473" s="37" t="s">
        <v>2713</v>
      </c>
      <c r="D14473" s="38" t="s">
        <v>13450</v>
      </c>
      <c r="E14473" s="39">
        <v>621.38599967230402</v>
      </c>
      <c r="F14473" s="39">
        <f t="shared" si="685"/>
        <v>683.52459963953447</v>
      </c>
      <c r="G14473" s="39">
        <f t="shared" si="686"/>
        <v>807.80179957399525</v>
      </c>
    </row>
    <row r="14474" spans="1:7" ht="25.5" customHeight="1" thickTop="1" thickBot="1" x14ac:dyDescent="0.25">
      <c r="A14474" s="20" t="str">
        <f t="shared" si="684"/>
        <v>7268NORTH LILYDALE</v>
      </c>
      <c r="B14474" s="20">
        <v>7268</v>
      </c>
      <c r="C14474" s="20" t="s">
        <v>13818</v>
      </c>
      <c r="D14474" s="21" t="s">
        <v>13450</v>
      </c>
      <c r="E14474" s="22">
        <v>621.38599967230402</v>
      </c>
      <c r="F14474" s="22">
        <f t="shared" si="685"/>
        <v>683.52459963953447</v>
      </c>
      <c r="G14474" s="22">
        <f t="shared" si="686"/>
        <v>807.80179957399525</v>
      </c>
    </row>
    <row r="14475" spans="1:7" ht="25.5" customHeight="1" thickTop="1" thickBot="1" x14ac:dyDescent="0.25">
      <c r="A14475" s="20" t="str">
        <f t="shared" si="684"/>
        <v>7268UNDERWOOD</v>
      </c>
      <c r="B14475" s="37">
        <v>7268</v>
      </c>
      <c r="C14475" s="37" t="s">
        <v>8020</v>
      </c>
      <c r="D14475" s="38" t="s">
        <v>13450</v>
      </c>
      <c r="E14475" s="39">
        <v>621.38599967230402</v>
      </c>
      <c r="F14475" s="39">
        <f t="shared" si="685"/>
        <v>683.52459963953447</v>
      </c>
      <c r="G14475" s="39">
        <f t="shared" si="686"/>
        <v>807.80179957399525</v>
      </c>
    </row>
    <row r="14476" spans="1:7" ht="25.5" customHeight="1" thickTop="1" thickBot="1" x14ac:dyDescent="0.25">
      <c r="A14476" s="20" t="str">
        <f t="shared" si="684"/>
        <v>7270BADGER HEAD</v>
      </c>
      <c r="B14476" s="20">
        <v>7270</v>
      </c>
      <c r="C14476" s="20" t="s">
        <v>13819</v>
      </c>
      <c r="D14476" s="21" t="s">
        <v>13450</v>
      </c>
      <c r="E14476" s="22">
        <v>662.32799997715199</v>
      </c>
      <c r="F14476" s="22">
        <f t="shared" si="685"/>
        <v>728.56079997486722</v>
      </c>
      <c r="G14476" s="22">
        <f t="shared" si="686"/>
        <v>861.02639997029758</v>
      </c>
    </row>
    <row r="14477" spans="1:7" ht="25.5" customHeight="1" thickTop="1" thickBot="1" x14ac:dyDescent="0.25">
      <c r="A14477" s="20" t="str">
        <f t="shared" si="684"/>
        <v>7270BEACONSFIELD</v>
      </c>
      <c r="B14477" s="37">
        <v>7270</v>
      </c>
      <c r="C14477" s="37" t="s">
        <v>817</v>
      </c>
      <c r="D14477" s="38" t="s">
        <v>13450</v>
      </c>
      <c r="E14477" s="39">
        <v>662.32799997715199</v>
      </c>
      <c r="F14477" s="39">
        <f t="shared" si="685"/>
        <v>728.56079997486722</v>
      </c>
      <c r="G14477" s="39">
        <f t="shared" si="686"/>
        <v>861.02639997029758</v>
      </c>
    </row>
    <row r="14478" spans="1:7" ht="25.5" customHeight="1" thickTop="1" thickBot="1" x14ac:dyDescent="0.25">
      <c r="A14478" s="20" t="str">
        <f t="shared" si="684"/>
        <v>7270BEAUTY POINT</v>
      </c>
      <c r="B14478" s="20">
        <v>7270</v>
      </c>
      <c r="C14478" s="20" t="s">
        <v>13820</v>
      </c>
      <c r="D14478" s="21" t="s">
        <v>13450</v>
      </c>
      <c r="E14478" s="22">
        <v>662.32799997715199</v>
      </c>
      <c r="F14478" s="22">
        <f t="shared" si="685"/>
        <v>728.56079997486722</v>
      </c>
      <c r="G14478" s="22">
        <f t="shared" si="686"/>
        <v>861.02639997029758</v>
      </c>
    </row>
    <row r="14479" spans="1:7" ht="25.5" customHeight="1" thickTop="1" thickBot="1" x14ac:dyDescent="0.25">
      <c r="A14479" s="20" t="str">
        <f t="shared" si="684"/>
        <v>7270CLARENCE POINT</v>
      </c>
      <c r="B14479" s="37">
        <v>7270</v>
      </c>
      <c r="C14479" s="37" t="s">
        <v>13821</v>
      </c>
      <c r="D14479" s="38" t="s">
        <v>13450</v>
      </c>
      <c r="E14479" s="39">
        <v>662.32799997715199</v>
      </c>
      <c r="F14479" s="39">
        <f t="shared" si="685"/>
        <v>728.56079997486722</v>
      </c>
      <c r="G14479" s="39">
        <f t="shared" si="686"/>
        <v>861.02639997029758</v>
      </c>
    </row>
    <row r="14480" spans="1:7" ht="25.5" customHeight="1" thickTop="1" thickBot="1" x14ac:dyDescent="0.25">
      <c r="A14480" s="20" t="str">
        <f t="shared" si="684"/>
        <v>7270FLOWERY GULLY</v>
      </c>
      <c r="B14480" s="20">
        <v>7270</v>
      </c>
      <c r="C14480" s="20" t="s">
        <v>13822</v>
      </c>
      <c r="D14480" s="21" t="s">
        <v>13450</v>
      </c>
      <c r="E14480" s="22">
        <v>662.32799997715199</v>
      </c>
      <c r="F14480" s="22">
        <f t="shared" si="685"/>
        <v>728.56079997486722</v>
      </c>
      <c r="G14480" s="22">
        <f t="shared" si="686"/>
        <v>861.02639997029758</v>
      </c>
    </row>
    <row r="14481" spans="1:7" ht="25.5" customHeight="1" thickTop="1" thickBot="1" x14ac:dyDescent="0.25">
      <c r="A14481" s="20" t="str">
        <f t="shared" si="684"/>
        <v>7270GREENS BEACH</v>
      </c>
      <c r="B14481" s="37">
        <v>7270</v>
      </c>
      <c r="C14481" s="37" t="s">
        <v>13823</v>
      </c>
      <c r="D14481" s="38" t="s">
        <v>13450</v>
      </c>
      <c r="E14481" s="39">
        <v>662.32799997715199</v>
      </c>
      <c r="F14481" s="39">
        <f t="shared" si="685"/>
        <v>728.56079997486722</v>
      </c>
      <c r="G14481" s="39">
        <f t="shared" si="686"/>
        <v>861.02639997029758</v>
      </c>
    </row>
    <row r="14482" spans="1:7" ht="25.5" customHeight="1" thickTop="1" thickBot="1" x14ac:dyDescent="0.25">
      <c r="A14482" s="20" t="str">
        <f t="shared" si="684"/>
        <v>7270KAYENA</v>
      </c>
      <c r="B14482" s="20">
        <v>7270</v>
      </c>
      <c r="C14482" s="20" t="s">
        <v>13824</v>
      </c>
      <c r="D14482" s="21" t="s">
        <v>13450</v>
      </c>
      <c r="E14482" s="22">
        <v>662.32799997715199</v>
      </c>
      <c r="F14482" s="22">
        <f t="shared" si="685"/>
        <v>728.56079997486722</v>
      </c>
      <c r="G14482" s="22">
        <f t="shared" si="686"/>
        <v>861.02639997029758</v>
      </c>
    </row>
    <row r="14483" spans="1:7" ht="25.5" customHeight="1" thickTop="1" thickBot="1" x14ac:dyDescent="0.25">
      <c r="A14483" s="20" t="str">
        <f t="shared" si="684"/>
        <v>7270KELSO</v>
      </c>
      <c r="B14483" s="37">
        <v>7270</v>
      </c>
      <c r="C14483" s="37" t="s">
        <v>4705</v>
      </c>
      <c r="D14483" s="38" t="s">
        <v>13450</v>
      </c>
      <c r="E14483" s="39">
        <v>662.32799997715199</v>
      </c>
      <c r="F14483" s="39">
        <f t="shared" si="685"/>
        <v>728.56079997486722</v>
      </c>
      <c r="G14483" s="39">
        <f t="shared" si="686"/>
        <v>861.02639997029758</v>
      </c>
    </row>
    <row r="14484" spans="1:7" ht="25.5" customHeight="1" thickTop="1" thickBot="1" x14ac:dyDescent="0.25">
      <c r="A14484" s="20" t="str">
        <f t="shared" si="684"/>
        <v>7270ROWELLA</v>
      </c>
      <c r="B14484" s="20">
        <v>7270</v>
      </c>
      <c r="C14484" s="20" t="s">
        <v>13825</v>
      </c>
      <c r="D14484" s="21" t="s">
        <v>13450</v>
      </c>
      <c r="E14484" s="22">
        <v>662.32799997715199</v>
      </c>
      <c r="F14484" s="22">
        <f t="shared" si="685"/>
        <v>728.56079997486722</v>
      </c>
      <c r="G14484" s="22">
        <f t="shared" si="686"/>
        <v>861.02639997029758</v>
      </c>
    </row>
    <row r="14485" spans="1:7" ht="25.5" customHeight="1" thickTop="1" thickBot="1" x14ac:dyDescent="0.25">
      <c r="A14485" s="20" t="str">
        <f t="shared" si="684"/>
        <v>7270SIDMOUTH</v>
      </c>
      <c r="B14485" s="37">
        <v>7270</v>
      </c>
      <c r="C14485" s="37" t="s">
        <v>13826</v>
      </c>
      <c r="D14485" s="38" t="s">
        <v>13450</v>
      </c>
      <c r="E14485" s="39">
        <v>662.32799997715199</v>
      </c>
      <c r="F14485" s="39">
        <f t="shared" si="685"/>
        <v>728.56079997486722</v>
      </c>
      <c r="G14485" s="39">
        <f t="shared" si="686"/>
        <v>861.02639997029758</v>
      </c>
    </row>
    <row r="14486" spans="1:7" ht="25.5" customHeight="1" thickTop="1" thickBot="1" x14ac:dyDescent="0.25">
      <c r="A14486" s="20" t="str">
        <f t="shared" si="684"/>
        <v>7270YORK TOWN</v>
      </c>
      <c r="B14486" s="20">
        <v>7270</v>
      </c>
      <c r="C14486" s="20" t="s">
        <v>13827</v>
      </c>
      <c r="D14486" s="21" t="s">
        <v>13450</v>
      </c>
      <c r="E14486" s="22">
        <v>662.32799997715199</v>
      </c>
      <c r="F14486" s="22">
        <f t="shared" si="685"/>
        <v>728.56079997486722</v>
      </c>
      <c r="G14486" s="22">
        <f t="shared" si="686"/>
        <v>861.02639997029758</v>
      </c>
    </row>
    <row r="14487" spans="1:7" ht="25.5" customHeight="1" thickTop="1" thickBot="1" x14ac:dyDescent="0.25">
      <c r="A14487" s="20" t="str">
        <f t="shared" si="684"/>
        <v>7275BLACKWALL</v>
      </c>
      <c r="B14487" s="37">
        <v>7275</v>
      </c>
      <c r="C14487" s="37" t="s">
        <v>1352</v>
      </c>
      <c r="D14487" s="38" t="s">
        <v>13450</v>
      </c>
      <c r="E14487" s="39">
        <v>709.48599973503201</v>
      </c>
      <c r="F14487" s="39">
        <f t="shared" si="685"/>
        <v>780.4345997085353</v>
      </c>
      <c r="G14487" s="39">
        <f t="shared" si="686"/>
        <v>922.33179965554166</v>
      </c>
    </row>
    <row r="14488" spans="1:7" ht="25.5" customHeight="1" thickTop="1" thickBot="1" x14ac:dyDescent="0.25">
      <c r="A14488" s="20" t="str">
        <f t="shared" si="684"/>
        <v>7275DEVIOT</v>
      </c>
      <c r="B14488" s="20">
        <v>7275</v>
      </c>
      <c r="C14488" s="20" t="s">
        <v>13828</v>
      </c>
      <c r="D14488" s="21" t="s">
        <v>13450</v>
      </c>
      <c r="E14488" s="22">
        <v>709.48599973503201</v>
      </c>
      <c r="F14488" s="22">
        <f t="shared" si="685"/>
        <v>780.4345997085353</v>
      </c>
      <c r="G14488" s="22">
        <f t="shared" si="686"/>
        <v>922.33179965554166</v>
      </c>
    </row>
    <row r="14489" spans="1:7" ht="25.5" customHeight="1" thickTop="1" thickBot="1" x14ac:dyDescent="0.25">
      <c r="A14489" s="20" t="str">
        <f t="shared" si="684"/>
        <v>7275EXETER</v>
      </c>
      <c r="B14489" s="37">
        <v>7275</v>
      </c>
      <c r="C14489" s="37" t="s">
        <v>3631</v>
      </c>
      <c r="D14489" s="38" t="s">
        <v>13450</v>
      </c>
      <c r="E14489" s="39">
        <v>709.48599973503201</v>
      </c>
      <c r="F14489" s="39">
        <f t="shared" si="685"/>
        <v>780.4345997085353</v>
      </c>
      <c r="G14489" s="39">
        <f t="shared" si="686"/>
        <v>922.33179965554166</v>
      </c>
    </row>
    <row r="14490" spans="1:7" ht="25.5" customHeight="1" thickTop="1" thickBot="1" x14ac:dyDescent="0.25">
      <c r="A14490" s="20" t="str">
        <f t="shared" si="684"/>
        <v>7275FRANKFORD</v>
      </c>
      <c r="B14490" s="20">
        <v>7275</v>
      </c>
      <c r="C14490" s="20" t="s">
        <v>13829</v>
      </c>
      <c r="D14490" s="21" t="s">
        <v>13450</v>
      </c>
      <c r="E14490" s="22">
        <v>709.48599973503201</v>
      </c>
      <c r="F14490" s="22">
        <f t="shared" si="685"/>
        <v>780.4345997085353</v>
      </c>
      <c r="G14490" s="22">
        <f t="shared" si="686"/>
        <v>922.33179965554166</v>
      </c>
    </row>
    <row r="14491" spans="1:7" ht="25.5" customHeight="1" thickTop="1" thickBot="1" x14ac:dyDescent="0.25">
      <c r="A14491" s="20" t="str">
        <f t="shared" si="684"/>
        <v>7275GLENGARRY</v>
      </c>
      <c r="B14491" s="37">
        <v>7275</v>
      </c>
      <c r="C14491" s="37" t="s">
        <v>7501</v>
      </c>
      <c r="D14491" s="38" t="s">
        <v>13450</v>
      </c>
      <c r="E14491" s="39">
        <v>709.48599973503201</v>
      </c>
      <c r="F14491" s="39">
        <f t="shared" si="685"/>
        <v>780.4345997085353</v>
      </c>
      <c r="G14491" s="39">
        <f t="shared" si="686"/>
        <v>922.33179965554166</v>
      </c>
    </row>
    <row r="14492" spans="1:7" ht="25.5" customHeight="1" thickTop="1" thickBot="1" x14ac:dyDescent="0.25">
      <c r="A14492" s="20" t="str">
        <f t="shared" si="684"/>
        <v>7275HOLWELL</v>
      </c>
      <c r="B14492" s="20">
        <v>7275</v>
      </c>
      <c r="C14492" s="20" t="s">
        <v>13830</v>
      </c>
      <c r="D14492" s="21" t="s">
        <v>13450</v>
      </c>
      <c r="E14492" s="22">
        <v>709.48599973503201</v>
      </c>
      <c r="F14492" s="22">
        <f t="shared" si="685"/>
        <v>780.4345997085353</v>
      </c>
      <c r="G14492" s="22">
        <f t="shared" si="686"/>
        <v>922.33179965554166</v>
      </c>
    </row>
    <row r="14493" spans="1:7" ht="25.5" customHeight="1" thickTop="1" thickBot="1" x14ac:dyDescent="0.25">
      <c r="A14493" s="20" t="str">
        <f t="shared" si="684"/>
        <v>7275LANENA</v>
      </c>
      <c r="B14493" s="37">
        <v>7275</v>
      </c>
      <c r="C14493" s="37" t="s">
        <v>13831</v>
      </c>
      <c r="D14493" s="38" t="s">
        <v>13450</v>
      </c>
      <c r="E14493" s="39">
        <v>709.48599973503201</v>
      </c>
      <c r="F14493" s="39">
        <f t="shared" si="685"/>
        <v>780.4345997085353</v>
      </c>
      <c r="G14493" s="39">
        <f t="shared" si="686"/>
        <v>922.33179965554166</v>
      </c>
    </row>
    <row r="14494" spans="1:7" ht="25.5" customHeight="1" thickTop="1" thickBot="1" x14ac:dyDescent="0.25">
      <c r="A14494" s="20" t="str">
        <f t="shared" si="684"/>
        <v>7275LOIRA</v>
      </c>
      <c r="B14494" s="20">
        <v>7275</v>
      </c>
      <c r="C14494" s="20" t="s">
        <v>13832</v>
      </c>
      <c r="D14494" s="21" t="s">
        <v>13450</v>
      </c>
      <c r="E14494" s="22">
        <v>709.48599973503201</v>
      </c>
      <c r="F14494" s="22">
        <f t="shared" si="685"/>
        <v>780.4345997085353</v>
      </c>
      <c r="G14494" s="22">
        <f t="shared" si="686"/>
        <v>922.33179965554166</v>
      </c>
    </row>
    <row r="14495" spans="1:7" ht="25.5" customHeight="1" thickTop="1" thickBot="1" x14ac:dyDescent="0.25">
      <c r="A14495" s="20" t="str">
        <f t="shared" si="684"/>
        <v>7275NOTLEY HILLS</v>
      </c>
      <c r="B14495" s="37">
        <v>7275</v>
      </c>
      <c r="C14495" s="37" t="s">
        <v>13833</v>
      </c>
      <c r="D14495" s="38" t="s">
        <v>13450</v>
      </c>
      <c r="E14495" s="39">
        <v>709.48599973503201</v>
      </c>
      <c r="F14495" s="39">
        <f t="shared" si="685"/>
        <v>780.4345997085353</v>
      </c>
      <c r="G14495" s="39">
        <f t="shared" si="686"/>
        <v>922.33179965554166</v>
      </c>
    </row>
    <row r="14496" spans="1:7" ht="25.5" customHeight="1" thickTop="1" thickBot="1" x14ac:dyDescent="0.25">
      <c r="A14496" s="20" t="str">
        <f t="shared" si="684"/>
        <v>7275ROBIGANA</v>
      </c>
      <c r="B14496" s="20">
        <v>7275</v>
      </c>
      <c r="C14496" s="20" t="s">
        <v>13834</v>
      </c>
      <c r="D14496" s="21" t="s">
        <v>13450</v>
      </c>
      <c r="E14496" s="22">
        <v>709.48599973503201</v>
      </c>
      <c r="F14496" s="22">
        <f t="shared" si="685"/>
        <v>780.4345997085353</v>
      </c>
      <c r="G14496" s="22">
        <f t="shared" si="686"/>
        <v>922.33179965554166</v>
      </c>
    </row>
    <row r="14497" spans="1:7" ht="25.5" customHeight="1" thickTop="1" thickBot="1" x14ac:dyDescent="0.25">
      <c r="A14497" s="20" t="str">
        <f t="shared" si="684"/>
        <v>7275SWAN POINT</v>
      </c>
      <c r="B14497" s="37">
        <v>7275</v>
      </c>
      <c r="C14497" s="37" t="s">
        <v>13835</v>
      </c>
      <c r="D14497" s="38" t="s">
        <v>13450</v>
      </c>
      <c r="E14497" s="39">
        <v>709.48599973503201</v>
      </c>
      <c r="F14497" s="39">
        <f t="shared" si="685"/>
        <v>780.4345997085353</v>
      </c>
      <c r="G14497" s="39">
        <f t="shared" si="686"/>
        <v>922.33179965554166</v>
      </c>
    </row>
    <row r="14498" spans="1:7" ht="25.5" customHeight="1" thickTop="1" thickBot="1" x14ac:dyDescent="0.25">
      <c r="A14498" s="20" t="str">
        <f t="shared" si="684"/>
        <v>7275WINKLEIGH</v>
      </c>
      <c r="B14498" s="20">
        <v>7275</v>
      </c>
      <c r="C14498" s="20" t="s">
        <v>13836</v>
      </c>
      <c r="D14498" s="21" t="s">
        <v>13450</v>
      </c>
      <c r="E14498" s="22">
        <v>709.48599973503201</v>
      </c>
      <c r="F14498" s="22">
        <f t="shared" si="685"/>
        <v>780.4345997085353</v>
      </c>
      <c r="G14498" s="22">
        <f t="shared" si="686"/>
        <v>922.33179965554166</v>
      </c>
    </row>
    <row r="14499" spans="1:7" ht="25.5" customHeight="1" thickTop="1" thickBot="1" x14ac:dyDescent="0.25">
      <c r="A14499" s="20" t="str">
        <f t="shared" si="684"/>
        <v>7276GRAVELLY BEACH</v>
      </c>
      <c r="B14499" s="37">
        <v>7276</v>
      </c>
      <c r="C14499" s="37" t="s">
        <v>13837</v>
      </c>
      <c r="D14499" s="38" t="s">
        <v>13450</v>
      </c>
      <c r="E14499" s="39">
        <v>646.61199978400009</v>
      </c>
      <c r="F14499" s="39">
        <f t="shared" si="685"/>
        <v>711.27319976240017</v>
      </c>
      <c r="G14499" s="39">
        <f t="shared" si="686"/>
        <v>840.5955997192001</v>
      </c>
    </row>
    <row r="14500" spans="1:7" ht="25.5" customHeight="1" thickTop="1" thickBot="1" x14ac:dyDescent="0.25">
      <c r="A14500" s="20" t="str">
        <f t="shared" si="684"/>
        <v>7277BRIDGENORTH</v>
      </c>
      <c r="B14500" s="20">
        <v>7277</v>
      </c>
      <c r="C14500" s="20" t="s">
        <v>13838</v>
      </c>
      <c r="D14500" s="21" t="s">
        <v>13450</v>
      </c>
      <c r="E14500" s="22">
        <v>677.08600016020807</v>
      </c>
      <c r="F14500" s="22">
        <f t="shared" si="685"/>
        <v>744.79460017622898</v>
      </c>
      <c r="G14500" s="22">
        <f t="shared" si="686"/>
        <v>880.21180020827057</v>
      </c>
    </row>
    <row r="14501" spans="1:7" ht="25.5" customHeight="1" thickTop="1" thickBot="1" x14ac:dyDescent="0.25">
      <c r="A14501" s="20" t="str">
        <f t="shared" si="684"/>
        <v>7277GRINDELWALD</v>
      </c>
      <c r="B14501" s="37">
        <v>7277</v>
      </c>
      <c r="C14501" s="37" t="s">
        <v>13839</v>
      </c>
      <c r="D14501" s="38" t="s">
        <v>13450</v>
      </c>
      <c r="E14501" s="39">
        <v>677.08600016020807</v>
      </c>
      <c r="F14501" s="39">
        <f t="shared" si="685"/>
        <v>744.79460017622898</v>
      </c>
      <c r="G14501" s="39">
        <f t="shared" si="686"/>
        <v>880.21180020827057</v>
      </c>
    </row>
    <row r="14502" spans="1:7" ht="25.5" customHeight="1" thickTop="1" thickBot="1" x14ac:dyDescent="0.25">
      <c r="A14502" s="20" t="str">
        <f t="shared" si="684"/>
        <v>7277LEGANA</v>
      </c>
      <c r="B14502" s="20">
        <v>7277</v>
      </c>
      <c r="C14502" s="20" t="s">
        <v>13840</v>
      </c>
      <c r="D14502" s="21" t="s">
        <v>13450</v>
      </c>
      <c r="E14502" s="22">
        <v>677.08600016020807</v>
      </c>
      <c r="F14502" s="22">
        <f t="shared" si="685"/>
        <v>744.79460017622898</v>
      </c>
      <c r="G14502" s="22">
        <f t="shared" si="686"/>
        <v>880.21180020827057</v>
      </c>
    </row>
    <row r="14503" spans="1:7" ht="25.5" customHeight="1" thickTop="1" thickBot="1" x14ac:dyDescent="0.25">
      <c r="A14503" s="20" t="str">
        <f t="shared" si="684"/>
        <v>7277ROSEVEARS</v>
      </c>
      <c r="B14503" s="37">
        <v>7277</v>
      </c>
      <c r="C14503" s="37" t="s">
        <v>13841</v>
      </c>
      <c r="D14503" s="38" t="s">
        <v>13450</v>
      </c>
      <c r="E14503" s="39">
        <v>677.08600016020807</v>
      </c>
      <c r="F14503" s="39">
        <f t="shared" si="685"/>
        <v>744.79460017622898</v>
      </c>
      <c r="G14503" s="39">
        <f t="shared" si="686"/>
        <v>880.21180020827057</v>
      </c>
    </row>
    <row r="14504" spans="1:7" ht="25.5" customHeight="1" thickTop="1" thickBot="1" x14ac:dyDescent="0.25">
      <c r="A14504" s="20" t="str">
        <f t="shared" si="684"/>
        <v>7290HADSPEN</v>
      </c>
      <c r="B14504" s="20">
        <v>7290</v>
      </c>
      <c r="C14504" s="20" t="s">
        <v>13842</v>
      </c>
      <c r="D14504" s="21" t="s">
        <v>13450</v>
      </c>
      <c r="E14504" s="22">
        <v>633.30600003190409</v>
      </c>
      <c r="F14504" s="22">
        <f t="shared" si="685"/>
        <v>696.6366000350946</v>
      </c>
      <c r="G14504" s="22">
        <f t="shared" si="686"/>
        <v>823.2978000414754</v>
      </c>
    </row>
    <row r="14505" spans="1:7" ht="25.5" customHeight="1" thickTop="1" thickBot="1" x14ac:dyDescent="0.25">
      <c r="A14505" s="20" t="str">
        <f t="shared" si="684"/>
        <v>7291CARRICK</v>
      </c>
      <c r="B14505" s="37">
        <v>7291</v>
      </c>
      <c r="C14505" s="37" t="s">
        <v>3642</v>
      </c>
      <c r="D14505" s="38" t="s">
        <v>13450</v>
      </c>
      <c r="E14505" s="39">
        <v>638.75200011544803</v>
      </c>
      <c r="F14505" s="39">
        <f t="shared" si="685"/>
        <v>702.62720012699288</v>
      </c>
      <c r="G14505" s="39">
        <f t="shared" si="686"/>
        <v>830.37760015008246</v>
      </c>
    </row>
    <row r="14506" spans="1:7" ht="25.5" customHeight="1" thickTop="1" thickBot="1" x14ac:dyDescent="0.25">
      <c r="A14506" s="20" t="str">
        <f t="shared" si="684"/>
        <v>7292HAGLEY</v>
      </c>
      <c r="B14506" s="20">
        <v>7292</v>
      </c>
      <c r="C14506" s="20" t="s">
        <v>13843</v>
      </c>
      <c r="D14506" s="21" t="s">
        <v>13450</v>
      </c>
      <c r="E14506" s="22">
        <v>625.69000022691205</v>
      </c>
      <c r="F14506" s="22">
        <f t="shared" si="685"/>
        <v>688.25900024960333</v>
      </c>
      <c r="G14506" s="22">
        <f t="shared" si="686"/>
        <v>813.39700029498567</v>
      </c>
    </row>
    <row r="14507" spans="1:7" ht="25.5" customHeight="1" thickTop="1" thickBot="1" x14ac:dyDescent="0.25">
      <c r="A14507" s="20" t="str">
        <f t="shared" si="684"/>
        <v>7292QUAMBY BEND</v>
      </c>
      <c r="B14507" s="37">
        <v>7292</v>
      </c>
      <c r="C14507" s="37" t="s">
        <v>13844</v>
      </c>
      <c r="D14507" s="38" t="s">
        <v>13450</v>
      </c>
      <c r="E14507" s="39">
        <v>625.69000022691205</v>
      </c>
      <c r="F14507" s="39">
        <f t="shared" si="685"/>
        <v>688.25900024960333</v>
      </c>
      <c r="G14507" s="39">
        <f t="shared" si="686"/>
        <v>813.39700029498567</v>
      </c>
    </row>
    <row r="14508" spans="1:7" ht="25.5" customHeight="1" thickTop="1" thickBot="1" x14ac:dyDescent="0.25">
      <c r="A14508" s="20" t="str">
        <f t="shared" si="684"/>
        <v>7292ROSEVALE</v>
      </c>
      <c r="B14508" s="20">
        <v>7292</v>
      </c>
      <c r="C14508" s="20" t="s">
        <v>8420</v>
      </c>
      <c r="D14508" s="21" t="s">
        <v>13450</v>
      </c>
      <c r="E14508" s="22">
        <v>625.69000022691205</v>
      </c>
      <c r="F14508" s="22">
        <f t="shared" si="685"/>
        <v>688.25900024960333</v>
      </c>
      <c r="G14508" s="22">
        <f t="shared" si="686"/>
        <v>813.39700029498567</v>
      </c>
    </row>
    <row r="14509" spans="1:7" ht="25.5" customHeight="1" thickTop="1" thickBot="1" x14ac:dyDescent="0.25">
      <c r="A14509" s="20" t="str">
        <f t="shared" si="684"/>
        <v>7292SELBOURNE</v>
      </c>
      <c r="B14509" s="37">
        <v>7292</v>
      </c>
      <c r="C14509" s="37" t="s">
        <v>13845</v>
      </c>
      <c r="D14509" s="38" t="s">
        <v>13450</v>
      </c>
      <c r="E14509" s="39">
        <v>625.69000022691205</v>
      </c>
      <c r="F14509" s="39">
        <f t="shared" si="685"/>
        <v>688.25900024960333</v>
      </c>
      <c r="G14509" s="39">
        <f t="shared" si="686"/>
        <v>813.39700029498567</v>
      </c>
    </row>
    <row r="14510" spans="1:7" ht="25.5" customHeight="1" thickTop="1" thickBot="1" x14ac:dyDescent="0.25">
      <c r="A14510" s="20" t="str">
        <f t="shared" si="684"/>
        <v>7292WESTWOOD</v>
      </c>
      <c r="B14510" s="20">
        <v>7292</v>
      </c>
      <c r="C14510" s="20" t="s">
        <v>4399</v>
      </c>
      <c r="D14510" s="21" t="s">
        <v>13450</v>
      </c>
      <c r="E14510" s="22">
        <v>625.69000022691205</v>
      </c>
      <c r="F14510" s="22">
        <f t="shared" si="685"/>
        <v>688.25900024960333</v>
      </c>
      <c r="G14510" s="22">
        <f t="shared" si="686"/>
        <v>813.39700029498567</v>
      </c>
    </row>
    <row r="14511" spans="1:7" ht="25.5" customHeight="1" thickTop="1" thickBot="1" x14ac:dyDescent="0.25">
      <c r="A14511" s="20" t="str">
        <f t="shared" si="684"/>
        <v>7300DEVON HILLS</v>
      </c>
      <c r="B14511" s="37">
        <v>7300</v>
      </c>
      <c r="C14511" s="37" t="s">
        <v>13846</v>
      </c>
      <c r="D14511" s="38" t="s">
        <v>13450</v>
      </c>
      <c r="E14511" s="39">
        <v>651.9319998029041</v>
      </c>
      <c r="F14511" s="39">
        <f t="shared" si="685"/>
        <v>717.1251997831946</v>
      </c>
      <c r="G14511" s="39">
        <f t="shared" si="686"/>
        <v>847.51159974377538</v>
      </c>
    </row>
    <row r="14512" spans="1:7" ht="25.5" customHeight="1" thickTop="1" thickBot="1" x14ac:dyDescent="0.25">
      <c r="A14512" s="20" t="str">
        <f t="shared" si="684"/>
        <v>7300PERTH</v>
      </c>
      <c r="B14512" s="20">
        <v>7300</v>
      </c>
      <c r="C14512" s="20" t="s">
        <v>12111</v>
      </c>
      <c r="D14512" s="21" t="s">
        <v>13450</v>
      </c>
      <c r="E14512" s="22">
        <v>651.9319998029041</v>
      </c>
      <c r="F14512" s="22">
        <f t="shared" si="685"/>
        <v>717.1251997831946</v>
      </c>
      <c r="G14512" s="22">
        <f t="shared" si="686"/>
        <v>847.51159974377538</v>
      </c>
    </row>
    <row r="14513" spans="1:7" ht="25.5" customHeight="1" thickTop="1" thickBot="1" x14ac:dyDescent="0.25">
      <c r="A14513" s="20" t="str">
        <f t="shared" si="684"/>
        <v>7300POWRANNA</v>
      </c>
      <c r="B14513" s="37">
        <v>7300</v>
      </c>
      <c r="C14513" s="37" t="s">
        <v>13847</v>
      </c>
      <c r="D14513" s="38" t="s">
        <v>13450</v>
      </c>
      <c r="E14513" s="39">
        <v>651.9319998029041</v>
      </c>
      <c r="F14513" s="39">
        <f t="shared" si="685"/>
        <v>717.1251997831946</v>
      </c>
      <c r="G14513" s="39">
        <f t="shared" si="686"/>
        <v>847.51159974377538</v>
      </c>
    </row>
    <row r="14514" spans="1:7" ht="25.5" customHeight="1" thickTop="1" thickBot="1" x14ac:dyDescent="0.25">
      <c r="A14514" s="20" t="str">
        <f t="shared" si="684"/>
        <v>7301BISHOPSBOURNE</v>
      </c>
      <c r="B14514" s="20">
        <v>7301</v>
      </c>
      <c r="C14514" s="20" t="s">
        <v>13848</v>
      </c>
      <c r="D14514" s="21" t="s">
        <v>13450</v>
      </c>
      <c r="E14514" s="22">
        <v>652.81200002413607</v>
      </c>
      <c r="F14514" s="22">
        <f t="shared" si="685"/>
        <v>718.09320002654977</v>
      </c>
      <c r="G14514" s="22">
        <f t="shared" si="686"/>
        <v>848.65560003137693</v>
      </c>
    </row>
    <row r="14515" spans="1:7" ht="25.5" customHeight="1" thickTop="1" thickBot="1" x14ac:dyDescent="0.25">
      <c r="A14515" s="20" t="str">
        <f t="shared" si="684"/>
        <v>7301BLACKWOOD CREEK</v>
      </c>
      <c r="B14515" s="37">
        <v>7301</v>
      </c>
      <c r="C14515" s="37" t="s">
        <v>13849</v>
      </c>
      <c r="D14515" s="38" t="s">
        <v>13450</v>
      </c>
      <c r="E14515" s="39">
        <v>652.81200002413607</v>
      </c>
      <c r="F14515" s="39">
        <f t="shared" si="685"/>
        <v>718.09320002654977</v>
      </c>
      <c r="G14515" s="39">
        <f t="shared" si="686"/>
        <v>848.65560003137693</v>
      </c>
    </row>
    <row r="14516" spans="1:7" ht="25.5" customHeight="1" thickTop="1" thickBot="1" x14ac:dyDescent="0.25">
      <c r="A14516" s="20" t="str">
        <f t="shared" si="684"/>
        <v>7301LIFFEY</v>
      </c>
      <c r="B14516" s="20">
        <v>7301</v>
      </c>
      <c r="C14516" s="20" t="s">
        <v>13850</v>
      </c>
      <c r="D14516" s="21" t="s">
        <v>13450</v>
      </c>
      <c r="E14516" s="22">
        <v>652.81200002413607</v>
      </c>
      <c r="F14516" s="22">
        <f t="shared" si="685"/>
        <v>718.09320002654977</v>
      </c>
      <c r="G14516" s="22">
        <f t="shared" si="686"/>
        <v>848.65560003137693</v>
      </c>
    </row>
    <row r="14517" spans="1:7" ht="25.5" customHeight="1" thickTop="1" thickBot="1" x14ac:dyDescent="0.25">
      <c r="A14517" s="20" t="str">
        <f t="shared" si="684"/>
        <v>7301LONGFORD</v>
      </c>
      <c r="B14517" s="37">
        <v>7301</v>
      </c>
      <c r="C14517" s="37" t="s">
        <v>7490</v>
      </c>
      <c r="D14517" s="38" t="s">
        <v>13450</v>
      </c>
      <c r="E14517" s="39">
        <v>652.81200002413607</v>
      </c>
      <c r="F14517" s="39">
        <f t="shared" si="685"/>
        <v>718.09320002654977</v>
      </c>
      <c r="G14517" s="39">
        <f t="shared" si="686"/>
        <v>848.65560003137693</v>
      </c>
    </row>
    <row r="14518" spans="1:7" ht="25.5" customHeight="1" thickTop="1" thickBot="1" x14ac:dyDescent="0.25">
      <c r="A14518" s="20" t="str">
        <f t="shared" si="684"/>
        <v>7301TOIBERRY</v>
      </c>
      <c r="B14518" s="20">
        <v>7301</v>
      </c>
      <c r="C14518" s="20" t="s">
        <v>13851</v>
      </c>
      <c r="D14518" s="21" t="s">
        <v>13450</v>
      </c>
      <c r="E14518" s="22">
        <v>652.81200002413607</v>
      </c>
      <c r="F14518" s="22">
        <f t="shared" si="685"/>
        <v>718.09320002654977</v>
      </c>
      <c r="G14518" s="22">
        <f t="shared" si="686"/>
        <v>848.65560003137693</v>
      </c>
    </row>
    <row r="14519" spans="1:7" ht="25.5" customHeight="1" thickTop="1" thickBot="1" x14ac:dyDescent="0.25">
      <c r="A14519" s="20" t="str">
        <f t="shared" si="684"/>
        <v>7302BRACKNELL</v>
      </c>
      <c r="B14519" s="37">
        <v>7302</v>
      </c>
      <c r="C14519" s="37" t="s">
        <v>13852</v>
      </c>
      <c r="D14519" s="38" t="s">
        <v>13450</v>
      </c>
      <c r="E14519" s="39">
        <v>680.111999965</v>
      </c>
      <c r="F14519" s="39">
        <f t="shared" si="685"/>
        <v>748.12319996150006</v>
      </c>
      <c r="G14519" s="39">
        <f t="shared" si="686"/>
        <v>884.14559995449997</v>
      </c>
    </row>
    <row r="14520" spans="1:7" ht="25.5" customHeight="1" thickTop="1" thickBot="1" x14ac:dyDescent="0.25">
      <c r="A14520" s="20" t="str">
        <f t="shared" si="684"/>
        <v>7302CRESSY</v>
      </c>
      <c r="B14520" s="20">
        <v>7302</v>
      </c>
      <c r="C14520" s="20" t="s">
        <v>5874</v>
      </c>
      <c r="D14520" s="21" t="s">
        <v>13450</v>
      </c>
      <c r="E14520" s="22">
        <v>680.111999965</v>
      </c>
      <c r="F14520" s="22">
        <f t="shared" si="685"/>
        <v>748.12319996150006</v>
      </c>
      <c r="G14520" s="22">
        <f t="shared" si="686"/>
        <v>884.14559995449997</v>
      </c>
    </row>
    <row r="14521" spans="1:7" ht="25.5" customHeight="1" thickTop="1" thickBot="1" x14ac:dyDescent="0.25">
      <c r="A14521" s="20" t="str">
        <f t="shared" si="684"/>
        <v>7302POATINA</v>
      </c>
      <c r="B14521" s="37">
        <v>7302</v>
      </c>
      <c r="C14521" s="37" t="s">
        <v>13853</v>
      </c>
      <c r="D14521" s="38" t="s">
        <v>13450</v>
      </c>
      <c r="E14521" s="39">
        <v>680.111999965</v>
      </c>
      <c r="F14521" s="39">
        <f t="shared" si="685"/>
        <v>748.12319996150006</v>
      </c>
      <c r="G14521" s="39">
        <f t="shared" si="686"/>
        <v>884.14559995449997</v>
      </c>
    </row>
    <row r="14522" spans="1:7" ht="25.5" customHeight="1" thickTop="1" thickBot="1" x14ac:dyDescent="0.25">
      <c r="A14522" s="20" t="str">
        <f t="shared" si="684"/>
        <v>7303BIRRALEE</v>
      </c>
      <c r="B14522" s="20">
        <v>7303</v>
      </c>
      <c r="C14522" s="20" t="s">
        <v>13854</v>
      </c>
      <c r="D14522" s="21" t="s">
        <v>13450</v>
      </c>
      <c r="E14522" s="22">
        <v>692.1320000201041</v>
      </c>
      <c r="F14522" s="22">
        <f t="shared" si="685"/>
        <v>761.34520002211457</v>
      </c>
      <c r="G14522" s="22">
        <f t="shared" si="686"/>
        <v>899.77160002613539</v>
      </c>
    </row>
    <row r="14523" spans="1:7" ht="25.5" customHeight="1" thickTop="1" thickBot="1" x14ac:dyDescent="0.25">
      <c r="A14523" s="20" t="str">
        <f t="shared" si="684"/>
        <v>7303CLUAN</v>
      </c>
      <c r="B14523" s="37">
        <v>7303</v>
      </c>
      <c r="C14523" s="37" t="s">
        <v>13855</v>
      </c>
      <c r="D14523" s="38" t="s">
        <v>13450</v>
      </c>
      <c r="E14523" s="39">
        <v>692.1320000201041</v>
      </c>
      <c r="F14523" s="39">
        <f t="shared" si="685"/>
        <v>761.34520002211457</v>
      </c>
      <c r="G14523" s="39">
        <f t="shared" si="686"/>
        <v>899.77160002613539</v>
      </c>
    </row>
    <row r="14524" spans="1:7" ht="25.5" customHeight="1" thickTop="1" thickBot="1" x14ac:dyDescent="0.25">
      <c r="A14524" s="20" t="str">
        <f t="shared" si="684"/>
        <v>7303EXTON</v>
      </c>
      <c r="B14524" s="20">
        <v>7303</v>
      </c>
      <c r="C14524" s="20" t="s">
        <v>13856</v>
      </c>
      <c r="D14524" s="21" t="s">
        <v>13450</v>
      </c>
      <c r="E14524" s="22">
        <v>692.1320000201041</v>
      </c>
      <c r="F14524" s="22">
        <f t="shared" si="685"/>
        <v>761.34520002211457</v>
      </c>
      <c r="G14524" s="22">
        <f t="shared" si="686"/>
        <v>899.77160002613539</v>
      </c>
    </row>
    <row r="14525" spans="1:7" ht="25.5" customHeight="1" thickTop="1" thickBot="1" x14ac:dyDescent="0.25">
      <c r="A14525" s="20" t="str">
        <f t="shared" si="684"/>
        <v>7303OAKS</v>
      </c>
      <c r="B14525" s="37">
        <v>7303</v>
      </c>
      <c r="C14525" s="37" t="s">
        <v>13857</v>
      </c>
      <c r="D14525" s="38" t="s">
        <v>13450</v>
      </c>
      <c r="E14525" s="39">
        <v>692.1320000201041</v>
      </c>
      <c r="F14525" s="39">
        <f t="shared" si="685"/>
        <v>761.34520002211457</v>
      </c>
      <c r="G14525" s="39">
        <f t="shared" si="686"/>
        <v>899.77160002613539</v>
      </c>
    </row>
    <row r="14526" spans="1:7" ht="25.5" customHeight="1" thickTop="1" thickBot="1" x14ac:dyDescent="0.25">
      <c r="A14526" s="20" t="str">
        <f t="shared" si="684"/>
        <v>7303OSMASTON</v>
      </c>
      <c r="B14526" s="20">
        <v>7303</v>
      </c>
      <c r="C14526" s="20" t="s">
        <v>13858</v>
      </c>
      <c r="D14526" s="21" t="s">
        <v>13450</v>
      </c>
      <c r="E14526" s="22">
        <v>692.1320000201041</v>
      </c>
      <c r="F14526" s="22">
        <f t="shared" si="685"/>
        <v>761.34520002211457</v>
      </c>
      <c r="G14526" s="22">
        <f t="shared" si="686"/>
        <v>899.77160002613539</v>
      </c>
    </row>
    <row r="14527" spans="1:7" ht="25.5" customHeight="1" thickTop="1" thickBot="1" x14ac:dyDescent="0.25">
      <c r="A14527" s="20" t="str">
        <f t="shared" si="684"/>
        <v>7303WESTBURY</v>
      </c>
      <c r="B14527" s="37">
        <v>7303</v>
      </c>
      <c r="C14527" s="37" t="s">
        <v>7431</v>
      </c>
      <c r="D14527" s="38" t="s">
        <v>13450</v>
      </c>
      <c r="E14527" s="39">
        <v>692.1320000201041</v>
      </c>
      <c r="F14527" s="39">
        <f t="shared" si="685"/>
        <v>761.34520002211457</v>
      </c>
      <c r="G14527" s="39">
        <f t="shared" si="686"/>
        <v>899.77160002613539</v>
      </c>
    </row>
    <row r="14528" spans="1:7" ht="25.5" customHeight="1" thickTop="1" thickBot="1" x14ac:dyDescent="0.25">
      <c r="A14528" s="20" t="str">
        <f t="shared" si="684"/>
        <v>7303WHITEMORE</v>
      </c>
      <c r="B14528" s="20">
        <v>7303</v>
      </c>
      <c r="C14528" s="20" t="s">
        <v>13859</v>
      </c>
      <c r="D14528" s="21" t="s">
        <v>13450</v>
      </c>
      <c r="E14528" s="22">
        <v>692.1320000201041</v>
      </c>
      <c r="F14528" s="22">
        <f t="shared" si="685"/>
        <v>761.34520002211457</v>
      </c>
      <c r="G14528" s="22">
        <f t="shared" si="686"/>
        <v>899.77160002613539</v>
      </c>
    </row>
    <row r="14529" spans="1:7" ht="25.5" customHeight="1" thickTop="1" thickBot="1" x14ac:dyDescent="0.25">
      <c r="A14529" s="20" t="str">
        <f t="shared" si="684"/>
        <v>7304BRANDUM</v>
      </c>
      <c r="B14529" s="37">
        <v>7304</v>
      </c>
      <c r="C14529" s="37" t="s">
        <v>13860</v>
      </c>
      <c r="D14529" s="38" t="s">
        <v>13450</v>
      </c>
      <c r="E14529" s="39">
        <v>668.59600016845604</v>
      </c>
      <c r="F14529" s="39">
        <f t="shared" si="685"/>
        <v>735.45560018530171</v>
      </c>
      <c r="G14529" s="39">
        <f t="shared" si="686"/>
        <v>869.17480021899291</v>
      </c>
    </row>
    <row r="14530" spans="1:7" ht="25.5" customHeight="1" thickTop="1" thickBot="1" x14ac:dyDescent="0.25">
      <c r="A14530" s="20" t="str">
        <f t="shared" si="684"/>
        <v>7304BREONA</v>
      </c>
      <c r="B14530" s="20">
        <v>7304</v>
      </c>
      <c r="C14530" s="20" t="s">
        <v>13861</v>
      </c>
      <c r="D14530" s="21" t="s">
        <v>13450</v>
      </c>
      <c r="E14530" s="22">
        <v>668.59600016845604</v>
      </c>
      <c r="F14530" s="22">
        <f t="shared" si="685"/>
        <v>735.45560018530171</v>
      </c>
      <c r="G14530" s="22">
        <f t="shared" si="686"/>
        <v>869.17480021899291</v>
      </c>
    </row>
    <row r="14531" spans="1:7" ht="25.5" customHeight="1" thickTop="1" thickBot="1" x14ac:dyDescent="0.25">
      <c r="A14531" s="20" t="str">
        <f t="shared" si="684"/>
        <v>7304CAVESIDE</v>
      </c>
      <c r="B14531" s="37">
        <v>7304</v>
      </c>
      <c r="C14531" s="37" t="s">
        <v>13862</v>
      </c>
      <c r="D14531" s="38" t="s">
        <v>13450</v>
      </c>
      <c r="E14531" s="39">
        <v>668.59600016845604</v>
      </c>
      <c r="F14531" s="39">
        <f t="shared" si="685"/>
        <v>735.45560018530171</v>
      </c>
      <c r="G14531" s="39">
        <f t="shared" si="686"/>
        <v>869.17480021899291</v>
      </c>
    </row>
    <row r="14532" spans="1:7" ht="25.5" customHeight="1" thickTop="1" thickBot="1" x14ac:dyDescent="0.25">
      <c r="A14532" s="20" t="str">
        <f t="shared" si="684"/>
        <v>7304CENTRAL PLATEAU</v>
      </c>
      <c r="B14532" s="20">
        <v>7304</v>
      </c>
      <c r="C14532" s="20" t="s">
        <v>13863</v>
      </c>
      <c r="D14532" s="21" t="s">
        <v>13450</v>
      </c>
      <c r="E14532" s="22">
        <v>668.59600016845604</v>
      </c>
      <c r="F14532" s="22">
        <f t="shared" si="685"/>
        <v>735.45560018530171</v>
      </c>
      <c r="G14532" s="22">
        <f t="shared" si="686"/>
        <v>869.17480021899291</v>
      </c>
    </row>
    <row r="14533" spans="1:7" ht="25.5" customHeight="1" thickTop="1" thickBot="1" x14ac:dyDescent="0.25">
      <c r="A14533" s="20" t="str">
        <f t="shared" ref="A14533:A14596" si="687">CONCATENATE(B14533,C14533)</f>
        <v>7304CHUDLEIGH</v>
      </c>
      <c r="B14533" s="37">
        <v>7304</v>
      </c>
      <c r="C14533" s="37" t="s">
        <v>13864</v>
      </c>
      <c r="D14533" s="38" t="s">
        <v>13450</v>
      </c>
      <c r="E14533" s="39">
        <v>668.59600016845604</v>
      </c>
      <c r="F14533" s="39">
        <f t="shared" ref="F14533:F14596" si="688">1.1*E14533</f>
        <v>735.45560018530171</v>
      </c>
      <c r="G14533" s="39">
        <f t="shared" ref="G14533:G14596" si="689">1.3*E14533</f>
        <v>869.17480021899291</v>
      </c>
    </row>
    <row r="14534" spans="1:7" ht="25.5" customHeight="1" thickTop="1" thickBot="1" x14ac:dyDescent="0.25">
      <c r="A14534" s="20" t="str">
        <f t="shared" si="687"/>
        <v>7304DAIRY PLAINS</v>
      </c>
      <c r="B14534" s="20">
        <v>7304</v>
      </c>
      <c r="C14534" s="20" t="s">
        <v>13865</v>
      </c>
      <c r="D14534" s="21" t="s">
        <v>13450</v>
      </c>
      <c r="E14534" s="22">
        <v>668.59600016845604</v>
      </c>
      <c r="F14534" s="22">
        <f t="shared" si="688"/>
        <v>735.45560018530171</v>
      </c>
      <c r="G14534" s="22">
        <f t="shared" si="689"/>
        <v>869.17480021899291</v>
      </c>
    </row>
    <row r="14535" spans="1:7" ht="25.5" customHeight="1" thickTop="1" thickBot="1" x14ac:dyDescent="0.25">
      <c r="A14535" s="20" t="str">
        <f t="shared" si="687"/>
        <v>7304DELORAINE</v>
      </c>
      <c r="B14535" s="37">
        <v>7304</v>
      </c>
      <c r="C14535" s="37" t="s">
        <v>13866</v>
      </c>
      <c r="D14535" s="38" t="s">
        <v>13450</v>
      </c>
      <c r="E14535" s="39">
        <v>668.59600016845604</v>
      </c>
      <c r="F14535" s="39">
        <f t="shared" si="688"/>
        <v>735.45560018530171</v>
      </c>
      <c r="G14535" s="39">
        <f t="shared" si="689"/>
        <v>869.17480021899291</v>
      </c>
    </row>
    <row r="14536" spans="1:7" ht="25.5" customHeight="1" thickTop="1" thickBot="1" x14ac:dyDescent="0.25">
      <c r="A14536" s="20" t="str">
        <f t="shared" si="687"/>
        <v>7304DOCTORS POINT</v>
      </c>
      <c r="B14536" s="20">
        <v>7304</v>
      </c>
      <c r="C14536" s="20" t="s">
        <v>13867</v>
      </c>
      <c r="D14536" s="21" t="s">
        <v>13450</v>
      </c>
      <c r="E14536" s="22">
        <v>668.59600016845604</v>
      </c>
      <c r="F14536" s="22">
        <f t="shared" si="688"/>
        <v>735.45560018530171</v>
      </c>
      <c r="G14536" s="22">
        <f t="shared" si="689"/>
        <v>869.17480021899291</v>
      </c>
    </row>
    <row r="14537" spans="1:7" ht="25.5" customHeight="1" thickTop="1" thickBot="1" x14ac:dyDescent="0.25">
      <c r="A14537" s="20" t="str">
        <f t="shared" si="687"/>
        <v>7304DUNORLAN</v>
      </c>
      <c r="B14537" s="37">
        <v>7304</v>
      </c>
      <c r="C14537" s="37" t="s">
        <v>13868</v>
      </c>
      <c r="D14537" s="38" t="s">
        <v>13450</v>
      </c>
      <c r="E14537" s="39">
        <v>668.59600016845604</v>
      </c>
      <c r="F14537" s="39">
        <f t="shared" si="688"/>
        <v>735.45560018530171</v>
      </c>
      <c r="G14537" s="39">
        <f t="shared" si="689"/>
        <v>869.17480021899291</v>
      </c>
    </row>
    <row r="14538" spans="1:7" ht="25.5" customHeight="1" thickTop="1" thickBot="1" x14ac:dyDescent="0.25">
      <c r="A14538" s="20" t="str">
        <f t="shared" si="687"/>
        <v>7304ELIZABETH TOWN</v>
      </c>
      <c r="B14538" s="20">
        <v>7304</v>
      </c>
      <c r="C14538" s="20" t="s">
        <v>13869</v>
      </c>
      <c r="D14538" s="21" t="s">
        <v>13450</v>
      </c>
      <c r="E14538" s="22">
        <v>668.59600016845604</v>
      </c>
      <c r="F14538" s="22">
        <f t="shared" si="688"/>
        <v>735.45560018530171</v>
      </c>
      <c r="G14538" s="22">
        <f t="shared" si="689"/>
        <v>869.17480021899291</v>
      </c>
    </row>
    <row r="14539" spans="1:7" ht="25.5" customHeight="1" thickTop="1" thickBot="1" x14ac:dyDescent="0.25">
      <c r="A14539" s="20" t="str">
        <f t="shared" si="687"/>
        <v>7304GOLDEN VALLEY</v>
      </c>
      <c r="B14539" s="37">
        <v>7304</v>
      </c>
      <c r="C14539" s="37" t="s">
        <v>13870</v>
      </c>
      <c r="D14539" s="38" t="s">
        <v>13450</v>
      </c>
      <c r="E14539" s="39">
        <v>668.59600016845604</v>
      </c>
      <c r="F14539" s="39">
        <f t="shared" si="688"/>
        <v>735.45560018530171</v>
      </c>
      <c r="G14539" s="39">
        <f t="shared" si="689"/>
        <v>869.17480021899291</v>
      </c>
    </row>
    <row r="14540" spans="1:7" ht="25.5" customHeight="1" thickTop="1" thickBot="1" x14ac:dyDescent="0.25">
      <c r="A14540" s="20" t="str">
        <f t="shared" si="687"/>
        <v>7304JACKEYS MARSH</v>
      </c>
      <c r="B14540" s="20">
        <v>7304</v>
      </c>
      <c r="C14540" s="20" t="s">
        <v>13871</v>
      </c>
      <c r="D14540" s="21" t="s">
        <v>13450</v>
      </c>
      <c r="E14540" s="22">
        <v>668.59600016845604</v>
      </c>
      <c r="F14540" s="22">
        <f t="shared" si="688"/>
        <v>735.45560018530171</v>
      </c>
      <c r="G14540" s="22">
        <f t="shared" si="689"/>
        <v>869.17480021899291</v>
      </c>
    </row>
    <row r="14541" spans="1:7" ht="25.5" customHeight="1" thickTop="1" thickBot="1" x14ac:dyDescent="0.25">
      <c r="A14541" s="20" t="str">
        <f t="shared" si="687"/>
        <v>7304KIMBERLEY</v>
      </c>
      <c r="B14541" s="37">
        <v>7304</v>
      </c>
      <c r="C14541" s="37" t="s">
        <v>10511</v>
      </c>
      <c r="D14541" s="38" t="s">
        <v>13450</v>
      </c>
      <c r="E14541" s="39">
        <v>668.59600016845604</v>
      </c>
      <c r="F14541" s="39">
        <f t="shared" si="688"/>
        <v>735.45560018530171</v>
      </c>
      <c r="G14541" s="39">
        <f t="shared" si="689"/>
        <v>869.17480021899291</v>
      </c>
    </row>
    <row r="14542" spans="1:7" ht="25.5" customHeight="1" thickTop="1" thickBot="1" x14ac:dyDescent="0.25">
      <c r="A14542" s="20" t="str">
        <f t="shared" si="687"/>
        <v>7304LIENA</v>
      </c>
      <c r="B14542" s="20">
        <v>7304</v>
      </c>
      <c r="C14542" s="20" t="s">
        <v>13872</v>
      </c>
      <c r="D14542" s="21" t="s">
        <v>13450</v>
      </c>
      <c r="E14542" s="22">
        <v>668.59600016845604</v>
      </c>
      <c r="F14542" s="22">
        <f t="shared" si="688"/>
        <v>735.45560018530171</v>
      </c>
      <c r="G14542" s="22">
        <f t="shared" si="689"/>
        <v>869.17480021899291</v>
      </c>
    </row>
    <row r="14543" spans="1:7" ht="25.5" customHeight="1" thickTop="1" thickBot="1" x14ac:dyDescent="0.25">
      <c r="A14543" s="20" t="str">
        <f t="shared" si="687"/>
        <v>7304MAYBERRY</v>
      </c>
      <c r="B14543" s="37">
        <v>7304</v>
      </c>
      <c r="C14543" s="37" t="s">
        <v>13873</v>
      </c>
      <c r="D14543" s="38" t="s">
        <v>13450</v>
      </c>
      <c r="E14543" s="39">
        <v>668.59600016845604</v>
      </c>
      <c r="F14543" s="39">
        <f t="shared" si="688"/>
        <v>735.45560018530171</v>
      </c>
      <c r="G14543" s="39">
        <f t="shared" si="689"/>
        <v>869.17480021899291</v>
      </c>
    </row>
    <row r="14544" spans="1:7" ht="25.5" customHeight="1" thickTop="1" thickBot="1" x14ac:dyDescent="0.25">
      <c r="A14544" s="20" t="str">
        <f t="shared" si="687"/>
        <v>7304MEANDER</v>
      </c>
      <c r="B14544" s="20">
        <v>7304</v>
      </c>
      <c r="C14544" s="20" t="s">
        <v>13874</v>
      </c>
      <c r="D14544" s="21" t="s">
        <v>13450</v>
      </c>
      <c r="E14544" s="22">
        <v>668.59600016845604</v>
      </c>
      <c r="F14544" s="22">
        <f t="shared" si="688"/>
        <v>735.45560018530171</v>
      </c>
      <c r="G14544" s="22">
        <f t="shared" si="689"/>
        <v>869.17480021899291</v>
      </c>
    </row>
    <row r="14545" spans="1:7" ht="25.5" customHeight="1" thickTop="1" thickBot="1" x14ac:dyDescent="0.25">
      <c r="A14545" s="20" t="str">
        <f t="shared" si="687"/>
        <v>7304MERSEY FOREST</v>
      </c>
      <c r="B14545" s="37">
        <v>7304</v>
      </c>
      <c r="C14545" s="37" t="s">
        <v>13875</v>
      </c>
      <c r="D14545" s="38" t="s">
        <v>13450</v>
      </c>
      <c r="E14545" s="39">
        <v>668.59600016845604</v>
      </c>
      <c r="F14545" s="39">
        <f t="shared" si="688"/>
        <v>735.45560018530171</v>
      </c>
      <c r="G14545" s="39">
        <f t="shared" si="689"/>
        <v>869.17480021899291</v>
      </c>
    </row>
    <row r="14546" spans="1:7" ht="25.5" customHeight="1" thickTop="1" thickBot="1" x14ac:dyDescent="0.25">
      <c r="A14546" s="20" t="str">
        <f t="shared" si="687"/>
        <v>7304MOLE CREEK</v>
      </c>
      <c r="B14546" s="20">
        <v>7304</v>
      </c>
      <c r="C14546" s="20" t="s">
        <v>13876</v>
      </c>
      <c r="D14546" s="21" t="s">
        <v>13450</v>
      </c>
      <c r="E14546" s="22">
        <v>668.59600016845604</v>
      </c>
      <c r="F14546" s="22">
        <f t="shared" si="688"/>
        <v>735.45560018530171</v>
      </c>
      <c r="G14546" s="22">
        <f t="shared" si="689"/>
        <v>869.17480021899291</v>
      </c>
    </row>
    <row r="14547" spans="1:7" ht="25.5" customHeight="1" thickTop="1" thickBot="1" x14ac:dyDescent="0.25">
      <c r="A14547" s="20" t="str">
        <f t="shared" si="687"/>
        <v>7304MOLTEMA</v>
      </c>
      <c r="B14547" s="37">
        <v>7304</v>
      </c>
      <c r="C14547" s="37" t="s">
        <v>13877</v>
      </c>
      <c r="D14547" s="38" t="s">
        <v>13450</v>
      </c>
      <c r="E14547" s="39">
        <v>668.59600016845604</v>
      </c>
      <c r="F14547" s="39">
        <f t="shared" si="688"/>
        <v>735.45560018530171</v>
      </c>
      <c r="G14547" s="39">
        <f t="shared" si="689"/>
        <v>869.17480021899291</v>
      </c>
    </row>
    <row r="14548" spans="1:7" ht="25.5" customHeight="1" thickTop="1" thickBot="1" x14ac:dyDescent="0.25">
      <c r="A14548" s="20" t="str">
        <f t="shared" si="687"/>
        <v>7304MONTANA</v>
      </c>
      <c r="B14548" s="20">
        <v>7304</v>
      </c>
      <c r="C14548" s="20" t="s">
        <v>13878</v>
      </c>
      <c r="D14548" s="21" t="s">
        <v>13450</v>
      </c>
      <c r="E14548" s="22">
        <v>668.59600016845604</v>
      </c>
      <c r="F14548" s="22">
        <f t="shared" si="688"/>
        <v>735.45560018530171</v>
      </c>
      <c r="G14548" s="22">
        <f t="shared" si="689"/>
        <v>869.17480021899291</v>
      </c>
    </row>
    <row r="14549" spans="1:7" ht="25.5" customHeight="1" thickTop="1" thickBot="1" x14ac:dyDescent="0.25">
      <c r="A14549" s="20" t="str">
        <f t="shared" si="687"/>
        <v>7304NEEDLES</v>
      </c>
      <c r="B14549" s="37">
        <v>7304</v>
      </c>
      <c r="C14549" s="37" t="s">
        <v>13879</v>
      </c>
      <c r="D14549" s="38" t="s">
        <v>13450</v>
      </c>
      <c r="E14549" s="39">
        <v>668.59600016845604</v>
      </c>
      <c r="F14549" s="39">
        <f t="shared" si="688"/>
        <v>735.45560018530171</v>
      </c>
      <c r="G14549" s="39">
        <f t="shared" si="689"/>
        <v>869.17480021899291</v>
      </c>
    </row>
    <row r="14550" spans="1:7" ht="25.5" customHeight="1" thickTop="1" thickBot="1" x14ac:dyDescent="0.25">
      <c r="A14550" s="20" t="str">
        <f t="shared" si="687"/>
        <v>7304PARKHAM</v>
      </c>
      <c r="B14550" s="20">
        <v>7304</v>
      </c>
      <c r="C14550" s="20" t="s">
        <v>13880</v>
      </c>
      <c r="D14550" s="21" t="s">
        <v>13450</v>
      </c>
      <c r="E14550" s="22">
        <v>668.59600016845604</v>
      </c>
      <c r="F14550" s="22">
        <f t="shared" si="688"/>
        <v>735.45560018530171</v>
      </c>
      <c r="G14550" s="22">
        <f t="shared" si="689"/>
        <v>869.17480021899291</v>
      </c>
    </row>
    <row r="14551" spans="1:7" ht="25.5" customHeight="1" thickTop="1" thickBot="1" x14ac:dyDescent="0.25">
      <c r="A14551" s="20" t="str">
        <f t="shared" si="687"/>
        <v>7304QUAMBY BROOK</v>
      </c>
      <c r="B14551" s="37">
        <v>7304</v>
      </c>
      <c r="C14551" s="37" t="s">
        <v>13881</v>
      </c>
      <c r="D14551" s="38" t="s">
        <v>13450</v>
      </c>
      <c r="E14551" s="39">
        <v>668.59600016845604</v>
      </c>
      <c r="F14551" s="39">
        <f t="shared" si="688"/>
        <v>735.45560018530171</v>
      </c>
      <c r="G14551" s="39">
        <f t="shared" si="689"/>
        <v>869.17480021899291</v>
      </c>
    </row>
    <row r="14552" spans="1:7" ht="25.5" customHeight="1" thickTop="1" thickBot="1" x14ac:dyDescent="0.25">
      <c r="A14552" s="20" t="str">
        <f t="shared" si="687"/>
        <v>7304RED HILLS</v>
      </c>
      <c r="B14552" s="20">
        <v>7304</v>
      </c>
      <c r="C14552" s="20" t="s">
        <v>13882</v>
      </c>
      <c r="D14552" s="21" t="s">
        <v>13450</v>
      </c>
      <c r="E14552" s="22">
        <v>668.59600016845604</v>
      </c>
      <c r="F14552" s="22">
        <f t="shared" si="688"/>
        <v>735.45560018530171</v>
      </c>
      <c r="G14552" s="22">
        <f t="shared" si="689"/>
        <v>869.17480021899291</v>
      </c>
    </row>
    <row r="14553" spans="1:7" ht="25.5" customHeight="1" thickTop="1" thickBot="1" x14ac:dyDescent="0.25">
      <c r="A14553" s="20" t="str">
        <f t="shared" si="687"/>
        <v>7304REEDY MARSH</v>
      </c>
      <c r="B14553" s="37">
        <v>7304</v>
      </c>
      <c r="C14553" s="37" t="s">
        <v>13883</v>
      </c>
      <c r="D14553" s="38" t="s">
        <v>13450</v>
      </c>
      <c r="E14553" s="39">
        <v>668.59600016845604</v>
      </c>
      <c r="F14553" s="39">
        <f t="shared" si="688"/>
        <v>735.45560018530171</v>
      </c>
      <c r="G14553" s="39">
        <f t="shared" si="689"/>
        <v>869.17480021899291</v>
      </c>
    </row>
    <row r="14554" spans="1:7" ht="25.5" customHeight="1" thickTop="1" thickBot="1" x14ac:dyDescent="0.25">
      <c r="A14554" s="20" t="str">
        <f t="shared" si="687"/>
        <v>7304REYNOLDS NECK</v>
      </c>
      <c r="B14554" s="20">
        <v>7304</v>
      </c>
      <c r="C14554" s="20" t="s">
        <v>13884</v>
      </c>
      <c r="D14554" s="21" t="s">
        <v>13450</v>
      </c>
      <c r="E14554" s="22">
        <v>668.59600016845604</v>
      </c>
      <c r="F14554" s="22">
        <f t="shared" si="688"/>
        <v>735.45560018530171</v>
      </c>
      <c r="G14554" s="22">
        <f t="shared" si="689"/>
        <v>869.17480021899291</v>
      </c>
    </row>
    <row r="14555" spans="1:7" ht="25.5" customHeight="1" thickTop="1" thickBot="1" x14ac:dyDescent="0.25">
      <c r="A14555" s="20" t="str">
        <f t="shared" si="687"/>
        <v>7304WEEGENA</v>
      </c>
      <c r="B14555" s="37">
        <v>7304</v>
      </c>
      <c r="C14555" s="37" t="s">
        <v>13885</v>
      </c>
      <c r="D14555" s="38" t="s">
        <v>13450</v>
      </c>
      <c r="E14555" s="39">
        <v>668.59600016845604</v>
      </c>
      <c r="F14555" s="39">
        <f t="shared" si="688"/>
        <v>735.45560018530171</v>
      </c>
      <c r="G14555" s="39">
        <f t="shared" si="689"/>
        <v>869.17480021899291</v>
      </c>
    </row>
    <row r="14556" spans="1:7" ht="25.5" customHeight="1" thickTop="1" thickBot="1" x14ac:dyDescent="0.25">
      <c r="A14556" s="20" t="str">
        <f t="shared" si="687"/>
        <v>7304WEETAH</v>
      </c>
      <c r="B14556" s="20">
        <v>7304</v>
      </c>
      <c r="C14556" s="20" t="s">
        <v>13886</v>
      </c>
      <c r="D14556" s="21" t="s">
        <v>13450</v>
      </c>
      <c r="E14556" s="22">
        <v>668.59600016845604</v>
      </c>
      <c r="F14556" s="22">
        <f t="shared" si="688"/>
        <v>735.45560018530171</v>
      </c>
      <c r="G14556" s="22">
        <f t="shared" si="689"/>
        <v>869.17480021899291</v>
      </c>
    </row>
    <row r="14557" spans="1:7" ht="25.5" customHeight="1" thickTop="1" thickBot="1" x14ac:dyDescent="0.25">
      <c r="A14557" s="20" t="str">
        <f t="shared" si="687"/>
        <v>7304WESTERN CREEK</v>
      </c>
      <c r="B14557" s="37">
        <v>7304</v>
      </c>
      <c r="C14557" s="37" t="s">
        <v>8622</v>
      </c>
      <c r="D14557" s="38" t="s">
        <v>13450</v>
      </c>
      <c r="E14557" s="39">
        <v>668.59600016845604</v>
      </c>
      <c r="F14557" s="39">
        <f t="shared" si="688"/>
        <v>735.45560018530171</v>
      </c>
      <c r="G14557" s="39">
        <f t="shared" si="689"/>
        <v>869.17480021899291</v>
      </c>
    </row>
    <row r="14558" spans="1:7" ht="25.5" customHeight="1" thickTop="1" thickBot="1" x14ac:dyDescent="0.25">
      <c r="A14558" s="20" t="str">
        <f t="shared" si="687"/>
        <v>7305MERSEYLEA</v>
      </c>
      <c r="B14558" s="20">
        <v>7305</v>
      </c>
      <c r="C14558" s="20" t="s">
        <v>13887</v>
      </c>
      <c r="D14558" s="21" t="s">
        <v>13450</v>
      </c>
      <c r="E14558" s="22">
        <v>747.76999993204004</v>
      </c>
      <c r="F14558" s="22">
        <f t="shared" si="688"/>
        <v>822.54699992524411</v>
      </c>
      <c r="G14558" s="22">
        <f t="shared" si="689"/>
        <v>972.10099991165202</v>
      </c>
    </row>
    <row r="14559" spans="1:7" ht="25.5" customHeight="1" thickTop="1" thickBot="1" x14ac:dyDescent="0.25">
      <c r="A14559" s="20" t="str">
        <f t="shared" si="687"/>
        <v>7305RAILTON</v>
      </c>
      <c r="B14559" s="37">
        <v>7305</v>
      </c>
      <c r="C14559" s="37" t="s">
        <v>13888</v>
      </c>
      <c r="D14559" s="38" t="s">
        <v>13450</v>
      </c>
      <c r="E14559" s="39">
        <v>747.76999993204004</v>
      </c>
      <c r="F14559" s="39">
        <f t="shared" si="688"/>
        <v>822.54699992524411</v>
      </c>
      <c r="G14559" s="39">
        <f t="shared" si="689"/>
        <v>972.10099991165202</v>
      </c>
    </row>
    <row r="14560" spans="1:7" ht="25.5" customHeight="1" thickTop="1" thickBot="1" x14ac:dyDescent="0.25">
      <c r="A14560" s="20" t="str">
        <f t="shared" si="687"/>
        <v>7305SUNNYSIDE</v>
      </c>
      <c r="B14560" s="20">
        <v>7305</v>
      </c>
      <c r="C14560" s="20" t="s">
        <v>9968</v>
      </c>
      <c r="D14560" s="21" t="s">
        <v>13450</v>
      </c>
      <c r="E14560" s="22">
        <v>747.76999993204004</v>
      </c>
      <c r="F14560" s="22">
        <f t="shared" si="688"/>
        <v>822.54699992524411</v>
      </c>
      <c r="G14560" s="22">
        <f t="shared" si="689"/>
        <v>972.10099991165202</v>
      </c>
    </row>
    <row r="14561" spans="1:7" ht="25.5" customHeight="1" thickTop="1" thickBot="1" x14ac:dyDescent="0.25">
      <c r="A14561" s="20" t="str">
        <f t="shared" si="687"/>
        <v>7306ACACIA HILLS</v>
      </c>
      <c r="B14561" s="37">
        <v>7306</v>
      </c>
      <c r="C14561" s="37" t="s">
        <v>427</v>
      </c>
      <c r="D14561" s="38" t="s">
        <v>13450</v>
      </c>
      <c r="E14561" s="39">
        <v>728.80599997717604</v>
      </c>
      <c r="F14561" s="39">
        <f t="shared" si="688"/>
        <v>801.68659997489374</v>
      </c>
      <c r="G14561" s="39">
        <f t="shared" si="689"/>
        <v>947.4477999703289</v>
      </c>
    </row>
    <row r="14562" spans="1:7" ht="25.5" customHeight="1" thickTop="1" thickBot="1" x14ac:dyDescent="0.25">
      <c r="A14562" s="20" t="str">
        <f t="shared" si="687"/>
        <v>7306BARRINGTON</v>
      </c>
      <c r="B14562" s="20">
        <v>7306</v>
      </c>
      <c r="C14562" s="20" t="s">
        <v>2272</v>
      </c>
      <c r="D14562" s="21" t="s">
        <v>13450</v>
      </c>
      <c r="E14562" s="22">
        <v>728.80599997717604</v>
      </c>
      <c r="F14562" s="22">
        <f t="shared" si="688"/>
        <v>801.68659997489374</v>
      </c>
      <c r="G14562" s="22">
        <f t="shared" si="689"/>
        <v>947.4477999703289</v>
      </c>
    </row>
    <row r="14563" spans="1:7" ht="25.5" customHeight="1" thickTop="1" thickBot="1" x14ac:dyDescent="0.25">
      <c r="A14563" s="20" t="str">
        <f t="shared" si="687"/>
        <v>7306BEULAH</v>
      </c>
      <c r="B14563" s="37">
        <v>7306</v>
      </c>
      <c r="C14563" s="37" t="s">
        <v>6188</v>
      </c>
      <c r="D14563" s="38" t="s">
        <v>13450</v>
      </c>
      <c r="E14563" s="39">
        <v>728.80599997717604</v>
      </c>
      <c r="F14563" s="39">
        <f t="shared" si="688"/>
        <v>801.68659997489374</v>
      </c>
      <c r="G14563" s="39">
        <f t="shared" si="689"/>
        <v>947.4477999703289</v>
      </c>
    </row>
    <row r="14564" spans="1:7" ht="25.5" customHeight="1" thickTop="1" thickBot="1" x14ac:dyDescent="0.25">
      <c r="A14564" s="20" t="str">
        <f t="shared" si="687"/>
        <v>7306CETHANA</v>
      </c>
      <c r="B14564" s="20">
        <v>7306</v>
      </c>
      <c r="C14564" s="20" t="s">
        <v>13889</v>
      </c>
      <c r="D14564" s="21" t="s">
        <v>13450</v>
      </c>
      <c r="E14564" s="22">
        <v>728.80599997717604</v>
      </c>
      <c r="F14564" s="22">
        <f t="shared" si="688"/>
        <v>801.68659997489374</v>
      </c>
      <c r="G14564" s="22">
        <f t="shared" si="689"/>
        <v>947.4477999703289</v>
      </c>
    </row>
    <row r="14565" spans="1:7" ht="25.5" customHeight="1" thickTop="1" thickBot="1" x14ac:dyDescent="0.25">
      <c r="A14565" s="20" t="str">
        <f t="shared" si="687"/>
        <v>7306CLAUDE ROAD</v>
      </c>
      <c r="B14565" s="37">
        <v>7306</v>
      </c>
      <c r="C14565" s="37" t="s">
        <v>13890</v>
      </c>
      <c r="D14565" s="38" t="s">
        <v>13450</v>
      </c>
      <c r="E14565" s="39">
        <v>728.80599997717604</v>
      </c>
      <c r="F14565" s="39">
        <f t="shared" si="688"/>
        <v>801.68659997489374</v>
      </c>
      <c r="G14565" s="39">
        <f t="shared" si="689"/>
        <v>947.4477999703289</v>
      </c>
    </row>
    <row r="14566" spans="1:7" ht="25.5" customHeight="1" thickTop="1" thickBot="1" x14ac:dyDescent="0.25">
      <c r="A14566" s="20" t="str">
        <f t="shared" si="687"/>
        <v>7306CRADLE MOUNTAIN</v>
      </c>
      <c r="B14566" s="20">
        <v>7306</v>
      </c>
      <c r="C14566" s="20" t="s">
        <v>13891</v>
      </c>
      <c r="D14566" s="21" t="s">
        <v>13450</v>
      </c>
      <c r="E14566" s="22">
        <v>728.80599997717604</v>
      </c>
      <c r="F14566" s="22">
        <f t="shared" si="688"/>
        <v>801.68659997489374</v>
      </c>
      <c r="G14566" s="22">
        <f t="shared" si="689"/>
        <v>947.4477999703289</v>
      </c>
    </row>
    <row r="14567" spans="1:7" ht="25.5" customHeight="1" thickTop="1" thickBot="1" x14ac:dyDescent="0.25">
      <c r="A14567" s="20" t="str">
        <f t="shared" si="687"/>
        <v>7306GOWRIE PARK</v>
      </c>
      <c r="B14567" s="37">
        <v>7306</v>
      </c>
      <c r="C14567" s="37" t="s">
        <v>13892</v>
      </c>
      <c r="D14567" s="38" t="s">
        <v>13450</v>
      </c>
      <c r="E14567" s="39">
        <v>728.80599997717604</v>
      </c>
      <c r="F14567" s="39">
        <f t="shared" si="688"/>
        <v>801.68659997489374</v>
      </c>
      <c r="G14567" s="39">
        <f t="shared" si="689"/>
        <v>947.4477999703289</v>
      </c>
    </row>
    <row r="14568" spans="1:7" ht="25.5" customHeight="1" thickTop="1" thickBot="1" x14ac:dyDescent="0.25">
      <c r="A14568" s="20" t="str">
        <f t="shared" si="687"/>
        <v>7306LORINNA</v>
      </c>
      <c r="B14568" s="20">
        <v>7306</v>
      </c>
      <c r="C14568" s="20" t="s">
        <v>13893</v>
      </c>
      <c r="D14568" s="21" t="s">
        <v>13450</v>
      </c>
      <c r="E14568" s="22">
        <v>728.80599997717604</v>
      </c>
      <c r="F14568" s="22">
        <f t="shared" si="688"/>
        <v>801.68659997489374</v>
      </c>
      <c r="G14568" s="22">
        <f t="shared" si="689"/>
        <v>947.4477999703289</v>
      </c>
    </row>
    <row r="14569" spans="1:7" ht="25.5" customHeight="1" thickTop="1" thickBot="1" x14ac:dyDescent="0.25">
      <c r="A14569" s="20" t="str">
        <f t="shared" si="687"/>
        <v>7306LOWER BARRINGTON</v>
      </c>
      <c r="B14569" s="37">
        <v>7306</v>
      </c>
      <c r="C14569" s="37" t="s">
        <v>13894</v>
      </c>
      <c r="D14569" s="38" t="s">
        <v>13450</v>
      </c>
      <c r="E14569" s="39">
        <v>728.80599997717604</v>
      </c>
      <c r="F14569" s="39">
        <f t="shared" si="688"/>
        <v>801.68659997489374</v>
      </c>
      <c r="G14569" s="39">
        <f t="shared" si="689"/>
        <v>947.4477999703289</v>
      </c>
    </row>
    <row r="14570" spans="1:7" ht="25.5" customHeight="1" thickTop="1" thickBot="1" x14ac:dyDescent="0.25">
      <c r="A14570" s="20" t="str">
        <f t="shared" si="687"/>
        <v>7306LOWER BEULAH</v>
      </c>
      <c r="B14570" s="20">
        <v>7306</v>
      </c>
      <c r="C14570" s="20" t="s">
        <v>13895</v>
      </c>
      <c r="D14570" s="21" t="s">
        <v>13450</v>
      </c>
      <c r="E14570" s="22">
        <v>728.80599997717604</v>
      </c>
      <c r="F14570" s="22">
        <f t="shared" si="688"/>
        <v>801.68659997489374</v>
      </c>
      <c r="G14570" s="22">
        <f t="shared" si="689"/>
        <v>947.4477999703289</v>
      </c>
    </row>
    <row r="14571" spans="1:7" ht="25.5" customHeight="1" thickTop="1" thickBot="1" x14ac:dyDescent="0.25">
      <c r="A14571" s="20" t="str">
        <f t="shared" si="687"/>
        <v>7306MIDDLESEX</v>
      </c>
      <c r="B14571" s="37">
        <v>7306</v>
      </c>
      <c r="C14571" s="37" t="s">
        <v>12545</v>
      </c>
      <c r="D14571" s="38" t="s">
        <v>13450</v>
      </c>
      <c r="E14571" s="39">
        <v>728.80599997717604</v>
      </c>
      <c r="F14571" s="39">
        <f t="shared" si="688"/>
        <v>801.68659997489374</v>
      </c>
      <c r="G14571" s="39">
        <f t="shared" si="689"/>
        <v>947.4477999703289</v>
      </c>
    </row>
    <row r="14572" spans="1:7" ht="25.5" customHeight="1" thickTop="1" thickBot="1" x14ac:dyDescent="0.25">
      <c r="A14572" s="20" t="str">
        <f t="shared" si="687"/>
        <v>7306NOOK</v>
      </c>
      <c r="B14572" s="20">
        <v>7306</v>
      </c>
      <c r="C14572" s="20" t="s">
        <v>13896</v>
      </c>
      <c r="D14572" s="21" t="s">
        <v>13450</v>
      </c>
      <c r="E14572" s="22">
        <v>728.80599997717604</v>
      </c>
      <c r="F14572" s="22">
        <f t="shared" si="688"/>
        <v>801.68659997489374</v>
      </c>
      <c r="G14572" s="22">
        <f t="shared" si="689"/>
        <v>947.4477999703289</v>
      </c>
    </row>
    <row r="14573" spans="1:7" ht="25.5" customHeight="1" thickTop="1" thickBot="1" x14ac:dyDescent="0.25">
      <c r="A14573" s="20" t="str">
        <f t="shared" si="687"/>
        <v>7306NOWHERE ELSE</v>
      </c>
      <c r="B14573" s="37">
        <v>7306</v>
      </c>
      <c r="C14573" s="37" t="s">
        <v>13897</v>
      </c>
      <c r="D14573" s="38" t="s">
        <v>13450</v>
      </c>
      <c r="E14573" s="39">
        <v>728.80599997717604</v>
      </c>
      <c r="F14573" s="39">
        <f t="shared" si="688"/>
        <v>801.68659997489374</v>
      </c>
      <c r="G14573" s="39">
        <f t="shared" si="689"/>
        <v>947.4477999703289</v>
      </c>
    </row>
    <row r="14574" spans="1:7" ht="25.5" customHeight="1" thickTop="1" thickBot="1" x14ac:dyDescent="0.25">
      <c r="A14574" s="20" t="str">
        <f t="shared" si="687"/>
        <v>7306PARADISE</v>
      </c>
      <c r="B14574" s="20">
        <v>7306</v>
      </c>
      <c r="C14574" s="20" t="s">
        <v>2056</v>
      </c>
      <c r="D14574" s="21" t="s">
        <v>13450</v>
      </c>
      <c r="E14574" s="22">
        <v>728.80599997717604</v>
      </c>
      <c r="F14574" s="22">
        <f t="shared" si="688"/>
        <v>801.68659997489374</v>
      </c>
      <c r="G14574" s="22">
        <f t="shared" si="689"/>
        <v>947.4477999703289</v>
      </c>
    </row>
    <row r="14575" spans="1:7" ht="25.5" customHeight="1" thickTop="1" thickBot="1" x14ac:dyDescent="0.25">
      <c r="A14575" s="20" t="str">
        <f t="shared" si="687"/>
        <v>7306PROMISED LAND</v>
      </c>
      <c r="B14575" s="37">
        <v>7306</v>
      </c>
      <c r="C14575" s="37" t="s">
        <v>13898</v>
      </c>
      <c r="D14575" s="38" t="s">
        <v>13450</v>
      </c>
      <c r="E14575" s="39">
        <v>728.80599997717604</v>
      </c>
      <c r="F14575" s="39">
        <f t="shared" si="688"/>
        <v>801.68659997489374</v>
      </c>
      <c r="G14575" s="39">
        <f t="shared" si="689"/>
        <v>947.4477999703289</v>
      </c>
    </row>
    <row r="14576" spans="1:7" ht="25.5" customHeight="1" thickTop="1" thickBot="1" x14ac:dyDescent="0.25">
      <c r="A14576" s="20" t="str">
        <f t="shared" si="687"/>
        <v>7306ROLAND</v>
      </c>
      <c r="B14576" s="20">
        <v>7306</v>
      </c>
      <c r="C14576" s="20" t="s">
        <v>13899</v>
      </c>
      <c r="D14576" s="21" t="s">
        <v>13450</v>
      </c>
      <c r="E14576" s="22">
        <v>728.80599997717604</v>
      </c>
      <c r="F14576" s="22">
        <f t="shared" si="688"/>
        <v>801.68659997489374</v>
      </c>
      <c r="G14576" s="22">
        <f t="shared" si="689"/>
        <v>947.4477999703289</v>
      </c>
    </row>
    <row r="14577" spans="1:7" ht="25.5" customHeight="1" thickTop="1" thickBot="1" x14ac:dyDescent="0.25">
      <c r="A14577" s="20" t="str">
        <f t="shared" si="687"/>
        <v>7306SHEFFIELD</v>
      </c>
      <c r="B14577" s="37">
        <v>7306</v>
      </c>
      <c r="C14577" s="37" t="s">
        <v>13900</v>
      </c>
      <c r="D14577" s="38" t="s">
        <v>13450</v>
      </c>
      <c r="E14577" s="39">
        <v>728.80599997717604</v>
      </c>
      <c r="F14577" s="39">
        <f t="shared" si="688"/>
        <v>801.68659997489374</v>
      </c>
      <c r="G14577" s="39">
        <f t="shared" si="689"/>
        <v>947.4477999703289</v>
      </c>
    </row>
    <row r="14578" spans="1:7" ht="25.5" customHeight="1" thickTop="1" thickBot="1" x14ac:dyDescent="0.25">
      <c r="A14578" s="20" t="str">
        <f t="shared" si="687"/>
        <v>7306STAVERTON</v>
      </c>
      <c r="B14578" s="20">
        <v>7306</v>
      </c>
      <c r="C14578" s="20" t="s">
        <v>13901</v>
      </c>
      <c r="D14578" s="21" t="s">
        <v>13450</v>
      </c>
      <c r="E14578" s="22">
        <v>728.80599997717604</v>
      </c>
      <c r="F14578" s="22">
        <f t="shared" si="688"/>
        <v>801.68659997489374</v>
      </c>
      <c r="G14578" s="22">
        <f t="shared" si="689"/>
        <v>947.4477999703289</v>
      </c>
    </row>
    <row r="14579" spans="1:7" ht="25.5" customHeight="1" thickTop="1" thickBot="1" x14ac:dyDescent="0.25">
      <c r="A14579" s="20" t="str">
        <f t="shared" si="687"/>
        <v>7306STOODLEY</v>
      </c>
      <c r="B14579" s="37">
        <v>7306</v>
      </c>
      <c r="C14579" s="37" t="s">
        <v>13902</v>
      </c>
      <c r="D14579" s="38" t="s">
        <v>13450</v>
      </c>
      <c r="E14579" s="39">
        <v>728.80599997717604</v>
      </c>
      <c r="F14579" s="39">
        <f t="shared" si="688"/>
        <v>801.68659997489374</v>
      </c>
      <c r="G14579" s="39">
        <f t="shared" si="689"/>
        <v>947.4477999703289</v>
      </c>
    </row>
    <row r="14580" spans="1:7" ht="25.5" customHeight="1" thickTop="1" thickBot="1" x14ac:dyDescent="0.25">
      <c r="A14580" s="20" t="str">
        <f t="shared" si="687"/>
        <v>7306WEST KENTISH</v>
      </c>
      <c r="B14580" s="20">
        <v>7306</v>
      </c>
      <c r="C14580" s="20" t="s">
        <v>13903</v>
      </c>
      <c r="D14580" s="21" t="s">
        <v>13450</v>
      </c>
      <c r="E14580" s="22">
        <v>728.80599997717604</v>
      </c>
      <c r="F14580" s="22">
        <f t="shared" si="688"/>
        <v>801.68659997489374</v>
      </c>
      <c r="G14580" s="22">
        <f t="shared" si="689"/>
        <v>947.4477999703289</v>
      </c>
    </row>
    <row r="14581" spans="1:7" ht="25.5" customHeight="1" thickTop="1" thickBot="1" x14ac:dyDescent="0.25">
      <c r="A14581" s="20" t="str">
        <f t="shared" si="687"/>
        <v>7307BAKERS BEACH</v>
      </c>
      <c r="B14581" s="37">
        <v>7307</v>
      </c>
      <c r="C14581" s="37" t="s">
        <v>13904</v>
      </c>
      <c r="D14581" s="38" t="s">
        <v>13450</v>
      </c>
      <c r="E14581" s="39">
        <v>682.82599995506405</v>
      </c>
      <c r="F14581" s="39">
        <f t="shared" si="688"/>
        <v>751.10859995057046</v>
      </c>
      <c r="G14581" s="39">
        <f t="shared" si="689"/>
        <v>887.6737999415833</v>
      </c>
    </row>
    <row r="14582" spans="1:7" ht="25.5" customHeight="1" thickTop="1" thickBot="1" x14ac:dyDescent="0.25">
      <c r="A14582" s="20" t="str">
        <f t="shared" si="687"/>
        <v>7307HARFORD</v>
      </c>
      <c r="B14582" s="20">
        <v>7307</v>
      </c>
      <c r="C14582" s="20" t="s">
        <v>13905</v>
      </c>
      <c r="D14582" s="21" t="s">
        <v>13450</v>
      </c>
      <c r="E14582" s="22">
        <v>682.82599995506405</v>
      </c>
      <c r="F14582" s="22">
        <f t="shared" si="688"/>
        <v>751.10859995057046</v>
      </c>
      <c r="G14582" s="22">
        <f t="shared" si="689"/>
        <v>887.6737999415833</v>
      </c>
    </row>
    <row r="14583" spans="1:7" ht="25.5" customHeight="1" thickTop="1" thickBot="1" x14ac:dyDescent="0.25">
      <c r="A14583" s="20" t="str">
        <f t="shared" si="687"/>
        <v>7307HAWLEY BEACH</v>
      </c>
      <c r="B14583" s="37">
        <v>7307</v>
      </c>
      <c r="C14583" s="37" t="s">
        <v>13906</v>
      </c>
      <c r="D14583" s="38" t="s">
        <v>13450</v>
      </c>
      <c r="E14583" s="39">
        <v>682.82599995506405</v>
      </c>
      <c r="F14583" s="39">
        <f t="shared" si="688"/>
        <v>751.10859995057046</v>
      </c>
      <c r="G14583" s="39">
        <f t="shared" si="689"/>
        <v>887.6737999415833</v>
      </c>
    </row>
    <row r="14584" spans="1:7" ht="25.5" customHeight="1" thickTop="1" thickBot="1" x14ac:dyDescent="0.25">
      <c r="A14584" s="20" t="str">
        <f t="shared" si="687"/>
        <v>7307LATROBE</v>
      </c>
      <c r="B14584" s="20">
        <v>7307</v>
      </c>
      <c r="C14584" s="20" t="s">
        <v>13907</v>
      </c>
      <c r="D14584" s="21" t="s">
        <v>13450</v>
      </c>
      <c r="E14584" s="22">
        <v>682.82599995506405</v>
      </c>
      <c r="F14584" s="22">
        <f t="shared" si="688"/>
        <v>751.10859995057046</v>
      </c>
      <c r="G14584" s="22">
        <f t="shared" si="689"/>
        <v>887.6737999415833</v>
      </c>
    </row>
    <row r="14585" spans="1:7" ht="25.5" customHeight="1" thickTop="1" thickBot="1" x14ac:dyDescent="0.25">
      <c r="A14585" s="20" t="str">
        <f t="shared" si="687"/>
        <v>7307MORIARTY</v>
      </c>
      <c r="B14585" s="37">
        <v>7307</v>
      </c>
      <c r="C14585" s="37" t="s">
        <v>13908</v>
      </c>
      <c r="D14585" s="38" t="s">
        <v>13450</v>
      </c>
      <c r="E14585" s="39">
        <v>682.82599995506405</v>
      </c>
      <c r="F14585" s="39">
        <f t="shared" si="688"/>
        <v>751.10859995057046</v>
      </c>
      <c r="G14585" s="39">
        <f t="shared" si="689"/>
        <v>887.6737999415833</v>
      </c>
    </row>
    <row r="14586" spans="1:7" ht="25.5" customHeight="1" thickTop="1" thickBot="1" x14ac:dyDescent="0.25">
      <c r="A14586" s="20" t="str">
        <f t="shared" si="687"/>
        <v>7307NORTHDOWN</v>
      </c>
      <c r="B14586" s="20">
        <v>7307</v>
      </c>
      <c r="C14586" s="20" t="s">
        <v>13909</v>
      </c>
      <c r="D14586" s="21" t="s">
        <v>13450</v>
      </c>
      <c r="E14586" s="22">
        <v>682.82599995506405</v>
      </c>
      <c r="F14586" s="22">
        <f t="shared" si="688"/>
        <v>751.10859995057046</v>
      </c>
      <c r="G14586" s="22">
        <f t="shared" si="689"/>
        <v>887.6737999415833</v>
      </c>
    </row>
    <row r="14587" spans="1:7" ht="25.5" customHeight="1" thickTop="1" thickBot="1" x14ac:dyDescent="0.25">
      <c r="A14587" s="20" t="str">
        <f t="shared" si="687"/>
        <v>7307PORT SORELL</v>
      </c>
      <c r="B14587" s="37">
        <v>7307</v>
      </c>
      <c r="C14587" s="37" t="s">
        <v>13910</v>
      </c>
      <c r="D14587" s="38" t="s">
        <v>13450</v>
      </c>
      <c r="E14587" s="39">
        <v>682.82599995506405</v>
      </c>
      <c r="F14587" s="39">
        <f t="shared" si="688"/>
        <v>751.10859995057046</v>
      </c>
      <c r="G14587" s="39">
        <f t="shared" si="689"/>
        <v>887.6737999415833</v>
      </c>
    </row>
    <row r="14588" spans="1:7" ht="25.5" customHeight="1" thickTop="1" thickBot="1" x14ac:dyDescent="0.25">
      <c r="A14588" s="20" t="str">
        <f t="shared" si="687"/>
        <v>7307SASSAFRAS</v>
      </c>
      <c r="B14588" s="20">
        <v>7307</v>
      </c>
      <c r="C14588" s="20" t="s">
        <v>3921</v>
      </c>
      <c r="D14588" s="21" t="s">
        <v>13450</v>
      </c>
      <c r="E14588" s="22">
        <v>682.82599995506405</v>
      </c>
      <c r="F14588" s="22">
        <f t="shared" si="688"/>
        <v>751.10859995057046</v>
      </c>
      <c r="G14588" s="22">
        <f t="shared" si="689"/>
        <v>887.6737999415833</v>
      </c>
    </row>
    <row r="14589" spans="1:7" ht="25.5" customHeight="1" thickTop="1" thickBot="1" x14ac:dyDescent="0.25">
      <c r="A14589" s="20" t="str">
        <f t="shared" si="687"/>
        <v>7307SHEARWATER</v>
      </c>
      <c r="B14589" s="37">
        <v>7307</v>
      </c>
      <c r="C14589" s="37" t="s">
        <v>13911</v>
      </c>
      <c r="D14589" s="38" t="s">
        <v>13450</v>
      </c>
      <c r="E14589" s="39">
        <v>682.82599995506405</v>
      </c>
      <c r="F14589" s="39">
        <f t="shared" si="688"/>
        <v>751.10859995057046</v>
      </c>
      <c r="G14589" s="39">
        <f t="shared" si="689"/>
        <v>887.6737999415833</v>
      </c>
    </row>
    <row r="14590" spans="1:7" ht="25.5" customHeight="1" thickTop="1" thickBot="1" x14ac:dyDescent="0.25">
      <c r="A14590" s="20" t="str">
        <f t="shared" si="687"/>
        <v>7307SQUEAKING POINT</v>
      </c>
      <c r="B14590" s="20">
        <v>7307</v>
      </c>
      <c r="C14590" s="20" t="s">
        <v>13912</v>
      </c>
      <c r="D14590" s="21" t="s">
        <v>13450</v>
      </c>
      <c r="E14590" s="22">
        <v>682.82599995506405</v>
      </c>
      <c r="F14590" s="22">
        <f t="shared" si="688"/>
        <v>751.10859995057046</v>
      </c>
      <c r="G14590" s="22">
        <f t="shared" si="689"/>
        <v>887.6737999415833</v>
      </c>
    </row>
    <row r="14591" spans="1:7" ht="25.5" customHeight="1" thickTop="1" thickBot="1" x14ac:dyDescent="0.25">
      <c r="A14591" s="20" t="str">
        <f t="shared" si="687"/>
        <v>7307THIRLSTANE</v>
      </c>
      <c r="B14591" s="37">
        <v>7307</v>
      </c>
      <c r="C14591" s="37" t="s">
        <v>13913</v>
      </c>
      <c r="D14591" s="38" t="s">
        <v>13450</v>
      </c>
      <c r="E14591" s="39">
        <v>682.82599995506405</v>
      </c>
      <c r="F14591" s="39">
        <f t="shared" si="688"/>
        <v>751.10859995057046</v>
      </c>
      <c r="G14591" s="39">
        <f t="shared" si="689"/>
        <v>887.6737999415833</v>
      </c>
    </row>
    <row r="14592" spans="1:7" ht="25.5" customHeight="1" thickTop="1" thickBot="1" x14ac:dyDescent="0.25">
      <c r="A14592" s="20" t="str">
        <f t="shared" si="687"/>
        <v>7307WESLEY VALE</v>
      </c>
      <c r="B14592" s="20">
        <v>7307</v>
      </c>
      <c r="C14592" s="20" t="s">
        <v>13914</v>
      </c>
      <c r="D14592" s="21" t="s">
        <v>13450</v>
      </c>
      <c r="E14592" s="22">
        <v>682.82599995506405</v>
      </c>
      <c r="F14592" s="22">
        <f t="shared" si="688"/>
        <v>751.10859995057046</v>
      </c>
      <c r="G14592" s="22">
        <f t="shared" si="689"/>
        <v>887.6737999415833</v>
      </c>
    </row>
    <row r="14593" spans="1:7" ht="25.5" customHeight="1" thickTop="1" thickBot="1" x14ac:dyDescent="0.25">
      <c r="A14593" s="20" t="str">
        <f t="shared" si="687"/>
        <v>7310ABERDEEN</v>
      </c>
      <c r="B14593" s="37">
        <v>7310</v>
      </c>
      <c r="C14593" s="37" t="s">
        <v>1841</v>
      </c>
      <c r="D14593" s="38" t="s">
        <v>13450</v>
      </c>
      <c r="E14593" s="39">
        <v>726.77599996128811</v>
      </c>
      <c r="F14593" s="39">
        <f t="shared" si="688"/>
        <v>799.45359995741694</v>
      </c>
      <c r="G14593" s="39">
        <f t="shared" si="689"/>
        <v>944.80879994967461</v>
      </c>
    </row>
    <row r="14594" spans="1:7" ht="25.5" customHeight="1" thickTop="1" thickBot="1" x14ac:dyDescent="0.25">
      <c r="A14594" s="20" t="str">
        <f t="shared" si="687"/>
        <v>7310AMBLESIDE</v>
      </c>
      <c r="B14594" s="20">
        <v>7310</v>
      </c>
      <c r="C14594" s="20" t="s">
        <v>13915</v>
      </c>
      <c r="D14594" s="21" t="s">
        <v>13450</v>
      </c>
      <c r="E14594" s="22">
        <v>726.77599996128811</v>
      </c>
      <c r="F14594" s="22">
        <f t="shared" si="688"/>
        <v>799.45359995741694</v>
      </c>
      <c r="G14594" s="22">
        <f t="shared" si="689"/>
        <v>944.80879994967461</v>
      </c>
    </row>
    <row r="14595" spans="1:7" ht="25.5" customHeight="1" thickTop="1" thickBot="1" x14ac:dyDescent="0.25">
      <c r="A14595" s="20" t="str">
        <f t="shared" si="687"/>
        <v>7310DEVONPORT</v>
      </c>
      <c r="B14595" s="37">
        <v>7310</v>
      </c>
      <c r="C14595" s="37" t="s">
        <v>13916</v>
      </c>
      <c r="D14595" s="38" t="s">
        <v>13450</v>
      </c>
      <c r="E14595" s="39">
        <v>726.77599996128811</v>
      </c>
      <c r="F14595" s="39">
        <f t="shared" si="688"/>
        <v>799.45359995741694</v>
      </c>
      <c r="G14595" s="39">
        <f t="shared" si="689"/>
        <v>944.80879994967461</v>
      </c>
    </row>
    <row r="14596" spans="1:7" ht="25.5" customHeight="1" thickTop="1" thickBot="1" x14ac:dyDescent="0.25">
      <c r="A14596" s="20" t="str">
        <f t="shared" si="687"/>
        <v>7310DON</v>
      </c>
      <c r="B14596" s="20">
        <v>7310</v>
      </c>
      <c r="C14596" s="20" t="s">
        <v>13917</v>
      </c>
      <c r="D14596" s="21" t="s">
        <v>13450</v>
      </c>
      <c r="E14596" s="22">
        <v>726.77599996128811</v>
      </c>
      <c r="F14596" s="22">
        <f t="shared" si="688"/>
        <v>799.45359995741694</v>
      </c>
      <c r="G14596" s="22">
        <f t="shared" si="689"/>
        <v>944.80879994967461</v>
      </c>
    </row>
    <row r="14597" spans="1:7" ht="25.5" customHeight="1" thickTop="1" thickBot="1" x14ac:dyDescent="0.25">
      <c r="A14597" s="20" t="str">
        <f t="shared" ref="A14597:A14660" si="690">CONCATENATE(B14597,C14597)</f>
        <v>7310EAST DEVONPORT</v>
      </c>
      <c r="B14597" s="37">
        <v>7310</v>
      </c>
      <c r="C14597" s="37" t="s">
        <v>13918</v>
      </c>
      <c r="D14597" s="38" t="s">
        <v>13450</v>
      </c>
      <c r="E14597" s="39">
        <v>726.77599996128811</v>
      </c>
      <c r="F14597" s="39">
        <f t="shared" ref="F14597:F14660" si="691">1.1*E14597</f>
        <v>799.45359995741694</v>
      </c>
      <c r="G14597" s="39">
        <f t="shared" ref="G14597:G14660" si="692">1.3*E14597</f>
        <v>944.80879994967461</v>
      </c>
    </row>
    <row r="14598" spans="1:7" ht="25.5" customHeight="1" thickTop="1" thickBot="1" x14ac:dyDescent="0.25">
      <c r="A14598" s="20" t="str">
        <f t="shared" si="690"/>
        <v>7310ERRIBA</v>
      </c>
      <c r="B14598" s="20">
        <v>7310</v>
      </c>
      <c r="C14598" s="20" t="s">
        <v>13919</v>
      </c>
      <c r="D14598" s="21" t="s">
        <v>13450</v>
      </c>
      <c r="E14598" s="22">
        <v>726.77599996128811</v>
      </c>
      <c r="F14598" s="22">
        <f t="shared" si="691"/>
        <v>799.45359995741694</v>
      </c>
      <c r="G14598" s="22">
        <f t="shared" si="692"/>
        <v>944.80879994967461</v>
      </c>
    </row>
    <row r="14599" spans="1:7" ht="25.5" customHeight="1" thickTop="1" thickBot="1" x14ac:dyDescent="0.25">
      <c r="A14599" s="20" t="str">
        <f t="shared" si="690"/>
        <v>7310EUGENANA</v>
      </c>
      <c r="B14599" s="37">
        <v>7310</v>
      </c>
      <c r="C14599" s="37" t="s">
        <v>13920</v>
      </c>
      <c r="D14599" s="38" t="s">
        <v>13450</v>
      </c>
      <c r="E14599" s="39">
        <v>726.77599996128811</v>
      </c>
      <c r="F14599" s="39">
        <f t="shared" si="691"/>
        <v>799.45359995741694</v>
      </c>
      <c r="G14599" s="39">
        <f t="shared" si="692"/>
        <v>944.80879994967461</v>
      </c>
    </row>
    <row r="14600" spans="1:7" ht="25.5" customHeight="1" thickTop="1" thickBot="1" x14ac:dyDescent="0.25">
      <c r="A14600" s="20" t="str">
        <f t="shared" si="690"/>
        <v>7310FORTH</v>
      </c>
      <c r="B14600" s="20">
        <v>7310</v>
      </c>
      <c r="C14600" s="20" t="s">
        <v>13921</v>
      </c>
      <c r="D14600" s="21" t="s">
        <v>13450</v>
      </c>
      <c r="E14600" s="22">
        <v>726.77599996128811</v>
      </c>
      <c r="F14600" s="22">
        <f t="shared" si="691"/>
        <v>799.45359995741694</v>
      </c>
      <c r="G14600" s="22">
        <f t="shared" si="692"/>
        <v>944.80879994967461</v>
      </c>
    </row>
    <row r="14601" spans="1:7" ht="25.5" customHeight="1" thickTop="1" thickBot="1" x14ac:dyDescent="0.25">
      <c r="A14601" s="20" t="str">
        <f t="shared" si="690"/>
        <v>7310FORTHSIDE</v>
      </c>
      <c r="B14601" s="37">
        <v>7310</v>
      </c>
      <c r="C14601" s="37" t="s">
        <v>13922</v>
      </c>
      <c r="D14601" s="38" t="s">
        <v>13450</v>
      </c>
      <c r="E14601" s="39">
        <v>726.77599996128811</v>
      </c>
      <c r="F14601" s="39">
        <f t="shared" si="691"/>
        <v>799.45359995741694</v>
      </c>
      <c r="G14601" s="39">
        <f t="shared" si="692"/>
        <v>944.80879994967461</v>
      </c>
    </row>
    <row r="14602" spans="1:7" ht="25.5" customHeight="1" thickTop="1" thickBot="1" x14ac:dyDescent="0.25">
      <c r="A14602" s="20" t="str">
        <f t="shared" si="690"/>
        <v>7310KINDRED</v>
      </c>
      <c r="B14602" s="20">
        <v>7310</v>
      </c>
      <c r="C14602" s="20" t="s">
        <v>13923</v>
      </c>
      <c r="D14602" s="21" t="s">
        <v>13450</v>
      </c>
      <c r="E14602" s="22">
        <v>726.77599996128811</v>
      </c>
      <c r="F14602" s="22">
        <f t="shared" si="691"/>
        <v>799.45359995741694</v>
      </c>
      <c r="G14602" s="22">
        <f t="shared" si="692"/>
        <v>944.80879994967461</v>
      </c>
    </row>
    <row r="14603" spans="1:7" ht="25.5" customHeight="1" thickTop="1" thickBot="1" x14ac:dyDescent="0.25">
      <c r="A14603" s="20" t="str">
        <f t="shared" si="690"/>
        <v>7310LILLICO</v>
      </c>
      <c r="B14603" s="37">
        <v>7310</v>
      </c>
      <c r="C14603" s="37" t="s">
        <v>7383</v>
      </c>
      <c r="D14603" s="38" t="s">
        <v>13450</v>
      </c>
      <c r="E14603" s="39">
        <v>726.77599996128811</v>
      </c>
      <c r="F14603" s="39">
        <f t="shared" si="691"/>
        <v>799.45359995741694</v>
      </c>
      <c r="G14603" s="39">
        <f t="shared" si="692"/>
        <v>944.80879994967461</v>
      </c>
    </row>
    <row r="14604" spans="1:7" ht="25.5" customHeight="1" thickTop="1" thickBot="1" x14ac:dyDescent="0.25">
      <c r="A14604" s="20" t="str">
        <f t="shared" si="690"/>
        <v>7310LOWER WILMOT</v>
      </c>
      <c r="B14604" s="20">
        <v>7310</v>
      </c>
      <c r="C14604" s="20" t="s">
        <v>13924</v>
      </c>
      <c r="D14604" s="21" t="s">
        <v>13450</v>
      </c>
      <c r="E14604" s="22">
        <v>726.77599996128811</v>
      </c>
      <c r="F14604" s="22">
        <f t="shared" si="691"/>
        <v>799.45359995741694</v>
      </c>
      <c r="G14604" s="22">
        <f t="shared" si="692"/>
        <v>944.80879994967461</v>
      </c>
    </row>
    <row r="14605" spans="1:7" ht="25.5" customHeight="1" thickTop="1" thickBot="1" x14ac:dyDescent="0.25">
      <c r="A14605" s="20" t="str">
        <f t="shared" si="690"/>
        <v>7310MELROSE</v>
      </c>
      <c r="B14605" s="37">
        <v>7310</v>
      </c>
      <c r="C14605" s="37" t="s">
        <v>9371</v>
      </c>
      <c r="D14605" s="38" t="s">
        <v>13450</v>
      </c>
      <c r="E14605" s="39">
        <v>726.77599996128811</v>
      </c>
      <c r="F14605" s="39">
        <f t="shared" si="691"/>
        <v>799.45359995741694</v>
      </c>
      <c r="G14605" s="39">
        <f t="shared" si="692"/>
        <v>944.80879994967461</v>
      </c>
    </row>
    <row r="14606" spans="1:7" ht="25.5" customHeight="1" thickTop="1" thickBot="1" x14ac:dyDescent="0.25">
      <c r="A14606" s="20" t="str">
        <f t="shared" si="690"/>
        <v>7310MIANDETTA</v>
      </c>
      <c r="B14606" s="20">
        <v>7310</v>
      </c>
      <c r="C14606" s="20" t="s">
        <v>4869</v>
      </c>
      <c r="D14606" s="21" t="s">
        <v>13450</v>
      </c>
      <c r="E14606" s="22">
        <v>726.77599996128811</v>
      </c>
      <c r="F14606" s="22">
        <f t="shared" si="691"/>
        <v>799.45359995741694</v>
      </c>
      <c r="G14606" s="22">
        <f t="shared" si="692"/>
        <v>944.80879994967461</v>
      </c>
    </row>
    <row r="14607" spans="1:7" ht="25.5" customHeight="1" thickTop="1" thickBot="1" x14ac:dyDescent="0.25">
      <c r="A14607" s="20" t="str">
        <f t="shared" si="690"/>
        <v>7310MOINA</v>
      </c>
      <c r="B14607" s="37">
        <v>7310</v>
      </c>
      <c r="C14607" s="37" t="s">
        <v>13925</v>
      </c>
      <c r="D14607" s="38" t="s">
        <v>13450</v>
      </c>
      <c r="E14607" s="39">
        <v>726.77599996128811</v>
      </c>
      <c r="F14607" s="39">
        <f t="shared" si="691"/>
        <v>799.45359995741694</v>
      </c>
      <c r="G14607" s="39">
        <f t="shared" si="692"/>
        <v>944.80879994967461</v>
      </c>
    </row>
    <row r="14608" spans="1:7" ht="25.5" customHeight="1" thickTop="1" thickBot="1" x14ac:dyDescent="0.25">
      <c r="A14608" s="20" t="str">
        <f t="shared" si="690"/>
        <v>7310PALOONA</v>
      </c>
      <c r="B14608" s="20">
        <v>7310</v>
      </c>
      <c r="C14608" s="20" t="s">
        <v>13926</v>
      </c>
      <c r="D14608" s="21" t="s">
        <v>13450</v>
      </c>
      <c r="E14608" s="22">
        <v>726.77599996128811</v>
      </c>
      <c r="F14608" s="22">
        <f t="shared" si="691"/>
        <v>799.45359995741694</v>
      </c>
      <c r="G14608" s="22">
        <f t="shared" si="692"/>
        <v>944.80879994967461</v>
      </c>
    </row>
    <row r="14609" spans="1:7" ht="25.5" customHeight="1" thickTop="1" thickBot="1" x14ac:dyDescent="0.25">
      <c r="A14609" s="20" t="str">
        <f t="shared" si="690"/>
        <v>7310QUOIBA</v>
      </c>
      <c r="B14609" s="37">
        <v>7310</v>
      </c>
      <c r="C14609" s="37" t="s">
        <v>13927</v>
      </c>
      <c r="D14609" s="38" t="s">
        <v>13450</v>
      </c>
      <c r="E14609" s="39">
        <v>726.77599996128811</v>
      </c>
      <c r="F14609" s="39">
        <f t="shared" si="691"/>
        <v>799.45359995741694</v>
      </c>
      <c r="G14609" s="39">
        <f t="shared" si="692"/>
        <v>944.80879994967461</v>
      </c>
    </row>
    <row r="14610" spans="1:7" ht="25.5" customHeight="1" thickTop="1" thickBot="1" x14ac:dyDescent="0.25">
      <c r="A14610" s="20" t="str">
        <f t="shared" si="690"/>
        <v>7310SOUTH SPREYTON</v>
      </c>
      <c r="B14610" s="20">
        <v>7310</v>
      </c>
      <c r="C14610" s="20" t="s">
        <v>13928</v>
      </c>
      <c r="D14610" s="21" t="s">
        <v>13450</v>
      </c>
      <c r="E14610" s="22">
        <v>726.77599996128811</v>
      </c>
      <c r="F14610" s="22">
        <f t="shared" si="691"/>
        <v>799.45359995741694</v>
      </c>
      <c r="G14610" s="22">
        <f t="shared" si="692"/>
        <v>944.80879994967461</v>
      </c>
    </row>
    <row r="14611" spans="1:7" ht="25.5" customHeight="1" thickTop="1" thickBot="1" x14ac:dyDescent="0.25">
      <c r="A14611" s="20" t="str">
        <f t="shared" si="690"/>
        <v>7310SPREYTON</v>
      </c>
      <c r="B14611" s="37">
        <v>7310</v>
      </c>
      <c r="C14611" s="37" t="s">
        <v>13929</v>
      </c>
      <c r="D14611" s="38" t="s">
        <v>13450</v>
      </c>
      <c r="E14611" s="39">
        <v>726.77599996128811</v>
      </c>
      <c r="F14611" s="39">
        <f t="shared" si="691"/>
        <v>799.45359995741694</v>
      </c>
      <c r="G14611" s="39">
        <f t="shared" si="692"/>
        <v>944.80879994967461</v>
      </c>
    </row>
    <row r="14612" spans="1:7" ht="25.5" customHeight="1" thickTop="1" thickBot="1" x14ac:dyDescent="0.25">
      <c r="A14612" s="20" t="str">
        <f t="shared" si="690"/>
        <v>7310STONY RISE</v>
      </c>
      <c r="B14612" s="20">
        <v>7310</v>
      </c>
      <c r="C14612" s="20" t="s">
        <v>13930</v>
      </c>
      <c r="D14612" s="21" t="s">
        <v>13450</v>
      </c>
      <c r="E14612" s="22">
        <v>726.77599996128811</v>
      </c>
      <c r="F14612" s="22">
        <f t="shared" si="691"/>
        <v>799.45359995741694</v>
      </c>
      <c r="G14612" s="22">
        <f t="shared" si="692"/>
        <v>944.80879994967461</v>
      </c>
    </row>
    <row r="14613" spans="1:7" ht="25.5" customHeight="1" thickTop="1" thickBot="1" x14ac:dyDescent="0.25">
      <c r="A14613" s="20" t="str">
        <f t="shared" si="690"/>
        <v>7310TARLETON</v>
      </c>
      <c r="B14613" s="37">
        <v>7310</v>
      </c>
      <c r="C14613" s="37" t="s">
        <v>13931</v>
      </c>
      <c r="D14613" s="38" t="s">
        <v>13450</v>
      </c>
      <c r="E14613" s="39">
        <v>726.77599996128811</v>
      </c>
      <c r="F14613" s="39">
        <f t="shared" si="691"/>
        <v>799.45359995741694</v>
      </c>
      <c r="G14613" s="39">
        <f t="shared" si="692"/>
        <v>944.80879994967461</v>
      </c>
    </row>
    <row r="14614" spans="1:7" ht="25.5" customHeight="1" thickTop="1" thickBot="1" x14ac:dyDescent="0.25">
      <c r="A14614" s="20" t="str">
        <f t="shared" si="690"/>
        <v>7310TUGRAH</v>
      </c>
      <c r="B14614" s="20">
        <v>7310</v>
      </c>
      <c r="C14614" s="20" t="s">
        <v>13932</v>
      </c>
      <c r="D14614" s="21" t="s">
        <v>13450</v>
      </c>
      <c r="E14614" s="22">
        <v>726.77599996128811</v>
      </c>
      <c r="F14614" s="22">
        <f t="shared" si="691"/>
        <v>799.45359995741694</v>
      </c>
      <c r="G14614" s="22">
        <f t="shared" si="692"/>
        <v>944.80879994967461</v>
      </c>
    </row>
    <row r="14615" spans="1:7" ht="25.5" customHeight="1" thickTop="1" thickBot="1" x14ac:dyDescent="0.25">
      <c r="A14615" s="20" t="str">
        <f t="shared" si="690"/>
        <v>7310WILMOT</v>
      </c>
      <c r="B14615" s="37">
        <v>7310</v>
      </c>
      <c r="C14615" s="37" t="s">
        <v>13933</v>
      </c>
      <c r="D14615" s="38" t="s">
        <v>13450</v>
      </c>
      <c r="E14615" s="39">
        <v>726.77599996128811</v>
      </c>
      <c r="F14615" s="39">
        <f t="shared" si="691"/>
        <v>799.45359995741694</v>
      </c>
      <c r="G14615" s="39">
        <f t="shared" si="692"/>
        <v>944.80879994967461</v>
      </c>
    </row>
    <row r="14616" spans="1:7" ht="25.5" customHeight="1" thickTop="1" thickBot="1" x14ac:dyDescent="0.25">
      <c r="A14616" s="20" t="str">
        <f t="shared" si="690"/>
        <v>7315ABBOTSHAM</v>
      </c>
      <c r="B14616" s="20">
        <v>7315</v>
      </c>
      <c r="C14616" s="20" t="s">
        <v>13934</v>
      </c>
      <c r="D14616" s="21" t="s">
        <v>13450</v>
      </c>
      <c r="E14616" s="22">
        <v>636.16599976200007</v>
      </c>
      <c r="F14616" s="22">
        <f t="shared" si="691"/>
        <v>699.78259973820013</v>
      </c>
      <c r="G14616" s="22">
        <f t="shared" si="692"/>
        <v>827.01579969060015</v>
      </c>
    </row>
    <row r="14617" spans="1:7" ht="25.5" customHeight="1" thickTop="1" thickBot="1" x14ac:dyDescent="0.25">
      <c r="A14617" s="20" t="str">
        <f t="shared" si="690"/>
        <v>7315CASTRA</v>
      </c>
      <c r="B14617" s="37">
        <v>7315</v>
      </c>
      <c r="C14617" s="37" t="s">
        <v>13935</v>
      </c>
      <c r="D14617" s="38" t="s">
        <v>13450</v>
      </c>
      <c r="E14617" s="39">
        <v>636.16599976200007</v>
      </c>
      <c r="F14617" s="39">
        <f t="shared" si="691"/>
        <v>699.78259973820013</v>
      </c>
      <c r="G14617" s="39">
        <f t="shared" si="692"/>
        <v>827.01579969060015</v>
      </c>
    </row>
    <row r="14618" spans="1:7" ht="25.5" customHeight="1" thickTop="1" thickBot="1" x14ac:dyDescent="0.25">
      <c r="A14618" s="20" t="str">
        <f t="shared" si="690"/>
        <v>7315GAWLER</v>
      </c>
      <c r="B14618" s="20">
        <v>7315</v>
      </c>
      <c r="C14618" s="20" t="s">
        <v>10911</v>
      </c>
      <c r="D14618" s="21" t="s">
        <v>13450</v>
      </c>
      <c r="E14618" s="22">
        <v>636.16599976200007</v>
      </c>
      <c r="F14618" s="22">
        <f t="shared" si="691"/>
        <v>699.78259973820013</v>
      </c>
      <c r="G14618" s="22">
        <f t="shared" si="692"/>
        <v>827.01579969060015</v>
      </c>
    </row>
    <row r="14619" spans="1:7" ht="25.5" customHeight="1" thickTop="1" thickBot="1" x14ac:dyDescent="0.25">
      <c r="A14619" s="20" t="str">
        <f t="shared" si="690"/>
        <v>7315GUNNS PLAINS</v>
      </c>
      <c r="B14619" s="37">
        <v>7315</v>
      </c>
      <c r="C14619" s="37" t="s">
        <v>13936</v>
      </c>
      <c r="D14619" s="38" t="s">
        <v>13450</v>
      </c>
      <c r="E14619" s="39">
        <v>636.16599976200007</v>
      </c>
      <c r="F14619" s="39">
        <f t="shared" si="691"/>
        <v>699.78259973820013</v>
      </c>
      <c r="G14619" s="39">
        <f t="shared" si="692"/>
        <v>827.01579969060015</v>
      </c>
    </row>
    <row r="14620" spans="1:7" ht="25.5" customHeight="1" thickTop="1" thickBot="1" x14ac:dyDescent="0.25">
      <c r="A14620" s="20" t="str">
        <f t="shared" si="690"/>
        <v>7315LEITH</v>
      </c>
      <c r="B14620" s="20">
        <v>7315</v>
      </c>
      <c r="C14620" s="20" t="s">
        <v>13937</v>
      </c>
      <c r="D14620" s="21" t="s">
        <v>13450</v>
      </c>
      <c r="E14620" s="22">
        <v>636.16599976200007</v>
      </c>
      <c r="F14620" s="22">
        <f t="shared" si="691"/>
        <v>699.78259973820013</v>
      </c>
      <c r="G14620" s="22">
        <f t="shared" si="692"/>
        <v>827.01579969060015</v>
      </c>
    </row>
    <row r="14621" spans="1:7" ht="25.5" customHeight="1" thickTop="1" thickBot="1" x14ac:dyDescent="0.25">
      <c r="A14621" s="20" t="str">
        <f t="shared" si="690"/>
        <v>7315LOONGANA</v>
      </c>
      <c r="B14621" s="37">
        <v>7315</v>
      </c>
      <c r="C14621" s="37" t="s">
        <v>13938</v>
      </c>
      <c r="D14621" s="38" t="s">
        <v>13450</v>
      </c>
      <c r="E14621" s="39">
        <v>636.16599976200007</v>
      </c>
      <c r="F14621" s="39">
        <f t="shared" si="691"/>
        <v>699.78259973820013</v>
      </c>
      <c r="G14621" s="39">
        <f t="shared" si="692"/>
        <v>827.01579969060015</v>
      </c>
    </row>
    <row r="14622" spans="1:7" ht="25.5" customHeight="1" thickTop="1" thickBot="1" x14ac:dyDescent="0.25">
      <c r="A14622" s="20" t="str">
        <f t="shared" si="690"/>
        <v>7315NIETTA</v>
      </c>
      <c r="B14622" s="20">
        <v>7315</v>
      </c>
      <c r="C14622" s="20" t="s">
        <v>13939</v>
      </c>
      <c r="D14622" s="21" t="s">
        <v>13450</v>
      </c>
      <c r="E14622" s="22">
        <v>636.16599976200007</v>
      </c>
      <c r="F14622" s="22">
        <f t="shared" si="691"/>
        <v>699.78259973820013</v>
      </c>
      <c r="G14622" s="22">
        <f t="shared" si="692"/>
        <v>827.01579969060015</v>
      </c>
    </row>
    <row r="14623" spans="1:7" ht="25.5" customHeight="1" thickTop="1" thickBot="1" x14ac:dyDescent="0.25">
      <c r="A14623" s="20" t="str">
        <f t="shared" si="690"/>
        <v>7315NORTH MOTTON</v>
      </c>
      <c r="B14623" s="37">
        <v>7315</v>
      </c>
      <c r="C14623" s="37" t="s">
        <v>13940</v>
      </c>
      <c r="D14623" s="38" t="s">
        <v>13450</v>
      </c>
      <c r="E14623" s="39">
        <v>636.16599976200007</v>
      </c>
      <c r="F14623" s="39">
        <f t="shared" si="691"/>
        <v>699.78259973820013</v>
      </c>
      <c r="G14623" s="39">
        <f t="shared" si="692"/>
        <v>827.01579969060015</v>
      </c>
    </row>
    <row r="14624" spans="1:7" ht="25.5" customHeight="1" thickTop="1" thickBot="1" x14ac:dyDescent="0.25">
      <c r="A14624" s="20" t="str">
        <f t="shared" si="690"/>
        <v>7315PRESTON</v>
      </c>
      <c r="B14624" s="20">
        <v>7315</v>
      </c>
      <c r="C14624" s="20" t="s">
        <v>5312</v>
      </c>
      <c r="D14624" s="21" t="s">
        <v>13450</v>
      </c>
      <c r="E14624" s="22">
        <v>636.16599976200007</v>
      </c>
      <c r="F14624" s="22">
        <f t="shared" si="691"/>
        <v>699.78259973820013</v>
      </c>
      <c r="G14624" s="22">
        <f t="shared" si="692"/>
        <v>827.01579969060015</v>
      </c>
    </row>
    <row r="14625" spans="1:7" ht="25.5" customHeight="1" thickTop="1" thickBot="1" x14ac:dyDescent="0.25">
      <c r="A14625" s="20" t="str">
        <f t="shared" si="690"/>
        <v>7315SOUTH NIETTA</v>
      </c>
      <c r="B14625" s="37">
        <v>7315</v>
      </c>
      <c r="C14625" s="37" t="s">
        <v>13941</v>
      </c>
      <c r="D14625" s="38" t="s">
        <v>13450</v>
      </c>
      <c r="E14625" s="39">
        <v>636.16599976200007</v>
      </c>
      <c r="F14625" s="39">
        <f t="shared" si="691"/>
        <v>699.78259973820013</v>
      </c>
      <c r="G14625" s="39">
        <f t="shared" si="692"/>
        <v>827.01579969060015</v>
      </c>
    </row>
    <row r="14626" spans="1:7" ht="25.5" customHeight="1" thickTop="1" thickBot="1" x14ac:dyDescent="0.25">
      <c r="A14626" s="20" t="str">
        <f t="shared" si="690"/>
        <v>7315SOUTH PRESTON</v>
      </c>
      <c r="B14626" s="20">
        <v>7315</v>
      </c>
      <c r="C14626" s="20" t="s">
        <v>13942</v>
      </c>
      <c r="D14626" s="21" t="s">
        <v>13450</v>
      </c>
      <c r="E14626" s="22">
        <v>636.16599976200007</v>
      </c>
      <c r="F14626" s="22">
        <f t="shared" si="691"/>
        <v>699.78259973820013</v>
      </c>
      <c r="G14626" s="22">
        <f t="shared" si="692"/>
        <v>827.01579969060015</v>
      </c>
    </row>
    <row r="14627" spans="1:7" ht="25.5" customHeight="1" thickTop="1" thickBot="1" x14ac:dyDescent="0.25">
      <c r="A14627" s="20" t="str">
        <f t="shared" si="690"/>
        <v>7315SPALFORD</v>
      </c>
      <c r="B14627" s="37">
        <v>7315</v>
      </c>
      <c r="C14627" s="37" t="s">
        <v>13943</v>
      </c>
      <c r="D14627" s="38" t="s">
        <v>13450</v>
      </c>
      <c r="E14627" s="39">
        <v>636.16599976200007</v>
      </c>
      <c r="F14627" s="39">
        <f t="shared" si="691"/>
        <v>699.78259973820013</v>
      </c>
      <c r="G14627" s="39">
        <f t="shared" si="692"/>
        <v>827.01579969060015</v>
      </c>
    </row>
    <row r="14628" spans="1:7" ht="25.5" customHeight="1" thickTop="1" thickBot="1" x14ac:dyDescent="0.25">
      <c r="A14628" s="20" t="str">
        <f t="shared" si="690"/>
        <v>7315SPRENT</v>
      </c>
      <c r="B14628" s="20">
        <v>7315</v>
      </c>
      <c r="C14628" s="20" t="s">
        <v>13944</v>
      </c>
      <c r="D14628" s="21" t="s">
        <v>13450</v>
      </c>
      <c r="E14628" s="22">
        <v>636.16599976200007</v>
      </c>
      <c r="F14628" s="22">
        <f t="shared" si="691"/>
        <v>699.78259973820013</v>
      </c>
      <c r="G14628" s="22">
        <f t="shared" si="692"/>
        <v>827.01579969060015</v>
      </c>
    </row>
    <row r="14629" spans="1:7" ht="25.5" customHeight="1" thickTop="1" thickBot="1" x14ac:dyDescent="0.25">
      <c r="A14629" s="20" t="str">
        <f t="shared" si="690"/>
        <v>7315TURNERS BEACH</v>
      </c>
      <c r="B14629" s="37">
        <v>7315</v>
      </c>
      <c r="C14629" s="37" t="s">
        <v>13945</v>
      </c>
      <c r="D14629" s="38" t="s">
        <v>13450</v>
      </c>
      <c r="E14629" s="39">
        <v>636.16599976200007</v>
      </c>
      <c r="F14629" s="39">
        <f t="shared" si="691"/>
        <v>699.78259973820013</v>
      </c>
      <c r="G14629" s="39">
        <f t="shared" si="692"/>
        <v>827.01579969060015</v>
      </c>
    </row>
    <row r="14630" spans="1:7" ht="25.5" customHeight="1" thickTop="1" thickBot="1" x14ac:dyDescent="0.25">
      <c r="A14630" s="20" t="str">
        <f t="shared" si="690"/>
        <v>7315ULVERSTONE</v>
      </c>
      <c r="B14630" s="20">
        <v>7315</v>
      </c>
      <c r="C14630" s="20" t="s">
        <v>13946</v>
      </c>
      <c r="D14630" s="21" t="s">
        <v>13450</v>
      </c>
      <c r="E14630" s="22">
        <v>636.16599976200007</v>
      </c>
      <c r="F14630" s="22">
        <f t="shared" si="691"/>
        <v>699.78259973820013</v>
      </c>
      <c r="G14630" s="22">
        <f t="shared" si="692"/>
        <v>827.01579969060015</v>
      </c>
    </row>
    <row r="14631" spans="1:7" ht="25.5" customHeight="1" thickTop="1" thickBot="1" x14ac:dyDescent="0.25">
      <c r="A14631" s="20" t="str">
        <f t="shared" si="690"/>
        <v>7315UPPER CASTRA</v>
      </c>
      <c r="B14631" s="37">
        <v>7315</v>
      </c>
      <c r="C14631" s="37" t="s">
        <v>13947</v>
      </c>
      <c r="D14631" s="38" t="s">
        <v>13450</v>
      </c>
      <c r="E14631" s="39">
        <v>636.16599976200007</v>
      </c>
      <c r="F14631" s="39">
        <f t="shared" si="691"/>
        <v>699.78259973820013</v>
      </c>
      <c r="G14631" s="39">
        <f t="shared" si="692"/>
        <v>827.01579969060015</v>
      </c>
    </row>
    <row r="14632" spans="1:7" ht="25.5" customHeight="1" thickTop="1" thickBot="1" x14ac:dyDescent="0.25">
      <c r="A14632" s="20" t="str">
        <f t="shared" si="690"/>
        <v>7315WEST ULVERSTONE</v>
      </c>
      <c r="B14632" s="20">
        <v>7315</v>
      </c>
      <c r="C14632" s="20" t="s">
        <v>13948</v>
      </c>
      <c r="D14632" s="21" t="s">
        <v>13450</v>
      </c>
      <c r="E14632" s="22">
        <v>636.16599976200007</v>
      </c>
      <c r="F14632" s="22">
        <f t="shared" si="691"/>
        <v>699.78259973820013</v>
      </c>
      <c r="G14632" s="22">
        <f t="shared" si="692"/>
        <v>827.01579969060015</v>
      </c>
    </row>
    <row r="14633" spans="1:7" ht="25.5" customHeight="1" thickTop="1" thickBot="1" x14ac:dyDescent="0.25">
      <c r="A14633" s="20" t="str">
        <f t="shared" si="690"/>
        <v>7316CAMENA</v>
      </c>
      <c r="B14633" s="37">
        <v>7316</v>
      </c>
      <c r="C14633" s="37" t="s">
        <v>13949</v>
      </c>
      <c r="D14633" s="38" t="s">
        <v>13450</v>
      </c>
      <c r="E14633" s="39">
        <v>689.25599975856801</v>
      </c>
      <c r="F14633" s="39">
        <f t="shared" si="691"/>
        <v>758.18159973442482</v>
      </c>
      <c r="G14633" s="39">
        <f t="shared" si="692"/>
        <v>896.03279968613845</v>
      </c>
    </row>
    <row r="14634" spans="1:7" ht="25.5" customHeight="1" thickTop="1" thickBot="1" x14ac:dyDescent="0.25">
      <c r="A14634" s="20" t="str">
        <f t="shared" si="690"/>
        <v>7316CUPRONA</v>
      </c>
      <c r="B14634" s="20">
        <v>7316</v>
      </c>
      <c r="C14634" s="20" t="s">
        <v>13950</v>
      </c>
      <c r="D14634" s="21" t="s">
        <v>13450</v>
      </c>
      <c r="E14634" s="22">
        <v>689.25599975856801</v>
      </c>
      <c r="F14634" s="22">
        <f t="shared" si="691"/>
        <v>758.18159973442482</v>
      </c>
      <c r="G14634" s="22">
        <f t="shared" si="692"/>
        <v>896.03279968613845</v>
      </c>
    </row>
    <row r="14635" spans="1:7" ht="25.5" customHeight="1" thickTop="1" thickBot="1" x14ac:dyDescent="0.25">
      <c r="A14635" s="20" t="str">
        <f t="shared" si="690"/>
        <v>7316HEYBRIDGE</v>
      </c>
      <c r="B14635" s="37">
        <v>7316</v>
      </c>
      <c r="C14635" s="37" t="s">
        <v>13951</v>
      </c>
      <c r="D14635" s="38" t="s">
        <v>13450</v>
      </c>
      <c r="E14635" s="39">
        <v>689.25599975856801</v>
      </c>
      <c r="F14635" s="39">
        <f t="shared" si="691"/>
        <v>758.18159973442482</v>
      </c>
      <c r="G14635" s="39">
        <f t="shared" si="692"/>
        <v>896.03279968613845</v>
      </c>
    </row>
    <row r="14636" spans="1:7" ht="25.5" customHeight="1" thickTop="1" thickBot="1" x14ac:dyDescent="0.25">
      <c r="A14636" s="20" t="str">
        <f t="shared" si="690"/>
        <v>7316HOWTH</v>
      </c>
      <c r="B14636" s="20">
        <v>7316</v>
      </c>
      <c r="C14636" s="20" t="s">
        <v>13952</v>
      </c>
      <c r="D14636" s="21" t="s">
        <v>13450</v>
      </c>
      <c r="E14636" s="22">
        <v>689.25599975856801</v>
      </c>
      <c r="F14636" s="22">
        <f t="shared" si="691"/>
        <v>758.18159973442482</v>
      </c>
      <c r="G14636" s="22">
        <f t="shared" si="692"/>
        <v>896.03279968613845</v>
      </c>
    </row>
    <row r="14637" spans="1:7" ht="25.5" customHeight="1" thickTop="1" thickBot="1" x14ac:dyDescent="0.25">
      <c r="A14637" s="20" t="str">
        <f t="shared" si="690"/>
        <v>7316LOYETEA</v>
      </c>
      <c r="B14637" s="37">
        <v>7316</v>
      </c>
      <c r="C14637" s="37" t="s">
        <v>13953</v>
      </c>
      <c r="D14637" s="38" t="s">
        <v>13450</v>
      </c>
      <c r="E14637" s="39">
        <v>689.25599975856801</v>
      </c>
      <c r="F14637" s="39">
        <f t="shared" si="691"/>
        <v>758.18159973442482</v>
      </c>
      <c r="G14637" s="39">
        <f t="shared" si="692"/>
        <v>896.03279968613845</v>
      </c>
    </row>
    <row r="14638" spans="1:7" ht="25.5" customHeight="1" thickTop="1" thickBot="1" x14ac:dyDescent="0.25">
      <c r="A14638" s="20" t="str">
        <f t="shared" si="690"/>
        <v>7316PENGUIN</v>
      </c>
      <c r="B14638" s="20">
        <v>7316</v>
      </c>
      <c r="C14638" s="20" t="s">
        <v>13954</v>
      </c>
      <c r="D14638" s="21" t="s">
        <v>13450</v>
      </c>
      <c r="E14638" s="22">
        <v>689.25599975856801</v>
      </c>
      <c r="F14638" s="22">
        <f t="shared" si="691"/>
        <v>758.18159973442482</v>
      </c>
      <c r="G14638" s="22">
        <f t="shared" si="692"/>
        <v>896.03279968613845</v>
      </c>
    </row>
    <row r="14639" spans="1:7" ht="25.5" customHeight="1" thickTop="1" thickBot="1" x14ac:dyDescent="0.25">
      <c r="A14639" s="20" t="str">
        <f t="shared" si="690"/>
        <v>7316PRESERVATION BAY</v>
      </c>
      <c r="B14639" s="37">
        <v>7316</v>
      </c>
      <c r="C14639" s="37" t="s">
        <v>13955</v>
      </c>
      <c r="D14639" s="38" t="s">
        <v>13450</v>
      </c>
      <c r="E14639" s="39">
        <v>689.25599975856801</v>
      </c>
      <c r="F14639" s="39">
        <f t="shared" si="691"/>
        <v>758.18159973442482</v>
      </c>
      <c r="G14639" s="39">
        <f t="shared" si="692"/>
        <v>896.03279968613845</v>
      </c>
    </row>
    <row r="14640" spans="1:7" ht="25.5" customHeight="1" thickTop="1" thickBot="1" x14ac:dyDescent="0.25">
      <c r="A14640" s="20" t="str">
        <f t="shared" si="690"/>
        <v>7316RIANA</v>
      </c>
      <c r="B14640" s="20">
        <v>7316</v>
      </c>
      <c r="C14640" s="20" t="s">
        <v>13956</v>
      </c>
      <c r="D14640" s="21" t="s">
        <v>13450</v>
      </c>
      <c r="E14640" s="22">
        <v>689.25599975856801</v>
      </c>
      <c r="F14640" s="22">
        <f t="shared" si="691"/>
        <v>758.18159973442482</v>
      </c>
      <c r="G14640" s="22">
        <f t="shared" si="692"/>
        <v>896.03279968613845</v>
      </c>
    </row>
    <row r="14641" spans="1:7" ht="25.5" customHeight="1" thickTop="1" thickBot="1" x14ac:dyDescent="0.25">
      <c r="A14641" s="20" t="str">
        <f t="shared" si="690"/>
        <v>7316SOUTH RIANA</v>
      </c>
      <c r="B14641" s="37">
        <v>7316</v>
      </c>
      <c r="C14641" s="37" t="s">
        <v>13957</v>
      </c>
      <c r="D14641" s="38" t="s">
        <v>13450</v>
      </c>
      <c r="E14641" s="39">
        <v>689.25599975856801</v>
      </c>
      <c r="F14641" s="39">
        <f t="shared" si="691"/>
        <v>758.18159973442482</v>
      </c>
      <c r="G14641" s="39">
        <f t="shared" si="692"/>
        <v>896.03279968613845</v>
      </c>
    </row>
    <row r="14642" spans="1:7" ht="25.5" customHeight="1" thickTop="1" thickBot="1" x14ac:dyDescent="0.25">
      <c r="A14642" s="20" t="str">
        <f t="shared" si="690"/>
        <v>7316SULPHUR CREEK</v>
      </c>
      <c r="B14642" s="20">
        <v>7316</v>
      </c>
      <c r="C14642" s="20" t="s">
        <v>13958</v>
      </c>
      <c r="D14642" s="21" t="s">
        <v>13450</v>
      </c>
      <c r="E14642" s="22">
        <v>689.25599975856801</v>
      </c>
      <c r="F14642" s="22">
        <f t="shared" si="691"/>
        <v>758.18159973442482</v>
      </c>
      <c r="G14642" s="22">
        <f t="shared" si="692"/>
        <v>896.03279968613845</v>
      </c>
    </row>
    <row r="14643" spans="1:7" ht="25.5" customHeight="1" thickTop="1" thickBot="1" x14ac:dyDescent="0.25">
      <c r="A14643" s="20" t="str">
        <f t="shared" si="690"/>
        <v>7316WEST PINE</v>
      </c>
      <c r="B14643" s="37">
        <v>7316</v>
      </c>
      <c r="C14643" s="37" t="s">
        <v>13959</v>
      </c>
      <c r="D14643" s="38" t="s">
        <v>13450</v>
      </c>
      <c r="E14643" s="39">
        <v>689.25599975856801</v>
      </c>
      <c r="F14643" s="39">
        <f t="shared" si="691"/>
        <v>758.18159973442482</v>
      </c>
      <c r="G14643" s="39">
        <f t="shared" si="692"/>
        <v>896.03279968613845</v>
      </c>
    </row>
    <row r="14644" spans="1:7" ht="25.5" customHeight="1" thickTop="1" thickBot="1" x14ac:dyDescent="0.25">
      <c r="A14644" s="20" t="str">
        <f t="shared" si="690"/>
        <v>7320ACTON</v>
      </c>
      <c r="B14644" s="20">
        <v>7320</v>
      </c>
      <c r="C14644" s="20" t="s">
        <v>3773</v>
      </c>
      <c r="D14644" s="21" t="s">
        <v>13450</v>
      </c>
      <c r="E14644" s="22">
        <v>624.8860002225681</v>
      </c>
      <c r="F14644" s="22">
        <f t="shared" si="691"/>
        <v>687.37460024482493</v>
      </c>
      <c r="G14644" s="22">
        <f t="shared" si="692"/>
        <v>812.3518002893386</v>
      </c>
    </row>
    <row r="14645" spans="1:7" ht="25.5" customHeight="1" thickTop="1" thickBot="1" x14ac:dyDescent="0.25">
      <c r="A14645" s="20" t="str">
        <f t="shared" si="690"/>
        <v>7320BROOKLYN</v>
      </c>
      <c r="B14645" s="37">
        <v>7320</v>
      </c>
      <c r="C14645" s="37" t="s">
        <v>951</v>
      </c>
      <c r="D14645" s="38" t="s">
        <v>13450</v>
      </c>
      <c r="E14645" s="39">
        <v>624.8860002225681</v>
      </c>
      <c r="F14645" s="39">
        <f t="shared" si="691"/>
        <v>687.37460024482493</v>
      </c>
      <c r="G14645" s="39">
        <f t="shared" si="692"/>
        <v>812.3518002893386</v>
      </c>
    </row>
    <row r="14646" spans="1:7" ht="25.5" customHeight="1" thickTop="1" thickBot="1" x14ac:dyDescent="0.25">
      <c r="A14646" s="20" t="str">
        <f t="shared" si="690"/>
        <v>7320BURNIE</v>
      </c>
      <c r="B14646" s="20">
        <v>7320</v>
      </c>
      <c r="C14646" s="20" t="s">
        <v>13960</v>
      </c>
      <c r="D14646" s="21" t="s">
        <v>13450</v>
      </c>
      <c r="E14646" s="22">
        <v>624.8860002225681</v>
      </c>
      <c r="F14646" s="22">
        <f t="shared" si="691"/>
        <v>687.37460024482493</v>
      </c>
      <c r="G14646" s="22">
        <f t="shared" si="692"/>
        <v>812.3518002893386</v>
      </c>
    </row>
    <row r="14647" spans="1:7" ht="25.5" customHeight="1" thickTop="1" thickBot="1" x14ac:dyDescent="0.25">
      <c r="A14647" s="20" t="str">
        <f t="shared" si="690"/>
        <v>7320CAMDALE</v>
      </c>
      <c r="B14647" s="37">
        <v>7320</v>
      </c>
      <c r="C14647" s="37" t="s">
        <v>13961</v>
      </c>
      <c r="D14647" s="38" t="s">
        <v>13450</v>
      </c>
      <c r="E14647" s="39">
        <v>624.8860002225681</v>
      </c>
      <c r="F14647" s="39">
        <f t="shared" si="691"/>
        <v>687.37460024482493</v>
      </c>
      <c r="G14647" s="39">
        <f t="shared" si="692"/>
        <v>812.3518002893386</v>
      </c>
    </row>
    <row r="14648" spans="1:7" ht="25.5" customHeight="1" thickTop="1" thickBot="1" x14ac:dyDescent="0.25">
      <c r="A14648" s="20" t="str">
        <f t="shared" si="690"/>
        <v>7320COOEE</v>
      </c>
      <c r="B14648" s="20">
        <v>7320</v>
      </c>
      <c r="C14648" s="20" t="s">
        <v>13962</v>
      </c>
      <c r="D14648" s="21" t="s">
        <v>13450</v>
      </c>
      <c r="E14648" s="22">
        <v>624.8860002225681</v>
      </c>
      <c r="F14648" s="22">
        <f t="shared" si="691"/>
        <v>687.37460024482493</v>
      </c>
      <c r="G14648" s="22">
        <f t="shared" si="692"/>
        <v>812.3518002893386</v>
      </c>
    </row>
    <row r="14649" spans="1:7" ht="25.5" customHeight="1" thickTop="1" thickBot="1" x14ac:dyDescent="0.25">
      <c r="A14649" s="20" t="str">
        <f t="shared" si="690"/>
        <v>7320DOWNLANDS</v>
      </c>
      <c r="B14649" s="37">
        <v>7320</v>
      </c>
      <c r="C14649" s="37" t="s">
        <v>13963</v>
      </c>
      <c r="D14649" s="38" t="s">
        <v>13450</v>
      </c>
      <c r="E14649" s="39">
        <v>624.8860002225681</v>
      </c>
      <c r="F14649" s="39">
        <f t="shared" si="691"/>
        <v>687.37460024482493</v>
      </c>
      <c r="G14649" s="39">
        <f t="shared" si="692"/>
        <v>812.3518002893386</v>
      </c>
    </row>
    <row r="14650" spans="1:7" ht="25.5" customHeight="1" thickTop="1" thickBot="1" x14ac:dyDescent="0.25">
      <c r="A14650" s="20" t="str">
        <f t="shared" si="690"/>
        <v>7320EMU HEIGHTS</v>
      </c>
      <c r="B14650" s="20">
        <v>7320</v>
      </c>
      <c r="C14650" s="20" t="s">
        <v>4460</v>
      </c>
      <c r="D14650" s="21" t="s">
        <v>13450</v>
      </c>
      <c r="E14650" s="22">
        <v>624.8860002225681</v>
      </c>
      <c r="F14650" s="22">
        <f t="shared" si="691"/>
        <v>687.37460024482493</v>
      </c>
      <c r="G14650" s="22">
        <f t="shared" si="692"/>
        <v>812.3518002893386</v>
      </c>
    </row>
    <row r="14651" spans="1:7" ht="25.5" customHeight="1" thickTop="1" thickBot="1" x14ac:dyDescent="0.25">
      <c r="A14651" s="20" t="str">
        <f t="shared" si="690"/>
        <v>7320HAVENVIEW</v>
      </c>
      <c r="B14651" s="37">
        <v>7320</v>
      </c>
      <c r="C14651" s="37" t="s">
        <v>13964</v>
      </c>
      <c r="D14651" s="38" t="s">
        <v>13450</v>
      </c>
      <c r="E14651" s="39">
        <v>624.8860002225681</v>
      </c>
      <c r="F14651" s="39">
        <f t="shared" si="691"/>
        <v>687.37460024482493</v>
      </c>
      <c r="G14651" s="39">
        <f t="shared" si="692"/>
        <v>812.3518002893386</v>
      </c>
    </row>
    <row r="14652" spans="1:7" ht="25.5" customHeight="1" thickTop="1" thickBot="1" x14ac:dyDescent="0.25">
      <c r="A14652" s="20" t="str">
        <f t="shared" si="690"/>
        <v>7320HILLCREST</v>
      </c>
      <c r="B14652" s="20">
        <v>7320</v>
      </c>
      <c r="C14652" s="20" t="s">
        <v>5968</v>
      </c>
      <c r="D14652" s="21" t="s">
        <v>13450</v>
      </c>
      <c r="E14652" s="22">
        <v>624.8860002225681</v>
      </c>
      <c r="F14652" s="22">
        <f t="shared" si="691"/>
        <v>687.37460024482493</v>
      </c>
      <c r="G14652" s="22">
        <f t="shared" si="692"/>
        <v>812.3518002893386</v>
      </c>
    </row>
    <row r="14653" spans="1:7" ht="25.5" customHeight="1" thickTop="1" thickBot="1" x14ac:dyDescent="0.25">
      <c r="A14653" s="20" t="str">
        <f t="shared" si="690"/>
        <v>7320MONTELLO</v>
      </c>
      <c r="B14653" s="37">
        <v>7320</v>
      </c>
      <c r="C14653" s="37" t="s">
        <v>13965</v>
      </c>
      <c r="D14653" s="38" t="s">
        <v>13450</v>
      </c>
      <c r="E14653" s="39">
        <v>624.8860002225681</v>
      </c>
      <c r="F14653" s="39">
        <f t="shared" si="691"/>
        <v>687.37460024482493</v>
      </c>
      <c r="G14653" s="39">
        <f t="shared" si="692"/>
        <v>812.3518002893386</v>
      </c>
    </row>
    <row r="14654" spans="1:7" ht="25.5" customHeight="1" thickTop="1" thickBot="1" x14ac:dyDescent="0.25">
      <c r="A14654" s="20" t="str">
        <f t="shared" si="690"/>
        <v>7320OCEAN VISTA</v>
      </c>
      <c r="B14654" s="20">
        <v>7320</v>
      </c>
      <c r="C14654" s="20" t="s">
        <v>13966</v>
      </c>
      <c r="D14654" s="21" t="s">
        <v>13450</v>
      </c>
      <c r="E14654" s="22">
        <v>624.8860002225681</v>
      </c>
      <c r="F14654" s="22">
        <f t="shared" si="691"/>
        <v>687.37460024482493</v>
      </c>
      <c r="G14654" s="22">
        <f t="shared" si="692"/>
        <v>812.3518002893386</v>
      </c>
    </row>
    <row r="14655" spans="1:7" ht="25.5" customHeight="1" thickTop="1" thickBot="1" x14ac:dyDescent="0.25">
      <c r="A14655" s="20" t="str">
        <f t="shared" si="690"/>
        <v>7320PARK GROVE</v>
      </c>
      <c r="B14655" s="37">
        <v>7320</v>
      </c>
      <c r="C14655" s="37" t="s">
        <v>13967</v>
      </c>
      <c r="D14655" s="38" t="s">
        <v>13450</v>
      </c>
      <c r="E14655" s="39">
        <v>624.8860002225681</v>
      </c>
      <c r="F14655" s="39">
        <f t="shared" si="691"/>
        <v>687.37460024482493</v>
      </c>
      <c r="G14655" s="39">
        <f t="shared" si="692"/>
        <v>812.3518002893386</v>
      </c>
    </row>
    <row r="14656" spans="1:7" ht="25.5" customHeight="1" thickTop="1" thickBot="1" x14ac:dyDescent="0.25">
      <c r="A14656" s="20" t="str">
        <f t="shared" si="690"/>
        <v>7320PARKLANDS</v>
      </c>
      <c r="B14656" s="20">
        <v>7320</v>
      </c>
      <c r="C14656" s="20" t="s">
        <v>9148</v>
      </c>
      <c r="D14656" s="21" t="s">
        <v>13450</v>
      </c>
      <c r="E14656" s="22">
        <v>624.8860002225681</v>
      </c>
      <c r="F14656" s="22">
        <f t="shared" si="691"/>
        <v>687.37460024482493</v>
      </c>
      <c r="G14656" s="22">
        <f t="shared" si="692"/>
        <v>812.3518002893386</v>
      </c>
    </row>
    <row r="14657" spans="1:7" ht="25.5" customHeight="1" thickTop="1" thickBot="1" x14ac:dyDescent="0.25">
      <c r="A14657" s="20" t="str">
        <f t="shared" si="690"/>
        <v>7320ROMAINE</v>
      </c>
      <c r="B14657" s="37">
        <v>7320</v>
      </c>
      <c r="C14657" s="37" t="s">
        <v>13968</v>
      </c>
      <c r="D14657" s="38" t="s">
        <v>13450</v>
      </c>
      <c r="E14657" s="39">
        <v>624.8860002225681</v>
      </c>
      <c r="F14657" s="39">
        <f t="shared" si="691"/>
        <v>687.37460024482493</v>
      </c>
      <c r="G14657" s="39">
        <f t="shared" si="692"/>
        <v>812.3518002893386</v>
      </c>
    </row>
    <row r="14658" spans="1:7" ht="25.5" customHeight="1" thickTop="1" thickBot="1" x14ac:dyDescent="0.25">
      <c r="A14658" s="20" t="str">
        <f t="shared" si="690"/>
        <v>7320ROUND HILL</v>
      </c>
      <c r="B14658" s="20">
        <v>7320</v>
      </c>
      <c r="C14658" s="20" t="s">
        <v>9669</v>
      </c>
      <c r="D14658" s="21" t="s">
        <v>13450</v>
      </c>
      <c r="E14658" s="22">
        <v>624.8860002225681</v>
      </c>
      <c r="F14658" s="22">
        <f t="shared" si="691"/>
        <v>687.37460024482493</v>
      </c>
      <c r="G14658" s="22">
        <f t="shared" si="692"/>
        <v>812.3518002893386</v>
      </c>
    </row>
    <row r="14659" spans="1:7" ht="25.5" customHeight="1" thickTop="1" thickBot="1" x14ac:dyDescent="0.25">
      <c r="A14659" s="20" t="str">
        <f t="shared" si="690"/>
        <v>7320SHOREWELL PARK</v>
      </c>
      <c r="B14659" s="37">
        <v>7320</v>
      </c>
      <c r="C14659" s="37" t="s">
        <v>13969</v>
      </c>
      <c r="D14659" s="38" t="s">
        <v>13450</v>
      </c>
      <c r="E14659" s="39">
        <v>624.8860002225681</v>
      </c>
      <c r="F14659" s="39">
        <f t="shared" si="691"/>
        <v>687.37460024482493</v>
      </c>
      <c r="G14659" s="39">
        <f t="shared" si="692"/>
        <v>812.3518002893386</v>
      </c>
    </row>
    <row r="14660" spans="1:7" ht="25.5" customHeight="1" thickTop="1" thickBot="1" x14ac:dyDescent="0.25">
      <c r="A14660" s="20" t="str">
        <f t="shared" si="690"/>
        <v>7320SOUTH BURNIE</v>
      </c>
      <c r="B14660" s="20">
        <v>7320</v>
      </c>
      <c r="C14660" s="20" t="s">
        <v>13970</v>
      </c>
      <c r="D14660" s="21" t="s">
        <v>13450</v>
      </c>
      <c r="E14660" s="22">
        <v>624.8860002225681</v>
      </c>
      <c r="F14660" s="22">
        <f t="shared" si="691"/>
        <v>687.37460024482493</v>
      </c>
      <c r="G14660" s="22">
        <f t="shared" si="692"/>
        <v>812.3518002893386</v>
      </c>
    </row>
    <row r="14661" spans="1:7" ht="25.5" customHeight="1" thickTop="1" thickBot="1" x14ac:dyDescent="0.25">
      <c r="A14661" s="20" t="str">
        <f t="shared" ref="A14661:A14724" si="693">CONCATENATE(B14661,C14661)</f>
        <v>7320UPPER BURNIE</v>
      </c>
      <c r="B14661" s="37">
        <v>7320</v>
      </c>
      <c r="C14661" s="37" t="s">
        <v>13971</v>
      </c>
      <c r="D14661" s="38" t="s">
        <v>13450</v>
      </c>
      <c r="E14661" s="39">
        <v>624.8860002225681</v>
      </c>
      <c r="F14661" s="39">
        <f t="shared" ref="F14661:F14724" si="694">1.1*E14661</f>
        <v>687.37460024482493</v>
      </c>
      <c r="G14661" s="39">
        <f t="shared" ref="G14661:G14724" si="695">1.3*E14661</f>
        <v>812.3518002893386</v>
      </c>
    </row>
    <row r="14662" spans="1:7" ht="25.5" customHeight="1" thickTop="1" thickBot="1" x14ac:dyDescent="0.25">
      <c r="A14662" s="20" t="str">
        <f t="shared" si="693"/>
        <v>7320WIVENHOE</v>
      </c>
      <c r="B14662" s="20">
        <v>7320</v>
      </c>
      <c r="C14662" s="20" t="s">
        <v>13972</v>
      </c>
      <c r="D14662" s="21" t="s">
        <v>13450</v>
      </c>
      <c r="E14662" s="22">
        <v>624.8860002225681</v>
      </c>
      <c r="F14662" s="22">
        <f t="shared" si="694"/>
        <v>687.37460024482493</v>
      </c>
      <c r="G14662" s="22">
        <f t="shared" si="695"/>
        <v>812.3518002893386</v>
      </c>
    </row>
    <row r="14663" spans="1:7" ht="25.5" customHeight="1" thickTop="1" thickBot="1" x14ac:dyDescent="0.25">
      <c r="A14663" s="20" t="str">
        <f t="shared" si="693"/>
        <v>7321BLACK RIVER</v>
      </c>
      <c r="B14663" s="37">
        <v>7321</v>
      </c>
      <c r="C14663" s="37" t="s">
        <v>10212</v>
      </c>
      <c r="D14663" s="38" t="s">
        <v>13450</v>
      </c>
      <c r="E14663" s="39">
        <v>639.15600001923201</v>
      </c>
      <c r="F14663" s="39">
        <f t="shared" si="694"/>
        <v>703.07160002115529</v>
      </c>
      <c r="G14663" s="39">
        <f t="shared" si="695"/>
        <v>830.90280002500162</v>
      </c>
    </row>
    <row r="14664" spans="1:7" ht="25.5" customHeight="1" thickTop="1" thickBot="1" x14ac:dyDescent="0.25">
      <c r="A14664" s="20" t="str">
        <f t="shared" si="693"/>
        <v>7321BOAT HARBOUR</v>
      </c>
      <c r="B14664" s="20">
        <v>7321</v>
      </c>
      <c r="C14664" s="20" t="s">
        <v>1600</v>
      </c>
      <c r="D14664" s="21" t="s">
        <v>13450</v>
      </c>
      <c r="E14664" s="22">
        <v>639.15600001923201</v>
      </c>
      <c r="F14664" s="22">
        <f t="shared" si="694"/>
        <v>703.07160002115529</v>
      </c>
      <c r="G14664" s="22">
        <f t="shared" si="695"/>
        <v>830.90280002500162</v>
      </c>
    </row>
    <row r="14665" spans="1:7" ht="25.5" customHeight="1" thickTop="1" thickBot="1" x14ac:dyDescent="0.25">
      <c r="A14665" s="20" t="str">
        <f t="shared" si="693"/>
        <v>7321BOAT HARBOUR BEACH</v>
      </c>
      <c r="B14665" s="37">
        <v>7321</v>
      </c>
      <c r="C14665" s="37" t="s">
        <v>13973</v>
      </c>
      <c r="D14665" s="38" t="s">
        <v>13450</v>
      </c>
      <c r="E14665" s="39">
        <v>639.15600001923201</v>
      </c>
      <c r="F14665" s="39">
        <f t="shared" si="694"/>
        <v>703.07160002115529</v>
      </c>
      <c r="G14665" s="39">
        <f t="shared" si="695"/>
        <v>830.90280002500162</v>
      </c>
    </row>
    <row r="14666" spans="1:7" ht="25.5" customHeight="1" thickTop="1" thickBot="1" x14ac:dyDescent="0.25">
      <c r="A14666" s="20" t="str">
        <f t="shared" si="693"/>
        <v>7321CHASM CREEK</v>
      </c>
      <c r="B14666" s="20">
        <v>7321</v>
      </c>
      <c r="C14666" s="20" t="s">
        <v>13974</v>
      </c>
      <c r="D14666" s="21" t="s">
        <v>13450</v>
      </c>
      <c r="E14666" s="22">
        <v>639.15600001923201</v>
      </c>
      <c r="F14666" s="22">
        <f t="shared" si="694"/>
        <v>703.07160002115529</v>
      </c>
      <c r="G14666" s="22">
        <f t="shared" si="695"/>
        <v>830.90280002500162</v>
      </c>
    </row>
    <row r="14667" spans="1:7" ht="25.5" customHeight="1" thickTop="1" thickBot="1" x14ac:dyDescent="0.25">
      <c r="A14667" s="20" t="str">
        <f t="shared" si="693"/>
        <v>7321COWRIE POINT</v>
      </c>
      <c r="B14667" s="37">
        <v>7321</v>
      </c>
      <c r="C14667" s="37" t="s">
        <v>13975</v>
      </c>
      <c r="D14667" s="38" t="s">
        <v>13450</v>
      </c>
      <c r="E14667" s="39">
        <v>639.15600001923201</v>
      </c>
      <c r="F14667" s="39">
        <f t="shared" si="694"/>
        <v>703.07160002115529</v>
      </c>
      <c r="G14667" s="39">
        <f t="shared" si="695"/>
        <v>830.90280002500162</v>
      </c>
    </row>
    <row r="14668" spans="1:7" ht="25.5" customHeight="1" thickTop="1" thickBot="1" x14ac:dyDescent="0.25">
      <c r="A14668" s="20" t="str">
        <f t="shared" si="693"/>
        <v>7321CRAYFISH CREEK</v>
      </c>
      <c r="B14668" s="20">
        <v>7321</v>
      </c>
      <c r="C14668" s="20" t="s">
        <v>13976</v>
      </c>
      <c r="D14668" s="21" t="s">
        <v>13450</v>
      </c>
      <c r="E14668" s="22">
        <v>639.15600001923201</v>
      </c>
      <c r="F14668" s="22">
        <f t="shared" si="694"/>
        <v>703.07160002115529</v>
      </c>
      <c r="G14668" s="22">
        <f t="shared" si="695"/>
        <v>830.90280002500162</v>
      </c>
    </row>
    <row r="14669" spans="1:7" ht="25.5" customHeight="1" thickTop="1" thickBot="1" x14ac:dyDescent="0.25">
      <c r="A14669" s="20" t="str">
        <f t="shared" si="693"/>
        <v>7321DETENTION</v>
      </c>
      <c r="B14669" s="37">
        <v>7321</v>
      </c>
      <c r="C14669" s="37" t="s">
        <v>13977</v>
      </c>
      <c r="D14669" s="38" t="s">
        <v>13450</v>
      </c>
      <c r="E14669" s="39">
        <v>639.15600001923201</v>
      </c>
      <c r="F14669" s="39">
        <f t="shared" si="694"/>
        <v>703.07160002115529</v>
      </c>
      <c r="G14669" s="39">
        <f t="shared" si="695"/>
        <v>830.90280002500162</v>
      </c>
    </row>
    <row r="14670" spans="1:7" ht="25.5" customHeight="1" thickTop="1" thickBot="1" x14ac:dyDescent="0.25">
      <c r="A14670" s="20" t="str">
        <f t="shared" si="693"/>
        <v>7321EAST CAM</v>
      </c>
      <c r="B14670" s="20">
        <v>7321</v>
      </c>
      <c r="C14670" s="20" t="s">
        <v>13978</v>
      </c>
      <c r="D14670" s="21" t="s">
        <v>13450</v>
      </c>
      <c r="E14670" s="22">
        <v>639.15600001923201</v>
      </c>
      <c r="F14670" s="22">
        <f t="shared" si="694"/>
        <v>703.07160002115529</v>
      </c>
      <c r="G14670" s="22">
        <f t="shared" si="695"/>
        <v>830.90280002500162</v>
      </c>
    </row>
    <row r="14671" spans="1:7" ht="25.5" customHeight="1" thickTop="1" thickBot="1" x14ac:dyDescent="0.25">
      <c r="A14671" s="20" t="str">
        <f t="shared" si="693"/>
        <v>7321EAST RIDGLEY</v>
      </c>
      <c r="B14671" s="37">
        <v>7321</v>
      </c>
      <c r="C14671" s="37" t="s">
        <v>13979</v>
      </c>
      <c r="D14671" s="38" t="s">
        <v>13450</v>
      </c>
      <c r="E14671" s="39">
        <v>639.15600001923201</v>
      </c>
      <c r="F14671" s="39">
        <f t="shared" si="694"/>
        <v>703.07160002115529</v>
      </c>
      <c r="G14671" s="39">
        <f t="shared" si="695"/>
        <v>830.90280002500162</v>
      </c>
    </row>
    <row r="14672" spans="1:7" ht="25.5" customHeight="1" thickTop="1" thickBot="1" x14ac:dyDescent="0.25">
      <c r="A14672" s="20" t="str">
        <f t="shared" si="693"/>
        <v>7321EDGCUMBE BEACH</v>
      </c>
      <c r="B14672" s="20">
        <v>7321</v>
      </c>
      <c r="C14672" s="20" t="s">
        <v>13980</v>
      </c>
      <c r="D14672" s="21" t="s">
        <v>13450</v>
      </c>
      <c r="E14672" s="22">
        <v>639.15600001923201</v>
      </c>
      <c r="F14672" s="22">
        <f t="shared" si="694"/>
        <v>703.07160002115529</v>
      </c>
      <c r="G14672" s="22">
        <f t="shared" si="695"/>
        <v>830.90280002500162</v>
      </c>
    </row>
    <row r="14673" spans="1:7" ht="25.5" customHeight="1" thickTop="1" thickBot="1" x14ac:dyDescent="0.25">
      <c r="A14673" s="20" t="str">
        <f t="shared" si="693"/>
        <v>7321HAMPSHIRE</v>
      </c>
      <c r="B14673" s="37">
        <v>7321</v>
      </c>
      <c r="C14673" s="37" t="s">
        <v>13981</v>
      </c>
      <c r="D14673" s="38" t="s">
        <v>13450</v>
      </c>
      <c r="E14673" s="39">
        <v>639.15600001923201</v>
      </c>
      <c r="F14673" s="39">
        <f t="shared" si="694"/>
        <v>703.07160002115529</v>
      </c>
      <c r="G14673" s="39">
        <f t="shared" si="695"/>
        <v>830.90280002500162</v>
      </c>
    </row>
    <row r="14674" spans="1:7" ht="25.5" customHeight="1" thickTop="1" thickBot="1" x14ac:dyDescent="0.25">
      <c r="A14674" s="20" t="str">
        <f t="shared" si="693"/>
        <v>7321HELLYER</v>
      </c>
      <c r="B14674" s="20">
        <v>7321</v>
      </c>
      <c r="C14674" s="20" t="s">
        <v>13982</v>
      </c>
      <c r="D14674" s="21" t="s">
        <v>13450</v>
      </c>
      <c r="E14674" s="22">
        <v>639.15600001923201</v>
      </c>
      <c r="F14674" s="22">
        <f t="shared" si="694"/>
        <v>703.07160002115529</v>
      </c>
      <c r="G14674" s="22">
        <f t="shared" si="695"/>
        <v>830.90280002500162</v>
      </c>
    </row>
    <row r="14675" spans="1:7" ht="25.5" customHeight="1" thickTop="1" thickBot="1" x14ac:dyDescent="0.25">
      <c r="A14675" s="20" t="str">
        <f t="shared" si="693"/>
        <v>7321HIGHCLERE</v>
      </c>
      <c r="B14675" s="37">
        <v>7321</v>
      </c>
      <c r="C14675" s="37" t="s">
        <v>13983</v>
      </c>
      <c r="D14675" s="38" t="s">
        <v>13450</v>
      </c>
      <c r="E14675" s="39">
        <v>639.15600001923201</v>
      </c>
      <c r="F14675" s="39">
        <f t="shared" si="694"/>
        <v>703.07160002115529</v>
      </c>
      <c r="G14675" s="39">
        <f t="shared" si="695"/>
        <v>830.90280002500162</v>
      </c>
    </row>
    <row r="14676" spans="1:7" ht="25.5" customHeight="1" thickTop="1" thickBot="1" x14ac:dyDescent="0.25">
      <c r="A14676" s="20" t="str">
        <f t="shared" si="693"/>
        <v>7321LUINA</v>
      </c>
      <c r="B14676" s="20">
        <v>7321</v>
      </c>
      <c r="C14676" s="20" t="s">
        <v>13984</v>
      </c>
      <c r="D14676" s="21" t="s">
        <v>13450</v>
      </c>
      <c r="E14676" s="22">
        <v>639.15600001923201</v>
      </c>
      <c r="F14676" s="22">
        <f t="shared" si="694"/>
        <v>703.07160002115529</v>
      </c>
      <c r="G14676" s="22">
        <f t="shared" si="695"/>
        <v>830.90280002500162</v>
      </c>
    </row>
    <row r="14677" spans="1:7" ht="25.5" customHeight="1" thickTop="1" thickBot="1" x14ac:dyDescent="0.25">
      <c r="A14677" s="20" t="str">
        <f t="shared" si="693"/>
        <v>7321MAWBANNA</v>
      </c>
      <c r="B14677" s="37">
        <v>7321</v>
      </c>
      <c r="C14677" s="37" t="s">
        <v>13985</v>
      </c>
      <c r="D14677" s="38" t="s">
        <v>13450</v>
      </c>
      <c r="E14677" s="39">
        <v>639.15600001923201</v>
      </c>
      <c r="F14677" s="39">
        <f t="shared" si="694"/>
        <v>703.07160002115529</v>
      </c>
      <c r="G14677" s="39">
        <f t="shared" si="695"/>
        <v>830.90280002500162</v>
      </c>
    </row>
    <row r="14678" spans="1:7" ht="25.5" customHeight="1" thickTop="1" thickBot="1" x14ac:dyDescent="0.25">
      <c r="A14678" s="20" t="str">
        <f t="shared" si="693"/>
        <v>7321MONTUMANA</v>
      </c>
      <c r="B14678" s="20">
        <v>7321</v>
      </c>
      <c r="C14678" s="20" t="s">
        <v>13986</v>
      </c>
      <c r="D14678" s="21" t="s">
        <v>13450</v>
      </c>
      <c r="E14678" s="22">
        <v>639.15600001923201</v>
      </c>
      <c r="F14678" s="22">
        <f t="shared" si="694"/>
        <v>703.07160002115529</v>
      </c>
      <c r="G14678" s="22">
        <f t="shared" si="695"/>
        <v>830.90280002500162</v>
      </c>
    </row>
    <row r="14679" spans="1:7" ht="25.5" customHeight="1" thickTop="1" thickBot="1" x14ac:dyDescent="0.25">
      <c r="A14679" s="20" t="str">
        <f t="shared" si="693"/>
        <v>7321MOOREVILLE</v>
      </c>
      <c r="B14679" s="37">
        <v>7321</v>
      </c>
      <c r="C14679" s="37" t="s">
        <v>13987</v>
      </c>
      <c r="D14679" s="38" t="s">
        <v>13450</v>
      </c>
      <c r="E14679" s="39">
        <v>639.15600001923201</v>
      </c>
      <c r="F14679" s="39">
        <f t="shared" si="694"/>
        <v>703.07160002115529</v>
      </c>
      <c r="G14679" s="39">
        <f t="shared" si="695"/>
        <v>830.90280002500162</v>
      </c>
    </row>
    <row r="14680" spans="1:7" ht="25.5" customHeight="1" thickTop="1" thickBot="1" x14ac:dyDescent="0.25">
      <c r="A14680" s="20" t="str">
        <f t="shared" si="693"/>
        <v>7321NATONE</v>
      </c>
      <c r="B14680" s="20">
        <v>7321</v>
      </c>
      <c r="C14680" s="20" t="s">
        <v>13988</v>
      </c>
      <c r="D14680" s="21" t="s">
        <v>13450</v>
      </c>
      <c r="E14680" s="22">
        <v>639.15600001923201</v>
      </c>
      <c r="F14680" s="22">
        <f t="shared" si="694"/>
        <v>703.07160002115529</v>
      </c>
      <c r="G14680" s="22">
        <f t="shared" si="695"/>
        <v>830.90280002500162</v>
      </c>
    </row>
    <row r="14681" spans="1:7" ht="25.5" customHeight="1" thickTop="1" thickBot="1" x14ac:dyDescent="0.25">
      <c r="A14681" s="20" t="str">
        <f t="shared" si="693"/>
        <v>7321PORT LATTA</v>
      </c>
      <c r="B14681" s="37">
        <v>7321</v>
      </c>
      <c r="C14681" s="37" t="s">
        <v>13989</v>
      </c>
      <c r="D14681" s="38" t="s">
        <v>13450</v>
      </c>
      <c r="E14681" s="39">
        <v>639.15600001923201</v>
      </c>
      <c r="F14681" s="39">
        <f t="shared" si="694"/>
        <v>703.07160002115529</v>
      </c>
      <c r="G14681" s="39">
        <f t="shared" si="695"/>
        <v>830.90280002500162</v>
      </c>
    </row>
    <row r="14682" spans="1:7" ht="25.5" customHeight="1" thickTop="1" thickBot="1" x14ac:dyDescent="0.25">
      <c r="A14682" s="20" t="str">
        <f t="shared" si="693"/>
        <v>7321RIDGLEY</v>
      </c>
      <c r="B14682" s="20">
        <v>7321</v>
      </c>
      <c r="C14682" s="20" t="s">
        <v>13990</v>
      </c>
      <c r="D14682" s="21" t="s">
        <v>13450</v>
      </c>
      <c r="E14682" s="22">
        <v>639.15600001923201</v>
      </c>
      <c r="F14682" s="22">
        <f t="shared" si="694"/>
        <v>703.07160002115529</v>
      </c>
      <c r="G14682" s="22">
        <f t="shared" si="695"/>
        <v>830.90280002500162</v>
      </c>
    </row>
    <row r="14683" spans="1:7" ht="25.5" customHeight="1" thickTop="1" thickBot="1" x14ac:dyDescent="0.25">
      <c r="A14683" s="20" t="str">
        <f t="shared" si="693"/>
        <v>7321ROCKY CAPE</v>
      </c>
      <c r="B14683" s="37">
        <v>7321</v>
      </c>
      <c r="C14683" s="37" t="s">
        <v>13991</v>
      </c>
      <c r="D14683" s="38" t="s">
        <v>13450</v>
      </c>
      <c r="E14683" s="39">
        <v>639.15600001923201</v>
      </c>
      <c r="F14683" s="39">
        <f t="shared" si="694"/>
        <v>703.07160002115529</v>
      </c>
      <c r="G14683" s="39">
        <f t="shared" si="695"/>
        <v>830.90280002500162</v>
      </c>
    </row>
    <row r="14684" spans="1:7" ht="25.5" customHeight="1" thickTop="1" thickBot="1" x14ac:dyDescent="0.25">
      <c r="A14684" s="20" t="str">
        <f t="shared" si="693"/>
        <v>7321SAVAGE RIVER</v>
      </c>
      <c r="B14684" s="20">
        <v>7321</v>
      </c>
      <c r="C14684" s="20" t="s">
        <v>13992</v>
      </c>
      <c r="D14684" s="21" t="s">
        <v>13450</v>
      </c>
      <c r="E14684" s="22">
        <v>639.15600001923201</v>
      </c>
      <c r="F14684" s="22">
        <f t="shared" si="694"/>
        <v>703.07160002115529</v>
      </c>
      <c r="G14684" s="22">
        <f t="shared" si="695"/>
        <v>830.90280002500162</v>
      </c>
    </row>
    <row r="14685" spans="1:7" ht="25.5" customHeight="1" thickTop="1" thickBot="1" x14ac:dyDescent="0.25">
      <c r="A14685" s="20" t="str">
        <f t="shared" si="693"/>
        <v>7321SISTERS BEACH</v>
      </c>
      <c r="B14685" s="37">
        <v>7321</v>
      </c>
      <c r="C14685" s="37" t="s">
        <v>13993</v>
      </c>
      <c r="D14685" s="38" t="s">
        <v>13450</v>
      </c>
      <c r="E14685" s="39">
        <v>639.15600001923201</v>
      </c>
      <c r="F14685" s="39">
        <f t="shared" si="694"/>
        <v>703.07160002115529</v>
      </c>
      <c r="G14685" s="39">
        <f t="shared" si="695"/>
        <v>830.90280002500162</v>
      </c>
    </row>
    <row r="14686" spans="1:7" ht="25.5" customHeight="1" thickTop="1" thickBot="1" x14ac:dyDescent="0.25">
      <c r="A14686" s="20" t="str">
        <f t="shared" si="693"/>
        <v>7321STOWPORT</v>
      </c>
      <c r="B14686" s="20">
        <v>7321</v>
      </c>
      <c r="C14686" s="20" t="s">
        <v>13994</v>
      </c>
      <c r="D14686" s="21" t="s">
        <v>13450</v>
      </c>
      <c r="E14686" s="22">
        <v>639.15600001923201</v>
      </c>
      <c r="F14686" s="22">
        <f t="shared" si="694"/>
        <v>703.07160002115529</v>
      </c>
      <c r="G14686" s="22">
        <f t="shared" si="695"/>
        <v>830.90280002500162</v>
      </c>
    </row>
    <row r="14687" spans="1:7" ht="25.5" customHeight="1" thickTop="1" thickBot="1" x14ac:dyDescent="0.25">
      <c r="A14687" s="20" t="str">
        <f t="shared" si="693"/>
        <v>7321TEWKESBURY</v>
      </c>
      <c r="B14687" s="37">
        <v>7321</v>
      </c>
      <c r="C14687" s="37" t="s">
        <v>13995</v>
      </c>
      <c r="D14687" s="38" t="s">
        <v>13450</v>
      </c>
      <c r="E14687" s="39">
        <v>639.15600001923201</v>
      </c>
      <c r="F14687" s="39">
        <f t="shared" si="694"/>
        <v>703.07160002115529</v>
      </c>
      <c r="G14687" s="39">
        <f t="shared" si="695"/>
        <v>830.90280002500162</v>
      </c>
    </row>
    <row r="14688" spans="1:7" ht="25.5" customHeight="1" thickTop="1" thickBot="1" x14ac:dyDescent="0.25">
      <c r="A14688" s="20" t="str">
        <f t="shared" si="693"/>
        <v>7321TULLAH</v>
      </c>
      <c r="B14688" s="20">
        <v>7321</v>
      </c>
      <c r="C14688" s="20" t="s">
        <v>13996</v>
      </c>
      <c r="D14688" s="21" t="s">
        <v>13450</v>
      </c>
      <c r="E14688" s="22">
        <v>639.15600001923201</v>
      </c>
      <c r="F14688" s="22">
        <f t="shared" si="694"/>
        <v>703.07160002115529</v>
      </c>
      <c r="G14688" s="22">
        <f t="shared" si="695"/>
        <v>830.90280002500162</v>
      </c>
    </row>
    <row r="14689" spans="1:7" ht="25.5" customHeight="1" thickTop="1" thickBot="1" x14ac:dyDescent="0.25">
      <c r="A14689" s="20" t="str">
        <f t="shared" si="693"/>
        <v>7321UPPER NATONE</v>
      </c>
      <c r="B14689" s="37">
        <v>7321</v>
      </c>
      <c r="C14689" s="37" t="s">
        <v>13997</v>
      </c>
      <c r="D14689" s="38" t="s">
        <v>13450</v>
      </c>
      <c r="E14689" s="39">
        <v>639.15600001923201</v>
      </c>
      <c r="F14689" s="39">
        <f t="shared" si="694"/>
        <v>703.07160002115529</v>
      </c>
      <c r="G14689" s="39">
        <f t="shared" si="695"/>
        <v>830.90280002500162</v>
      </c>
    </row>
    <row r="14690" spans="1:7" ht="25.5" customHeight="1" thickTop="1" thickBot="1" x14ac:dyDescent="0.25">
      <c r="A14690" s="20" t="str">
        <f t="shared" si="693"/>
        <v>7321UPPER STOWPORT</v>
      </c>
      <c r="B14690" s="20">
        <v>7321</v>
      </c>
      <c r="C14690" s="20" t="s">
        <v>13998</v>
      </c>
      <c r="D14690" s="21" t="s">
        <v>13450</v>
      </c>
      <c r="E14690" s="22">
        <v>639.15600001923201</v>
      </c>
      <c r="F14690" s="22">
        <f t="shared" si="694"/>
        <v>703.07160002115529</v>
      </c>
      <c r="G14690" s="22">
        <f t="shared" si="695"/>
        <v>830.90280002500162</v>
      </c>
    </row>
    <row r="14691" spans="1:7" ht="25.5" customHeight="1" thickTop="1" thickBot="1" x14ac:dyDescent="0.25">
      <c r="A14691" s="20" t="str">
        <f t="shared" si="693"/>
        <v>7321WARATAH</v>
      </c>
      <c r="B14691" s="37">
        <v>7321</v>
      </c>
      <c r="C14691" s="37" t="s">
        <v>1557</v>
      </c>
      <c r="D14691" s="38" t="s">
        <v>13450</v>
      </c>
      <c r="E14691" s="39">
        <v>639.15600001923201</v>
      </c>
      <c r="F14691" s="39">
        <f t="shared" si="694"/>
        <v>703.07160002115529</v>
      </c>
      <c r="G14691" s="39">
        <f t="shared" si="695"/>
        <v>830.90280002500162</v>
      </c>
    </row>
    <row r="14692" spans="1:7" ht="25.5" customHeight="1" thickTop="1" thickBot="1" x14ac:dyDescent="0.25">
      <c r="A14692" s="20" t="str">
        <f t="shared" si="693"/>
        <v>7321WEST MOOREVILLE</v>
      </c>
      <c r="B14692" s="20">
        <v>7321</v>
      </c>
      <c r="C14692" s="20" t="s">
        <v>13999</v>
      </c>
      <c r="D14692" s="21" t="s">
        <v>13450</v>
      </c>
      <c r="E14692" s="22">
        <v>639.15600001923201</v>
      </c>
      <c r="F14692" s="22">
        <f t="shared" si="694"/>
        <v>703.07160002115529</v>
      </c>
      <c r="G14692" s="22">
        <f t="shared" si="695"/>
        <v>830.90280002500162</v>
      </c>
    </row>
    <row r="14693" spans="1:7" ht="25.5" customHeight="1" thickTop="1" thickBot="1" x14ac:dyDescent="0.25">
      <c r="A14693" s="20" t="str">
        <f t="shared" si="693"/>
        <v>7321WEST RIDGLEY</v>
      </c>
      <c r="B14693" s="37">
        <v>7321</v>
      </c>
      <c r="C14693" s="37" t="s">
        <v>14000</v>
      </c>
      <c r="D14693" s="38" t="s">
        <v>13450</v>
      </c>
      <c r="E14693" s="39">
        <v>639.15600001923201</v>
      </c>
      <c r="F14693" s="39">
        <f t="shared" si="694"/>
        <v>703.07160002115529</v>
      </c>
      <c r="G14693" s="39">
        <f t="shared" si="695"/>
        <v>830.90280002500162</v>
      </c>
    </row>
    <row r="14694" spans="1:7" ht="25.5" customHeight="1" thickTop="1" thickBot="1" x14ac:dyDescent="0.25">
      <c r="A14694" s="20" t="str">
        <f t="shared" si="693"/>
        <v>7321WILTSHIRE</v>
      </c>
      <c r="B14694" s="20">
        <v>7321</v>
      </c>
      <c r="C14694" s="20" t="s">
        <v>14001</v>
      </c>
      <c r="D14694" s="21" t="s">
        <v>13450</v>
      </c>
      <c r="E14694" s="22">
        <v>639.15600001923201</v>
      </c>
      <c r="F14694" s="22">
        <f t="shared" si="694"/>
        <v>703.07160002115529</v>
      </c>
      <c r="G14694" s="22">
        <f t="shared" si="695"/>
        <v>830.90280002500162</v>
      </c>
    </row>
    <row r="14695" spans="1:7" ht="25.5" customHeight="1" thickTop="1" thickBot="1" x14ac:dyDescent="0.25">
      <c r="A14695" s="20" t="str">
        <f t="shared" si="693"/>
        <v>7322SOMERSET</v>
      </c>
      <c r="B14695" s="37">
        <v>7322</v>
      </c>
      <c r="C14695" s="37" t="s">
        <v>14002</v>
      </c>
      <c r="D14695" s="38" t="s">
        <v>13450</v>
      </c>
      <c r="E14695" s="39">
        <v>620.30399982881602</v>
      </c>
      <c r="F14695" s="39">
        <f t="shared" si="694"/>
        <v>682.33439981169772</v>
      </c>
      <c r="G14695" s="39">
        <f t="shared" si="695"/>
        <v>806.3951997774609</v>
      </c>
    </row>
    <row r="14696" spans="1:7" ht="25.5" customHeight="1" thickTop="1" thickBot="1" x14ac:dyDescent="0.25">
      <c r="A14696" s="20" t="str">
        <f t="shared" si="693"/>
        <v>7325CALDER</v>
      </c>
      <c r="B14696" s="20">
        <v>7325</v>
      </c>
      <c r="C14696" s="20" t="s">
        <v>14003</v>
      </c>
      <c r="D14696" s="21" t="s">
        <v>13450</v>
      </c>
      <c r="E14696" s="22">
        <v>707.18399991447211</v>
      </c>
      <c r="F14696" s="22">
        <f t="shared" si="694"/>
        <v>777.90239990591942</v>
      </c>
      <c r="G14696" s="22">
        <f t="shared" si="695"/>
        <v>919.33919988881382</v>
      </c>
    </row>
    <row r="14697" spans="1:7" ht="25.5" customHeight="1" thickTop="1" thickBot="1" x14ac:dyDescent="0.25">
      <c r="A14697" s="20" t="str">
        <f t="shared" si="693"/>
        <v>7325DOCTORS ROCKS</v>
      </c>
      <c r="B14697" s="37">
        <v>7325</v>
      </c>
      <c r="C14697" s="37" t="s">
        <v>14004</v>
      </c>
      <c r="D14697" s="38" t="s">
        <v>13450</v>
      </c>
      <c r="E14697" s="39">
        <v>707.18399991447211</v>
      </c>
      <c r="F14697" s="39">
        <f t="shared" si="694"/>
        <v>777.90239990591942</v>
      </c>
      <c r="G14697" s="39">
        <f t="shared" si="695"/>
        <v>919.33919988881382</v>
      </c>
    </row>
    <row r="14698" spans="1:7" ht="25.5" customHeight="1" thickTop="1" thickBot="1" x14ac:dyDescent="0.25">
      <c r="A14698" s="20" t="str">
        <f t="shared" si="693"/>
        <v>7325ELLIOTT</v>
      </c>
      <c r="B14698" s="20">
        <v>7325</v>
      </c>
      <c r="C14698" s="20" t="s">
        <v>701</v>
      </c>
      <c r="D14698" s="21" t="s">
        <v>13450</v>
      </c>
      <c r="E14698" s="22">
        <v>707.18399991447211</v>
      </c>
      <c r="F14698" s="22">
        <f t="shared" si="694"/>
        <v>777.90239990591942</v>
      </c>
      <c r="G14698" s="22">
        <f t="shared" si="695"/>
        <v>919.33919988881382</v>
      </c>
    </row>
    <row r="14699" spans="1:7" ht="25.5" customHeight="1" thickTop="1" thickBot="1" x14ac:dyDescent="0.25">
      <c r="A14699" s="20" t="str">
        <f t="shared" si="693"/>
        <v>7325FLOWERDALE</v>
      </c>
      <c r="B14699" s="37">
        <v>7325</v>
      </c>
      <c r="C14699" s="37" t="s">
        <v>7168</v>
      </c>
      <c r="D14699" s="38" t="s">
        <v>13450</v>
      </c>
      <c r="E14699" s="39">
        <v>707.18399991447211</v>
      </c>
      <c r="F14699" s="39">
        <f t="shared" si="694"/>
        <v>777.90239990591942</v>
      </c>
      <c r="G14699" s="39">
        <f t="shared" si="695"/>
        <v>919.33919988881382</v>
      </c>
    </row>
    <row r="14700" spans="1:7" ht="25.5" customHeight="1" thickTop="1" thickBot="1" x14ac:dyDescent="0.25">
      <c r="A14700" s="20" t="str">
        <f t="shared" si="693"/>
        <v>7325HENRIETTA</v>
      </c>
      <c r="B14700" s="20">
        <v>7325</v>
      </c>
      <c r="C14700" s="20" t="s">
        <v>14005</v>
      </c>
      <c r="D14700" s="21" t="s">
        <v>13450</v>
      </c>
      <c r="E14700" s="22">
        <v>707.18399991447211</v>
      </c>
      <c r="F14700" s="22">
        <f t="shared" si="694"/>
        <v>777.90239990591942</v>
      </c>
      <c r="G14700" s="22">
        <f t="shared" si="695"/>
        <v>919.33919988881382</v>
      </c>
    </row>
    <row r="14701" spans="1:7" ht="25.5" customHeight="1" thickTop="1" thickBot="1" x14ac:dyDescent="0.25">
      <c r="A14701" s="20" t="str">
        <f t="shared" si="693"/>
        <v>7325LAPOINYA</v>
      </c>
      <c r="B14701" s="37">
        <v>7325</v>
      </c>
      <c r="C14701" s="37" t="s">
        <v>14006</v>
      </c>
      <c r="D14701" s="38" t="s">
        <v>13450</v>
      </c>
      <c r="E14701" s="39">
        <v>707.18399991447211</v>
      </c>
      <c r="F14701" s="39">
        <f t="shared" si="694"/>
        <v>777.90239990591942</v>
      </c>
      <c r="G14701" s="39">
        <f t="shared" si="695"/>
        <v>919.33919988881382</v>
      </c>
    </row>
    <row r="14702" spans="1:7" ht="25.5" customHeight="1" thickTop="1" thickBot="1" x14ac:dyDescent="0.25">
      <c r="A14702" s="20" t="str">
        <f t="shared" si="693"/>
        <v>7325MEUNNA</v>
      </c>
      <c r="B14702" s="20">
        <v>7325</v>
      </c>
      <c r="C14702" s="20" t="s">
        <v>14007</v>
      </c>
      <c r="D14702" s="21" t="s">
        <v>13450</v>
      </c>
      <c r="E14702" s="22">
        <v>707.18399991447211</v>
      </c>
      <c r="F14702" s="22">
        <f t="shared" si="694"/>
        <v>777.90239990591942</v>
      </c>
      <c r="G14702" s="22">
        <f t="shared" si="695"/>
        <v>919.33919988881382</v>
      </c>
    </row>
    <row r="14703" spans="1:7" ht="25.5" customHeight="1" thickTop="1" thickBot="1" x14ac:dyDescent="0.25">
      <c r="A14703" s="20" t="str">
        <f t="shared" si="693"/>
        <v>7325MILABENA</v>
      </c>
      <c r="B14703" s="37">
        <v>7325</v>
      </c>
      <c r="C14703" s="37" t="s">
        <v>14008</v>
      </c>
      <c r="D14703" s="38" t="s">
        <v>13450</v>
      </c>
      <c r="E14703" s="39">
        <v>707.18399991447211</v>
      </c>
      <c r="F14703" s="39">
        <f t="shared" si="694"/>
        <v>777.90239990591942</v>
      </c>
      <c r="G14703" s="39">
        <f t="shared" si="695"/>
        <v>919.33919988881382</v>
      </c>
    </row>
    <row r="14704" spans="1:7" ht="25.5" customHeight="1" thickTop="1" thickBot="1" x14ac:dyDescent="0.25">
      <c r="A14704" s="20" t="str">
        <f t="shared" si="693"/>
        <v>7325MOORLEAH</v>
      </c>
      <c r="B14704" s="20">
        <v>7325</v>
      </c>
      <c r="C14704" s="20" t="s">
        <v>14009</v>
      </c>
      <c r="D14704" s="21" t="s">
        <v>13450</v>
      </c>
      <c r="E14704" s="22">
        <v>707.18399991447211</v>
      </c>
      <c r="F14704" s="22">
        <f t="shared" si="694"/>
        <v>777.90239990591942</v>
      </c>
      <c r="G14704" s="22">
        <f t="shared" si="695"/>
        <v>919.33919988881382</v>
      </c>
    </row>
    <row r="14705" spans="1:7" ht="25.5" customHeight="1" thickTop="1" thickBot="1" x14ac:dyDescent="0.25">
      <c r="A14705" s="20" t="str">
        <f t="shared" si="693"/>
        <v>7325MOUNT HICKS</v>
      </c>
      <c r="B14705" s="37">
        <v>7325</v>
      </c>
      <c r="C14705" s="37" t="s">
        <v>14010</v>
      </c>
      <c r="D14705" s="38" t="s">
        <v>13450</v>
      </c>
      <c r="E14705" s="39">
        <v>707.18399991447211</v>
      </c>
      <c r="F14705" s="39">
        <f t="shared" si="694"/>
        <v>777.90239990591942</v>
      </c>
      <c r="G14705" s="39">
        <f t="shared" si="695"/>
        <v>919.33919988881382</v>
      </c>
    </row>
    <row r="14706" spans="1:7" ht="25.5" customHeight="1" thickTop="1" thickBot="1" x14ac:dyDescent="0.25">
      <c r="A14706" s="20" t="str">
        <f t="shared" si="693"/>
        <v>7325MYALLA</v>
      </c>
      <c r="B14706" s="20">
        <v>7325</v>
      </c>
      <c r="C14706" s="20" t="s">
        <v>3984</v>
      </c>
      <c r="D14706" s="21" t="s">
        <v>13450</v>
      </c>
      <c r="E14706" s="22">
        <v>707.18399991447211</v>
      </c>
      <c r="F14706" s="22">
        <f t="shared" si="694"/>
        <v>777.90239990591942</v>
      </c>
      <c r="G14706" s="22">
        <f t="shared" si="695"/>
        <v>919.33919988881382</v>
      </c>
    </row>
    <row r="14707" spans="1:7" ht="25.5" customHeight="1" thickTop="1" thickBot="1" x14ac:dyDescent="0.25">
      <c r="A14707" s="20" t="str">
        <f t="shared" si="693"/>
        <v>7325OLDINA</v>
      </c>
      <c r="B14707" s="37">
        <v>7325</v>
      </c>
      <c r="C14707" s="37" t="s">
        <v>14011</v>
      </c>
      <c r="D14707" s="38" t="s">
        <v>13450</v>
      </c>
      <c r="E14707" s="39">
        <v>707.18399991447211</v>
      </c>
      <c r="F14707" s="39">
        <f t="shared" si="694"/>
        <v>777.90239990591942</v>
      </c>
      <c r="G14707" s="39">
        <f t="shared" si="695"/>
        <v>919.33919988881382</v>
      </c>
    </row>
    <row r="14708" spans="1:7" ht="25.5" customHeight="1" thickTop="1" thickBot="1" x14ac:dyDescent="0.25">
      <c r="A14708" s="20" t="str">
        <f t="shared" si="693"/>
        <v>7325OONAH</v>
      </c>
      <c r="B14708" s="20">
        <v>7325</v>
      </c>
      <c r="C14708" s="20" t="s">
        <v>14012</v>
      </c>
      <c r="D14708" s="21" t="s">
        <v>13450</v>
      </c>
      <c r="E14708" s="22">
        <v>707.18399991447211</v>
      </c>
      <c r="F14708" s="22">
        <f t="shared" si="694"/>
        <v>777.90239990591942</v>
      </c>
      <c r="G14708" s="22">
        <f t="shared" si="695"/>
        <v>919.33919988881382</v>
      </c>
    </row>
    <row r="14709" spans="1:7" ht="25.5" customHeight="1" thickTop="1" thickBot="1" x14ac:dyDescent="0.25">
      <c r="A14709" s="20" t="str">
        <f t="shared" si="693"/>
        <v>7325PREOLENNA</v>
      </c>
      <c r="B14709" s="37">
        <v>7325</v>
      </c>
      <c r="C14709" s="37" t="s">
        <v>14013</v>
      </c>
      <c r="D14709" s="38" t="s">
        <v>13450</v>
      </c>
      <c r="E14709" s="39">
        <v>707.18399991447211</v>
      </c>
      <c r="F14709" s="39">
        <f t="shared" si="694"/>
        <v>777.90239990591942</v>
      </c>
      <c r="G14709" s="39">
        <f t="shared" si="695"/>
        <v>919.33919988881382</v>
      </c>
    </row>
    <row r="14710" spans="1:7" ht="25.5" customHeight="1" thickTop="1" thickBot="1" x14ac:dyDescent="0.25">
      <c r="A14710" s="20" t="str">
        <f t="shared" si="693"/>
        <v>7325SISTERS CREEK</v>
      </c>
      <c r="B14710" s="20">
        <v>7325</v>
      </c>
      <c r="C14710" s="20" t="s">
        <v>14014</v>
      </c>
      <c r="D14710" s="21" t="s">
        <v>13450</v>
      </c>
      <c r="E14710" s="22">
        <v>707.18399991447211</v>
      </c>
      <c r="F14710" s="22">
        <f t="shared" si="694"/>
        <v>777.90239990591942</v>
      </c>
      <c r="G14710" s="22">
        <f t="shared" si="695"/>
        <v>919.33919988881382</v>
      </c>
    </row>
    <row r="14711" spans="1:7" ht="25.5" customHeight="1" thickTop="1" thickBot="1" x14ac:dyDescent="0.25">
      <c r="A14711" s="20" t="str">
        <f t="shared" si="693"/>
        <v>7325TABLE CAPE</v>
      </c>
      <c r="B14711" s="37">
        <v>7325</v>
      </c>
      <c r="C14711" s="37" t="s">
        <v>14015</v>
      </c>
      <c r="D14711" s="38" t="s">
        <v>13450</v>
      </c>
      <c r="E14711" s="39">
        <v>707.18399991447211</v>
      </c>
      <c r="F14711" s="39">
        <f t="shared" si="694"/>
        <v>777.90239990591942</v>
      </c>
      <c r="G14711" s="39">
        <f t="shared" si="695"/>
        <v>919.33919988881382</v>
      </c>
    </row>
    <row r="14712" spans="1:7" ht="25.5" customHeight="1" thickTop="1" thickBot="1" x14ac:dyDescent="0.25">
      <c r="A14712" s="20" t="str">
        <f t="shared" si="693"/>
        <v>7325TAKONE</v>
      </c>
      <c r="B14712" s="20">
        <v>7325</v>
      </c>
      <c r="C14712" s="20" t="s">
        <v>14016</v>
      </c>
      <c r="D14712" s="21" t="s">
        <v>13450</v>
      </c>
      <c r="E14712" s="22">
        <v>707.18399991447211</v>
      </c>
      <c r="F14712" s="22">
        <f t="shared" si="694"/>
        <v>777.90239990591942</v>
      </c>
      <c r="G14712" s="22">
        <f t="shared" si="695"/>
        <v>919.33919988881382</v>
      </c>
    </row>
    <row r="14713" spans="1:7" ht="25.5" customHeight="1" thickTop="1" thickBot="1" x14ac:dyDescent="0.25">
      <c r="A14713" s="20" t="str">
        <f t="shared" si="693"/>
        <v>7325WEST TAKONE</v>
      </c>
      <c r="B14713" s="37">
        <v>7325</v>
      </c>
      <c r="C14713" s="37" t="s">
        <v>14017</v>
      </c>
      <c r="D14713" s="38" t="s">
        <v>13450</v>
      </c>
      <c r="E14713" s="39">
        <v>707.18399991447211</v>
      </c>
      <c r="F14713" s="39">
        <f t="shared" si="694"/>
        <v>777.90239990591942</v>
      </c>
      <c r="G14713" s="39">
        <f t="shared" si="695"/>
        <v>919.33919988881382</v>
      </c>
    </row>
    <row r="14714" spans="1:7" ht="25.5" customHeight="1" thickTop="1" thickBot="1" x14ac:dyDescent="0.25">
      <c r="A14714" s="20" t="str">
        <f t="shared" si="693"/>
        <v>7325WYNYARD</v>
      </c>
      <c r="B14714" s="20">
        <v>7325</v>
      </c>
      <c r="C14714" s="20" t="s">
        <v>14018</v>
      </c>
      <c r="D14714" s="21" t="s">
        <v>13450</v>
      </c>
      <c r="E14714" s="22">
        <v>707.18399991447211</v>
      </c>
      <c r="F14714" s="22">
        <f t="shared" si="694"/>
        <v>777.90239990591942</v>
      </c>
      <c r="G14714" s="22">
        <f t="shared" si="695"/>
        <v>919.33919988881382</v>
      </c>
    </row>
    <row r="14715" spans="1:7" ht="25.5" customHeight="1" thickTop="1" thickBot="1" x14ac:dyDescent="0.25">
      <c r="A14715" s="20" t="str">
        <f t="shared" si="693"/>
        <v>7325YOLLA</v>
      </c>
      <c r="B14715" s="37">
        <v>7325</v>
      </c>
      <c r="C14715" s="37" t="s">
        <v>14019</v>
      </c>
      <c r="D14715" s="38" t="s">
        <v>13450</v>
      </c>
      <c r="E14715" s="39">
        <v>707.18399991447211</v>
      </c>
      <c r="F14715" s="39">
        <f t="shared" si="694"/>
        <v>777.90239990591942</v>
      </c>
      <c r="G14715" s="39">
        <f t="shared" si="695"/>
        <v>919.33919988881382</v>
      </c>
    </row>
    <row r="14716" spans="1:7" ht="25.5" customHeight="1" thickTop="1" thickBot="1" x14ac:dyDescent="0.25">
      <c r="A14716" s="20" t="str">
        <f t="shared" si="693"/>
        <v>7330ALCOMIE</v>
      </c>
      <c r="B14716" s="20">
        <v>7330</v>
      </c>
      <c r="C14716" s="20" t="s">
        <v>14020</v>
      </c>
      <c r="D14716" s="21" t="s">
        <v>13450</v>
      </c>
      <c r="E14716" s="22">
        <v>736.96800028203211</v>
      </c>
      <c r="F14716" s="22">
        <f t="shared" si="694"/>
        <v>810.66480031023536</v>
      </c>
      <c r="G14716" s="22">
        <f t="shared" si="695"/>
        <v>958.05840036664176</v>
      </c>
    </row>
    <row r="14717" spans="1:7" ht="25.5" customHeight="1" thickTop="1" thickBot="1" x14ac:dyDescent="0.25">
      <c r="A14717" s="20" t="str">
        <f t="shared" si="693"/>
        <v>7330ARTHUR RIVER</v>
      </c>
      <c r="B14717" s="37">
        <v>7330</v>
      </c>
      <c r="C14717" s="37" t="s">
        <v>12705</v>
      </c>
      <c r="D14717" s="38" t="s">
        <v>13450</v>
      </c>
      <c r="E14717" s="39">
        <v>736.96800028203211</v>
      </c>
      <c r="F14717" s="39">
        <f t="shared" si="694"/>
        <v>810.66480031023536</v>
      </c>
      <c r="G14717" s="39">
        <f t="shared" si="695"/>
        <v>958.05840036664176</v>
      </c>
    </row>
    <row r="14718" spans="1:7" ht="25.5" customHeight="1" thickTop="1" thickBot="1" x14ac:dyDescent="0.25">
      <c r="A14718" s="20" t="str">
        <f t="shared" si="693"/>
        <v>7330BRITTONS SWAMP</v>
      </c>
      <c r="B14718" s="20">
        <v>7330</v>
      </c>
      <c r="C14718" s="20" t="s">
        <v>14021</v>
      </c>
      <c r="D14718" s="21" t="s">
        <v>13450</v>
      </c>
      <c r="E14718" s="22">
        <v>736.96800028203211</v>
      </c>
      <c r="F14718" s="22">
        <f t="shared" si="694"/>
        <v>810.66480031023536</v>
      </c>
      <c r="G14718" s="22">
        <f t="shared" si="695"/>
        <v>958.05840036664176</v>
      </c>
    </row>
    <row r="14719" spans="1:7" ht="25.5" customHeight="1" thickTop="1" thickBot="1" x14ac:dyDescent="0.25">
      <c r="A14719" s="20" t="str">
        <f t="shared" si="693"/>
        <v>7330BROADMEADOWS</v>
      </c>
      <c r="B14719" s="37">
        <v>7330</v>
      </c>
      <c r="C14719" s="37" t="s">
        <v>5282</v>
      </c>
      <c r="D14719" s="38" t="s">
        <v>13450</v>
      </c>
      <c r="E14719" s="39">
        <v>736.96800028203211</v>
      </c>
      <c r="F14719" s="39">
        <f t="shared" si="694"/>
        <v>810.66480031023536</v>
      </c>
      <c r="G14719" s="39">
        <f t="shared" si="695"/>
        <v>958.05840036664176</v>
      </c>
    </row>
    <row r="14720" spans="1:7" ht="25.5" customHeight="1" thickTop="1" thickBot="1" x14ac:dyDescent="0.25">
      <c r="A14720" s="20" t="str">
        <f t="shared" si="693"/>
        <v>7330CHRISTMAS HILLS</v>
      </c>
      <c r="B14720" s="20">
        <v>7330</v>
      </c>
      <c r="C14720" s="20" t="s">
        <v>7300</v>
      </c>
      <c r="D14720" s="21" t="s">
        <v>13450</v>
      </c>
      <c r="E14720" s="22">
        <v>736.96800028203211</v>
      </c>
      <c r="F14720" s="22">
        <f t="shared" si="694"/>
        <v>810.66480031023536</v>
      </c>
      <c r="G14720" s="22">
        <f t="shared" si="695"/>
        <v>958.05840036664176</v>
      </c>
    </row>
    <row r="14721" spans="1:7" ht="25.5" customHeight="1" thickTop="1" thickBot="1" x14ac:dyDescent="0.25">
      <c r="A14721" s="20" t="str">
        <f t="shared" si="693"/>
        <v>7330EDITH CREEK</v>
      </c>
      <c r="B14721" s="37">
        <v>7330</v>
      </c>
      <c r="C14721" s="37" t="s">
        <v>14022</v>
      </c>
      <c r="D14721" s="38" t="s">
        <v>13450</v>
      </c>
      <c r="E14721" s="39">
        <v>736.96800028203211</v>
      </c>
      <c r="F14721" s="39">
        <f t="shared" si="694"/>
        <v>810.66480031023536</v>
      </c>
      <c r="G14721" s="39">
        <f t="shared" si="695"/>
        <v>958.05840036664176</v>
      </c>
    </row>
    <row r="14722" spans="1:7" ht="25.5" customHeight="1" thickTop="1" thickBot="1" x14ac:dyDescent="0.25">
      <c r="A14722" s="20" t="str">
        <f t="shared" si="693"/>
        <v>7330FOREST</v>
      </c>
      <c r="B14722" s="20">
        <v>7330</v>
      </c>
      <c r="C14722" s="20" t="s">
        <v>14023</v>
      </c>
      <c r="D14722" s="21" t="s">
        <v>13450</v>
      </c>
      <c r="E14722" s="22">
        <v>736.96800028203211</v>
      </c>
      <c r="F14722" s="22">
        <f t="shared" si="694"/>
        <v>810.66480031023536</v>
      </c>
      <c r="G14722" s="22">
        <f t="shared" si="695"/>
        <v>958.05840036664176</v>
      </c>
    </row>
    <row r="14723" spans="1:7" ht="25.5" customHeight="1" thickTop="1" thickBot="1" x14ac:dyDescent="0.25">
      <c r="A14723" s="20" t="str">
        <f t="shared" si="693"/>
        <v>7330IRISHTOWN</v>
      </c>
      <c r="B14723" s="37">
        <v>7330</v>
      </c>
      <c r="C14723" s="37" t="s">
        <v>6327</v>
      </c>
      <c r="D14723" s="38" t="s">
        <v>13450</v>
      </c>
      <c r="E14723" s="39">
        <v>736.96800028203211</v>
      </c>
      <c r="F14723" s="39">
        <f t="shared" si="694"/>
        <v>810.66480031023536</v>
      </c>
      <c r="G14723" s="39">
        <f t="shared" si="695"/>
        <v>958.05840036664176</v>
      </c>
    </row>
    <row r="14724" spans="1:7" ht="25.5" customHeight="1" thickTop="1" thickBot="1" x14ac:dyDescent="0.25">
      <c r="A14724" s="20" t="str">
        <f t="shared" si="693"/>
        <v>7330LILEAH</v>
      </c>
      <c r="B14724" s="20">
        <v>7330</v>
      </c>
      <c r="C14724" s="20" t="s">
        <v>14024</v>
      </c>
      <c r="D14724" s="21" t="s">
        <v>13450</v>
      </c>
      <c r="E14724" s="22">
        <v>736.96800028203211</v>
      </c>
      <c r="F14724" s="22">
        <f t="shared" si="694"/>
        <v>810.66480031023536</v>
      </c>
      <c r="G14724" s="22">
        <f t="shared" si="695"/>
        <v>958.05840036664176</v>
      </c>
    </row>
    <row r="14725" spans="1:7" ht="25.5" customHeight="1" thickTop="1" thickBot="1" x14ac:dyDescent="0.25">
      <c r="A14725" s="20" t="str">
        <f t="shared" ref="A14725:A14747" si="696">CONCATENATE(B14725,C14725)</f>
        <v>7330MARRAWAH</v>
      </c>
      <c r="B14725" s="37">
        <v>7330</v>
      </c>
      <c r="C14725" s="37" t="s">
        <v>14025</v>
      </c>
      <c r="D14725" s="38" t="s">
        <v>13450</v>
      </c>
      <c r="E14725" s="39">
        <v>736.96800028203211</v>
      </c>
      <c r="F14725" s="39">
        <f t="shared" ref="F14725:F14747" si="697">1.1*E14725</f>
        <v>810.66480031023536</v>
      </c>
      <c r="G14725" s="39">
        <f t="shared" ref="G14725:G14747" si="698">1.3*E14725</f>
        <v>958.05840036664176</v>
      </c>
    </row>
    <row r="14726" spans="1:7" ht="25.5" customHeight="1" thickTop="1" thickBot="1" x14ac:dyDescent="0.25">
      <c r="A14726" s="20" t="str">
        <f t="shared" si="696"/>
        <v>7330MELLA</v>
      </c>
      <c r="B14726" s="20">
        <v>7330</v>
      </c>
      <c r="C14726" s="20" t="s">
        <v>14026</v>
      </c>
      <c r="D14726" s="21" t="s">
        <v>13450</v>
      </c>
      <c r="E14726" s="22">
        <v>736.96800028203211</v>
      </c>
      <c r="F14726" s="22">
        <f t="shared" si="697"/>
        <v>810.66480031023536</v>
      </c>
      <c r="G14726" s="22">
        <f t="shared" si="698"/>
        <v>958.05840036664176</v>
      </c>
    </row>
    <row r="14727" spans="1:7" ht="25.5" customHeight="1" thickTop="1" thickBot="1" x14ac:dyDescent="0.25">
      <c r="A14727" s="20" t="str">
        <f t="shared" si="696"/>
        <v>7330MENGHA</v>
      </c>
      <c r="B14727" s="37">
        <v>7330</v>
      </c>
      <c r="C14727" s="37" t="s">
        <v>14027</v>
      </c>
      <c r="D14727" s="38" t="s">
        <v>13450</v>
      </c>
      <c r="E14727" s="39">
        <v>736.96800028203211</v>
      </c>
      <c r="F14727" s="39">
        <f t="shared" si="697"/>
        <v>810.66480031023536</v>
      </c>
      <c r="G14727" s="39">
        <f t="shared" si="698"/>
        <v>958.05840036664176</v>
      </c>
    </row>
    <row r="14728" spans="1:7" ht="25.5" customHeight="1" thickTop="1" thickBot="1" x14ac:dyDescent="0.25">
      <c r="A14728" s="20" t="str">
        <f t="shared" si="696"/>
        <v>7330MONTAGU</v>
      </c>
      <c r="B14728" s="20">
        <v>7330</v>
      </c>
      <c r="C14728" s="20" t="s">
        <v>14028</v>
      </c>
      <c r="D14728" s="21" t="s">
        <v>13450</v>
      </c>
      <c r="E14728" s="22">
        <v>736.96800028203211</v>
      </c>
      <c r="F14728" s="22">
        <f t="shared" si="697"/>
        <v>810.66480031023536</v>
      </c>
      <c r="G14728" s="22">
        <f t="shared" si="698"/>
        <v>958.05840036664176</v>
      </c>
    </row>
    <row r="14729" spans="1:7" ht="25.5" customHeight="1" thickTop="1" thickBot="1" x14ac:dyDescent="0.25">
      <c r="A14729" s="20" t="str">
        <f t="shared" si="696"/>
        <v>7330NABAGEENA</v>
      </c>
      <c r="B14729" s="37">
        <v>7330</v>
      </c>
      <c r="C14729" s="37" t="s">
        <v>14029</v>
      </c>
      <c r="D14729" s="38" t="s">
        <v>13450</v>
      </c>
      <c r="E14729" s="39">
        <v>736.96800028203211</v>
      </c>
      <c r="F14729" s="39">
        <f t="shared" si="697"/>
        <v>810.66480031023536</v>
      </c>
      <c r="G14729" s="39">
        <f t="shared" si="698"/>
        <v>958.05840036664176</v>
      </c>
    </row>
    <row r="14730" spans="1:7" ht="25.5" customHeight="1" thickTop="1" thickBot="1" x14ac:dyDescent="0.25">
      <c r="A14730" s="20" t="str">
        <f t="shared" si="696"/>
        <v>7330NELSON BAY</v>
      </c>
      <c r="B14730" s="20">
        <v>7330</v>
      </c>
      <c r="C14730" s="20" t="s">
        <v>1598</v>
      </c>
      <c r="D14730" s="21" t="s">
        <v>13450</v>
      </c>
      <c r="E14730" s="22">
        <v>736.96800028203211</v>
      </c>
      <c r="F14730" s="22">
        <f t="shared" si="697"/>
        <v>810.66480031023536</v>
      </c>
      <c r="G14730" s="22">
        <f t="shared" si="698"/>
        <v>958.05840036664176</v>
      </c>
    </row>
    <row r="14731" spans="1:7" ht="25.5" customHeight="1" thickTop="1" thickBot="1" x14ac:dyDescent="0.25">
      <c r="A14731" s="20" t="str">
        <f t="shared" si="696"/>
        <v>7330REDPA</v>
      </c>
      <c r="B14731" s="37">
        <v>7330</v>
      </c>
      <c r="C14731" s="37" t="s">
        <v>14030</v>
      </c>
      <c r="D14731" s="38" t="s">
        <v>13450</v>
      </c>
      <c r="E14731" s="39">
        <v>736.96800028203211</v>
      </c>
      <c r="F14731" s="39">
        <f t="shared" si="697"/>
        <v>810.66480031023536</v>
      </c>
      <c r="G14731" s="39">
        <f t="shared" si="698"/>
        <v>958.05840036664176</v>
      </c>
    </row>
    <row r="14732" spans="1:7" ht="25.5" customHeight="1" thickTop="1" thickBot="1" x14ac:dyDescent="0.25">
      <c r="A14732" s="20" t="str">
        <f t="shared" si="696"/>
        <v>7330ROGER RIVER</v>
      </c>
      <c r="B14732" s="20">
        <v>7330</v>
      </c>
      <c r="C14732" s="20" t="s">
        <v>14031</v>
      </c>
      <c r="D14732" s="21" t="s">
        <v>13450</v>
      </c>
      <c r="E14732" s="22">
        <v>736.96800028203211</v>
      </c>
      <c r="F14732" s="22">
        <f t="shared" si="697"/>
        <v>810.66480031023536</v>
      </c>
      <c r="G14732" s="22">
        <f t="shared" si="698"/>
        <v>958.05840036664176</v>
      </c>
    </row>
    <row r="14733" spans="1:7" ht="25.5" customHeight="1" thickTop="1" thickBot="1" x14ac:dyDescent="0.25">
      <c r="A14733" s="20" t="str">
        <f t="shared" si="696"/>
        <v>7330SCOPUS</v>
      </c>
      <c r="B14733" s="37">
        <v>7330</v>
      </c>
      <c r="C14733" s="37" t="s">
        <v>14032</v>
      </c>
      <c r="D14733" s="38" t="s">
        <v>13450</v>
      </c>
      <c r="E14733" s="39">
        <v>736.96800028203211</v>
      </c>
      <c r="F14733" s="39">
        <f t="shared" si="697"/>
        <v>810.66480031023536</v>
      </c>
      <c r="G14733" s="39">
        <f t="shared" si="698"/>
        <v>958.05840036664176</v>
      </c>
    </row>
    <row r="14734" spans="1:7" ht="25.5" customHeight="1" thickTop="1" thickBot="1" x14ac:dyDescent="0.25">
      <c r="A14734" s="20" t="str">
        <f t="shared" si="696"/>
        <v>7330SCOTCHTOWN</v>
      </c>
      <c r="B14734" s="20">
        <v>7330</v>
      </c>
      <c r="C14734" s="20" t="s">
        <v>14033</v>
      </c>
      <c r="D14734" s="21" t="s">
        <v>13450</v>
      </c>
      <c r="E14734" s="22">
        <v>736.96800028203211</v>
      </c>
      <c r="F14734" s="22">
        <f t="shared" si="697"/>
        <v>810.66480031023536</v>
      </c>
      <c r="G14734" s="22">
        <f t="shared" si="698"/>
        <v>958.05840036664176</v>
      </c>
    </row>
    <row r="14735" spans="1:7" ht="25.5" customHeight="1" thickTop="1" thickBot="1" x14ac:dyDescent="0.25">
      <c r="A14735" s="20" t="str">
        <f t="shared" si="696"/>
        <v>7330SMITHTON</v>
      </c>
      <c r="B14735" s="37">
        <v>7330</v>
      </c>
      <c r="C14735" s="37" t="s">
        <v>14034</v>
      </c>
      <c r="D14735" s="38" t="s">
        <v>13450</v>
      </c>
      <c r="E14735" s="39">
        <v>736.96800028203211</v>
      </c>
      <c r="F14735" s="39">
        <f t="shared" si="697"/>
        <v>810.66480031023536</v>
      </c>
      <c r="G14735" s="39">
        <f t="shared" si="698"/>
        <v>958.05840036664176</v>
      </c>
    </row>
    <row r="14736" spans="1:7" ht="25.5" customHeight="1" thickTop="1" thickBot="1" x14ac:dyDescent="0.25">
      <c r="A14736" s="20" t="str">
        <f t="shared" si="696"/>
        <v>7330SOUTH FOREST</v>
      </c>
      <c r="B14736" s="20">
        <v>7330</v>
      </c>
      <c r="C14736" s="20" t="s">
        <v>14035</v>
      </c>
      <c r="D14736" s="21" t="s">
        <v>13450</v>
      </c>
      <c r="E14736" s="22">
        <v>736.96800028203211</v>
      </c>
      <c r="F14736" s="22">
        <f t="shared" si="697"/>
        <v>810.66480031023536</v>
      </c>
      <c r="G14736" s="22">
        <f t="shared" si="698"/>
        <v>958.05840036664176</v>
      </c>
    </row>
    <row r="14737" spans="1:7" ht="25.5" customHeight="1" thickTop="1" thickBot="1" x14ac:dyDescent="0.25">
      <c r="A14737" s="20" t="str">
        <f t="shared" si="696"/>
        <v>7330TEMMA</v>
      </c>
      <c r="B14737" s="37">
        <v>7330</v>
      </c>
      <c r="C14737" s="37" t="s">
        <v>14036</v>
      </c>
      <c r="D14737" s="38" t="s">
        <v>13450</v>
      </c>
      <c r="E14737" s="39">
        <v>736.96800028203211</v>
      </c>
      <c r="F14737" s="39">
        <f t="shared" si="697"/>
        <v>810.66480031023536</v>
      </c>
      <c r="G14737" s="39">
        <f t="shared" si="698"/>
        <v>958.05840036664176</v>
      </c>
    </row>
    <row r="14738" spans="1:7" ht="25.5" customHeight="1" thickTop="1" thickBot="1" x14ac:dyDescent="0.25">
      <c r="A14738" s="20" t="str">
        <f t="shared" si="696"/>
        <v>7330TOGARI</v>
      </c>
      <c r="B14738" s="20">
        <v>7330</v>
      </c>
      <c r="C14738" s="20" t="s">
        <v>14037</v>
      </c>
      <c r="D14738" s="21" t="s">
        <v>13450</v>
      </c>
      <c r="E14738" s="22">
        <v>736.96800028203211</v>
      </c>
      <c r="F14738" s="22">
        <f t="shared" si="697"/>
        <v>810.66480031023536</v>
      </c>
      <c r="G14738" s="22">
        <f t="shared" si="698"/>
        <v>958.05840036664176</v>
      </c>
    </row>
    <row r="14739" spans="1:7" ht="25.5" customHeight="1" thickTop="1" thickBot="1" x14ac:dyDescent="0.25">
      <c r="A14739" s="20" t="str">
        <f t="shared" si="696"/>
        <v>7330TROWUTTA</v>
      </c>
      <c r="B14739" s="37">
        <v>7330</v>
      </c>
      <c r="C14739" s="37" t="s">
        <v>14038</v>
      </c>
      <c r="D14739" s="38" t="s">
        <v>13450</v>
      </c>
      <c r="E14739" s="39">
        <v>736.96800028203211</v>
      </c>
      <c r="F14739" s="39">
        <f t="shared" si="697"/>
        <v>810.66480031023536</v>
      </c>
      <c r="G14739" s="39">
        <f t="shared" si="698"/>
        <v>958.05840036664176</v>
      </c>
    </row>
    <row r="14740" spans="1:7" ht="25.5" customHeight="1" thickTop="1" thickBot="1" x14ac:dyDescent="0.25">
      <c r="A14740" s="20" t="str">
        <f t="shared" si="696"/>
        <v>7330WEST MONTAGU</v>
      </c>
      <c r="B14740" s="20">
        <v>7330</v>
      </c>
      <c r="C14740" s="20" t="s">
        <v>14039</v>
      </c>
      <c r="D14740" s="21" t="s">
        <v>13450</v>
      </c>
      <c r="E14740" s="22">
        <v>736.96800028203211</v>
      </c>
      <c r="F14740" s="22">
        <f t="shared" si="697"/>
        <v>810.66480031023536</v>
      </c>
      <c r="G14740" s="22">
        <f t="shared" si="698"/>
        <v>958.05840036664176</v>
      </c>
    </row>
    <row r="14741" spans="1:7" ht="25.5" customHeight="1" thickTop="1" thickBot="1" x14ac:dyDescent="0.25">
      <c r="A14741" s="20" t="str">
        <f t="shared" si="696"/>
        <v>7330WOOLNORTH</v>
      </c>
      <c r="B14741" s="37">
        <v>7330</v>
      </c>
      <c r="C14741" s="37" t="s">
        <v>14040</v>
      </c>
      <c r="D14741" s="38" t="s">
        <v>13450</v>
      </c>
      <c r="E14741" s="39">
        <v>736.96800028203211</v>
      </c>
      <c r="F14741" s="39">
        <f t="shared" si="697"/>
        <v>810.66480031023536</v>
      </c>
      <c r="G14741" s="39">
        <f t="shared" si="698"/>
        <v>958.05840036664176</v>
      </c>
    </row>
    <row r="14742" spans="1:7" ht="25.5" customHeight="1" thickTop="1" thickBot="1" x14ac:dyDescent="0.25">
      <c r="A14742" s="20" t="str">
        <f t="shared" si="696"/>
        <v>7331STANLEY</v>
      </c>
      <c r="B14742" s="20">
        <v>7331</v>
      </c>
      <c r="C14742" s="20" t="s">
        <v>7262</v>
      </c>
      <c r="D14742" s="21" t="s">
        <v>13450</v>
      </c>
      <c r="E14742" s="22">
        <v>612.67599995488001</v>
      </c>
      <c r="F14742" s="22">
        <f t="shared" si="697"/>
        <v>673.94359995036803</v>
      </c>
      <c r="G14742" s="22">
        <f t="shared" si="698"/>
        <v>796.47879994134405</v>
      </c>
    </row>
    <row r="14743" spans="1:7" ht="25.5" customHeight="1" thickTop="1" thickBot="1" x14ac:dyDescent="0.25">
      <c r="A14743" s="20" t="str">
        <f t="shared" si="696"/>
        <v>7466GORMANSTON</v>
      </c>
      <c r="B14743" s="37">
        <v>7466</v>
      </c>
      <c r="C14743" s="37" t="s">
        <v>14041</v>
      </c>
      <c r="D14743" s="38" t="s">
        <v>13450</v>
      </c>
      <c r="E14743" s="39">
        <v>676.39999995478399</v>
      </c>
      <c r="F14743" s="39">
        <f t="shared" si="697"/>
        <v>744.03999995026243</v>
      </c>
      <c r="G14743" s="39">
        <f t="shared" si="698"/>
        <v>879.31999994121918</v>
      </c>
    </row>
    <row r="14744" spans="1:7" ht="25.5" customHeight="1" thickTop="1" thickBot="1" x14ac:dyDescent="0.25">
      <c r="A14744" s="20" t="str">
        <f t="shared" si="696"/>
        <v>7467QUEENSTOWN</v>
      </c>
      <c r="B14744" s="20">
        <v>7467</v>
      </c>
      <c r="C14744" s="20" t="s">
        <v>10668</v>
      </c>
      <c r="D14744" s="21" t="s">
        <v>13450</v>
      </c>
      <c r="E14744" s="22">
        <v>697.36599998442409</v>
      </c>
      <c r="F14744" s="22">
        <f t="shared" si="697"/>
        <v>767.10259998286654</v>
      </c>
      <c r="G14744" s="22">
        <f t="shared" si="698"/>
        <v>906.57579997975131</v>
      </c>
    </row>
    <row r="14745" spans="1:7" ht="25.5" customHeight="1" thickTop="1" thickBot="1" x14ac:dyDescent="0.25">
      <c r="A14745" s="20" t="str">
        <f t="shared" si="696"/>
        <v>7468STRAHAN</v>
      </c>
      <c r="B14745" s="37">
        <v>7468</v>
      </c>
      <c r="C14745" s="37" t="s">
        <v>14042</v>
      </c>
      <c r="D14745" s="38" t="s">
        <v>13450</v>
      </c>
      <c r="E14745" s="39">
        <v>732.34400030624806</v>
      </c>
      <c r="F14745" s="39">
        <f t="shared" si="697"/>
        <v>805.57840033687296</v>
      </c>
      <c r="G14745" s="39">
        <f t="shared" si="698"/>
        <v>952.04720039812253</v>
      </c>
    </row>
    <row r="14746" spans="1:7" ht="25.5" customHeight="1" thickTop="1" thickBot="1" x14ac:dyDescent="0.25">
      <c r="A14746" s="20" t="str">
        <f t="shared" si="696"/>
        <v>7469ZEEHAN</v>
      </c>
      <c r="B14746" s="20">
        <v>7469</v>
      </c>
      <c r="C14746" s="20" t="s">
        <v>14043</v>
      </c>
      <c r="D14746" s="21" t="s">
        <v>13450</v>
      </c>
      <c r="E14746" s="22">
        <v>636.18800032791205</v>
      </c>
      <c r="F14746" s="22">
        <f t="shared" si="697"/>
        <v>699.80680036070328</v>
      </c>
      <c r="G14746" s="22">
        <f t="shared" si="698"/>
        <v>827.04440042628573</v>
      </c>
    </row>
    <row r="14747" spans="1:7" ht="25.5" customHeight="1" thickTop="1" thickBot="1" x14ac:dyDescent="0.25">
      <c r="A14747" s="20" t="str">
        <f t="shared" si="696"/>
        <v>7470ROSEBERY</v>
      </c>
      <c r="B14747" s="37">
        <v>7470</v>
      </c>
      <c r="C14747" s="37" t="s">
        <v>595</v>
      </c>
      <c r="D14747" s="38" t="s">
        <v>13450</v>
      </c>
      <c r="E14747" s="39">
        <v>726.38799992967211</v>
      </c>
      <c r="F14747" s="39">
        <f t="shared" si="697"/>
        <v>799.02679992263938</v>
      </c>
      <c r="G14747" s="39">
        <f t="shared" si="698"/>
        <v>944.30439990857371</v>
      </c>
    </row>
  </sheetData>
  <mergeCells count="2">
    <mergeCell ref="K2:N2"/>
    <mergeCell ref="O2:T2"/>
  </mergeCells>
  <pageMargins left="0.7" right="0.7" top="0.75" bottom="0.75" header="0.3" footer="0.3"/>
  <pageSetup orientation="portrait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N3155"/>
  <sheetViews>
    <sheetView topLeftCell="S106" workbookViewId="0">
      <selection activeCell="X12" sqref="X12"/>
    </sheetView>
  </sheetViews>
  <sheetFormatPr defaultColWidth="9.140625" defaultRowHeight="12.75" x14ac:dyDescent="0.2"/>
  <cols>
    <col min="1" max="1" width="42.7109375" style="66" customWidth="1"/>
    <col min="2" max="3" width="12.7109375" style="66" customWidth="1"/>
    <col min="4" max="4" width="26.7109375" style="66" customWidth="1"/>
    <col min="5" max="6" width="12.7109375" style="66" customWidth="1"/>
    <col min="7" max="7" width="59.5703125" style="66" bestFit="1" customWidth="1"/>
    <col min="8" max="11" width="12.7109375" style="66" customWidth="1"/>
    <col min="12" max="12" width="25.7109375" style="66" customWidth="1"/>
    <col min="13" max="14" width="12.7109375" style="66" customWidth="1"/>
    <col min="15" max="15" width="36.7109375" style="66" customWidth="1"/>
    <col min="16" max="17" width="12.7109375" style="66" customWidth="1"/>
    <col min="18" max="18" width="20.7109375" style="98" customWidth="1"/>
    <col min="19" max="19" width="12.7109375" style="98" customWidth="1"/>
    <col min="20" max="20" width="12.7109375" style="66" customWidth="1"/>
    <col min="21" max="21" width="20" style="66" customWidth="1"/>
    <col min="22" max="23" width="12.7109375" style="66" customWidth="1"/>
    <col min="24" max="24" width="36.7109375" style="66" customWidth="1"/>
    <col min="25" max="26" width="12.7109375" style="66" customWidth="1"/>
    <col min="27" max="27" width="16.7109375" style="66" customWidth="1"/>
    <col min="28" max="30" width="12.7109375" style="66" customWidth="1"/>
    <col min="31" max="31" width="16.7109375" style="66" customWidth="1"/>
    <col min="32" max="39" width="12.7109375" style="66" customWidth="1"/>
    <col min="40" max="16384" width="9.140625" style="66"/>
  </cols>
  <sheetData>
    <row r="1" spans="1:40" x14ac:dyDescent="0.2">
      <c r="R1" s="66"/>
      <c r="S1" s="72"/>
      <c r="AB1" s="72"/>
    </row>
    <row r="2" spans="1:40" ht="19.5" customHeight="1" x14ac:dyDescent="0.2">
      <c r="A2" s="16" t="s">
        <v>14044</v>
      </c>
      <c r="D2" s="16" t="s">
        <v>14044</v>
      </c>
      <c r="G2" s="16" t="s">
        <v>14044</v>
      </c>
      <c r="L2" s="16" t="s">
        <v>14044</v>
      </c>
      <c r="O2" s="16" t="s">
        <v>14044</v>
      </c>
      <c r="R2" s="16" t="s">
        <v>14044</v>
      </c>
      <c r="S2" s="66"/>
      <c r="U2" s="16" t="s">
        <v>14044</v>
      </c>
      <c r="X2" s="16" t="s">
        <v>14044</v>
      </c>
      <c r="AA2" s="16" t="s">
        <v>14044</v>
      </c>
      <c r="AE2" s="16" t="s">
        <v>14044</v>
      </c>
      <c r="AF2" s="278" t="s">
        <v>199</v>
      </c>
      <c r="AG2" s="279"/>
      <c r="AH2" s="279"/>
      <c r="AI2" s="279"/>
      <c r="AJ2" s="279"/>
      <c r="AK2" s="279"/>
      <c r="AL2" s="279"/>
      <c r="AM2" s="279"/>
      <c r="AN2" s="73"/>
    </row>
    <row r="3" spans="1:40" ht="33.75" customHeight="1" thickBot="1" x14ac:dyDescent="0.25">
      <c r="A3" s="16" t="s">
        <v>14045</v>
      </c>
      <c r="B3" s="16" t="s">
        <v>199</v>
      </c>
      <c r="C3" s="74"/>
      <c r="D3" s="16" t="s">
        <v>116</v>
      </c>
      <c r="E3" s="272" t="s">
        <v>199</v>
      </c>
      <c r="F3" s="74"/>
      <c r="G3" s="16" t="s">
        <v>119</v>
      </c>
      <c r="H3" s="75" t="s">
        <v>199</v>
      </c>
      <c r="I3" s="75" t="s">
        <v>14046</v>
      </c>
      <c r="J3" s="272" t="s">
        <v>14047</v>
      </c>
      <c r="K3" s="74"/>
      <c r="L3" s="16" t="s">
        <v>122</v>
      </c>
      <c r="M3" s="272" t="s">
        <v>199</v>
      </c>
      <c r="N3" s="74"/>
      <c r="O3" s="16" t="s">
        <v>125</v>
      </c>
      <c r="P3" s="272" t="s">
        <v>199</v>
      </c>
      <c r="R3" s="16" t="s">
        <v>128</v>
      </c>
      <c r="S3" s="272" t="s">
        <v>199</v>
      </c>
      <c r="T3" s="74"/>
      <c r="U3" s="16" t="s">
        <v>131</v>
      </c>
      <c r="V3" s="272" t="s">
        <v>199</v>
      </c>
      <c r="W3" s="74"/>
      <c r="X3" s="16" t="s">
        <v>134</v>
      </c>
      <c r="Y3" s="272" t="s">
        <v>199</v>
      </c>
      <c r="AA3" s="16" t="s">
        <v>136</v>
      </c>
      <c r="AB3" s="16" t="s">
        <v>199</v>
      </c>
      <c r="AC3" s="272" t="s">
        <v>14048</v>
      </c>
      <c r="AD3" s="74"/>
      <c r="AE3" s="16" t="s">
        <v>139</v>
      </c>
      <c r="AF3" s="273" t="s">
        <v>800</v>
      </c>
      <c r="AG3" s="76" t="s">
        <v>10</v>
      </c>
      <c r="AH3" s="270" t="s">
        <v>248</v>
      </c>
      <c r="AI3" s="270" t="s">
        <v>170</v>
      </c>
      <c r="AJ3" s="270" t="s">
        <v>12112</v>
      </c>
      <c r="AK3" s="270" t="s">
        <v>7888</v>
      </c>
      <c r="AL3" s="270" t="s">
        <v>5198</v>
      </c>
      <c r="AM3" s="270" t="s">
        <v>13450</v>
      </c>
      <c r="AN3" s="73"/>
    </row>
    <row r="4" spans="1:40" ht="25.5" customHeight="1" thickTop="1" thickBot="1" x14ac:dyDescent="0.25">
      <c r="A4" s="77" t="s">
        <v>14049</v>
      </c>
      <c r="B4" s="78">
        <v>1</v>
      </c>
      <c r="C4" s="79"/>
      <c r="D4" s="28" t="s">
        <v>14050</v>
      </c>
      <c r="E4" s="80">
        <v>1</v>
      </c>
      <c r="F4" s="79"/>
      <c r="G4" s="77" t="s">
        <v>14051</v>
      </c>
      <c r="H4" s="81">
        <v>1</v>
      </c>
      <c r="I4" s="81">
        <v>1.8</v>
      </c>
      <c r="J4" s="78">
        <v>1.8</v>
      </c>
      <c r="K4" s="79"/>
      <c r="L4" s="28" t="s">
        <v>14052</v>
      </c>
      <c r="M4" s="80">
        <v>1</v>
      </c>
      <c r="N4" s="79"/>
      <c r="O4" s="77" t="s">
        <v>14053</v>
      </c>
      <c r="P4" s="78">
        <v>1</v>
      </c>
      <c r="R4" s="77" t="s">
        <v>14054</v>
      </c>
      <c r="S4" s="82">
        <v>1</v>
      </c>
      <c r="T4" s="79"/>
      <c r="U4" s="28" t="s">
        <v>14055</v>
      </c>
      <c r="V4" s="80">
        <v>1</v>
      </c>
      <c r="W4" s="79"/>
      <c r="X4" s="28" t="s">
        <v>14056</v>
      </c>
      <c r="Y4" s="80">
        <v>1</v>
      </c>
      <c r="AA4" s="77" t="s">
        <v>14057</v>
      </c>
      <c r="AB4" s="80">
        <v>0.97092180385146964</v>
      </c>
      <c r="AC4" s="80">
        <v>1</v>
      </c>
      <c r="AD4" s="79"/>
      <c r="AE4" s="28">
        <v>88000</v>
      </c>
      <c r="AF4" s="83">
        <v>1</v>
      </c>
      <c r="AG4" s="214">
        <v>1.0095784940000001</v>
      </c>
      <c r="AH4" s="83">
        <v>1</v>
      </c>
      <c r="AI4" s="83">
        <v>1</v>
      </c>
      <c r="AJ4" s="83">
        <v>1</v>
      </c>
      <c r="AK4" s="83">
        <v>1</v>
      </c>
      <c r="AL4" s="83">
        <v>1</v>
      </c>
      <c r="AM4" s="83">
        <v>1</v>
      </c>
    </row>
    <row r="5" spans="1:40" ht="25.5" customHeight="1" thickBot="1" x14ac:dyDescent="0.25">
      <c r="A5" s="51" t="s">
        <v>14058</v>
      </c>
      <c r="B5" s="84">
        <v>1</v>
      </c>
      <c r="C5" s="79"/>
      <c r="D5" s="51" t="s">
        <v>14059</v>
      </c>
      <c r="E5" s="84">
        <v>1</v>
      </c>
      <c r="F5" s="79"/>
      <c r="G5" s="51" t="s">
        <v>14060</v>
      </c>
      <c r="H5" s="85">
        <v>1</v>
      </c>
      <c r="I5" s="85">
        <v>1.8</v>
      </c>
      <c r="J5" s="84">
        <v>1.8</v>
      </c>
      <c r="K5" s="79"/>
      <c r="L5" s="51" t="s">
        <v>14061</v>
      </c>
      <c r="M5" s="84">
        <v>1.0000000000000002</v>
      </c>
      <c r="N5" s="79"/>
      <c r="O5" s="51" t="s">
        <v>14062</v>
      </c>
      <c r="P5" s="84">
        <v>1</v>
      </c>
      <c r="R5" s="51" t="s">
        <v>14063</v>
      </c>
      <c r="S5" s="86">
        <v>1</v>
      </c>
      <c r="T5" s="79"/>
      <c r="U5" s="51" t="s">
        <v>14064</v>
      </c>
      <c r="V5" s="84">
        <v>1</v>
      </c>
      <c r="W5" s="79"/>
      <c r="X5" s="51" t="s">
        <v>14065</v>
      </c>
      <c r="Y5" s="84">
        <v>1</v>
      </c>
      <c r="AA5" s="51" t="s">
        <v>14066</v>
      </c>
      <c r="AB5" s="84">
        <v>1</v>
      </c>
      <c r="AC5" s="84">
        <v>1</v>
      </c>
      <c r="AD5" s="79"/>
      <c r="AE5" s="51">
        <v>89000</v>
      </c>
      <c r="AF5" s="87">
        <v>1</v>
      </c>
      <c r="AG5" s="87">
        <v>1</v>
      </c>
      <c r="AH5" s="87">
        <v>1</v>
      </c>
      <c r="AI5" s="87">
        <v>1</v>
      </c>
      <c r="AJ5" s="87">
        <v>1</v>
      </c>
      <c r="AK5" s="87">
        <v>1</v>
      </c>
      <c r="AL5" s="87">
        <v>1</v>
      </c>
      <c r="AM5" s="87">
        <v>1</v>
      </c>
    </row>
    <row r="6" spans="1:40" ht="25.5" customHeight="1" thickTop="1" thickBot="1" x14ac:dyDescent="0.25">
      <c r="A6" s="63" t="s">
        <v>14067</v>
      </c>
      <c r="B6" s="88">
        <v>1</v>
      </c>
      <c r="C6" s="79"/>
      <c r="D6" s="28" t="s">
        <v>14068</v>
      </c>
      <c r="E6" s="80">
        <v>1</v>
      </c>
      <c r="G6" s="89" t="s">
        <v>14069</v>
      </c>
      <c r="H6" s="90">
        <v>1</v>
      </c>
      <c r="I6" s="90">
        <v>1.8</v>
      </c>
      <c r="J6" s="91">
        <v>1.8</v>
      </c>
      <c r="L6" s="28" t="s">
        <v>14070</v>
      </c>
      <c r="M6" s="88">
        <v>1</v>
      </c>
      <c r="O6" s="63" t="s">
        <v>14071</v>
      </c>
      <c r="P6" s="88">
        <v>1</v>
      </c>
      <c r="R6" s="63" t="s">
        <v>14072</v>
      </c>
      <c r="S6" s="92">
        <v>1</v>
      </c>
      <c r="U6" s="63" t="s">
        <v>14073</v>
      </c>
      <c r="V6" s="213">
        <v>1.0428947</v>
      </c>
      <c r="X6" s="63" t="s">
        <v>14074</v>
      </c>
      <c r="Y6" s="88">
        <v>0.99999999999999978</v>
      </c>
      <c r="AA6" s="63" t="s">
        <v>14075</v>
      </c>
      <c r="AB6" s="88">
        <v>1.0068029213503118</v>
      </c>
      <c r="AC6" s="88">
        <v>1</v>
      </c>
      <c r="AE6" s="63">
        <v>90000</v>
      </c>
      <c r="AF6" s="93">
        <v>1</v>
      </c>
      <c r="AG6" s="93">
        <v>1</v>
      </c>
      <c r="AH6" s="93">
        <v>1</v>
      </c>
      <c r="AI6" s="93">
        <v>1</v>
      </c>
      <c r="AJ6" s="93">
        <v>1</v>
      </c>
      <c r="AK6" s="93">
        <v>1</v>
      </c>
      <c r="AL6" s="93">
        <v>1</v>
      </c>
      <c r="AM6" s="93">
        <v>1</v>
      </c>
    </row>
    <row r="7" spans="1:40" ht="25.5" customHeight="1" thickBot="1" x14ac:dyDescent="0.25">
      <c r="A7" s="51" t="s">
        <v>14076</v>
      </c>
      <c r="B7" s="84">
        <v>1</v>
      </c>
      <c r="C7" s="79"/>
      <c r="D7" s="51" t="s">
        <v>14077</v>
      </c>
      <c r="E7" s="84">
        <v>1</v>
      </c>
      <c r="G7" s="51" t="s">
        <v>14078</v>
      </c>
      <c r="H7" s="85">
        <v>1</v>
      </c>
      <c r="I7" s="85">
        <v>1.8</v>
      </c>
      <c r="J7" s="84">
        <v>1.8</v>
      </c>
      <c r="L7" s="51" t="s">
        <v>14079</v>
      </c>
      <c r="M7" s="84">
        <v>1</v>
      </c>
      <c r="O7" s="51" t="s">
        <v>14080</v>
      </c>
      <c r="P7" s="84">
        <v>1</v>
      </c>
      <c r="R7" s="51" t="s">
        <v>14081</v>
      </c>
      <c r="S7" s="86">
        <v>1</v>
      </c>
      <c r="U7" s="51" t="s">
        <v>14082</v>
      </c>
      <c r="V7" s="84">
        <v>1</v>
      </c>
      <c r="X7" s="51" t="s">
        <v>14083</v>
      </c>
      <c r="Y7" s="84">
        <v>1</v>
      </c>
      <c r="AA7" s="51" t="s">
        <v>14084</v>
      </c>
      <c r="AB7" s="84">
        <v>0.98146808068245461</v>
      </c>
      <c r="AC7" s="84">
        <v>1</v>
      </c>
      <c r="AE7" s="51">
        <v>91000</v>
      </c>
      <c r="AF7" s="87">
        <v>1</v>
      </c>
      <c r="AG7" s="87">
        <v>1</v>
      </c>
      <c r="AH7" s="87">
        <v>1</v>
      </c>
      <c r="AI7" s="87">
        <v>1</v>
      </c>
      <c r="AJ7" s="87">
        <v>1</v>
      </c>
      <c r="AK7" s="87">
        <v>1</v>
      </c>
      <c r="AL7" s="87">
        <v>1</v>
      </c>
      <c r="AM7" s="87">
        <v>1</v>
      </c>
    </row>
    <row r="8" spans="1:40" ht="25.5" customHeight="1" thickTop="1" thickBot="1" x14ac:dyDescent="0.25">
      <c r="A8" s="63" t="s">
        <v>14085</v>
      </c>
      <c r="B8" s="88">
        <v>1</v>
      </c>
      <c r="C8" s="79"/>
      <c r="D8" s="28" t="s">
        <v>14086</v>
      </c>
      <c r="E8" s="80">
        <v>1</v>
      </c>
      <c r="G8" s="89" t="s">
        <v>14087</v>
      </c>
      <c r="H8" s="90">
        <v>1</v>
      </c>
      <c r="I8" s="90">
        <v>1.8</v>
      </c>
      <c r="J8" s="91">
        <v>1.8</v>
      </c>
      <c r="L8" s="28" t="s">
        <v>14088</v>
      </c>
      <c r="M8" s="88">
        <v>1</v>
      </c>
      <c r="O8" s="63" t="s">
        <v>14089</v>
      </c>
      <c r="P8" s="88">
        <v>1</v>
      </c>
      <c r="R8" s="63" t="s">
        <v>14090</v>
      </c>
      <c r="S8" s="92">
        <v>1</v>
      </c>
      <c r="U8" s="63" t="s">
        <v>14091</v>
      </c>
      <c r="V8" s="88">
        <v>1</v>
      </c>
      <c r="X8" s="63" t="s">
        <v>14092</v>
      </c>
      <c r="Y8" s="88">
        <v>1.0000000000000002</v>
      </c>
      <c r="AA8" s="63" t="s">
        <v>14093</v>
      </c>
      <c r="AB8" s="88">
        <v>0.95515957372848637</v>
      </c>
      <c r="AC8" s="88">
        <v>1</v>
      </c>
      <c r="AE8" s="63">
        <v>92000</v>
      </c>
      <c r="AF8" s="93">
        <v>1</v>
      </c>
      <c r="AG8" s="93">
        <v>1</v>
      </c>
      <c r="AH8" s="93">
        <v>1</v>
      </c>
      <c r="AI8" s="93">
        <v>1</v>
      </c>
      <c r="AJ8" s="93">
        <v>1</v>
      </c>
      <c r="AK8" s="93">
        <v>1</v>
      </c>
      <c r="AL8" s="93">
        <v>1</v>
      </c>
      <c r="AM8" s="93">
        <v>1</v>
      </c>
    </row>
    <row r="9" spans="1:40" ht="25.5" customHeight="1" thickBot="1" x14ac:dyDescent="0.25">
      <c r="A9" s="51" t="s">
        <v>14094</v>
      </c>
      <c r="B9" s="84">
        <v>1</v>
      </c>
      <c r="C9" s="79"/>
      <c r="D9" s="51" t="s">
        <v>14095</v>
      </c>
      <c r="E9" s="84">
        <v>1</v>
      </c>
      <c r="G9" s="51" t="s">
        <v>14096</v>
      </c>
      <c r="H9" s="85">
        <v>1</v>
      </c>
      <c r="I9" s="85">
        <v>1.8</v>
      </c>
      <c r="J9" s="84">
        <v>1.8</v>
      </c>
      <c r="L9" s="51" t="s">
        <v>14097</v>
      </c>
      <c r="M9" s="84">
        <v>1</v>
      </c>
      <c r="O9" s="51" t="s">
        <v>14098</v>
      </c>
      <c r="P9" s="84">
        <v>1</v>
      </c>
      <c r="R9" s="51" t="s">
        <v>14099</v>
      </c>
      <c r="S9" s="86">
        <v>1</v>
      </c>
      <c r="U9" s="51" t="s">
        <v>14100</v>
      </c>
      <c r="V9" s="84">
        <v>1</v>
      </c>
      <c r="X9" s="51" t="s">
        <v>14101</v>
      </c>
      <c r="Y9" s="84">
        <v>1.0001530258479407</v>
      </c>
      <c r="AA9" s="51" t="s">
        <v>14102</v>
      </c>
      <c r="AB9" s="84">
        <v>0.99824622065044177</v>
      </c>
      <c r="AC9" s="84">
        <v>1</v>
      </c>
      <c r="AE9" s="51">
        <v>93000</v>
      </c>
      <c r="AF9" s="87">
        <v>1</v>
      </c>
      <c r="AG9" s="87">
        <v>1</v>
      </c>
      <c r="AH9" s="87">
        <v>1</v>
      </c>
      <c r="AI9" s="87">
        <v>1</v>
      </c>
      <c r="AJ9" s="87">
        <v>1</v>
      </c>
      <c r="AK9" s="87">
        <v>1</v>
      </c>
      <c r="AL9" s="87">
        <v>1</v>
      </c>
      <c r="AM9" s="87">
        <v>1</v>
      </c>
    </row>
    <row r="10" spans="1:40" ht="25.5" customHeight="1" thickTop="1" thickBot="1" x14ac:dyDescent="0.25">
      <c r="A10" s="63" t="s">
        <v>14103</v>
      </c>
      <c r="B10" s="88">
        <v>1</v>
      </c>
      <c r="C10" s="79"/>
      <c r="D10" s="28" t="s">
        <v>14104</v>
      </c>
      <c r="E10" s="80">
        <v>1</v>
      </c>
      <c r="G10" s="89" t="s">
        <v>14105</v>
      </c>
      <c r="H10" s="90">
        <v>1</v>
      </c>
      <c r="I10" s="90">
        <v>1.8</v>
      </c>
      <c r="J10" s="91">
        <v>1.8</v>
      </c>
      <c r="L10" s="28" t="s">
        <v>14106</v>
      </c>
      <c r="M10" s="88">
        <v>1</v>
      </c>
      <c r="O10" s="63" t="s">
        <v>14107</v>
      </c>
      <c r="P10" s="88">
        <v>1</v>
      </c>
      <c r="R10" s="63" t="s">
        <v>14108</v>
      </c>
      <c r="S10" s="92">
        <v>1</v>
      </c>
      <c r="U10" s="63" t="s">
        <v>14109</v>
      </c>
      <c r="V10" s="88">
        <v>1</v>
      </c>
      <c r="X10" s="63" t="s">
        <v>14110</v>
      </c>
      <c r="Y10" s="88">
        <v>0.99335299022376</v>
      </c>
      <c r="AA10" s="63" t="s">
        <v>14111</v>
      </c>
      <c r="AB10" s="88">
        <v>1.0022869449919438</v>
      </c>
      <c r="AC10" s="88">
        <v>1</v>
      </c>
      <c r="AE10" s="63">
        <v>94000</v>
      </c>
      <c r="AF10" s="93">
        <v>1</v>
      </c>
      <c r="AG10" s="93">
        <v>1</v>
      </c>
      <c r="AH10" s="93">
        <v>1</v>
      </c>
      <c r="AI10" s="93">
        <v>1</v>
      </c>
      <c r="AJ10" s="93">
        <v>1</v>
      </c>
      <c r="AK10" s="93">
        <v>1</v>
      </c>
      <c r="AL10" s="93">
        <v>1</v>
      </c>
      <c r="AM10" s="93">
        <v>1</v>
      </c>
    </row>
    <row r="11" spans="1:40" ht="25.5" customHeight="1" thickBot="1" x14ac:dyDescent="0.25">
      <c r="A11" s="51" t="s">
        <v>14112</v>
      </c>
      <c r="B11" s="84">
        <v>1</v>
      </c>
      <c r="C11" s="79"/>
      <c r="D11" s="51" t="s">
        <v>14113</v>
      </c>
      <c r="E11" s="84">
        <v>1</v>
      </c>
      <c r="G11" s="51" t="s">
        <v>14114</v>
      </c>
      <c r="H11" s="85">
        <v>1</v>
      </c>
      <c r="I11" s="85">
        <v>1.8</v>
      </c>
      <c r="J11" s="84">
        <v>1.8</v>
      </c>
      <c r="L11" s="51" t="s">
        <v>14115</v>
      </c>
      <c r="M11" s="84">
        <v>0.98947863777814005</v>
      </c>
      <c r="O11" s="51" t="s">
        <v>14116</v>
      </c>
      <c r="P11" s="84">
        <v>1</v>
      </c>
      <c r="R11" s="51" t="s">
        <v>14117</v>
      </c>
      <c r="S11" s="86">
        <v>1</v>
      </c>
      <c r="U11" s="51" t="s">
        <v>14118</v>
      </c>
      <c r="V11" s="84">
        <v>1</v>
      </c>
      <c r="X11" s="51" t="s">
        <v>14119</v>
      </c>
      <c r="Y11" s="84">
        <v>0.99316802122888947</v>
      </c>
      <c r="AA11" s="51" t="s">
        <v>14120</v>
      </c>
      <c r="AB11" s="84">
        <v>0.99221252596808263</v>
      </c>
      <c r="AC11" s="84">
        <v>1</v>
      </c>
      <c r="AE11" s="51">
        <v>95000</v>
      </c>
      <c r="AF11" s="87">
        <v>1</v>
      </c>
      <c r="AG11" s="87">
        <v>1</v>
      </c>
      <c r="AH11" s="87">
        <v>1</v>
      </c>
      <c r="AI11" s="87">
        <v>1</v>
      </c>
      <c r="AJ11" s="87">
        <v>1</v>
      </c>
      <c r="AK11" s="87">
        <v>1</v>
      </c>
      <c r="AL11" s="87">
        <v>1</v>
      </c>
      <c r="AM11" s="87">
        <v>1</v>
      </c>
    </row>
    <row r="12" spans="1:40" ht="25.5" customHeight="1" thickTop="1" thickBot="1" x14ac:dyDescent="0.25">
      <c r="A12" s="63" t="s">
        <v>14121</v>
      </c>
      <c r="B12" s="88">
        <v>1</v>
      </c>
      <c r="C12" s="79"/>
      <c r="D12" s="28" t="s">
        <v>14122</v>
      </c>
      <c r="E12" s="80">
        <v>1</v>
      </c>
      <c r="G12" s="89" t="s">
        <v>14123</v>
      </c>
      <c r="H12" s="90">
        <v>1</v>
      </c>
      <c r="I12" s="90">
        <v>1.8</v>
      </c>
      <c r="J12" s="91">
        <v>1.8</v>
      </c>
      <c r="L12" s="28" t="s">
        <v>14124</v>
      </c>
      <c r="M12" s="88">
        <v>0.92034815088260002</v>
      </c>
      <c r="O12" s="63" t="s">
        <v>14125</v>
      </c>
      <c r="P12" s="213">
        <v>1.0098434300000001</v>
      </c>
      <c r="R12" s="63" t="s">
        <v>14126</v>
      </c>
      <c r="S12" s="92">
        <v>1</v>
      </c>
      <c r="U12" s="63" t="s">
        <v>14127</v>
      </c>
      <c r="V12" s="88">
        <v>1</v>
      </c>
      <c r="X12" s="63" t="s">
        <v>14128</v>
      </c>
      <c r="Y12" s="88">
        <v>0.99756282671012009</v>
      </c>
      <c r="AA12" s="63" t="s">
        <v>14129</v>
      </c>
      <c r="AB12" s="88">
        <v>0.97710965504877989</v>
      </c>
      <c r="AC12" s="88">
        <v>1</v>
      </c>
      <c r="AE12" s="63">
        <v>96000</v>
      </c>
      <c r="AF12" s="93">
        <v>1</v>
      </c>
      <c r="AG12" s="93">
        <v>1</v>
      </c>
      <c r="AH12" s="93">
        <v>1</v>
      </c>
      <c r="AI12" s="93">
        <v>1</v>
      </c>
      <c r="AJ12" s="93">
        <v>1</v>
      </c>
      <c r="AK12" s="93">
        <v>1</v>
      </c>
      <c r="AL12" s="93">
        <v>1</v>
      </c>
      <c r="AM12" s="93">
        <v>1</v>
      </c>
    </row>
    <row r="13" spans="1:40" ht="25.5" customHeight="1" thickBot="1" x14ac:dyDescent="0.25">
      <c r="A13" s="51" t="s">
        <v>14130</v>
      </c>
      <c r="B13" s="84">
        <v>1</v>
      </c>
      <c r="C13" s="94"/>
      <c r="D13" s="51">
        <v>20091</v>
      </c>
      <c r="E13" s="84">
        <v>1</v>
      </c>
      <c r="G13" s="51" t="s">
        <v>14131</v>
      </c>
      <c r="H13" s="85">
        <v>1</v>
      </c>
      <c r="I13" s="85">
        <v>1.8</v>
      </c>
      <c r="J13" s="84">
        <v>1.8</v>
      </c>
      <c r="L13" s="51" t="s">
        <v>14132</v>
      </c>
      <c r="M13" s="84">
        <v>1.0002902059899994</v>
      </c>
      <c r="O13" s="51" t="s">
        <v>14133</v>
      </c>
      <c r="P13" s="84">
        <v>1</v>
      </c>
      <c r="R13" s="51" t="s">
        <v>14134</v>
      </c>
      <c r="S13" s="86">
        <v>1</v>
      </c>
      <c r="U13" s="51" t="s">
        <v>14135</v>
      </c>
      <c r="V13" s="84">
        <v>1</v>
      </c>
      <c r="X13" s="51" t="s">
        <v>14136</v>
      </c>
      <c r="Y13" s="84">
        <v>0.99756282671012009</v>
      </c>
      <c r="AA13" s="51" t="s">
        <v>14137</v>
      </c>
      <c r="AB13" s="84">
        <v>1</v>
      </c>
      <c r="AC13" s="84">
        <v>1</v>
      </c>
      <c r="AE13" s="51">
        <v>97000</v>
      </c>
      <c r="AF13" s="87">
        <v>1</v>
      </c>
      <c r="AG13" s="87">
        <v>1</v>
      </c>
      <c r="AH13" s="87">
        <v>1</v>
      </c>
      <c r="AI13" s="87">
        <v>1</v>
      </c>
      <c r="AJ13" s="87">
        <v>1</v>
      </c>
      <c r="AK13" s="87">
        <v>1</v>
      </c>
      <c r="AL13" s="87">
        <v>1</v>
      </c>
      <c r="AM13" s="87">
        <v>1</v>
      </c>
    </row>
    <row r="14" spans="1:40" ht="25.5" customHeight="1" thickTop="1" thickBot="1" x14ac:dyDescent="0.25">
      <c r="A14" s="63" t="s">
        <v>14138</v>
      </c>
      <c r="B14" s="88">
        <v>1</v>
      </c>
      <c r="C14" s="94"/>
      <c r="D14" s="28">
        <v>20101</v>
      </c>
      <c r="E14" s="80">
        <v>1</v>
      </c>
      <c r="G14" s="89" t="s">
        <v>14139</v>
      </c>
      <c r="H14" s="90">
        <v>1</v>
      </c>
      <c r="I14" s="90">
        <v>1.8</v>
      </c>
      <c r="J14" s="91">
        <v>1.8</v>
      </c>
      <c r="L14" s="28" t="s">
        <v>14140</v>
      </c>
      <c r="M14" s="88">
        <v>1</v>
      </c>
      <c r="O14" s="63" t="s">
        <v>14141</v>
      </c>
      <c r="P14" s="88">
        <v>1</v>
      </c>
      <c r="R14" s="63" t="s">
        <v>14142</v>
      </c>
      <c r="S14" s="92">
        <v>1</v>
      </c>
      <c r="U14" s="63" t="s">
        <v>14143</v>
      </c>
      <c r="V14" s="88">
        <v>1</v>
      </c>
      <c r="X14" s="63" t="s">
        <v>14144</v>
      </c>
      <c r="Y14" s="88">
        <v>0.99756282671011998</v>
      </c>
      <c r="AA14" s="63" t="s">
        <v>14145</v>
      </c>
      <c r="AB14" s="88">
        <v>1.0072861959153787</v>
      </c>
      <c r="AC14" s="88">
        <v>1</v>
      </c>
      <c r="AE14" s="63">
        <v>98000</v>
      </c>
      <c r="AF14" s="93">
        <v>1</v>
      </c>
      <c r="AG14" s="93">
        <v>1</v>
      </c>
      <c r="AH14" s="93">
        <v>1</v>
      </c>
      <c r="AI14" s="93">
        <v>1</v>
      </c>
      <c r="AJ14" s="93">
        <v>1</v>
      </c>
      <c r="AK14" s="93">
        <v>1</v>
      </c>
      <c r="AL14" s="93">
        <v>1</v>
      </c>
      <c r="AM14" s="93">
        <v>1</v>
      </c>
    </row>
    <row r="15" spans="1:40" ht="25.5" customHeight="1" thickBot="1" x14ac:dyDescent="0.25">
      <c r="A15" s="51" t="s">
        <v>14146</v>
      </c>
      <c r="B15" s="84">
        <v>1</v>
      </c>
      <c r="C15" s="94"/>
      <c r="D15" s="51">
        <v>20111</v>
      </c>
      <c r="E15" s="84">
        <v>1</v>
      </c>
      <c r="G15" s="51" t="s">
        <v>14147</v>
      </c>
      <c r="H15" s="85">
        <v>1</v>
      </c>
      <c r="I15" s="85">
        <v>1.8</v>
      </c>
      <c r="J15" s="84">
        <v>1.8</v>
      </c>
      <c r="L15" s="51" t="s">
        <v>14148</v>
      </c>
      <c r="M15" s="84">
        <v>0.99366882412447066</v>
      </c>
      <c r="O15" s="51" t="s">
        <v>14149</v>
      </c>
      <c r="P15" s="84">
        <v>1</v>
      </c>
      <c r="R15" s="51" t="s">
        <v>14150</v>
      </c>
      <c r="S15" s="86">
        <v>1</v>
      </c>
      <c r="U15" s="95" t="s">
        <v>14151</v>
      </c>
      <c r="V15" s="96">
        <v>1</v>
      </c>
      <c r="X15" s="51" t="s">
        <v>14152</v>
      </c>
      <c r="Y15" s="96">
        <v>0.99756282671012009</v>
      </c>
      <c r="AA15" s="51" t="s">
        <v>14153</v>
      </c>
      <c r="AB15" s="96">
        <v>0.98669028695114658</v>
      </c>
      <c r="AC15" s="96">
        <v>1</v>
      </c>
      <c r="AE15" s="51">
        <v>99000</v>
      </c>
      <c r="AF15" s="87">
        <v>1</v>
      </c>
      <c r="AG15" s="87">
        <v>1</v>
      </c>
      <c r="AH15" s="87">
        <v>1</v>
      </c>
      <c r="AI15" s="87">
        <v>1</v>
      </c>
      <c r="AJ15" s="87">
        <v>1</v>
      </c>
      <c r="AK15" s="87">
        <v>1</v>
      </c>
      <c r="AL15" s="87">
        <v>1</v>
      </c>
      <c r="AM15" s="87">
        <v>1</v>
      </c>
    </row>
    <row r="16" spans="1:40" ht="25.5" customHeight="1" thickTop="1" thickBot="1" x14ac:dyDescent="0.25">
      <c r="A16" s="63" t="s">
        <v>14154</v>
      </c>
      <c r="B16" s="88">
        <v>1</v>
      </c>
      <c r="C16" s="94"/>
      <c r="D16" s="28">
        <v>20121</v>
      </c>
      <c r="E16" s="80">
        <v>1</v>
      </c>
      <c r="G16" s="89" t="s">
        <v>14155</v>
      </c>
      <c r="H16" s="90">
        <v>1</v>
      </c>
      <c r="I16" s="90">
        <v>1.8</v>
      </c>
      <c r="J16" s="91">
        <v>1.8</v>
      </c>
      <c r="L16" s="28" t="s">
        <v>14156</v>
      </c>
      <c r="M16" s="88">
        <v>0.99664103873129162</v>
      </c>
      <c r="O16" s="63" t="s">
        <v>14157</v>
      </c>
      <c r="P16" s="88">
        <v>1</v>
      </c>
      <c r="R16" s="63" t="s">
        <v>14158</v>
      </c>
      <c r="S16" s="92">
        <v>1</v>
      </c>
      <c r="X16" s="63" t="s">
        <v>14159</v>
      </c>
      <c r="Y16" s="88">
        <v>1.0000000000000002</v>
      </c>
      <c r="AA16" s="63" t="s">
        <v>14160</v>
      </c>
      <c r="AB16" s="88">
        <v>0.9656294829034513</v>
      </c>
      <c r="AC16" s="88">
        <v>1</v>
      </c>
      <c r="AE16" s="63">
        <v>100000</v>
      </c>
      <c r="AF16" s="93">
        <v>1</v>
      </c>
      <c r="AG16" s="93">
        <v>1</v>
      </c>
      <c r="AH16" s="93">
        <v>1</v>
      </c>
      <c r="AI16" s="93">
        <v>1</v>
      </c>
      <c r="AJ16" s="93">
        <v>1</v>
      </c>
      <c r="AK16" s="93">
        <v>1</v>
      </c>
      <c r="AL16" s="93">
        <v>1</v>
      </c>
      <c r="AM16" s="93">
        <v>1</v>
      </c>
    </row>
    <row r="17" spans="1:39" ht="25.5" customHeight="1" thickBot="1" x14ac:dyDescent="0.25">
      <c r="A17" s="51" t="s">
        <v>14161</v>
      </c>
      <c r="B17" s="84">
        <v>1</v>
      </c>
      <c r="C17" s="94"/>
      <c r="D17" s="51">
        <v>20131</v>
      </c>
      <c r="E17" s="84">
        <v>1</v>
      </c>
      <c r="G17" s="51" t="s">
        <v>14162</v>
      </c>
      <c r="H17" s="85">
        <v>1</v>
      </c>
      <c r="I17" s="85">
        <v>1.8</v>
      </c>
      <c r="J17" s="84">
        <v>1.8</v>
      </c>
      <c r="L17" s="51" t="s">
        <v>14163</v>
      </c>
      <c r="M17" s="84">
        <v>1</v>
      </c>
      <c r="O17" s="51" t="s">
        <v>14164</v>
      </c>
      <c r="P17" s="84">
        <v>1</v>
      </c>
      <c r="R17" s="51" t="s">
        <v>14165</v>
      </c>
      <c r="S17" s="86">
        <v>1</v>
      </c>
      <c r="X17" s="51" t="s">
        <v>14166</v>
      </c>
      <c r="Y17" s="84">
        <v>1.0005235915588069</v>
      </c>
      <c r="AA17" s="51" t="s">
        <v>14167</v>
      </c>
      <c r="AB17" s="84">
        <v>1.0070262605644416</v>
      </c>
      <c r="AC17" s="84">
        <v>1</v>
      </c>
      <c r="AE17" s="51">
        <v>101000</v>
      </c>
      <c r="AF17" s="87">
        <v>1</v>
      </c>
      <c r="AG17" s="87">
        <v>1</v>
      </c>
      <c r="AH17" s="87">
        <v>1</v>
      </c>
      <c r="AI17" s="87">
        <v>1</v>
      </c>
      <c r="AJ17" s="87">
        <v>1</v>
      </c>
      <c r="AK17" s="87">
        <v>1</v>
      </c>
      <c r="AL17" s="87">
        <v>1</v>
      </c>
      <c r="AM17" s="87">
        <v>1</v>
      </c>
    </row>
    <row r="18" spans="1:39" ht="25.5" customHeight="1" thickTop="1" thickBot="1" x14ac:dyDescent="0.25">
      <c r="A18" s="63" t="s">
        <v>14168</v>
      </c>
      <c r="B18" s="88">
        <v>1</v>
      </c>
      <c r="C18" s="94"/>
      <c r="D18" s="28">
        <v>20141</v>
      </c>
      <c r="E18" s="80">
        <v>1</v>
      </c>
      <c r="G18" s="89" t="s">
        <v>14169</v>
      </c>
      <c r="H18" s="90">
        <v>1</v>
      </c>
      <c r="I18" s="90">
        <v>1.8</v>
      </c>
      <c r="J18" s="91">
        <v>1.8</v>
      </c>
      <c r="L18" s="28" t="s">
        <v>14170</v>
      </c>
      <c r="M18" s="88">
        <v>0.91733339193746066</v>
      </c>
      <c r="O18" s="63" t="s">
        <v>14171</v>
      </c>
      <c r="P18" s="88">
        <v>1</v>
      </c>
      <c r="R18" s="63" t="s">
        <v>14172</v>
      </c>
      <c r="S18" s="92">
        <v>1</v>
      </c>
      <c r="X18" s="63" t="s">
        <v>14173</v>
      </c>
      <c r="Y18" s="88">
        <v>0.99909052570739754</v>
      </c>
      <c r="AA18" s="63" t="s">
        <v>14174</v>
      </c>
      <c r="AB18" s="88">
        <v>0.99926736761921842</v>
      </c>
      <c r="AC18" s="88">
        <v>1</v>
      </c>
      <c r="AE18" s="63">
        <v>102000</v>
      </c>
      <c r="AF18" s="93">
        <v>1</v>
      </c>
      <c r="AG18" s="93">
        <v>1</v>
      </c>
      <c r="AH18" s="93">
        <v>1</v>
      </c>
      <c r="AI18" s="93">
        <v>1</v>
      </c>
      <c r="AJ18" s="93">
        <v>1</v>
      </c>
      <c r="AK18" s="93">
        <v>1</v>
      </c>
      <c r="AL18" s="93">
        <v>1</v>
      </c>
      <c r="AM18" s="93">
        <v>1</v>
      </c>
    </row>
    <row r="19" spans="1:39" ht="25.5" customHeight="1" thickBot="1" x14ac:dyDescent="0.25">
      <c r="A19" s="51" t="s">
        <v>14175</v>
      </c>
      <c r="B19" s="84">
        <v>1</v>
      </c>
      <c r="C19" s="94"/>
      <c r="D19" s="51">
        <v>20151</v>
      </c>
      <c r="E19" s="84">
        <v>1</v>
      </c>
      <c r="G19" s="51" t="s">
        <v>14176</v>
      </c>
      <c r="H19" s="85">
        <v>1</v>
      </c>
      <c r="I19" s="85">
        <v>1.8</v>
      </c>
      <c r="J19" s="84">
        <v>1.8</v>
      </c>
      <c r="L19" s="51" t="s">
        <v>14177</v>
      </c>
      <c r="M19" s="84">
        <v>0.92631141001120021</v>
      </c>
      <c r="O19" s="51" t="s">
        <v>14178</v>
      </c>
      <c r="P19" s="84">
        <v>1</v>
      </c>
      <c r="R19" s="51" t="s">
        <v>14179</v>
      </c>
      <c r="S19" s="86">
        <v>1</v>
      </c>
      <c r="X19" s="51" t="s">
        <v>14180</v>
      </c>
      <c r="Y19" s="84">
        <v>0.99851205952049038</v>
      </c>
      <c r="AA19" s="51" t="s">
        <v>14181</v>
      </c>
      <c r="AB19" s="84">
        <v>0.99282794477796987</v>
      </c>
      <c r="AC19" s="84">
        <v>1</v>
      </c>
      <c r="AE19" s="51">
        <v>103000</v>
      </c>
      <c r="AF19" s="87">
        <v>1</v>
      </c>
      <c r="AG19" s="87">
        <v>1</v>
      </c>
      <c r="AH19" s="87">
        <v>1</v>
      </c>
      <c r="AI19" s="87">
        <v>1</v>
      </c>
      <c r="AJ19" s="87">
        <v>1</v>
      </c>
      <c r="AK19" s="87">
        <v>1</v>
      </c>
      <c r="AL19" s="87">
        <v>1</v>
      </c>
      <c r="AM19" s="87">
        <v>1</v>
      </c>
    </row>
    <row r="20" spans="1:39" ht="25.5" customHeight="1" thickTop="1" thickBot="1" x14ac:dyDescent="0.25">
      <c r="A20" s="63" t="s">
        <v>14182</v>
      </c>
      <c r="B20" s="88">
        <v>1</v>
      </c>
      <c r="C20" s="94"/>
      <c r="D20" s="28">
        <v>20161</v>
      </c>
      <c r="E20" s="80">
        <v>1</v>
      </c>
      <c r="G20" s="89" t="s">
        <v>14183</v>
      </c>
      <c r="H20" s="90">
        <v>1</v>
      </c>
      <c r="I20" s="90">
        <v>1.8</v>
      </c>
      <c r="J20" s="91">
        <v>1.8</v>
      </c>
      <c r="L20" s="28" t="s">
        <v>14184</v>
      </c>
      <c r="M20" s="88">
        <v>1.0003120004872144</v>
      </c>
      <c r="O20" s="63" t="s">
        <v>14185</v>
      </c>
      <c r="P20" s="88">
        <v>1</v>
      </c>
      <c r="R20" s="63" t="s">
        <v>14186</v>
      </c>
      <c r="S20" s="92">
        <v>1</v>
      </c>
      <c r="X20" s="63" t="s">
        <v>14187</v>
      </c>
      <c r="Y20" s="88">
        <v>1</v>
      </c>
      <c r="AA20" s="63" t="s">
        <v>14188</v>
      </c>
      <c r="AB20" s="88">
        <v>0.98410485043445395</v>
      </c>
      <c r="AC20" s="88">
        <v>1</v>
      </c>
      <c r="AE20" s="63">
        <v>104000</v>
      </c>
      <c r="AF20" s="93">
        <v>1</v>
      </c>
      <c r="AG20" s="93">
        <v>1</v>
      </c>
      <c r="AH20" s="93">
        <v>1</v>
      </c>
      <c r="AI20" s="93">
        <v>1</v>
      </c>
      <c r="AJ20" s="93">
        <v>1</v>
      </c>
      <c r="AK20" s="93">
        <v>1</v>
      </c>
      <c r="AL20" s="93">
        <v>1</v>
      </c>
      <c r="AM20" s="93">
        <v>1</v>
      </c>
    </row>
    <row r="21" spans="1:39" ht="25.5" customHeight="1" thickBot="1" x14ac:dyDescent="0.25">
      <c r="A21" s="51" t="s">
        <v>14189</v>
      </c>
      <c r="B21" s="84">
        <v>1</v>
      </c>
      <c r="C21" s="94"/>
      <c r="D21" s="51">
        <v>20171</v>
      </c>
      <c r="E21" s="84">
        <v>1</v>
      </c>
      <c r="G21" s="51" t="s">
        <v>14190</v>
      </c>
      <c r="H21" s="85">
        <v>1</v>
      </c>
      <c r="I21" s="85">
        <v>1.8</v>
      </c>
      <c r="J21" s="84">
        <v>1.8</v>
      </c>
      <c r="L21" s="51" t="s">
        <v>14191</v>
      </c>
      <c r="M21" s="84">
        <v>1</v>
      </c>
      <c r="O21" s="51" t="s">
        <v>14192</v>
      </c>
      <c r="P21" s="84">
        <v>1</v>
      </c>
      <c r="R21" s="51" t="s">
        <v>14193</v>
      </c>
      <c r="S21" s="86">
        <v>1</v>
      </c>
      <c r="X21" s="51" t="s">
        <v>14194</v>
      </c>
      <c r="Y21" s="84">
        <v>1.0002943247285707</v>
      </c>
      <c r="AA21" s="51" t="s">
        <v>14195</v>
      </c>
      <c r="AB21" s="84">
        <v>1</v>
      </c>
      <c r="AC21" s="84">
        <v>1</v>
      </c>
      <c r="AE21" s="51">
        <v>105000</v>
      </c>
      <c r="AF21" s="87">
        <v>1</v>
      </c>
      <c r="AG21" s="87">
        <v>1</v>
      </c>
      <c r="AH21" s="87">
        <v>1</v>
      </c>
      <c r="AI21" s="87">
        <v>1</v>
      </c>
      <c r="AJ21" s="87">
        <v>1</v>
      </c>
      <c r="AK21" s="87">
        <v>1</v>
      </c>
      <c r="AL21" s="87">
        <v>1</v>
      </c>
      <c r="AM21" s="87">
        <v>1</v>
      </c>
    </row>
    <row r="22" spans="1:39" ht="25.5" customHeight="1" thickTop="1" thickBot="1" x14ac:dyDescent="0.25">
      <c r="A22" s="63" t="s">
        <v>14196</v>
      </c>
      <c r="B22" s="88">
        <v>1</v>
      </c>
      <c r="C22" s="94"/>
      <c r="D22" s="28">
        <v>20181</v>
      </c>
      <c r="E22" s="80">
        <v>1</v>
      </c>
      <c r="G22" s="89" t="s">
        <v>14197</v>
      </c>
      <c r="H22" s="90">
        <v>1</v>
      </c>
      <c r="I22" s="90">
        <v>1.8</v>
      </c>
      <c r="J22" s="91">
        <v>1.8</v>
      </c>
      <c r="L22" s="28" t="s">
        <v>14198</v>
      </c>
      <c r="M22" s="88">
        <v>0.99663687735969331</v>
      </c>
      <c r="R22" s="63" t="s">
        <v>14199</v>
      </c>
      <c r="S22" s="92">
        <v>1</v>
      </c>
      <c r="X22" s="63" t="s">
        <v>14200</v>
      </c>
      <c r="Y22" s="88">
        <v>0.99916262354557617</v>
      </c>
      <c r="AA22" s="63" t="s">
        <v>14201</v>
      </c>
      <c r="AB22" s="88">
        <v>1.0078325245034094</v>
      </c>
      <c r="AC22" s="88">
        <v>1</v>
      </c>
      <c r="AE22" s="63">
        <v>106000</v>
      </c>
      <c r="AF22" s="93">
        <v>1</v>
      </c>
      <c r="AG22" s="93">
        <v>1</v>
      </c>
      <c r="AH22" s="93">
        <v>1</v>
      </c>
      <c r="AI22" s="93">
        <v>1</v>
      </c>
      <c r="AJ22" s="93">
        <v>1</v>
      </c>
      <c r="AK22" s="93">
        <v>1</v>
      </c>
      <c r="AL22" s="93">
        <v>1</v>
      </c>
      <c r="AM22" s="93">
        <v>1</v>
      </c>
    </row>
    <row r="23" spans="1:39" ht="25.5" customHeight="1" thickBot="1" x14ac:dyDescent="0.25">
      <c r="A23" s="51" t="s">
        <v>14202</v>
      </c>
      <c r="B23" s="84">
        <v>1</v>
      </c>
      <c r="C23" s="79"/>
      <c r="D23" s="51" t="s">
        <v>14203</v>
      </c>
      <c r="E23" s="84">
        <v>1</v>
      </c>
      <c r="G23" s="51" t="s">
        <v>14204</v>
      </c>
      <c r="H23" s="85">
        <v>1</v>
      </c>
      <c r="I23" s="85">
        <v>1.8</v>
      </c>
      <c r="J23" s="84">
        <v>1.8</v>
      </c>
      <c r="L23" s="51" t="s">
        <v>14205</v>
      </c>
      <c r="M23" s="84">
        <v>1</v>
      </c>
      <c r="R23" s="51" t="s">
        <v>14206</v>
      </c>
      <c r="S23" s="86">
        <v>1</v>
      </c>
      <c r="X23" s="51" t="s">
        <v>14207</v>
      </c>
      <c r="Y23" s="84">
        <v>0.99857922652929032</v>
      </c>
      <c r="AA23" s="51" t="s">
        <v>14208</v>
      </c>
      <c r="AB23" s="84">
        <v>0.99259384733567391</v>
      </c>
      <c r="AC23" s="84">
        <v>1</v>
      </c>
      <c r="AE23" s="51">
        <v>107000</v>
      </c>
      <c r="AF23" s="87">
        <v>1</v>
      </c>
      <c r="AG23" s="87">
        <v>1</v>
      </c>
      <c r="AH23" s="87">
        <v>1</v>
      </c>
      <c r="AI23" s="87">
        <v>1</v>
      </c>
      <c r="AJ23" s="87">
        <v>1</v>
      </c>
      <c r="AK23" s="87">
        <v>1</v>
      </c>
      <c r="AL23" s="87">
        <v>1</v>
      </c>
      <c r="AM23" s="87">
        <v>1</v>
      </c>
    </row>
    <row r="24" spans="1:39" ht="25.5" customHeight="1" thickTop="1" thickBot="1" x14ac:dyDescent="0.25">
      <c r="A24" s="63" t="s">
        <v>14209</v>
      </c>
      <c r="B24" s="88">
        <v>1</v>
      </c>
      <c r="C24" s="79"/>
      <c r="D24" s="28" t="s">
        <v>14210</v>
      </c>
      <c r="E24" s="80">
        <v>1</v>
      </c>
      <c r="G24" s="89" t="s">
        <v>14211</v>
      </c>
      <c r="H24" s="90">
        <v>1</v>
      </c>
      <c r="I24" s="90">
        <v>1.8</v>
      </c>
      <c r="J24" s="91">
        <v>1.8</v>
      </c>
      <c r="L24" s="28" t="s">
        <v>14212</v>
      </c>
      <c r="M24" s="97">
        <v>1</v>
      </c>
      <c r="R24" s="63" t="s">
        <v>14213</v>
      </c>
      <c r="S24" s="92">
        <v>1</v>
      </c>
      <c r="X24" s="63" t="s">
        <v>14214</v>
      </c>
      <c r="Y24" s="88">
        <v>1.0000000000000002</v>
      </c>
      <c r="AA24" s="63" t="s">
        <v>14215</v>
      </c>
      <c r="AB24" s="88">
        <v>0.97746542691919869</v>
      </c>
      <c r="AC24" s="88">
        <v>1</v>
      </c>
      <c r="AE24" s="63">
        <v>108000</v>
      </c>
      <c r="AF24" s="93">
        <v>1</v>
      </c>
      <c r="AG24" s="93">
        <v>1</v>
      </c>
      <c r="AH24" s="93">
        <v>1</v>
      </c>
      <c r="AI24" s="93">
        <v>1</v>
      </c>
      <c r="AJ24" s="93">
        <v>1</v>
      </c>
      <c r="AK24" s="93">
        <v>1</v>
      </c>
      <c r="AL24" s="93">
        <v>1</v>
      </c>
      <c r="AM24" s="93">
        <v>1</v>
      </c>
    </row>
    <row r="25" spans="1:39" ht="25.5" customHeight="1" thickBot="1" x14ac:dyDescent="0.25">
      <c r="A25" s="51" t="s">
        <v>14216</v>
      </c>
      <c r="B25" s="84">
        <v>1</v>
      </c>
      <c r="C25" s="79"/>
      <c r="D25" s="51" t="s">
        <v>14217</v>
      </c>
      <c r="E25" s="84">
        <v>1</v>
      </c>
      <c r="G25" s="51" t="s">
        <v>14218</v>
      </c>
      <c r="H25" s="85">
        <v>1</v>
      </c>
      <c r="I25" s="85">
        <v>2.2000000000000002</v>
      </c>
      <c r="J25" s="84">
        <v>2.2000000000000002</v>
      </c>
      <c r="R25" s="51" t="s">
        <v>14219</v>
      </c>
      <c r="S25" s="86">
        <v>1</v>
      </c>
      <c r="X25" s="51" t="s">
        <v>14220</v>
      </c>
      <c r="Y25" s="84">
        <v>1.0007297406423463</v>
      </c>
      <c r="AA25" s="51" t="s">
        <v>14221</v>
      </c>
      <c r="AB25" s="84">
        <v>1.0169518539140587</v>
      </c>
      <c r="AC25" s="84">
        <v>1</v>
      </c>
      <c r="AE25" s="51">
        <v>109000</v>
      </c>
      <c r="AF25" s="87">
        <v>1</v>
      </c>
      <c r="AG25" s="87">
        <v>1</v>
      </c>
      <c r="AH25" s="87">
        <v>1</v>
      </c>
      <c r="AI25" s="87">
        <v>1</v>
      </c>
      <c r="AJ25" s="87">
        <v>1</v>
      </c>
      <c r="AK25" s="87">
        <v>1</v>
      </c>
      <c r="AL25" s="87">
        <v>1</v>
      </c>
      <c r="AM25" s="87">
        <v>1</v>
      </c>
    </row>
    <row r="26" spans="1:39" ht="25.5" customHeight="1" thickTop="1" thickBot="1" x14ac:dyDescent="0.25">
      <c r="A26" s="63" t="s">
        <v>14222</v>
      </c>
      <c r="B26" s="88">
        <v>1</v>
      </c>
      <c r="C26" s="79"/>
      <c r="D26" s="28" t="s">
        <v>14223</v>
      </c>
      <c r="E26" s="80">
        <v>1</v>
      </c>
      <c r="G26" s="89" t="s">
        <v>14224</v>
      </c>
      <c r="H26" s="90">
        <v>1</v>
      </c>
      <c r="I26" s="90">
        <v>2.2000000000000002</v>
      </c>
      <c r="J26" s="91">
        <v>2.2000000000000002</v>
      </c>
      <c r="R26" s="63" t="s">
        <v>14225</v>
      </c>
      <c r="S26" s="92">
        <v>1</v>
      </c>
      <c r="X26" s="63" t="s">
        <v>14226</v>
      </c>
      <c r="Y26" s="88">
        <v>0.99924843174967637</v>
      </c>
      <c r="AA26" s="63" t="s">
        <v>14227</v>
      </c>
      <c r="AB26" s="88">
        <v>0.99585381854849186</v>
      </c>
      <c r="AC26" s="88">
        <v>1</v>
      </c>
      <c r="AE26" s="63">
        <v>110000</v>
      </c>
      <c r="AF26" s="93">
        <v>1</v>
      </c>
      <c r="AG26" s="93">
        <v>1</v>
      </c>
      <c r="AH26" s="93">
        <v>1</v>
      </c>
      <c r="AI26" s="93">
        <v>1</v>
      </c>
      <c r="AJ26" s="93">
        <v>1</v>
      </c>
      <c r="AK26" s="93">
        <v>1</v>
      </c>
      <c r="AL26" s="93">
        <v>1</v>
      </c>
      <c r="AM26" s="93">
        <v>1</v>
      </c>
    </row>
    <row r="27" spans="1:39" ht="25.5" customHeight="1" thickBot="1" x14ac:dyDescent="0.25">
      <c r="A27" s="51" t="s">
        <v>14228</v>
      </c>
      <c r="B27" s="84">
        <v>1</v>
      </c>
      <c r="C27" s="79"/>
      <c r="D27" s="51" t="s">
        <v>14229</v>
      </c>
      <c r="E27" s="84">
        <v>1</v>
      </c>
      <c r="G27" s="51" t="s">
        <v>14230</v>
      </c>
      <c r="H27" s="85">
        <v>1</v>
      </c>
      <c r="I27" s="85">
        <v>2.2000000000000002</v>
      </c>
      <c r="J27" s="84">
        <v>2.2000000000000002</v>
      </c>
      <c r="R27" s="51" t="s">
        <v>14231</v>
      </c>
      <c r="S27" s="86">
        <v>1</v>
      </c>
      <c r="X27" s="51" t="s">
        <v>14232</v>
      </c>
      <c r="Y27" s="84">
        <v>0.99872569186880111</v>
      </c>
      <c r="AA27" s="51" t="s">
        <v>14233</v>
      </c>
      <c r="AB27" s="84">
        <v>0.99352365879595583</v>
      </c>
      <c r="AC27" s="84">
        <v>1</v>
      </c>
      <c r="AE27" s="51">
        <v>111000</v>
      </c>
      <c r="AF27" s="87">
        <v>1</v>
      </c>
      <c r="AG27" s="87">
        <v>1</v>
      </c>
      <c r="AH27" s="87">
        <v>1</v>
      </c>
      <c r="AI27" s="87">
        <v>1</v>
      </c>
      <c r="AJ27" s="87">
        <v>1</v>
      </c>
      <c r="AK27" s="87">
        <v>1</v>
      </c>
      <c r="AL27" s="87">
        <v>1</v>
      </c>
      <c r="AM27" s="87">
        <v>1</v>
      </c>
    </row>
    <row r="28" spans="1:39" ht="25.5" customHeight="1" thickTop="1" thickBot="1" x14ac:dyDescent="0.25">
      <c r="A28" s="63" t="s">
        <v>14234</v>
      </c>
      <c r="B28" s="88">
        <v>1</v>
      </c>
      <c r="C28" s="79"/>
      <c r="D28" s="28" t="s">
        <v>14235</v>
      </c>
      <c r="E28" s="80">
        <v>1</v>
      </c>
      <c r="G28" s="89" t="s">
        <v>14236</v>
      </c>
      <c r="H28" s="90">
        <v>1</v>
      </c>
      <c r="I28" s="90">
        <v>2.2000000000000002</v>
      </c>
      <c r="J28" s="91">
        <v>2.2000000000000002</v>
      </c>
      <c r="R28" s="63" t="s">
        <v>14237</v>
      </c>
      <c r="S28" s="92">
        <v>1</v>
      </c>
      <c r="AA28" s="63" t="s">
        <v>14238</v>
      </c>
      <c r="AB28" s="88">
        <v>0.99166642248304504</v>
      </c>
      <c r="AC28" s="88">
        <v>1</v>
      </c>
      <c r="AE28" s="63">
        <v>112000</v>
      </c>
      <c r="AF28" s="93">
        <v>1</v>
      </c>
      <c r="AG28" s="93">
        <v>1</v>
      </c>
      <c r="AH28" s="93">
        <v>1</v>
      </c>
      <c r="AI28" s="93">
        <v>1</v>
      </c>
      <c r="AJ28" s="93">
        <v>1</v>
      </c>
      <c r="AK28" s="93">
        <v>1</v>
      </c>
      <c r="AL28" s="93">
        <v>1</v>
      </c>
      <c r="AM28" s="93">
        <v>1</v>
      </c>
    </row>
    <row r="29" spans="1:39" ht="25.5" customHeight="1" thickBot="1" x14ac:dyDescent="0.25">
      <c r="A29" s="51" t="s">
        <v>14239</v>
      </c>
      <c r="B29" s="84">
        <v>1</v>
      </c>
      <c r="C29" s="79"/>
      <c r="D29" s="51" t="s">
        <v>14240</v>
      </c>
      <c r="E29" s="84">
        <v>1</v>
      </c>
      <c r="G29" s="51" t="s">
        <v>14241</v>
      </c>
      <c r="H29" s="85">
        <v>1</v>
      </c>
      <c r="I29" s="85">
        <v>2.2000000000000002</v>
      </c>
      <c r="J29" s="84">
        <v>2.2000000000000002</v>
      </c>
      <c r="R29" s="51" t="s">
        <v>14242</v>
      </c>
      <c r="S29" s="86">
        <v>1</v>
      </c>
      <c r="AA29" s="51" t="s">
        <v>14243</v>
      </c>
      <c r="AB29" s="84">
        <v>1</v>
      </c>
      <c r="AC29" s="84">
        <v>1</v>
      </c>
      <c r="AE29" s="51">
        <v>113000</v>
      </c>
      <c r="AF29" s="87">
        <v>1</v>
      </c>
      <c r="AG29" s="87">
        <v>1</v>
      </c>
      <c r="AH29" s="87">
        <v>1</v>
      </c>
      <c r="AI29" s="87">
        <v>1</v>
      </c>
      <c r="AJ29" s="87">
        <v>1</v>
      </c>
      <c r="AK29" s="87">
        <v>1</v>
      </c>
      <c r="AL29" s="87">
        <v>1</v>
      </c>
      <c r="AM29" s="87">
        <v>1</v>
      </c>
    </row>
    <row r="30" spans="1:39" ht="25.5" customHeight="1" thickTop="1" thickBot="1" x14ac:dyDescent="0.25">
      <c r="A30" s="63" t="s">
        <v>14244</v>
      </c>
      <c r="B30" s="88">
        <v>1</v>
      </c>
      <c r="C30" s="79"/>
      <c r="D30" s="28" t="s">
        <v>14245</v>
      </c>
      <c r="E30" s="80">
        <v>1</v>
      </c>
      <c r="G30" s="89" t="s">
        <v>14246</v>
      </c>
      <c r="H30" s="90">
        <v>1</v>
      </c>
      <c r="I30" s="90">
        <v>2.2000000000000002</v>
      </c>
      <c r="J30" s="91">
        <v>2.2000000000000002</v>
      </c>
      <c r="R30" s="63" t="s">
        <v>14247</v>
      </c>
      <c r="S30" s="92">
        <v>1</v>
      </c>
      <c r="AA30" s="63" t="s">
        <v>14248</v>
      </c>
      <c r="AB30" s="88">
        <v>1.0041064697021849</v>
      </c>
      <c r="AC30" s="88">
        <v>1</v>
      </c>
      <c r="AE30" s="63">
        <v>114000</v>
      </c>
      <c r="AF30" s="93">
        <v>1</v>
      </c>
      <c r="AG30" s="93">
        <v>1</v>
      </c>
      <c r="AH30" s="93">
        <v>1</v>
      </c>
      <c r="AI30" s="93">
        <v>1</v>
      </c>
      <c r="AJ30" s="93">
        <v>1</v>
      </c>
      <c r="AK30" s="93">
        <v>1</v>
      </c>
      <c r="AL30" s="93">
        <v>1</v>
      </c>
      <c r="AM30" s="93">
        <v>1</v>
      </c>
    </row>
    <row r="31" spans="1:39" ht="25.5" customHeight="1" thickBot="1" x14ac:dyDescent="0.25">
      <c r="A31" s="51" t="s">
        <v>14249</v>
      </c>
      <c r="B31" s="84">
        <v>1</v>
      </c>
      <c r="C31" s="79"/>
      <c r="D31" s="51" t="s">
        <v>14250</v>
      </c>
      <c r="E31" s="84">
        <v>1</v>
      </c>
      <c r="G31" s="51" t="s">
        <v>14251</v>
      </c>
      <c r="H31" s="85">
        <v>1</v>
      </c>
      <c r="I31" s="85">
        <v>2.2000000000000002</v>
      </c>
      <c r="J31" s="84">
        <v>2.2000000000000002</v>
      </c>
      <c r="R31" s="51" t="s">
        <v>14252</v>
      </c>
      <c r="S31" s="86">
        <v>1</v>
      </c>
      <c r="AA31" s="51" t="s">
        <v>14253</v>
      </c>
      <c r="AB31" s="84">
        <v>0.99611707036312858</v>
      </c>
      <c r="AC31" s="84">
        <v>1</v>
      </c>
      <c r="AE31" s="51">
        <v>115000</v>
      </c>
      <c r="AF31" s="87">
        <v>1</v>
      </c>
      <c r="AG31" s="87">
        <v>1</v>
      </c>
      <c r="AH31" s="87">
        <v>1</v>
      </c>
      <c r="AI31" s="87">
        <v>1</v>
      </c>
      <c r="AJ31" s="87">
        <v>1</v>
      </c>
      <c r="AK31" s="87">
        <v>1</v>
      </c>
      <c r="AL31" s="87">
        <v>1</v>
      </c>
      <c r="AM31" s="87">
        <v>1</v>
      </c>
    </row>
    <row r="32" spans="1:39" ht="25.5" customHeight="1" thickTop="1" thickBot="1" x14ac:dyDescent="0.25">
      <c r="A32" s="63" t="s">
        <v>14254</v>
      </c>
      <c r="B32" s="88">
        <v>1</v>
      </c>
      <c r="C32" s="79"/>
      <c r="D32" s="28">
        <v>20092</v>
      </c>
      <c r="E32" s="80">
        <v>1</v>
      </c>
      <c r="G32" s="89" t="s">
        <v>14255</v>
      </c>
      <c r="H32" s="90">
        <v>1</v>
      </c>
      <c r="I32" s="90">
        <v>3</v>
      </c>
      <c r="J32" s="91">
        <v>3</v>
      </c>
      <c r="R32" s="63" t="s">
        <v>14256</v>
      </c>
      <c r="S32" s="92">
        <v>1</v>
      </c>
      <c r="AA32" s="63" t="s">
        <v>14257</v>
      </c>
      <c r="AB32" s="88">
        <v>0.98818547690879222</v>
      </c>
      <c r="AC32" s="88">
        <v>1</v>
      </c>
      <c r="AE32" s="63">
        <v>116000</v>
      </c>
      <c r="AF32" s="93">
        <v>1</v>
      </c>
      <c r="AG32" s="93">
        <v>1</v>
      </c>
      <c r="AH32" s="93">
        <v>1</v>
      </c>
      <c r="AI32" s="93">
        <v>1</v>
      </c>
      <c r="AJ32" s="93">
        <v>1</v>
      </c>
      <c r="AK32" s="93">
        <v>1</v>
      </c>
      <c r="AL32" s="93">
        <v>1</v>
      </c>
      <c r="AM32" s="93">
        <v>1</v>
      </c>
    </row>
    <row r="33" spans="1:39" ht="25.5" customHeight="1" thickBot="1" x14ac:dyDescent="0.25">
      <c r="A33" s="95" t="s">
        <v>14258</v>
      </c>
      <c r="B33" s="96">
        <v>1</v>
      </c>
      <c r="C33" s="94"/>
      <c r="D33" s="51">
        <v>20102</v>
      </c>
      <c r="E33" s="84">
        <v>1</v>
      </c>
      <c r="G33" s="51" t="s">
        <v>14259</v>
      </c>
      <c r="H33" s="85">
        <v>1</v>
      </c>
      <c r="I33" s="85">
        <v>3</v>
      </c>
      <c r="J33" s="84">
        <v>3</v>
      </c>
      <c r="R33" s="51" t="s">
        <v>14260</v>
      </c>
      <c r="S33" s="86">
        <v>1</v>
      </c>
      <c r="AA33" s="51" t="s">
        <v>14261</v>
      </c>
      <c r="AB33" s="84">
        <v>1.0088875910268325</v>
      </c>
      <c r="AC33" s="84">
        <v>1</v>
      </c>
      <c r="AE33" s="51">
        <v>117000</v>
      </c>
      <c r="AF33" s="87">
        <v>1</v>
      </c>
      <c r="AG33" s="87">
        <v>1</v>
      </c>
      <c r="AH33" s="87">
        <v>1</v>
      </c>
      <c r="AI33" s="87">
        <v>1</v>
      </c>
      <c r="AJ33" s="87">
        <v>1</v>
      </c>
      <c r="AK33" s="87">
        <v>1</v>
      </c>
      <c r="AL33" s="87">
        <v>1</v>
      </c>
      <c r="AM33" s="87">
        <v>1</v>
      </c>
    </row>
    <row r="34" spans="1:39" ht="25.5" customHeight="1" thickTop="1" thickBot="1" x14ac:dyDescent="0.25">
      <c r="A34" s="63" t="s">
        <v>14262</v>
      </c>
      <c r="B34" s="88">
        <v>1</v>
      </c>
      <c r="C34" s="94"/>
      <c r="D34" s="28">
        <v>20112</v>
      </c>
      <c r="E34" s="80">
        <v>1</v>
      </c>
      <c r="G34" s="89" t="s">
        <v>14263</v>
      </c>
      <c r="H34" s="90">
        <v>1</v>
      </c>
      <c r="I34" s="90">
        <v>3</v>
      </c>
      <c r="J34" s="91">
        <v>3</v>
      </c>
      <c r="R34" s="63" t="s">
        <v>14264</v>
      </c>
      <c r="S34" s="92">
        <v>1</v>
      </c>
      <c r="AA34" s="63" t="s">
        <v>14265</v>
      </c>
      <c r="AB34" s="88">
        <v>0.99782622211996042</v>
      </c>
      <c r="AC34" s="88">
        <v>1</v>
      </c>
      <c r="AE34" s="63">
        <v>118000</v>
      </c>
      <c r="AF34" s="93">
        <v>1</v>
      </c>
      <c r="AG34" s="93">
        <v>1</v>
      </c>
      <c r="AH34" s="93">
        <v>1</v>
      </c>
      <c r="AI34" s="93">
        <v>1</v>
      </c>
      <c r="AJ34" s="93">
        <v>1</v>
      </c>
      <c r="AK34" s="93">
        <v>1</v>
      </c>
      <c r="AL34" s="93">
        <v>1</v>
      </c>
      <c r="AM34" s="93">
        <v>1</v>
      </c>
    </row>
    <row r="35" spans="1:39" ht="25.5" customHeight="1" thickBot="1" x14ac:dyDescent="0.25">
      <c r="A35" s="95" t="s">
        <v>14266</v>
      </c>
      <c r="B35" s="96">
        <v>1</v>
      </c>
      <c r="C35" s="94"/>
      <c r="D35" s="51">
        <v>20122</v>
      </c>
      <c r="E35" s="84">
        <v>1</v>
      </c>
      <c r="G35" s="51" t="s">
        <v>14267</v>
      </c>
      <c r="H35" s="85">
        <v>1</v>
      </c>
      <c r="I35" s="85">
        <v>3</v>
      </c>
      <c r="J35" s="84">
        <v>3</v>
      </c>
      <c r="R35" s="51" t="s">
        <v>14268</v>
      </c>
      <c r="S35" s="86">
        <v>1</v>
      </c>
      <c r="AA35" s="51" t="s">
        <v>14269</v>
      </c>
      <c r="AB35" s="84">
        <v>0.9966045559226987</v>
      </c>
      <c r="AC35" s="84">
        <v>1</v>
      </c>
      <c r="AE35" s="51">
        <v>119000</v>
      </c>
      <c r="AF35" s="87">
        <v>1</v>
      </c>
      <c r="AG35" s="87">
        <v>1</v>
      </c>
      <c r="AH35" s="87">
        <v>1</v>
      </c>
      <c r="AI35" s="87">
        <v>1</v>
      </c>
      <c r="AJ35" s="87">
        <v>1</v>
      </c>
      <c r="AK35" s="87">
        <v>1</v>
      </c>
      <c r="AL35" s="87">
        <v>1</v>
      </c>
      <c r="AM35" s="87">
        <v>1</v>
      </c>
    </row>
    <row r="36" spans="1:39" ht="25.5" customHeight="1" thickTop="1" thickBot="1" x14ac:dyDescent="0.25">
      <c r="A36" s="63" t="s">
        <v>14270</v>
      </c>
      <c r="B36" s="88">
        <v>1</v>
      </c>
      <c r="C36" s="94"/>
      <c r="D36" s="28">
        <v>20132</v>
      </c>
      <c r="E36" s="80">
        <v>1</v>
      </c>
      <c r="G36" s="89" t="s">
        <v>14271</v>
      </c>
      <c r="H36" s="90">
        <v>1</v>
      </c>
      <c r="I36" s="90">
        <v>3</v>
      </c>
      <c r="J36" s="91">
        <v>3</v>
      </c>
      <c r="R36" s="63" t="s">
        <v>14272</v>
      </c>
      <c r="S36" s="92">
        <v>1</v>
      </c>
      <c r="AA36" s="63" t="s">
        <v>14273</v>
      </c>
      <c r="AB36" s="88">
        <v>1</v>
      </c>
      <c r="AC36" s="88">
        <v>1</v>
      </c>
      <c r="AE36" s="63">
        <v>120000</v>
      </c>
      <c r="AF36" s="93">
        <v>1</v>
      </c>
      <c r="AG36" s="93">
        <v>1</v>
      </c>
      <c r="AH36" s="93">
        <v>1</v>
      </c>
      <c r="AI36" s="93">
        <v>1</v>
      </c>
      <c r="AJ36" s="93">
        <v>1</v>
      </c>
      <c r="AK36" s="93">
        <v>1</v>
      </c>
      <c r="AL36" s="93">
        <v>1</v>
      </c>
      <c r="AM36" s="93">
        <v>1</v>
      </c>
    </row>
    <row r="37" spans="1:39" ht="25.5" customHeight="1" thickBot="1" x14ac:dyDescent="0.25">
      <c r="A37" s="95" t="s">
        <v>14274</v>
      </c>
      <c r="B37" s="96">
        <v>1</v>
      </c>
      <c r="C37" s="94"/>
      <c r="D37" s="51">
        <v>20142</v>
      </c>
      <c r="E37" s="84">
        <v>1</v>
      </c>
      <c r="G37" s="51" t="s">
        <v>14275</v>
      </c>
      <c r="H37" s="85">
        <v>1</v>
      </c>
      <c r="I37" s="85">
        <v>3</v>
      </c>
      <c r="J37" s="84">
        <v>3</v>
      </c>
      <c r="R37" s="51" t="s">
        <v>14276</v>
      </c>
      <c r="S37" s="86">
        <v>1</v>
      </c>
      <c r="AA37" s="51" t="s">
        <v>14277</v>
      </c>
      <c r="AB37" s="96">
        <v>1</v>
      </c>
      <c r="AC37" s="96">
        <v>1</v>
      </c>
      <c r="AE37" s="51">
        <v>121000</v>
      </c>
      <c r="AF37" s="87">
        <v>1</v>
      </c>
      <c r="AG37" s="87">
        <v>1</v>
      </c>
      <c r="AH37" s="87">
        <v>1</v>
      </c>
      <c r="AI37" s="87">
        <v>1</v>
      </c>
      <c r="AJ37" s="87">
        <v>1</v>
      </c>
      <c r="AK37" s="87">
        <v>1</v>
      </c>
      <c r="AL37" s="87">
        <v>1</v>
      </c>
      <c r="AM37" s="87">
        <v>1</v>
      </c>
    </row>
    <row r="38" spans="1:39" ht="25.5" customHeight="1" thickTop="1" thickBot="1" x14ac:dyDescent="0.25">
      <c r="A38" s="63" t="s">
        <v>14278</v>
      </c>
      <c r="B38" s="88">
        <v>1</v>
      </c>
      <c r="C38" s="94"/>
      <c r="D38" s="28">
        <v>20152</v>
      </c>
      <c r="E38" s="80">
        <v>1</v>
      </c>
      <c r="G38" s="89" t="s">
        <v>14279</v>
      </c>
      <c r="H38" s="90">
        <v>1</v>
      </c>
      <c r="I38" s="90">
        <v>3</v>
      </c>
      <c r="J38" s="91">
        <v>3</v>
      </c>
      <c r="R38" s="63" t="s">
        <v>14280</v>
      </c>
      <c r="S38" s="92">
        <v>1</v>
      </c>
      <c r="AA38" s="63" t="s">
        <v>14281</v>
      </c>
      <c r="AB38" s="88">
        <v>1</v>
      </c>
      <c r="AC38" s="88">
        <v>1</v>
      </c>
      <c r="AE38" s="63">
        <v>122000</v>
      </c>
      <c r="AF38" s="93">
        <v>1</v>
      </c>
      <c r="AG38" s="93">
        <v>1</v>
      </c>
      <c r="AH38" s="93">
        <v>1</v>
      </c>
      <c r="AI38" s="93">
        <v>1</v>
      </c>
      <c r="AJ38" s="93">
        <v>1</v>
      </c>
      <c r="AK38" s="93">
        <v>1</v>
      </c>
      <c r="AL38" s="93">
        <v>1</v>
      </c>
      <c r="AM38" s="93">
        <v>1</v>
      </c>
    </row>
    <row r="39" spans="1:39" ht="25.5" customHeight="1" thickBot="1" x14ac:dyDescent="0.25">
      <c r="A39" s="95" t="s">
        <v>14282</v>
      </c>
      <c r="B39" s="96">
        <v>1</v>
      </c>
      <c r="C39" s="94"/>
      <c r="D39" s="51">
        <v>20162</v>
      </c>
      <c r="E39" s="84">
        <v>1</v>
      </c>
      <c r="G39" s="51" t="s">
        <v>14283</v>
      </c>
      <c r="H39" s="85">
        <v>1</v>
      </c>
      <c r="I39" s="85">
        <v>1.8</v>
      </c>
      <c r="J39" s="84">
        <v>1.8</v>
      </c>
      <c r="R39" s="51" t="s">
        <v>14284</v>
      </c>
      <c r="S39" s="86">
        <v>1</v>
      </c>
      <c r="AA39" s="51" t="s">
        <v>14285</v>
      </c>
      <c r="AB39" s="84">
        <v>1</v>
      </c>
      <c r="AC39" s="84">
        <v>1</v>
      </c>
      <c r="AE39" s="51">
        <v>123000</v>
      </c>
      <c r="AF39" s="87">
        <v>1</v>
      </c>
      <c r="AG39" s="87">
        <v>1</v>
      </c>
      <c r="AH39" s="87">
        <v>1</v>
      </c>
      <c r="AI39" s="87">
        <v>1</v>
      </c>
      <c r="AJ39" s="87">
        <v>1</v>
      </c>
      <c r="AK39" s="87">
        <v>1</v>
      </c>
      <c r="AL39" s="87">
        <v>1</v>
      </c>
      <c r="AM39" s="87">
        <v>1</v>
      </c>
    </row>
    <row r="40" spans="1:39" ht="25.5" customHeight="1" thickTop="1" thickBot="1" x14ac:dyDescent="0.25">
      <c r="A40" s="63" t="s">
        <v>14286</v>
      </c>
      <c r="B40" s="88">
        <v>1</v>
      </c>
      <c r="C40" s="94"/>
      <c r="D40" s="28">
        <v>20172</v>
      </c>
      <c r="E40" s="80">
        <v>1</v>
      </c>
      <c r="G40" s="89" t="s">
        <v>14287</v>
      </c>
      <c r="H40" s="90">
        <v>1</v>
      </c>
      <c r="I40" s="90">
        <v>1.8</v>
      </c>
      <c r="J40" s="91">
        <v>1.8</v>
      </c>
      <c r="R40" s="63" t="s">
        <v>14288</v>
      </c>
      <c r="S40" s="92">
        <v>1</v>
      </c>
      <c r="AA40" s="63" t="s">
        <v>14289</v>
      </c>
      <c r="AB40" s="88">
        <v>1</v>
      </c>
      <c r="AC40" s="88">
        <v>1</v>
      </c>
      <c r="AE40" s="63">
        <v>124000</v>
      </c>
      <c r="AF40" s="93">
        <v>1</v>
      </c>
      <c r="AG40" s="93">
        <v>1</v>
      </c>
      <c r="AH40" s="93">
        <v>1</v>
      </c>
      <c r="AI40" s="93">
        <v>1</v>
      </c>
      <c r="AJ40" s="93">
        <v>1</v>
      </c>
      <c r="AK40" s="93">
        <v>1</v>
      </c>
      <c r="AL40" s="93">
        <v>1</v>
      </c>
      <c r="AM40" s="93">
        <v>1</v>
      </c>
    </row>
    <row r="41" spans="1:39" ht="25.5" customHeight="1" thickBot="1" x14ac:dyDescent="0.25">
      <c r="A41" s="95" t="s">
        <v>14290</v>
      </c>
      <c r="B41" s="96">
        <v>1</v>
      </c>
      <c r="C41" s="94"/>
      <c r="D41" s="51">
        <v>20182</v>
      </c>
      <c r="E41" s="84">
        <v>1</v>
      </c>
      <c r="G41" s="51" t="s">
        <v>14291</v>
      </c>
      <c r="H41" s="85">
        <v>1</v>
      </c>
      <c r="I41" s="85">
        <v>1.8</v>
      </c>
      <c r="J41" s="84">
        <v>1.8</v>
      </c>
      <c r="R41" s="51" t="s">
        <v>14292</v>
      </c>
      <c r="S41" s="86">
        <v>1</v>
      </c>
      <c r="AA41" s="51" t="s">
        <v>14293</v>
      </c>
      <c r="AB41" s="84">
        <v>1</v>
      </c>
      <c r="AC41" s="84">
        <v>1</v>
      </c>
      <c r="AE41" s="51">
        <v>125000</v>
      </c>
      <c r="AF41" s="87">
        <v>1</v>
      </c>
      <c r="AG41" s="87">
        <v>1</v>
      </c>
      <c r="AH41" s="87">
        <v>1</v>
      </c>
      <c r="AI41" s="87">
        <v>1</v>
      </c>
      <c r="AJ41" s="87">
        <v>1</v>
      </c>
      <c r="AK41" s="87">
        <v>1</v>
      </c>
      <c r="AL41" s="87">
        <v>1</v>
      </c>
      <c r="AM41" s="87">
        <v>1</v>
      </c>
    </row>
    <row r="42" spans="1:39" ht="25.5" customHeight="1" thickTop="1" thickBot="1" x14ac:dyDescent="0.25">
      <c r="A42" s="63" t="s">
        <v>14294</v>
      </c>
      <c r="B42" s="88">
        <v>1</v>
      </c>
      <c r="C42" s="94"/>
      <c r="D42" s="28" t="s">
        <v>14295</v>
      </c>
      <c r="E42" s="80">
        <v>1</v>
      </c>
      <c r="G42" s="89" t="s">
        <v>14296</v>
      </c>
      <c r="H42" s="90">
        <v>1</v>
      </c>
      <c r="I42" s="90">
        <v>1.8</v>
      </c>
      <c r="J42" s="91">
        <v>1.8</v>
      </c>
      <c r="R42" s="63" t="s">
        <v>14297</v>
      </c>
      <c r="S42" s="92">
        <v>1</v>
      </c>
      <c r="AA42" s="63" t="s">
        <v>14298</v>
      </c>
      <c r="AB42" s="88">
        <v>1</v>
      </c>
      <c r="AC42" s="88">
        <v>1</v>
      </c>
      <c r="AE42" s="63">
        <v>126000</v>
      </c>
      <c r="AF42" s="93">
        <v>1</v>
      </c>
      <c r="AG42" s="93">
        <v>1</v>
      </c>
      <c r="AH42" s="93">
        <v>1</v>
      </c>
      <c r="AI42" s="93">
        <v>1</v>
      </c>
      <c r="AJ42" s="93">
        <v>1</v>
      </c>
      <c r="AK42" s="93">
        <v>1</v>
      </c>
      <c r="AL42" s="93">
        <v>1</v>
      </c>
      <c r="AM42" s="93">
        <v>1</v>
      </c>
    </row>
    <row r="43" spans="1:39" ht="25.5" customHeight="1" thickBot="1" x14ac:dyDescent="0.25">
      <c r="A43" s="95" t="s">
        <v>14299</v>
      </c>
      <c r="B43" s="96">
        <v>1</v>
      </c>
      <c r="C43" s="79"/>
      <c r="D43" s="51" t="s">
        <v>14300</v>
      </c>
      <c r="E43" s="84">
        <v>1</v>
      </c>
      <c r="G43" s="51" t="s">
        <v>14301</v>
      </c>
      <c r="H43" s="85">
        <v>1</v>
      </c>
      <c r="I43" s="85">
        <v>1.8</v>
      </c>
      <c r="J43" s="84">
        <v>1.8</v>
      </c>
      <c r="R43" s="51" t="s">
        <v>14302</v>
      </c>
      <c r="S43" s="86">
        <v>1</v>
      </c>
      <c r="AA43" s="51" t="s">
        <v>14303</v>
      </c>
      <c r="AB43" s="84">
        <v>1</v>
      </c>
      <c r="AC43" s="84">
        <v>1</v>
      </c>
      <c r="AE43" s="51">
        <v>127000</v>
      </c>
      <c r="AF43" s="87">
        <v>1</v>
      </c>
      <c r="AG43" s="87">
        <v>1</v>
      </c>
      <c r="AH43" s="87">
        <v>1</v>
      </c>
      <c r="AI43" s="87">
        <v>1</v>
      </c>
      <c r="AJ43" s="87">
        <v>1</v>
      </c>
      <c r="AK43" s="87">
        <v>1</v>
      </c>
      <c r="AL43" s="87">
        <v>1</v>
      </c>
      <c r="AM43" s="87">
        <v>1</v>
      </c>
    </row>
    <row r="44" spans="1:39" ht="25.5" customHeight="1" thickTop="1" thickBot="1" x14ac:dyDescent="0.25">
      <c r="A44" s="63" t="s">
        <v>14304</v>
      </c>
      <c r="B44" s="88">
        <v>1</v>
      </c>
      <c r="C44" s="79"/>
      <c r="D44" s="28" t="s">
        <v>14305</v>
      </c>
      <c r="E44" s="80">
        <v>1</v>
      </c>
      <c r="G44" s="89" t="s">
        <v>14306</v>
      </c>
      <c r="H44" s="90">
        <v>1</v>
      </c>
      <c r="I44" s="90">
        <v>1.8</v>
      </c>
      <c r="J44" s="91">
        <v>1.8</v>
      </c>
      <c r="R44" s="63" t="s">
        <v>14307</v>
      </c>
      <c r="S44" s="92">
        <v>1</v>
      </c>
      <c r="AA44" s="63" t="s">
        <v>14308</v>
      </c>
      <c r="AB44" s="88">
        <v>1.0104007027319899</v>
      </c>
      <c r="AC44" s="88">
        <v>1</v>
      </c>
      <c r="AE44" s="63">
        <v>128000</v>
      </c>
      <c r="AF44" s="93">
        <v>1</v>
      </c>
      <c r="AG44" s="93">
        <v>1</v>
      </c>
      <c r="AH44" s="93">
        <v>1</v>
      </c>
      <c r="AI44" s="93">
        <v>1</v>
      </c>
      <c r="AJ44" s="93">
        <v>1</v>
      </c>
      <c r="AK44" s="93">
        <v>1</v>
      </c>
      <c r="AL44" s="93">
        <v>1</v>
      </c>
      <c r="AM44" s="93">
        <v>1</v>
      </c>
    </row>
    <row r="45" spans="1:39" ht="25.5" customHeight="1" thickBot="1" x14ac:dyDescent="0.25">
      <c r="A45" s="95" t="s">
        <v>14309</v>
      </c>
      <c r="B45" s="96">
        <v>1</v>
      </c>
      <c r="C45" s="79"/>
      <c r="D45" s="51" t="s">
        <v>14310</v>
      </c>
      <c r="E45" s="84">
        <v>1</v>
      </c>
      <c r="G45" s="51" t="s">
        <v>14311</v>
      </c>
      <c r="H45" s="85">
        <v>1</v>
      </c>
      <c r="I45" s="85">
        <v>1.8</v>
      </c>
      <c r="J45" s="84">
        <v>1.8</v>
      </c>
      <c r="R45" s="51" t="s">
        <v>14312</v>
      </c>
      <c r="S45" s="86">
        <v>1</v>
      </c>
      <c r="AA45" s="51" t="s">
        <v>14313</v>
      </c>
      <c r="AB45" s="84">
        <v>1</v>
      </c>
      <c r="AC45" s="84">
        <v>1</v>
      </c>
      <c r="AE45" s="51">
        <v>129000</v>
      </c>
      <c r="AF45" s="87">
        <v>1</v>
      </c>
      <c r="AG45" s="87">
        <v>1</v>
      </c>
      <c r="AH45" s="87">
        <v>1</v>
      </c>
      <c r="AI45" s="87">
        <v>1</v>
      </c>
      <c r="AJ45" s="87">
        <v>1</v>
      </c>
      <c r="AK45" s="87">
        <v>1</v>
      </c>
      <c r="AL45" s="87">
        <v>1</v>
      </c>
      <c r="AM45" s="87">
        <v>1</v>
      </c>
    </row>
    <row r="46" spans="1:39" ht="25.5" customHeight="1" thickTop="1" thickBot="1" x14ac:dyDescent="0.25">
      <c r="A46" s="63" t="s">
        <v>14314</v>
      </c>
      <c r="B46" s="88">
        <v>1</v>
      </c>
      <c r="C46" s="79"/>
      <c r="D46" s="28" t="s">
        <v>14315</v>
      </c>
      <c r="E46" s="80">
        <v>1</v>
      </c>
      <c r="G46" s="89" t="s">
        <v>14316</v>
      </c>
      <c r="H46" s="90">
        <v>1</v>
      </c>
      <c r="I46" s="90">
        <v>1.8</v>
      </c>
      <c r="J46" s="91">
        <v>1.8</v>
      </c>
      <c r="R46" s="63" t="s">
        <v>14317</v>
      </c>
      <c r="S46" s="92">
        <v>1</v>
      </c>
      <c r="AA46" s="63" t="s">
        <v>14318</v>
      </c>
      <c r="AB46" s="88">
        <v>0.97383532996857547</v>
      </c>
      <c r="AC46" s="88">
        <v>1</v>
      </c>
      <c r="AE46" s="63">
        <v>130000</v>
      </c>
      <c r="AF46" s="93">
        <v>1</v>
      </c>
      <c r="AG46" s="93">
        <v>1</v>
      </c>
      <c r="AH46" s="93">
        <v>1</v>
      </c>
      <c r="AI46" s="93">
        <v>1</v>
      </c>
      <c r="AJ46" s="93">
        <v>1</v>
      </c>
      <c r="AK46" s="93">
        <v>1</v>
      </c>
      <c r="AL46" s="93">
        <v>1</v>
      </c>
      <c r="AM46" s="93">
        <v>1</v>
      </c>
    </row>
    <row r="47" spans="1:39" ht="25.5" customHeight="1" thickBot="1" x14ac:dyDescent="0.25">
      <c r="A47" s="95" t="s">
        <v>14319</v>
      </c>
      <c r="B47" s="96">
        <v>1</v>
      </c>
      <c r="C47" s="79"/>
      <c r="D47" s="51" t="s">
        <v>14320</v>
      </c>
      <c r="E47" s="84">
        <v>1</v>
      </c>
      <c r="G47" s="51" t="s">
        <v>14321</v>
      </c>
      <c r="H47" s="85">
        <v>1</v>
      </c>
      <c r="I47" s="85">
        <v>1.8</v>
      </c>
      <c r="J47" s="84">
        <v>1.8</v>
      </c>
      <c r="R47" s="51" t="s">
        <v>14322</v>
      </c>
      <c r="S47" s="86">
        <v>1</v>
      </c>
      <c r="AA47" s="51" t="s">
        <v>14323</v>
      </c>
      <c r="AB47" s="84">
        <v>0.98725060718592295</v>
      </c>
      <c r="AC47" s="84">
        <v>1</v>
      </c>
      <c r="AE47" s="51">
        <v>131000</v>
      </c>
      <c r="AF47" s="87">
        <v>1</v>
      </c>
      <c r="AG47" s="87">
        <v>1</v>
      </c>
      <c r="AH47" s="87">
        <v>1</v>
      </c>
      <c r="AI47" s="87">
        <v>1</v>
      </c>
      <c r="AJ47" s="87">
        <v>1</v>
      </c>
      <c r="AK47" s="87">
        <v>1</v>
      </c>
      <c r="AL47" s="87">
        <v>1</v>
      </c>
      <c r="AM47" s="87">
        <v>1</v>
      </c>
    </row>
    <row r="48" spans="1:39" ht="25.5" customHeight="1" thickTop="1" thickBot="1" x14ac:dyDescent="0.25">
      <c r="A48" s="63" t="s">
        <v>14324</v>
      </c>
      <c r="B48" s="88">
        <v>1</v>
      </c>
      <c r="C48" s="79"/>
      <c r="D48" s="28" t="s">
        <v>14325</v>
      </c>
      <c r="E48" s="80">
        <v>1</v>
      </c>
      <c r="G48" s="89" t="s">
        <v>14326</v>
      </c>
      <c r="H48" s="90">
        <v>1</v>
      </c>
      <c r="I48" s="90">
        <v>1.8</v>
      </c>
      <c r="J48" s="91">
        <v>1.8</v>
      </c>
      <c r="R48" s="63" t="s">
        <v>14327</v>
      </c>
      <c r="S48" s="92">
        <v>1</v>
      </c>
      <c r="AA48" s="63" t="s">
        <v>14328</v>
      </c>
      <c r="AB48" s="88">
        <v>0.99707171795841576</v>
      </c>
      <c r="AC48" s="88">
        <v>1</v>
      </c>
      <c r="AE48" s="63">
        <v>132000</v>
      </c>
      <c r="AF48" s="93">
        <v>1</v>
      </c>
      <c r="AG48" s="93">
        <v>1</v>
      </c>
      <c r="AH48" s="93">
        <v>1</v>
      </c>
      <c r="AI48" s="93">
        <v>1</v>
      </c>
      <c r="AJ48" s="93">
        <v>1</v>
      </c>
      <c r="AK48" s="93">
        <v>1</v>
      </c>
      <c r="AL48" s="93">
        <v>1</v>
      </c>
      <c r="AM48" s="93">
        <v>1</v>
      </c>
    </row>
    <row r="49" spans="1:39" ht="25.5" customHeight="1" thickBot="1" x14ac:dyDescent="0.25">
      <c r="A49" s="95" t="s">
        <v>14329</v>
      </c>
      <c r="B49" s="96">
        <v>1</v>
      </c>
      <c r="C49" s="79"/>
      <c r="D49" s="51" t="s">
        <v>14330</v>
      </c>
      <c r="E49" s="84">
        <v>1</v>
      </c>
      <c r="G49" s="51" t="s">
        <v>14331</v>
      </c>
      <c r="H49" s="85">
        <v>1</v>
      </c>
      <c r="I49" s="85">
        <v>1.8</v>
      </c>
      <c r="J49" s="84">
        <v>1.8</v>
      </c>
      <c r="R49" s="51" t="s">
        <v>14332</v>
      </c>
      <c r="S49" s="86">
        <v>1</v>
      </c>
      <c r="AA49" s="51" t="s">
        <v>14333</v>
      </c>
      <c r="AB49" s="84">
        <v>0.93993726083474616</v>
      </c>
      <c r="AC49" s="84">
        <v>1</v>
      </c>
      <c r="AE49" s="51">
        <v>133000</v>
      </c>
      <c r="AF49" s="87">
        <v>1</v>
      </c>
      <c r="AG49" s="87">
        <v>1</v>
      </c>
      <c r="AH49" s="87">
        <v>1</v>
      </c>
      <c r="AI49" s="87">
        <v>1</v>
      </c>
      <c r="AJ49" s="87">
        <v>1</v>
      </c>
      <c r="AK49" s="87">
        <v>1</v>
      </c>
      <c r="AL49" s="87">
        <v>1</v>
      </c>
      <c r="AM49" s="87">
        <v>1</v>
      </c>
    </row>
    <row r="50" spans="1:39" ht="25.5" customHeight="1" thickTop="1" thickBot="1" x14ac:dyDescent="0.25">
      <c r="A50" s="63" t="s">
        <v>14334</v>
      </c>
      <c r="B50" s="88">
        <v>1</v>
      </c>
      <c r="C50" s="79"/>
      <c r="D50" s="28" t="s">
        <v>14335</v>
      </c>
      <c r="E50" s="80">
        <v>1</v>
      </c>
      <c r="G50" s="89" t="s">
        <v>14336</v>
      </c>
      <c r="H50" s="90">
        <v>1</v>
      </c>
      <c r="I50" s="90">
        <v>1.8</v>
      </c>
      <c r="J50" s="91">
        <v>1.8</v>
      </c>
      <c r="R50" s="63" t="s">
        <v>14337</v>
      </c>
      <c r="S50" s="92">
        <v>1</v>
      </c>
      <c r="AA50" s="63" t="s">
        <v>14338</v>
      </c>
      <c r="AB50" s="88">
        <v>0.98931155215488742</v>
      </c>
      <c r="AC50" s="88">
        <v>1</v>
      </c>
      <c r="AE50" s="63">
        <v>134000</v>
      </c>
      <c r="AF50" s="93">
        <v>1</v>
      </c>
      <c r="AG50" s="93">
        <v>1</v>
      </c>
      <c r="AH50" s="93">
        <v>1</v>
      </c>
      <c r="AI50" s="93">
        <v>1</v>
      </c>
      <c r="AJ50" s="93">
        <v>1</v>
      </c>
      <c r="AK50" s="93">
        <v>1</v>
      </c>
      <c r="AL50" s="93">
        <v>1</v>
      </c>
      <c r="AM50" s="93">
        <v>1</v>
      </c>
    </row>
    <row r="51" spans="1:39" ht="25.5" customHeight="1" thickBot="1" x14ac:dyDescent="0.25">
      <c r="A51" s="95" t="s">
        <v>14339</v>
      </c>
      <c r="B51" s="96">
        <v>1</v>
      </c>
      <c r="D51" s="51">
        <v>20093</v>
      </c>
      <c r="E51" s="84">
        <v>1</v>
      </c>
      <c r="G51" s="51" t="s">
        <v>14340</v>
      </c>
      <c r="H51" s="85">
        <v>1</v>
      </c>
      <c r="I51" s="85">
        <v>1.8</v>
      </c>
      <c r="J51" s="84">
        <v>1.8</v>
      </c>
      <c r="R51" s="51" t="s">
        <v>14341</v>
      </c>
      <c r="S51" s="86">
        <v>1</v>
      </c>
      <c r="AA51" s="51" t="s">
        <v>14342</v>
      </c>
      <c r="AB51" s="84">
        <v>0.9845776889836203</v>
      </c>
      <c r="AC51" s="84">
        <v>1</v>
      </c>
      <c r="AE51" s="51">
        <v>135000</v>
      </c>
      <c r="AF51" s="87">
        <v>1</v>
      </c>
      <c r="AG51" s="87">
        <v>1</v>
      </c>
      <c r="AH51" s="87">
        <v>1</v>
      </c>
      <c r="AI51" s="87">
        <v>1</v>
      </c>
      <c r="AJ51" s="87">
        <v>1</v>
      </c>
      <c r="AK51" s="87">
        <v>1</v>
      </c>
      <c r="AL51" s="87">
        <v>1</v>
      </c>
      <c r="AM51" s="87">
        <v>1</v>
      </c>
    </row>
    <row r="52" spans="1:39" ht="25.5" customHeight="1" thickTop="1" thickBot="1" x14ac:dyDescent="0.25">
      <c r="A52" s="63" t="s">
        <v>14343</v>
      </c>
      <c r="B52" s="88">
        <v>1</v>
      </c>
      <c r="D52" s="28">
        <v>20103</v>
      </c>
      <c r="E52" s="80">
        <v>1</v>
      </c>
      <c r="G52" s="89" t="s">
        <v>14344</v>
      </c>
      <c r="H52" s="90">
        <v>1</v>
      </c>
      <c r="I52" s="90">
        <v>1.8</v>
      </c>
      <c r="J52" s="91">
        <v>1.8</v>
      </c>
      <c r="R52" s="63" t="s">
        <v>14345</v>
      </c>
      <c r="S52" s="92">
        <v>1</v>
      </c>
      <c r="AA52" s="63" t="s">
        <v>14346</v>
      </c>
      <c r="AB52" s="88">
        <v>1.0221578021218094</v>
      </c>
      <c r="AC52" s="88">
        <v>1</v>
      </c>
      <c r="AE52" s="63">
        <v>136000</v>
      </c>
      <c r="AF52" s="93">
        <v>1</v>
      </c>
      <c r="AG52" s="93">
        <v>1</v>
      </c>
      <c r="AH52" s="93">
        <v>1</v>
      </c>
      <c r="AI52" s="93">
        <v>1</v>
      </c>
      <c r="AJ52" s="93">
        <v>1</v>
      </c>
      <c r="AK52" s="93">
        <v>1</v>
      </c>
      <c r="AL52" s="93">
        <v>1</v>
      </c>
      <c r="AM52" s="93">
        <v>1</v>
      </c>
    </row>
    <row r="53" spans="1:39" ht="25.5" customHeight="1" thickBot="1" x14ac:dyDescent="0.25">
      <c r="A53" s="95" t="s">
        <v>14347</v>
      </c>
      <c r="B53" s="96">
        <v>1</v>
      </c>
      <c r="D53" s="51">
        <v>20113</v>
      </c>
      <c r="E53" s="84">
        <v>1</v>
      </c>
      <c r="G53" s="51" t="s">
        <v>14348</v>
      </c>
      <c r="H53" s="85">
        <v>1</v>
      </c>
      <c r="I53" s="85">
        <v>1.8</v>
      </c>
      <c r="J53" s="84">
        <v>1.8</v>
      </c>
      <c r="R53" s="51" t="s">
        <v>14349</v>
      </c>
      <c r="S53" s="86">
        <v>1</v>
      </c>
      <c r="AA53" s="51" t="s">
        <v>14350</v>
      </c>
      <c r="AB53" s="84">
        <v>1</v>
      </c>
      <c r="AC53" s="84">
        <v>1</v>
      </c>
      <c r="AE53" s="51">
        <v>137000</v>
      </c>
      <c r="AF53" s="87">
        <v>1</v>
      </c>
      <c r="AG53" s="87">
        <v>1</v>
      </c>
      <c r="AH53" s="87">
        <v>1</v>
      </c>
      <c r="AI53" s="87">
        <v>1</v>
      </c>
      <c r="AJ53" s="87">
        <v>1</v>
      </c>
      <c r="AK53" s="87">
        <v>1</v>
      </c>
      <c r="AL53" s="87">
        <v>1</v>
      </c>
      <c r="AM53" s="87">
        <v>1</v>
      </c>
    </row>
    <row r="54" spans="1:39" ht="25.5" customHeight="1" thickTop="1" thickBot="1" x14ac:dyDescent="0.25">
      <c r="A54" s="63" t="s">
        <v>14351</v>
      </c>
      <c r="B54" s="88">
        <v>1</v>
      </c>
      <c r="D54" s="28">
        <v>20123</v>
      </c>
      <c r="E54" s="80">
        <v>1</v>
      </c>
      <c r="G54" s="89" t="s">
        <v>14352</v>
      </c>
      <c r="H54" s="90">
        <v>1</v>
      </c>
      <c r="I54" s="90">
        <v>1.8</v>
      </c>
      <c r="J54" s="91">
        <v>1.8</v>
      </c>
      <c r="R54" s="63" t="s">
        <v>14353</v>
      </c>
      <c r="S54" s="92">
        <v>1</v>
      </c>
      <c r="AA54" s="63" t="s">
        <v>14354</v>
      </c>
      <c r="AB54" s="88">
        <v>0.95346107503165745</v>
      </c>
      <c r="AC54" s="88">
        <v>1</v>
      </c>
      <c r="AE54" s="63">
        <v>138000</v>
      </c>
      <c r="AF54" s="93">
        <v>1</v>
      </c>
      <c r="AG54" s="93">
        <v>1</v>
      </c>
      <c r="AH54" s="93">
        <v>1</v>
      </c>
      <c r="AI54" s="93">
        <v>1</v>
      </c>
      <c r="AJ54" s="93">
        <v>1</v>
      </c>
      <c r="AK54" s="93">
        <v>1</v>
      </c>
      <c r="AL54" s="93">
        <v>1</v>
      </c>
      <c r="AM54" s="93">
        <v>1</v>
      </c>
    </row>
    <row r="55" spans="1:39" ht="25.5" customHeight="1" thickBot="1" x14ac:dyDescent="0.25">
      <c r="A55" s="95" t="s">
        <v>14355</v>
      </c>
      <c r="B55" s="96">
        <v>1</v>
      </c>
      <c r="D55" s="51">
        <v>20133</v>
      </c>
      <c r="E55" s="84">
        <v>1</v>
      </c>
      <c r="G55" s="51" t="s">
        <v>14356</v>
      </c>
      <c r="H55" s="85">
        <v>1</v>
      </c>
      <c r="I55" s="85">
        <v>1.8</v>
      </c>
      <c r="J55" s="84">
        <v>1.8</v>
      </c>
      <c r="R55" s="51" t="s">
        <v>14357</v>
      </c>
      <c r="S55" s="86">
        <v>1</v>
      </c>
      <c r="AA55" s="51" t="s">
        <v>14358</v>
      </c>
      <c r="AB55" s="84">
        <v>0.98268621972503312</v>
      </c>
      <c r="AC55" s="84">
        <v>1</v>
      </c>
      <c r="AE55" s="51">
        <v>139000</v>
      </c>
      <c r="AF55" s="87">
        <v>1</v>
      </c>
      <c r="AG55" s="87">
        <v>1</v>
      </c>
      <c r="AH55" s="87">
        <v>1</v>
      </c>
      <c r="AI55" s="87">
        <v>1</v>
      </c>
      <c r="AJ55" s="87">
        <v>1</v>
      </c>
      <c r="AK55" s="87">
        <v>1</v>
      </c>
      <c r="AL55" s="87">
        <v>1</v>
      </c>
      <c r="AM55" s="87">
        <v>1</v>
      </c>
    </row>
    <row r="56" spans="1:39" ht="25.5" customHeight="1" thickTop="1" thickBot="1" x14ac:dyDescent="0.25">
      <c r="A56" s="63" t="s">
        <v>14359</v>
      </c>
      <c r="B56" s="88">
        <v>1</v>
      </c>
      <c r="D56" s="28">
        <v>20143</v>
      </c>
      <c r="E56" s="80">
        <v>1</v>
      </c>
      <c r="G56" s="89" t="s">
        <v>14360</v>
      </c>
      <c r="H56" s="90">
        <v>1</v>
      </c>
      <c r="I56" s="90">
        <v>1.8</v>
      </c>
      <c r="J56" s="91">
        <v>1.8</v>
      </c>
      <c r="R56" s="63" t="s">
        <v>14361</v>
      </c>
      <c r="S56" s="92">
        <v>1</v>
      </c>
      <c r="AA56" s="63" t="s">
        <v>14362</v>
      </c>
      <c r="AB56" s="88">
        <v>1.0001217078183475</v>
      </c>
      <c r="AC56" s="88">
        <v>1</v>
      </c>
      <c r="AE56" s="63">
        <v>140000</v>
      </c>
      <c r="AF56" s="93">
        <v>1</v>
      </c>
      <c r="AG56" s="93">
        <v>1</v>
      </c>
      <c r="AH56" s="93">
        <v>1</v>
      </c>
      <c r="AI56" s="93">
        <v>1</v>
      </c>
      <c r="AJ56" s="93">
        <v>1</v>
      </c>
      <c r="AK56" s="93">
        <v>1</v>
      </c>
      <c r="AL56" s="93">
        <v>1</v>
      </c>
      <c r="AM56" s="93">
        <v>1</v>
      </c>
    </row>
    <row r="57" spans="1:39" ht="25.5" customHeight="1" thickBot="1" x14ac:dyDescent="0.25">
      <c r="A57" s="95" t="s">
        <v>14363</v>
      </c>
      <c r="B57" s="96">
        <v>1</v>
      </c>
      <c r="D57" s="51">
        <v>20153</v>
      </c>
      <c r="E57" s="84">
        <v>1</v>
      </c>
      <c r="G57" s="51" t="s">
        <v>14364</v>
      </c>
      <c r="H57" s="85">
        <v>1</v>
      </c>
      <c r="I57" s="85">
        <v>1.8</v>
      </c>
      <c r="J57" s="84">
        <v>1.8</v>
      </c>
      <c r="R57" s="51" t="s">
        <v>14365</v>
      </c>
      <c r="S57" s="86">
        <v>1</v>
      </c>
      <c r="AA57" s="51" t="s">
        <v>14366</v>
      </c>
      <c r="AB57" s="84">
        <v>0.88902860243970949</v>
      </c>
      <c r="AC57" s="84">
        <v>1</v>
      </c>
      <c r="AE57" s="51">
        <v>141000</v>
      </c>
      <c r="AF57" s="87">
        <v>1</v>
      </c>
      <c r="AG57" s="87">
        <v>1</v>
      </c>
      <c r="AH57" s="87">
        <v>1</v>
      </c>
      <c r="AI57" s="87">
        <v>1</v>
      </c>
      <c r="AJ57" s="87">
        <v>1</v>
      </c>
      <c r="AK57" s="87">
        <v>1</v>
      </c>
      <c r="AL57" s="87">
        <v>1</v>
      </c>
      <c r="AM57" s="87">
        <v>1</v>
      </c>
    </row>
    <row r="58" spans="1:39" ht="25.5" customHeight="1" thickTop="1" thickBot="1" x14ac:dyDescent="0.25">
      <c r="A58" s="63" t="s">
        <v>14367</v>
      </c>
      <c r="B58" s="88">
        <v>1</v>
      </c>
      <c r="D58" s="28">
        <v>20163</v>
      </c>
      <c r="E58" s="80">
        <v>1</v>
      </c>
      <c r="G58" s="89" t="s">
        <v>14368</v>
      </c>
      <c r="H58" s="90">
        <v>1</v>
      </c>
      <c r="I58" s="90">
        <v>1.8</v>
      </c>
      <c r="J58" s="91">
        <v>1.8</v>
      </c>
      <c r="R58" s="63" t="s">
        <v>14369</v>
      </c>
      <c r="S58" s="92">
        <v>1</v>
      </c>
      <c r="AA58" s="63" t="s">
        <v>14370</v>
      </c>
      <c r="AB58" s="88">
        <v>0.98345543262721813</v>
      </c>
      <c r="AC58" s="88">
        <v>1</v>
      </c>
      <c r="AE58" s="63">
        <v>142000</v>
      </c>
      <c r="AF58" s="93">
        <v>1</v>
      </c>
      <c r="AG58" s="93">
        <v>1</v>
      </c>
      <c r="AH58" s="93">
        <v>1</v>
      </c>
      <c r="AI58" s="93">
        <v>1</v>
      </c>
      <c r="AJ58" s="93">
        <v>1</v>
      </c>
      <c r="AK58" s="93">
        <v>1</v>
      </c>
      <c r="AL58" s="93">
        <v>1</v>
      </c>
      <c r="AM58" s="93">
        <v>1</v>
      </c>
    </row>
    <row r="59" spans="1:39" ht="25.5" customHeight="1" thickBot="1" x14ac:dyDescent="0.25">
      <c r="A59" s="95" t="s">
        <v>14371</v>
      </c>
      <c r="B59" s="96">
        <v>1</v>
      </c>
      <c r="D59" s="51">
        <v>20173</v>
      </c>
      <c r="E59" s="84">
        <v>1</v>
      </c>
      <c r="G59" s="51" t="s">
        <v>14372</v>
      </c>
      <c r="H59" s="85">
        <v>1</v>
      </c>
      <c r="I59" s="85">
        <v>1.8</v>
      </c>
      <c r="J59" s="84">
        <v>1.8</v>
      </c>
      <c r="R59" s="51" t="s">
        <v>14373</v>
      </c>
      <c r="S59" s="86">
        <v>1</v>
      </c>
      <c r="AA59" s="51" t="s">
        <v>14374</v>
      </c>
      <c r="AB59" s="96">
        <v>0.97932723786490716</v>
      </c>
      <c r="AC59" s="96">
        <v>1</v>
      </c>
      <c r="AE59" s="51">
        <v>143000</v>
      </c>
      <c r="AF59" s="87">
        <v>1</v>
      </c>
      <c r="AG59" s="87">
        <v>1</v>
      </c>
      <c r="AH59" s="87">
        <v>1</v>
      </c>
      <c r="AI59" s="87">
        <v>1</v>
      </c>
      <c r="AJ59" s="87">
        <v>1</v>
      </c>
      <c r="AK59" s="87">
        <v>1</v>
      </c>
      <c r="AL59" s="87">
        <v>1</v>
      </c>
      <c r="AM59" s="87">
        <v>1</v>
      </c>
    </row>
    <row r="60" spans="1:39" ht="25.5" customHeight="1" thickTop="1" thickBot="1" x14ac:dyDescent="0.25">
      <c r="A60" s="63" t="s">
        <v>14375</v>
      </c>
      <c r="B60" s="88">
        <v>1</v>
      </c>
      <c r="D60" s="28">
        <v>20183</v>
      </c>
      <c r="E60" s="80">
        <v>1</v>
      </c>
      <c r="G60" s="89" t="s">
        <v>14376</v>
      </c>
      <c r="H60" s="90">
        <v>1</v>
      </c>
      <c r="I60" s="90">
        <v>1.8</v>
      </c>
      <c r="J60" s="91">
        <v>1.8</v>
      </c>
      <c r="R60" s="63" t="s">
        <v>14377</v>
      </c>
      <c r="S60" s="92">
        <v>1</v>
      </c>
      <c r="AA60" s="63" t="s">
        <v>14378</v>
      </c>
      <c r="AB60" s="88">
        <v>1.031176034986532</v>
      </c>
      <c r="AC60" s="88">
        <v>1</v>
      </c>
      <c r="AE60" s="63">
        <v>144000</v>
      </c>
      <c r="AF60" s="93">
        <v>1</v>
      </c>
      <c r="AG60" s="93">
        <v>1</v>
      </c>
      <c r="AH60" s="93">
        <v>1</v>
      </c>
      <c r="AI60" s="93">
        <v>1</v>
      </c>
      <c r="AJ60" s="93">
        <v>1</v>
      </c>
      <c r="AK60" s="93">
        <v>1</v>
      </c>
      <c r="AL60" s="93">
        <v>1</v>
      </c>
      <c r="AM60" s="93">
        <v>1</v>
      </c>
    </row>
    <row r="61" spans="1:39" ht="25.5" customHeight="1" thickBot="1" x14ac:dyDescent="0.25">
      <c r="C61" s="79"/>
      <c r="D61" s="51" t="s">
        <v>14379</v>
      </c>
      <c r="E61" s="84">
        <v>1</v>
      </c>
      <c r="G61" s="51" t="s">
        <v>14380</v>
      </c>
      <c r="H61" s="85">
        <v>1</v>
      </c>
      <c r="I61" s="85">
        <v>1.8</v>
      </c>
      <c r="J61" s="84">
        <v>1.8</v>
      </c>
      <c r="R61" s="51" t="s">
        <v>14381</v>
      </c>
      <c r="S61" s="86">
        <v>1</v>
      </c>
      <c r="AA61" s="51" t="s">
        <v>14382</v>
      </c>
      <c r="AB61" s="84">
        <v>1</v>
      </c>
      <c r="AC61" s="84">
        <v>1</v>
      </c>
      <c r="AE61" s="51">
        <v>145000</v>
      </c>
      <c r="AF61" s="87">
        <v>1</v>
      </c>
      <c r="AG61" s="87">
        <v>1</v>
      </c>
      <c r="AH61" s="87">
        <v>1</v>
      </c>
      <c r="AI61" s="87">
        <v>1</v>
      </c>
      <c r="AJ61" s="87">
        <v>1</v>
      </c>
      <c r="AK61" s="87">
        <v>1</v>
      </c>
      <c r="AL61" s="87">
        <v>1</v>
      </c>
      <c r="AM61" s="87">
        <v>1</v>
      </c>
    </row>
    <row r="62" spans="1:39" ht="25.5" customHeight="1" thickTop="1" thickBot="1" x14ac:dyDescent="0.25">
      <c r="C62" s="79"/>
      <c r="D62" s="28" t="s">
        <v>14383</v>
      </c>
      <c r="E62" s="80">
        <v>1</v>
      </c>
      <c r="G62" s="89" t="s">
        <v>14384</v>
      </c>
      <c r="H62" s="90">
        <v>1</v>
      </c>
      <c r="I62" s="90">
        <v>1.8</v>
      </c>
      <c r="J62" s="91">
        <v>1.8</v>
      </c>
      <c r="R62" s="63" t="s">
        <v>14385</v>
      </c>
      <c r="S62" s="92">
        <v>1</v>
      </c>
      <c r="AA62" s="63" t="s">
        <v>14386</v>
      </c>
      <c r="AB62" s="88">
        <v>0.92936277475646545</v>
      </c>
      <c r="AC62" s="88">
        <v>1</v>
      </c>
      <c r="AE62" s="63">
        <v>146000</v>
      </c>
      <c r="AF62" s="93">
        <v>1</v>
      </c>
      <c r="AG62" s="93">
        <v>1</v>
      </c>
      <c r="AH62" s="93">
        <v>1</v>
      </c>
      <c r="AI62" s="93">
        <v>1</v>
      </c>
      <c r="AJ62" s="93">
        <v>1</v>
      </c>
      <c r="AK62" s="93">
        <v>1</v>
      </c>
      <c r="AL62" s="93">
        <v>1</v>
      </c>
      <c r="AM62" s="93">
        <v>1</v>
      </c>
    </row>
    <row r="63" spans="1:39" ht="25.5" customHeight="1" thickBot="1" x14ac:dyDescent="0.25">
      <c r="C63" s="79"/>
      <c r="D63" s="51" t="s">
        <v>14387</v>
      </c>
      <c r="E63" s="84">
        <v>1</v>
      </c>
      <c r="G63" s="51" t="s">
        <v>14388</v>
      </c>
      <c r="H63" s="85">
        <v>1</v>
      </c>
      <c r="I63" s="85">
        <v>1.8</v>
      </c>
      <c r="J63" s="84">
        <v>1.8</v>
      </c>
      <c r="R63" s="51" t="s">
        <v>14389</v>
      </c>
      <c r="S63" s="86">
        <v>1</v>
      </c>
      <c r="AA63" s="51" t="s">
        <v>14390</v>
      </c>
      <c r="AB63" s="84">
        <v>0.97242662064872942</v>
      </c>
      <c r="AC63" s="84">
        <v>1</v>
      </c>
      <c r="AE63" s="51">
        <v>147000</v>
      </c>
      <c r="AF63" s="87">
        <v>1</v>
      </c>
      <c r="AG63" s="87">
        <v>1</v>
      </c>
      <c r="AH63" s="87">
        <v>1</v>
      </c>
      <c r="AI63" s="87">
        <v>1</v>
      </c>
      <c r="AJ63" s="87">
        <v>1</v>
      </c>
      <c r="AK63" s="87">
        <v>1</v>
      </c>
      <c r="AL63" s="87">
        <v>1</v>
      </c>
      <c r="AM63" s="87">
        <v>1</v>
      </c>
    </row>
    <row r="64" spans="1:39" ht="25.5" customHeight="1" thickTop="1" thickBot="1" x14ac:dyDescent="0.25">
      <c r="C64" s="79"/>
      <c r="D64" s="28" t="s">
        <v>14391</v>
      </c>
      <c r="E64" s="80">
        <v>1</v>
      </c>
      <c r="G64" s="89" t="s">
        <v>14392</v>
      </c>
      <c r="H64" s="90">
        <v>1</v>
      </c>
      <c r="I64" s="90">
        <v>1.8</v>
      </c>
      <c r="J64" s="91">
        <v>1.8</v>
      </c>
      <c r="R64" s="63" t="s">
        <v>14393</v>
      </c>
      <c r="S64" s="92">
        <v>1</v>
      </c>
      <c r="AA64" s="63" t="s">
        <v>14394</v>
      </c>
      <c r="AB64" s="88">
        <v>0.99815545866247424</v>
      </c>
      <c r="AC64" s="88">
        <v>1</v>
      </c>
      <c r="AE64" s="63">
        <v>148000</v>
      </c>
      <c r="AF64" s="93">
        <v>1</v>
      </c>
      <c r="AG64" s="93">
        <v>1</v>
      </c>
      <c r="AH64" s="93">
        <v>1</v>
      </c>
      <c r="AI64" s="93">
        <v>1</v>
      </c>
      <c r="AJ64" s="93">
        <v>1</v>
      </c>
      <c r="AK64" s="93">
        <v>1</v>
      </c>
      <c r="AL64" s="93">
        <v>1</v>
      </c>
      <c r="AM64" s="93">
        <v>1</v>
      </c>
    </row>
    <row r="65" spans="3:39" ht="25.5" customHeight="1" thickBot="1" x14ac:dyDescent="0.25">
      <c r="C65" s="79"/>
      <c r="D65" s="51" t="s">
        <v>14395</v>
      </c>
      <c r="E65" s="84">
        <v>1</v>
      </c>
      <c r="G65" s="51" t="s">
        <v>14396</v>
      </c>
      <c r="H65" s="85">
        <v>1</v>
      </c>
      <c r="I65" s="85">
        <v>1.8</v>
      </c>
      <c r="J65" s="84">
        <v>1.8</v>
      </c>
      <c r="R65" s="51" t="s">
        <v>14397</v>
      </c>
      <c r="S65" s="86">
        <v>1</v>
      </c>
      <c r="AA65" s="51" t="s">
        <v>14398</v>
      </c>
      <c r="AB65" s="84">
        <v>0.84067337009050791</v>
      </c>
      <c r="AC65" s="84">
        <v>1</v>
      </c>
      <c r="AE65" s="51">
        <v>149000</v>
      </c>
      <c r="AF65" s="87">
        <v>1</v>
      </c>
      <c r="AG65" s="87">
        <v>1</v>
      </c>
      <c r="AH65" s="87">
        <v>1</v>
      </c>
      <c r="AI65" s="87">
        <v>1</v>
      </c>
      <c r="AJ65" s="87">
        <v>1</v>
      </c>
      <c r="AK65" s="87">
        <v>1</v>
      </c>
      <c r="AL65" s="87">
        <v>1</v>
      </c>
      <c r="AM65" s="87">
        <v>1</v>
      </c>
    </row>
    <row r="66" spans="3:39" ht="25.5" customHeight="1" thickTop="1" thickBot="1" x14ac:dyDescent="0.25">
      <c r="C66" s="79"/>
      <c r="D66" s="28" t="s">
        <v>14399</v>
      </c>
      <c r="E66" s="80">
        <v>1</v>
      </c>
      <c r="G66" s="89" t="s">
        <v>14400</v>
      </c>
      <c r="H66" s="90">
        <v>1</v>
      </c>
      <c r="I66" s="90">
        <v>1.8</v>
      </c>
      <c r="J66" s="91">
        <v>1.8</v>
      </c>
      <c r="R66" s="63" t="s">
        <v>14401</v>
      </c>
      <c r="S66" s="92">
        <v>1</v>
      </c>
      <c r="AA66" s="63" t="s">
        <v>14402</v>
      </c>
      <c r="AB66" s="88">
        <v>0.97464310805052901</v>
      </c>
      <c r="AC66" s="88">
        <v>1</v>
      </c>
      <c r="AE66" s="63">
        <v>150000</v>
      </c>
      <c r="AF66" s="93">
        <v>1</v>
      </c>
      <c r="AG66" s="93">
        <v>1</v>
      </c>
      <c r="AH66" s="93">
        <v>1</v>
      </c>
      <c r="AI66" s="93">
        <v>1</v>
      </c>
      <c r="AJ66" s="93">
        <v>1</v>
      </c>
      <c r="AK66" s="93">
        <v>1</v>
      </c>
      <c r="AL66" s="93">
        <v>1</v>
      </c>
      <c r="AM66" s="93">
        <v>1</v>
      </c>
    </row>
    <row r="67" spans="3:39" ht="25.5" customHeight="1" thickBot="1" x14ac:dyDescent="0.25">
      <c r="C67" s="79"/>
      <c r="D67" s="51" t="s">
        <v>14403</v>
      </c>
      <c r="E67" s="84">
        <v>1</v>
      </c>
      <c r="G67" s="51" t="s">
        <v>14404</v>
      </c>
      <c r="H67" s="85">
        <v>1</v>
      </c>
      <c r="I67" s="85">
        <v>2.2000000000000002</v>
      </c>
      <c r="J67" s="84">
        <v>2.2000000000000002</v>
      </c>
      <c r="R67" s="51" t="s">
        <v>14405</v>
      </c>
      <c r="S67" s="86">
        <v>1</v>
      </c>
      <c r="AA67" s="51" t="s">
        <v>14406</v>
      </c>
      <c r="AB67" s="96">
        <v>0.96993819923120084</v>
      </c>
      <c r="AC67" s="96">
        <v>1</v>
      </c>
      <c r="AE67" s="51">
        <v>151000</v>
      </c>
      <c r="AF67" s="87">
        <v>1</v>
      </c>
      <c r="AG67" s="87">
        <v>1</v>
      </c>
      <c r="AH67" s="87">
        <v>1</v>
      </c>
      <c r="AI67" s="87">
        <v>1</v>
      </c>
      <c r="AJ67" s="87">
        <v>1</v>
      </c>
      <c r="AK67" s="87">
        <v>1</v>
      </c>
      <c r="AL67" s="87">
        <v>1</v>
      </c>
      <c r="AM67" s="87">
        <v>1</v>
      </c>
    </row>
    <row r="68" spans="3:39" ht="25.5" customHeight="1" thickTop="1" thickBot="1" x14ac:dyDescent="0.25">
      <c r="C68" s="79"/>
      <c r="D68" s="28" t="s">
        <v>14407</v>
      </c>
      <c r="E68" s="80">
        <v>1</v>
      </c>
      <c r="G68" s="89" t="s">
        <v>14408</v>
      </c>
      <c r="H68" s="90">
        <v>1</v>
      </c>
      <c r="I68" s="90">
        <v>2.2000000000000002</v>
      </c>
      <c r="J68" s="91">
        <v>2.2000000000000002</v>
      </c>
      <c r="R68" s="63" t="s">
        <v>14409</v>
      </c>
      <c r="S68" s="92">
        <v>1</v>
      </c>
      <c r="AA68" s="63" t="s">
        <v>14410</v>
      </c>
      <c r="AB68" s="88">
        <v>1.040907042055164</v>
      </c>
      <c r="AC68" s="88">
        <v>1</v>
      </c>
      <c r="AE68" s="63">
        <v>152000</v>
      </c>
      <c r="AF68" s="93">
        <v>1</v>
      </c>
      <c r="AG68" s="93">
        <v>1</v>
      </c>
      <c r="AH68" s="93">
        <v>1</v>
      </c>
      <c r="AI68" s="93">
        <v>1</v>
      </c>
      <c r="AJ68" s="93">
        <v>1</v>
      </c>
      <c r="AK68" s="93">
        <v>1</v>
      </c>
      <c r="AL68" s="93">
        <v>1</v>
      </c>
      <c r="AM68" s="93">
        <v>1</v>
      </c>
    </row>
    <row r="69" spans="3:39" ht="25.5" customHeight="1" thickBot="1" x14ac:dyDescent="0.25">
      <c r="C69" s="79"/>
      <c r="D69" s="51" t="s">
        <v>14411</v>
      </c>
      <c r="E69" s="84">
        <v>1</v>
      </c>
      <c r="G69" s="51" t="s">
        <v>14412</v>
      </c>
      <c r="H69" s="85">
        <v>1</v>
      </c>
      <c r="I69" s="85">
        <v>2.2000000000000002</v>
      </c>
      <c r="J69" s="84">
        <v>2.2000000000000002</v>
      </c>
      <c r="R69" s="51" t="s">
        <v>14413</v>
      </c>
      <c r="S69" s="86">
        <v>1</v>
      </c>
      <c r="AA69" s="51" t="s">
        <v>14414</v>
      </c>
      <c r="AB69" s="84">
        <v>1</v>
      </c>
      <c r="AC69" s="84">
        <v>1</v>
      </c>
      <c r="AE69" s="51">
        <v>153000</v>
      </c>
      <c r="AF69" s="87">
        <v>1</v>
      </c>
      <c r="AG69" s="87">
        <v>1</v>
      </c>
      <c r="AH69" s="87">
        <v>1</v>
      </c>
      <c r="AI69" s="87">
        <v>1</v>
      </c>
      <c r="AJ69" s="87">
        <v>1</v>
      </c>
      <c r="AK69" s="87">
        <v>1</v>
      </c>
      <c r="AL69" s="87">
        <v>1</v>
      </c>
      <c r="AM69" s="87">
        <v>1</v>
      </c>
    </row>
    <row r="70" spans="3:39" ht="25.5" customHeight="1" thickTop="1" thickBot="1" x14ac:dyDescent="0.25">
      <c r="C70" s="79"/>
      <c r="D70" s="28">
        <v>20094</v>
      </c>
      <c r="E70" s="80">
        <v>1</v>
      </c>
      <c r="G70" s="89" t="s">
        <v>14415</v>
      </c>
      <c r="H70" s="90">
        <v>1</v>
      </c>
      <c r="I70" s="90">
        <v>2.2000000000000002</v>
      </c>
      <c r="J70" s="91">
        <v>2.2000000000000002</v>
      </c>
      <c r="R70" s="63" t="s">
        <v>14416</v>
      </c>
      <c r="S70" s="92">
        <v>1</v>
      </c>
      <c r="AA70" s="63" t="s">
        <v>14417</v>
      </c>
      <c r="AB70" s="88">
        <v>0.90335981676707677</v>
      </c>
      <c r="AC70" s="88">
        <v>1</v>
      </c>
      <c r="AE70" s="63">
        <v>154000</v>
      </c>
      <c r="AF70" s="93">
        <v>1</v>
      </c>
      <c r="AG70" s="93">
        <v>1</v>
      </c>
      <c r="AH70" s="93">
        <v>1</v>
      </c>
      <c r="AI70" s="93">
        <v>1</v>
      </c>
      <c r="AJ70" s="93">
        <v>1</v>
      </c>
      <c r="AK70" s="93">
        <v>1</v>
      </c>
      <c r="AL70" s="93">
        <v>1</v>
      </c>
      <c r="AM70" s="93">
        <v>1</v>
      </c>
    </row>
    <row r="71" spans="3:39" ht="25.5" customHeight="1" thickBot="1" x14ac:dyDescent="0.25">
      <c r="C71" s="79"/>
      <c r="D71" s="51">
        <v>20104</v>
      </c>
      <c r="E71" s="84">
        <v>1</v>
      </c>
      <c r="G71" s="51" t="s">
        <v>14418</v>
      </c>
      <c r="H71" s="85">
        <v>1</v>
      </c>
      <c r="I71" s="85">
        <v>2.2000000000000002</v>
      </c>
      <c r="J71" s="84">
        <v>2.2000000000000002</v>
      </c>
      <c r="R71" s="51" t="s">
        <v>14419</v>
      </c>
      <c r="S71" s="86">
        <v>1</v>
      </c>
      <c r="AA71" s="51" t="s">
        <v>14420</v>
      </c>
      <c r="AB71" s="84">
        <v>0.96135613348894711</v>
      </c>
      <c r="AC71" s="84">
        <v>1</v>
      </c>
      <c r="AE71" s="51">
        <v>155000</v>
      </c>
      <c r="AF71" s="87">
        <v>1</v>
      </c>
      <c r="AG71" s="87">
        <v>1</v>
      </c>
      <c r="AH71" s="87">
        <v>1</v>
      </c>
      <c r="AI71" s="87">
        <v>1</v>
      </c>
      <c r="AJ71" s="87">
        <v>1</v>
      </c>
      <c r="AK71" s="87">
        <v>1</v>
      </c>
      <c r="AL71" s="87">
        <v>1</v>
      </c>
      <c r="AM71" s="87">
        <v>1</v>
      </c>
    </row>
    <row r="72" spans="3:39" ht="25.5" customHeight="1" thickTop="1" thickBot="1" x14ac:dyDescent="0.25">
      <c r="C72" s="79"/>
      <c r="D72" s="28">
        <v>20114</v>
      </c>
      <c r="E72" s="80">
        <v>1</v>
      </c>
      <c r="G72" s="89" t="s">
        <v>14421</v>
      </c>
      <c r="H72" s="90">
        <v>1</v>
      </c>
      <c r="I72" s="90">
        <v>2.2000000000000002</v>
      </c>
      <c r="J72" s="91">
        <v>2.2000000000000002</v>
      </c>
      <c r="R72" s="63" t="s">
        <v>14422</v>
      </c>
      <c r="S72" s="92">
        <v>1</v>
      </c>
      <c r="AA72" s="63" t="s">
        <v>14423</v>
      </c>
      <c r="AB72" s="88">
        <v>0.99603380304307465</v>
      </c>
      <c r="AC72" s="88">
        <v>1</v>
      </c>
      <c r="AE72" s="63">
        <v>156000</v>
      </c>
      <c r="AF72" s="93">
        <v>1</v>
      </c>
      <c r="AG72" s="93">
        <v>1</v>
      </c>
      <c r="AH72" s="93">
        <v>1</v>
      </c>
      <c r="AI72" s="93">
        <v>1</v>
      </c>
      <c r="AJ72" s="93">
        <v>1</v>
      </c>
      <c r="AK72" s="93">
        <v>1</v>
      </c>
      <c r="AL72" s="93">
        <v>1</v>
      </c>
      <c r="AM72" s="93">
        <v>1</v>
      </c>
    </row>
    <row r="73" spans="3:39" ht="25.5" customHeight="1" thickBot="1" x14ac:dyDescent="0.25">
      <c r="C73" s="79"/>
      <c r="D73" s="51">
        <v>20124</v>
      </c>
      <c r="E73" s="84">
        <v>1</v>
      </c>
      <c r="G73" s="51" t="s">
        <v>14424</v>
      </c>
      <c r="H73" s="85">
        <v>1</v>
      </c>
      <c r="I73" s="85">
        <v>2.2000000000000002</v>
      </c>
      <c r="J73" s="84">
        <v>2.2000000000000002</v>
      </c>
      <c r="R73" s="51" t="s">
        <v>14425</v>
      </c>
      <c r="S73" s="86">
        <v>1</v>
      </c>
      <c r="AA73" s="51" t="s">
        <v>14426</v>
      </c>
      <c r="AB73" s="84">
        <v>0.78849628452909026</v>
      </c>
      <c r="AC73" s="84">
        <v>1</v>
      </c>
      <c r="AE73" s="51">
        <v>157000</v>
      </c>
      <c r="AF73" s="87">
        <v>1</v>
      </c>
      <c r="AG73" s="87">
        <v>1</v>
      </c>
      <c r="AH73" s="87">
        <v>1</v>
      </c>
      <c r="AI73" s="87">
        <v>1</v>
      </c>
      <c r="AJ73" s="87">
        <v>1</v>
      </c>
      <c r="AK73" s="87">
        <v>1</v>
      </c>
      <c r="AL73" s="87">
        <v>1</v>
      </c>
      <c r="AM73" s="87">
        <v>1</v>
      </c>
    </row>
    <row r="74" spans="3:39" ht="25.5" customHeight="1" thickTop="1" thickBot="1" x14ac:dyDescent="0.25">
      <c r="C74" s="79"/>
      <c r="D74" s="28">
        <v>20134</v>
      </c>
      <c r="E74" s="80">
        <v>1</v>
      </c>
      <c r="G74" s="89" t="s">
        <v>14427</v>
      </c>
      <c r="H74" s="90">
        <v>1</v>
      </c>
      <c r="I74" s="90">
        <v>3</v>
      </c>
      <c r="J74" s="91">
        <v>3</v>
      </c>
      <c r="R74" s="63" t="s">
        <v>14428</v>
      </c>
      <c r="S74" s="92">
        <v>1</v>
      </c>
      <c r="AA74" s="63" t="s">
        <v>14429</v>
      </c>
      <c r="AB74" s="88">
        <v>0.96513428364632814</v>
      </c>
      <c r="AC74" s="88">
        <v>1</v>
      </c>
      <c r="AE74" s="63">
        <v>158000</v>
      </c>
      <c r="AF74" s="93">
        <v>1</v>
      </c>
      <c r="AG74" s="93">
        <v>1</v>
      </c>
      <c r="AH74" s="93">
        <v>1</v>
      </c>
      <c r="AI74" s="93">
        <v>1</v>
      </c>
      <c r="AJ74" s="93">
        <v>1</v>
      </c>
      <c r="AK74" s="93">
        <v>1</v>
      </c>
      <c r="AL74" s="93">
        <v>1</v>
      </c>
      <c r="AM74" s="93">
        <v>1</v>
      </c>
    </row>
    <row r="75" spans="3:39" ht="25.5" customHeight="1" thickBot="1" x14ac:dyDescent="0.25">
      <c r="C75" s="79"/>
      <c r="D75" s="51">
        <v>20144</v>
      </c>
      <c r="E75" s="84">
        <v>1</v>
      </c>
      <c r="G75" s="51" t="s">
        <v>14430</v>
      </c>
      <c r="H75" s="85">
        <v>1</v>
      </c>
      <c r="I75" s="85">
        <v>3</v>
      </c>
      <c r="J75" s="84">
        <v>3</v>
      </c>
      <c r="R75" s="51" t="s">
        <v>14431</v>
      </c>
      <c r="S75" s="86">
        <v>1</v>
      </c>
      <c r="AA75" s="51" t="s">
        <v>14432</v>
      </c>
      <c r="AB75" s="84">
        <v>0.95980707901255446</v>
      </c>
      <c r="AC75" s="84">
        <v>1</v>
      </c>
      <c r="AE75" s="51">
        <v>159000</v>
      </c>
      <c r="AF75" s="87">
        <v>1</v>
      </c>
      <c r="AG75" s="87">
        <v>1</v>
      </c>
      <c r="AH75" s="87">
        <v>1</v>
      </c>
      <c r="AI75" s="87">
        <v>1</v>
      </c>
      <c r="AJ75" s="87">
        <v>1</v>
      </c>
      <c r="AK75" s="87">
        <v>1</v>
      </c>
      <c r="AL75" s="87">
        <v>1</v>
      </c>
      <c r="AM75" s="87">
        <v>1</v>
      </c>
    </row>
    <row r="76" spans="3:39" ht="25.5" customHeight="1" thickTop="1" thickBot="1" x14ac:dyDescent="0.25">
      <c r="C76" s="79"/>
      <c r="D76" s="28">
        <v>20154</v>
      </c>
      <c r="E76" s="80">
        <v>1</v>
      </c>
      <c r="G76" s="89" t="s">
        <v>14433</v>
      </c>
      <c r="H76" s="90">
        <v>1</v>
      </c>
      <c r="I76" s="90">
        <v>3</v>
      </c>
      <c r="J76" s="91">
        <v>3</v>
      </c>
      <c r="R76" s="63" t="s">
        <v>14434</v>
      </c>
      <c r="S76" s="92">
        <v>1</v>
      </c>
      <c r="AA76" s="63" t="s">
        <v>14435</v>
      </c>
      <c r="AB76" s="88">
        <v>1.0507404032794323</v>
      </c>
      <c r="AC76" s="88">
        <v>1</v>
      </c>
      <c r="AE76" s="63">
        <v>160000</v>
      </c>
      <c r="AF76" s="93">
        <v>1</v>
      </c>
      <c r="AG76" s="93">
        <v>1</v>
      </c>
      <c r="AH76" s="93">
        <v>1</v>
      </c>
      <c r="AI76" s="93">
        <v>1</v>
      </c>
      <c r="AJ76" s="93">
        <v>1</v>
      </c>
      <c r="AK76" s="93">
        <v>1</v>
      </c>
      <c r="AL76" s="93">
        <v>1</v>
      </c>
      <c r="AM76" s="93">
        <v>1</v>
      </c>
    </row>
    <row r="77" spans="3:39" ht="25.5" customHeight="1" thickBot="1" x14ac:dyDescent="0.25">
      <c r="C77" s="79"/>
      <c r="D77" s="51">
        <v>20164</v>
      </c>
      <c r="E77" s="84">
        <v>1</v>
      </c>
      <c r="G77" s="51" t="s">
        <v>14436</v>
      </c>
      <c r="H77" s="85">
        <v>1</v>
      </c>
      <c r="I77" s="85">
        <v>3</v>
      </c>
      <c r="J77" s="84">
        <v>3</v>
      </c>
      <c r="R77" s="51" t="s">
        <v>14437</v>
      </c>
      <c r="S77" s="86">
        <v>1</v>
      </c>
      <c r="AA77" s="51" t="s">
        <v>14438</v>
      </c>
      <c r="AB77" s="84">
        <v>1</v>
      </c>
      <c r="AC77" s="84">
        <v>1</v>
      </c>
      <c r="AE77" s="51">
        <v>161000</v>
      </c>
      <c r="AF77" s="87">
        <v>1</v>
      </c>
      <c r="AG77" s="87">
        <v>1</v>
      </c>
      <c r="AH77" s="87">
        <v>1</v>
      </c>
      <c r="AI77" s="87">
        <v>1</v>
      </c>
      <c r="AJ77" s="87">
        <v>1</v>
      </c>
      <c r="AK77" s="87">
        <v>1</v>
      </c>
      <c r="AL77" s="87">
        <v>1</v>
      </c>
      <c r="AM77" s="87">
        <v>1</v>
      </c>
    </row>
    <row r="78" spans="3:39" ht="25.5" customHeight="1" thickTop="1" thickBot="1" x14ac:dyDescent="0.25">
      <c r="C78" s="79"/>
      <c r="D78" s="28">
        <v>20174</v>
      </c>
      <c r="E78" s="80">
        <v>1</v>
      </c>
      <c r="G78" s="89" t="s">
        <v>14439</v>
      </c>
      <c r="H78" s="90">
        <v>1</v>
      </c>
      <c r="I78" s="90">
        <v>3</v>
      </c>
      <c r="J78" s="91">
        <v>3</v>
      </c>
      <c r="R78" s="63" t="s">
        <v>14440</v>
      </c>
      <c r="S78" s="92">
        <v>1</v>
      </c>
      <c r="AA78" s="63" t="s">
        <v>14441</v>
      </c>
      <c r="AB78" s="88">
        <v>0.88157535794192643</v>
      </c>
      <c r="AC78" s="88">
        <v>1</v>
      </c>
      <c r="AE78" s="63">
        <v>162000</v>
      </c>
      <c r="AF78" s="93">
        <v>1</v>
      </c>
      <c r="AG78" s="93">
        <v>1</v>
      </c>
      <c r="AH78" s="93">
        <v>1</v>
      </c>
      <c r="AI78" s="93">
        <v>1</v>
      </c>
      <c r="AJ78" s="93">
        <v>1</v>
      </c>
      <c r="AK78" s="93">
        <v>1</v>
      </c>
      <c r="AL78" s="93">
        <v>1</v>
      </c>
      <c r="AM78" s="93">
        <v>1</v>
      </c>
    </row>
    <row r="79" spans="3:39" ht="25.5" customHeight="1" thickBot="1" x14ac:dyDescent="0.25">
      <c r="D79" s="51">
        <v>20184</v>
      </c>
      <c r="E79" s="84">
        <v>1</v>
      </c>
      <c r="G79" s="51" t="s">
        <v>14442</v>
      </c>
      <c r="H79" s="85">
        <v>1</v>
      </c>
      <c r="I79" s="85">
        <v>3</v>
      </c>
      <c r="J79" s="84">
        <v>3</v>
      </c>
      <c r="R79" s="51" t="s">
        <v>14443</v>
      </c>
      <c r="S79" s="86">
        <v>1</v>
      </c>
      <c r="AA79" s="51" t="s">
        <v>14444</v>
      </c>
      <c r="AB79" s="84">
        <v>0.95266689350856304</v>
      </c>
      <c r="AC79" s="84">
        <v>1</v>
      </c>
      <c r="AE79" s="51">
        <v>163000</v>
      </c>
      <c r="AF79" s="87">
        <v>1</v>
      </c>
      <c r="AG79" s="87">
        <v>1</v>
      </c>
      <c r="AH79" s="87">
        <v>1</v>
      </c>
      <c r="AI79" s="87">
        <v>1</v>
      </c>
      <c r="AJ79" s="87">
        <v>1</v>
      </c>
      <c r="AK79" s="87">
        <v>1</v>
      </c>
      <c r="AL79" s="87">
        <v>1</v>
      </c>
      <c r="AM79" s="87">
        <v>1</v>
      </c>
    </row>
    <row r="80" spans="3:39" ht="25.5" customHeight="1" thickTop="1" thickBot="1" x14ac:dyDescent="0.25">
      <c r="D80" s="28" t="s">
        <v>14445</v>
      </c>
      <c r="E80" s="80">
        <v>1</v>
      </c>
      <c r="G80" s="89" t="s">
        <v>14446</v>
      </c>
      <c r="H80" s="90">
        <v>1</v>
      </c>
      <c r="I80" s="90">
        <v>3</v>
      </c>
      <c r="J80" s="91">
        <v>3</v>
      </c>
      <c r="R80" s="63" t="s">
        <v>14447</v>
      </c>
      <c r="S80" s="92">
        <v>1</v>
      </c>
      <c r="AA80" s="63" t="s">
        <v>14448</v>
      </c>
      <c r="AB80" s="88">
        <v>0.99546809705277728</v>
      </c>
      <c r="AC80" s="88">
        <v>1</v>
      </c>
      <c r="AE80" s="63">
        <v>164000</v>
      </c>
      <c r="AF80" s="93">
        <v>1</v>
      </c>
      <c r="AG80" s="93">
        <v>1</v>
      </c>
      <c r="AH80" s="93">
        <v>1</v>
      </c>
      <c r="AI80" s="93">
        <v>1</v>
      </c>
      <c r="AJ80" s="93">
        <v>1</v>
      </c>
      <c r="AK80" s="93">
        <v>1</v>
      </c>
      <c r="AL80" s="93">
        <v>1</v>
      </c>
      <c r="AM80" s="93">
        <v>1</v>
      </c>
    </row>
    <row r="81" spans="4:39" ht="25.5" customHeight="1" thickBot="1" x14ac:dyDescent="0.25">
      <c r="D81" s="51" t="s">
        <v>14449</v>
      </c>
      <c r="E81" s="84">
        <v>1</v>
      </c>
      <c r="G81" s="51" t="s">
        <v>14450</v>
      </c>
      <c r="H81" s="85">
        <v>1</v>
      </c>
      <c r="I81" s="85">
        <v>1.8</v>
      </c>
      <c r="J81" s="84">
        <v>1.8</v>
      </c>
      <c r="R81" s="51" t="s">
        <v>14451</v>
      </c>
      <c r="S81" s="86">
        <v>1</v>
      </c>
      <c r="AA81" s="51" t="s">
        <v>14452</v>
      </c>
      <c r="AB81" s="84">
        <v>0.74928304342550955</v>
      </c>
      <c r="AC81" s="84">
        <v>1</v>
      </c>
      <c r="AE81" s="51">
        <v>165000</v>
      </c>
      <c r="AF81" s="87">
        <v>1</v>
      </c>
      <c r="AG81" s="87">
        <v>1</v>
      </c>
      <c r="AH81" s="87">
        <v>1</v>
      </c>
      <c r="AI81" s="87">
        <v>1</v>
      </c>
      <c r="AJ81" s="87">
        <v>1</v>
      </c>
      <c r="AK81" s="87">
        <v>1</v>
      </c>
      <c r="AL81" s="87">
        <v>1</v>
      </c>
      <c r="AM81" s="87">
        <v>1</v>
      </c>
    </row>
    <row r="82" spans="4:39" ht="25.5" customHeight="1" thickTop="1" thickBot="1" x14ac:dyDescent="0.25">
      <c r="D82" s="28" t="s">
        <v>14453</v>
      </c>
      <c r="E82" s="80">
        <v>1</v>
      </c>
      <c r="G82" s="89" t="s">
        <v>14454</v>
      </c>
      <c r="H82" s="90">
        <v>1</v>
      </c>
      <c r="I82" s="90">
        <v>1.8</v>
      </c>
      <c r="J82" s="91">
        <v>1.8</v>
      </c>
      <c r="R82" s="63" t="s">
        <v>14455</v>
      </c>
      <c r="S82" s="92">
        <v>1</v>
      </c>
      <c r="AA82" s="63" t="s">
        <v>14456</v>
      </c>
      <c r="AB82" s="88">
        <v>0.95595914560198159</v>
      </c>
      <c r="AC82" s="88">
        <v>1</v>
      </c>
      <c r="AE82" s="63">
        <v>166000</v>
      </c>
      <c r="AF82" s="93">
        <v>1</v>
      </c>
      <c r="AG82" s="93">
        <v>1</v>
      </c>
      <c r="AH82" s="93">
        <v>1</v>
      </c>
      <c r="AI82" s="93">
        <v>1</v>
      </c>
      <c r="AJ82" s="93">
        <v>1</v>
      </c>
      <c r="AK82" s="93">
        <v>1</v>
      </c>
      <c r="AL82" s="93">
        <v>1</v>
      </c>
      <c r="AM82" s="93">
        <v>1</v>
      </c>
    </row>
    <row r="83" spans="4:39" ht="25.5" customHeight="1" thickBot="1" x14ac:dyDescent="0.25">
      <c r="D83" s="51" t="s">
        <v>14457</v>
      </c>
      <c r="E83" s="84">
        <v>1</v>
      </c>
      <c r="G83" s="51" t="s">
        <v>14458</v>
      </c>
      <c r="H83" s="85">
        <v>1</v>
      </c>
      <c r="I83" s="85">
        <v>1.8</v>
      </c>
      <c r="J83" s="84">
        <v>1.8</v>
      </c>
      <c r="R83" s="51" t="s">
        <v>14459</v>
      </c>
      <c r="S83" s="86">
        <v>1</v>
      </c>
      <c r="AA83" s="51" t="s">
        <v>14460</v>
      </c>
      <c r="AB83" s="84">
        <v>0.95262141996179084</v>
      </c>
      <c r="AC83" s="84">
        <v>1</v>
      </c>
      <c r="AE83" s="51">
        <v>167000</v>
      </c>
      <c r="AF83" s="87">
        <v>1</v>
      </c>
      <c r="AG83" s="87">
        <v>1</v>
      </c>
      <c r="AH83" s="87">
        <v>1</v>
      </c>
      <c r="AI83" s="87">
        <v>1</v>
      </c>
      <c r="AJ83" s="87">
        <v>1</v>
      </c>
      <c r="AK83" s="87">
        <v>1</v>
      </c>
      <c r="AL83" s="87">
        <v>1</v>
      </c>
      <c r="AM83" s="87">
        <v>1</v>
      </c>
    </row>
    <row r="84" spans="4:39" ht="25.5" customHeight="1" thickTop="1" thickBot="1" x14ac:dyDescent="0.25">
      <c r="D84" s="28" t="s">
        <v>14461</v>
      </c>
      <c r="E84" s="80">
        <v>1</v>
      </c>
      <c r="G84" s="89" t="s">
        <v>14462</v>
      </c>
      <c r="H84" s="90">
        <v>1</v>
      </c>
      <c r="I84" s="90">
        <v>1.8</v>
      </c>
      <c r="J84" s="91">
        <v>1.8</v>
      </c>
      <c r="R84" s="63" t="s">
        <v>14463</v>
      </c>
      <c r="S84" s="92">
        <v>1</v>
      </c>
      <c r="AA84" s="63" t="s">
        <v>14464</v>
      </c>
      <c r="AB84" s="88">
        <v>1.0612046706162426</v>
      </c>
      <c r="AC84" s="88">
        <v>1</v>
      </c>
      <c r="AE84" s="63">
        <v>168000</v>
      </c>
      <c r="AF84" s="93">
        <v>1</v>
      </c>
      <c r="AG84" s="93">
        <v>1</v>
      </c>
      <c r="AH84" s="93">
        <v>1</v>
      </c>
      <c r="AI84" s="93">
        <v>1</v>
      </c>
      <c r="AJ84" s="93">
        <v>1</v>
      </c>
      <c r="AK84" s="93">
        <v>1</v>
      </c>
      <c r="AL84" s="93">
        <v>1</v>
      </c>
      <c r="AM84" s="93">
        <v>1</v>
      </c>
    </row>
    <row r="85" spans="4:39" ht="25.5" customHeight="1" thickBot="1" x14ac:dyDescent="0.25">
      <c r="D85" s="51" t="s">
        <v>14465</v>
      </c>
      <c r="E85" s="84">
        <v>1</v>
      </c>
      <c r="G85" s="51" t="s">
        <v>14466</v>
      </c>
      <c r="H85" s="85">
        <v>1</v>
      </c>
      <c r="I85" s="85">
        <v>1.8</v>
      </c>
      <c r="J85" s="84">
        <v>1.8</v>
      </c>
      <c r="R85" s="51" t="s">
        <v>14467</v>
      </c>
      <c r="S85" s="86">
        <v>1</v>
      </c>
      <c r="AA85" s="51" t="s">
        <v>14468</v>
      </c>
      <c r="AB85" s="84">
        <v>1</v>
      </c>
      <c r="AC85" s="84">
        <v>1</v>
      </c>
      <c r="AE85" s="51">
        <v>169000</v>
      </c>
      <c r="AF85" s="87">
        <v>1</v>
      </c>
      <c r="AG85" s="87">
        <v>1</v>
      </c>
      <c r="AH85" s="87">
        <v>1</v>
      </c>
      <c r="AI85" s="87">
        <v>1</v>
      </c>
      <c r="AJ85" s="87">
        <v>1</v>
      </c>
      <c r="AK85" s="87">
        <v>1</v>
      </c>
      <c r="AL85" s="87">
        <v>1</v>
      </c>
      <c r="AM85" s="87">
        <v>1</v>
      </c>
    </row>
    <row r="86" spans="4:39" ht="25.5" customHeight="1" thickTop="1" thickBot="1" x14ac:dyDescent="0.25">
      <c r="D86" s="28" t="s">
        <v>14469</v>
      </c>
      <c r="E86" s="80">
        <v>1</v>
      </c>
      <c r="G86" s="89" t="s">
        <v>14470</v>
      </c>
      <c r="H86" s="90">
        <v>1</v>
      </c>
      <c r="I86" s="90">
        <v>1.8</v>
      </c>
      <c r="J86" s="91">
        <v>1.8</v>
      </c>
      <c r="R86" s="63" t="s">
        <v>14471</v>
      </c>
      <c r="S86" s="92">
        <v>1</v>
      </c>
      <c r="AA86" s="63" t="s">
        <v>14472</v>
      </c>
      <c r="AB86" s="88">
        <v>0.85839321343049402</v>
      </c>
      <c r="AC86" s="88">
        <v>1</v>
      </c>
      <c r="AE86" s="63">
        <v>170000</v>
      </c>
      <c r="AF86" s="93">
        <v>1</v>
      </c>
      <c r="AG86" s="93">
        <v>1</v>
      </c>
      <c r="AH86" s="93">
        <v>1</v>
      </c>
      <c r="AI86" s="93">
        <v>1</v>
      </c>
      <c r="AJ86" s="93">
        <v>1</v>
      </c>
      <c r="AK86" s="93">
        <v>1</v>
      </c>
      <c r="AL86" s="93">
        <v>1</v>
      </c>
      <c r="AM86" s="93">
        <v>1</v>
      </c>
    </row>
    <row r="87" spans="4:39" ht="25.5" customHeight="1" thickBot="1" x14ac:dyDescent="0.25">
      <c r="D87" s="51" t="s">
        <v>14473</v>
      </c>
      <c r="E87" s="84">
        <v>1</v>
      </c>
      <c r="G87" s="51" t="s">
        <v>14474</v>
      </c>
      <c r="H87" s="85">
        <v>1</v>
      </c>
      <c r="I87" s="85">
        <v>1.8</v>
      </c>
      <c r="J87" s="84">
        <v>1.8</v>
      </c>
      <c r="R87" s="51" t="s">
        <v>14475</v>
      </c>
      <c r="S87" s="86">
        <v>1</v>
      </c>
      <c r="AA87" s="51" t="s">
        <v>14476</v>
      </c>
      <c r="AB87" s="84">
        <v>0.94342015396196366</v>
      </c>
      <c r="AC87" s="84">
        <v>1</v>
      </c>
      <c r="AE87" s="51">
        <v>171000</v>
      </c>
      <c r="AF87" s="87">
        <v>1</v>
      </c>
      <c r="AG87" s="87">
        <v>1</v>
      </c>
      <c r="AH87" s="87">
        <v>1</v>
      </c>
      <c r="AI87" s="87">
        <v>1</v>
      </c>
      <c r="AJ87" s="87">
        <v>1</v>
      </c>
      <c r="AK87" s="87">
        <v>1</v>
      </c>
      <c r="AL87" s="87">
        <v>1</v>
      </c>
      <c r="AM87" s="87">
        <v>1</v>
      </c>
    </row>
    <row r="88" spans="4:39" ht="25.5" customHeight="1" thickTop="1" thickBot="1" x14ac:dyDescent="0.25">
      <c r="D88" s="28" t="s">
        <v>14477</v>
      </c>
      <c r="E88" s="80">
        <v>1</v>
      </c>
      <c r="G88" s="89" t="s">
        <v>14478</v>
      </c>
      <c r="H88" s="90">
        <v>1</v>
      </c>
      <c r="I88" s="90">
        <v>1.8</v>
      </c>
      <c r="J88" s="91">
        <v>1.8</v>
      </c>
      <c r="R88" s="63" t="s">
        <v>14479</v>
      </c>
      <c r="S88" s="92">
        <v>1</v>
      </c>
      <c r="AA88" s="63" t="s">
        <v>14480</v>
      </c>
      <c r="AB88" s="88">
        <v>0.99486609550096838</v>
      </c>
      <c r="AC88" s="88">
        <v>1</v>
      </c>
      <c r="AE88" s="63">
        <v>172000</v>
      </c>
      <c r="AF88" s="93">
        <v>1</v>
      </c>
      <c r="AG88" s="93">
        <v>1</v>
      </c>
      <c r="AH88" s="93">
        <v>1</v>
      </c>
      <c r="AI88" s="93">
        <v>1</v>
      </c>
      <c r="AJ88" s="93">
        <v>1</v>
      </c>
      <c r="AK88" s="93">
        <v>1</v>
      </c>
      <c r="AL88" s="93">
        <v>1</v>
      </c>
      <c r="AM88" s="93">
        <v>1</v>
      </c>
    </row>
    <row r="89" spans="4:39" ht="25.5" customHeight="1" thickBot="1" x14ac:dyDescent="0.25">
      <c r="D89" s="51">
        <v>20095</v>
      </c>
      <c r="E89" s="84">
        <v>1</v>
      </c>
      <c r="G89" s="51" t="s">
        <v>14481</v>
      </c>
      <c r="H89" s="85">
        <v>1</v>
      </c>
      <c r="I89" s="85">
        <v>1.8</v>
      </c>
      <c r="J89" s="84">
        <v>1.8</v>
      </c>
      <c r="R89" s="51" t="s">
        <v>14482</v>
      </c>
      <c r="S89" s="86">
        <v>1</v>
      </c>
      <c r="AA89" s="51" t="s">
        <v>14483</v>
      </c>
      <c r="AB89" s="84">
        <v>0.70755389011850345</v>
      </c>
      <c r="AC89" s="84">
        <v>1</v>
      </c>
      <c r="AE89" s="51">
        <v>173000</v>
      </c>
      <c r="AF89" s="87">
        <v>1</v>
      </c>
      <c r="AG89" s="87">
        <v>1</v>
      </c>
      <c r="AH89" s="87">
        <v>1</v>
      </c>
      <c r="AI89" s="87">
        <v>1</v>
      </c>
      <c r="AJ89" s="87">
        <v>1</v>
      </c>
      <c r="AK89" s="87">
        <v>1</v>
      </c>
      <c r="AL89" s="87">
        <v>1</v>
      </c>
      <c r="AM89" s="87">
        <v>1</v>
      </c>
    </row>
    <row r="90" spans="4:39" ht="25.5" customHeight="1" thickTop="1" thickBot="1" x14ac:dyDescent="0.25">
      <c r="D90" s="28">
        <v>20105</v>
      </c>
      <c r="E90" s="80">
        <v>1</v>
      </c>
      <c r="G90" s="89" t="s">
        <v>14484</v>
      </c>
      <c r="H90" s="90">
        <v>1</v>
      </c>
      <c r="I90" s="90">
        <v>1.8</v>
      </c>
      <c r="J90" s="91">
        <v>1.8</v>
      </c>
      <c r="R90" s="63" t="s">
        <v>14485</v>
      </c>
      <c r="S90" s="92">
        <v>1</v>
      </c>
      <c r="AA90" s="63" t="s">
        <v>14486</v>
      </c>
      <c r="AB90" s="88">
        <v>0.94619533288744118</v>
      </c>
      <c r="AC90" s="88">
        <v>1</v>
      </c>
      <c r="AE90" s="63">
        <v>174000</v>
      </c>
      <c r="AF90" s="93">
        <v>1</v>
      </c>
      <c r="AG90" s="93">
        <v>1</v>
      </c>
      <c r="AH90" s="93">
        <v>1</v>
      </c>
      <c r="AI90" s="93">
        <v>1</v>
      </c>
      <c r="AJ90" s="93">
        <v>1</v>
      </c>
      <c r="AK90" s="93">
        <v>1</v>
      </c>
      <c r="AL90" s="93">
        <v>1</v>
      </c>
      <c r="AM90" s="93">
        <v>1</v>
      </c>
    </row>
    <row r="91" spans="4:39" ht="25.5" customHeight="1" thickBot="1" x14ac:dyDescent="0.25">
      <c r="D91" s="51">
        <v>20115</v>
      </c>
      <c r="E91" s="84">
        <v>1</v>
      </c>
      <c r="G91" s="51" t="s">
        <v>14487</v>
      </c>
      <c r="H91" s="85">
        <v>1</v>
      </c>
      <c r="I91" s="85">
        <v>1.8</v>
      </c>
      <c r="J91" s="84">
        <v>1.8</v>
      </c>
      <c r="R91" s="51" t="s">
        <v>14488</v>
      </c>
      <c r="S91" s="86">
        <v>1</v>
      </c>
      <c r="AA91" s="51" t="s">
        <v>14489</v>
      </c>
      <c r="AB91" s="84">
        <v>0.94497473073890481</v>
      </c>
      <c r="AC91" s="84">
        <v>1</v>
      </c>
      <c r="AE91" s="51">
        <v>175000</v>
      </c>
      <c r="AF91" s="87">
        <v>1</v>
      </c>
      <c r="AG91" s="87">
        <v>1</v>
      </c>
      <c r="AH91" s="87">
        <v>1</v>
      </c>
      <c r="AI91" s="87">
        <v>1</v>
      </c>
      <c r="AJ91" s="87">
        <v>1</v>
      </c>
      <c r="AK91" s="87">
        <v>1</v>
      </c>
      <c r="AL91" s="87">
        <v>1</v>
      </c>
      <c r="AM91" s="87">
        <v>1</v>
      </c>
    </row>
    <row r="92" spans="4:39" ht="25.5" customHeight="1" thickTop="1" thickBot="1" x14ac:dyDescent="0.25">
      <c r="D92" s="28">
        <v>20125</v>
      </c>
      <c r="E92" s="80">
        <v>1</v>
      </c>
      <c r="G92" s="89" t="s">
        <v>14490</v>
      </c>
      <c r="H92" s="90">
        <v>1</v>
      </c>
      <c r="I92" s="90">
        <v>1.8</v>
      </c>
      <c r="J92" s="91">
        <v>1.8</v>
      </c>
      <c r="R92" s="63" t="s">
        <v>14491</v>
      </c>
      <c r="S92" s="92">
        <v>1</v>
      </c>
      <c r="AA92" s="63" t="s">
        <v>14492</v>
      </c>
      <c r="AB92" s="88">
        <v>1.0686244133795306</v>
      </c>
      <c r="AC92" s="88">
        <v>1</v>
      </c>
      <c r="AE92" s="63">
        <v>176000</v>
      </c>
      <c r="AF92" s="93">
        <v>1</v>
      </c>
      <c r="AG92" s="93">
        <v>1</v>
      </c>
      <c r="AH92" s="93">
        <v>1</v>
      </c>
      <c r="AI92" s="93">
        <v>1</v>
      </c>
      <c r="AJ92" s="93">
        <v>1</v>
      </c>
      <c r="AK92" s="93">
        <v>1</v>
      </c>
      <c r="AL92" s="93">
        <v>1</v>
      </c>
      <c r="AM92" s="93">
        <v>1</v>
      </c>
    </row>
    <row r="93" spans="4:39" ht="25.5" customHeight="1" thickBot="1" x14ac:dyDescent="0.25">
      <c r="D93" s="51">
        <v>20135</v>
      </c>
      <c r="E93" s="84">
        <v>1</v>
      </c>
      <c r="G93" s="51" t="s">
        <v>14493</v>
      </c>
      <c r="H93" s="85">
        <v>1</v>
      </c>
      <c r="I93" s="85">
        <v>1.8</v>
      </c>
      <c r="J93" s="84">
        <v>1.8</v>
      </c>
      <c r="R93" s="51" t="s">
        <v>14494</v>
      </c>
      <c r="S93" s="86">
        <v>1</v>
      </c>
      <c r="AA93" s="51" t="s">
        <v>14495</v>
      </c>
      <c r="AB93" s="84">
        <v>1</v>
      </c>
      <c r="AC93" s="84">
        <v>1</v>
      </c>
      <c r="AE93" s="51">
        <v>177000</v>
      </c>
      <c r="AF93" s="87">
        <v>1</v>
      </c>
      <c r="AG93" s="87">
        <v>1</v>
      </c>
      <c r="AH93" s="87">
        <v>1</v>
      </c>
      <c r="AI93" s="87">
        <v>1</v>
      </c>
      <c r="AJ93" s="87">
        <v>1</v>
      </c>
      <c r="AK93" s="87">
        <v>1</v>
      </c>
      <c r="AL93" s="87">
        <v>1</v>
      </c>
      <c r="AM93" s="87">
        <v>1</v>
      </c>
    </row>
    <row r="94" spans="4:39" ht="25.5" customHeight="1" thickTop="1" thickBot="1" x14ac:dyDescent="0.25">
      <c r="D94" s="28">
        <v>20145</v>
      </c>
      <c r="E94" s="80">
        <v>1</v>
      </c>
      <c r="G94" s="89" t="s">
        <v>14496</v>
      </c>
      <c r="H94" s="90">
        <v>1</v>
      </c>
      <c r="I94" s="90">
        <v>1.8</v>
      </c>
      <c r="J94" s="91">
        <v>1.8</v>
      </c>
      <c r="R94" s="63" t="s">
        <v>14497</v>
      </c>
      <c r="S94" s="92">
        <v>1</v>
      </c>
      <c r="AA94" s="63" t="s">
        <v>14498</v>
      </c>
      <c r="AB94" s="88">
        <v>0.85515885979472539</v>
      </c>
      <c r="AC94" s="88">
        <v>1</v>
      </c>
      <c r="AE94" s="63">
        <v>178000</v>
      </c>
      <c r="AF94" s="93">
        <v>1</v>
      </c>
      <c r="AG94" s="93">
        <v>1</v>
      </c>
      <c r="AH94" s="93">
        <v>1</v>
      </c>
      <c r="AI94" s="93">
        <v>1</v>
      </c>
      <c r="AJ94" s="93">
        <v>1</v>
      </c>
      <c r="AK94" s="93">
        <v>1</v>
      </c>
      <c r="AL94" s="93">
        <v>1</v>
      </c>
      <c r="AM94" s="93">
        <v>1</v>
      </c>
    </row>
    <row r="95" spans="4:39" ht="25.5" customHeight="1" thickBot="1" x14ac:dyDescent="0.25">
      <c r="D95" s="51">
        <v>20155</v>
      </c>
      <c r="E95" s="84">
        <v>1</v>
      </c>
      <c r="G95" s="51" t="s">
        <v>14499</v>
      </c>
      <c r="H95" s="85">
        <v>1</v>
      </c>
      <c r="I95" s="85">
        <v>1.8</v>
      </c>
      <c r="J95" s="84">
        <v>1.8</v>
      </c>
      <c r="R95" s="51" t="s">
        <v>14500</v>
      </c>
      <c r="S95" s="86">
        <v>1</v>
      </c>
      <c r="AA95" s="51" t="s">
        <v>14501</v>
      </c>
      <c r="AB95" s="84">
        <v>0.94286220919404251</v>
      </c>
      <c r="AC95" s="84">
        <v>1</v>
      </c>
      <c r="AE95" s="51">
        <v>179000</v>
      </c>
      <c r="AF95" s="87">
        <v>1</v>
      </c>
      <c r="AG95" s="87">
        <v>1</v>
      </c>
      <c r="AH95" s="87">
        <v>1</v>
      </c>
      <c r="AI95" s="87">
        <v>1</v>
      </c>
      <c r="AJ95" s="87">
        <v>1</v>
      </c>
      <c r="AK95" s="87">
        <v>1</v>
      </c>
      <c r="AL95" s="87">
        <v>1</v>
      </c>
      <c r="AM95" s="87">
        <v>1</v>
      </c>
    </row>
    <row r="96" spans="4:39" ht="25.5" customHeight="1" thickTop="1" thickBot="1" x14ac:dyDescent="0.25">
      <c r="D96" s="28">
        <v>20165</v>
      </c>
      <c r="E96" s="80">
        <v>1</v>
      </c>
      <c r="G96" s="89" t="s">
        <v>14502</v>
      </c>
      <c r="H96" s="90">
        <v>1</v>
      </c>
      <c r="I96" s="90">
        <v>1.8</v>
      </c>
      <c r="J96" s="91">
        <v>1.8</v>
      </c>
      <c r="R96" s="63" t="s">
        <v>14503</v>
      </c>
      <c r="S96" s="92">
        <v>1</v>
      </c>
      <c r="AA96" s="63" t="s">
        <v>14504</v>
      </c>
      <c r="AB96" s="88">
        <v>1.0036816690529708</v>
      </c>
      <c r="AC96" s="88">
        <v>1</v>
      </c>
      <c r="AE96" s="63">
        <v>180000</v>
      </c>
      <c r="AF96" s="93">
        <v>1</v>
      </c>
      <c r="AG96" s="93">
        <v>1</v>
      </c>
      <c r="AH96" s="93">
        <v>1</v>
      </c>
      <c r="AI96" s="93">
        <v>1</v>
      </c>
      <c r="AJ96" s="93">
        <v>1</v>
      </c>
      <c r="AK96" s="93">
        <v>1</v>
      </c>
      <c r="AL96" s="93">
        <v>1</v>
      </c>
      <c r="AM96" s="93">
        <v>1</v>
      </c>
    </row>
    <row r="97" spans="4:39" ht="25.5" customHeight="1" thickBot="1" x14ac:dyDescent="0.25">
      <c r="D97" s="51">
        <v>20175</v>
      </c>
      <c r="E97" s="84">
        <v>1</v>
      </c>
      <c r="G97" s="51" t="s">
        <v>14505</v>
      </c>
      <c r="H97" s="85">
        <v>1</v>
      </c>
      <c r="I97" s="85">
        <v>1.8</v>
      </c>
      <c r="J97" s="84">
        <v>1.8</v>
      </c>
      <c r="R97" s="51" t="s">
        <v>14506</v>
      </c>
      <c r="S97" s="86">
        <v>1</v>
      </c>
      <c r="AA97" s="51" t="s">
        <v>14507</v>
      </c>
      <c r="AB97" s="84">
        <v>0.70352437532665368</v>
      </c>
      <c r="AC97" s="84">
        <v>1</v>
      </c>
      <c r="AE97" s="51">
        <v>181000</v>
      </c>
      <c r="AF97" s="87">
        <v>1</v>
      </c>
      <c r="AG97" s="87">
        <v>1</v>
      </c>
      <c r="AH97" s="87">
        <v>1</v>
      </c>
      <c r="AI97" s="87">
        <v>1</v>
      </c>
      <c r="AJ97" s="87">
        <v>1</v>
      </c>
      <c r="AK97" s="87">
        <v>1</v>
      </c>
      <c r="AL97" s="87">
        <v>1</v>
      </c>
      <c r="AM97" s="87">
        <v>1</v>
      </c>
    </row>
    <row r="98" spans="4:39" ht="25.5" customHeight="1" thickTop="1" thickBot="1" x14ac:dyDescent="0.25">
      <c r="D98" s="28">
        <v>20185</v>
      </c>
      <c r="E98" s="80">
        <v>1</v>
      </c>
      <c r="G98" s="89" t="s">
        <v>14508</v>
      </c>
      <c r="H98" s="90">
        <v>1</v>
      </c>
      <c r="I98" s="90">
        <v>1.8</v>
      </c>
      <c r="J98" s="91">
        <v>1.8</v>
      </c>
      <c r="R98" s="63" t="s">
        <v>14509</v>
      </c>
      <c r="S98" s="92">
        <v>1</v>
      </c>
      <c r="AA98" s="63" t="s">
        <v>14510</v>
      </c>
      <c r="AB98" s="88">
        <v>0.9465038858144128</v>
      </c>
      <c r="AC98" s="88">
        <v>1</v>
      </c>
      <c r="AE98" s="63">
        <v>182000</v>
      </c>
      <c r="AF98" s="93">
        <v>1</v>
      </c>
      <c r="AG98" s="93">
        <v>1</v>
      </c>
      <c r="AH98" s="93">
        <v>1</v>
      </c>
      <c r="AI98" s="93">
        <v>1</v>
      </c>
      <c r="AJ98" s="93">
        <v>1</v>
      </c>
      <c r="AK98" s="93">
        <v>1</v>
      </c>
      <c r="AL98" s="93">
        <v>1</v>
      </c>
      <c r="AM98" s="93">
        <v>1</v>
      </c>
    </row>
    <row r="99" spans="4:39" ht="25.5" customHeight="1" thickBot="1" x14ac:dyDescent="0.25">
      <c r="D99" s="51" t="s">
        <v>14511</v>
      </c>
      <c r="E99" s="84">
        <v>1</v>
      </c>
      <c r="G99" s="51" t="s">
        <v>14512</v>
      </c>
      <c r="H99" s="85">
        <v>1</v>
      </c>
      <c r="I99" s="85">
        <v>1.8</v>
      </c>
      <c r="J99" s="84">
        <v>1.8</v>
      </c>
      <c r="R99" s="51" t="s">
        <v>14513</v>
      </c>
      <c r="S99" s="86">
        <v>1</v>
      </c>
      <c r="AA99" s="51" t="s">
        <v>14514</v>
      </c>
      <c r="AB99" s="84">
        <v>0.9432962013848103</v>
      </c>
      <c r="AC99" s="84">
        <v>1</v>
      </c>
      <c r="AE99" s="51">
        <v>183000</v>
      </c>
      <c r="AF99" s="87">
        <v>1</v>
      </c>
      <c r="AG99" s="87">
        <v>1</v>
      </c>
      <c r="AH99" s="87">
        <v>1</v>
      </c>
      <c r="AI99" s="87">
        <v>1</v>
      </c>
      <c r="AJ99" s="87">
        <v>1</v>
      </c>
      <c r="AK99" s="87">
        <v>1</v>
      </c>
      <c r="AL99" s="87">
        <v>1</v>
      </c>
      <c r="AM99" s="87">
        <v>1</v>
      </c>
    </row>
    <row r="100" spans="4:39" ht="25.5" customHeight="1" thickTop="1" thickBot="1" x14ac:dyDescent="0.25">
      <c r="D100" s="28" t="s">
        <v>14515</v>
      </c>
      <c r="E100" s="80">
        <v>1</v>
      </c>
      <c r="G100" s="89" t="s">
        <v>14516</v>
      </c>
      <c r="H100" s="90">
        <v>1</v>
      </c>
      <c r="I100" s="90">
        <v>1.8</v>
      </c>
      <c r="J100" s="91">
        <v>1.8</v>
      </c>
      <c r="R100" s="63" t="s">
        <v>14517</v>
      </c>
      <c r="S100" s="92">
        <v>1</v>
      </c>
      <c r="AA100" s="63" t="s">
        <v>14518</v>
      </c>
      <c r="AB100" s="88">
        <v>1.0764717758189957</v>
      </c>
      <c r="AC100" s="88">
        <v>1</v>
      </c>
      <c r="AE100" s="63">
        <v>184000</v>
      </c>
      <c r="AF100" s="93">
        <v>1</v>
      </c>
      <c r="AG100" s="93">
        <v>1</v>
      </c>
      <c r="AH100" s="93">
        <v>1</v>
      </c>
      <c r="AI100" s="93">
        <v>1</v>
      </c>
      <c r="AJ100" s="93">
        <v>1</v>
      </c>
      <c r="AK100" s="93">
        <v>1</v>
      </c>
      <c r="AL100" s="93">
        <v>1</v>
      </c>
      <c r="AM100" s="93">
        <v>1</v>
      </c>
    </row>
    <row r="101" spans="4:39" ht="25.5" customHeight="1" thickBot="1" x14ac:dyDescent="0.25">
      <c r="D101" s="51" t="s">
        <v>14519</v>
      </c>
      <c r="E101" s="84">
        <v>1</v>
      </c>
      <c r="G101" s="51" t="s">
        <v>14520</v>
      </c>
      <c r="H101" s="85">
        <v>1</v>
      </c>
      <c r="I101" s="85">
        <v>1.8</v>
      </c>
      <c r="J101" s="84">
        <v>1.8</v>
      </c>
      <c r="R101" s="51" t="s">
        <v>14521</v>
      </c>
      <c r="S101" s="86">
        <v>1</v>
      </c>
      <c r="AA101" s="51" t="s">
        <v>14522</v>
      </c>
      <c r="AB101" s="84">
        <v>1</v>
      </c>
      <c r="AC101" s="84">
        <v>1</v>
      </c>
      <c r="AE101" s="51">
        <v>185000</v>
      </c>
      <c r="AF101" s="87">
        <v>1</v>
      </c>
      <c r="AG101" s="87">
        <v>1</v>
      </c>
      <c r="AH101" s="87">
        <v>1</v>
      </c>
      <c r="AI101" s="87">
        <v>1</v>
      </c>
      <c r="AJ101" s="87">
        <v>1</v>
      </c>
      <c r="AK101" s="87">
        <v>1</v>
      </c>
      <c r="AL101" s="87">
        <v>1</v>
      </c>
      <c r="AM101" s="87">
        <v>1</v>
      </c>
    </row>
    <row r="102" spans="4:39" ht="25.5" customHeight="1" thickTop="1" thickBot="1" x14ac:dyDescent="0.25">
      <c r="D102" s="28" t="s">
        <v>14523</v>
      </c>
      <c r="E102" s="80">
        <v>1</v>
      </c>
      <c r="G102" s="89" t="s">
        <v>14524</v>
      </c>
      <c r="H102" s="90">
        <v>1</v>
      </c>
      <c r="I102" s="90">
        <v>1.8</v>
      </c>
      <c r="J102" s="91">
        <v>1.8</v>
      </c>
      <c r="R102" s="63" t="s">
        <v>14525</v>
      </c>
      <c r="S102" s="92">
        <v>1</v>
      </c>
      <c r="AA102" s="63" t="s">
        <v>14526</v>
      </c>
      <c r="AB102" s="88">
        <v>0.85173810168396458</v>
      </c>
      <c r="AC102" s="88">
        <v>1</v>
      </c>
      <c r="AE102" s="63">
        <v>186000</v>
      </c>
      <c r="AF102" s="93">
        <v>1</v>
      </c>
      <c r="AG102" s="93">
        <v>1</v>
      </c>
      <c r="AH102" s="93">
        <v>1</v>
      </c>
      <c r="AI102" s="93">
        <v>1</v>
      </c>
      <c r="AJ102" s="93">
        <v>1</v>
      </c>
      <c r="AK102" s="93">
        <v>1</v>
      </c>
      <c r="AL102" s="93">
        <v>1</v>
      </c>
      <c r="AM102" s="93">
        <v>1</v>
      </c>
    </row>
    <row r="103" spans="4:39" ht="25.5" customHeight="1" thickBot="1" x14ac:dyDescent="0.25">
      <c r="D103" s="51" t="s">
        <v>14527</v>
      </c>
      <c r="E103" s="84">
        <v>1</v>
      </c>
      <c r="G103" s="51" t="s">
        <v>14528</v>
      </c>
      <c r="H103" s="85">
        <v>1</v>
      </c>
      <c r="I103" s="85">
        <v>1.8</v>
      </c>
      <c r="J103" s="84">
        <v>1.8</v>
      </c>
      <c r="R103" s="51" t="s">
        <v>14529</v>
      </c>
      <c r="S103" s="86">
        <v>1</v>
      </c>
      <c r="AA103" s="51" t="s">
        <v>14530</v>
      </c>
      <c r="AB103" s="84">
        <v>0.94227210857266497</v>
      </c>
      <c r="AC103" s="84">
        <v>1</v>
      </c>
      <c r="AE103" s="51">
        <v>187000</v>
      </c>
      <c r="AF103" s="87">
        <v>1</v>
      </c>
      <c r="AG103" s="87">
        <v>1</v>
      </c>
      <c r="AH103" s="87">
        <v>1</v>
      </c>
      <c r="AI103" s="87">
        <v>1</v>
      </c>
      <c r="AJ103" s="87">
        <v>1</v>
      </c>
      <c r="AK103" s="87">
        <v>1</v>
      </c>
      <c r="AL103" s="87">
        <v>1</v>
      </c>
      <c r="AM103" s="87">
        <v>1</v>
      </c>
    </row>
    <row r="104" spans="4:39" ht="25.5" customHeight="1" thickTop="1" thickBot="1" x14ac:dyDescent="0.25">
      <c r="D104" s="28" t="s">
        <v>14531</v>
      </c>
      <c r="E104" s="80">
        <v>1</v>
      </c>
      <c r="G104" s="89" t="s">
        <v>14532</v>
      </c>
      <c r="H104" s="90">
        <v>1</v>
      </c>
      <c r="I104" s="90">
        <v>1.8</v>
      </c>
      <c r="J104" s="91">
        <v>1.8</v>
      </c>
      <c r="R104" s="63" t="s">
        <v>14533</v>
      </c>
      <c r="S104" s="92">
        <v>1</v>
      </c>
      <c r="AA104" s="63" t="s">
        <v>14534</v>
      </c>
      <c r="AB104" s="88">
        <v>1.0130053077533063</v>
      </c>
      <c r="AC104" s="88">
        <v>1</v>
      </c>
      <c r="AE104" s="63">
        <v>188000</v>
      </c>
      <c r="AF104" s="93">
        <v>1</v>
      </c>
      <c r="AG104" s="93">
        <v>1</v>
      </c>
      <c r="AH104" s="93">
        <v>1</v>
      </c>
      <c r="AI104" s="93">
        <v>1</v>
      </c>
      <c r="AJ104" s="93">
        <v>1</v>
      </c>
      <c r="AK104" s="93">
        <v>1</v>
      </c>
      <c r="AL104" s="93">
        <v>1</v>
      </c>
      <c r="AM104" s="93">
        <v>1</v>
      </c>
    </row>
    <row r="105" spans="4:39" ht="25.5" customHeight="1" thickBot="1" x14ac:dyDescent="0.25">
      <c r="D105" s="51" t="s">
        <v>14535</v>
      </c>
      <c r="E105" s="84">
        <v>1</v>
      </c>
      <c r="G105" s="51" t="s">
        <v>14536</v>
      </c>
      <c r="H105" s="85">
        <v>1</v>
      </c>
      <c r="I105" s="85">
        <v>1.8</v>
      </c>
      <c r="J105" s="84">
        <v>1.8</v>
      </c>
      <c r="R105" s="51" t="s">
        <v>14537</v>
      </c>
      <c r="S105" s="86">
        <v>1</v>
      </c>
      <c r="AA105" s="51" t="s">
        <v>14538</v>
      </c>
      <c r="AB105" s="96">
        <v>0.6992626287896595</v>
      </c>
      <c r="AC105" s="96">
        <v>1</v>
      </c>
      <c r="AE105" s="51">
        <v>189000</v>
      </c>
      <c r="AF105" s="87">
        <v>1</v>
      </c>
      <c r="AG105" s="87">
        <v>1</v>
      </c>
      <c r="AH105" s="87">
        <v>1</v>
      </c>
      <c r="AI105" s="87">
        <v>1</v>
      </c>
      <c r="AJ105" s="87">
        <v>1</v>
      </c>
      <c r="AK105" s="87">
        <v>1</v>
      </c>
      <c r="AL105" s="87">
        <v>1</v>
      </c>
      <c r="AM105" s="87">
        <v>1</v>
      </c>
    </row>
    <row r="106" spans="4:39" ht="25.5" customHeight="1" thickTop="1" thickBot="1" x14ac:dyDescent="0.25">
      <c r="D106" s="28" t="s">
        <v>14539</v>
      </c>
      <c r="E106" s="80">
        <v>1</v>
      </c>
      <c r="G106" s="89" t="s">
        <v>14540</v>
      </c>
      <c r="H106" s="90">
        <v>1</v>
      </c>
      <c r="I106" s="90">
        <v>1.8</v>
      </c>
      <c r="J106" s="91">
        <v>1.8</v>
      </c>
      <c r="R106" s="63" t="s">
        <v>14541</v>
      </c>
      <c r="S106" s="92">
        <v>1</v>
      </c>
      <c r="AA106" s="63" t="s">
        <v>14542</v>
      </c>
      <c r="AB106" s="88">
        <v>0.94683022147414553</v>
      </c>
      <c r="AC106" s="88">
        <v>1</v>
      </c>
      <c r="AE106" s="63">
        <v>190000</v>
      </c>
      <c r="AF106" s="93">
        <v>1</v>
      </c>
      <c r="AG106" s="93">
        <v>1</v>
      </c>
      <c r="AH106" s="93">
        <v>1</v>
      </c>
      <c r="AI106" s="93">
        <v>1</v>
      </c>
      <c r="AJ106" s="93">
        <v>1</v>
      </c>
      <c r="AK106" s="93">
        <v>1</v>
      </c>
      <c r="AL106" s="93">
        <v>1</v>
      </c>
      <c r="AM106" s="93">
        <v>1</v>
      </c>
    </row>
    <row r="107" spans="4:39" ht="25.5" customHeight="1" thickBot="1" x14ac:dyDescent="0.25">
      <c r="D107" s="51" t="s">
        <v>14543</v>
      </c>
      <c r="E107" s="84">
        <v>1</v>
      </c>
      <c r="G107" s="51" t="s">
        <v>14544</v>
      </c>
      <c r="H107" s="85">
        <v>1</v>
      </c>
      <c r="I107" s="85">
        <v>1.8</v>
      </c>
      <c r="J107" s="84">
        <v>1.8</v>
      </c>
      <c r="R107" s="51" t="s">
        <v>14545</v>
      </c>
      <c r="S107" s="86">
        <v>1</v>
      </c>
      <c r="AA107" s="51" t="s">
        <v>14546</v>
      </c>
      <c r="AB107" s="84">
        <v>0.9415209338820022</v>
      </c>
      <c r="AC107" s="84">
        <v>1</v>
      </c>
      <c r="AE107" s="51">
        <v>191000</v>
      </c>
      <c r="AF107" s="87">
        <v>1</v>
      </c>
      <c r="AG107" s="87">
        <v>1</v>
      </c>
      <c r="AH107" s="87">
        <v>1</v>
      </c>
      <c r="AI107" s="87">
        <v>1</v>
      </c>
      <c r="AJ107" s="87">
        <v>1</v>
      </c>
      <c r="AK107" s="87">
        <v>1</v>
      </c>
      <c r="AL107" s="87">
        <v>1</v>
      </c>
      <c r="AM107" s="87">
        <v>1</v>
      </c>
    </row>
    <row r="108" spans="4:39" ht="25.5" customHeight="1" thickTop="1" thickBot="1" x14ac:dyDescent="0.25">
      <c r="D108" s="28">
        <v>20096</v>
      </c>
      <c r="E108" s="80">
        <v>1</v>
      </c>
      <c r="G108" s="89" t="s">
        <v>14547</v>
      </c>
      <c r="H108" s="90">
        <v>1</v>
      </c>
      <c r="I108" s="90">
        <v>1.8</v>
      </c>
      <c r="J108" s="91">
        <v>1.8</v>
      </c>
      <c r="R108" s="63" t="s">
        <v>14548</v>
      </c>
      <c r="S108" s="92">
        <v>1</v>
      </c>
      <c r="AA108" s="63" t="s">
        <v>14549</v>
      </c>
      <c r="AB108" s="88">
        <v>1.0936062722280042</v>
      </c>
      <c r="AC108" s="88">
        <v>1</v>
      </c>
      <c r="AE108" s="63">
        <v>192000</v>
      </c>
      <c r="AF108" s="93">
        <v>1</v>
      </c>
      <c r="AG108" s="93">
        <v>1</v>
      </c>
      <c r="AH108" s="93">
        <v>1</v>
      </c>
      <c r="AI108" s="93">
        <v>1</v>
      </c>
      <c r="AJ108" s="93">
        <v>1</v>
      </c>
      <c r="AK108" s="93">
        <v>1</v>
      </c>
      <c r="AL108" s="93">
        <v>1</v>
      </c>
      <c r="AM108" s="93">
        <v>1</v>
      </c>
    </row>
    <row r="109" spans="4:39" ht="25.5" customHeight="1" thickBot="1" x14ac:dyDescent="0.25">
      <c r="D109" s="51">
        <v>20106</v>
      </c>
      <c r="E109" s="84">
        <v>1</v>
      </c>
      <c r="G109" s="51" t="s">
        <v>14550</v>
      </c>
      <c r="H109" s="85">
        <v>1</v>
      </c>
      <c r="I109" s="85">
        <v>2.2000000000000002</v>
      </c>
      <c r="J109" s="84">
        <v>2.2000000000000002</v>
      </c>
      <c r="R109" s="51" t="s">
        <v>14551</v>
      </c>
      <c r="S109" s="86">
        <v>1</v>
      </c>
      <c r="AA109" s="51" t="s">
        <v>14552</v>
      </c>
      <c r="AB109" s="84">
        <v>1</v>
      </c>
      <c r="AC109" s="84">
        <v>1</v>
      </c>
      <c r="AE109" s="51">
        <v>193000</v>
      </c>
      <c r="AF109" s="87">
        <v>1</v>
      </c>
      <c r="AG109" s="87">
        <v>1</v>
      </c>
      <c r="AH109" s="87">
        <v>1</v>
      </c>
      <c r="AI109" s="87">
        <v>1</v>
      </c>
      <c r="AJ109" s="87">
        <v>1</v>
      </c>
      <c r="AK109" s="87">
        <v>1</v>
      </c>
      <c r="AL109" s="87">
        <v>1</v>
      </c>
      <c r="AM109" s="87">
        <v>1</v>
      </c>
    </row>
    <row r="110" spans="4:39" ht="25.5" customHeight="1" thickTop="1" thickBot="1" x14ac:dyDescent="0.25">
      <c r="D110" s="28">
        <v>20116</v>
      </c>
      <c r="E110" s="80">
        <v>1</v>
      </c>
      <c r="G110" s="89" t="s">
        <v>14553</v>
      </c>
      <c r="H110" s="90">
        <v>1</v>
      </c>
      <c r="I110" s="90">
        <v>2.2000000000000002</v>
      </c>
      <c r="J110" s="91">
        <v>2.2000000000000002</v>
      </c>
      <c r="R110" s="63" t="s">
        <v>14554</v>
      </c>
      <c r="S110" s="92">
        <v>1</v>
      </c>
      <c r="AA110" s="63" t="s">
        <v>14555</v>
      </c>
      <c r="AB110" s="88">
        <v>0.85915876443523354</v>
      </c>
      <c r="AC110" s="88">
        <v>1</v>
      </c>
      <c r="AE110" s="63">
        <v>194000</v>
      </c>
      <c r="AF110" s="93">
        <v>1</v>
      </c>
      <c r="AG110" s="93">
        <v>1</v>
      </c>
      <c r="AH110" s="93">
        <v>1</v>
      </c>
      <c r="AI110" s="93">
        <v>1</v>
      </c>
      <c r="AJ110" s="93">
        <v>1</v>
      </c>
      <c r="AK110" s="93">
        <v>1</v>
      </c>
      <c r="AL110" s="93">
        <v>1</v>
      </c>
      <c r="AM110" s="93">
        <v>1</v>
      </c>
    </row>
    <row r="111" spans="4:39" ht="25.5" customHeight="1" thickBot="1" x14ac:dyDescent="0.25">
      <c r="D111" s="51">
        <v>20126</v>
      </c>
      <c r="E111" s="84">
        <v>1</v>
      </c>
      <c r="G111" s="51" t="s">
        <v>14556</v>
      </c>
      <c r="H111" s="85">
        <v>1</v>
      </c>
      <c r="I111" s="85">
        <v>2.2000000000000002</v>
      </c>
      <c r="J111" s="84">
        <v>2.2000000000000002</v>
      </c>
      <c r="R111" s="51" t="s">
        <v>14557</v>
      </c>
      <c r="S111" s="86">
        <v>1</v>
      </c>
      <c r="AA111" s="51" t="s">
        <v>14558</v>
      </c>
      <c r="AB111" s="84">
        <v>0.9409836403700117</v>
      </c>
      <c r="AC111" s="84">
        <v>1</v>
      </c>
      <c r="AE111" s="51">
        <v>195000</v>
      </c>
      <c r="AF111" s="87">
        <v>1</v>
      </c>
      <c r="AG111" s="87">
        <v>1</v>
      </c>
      <c r="AH111" s="87">
        <v>1</v>
      </c>
      <c r="AI111" s="87">
        <v>1</v>
      </c>
      <c r="AJ111" s="87">
        <v>1</v>
      </c>
      <c r="AK111" s="87">
        <v>1</v>
      </c>
      <c r="AL111" s="87">
        <v>1</v>
      </c>
      <c r="AM111" s="87">
        <v>1</v>
      </c>
    </row>
    <row r="112" spans="4:39" ht="25.5" customHeight="1" thickTop="1" thickBot="1" x14ac:dyDescent="0.25">
      <c r="D112" s="28">
        <v>20136</v>
      </c>
      <c r="E112" s="80">
        <v>1</v>
      </c>
      <c r="G112" s="89" t="s">
        <v>14559</v>
      </c>
      <c r="H112" s="90">
        <v>1</v>
      </c>
      <c r="I112" s="90">
        <v>2.2000000000000002</v>
      </c>
      <c r="J112" s="91">
        <v>2.2000000000000002</v>
      </c>
      <c r="R112" s="63" t="s">
        <v>14560</v>
      </c>
      <c r="S112" s="92">
        <v>1</v>
      </c>
      <c r="AA112" s="63" t="s">
        <v>14561</v>
      </c>
      <c r="AB112" s="88">
        <v>1.0333632120889544</v>
      </c>
      <c r="AC112" s="88">
        <v>1</v>
      </c>
      <c r="AE112" s="63">
        <v>196000</v>
      </c>
      <c r="AF112" s="93">
        <v>1</v>
      </c>
      <c r="AG112" s="93">
        <v>1</v>
      </c>
      <c r="AH112" s="93">
        <v>1</v>
      </c>
      <c r="AI112" s="93">
        <v>1</v>
      </c>
      <c r="AJ112" s="93">
        <v>1</v>
      </c>
      <c r="AK112" s="93">
        <v>1</v>
      </c>
      <c r="AL112" s="93">
        <v>1</v>
      </c>
      <c r="AM112" s="93">
        <v>1</v>
      </c>
    </row>
    <row r="113" spans="4:39" ht="25.5" customHeight="1" thickBot="1" x14ac:dyDescent="0.25">
      <c r="D113" s="51">
        <v>20146</v>
      </c>
      <c r="E113" s="84">
        <v>1</v>
      </c>
      <c r="G113" s="51" t="s">
        <v>14562</v>
      </c>
      <c r="H113" s="85">
        <v>1</v>
      </c>
      <c r="I113" s="85">
        <v>2.2000000000000002</v>
      </c>
      <c r="J113" s="84">
        <v>2.2000000000000002</v>
      </c>
      <c r="R113" s="51" t="s">
        <v>14563</v>
      </c>
      <c r="S113" s="86">
        <v>1</v>
      </c>
      <c r="AA113" s="51" t="s">
        <v>14564</v>
      </c>
      <c r="AB113" s="84">
        <v>0.7159924491348717</v>
      </c>
      <c r="AC113" s="84">
        <v>1</v>
      </c>
      <c r="AE113" s="51">
        <v>197000</v>
      </c>
      <c r="AF113" s="87">
        <v>1</v>
      </c>
      <c r="AG113" s="87">
        <v>1</v>
      </c>
      <c r="AH113" s="87">
        <v>1</v>
      </c>
      <c r="AI113" s="87">
        <v>1</v>
      </c>
      <c r="AJ113" s="87">
        <v>1</v>
      </c>
      <c r="AK113" s="87">
        <v>1</v>
      </c>
      <c r="AL113" s="87">
        <v>1</v>
      </c>
      <c r="AM113" s="87">
        <v>1</v>
      </c>
    </row>
    <row r="114" spans="4:39" ht="25.5" customHeight="1" thickTop="1" thickBot="1" x14ac:dyDescent="0.25">
      <c r="D114" s="28">
        <v>20156</v>
      </c>
      <c r="E114" s="80">
        <v>1</v>
      </c>
      <c r="G114" s="89" t="s">
        <v>14565</v>
      </c>
      <c r="H114" s="90">
        <v>1</v>
      </c>
      <c r="I114" s="90">
        <v>2.2000000000000002</v>
      </c>
      <c r="J114" s="91">
        <v>2.2000000000000002</v>
      </c>
      <c r="R114" s="63" t="s">
        <v>14566</v>
      </c>
      <c r="S114" s="92">
        <v>1</v>
      </c>
      <c r="AA114" s="63" t="s">
        <v>14567</v>
      </c>
      <c r="AB114" s="88">
        <v>0.94754276626011102</v>
      </c>
      <c r="AC114" s="88">
        <v>1</v>
      </c>
      <c r="AE114" s="63">
        <v>198000</v>
      </c>
      <c r="AF114" s="93">
        <v>1</v>
      </c>
      <c r="AG114" s="93">
        <v>1</v>
      </c>
      <c r="AH114" s="93">
        <v>1</v>
      </c>
      <c r="AI114" s="93">
        <v>1</v>
      </c>
      <c r="AJ114" s="93">
        <v>1</v>
      </c>
      <c r="AK114" s="93">
        <v>1</v>
      </c>
      <c r="AL114" s="93">
        <v>1</v>
      </c>
      <c r="AM114" s="93">
        <v>1</v>
      </c>
    </row>
    <row r="115" spans="4:39" ht="25.5" customHeight="1" thickBot="1" x14ac:dyDescent="0.25">
      <c r="D115" s="51">
        <v>20166</v>
      </c>
      <c r="E115" s="84">
        <v>1</v>
      </c>
      <c r="G115" s="51" t="s">
        <v>14568</v>
      </c>
      <c r="H115" s="85">
        <v>1</v>
      </c>
      <c r="I115" s="85">
        <v>2.2000000000000002</v>
      </c>
      <c r="J115" s="84">
        <v>2.2000000000000002</v>
      </c>
      <c r="R115" s="51" t="s">
        <v>14569</v>
      </c>
      <c r="S115" s="86">
        <v>1</v>
      </c>
      <c r="AA115" s="51" t="s">
        <v>14570</v>
      </c>
      <c r="AB115" s="84">
        <v>0.93764468694087499</v>
      </c>
      <c r="AC115" s="84">
        <v>1</v>
      </c>
      <c r="AE115" s="51">
        <v>199000</v>
      </c>
      <c r="AF115" s="87">
        <v>1</v>
      </c>
      <c r="AG115" s="87">
        <v>1</v>
      </c>
      <c r="AH115" s="87">
        <v>1</v>
      </c>
      <c r="AI115" s="87">
        <v>1</v>
      </c>
      <c r="AJ115" s="87">
        <v>1</v>
      </c>
      <c r="AK115" s="87">
        <v>1</v>
      </c>
      <c r="AL115" s="87">
        <v>1</v>
      </c>
      <c r="AM115" s="87">
        <v>1</v>
      </c>
    </row>
    <row r="116" spans="4:39" ht="25.5" customHeight="1" thickTop="1" thickBot="1" x14ac:dyDescent="0.25">
      <c r="D116" s="28">
        <v>20176</v>
      </c>
      <c r="E116" s="80">
        <v>1</v>
      </c>
      <c r="G116" s="89" t="s">
        <v>14571</v>
      </c>
      <c r="H116" s="90">
        <v>1</v>
      </c>
      <c r="I116" s="90">
        <v>3</v>
      </c>
      <c r="J116" s="91">
        <v>3</v>
      </c>
      <c r="R116" s="63" t="s">
        <v>14572</v>
      </c>
      <c r="S116" s="92">
        <v>1</v>
      </c>
      <c r="AA116" s="63" t="s">
        <v>14573</v>
      </c>
      <c r="AB116" s="88">
        <v>1.1182155669784044</v>
      </c>
      <c r="AC116" s="88">
        <v>1</v>
      </c>
      <c r="AE116" s="63">
        <v>200000</v>
      </c>
      <c r="AF116" s="93">
        <v>1</v>
      </c>
      <c r="AG116" s="93">
        <v>1</v>
      </c>
      <c r="AH116" s="93">
        <v>1</v>
      </c>
      <c r="AI116" s="93">
        <v>1</v>
      </c>
      <c r="AJ116" s="93">
        <v>1</v>
      </c>
      <c r="AK116" s="93">
        <v>1</v>
      </c>
      <c r="AL116" s="93">
        <v>1</v>
      </c>
      <c r="AM116" s="93">
        <v>1</v>
      </c>
    </row>
    <row r="117" spans="4:39" ht="25.5" customHeight="1" thickBot="1" x14ac:dyDescent="0.25">
      <c r="D117" s="51">
        <v>20186</v>
      </c>
      <c r="E117" s="84">
        <v>1</v>
      </c>
      <c r="G117" s="51" t="s">
        <v>14574</v>
      </c>
      <c r="H117" s="85">
        <v>1</v>
      </c>
      <c r="I117" s="85">
        <v>3</v>
      </c>
      <c r="J117" s="84">
        <v>3</v>
      </c>
      <c r="R117" s="51" t="s">
        <v>14575</v>
      </c>
      <c r="S117" s="86">
        <v>1</v>
      </c>
      <c r="AA117" s="51" t="s">
        <v>14576</v>
      </c>
      <c r="AB117" s="84">
        <v>1</v>
      </c>
      <c r="AC117" s="84">
        <v>1</v>
      </c>
      <c r="AE117" s="51">
        <v>201000</v>
      </c>
      <c r="AF117" s="87">
        <v>1</v>
      </c>
      <c r="AG117" s="87">
        <v>1</v>
      </c>
      <c r="AH117" s="87">
        <v>1</v>
      </c>
      <c r="AI117" s="87">
        <v>1</v>
      </c>
      <c r="AJ117" s="87">
        <v>1</v>
      </c>
      <c r="AK117" s="87">
        <v>1</v>
      </c>
      <c r="AL117" s="87">
        <v>1</v>
      </c>
      <c r="AM117" s="87">
        <v>1</v>
      </c>
    </row>
    <row r="118" spans="4:39" ht="25.5" customHeight="1" thickTop="1" thickBot="1" x14ac:dyDescent="0.25">
      <c r="D118" s="28" t="s">
        <v>14577</v>
      </c>
      <c r="E118" s="80">
        <v>1</v>
      </c>
      <c r="G118" s="89" t="s">
        <v>14578</v>
      </c>
      <c r="H118" s="90">
        <v>1</v>
      </c>
      <c r="I118" s="90">
        <v>3</v>
      </c>
      <c r="J118" s="91">
        <v>3</v>
      </c>
      <c r="R118" s="63" t="s">
        <v>14579</v>
      </c>
      <c r="S118" s="92">
        <v>1</v>
      </c>
      <c r="AA118" s="63" t="s">
        <v>14580</v>
      </c>
      <c r="AB118" s="88">
        <v>0.86981663686580479</v>
      </c>
      <c r="AC118" s="88">
        <v>1</v>
      </c>
      <c r="AE118" s="63">
        <v>202000</v>
      </c>
      <c r="AF118" s="93">
        <v>1</v>
      </c>
      <c r="AG118" s="93">
        <v>1</v>
      </c>
      <c r="AH118" s="93">
        <v>1</v>
      </c>
      <c r="AI118" s="93">
        <v>1</v>
      </c>
      <c r="AJ118" s="93">
        <v>1</v>
      </c>
      <c r="AK118" s="93">
        <v>1</v>
      </c>
      <c r="AL118" s="93">
        <v>1</v>
      </c>
      <c r="AM118" s="93">
        <v>1</v>
      </c>
    </row>
    <row r="119" spans="4:39" ht="25.5" customHeight="1" thickBot="1" x14ac:dyDescent="0.25">
      <c r="D119" s="51" t="s">
        <v>14581</v>
      </c>
      <c r="E119" s="84">
        <v>1</v>
      </c>
      <c r="G119" s="51" t="s">
        <v>14582</v>
      </c>
      <c r="H119" s="85">
        <v>1</v>
      </c>
      <c r="I119" s="85">
        <v>3</v>
      </c>
      <c r="J119" s="84">
        <v>3</v>
      </c>
      <c r="R119" s="51" t="s">
        <v>14583</v>
      </c>
      <c r="S119" s="86">
        <v>1</v>
      </c>
      <c r="AA119" s="51" t="s">
        <v>14584</v>
      </c>
      <c r="AB119" s="84">
        <v>0.93913308736753509</v>
      </c>
      <c r="AC119" s="84">
        <v>1</v>
      </c>
      <c r="AE119" s="51">
        <v>203000</v>
      </c>
      <c r="AF119" s="87">
        <v>1</v>
      </c>
      <c r="AG119" s="87">
        <v>1</v>
      </c>
      <c r="AH119" s="87">
        <v>1</v>
      </c>
      <c r="AI119" s="87">
        <v>1</v>
      </c>
      <c r="AJ119" s="87">
        <v>1</v>
      </c>
      <c r="AK119" s="87">
        <v>1</v>
      </c>
      <c r="AL119" s="87">
        <v>1</v>
      </c>
      <c r="AM119" s="87">
        <v>1</v>
      </c>
    </row>
    <row r="120" spans="4:39" ht="25.5" customHeight="1" thickTop="1" thickBot="1" x14ac:dyDescent="0.25">
      <c r="D120" s="28" t="s">
        <v>14585</v>
      </c>
      <c r="E120" s="80">
        <v>1</v>
      </c>
      <c r="G120" s="89" t="s">
        <v>14586</v>
      </c>
      <c r="H120" s="90">
        <v>1</v>
      </c>
      <c r="I120" s="90">
        <v>3</v>
      </c>
      <c r="J120" s="91">
        <v>3</v>
      </c>
      <c r="R120" s="63" t="s">
        <v>14587</v>
      </c>
      <c r="S120" s="92">
        <v>1</v>
      </c>
      <c r="AA120" s="63" t="s">
        <v>14588</v>
      </c>
      <c r="AB120" s="88">
        <v>1.0626021028236143</v>
      </c>
      <c r="AC120" s="88">
        <v>1</v>
      </c>
      <c r="AE120" s="63">
        <v>204000</v>
      </c>
      <c r="AF120" s="93">
        <v>1</v>
      </c>
      <c r="AG120" s="93">
        <v>1</v>
      </c>
      <c r="AH120" s="93">
        <v>1</v>
      </c>
      <c r="AI120" s="93">
        <v>1</v>
      </c>
      <c r="AJ120" s="93">
        <v>1</v>
      </c>
      <c r="AK120" s="93">
        <v>1</v>
      </c>
      <c r="AL120" s="93">
        <v>1</v>
      </c>
      <c r="AM120" s="93">
        <v>1</v>
      </c>
    </row>
    <row r="121" spans="4:39" ht="25.5" customHeight="1" thickBot="1" x14ac:dyDescent="0.25">
      <c r="D121" s="51" t="s">
        <v>14589</v>
      </c>
      <c r="E121" s="84">
        <v>1</v>
      </c>
      <c r="G121" s="51" t="s">
        <v>14590</v>
      </c>
      <c r="H121" s="85">
        <v>1</v>
      </c>
      <c r="I121" s="85">
        <v>3</v>
      </c>
      <c r="J121" s="84">
        <v>3</v>
      </c>
      <c r="R121" s="51" t="s">
        <v>14591</v>
      </c>
      <c r="S121" s="86">
        <v>1</v>
      </c>
      <c r="AA121" s="51" t="s">
        <v>14592</v>
      </c>
      <c r="AB121" s="84">
        <v>0.74706810032324877</v>
      </c>
      <c r="AC121" s="84">
        <v>1</v>
      </c>
      <c r="AE121" s="51">
        <v>205000</v>
      </c>
      <c r="AF121" s="87">
        <v>1</v>
      </c>
      <c r="AG121" s="87">
        <v>1</v>
      </c>
      <c r="AH121" s="87">
        <v>1</v>
      </c>
      <c r="AI121" s="87">
        <v>1</v>
      </c>
      <c r="AJ121" s="87">
        <v>1</v>
      </c>
      <c r="AK121" s="87">
        <v>1</v>
      </c>
      <c r="AL121" s="87">
        <v>1</v>
      </c>
      <c r="AM121" s="87">
        <v>1</v>
      </c>
    </row>
    <row r="122" spans="4:39" ht="25.5" customHeight="1" thickTop="1" thickBot="1" x14ac:dyDescent="0.25">
      <c r="D122" s="28" t="s">
        <v>14593</v>
      </c>
      <c r="E122" s="80">
        <v>1</v>
      </c>
      <c r="G122" s="89" t="s">
        <v>14594</v>
      </c>
      <c r="H122" s="90">
        <v>1</v>
      </c>
      <c r="I122" s="90">
        <v>3</v>
      </c>
      <c r="J122" s="91">
        <v>3</v>
      </c>
      <c r="R122" s="63" t="s">
        <v>14595</v>
      </c>
      <c r="S122" s="92">
        <v>1</v>
      </c>
      <c r="AA122" s="63" t="s">
        <v>14596</v>
      </c>
      <c r="AB122" s="88">
        <v>0.9485661534809614</v>
      </c>
      <c r="AC122" s="88">
        <v>1</v>
      </c>
      <c r="AE122" s="63">
        <v>206000</v>
      </c>
      <c r="AF122" s="93">
        <v>1</v>
      </c>
      <c r="AG122" s="93">
        <v>1</v>
      </c>
      <c r="AH122" s="93">
        <v>1</v>
      </c>
      <c r="AI122" s="93">
        <v>1</v>
      </c>
      <c r="AJ122" s="93">
        <v>1</v>
      </c>
      <c r="AK122" s="93">
        <v>1</v>
      </c>
      <c r="AL122" s="93">
        <v>1</v>
      </c>
      <c r="AM122" s="93">
        <v>1</v>
      </c>
    </row>
    <row r="123" spans="4:39" ht="25.5" customHeight="1" thickBot="1" x14ac:dyDescent="0.25">
      <c r="D123" s="51" t="s">
        <v>14597</v>
      </c>
      <c r="E123" s="84">
        <v>1</v>
      </c>
      <c r="G123" s="51" t="s">
        <v>14598</v>
      </c>
      <c r="H123" s="85">
        <v>1</v>
      </c>
      <c r="I123" s="85">
        <v>1.8</v>
      </c>
      <c r="J123" s="84">
        <v>1.8</v>
      </c>
      <c r="R123" s="51" t="s">
        <v>14599</v>
      </c>
      <c r="S123" s="86">
        <v>1</v>
      </c>
      <c r="AA123" s="51" t="s">
        <v>14600</v>
      </c>
      <c r="AB123" s="84">
        <v>0.93207745571198475</v>
      </c>
      <c r="AC123" s="84">
        <v>1</v>
      </c>
      <c r="AE123" s="51">
        <v>207000</v>
      </c>
      <c r="AF123" s="87">
        <v>1</v>
      </c>
      <c r="AG123" s="87">
        <v>1</v>
      </c>
      <c r="AH123" s="87">
        <v>1</v>
      </c>
      <c r="AI123" s="87">
        <v>1</v>
      </c>
      <c r="AJ123" s="87">
        <v>1</v>
      </c>
      <c r="AK123" s="87">
        <v>1</v>
      </c>
      <c r="AL123" s="87">
        <v>1</v>
      </c>
      <c r="AM123" s="87">
        <v>1</v>
      </c>
    </row>
    <row r="124" spans="4:39" ht="25.5" customHeight="1" thickTop="1" thickBot="1" x14ac:dyDescent="0.25">
      <c r="D124" s="28" t="s">
        <v>14601</v>
      </c>
      <c r="E124" s="80">
        <v>1</v>
      </c>
      <c r="G124" s="89" t="s">
        <v>14602</v>
      </c>
      <c r="H124" s="90">
        <v>1</v>
      </c>
      <c r="I124" s="90">
        <v>1.8</v>
      </c>
      <c r="J124" s="91">
        <v>1.8</v>
      </c>
      <c r="R124" s="63" t="s">
        <v>14603</v>
      </c>
      <c r="S124" s="92">
        <v>1</v>
      </c>
      <c r="AA124" s="63" t="s">
        <v>14604</v>
      </c>
      <c r="AB124" s="88">
        <v>1.1472665666761421</v>
      </c>
      <c r="AC124" s="88">
        <v>1</v>
      </c>
      <c r="AE124" s="63">
        <v>208000</v>
      </c>
      <c r="AF124" s="93">
        <v>1</v>
      </c>
      <c r="AG124" s="93">
        <v>1</v>
      </c>
      <c r="AH124" s="93">
        <v>1</v>
      </c>
      <c r="AI124" s="93">
        <v>1</v>
      </c>
      <c r="AJ124" s="93">
        <v>1</v>
      </c>
      <c r="AK124" s="93">
        <v>1</v>
      </c>
      <c r="AL124" s="93">
        <v>1</v>
      </c>
      <c r="AM124" s="93">
        <v>1</v>
      </c>
    </row>
    <row r="125" spans="4:39" ht="25.5" customHeight="1" thickBot="1" x14ac:dyDescent="0.25">
      <c r="D125" s="51" t="s">
        <v>14605</v>
      </c>
      <c r="E125" s="84">
        <v>1</v>
      </c>
      <c r="G125" s="51" t="s">
        <v>14606</v>
      </c>
      <c r="H125" s="85">
        <v>1</v>
      </c>
      <c r="I125" s="85">
        <v>1.8</v>
      </c>
      <c r="J125" s="84">
        <v>1.8</v>
      </c>
      <c r="R125" s="51" t="s">
        <v>14607</v>
      </c>
      <c r="S125" s="86">
        <v>1</v>
      </c>
      <c r="AA125" s="51" t="s">
        <v>14608</v>
      </c>
      <c r="AB125" s="84">
        <v>1</v>
      </c>
      <c r="AC125" s="84">
        <v>1</v>
      </c>
      <c r="AE125" s="51">
        <v>209000</v>
      </c>
      <c r="AF125" s="87">
        <v>1</v>
      </c>
      <c r="AG125" s="87">
        <v>1</v>
      </c>
      <c r="AH125" s="87">
        <v>1</v>
      </c>
      <c r="AI125" s="87">
        <v>1</v>
      </c>
      <c r="AJ125" s="87">
        <v>1</v>
      </c>
      <c r="AK125" s="87">
        <v>1</v>
      </c>
      <c r="AL125" s="87">
        <v>1</v>
      </c>
      <c r="AM125" s="87">
        <v>1</v>
      </c>
    </row>
    <row r="126" spans="4:39" ht="25.5" customHeight="1" thickTop="1" thickBot="1" x14ac:dyDescent="0.25">
      <c r="D126" s="28" t="s">
        <v>14609</v>
      </c>
      <c r="E126" s="80">
        <v>1</v>
      </c>
      <c r="G126" s="89" t="s">
        <v>14610</v>
      </c>
      <c r="H126" s="90">
        <v>1</v>
      </c>
      <c r="I126" s="90">
        <v>1.8</v>
      </c>
      <c r="J126" s="91">
        <v>1.8</v>
      </c>
      <c r="R126" s="63" t="s">
        <v>14611</v>
      </c>
      <c r="S126" s="92">
        <v>1</v>
      </c>
      <c r="AA126" s="63" t="s">
        <v>14612</v>
      </c>
      <c r="AB126" s="88">
        <v>0.88239813714443494</v>
      </c>
      <c r="AC126" s="88">
        <v>1</v>
      </c>
      <c r="AE126" s="63">
        <v>210000</v>
      </c>
      <c r="AF126" s="93">
        <v>1</v>
      </c>
      <c r="AG126" s="93">
        <v>1</v>
      </c>
      <c r="AH126" s="93">
        <v>1</v>
      </c>
      <c r="AI126" s="93">
        <v>1</v>
      </c>
      <c r="AJ126" s="93">
        <v>1</v>
      </c>
      <c r="AK126" s="93">
        <v>1</v>
      </c>
      <c r="AL126" s="93">
        <v>1</v>
      </c>
      <c r="AM126" s="93">
        <v>1</v>
      </c>
    </row>
    <row r="127" spans="4:39" ht="25.5" customHeight="1" thickBot="1" x14ac:dyDescent="0.25">
      <c r="D127" s="51" t="s">
        <v>14613</v>
      </c>
      <c r="E127" s="84">
        <v>1</v>
      </c>
      <c r="G127" s="51" t="s">
        <v>14614</v>
      </c>
      <c r="H127" s="85">
        <v>1</v>
      </c>
      <c r="I127" s="85">
        <v>1.8</v>
      </c>
      <c r="J127" s="84">
        <v>1.8</v>
      </c>
      <c r="R127" s="51" t="s">
        <v>14615</v>
      </c>
      <c r="S127" s="86">
        <v>1</v>
      </c>
      <c r="AA127" s="51" t="s">
        <v>14616</v>
      </c>
      <c r="AB127" s="84">
        <v>0.9369485300585646</v>
      </c>
      <c r="AC127" s="84">
        <v>1</v>
      </c>
      <c r="AE127" s="51">
        <v>211000</v>
      </c>
      <c r="AF127" s="87">
        <v>1</v>
      </c>
      <c r="AG127" s="87">
        <v>1</v>
      </c>
      <c r="AH127" s="87">
        <v>1</v>
      </c>
      <c r="AI127" s="87">
        <v>1</v>
      </c>
      <c r="AJ127" s="87">
        <v>1</v>
      </c>
      <c r="AK127" s="87">
        <v>1</v>
      </c>
      <c r="AL127" s="87">
        <v>1</v>
      </c>
      <c r="AM127" s="87">
        <v>1</v>
      </c>
    </row>
    <row r="128" spans="4:39" ht="25.5" customHeight="1" thickTop="1" thickBot="1" x14ac:dyDescent="0.25">
      <c r="D128" s="28" t="s">
        <v>14617</v>
      </c>
      <c r="E128" s="80">
        <v>1</v>
      </c>
      <c r="G128" s="89" t="s">
        <v>14618</v>
      </c>
      <c r="H128" s="90">
        <v>1</v>
      </c>
      <c r="I128" s="90">
        <v>1.8</v>
      </c>
      <c r="J128" s="91">
        <v>1.8</v>
      </c>
      <c r="R128" s="63" t="s">
        <v>14619</v>
      </c>
      <c r="S128" s="92">
        <v>1</v>
      </c>
      <c r="AA128" s="63" t="s">
        <v>14620</v>
      </c>
      <c r="AB128" s="88">
        <v>1.097118289269021</v>
      </c>
      <c r="AC128" s="88">
        <v>1</v>
      </c>
      <c r="AE128" s="63">
        <v>212000</v>
      </c>
      <c r="AF128" s="93">
        <v>1</v>
      </c>
      <c r="AG128" s="93">
        <v>1</v>
      </c>
      <c r="AH128" s="93">
        <v>1</v>
      </c>
      <c r="AI128" s="93">
        <v>1</v>
      </c>
      <c r="AJ128" s="93">
        <v>1</v>
      </c>
      <c r="AK128" s="93">
        <v>1</v>
      </c>
      <c r="AL128" s="93">
        <v>1</v>
      </c>
      <c r="AM128" s="93">
        <v>1</v>
      </c>
    </row>
    <row r="129" spans="4:39" ht="25.5" customHeight="1" thickBot="1" x14ac:dyDescent="0.25">
      <c r="D129" s="51" t="s">
        <v>14621</v>
      </c>
      <c r="E129" s="84">
        <v>1</v>
      </c>
      <c r="G129" s="51" t="s">
        <v>14622</v>
      </c>
      <c r="H129" s="85">
        <v>1</v>
      </c>
      <c r="I129" s="85">
        <v>1.8</v>
      </c>
      <c r="J129" s="84">
        <v>1.8</v>
      </c>
      <c r="R129" s="51" t="s">
        <v>14623</v>
      </c>
      <c r="S129" s="86">
        <v>1</v>
      </c>
      <c r="AA129" s="51" t="s">
        <v>14624</v>
      </c>
      <c r="AB129" s="84">
        <v>0.78375256212668398</v>
      </c>
      <c r="AC129" s="84">
        <v>1</v>
      </c>
      <c r="AE129" s="51">
        <v>213000</v>
      </c>
      <c r="AF129" s="87">
        <v>1</v>
      </c>
      <c r="AG129" s="87">
        <v>1</v>
      </c>
      <c r="AH129" s="87">
        <v>1</v>
      </c>
      <c r="AI129" s="87">
        <v>1</v>
      </c>
      <c r="AJ129" s="87">
        <v>1</v>
      </c>
      <c r="AK129" s="87">
        <v>1</v>
      </c>
      <c r="AL129" s="87">
        <v>1</v>
      </c>
      <c r="AM129" s="87">
        <v>1</v>
      </c>
    </row>
    <row r="130" spans="4:39" ht="25.5" customHeight="1" thickTop="1" thickBot="1" x14ac:dyDescent="0.25">
      <c r="D130" s="28" t="s">
        <v>14625</v>
      </c>
      <c r="E130" s="80">
        <v>1</v>
      </c>
      <c r="G130" s="89" t="s">
        <v>14626</v>
      </c>
      <c r="H130" s="90">
        <v>1</v>
      </c>
      <c r="I130" s="90">
        <v>1.8</v>
      </c>
      <c r="J130" s="91">
        <v>1.8</v>
      </c>
      <c r="R130" s="63" t="s">
        <v>14627</v>
      </c>
      <c r="S130" s="92">
        <v>1</v>
      </c>
      <c r="AA130" s="63" t="s">
        <v>14628</v>
      </c>
      <c r="AB130" s="88">
        <v>0.94977425075254651</v>
      </c>
      <c r="AC130" s="88">
        <v>1</v>
      </c>
      <c r="AE130" s="63">
        <v>214000</v>
      </c>
      <c r="AF130" s="93">
        <v>1</v>
      </c>
      <c r="AG130" s="93">
        <v>1</v>
      </c>
      <c r="AH130" s="93">
        <v>1</v>
      </c>
      <c r="AI130" s="93">
        <v>1</v>
      </c>
      <c r="AJ130" s="93">
        <v>1</v>
      </c>
      <c r="AK130" s="93">
        <v>1</v>
      </c>
      <c r="AL130" s="93">
        <v>1</v>
      </c>
      <c r="AM130" s="93">
        <v>1</v>
      </c>
    </row>
    <row r="131" spans="4:39" ht="25.5" customHeight="1" thickBot="1" x14ac:dyDescent="0.25">
      <c r="D131" s="51" t="s">
        <v>14629</v>
      </c>
      <c r="E131" s="84">
        <v>1</v>
      </c>
      <c r="G131" s="51" t="s">
        <v>14630</v>
      </c>
      <c r="H131" s="85">
        <v>1</v>
      </c>
      <c r="I131" s="85">
        <v>1.8</v>
      </c>
      <c r="J131" s="84">
        <v>1.8</v>
      </c>
      <c r="R131" s="51" t="s">
        <v>14631</v>
      </c>
      <c r="S131" s="86">
        <v>1</v>
      </c>
      <c r="AA131" s="51" t="s">
        <v>14632</v>
      </c>
      <c r="AB131" s="84">
        <v>0.92550540095023281</v>
      </c>
      <c r="AC131" s="84">
        <v>1</v>
      </c>
      <c r="AE131" s="51">
        <v>215000</v>
      </c>
      <c r="AF131" s="87">
        <v>1</v>
      </c>
      <c r="AG131" s="87">
        <v>1</v>
      </c>
      <c r="AH131" s="87">
        <v>1</v>
      </c>
      <c r="AI131" s="87">
        <v>1</v>
      </c>
      <c r="AJ131" s="87">
        <v>1</v>
      </c>
      <c r="AK131" s="87">
        <v>1</v>
      </c>
      <c r="AL131" s="87">
        <v>1</v>
      </c>
      <c r="AM131" s="87">
        <v>1</v>
      </c>
    </row>
    <row r="132" spans="4:39" ht="25.5" customHeight="1" thickTop="1" thickBot="1" x14ac:dyDescent="0.25">
      <c r="D132" s="28" t="s">
        <v>14633</v>
      </c>
      <c r="E132" s="80">
        <v>1</v>
      </c>
      <c r="G132" s="89" t="s">
        <v>14634</v>
      </c>
      <c r="H132" s="90">
        <v>1</v>
      </c>
      <c r="I132" s="90">
        <v>1.8</v>
      </c>
      <c r="J132" s="91">
        <v>1.8</v>
      </c>
      <c r="R132" s="63" t="s">
        <v>14635</v>
      </c>
      <c r="S132" s="92">
        <v>1</v>
      </c>
      <c r="AE132" s="63">
        <v>216000</v>
      </c>
      <c r="AF132" s="93">
        <v>1</v>
      </c>
      <c r="AG132" s="93">
        <v>1</v>
      </c>
      <c r="AH132" s="93">
        <v>1</v>
      </c>
      <c r="AI132" s="93">
        <v>1</v>
      </c>
      <c r="AJ132" s="93">
        <v>1</v>
      </c>
      <c r="AK132" s="93">
        <v>1</v>
      </c>
      <c r="AL132" s="93">
        <v>1</v>
      </c>
      <c r="AM132" s="93">
        <v>1</v>
      </c>
    </row>
    <row r="133" spans="4:39" ht="25.5" customHeight="1" thickBot="1" x14ac:dyDescent="0.25">
      <c r="D133" s="51" t="s">
        <v>14636</v>
      </c>
      <c r="E133" s="84">
        <v>1</v>
      </c>
      <c r="G133" s="51" t="s">
        <v>14637</v>
      </c>
      <c r="H133" s="85">
        <v>1</v>
      </c>
      <c r="I133" s="85">
        <v>1.8</v>
      </c>
      <c r="J133" s="84">
        <v>1.8</v>
      </c>
      <c r="R133" s="51" t="s">
        <v>14638</v>
      </c>
      <c r="S133" s="86">
        <v>1</v>
      </c>
      <c r="AE133" s="51">
        <v>217000</v>
      </c>
      <c r="AF133" s="87">
        <v>1</v>
      </c>
      <c r="AG133" s="87">
        <v>1</v>
      </c>
      <c r="AH133" s="87">
        <v>1</v>
      </c>
      <c r="AI133" s="87">
        <v>1</v>
      </c>
      <c r="AJ133" s="87">
        <v>1</v>
      </c>
      <c r="AK133" s="87">
        <v>1</v>
      </c>
      <c r="AL133" s="87">
        <v>1</v>
      </c>
      <c r="AM133" s="87">
        <v>1</v>
      </c>
    </row>
    <row r="134" spans="4:39" ht="25.5" customHeight="1" thickTop="1" thickBot="1" x14ac:dyDescent="0.25">
      <c r="D134" s="28" t="s">
        <v>14639</v>
      </c>
      <c r="E134" s="80">
        <v>1</v>
      </c>
      <c r="G134" s="89" t="s">
        <v>14640</v>
      </c>
      <c r="H134" s="90">
        <v>1</v>
      </c>
      <c r="I134" s="90">
        <v>1.8</v>
      </c>
      <c r="J134" s="91">
        <v>1.8</v>
      </c>
      <c r="R134" s="63" t="s">
        <v>14641</v>
      </c>
      <c r="S134" s="92">
        <v>1</v>
      </c>
      <c r="AE134" s="63">
        <v>218000</v>
      </c>
      <c r="AF134" s="93">
        <v>1</v>
      </c>
      <c r="AG134" s="93">
        <v>1</v>
      </c>
      <c r="AH134" s="93">
        <v>1</v>
      </c>
      <c r="AI134" s="93">
        <v>1</v>
      </c>
      <c r="AJ134" s="93">
        <v>1</v>
      </c>
      <c r="AK134" s="93">
        <v>1</v>
      </c>
      <c r="AL134" s="93">
        <v>1</v>
      </c>
      <c r="AM134" s="93">
        <v>1</v>
      </c>
    </row>
    <row r="135" spans="4:39" ht="25.5" customHeight="1" thickBot="1" x14ac:dyDescent="0.25">
      <c r="D135" s="51" t="s">
        <v>14642</v>
      </c>
      <c r="E135" s="84">
        <v>1</v>
      </c>
      <c r="G135" s="51" t="s">
        <v>14643</v>
      </c>
      <c r="H135" s="85">
        <v>1</v>
      </c>
      <c r="I135" s="85">
        <v>1.8</v>
      </c>
      <c r="J135" s="84">
        <v>1.8</v>
      </c>
      <c r="R135" s="51" t="s">
        <v>14644</v>
      </c>
      <c r="S135" s="86">
        <v>1</v>
      </c>
      <c r="AE135" s="51">
        <v>219000</v>
      </c>
      <c r="AF135" s="87">
        <v>1</v>
      </c>
      <c r="AG135" s="87">
        <v>1</v>
      </c>
      <c r="AH135" s="87">
        <v>1</v>
      </c>
      <c r="AI135" s="87">
        <v>1</v>
      </c>
      <c r="AJ135" s="87">
        <v>1</v>
      </c>
      <c r="AK135" s="87">
        <v>1</v>
      </c>
      <c r="AL135" s="87">
        <v>1</v>
      </c>
      <c r="AM135" s="87">
        <v>1</v>
      </c>
    </row>
    <row r="136" spans="4:39" ht="25.5" customHeight="1" thickTop="1" thickBot="1" x14ac:dyDescent="0.25">
      <c r="D136" s="28" t="s">
        <v>14645</v>
      </c>
      <c r="E136" s="80">
        <v>1</v>
      </c>
      <c r="G136" s="89" t="s">
        <v>14646</v>
      </c>
      <c r="H136" s="90">
        <v>1</v>
      </c>
      <c r="I136" s="90">
        <v>1.8</v>
      </c>
      <c r="J136" s="91">
        <v>1.8</v>
      </c>
      <c r="R136" s="63" t="s">
        <v>14647</v>
      </c>
      <c r="S136" s="92">
        <v>1</v>
      </c>
      <c r="AE136" s="63">
        <v>220000</v>
      </c>
      <c r="AF136" s="93">
        <v>1</v>
      </c>
      <c r="AG136" s="93">
        <v>1</v>
      </c>
      <c r="AH136" s="93">
        <v>1</v>
      </c>
      <c r="AI136" s="93">
        <v>1</v>
      </c>
      <c r="AJ136" s="93">
        <v>1</v>
      </c>
      <c r="AK136" s="93">
        <v>1</v>
      </c>
      <c r="AL136" s="93">
        <v>1</v>
      </c>
      <c r="AM136" s="93">
        <v>1</v>
      </c>
    </row>
    <row r="137" spans="4:39" ht="25.5" customHeight="1" thickBot="1" x14ac:dyDescent="0.25">
      <c r="G137" s="51" t="s">
        <v>14648</v>
      </c>
      <c r="H137" s="85">
        <v>1</v>
      </c>
      <c r="I137" s="85">
        <v>1.8</v>
      </c>
      <c r="J137" s="84">
        <v>1.8</v>
      </c>
      <c r="R137" s="51" t="s">
        <v>14649</v>
      </c>
      <c r="S137" s="86">
        <v>1</v>
      </c>
      <c r="AE137" s="51">
        <v>221000</v>
      </c>
      <c r="AF137" s="87">
        <v>1</v>
      </c>
      <c r="AG137" s="87">
        <v>1</v>
      </c>
      <c r="AH137" s="87">
        <v>1</v>
      </c>
      <c r="AI137" s="87">
        <v>1</v>
      </c>
      <c r="AJ137" s="87">
        <v>1</v>
      </c>
      <c r="AK137" s="87">
        <v>1</v>
      </c>
      <c r="AL137" s="87">
        <v>1</v>
      </c>
      <c r="AM137" s="87">
        <v>1</v>
      </c>
    </row>
    <row r="138" spans="4:39" ht="25.5" customHeight="1" thickBot="1" x14ac:dyDescent="0.25">
      <c r="G138" s="89" t="s">
        <v>14650</v>
      </c>
      <c r="H138" s="90">
        <v>1</v>
      </c>
      <c r="I138" s="90">
        <v>1.8</v>
      </c>
      <c r="J138" s="91">
        <v>1.8</v>
      </c>
      <c r="R138" s="63" t="s">
        <v>14651</v>
      </c>
      <c r="S138" s="92">
        <v>1</v>
      </c>
      <c r="AE138" s="63">
        <v>222000</v>
      </c>
      <c r="AF138" s="93">
        <v>1</v>
      </c>
      <c r="AG138" s="93">
        <v>1</v>
      </c>
      <c r="AH138" s="93">
        <v>1</v>
      </c>
      <c r="AI138" s="93">
        <v>1</v>
      </c>
      <c r="AJ138" s="93">
        <v>1</v>
      </c>
      <c r="AK138" s="93">
        <v>1</v>
      </c>
      <c r="AL138" s="93">
        <v>1</v>
      </c>
      <c r="AM138" s="93">
        <v>1</v>
      </c>
    </row>
    <row r="139" spans="4:39" ht="25.5" customHeight="1" thickBot="1" x14ac:dyDescent="0.25">
      <c r="G139" s="51" t="s">
        <v>14652</v>
      </c>
      <c r="H139" s="85">
        <v>1</v>
      </c>
      <c r="I139" s="85">
        <v>1.8</v>
      </c>
      <c r="J139" s="84">
        <v>1.8</v>
      </c>
      <c r="R139" s="51" t="s">
        <v>14653</v>
      </c>
      <c r="S139" s="86">
        <v>1</v>
      </c>
      <c r="AE139" s="51">
        <v>223000</v>
      </c>
      <c r="AF139" s="87">
        <v>1</v>
      </c>
      <c r="AG139" s="87">
        <v>1</v>
      </c>
      <c r="AH139" s="87">
        <v>1</v>
      </c>
      <c r="AI139" s="87">
        <v>1</v>
      </c>
      <c r="AJ139" s="87">
        <v>1</v>
      </c>
      <c r="AK139" s="87">
        <v>1</v>
      </c>
      <c r="AL139" s="87">
        <v>1</v>
      </c>
      <c r="AM139" s="87">
        <v>1</v>
      </c>
    </row>
    <row r="140" spans="4:39" ht="25.5" customHeight="1" thickBot="1" x14ac:dyDescent="0.25">
      <c r="G140" s="89" t="s">
        <v>14654</v>
      </c>
      <c r="H140" s="90">
        <v>1</v>
      </c>
      <c r="I140" s="90">
        <v>1.8</v>
      </c>
      <c r="J140" s="91">
        <v>1.8</v>
      </c>
      <c r="R140" s="63" t="s">
        <v>14655</v>
      </c>
      <c r="S140" s="92">
        <v>1</v>
      </c>
      <c r="AE140" s="63">
        <v>224000</v>
      </c>
      <c r="AF140" s="93">
        <v>1</v>
      </c>
      <c r="AG140" s="93">
        <v>1</v>
      </c>
      <c r="AH140" s="93">
        <v>1</v>
      </c>
      <c r="AI140" s="93">
        <v>1</v>
      </c>
      <c r="AJ140" s="93">
        <v>1</v>
      </c>
      <c r="AK140" s="93">
        <v>1</v>
      </c>
      <c r="AL140" s="93">
        <v>1</v>
      </c>
      <c r="AM140" s="93">
        <v>1</v>
      </c>
    </row>
    <row r="141" spans="4:39" ht="25.5" customHeight="1" thickBot="1" x14ac:dyDescent="0.25">
      <c r="G141" s="51" t="s">
        <v>14656</v>
      </c>
      <c r="H141" s="85">
        <v>1</v>
      </c>
      <c r="I141" s="85">
        <v>1.8</v>
      </c>
      <c r="J141" s="84">
        <v>1.8</v>
      </c>
      <c r="R141" s="51" t="s">
        <v>14657</v>
      </c>
      <c r="S141" s="86">
        <v>1</v>
      </c>
      <c r="AE141" s="51">
        <v>225000</v>
      </c>
      <c r="AF141" s="87">
        <v>1</v>
      </c>
      <c r="AG141" s="87">
        <v>1</v>
      </c>
      <c r="AH141" s="87">
        <v>1</v>
      </c>
      <c r="AI141" s="87">
        <v>1</v>
      </c>
      <c r="AJ141" s="87">
        <v>1</v>
      </c>
      <c r="AK141" s="87">
        <v>1</v>
      </c>
      <c r="AL141" s="87">
        <v>1</v>
      </c>
      <c r="AM141" s="87">
        <v>1</v>
      </c>
    </row>
    <row r="142" spans="4:39" ht="25.5" customHeight="1" thickBot="1" x14ac:dyDescent="0.25">
      <c r="G142" s="89" t="s">
        <v>14658</v>
      </c>
      <c r="H142" s="90">
        <v>1</v>
      </c>
      <c r="I142" s="90">
        <v>1.8</v>
      </c>
      <c r="J142" s="91">
        <v>1.8</v>
      </c>
      <c r="R142" s="63" t="s">
        <v>14659</v>
      </c>
      <c r="S142" s="92">
        <v>1</v>
      </c>
      <c r="AE142" s="63">
        <v>226000</v>
      </c>
      <c r="AF142" s="93">
        <v>1</v>
      </c>
      <c r="AG142" s="93">
        <v>1</v>
      </c>
      <c r="AH142" s="93">
        <v>1</v>
      </c>
      <c r="AI142" s="93">
        <v>1</v>
      </c>
      <c r="AJ142" s="93">
        <v>1</v>
      </c>
      <c r="AK142" s="93">
        <v>1</v>
      </c>
      <c r="AL142" s="93">
        <v>1</v>
      </c>
      <c r="AM142" s="93">
        <v>1</v>
      </c>
    </row>
    <row r="143" spans="4:39" ht="25.5" customHeight="1" thickBot="1" x14ac:dyDescent="0.25">
      <c r="G143" s="51" t="s">
        <v>14660</v>
      </c>
      <c r="H143" s="85">
        <v>1</v>
      </c>
      <c r="I143" s="85">
        <v>1.8</v>
      </c>
      <c r="J143" s="84">
        <v>1.8</v>
      </c>
      <c r="R143" s="51" t="s">
        <v>14661</v>
      </c>
      <c r="S143" s="86">
        <v>1</v>
      </c>
      <c r="AE143" s="51">
        <v>227000</v>
      </c>
      <c r="AF143" s="87">
        <v>1</v>
      </c>
      <c r="AG143" s="87">
        <v>1</v>
      </c>
      <c r="AH143" s="87">
        <v>1</v>
      </c>
      <c r="AI143" s="87">
        <v>1</v>
      </c>
      <c r="AJ143" s="87">
        <v>1</v>
      </c>
      <c r="AK143" s="87">
        <v>1</v>
      </c>
      <c r="AL143" s="87">
        <v>1</v>
      </c>
      <c r="AM143" s="87">
        <v>1</v>
      </c>
    </row>
    <row r="144" spans="4:39" ht="25.5" customHeight="1" thickBot="1" x14ac:dyDescent="0.25">
      <c r="G144" s="89" t="s">
        <v>14662</v>
      </c>
      <c r="H144" s="90">
        <v>1</v>
      </c>
      <c r="I144" s="90">
        <v>1.8</v>
      </c>
      <c r="J144" s="91">
        <v>1.8</v>
      </c>
      <c r="R144" s="63" t="s">
        <v>14663</v>
      </c>
      <c r="S144" s="92">
        <v>1</v>
      </c>
      <c r="AE144" s="63">
        <v>228000</v>
      </c>
      <c r="AF144" s="93">
        <v>1</v>
      </c>
      <c r="AG144" s="93">
        <v>1</v>
      </c>
      <c r="AH144" s="93">
        <v>1</v>
      </c>
      <c r="AI144" s="93">
        <v>1</v>
      </c>
      <c r="AJ144" s="93">
        <v>1</v>
      </c>
      <c r="AK144" s="93">
        <v>1</v>
      </c>
      <c r="AL144" s="93">
        <v>1</v>
      </c>
      <c r="AM144" s="93">
        <v>1</v>
      </c>
    </row>
    <row r="145" spans="7:39" ht="25.5" customHeight="1" thickBot="1" x14ac:dyDescent="0.25">
      <c r="G145" s="51" t="s">
        <v>14664</v>
      </c>
      <c r="H145" s="85">
        <v>1</v>
      </c>
      <c r="I145" s="85">
        <v>1.8</v>
      </c>
      <c r="J145" s="84">
        <v>1.8</v>
      </c>
      <c r="R145" s="51" t="s">
        <v>14665</v>
      </c>
      <c r="S145" s="86">
        <v>1</v>
      </c>
      <c r="AE145" s="51">
        <v>229000</v>
      </c>
      <c r="AF145" s="87">
        <v>1</v>
      </c>
      <c r="AG145" s="87">
        <v>1</v>
      </c>
      <c r="AH145" s="87">
        <v>1</v>
      </c>
      <c r="AI145" s="87">
        <v>1</v>
      </c>
      <c r="AJ145" s="87">
        <v>1</v>
      </c>
      <c r="AK145" s="87">
        <v>1</v>
      </c>
      <c r="AL145" s="87">
        <v>1</v>
      </c>
      <c r="AM145" s="87">
        <v>1</v>
      </c>
    </row>
    <row r="146" spans="7:39" ht="25.5" customHeight="1" thickBot="1" x14ac:dyDescent="0.25">
      <c r="G146" s="89" t="s">
        <v>14666</v>
      </c>
      <c r="H146" s="90">
        <v>1</v>
      </c>
      <c r="I146" s="90">
        <v>1.8</v>
      </c>
      <c r="J146" s="91">
        <v>1.8</v>
      </c>
      <c r="R146" s="63" t="s">
        <v>14667</v>
      </c>
      <c r="S146" s="92">
        <v>1</v>
      </c>
      <c r="AE146" s="63">
        <v>230000</v>
      </c>
      <c r="AF146" s="93">
        <v>1</v>
      </c>
      <c r="AG146" s="93">
        <v>1</v>
      </c>
      <c r="AH146" s="93">
        <v>1</v>
      </c>
      <c r="AI146" s="93">
        <v>1</v>
      </c>
      <c r="AJ146" s="93">
        <v>1</v>
      </c>
      <c r="AK146" s="93">
        <v>1</v>
      </c>
      <c r="AL146" s="93">
        <v>1</v>
      </c>
      <c r="AM146" s="93">
        <v>1</v>
      </c>
    </row>
    <row r="147" spans="7:39" ht="25.5" customHeight="1" thickBot="1" x14ac:dyDescent="0.25">
      <c r="G147" s="51" t="s">
        <v>14668</v>
      </c>
      <c r="H147" s="85">
        <v>1</v>
      </c>
      <c r="I147" s="85">
        <v>1.8</v>
      </c>
      <c r="J147" s="84">
        <v>1.8</v>
      </c>
      <c r="R147" s="51" t="s">
        <v>14669</v>
      </c>
      <c r="S147" s="86">
        <v>1</v>
      </c>
      <c r="AE147" s="51">
        <v>231000</v>
      </c>
      <c r="AF147" s="87">
        <v>1</v>
      </c>
      <c r="AG147" s="87">
        <v>1</v>
      </c>
      <c r="AH147" s="87">
        <v>1</v>
      </c>
      <c r="AI147" s="87">
        <v>1</v>
      </c>
      <c r="AJ147" s="87">
        <v>1</v>
      </c>
      <c r="AK147" s="87">
        <v>1</v>
      </c>
      <c r="AL147" s="87">
        <v>1</v>
      </c>
      <c r="AM147" s="87">
        <v>1</v>
      </c>
    </row>
    <row r="148" spans="7:39" ht="25.5" customHeight="1" thickBot="1" x14ac:dyDescent="0.25">
      <c r="G148" s="89" t="s">
        <v>14670</v>
      </c>
      <c r="H148" s="90">
        <v>1</v>
      </c>
      <c r="I148" s="90">
        <v>1.8</v>
      </c>
      <c r="J148" s="91">
        <v>1.8</v>
      </c>
      <c r="R148" s="63" t="s">
        <v>14671</v>
      </c>
      <c r="S148" s="92">
        <v>1</v>
      </c>
      <c r="AE148" s="63">
        <v>232000</v>
      </c>
      <c r="AF148" s="93">
        <v>1</v>
      </c>
      <c r="AG148" s="93">
        <v>1</v>
      </c>
      <c r="AH148" s="93">
        <v>1</v>
      </c>
      <c r="AI148" s="93">
        <v>1</v>
      </c>
      <c r="AJ148" s="93">
        <v>1</v>
      </c>
      <c r="AK148" s="93">
        <v>1</v>
      </c>
      <c r="AL148" s="93">
        <v>1</v>
      </c>
      <c r="AM148" s="93">
        <v>1</v>
      </c>
    </row>
    <row r="149" spans="7:39" ht="25.5" customHeight="1" thickBot="1" x14ac:dyDescent="0.25">
      <c r="G149" s="51" t="s">
        <v>14672</v>
      </c>
      <c r="H149" s="85">
        <v>1</v>
      </c>
      <c r="I149" s="85">
        <v>1.8</v>
      </c>
      <c r="J149" s="84">
        <v>1.8</v>
      </c>
      <c r="R149" s="51" t="s">
        <v>14673</v>
      </c>
      <c r="S149" s="86">
        <v>1</v>
      </c>
      <c r="AE149" s="51">
        <v>233000</v>
      </c>
      <c r="AF149" s="87">
        <v>1</v>
      </c>
      <c r="AG149" s="87">
        <v>1</v>
      </c>
      <c r="AH149" s="87">
        <v>1</v>
      </c>
      <c r="AI149" s="87">
        <v>1</v>
      </c>
      <c r="AJ149" s="87">
        <v>1</v>
      </c>
      <c r="AK149" s="87">
        <v>1</v>
      </c>
      <c r="AL149" s="87">
        <v>1</v>
      </c>
      <c r="AM149" s="87">
        <v>1</v>
      </c>
    </row>
    <row r="150" spans="7:39" ht="25.5" customHeight="1" thickBot="1" x14ac:dyDescent="0.25">
      <c r="G150" s="89" t="s">
        <v>14674</v>
      </c>
      <c r="H150" s="90">
        <v>1</v>
      </c>
      <c r="I150" s="90">
        <v>1.8</v>
      </c>
      <c r="J150" s="91">
        <v>1.8</v>
      </c>
      <c r="R150" s="63" t="s">
        <v>14675</v>
      </c>
      <c r="S150" s="92">
        <v>1</v>
      </c>
      <c r="AE150" s="63">
        <v>234000</v>
      </c>
      <c r="AF150" s="93">
        <v>1</v>
      </c>
      <c r="AG150" s="93">
        <v>1</v>
      </c>
      <c r="AH150" s="93">
        <v>1</v>
      </c>
      <c r="AI150" s="93">
        <v>1</v>
      </c>
      <c r="AJ150" s="93">
        <v>1</v>
      </c>
      <c r="AK150" s="93">
        <v>1</v>
      </c>
      <c r="AL150" s="93">
        <v>1</v>
      </c>
      <c r="AM150" s="93">
        <v>1</v>
      </c>
    </row>
    <row r="151" spans="7:39" ht="25.5" customHeight="1" thickBot="1" x14ac:dyDescent="0.25">
      <c r="G151" s="51" t="s">
        <v>14676</v>
      </c>
      <c r="H151" s="85">
        <v>1</v>
      </c>
      <c r="I151" s="85">
        <v>2.2000000000000002</v>
      </c>
      <c r="J151" s="84">
        <v>2.2000000000000002</v>
      </c>
      <c r="R151" s="51" t="s">
        <v>14677</v>
      </c>
      <c r="S151" s="86">
        <v>1</v>
      </c>
      <c r="AE151" s="51">
        <v>235000</v>
      </c>
      <c r="AF151" s="87">
        <v>1</v>
      </c>
      <c r="AG151" s="87">
        <v>1</v>
      </c>
      <c r="AH151" s="87">
        <v>1</v>
      </c>
      <c r="AI151" s="87">
        <v>1</v>
      </c>
      <c r="AJ151" s="87">
        <v>1</v>
      </c>
      <c r="AK151" s="87">
        <v>1</v>
      </c>
      <c r="AL151" s="87">
        <v>1</v>
      </c>
      <c r="AM151" s="87">
        <v>1</v>
      </c>
    </row>
    <row r="152" spans="7:39" ht="25.5" customHeight="1" thickBot="1" x14ac:dyDescent="0.25">
      <c r="G152" s="89" t="s">
        <v>14678</v>
      </c>
      <c r="H152" s="90">
        <v>1</v>
      </c>
      <c r="I152" s="90">
        <v>2.2000000000000002</v>
      </c>
      <c r="J152" s="91">
        <v>2.2000000000000002</v>
      </c>
      <c r="R152" s="63" t="s">
        <v>14679</v>
      </c>
      <c r="S152" s="92">
        <v>1</v>
      </c>
      <c r="AE152" s="63">
        <v>236000</v>
      </c>
      <c r="AF152" s="93">
        <v>1</v>
      </c>
      <c r="AG152" s="93">
        <v>1</v>
      </c>
      <c r="AH152" s="93">
        <v>1</v>
      </c>
      <c r="AI152" s="93">
        <v>1</v>
      </c>
      <c r="AJ152" s="93">
        <v>1</v>
      </c>
      <c r="AK152" s="93">
        <v>1</v>
      </c>
      <c r="AL152" s="93">
        <v>1</v>
      </c>
      <c r="AM152" s="93">
        <v>1</v>
      </c>
    </row>
    <row r="153" spans="7:39" ht="25.5" customHeight="1" thickBot="1" x14ac:dyDescent="0.25">
      <c r="G153" s="51" t="s">
        <v>14680</v>
      </c>
      <c r="H153" s="85">
        <v>1</v>
      </c>
      <c r="I153" s="85">
        <v>2.2000000000000002</v>
      </c>
      <c r="J153" s="84">
        <v>2.2000000000000002</v>
      </c>
      <c r="R153" s="51" t="s">
        <v>14681</v>
      </c>
      <c r="S153" s="86">
        <v>1</v>
      </c>
      <c r="AE153" s="51">
        <v>237000</v>
      </c>
      <c r="AF153" s="87">
        <v>1</v>
      </c>
      <c r="AG153" s="87">
        <v>1</v>
      </c>
      <c r="AH153" s="87">
        <v>1</v>
      </c>
      <c r="AI153" s="87">
        <v>1</v>
      </c>
      <c r="AJ153" s="87">
        <v>1</v>
      </c>
      <c r="AK153" s="87">
        <v>1</v>
      </c>
      <c r="AL153" s="87">
        <v>1</v>
      </c>
      <c r="AM153" s="87">
        <v>1</v>
      </c>
    </row>
    <row r="154" spans="7:39" ht="25.5" customHeight="1" thickBot="1" x14ac:dyDescent="0.25">
      <c r="G154" s="89" t="s">
        <v>14682</v>
      </c>
      <c r="H154" s="90">
        <v>1</v>
      </c>
      <c r="I154" s="90">
        <v>2.2000000000000002</v>
      </c>
      <c r="J154" s="91">
        <v>2.2000000000000002</v>
      </c>
      <c r="R154" s="63" t="s">
        <v>14683</v>
      </c>
      <c r="S154" s="92">
        <v>1</v>
      </c>
      <c r="AE154" s="63">
        <v>238000</v>
      </c>
      <c r="AF154" s="93">
        <v>1</v>
      </c>
      <c r="AG154" s="93">
        <v>1</v>
      </c>
      <c r="AH154" s="93">
        <v>1</v>
      </c>
      <c r="AI154" s="93">
        <v>1</v>
      </c>
      <c r="AJ154" s="93">
        <v>1</v>
      </c>
      <c r="AK154" s="93">
        <v>1</v>
      </c>
      <c r="AL154" s="93">
        <v>1</v>
      </c>
      <c r="AM154" s="93">
        <v>1</v>
      </c>
    </row>
    <row r="155" spans="7:39" ht="25.5" customHeight="1" thickBot="1" x14ac:dyDescent="0.25">
      <c r="G155" s="51" t="s">
        <v>14684</v>
      </c>
      <c r="H155" s="85">
        <v>1</v>
      </c>
      <c r="I155" s="85">
        <v>2.2000000000000002</v>
      </c>
      <c r="J155" s="84">
        <v>2.2000000000000002</v>
      </c>
      <c r="R155" s="51" t="s">
        <v>14685</v>
      </c>
      <c r="S155" s="86">
        <v>1</v>
      </c>
      <c r="AE155" s="51">
        <v>239000</v>
      </c>
      <c r="AF155" s="87">
        <v>1</v>
      </c>
      <c r="AG155" s="87">
        <v>1</v>
      </c>
      <c r="AH155" s="87">
        <v>1</v>
      </c>
      <c r="AI155" s="87">
        <v>1</v>
      </c>
      <c r="AJ155" s="87">
        <v>1</v>
      </c>
      <c r="AK155" s="87">
        <v>1</v>
      </c>
      <c r="AL155" s="87">
        <v>1</v>
      </c>
      <c r="AM155" s="87">
        <v>1</v>
      </c>
    </row>
    <row r="156" spans="7:39" ht="25.5" customHeight="1" thickBot="1" x14ac:dyDescent="0.25">
      <c r="G156" s="89" t="s">
        <v>14686</v>
      </c>
      <c r="H156" s="90">
        <v>1</v>
      </c>
      <c r="I156" s="90">
        <v>2.2000000000000002</v>
      </c>
      <c r="J156" s="91">
        <v>2.2000000000000002</v>
      </c>
      <c r="R156" s="63" t="s">
        <v>14687</v>
      </c>
      <c r="S156" s="92">
        <v>1</v>
      </c>
      <c r="AE156" s="63">
        <v>240000</v>
      </c>
      <c r="AF156" s="93">
        <v>1</v>
      </c>
      <c r="AG156" s="93">
        <v>1</v>
      </c>
      <c r="AH156" s="93">
        <v>1</v>
      </c>
      <c r="AI156" s="93">
        <v>1</v>
      </c>
      <c r="AJ156" s="93">
        <v>1</v>
      </c>
      <c r="AK156" s="93">
        <v>1</v>
      </c>
      <c r="AL156" s="93">
        <v>1</v>
      </c>
      <c r="AM156" s="93">
        <v>1</v>
      </c>
    </row>
    <row r="157" spans="7:39" ht="25.5" customHeight="1" thickBot="1" x14ac:dyDescent="0.25">
      <c r="G157" s="51" t="s">
        <v>14688</v>
      </c>
      <c r="H157" s="85">
        <v>1</v>
      </c>
      <c r="I157" s="85">
        <v>2.2000000000000002</v>
      </c>
      <c r="J157" s="84">
        <v>2.2000000000000002</v>
      </c>
      <c r="R157" s="51" t="s">
        <v>14689</v>
      </c>
      <c r="S157" s="86">
        <v>1</v>
      </c>
      <c r="AE157" s="51">
        <v>241000</v>
      </c>
      <c r="AF157" s="87">
        <v>1</v>
      </c>
      <c r="AG157" s="87">
        <v>1</v>
      </c>
      <c r="AH157" s="87">
        <v>1</v>
      </c>
      <c r="AI157" s="87">
        <v>1</v>
      </c>
      <c r="AJ157" s="87">
        <v>1</v>
      </c>
      <c r="AK157" s="87">
        <v>1</v>
      </c>
      <c r="AL157" s="87">
        <v>1</v>
      </c>
      <c r="AM157" s="87">
        <v>1</v>
      </c>
    </row>
    <row r="158" spans="7:39" ht="25.5" customHeight="1" thickBot="1" x14ac:dyDescent="0.25">
      <c r="G158" s="89" t="s">
        <v>14690</v>
      </c>
      <c r="H158" s="90">
        <v>1</v>
      </c>
      <c r="I158" s="90">
        <v>3</v>
      </c>
      <c r="J158" s="91">
        <v>3</v>
      </c>
      <c r="R158" s="63" t="s">
        <v>14691</v>
      </c>
      <c r="S158" s="92">
        <v>1</v>
      </c>
      <c r="AE158" s="63">
        <v>242000</v>
      </c>
      <c r="AF158" s="93">
        <v>1</v>
      </c>
      <c r="AG158" s="93">
        <v>1</v>
      </c>
      <c r="AH158" s="93">
        <v>1</v>
      </c>
      <c r="AI158" s="93">
        <v>1</v>
      </c>
      <c r="AJ158" s="93">
        <v>1</v>
      </c>
      <c r="AK158" s="93">
        <v>1</v>
      </c>
      <c r="AL158" s="93">
        <v>1</v>
      </c>
      <c r="AM158" s="93">
        <v>1</v>
      </c>
    </row>
    <row r="159" spans="7:39" ht="25.5" customHeight="1" thickBot="1" x14ac:dyDescent="0.25">
      <c r="G159" s="51" t="s">
        <v>14692</v>
      </c>
      <c r="H159" s="85">
        <v>1</v>
      </c>
      <c r="I159" s="85">
        <v>3</v>
      </c>
      <c r="J159" s="84">
        <v>3</v>
      </c>
      <c r="R159" s="51" t="s">
        <v>14693</v>
      </c>
      <c r="S159" s="86">
        <v>1</v>
      </c>
      <c r="AE159" s="51">
        <v>243000</v>
      </c>
      <c r="AF159" s="87">
        <v>1</v>
      </c>
      <c r="AG159" s="87">
        <v>1</v>
      </c>
      <c r="AH159" s="87">
        <v>1</v>
      </c>
      <c r="AI159" s="87">
        <v>1</v>
      </c>
      <c r="AJ159" s="87">
        <v>1</v>
      </c>
      <c r="AK159" s="87">
        <v>1</v>
      </c>
      <c r="AL159" s="87">
        <v>1</v>
      </c>
      <c r="AM159" s="87">
        <v>1</v>
      </c>
    </row>
    <row r="160" spans="7:39" ht="25.5" customHeight="1" thickBot="1" x14ac:dyDescent="0.25">
      <c r="G160" s="89" t="s">
        <v>14694</v>
      </c>
      <c r="H160" s="90">
        <v>1</v>
      </c>
      <c r="I160" s="90">
        <v>3</v>
      </c>
      <c r="J160" s="91">
        <v>3</v>
      </c>
      <c r="R160" s="63" t="s">
        <v>14695</v>
      </c>
      <c r="S160" s="92">
        <v>1</v>
      </c>
      <c r="AE160" s="63">
        <v>244000</v>
      </c>
      <c r="AF160" s="93">
        <v>1</v>
      </c>
      <c r="AG160" s="93">
        <v>1</v>
      </c>
      <c r="AH160" s="93">
        <v>1</v>
      </c>
      <c r="AI160" s="93">
        <v>1</v>
      </c>
      <c r="AJ160" s="93">
        <v>1</v>
      </c>
      <c r="AK160" s="93">
        <v>1</v>
      </c>
      <c r="AL160" s="93">
        <v>1</v>
      </c>
      <c r="AM160" s="93">
        <v>1</v>
      </c>
    </row>
    <row r="161" spans="7:39" ht="25.5" customHeight="1" thickBot="1" x14ac:dyDescent="0.25">
      <c r="G161" s="51" t="s">
        <v>14696</v>
      </c>
      <c r="H161" s="85">
        <v>1</v>
      </c>
      <c r="I161" s="85">
        <v>3</v>
      </c>
      <c r="J161" s="84">
        <v>3</v>
      </c>
      <c r="R161" s="51" t="s">
        <v>14697</v>
      </c>
      <c r="S161" s="86">
        <v>1</v>
      </c>
      <c r="AE161" s="51">
        <v>245000</v>
      </c>
      <c r="AF161" s="87">
        <v>1</v>
      </c>
      <c r="AG161" s="87">
        <v>1</v>
      </c>
      <c r="AH161" s="87">
        <v>1</v>
      </c>
      <c r="AI161" s="87">
        <v>1</v>
      </c>
      <c r="AJ161" s="87">
        <v>1</v>
      </c>
      <c r="AK161" s="87">
        <v>1</v>
      </c>
      <c r="AL161" s="87">
        <v>1</v>
      </c>
      <c r="AM161" s="87">
        <v>1</v>
      </c>
    </row>
    <row r="162" spans="7:39" ht="25.5" customHeight="1" thickBot="1" x14ac:dyDescent="0.25">
      <c r="G162" s="89" t="s">
        <v>14698</v>
      </c>
      <c r="H162" s="90">
        <v>1</v>
      </c>
      <c r="I162" s="90">
        <v>3</v>
      </c>
      <c r="J162" s="91">
        <v>3</v>
      </c>
      <c r="R162" s="63" t="s">
        <v>14699</v>
      </c>
      <c r="S162" s="92">
        <v>1</v>
      </c>
      <c r="AE162" s="63">
        <v>246000</v>
      </c>
      <c r="AF162" s="93">
        <v>1</v>
      </c>
      <c r="AG162" s="93">
        <v>1</v>
      </c>
      <c r="AH162" s="93">
        <v>1</v>
      </c>
      <c r="AI162" s="93">
        <v>1</v>
      </c>
      <c r="AJ162" s="93">
        <v>1</v>
      </c>
      <c r="AK162" s="93">
        <v>1</v>
      </c>
      <c r="AL162" s="93">
        <v>1</v>
      </c>
      <c r="AM162" s="93">
        <v>1</v>
      </c>
    </row>
    <row r="163" spans="7:39" ht="25.5" customHeight="1" thickBot="1" x14ac:dyDescent="0.25">
      <c r="G163" s="51" t="s">
        <v>14700</v>
      </c>
      <c r="H163" s="85">
        <v>1</v>
      </c>
      <c r="I163" s="85">
        <v>3</v>
      </c>
      <c r="J163" s="84">
        <v>3</v>
      </c>
      <c r="R163" s="51" t="s">
        <v>14701</v>
      </c>
      <c r="S163" s="86">
        <v>1</v>
      </c>
      <c r="AE163" s="51">
        <v>247000</v>
      </c>
      <c r="AF163" s="87">
        <v>1</v>
      </c>
      <c r="AG163" s="87">
        <v>1</v>
      </c>
      <c r="AH163" s="87">
        <v>1</v>
      </c>
      <c r="AI163" s="87">
        <v>1</v>
      </c>
      <c r="AJ163" s="87">
        <v>1</v>
      </c>
      <c r="AK163" s="87">
        <v>1</v>
      </c>
      <c r="AL163" s="87">
        <v>1</v>
      </c>
      <c r="AM163" s="87">
        <v>1</v>
      </c>
    </row>
    <row r="164" spans="7:39" ht="25.5" customHeight="1" thickBot="1" x14ac:dyDescent="0.25">
      <c r="G164" s="89" t="s">
        <v>14702</v>
      </c>
      <c r="H164" s="90">
        <v>1</v>
      </c>
      <c r="I164" s="90">
        <v>3</v>
      </c>
      <c r="J164" s="91">
        <v>3</v>
      </c>
      <c r="R164" s="63" t="s">
        <v>14703</v>
      </c>
      <c r="S164" s="92">
        <v>1</v>
      </c>
      <c r="AE164" s="63">
        <v>248000</v>
      </c>
      <c r="AF164" s="93">
        <v>1</v>
      </c>
      <c r="AG164" s="93">
        <v>1</v>
      </c>
      <c r="AH164" s="93">
        <v>1</v>
      </c>
      <c r="AI164" s="93">
        <v>1</v>
      </c>
      <c r="AJ164" s="93">
        <v>1</v>
      </c>
      <c r="AK164" s="93">
        <v>1</v>
      </c>
      <c r="AL164" s="93">
        <v>1</v>
      </c>
      <c r="AM164" s="93">
        <v>1</v>
      </c>
    </row>
    <row r="165" spans="7:39" ht="25.5" customHeight="1" thickBot="1" x14ac:dyDescent="0.25">
      <c r="G165" s="51" t="s">
        <v>14704</v>
      </c>
      <c r="H165" s="85">
        <v>1</v>
      </c>
      <c r="I165" s="85">
        <v>1.8</v>
      </c>
      <c r="J165" s="84">
        <v>1.8</v>
      </c>
      <c r="R165" s="51" t="s">
        <v>14705</v>
      </c>
      <c r="S165" s="86">
        <v>1</v>
      </c>
      <c r="AE165" s="51">
        <v>249000</v>
      </c>
      <c r="AF165" s="87">
        <v>1</v>
      </c>
      <c r="AG165" s="87">
        <v>1</v>
      </c>
      <c r="AH165" s="87">
        <v>1</v>
      </c>
      <c r="AI165" s="87">
        <v>1</v>
      </c>
      <c r="AJ165" s="87">
        <v>1</v>
      </c>
      <c r="AK165" s="87">
        <v>1</v>
      </c>
      <c r="AL165" s="87">
        <v>1</v>
      </c>
      <c r="AM165" s="87">
        <v>1</v>
      </c>
    </row>
    <row r="166" spans="7:39" ht="25.5" customHeight="1" thickBot="1" x14ac:dyDescent="0.25">
      <c r="G166" s="89" t="s">
        <v>14706</v>
      </c>
      <c r="H166" s="90">
        <v>1</v>
      </c>
      <c r="I166" s="90">
        <v>1.8</v>
      </c>
      <c r="J166" s="91">
        <v>1.8</v>
      </c>
      <c r="R166" s="63" t="s">
        <v>14707</v>
      </c>
      <c r="S166" s="92">
        <v>1</v>
      </c>
      <c r="AE166" s="63">
        <v>250000</v>
      </c>
      <c r="AF166" s="93">
        <v>1</v>
      </c>
      <c r="AG166" s="93">
        <v>1</v>
      </c>
      <c r="AH166" s="93">
        <v>1</v>
      </c>
      <c r="AI166" s="93">
        <v>1</v>
      </c>
      <c r="AJ166" s="93">
        <v>1</v>
      </c>
      <c r="AK166" s="93">
        <v>1</v>
      </c>
      <c r="AL166" s="93">
        <v>1</v>
      </c>
      <c r="AM166" s="93">
        <v>1</v>
      </c>
    </row>
    <row r="167" spans="7:39" ht="25.5" customHeight="1" thickBot="1" x14ac:dyDescent="0.25">
      <c r="G167" s="51" t="s">
        <v>14708</v>
      </c>
      <c r="H167" s="85">
        <v>1</v>
      </c>
      <c r="I167" s="85">
        <v>1.8</v>
      </c>
      <c r="J167" s="84">
        <v>1.8</v>
      </c>
      <c r="R167" s="51" t="s">
        <v>14709</v>
      </c>
      <c r="S167" s="86">
        <v>1</v>
      </c>
      <c r="AE167" s="51">
        <v>251000</v>
      </c>
      <c r="AF167" s="87">
        <v>1</v>
      </c>
      <c r="AG167" s="87">
        <v>1</v>
      </c>
      <c r="AH167" s="87">
        <v>1</v>
      </c>
      <c r="AI167" s="87">
        <v>1</v>
      </c>
      <c r="AJ167" s="87">
        <v>1</v>
      </c>
      <c r="AK167" s="87">
        <v>1</v>
      </c>
      <c r="AL167" s="87">
        <v>1</v>
      </c>
      <c r="AM167" s="87">
        <v>1</v>
      </c>
    </row>
    <row r="168" spans="7:39" ht="25.5" customHeight="1" thickBot="1" x14ac:dyDescent="0.25">
      <c r="G168" s="89" t="s">
        <v>14710</v>
      </c>
      <c r="H168" s="90">
        <v>1</v>
      </c>
      <c r="I168" s="90">
        <v>1.8</v>
      </c>
      <c r="J168" s="91">
        <v>1.8</v>
      </c>
      <c r="R168" s="63" t="s">
        <v>14711</v>
      </c>
      <c r="S168" s="92">
        <v>1</v>
      </c>
      <c r="AE168" s="63">
        <v>252000</v>
      </c>
      <c r="AF168" s="93">
        <v>1</v>
      </c>
      <c r="AG168" s="93">
        <v>1</v>
      </c>
      <c r="AH168" s="93">
        <v>1</v>
      </c>
      <c r="AI168" s="93">
        <v>1</v>
      </c>
      <c r="AJ168" s="93">
        <v>1</v>
      </c>
      <c r="AK168" s="93">
        <v>1</v>
      </c>
      <c r="AL168" s="93">
        <v>1</v>
      </c>
      <c r="AM168" s="93">
        <v>1</v>
      </c>
    </row>
    <row r="169" spans="7:39" ht="25.5" customHeight="1" thickBot="1" x14ac:dyDescent="0.25">
      <c r="G169" s="51" t="s">
        <v>14712</v>
      </c>
      <c r="H169" s="85">
        <v>1</v>
      </c>
      <c r="I169" s="85">
        <v>1.8</v>
      </c>
      <c r="J169" s="84">
        <v>1.8</v>
      </c>
      <c r="R169" s="51" t="s">
        <v>14713</v>
      </c>
      <c r="S169" s="86">
        <v>1</v>
      </c>
      <c r="AE169" s="51">
        <v>253000</v>
      </c>
      <c r="AF169" s="87">
        <v>1</v>
      </c>
      <c r="AG169" s="87">
        <v>1</v>
      </c>
      <c r="AH169" s="87">
        <v>1</v>
      </c>
      <c r="AI169" s="87">
        <v>1</v>
      </c>
      <c r="AJ169" s="87">
        <v>1</v>
      </c>
      <c r="AK169" s="87">
        <v>1</v>
      </c>
      <c r="AL169" s="87">
        <v>1</v>
      </c>
      <c r="AM169" s="87">
        <v>1</v>
      </c>
    </row>
    <row r="170" spans="7:39" ht="25.5" customHeight="1" thickBot="1" x14ac:dyDescent="0.25">
      <c r="G170" s="89" t="s">
        <v>14714</v>
      </c>
      <c r="H170" s="90">
        <v>1</v>
      </c>
      <c r="I170" s="90">
        <v>1.8</v>
      </c>
      <c r="J170" s="91">
        <v>1.8</v>
      </c>
      <c r="R170" s="63" t="s">
        <v>14715</v>
      </c>
      <c r="S170" s="92">
        <v>1</v>
      </c>
      <c r="AE170" s="63">
        <v>254000</v>
      </c>
      <c r="AF170" s="93">
        <v>1</v>
      </c>
      <c r="AG170" s="93">
        <v>1</v>
      </c>
      <c r="AH170" s="93">
        <v>1</v>
      </c>
      <c r="AI170" s="93">
        <v>1</v>
      </c>
      <c r="AJ170" s="93">
        <v>1</v>
      </c>
      <c r="AK170" s="93">
        <v>1</v>
      </c>
      <c r="AL170" s="93">
        <v>1</v>
      </c>
      <c r="AM170" s="93">
        <v>1</v>
      </c>
    </row>
    <row r="171" spans="7:39" ht="25.5" customHeight="1" thickBot="1" x14ac:dyDescent="0.25">
      <c r="G171" s="51" t="s">
        <v>14716</v>
      </c>
      <c r="H171" s="85">
        <v>1</v>
      </c>
      <c r="I171" s="85">
        <v>1.8</v>
      </c>
      <c r="J171" s="84">
        <v>1.8</v>
      </c>
      <c r="R171" s="51" t="s">
        <v>14717</v>
      </c>
      <c r="S171" s="86">
        <v>1</v>
      </c>
      <c r="AE171" s="51">
        <v>255000</v>
      </c>
      <c r="AF171" s="87">
        <v>1</v>
      </c>
      <c r="AG171" s="87">
        <v>1</v>
      </c>
      <c r="AH171" s="87">
        <v>1</v>
      </c>
      <c r="AI171" s="87">
        <v>1</v>
      </c>
      <c r="AJ171" s="87">
        <v>1</v>
      </c>
      <c r="AK171" s="87">
        <v>1</v>
      </c>
      <c r="AL171" s="87">
        <v>1</v>
      </c>
      <c r="AM171" s="87">
        <v>1</v>
      </c>
    </row>
    <row r="172" spans="7:39" ht="25.5" customHeight="1" thickBot="1" x14ac:dyDescent="0.25">
      <c r="G172" s="89" t="s">
        <v>14718</v>
      </c>
      <c r="H172" s="90">
        <v>1</v>
      </c>
      <c r="I172" s="90">
        <v>1.8</v>
      </c>
      <c r="J172" s="91">
        <v>1.8</v>
      </c>
      <c r="R172" s="63" t="s">
        <v>14719</v>
      </c>
      <c r="S172" s="92">
        <v>1</v>
      </c>
      <c r="AE172" s="63">
        <v>256000</v>
      </c>
      <c r="AF172" s="93">
        <v>1</v>
      </c>
      <c r="AG172" s="93">
        <v>1</v>
      </c>
      <c r="AH172" s="93">
        <v>1</v>
      </c>
      <c r="AI172" s="93">
        <v>1</v>
      </c>
      <c r="AJ172" s="93">
        <v>1</v>
      </c>
      <c r="AK172" s="93">
        <v>1</v>
      </c>
      <c r="AL172" s="93">
        <v>1</v>
      </c>
      <c r="AM172" s="93">
        <v>1</v>
      </c>
    </row>
    <row r="173" spans="7:39" ht="25.5" customHeight="1" thickBot="1" x14ac:dyDescent="0.25">
      <c r="G173" s="51" t="s">
        <v>14720</v>
      </c>
      <c r="H173" s="85">
        <v>1</v>
      </c>
      <c r="I173" s="85">
        <v>1.8</v>
      </c>
      <c r="J173" s="84">
        <v>1.8</v>
      </c>
      <c r="R173" s="51" t="s">
        <v>14721</v>
      </c>
      <c r="S173" s="86">
        <v>1</v>
      </c>
      <c r="AE173" s="51">
        <v>257000</v>
      </c>
      <c r="AF173" s="87">
        <v>1</v>
      </c>
      <c r="AG173" s="87">
        <v>1</v>
      </c>
      <c r="AH173" s="87">
        <v>1</v>
      </c>
      <c r="AI173" s="87">
        <v>1</v>
      </c>
      <c r="AJ173" s="87">
        <v>1</v>
      </c>
      <c r="AK173" s="87">
        <v>1</v>
      </c>
      <c r="AL173" s="87">
        <v>1</v>
      </c>
      <c r="AM173" s="87">
        <v>1</v>
      </c>
    </row>
    <row r="174" spans="7:39" ht="25.5" customHeight="1" thickBot="1" x14ac:dyDescent="0.25">
      <c r="G174" s="89" t="s">
        <v>14722</v>
      </c>
      <c r="H174" s="90">
        <v>1</v>
      </c>
      <c r="I174" s="90">
        <v>1.8</v>
      </c>
      <c r="J174" s="91">
        <v>1.8</v>
      </c>
      <c r="R174" s="63" t="s">
        <v>14723</v>
      </c>
      <c r="S174" s="92">
        <v>1</v>
      </c>
      <c r="AE174" s="63">
        <v>258000</v>
      </c>
      <c r="AF174" s="93">
        <v>1</v>
      </c>
      <c r="AG174" s="93">
        <v>1</v>
      </c>
      <c r="AH174" s="93">
        <v>1</v>
      </c>
      <c r="AI174" s="93">
        <v>1</v>
      </c>
      <c r="AJ174" s="93">
        <v>1</v>
      </c>
      <c r="AK174" s="93">
        <v>1</v>
      </c>
      <c r="AL174" s="93">
        <v>1</v>
      </c>
      <c r="AM174" s="93">
        <v>1</v>
      </c>
    </row>
    <row r="175" spans="7:39" ht="25.5" customHeight="1" thickBot="1" x14ac:dyDescent="0.25">
      <c r="G175" s="51" t="s">
        <v>14724</v>
      </c>
      <c r="H175" s="85">
        <v>1</v>
      </c>
      <c r="I175" s="85">
        <v>1.8</v>
      </c>
      <c r="J175" s="84">
        <v>1.8</v>
      </c>
      <c r="R175" s="51" t="s">
        <v>14725</v>
      </c>
      <c r="S175" s="86">
        <v>1</v>
      </c>
      <c r="AE175" s="51">
        <v>259000</v>
      </c>
      <c r="AF175" s="87">
        <v>1</v>
      </c>
      <c r="AG175" s="87">
        <v>1</v>
      </c>
      <c r="AH175" s="87">
        <v>1</v>
      </c>
      <c r="AI175" s="87">
        <v>1</v>
      </c>
      <c r="AJ175" s="87">
        <v>1</v>
      </c>
      <c r="AK175" s="87">
        <v>1</v>
      </c>
      <c r="AL175" s="87">
        <v>1</v>
      </c>
      <c r="AM175" s="87">
        <v>1</v>
      </c>
    </row>
    <row r="176" spans="7:39" ht="25.5" customHeight="1" thickBot="1" x14ac:dyDescent="0.25">
      <c r="G176" s="89" t="s">
        <v>14726</v>
      </c>
      <c r="H176" s="90">
        <v>1</v>
      </c>
      <c r="I176" s="90">
        <v>1.8</v>
      </c>
      <c r="J176" s="91">
        <v>1.8</v>
      </c>
      <c r="R176" s="63" t="s">
        <v>14727</v>
      </c>
      <c r="S176" s="92">
        <v>1</v>
      </c>
      <c r="AE176" s="63">
        <v>260000</v>
      </c>
      <c r="AF176" s="93">
        <v>1</v>
      </c>
      <c r="AG176" s="93">
        <v>1</v>
      </c>
      <c r="AH176" s="93">
        <v>1</v>
      </c>
      <c r="AI176" s="93">
        <v>1</v>
      </c>
      <c r="AJ176" s="93">
        <v>1</v>
      </c>
      <c r="AK176" s="93">
        <v>1</v>
      </c>
      <c r="AL176" s="93">
        <v>1</v>
      </c>
      <c r="AM176" s="93">
        <v>1</v>
      </c>
    </row>
    <row r="177" spans="7:39" ht="25.5" customHeight="1" thickBot="1" x14ac:dyDescent="0.25">
      <c r="G177" s="51" t="s">
        <v>14728</v>
      </c>
      <c r="H177" s="85">
        <v>1</v>
      </c>
      <c r="I177" s="85">
        <v>1.8</v>
      </c>
      <c r="J177" s="84">
        <v>1.8</v>
      </c>
      <c r="R177" s="51" t="s">
        <v>14729</v>
      </c>
      <c r="S177" s="86">
        <v>1</v>
      </c>
      <c r="AE177" s="51">
        <v>261000</v>
      </c>
      <c r="AF177" s="87">
        <v>1</v>
      </c>
      <c r="AG177" s="87">
        <v>1</v>
      </c>
      <c r="AH177" s="87">
        <v>1</v>
      </c>
      <c r="AI177" s="87">
        <v>1</v>
      </c>
      <c r="AJ177" s="87">
        <v>1</v>
      </c>
      <c r="AK177" s="87">
        <v>1</v>
      </c>
      <c r="AL177" s="87">
        <v>1</v>
      </c>
      <c r="AM177" s="87">
        <v>1</v>
      </c>
    </row>
    <row r="178" spans="7:39" ht="25.5" customHeight="1" thickBot="1" x14ac:dyDescent="0.25">
      <c r="G178" s="89" t="s">
        <v>14730</v>
      </c>
      <c r="H178" s="90">
        <v>1</v>
      </c>
      <c r="I178" s="90">
        <v>1.8</v>
      </c>
      <c r="J178" s="91">
        <v>1.8</v>
      </c>
      <c r="R178" s="63" t="s">
        <v>14731</v>
      </c>
      <c r="S178" s="92">
        <v>1</v>
      </c>
      <c r="AE178" s="63">
        <v>262000</v>
      </c>
      <c r="AF178" s="93">
        <v>1</v>
      </c>
      <c r="AG178" s="93">
        <v>1</v>
      </c>
      <c r="AH178" s="93">
        <v>1</v>
      </c>
      <c r="AI178" s="93">
        <v>1</v>
      </c>
      <c r="AJ178" s="93">
        <v>1</v>
      </c>
      <c r="AK178" s="93">
        <v>1</v>
      </c>
      <c r="AL178" s="93">
        <v>1</v>
      </c>
      <c r="AM178" s="93">
        <v>1</v>
      </c>
    </row>
    <row r="179" spans="7:39" ht="25.5" customHeight="1" thickBot="1" x14ac:dyDescent="0.25">
      <c r="G179" s="51" t="s">
        <v>14732</v>
      </c>
      <c r="H179" s="85">
        <v>1</v>
      </c>
      <c r="I179" s="85">
        <v>1.8</v>
      </c>
      <c r="J179" s="84">
        <v>1.8</v>
      </c>
      <c r="R179" s="51" t="s">
        <v>14733</v>
      </c>
      <c r="S179" s="86">
        <v>1</v>
      </c>
      <c r="AE179" s="51">
        <v>263000</v>
      </c>
      <c r="AF179" s="87">
        <v>1</v>
      </c>
      <c r="AG179" s="87">
        <v>1</v>
      </c>
      <c r="AH179" s="87">
        <v>1</v>
      </c>
      <c r="AI179" s="87">
        <v>1</v>
      </c>
      <c r="AJ179" s="87">
        <v>1</v>
      </c>
      <c r="AK179" s="87">
        <v>1</v>
      </c>
      <c r="AL179" s="87">
        <v>1</v>
      </c>
      <c r="AM179" s="87">
        <v>1</v>
      </c>
    </row>
    <row r="180" spans="7:39" ht="25.5" customHeight="1" thickBot="1" x14ac:dyDescent="0.25">
      <c r="G180" s="89" t="s">
        <v>14734</v>
      </c>
      <c r="H180" s="90">
        <v>1</v>
      </c>
      <c r="I180" s="90">
        <v>1.8</v>
      </c>
      <c r="J180" s="91">
        <v>1.8</v>
      </c>
      <c r="R180" s="63" t="s">
        <v>14735</v>
      </c>
      <c r="S180" s="92">
        <v>1</v>
      </c>
      <c r="AE180" s="63">
        <v>264000</v>
      </c>
      <c r="AF180" s="93">
        <v>1</v>
      </c>
      <c r="AG180" s="93">
        <v>1</v>
      </c>
      <c r="AH180" s="93">
        <v>1</v>
      </c>
      <c r="AI180" s="93">
        <v>1</v>
      </c>
      <c r="AJ180" s="93">
        <v>1</v>
      </c>
      <c r="AK180" s="93">
        <v>1</v>
      </c>
      <c r="AL180" s="93">
        <v>1</v>
      </c>
      <c r="AM180" s="93">
        <v>1</v>
      </c>
    </row>
    <row r="181" spans="7:39" ht="25.5" customHeight="1" thickBot="1" x14ac:dyDescent="0.25">
      <c r="G181" s="51" t="s">
        <v>14736</v>
      </c>
      <c r="H181" s="85">
        <v>1</v>
      </c>
      <c r="I181" s="85">
        <v>1.8</v>
      </c>
      <c r="J181" s="84">
        <v>1.8</v>
      </c>
      <c r="R181" s="51" t="s">
        <v>14737</v>
      </c>
      <c r="S181" s="86">
        <v>1</v>
      </c>
      <c r="AE181" s="51">
        <v>265000</v>
      </c>
      <c r="AF181" s="87">
        <v>1</v>
      </c>
      <c r="AG181" s="87">
        <v>1</v>
      </c>
      <c r="AH181" s="87">
        <v>1</v>
      </c>
      <c r="AI181" s="87">
        <v>1</v>
      </c>
      <c r="AJ181" s="87">
        <v>1</v>
      </c>
      <c r="AK181" s="87">
        <v>1</v>
      </c>
      <c r="AL181" s="87">
        <v>1</v>
      </c>
      <c r="AM181" s="87">
        <v>1</v>
      </c>
    </row>
    <row r="182" spans="7:39" ht="25.5" customHeight="1" thickBot="1" x14ac:dyDescent="0.25">
      <c r="G182" s="89" t="s">
        <v>14738</v>
      </c>
      <c r="H182" s="90">
        <v>1</v>
      </c>
      <c r="I182" s="90">
        <v>1.8</v>
      </c>
      <c r="J182" s="91">
        <v>1.8</v>
      </c>
      <c r="R182" s="63" t="s">
        <v>14739</v>
      </c>
      <c r="S182" s="92">
        <v>1</v>
      </c>
      <c r="AE182" s="63">
        <v>266000</v>
      </c>
      <c r="AF182" s="93">
        <v>1</v>
      </c>
      <c r="AG182" s="93">
        <v>1</v>
      </c>
      <c r="AH182" s="93">
        <v>1</v>
      </c>
      <c r="AI182" s="93">
        <v>1</v>
      </c>
      <c r="AJ182" s="93">
        <v>1</v>
      </c>
      <c r="AK182" s="93">
        <v>1</v>
      </c>
      <c r="AL182" s="93">
        <v>1</v>
      </c>
      <c r="AM182" s="93">
        <v>1</v>
      </c>
    </row>
    <row r="183" spans="7:39" ht="25.5" customHeight="1" thickBot="1" x14ac:dyDescent="0.25">
      <c r="G183" s="51" t="s">
        <v>14740</v>
      </c>
      <c r="H183" s="85">
        <v>1</v>
      </c>
      <c r="I183" s="85">
        <v>1.8</v>
      </c>
      <c r="J183" s="84">
        <v>1.8</v>
      </c>
      <c r="R183" s="51" t="s">
        <v>14741</v>
      </c>
      <c r="S183" s="86">
        <v>1</v>
      </c>
      <c r="AE183" s="51">
        <v>267000</v>
      </c>
      <c r="AF183" s="87">
        <v>1</v>
      </c>
      <c r="AG183" s="87">
        <v>1</v>
      </c>
      <c r="AH183" s="87">
        <v>1</v>
      </c>
      <c r="AI183" s="87">
        <v>1</v>
      </c>
      <c r="AJ183" s="87">
        <v>1</v>
      </c>
      <c r="AK183" s="87">
        <v>1</v>
      </c>
      <c r="AL183" s="87">
        <v>1</v>
      </c>
      <c r="AM183" s="87">
        <v>1</v>
      </c>
    </row>
    <row r="184" spans="7:39" ht="25.5" customHeight="1" thickBot="1" x14ac:dyDescent="0.25">
      <c r="G184" s="89" t="s">
        <v>14742</v>
      </c>
      <c r="H184" s="90">
        <v>1</v>
      </c>
      <c r="I184" s="90">
        <v>1.8</v>
      </c>
      <c r="J184" s="91">
        <v>1.8</v>
      </c>
      <c r="R184" s="63" t="s">
        <v>14743</v>
      </c>
      <c r="S184" s="92">
        <v>1</v>
      </c>
      <c r="AE184" s="63">
        <v>268000</v>
      </c>
      <c r="AF184" s="93">
        <v>1</v>
      </c>
      <c r="AG184" s="93">
        <v>1</v>
      </c>
      <c r="AH184" s="93">
        <v>1</v>
      </c>
      <c r="AI184" s="93">
        <v>1</v>
      </c>
      <c r="AJ184" s="93">
        <v>1</v>
      </c>
      <c r="AK184" s="93">
        <v>1</v>
      </c>
      <c r="AL184" s="93">
        <v>1</v>
      </c>
      <c r="AM184" s="93">
        <v>1</v>
      </c>
    </row>
    <row r="185" spans="7:39" ht="25.5" customHeight="1" thickBot="1" x14ac:dyDescent="0.25">
      <c r="G185" s="51" t="s">
        <v>14744</v>
      </c>
      <c r="H185" s="85">
        <v>1</v>
      </c>
      <c r="I185" s="85">
        <v>1.8</v>
      </c>
      <c r="J185" s="84">
        <v>1.8</v>
      </c>
      <c r="R185" s="51" t="s">
        <v>14745</v>
      </c>
      <c r="S185" s="86">
        <v>1</v>
      </c>
      <c r="AE185" s="51">
        <v>269000</v>
      </c>
      <c r="AF185" s="87">
        <v>1</v>
      </c>
      <c r="AG185" s="87">
        <v>1</v>
      </c>
      <c r="AH185" s="87">
        <v>1</v>
      </c>
      <c r="AI185" s="87">
        <v>1</v>
      </c>
      <c r="AJ185" s="87">
        <v>1</v>
      </c>
      <c r="AK185" s="87">
        <v>1</v>
      </c>
      <c r="AL185" s="87">
        <v>1</v>
      </c>
      <c r="AM185" s="87">
        <v>1</v>
      </c>
    </row>
    <row r="186" spans="7:39" ht="25.5" customHeight="1" thickBot="1" x14ac:dyDescent="0.25">
      <c r="G186" s="89" t="s">
        <v>14746</v>
      </c>
      <c r="H186" s="90">
        <v>1</v>
      </c>
      <c r="I186" s="90">
        <v>1.8</v>
      </c>
      <c r="J186" s="91">
        <v>1.8</v>
      </c>
      <c r="R186" s="63" t="s">
        <v>14747</v>
      </c>
      <c r="S186" s="92">
        <v>1</v>
      </c>
      <c r="AE186" s="63">
        <v>270000</v>
      </c>
      <c r="AF186" s="93">
        <v>1</v>
      </c>
      <c r="AG186" s="93">
        <v>1</v>
      </c>
      <c r="AH186" s="93">
        <v>1</v>
      </c>
      <c r="AI186" s="93">
        <v>1</v>
      </c>
      <c r="AJ186" s="93">
        <v>1</v>
      </c>
      <c r="AK186" s="93">
        <v>1</v>
      </c>
      <c r="AL186" s="93">
        <v>1</v>
      </c>
      <c r="AM186" s="93">
        <v>1</v>
      </c>
    </row>
    <row r="187" spans="7:39" ht="25.5" customHeight="1" thickBot="1" x14ac:dyDescent="0.25">
      <c r="G187" s="51" t="s">
        <v>14748</v>
      </c>
      <c r="H187" s="85">
        <v>1</v>
      </c>
      <c r="I187" s="85">
        <v>1.8</v>
      </c>
      <c r="J187" s="84">
        <v>1.8</v>
      </c>
      <c r="R187" s="51" t="s">
        <v>14749</v>
      </c>
      <c r="S187" s="86">
        <v>1</v>
      </c>
      <c r="AE187" s="51">
        <v>271000</v>
      </c>
      <c r="AF187" s="87">
        <v>1</v>
      </c>
      <c r="AG187" s="87">
        <v>1</v>
      </c>
      <c r="AH187" s="87">
        <v>1</v>
      </c>
      <c r="AI187" s="87">
        <v>1</v>
      </c>
      <c r="AJ187" s="87">
        <v>1</v>
      </c>
      <c r="AK187" s="87">
        <v>1</v>
      </c>
      <c r="AL187" s="87">
        <v>1</v>
      </c>
      <c r="AM187" s="87">
        <v>1</v>
      </c>
    </row>
    <row r="188" spans="7:39" ht="25.5" customHeight="1" thickBot="1" x14ac:dyDescent="0.25">
      <c r="G188" s="89" t="s">
        <v>14750</v>
      </c>
      <c r="H188" s="90">
        <v>1</v>
      </c>
      <c r="I188" s="90">
        <v>1.8</v>
      </c>
      <c r="J188" s="91">
        <v>1.8</v>
      </c>
      <c r="R188" s="63" t="s">
        <v>14751</v>
      </c>
      <c r="S188" s="92">
        <v>1</v>
      </c>
      <c r="AE188" s="63">
        <v>272000</v>
      </c>
      <c r="AF188" s="93">
        <v>1</v>
      </c>
      <c r="AG188" s="93">
        <v>1</v>
      </c>
      <c r="AH188" s="93">
        <v>1</v>
      </c>
      <c r="AI188" s="93">
        <v>1</v>
      </c>
      <c r="AJ188" s="93">
        <v>1</v>
      </c>
      <c r="AK188" s="93">
        <v>1</v>
      </c>
      <c r="AL188" s="93">
        <v>1</v>
      </c>
      <c r="AM188" s="93">
        <v>1</v>
      </c>
    </row>
    <row r="189" spans="7:39" ht="25.5" customHeight="1" thickBot="1" x14ac:dyDescent="0.25">
      <c r="G189" s="51" t="s">
        <v>14752</v>
      </c>
      <c r="H189" s="85">
        <v>1</v>
      </c>
      <c r="I189" s="85">
        <v>1.8</v>
      </c>
      <c r="J189" s="84">
        <v>1.8</v>
      </c>
      <c r="R189" s="51" t="s">
        <v>14753</v>
      </c>
      <c r="S189" s="86">
        <v>1</v>
      </c>
      <c r="AE189" s="51">
        <v>273000</v>
      </c>
      <c r="AF189" s="87">
        <v>1</v>
      </c>
      <c r="AG189" s="87">
        <v>1</v>
      </c>
      <c r="AH189" s="87">
        <v>1</v>
      </c>
      <c r="AI189" s="87">
        <v>1</v>
      </c>
      <c r="AJ189" s="87">
        <v>1</v>
      </c>
      <c r="AK189" s="87">
        <v>1</v>
      </c>
      <c r="AL189" s="87">
        <v>1</v>
      </c>
      <c r="AM189" s="87">
        <v>1</v>
      </c>
    </row>
    <row r="190" spans="7:39" ht="25.5" customHeight="1" thickBot="1" x14ac:dyDescent="0.25">
      <c r="G190" s="89" t="s">
        <v>14754</v>
      </c>
      <c r="H190" s="90">
        <v>1</v>
      </c>
      <c r="I190" s="90">
        <v>1.8</v>
      </c>
      <c r="J190" s="91">
        <v>1.8</v>
      </c>
      <c r="R190" s="63" t="s">
        <v>14755</v>
      </c>
      <c r="S190" s="92">
        <v>1</v>
      </c>
      <c r="AE190" s="63">
        <v>274000</v>
      </c>
      <c r="AF190" s="93">
        <v>1</v>
      </c>
      <c r="AG190" s="93">
        <v>1</v>
      </c>
      <c r="AH190" s="93">
        <v>1</v>
      </c>
      <c r="AI190" s="93">
        <v>1</v>
      </c>
      <c r="AJ190" s="93">
        <v>1</v>
      </c>
      <c r="AK190" s="93">
        <v>1</v>
      </c>
      <c r="AL190" s="93">
        <v>1</v>
      </c>
      <c r="AM190" s="93">
        <v>1</v>
      </c>
    </row>
    <row r="191" spans="7:39" ht="25.5" customHeight="1" thickBot="1" x14ac:dyDescent="0.25">
      <c r="G191" s="51" t="s">
        <v>14756</v>
      </c>
      <c r="H191" s="85">
        <v>1</v>
      </c>
      <c r="I191" s="85">
        <v>1.8</v>
      </c>
      <c r="J191" s="84">
        <v>1.8</v>
      </c>
      <c r="R191" s="51" t="s">
        <v>14757</v>
      </c>
      <c r="S191" s="86">
        <v>1</v>
      </c>
      <c r="AE191" s="51">
        <v>275000</v>
      </c>
      <c r="AF191" s="87">
        <v>1</v>
      </c>
      <c r="AG191" s="87">
        <v>1</v>
      </c>
      <c r="AH191" s="87">
        <v>1</v>
      </c>
      <c r="AI191" s="87">
        <v>1</v>
      </c>
      <c r="AJ191" s="87">
        <v>1</v>
      </c>
      <c r="AK191" s="87">
        <v>1</v>
      </c>
      <c r="AL191" s="87">
        <v>1</v>
      </c>
      <c r="AM191" s="87">
        <v>1</v>
      </c>
    </row>
    <row r="192" spans="7:39" ht="25.5" customHeight="1" thickBot="1" x14ac:dyDescent="0.25">
      <c r="G192" s="89" t="s">
        <v>14758</v>
      </c>
      <c r="H192" s="90">
        <v>1</v>
      </c>
      <c r="I192" s="90">
        <v>1.8</v>
      </c>
      <c r="J192" s="91">
        <v>1.8</v>
      </c>
      <c r="R192" s="63" t="s">
        <v>14759</v>
      </c>
      <c r="S192" s="92">
        <v>1</v>
      </c>
      <c r="AE192" s="63">
        <v>276000</v>
      </c>
      <c r="AF192" s="93">
        <v>1</v>
      </c>
      <c r="AG192" s="93">
        <v>1</v>
      </c>
      <c r="AH192" s="93">
        <v>1</v>
      </c>
      <c r="AI192" s="93">
        <v>1</v>
      </c>
      <c r="AJ192" s="93">
        <v>1</v>
      </c>
      <c r="AK192" s="93">
        <v>1</v>
      </c>
      <c r="AL192" s="93">
        <v>1</v>
      </c>
      <c r="AM192" s="93">
        <v>1</v>
      </c>
    </row>
    <row r="193" spans="7:39" ht="25.5" customHeight="1" thickBot="1" x14ac:dyDescent="0.25">
      <c r="G193" s="51" t="s">
        <v>14760</v>
      </c>
      <c r="H193" s="85">
        <v>1</v>
      </c>
      <c r="I193" s="85">
        <v>2.2000000000000002</v>
      </c>
      <c r="J193" s="84">
        <v>2.2000000000000002</v>
      </c>
      <c r="R193" s="51" t="s">
        <v>14761</v>
      </c>
      <c r="S193" s="86">
        <v>1</v>
      </c>
      <c r="AE193" s="51">
        <v>277000</v>
      </c>
      <c r="AF193" s="87">
        <v>1</v>
      </c>
      <c r="AG193" s="87">
        <v>1</v>
      </c>
      <c r="AH193" s="87">
        <v>1</v>
      </c>
      <c r="AI193" s="87">
        <v>1</v>
      </c>
      <c r="AJ193" s="87">
        <v>1</v>
      </c>
      <c r="AK193" s="87">
        <v>1</v>
      </c>
      <c r="AL193" s="87">
        <v>1</v>
      </c>
      <c r="AM193" s="87">
        <v>1</v>
      </c>
    </row>
    <row r="194" spans="7:39" ht="25.5" customHeight="1" thickBot="1" x14ac:dyDescent="0.25">
      <c r="G194" s="89" t="s">
        <v>14762</v>
      </c>
      <c r="H194" s="90">
        <v>1</v>
      </c>
      <c r="I194" s="90">
        <v>2.2000000000000002</v>
      </c>
      <c r="J194" s="91">
        <v>2.2000000000000002</v>
      </c>
      <c r="R194" s="63" t="s">
        <v>14763</v>
      </c>
      <c r="S194" s="92">
        <v>1</v>
      </c>
      <c r="AE194" s="63">
        <v>278000</v>
      </c>
      <c r="AF194" s="93">
        <v>1</v>
      </c>
      <c r="AG194" s="93">
        <v>1</v>
      </c>
      <c r="AH194" s="93">
        <v>1</v>
      </c>
      <c r="AI194" s="93">
        <v>1</v>
      </c>
      <c r="AJ194" s="93">
        <v>1</v>
      </c>
      <c r="AK194" s="93">
        <v>1</v>
      </c>
      <c r="AL194" s="93">
        <v>1</v>
      </c>
      <c r="AM194" s="93">
        <v>1</v>
      </c>
    </row>
    <row r="195" spans="7:39" ht="25.5" customHeight="1" thickBot="1" x14ac:dyDescent="0.25">
      <c r="G195" s="51" t="s">
        <v>14764</v>
      </c>
      <c r="H195" s="85">
        <v>1</v>
      </c>
      <c r="I195" s="85">
        <v>2.2000000000000002</v>
      </c>
      <c r="J195" s="84">
        <v>2.2000000000000002</v>
      </c>
      <c r="R195" s="51" t="s">
        <v>14765</v>
      </c>
      <c r="S195" s="86">
        <v>1</v>
      </c>
      <c r="AE195" s="51">
        <v>279000</v>
      </c>
      <c r="AF195" s="87">
        <v>1</v>
      </c>
      <c r="AG195" s="87">
        <v>1</v>
      </c>
      <c r="AH195" s="87">
        <v>1</v>
      </c>
      <c r="AI195" s="87">
        <v>1</v>
      </c>
      <c r="AJ195" s="87">
        <v>1</v>
      </c>
      <c r="AK195" s="87">
        <v>1</v>
      </c>
      <c r="AL195" s="87">
        <v>1</v>
      </c>
      <c r="AM195" s="87">
        <v>1</v>
      </c>
    </row>
    <row r="196" spans="7:39" ht="25.5" customHeight="1" thickBot="1" x14ac:dyDescent="0.25">
      <c r="G196" s="89" t="s">
        <v>14766</v>
      </c>
      <c r="H196" s="90">
        <v>1</v>
      </c>
      <c r="I196" s="90">
        <v>2.2000000000000002</v>
      </c>
      <c r="J196" s="91">
        <v>2.2000000000000002</v>
      </c>
      <c r="R196" s="63" t="s">
        <v>14767</v>
      </c>
      <c r="S196" s="92">
        <v>1</v>
      </c>
      <c r="AE196" s="63">
        <v>280000</v>
      </c>
      <c r="AF196" s="93">
        <v>1</v>
      </c>
      <c r="AG196" s="93">
        <v>1</v>
      </c>
      <c r="AH196" s="93">
        <v>1</v>
      </c>
      <c r="AI196" s="93">
        <v>1</v>
      </c>
      <c r="AJ196" s="93">
        <v>1</v>
      </c>
      <c r="AK196" s="93">
        <v>1</v>
      </c>
      <c r="AL196" s="93">
        <v>1</v>
      </c>
      <c r="AM196" s="93">
        <v>1</v>
      </c>
    </row>
    <row r="197" spans="7:39" ht="25.5" customHeight="1" thickBot="1" x14ac:dyDescent="0.25">
      <c r="G197" s="51" t="s">
        <v>14768</v>
      </c>
      <c r="H197" s="85">
        <v>1</v>
      </c>
      <c r="I197" s="85">
        <v>2.2000000000000002</v>
      </c>
      <c r="J197" s="84">
        <v>2.2000000000000002</v>
      </c>
      <c r="R197" s="51" t="s">
        <v>14769</v>
      </c>
      <c r="S197" s="86">
        <v>1</v>
      </c>
      <c r="AE197" s="51">
        <v>281000</v>
      </c>
      <c r="AF197" s="87">
        <v>1</v>
      </c>
      <c r="AG197" s="87">
        <v>1</v>
      </c>
      <c r="AH197" s="87">
        <v>1</v>
      </c>
      <c r="AI197" s="87">
        <v>1</v>
      </c>
      <c r="AJ197" s="87">
        <v>1</v>
      </c>
      <c r="AK197" s="87">
        <v>1</v>
      </c>
      <c r="AL197" s="87">
        <v>1</v>
      </c>
      <c r="AM197" s="87">
        <v>1</v>
      </c>
    </row>
    <row r="198" spans="7:39" ht="25.5" customHeight="1" thickBot="1" x14ac:dyDescent="0.25">
      <c r="G198" s="89" t="s">
        <v>14770</v>
      </c>
      <c r="H198" s="90">
        <v>1</v>
      </c>
      <c r="I198" s="90">
        <v>2.2000000000000002</v>
      </c>
      <c r="J198" s="91">
        <v>2.2000000000000002</v>
      </c>
      <c r="R198" s="63" t="s">
        <v>14771</v>
      </c>
      <c r="S198" s="92">
        <v>1</v>
      </c>
      <c r="AE198" s="63">
        <v>282000</v>
      </c>
      <c r="AF198" s="93">
        <v>1</v>
      </c>
      <c r="AG198" s="93">
        <v>1</v>
      </c>
      <c r="AH198" s="93">
        <v>1</v>
      </c>
      <c r="AI198" s="93">
        <v>1</v>
      </c>
      <c r="AJ198" s="93">
        <v>1</v>
      </c>
      <c r="AK198" s="93">
        <v>1</v>
      </c>
      <c r="AL198" s="93">
        <v>1</v>
      </c>
      <c r="AM198" s="93">
        <v>1</v>
      </c>
    </row>
    <row r="199" spans="7:39" ht="25.5" customHeight="1" thickBot="1" x14ac:dyDescent="0.25">
      <c r="G199" s="51" t="s">
        <v>14772</v>
      </c>
      <c r="H199" s="85">
        <v>1</v>
      </c>
      <c r="I199" s="85">
        <v>2.2000000000000002</v>
      </c>
      <c r="J199" s="84">
        <v>2.2000000000000002</v>
      </c>
      <c r="R199" s="51" t="s">
        <v>14773</v>
      </c>
      <c r="S199" s="86">
        <v>1</v>
      </c>
      <c r="AE199" s="51">
        <v>283000</v>
      </c>
      <c r="AF199" s="87">
        <v>1</v>
      </c>
      <c r="AG199" s="87">
        <v>1</v>
      </c>
      <c r="AH199" s="87">
        <v>1</v>
      </c>
      <c r="AI199" s="87">
        <v>1</v>
      </c>
      <c r="AJ199" s="87">
        <v>1</v>
      </c>
      <c r="AK199" s="87">
        <v>1</v>
      </c>
      <c r="AL199" s="87">
        <v>1</v>
      </c>
      <c r="AM199" s="87">
        <v>1</v>
      </c>
    </row>
    <row r="200" spans="7:39" ht="25.5" customHeight="1" thickBot="1" x14ac:dyDescent="0.25">
      <c r="G200" s="89" t="s">
        <v>14774</v>
      </c>
      <c r="H200" s="90">
        <v>1</v>
      </c>
      <c r="I200" s="90">
        <v>3</v>
      </c>
      <c r="J200" s="91">
        <v>3</v>
      </c>
      <c r="R200" s="63" t="s">
        <v>14775</v>
      </c>
      <c r="S200" s="92">
        <v>1</v>
      </c>
      <c r="AE200" s="63">
        <v>284000</v>
      </c>
      <c r="AF200" s="93">
        <v>1</v>
      </c>
      <c r="AG200" s="93">
        <v>1</v>
      </c>
      <c r="AH200" s="93">
        <v>1</v>
      </c>
      <c r="AI200" s="93">
        <v>1</v>
      </c>
      <c r="AJ200" s="93">
        <v>1</v>
      </c>
      <c r="AK200" s="93">
        <v>1</v>
      </c>
      <c r="AL200" s="93">
        <v>1</v>
      </c>
      <c r="AM200" s="93">
        <v>1</v>
      </c>
    </row>
    <row r="201" spans="7:39" ht="25.5" customHeight="1" thickBot="1" x14ac:dyDescent="0.25">
      <c r="G201" s="51" t="s">
        <v>14776</v>
      </c>
      <c r="H201" s="85">
        <v>1</v>
      </c>
      <c r="I201" s="85">
        <v>3</v>
      </c>
      <c r="J201" s="84">
        <v>3</v>
      </c>
      <c r="R201" s="51" t="s">
        <v>14777</v>
      </c>
      <c r="S201" s="86">
        <v>1</v>
      </c>
      <c r="AE201" s="51">
        <v>285000</v>
      </c>
      <c r="AF201" s="87">
        <v>1</v>
      </c>
      <c r="AG201" s="87">
        <v>1</v>
      </c>
      <c r="AH201" s="87">
        <v>1</v>
      </c>
      <c r="AI201" s="87">
        <v>1</v>
      </c>
      <c r="AJ201" s="87">
        <v>1</v>
      </c>
      <c r="AK201" s="87">
        <v>1</v>
      </c>
      <c r="AL201" s="87">
        <v>1</v>
      </c>
      <c r="AM201" s="87">
        <v>1</v>
      </c>
    </row>
    <row r="202" spans="7:39" ht="25.5" customHeight="1" thickBot="1" x14ac:dyDescent="0.25">
      <c r="G202" s="89" t="s">
        <v>14778</v>
      </c>
      <c r="H202" s="90">
        <v>1</v>
      </c>
      <c r="I202" s="90">
        <v>3</v>
      </c>
      <c r="J202" s="91">
        <v>3</v>
      </c>
      <c r="R202" s="63" t="s">
        <v>14779</v>
      </c>
      <c r="S202" s="92">
        <v>1</v>
      </c>
      <c r="AE202" s="63">
        <v>286000</v>
      </c>
      <c r="AF202" s="93">
        <v>1</v>
      </c>
      <c r="AG202" s="93">
        <v>1</v>
      </c>
      <c r="AH202" s="93">
        <v>1</v>
      </c>
      <c r="AI202" s="93">
        <v>1</v>
      </c>
      <c r="AJ202" s="93">
        <v>1</v>
      </c>
      <c r="AK202" s="93">
        <v>1</v>
      </c>
      <c r="AL202" s="93">
        <v>1</v>
      </c>
      <c r="AM202" s="93">
        <v>1</v>
      </c>
    </row>
    <row r="203" spans="7:39" ht="25.5" customHeight="1" thickBot="1" x14ac:dyDescent="0.25">
      <c r="G203" s="51" t="s">
        <v>14780</v>
      </c>
      <c r="H203" s="85">
        <v>1</v>
      </c>
      <c r="I203" s="85">
        <v>3</v>
      </c>
      <c r="J203" s="84">
        <v>3</v>
      </c>
      <c r="R203" s="51" t="s">
        <v>14781</v>
      </c>
      <c r="S203" s="86">
        <v>1</v>
      </c>
      <c r="AE203" s="51">
        <v>287000</v>
      </c>
      <c r="AF203" s="87">
        <v>1</v>
      </c>
      <c r="AG203" s="87">
        <v>1</v>
      </c>
      <c r="AH203" s="87">
        <v>1</v>
      </c>
      <c r="AI203" s="87">
        <v>1</v>
      </c>
      <c r="AJ203" s="87">
        <v>1</v>
      </c>
      <c r="AK203" s="87">
        <v>1</v>
      </c>
      <c r="AL203" s="87">
        <v>1</v>
      </c>
      <c r="AM203" s="87">
        <v>1</v>
      </c>
    </row>
    <row r="204" spans="7:39" ht="25.5" customHeight="1" thickBot="1" x14ac:dyDescent="0.25">
      <c r="G204" s="89" t="s">
        <v>14782</v>
      </c>
      <c r="H204" s="90">
        <v>1</v>
      </c>
      <c r="I204" s="90">
        <v>3</v>
      </c>
      <c r="J204" s="91">
        <v>3</v>
      </c>
      <c r="R204" s="63" t="s">
        <v>14783</v>
      </c>
      <c r="S204" s="92">
        <v>1</v>
      </c>
      <c r="AE204" s="63">
        <v>288000</v>
      </c>
      <c r="AF204" s="93">
        <v>1</v>
      </c>
      <c r="AG204" s="93">
        <v>1</v>
      </c>
      <c r="AH204" s="93">
        <v>1</v>
      </c>
      <c r="AI204" s="93">
        <v>1</v>
      </c>
      <c r="AJ204" s="93">
        <v>1</v>
      </c>
      <c r="AK204" s="93">
        <v>1</v>
      </c>
      <c r="AL204" s="93">
        <v>1</v>
      </c>
      <c r="AM204" s="93">
        <v>1</v>
      </c>
    </row>
    <row r="205" spans="7:39" ht="25.5" customHeight="1" thickBot="1" x14ac:dyDescent="0.25">
      <c r="G205" s="51" t="s">
        <v>14784</v>
      </c>
      <c r="H205" s="85">
        <v>1</v>
      </c>
      <c r="I205" s="85">
        <v>3</v>
      </c>
      <c r="J205" s="84">
        <v>3</v>
      </c>
      <c r="R205" s="51" t="s">
        <v>14785</v>
      </c>
      <c r="S205" s="86">
        <v>1</v>
      </c>
      <c r="AE205" s="51">
        <v>289000</v>
      </c>
      <c r="AF205" s="87">
        <v>1</v>
      </c>
      <c r="AG205" s="87">
        <v>1</v>
      </c>
      <c r="AH205" s="87">
        <v>1</v>
      </c>
      <c r="AI205" s="87">
        <v>1</v>
      </c>
      <c r="AJ205" s="87">
        <v>1</v>
      </c>
      <c r="AK205" s="87">
        <v>1</v>
      </c>
      <c r="AL205" s="87">
        <v>1</v>
      </c>
      <c r="AM205" s="87">
        <v>1</v>
      </c>
    </row>
    <row r="206" spans="7:39" ht="25.5" customHeight="1" thickBot="1" x14ac:dyDescent="0.25">
      <c r="G206" s="89" t="s">
        <v>14786</v>
      </c>
      <c r="H206" s="90">
        <v>1</v>
      </c>
      <c r="I206" s="90">
        <v>3</v>
      </c>
      <c r="J206" s="91">
        <v>3</v>
      </c>
      <c r="R206" s="63" t="s">
        <v>14787</v>
      </c>
      <c r="S206" s="92">
        <v>1</v>
      </c>
      <c r="AE206" s="63">
        <v>290000</v>
      </c>
      <c r="AF206" s="93">
        <v>1</v>
      </c>
      <c r="AG206" s="93">
        <v>1</v>
      </c>
      <c r="AH206" s="93">
        <v>1</v>
      </c>
      <c r="AI206" s="93">
        <v>1</v>
      </c>
      <c r="AJ206" s="93">
        <v>1</v>
      </c>
      <c r="AK206" s="93">
        <v>1</v>
      </c>
      <c r="AL206" s="93">
        <v>1</v>
      </c>
      <c r="AM206" s="93">
        <v>1</v>
      </c>
    </row>
    <row r="207" spans="7:39" ht="25.5" customHeight="1" thickBot="1" x14ac:dyDescent="0.25">
      <c r="G207" s="51" t="s">
        <v>14788</v>
      </c>
      <c r="H207" s="85">
        <v>1</v>
      </c>
      <c r="I207" s="85">
        <v>1.8</v>
      </c>
      <c r="J207" s="84">
        <v>1.8</v>
      </c>
      <c r="R207" s="51" t="s">
        <v>14789</v>
      </c>
      <c r="S207" s="86">
        <v>1</v>
      </c>
      <c r="AE207" s="51">
        <v>291000</v>
      </c>
      <c r="AF207" s="87">
        <v>1</v>
      </c>
      <c r="AG207" s="87">
        <v>1</v>
      </c>
      <c r="AH207" s="87">
        <v>1</v>
      </c>
      <c r="AI207" s="87">
        <v>1</v>
      </c>
      <c r="AJ207" s="87">
        <v>1</v>
      </c>
      <c r="AK207" s="87">
        <v>1</v>
      </c>
      <c r="AL207" s="87">
        <v>1</v>
      </c>
      <c r="AM207" s="87">
        <v>1</v>
      </c>
    </row>
    <row r="208" spans="7:39" ht="25.5" customHeight="1" thickBot="1" x14ac:dyDescent="0.25">
      <c r="G208" s="89" t="s">
        <v>14790</v>
      </c>
      <c r="H208" s="90">
        <v>1</v>
      </c>
      <c r="I208" s="90">
        <v>1.8</v>
      </c>
      <c r="J208" s="91">
        <v>1.8</v>
      </c>
      <c r="R208" s="63" t="s">
        <v>14791</v>
      </c>
      <c r="S208" s="92">
        <v>1</v>
      </c>
      <c r="AE208" s="63">
        <v>292000</v>
      </c>
      <c r="AF208" s="93">
        <v>1</v>
      </c>
      <c r="AG208" s="93">
        <v>1</v>
      </c>
      <c r="AH208" s="93">
        <v>1</v>
      </c>
      <c r="AI208" s="93">
        <v>1</v>
      </c>
      <c r="AJ208" s="93">
        <v>1</v>
      </c>
      <c r="AK208" s="93">
        <v>1</v>
      </c>
      <c r="AL208" s="93">
        <v>1</v>
      </c>
      <c r="AM208" s="93">
        <v>1</v>
      </c>
    </row>
    <row r="209" spans="7:39" ht="25.5" customHeight="1" thickBot="1" x14ac:dyDescent="0.25">
      <c r="G209" s="51" t="s">
        <v>14792</v>
      </c>
      <c r="H209" s="85">
        <v>1</v>
      </c>
      <c r="I209" s="85">
        <v>1.8</v>
      </c>
      <c r="J209" s="84">
        <v>1.8</v>
      </c>
      <c r="R209" s="51" t="s">
        <v>14793</v>
      </c>
      <c r="S209" s="86">
        <v>1</v>
      </c>
      <c r="AE209" s="51">
        <v>293000</v>
      </c>
      <c r="AF209" s="87">
        <v>1</v>
      </c>
      <c r="AG209" s="87">
        <v>1</v>
      </c>
      <c r="AH209" s="87">
        <v>1</v>
      </c>
      <c r="AI209" s="87">
        <v>1</v>
      </c>
      <c r="AJ209" s="87">
        <v>1</v>
      </c>
      <c r="AK209" s="87">
        <v>1</v>
      </c>
      <c r="AL209" s="87">
        <v>1</v>
      </c>
      <c r="AM209" s="87">
        <v>1</v>
      </c>
    </row>
    <row r="210" spans="7:39" ht="25.5" customHeight="1" thickBot="1" x14ac:dyDescent="0.25">
      <c r="G210" s="89" t="s">
        <v>14794</v>
      </c>
      <c r="H210" s="90">
        <v>1</v>
      </c>
      <c r="I210" s="90">
        <v>1.8</v>
      </c>
      <c r="J210" s="91">
        <v>1.8</v>
      </c>
      <c r="R210" s="63" t="s">
        <v>14795</v>
      </c>
      <c r="S210" s="92">
        <v>1</v>
      </c>
      <c r="AE210" s="63">
        <v>294000</v>
      </c>
      <c r="AF210" s="93">
        <v>1</v>
      </c>
      <c r="AG210" s="93">
        <v>1</v>
      </c>
      <c r="AH210" s="93">
        <v>1</v>
      </c>
      <c r="AI210" s="93">
        <v>1</v>
      </c>
      <c r="AJ210" s="93">
        <v>1</v>
      </c>
      <c r="AK210" s="93">
        <v>1</v>
      </c>
      <c r="AL210" s="93">
        <v>1</v>
      </c>
      <c r="AM210" s="93">
        <v>1</v>
      </c>
    </row>
    <row r="211" spans="7:39" ht="25.5" customHeight="1" thickBot="1" x14ac:dyDescent="0.25">
      <c r="G211" s="51" t="s">
        <v>14796</v>
      </c>
      <c r="H211" s="85">
        <v>1</v>
      </c>
      <c r="I211" s="85">
        <v>1.8</v>
      </c>
      <c r="J211" s="84">
        <v>1.8</v>
      </c>
      <c r="R211" s="51" t="s">
        <v>14797</v>
      </c>
      <c r="S211" s="86">
        <v>1</v>
      </c>
      <c r="AE211" s="51">
        <v>295000</v>
      </c>
      <c r="AF211" s="87">
        <v>1</v>
      </c>
      <c r="AG211" s="87">
        <v>1</v>
      </c>
      <c r="AH211" s="87">
        <v>1</v>
      </c>
      <c r="AI211" s="87">
        <v>1</v>
      </c>
      <c r="AJ211" s="87">
        <v>1</v>
      </c>
      <c r="AK211" s="87">
        <v>1</v>
      </c>
      <c r="AL211" s="87">
        <v>1</v>
      </c>
      <c r="AM211" s="87">
        <v>1</v>
      </c>
    </row>
    <row r="212" spans="7:39" ht="25.5" customHeight="1" thickBot="1" x14ac:dyDescent="0.25">
      <c r="G212" s="89" t="s">
        <v>14798</v>
      </c>
      <c r="H212" s="90">
        <v>1</v>
      </c>
      <c r="I212" s="90">
        <v>1.8</v>
      </c>
      <c r="J212" s="91">
        <v>1.8</v>
      </c>
      <c r="R212" s="63" t="s">
        <v>14799</v>
      </c>
      <c r="S212" s="92">
        <v>1</v>
      </c>
      <c r="AE212" s="63">
        <v>296000</v>
      </c>
      <c r="AF212" s="93">
        <v>1</v>
      </c>
      <c r="AG212" s="93">
        <v>1</v>
      </c>
      <c r="AH212" s="93">
        <v>1</v>
      </c>
      <c r="AI212" s="93">
        <v>1</v>
      </c>
      <c r="AJ212" s="93">
        <v>1</v>
      </c>
      <c r="AK212" s="93">
        <v>1</v>
      </c>
      <c r="AL212" s="93">
        <v>1</v>
      </c>
      <c r="AM212" s="93">
        <v>1</v>
      </c>
    </row>
    <row r="213" spans="7:39" ht="25.5" customHeight="1" thickBot="1" x14ac:dyDescent="0.25">
      <c r="G213" s="51" t="s">
        <v>14800</v>
      </c>
      <c r="H213" s="85">
        <v>1</v>
      </c>
      <c r="I213" s="85">
        <v>1.8</v>
      </c>
      <c r="J213" s="84">
        <v>1.8</v>
      </c>
      <c r="R213" s="51" t="s">
        <v>14801</v>
      </c>
      <c r="S213" s="86">
        <v>1</v>
      </c>
      <c r="AE213" s="51">
        <v>297000</v>
      </c>
      <c r="AF213" s="87">
        <v>1</v>
      </c>
      <c r="AG213" s="87">
        <v>1</v>
      </c>
      <c r="AH213" s="87">
        <v>1</v>
      </c>
      <c r="AI213" s="87">
        <v>1</v>
      </c>
      <c r="AJ213" s="87">
        <v>1</v>
      </c>
      <c r="AK213" s="87">
        <v>1</v>
      </c>
      <c r="AL213" s="87">
        <v>1</v>
      </c>
      <c r="AM213" s="87">
        <v>1</v>
      </c>
    </row>
    <row r="214" spans="7:39" ht="25.5" customHeight="1" thickBot="1" x14ac:dyDescent="0.25">
      <c r="G214" s="89" t="s">
        <v>14802</v>
      </c>
      <c r="H214" s="90">
        <v>1</v>
      </c>
      <c r="I214" s="90">
        <v>1.8</v>
      </c>
      <c r="J214" s="91">
        <v>1.8</v>
      </c>
      <c r="R214" s="63" t="s">
        <v>14803</v>
      </c>
      <c r="S214" s="92">
        <v>1</v>
      </c>
      <c r="AE214" s="63">
        <v>298000</v>
      </c>
      <c r="AF214" s="93">
        <v>1</v>
      </c>
      <c r="AG214" s="93">
        <v>1</v>
      </c>
      <c r="AH214" s="93">
        <v>1</v>
      </c>
      <c r="AI214" s="93">
        <v>1</v>
      </c>
      <c r="AJ214" s="93">
        <v>1</v>
      </c>
      <c r="AK214" s="93">
        <v>1</v>
      </c>
      <c r="AL214" s="93">
        <v>1</v>
      </c>
      <c r="AM214" s="93">
        <v>1</v>
      </c>
    </row>
    <row r="215" spans="7:39" ht="25.5" customHeight="1" thickBot="1" x14ac:dyDescent="0.25">
      <c r="G215" s="51" t="s">
        <v>14804</v>
      </c>
      <c r="H215" s="85">
        <v>1</v>
      </c>
      <c r="I215" s="85">
        <v>1.8</v>
      </c>
      <c r="J215" s="84">
        <v>1.8</v>
      </c>
      <c r="R215" s="51" t="s">
        <v>14805</v>
      </c>
      <c r="S215" s="86">
        <v>1</v>
      </c>
      <c r="AE215" s="51">
        <v>299000</v>
      </c>
      <c r="AF215" s="87">
        <v>1</v>
      </c>
      <c r="AG215" s="87">
        <v>1</v>
      </c>
      <c r="AH215" s="87">
        <v>1</v>
      </c>
      <c r="AI215" s="87">
        <v>1</v>
      </c>
      <c r="AJ215" s="87">
        <v>1</v>
      </c>
      <c r="AK215" s="87">
        <v>1</v>
      </c>
      <c r="AL215" s="87">
        <v>1</v>
      </c>
      <c r="AM215" s="87">
        <v>1</v>
      </c>
    </row>
    <row r="216" spans="7:39" ht="25.5" customHeight="1" thickBot="1" x14ac:dyDescent="0.25">
      <c r="G216" s="89" t="s">
        <v>14806</v>
      </c>
      <c r="H216" s="90">
        <v>1</v>
      </c>
      <c r="I216" s="90">
        <v>1.8</v>
      </c>
      <c r="J216" s="91">
        <v>1.8</v>
      </c>
      <c r="R216" s="63" t="s">
        <v>14807</v>
      </c>
      <c r="S216" s="92">
        <v>1</v>
      </c>
      <c r="AE216" s="63">
        <v>300000</v>
      </c>
      <c r="AF216" s="93">
        <v>1</v>
      </c>
      <c r="AG216" s="93">
        <v>1</v>
      </c>
      <c r="AH216" s="93">
        <v>1</v>
      </c>
      <c r="AI216" s="93">
        <v>1</v>
      </c>
      <c r="AJ216" s="93">
        <v>1</v>
      </c>
      <c r="AK216" s="93">
        <v>1</v>
      </c>
      <c r="AL216" s="93">
        <v>1</v>
      </c>
      <c r="AM216" s="93">
        <v>1</v>
      </c>
    </row>
    <row r="217" spans="7:39" ht="25.5" customHeight="1" thickBot="1" x14ac:dyDescent="0.25">
      <c r="G217" s="51" t="s">
        <v>14808</v>
      </c>
      <c r="H217" s="85">
        <v>1</v>
      </c>
      <c r="I217" s="85">
        <v>1.8</v>
      </c>
      <c r="J217" s="84">
        <v>1.8</v>
      </c>
      <c r="R217" s="51" t="s">
        <v>14809</v>
      </c>
      <c r="S217" s="86">
        <v>1</v>
      </c>
      <c r="AE217" s="51">
        <v>301000</v>
      </c>
      <c r="AF217" s="87">
        <v>1</v>
      </c>
      <c r="AG217" s="87">
        <v>1</v>
      </c>
      <c r="AH217" s="87">
        <v>1</v>
      </c>
      <c r="AI217" s="87">
        <v>1</v>
      </c>
      <c r="AJ217" s="87">
        <v>1</v>
      </c>
      <c r="AK217" s="87">
        <v>1</v>
      </c>
      <c r="AL217" s="87">
        <v>1</v>
      </c>
      <c r="AM217" s="87">
        <v>1</v>
      </c>
    </row>
    <row r="218" spans="7:39" ht="25.5" customHeight="1" thickBot="1" x14ac:dyDescent="0.25">
      <c r="G218" s="89" t="s">
        <v>14810</v>
      </c>
      <c r="H218" s="90">
        <v>1</v>
      </c>
      <c r="I218" s="90">
        <v>1.8</v>
      </c>
      <c r="J218" s="91">
        <v>1.8</v>
      </c>
      <c r="R218" s="63" t="s">
        <v>14811</v>
      </c>
      <c r="S218" s="92">
        <v>1</v>
      </c>
      <c r="AE218" s="63">
        <v>302000</v>
      </c>
      <c r="AF218" s="93">
        <v>1</v>
      </c>
      <c r="AG218" s="93">
        <v>1</v>
      </c>
      <c r="AH218" s="93">
        <v>1</v>
      </c>
      <c r="AI218" s="93">
        <v>1</v>
      </c>
      <c r="AJ218" s="93">
        <v>1</v>
      </c>
      <c r="AK218" s="93">
        <v>1</v>
      </c>
      <c r="AL218" s="93">
        <v>1</v>
      </c>
      <c r="AM218" s="93">
        <v>1</v>
      </c>
    </row>
    <row r="219" spans="7:39" ht="25.5" customHeight="1" thickBot="1" x14ac:dyDescent="0.25">
      <c r="G219" s="51" t="s">
        <v>14812</v>
      </c>
      <c r="H219" s="85">
        <v>1</v>
      </c>
      <c r="I219" s="85">
        <v>1.8</v>
      </c>
      <c r="J219" s="84">
        <v>1.8</v>
      </c>
      <c r="R219" s="51" t="s">
        <v>14813</v>
      </c>
      <c r="S219" s="86">
        <v>1</v>
      </c>
      <c r="AE219" s="51">
        <v>303000</v>
      </c>
      <c r="AF219" s="87">
        <v>1</v>
      </c>
      <c r="AG219" s="87">
        <v>1</v>
      </c>
      <c r="AH219" s="87">
        <v>1</v>
      </c>
      <c r="AI219" s="87">
        <v>1</v>
      </c>
      <c r="AJ219" s="87">
        <v>1</v>
      </c>
      <c r="AK219" s="87">
        <v>1</v>
      </c>
      <c r="AL219" s="87">
        <v>1</v>
      </c>
      <c r="AM219" s="87">
        <v>1</v>
      </c>
    </row>
    <row r="220" spans="7:39" ht="25.5" customHeight="1" thickBot="1" x14ac:dyDescent="0.25">
      <c r="G220" s="89" t="s">
        <v>14814</v>
      </c>
      <c r="H220" s="90">
        <v>1</v>
      </c>
      <c r="I220" s="90">
        <v>1.8</v>
      </c>
      <c r="J220" s="91">
        <v>1.8</v>
      </c>
      <c r="R220" s="63" t="s">
        <v>14815</v>
      </c>
      <c r="S220" s="92">
        <v>1</v>
      </c>
      <c r="AE220" s="63">
        <v>304000</v>
      </c>
      <c r="AF220" s="93">
        <v>1</v>
      </c>
      <c r="AG220" s="93">
        <v>1</v>
      </c>
      <c r="AH220" s="93">
        <v>1</v>
      </c>
      <c r="AI220" s="93">
        <v>1</v>
      </c>
      <c r="AJ220" s="93">
        <v>1</v>
      </c>
      <c r="AK220" s="93">
        <v>1</v>
      </c>
      <c r="AL220" s="93">
        <v>1</v>
      </c>
      <c r="AM220" s="93">
        <v>1</v>
      </c>
    </row>
    <row r="221" spans="7:39" ht="25.5" customHeight="1" thickBot="1" x14ac:dyDescent="0.25">
      <c r="G221" s="51" t="s">
        <v>14816</v>
      </c>
      <c r="H221" s="85">
        <v>1</v>
      </c>
      <c r="I221" s="85">
        <v>1.8</v>
      </c>
      <c r="J221" s="84">
        <v>1.8</v>
      </c>
      <c r="R221" s="51" t="s">
        <v>14817</v>
      </c>
      <c r="S221" s="86">
        <v>1</v>
      </c>
      <c r="AE221" s="51">
        <v>305000</v>
      </c>
      <c r="AF221" s="87">
        <v>1</v>
      </c>
      <c r="AG221" s="87">
        <v>1</v>
      </c>
      <c r="AH221" s="87">
        <v>1</v>
      </c>
      <c r="AI221" s="87">
        <v>1</v>
      </c>
      <c r="AJ221" s="87">
        <v>1</v>
      </c>
      <c r="AK221" s="87">
        <v>1</v>
      </c>
      <c r="AL221" s="87">
        <v>1</v>
      </c>
      <c r="AM221" s="87">
        <v>1</v>
      </c>
    </row>
    <row r="222" spans="7:39" ht="25.5" customHeight="1" thickBot="1" x14ac:dyDescent="0.25">
      <c r="G222" s="89" t="s">
        <v>14818</v>
      </c>
      <c r="H222" s="90">
        <v>1</v>
      </c>
      <c r="I222" s="90">
        <v>1.8</v>
      </c>
      <c r="J222" s="91">
        <v>1.8</v>
      </c>
      <c r="R222" s="63" t="s">
        <v>14819</v>
      </c>
      <c r="S222" s="92">
        <v>1</v>
      </c>
      <c r="AE222" s="63">
        <v>306000</v>
      </c>
      <c r="AF222" s="93">
        <v>1</v>
      </c>
      <c r="AG222" s="93">
        <v>1</v>
      </c>
      <c r="AH222" s="93">
        <v>1</v>
      </c>
      <c r="AI222" s="93">
        <v>1</v>
      </c>
      <c r="AJ222" s="93">
        <v>1</v>
      </c>
      <c r="AK222" s="93">
        <v>1</v>
      </c>
      <c r="AL222" s="93">
        <v>1</v>
      </c>
      <c r="AM222" s="93">
        <v>1</v>
      </c>
    </row>
    <row r="223" spans="7:39" ht="25.5" customHeight="1" thickBot="1" x14ac:dyDescent="0.25">
      <c r="G223" s="51" t="s">
        <v>14820</v>
      </c>
      <c r="H223" s="85">
        <v>1</v>
      </c>
      <c r="I223" s="85">
        <v>1.8</v>
      </c>
      <c r="J223" s="84">
        <v>1.8</v>
      </c>
      <c r="R223" s="51" t="s">
        <v>14821</v>
      </c>
      <c r="S223" s="86">
        <v>1</v>
      </c>
      <c r="AE223" s="51">
        <v>307000</v>
      </c>
      <c r="AF223" s="87">
        <v>1</v>
      </c>
      <c r="AG223" s="87">
        <v>1</v>
      </c>
      <c r="AH223" s="87">
        <v>1</v>
      </c>
      <c r="AI223" s="87">
        <v>1</v>
      </c>
      <c r="AJ223" s="87">
        <v>1</v>
      </c>
      <c r="AK223" s="87">
        <v>1</v>
      </c>
      <c r="AL223" s="87">
        <v>1</v>
      </c>
      <c r="AM223" s="87">
        <v>1</v>
      </c>
    </row>
    <row r="224" spans="7:39" ht="25.5" customHeight="1" thickBot="1" x14ac:dyDescent="0.25">
      <c r="G224" s="89" t="s">
        <v>14822</v>
      </c>
      <c r="H224" s="90">
        <v>1</v>
      </c>
      <c r="I224" s="90">
        <v>1.8</v>
      </c>
      <c r="J224" s="91">
        <v>1.8</v>
      </c>
      <c r="R224" s="63" t="s">
        <v>14823</v>
      </c>
      <c r="S224" s="92">
        <v>1</v>
      </c>
      <c r="AE224" s="63">
        <v>308000</v>
      </c>
      <c r="AF224" s="93">
        <v>1</v>
      </c>
      <c r="AG224" s="93">
        <v>1</v>
      </c>
      <c r="AH224" s="93">
        <v>1</v>
      </c>
      <c r="AI224" s="93">
        <v>1</v>
      </c>
      <c r="AJ224" s="93">
        <v>1</v>
      </c>
      <c r="AK224" s="93">
        <v>1</v>
      </c>
      <c r="AL224" s="93">
        <v>1</v>
      </c>
      <c r="AM224" s="93">
        <v>1</v>
      </c>
    </row>
    <row r="225" spans="7:39" ht="25.5" customHeight="1" thickBot="1" x14ac:dyDescent="0.25">
      <c r="G225" s="51" t="s">
        <v>14824</v>
      </c>
      <c r="H225" s="85">
        <v>1</v>
      </c>
      <c r="I225" s="85">
        <v>1.8</v>
      </c>
      <c r="J225" s="84">
        <v>1.8</v>
      </c>
      <c r="R225" s="51" t="s">
        <v>14825</v>
      </c>
      <c r="S225" s="86">
        <v>1</v>
      </c>
      <c r="AE225" s="51">
        <v>309000</v>
      </c>
      <c r="AF225" s="87">
        <v>1</v>
      </c>
      <c r="AG225" s="87">
        <v>1</v>
      </c>
      <c r="AH225" s="87">
        <v>1</v>
      </c>
      <c r="AI225" s="87">
        <v>1</v>
      </c>
      <c r="AJ225" s="87">
        <v>1</v>
      </c>
      <c r="AK225" s="87">
        <v>1</v>
      </c>
      <c r="AL225" s="87">
        <v>1</v>
      </c>
      <c r="AM225" s="87">
        <v>1</v>
      </c>
    </row>
    <row r="226" spans="7:39" ht="25.5" customHeight="1" thickBot="1" x14ac:dyDescent="0.25">
      <c r="G226" s="89" t="s">
        <v>14826</v>
      </c>
      <c r="H226" s="90">
        <v>1</v>
      </c>
      <c r="I226" s="90">
        <v>1.8</v>
      </c>
      <c r="J226" s="91">
        <v>1.8</v>
      </c>
      <c r="R226" s="63" t="s">
        <v>14827</v>
      </c>
      <c r="S226" s="92">
        <v>1</v>
      </c>
      <c r="AE226" s="63">
        <v>310000</v>
      </c>
      <c r="AF226" s="93">
        <v>1</v>
      </c>
      <c r="AG226" s="93">
        <v>1</v>
      </c>
      <c r="AH226" s="93">
        <v>1</v>
      </c>
      <c r="AI226" s="93">
        <v>1</v>
      </c>
      <c r="AJ226" s="93">
        <v>1</v>
      </c>
      <c r="AK226" s="93">
        <v>1</v>
      </c>
      <c r="AL226" s="93">
        <v>1</v>
      </c>
      <c r="AM226" s="93">
        <v>1</v>
      </c>
    </row>
    <row r="227" spans="7:39" ht="25.5" customHeight="1" thickBot="1" x14ac:dyDescent="0.25">
      <c r="G227" s="51" t="s">
        <v>14828</v>
      </c>
      <c r="H227" s="85">
        <v>1</v>
      </c>
      <c r="I227" s="85">
        <v>1.8</v>
      </c>
      <c r="J227" s="84">
        <v>1.8</v>
      </c>
      <c r="R227" s="51" t="s">
        <v>14829</v>
      </c>
      <c r="S227" s="86">
        <v>1</v>
      </c>
      <c r="AE227" s="51">
        <v>311000</v>
      </c>
      <c r="AF227" s="87">
        <v>1</v>
      </c>
      <c r="AG227" s="87">
        <v>1</v>
      </c>
      <c r="AH227" s="87">
        <v>1</v>
      </c>
      <c r="AI227" s="87">
        <v>1</v>
      </c>
      <c r="AJ227" s="87">
        <v>1</v>
      </c>
      <c r="AK227" s="87">
        <v>1</v>
      </c>
      <c r="AL227" s="87">
        <v>1</v>
      </c>
      <c r="AM227" s="87">
        <v>1</v>
      </c>
    </row>
    <row r="228" spans="7:39" ht="25.5" customHeight="1" thickBot="1" x14ac:dyDescent="0.25">
      <c r="G228" s="89" t="s">
        <v>14830</v>
      </c>
      <c r="H228" s="90">
        <v>1</v>
      </c>
      <c r="I228" s="90">
        <v>1.8</v>
      </c>
      <c r="J228" s="91">
        <v>1.8</v>
      </c>
      <c r="R228" s="63" t="s">
        <v>14831</v>
      </c>
      <c r="S228" s="92">
        <v>1</v>
      </c>
      <c r="AE228" s="63">
        <v>312000</v>
      </c>
      <c r="AF228" s="93">
        <v>1</v>
      </c>
      <c r="AG228" s="93">
        <v>1</v>
      </c>
      <c r="AH228" s="93">
        <v>1</v>
      </c>
      <c r="AI228" s="93">
        <v>1</v>
      </c>
      <c r="AJ228" s="93">
        <v>1</v>
      </c>
      <c r="AK228" s="93">
        <v>1</v>
      </c>
      <c r="AL228" s="93">
        <v>1</v>
      </c>
      <c r="AM228" s="93">
        <v>1</v>
      </c>
    </row>
    <row r="229" spans="7:39" ht="25.5" customHeight="1" thickBot="1" x14ac:dyDescent="0.25">
      <c r="G229" s="51" t="s">
        <v>14832</v>
      </c>
      <c r="H229" s="85">
        <v>1</v>
      </c>
      <c r="I229" s="85">
        <v>1.8</v>
      </c>
      <c r="J229" s="84">
        <v>1.8</v>
      </c>
      <c r="R229" s="51" t="s">
        <v>14833</v>
      </c>
      <c r="S229" s="86">
        <v>1</v>
      </c>
      <c r="AE229" s="51">
        <v>313000</v>
      </c>
      <c r="AF229" s="87">
        <v>1</v>
      </c>
      <c r="AG229" s="87">
        <v>1</v>
      </c>
      <c r="AH229" s="87">
        <v>1</v>
      </c>
      <c r="AI229" s="87">
        <v>1</v>
      </c>
      <c r="AJ229" s="87">
        <v>1</v>
      </c>
      <c r="AK229" s="87">
        <v>1</v>
      </c>
      <c r="AL229" s="87">
        <v>1</v>
      </c>
      <c r="AM229" s="87">
        <v>1</v>
      </c>
    </row>
    <row r="230" spans="7:39" ht="25.5" customHeight="1" thickBot="1" x14ac:dyDescent="0.25">
      <c r="G230" s="89" t="s">
        <v>14834</v>
      </c>
      <c r="H230" s="90">
        <v>1</v>
      </c>
      <c r="I230" s="90">
        <v>1.8</v>
      </c>
      <c r="J230" s="91">
        <v>1.8</v>
      </c>
      <c r="R230" s="63" t="s">
        <v>14835</v>
      </c>
      <c r="S230" s="92">
        <v>1</v>
      </c>
      <c r="AE230" s="63">
        <v>314000</v>
      </c>
      <c r="AF230" s="93">
        <v>1</v>
      </c>
      <c r="AG230" s="93">
        <v>1</v>
      </c>
      <c r="AH230" s="93">
        <v>1</v>
      </c>
      <c r="AI230" s="93">
        <v>1</v>
      </c>
      <c r="AJ230" s="93">
        <v>1</v>
      </c>
      <c r="AK230" s="93">
        <v>1</v>
      </c>
      <c r="AL230" s="93">
        <v>1</v>
      </c>
      <c r="AM230" s="93">
        <v>1</v>
      </c>
    </row>
    <row r="231" spans="7:39" ht="25.5" customHeight="1" thickBot="1" x14ac:dyDescent="0.25">
      <c r="G231" s="51" t="s">
        <v>14836</v>
      </c>
      <c r="H231" s="85">
        <v>1</v>
      </c>
      <c r="I231" s="85">
        <v>1.8</v>
      </c>
      <c r="J231" s="84">
        <v>1.8</v>
      </c>
      <c r="R231" s="51" t="s">
        <v>14837</v>
      </c>
      <c r="S231" s="86">
        <v>1</v>
      </c>
      <c r="AE231" s="51">
        <v>315000</v>
      </c>
      <c r="AF231" s="87">
        <v>1</v>
      </c>
      <c r="AG231" s="87">
        <v>1</v>
      </c>
      <c r="AH231" s="87">
        <v>1</v>
      </c>
      <c r="AI231" s="87">
        <v>1</v>
      </c>
      <c r="AJ231" s="87">
        <v>1</v>
      </c>
      <c r="AK231" s="87">
        <v>1</v>
      </c>
      <c r="AL231" s="87">
        <v>1</v>
      </c>
      <c r="AM231" s="87">
        <v>1</v>
      </c>
    </row>
    <row r="232" spans="7:39" ht="25.5" customHeight="1" thickBot="1" x14ac:dyDescent="0.25">
      <c r="G232" s="89" t="s">
        <v>14838</v>
      </c>
      <c r="H232" s="90">
        <v>1</v>
      </c>
      <c r="I232" s="90">
        <v>1.8</v>
      </c>
      <c r="J232" s="91">
        <v>1.8</v>
      </c>
      <c r="R232" s="63" t="s">
        <v>14839</v>
      </c>
      <c r="S232" s="92">
        <v>1</v>
      </c>
      <c r="AE232" s="63">
        <v>316000</v>
      </c>
      <c r="AF232" s="93">
        <v>1</v>
      </c>
      <c r="AG232" s="93">
        <v>1</v>
      </c>
      <c r="AH232" s="93">
        <v>1</v>
      </c>
      <c r="AI232" s="93">
        <v>1</v>
      </c>
      <c r="AJ232" s="93">
        <v>1</v>
      </c>
      <c r="AK232" s="93">
        <v>1</v>
      </c>
      <c r="AL232" s="93">
        <v>1</v>
      </c>
      <c r="AM232" s="93">
        <v>1</v>
      </c>
    </row>
    <row r="233" spans="7:39" ht="25.5" customHeight="1" thickBot="1" x14ac:dyDescent="0.25">
      <c r="G233" s="51" t="s">
        <v>14840</v>
      </c>
      <c r="H233" s="85">
        <v>1</v>
      </c>
      <c r="I233" s="85">
        <v>1.8</v>
      </c>
      <c r="J233" s="84">
        <v>1.8</v>
      </c>
      <c r="R233" s="51" t="s">
        <v>14841</v>
      </c>
      <c r="S233" s="86">
        <v>1</v>
      </c>
      <c r="AE233" s="51">
        <v>317000</v>
      </c>
      <c r="AF233" s="87">
        <v>1</v>
      </c>
      <c r="AG233" s="87">
        <v>1</v>
      </c>
      <c r="AH233" s="87">
        <v>1</v>
      </c>
      <c r="AI233" s="87">
        <v>1</v>
      </c>
      <c r="AJ233" s="87">
        <v>1</v>
      </c>
      <c r="AK233" s="87">
        <v>1</v>
      </c>
      <c r="AL233" s="87">
        <v>1</v>
      </c>
      <c r="AM233" s="87">
        <v>1</v>
      </c>
    </row>
    <row r="234" spans="7:39" ht="25.5" customHeight="1" thickBot="1" x14ac:dyDescent="0.25">
      <c r="G234" s="89" t="s">
        <v>14842</v>
      </c>
      <c r="H234" s="90">
        <v>1</v>
      </c>
      <c r="I234" s="90">
        <v>1.8</v>
      </c>
      <c r="J234" s="91">
        <v>1.8</v>
      </c>
      <c r="R234" s="63" t="s">
        <v>14843</v>
      </c>
      <c r="S234" s="92">
        <v>1</v>
      </c>
      <c r="AE234" s="63">
        <v>318000</v>
      </c>
      <c r="AF234" s="93">
        <v>1</v>
      </c>
      <c r="AG234" s="93">
        <v>1</v>
      </c>
      <c r="AH234" s="93">
        <v>1</v>
      </c>
      <c r="AI234" s="93">
        <v>1</v>
      </c>
      <c r="AJ234" s="93">
        <v>1</v>
      </c>
      <c r="AK234" s="93">
        <v>1</v>
      </c>
      <c r="AL234" s="93">
        <v>1</v>
      </c>
      <c r="AM234" s="93">
        <v>1</v>
      </c>
    </row>
    <row r="235" spans="7:39" ht="25.5" customHeight="1" thickBot="1" x14ac:dyDescent="0.25">
      <c r="G235" s="51" t="s">
        <v>14844</v>
      </c>
      <c r="H235" s="85">
        <v>1</v>
      </c>
      <c r="I235" s="85">
        <v>2.2000000000000002</v>
      </c>
      <c r="J235" s="84">
        <v>2.2000000000000002</v>
      </c>
      <c r="R235" s="51" t="s">
        <v>14845</v>
      </c>
      <c r="S235" s="86">
        <v>1</v>
      </c>
      <c r="AE235" s="51">
        <v>319000</v>
      </c>
      <c r="AF235" s="87">
        <v>1</v>
      </c>
      <c r="AG235" s="87">
        <v>1</v>
      </c>
      <c r="AH235" s="87">
        <v>1</v>
      </c>
      <c r="AI235" s="87">
        <v>1</v>
      </c>
      <c r="AJ235" s="87">
        <v>1</v>
      </c>
      <c r="AK235" s="87">
        <v>1</v>
      </c>
      <c r="AL235" s="87">
        <v>1</v>
      </c>
      <c r="AM235" s="87">
        <v>1</v>
      </c>
    </row>
    <row r="236" spans="7:39" ht="25.5" customHeight="1" thickBot="1" x14ac:dyDescent="0.25">
      <c r="G236" s="89" t="s">
        <v>14846</v>
      </c>
      <c r="H236" s="90">
        <v>1</v>
      </c>
      <c r="I236" s="90">
        <v>2.2000000000000002</v>
      </c>
      <c r="J236" s="91">
        <v>2.2000000000000002</v>
      </c>
      <c r="R236" s="63" t="s">
        <v>14847</v>
      </c>
      <c r="S236" s="92">
        <v>1</v>
      </c>
      <c r="AE236" s="63">
        <v>320000</v>
      </c>
      <c r="AF236" s="93">
        <v>1</v>
      </c>
      <c r="AG236" s="93">
        <v>1</v>
      </c>
      <c r="AH236" s="93">
        <v>1</v>
      </c>
      <c r="AI236" s="93">
        <v>1</v>
      </c>
      <c r="AJ236" s="93">
        <v>1</v>
      </c>
      <c r="AK236" s="93">
        <v>1</v>
      </c>
      <c r="AL236" s="93">
        <v>1</v>
      </c>
      <c r="AM236" s="93">
        <v>1</v>
      </c>
    </row>
    <row r="237" spans="7:39" ht="25.5" customHeight="1" thickBot="1" x14ac:dyDescent="0.25">
      <c r="G237" s="51" t="s">
        <v>14848</v>
      </c>
      <c r="H237" s="85">
        <v>1</v>
      </c>
      <c r="I237" s="85">
        <v>2.2000000000000002</v>
      </c>
      <c r="J237" s="84">
        <v>2.2000000000000002</v>
      </c>
      <c r="R237" s="51" t="s">
        <v>14849</v>
      </c>
      <c r="S237" s="86">
        <v>1</v>
      </c>
      <c r="AE237" s="51">
        <v>321000</v>
      </c>
      <c r="AF237" s="87">
        <v>1</v>
      </c>
      <c r="AG237" s="87">
        <v>1</v>
      </c>
      <c r="AH237" s="87">
        <v>1</v>
      </c>
      <c r="AI237" s="87">
        <v>1</v>
      </c>
      <c r="AJ237" s="87">
        <v>1</v>
      </c>
      <c r="AK237" s="87">
        <v>1</v>
      </c>
      <c r="AL237" s="87">
        <v>1</v>
      </c>
      <c r="AM237" s="87">
        <v>1</v>
      </c>
    </row>
    <row r="238" spans="7:39" ht="25.5" customHeight="1" thickBot="1" x14ac:dyDescent="0.25">
      <c r="G238" s="89" t="s">
        <v>14850</v>
      </c>
      <c r="H238" s="90">
        <v>1</v>
      </c>
      <c r="I238" s="90">
        <v>2.2000000000000002</v>
      </c>
      <c r="J238" s="91">
        <v>2.2000000000000002</v>
      </c>
      <c r="R238" s="63" t="s">
        <v>14851</v>
      </c>
      <c r="S238" s="92">
        <v>1</v>
      </c>
      <c r="AE238" s="63">
        <v>322000</v>
      </c>
      <c r="AF238" s="93">
        <v>1</v>
      </c>
      <c r="AG238" s="93">
        <v>1</v>
      </c>
      <c r="AH238" s="93">
        <v>1</v>
      </c>
      <c r="AI238" s="93">
        <v>1</v>
      </c>
      <c r="AJ238" s="93">
        <v>1</v>
      </c>
      <c r="AK238" s="93">
        <v>1</v>
      </c>
      <c r="AL238" s="93">
        <v>1</v>
      </c>
      <c r="AM238" s="93">
        <v>1</v>
      </c>
    </row>
    <row r="239" spans="7:39" ht="25.5" customHeight="1" thickBot="1" x14ac:dyDescent="0.25">
      <c r="G239" s="51" t="s">
        <v>14852</v>
      </c>
      <c r="H239" s="85">
        <v>1</v>
      </c>
      <c r="I239" s="85">
        <v>2.2000000000000002</v>
      </c>
      <c r="J239" s="84">
        <v>2.2000000000000002</v>
      </c>
      <c r="R239" s="51" t="s">
        <v>14853</v>
      </c>
      <c r="S239" s="86">
        <v>1</v>
      </c>
      <c r="AE239" s="51">
        <v>323000</v>
      </c>
      <c r="AF239" s="87">
        <v>1</v>
      </c>
      <c r="AG239" s="87">
        <v>1</v>
      </c>
      <c r="AH239" s="87">
        <v>1</v>
      </c>
      <c r="AI239" s="87">
        <v>1</v>
      </c>
      <c r="AJ239" s="87">
        <v>1</v>
      </c>
      <c r="AK239" s="87">
        <v>1</v>
      </c>
      <c r="AL239" s="87">
        <v>1</v>
      </c>
      <c r="AM239" s="87">
        <v>1</v>
      </c>
    </row>
    <row r="240" spans="7:39" ht="25.5" customHeight="1" thickBot="1" x14ac:dyDescent="0.25">
      <c r="G240" s="89" t="s">
        <v>14854</v>
      </c>
      <c r="H240" s="90">
        <v>1</v>
      </c>
      <c r="I240" s="90">
        <v>2.2000000000000002</v>
      </c>
      <c r="J240" s="91">
        <v>2.2000000000000002</v>
      </c>
      <c r="R240" s="63" t="s">
        <v>14855</v>
      </c>
      <c r="S240" s="92">
        <v>1</v>
      </c>
      <c r="AE240" s="63">
        <v>324000</v>
      </c>
      <c r="AF240" s="93">
        <v>1</v>
      </c>
      <c r="AG240" s="93">
        <v>1</v>
      </c>
      <c r="AH240" s="93">
        <v>1</v>
      </c>
      <c r="AI240" s="93">
        <v>1</v>
      </c>
      <c r="AJ240" s="93">
        <v>1</v>
      </c>
      <c r="AK240" s="93">
        <v>1</v>
      </c>
      <c r="AL240" s="93">
        <v>1</v>
      </c>
      <c r="AM240" s="93">
        <v>1</v>
      </c>
    </row>
    <row r="241" spans="7:39" ht="25.5" customHeight="1" thickBot="1" x14ac:dyDescent="0.25">
      <c r="G241" s="51" t="s">
        <v>14856</v>
      </c>
      <c r="H241" s="85">
        <v>1</v>
      </c>
      <c r="I241" s="85">
        <v>2.2000000000000002</v>
      </c>
      <c r="J241" s="84">
        <v>2.2000000000000002</v>
      </c>
      <c r="R241" s="51" t="s">
        <v>14857</v>
      </c>
      <c r="S241" s="86">
        <v>1</v>
      </c>
      <c r="AE241" s="51">
        <v>325000</v>
      </c>
      <c r="AF241" s="87">
        <v>1</v>
      </c>
      <c r="AG241" s="87">
        <v>1</v>
      </c>
      <c r="AH241" s="87">
        <v>1</v>
      </c>
      <c r="AI241" s="87">
        <v>1</v>
      </c>
      <c r="AJ241" s="87">
        <v>1</v>
      </c>
      <c r="AK241" s="87">
        <v>1</v>
      </c>
      <c r="AL241" s="87">
        <v>1</v>
      </c>
      <c r="AM241" s="87">
        <v>1</v>
      </c>
    </row>
    <row r="242" spans="7:39" ht="25.5" customHeight="1" thickBot="1" x14ac:dyDescent="0.25">
      <c r="G242" s="89" t="s">
        <v>14858</v>
      </c>
      <c r="H242" s="90">
        <v>1</v>
      </c>
      <c r="I242" s="90">
        <v>3</v>
      </c>
      <c r="J242" s="91">
        <v>3</v>
      </c>
      <c r="R242" s="63" t="s">
        <v>14859</v>
      </c>
      <c r="S242" s="92">
        <v>1</v>
      </c>
      <c r="AE242" s="63">
        <v>326000</v>
      </c>
      <c r="AF242" s="93">
        <v>1</v>
      </c>
      <c r="AG242" s="93">
        <v>1</v>
      </c>
      <c r="AH242" s="93">
        <v>1</v>
      </c>
      <c r="AI242" s="93">
        <v>1</v>
      </c>
      <c r="AJ242" s="93">
        <v>1</v>
      </c>
      <c r="AK242" s="93">
        <v>1</v>
      </c>
      <c r="AL242" s="93">
        <v>1</v>
      </c>
      <c r="AM242" s="93">
        <v>1</v>
      </c>
    </row>
    <row r="243" spans="7:39" ht="25.5" customHeight="1" thickBot="1" x14ac:dyDescent="0.25">
      <c r="G243" s="51" t="s">
        <v>14860</v>
      </c>
      <c r="H243" s="85">
        <v>1</v>
      </c>
      <c r="I243" s="85">
        <v>3</v>
      </c>
      <c r="J243" s="84">
        <v>3</v>
      </c>
      <c r="R243" s="51" t="s">
        <v>14861</v>
      </c>
      <c r="S243" s="86">
        <v>1</v>
      </c>
      <c r="AE243" s="51">
        <v>327000</v>
      </c>
      <c r="AF243" s="87">
        <v>1</v>
      </c>
      <c r="AG243" s="87">
        <v>1</v>
      </c>
      <c r="AH243" s="87">
        <v>1</v>
      </c>
      <c r="AI243" s="87">
        <v>1</v>
      </c>
      <c r="AJ243" s="87">
        <v>1</v>
      </c>
      <c r="AK243" s="87">
        <v>1</v>
      </c>
      <c r="AL243" s="87">
        <v>1</v>
      </c>
      <c r="AM243" s="87">
        <v>1</v>
      </c>
    </row>
    <row r="244" spans="7:39" ht="25.5" customHeight="1" thickBot="1" x14ac:dyDescent="0.25">
      <c r="G244" s="89" t="s">
        <v>14862</v>
      </c>
      <c r="H244" s="90">
        <v>1</v>
      </c>
      <c r="I244" s="90">
        <v>3</v>
      </c>
      <c r="J244" s="91">
        <v>3</v>
      </c>
      <c r="R244" s="63" t="s">
        <v>14863</v>
      </c>
      <c r="S244" s="92">
        <v>1</v>
      </c>
      <c r="AE244" s="63">
        <v>328000</v>
      </c>
      <c r="AF244" s="93">
        <v>1</v>
      </c>
      <c r="AG244" s="93">
        <v>1</v>
      </c>
      <c r="AH244" s="93">
        <v>1</v>
      </c>
      <c r="AI244" s="93">
        <v>1</v>
      </c>
      <c r="AJ244" s="93">
        <v>1</v>
      </c>
      <c r="AK244" s="93">
        <v>1</v>
      </c>
      <c r="AL244" s="93">
        <v>1</v>
      </c>
      <c r="AM244" s="93">
        <v>1</v>
      </c>
    </row>
    <row r="245" spans="7:39" ht="25.5" customHeight="1" thickBot="1" x14ac:dyDescent="0.25">
      <c r="G245" s="51" t="s">
        <v>14864</v>
      </c>
      <c r="H245" s="85">
        <v>1</v>
      </c>
      <c r="I245" s="85">
        <v>3</v>
      </c>
      <c r="J245" s="84">
        <v>3</v>
      </c>
      <c r="R245" s="51" t="s">
        <v>14865</v>
      </c>
      <c r="S245" s="86">
        <v>1</v>
      </c>
      <c r="AE245" s="51">
        <v>329000</v>
      </c>
      <c r="AF245" s="87">
        <v>1</v>
      </c>
      <c r="AG245" s="87">
        <v>1</v>
      </c>
      <c r="AH245" s="87">
        <v>1</v>
      </c>
      <c r="AI245" s="87">
        <v>1</v>
      </c>
      <c r="AJ245" s="87">
        <v>1</v>
      </c>
      <c r="AK245" s="87">
        <v>1</v>
      </c>
      <c r="AL245" s="87">
        <v>1</v>
      </c>
      <c r="AM245" s="87">
        <v>1</v>
      </c>
    </row>
    <row r="246" spans="7:39" ht="25.5" customHeight="1" thickBot="1" x14ac:dyDescent="0.25">
      <c r="G246" s="89" t="s">
        <v>14866</v>
      </c>
      <c r="H246" s="90">
        <v>1</v>
      </c>
      <c r="I246" s="90">
        <v>3</v>
      </c>
      <c r="J246" s="91">
        <v>3</v>
      </c>
      <c r="R246" s="63" t="s">
        <v>14867</v>
      </c>
      <c r="S246" s="92">
        <v>1</v>
      </c>
      <c r="AE246" s="63">
        <v>330000</v>
      </c>
      <c r="AF246" s="93">
        <v>1</v>
      </c>
      <c r="AG246" s="93">
        <v>1</v>
      </c>
      <c r="AH246" s="93">
        <v>1</v>
      </c>
      <c r="AI246" s="93">
        <v>1</v>
      </c>
      <c r="AJ246" s="93">
        <v>1</v>
      </c>
      <c r="AK246" s="93">
        <v>1</v>
      </c>
      <c r="AL246" s="93">
        <v>1</v>
      </c>
      <c r="AM246" s="93">
        <v>1</v>
      </c>
    </row>
    <row r="247" spans="7:39" ht="25.5" customHeight="1" thickBot="1" x14ac:dyDescent="0.25">
      <c r="G247" s="51" t="s">
        <v>14868</v>
      </c>
      <c r="H247" s="85">
        <v>1</v>
      </c>
      <c r="I247" s="85">
        <v>3</v>
      </c>
      <c r="J247" s="84">
        <v>3</v>
      </c>
      <c r="R247" s="51" t="s">
        <v>14869</v>
      </c>
      <c r="S247" s="86">
        <v>1</v>
      </c>
      <c r="AE247" s="51">
        <v>331000</v>
      </c>
      <c r="AF247" s="87">
        <v>1</v>
      </c>
      <c r="AG247" s="87">
        <v>1</v>
      </c>
      <c r="AH247" s="87">
        <v>1</v>
      </c>
      <c r="AI247" s="87">
        <v>1</v>
      </c>
      <c r="AJ247" s="87">
        <v>1</v>
      </c>
      <c r="AK247" s="87">
        <v>1</v>
      </c>
      <c r="AL247" s="87">
        <v>1</v>
      </c>
      <c r="AM247" s="87">
        <v>1</v>
      </c>
    </row>
    <row r="248" spans="7:39" ht="25.5" customHeight="1" thickBot="1" x14ac:dyDescent="0.25">
      <c r="G248" s="89" t="s">
        <v>14870</v>
      </c>
      <c r="H248" s="90">
        <v>1</v>
      </c>
      <c r="I248" s="90">
        <v>3</v>
      </c>
      <c r="J248" s="91">
        <v>3</v>
      </c>
      <c r="R248" s="63" t="s">
        <v>14871</v>
      </c>
      <c r="S248" s="92">
        <v>1</v>
      </c>
      <c r="AE248" s="63">
        <v>332000</v>
      </c>
      <c r="AF248" s="93">
        <v>1</v>
      </c>
      <c r="AG248" s="93">
        <v>1</v>
      </c>
      <c r="AH248" s="93">
        <v>1</v>
      </c>
      <c r="AI248" s="93">
        <v>1</v>
      </c>
      <c r="AJ248" s="93">
        <v>1</v>
      </c>
      <c r="AK248" s="93">
        <v>1</v>
      </c>
      <c r="AL248" s="93">
        <v>1</v>
      </c>
      <c r="AM248" s="93">
        <v>1</v>
      </c>
    </row>
    <row r="249" spans="7:39" ht="25.5" customHeight="1" thickBot="1" x14ac:dyDescent="0.25">
      <c r="G249" s="51" t="s">
        <v>14872</v>
      </c>
      <c r="H249" s="85">
        <v>1</v>
      </c>
      <c r="I249" s="85">
        <v>1.8</v>
      </c>
      <c r="J249" s="84">
        <v>1.8</v>
      </c>
      <c r="R249" s="51" t="s">
        <v>14873</v>
      </c>
      <c r="S249" s="86">
        <v>1</v>
      </c>
      <c r="AE249" s="51">
        <v>333000</v>
      </c>
      <c r="AF249" s="87">
        <v>1</v>
      </c>
      <c r="AG249" s="87">
        <v>1</v>
      </c>
      <c r="AH249" s="87">
        <v>1</v>
      </c>
      <c r="AI249" s="87">
        <v>1</v>
      </c>
      <c r="AJ249" s="87">
        <v>1</v>
      </c>
      <c r="AK249" s="87">
        <v>1</v>
      </c>
      <c r="AL249" s="87">
        <v>1</v>
      </c>
      <c r="AM249" s="87">
        <v>1</v>
      </c>
    </row>
    <row r="250" spans="7:39" ht="25.5" customHeight="1" thickBot="1" x14ac:dyDescent="0.25">
      <c r="G250" s="89" t="s">
        <v>14874</v>
      </c>
      <c r="H250" s="90">
        <v>1</v>
      </c>
      <c r="I250" s="90">
        <v>1.8</v>
      </c>
      <c r="J250" s="91">
        <v>1.8</v>
      </c>
      <c r="R250" s="63" t="s">
        <v>14875</v>
      </c>
      <c r="S250" s="92">
        <v>1</v>
      </c>
      <c r="AE250" s="63">
        <v>334000</v>
      </c>
      <c r="AF250" s="93">
        <v>1</v>
      </c>
      <c r="AG250" s="93">
        <v>1</v>
      </c>
      <c r="AH250" s="93">
        <v>1</v>
      </c>
      <c r="AI250" s="93">
        <v>1</v>
      </c>
      <c r="AJ250" s="93">
        <v>1</v>
      </c>
      <c r="AK250" s="93">
        <v>1</v>
      </c>
      <c r="AL250" s="93">
        <v>1</v>
      </c>
      <c r="AM250" s="93">
        <v>1</v>
      </c>
    </row>
    <row r="251" spans="7:39" ht="25.5" customHeight="1" thickBot="1" x14ac:dyDescent="0.25">
      <c r="G251" s="51" t="s">
        <v>14876</v>
      </c>
      <c r="H251" s="85">
        <v>1</v>
      </c>
      <c r="I251" s="85">
        <v>1.8</v>
      </c>
      <c r="J251" s="84">
        <v>1.8</v>
      </c>
      <c r="R251" s="51" t="s">
        <v>14877</v>
      </c>
      <c r="S251" s="86">
        <v>1</v>
      </c>
      <c r="AE251" s="51">
        <v>335000</v>
      </c>
      <c r="AF251" s="87">
        <v>1</v>
      </c>
      <c r="AG251" s="87">
        <v>1</v>
      </c>
      <c r="AH251" s="87">
        <v>1</v>
      </c>
      <c r="AI251" s="87">
        <v>1</v>
      </c>
      <c r="AJ251" s="87">
        <v>1</v>
      </c>
      <c r="AK251" s="87">
        <v>1</v>
      </c>
      <c r="AL251" s="87">
        <v>1</v>
      </c>
      <c r="AM251" s="87">
        <v>1</v>
      </c>
    </row>
    <row r="252" spans="7:39" ht="25.5" customHeight="1" thickBot="1" x14ac:dyDescent="0.25">
      <c r="G252" s="89" t="s">
        <v>14878</v>
      </c>
      <c r="H252" s="90">
        <v>1</v>
      </c>
      <c r="I252" s="90">
        <v>1.8</v>
      </c>
      <c r="J252" s="91">
        <v>1.8</v>
      </c>
      <c r="R252" s="63" t="s">
        <v>14879</v>
      </c>
      <c r="S252" s="92">
        <v>1</v>
      </c>
      <c r="AE252" s="63">
        <v>336000</v>
      </c>
      <c r="AF252" s="93">
        <v>1</v>
      </c>
      <c r="AG252" s="93">
        <v>1</v>
      </c>
      <c r="AH252" s="93">
        <v>1</v>
      </c>
      <c r="AI252" s="93">
        <v>1</v>
      </c>
      <c r="AJ252" s="93">
        <v>1</v>
      </c>
      <c r="AK252" s="93">
        <v>1</v>
      </c>
      <c r="AL252" s="93">
        <v>1</v>
      </c>
      <c r="AM252" s="93">
        <v>1</v>
      </c>
    </row>
    <row r="253" spans="7:39" ht="25.5" customHeight="1" thickBot="1" x14ac:dyDescent="0.25">
      <c r="G253" s="51" t="s">
        <v>14880</v>
      </c>
      <c r="H253" s="85">
        <v>1</v>
      </c>
      <c r="I253" s="85">
        <v>1.8</v>
      </c>
      <c r="J253" s="84">
        <v>1.8</v>
      </c>
      <c r="R253" s="51" t="s">
        <v>14881</v>
      </c>
      <c r="S253" s="86">
        <v>1</v>
      </c>
      <c r="AE253" s="51">
        <v>337000</v>
      </c>
      <c r="AF253" s="87">
        <v>1</v>
      </c>
      <c r="AG253" s="87">
        <v>1</v>
      </c>
      <c r="AH253" s="87">
        <v>1</v>
      </c>
      <c r="AI253" s="87">
        <v>1</v>
      </c>
      <c r="AJ253" s="87">
        <v>1</v>
      </c>
      <c r="AK253" s="87">
        <v>1</v>
      </c>
      <c r="AL253" s="87">
        <v>1</v>
      </c>
      <c r="AM253" s="87">
        <v>1</v>
      </c>
    </row>
    <row r="254" spans="7:39" ht="25.5" customHeight="1" thickBot="1" x14ac:dyDescent="0.25">
      <c r="G254" s="89" t="s">
        <v>14882</v>
      </c>
      <c r="H254" s="90">
        <v>1</v>
      </c>
      <c r="I254" s="90">
        <v>1.8</v>
      </c>
      <c r="J254" s="91">
        <v>1.8</v>
      </c>
      <c r="R254" s="63" t="s">
        <v>14883</v>
      </c>
      <c r="S254" s="92">
        <v>1</v>
      </c>
      <c r="AE254" s="63">
        <v>338000</v>
      </c>
      <c r="AF254" s="93">
        <v>1</v>
      </c>
      <c r="AG254" s="93">
        <v>1</v>
      </c>
      <c r="AH254" s="93">
        <v>1</v>
      </c>
      <c r="AI254" s="93">
        <v>1</v>
      </c>
      <c r="AJ254" s="93">
        <v>1</v>
      </c>
      <c r="AK254" s="93">
        <v>1</v>
      </c>
      <c r="AL254" s="93">
        <v>1</v>
      </c>
      <c r="AM254" s="93">
        <v>1</v>
      </c>
    </row>
    <row r="255" spans="7:39" ht="25.5" customHeight="1" thickBot="1" x14ac:dyDescent="0.25">
      <c r="G255" s="51" t="s">
        <v>14884</v>
      </c>
      <c r="H255" s="85">
        <v>1</v>
      </c>
      <c r="I255" s="85">
        <v>1.8</v>
      </c>
      <c r="J255" s="84">
        <v>1.8</v>
      </c>
      <c r="R255" s="51" t="s">
        <v>14885</v>
      </c>
      <c r="S255" s="86">
        <v>1</v>
      </c>
      <c r="AE255" s="51">
        <v>339000</v>
      </c>
      <c r="AF255" s="87">
        <v>1</v>
      </c>
      <c r="AG255" s="87">
        <v>1</v>
      </c>
      <c r="AH255" s="87">
        <v>1</v>
      </c>
      <c r="AI255" s="87">
        <v>1</v>
      </c>
      <c r="AJ255" s="87">
        <v>1</v>
      </c>
      <c r="AK255" s="87">
        <v>1</v>
      </c>
      <c r="AL255" s="87">
        <v>1</v>
      </c>
      <c r="AM255" s="87">
        <v>1</v>
      </c>
    </row>
    <row r="256" spans="7:39" ht="25.5" customHeight="1" thickBot="1" x14ac:dyDescent="0.25">
      <c r="G256" s="89" t="s">
        <v>14886</v>
      </c>
      <c r="H256" s="90">
        <v>1</v>
      </c>
      <c r="I256" s="90">
        <v>1.5</v>
      </c>
      <c r="J256" s="91">
        <v>1.5</v>
      </c>
      <c r="R256" s="63" t="s">
        <v>14887</v>
      </c>
      <c r="S256" s="92">
        <v>1</v>
      </c>
      <c r="AE256" s="63">
        <v>340000</v>
      </c>
      <c r="AF256" s="93">
        <v>1</v>
      </c>
      <c r="AG256" s="93">
        <v>1</v>
      </c>
      <c r="AH256" s="93">
        <v>1</v>
      </c>
      <c r="AI256" s="93">
        <v>1</v>
      </c>
      <c r="AJ256" s="93">
        <v>1</v>
      </c>
      <c r="AK256" s="93">
        <v>1</v>
      </c>
      <c r="AL256" s="93">
        <v>1</v>
      </c>
      <c r="AM256" s="93">
        <v>1</v>
      </c>
    </row>
    <row r="257" spans="7:39" ht="25.5" customHeight="1" thickBot="1" x14ac:dyDescent="0.25">
      <c r="G257" s="51" t="s">
        <v>14888</v>
      </c>
      <c r="H257" s="85">
        <v>1</v>
      </c>
      <c r="I257" s="85">
        <v>1.5</v>
      </c>
      <c r="J257" s="84">
        <v>1.5</v>
      </c>
      <c r="R257" s="51" t="s">
        <v>14889</v>
      </c>
      <c r="S257" s="86">
        <v>1</v>
      </c>
      <c r="AE257" s="51">
        <v>341000</v>
      </c>
      <c r="AF257" s="87">
        <v>1</v>
      </c>
      <c r="AG257" s="87">
        <v>1</v>
      </c>
      <c r="AH257" s="87">
        <v>1</v>
      </c>
      <c r="AI257" s="87">
        <v>1</v>
      </c>
      <c r="AJ257" s="87">
        <v>1</v>
      </c>
      <c r="AK257" s="87">
        <v>1</v>
      </c>
      <c r="AL257" s="87">
        <v>1</v>
      </c>
      <c r="AM257" s="87">
        <v>1</v>
      </c>
    </row>
    <row r="258" spans="7:39" ht="25.5" customHeight="1" thickBot="1" x14ac:dyDescent="0.25">
      <c r="G258" s="89" t="s">
        <v>14890</v>
      </c>
      <c r="H258" s="90">
        <v>1</v>
      </c>
      <c r="I258" s="90">
        <v>1.5</v>
      </c>
      <c r="J258" s="91">
        <v>1.5</v>
      </c>
      <c r="R258" s="63" t="s">
        <v>14891</v>
      </c>
      <c r="S258" s="92">
        <v>1</v>
      </c>
      <c r="AE258" s="63">
        <v>342000</v>
      </c>
      <c r="AF258" s="93">
        <v>1</v>
      </c>
      <c r="AG258" s="93">
        <v>1</v>
      </c>
      <c r="AH258" s="93">
        <v>1</v>
      </c>
      <c r="AI258" s="93">
        <v>1</v>
      </c>
      <c r="AJ258" s="93">
        <v>1</v>
      </c>
      <c r="AK258" s="93">
        <v>1</v>
      </c>
      <c r="AL258" s="93">
        <v>1</v>
      </c>
      <c r="AM258" s="93">
        <v>1</v>
      </c>
    </row>
    <row r="259" spans="7:39" ht="25.5" customHeight="1" thickBot="1" x14ac:dyDescent="0.25">
      <c r="G259" s="51" t="s">
        <v>14892</v>
      </c>
      <c r="H259" s="85">
        <v>1</v>
      </c>
      <c r="I259" s="85">
        <v>1.5</v>
      </c>
      <c r="J259" s="84">
        <v>1.5</v>
      </c>
      <c r="R259" s="51">
        <v>40017</v>
      </c>
      <c r="S259" s="86">
        <v>1</v>
      </c>
      <c r="AE259" s="51">
        <v>343000</v>
      </c>
      <c r="AF259" s="87">
        <v>1</v>
      </c>
      <c r="AG259" s="87">
        <v>1</v>
      </c>
      <c r="AH259" s="87">
        <v>1</v>
      </c>
      <c r="AI259" s="87">
        <v>1</v>
      </c>
      <c r="AJ259" s="87">
        <v>1</v>
      </c>
      <c r="AK259" s="87">
        <v>1</v>
      </c>
      <c r="AL259" s="87">
        <v>1</v>
      </c>
      <c r="AM259" s="87">
        <v>1</v>
      </c>
    </row>
    <row r="260" spans="7:39" ht="25.5" customHeight="1" thickBot="1" x14ac:dyDescent="0.25">
      <c r="G260" s="89" t="s">
        <v>14893</v>
      </c>
      <c r="H260" s="90">
        <v>1</v>
      </c>
      <c r="I260" s="90">
        <v>1.5</v>
      </c>
      <c r="J260" s="91">
        <v>1.5</v>
      </c>
      <c r="R260" s="63">
        <v>40018</v>
      </c>
      <c r="S260" s="92">
        <v>1</v>
      </c>
      <c r="AE260" s="63">
        <v>344000</v>
      </c>
      <c r="AF260" s="93">
        <v>1</v>
      </c>
      <c r="AG260" s="93">
        <v>1</v>
      </c>
      <c r="AH260" s="93">
        <v>1</v>
      </c>
      <c r="AI260" s="93">
        <v>1</v>
      </c>
      <c r="AJ260" s="93">
        <v>1</v>
      </c>
      <c r="AK260" s="93">
        <v>1</v>
      </c>
      <c r="AL260" s="93">
        <v>1</v>
      </c>
      <c r="AM260" s="93">
        <v>1</v>
      </c>
    </row>
    <row r="261" spans="7:39" ht="25.5" customHeight="1" thickBot="1" x14ac:dyDescent="0.25">
      <c r="G261" s="51" t="s">
        <v>14894</v>
      </c>
      <c r="H261" s="85">
        <v>1</v>
      </c>
      <c r="I261" s="85">
        <v>1.5</v>
      </c>
      <c r="J261" s="84">
        <v>1.5</v>
      </c>
      <c r="R261" s="51">
        <v>40019</v>
      </c>
      <c r="S261" s="86">
        <v>1</v>
      </c>
      <c r="AE261" s="51">
        <v>345000</v>
      </c>
      <c r="AF261" s="87">
        <v>1</v>
      </c>
      <c r="AG261" s="87">
        <v>1</v>
      </c>
      <c r="AH261" s="87">
        <v>1</v>
      </c>
      <c r="AI261" s="87">
        <v>1</v>
      </c>
      <c r="AJ261" s="87">
        <v>1</v>
      </c>
      <c r="AK261" s="87">
        <v>1</v>
      </c>
      <c r="AL261" s="87">
        <v>1</v>
      </c>
      <c r="AM261" s="87">
        <v>1</v>
      </c>
    </row>
    <row r="262" spans="7:39" ht="25.5" customHeight="1" thickBot="1" x14ac:dyDescent="0.25">
      <c r="G262" s="89" t="s">
        <v>14895</v>
      </c>
      <c r="H262" s="90">
        <v>1</v>
      </c>
      <c r="I262" s="90">
        <v>1.5</v>
      </c>
      <c r="J262" s="91">
        <v>1.5</v>
      </c>
      <c r="R262" s="63">
        <v>40020</v>
      </c>
      <c r="S262" s="92">
        <v>1</v>
      </c>
      <c r="AE262" s="63">
        <v>346000</v>
      </c>
      <c r="AF262" s="93">
        <v>1</v>
      </c>
      <c r="AG262" s="93">
        <v>1</v>
      </c>
      <c r="AH262" s="93">
        <v>1</v>
      </c>
      <c r="AI262" s="93">
        <v>1</v>
      </c>
      <c r="AJ262" s="93">
        <v>1</v>
      </c>
      <c r="AK262" s="93">
        <v>1</v>
      </c>
      <c r="AL262" s="93">
        <v>1</v>
      </c>
      <c r="AM262" s="93">
        <v>1</v>
      </c>
    </row>
    <row r="263" spans="7:39" ht="25.5" customHeight="1" thickBot="1" x14ac:dyDescent="0.25">
      <c r="G263" s="51" t="s">
        <v>14896</v>
      </c>
      <c r="H263" s="85">
        <v>1</v>
      </c>
      <c r="I263" s="85">
        <v>1.3</v>
      </c>
      <c r="J263" s="84">
        <v>1.3</v>
      </c>
      <c r="R263" s="51">
        <v>40021</v>
      </c>
      <c r="S263" s="86">
        <v>1</v>
      </c>
      <c r="AE263" s="51">
        <v>347000</v>
      </c>
      <c r="AF263" s="87">
        <v>1</v>
      </c>
      <c r="AG263" s="87">
        <v>1</v>
      </c>
      <c r="AH263" s="87">
        <v>1</v>
      </c>
      <c r="AI263" s="87">
        <v>1</v>
      </c>
      <c r="AJ263" s="87">
        <v>1</v>
      </c>
      <c r="AK263" s="87">
        <v>1</v>
      </c>
      <c r="AL263" s="87">
        <v>1</v>
      </c>
      <c r="AM263" s="87">
        <v>1</v>
      </c>
    </row>
    <row r="264" spans="7:39" ht="25.5" customHeight="1" thickBot="1" x14ac:dyDescent="0.25">
      <c r="G264" s="89" t="s">
        <v>14897</v>
      </c>
      <c r="H264" s="90">
        <v>1</v>
      </c>
      <c r="I264" s="90">
        <v>1.3</v>
      </c>
      <c r="J264" s="91">
        <v>1.3</v>
      </c>
      <c r="R264" s="63">
        <v>40022</v>
      </c>
      <c r="S264" s="92">
        <v>1</v>
      </c>
      <c r="AE264" s="63">
        <v>348000</v>
      </c>
      <c r="AF264" s="93">
        <v>1</v>
      </c>
      <c r="AG264" s="93">
        <v>1</v>
      </c>
      <c r="AH264" s="93">
        <v>1</v>
      </c>
      <c r="AI264" s="93">
        <v>1</v>
      </c>
      <c r="AJ264" s="93">
        <v>1</v>
      </c>
      <c r="AK264" s="93">
        <v>1</v>
      </c>
      <c r="AL264" s="93">
        <v>1</v>
      </c>
      <c r="AM264" s="93">
        <v>1</v>
      </c>
    </row>
    <row r="265" spans="7:39" ht="25.5" customHeight="1" thickBot="1" x14ac:dyDescent="0.25">
      <c r="G265" s="51" t="s">
        <v>14898</v>
      </c>
      <c r="H265" s="85">
        <v>1</v>
      </c>
      <c r="I265" s="85">
        <v>1.3</v>
      </c>
      <c r="J265" s="84">
        <v>1.3</v>
      </c>
      <c r="R265" s="51">
        <v>40023</v>
      </c>
      <c r="S265" s="86">
        <v>1</v>
      </c>
      <c r="AE265" s="51">
        <v>349000</v>
      </c>
      <c r="AF265" s="87">
        <v>1</v>
      </c>
      <c r="AG265" s="87">
        <v>1</v>
      </c>
      <c r="AH265" s="87">
        <v>1</v>
      </c>
      <c r="AI265" s="87">
        <v>1</v>
      </c>
      <c r="AJ265" s="87">
        <v>1</v>
      </c>
      <c r="AK265" s="87">
        <v>1</v>
      </c>
      <c r="AL265" s="87">
        <v>1</v>
      </c>
      <c r="AM265" s="87">
        <v>1</v>
      </c>
    </row>
    <row r="266" spans="7:39" ht="25.5" customHeight="1" thickBot="1" x14ac:dyDescent="0.25">
      <c r="G266" s="89" t="s">
        <v>14899</v>
      </c>
      <c r="H266" s="90">
        <v>1</v>
      </c>
      <c r="I266" s="90">
        <v>1.3</v>
      </c>
      <c r="J266" s="91">
        <v>1.3</v>
      </c>
      <c r="R266" s="63">
        <v>40024</v>
      </c>
      <c r="S266" s="92">
        <v>1</v>
      </c>
      <c r="AE266" s="63">
        <v>350000</v>
      </c>
      <c r="AF266" s="93">
        <v>1</v>
      </c>
      <c r="AG266" s="93">
        <v>1</v>
      </c>
      <c r="AH266" s="93">
        <v>1</v>
      </c>
      <c r="AI266" s="93">
        <v>1</v>
      </c>
      <c r="AJ266" s="93">
        <v>1</v>
      </c>
      <c r="AK266" s="93">
        <v>1</v>
      </c>
      <c r="AL266" s="93">
        <v>1</v>
      </c>
      <c r="AM266" s="93">
        <v>1</v>
      </c>
    </row>
    <row r="267" spans="7:39" ht="25.5" customHeight="1" thickBot="1" x14ac:dyDescent="0.25">
      <c r="G267" s="51" t="s">
        <v>14900</v>
      </c>
      <c r="H267" s="85">
        <v>1</v>
      </c>
      <c r="I267" s="85">
        <v>1.3</v>
      </c>
      <c r="J267" s="84">
        <v>1.3</v>
      </c>
      <c r="R267" s="51">
        <v>40025</v>
      </c>
      <c r="S267" s="86">
        <v>1</v>
      </c>
      <c r="AE267" s="51">
        <v>351000</v>
      </c>
      <c r="AF267" s="87">
        <v>1</v>
      </c>
      <c r="AG267" s="87">
        <v>1</v>
      </c>
      <c r="AH267" s="87">
        <v>1</v>
      </c>
      <c r="AI267" s="87">
        <v>1</v>
      </c>
      <c r="AJ267" s="87">
        <v>1</v>
      </c>
      <c r="AK267" s="87">
        <v>1</v>
      </c>
      <c r="AL267" s="87">
        <v>1</v>
      </c>
      <c r="AM267" s="87">
        <v>1</v>
      </c>
    </row>
    <row r="268" spans="7:39" ht="25.5" customHeight="1" thickBot="1" x14ac:dyDescent="0.25">
      <c r="G268" s="89" t="s">
        <v>14901</v>
      </c>
      <c r="H268" s="90">
        <v>1</v>
      </c>
      <c r="I268" s="90">
        <v>1.3</v>
      </c>
      <c r="J268" s="91">
        <v>1.3</v>
      </c>
      <c r="R268" s="63">
        <v>40026</v>
      </c>
      <c r="S268" s="92">
        <v>1</v>
      </c>
      <c r="AE268" s="63">
        <v>352000</v>
      </c>
      <c r="AF268" s="93">
        <v>1</v>
      </c>
      <c r="AG268" s="93">
        <v>1</v>
      </c>
      <c r="AH268" s="93">
        <v>1</v>
      </c>
      <c r="AI268" s="93">
        <v>1</v>
      </c>
      <c r="AJ268" s="93">
        <v>1</v>
      </c>
      <c r="AK268" s="93">
        <v>1</v>
      </c>
      <c r="AL268" s="93">
        <v>1</v>
      </c>
      <c r="AM268" s="93">
        <v>1</v>
      </c>
    </row>
    <row r="269" spans="7:39" ht="25.5" customHeight="1" thickBot="1" x14ac:dyDescent="0.25">
      <c r="G269" s="51" t="s">
        <v>14902</v>
      </c>
      <c r="H269" s="85">
        <v>1</v>
      </c>
      <c r="I269" s="85">
        <v>1.3</v>
      </c>
      <c r="J269" s="84">
        <v>1.3</v>
      </c>
      <c r="R269" s="51">
        <v>40027</v>
      </c>
      <c r="S269" s="86">
        <v>1</v>
      </c>
      <c r="AE269" s="51">
        <v>353000</v>
      </c>
      <c r="AF269" s="87">
        <v>1</v>
      </c>
      <c r="AG269" s="87">
        <v>1</v>
      </c>
      <c r="AH269" s="87">
        <v>1</v>
      </c>
      <c r="AI269" s="87">
        <v>1</v>
      </c>
      <c r="AJ269" s="87">
        <v>1</v>
      </c>
      <c r="AK269" s="87">
        <v>1</v>
      </c>
      <c r="AL269" s="87">
        <v>1</v>
      </c>
      <c r="AM269" s="87">
        <v>1</v>
      </c>
    </row>
    <row r="270" spans="7:39" ht="25.5" customHeight="1" thickBot="1" x14ac:dyDescent="0.25">
      <c r="G270" s="89" t="s">
        <v>14903</v>
      </c>
      <c r="H270" s="90">
        <v>1</v>
      </c>
      <c r="I270" s="90">
        <v>1.5</v>
      </c>
      <c r="J270" s="91">
        <v>1.5</v>
      </c>
      <c r="R270" s="63">
        <v>40028</v>
      </c>
      <c r="S270" s="92">
        <v>1</v>
      </c>
      <c r="AE270" s="63">
        <v>354000</v>
      </c>
      <c r="AF270" s="93">
        <v>1</v>
      </c>
      <c r="AG270" s="93">
        <v>1</v>
      </c>
      <c r="AH270" s="93">
        <v>1</v>
      </c>
      <c r="AI270" s="93">
        <v>1</v>
      </c>
      <c r="AJ270" s="93">
        <v>1</v>
      </c>
      <c r="AK270" s="93">
        <v>1</v>
      </c>
      <c r="AL270" s="93">
        <v>1</v>
      </c>
      <c r="AM270" s="93">
        <v>1</v>
      </c>
    </row>
    <row r="271" spans="7:39" ht="25.5" customHeight="1" thickBot="1" x14ac:dyDescent="0.25">
      <c r="G271" s="51" t="s">
        <v>14904</v>
      </c>
      <c r="H271" s="85">
        <v>1</v>
      </c>
      <c r="I271" s="85">
        <v>1.5</v>
      </c>
      <c r="J271" s="84">
        <v>1.5</v>
      </c>
      <c r="R271" s="51">
        <v>40029</v>
      </c>
      <c r="S271" s="86">
        <v>1</v>
      </c>
      <c r="AE271" s="51">
        <v>355000</v>
      </c>
      <c r="AF271" s="87">
        <v>1</v>
      </c>
      <c r="AG271" s="87">
        <v>1</v>
      </c>
      <c r="AH271" s="87">
        <v>1</v>
      </c>
      <c r="AI271" s="87">
        <v>1</v>
      </c>
      <c r="AJ271" s="87">
        <v>1</v>
      </c>
      <c r="AK271" s="87">
        <v>1</v>
      </c>
      <c r="AL271" s="87">
        <v>1</v>
      </c>
      <c r="AM271" s="87">
        <v>1</v>
      </c>
    </row>
    <row r="272" spans="7:39" ht="25.5" customHeight="1" thickBot="1" x14ac:dyDescent="0.25">
      <c r="G272" s="89" t="s">
        <v>14905</v>
      </c>
      <c r="H272" s="90">
        <v>1</v>
      </c>
      <c r="I272" s="90">
        <v>1.5</v>
      </c>
      <c r="J272" s="91">
        <v>1.5</v>
      </c>
      <c r="R272" s="63">
        <v>40030</v>
      </c>
      <c r="S272" s="92">
        <v>1</v>
      </c>
      <c r="AE272" s="63">
        <v>356000</v>
      </c>
      <c r="AF272" s="93">
        <v>1</v>
      </c>
      <c r="AG272" s="93">
        <v>1</v>
      </c>
      <c r="AH272" s="93">
        <v>1</v>
      </c>
      <c r="AI272" s="93">
        <v>1</v>
      </c>
      <c r="AJ272" s="93">
        <v>1</v>
      </c>
      <c r="AK272" s="93">
        <v>1</v>
      </c>
      <c r="AL272" s="93">
        <v>1</v>
      </c>
      <c r="AM272" s="93">
        <v>1</v>
      </c>
    </row>
    <row r="273" spans="7:39" ht="25.5" customHeight="1" thickBot="1" x14ac:dyDescent="0.25">
      <c r="G273" s="51" t="s">
        <v>14906</v>
      </c>
      <c r="H273" s="85">
        <v>1</v>
      </c>
      <c r="I273" s="85">
        <v>1.5</v>
      </c>
      <c r="J273" s="84">
        <v>1.5</v>
      </c>
      <c r="R273" s="51">
        <v>40031</v>
      </c>
      <c r="S273" s="86">
        <v>1</v>
      </c>
      <c r="AE273" s="51">
        <v>357000</v>
      </c>
      <c r="AF273" s="87">
        <v>1</v>
      </c>
      <c r="AG273" s="87">
        <v>1</v>
      </c>
      <c r="AH273" s="87">
        <v>1</v>
      </c>
      <c r="AI273" s="87">
        <v>1</v>
      </c>
      <c r="AJ273" s="87">
        <v>1</v>
      </c>
      <c r="AK273" s="87">
        <v>1</v>
      </c>
      <c r="AL273" s="87">
        <v>1</v>
      </c>
      <c r="AM273" s="87">
        <v>1</v>
      </c>
    </row>
    <row r="274" spans="7:39" ht="25.5" customHeight="1" thickBot="1" x14ac:dyDescent="0.25">
      <c r="G274" s="89" t="s">
        <v>14907</v>
      </c>
      <c r="H274" s="90">
        <v>1</v>
      </c>
      <c r="I274" s="90">
        <v>1.5</v>
      </c>
      <c r="J274" s="91">
        <v>1.5</v>
      </c>
      <c r="R274" s="63">
        <v>40032</v>
      </c>
      <c r="S274" s="92">
        <v>1</v>
      </c>
      <c r="AE274" s="63">
        <v>358000</v>
      </c>
      <c r="AF274" s="93">
        <v>1</v>
      </c>
      <c r="AG274" s="93">
        <v>1</v>
      </c>
      <c r="AH274" s="93">
        <v>1</v>
      </c>
      <c r="AI274" s="93">
        <v>1</v>
      </c>
      <c r="AJ274" s="93">
        <v>1</v>
      </c>
      <c r="AK274" s="93">
        <v>1</v>
      </c>
      <c r="AL274" s="93">
        <v>1</v>
      </c>
      <c r="AM274" s="93">
        <v>1</v>
      </c>
    </row>
    <row r="275" spans="7:39" ht="25.5" customHeight="1" thickBot="1" x14ac:dyDescent="0.25">
      <c r="G275" s="51" t="s">
        <v>14908</v>
      </c>
      <c r="H275" s="85">
        <v>1</v>
      </c>
      <c r="I275" s="85">
        <v>1.5</v>
      </c>
      <c r="J275" s="84">
        <v>1.5</v>
      </c>
      <c r="R275" s="51">
        <v>40033</v>
      </c>
      <c r="S275" s="86">
        <v>1</v>
      </c>
      <c r="AE275" s="51">
        <v>359000</v>
      </c>
      <c r="AF275" s="87">
        <v>1</v>
      </c>
      <c r="AG275" s="87">
        <v>1</v>
      </c>
      <c r="AH275" s="87">
        <v>1</v>
      </c>
      <c r="AI275" s="87">
        <v>1</v>
      </c>
      <c r="AJ275" s="87">
        <v>1</v>
      </c>
      <c r="AK275" s="87">
        <v>1</v>
      </c>
      <c r="AL275" s="87">
        <v>1</v>
      </c>
      <c r="AM275" s="87">
        <v>1</v>
      </c>
    </row>
    <row r="276" spans="7:39" ht="25.5" customHeight="1" thickBot="1" x14ac:dyDescent="0.25">
      <c r="G276" s="89" t="s">
        <v>14909</v>
      </c>
      <c r="H276" s="90">
        <v>1</v>
      </c>
      <c r="I276" s="90">
        <v>1.5</v>
      </c>
      <c r="J276" s="91">
        <v>1.5</v>
      </c>
      <c r="R276" s="63">
        <v>40034</v>
      </c>
      <c r="S276" s="92">
        <v>1</v>
      </c>
      <c r="AE276" s="63">
        <v>360000</v>
      </c>
      <c r="AF276" s="93">
        <v>1</v>
      </c>
      <c r="AG276" s="93">
        <v>1</v>
      </c>
      <c r="AH276" s="93">
        <v>1</v>
      </c>
      <c r="AI276" s="93">
        <v>1</v>
      </c>
      <c r="AJ276" s="93">
        <v>1</v>
      </c>
      <c r="AK276" s="93">
        <v>1</v>
      </c>
      <c r="AL276" s="93">
        <v>1</v>
      </c>
      <c r="AM276" s="93">
        <v>1</v>
      </c>
    </row>
    <row r="277" spans="7:39" ht="25.5" customHeight="1" thickBot="1" x14ac:dyDescent="0.25">
      <c r="G277" s="51" t="s">
        <v>14910</v>
      </c>
      <c r="H277" s="85">
        <v>1</v>
      </c>
      <c r="I277" s="85">
        <v>1.6</v>
      </c>
      <c r="J277" s="84">
        <v>1.6</v>
      </c>
      <c r="R277" s="51">
        <v>40035</v>
      </c>
      <c r="S277" s="86">
        <v>1</v>
      </c>
      <c r="AE277" s="51">
        <v>361000</v>
      </c>
      <c r="AF277" s="87">
        <v>1</v>
      </c>
      <c r="AG277" s="87">
        <v>1</v>
      </c>
      <c r="AH277" s="87">
        <v>1</v>
      </c>
      <c r="AI277" s="87">
        <v>1</v>
      </c>
      <c r="AJ277" s="87">
        <v>1</v>
      </c>
      <c r="AK277" s="87">
        <v>1</v>
      </c>
      <c r="AL277" s="87">
        <v>1</v>
      </c>
      <c r="AM277" s="87">
        <v>1</v>
      </c>
    </row>
    <row r="278" spans="7:39" ht="25.5" customHeight="1" thickBot="1" x14ac:dyDescent="0.25">
      <c r="G278" s="89" t="s">
        <v>14911</v>
      </c>
      <c r="H278" s="90">
        <v>1</v>
      </c>
      <c r="I278" s="90">
        <v>1.6</v>
      </c>
      <c r="J278" s="91">
        <v>1.6</v>
      </c>
      <c r="R278" s="63">
        <v>40036</v>
      </c>
      <c r="S278" s="92">
        <v>1</v>
      </c>
      <c r="AE278" s="63">
        <v>362000</v>
      </c>
      <c r="AF278" s="93">
        <v>1</v>
      </c>
      <c r="AG278" s="93">
        <v>1</v>
      </c>
      <c r="AH278" s="93">
        <v>1</v>
      </c>
      <c r="AI278" s="93">
        <v>1</v>
      </c>
      <c r="AJ278" s="93">
        <v>1</v>
      </c>
      <c r="AK278" s="93">
        <v>1</v>
      </c>
      <c r="AL278" s="93">
        <v>1</v>
      </c>
      <c r="AM278" s="93">
        <v>1</v>
      </c>
    </row>
    <row r="279" spans="7:39" ht="25.5" customHeight="1" thickBot="1" x14ac:dyDescent="0.25">
      <c r="G279" s="51" t="s">
        <v>14912</v>
      </c>
      <c r="H279" s="85">
        <v>1</v>
      </c>
      <c r="I279" s="85">
        <v>1.6</v>
      </c>
      <c r="J279" s="84">
        <v>1.6</v>
      </c>
      <c r="R279" s="51">
        <v>40037</v>
      </c>
      <c r="S279" s="86">
        <v>1</v>
      </c>
      <c r="AE279" s="51">
        <v>363000</v>
      </c>
      <c r="AF279" s="87">
        <v>1</v>
      </c>
      <c r="AG279" s="87">
        <v>1</v>
      </c>
      <c r="AH279" s="87">
        <v>1</v>
      </c>
      <c r="AI279" s="87">
        <v>1</v>
      </c>
      <c r="AJ279" s="87">
        <v>1</v>
      </c>
      <c r="AK279" s="87">
        <v>1</v>
      </c>
      <c r="AL279" s="87">
        <v>1</v>
      </c>
      <c r="AM279" s="87">
        <v>1</v>
      </c>
    </row>
    <row r="280" spans="7:39" ht="25.5" customHeight="1" thickBot="1" x14ac:dyDescent="0.25">
      <c r="G280" s="89" t="s">
        <v>14913</v>
      </c>
      <c r="H280" s="90">
        <v>1</v>
      </c>
      <c r="I280" s="90">
        <v>1.6</v>
      </c>
      <c r="J280" s="91">
        <v>1.6</v>
      </c>
      <c r="R280" s="63">
        <v>40038</v>
      </c>
      <c r="S280" s="92">
        <v>1</v>
      </c>
      <c r="AE280" s="63">
        <v>364000</v>
      </c>
      <c r="AF280" s="93">
        <v>1</v>
      </c>
      <c r="AG280" s="93">
        <v>1</v>
      </c>
      <c r="AH280" s="93">
        <v>1</v>
      </c>
      <c r="AI280" s="93">
        <v>1</v>
      </c>
      <c r="AJ280" s="93">
        <v>1</v>
      </c>
      <c r="AK280" s="93">
        <v>1</v>
      </c>
      <c r="AL280" s="93">
        <v>1</v>
      </c>
      <c r="AM280" s="93">
        <v>1</v>
      </c>
    </row>
    <row r="281" spans="7:39" ht="25.5" customHeight="1" thickBot="1" x14ac:dyDescent="0.25">
      <c r="G281" s="51" t="s">
        <v>14914</v>
      </c>
      <c r="H281" s="85">
        <v>1</v>
      </c>
      <c r="I281" s="85">
        <v>1.6</v>
      </c>
      <c r="J281" s="84">
        <v>1.6</v>
      </c>
      <c r="R281" s="51">
        <v>40039</v>
      </c>
      <c r="S281" s="86">
        <v>1</v>
      </c>
      <c r="AE281" s="51">
        <v>365000</v>
      </c>
      <c r="AF281" s="87">
        <v>1</v>
      </c>
      <c r="AG281" s="87">
        <v>1</v>
      </c>
      <c r="AH281" s="87">
        <v>1</v>
      </c>
      <c r="AI281" s="87">
        <v>1</v>
      </c>
      <c r="AJ281" s="87">
        <v>1</v>
      </c>
      <c r="AK281" s="87">
        <v>1</v>
      </c>
      <c r="AL281" s="87">
        <v>1</v>
      </c>
      <c r="AM281" s="87">
        <v>1</v>
      </c>
    </row>
    <row r="282" spans="7:39" ht="25.5" customHeight="1" thickBot="1" x14ac:dyDescent="0.25">
      <c r="G282" s="89" t="s">
        <v>14915</v>
      </c>
      <c r="H282" s="90">
        <v>1</v>
      </c>
      <c r="I282" s="90">
        <v>1.6</v>
      </c>
      <c r="J282" s="91">
        <v>1.6</v>
      </c>
      <c r="R282" s="63">
        <v>40040</v>
      </c>
      <c r="S282" s="92">
        <v>1</v>
      </c>
      <c r="AE282" s="63">
        <v>366000</v>
      </c>
      <c r="AF282" s="93">
        <v>1</v>
      </c>
      <c r="AG282" s="93">
        <v>1</v>
      </c>
      <c r="AH282" s="93">
        <v>1</v>
      </c>
      <c r="AI282" s="93">
        <v>1</v>
      </c>
      <c r="AJ282" s="93">
        <v>1</v>
      </c>
      <c r="AK282" s="93">
        <v>1</v>
      </c>
      <c r="AL282" s="93">
        <v>1</v>
      </c>
      <c r="AM282" s="93">
        <v>1</v>
      </c>
    </row>
    <row r="283" spans="7:39" ht="25.5" customHeight="1" thickBot="1" x14ac:dyDescent="0.25">
      <c r="G283" s="51" t="s">
        <v>14916</v>
      </c>
      <c r="H283" s="85">
        <v>1</v>
      </c>
      <c r="I283" s="85">
        <v>1.6</v>
      </c>
      <c r="J283" s="84">
        <v>1.6</v>
      </c>
      <c r="R283" s="51">
        <v>40041</v>
      </c>
      <c r="S283" s="86">
        <v>1</v>
      </c>
      <c r="AE283" s="51">
        <v>367000</v>
      </c>
      <c r="AF283" s="87">
        <v>1</v>
      </c>
      <c r="AG283" s="87">
        <v>1</v>
      </c>
      <c r="AH283" s="87">
        <v>1</v>
      </c>
      <c r="AI283" s="87">
        <v>1</v>
      </c>
      <c r="AJ283" s="87">
        <v>1</v>
      </c>
      <c r="AK283" s="87">
        <v>1</v>
      </c>
      <c r="AL283" s="87">
        <v>1</v>
      </c>
      <c r="AM283" s="87">
        <v>1</v>
      </c>
    </row>
    <row r="284" spans="7:39" ht="25.5" customHeight="1" thickBot="1" x14ac:dyDescent="0.25">
      <c r="G284" s="89" t="s">
        <v>14917</v>
      </c>
      <c r="H284" s="90">
        <v>1</v>
      </c>
      <c r="I284" s="90">
        <v>2</v>
      </c>
      <c r="J284" s="91">
        <v>2</v>
      </c>
      <c r="R284" s="63">
        <v>40042</v>
      </c>
      <c r="S284" s="92">
        <v>1</v>
      </c>
      <c r="AE284" s="63">
        <v>368000</v>
      </c>
      <c r="AF284" s="93">
        <v>1</v>
      </c>
      <c r="AG284" s="93">
        <v>1</v>
      </c>
      <c r="AH284" s="93">
        <v>1</v>
      </c>
      <c r="AI284" s="93">
        <v>1</v>
      </c>
      <c r="AJ284" s="93">
        <v>1</v>
      </c>
      <c r="AK284" s="93">
        <v>1</v>
      </c>
      <c r="AL284" s="93">
        <v>1</v>
      </c>
      <c r="AM284" s="93">
        <v>1</v>
      </c>
    </row>
    <row r="285" spans="7:39" ht="25.5" customHeight="1" thickBot="1" x14ac:dyDescent="0.25">
      <c r="G285" s="51" t="s">
        <v>14918</v>
      </c>
      <c r="H285" s="85">
        <v>1</v>
      </c>
      <c r="I285" s="85">
        <v>2</v>
      </c>
      <c r="J285" s="84">
        <v>2</v>
      </c>
      <c r="R285" s="51">
        <v>40043</v>
      </c>
      <c r="S285" s="86">
        <v>1</v>
      </c>
      <c r="AE285" s="51">
        <v>369000</v>
      </c>
      <c r="AF285" s="87">
        <v>1</v>
      </c>
      <c r="AG285" s="87">
        <v>1</v>
      </c>
      <c r="AH285" s="87">
        <v>1</v>
      </c>
      <c r="AI285" s="87">
        <v>1</v>
      </c>
      <c r="AJ285" s="87">
        <v>1</v>
      </c>
      <c r="AK285" s="87">
        <v>1</v>
      </c>
      <c r="AL285" s="87">
        <v>1</v>
      </c>
      <c r="AM285" s="87">
        <v>1</v>
      </c>
    </row>
    <row r="286" spans="7:39" ht="25.5" customHeight="1" thickBot="1" x14ac:dyDescent="0.25">
      <c r="G286" s="89" t="s">
        <v>14919</v>
      </c>
      <c r="H286" s="90">
        <v>1</v>
      </c>
      <c r="I286" s="90">
        <v>2</v>
      </c>
      <c r="J286" s="91">
        <v>2</v>
      </c>
      <c r="R286" s="63">
        <v>40044</v>
      </c>
      <c r="S286" s="92">
        <v>1</v>
      </c>
      <c r="AE286" s="63">
        <v>370000</v>
      </c>
      <c r="AF286" s="93">
        <v>1</v>
      </c>
      <c r="AG286" s="93">
        <v>1</v>
      </c>
      <c r="AH286" s="93">
        <v>1</v>
      </c>
      <c r="AI286" s="93">
        <v>1</v>
      </c>
      <c r="AJ286" s="93">
        <v>1</v>
      </c>
      <c r="AK286" s="93">
        <v>1</v>
      </c>
      <c r="AL286" s="93">
        <v>1</v>
      </c>
      <c r="AM286" s="93">
        <v>1</v>
      </c>
    </row>
    <row r="287" spans="7:39" ht="25.5" customHeight="1" thickBot="1" x14ac:dyDescent="0.25">
      <c r="G287" s="51" t="s">
        <v>14920</v>
      </c>
      <c r="H287" s="85">
        <v>1</v>
      </c>
      <c r="I287" s="85">
        <v>2</v>
      </c>
      <c r="J287" s="84">
        <v>2</v>
      </c>
      <c r="R287" s="51">
        <v>40045</v>
      </c>
      <c r="S287" s="86">
        <v>1</v>
      </c>
      <c r="AE287" s="51">
        <v>371000</v>
      </c>
      <c r="AF287" s="87">
        <v>1</v>
      </c>
      <c r="AG287" s="87">
        <v>1</v>
      </c>
      <c r="AH287" s="87">
        <v>1</v>
      </c>
      <c r="AI287" s="87">
        <v>1</v>
      </c>
      <c r="AJ287" s="87">
        <v>1</v>
      </c>
      <c r="AK287" s="87">
        <v>1</v>
      </c>
      <c r="AL287" s="87">
        <v>1</v>
      </c>
      <c r="AM287" s="87">
        <v>1</v>
      </c>
    </row>
    <row r="288" spans="7:39" ht="25.5" customHeight="1" thickBot="1" x14ac:dyDescent="0.25">
      <c r="G288" s="89" t="s">
        <v>14921</v>
      </c>
      <c r="H288" s="90">
        <v>1</v>
      </c>
      <c r="I288" s="90">
        <v>2</v>
      </c>
      <c r="J288" s="91">
        <v>2</v>
      </c>
      <c r="R288" s="63">
        <v>40046</v>
      </c>
      <c r="S288" s="92">
        <v>1</v>
      </c>
      <c r="AE288" s="63">
        <v>372000</v>
      </c>
      <c r="AF288" s="93">
        <v>1</v>
      </c>
      <c r="AG288" s="93">
        <v>1</v>
      </c>
      <c r="AH288" s="93">
        <v>1</v>
      </c>
      <c r="AI288" s="93">
        <v>1</v>
      </c>
      <c r="AJ288" s="93">
        <v>1</v>
      </c>
      <c r="AK288" s="93">
        <v>1</v>
      </c>
      <c r="AL288" s="93">
        <v>1</v>
      </c>
      <c r="AM288" s="93">
        <v>1</v>
      </c>
    </row>
    <row r="289" spans="7:39" ht="25.5" customHeight="1" thickBot="1" x14ac:dyDescent="0.25">
      <c r="G289" s="51" t="s">
        <v>14922</v>
      </c>
      <c r="H289" s="85">
        <v>1</v>
      </c>
      <c r="I289" s="85">
        <v>2</v>
      </c>
      <c r="J289" s="84">
        <v>2</v>
      </c>
      <c r="R289" s="51">
        <v>40047</v>
      </c>
      <c r="S289" s="86">
        <v>1</v>
      </c>
      <c r="AE289" s="51">
        <v>373000</v>
      </c>
      <c r="AF289" s="87">
        <v>1</v>
      </c>
      <c r="AG289" s="87">
        <v>1</v>
      </c>
      <c r="AH289" s="87">
        <v>1</v>
      </c>
      <c r="AI289" s="87">
        <v>1</v>
      </c>
      <c r="AJ289" s="87">
        <v>1</v>
      </c>
      <c r="AK289" s="87">
        <v>1</v>
      </c>
      <c r="AL289" s="87">
        <v>1</v>
      </c>
      <c r="AM289" s="87">
        <v>1</v>
      </c>
    </row>
    <row r="290" spans="7:39" ht="25.5" customHeight="1" thickBot="1" x14ac:dyDescent="0.25">
      <c r="G290" s="89" t="s">
        <v>14923</v>
      </c>
      <c r="H290" s="90">
        <v>1</v>
      </c>
      <c r="I290" s="90">
        <v>2</v>
      </c>
      <c r="J290" s="91">
        <v>2</v>
      </c>
      <c r="R290" s="63">
        <v>40048</v>
      </c>
      <c r="S290" s="92">
        <v>1</v>
      </c>
      <c r="AE290" s="63">
        <v>374000</v>
      </c>
      <c r="AF290" s="93">
        <v>1</v>
      </c>
      <c r="AG290" s="93">
        <v>1</v>
      </c>
      <c r="AH290" s="93">
        <v>1</v>
      </c>
      <c r="AI290" s="93">
        <v>1</v>
      </c>
      <c r="AJ290" s="93">
        <v>1</v>
      </c>
      <c r="AK290" s="93">
        <v>1</v>
      </c>
      <c r="AL290" s="93">
        <v>1</v>
      </c>
      <c r="AM290" s="93">
        <v>1</v>
      </c>
    </row>
    <row r="291" spans="7:39" ht="25.5" customHeight="1" thickBot="1" x14ac:dyDescent="0.25">
      <c r="G291" s="51" t="s">
        <v>14924</v>
      </c>
      <c r="H291" s="85">
        <v>1</v>
      </c>
      <c r="I291" s="85">
        <v>1.5</v>
      </c>
      <c r="J291" s="84">
        <v>1.5</v>
      </c>
      <c r="R291" s="51">
        <v>40049</v>
      </c>
      <c r="S291" s="86">
        <v>1</v>
      </c>
      <c r="AE291" s="51">
        <v>375000</v>
      </c>
      <c r="AF291" s="87">
        <v>1</v>
      </c>
      <c r="AG291" s="87">
        <v>1</v>
      </c>
      <c r="AH291" s="87">
        <v>1</v>
      </c>
      <c r="AI291" s="87">
        <v>1</v>
      </c>
      <c r="AJ291" s="87">
        <v>1</v>
      </c>
      <c r="AK291" s="87">
        <v>1</v>
      </c>
      <c r="AL291" s="87">
        <v>1</v>
      </c>
      <c r="AM291" s="87">
        <v>1</v>
      </c>
    </row>
    <row r="292" spans="7:39" ht="25.5" customHeight="1" thickBot="1" x14ac:dyDescent="0.25">
      <c r="G292" s="89" t="s">
        <v>14925</v>
      </c>
      <c r="H292" s="90">
        <v>1</v>
      </c>
      <c r="I292" s="90">
        <v>1.5</v>
      </c>
      <c r="J292" s="91">
        <v>1.5</v>
      </c>
      <c r="R292" s="63">
        <v>40050</v>
      </c>
      <c r="S292" s="92">
        <v>1</v>
      </c>
      <c r="AE292" s="63">
        <v>376000</v>
      </c>
      <c r="AF292" s="93">
        <v>1</v>
      </c>
      <c r="AG292" s="93">
        <v>1</v>
      </c>
      <c r="AH292" s="93">
        <v>1</v>
      </c>
      <c r="AI292" s="93">
        <v>1</v>
      </c>
      <c r="AJ292" s="93">
        <v>1</v>
      </c>
      <c r="AK292" s="93">
        <v>1</v>
      </c>
      <c r="AL292" s="93">
        <v>1</v>
      </c>
      <c r="AM292" s="93">
        <v>1</v>
      </c>
    </row>
    <row r="293" spans="7:39" ht="25.5" customHeight="1" thickBot="1" x14ac:dyDescent="0.25">
      <c r="G293" s="51" t="s">
        <v>14926</v>
      </c>
      <c r="H293" s="85">
        <v>1</v>
      </c>
      <c r="I293" s="85">
        <v>1.5</v>
      </c>
      <c r="J293" s="84">
        <v>1.5</v>
      </c>
      <c r="R293" s="51">
        <v>40051</v>
      </c>
      <c r="S293" s="86">
        <v>1</v>
      </c>
      <c r="AE293" s="51">
        <v>377000</v>
      </c>
      <c r="AF293" s="87">
        <v>1</v>
      </c>
      <c r="AG293" s="87">
        <v>1</v>
      </c>
      <c r="AH293" s="87">
        <v>1</v>
      </c>
      <c r="AI293" s="87">
        <v>1</v>
      </c>
      <c r="AJ293" s="87">
        <v>1</v>
      </c>
      <c r="AK293" s="87">
        <v>1</v>
      </c>
      <c r="AL293" s="87">
        <v>1</v>
      </c>
      <c r="AM293" s="87">
        <v>1</v>
      </c>
    </row>
    <row r="294" spans="7:39" ht="25.5" customHeight="1" thickBot="1" x14ac:dyDescent="0.25">
      <c r="G294" s="89" t="s">
        <v>14927</v>
      </c>
      <c r="H294" s="90">
        <v>1</v>
      </c>
      <c r="I294" s="90">
        <v>1.5</v>
      </c>
      <c r="J294" s="91">
        <v>1.5</v>
      </c>
      <c r="R294" s="63">
        <v>40052</v>
      </c>
      <c r="S294" s="92">
        <v>1</v>
      </c>
      <c r="AE294" s="63">
        <v>378000</v>
      </c>
      <c r="AF294" s="93">
        <v>1</v>
      </c>
      <c r="AG294" s="93">
        <v>1</v>
      </c>
      <c r="AH294" s="93">
        <v>1</v>
      </c>
      <c r="AI294" s="93">
        <v>1</v>
      </c>
      <c r="AJ294" s="93">
        <v>1</v>
      </c>
      <c r="AK294" s="93">
        <v>1</v>
      </c>
      <c r="AL294" s="93">
        <v>1</v>
      </c>
      <c r="AM294" s="93">
        <v>1</v>
      </c>
    </row>
    <row r="295" spans="7:39" ht="25.5" customHeight="1" thickBot="1" x14ac:dyDescent="0.25">
      <c r="G295" s="51" t="s">
        <v>14928</v>
      </c>
      <c r="H295" s="85">
        <v>1</v>
      </c>
      <c r="I295" s="85">
        <v>1.5</v>
      </c>
      <c r="J295" s="84">
        <v>1.5</v>
      </c>
      <c r="R295" s="51">
        <v>40053</v>
      </c>
      <c r="S295" s="86">
        <v>1</v>
      </c>
      <c r="AE295" s="51">
        <v>379000</v>
      </c>
      <c r="AF295" s="87">
        <v>1</v>
      </c>
      <c r="AG295" s="87">
        <v>1</v>
      </c>
      <c r="AH295" s="87">
        <v>1</v>
      </c>
      <c r="AI295" s="87">
        <v>1</v>
      </c>
      <c r="AJ295" s="87">
        <v>1</v>
      </c>
      <c r="AK295" s="87">
        <v>1</v>
      </c>
      <c r="AL295" s="87">
        <v>1</v>
      </c>
      <c r="AM295" s="87">
        <v>1</v>
      </c>
    </row>
    <row r="296" spans="7:39" ht="25.5" customHeight="1" thickBot="1" x14ac:dyDescent="0.25">
      <c r="G296" s="89" t="s">
        <v>14929</v>
      </c>
      <c r="H296" s="90">
        <v>1</v>
      </c>
      <c r="I296" s="90">
        <v>1.5</v>
      </c>
      <c r="J296" s="91">
        <v>1.5</v>
      </c>
      <c r="R296" s="63">
        <v>40054</v>
      </c>
      <c r="S296" s="92">
        <v>1</v>
      </c>
      <c r="AE296" s="63">
        <v>380000</v>
      </c>
      <c r="AF296" s="93">
        <v>1</v>
      </c>
      <c r="AG296" s="93">
        <v>1</v>
      </c>
      <c r="AH296" s="93">
        <v>1</v>
      </c>
      <c r="AI296" s="93">
        <v>1</v>
      </c>
      <c r="AJ296" s="93">
        <v>1</v>
      </c>
      <c r="AK296" s="93">
        <v>1</v>
      </c>
      <c r="AL296" s="93">
        <v>1</v>
      </c>
      <c r="AM296" s="93">
        <v>1</v>
      </c>
    </row>
    <row r="297" spans="7:39" ht="25.5" customHeight="1" thickBot="1" x14ac:dyDescent="0.25">
      <c r="G297" s="51" t="s">
        <v>14930</v>
      </c>
      <c r="H297" s="85">
        <v>1</v>
      </c>
      <c r="I297" s="85">
        <v>1.5</v>
      </c>
      <c r="J297" s="84">
        <v>1.5</v>
      </c>
      <c r="R297" s="51">
        <v>40055</v>
      </c>
      <c r="S297" s="86">
        <v>1</v>
      </c>
      <c r="AE297" s="51">
        <v>381000</v>
      </c>
      <c r="AF297" s="87">
        <v>1</v>
      </c>
      <c r="AG297" s="87">
        <v>1</v>
      </c>
      <c r="AH297" s="87">
        <v>1</v>
      </c>
      <c r="AI297" s="87">
        <v>1</v>
      </c>
      <c r="AJ297" s="87">
        <v>1</v>
      </c>
      <c r="AK297" s="87">
        <v>1</v>
      </c>
      <c r="AL297" s="87">
        <v>1</v>
      </c>
      <c r="AM297" s="87">
        <v>1</v>
      </c>
    </row>
    <row r="298" spans="7:39" ht="25.5" customHeight="1" thickBot="1" x14ac:dyDescent="0.25">
      <c r="G298" s="89" t="s">
        <v>14931</v>
      </c>
      <c r="H298" s="90">
        <v>1</v>
      </c>
      <c r="I298" s="90">
        <v>1.25</v>
      </c>
      <c r="J298" s="91">
        <v>1.25</v>
      </c>
      <c r="R298" s="63">
        <v>40056</v>
      </c>
      <c r="S298" s="92">
        <v>1</v>
      </c>
      <c r="AE298" s="63">
        <v>382000</v>
      </c>
      <c r="AF298" s="93">
        <v>1</v>
      </c>
      <c r="AG298" s="93">
        <v>1</v>
      </c>
      <c r="AH298" s="93">
        <v>1</v>
      </c>
      <c r="AI298" s="93">
        <v>1</v>
      </c>
      <c r="AJ298" s="93">
        <v>1</v>
      </c>
      <c r="AK298" s="93">
        <v>1</v>
      </c>
      <c r="AL298" s="93">
        <v>1</v>
      </c>
      <c r="AM298" s="93">
        <v>1</v>
      </c>
    </row>
    <row r="299" spans="7:39" ht="25.5" customHeight="1" thickBot="1" x14ac:dyDescent="0.25">
      <c r="G299" s="51" t="s">
        <v>14932</v>
      </c>
      <c r="H299" s="85">
        <v>1</v>
      </c>
      <c r="I299" s="85">
        <v>1.25</v>
      </c>
      <c r="J299" s="84">
        <v>1.25</v>
      </c>
      <c r="R299" s="51">
        <v>40057</v>
      </c>
      <c r="S299" s="86">
        <v>1</v>
      </c>
      <c r="AE299" s="51">
        <v>383000</v>
      </c>
      <c r="AF299" s="87">
        <v>1</v>
      </c>
      <c r="AG299" s="87">
        <v>1</v>
      </c>
      <c r="AH299" s="87">
        <v>1</v>
      </c>
      <c r="AI299" s="87">
        <v>1</v>
      </c>
      <c r="AJ299" s="87">
        <v>1</v>
      </c>
      <c r="AK299" s="87">
        <v>1</v>
      </c>
      <c r="AL299" s="87">
        <v>1</v>
      </c>
      <c r="AM299" s="87">
        <v>1</v>
      </c>
    </row>
    <row r="300" spans="7:39" ht="25.5" customHeight="1" thickBot="1" x14ac:dyDescent="0.25">
      <c r="G300" s="89" t="s">
        <v>14933</v>
      </c>
      <c r="H300" s="90">
        <v>1</v>
      </c>
      <c r="I300" s="90">
        <v>1.25</v>
      </c>
      <c r="J300" s="91">
        <v>1.25</v>
      </c>
      <c r="R300" s="63">
        <v>40058</v>
      </c>
      <c r="S300" s="92">
        <v>1</v>
      </c>
      <c r="AE300" s="63">
        <v>384000</v>
      </c>
      <c r="AF300" s="93">
        <v>1</v>
      </c>
      <c r="AG300" s="93">
        <v>1</v>
      </c>
      <c r="AH300" s="93">
        <v>1</v>
      </c>
      <c r="AI300" s="93">
        <v>1</v>
      </c>
      <c r="AJ300" s="93">
        <v>1</v>
      </c>
      <c r="AK300" s="93">
        <v>1</v>
      </c>
      <c r="AL300" s="93">
        <v>1</v>
      </c>
      <c r="AM300" s="93">
        <v>1</v>
      </c>
    </row>
    <row r="301" spans="7:39" ht="25.5" customHeight="1" thickBot="1" x14ac:dyDescent="0.25">
      <c r="G301" s="51" t="s">
        <v>14934</v>
      </c>
      <c r="H301" s="85">
        <v>1</v>
      </c>
      <c r="I301" s="85">
        <v>1.25</v>
      </c>
      <c r="J301" s="84">
        <v>1.25</v>
      </c>
      <c r="R301" s="51">
        <v>40059</v>
      </c>
      <c r="S301" s="86">
        <v>1</v>
      </c>
      <c r="AE301" s="51">
        <v>385000</v>
      </c>
      <c r="AF301" s="87">
        <v>1</v>
      </c>
      <c r="AG301" s="87">
        <v>1</v>
      </c>
      <c r="AH301" s="87">
        <v>1</v>
      </c>
      <c r="AI301" s="87">
        <v>1</v>
      </c>
      <c r="AJ301" s="87">
        <v>1</v>
      </c>
      <c r="AK301" s="87">
        <v>1</v>
      </c>
      <c r="AL301" s="87">
        <v>1</v>
      </c>
      <c r="AM301" s="87">
        <v>1</v>
      </c>
    </row>
    <row r="302" spans="7:39" ht="25.5" customHeight="1" thickBot="1" x14ac:dyDescent="0.25">
      <c r="G302" s="89" t="s">
        <v>14935</v>
      </c>
      <c r="H302" s="90">
        <v>1</v>
      </c>
      <c r="I302" s="90">
        <v>1.25</v>
      </c>
      <c r="J302" s="91">
        <v>1.25</v>
      </c>
      <c r="R302" s="63">
        <v>40060</v>
      </c>
      <c r="S302" s="92">
        <v>1</v>
      </c>
      <c r="AE302" s="63">
        <v>386000</v>
      </c>
      <c r="AF302" s="93">
        <v>1</v>
      </c>
      <c r="AG302" s="93">
        <v>1</v>
      </c>
      <c r="AH302" s="93">
        <v>1</v>
      </c>
      <c r="AI302" s="93">
        <v>1</v>
      </c>
      <c r="AJ302" s="93">
        <v>1</v>
      </c>
      <c r="AK302" s="93">
        <v>1</v>
      </c>
      <c r="AL302" s="93">
        <v>1</v>
      </c>
      <c r="AM302" s="93">
        <v>1</v>
      </c>
    </row>
    <row r="303" spans="7:39" ht="25.5" customHeight="1" thickBot="1" x14ac:dyDescent="0.25">
      <c r="G303" s="51" t="s">
        <v>14936</v>
      </c>
      <c r="H303" s="85">
        <v>1</v>
      </c>
      <c r="I303" s="85">
        <v>1.25</v>
      </c>
      <c r="J303" s="84">
        <v>1.25</v>
      </c>
      <c r="R303" s="51">
        <v>40061</v>
      </c>
      <c r="S303" s="86">
        <v>1</v>
      </c>
      <c r="AE303" s="51">
        <v>387000</v>
      </c>
      <c r="AF303" s="87">
        <v>1</v>
      </c>
      <c r="AG303" s="87">
        <v>1</v>
      </c>
      <c r="AH303" s="87">
        <v>1</v>
      </c>
      <c r="AI303" s="87">
        <v>1</v>
      </c>
      <c r="AJ303" s="87">
        <v>1</v>
      </c>
      <c r="AK303" s="87">
        <v>1</v>
      </c>
      <c r="AL303" s="87">
        <v>1</v>
      </c>
      <c r="AM303" s="87">
        <v>1</v>
      </c>
    </row>
    <row r="304" spans="7:39" ht="25.5" customHeight="1" thickBot="1" x14ac:dyDescent="0.25">
      <c r="G304" s="89" t="s">
        <v>14937</v>
      </c>
      <c r="H304" s="90">
        <v>1</v>
      </c>
      <c r="I304" s="90">
        <v>1.25</v>
      </c>
      <c r="J304" s="91">
        <v>1.25</v>
      </c>
      <c r="R304" s="63">
        <v>40062</v>
      </c>
      <c r="S304" s="92">
        <v>1</v>
      </c>
      <c r="AE304" s="63">
        <v>388000</v>
      </c>
      <c r="AF304" s="93">
        <v>1</v>
      </c>
      <c r="AG304" s="93">
        <v>1</v>
      </c>
      <c r="AH304" s="93">
        <v>1</v>
      </c>
      <c r="AI304" s="93">
        <v>1</v>
      </c>
      <c r="AJ304" s="93">
        <v>1</v>
      </c>
      <c r="AK304" s="93">
        <v>1</v>
      </c>
      <c r="AL304" s="93">
        <v>1</v>
      </c>
      <c r="AM304" s="93">
        <v>1</v>
      </c>
    </row>
    <row r="305" spans="7:39" ht="25.5" customHeight="1" thickBot="1" x14ac:dyDescent="0.25">
      <c r="G305" s="51" t="s">
        <v>14938</v>
      </c>
      <c r="H305" s="85">
        <v>1</v>
      </c>
      <c r="I305" s="85">
        <v>1.2</v>
      </c>
      <c r="J305" s="84">
        <v>1.2</v>
      </c>
      <c r="R305" s="51">
        <v>40063</v>
      </c>
      <c r="S305" s="86">
        <v>1</v>
      </c>
      <c r="AE305" s="51">
        <v>389000</v>
      </c>
      <c r="AF305" s="87">
        <v>1</v>
      </c>
      <c r="AG305" s="87">
        <v>1</v>
      </c>
      <c r="AH305" s="87">
        <v>1</v>
      </c>
      <c r="AI305" s="87">
        <v>1</v>
      </c>
      <c r="AJ305" s="87">
        <v>1</v>
      </c>
      <c r="AK305" s="87">
        <v>1</v>
      </c>
      <c r="AL305" s="87">
        <v>1</v>
      </c>
      <c r="AM305" s="87">
        <v>1</v>
      </c>
    </row>
    <row r="306" spans="7:39" ht="25.5" customHeight="1" thickBot="1" x14ac:dyDescent="0.25">
      <c r="G306" s="89" t="s">
        <v>14939</v>
      </c>
      <c r="H306" s="90">
        <v>1</v>
      </c>
      <c r="I306" s="90">
        <v>1.2</v>
      </c>
      <c r="J306" s="91">
        <v>1.2</v>
      </c>
      <c r="R306" s="63">
        <v>40064</v>
      </c>
      <c r="S306" s="92">
        <v>1</v>
      </c>
      <c r="AE306" s="63">
        <v>390000</v>
      </c>
      <c r="AF306" s="93">
        <v>1</v>
      </c>
      <c r="AG306" s="93">
        <v>1</v>
      </c>
      <c r="AH306" s="93">
        <v>1</v>
      </c>
      <c r="AI306" s="93">
        <v>1</v>
      </c>
      <c r="AJ306" s="93">
        <v>1</v>
      </c>
      <c r="AK306" s="93">
        <v>1</v>
      </c>
      <c r="AL306" s="93">
        <v>1</v>
      </c>
      <c r="AM306" s="93">
        <v>1</v>
      </c>
    </row>
    <row r="307" spans="7:39" ht="25.5" customHeight="1" thickBot="1" x14ac:dyDescent="0.25">
      <c r="G307" s="51" t="s">
        <v>14940</v>
      </c>
      <c r="H307" s="85">
        <v>1</v>
      </c>
      <c r="I307" s="85">
        <v>1.2</v>
      </c>
      <c r="J307" s="84">
        <v>1.2</v>
      </c>
      <c r="R307" s="51">
        <v>40065</v>
      </c>
      <c r="S307" s="86">
        <v>1</v>
      </c>
      <c r="AE307" s="51">
        <v>391000</v>
      </c>
      <c r="AF307" s="87">
        <v>1</v>
      </c>
      <c r="AG307" s="87">
        <v>1</v>
      </c>
      <c r="AH307" s="87">
        <v>1</v>
      </c>
      <c r="AI307" s="87">
        <v>1</v>
      </c>
      <c r="AJ307" s="87">
        <v>1</v>
      </c>
      <c r="AK307" s="87">
        <v>1</v>
      </c>
      <c r="AL307" s="87">
        <v>1</v>
      </c>
      <c r="AM307" s="87">
        <v>1</v>
      </c>
    </row>
    <row r="308" spans="7:39" ht="25.5" customHeight="1" thickBot="1" x14ac:dyDescent="0.25">
      <c r="G308" s="89" t="s">
        <v>14941</v>
      </c>
      <c r="H308" s="90">
        <v>1</v>
      </c>
      <c r="I308" s="90">
        <v>1.2</v>
      </c>
      <c r="J308" s="91">
        <v>1.2</v>
      </c>
      <c r="R308" s="63">
        <v>40066</v>
      </c>
      <c r="S308" s="92">
        <v>1</v>
      </c>
      <c r="AE308" s="63">
        <v>392000</v>
      </c>
      <c r="AF308" s="93">
        <v>1</v>
      </c>
      <c r="AG308" s="93">
        <v>1</v>
      </c>
      <c r="AH308" s="93">
        <v>1</v>
      </c>
      <c r="AI308" s="93">
        <v>1</v>
      </c>
      <c r="AJ308" s="93">
        <v>1</v>
      </c>
      <c r="AK308" s="93">
        <v>1</v>
      </c>
      <c r="AL308" s="93">
        <v>1</v>
      </c>
      <c r="AM308" s="93">
        <v>1</v>
      </c>
    </row>
    <row r="309" spans="7:39" ht="25.5" customHeight="1" thickBot="1" x14ac:dyDescent="0.25">
      <c r="G309" s="51" t="s">
        <v>14942</v>
      </c>
      <c r="H309" s="85">
        <v>1</v>
      </c>
      <c r="I309" s="85">
        <v>1.2</v>
      </c>
      <c r="J309" s="84">
        <v>1.2</v>
      </c>
      <c r="R309" s="51">
        <v>40067</v>
      </c>
      <c r="S309" s="86">
        <v>1</v>
      </c>
      <c r="AE309" s="51">
        <v>393000</v>
      </c>
      <c r="AF309" s="87">
        <v>1</v>
      </c>
      <c r="AG309" s="87">
        <v>1</v>
      </c>
      <c r="AH309" s="87">
        <v>1</v>
      </c>
      <c r="AI309" s="87">
        <v>1</v>
      </c>
      <c r="AJ309" s="87">
        <v>1</v>
      </c>
      <c r="AK309" s="87">
        <v>1</v>
      </c>
      <c r="AL309" s="87">
        <v>1</v>
      </c>
      <c r="AM309" s="87">
        <v>1</v>
      </c>
    </row>
    <row r="310" spans="7:39" ht="25.5" customHeight="1" thickBot="1" x14ac:dyDescent="0.25">
      <c r="G310" s="89" t="s">
        <v>14943</v>
      </c>
      <c r="H310" s="90">
        <v>1</v>
      </c>
      <c r="I310" s="90">
        <v>1.2</v>
      </c>
      <c r="J310" s="91">
        <v>1.2</v>
      </c>
      <c r="R310" s="63">
        <v>40068</v>
      </c>
      <c r="S310" s="92">
        <v>1</v>
      </c>
      <c r="AE310" s="63">
        <v>394000</v>
      </c>
      <c r="AF310" s="93">
        <v>1</v>
      </c>
      <c r="AG310" s="93">
        <v>1</v>
      </c>
      <c r="AH310" s="93">
        <v>1</v>
      </c>
      <c r="AI310" s="93">
        <v>1</v>
      </c>
      <c r="AJ310" s="93">
        <v>1</v>
      </c>
      <c r="AK310" s="93">
        <v>1</v>
      </c>
      <c r="AL310" s="93">
        <v>1</v>
      </c>
      <c r="AM310" s="93">
        <v>1</v>
      </c>
    </row>
    <row r="311" spans="7:39" ht="25.5" customHeight="1" thickBot="1" x14ac:dyDescent="0.25">
      <c r="G311" s="51" t="s">
        <v>14944</v>
      </c>
      <c r="H311" s="85">
        <v>1</v>
      </c>
      <c r="I311" s="85">
        <v>1.2</v>
      </c>
      <c r="J311" s="84">
        <v>1.2</v>
      </c>
      <c r="R311" s="51">
        <v>40069</v>
      </c>
      <c r="S311" s="86">
        <v>1</v>
      </c>
      <c r="AE311" s="51">
        <v>395000</v>
      </c>
      <c r="AF311" s="87">
        <v>1</v>
      </c>
      <c r="AG311" s="87">
        <v>1</v>
      </c>
      <c r="AH311" s="87">
        <v>1</v>
      </c>
      <c r="AI311" s="87">
        <v>1</v>
      </c>
      <c r="AJ311" s="87">
        <v>1</v>
      </c>
      <c r="AK311" s="87">
        <v>1</v>
      </c>
      <c r="AL311" s="87">
        <v>1</v>
      </c>
      <c r="AM311" s="87">
        <v>1</v>
      </c>
    </row>
    <row r="312" spans="7:39" ht="25.5" customHeight="1" thickBot="1" x14ac:dyDescent="0.25">
      <c r="G312" s="89" t="s">
        <v>14945</v>
      </c>
      <c r="H312" s="90">
        <v>1</v>
      </c>
      <c r="I312" s="90">
        <v>1.25</v>
      </c>
      <c r="J312" s="91">
        <v>1.25</v>
      </c>
      <c r="R312" s="63">
        <v>40070</v>
      </c>
      <c r="S312" s="92">
        <v>1</v>
      </c>
      <c r="AE312" s="63">
        <v>396000</v>
      </c>
      <c r="AF312" s="93">
        <v>1</v>
      </c>
      <c r="AG312" s="93">
        <v>1</v>
      </c>
      <c r="AH312" s="93">
        <v>1</v>
      </c>
      <c r="AI312" s="93">
        <v>1</v>
      </c>
      <c r="AJ312" s="93">
        <v>1</v>
      </c>
      <c r="AK312" s="93">
        <v>1</v>
      </c>
      <c r="AL312" s="93">
        <v>1</v>
      </c>
      <c r="AM312" s="93">
        <v>1</v>
      </c>
    </row>
    <row r="313" spans="7:39" ht="25.5" customHeight="1" thickBot="1" x14ac:dyDescent="0.25">
      <c r="G313" s="51" t="s">
        <v>14946</v>
      </c>
      <c r="H313" s="85">
        <v>1</v>
      </c>
      <c r="I313" s="85">
        <v>1.25</v>
      </c>
      <c r="J313" s="84">
        <v>1.25</v>
      </c>
      <c r="R313" s="51">
        <v>40071</v>
      </c>
      <c r="S313" s="86">
        <v>1</v>
      </c>
      <c r="AE313" s="51">
        <v>397000</v>
      </c>
      <c r="AF313" s="87">
        <v>1</v>
      </c>
      <c r="AG313" s="87">
        <v>1</v>
      </c>
      <c r="AH313" s="87">
        <v>1</v>
      </c>
      <c r="AI313" s="87">
        <v>1</v>
      </c>
      <c r="AJ313" s="87">
        <v>1</v>
      </c>
      <c r="AK313" s="87">
        <v>1</v>
      </c>
      <c r="AL313" s="87">
        <v>1</v>
      </c>
      <c r="AM313" s="87">
        <v>1</v>
      </c>
    </row>
    <row r="314" spans="7:39" ht="25.5" customHeight="1" thickBot="1" x14ac:dyDescent="0.25">
      <c r="G314" s="89" t="s">
        <v>14947</v>
      </c>
      <c r="H314" s="90">
        <v>1</v>
      </c>
      <c r="I314" s="90">
        <v>1.25</v>
      </c>
      <c r="J314" s="91">
        <v>1.25</v>
      </c>
      <c r="R314" s="63">
        <v>40072</v>
      </c>
      <c r="S314" s="92">
        <v>1</v>
      </c>
      <c r="AE314" s="63">
        <v>398000</v>
      </c>
      <c r="AF314" s="93">
        <v>1</v>
      </c>
      <c r="AG314" s="93">
        <v>1</v>
      </c>
      <c r="AH314" s="93">
        <v>1</v>
      </c>
      <c r="AI314" s="93">
        <v>1</v>
      </c>
      <c r="AJ314" s="93">
        <v>1</v>
      </c>
      <c r="AK314" s="93">
        <v>1</v>
      </c>
      <c r="AL314" s="93">
        <v>1</v>
      </c>
      <c r="AM314" s="93">
        <v>1</v>
      </c>
    </row>
    <row r="315" spans="7:39" ht="25.5" customHeight="1" thickBot="1" x14ac:dyDescent="0.25">
      <c r="G315" s="51" t="s">
        <v>14948</v>
      </c>
      <c r="H315" s="85">
        <v>1</v>
      </c>
      <c r="I315" s="85">
        <v>1.25</v>
      </c>
      <c r="J315" s="84">
        <v>1.25</v>
      </c>
      <c r="R315" s="51">
        <v>40073</v>
      </c>
      <c r="S315" s="86">
        <v>1</v>
      </c>
      <c r="AE315" s="51">
        <v>399000</v>
      </c>
      <c r="AF315" s="87">
        <v>1</v>
      </c>
      <c r="AG315" s="87">
        <v>1</v>
      </c>
      <c r="AH315" s="87">
        <v>1</v>
      </c>
      <c r="AI315" s="87">
        <v>1</v>
      </c>
      <c r="AJ315" s="87">
        <v>1</v>
      </c>
      <c r="AK315" s="87">
        <v>1</v>
      </c>
      <c r="AL315" s="87">
        <v>1</v>
      </c>
      <c r="AM315" s="87">
        <v>1</v>
      </c>
    </row>
    <row r="316" spans="7:39" ht="25.5" customHeight="1" thickBot="1" x14ac:dyDescent="0.25">
      <c r="G316" s="89" t="s">
        <v>14949</v>
      </c>
      <c r="H316" s="90">
        <v>1</v>
      </c>
      <c r="I316" s="90">
        <v>1.25</v>
      </c>
      <c r="J316" s="91">
        <v>1.25</v>
      </c>
      <c r="R316" s="63">
        <v>40074</v>
      </c>
      <c r="S316" s="92">
        <v>1</v>
      </c>
      <c r="AE316" s="63">
        <v>400000</v>
      </c>
      <c r="AF316" s="93">
        <v>1</v>
      </c>
      <c r="AG316" s="93">
        <v>1</v>
      </c>
      <c r="AH316" s="93">
        <v>1</v>
      </c>
      <c r="AI316" s="93">
        <v>1</v>
      </c>
      <c r="AJ316" s="93">
        <v>1</v>
      </c>
      <c r="AK316" s="93">
        <v>1</v>
      </c>
      <c r="AL316" s="93">
        <v>1</v>
      </c>
      <c r="AM316" s="93">
        <v>1</v>
      </c>
    </row>
    <row r="317" spans="7:39" ht="25.5" customHeight="1" thickBot="1" x14ac:dyDescent="0.25">
      <c r="G317" s="51" t="s">
        <v>14950</v>
      </c>
      <c r="H317" s="85">
        <v>1</v>
      </c>
      <c r="I317" s="85">
        <v>1.25</v>
      </c>
      <c r="J317" s="84">
        <v>1.25</v>
      </c>
      <c r="R317" s="51">
        <v>40075</v>
      </c>
      <c r="S317" s="86">
        <v>1</v>
      </c>
      <c r="AE317" s="51">
        <v>401000</v>
      </c>
      <c r="AF317" s="87">
        <v>1</v>
      </c>
      <c r="AG317" s="87">
        <v>1</v>
      </c>
      <c r="AH317" s="87">
        <v>1</v>
      </c>
      <c r="AI317" s="87">
        <v>1</v>
      </c>
      <c r="AJ317" s="87">
        <v>1</v>
      </c>
      <c r="AK317" s="87">
        <v>1</v>
      </c>
      <c r="AL317" s="87">
        <v>1</v>
      </c>
      <c r="AM317" s="87">
        <v>1</v>
      </c>
    </row>
    <row r="318" spans="7:39" ht="25.5" customHeight="1" thickBot="1" x14ac:dyDescent="0.25">
      <c r="G318" s="89" t="s">
        <v>14951</v>
      </c>
      <c r="H318" s="90">
        <v>1</v>
      </c>
      <c r="I318" s="90">
        <v>1.25</v>
      </c>
      <c r="J318" s="91">
        <v>1.25</v>
      </c>
      <c r="R318" s="63">
        <v>40076</v>
      </c>
      <c r="S318" s="92">
        <v>1</v>
      </c>
      <c r="AE318" s="63">
        <v>402000</v>
      </c>
      <c r="AF318" s="93">
        <v>1</v>
      </c>
      <c r="AG318" s="93">
        <v>1</v>
      </c>
      <c r="AH318" s="93">
        <v>1</v>
      </c>
      <c r="AI318" s="93">
        <v>1</v>
      </c>
      <c r="AJ318" s="93">
        <v>1</v>
      </c>
      <c r="AK318" s="93">
        <v>1</v>
      </c>
      <c r="AL318" s="93">
        <v>1</v>
      </c>
      <c r="AM318" s="93">
        <v>1</v>
      </c>
    </row>
    <row r="319" spans="7:39" ht="25.5" customHeight="1" thickBot="1" x14ac:dyDescent="0.25">
      <c r="G319" s="51" t="s">
        <v>14952</v>
      </c>
      <c r="H319" s="85">
        <v>1</v>
      </c>
      <c r="I319" s="85">
        <v>1.25</v>
      </c>
      <c r="J319" s="84">
        <v>1.25</v>
      </c>
      <c r="R319" s="51">
        <v>40077</v>
      </c>
      <c r="S319" s="86">
        <v>1</v>
      </c>
      <c r="AE319" s="51">
        <v>403000</v>
      </c>
      <c r="AF319" s="87">
        <v>1</v>
      </c>
      <c r="AG319" s="87">
        <v>1</v>
      </c>
      <c r="AH319" s="87">
        <v>1</v>
      </c>
      <c r="AI319" s="87">
        <v>1</v>
      </c>
      <c r="AJ319" s="87">
        <v>1</v>
      </c>
      <c r="AK319" s="87">
        <v>1</v>
      </c>
      <c r="AL319" s="87">
        <v>1</v>
      </c>
      <c r="AM319" s="87">
        <v>1</v>
      </c>
    </row>
    <row r="320" spans="7:39" ht="25.5" customHeight="1" thickBot="1" x14ac:dyDescent="0.25">
      <c r="G320" s="89" t="s">
        <v>14953</v>
      </c>
      <c r="H320" s="90">
        <v>1</v>
      </c>
      <c r="I320" s="90">
        <v>1.25</v>
      </c>
      <c r="J320" s="91">
        <v>1.25</v>
      </c>
      <c r="R320" s="63">
        <v>40078</v>
      </c>
      <c r="S320" s="92">
        <v>1</v>
      </c>
      <c r="AE320" s="63">
        <v>404000</v>
      </c>
      <c r="AF320" s="93">
        <v>1</v>
      </c>
      <c r="AG320" s="93">
        <v>1</v>
      </c>
      <c r="AH320" s="93">
        <v>1</v>
      </c>
      <c r="AI320" s="93">
        <v>1</v>
      </c>
      <c r="AJ320" s="93">
        <v>1</v>
      </c>
      <c r="AK320" s="93">
        <v>1</v>
      </c>
      <c r="AL320" s="93">
        <v>1</v>
      </c>
      <c r="AM320" s="93">
        <v>1</v>
      </c>
    </row>
    <row r="321" spans="7:39" ht="25.5" customHeight="1" thickBot="1" x14ac:dyDescent="0.25">
      <c r="G321" s="51" t="s">
        <v>14954</v>
      </c>
      <c r="H321" s="85">
        <v>1</v>
      </c>
      <c r="I321" s="85">
        <v>1.25</v>
      </c>
      <c r="J321" s="84">
        <v>1.25</v>
      </c>
      <c r="R321" s="51">
        <v>40079</v>
      </c>
      <c r="S321" s="86">
        <v>1</v>
      </c>
      <c r="AE321" s="51">
        <v>405000</v>
      </c>
      <c r="AF321" s="87">
        <v>1</v>
      </c>
      <c r="AG321" s="87">
        <v>1</v>
      </c>
      <c r="AH321" s="87">
        <v>1</v>
      </c>
      <c r="AI321" s="87">
        <v>1</v>
      </c>
      <c r="AJ321" s="87">
        <v>1</v>
      </c>
      <c r="AK321" s="87">
        <v>1</v>
      </c>
      <c r="AL321" s="87">
        <v>1</v>
      </c>
      <c r="AM321" s="87">
        <v>1</v>
      </c>
    </row>
    <row r="322" spans="7:39" ht="25.5" customHeight="1" thickBot="1" x14ac:dyDescent="0.25">
      <c r="G322" s="89" t="s">
        <v>14955</v>
      </c>
      <c r="H322" s="90">
        <v>1</v>
      </c>
      <c r="I322" s="90">
        <v>1.25</v>
      </c>
      <c r="J322" s="91">
        <v>1.25</v>
      </c>
      <c r="R322" s="63">
        <v>40080</v>
      </c>
      <c r="S322" s="92">
        <v>1</v>
      </c>
      <c r="AE322" s="63">
        <v>406000</v>
      </c>
      <c r="AF322" s="93">
        <v>1</v>
      </c>
      <c r="AG322" s="93">
        <v>1</v>
      </c>
      <c r="AH322" s="93">
        <v>1</v>
      </c>
      <c r="AI322" s="93">
        <v>1</v>
      </c>
      <c r="AJ322" s="93">
        <v>1</v>
      </c>
      <c r="AK322" s="93">
        <v>1</v>
      </c>
      <c r="AL322" s="93">
        <v>1</v>
      </c>
      <c r="AM322" s="93">
        <v>1</v>
      </c>
    </row>
    <row r="323" spans="7:39" ht="25.5" customHeight="1" thickBot="1" x14ac:dyDescent="0.25">
      <c r="G323" s="51" t="s">
        <v>14956</v>
      </c>
      <c r="H323" s="85">
        <v>1</v>
      </c>
      <c r="I323" s="85">
        <v>1.25</v>
      </c>
      <c r="J323" s="84">
        <v>1.25</v>
      </c>
      <c r="R323" s="51">
        <v>40081</v>
      </c>
      <c r="S323" s="86">
        <v>1</v>
      </c>
      <c r="AE323" s="51">
        <v>407000</v>
      </c>
      <c r="AF323" s="87">
        <v>1</v>
      </c>
      <c r="AG323" s="87">
        <v>1</v>
      </c>
      <c r="AH323" s="87">
        <v>1</v>
      </c>
      <c r="AI323" s="87">
        <v>1</v>
      </c>
      <c r="AJ323" s="87">
        <v>1</v>
      </c>
      <c r="AK323" s="87">
        <v>1</v>
      </c>
      <c r="AL323" s="87">
        <v>1</v>
      </c>
      <c r="AM323" s="87">
        <v>1</v>
      </c>
    </row>
    <row r="324" spans="7:39" ht="25.5" customHeight="1" thickBot="1" x14ac:dyDescent="0.25">
      <c r="G324" s="89" t="s">
        <v>14957</v>
      </c>
      <c r="H324" s="90">
        <v>1</v>
      </c>
      <c r="I324" s="90">
        <v>1.25</v>
      </c>
      <c r="J324" s="91">
        <v>1.25</v>
      </c>
      <c r="R324" s="63">
        <v>40082</v>
      </c>
      <c r="S324" s="92">
        <v>1</v>
      </c>
      <c r="AE324" s="63">
        <v>408000</v>
      </c>
      <c r="AF324" s="93">
        <v>1</v>
      </c>
      <c r="AG324" s="93">
        <v>1</v>
      </c>
      <c r="AH324" s="93">
        <v>1</v>
      </c>
      <c r="AI324" s="93">
        <v>1</v>
      </c>
      <c r="AJ324" s="93">
        <v>1</v>
      </c>
      <c r="AK324" s="93">
        <v>1</v>
      </c>
      <c r="AL324" s="93">
        <v>1</v>
      </c>
      <c r="AM324" s="93">
        <v>1</v>
      </c>
    </row>
    <row r="325" spans="7:39" ht="25.5" customHeight="1" thickBot="1" x14ac:dyDescent="0.25">
      <c r="G325" s="51" t="s">
        <v>14958</v>
      </c>
      <c r="H325" s="85">
        <v>1</v>
      </c>
      <c r="I325" s="85">
        <v>1.25</v>
      </c>
      <c r="J325" s="84">
        <v>1.25</v>
      </c>
      <c r="R325" s="51">
        <v>40083</v>
      </c>
      <c r="S325" s="86">
        <v>1</v>
      </c>
      <c r="AE325" s="51">
        <v>409000</v>
      </c>
      <c r="AF325" s="87">
        <v>1</v>
      </c>
      <c r="AG325" s="87">
        <v>1</v>
      </c>
      <c r="AH325" s="87">
        <v>1</v>
      </c>
      <c r="AI325" s="87">
        <v>1</v>
      </c>
      <c r="AJ325" s="87">
        <v>1</v>
      </c>
      <c r="AK325" s="87">
        <v>1</v>
      </c>
      <c r="AL325" s="87">
        <v>1</v>
      </c>
      <c r="AM325" s="87">
        <v>1</v>
      </c>
    </row>
    <row r="326" spans="7:39" ht="25.5" customHeight="1" thickBot="1" x14ac:dyDescent="0.25">
      <c r="G326" s="89" t="s">
        <v>14959</v>
      </c>
      <c r="H326" s="90">
        <v>1</v>
      </c>
      <c r="I326" s="90">
        <v>1.5</v>
      </c>
      <c r="J326" s="91">
        <v>1.5</v>
      </c>
      <c r="R326" s="63">
        <v>40084</v>
      </c>
      <c r="S326" s="92">
        <v>1</v>
      </c>
      <c r="AE326" s="63">
        <v>410000</v>
      </c>
      <c r="AF326" s="93">
        <v>1</v>
      </c>
      <c r="AG326" s="93">
        <v>1</v>
      </c>
      <c r="AH326" s="93">
        <v>1</v>
      </c>
      <c r="AI326" s="93">
        <v>1</v>
      </c>
      <c r="AJ326" s="93">
        <v>1</v>
      </c>
      <c r="AK326" s="93">
        <v>1</v>
      </c>
      <c r="AL326" s="93">
        <v>1</v>
      </c>
      <c r="AM326" s="93">
        <v>1</v>
      </c>
    </row>
    <row r="327" spans="7:39" ht="25.5" customHeight="1" thickBot="1" x14ac:dyDescent="0.25">
      <c r="G327" s="51" t="s">
        <v>14960</v>
      </c>
      <c r="H327" s="85">
        <v>1</v>
      </c>
      <c r="I327" s="85">
        <v>1.5</v>
      </c>
      <c r="J327" s="84">
        <v>1.5</v>
      </c>
      <c r="R327" s="51">
        <v>40085</v>
      </c>
      <c r="S327" s="86">
        <v>1</v>
      </c>
      <c r="AE327" s="51">
        <v>411000</v>
      </c>
      <c r="AF327" s="87">
        <v>1</v>
      </c>
      <c r="AG327" s="87">
        <v>1</v>
      </c>
      <c r="AH327" s="87">
        <v>1</v>
      </c>
      <c r="AI327" s="87">
        <v>1</v>
      </c>
      <c r="AJ327" s="87">
        <v>1</v>
      </c>
      <c r="AK327" s="87">
        <v>1</v>
      </c>
      <c r="AL327" s="87">
        <v>1</v>
      </c>
      <c r="AM327" s="87">
        <v>1</v>
      </c>
    </row>
    <row r="328" spans="7:39" ht="25.5" customHeight="1" thickBot="1" x14ac:dyDescent="0.25">
      <c r="G328" s="89" t="s">
        <v>14961</v>
      </c>
      <c r="H328" s="90">
        <v>1</v>
      </c>
      <c r="I328" s="90">
        <v>1.5</v>
      </c>
      <c r="J328" s="91">
        <v>1.5</v>
      </c>
      <c r="R328" s="63">
        <v>40086</v>
      </c>
      <c r="S328" s="92">
        <v>1</v>
      </c>
      <c r="AE328" s="63">
        <v>412000</v>
      </c>
      <c r="AF328" s="93">
        <v>1</v>
      </c>
      <c r="AG328" s="93">
        <v>1</v>
      </c>
      <c r="AH328" s="93">
        <v>1</v>
      </c>
      <c r="AI328" s="93">
        <v>1</v>
      </c>
      <c r="AJ328" s="93">
        <v>1</v>
      </c>
      <c r="AK328" s="93">
        <v>1</v>
      </c>
      <c r="AL328" s="93">
        <v>1</v>
      </c>
      <c r="AM328" s="93">
        <v>1</v>
      </c>
    </row>
    <row r="329" spans="7:39" ht="25.5" customHeight="1" thickBot="1" x14ac:dyDescent="0.25">
      <c r="G329" s="51" t="s">
        <v>14962</v>
      </c>
      <c r="H329" s="85">
        <v>1</v>
      </c>
      <c r="I329" s="85">
        <v>1.5</v>
      </c>
      <c r="J329" s="84">
        <v>1.5</v>
      </c>
      <c r="R329" s="51">
        <v>40087</v>
      </c>
      <c r="S329" s="86">
        <v>1</v>
      </c>
      <c r="AE329" s="51">
        <v>413000</v>
      </c>
      <c r="AF329" s="87">
        <v>1</v>
      </c>
      <c r="AG329" s="87">
        <v>1</v>
      </c>
      <c r="AH329" s="87">
        <v>1</v>
      </c>
      <c r="AI329" s="87">
        <v>1</v>
      </c>
      <c r="AJ329" s="87">
        <v>1</v>
      </c>
      <c r="AK329" s="87">
        <v>1</v>
      </c>
      <c r="AL329" s="87">
        <v>1</v>
      </c>
      <c r="AM329" s="87">
        <v>1</v>
      </c>
    </row>
    <row r="330" spans="7:39" ht="25.5" customHeight="1" thickBot="1" x14ac:dyDescent="0.25">
      <c r="G330" s="89" t="s">
        <v>14963</v>
      </c>
      <c r="H330" s="90">
        <v>1</v>
      </c>
      <c r="I330" s="90">
        <v>1.5</v>
      </c>
      <c r="J330" s="91">
        <v>1.5</v>
      </c>
      <c r="R330" s="63">
        <v>40088</v>
      </c>
      <c r="S330" s="92">
        <v>1</v>
      </c>
      <c r="AE330" s="63">
        <v>414000</v>
      </c>
      <c r="AF330" s="93">
        <v>1</v>
      </c>
      <c r="AG330" s="93">
        <v>1</v>
      </c>
      <c r="AH330" s="93">
        <v>1</v>
      </c>
      <c r="AI330" s="93">
        <v>1</v>
      </c>
      <c r="AJ330" s="93">
        <v>1</v>
      </c>
      <c r="AK330" s="93">
        <v>1</v>
      </c>
      <c r="AL330" s="93">
        <v>1</v>
      </c>
      <c r="AM330" s="93">
        <v>1</v>
      </c>
    </row>
    <row r="331" spans="7:39" ht="25.5" customHeight="1" thickBot="1" x14ac:dyDescent="0.25">
      <c r="G331" s="51" t="s">
        <v>14964</v>
      </c>
      <c r="H331" s="85">
        <v>1</v>
      </c>
      <c r="I331" s="85">
        <v>1.5</v>
      </c>
      <c r="J331" s="84">
        <v>1.5</v>
      </c>
      <c r="R331" s="51">
        <v>40089</v>
      </c>
      <c r="S331" s="86">
        <v>1</v>
      </c>
      <c r="AE331" s="51">
        <v>415000</v>
      </c>
      <c r="AF331" s="87">
        <v>1</v>
      </c>
      <c r="AG331" s="87">
        <v>1</v>
      </c>
      <c r="AH331" s="87">
        <v>1</v>
      </c>
      <c r="AI331" s="87">
        <v>1</v>
      </c>
      <c r="AJ331" s="87">
        <v>1</v>
      </c>
      <c r="AK331" s="87">
        <v>1</v>
      </c>
      <c r="AL331" s="87">
        <v>1</v>
      </c>
      <c r="AM331" s="87">
        <v>1</v>
      </c>
    </row>
    <row r="332" spans="7:39" ht="25.5" customHeight="1" thickBot="1" x14ac:dyDescent="0.25">
      <c r="G332" s="89" t="s">
        <v>14965</v>
      </c>
      <c r="H332" s="90">
        <v>1</v>
      </c>
      <c r="I332" s="90">
        <v>1.5</v>
      </c>
      <c r="J332" s="91">
        <v>1.5</v>
      </c>
      <c r="R332" s="63">
        <v>40090</v>
      </c>
      <c r="S332" s="92">
        <v>1</v>
      </c>
      <c r="AE332" s="63">
        <v>416000</v>
      </c>
      <c r="AF332" s="93">
        <v>1</v>
      </c>
      <c r="AG332" s="93">
        <v>1</v>
      </c>
      <c r="AH332" s="93">
        <v>1</v>
      </c>
      <c r="AI332" s="93">
        <v>1</v>
      </c>
      <c r="AJ332" s="93">
        <v>1</v>
      </c>
      <c r="AK332" s="93">
        <v>1</v>
      </c>
      <c r="AL332" s="93">
        <v>1</v>
      </c>
      <c r="AM332" s="93">
        <v>1</v>
      </c>
    </row>
    <row r="333" spans="7:39" ht="25.5" customHeight="1" thickBot="1" x14ac:dyDescent="0.25">
      <c r="G333" s="51" t="s">
        <v>14966</v>
      </c>
      <c r="H333" s="85">
        <v>1</v>
      </c>
      <c r="I333" s="85">
        <v>1.25</v>
      </c>
      <c r="J333" s="84">
        <v>1.25</v>
      </c>
      <c r="R333" s="51">
        <v>40091</v>
      </c>
      <c r="S333" s="86">
        <v>1</v>
      </c>
      <c r="AE333" s="51">
        <v>417000</v>
      </c>
      <c r="AF333" s="87">
        <v>1</v>
      </c>
      <c r="AG333" s="87">
        <v>1</v>
      </c>
      <c r="AH333" s="87">
        <v>1</v>
      </c>
      <c r="AI333" s="87">
        <v>1</v>
      </c>
      <c r="AJ333" s="87">
        <v>1</v>
      </c>
      <c r="AK333" s="87">
        <v>1</v>
      </c>
      <c r="AL333" s="87">
        <v>1</v>
      </c>
      <c r="AM333" s="87">
        <v>1</v>
      </c>
    </row>
    <row r="334" spans="7:39" ht="25.5" customHeight="1" thickBot="1" x14ac:dyDescent="0.25">
      <c r="G334" s="89" t="s">
        <v>14967</v>
      </c>
      <c r="H334" s="90">
        <v>1</v>
      </c>
      <c r="I334" s="90">
        <v>1.25</v>
      </c>
      <c r="J334" s="91">
        <v>1.25</v>
      </c>
      <c r="R334" s="63">
        <v>40092</v>
      </c>
      <c r="S334" s="92">
        <v>1</v>
      </c>
      <c r="AE334" s="63">
        <v>418000</v>
      </c>
      <c r="AF334" s="93">
        <v>1</v>
      </c>
      <c r="AG334" s="93">
        <v>1</v>
      </c>
      <c r="AH334" s="93">
        <v>1</v>
      </c>
      <c r="AI334" s="93">
        <v>1</v>
      </c>
      <c r="AJ334" s="93">
        <v>1</v>
      </c>
      <c r="AK334" s="93">
        <v>1</v>
      </c>
      <c r="AL334" s="93">
        <v>1</v>
      </c>
      <c r="AM334" s="93">
        <v>1</v>
      </c>
    </row>
    <row r="335" spans="7:39" ht="25.5" customHeight="1" thickBot="1" x14ac:dyDescent="0.25">
      <c r="G335" s="51" t="s">
        <v>14968</v>
      </c>
      <c r="H335" s="85">
        <v>1</v>
      </c>
      <c r="I335" s="85">
        <v>1.25</v>
      </c>
      <c r="J335" s="84">
        <v>1.25</v>
      </c>
      <c r="R335" s="51">
        <v>40093</v>
      </c>
      <c r="S335" s="86">
        <v>1</v>
      </c>
      <c r="AE335" s="51">
        <v>419000</v>
      </c>
      <c r="AF335" s="87">
        <v>1</v>
      </c>
      <c r="AG335" s="87">
        <v>1</v>
      </c>
      <c r="AH335" s="87">
        <v>1</v>
      </c>
      <c r="AI335" s="87">
        <v>1</v>
      </c>
      <c r="AJ335" s="87">
        <v>1</v>
      </c>
      <c r="AK335" s="87">
        <v>1</v>
      </c>
      <c r="AL335" s="87">
        <v>1</v>
      </c>
      <c r="AM335" s="87">
        <v>1</v>
      </c>
    </row>
    <row r="336" spans="7:39" ht="25.5" customHeight="1" thickBot="1" x14ac:dyDescent="0.25">
      <c r="G336" s="89" t="s">
        <v>14969</v>
      </c>
      <c r="H336" s="90">
        <v>1</v>
      </c>
      <c r="I336" s="90">
        <v>1.25</v>
      </c>
      <c r="J336" s="91">
        <v>1.25</v>
      </c>
      <c r="R336" s="63">
        <v>40094</v>
      </c>
      <c r="S336" s="92">
        <v>1</v>
      </c>
      <c r="AE336" s="63">
        <v>420000</v>
      </c>
      <c r="AF336" s="93">
        <v>1</v>
      </c>
      <c r="AG336" s="93">
        <v>1</v>
      </c>
      <c r="AH336" s="93">
        <v>1</v>
      </c>
      <c r="AI336" s="93">
        <v>1</v>
      </c>
      <c r="AJ336" s="93">
        <v>1</v>
      </c>
      <c r="AK336" s="93">
        <v>1</v>
      </c>
      <c r="AL336" s="93">
        <v>1</v>
      </c>
      <c r="AM336" s="93">
        <v>1</v>
      </c>
    </row>
    <row r="337" spans="7:39" ht="25.5" customHeight="1" thickBot="1" x14ac:dyDescent="0.25">
      <c r="G337" s="51" t="s">
        <v>14970</v>
      </c>
      <c r="H337" s="85">
        <v>1</v>
      </c>
      <c r="I337" s="85">
        <v>1.25</v>
      </c>
      <c r="J337" s="84">
        <v>1.25</v>
      </c>
      <c r="R337" s="51">
        <v>40095</v>
      </c>
      <c r="S337" s="86">
        <v>1</v>
      </c>
      <c r="AE337" s="51">
        <v>421000</v>
      </c>
      <c r="AF337" s="87">
        <v>1</v>
      </c>
      <c r="AG337" s="87">
        <v>1</v>
      </c>
      <c r="AH337" s="87">
        <v>1</v>
      </c>
      <c r="AI337" s="87">
        <v>1</v>
      </c>
      <c r="AJ337" s="87">
        <v>1</v>
      </c>
      <c r="AK337" s="87">
        <v>1</v>
      </c>
      <c r="AL337" s="87">
        <v>1</v>
      </c>
      <c r="AM337" s="87">
        <v>1</v>
      </c>
    </row>
    <row r="338" spans="7:39" ht="25.5" customHeight="1" thickBot="1" x14ac:dyDescent="0.25">
      <c r="G338" s="89" t="s">
        <v>14971</v>
      </c>
      <c r="H338" s="90">
        <v>1</v>
      </c>
      <c r="I338" s="90">
        <v>1.25</v>
      </c>
      <c r="J338" s="91">
        <v>1.25</v>
      </c>
      <c r="R338" s="63">
        <v>40096</v>
      </c>
      <c r="S338" s="92">
        <v>1</v>
      </c>
      <c r="AE338" s="63">
        <v>422000</v>
      </c>
      <c r="AF338" s="93">
        <v>1</v>
      </c>
      <c r="AG338" s="93">
        <v>1</v>
      </c>
      <c r="AH338" s="93">
        <v>1</v>
      </c>
      <c r="AI338" s="93">
        <v>1</v>
      </c>
      <c r="AJ338" s="93">
        <v>1</v>
      </c>
      <c r="AK338" s="93">
        <v>1</v>
      </c>
      <c r="AL338" s="93">
        <v>1</v>
      </c>
      <c r="AM338" s="93">
        <v>1</v>
      </c>
    </row>
    <row r="339" spans="7:39" ht="25.5" customHeight="1" thickBot="1" x14ac:dyDescent="0.25">
      <c r="G339" s="51" t="s">
        <v>14972</v>
      </c>
      <c r="H339" s="85">
        <v>1</v>
      </c>
      <c r="I339" s="85">
        <v>1.25</v>
      </c>
      <c r="J339" s="84">
        <v>1.25</v>
      </c>
      <c r="R339" s="51">
        <v>40097</v>
      </c>
      <c r="S339" s="86">
        <v>1</v>
      </c>
      <c r="AE339" s="51">
        <v>423000</v>
      </c>
      <c r="AF339" s="87">
        <v>1</v>
      </c>
      <c r="AG339" s="87">
        <v>1</v>
      </c>
      <c r="AH339" s="87">
        <v>1</v>
      </c>
      <c r="AI339" s="87">
        <v>1</v>
      </c>
      <c r="AJ339" s="87">
        <v>1</v>
      </c>
      <c r="AK339" s="87">
        <v>1</v>
      </c>
      <c r="AL339" s="87">
        <v>1</v>
      </c>
      <c r="AM339" s="87">
        <v>1</v>
      </c>
    </row>
    <row r="340" spans="7:39" ht="25.5" customHeight="1" thickBot="1" x14ac:dyDescent="0.25">
      <c r="G340" s="89" t="s">
        <v>14973</v>
      </c>
      <c r="H340" s="90">
        <v>1</v>
      </c>
      <c r="I340" s="90">
        <v>1.06</v>
      </c>
      <c r="J340" s="91">
        <v>1.06</v>
      </c>
      <c r="R340" s="63">
        <v>40098</v>
      </c>
      <c r="S340" s="92">
        <v>1</v>
      </c>
      <c r="AE340" s="63">
        <v>424000</v>
      </c>
      <c r="AF340" s="93">
        <v>1</v>
      </c>
      <c r="AG340" s="93">
        <v>1</v>
      </c>
      <c r="AH340" s="93">
        <v>1</v>
      </c>
      <c r="AI340" s="93">
        <v>1</v>
      </c>
      <c r="AJ340" s="93">
        <v>1</v>
      </c>
      <c r="AK340" s="93">
        <v>1</v>
      </c>
      <c r="AL340" s="93">
        <v>1</v>
      </c>
      <c r="AM340" s="93">
        <v>1</v>
      </c>
    </row>
    <row r="341" spans="7:39" ht="25.5" customHeight="1" thickBot="1" x14ac:dyDescent="0.25">
      <c r="G341" s="51" t="s">
        <v>14974</v>
      </c>
      <c r="H341" s="85">
        <v>1</v>
      </c>
      <c r="I341" s="85">
        <v>1.06</v>
      </c>
      <c r="J341" s="84">
        <v>1.06</v>
      </c>
      <c r="R341" s="51">
        <v>40099</v>
      </c>
      <c r="S341" s="86">
        <v>1</v>
      </c>
      <c r="AE341" s="51">
        <v>425000</v>
      </c>
      <c r="AF341" s="87">
        <v>1</v>
      </c>
      <c r="AG341" s="87">
        <v>1</v>
      </c>
      <c r="AH341" s="87">
        <v>1</v>
      </c>
      <c r="AI341" s="87">
        <v>1</v>
      </c>
      <c r="AJ341" s="87">
        <v>1</v>
      </c>
      <c r="AK341" s="87">
        <v>1</v>
      </c>
      <c r="AL341" s="87">
        <v>1</v>
      </c>
      <c r="AM341" s="87">
        <v>1</v>
      </c>
    </row>
    <row r="342" spans="7:39" ht="25.5" customHeight="1" thickBot="1" x14ac:dyDescent="0.25">
      <c r="G342" s="89" t="s">
        <v>14975</v>
      </c>
      <c r="H342" s="90">
        <v>1</v>
      </c>
      <c r="I342" s="90">
        <v>1.06</v>
      </c>
      <c r="J342" s="91">
        <v>1.06</v>
      </c>
      <c r="R342" s="63">
        <v>400100</v>
      </c>
      <c r="S342" s="92">
        <v>1</v>
      </c>
      <c r="AE342" s="63">
        <v>426000</v>
      </c>
      <c r="AF342" s="93">
        <v>1</v>
      </c>
      <c r="AG342" s="93">
        <v>1</v>
      </c>
      <c r="AH342" s="93">
        <v>1</v>
      </c>
      <c r="AI342" s="93">
        <v>1</v>
      </c>
      <c r="AJ342" s="93">
        <v>1</v>
      </c>
      <c r="AK342" s="93">
        <v>1</v>
      </c>
      <c r="AL342" s="93">
        <v>1</v>
      </c>
      <c r="AM342" s="93">
        <v>1</v>
      </c>
    </row>
    <row r="343" spans="7:39" ht="25.5" customHeight="1" thickBot="1" x14ac:dyDescent="0.25">
      <c r="G343" s="51" t="s">
        <v>14976</v>
      </c>
      <c r="H343" s="85">
        <v>1</v>
      </c>
      <c r="I343" s="85">
        <v>1.06</v>
      </c>
      <c r="J343" s="84">
        <v>1.06</v>
      </c>
      <c r="R343" s="51">
        <v>400101</v>
      </c>
      <c r="S343" s="86">
        <v>1</v>
      </c>
      <c r="AE343" s="51">
        <v>427000</v>
      </c>
      <c r="AF343" s="87">
        <v>1</v>
      </c>
      <c r="AG343" s="87">
        <v>1</v>
      </c>
      <c r="AH343" s="87">
        <v>1</v>
      </c>
      <c r="AI343" s="87">
        <v>1</v>
      </c>
      <c r="AJ343" s="87">
        <v>1</v>
      </c>
      <c r="AK343" s="87">
        <v>1</v>
      </c>
      <c r="AL343" s="87">
        <v>1</v>
      </c>
      <c r="AM343" s="87">
        <v>1</v>
      </c>
    </row>
    <row r="344" spans="7:39" ht="25.5" customHeight="1" thickBot="1" x14ac:dyDescent="0.25">
      <c r="G344" s="89" t="s">
        <v>14977</v>
      </c>
      <c r="H344" s="90">
        <v>1</v>
      </c>
      <c r="I344" s="90">
        <v>1.06</v>
      </c>
      <c r="J344" s="91">
        <v>1.06</v>
      </c>
      <c r="R344" s="63" t="s">
        <v>14978</v>
      </c>
      <c r="S344" s="92">
        <v>1</v>
      </c>
      <c r="AE344" s="63">
        <v>428000</v>
      </c>
      <c r="AF344" s="93">
        <v>1</v>
      </c>
      <c r="AG344" s="93">
        <v>1</v>
      </c>
      <c r="AH344" s="93">
        <v>1</v>
      </c>
      <c r="AI344" s="93">
        <v>1</v>
      </c>
      <c r="AJ344" s="93">
        <v>1</v>
      </c>
      <c r="AK344" s="93">
        <v>1</v>
      </c>
      <c r="AL344" s="93">
        <v>1</v>
      </c>
      <c r="AM344" s="93">
        <v>1</v>
      </c>
    </row>
    <row r="345" spans="7:39" ht="25.5" customHeight="1" thickBot="1" x14ac:dyDescent="0.25">
      <c r="G345" s="51" t="s">
        <v>14979</v>
      </c>
      <c r="H345" s="85">
        <v>1</v>
      </c>
      <c r="I345" s="85">
        <v>1.06</v>
      </c>
      <c r="J345" s="84">
        <v>1.06</v>
      </c>
      <c r="R345" s="51" t="s">
        <v>14980</v>
      </c>
      <c r="S345" s="86">
        <v>1</v>
      </c>
      <c r="AE345" s="51">
        <v>429000</v>
      </c>
      <c r="AF345" s="87">
        <v>1</v>
      </c>
      <c r="AG345" s="87">
        <v>1</v>
      </c>
      <c r="AH345" s="87">
        <v>1</v>
      </c>
      <c r="AI345" s="87">
        <v>1</v>
      </c>
      <c r="AJ345" s="87">
        <v>1</v>
      </c>
      <c r="AK345" s="87">
        <v>1</v>
      </c>
      <c r="AL345" s="87">
        <v>1</v>
      </c>
      <c r="AM345" s="87">
        <v>1</v>
      </c>
    </row>
    <row r="346" spans="7:39" ht="25.5" customHeight="1" thickBot="1" x14ac:dyDescent="0.25">
      <c r="G346" s="89" t="s">
        <v>14981</v>
      </c>
      <c r="H346" s="90">
        <v>1</v>
      </c>
      <c r="I346" s="90">
        <v>1.06</v>
      </c>
      <c r="J346" s="91">
        <v>1.06</v>
      </c>
      <c r="R346" s="63" t="s">
        <v>14982</v>
      </c>
      <c r="S346" s="92">
        <v>1</v>
      </c>
      <c r="AE346" s="63">
        <v>430000</v>
      </c>
      <c r="AF346" s="93">
        <v>1</v>
      </c>
      <c r="AG346" s="93">
        <v>1</v>
      </c>
      <c r="AH346" s="93">
        <v>1</v>
      </c>
      <c r="AI346" s="93">
        <v>1</v>
      </c>
      <c r="AJ346" s="93">
        <v>1</v>
      </c>
      <c r="AK346" s="93">
        <v>1</v>
      </c>
      <c r="AL346" s="93">
        <v>1</v>
      </c>
      <c r="AM346" s="93">
        <v>1</v>
      </c>
    </row>
    <row r="347" spans="7:39" ht="25.5" customHeight="1" thickBot="1" x14ac:dyDescent="0.25">
      <c r="G347" s="51" t="s">
        <v>14983</v>
      </c>
      <c r="H347" s="85">
        <v>1</v>
      </c>
      <c r="I347" s="85">
        <v>1.06</v>
      </c>
      <c r="J347" s="84">
        <v>1.06</v>
      </c>
      <c r="R347" s="51" t="s">
        <v>14984</v>
      </c>
      <c r="S347" s="86">
        <v>1</v>
      </c>
      <c r="AE347" s="51">
        <v>431000</v>
      </c>
      <c r="AF347" s="87">
        <v>1</v>
      </c>
      <c r="AG347" s="87">
        <v>1</v>
      </c>
      <c r="AH347" s="87">
        <v>1</v>
      </c>
      <c r="AI347" s="87">
        <v>1</v>
      </c>
      <c r="AJ347" s="87">
        <v>1</v>
      </c>
      <c r="AK347" s="87">
        <v>1</v>
      </c>
      <c r="AL347" s="87">
        <v>1</v>
      </c>
      <c r="AM347" s="87">
        <v>1</v>
      </c>
    </row>
    <row r="348" spans="7:39" ht="25.5" customHeight="1" thickBot="1" x14ac:dyDescent="0.25">
      <c r="G348" s="89" t="s">
        <v>14985</v>
      </c>
      <c r="H348" s="90">
        <v>1</v>
      </c>
      <c r="I348" s="90">
        <v>1.06</v>
      </c>
      <c r="J348" s="91">
        <v>1.06</v>
      </c>
      <c r="R348" s="63" t="s">
        <v>14986</v>
      </c>
      <c r="S348" s="92">
        <v>1</v>
      </c>
      <c r="AE348" s="63">
        <v>432000</v>
      </c>
      <c r="AF348" s="93">
        <v>1</v>
      </c>
      <c r="AG348" s="93">
        <v>1</v>
      </c>
      <c r="AH348" s="93">
        <v>1</v>
      </c>
      <c r="AI348" s="93">
        <v>1</v>
      </c>
      <c r="AJ348" s="93">
        <v>1</v>
      </c>
      <c r="AK348" s="93">
        <v>1</v>
      </c>
      <c r="AL348" s="93">
        <v>1</v>
      </c>
      <c r="AM348" s="93">
        <v>1</v>
      </c>
    </row>
    <row r="349" spans="7:39" ht="25.5" customHeight="1" thickBot="1" x14ac:dyDescent="0.25">
      <c r="G349" s="51" t="s">
        <v>14987</v>
      </c>
      <c r="H349" s="85">
        <v>1</v>
      </c>
      <c r="I349" s="85">
        <v>1.06</v>
      </c>
      <c r="J349" s="84">
        <v>1.06</v>
      </c>
      <c r="R349" s="51" t="s">
        <v>14988</v>
      </c>
      <c r="S349" s="86">
        <v>1</v>
      </c>
      <c r="AE349" s="51">
        <v>433000</v>
      </c>
      <c r="AF349" s="87">
        <v>1</v>
      </c>
      <c r="AG349" s="87">
        <v>1</v>
      </c>
      <c r="AH349" s="87">
        <v>1</v>
      </c>
      <c r="AI349" s="87">
        <v>1</v>
      </c>
      <c r="AJ349" s="87">
        <v>1</v>
      </c>
      <c r="AK349" s="87">
        <v>1</v>
      </c>
      <c r="AL349" s="87">
        <v>1</v>
      </c>
      <c r="AM349" s="87">
        <v>1</v>
      </c>
    </row>
    <row r="350" spans="7:39" ht="25.5" customHeight="1" thickBot="1" x14ac:dyDescent="0.25">
      <c r="G350" s="89" t="s">
        <v>14989</v>
      </c>
      <c r="H350" s="90">
        <v>1</v>
      </c>
      <c r="I350" s="90">
        <v>1.06</v>
      </c>
      <c r="J350" s="91">
        <v>1.06</v>
      </c>
      <c r="R350" s="63" t="s">
        <v>14990</v>
      </c>
      <c r="S350" s="92">
        <v>1</v>
      </c>
      <c r="AE350" s="63">
        <v>434000</v>
      </c>
      <c r="AF350" s="93">
        <v>1</v>
      </c>
      <c r="AG350" s="93">
        <v>1</v>
      </c>
      <c r="AH350" s="93">
        <v>1</v>
      </c>
      <c r="AI350" s="93">
        <v>1</v>
      </c>
      <c r="AJ350" s="93">
        <v>1</v>
      </c>
      <c r="AK350" s="93">
        <v>1</v>
      </c>
      <c r="AL350" s="93">
        <v>1</v>
      </c>
      <c r="AM350" s="93">
        <v>1</v>
      </c>
    </row>
    <row r="351" spans="7:39" ht="25.5" customHeight="1" thickBot="1" x14ac:dyDescent="0.25">
      <c r="G351" s="51" t="s">
        <v>14991</v>
      </c>
      <c r="H351" s="85">
        <v>1</v>
      </c>
      <c r="I351" s="85">
        <v>1.06</v>
      </c>
      <c r="J351" s="84">
        <v>1.06</v>
      </c>
      <c r="R351" s="51" t="s">
        <v>14992</v>
      </c>
      <c r="S351" s="86">
        <v>1</v>
      </c>
      <c r="AE351" s="51">
        <v>435000</v>
      </c>
      <c r="AF351" s="87">
        <v>1</v>
      </c>
      <c r="AG351" s="87">
        <v>1</v>
      </c>
      <c r="AH351" s="87">
        <v>1</v>
      </c>
      <c r="AI351" s="87">
        <v>1</v>
      </c>
      <c r="AJ351" s="87">
        <v>1</v>
      </c>
      <c r="AK351" s="87">
        <v>1</v>
      </c>
      <c r="AL351" s="87">
        <v>1</v>
      </c>
      <c r="AM351" s="87">
        <v>1</v>
      </c>
    </row>
    <row r="352" spans="7:39" ht="25.5" customHeight="1" thickBot="1" x14ac:dyDescent="0.25">
      <c r="G352" s="89" t="s">
        <v>14993</v>
      </c>
      <c r="H352" s="90">
        <v>1</v>
      </c>
      <c r="I352" s="90">
        <v>1.06</v>
      </c>
      <c r="J352" s="91">
        <v>1.06</v>
      </c>
      <c r="R352" s="63" t="s">
        <v>14994</v>
      </c>
      <c r="S352" s="92">
        <v>1</v>
      </c>
      <c r="AE352" s="63">
        <v>436000</v>
      </c>
      <c r="AF352" s="93">
        <v>1</v>
      </c>
      <c r="AG352" s="93">
        <v>1</v>
      </c>
      <c r="AH352" s="93">
        <v>1</v>
      </c>
      <c r="AI352" s="93">
        <v>1</v>
      </c>
      <c r="AJ352" s="93">
        <v>1</v>
      </c>
      <c r="AK352" s="93">
        <v>1</v>
      </c>
      <c r="AL352" s="93">
        <v>1</v>
      </c>
      <c r="AM352" s="93">
        <v>1</v>
      </c>
    </row>
    <row r="353" spans="7:39" ht="25.5" customHeight="1" thickBot="1" x14ac:dyDescent="0.25">
      <c r="G353" s="51" t="s">
        <v>14995</v>
      </c>
      <c r="H353" s="85">
        <v>1</v>
      </c>
      <c r="I353" s="85">
        <v>1.06</v>
      </c>
      <c r="J353" s="84">
        <v>1.06</v>
      </c>
      <c r="R353" s="51" t="s">
        <v>14996</v>
      </c>
      <c r="S353" s="86">
        <v>1</v>
      </c>
      <c r="AE353" s="51">
        <v>437000</v>
      </c>
      <c r="AF353" s="87">
        <v>1</v>
      </c>
      <c r="AG353" s="87">
        <v>1</v>
      </c>
      <c r="AH353" s="87">
        <v>1</v>
      </c>
      <c r="AI353" s="87">
        <v>1</v>
      </c>
      <c r="AJ353" s="87">
        <v>1</v>
      </c>
      <c r="AK353" s="87">
        <v>1</v>
      </c>
      <c r="AL353" s="87">
        <v>1</v>
      </c>
      <c r="AM353" s="87">
        <v>1</v>
      </c>
    </row>
    <row r="354" spans="7:39" ht="25.5" customHeight="1" thickBot="1" x14ac:dyDescent="0.25">
      <c r="G354" s="89" t="s">
        <v>14997</v>
      </c>
      <c r="H354" s="90">
        <v>1</v>
      </c>
      <c r="I354" s="90">
        <v>1.06</v>
      </c>
      <c r="J354" s="91">
        <v>1.06</v>
      </c>
      <c r="R354" s="63" t="s">
        <v>14998</v>
      </c>
      <c r="S354" s="92">
        <v>1</v>
      </c>
      <c r="AE354" s="63">
        <v>438000</v>
      </c>
      <c r="AF354" s="93">
        <v>1</v>
      </c>
      <c r="AG354" s="93">
        <v>1</v>
      </c>
      <c r="AH354" s="93">
        <v>1</v>
      </c>
      <c r="AI354" s="93">
        <v>1</v>
      </c>
      <c r="AJ354" s="93">
        <v>1</v>
      </c>
      <c r="AK354" s="93">
        <v>1</v>
      </c>
      <c r="AL354" s="93">
        <v>1</v>
      </c>
      <c r="AM354" s="93">
        <v>1</v>
      </c>
    </row>
    <row r="355" spans="7:39" ht="25.5" customHeight="1" thickBot="1" x14ac:dyDescent="0.25">
      <c r="G355" s="51" t="s">
        <v>14999</v>
      </c>
      <c r="H355" s="85">
        <v>1</v>
      </c>
      <c r="I355" s="85">
        <v>1.06</v>
      </c>
      <c r="J355" s="84">
        <v>1.06</v>
      </c>
      <c r="R355" s="51" t="s">
        <v>15000</v>
      </c>
      <c r="S355" s="86">
        <v>1</v>
      </c>
      <c r="AE355" s="51">
        <v>439000</v>
      </c>
      <c r="AF355" s="87">
        <v>1</v>
      </c>
      <c r="AG355" s="87">
        <v>1</v>
      </c>
      <c r="AH355" s="87">
        <v>1</v>
      </c>
      <c r="AI355" s="87">
        <v>1</v>
      </c>
      <c r="AJ355" s="87">
        <v>1</v>
      </c>
      <c r="AK355" s="87">
        <v>1</v>
      </c>
      <c r="AL355" s="87">
        <v>1</v>
      </c>
      <c r="AM355" s="87">
        <v>1</v>
      </c>
    </row>
    <row r="356" spans="7:39" ht="25.5" customHeight="1" thickBot="1" x14ac:dyDescent="0.25">
      <c r="G356" s="89" t="s">
        <v>15001</v>
      </c>
      <c r="H356" s="90">
        <v>1</v>
      </c>
      <c r="I356" s="90">
        <v>1.06</v>
      </c>
      <c r="J356" s="91">
        <v>1.06</v>
      </c>
      <c r="R356" s="63" t="s">
        <v>15002</v>
      </c>
      <c r="S356" s="92">
        <v>1</v>
      </c>
      <c r="AE356" s="63">
        <v>440000</v>
      </c>
      <c r="AF356" s="93">
        <v>1</v>
      </c>
      <c r="AG356" s="93">
        <v>1</v>
      </c>
      <c r="AH356" s="93">
        <v>1</v>
      </c>
      <c r="AI356" s="93">
        <v>1</v>
      </c>
      <c r="AJ356" s="93">
        <v>1</v>
      </c>
      <c r="AK356" s="93">
        <v>1</v>
      </c>
      <c r="AL356" s="93">
        <v>1</v>
      </c>
      <c r="AM356" s="93">
        <v>1</v>
      </c>
    </row>
    <row r="357" spans="7:39" ht="25.5" customHeight="1" thickBot="1" x14ac:dyDescent="0.25">
      <c r="G357" s="51" t="s">
        <v>15003</v>
      </c>
      <c r="H357" s="85">
        <v>1</v>
      </c>
      <c r="I357" s="85">
        <v>1.06</v>
      </c>
      <c r="J357" s="84">
        <v>1.06</v>
      </c>
      <c r="R357" s="51" t="s">
        <v>15004</v>
      </c>
      <c r="S357" s="86">
        <v>1</v>
      </c>
      <c r="AE357" s="51">
        <v>441000</v>
      </c>
      <c r="AF357" s="87">
        <v>1</v>
      </c>
      <c r="AG357" s="87">
        <v>1</v>
      </c>
      <c r="AH357" s="87">
        <v>1</v>
      </c>
      <c r="AI357" s="87">
        <v>1</v>
      </c>
      <c r="AJ357" s="87">
        <v>1</v>
      </c>
      <c r="AK357" s="87">
        <v>1</v>
      </c>
      <c r="AL357" s="87">
        <v>1</v>
      </c>
      <c r="AM357" s="87">
        <v>1</v>
      </c>
    </row>
    <row r="358" spans="7:39" ht="25.5" customHeight="1" thickBot="1" x14ac:dyDescent="0.25">
      <c r="G358" s="89" t="s">
        <v>15005</v>
      </c>
      <c r="H358" s="90">
        <v>1</v>
      </c>
      <c r="I358" s="90">
        <v>1.06</v>
      </c>
      <c r="J358" s="91">
        <v>1.06</v>
      </c>
      <c r="R358" s="63" t="s">
        <v>15006</v>
      </c>
      <c r="S358" s="92">
        <v>1</v>
      </c>
      <c r="AE358" s="63">
        <v>442000</v>
      </c>
      <c r="AF358" s="93">
        <v>1</v>
      </c>
      <c r="AG358" s="93">
        <v>1</v>
      </c>
      <c r="AH358" s="93">
        <v>1</v>
      </c>
      <c r="AI358" s="93">
        <v>1</v>
      </c>
      <c r="AJ358" s="93">
        <v>1</v>
      </c>
      <c r="AK358" s="93">
        <v>1</v>
      </c>
      <c r="AL358" s="93">
        <v>1</v>
      </c>
      <c r="AM358" s="93">
        <v>1</v>
      </c>
    </row>
    <row r="359" spans="7:39" ht="25.5" customHeight="1" thickBot="1" x14ac:dyDescent="0.25">
      <c r="G359" s="51" t="s">
        <v>15007</v>
      </c>
      <c r="H359" s="85">
        <v>1</v>
      </c>
      <c r="I359" s="85">
        <v>1.06</v>
      </c>
      <c r="J359" s="84">
        <v>1.06</v>
      </c>
      <c r="R359" s="51" t="s">
        <v>15008</v>
      </c>
      <c r="S359" s="86">
        <v>1</v>
      </c>
      <c r="AE359" s="51">
        <v>443000</v>
      </c>
      <c r="AF359" s="87">
        <v>1</v>
      </c>
      <c r="AG359" s="87">
        <v>1</v>
      </c>
      <c r="AH359" s="87">
        <v>1</v>
      </c>
      <c r="AI359" s="87">
        <v>1</v>
      </c>
      <c r="AJ359" s="87">
        <v>1</v>
      </c>
      <c r="AK359" s="87">
        <v>1</v>
      </c>
      <c r="AL359" s="87">
        <v>1</v>
      </c>
      <c r="AM359" s="87">
        <v>1</v>
      </c>
    </row>
    <row r="360" spans="7:39" ht="25.5" customHeight="1" thickBot="1" x14ac:dyDescent="0.25">
      <c r="G360" s="89" t="s">
        <v>15009</v>
      </c>
      <c r="H360" s="90">
        <v>1</v>
      </c>
      <c r="I360" s="90">
        <v>1.06</v>
      </c>
      <c r="J360" s="91">
        <v>1.06</v>
      </c>
      <c r="R360" s="63" t="s">
        <v>15010</v>
      </c>
      <c r="S360" s="92">
        <v>1</v>
      </c>
      <c r="AE360" s="63">
        <v>444000</v>
      </c>
      <c r="AF360" s="93">
        <v>1</v>
      </c>
      <c r="AG360" s="93">
        <v>1</v>
      </c>
      <c r="AH360" s="93">
        <v>1</v>
      </c>
      <c r="AI360" s="93">
        <v>1</v>
      </c>
      <c r="AJ360" s="93">
        <v>1</v>
      </c>
      <c r="AK360" s="93">
        <v>1</v>
      </c>
      <c r="AL360" s="93">
        <v>1</v>
      </c>
      <c r="AM360" s="93">
        <v>1</v>
      </c>
    </row>
    <row r="361" spans="7:39" ht="25.5" customHeight="1" thickBot="1" x14ac:dyDescent="0.25">
      <c r="G361" s="51" t="s">
        <v>15011</v>
      </c>
      <c r="H361" s="85">
        <v>1</v>
      </c>
      <c r="I361" s="85">
        <v>1.2</v>
      </c>
      <c r="J361" s="84">
        <v>1.2</v>
      </c>
      <c r="R361" s="51" t="s">
        <v>15012</v>
      </c>
      <c r="S361" s="86">
        <v>1</v>
      </c>
      <c r="AE361" s="51">
        <v>445000</v>
      </c>
      <c r="AF361" s="87">
        <v>1</v>
      </c>
      <c r="AG361" s="87">
        <v>1</v>
      </c>
      <c r="AH361" s="87">
        <v>1</v>
      </c>
      <c r="AI361" s="87">
        <v>1</v>
      </c>
      <c r="AJ361" s="87">
        <v>1</v>
      </c>
      <c r="AK361" s="87">
        <v>1</v>
      </c>
      <c r="AL361" s="87">
        <v>1</v>
      </c>
      <c r="AM361" s="87">
        <v>1</v>
      </c>
    </row>
    <row r="362" spans="7:39" ht="25.5" customHeight="1" thickBot="1" x14ac:dyDescent="0.25">
      <c r="G362" s="89" t="s">
        <v>15013</v>
      </c>
      <c r="H362" s="90">
        <v>1</v>
      </c>
      <c r="I362" s="90">
        <v>1.2</v>
      </c>
      <c r="J362" s="91">
        <v>1.2</v>
      </c>
      <c r="R362" s="63" t="s">
        <v>15014</v>
      </c>
      <c r="S362" s="92">
        <v>1</v>
      </c>
      <c r="AE362" s="63">
        <v>446000</v>
      </c>
      <c r="AF362" s="93">
        <v>1</v>
      </c>
      <c r="AG362" s="93">
        <v>1</v>
      </c>
      <c r="AH362" s="93">
        <v>1</v>
      </c>
      <c r="AI362" s="93">
        <v>1</v>
      </c>
      <c r="AJ362" s="93">
        <v>1</v>
      </c>
      <c r="AK362" s="93">
        <v>1</v>
      </c>
      <c r="AL362" s="93">
        <v>1</v>
      </c>
      <c r="AM362" s="93">
        <v>1</v>
      </c>
    </row>
    <row r="363" spans="7:39" ht="25.5" customHeight="1" thickBot="1" x14ac:dyDescent="0.25">
      <c r="G363" s="51" t="s">
        <v>15015</v>
      </c>
      <c r="H363" s="85">
        <v>1</v>
      </c>
      <c r="I363" s="85">
        <v>1.2</v>
      </c>
      <c r="J363" s="84">
        <v>1.2</v>
      </c>
      <c r="R363" s="51" t="s">
        <v>15016</v>
      </c>
      <c r="S363" s="86">
        <v>1</v>
      </c>
      <c r="AE363" s="51">
        <v>447000</v>
      </c>
      <c r="AF363" s="87">
        <v>1</v>
      </c>
      <c r="AG363" s="87">
        <v>1</v>
      </c>
      <c r="AH363" s="87">
        <v>1</v>
      </c>
      <c r="AI363" s="87">
        <v>1</v>
      </c>
      <c r="AJ363" s="87">
        <v>1</v>
      </c>
      <c r="AK363" s="87">
        <v>1</v>
      </c>
      <c r="AL363" s="87">
        <v>1</v>
      </c>
      <c r="AM363" s="87">
        <v>1</v>
      </c>
    </row>
    <row r="364" spans="7:39" ht="25.5" customHeight="1" thickBot="1" x14ac:dyDescent="0.25">
      <c r="G364" s="89" t="s">
        <v>15017</v>
      </c>
      <c r="H364" s="90">
        <v>1</v>
      </c>
      <c r="I364" s="90">
        <v>1.2</v>
      </c>
      <c r="J364" s="91">
        <v>1.2</v>
      </c>
      <c r="R364" s="63" t="s">
        <v>15018</v>
      </c>
      <c r="S364" s="92">
        <v>1</v>
      </c>
      <c r="AE364" s="63">
        <v>448000</v>
      </c>
      <c r="AF364" s="93">
        <v>1</v>
      </c>
      <c r="AG364" s="93">
        <v>1</v>
      </c>
      <c r="AH364" s="93">
        <v>1</v>
      </c>
      <c r="AI364" s="93">
        <v>1</v>
      </c>
      <c r="AJ364" s="93">
        <v>1</v>
      </c>
      <c r="AK364" s="93">
        <v>1</v>
      </c>
      <c r="AL364" s="93">
        <v>1</v>
      </c>
      <c r="AM364" s="93">
        <v>1</v>
      </c>
    </row>
    <row r="365" spans="7:39" ht="25.5" customHeight="1" thickBot="1" x14ac:dyDescent="0.25">
      <c r="G365" s="51" t="s">
        <v>15019</v>
      </c>
      <c r="H365" s="85">
        <v>1</v>
      </c>
      <c r="I365" s="85">
        <v>1.2</v>
      </c>
      <c r="J365" s="84">
        <v>1.2</v>
      </c>
      <c r="R365" s="51" t="s">
        <v>15020</v>
      </c>
      <c r="S365" s="86">
        <v>1</v>
      </c>
      <c r="AE365" s="51">
        <v>449000</v>
      </c>
      <c r="AF365" s="87">
        <v>1</v>
      </c>
      <c r="AG365" s="87">
        <v>1</v>
      </c>
      <c r="AH365" s="87">
        <v>1</v>
      </c>
      <c r="AI365" s="87">
        <v>1</v>
      </c>
      <c r="AJ365" s="87">
        <v>1</v>
      </c>
      <c r="AK365" s="87">
        <v>1</v>
      </c>
      <c r="AL365" s="87">
        <v>1</v>
      </c>
      <c r="AM365" s="87">
        <v>1</v>
      </c>
    </row>
    <row r="366" spans="7:39" ht="25.5" customHeight="1" thickBot="1" x14ac:dyDescent="0.25">
      <c r="G366" s="89" t="s">
        <v>15021</v>
      </c>
      <c r="H366" s="90">
        <v>1</v>
      </c>
      <c r="I366" s="90">
        <v>1.2</v>
      </c>
      <c r="J366" s="91">
        <v>1.2</v>
      </c>
      <c r="R366" s="63" t="s">
        <v>15022</v>
      </c>
      <c r="S366" s="92">
        <v>1</v>
      </c>
      <c r="AE366" s="63">
        <v>450000</v>
      </c>
      <c r="AF366" s="93">
        <v>1</v>
      </c>
      <c r="AG366" s="93">
        <v>1</v>
      </c>
      <c r="AH366" s="93">
        <v>1</v>
      </c>
      <c r="AI366" s="93">
        <v>1</v>
      </c>
      <c r="AJ366" s="93">
        <v>1</v>
      </c>
      <c r="AK366" s="93">
        <v>1</v>
      </c>
      <c r="AL366" s="93">
        <v>1</v>
      </c>
      <c r="AM366" s="93">
        <v>1</v>
      </c>
    </row>
    <row r="367" spans="7:39" ht="25.5" customHeight="1" thickBot="1" x14ac:dyDescent="0.25">
      <c r="G367" s="51" t="s">
        <v>15023</v>
      </c>
      <c r="H367" s="85">
        <v>1</v>
      </c>
      <c r="I367" s="85">
        <v>1.2</v>
      </c>
      <c r="J367" s="84">
        <v>1.2</v>
      </c>
      <c r="R367" s="51" t="s">
        <v>15024</v>
      </c>
      <c r="S367" s="86">
        <v>1</v>
      </c>
      <c r="AE367" s="51">
        <v>451000</v>
      </c>
      <c r="AF367" s="87">
        <v>1</v>
      </c>
      <c r="AG367" s="87">
        <v>1</v>
      </c>
      <c r="AH367" s="87">
        <v>1</v>
      </c>
      <c r="AI367" s="87">
        <v>1</v>
      </c>
      <c r="AJ367" s="87">
        <v>1</v>
      </c>
      <c r="AK367" s="87">
        <v>1</v>
      </c>
      <c r="AL367" s="87">
        <v>1</v>
      </c>
      <c r="AM367" s="87">
        <v>1</v>
      </c>
    </row>
    <row r="368" spans="7:39" ht="25.5" customHeight="1" thickBot="1" x14ac:dyDescent="0.25">
      <c r="G368" s="89" t="s">
        <v>15025</v>
      </c>
      <c r="H368" s="90">
        <v>1</v>
      </c>
      <c r="I368" s="90">
        <v>1.1200000000000001</v>
      </c>
      <c r="J368" s="91">
        <v>1.1200000000000001</v>
      </c>
      <c r="R368" s="63" t="s">
        <v>15026</v>
      </c>
      <c r="S368" s="92">
        <v>1</v>
      </c>
      <c r="AE368" s="63">
        <v>452000</v>
      </c>
      <c r="AF368" s="93">
        <v>1</v>
      </c>
      <c r="AG368" s="93">
        <v>1</v>
      </c>
      <c r="AH368" s="93">
        <v>1</v>
      </c>
      <c r="AI368" s="93">
        <v>1</v>
      </c>
      <c r="AJ368" s="93">
        <v>1</v>
      </c>
      <c r="AK368" s="93">
        <v>1</v>
      </c>
      <c r="AL368" s="93">
        <v>1</v>
      </c>
      <c r="AM368" s="93">
        <v>1</v>
      </c>
    </row>
    <row r="369" spans="7:39" ht="25.5" customHeight="1" thickBot="1" x14ac:dyDescent="0.25">
      <c r="G369" s="51" t="s">
        <v>15027</v>
      </c>
      <c r="H369" s="85">
        <v>1</v>
      </c>
      <c r="I369" s="85">
        <v>1.1200000000000001</v>
      </c>
      <c r="J369" s="84">
        <v>1.1200000000000001</v>
      </c>
      <c r="R369" s="51" t="s">
        <v>15028</v>
      </c>
      <c r="S369" s="86">
        <v>1</v>
      </c>
      <c r="AE369" s="51">
        <v>453000</v>
      </c>
      <c r="AF369" s="87">
        <v>1</v>
      </c>
      <c r="AG369" s="87">
        <v>1</v>
      </c>
      <c r="AH369" s="87">
        <v>1</v>
      </c>
      <c r="AI369" s="87">
        <v>1</v>
      </c>
      <c r="AJ369" s="87">
        <v>1</v>
      </c>
      <c r="AK369" s="87">
        <v>1</v>
      </c>
      <c r="AL369" s="87">
        <v>1</v>
      </c>
      <c r="AM369" s="87">
        <v>1</v>
      </c>
    </row>
    <row r="370" spans="7:39" ht="25.5" customHeight="1" thickBot="1" x14ac:dyDescent="0.25">
      <c r="G370" s="89" t="s">
        <v>15029</v>
      </c>
      <c r="H370" s="90">
        <v>1</v>
      </c>
      <c r="I370" s="90">
        <v>1.1200000000000001</v>
      </c>
      <c r="J370" s="91">
        <v>1.1200000000000001</v>
      </c>
      <c r="R370" s="63" t="s">
        <v>15030</v>
      </c>
      <c r="S370" s="92">
        <v>1</v>
      </c>
      <c r="AE370" s="63">
        <v>454000</v>
      </c>
      <c r="AF370" s="93">
        <v>1</v>
      </c>
      <c r="AG370" s="93">
        <v>1</v>
      </c>
      <c r="AH370" s="93">
        <v>1</v>
      </c>
      <c r="AI370" s="93">
        <v>1</v>
      </c>
      <c r="AJ370" s="93">
        <v>1</v>
      </c>
      <c r="AK370" s="93">
        <v>1</v>
      </c>
      <c r="AL370" s="93">
        <v>1</v>
      </c>
      <c r="AM370" s="93">
        <v>1</v>
      </c>
    </row>
    <row r="371" spans="7:39" ht="25.5" customHeight="1" thickBot="1" x14ac:dyDescent="0.25">
      <c r="G371" s="51" t="s">
        <v>15031</v>
      </c>
      <c r="H371" s="85">
        <v>1</v>
      </c>
      <c r="I371" s="85">
        <v>1.1200000000000001</v>
      </c>
      <c r="J371" s="84">
        <v>1.1200000000000001</v>
      </c>
      <c r="R371" s="51" t="s">
        <v>15032</v>
      </c>
      <c r="S371" s="86">
        <v>1</v>
      </c>
      <c r="AE371" s="51">
        <v>455000</v>
      </c>
      <c r="AF371" s="87">
        <v>1</v>
      </c>
      <c r="AG371" s="87">
        <v>1</v>
      </c>
      <c r="AH371" s="87">
        <v>1</v>
      </c>
      <c r="AI371" s="87">
        <v>1</v>
      </c>
      <c r="AJ371" s="87">
        <v>1</v>
      </c>
      <c r="AK371" s="87">
        <v>1</v>
      </c>
      <c r="AL371" s="87">
        <v>1</v>
      </c>
      <c r="AM371" s="87">
        <v>1</v>
      </c>
    </row>
    <row r="372" spans="7:39" ht="25.5" customHeight="1" thickBot="1" x14ac:dyDescent="0.25">
      <c r="G372" s="89" t="s">
        <v>15033</v>
      </c>
      <c r="H372" s="90">
        <v>1</v>
      </c>
      <c r="I372" s="90">
        <v>1.1200000000000001</v>
      </c>
      <c r="J372" s="91">
        <v>1.1200000000000001</v>
      </c>
      <c r="R372" s="63" t="s">
        <v>15034</v>
      </c>
      <c r="S372" s="92">
        <v>1</v>
      </c>
      <c r="AE372" s="63">
        <v>456000</v>
      </c>
      <c r="AF372" s="93">
        <v>1</v>
      </c>
      <c r="AG372" s="93">
        <v>1</v>
      </c>
      <c r="AH372" s="93">
        <v>1</v>
      </c>
      <c r="AI372" s="93">
        <v>1</v>
      </c>
      <c r="AJ372" s="93">
        <v>1</v>
      </c>
      <c r="AK372" s="93">
        <v>1</v>
      </c>
      <c r="AL372" s="93">
        <v>1</v>
      </c>
      <c r="AM372" s="93">
        <v>1</v>
      </c>
    </row>
    <row r="373" spans="7:39" ht="25.5" customHeight="1" thickBot="1" x14ac:dyDescent="0.25">
      <c r="G373" s="51" t="s">
        <v>15035</v>
      </c>
      <c r="H373" s="85">
        <v>1</v>
      </c>
      <c r="I373" s="85">
        <v>1.1200000000000001</v>
      </c>
      <c r="J373" s="84">
        <v>1.1200000000000001</v>
      </c>
      <c r="R373" s="51" t="s">
        <v>15036</v>
      </c>
      <c r="S373" s="86">
        <v>1</v>
      </c>
      <c r="AE373" s="51">
        <v>457000</v>
      </c>
      <c r="AF373" s="87">
        <v>1</v>
      </c>
      <c r="AG373" s="87">
        <v>1</v>
      </c>
      <c r="AH373" s="87">
        <v>1</v>
      </c>
      <c r="AI373" s="87">
        <v>1</v>
      </c>
      <c r="AJ373" s="87">
        <v>1</v>
      </c>
      <c r="AK373" s="87">
        <v>1</v>
      </c>
      <c r="AL373" s="87">
        <v>1</v>
      </c>
      <c r="AM373" s="87">
        <v>1</v>
      </c>
    </row>
    <row r="374" spans="7:39" ht="25.5" customHeight="1" thickBot="1" x14ac:dyDescent="0.25">
      <c r="G374" s="89" t="s">
        <v>15037</v>
      </c>
      <c r="H374" s="90">
        <v>1</v>
      </c>
      <c r="I374" s="90">
        <v>1.1200000000000001</v>
      </c>
      <c r="J374" s="91">
        <v>1.1200000000000001</v>
      </c>
      <c r="R374" s="63" t="s">
        <v>15038</v>
      </c>
      <c r="S374" s="92">
        <v>1</v>
      </c>
      <c r="AE374" s="63">
        <v>458000</v>
      </c>
      <c r="AF374" s="93">
        <v>1</v>
      </c>
      <c r="AG374" s="93">
        <v>1</v>
      </c>
      <c r="AH374" s="93">
        <v>1</v>
      </c>
      <c r="AI374" s="93">
        <v>1</v>
      </c>
      <c r="AJ374" s="93">
        <v>1</v>
      </c>
      <c r="AK374" s="93">
        <v>1</v>
      </c>
      <c r="AL374" s="93">
        <v>1</v>
      </c>
      <c r="AM374" s="93">
        <v>1</v>
      </c>
    </row>
    <row r="375" spans="7:39" ht="25.5" customHeight="1" thickBot="1" x14ac:dyDescent="0.25">
      <c r="G375" s="51" t="s">
        <v>15039</v>
      </c>
      <c r="H375" s="85">
        <v>1</v>
      </c>
      <c r="I375" s="85">
        <v>1.06</v>
      </c>
      <c r="J375" s="84">
        <v>1.06</v>
      </c>
      <c r="R375" s="51" t="s">
        <v>15040</v>
      </c>
      <c r="S375" s="86">
        <v>1</v>
      </c>
      <c r="AE375" s="51">
        <v>459000</v>
      </c>
      <c r="AF375" s="87">
        <v>1</v>
      </c>
      <c r="AG375" s="87">
        <v>1</v>
      </c>
      <c r="AH375" s="87">
        <v>1</v>
      </c>
      <c r="AI375" s="87">
        <v>1</v>
      </c>
      <c r="AJ375" s="87">
        <v>1</v>
      </c>
      <c r="AK375" s="87">
        <v>1</v>
      </c>
      <c r="AL375" s="87">
        <v>1</v>
      </c>
      <c r="AM375" s="87">
        <v>1</v>
      </c>
    </row>
    <row r="376" spans="7:39" ht="25.5" customHeight="1" thickBot="1" x14ac:dyDescent="0.25">
      <c r="G376" s="89" t="s">
        <v>15041</v>
      </c>
      <c r="H376" s="90">
        <v>1</v>
      </c>
      <c r="I376" s="90">
        <v>1.06</v>
      </c>
      <c r="J376" s="91">
        <v>1.06</v>
      </c>
      <c r="R376" s="63" t="s">
        <v>15042</v>
      </c>
      <c r="S376" s="92">
        <v>1</v>
      </c>
      <c r="AE376" s="63">
        <v>460000</v>
      </c>
      <c r="AF376" s="93">
        <v>1</v>
      </c>
      <c r="AG376" s="93">
        <v>1</v>
      </c>
      <c r="AH376" s="93">
        <v>1</v>
      </c>
      <c r="AI376" s="93">
        <v>1</v>
      </c>
      <c r="AJ376" s="93">
        <v>1</v>
      </c>
      <c r="AK376" s="93">
        <v>1</v>
      </c>
      <c r="AL376" s="93">
        <v>1</v>
      </c>
      <c r="AM376" s="93">
        <v>1</v>
      </c>
    </row>
    <row r="377" spans="7:39" ht="25.5" customHeight="1" thickBot="1" x14ac:dyDescent="0.25">
      <c r="G377" s="51" t="s">
        <v>15043</v>
      </c>
      <c r="H377" s="85">
        <v>1</v>
      </c>
      <c r="I377" s="85">
        <v>1.06</v>
      </c>
      <c r="J377" s="84">
        <v>1.06</v>
      </c>
      <c r="R377" s="51" t="s">
        <v>15044</v>
      </c>
      <c r="S377" s="86">
        <v>1</v>
      </c>
      <c r="AE377" s="51">
        <v>461000</v>
      </c>
      <c r="AF377" s="87">
        <v>1</v>
      </c>
      <c r="AG377" s="87">
        <v>1</v>
      </c>
      <c r="AH377" s="87">
        <v>1</v>
      </c>
      <c r="AI377" s="87">
        <v>1</v>
      </c>
      <c r="AJ377" s="87">
        <v>1</v>
      </c>
      <c r="AK377" s="87">
        <v>1</v>
      </c>
      <c r="AL377" s="87">
        <v>1</v>
      </c>
      <c r="AM377" s="87">
        <v>1</v>
      </c>
    </row>
    <row r="378" spans="7:39" ht="25.5" customHeight="1" thickBot="1" x14ac:dyDescent="0.25">
      <c r="G378" s="89" t="s">
        <v>15045</v>
      </c>
      <c r="H378" s="90">
        <v>1</v>
      </c>
      <c r="I378" s="90">
        <v>1.06</v>
      </c>
      <c r="J378" s="91">
        <v>1.06</v>
      </c>
      <c r="R378" s="63" t="s">
        <v>15046</v>
      </c>
      <c r="S378" s="92">
        <v>1</v>
      </c>
      <c r="AE378" s="63">
        <v>462000</v>
      </c>
      <c r="AF378" s="93">
        <v>1</v>
      </c>
      <c r="AG378" s="93">
        <v>1</v>
      </c>
      <c r="AH378" s="93">
        <v>1</v>
      </c>
      <c r="AI378" s="93">
        <v>1</v>
      </c>
      <c r="AJ378" s="93">
        <v>1</v>
      </c>
      <c r="AK378" s="93">
        <v>1</v>
      </c>
      <c r="AL378" s="93">
        <v>1</v>
      </c>
      <c r="AM378" s="93">
        <v>1</v>
      </c>
    </row>
    <row r="379" spans="7:39" ht="25.5" customHeight="1" thickBot="1" x14ac:dyDescent="0.25">
      <c r="G379" s="51" t="s">
        <v>15047</v>
      </c>
      <c r="H379" s="85">
        <v>1</v>
      </c>
      <c r="I379" s="85">
        <v>1.06</v>
      </c>
      <c r="J379" s="84">
        <v>1.06</v>
      </c>
      <c r="R379" s="51" t="s">
        <v>15048</v>
      </c>
      <c r="S379" s="86">
        <v>1</v>
      </c>
      <c r="AE379" s="51">
        <v>463000</v>
      </c>
      <c r="AF379" s="87">
        <v>1</v>
      </c>
      <c r="AG379" s="87">
        <v>1</v>
      </c>
      <c r="AH379" s="87">
        <v>1</v>
      </c>
      <c r="AI379" s="87">
        <v>1</v>
      </c>
      <c r="AJ379" s="87">
        <v>1</v>
      </c>
      <c r="AK379" s="87">
        <v>1</v>
      </c>
      <c r="AL379" s="87">
        <v>1</v>
      </c>
      <c r="AM379" s="87">
        <v>1</v>
      </c>
    </row>
    <row r="380" spans="7:39" ht="25.5" customHeight="1" thickBot="1" x14ac:dyDescent="0.25">
      <c r="G380" s="89" t="s">
        <v>15049</v>
      </c>
      <c r="H380" s="90">
        <v>1</v>
      </c>
      <c r="I380" s="90">
        <v>1.06</v>
      </c>
      <c r="J380" s="91">
        <v>1.06</v>
      </c>
      <c r="R380" s="63" t="s">
        <v>15050</v>
      </c>
      <c r="S380" s="92">
        <v>1</v>
      </c>
      <c r="AE380" s="63">
        <v>464000</v>
      </c>
      <c r="AF380" s="93">
        <v>1</v>
      </c>
      <c r="AG380" s="93">
        <v>1</v>
      </c>
      <c r="AH380" s="93">
        <v>1</v>
      </c>
      <c r="AI380" s="93">
        <v>1</v>
      </c>
      <c r="AJ380" s="93">
        <v>1</v>
      </c>
      <c r="AK380" s="93">
        <v>1</v>
      </c>
      <c r="AL380" s="93">
        <v>1</v>
      </c>
      <c r="AM380" s="93">
        <v>1</v>
      </c>
    </row>
    <row r="381" spans="7:39" ht="25.5" customHeight="1" thickBot="1" x14ac:dyDescent="0.25">
      <c r="G381" s="51" t="s">
        <v>15051</v>
      </c>
      <c r="H381" s="85">
        <v>1</v>
      </c>
      <c r="I381" s="85">
        <v>1.06</v>
      </c>
      <c r="J381" s="84">
        <v>1.06</v>
      </c>
      <c r="R381" s="51" t="s">
        <v>15052</v>
      </c>
      <c r="S381" s="86">
        <v>1</v>
      </c>
      <c r="AE381" s="51">
        <v>465000</v>
      </c>
      <c r="AF381" s="87">
        <v>1</v>
      </c>
      <c r="AG381" s="87">
        <v>1</v>
      </c>
      <c r="AH381" s="87">
        <v>1</v>
      </c>
      <c r="AI381" s="87">
        <v>1</v>
      </c>
      <c r="AJ381" s="87">
        <v>1</v>
      </c>
      <c r="AK381" s="87">
        <v>1</v>
      </c>
      <c r="AL381" s="87">
        <v>1</v>
      </c>
      <c r="AM381" s="87">
        <v>1</v>
      </c>
    </row>
    <row r="382" spans="7:39" ht="25.5" customHeight="1" thickBot="1" x14ac:dyDescent="0.25">
      <c r="G382" s="89" t="s">
        <v>15053</v>
      </c>
      <c r="H382" s="90">
        <v>1</v>
      </c>
      <c r="I382" s="90">
        <v>1</v>
      </c>
      <c r="J382" s="91">
        <v>1</v>
      </c>
      <c r="R382" s="63" t="s">
        <v>15054</v>
      </c>
      <c r="S382" s="92">
        <v>1</v>
      </c>
      <c r="AE382" s="63">
        <v>466000</v>
      </c>
      <c r="AF382" s="93">
        <v>1</v>
      </c>
      <c r="AG382" s="93">
        <v>1</v>
      </c>
      <c r="AH382" s="93">
        <v>1</v>
      </c>
      <c r="AI382" s="93">
        <v>1</v>
      </c>
      <c r="AJ382" s="93">
        <v>1</v>
      </c>
      <c r="AK382" s="93">
        <v>1</v>
      </c>
      <c r="AL382" s="93">
        <v>1</v>
      </c>
      <c r="AM382" s="93">
        <v>1</v>
      </c>
    </row>
    <row r="383" spans="7:39" ht="25.5" customHeight="1" thickBot="1" x14ac:dyDescent="0.25">
      <c r="G383" s="51" t="s">
        <v>15055</v>
      </c>
      <c r="H383" s="85">
        <v>1</v>
      </c>
      <c r="I383" s="85">
        <v>1</v>
      </c>
      <c r="J383" s="84">
        <v>1</v>
      </c>
      <c r="R383" s="51" t="s">
        <v>15056</v>
      </c>
      <c r="S383" s="86">
        <v>1</v>
      </c>
      <c r="AE383" s="51">
        <v>467000</v>
      </c>
      <c r="AF383" s="87">
        <v>1</v>
      </c>
      <c r="AG383" s="87">
        <v>1</v>
      </c>
      <c r="AH383" s="87">
        <v>1</v>
      </c>
      <c r="AI383" s="87">
        <v>1</v>
      </c>
      <c r="AJ383" s="87">
        <v>1</v>
      </c>
      <c r="AK383" s="87">
        <v>1</v>
      </c>
      <c r="AL383" s="87">
        <v>1</v>
      </c>
      <c r="AM383" s="87">
        <v>1</v>
      </c>
    </row>
    <row r="384" spans="7:39" ht="25.5" customHeight="1" thickBot="1" x14ac:dyDescent="0.25">
      <c r="G384" s="89" t="s">
        <v>15057</v>
      </c>
      <c r="H384" s="90">
        <v>1</v>
      </c>
      <c r="I384" s="90">
        <v>1</v>
      </c>
      <c r="J384" s="91">
        <v>1</v>
      </c>
      <c r="R384" s="63" t="s">
        <v>15058</v>
      </c>
      <c r="S384" s="92">
        <v>1</v>
      </c>
      <c r="AE384" s="63">
        <v>468000</v>
      </c>
      <c r="AF384" s="93">
        <v>1</v>
      </c>
      <c r="AG384" s="93">
        <v>1</v>
      </c>
      <c r="AH384" s="93">
        <v>1</v>
      </c>
      <c r="AI384" s="93">
        <v>1</v>
      </c>
      <c r="AJ384" s="93">
        <v>1</v>
      </c>
      <c r="AK384" s="93">
        <v>1</v>
      </c>
      <c r="AL384" s="93">
        <v>1</v>
      </c>
      <c r="AM384" s="93">
        <v>1</v>
      </c>
    </row>
    <row r="385" spans="7:39" ht="25.5" customHeight="1" thickBot="1" x14ac:dyDescent="0.25">
      <c r="G385" s="51" t="s">
        <v>15059</v>
      </c>
      <c r="H385" s="85">
        <v>1</v>
      </c>
      <c r="I385" s="85">
        <v>1</v>
      </c>
      <c r="J385" s="84">
        <v>1</v>
      </c>
      <c r="R385" s="51" t="s">
        <v>15060</v>
      </c>
      <c r="S385" s="86">
        <v>1</v>
      </c>
      <c r="AE385" s="51">
        <v>469000</v>
      </c>
      <c r="AF385" s="87">
        <v>1</v>
      </c>
      <c r="AG385" s="87">
        <v>1</v>
      </c>
      <c r="AH385" s="87">
        <v>1</v>
      </c>
      <c r="AI385" s="87">
        <v>1</v>
      </c>
      <c r="AJ385" s="87">
        <v>1</v>
      </c>
      <c r="AK385" s="87">
        <v>1</v>
      </c>
      <c r="AL385" s="87">
        <v>1</v>
      </c>
      <c r="AM385" s="87">
        <v>1</v>
      </c>
    </row>
    <row r="386" spans="7:39" ht="25.5" customHeight="1" thickBot="1" x14ac:dyDescent="0.25">
      <c r="G386" s="89" t="s">
        <v>15061</v>
      </c>
      <c r="H386" s="90">
        <v>1</v>
      </c>
      <c r="I386" s="90">
        <v>1</v>
      </c>
      <c r="J386" s="91">
        <v>1</v>
      </c>
      <c r="R386" s="63" t="s">
        <v>15062</v>
      </c>
      <c r="S386" s="92">
        <v>1</v>
      </c>
      <c r="AE386" s="63">
        <v>470000</v>
      </c>
      <c r="AF386" s="93">
        <v>1</v>
      </c>
      <c r="AG386" s="93">
        <v>1</v>
      </c>
      <c r="AH386" s="93">
        <v>1</v>
      </c>
      <c r="AI386" s="93">
        <v>1</v>
      </c>
      <c r="AJ386" s="93">
        <v>1</v>
      </c>
      <c r="AK386" s="93">
        <v>1</v>
      </c>
      <c r="AL386" s="93">
        <v>1</v>
      </c>
      <c r="AM386" s="93">
        <v>1</v>
      </c>
    </row>
    <row r="387" spans="7:39" ht="25.5" customHeight="1" thickBot="1" x14ac:dyDescent="0.25">
      <c r="G387" s="51" t="s">
        <v>15063</v>
      </c>
      <c r="H387" s="85">
        <v>1</v>
      </c>
      <c r="I387" s="85">
        <v>1</v>
      </c>
      <c r="J387" s="84">
        <v>1</v>
      </c>
      <c r="R387" s="51" t="s">
        <v>15064</v>
      </c>
      <c r="S387" s="86">
        <v>1</v>
      </c>
      <c r="AE387" s="51">
        <v>471000</v>
      </c>
      <c r="AF387" s="87">
        <v>1</v>
      </c>
      <c r="AG387" s="87">
        <v>1</v>
      </c>
      <c r="AH387" s="87">
        <v>1</v>
      </c>
      <c r="AI387" s="87">
        <v>1</v>
      </c>
      <c r="AJ387" s="87">
        <v>1</v>
      </c>
      <c r="AK387" s="87">
        <v>1</v>
      </c>
      <c r="AL387" s="87">
        <v>1</v>
      </c>
      <c r="AM387" s="87">
        <v>1</v>
      </c>
    </row>
    <row r="388" spans="7:39" ht="25.5" customHeight="1" thickBot="1" x14ac:dyDescent="0.25">
      <c r="G388" s="89" t="s">
        <v>15065</v>
      </c>
      <c r="H388" s="90">
        <v>1</v>
      </c>
      <c r="I388" s="90">
        <v>1</v>
      </c>
      <c r="J388" s="91">
        <v>1</v>
      </c>
      <c r="R388" s="63" t="s">
        <v>15066</v>
      </c>
      <c r="S388" s="92">
        <v>1</v>
      </c>
      <c r="AE388" s="63">
        <v>472000</v>
      </c>
      <c r="AF388" s="93">
        <v>1</v>
      </c>
      <c r="AG388" s="93">
        <v>1</v>
      </c>
      <c r="AH388" s="93">
        <v>1</v>
      </c>
      <c r="AI388" s="93">
        <v>1</v>
      </c>
      <c r="AJ388" s="93">
        <v>1</v>
      </c>
      <c r="AK388" s="93">
        <v>1</v>
      </c>
      <c r="AL388" s="93">
        <v>1</v>
      </c>
      <c r="AM388" s="93">
        <v>1</v>
      </c>
    </row>
    <row r="389" spans="7:39" ht="25.5" customHeight="1" thickBot="1" x14ac:dyDescent="0.25">
      <c r="G389" s="51" t="s">
        <v>15067</v>
      </c>
      <c r="H389" s="85">
        <v>1</v>
      </c>
      <c r="I389" s="85">
        <v>1</v>
      </c>
      <c r="J389" s="84">
        <v>1</v>
      </c>
      <c r="R389" s="51" t="s">
        <v>15068</v>
      </c>
      <c r="S389" s="86">
        <v>1</v>
      </c>
      <c r="AE389" s="51">
        <v>473000</v>
      </c>
      <c r="AF389" s="87">
        <v>1</v>
      </c>
      <c r="AG389" s="87">
        <v>1</v>
      </c>
      <c r="AH389" s="87">
        <v>1</v>
      </c>
      <c r="AI389" s="87">
        <v>1</v>
      </c>
      <c r="AJ389" s="87">
        <v>1</v>
      </c>
      <c r="AK389" s="87">
        <v>1</v>
      </c>
      <c r="AL389" s="87">
        <v>1</v>
      </c>
      <c r="AM389" s="87">
        <v>1</v>
      </c>
    </row>
    <row r="390" spans="7:39" ht="25.5" customHeight="1" thickBot="1" x14ac:dyDescent="0.25">
      <c r="G390" s="89" t="s">
        <v>15069</v>
      </c>
      <c r="H390" s="90">
        <v>1</v>
      </c>
      <c r="I390" s="90">
        <v>1</v>
      </c>
      <c r="J390" s="91">
        <v>1</v>
      </c>
      <c r="R390" s="63" t="s">
        <v>15070</v>
      </c>
      <c r="S390" s="92">
        <v>1</v>
      </c>
      <c r="AE390" s="63">
        <v>474000</v>
      </c>
      <c r="AF390" s="93">
        <v>1</v>
      </c>
      <c r="AG390" s="93">
        <v>1</v>
      </c>
      <c r="AH390" s="93">
        <v>1</v>
      </c>
      <c r="AI390" s="93">
        <v>1</v>
      </c>
      <c r="AJ390" s="93">
        <v>1</v>
      </c>
      <c r="AK390" s="93">
        <v>1</v>
      </c>
      <c r="AL390" s="93">
        <v>1</v>
      </c>
      <c r="AM390" s="93">
        <v>1</v>
      </c>
    </row>
    <row r="391" spans="7:39" ht="25.5" customHeight="1" thickBot="1" x14ac:dyDescent="0.25">
      <c r="G391" s="51" t="s">
        <v>15071</v>
      </c>
      <c r="H391" s="85">
        <v>1</v>
      </c>
      <c r="I391" s="85">
        <v>1</v>
      </c>
      <c r="J391" s="84">
        <v>1</v>
      </c>
      <c r="R391" s="51" t="s">
        <v>15072</v>
      </c>
      <c r="S391" s="86">
        <v>1</v>
      </c>
      <c r="AE391" s="51">
        <v>475000</v>
      </c>
      <c r="AF391" s="87">
        <v>1</v>
      </c>
      <c r="AG391" s="87">
        <v>1</v>
      </c>
      <c r="AH391" s="87">
        <v>1</v>
      </c>
      <c r="AI391" s="87">
        <v>1</v>
      </c>
      <c r="AJ391" s="87">
        <v>1</v>
      </c>
      <c r="AK391" s="87">
        <v>1</v>
      </c>
      <c r="AL391" s="87">
        <v>1</v>
      </c>
      <c r="AM391" s="87">
        <v>1</v>
      </c>
    </row>
    <row r="392" spans="7:39" ht="25.5" customHeight="1" thickBot="1" x14ac:dyDescent="0.25">
      <c r="G392" s="89" t="s">
        <v>15073</v>
      </c>
      <c r="H392" s="90">
        <v>1</v>
      </c>
      <c r="I392" s="90">
        <v>1</v>
      </c>
      <c r="J392" s="91">
        <v>1</v>
      </c>
      <c r="R392" s="63" t="s">
        <v>15074</v>
      </c>
      <c r="S392" s="92">
        <v>1</v>
      </c>
      <c r="AE392" s="63">
        <v>476000</v>
      </c>
      <c r="AF392" s="93">
        <v>1</v>
      </c>
      <c r="AG392" s="93">
        <v>1</v>
      </c>
      <c r="AH392" s="93">
        <v>1</v>
      </c>
      <c r="AI392" s="93">
        <v>1</v>
      </c>
      <c r="AJ392" s="93">
        <v>1</v>
      </c>
      <c r="AK392" s="93">
        <v>1</v>
      </c>
      <c r="AL392" s="93">
        <v>1</v>
      </c>
      <c r="AM392" s="93">
        <v>1</v>
      </c>
    </row>
    <row r="393" spans="7:39" ht="25.5" customHeight="1" thickBot="1" x14ac:dyDescent="0.25">
      <c r="G393" s="51" t="s">
        <v>15075</v>
      </c>
      <c r="H393" s="85">
        <v>1</v>
      </c>
      <c r="I393" s="85">
        <v>1</v>
      </c>
      <c r="J393" s="84">
        <v>1</v>
      </c>
      <c r="R393" s="51" t="s">
        <v>15076</v>
      </c>
      <c r="S393" s="86">
        <v>1</v>
      </c>
      <c r="AE393" s="51">
        <v>477000</v>
      </c>
      <c r="AF393" s="87">
        <v>1</v>
      </c>
      <c r="AG393" s="87">
        <v>1</v>
      </c>
      <c r="AH393" s="87">
        <v>1</v>
      </c>
      <c r="AI393" s="87">
        <v>1</v>
      </c>
      <c r="AJ393" s="87">
        <v>1</v>
      </c>
      <c r="AK393" s="87">
        <v>1</v>
      </c>
      <c r="AL393" s="87">
        <v>1</v>
      </c>
      <c r="AM393" s="87">
        <v>1</v>
      </c>
    </row>
    <row r="394" spans="7:39" ht="25.5" customHeight="1" thickBot="1" x14ac:dyDescent="0.25">
      <c r="G394" s="89" t="s">
        <v>15077</v>
      </c>
      <c r="H394" s="90">
        <v>1</v>
      </c>
      <c r="I394" s="90">
        <v>1</v>
      </c>
      <c r="J394" s="91">
        <v>1</v>
      </c>
      <c r="R394" s="63" t="s">
        <v>15078</v>
      </c>
      <c r="S394" s="92">
        <v>1</v>
      </c>
      <c r="AE394" s="63">
        <v>478000</v>
      </c>
      <c r="AF394" s="93">
        <v>1</v>
      </c>
      <c r="AG394" s="93">
        <v>1</v>
      </c>
      <c r="AH394" s="93">
        <v>1</v>
      </c>
      <c r="AI394" s="93">
        <v>1</v>
      </c>
      <c r="AJ394" s="93">
        <v>1</v>
      </c>
      <c r="AK394" s="93">
        <v>1</v>
      </c>
      <c r="AL394" s="93">
        <v>1</v>
      </c>
      <c r="AM394" s="93">
        <v>1</v>
      </c>
    </row>
    <row r="395" spans="7:39" ht="25.5" customHeight="1" thickBot="1" x14ac:dyDescent="0.25">
      <c r="G395" s="51" t="s">
        <v>15079</v>
      </c>
      <c r="H395" s="85">
        <v>1</v>
      </c>
      <c r="I395" s="85">
        <v>1</v>
      </c>
      <c r="J395" s="84">
        <v>1</v>
      </c>
      <c r="R395" s="51" t="s">
        <v>15080</v>
      </c>
      <c r="S395" s="86">
        <v>1</v>
      </c>
      <c r="AE395" s="51">
        <v>479000</v>
      </c>
      <c r="AF395" s="87">
        <v>1</v>
      </c>
      <c r="AG395" s="87">
        <v>1</v>
      </c>
      <c r="AH395" s="87">
        <v>1</v>
      </c>
      <c r="AI395" s="87">
        <v>1</v>
      </c>
      <c r="AJ395" s="87">
        <v>1</v>
      </c>
      <c r="AK395" s="87">
        <v>1</v>
      </c>
      <c r="AL395" s="87">
        <v>1</v>
      </c>
      <c r="AM395" s="87">
        <v>1</v>
      </c>
    </row>
    <row r="396" spans="7:39" ht="25.5" customHeight="1" thickBot="1" x14ac:dyDescent="0.25">
      <c r="G396" s="89" t="s">
        <v>15081</v>
      </c>
      <c r="H396" s="90">
        <v>1</v>
      </c>
      <c r="I396" s="90">
        <v>1</v>
      </c>
      <c r="J396" s="91">
        <v>1</v>
      </c>
      <c r="R396" s="63" t="s">
        <v>15082</v>
      </c>
      <c r="S396" s="92">
        <v>1</v>
      </c>
      <c r="AE396" s="63">
        <v>480000</v>
      </c>
      <c r="AF396" s="93">
        <v>1</v>
      </c>
      <c r="AG396" s="93">
        <v>1</v>
      </c>
      <c r="AH396" s="93">
        <v>1</v>
      </c>
      <c r="AI396" s="93">
        <v>1</v>
      </c>
      <c r="AJ396" s="93">
        <v>1</v>
      </c>
      <c r="AK396" s="93">
        <v>1</v>
      </c>
      <c r="AL396" s="93">
        <v>1</v>
      </c>
      <c r="AM396" s="93">
        <v>1</v>
      </c>
    </row>
    <row r="397" spans="7:39" ht="25.5" customHeight="1" thickBot="1" x14ac:dyDescent="0.25">
      <c r="G397" s="51" t="s">
        <v>15083</v>
      </c>
      <c r="H397" s="85">
        <v>1</v>
      </c>
      <c r="I397" s="85">
        <v>1</v>
      </c>
      <c r="J397" s="84">
        <v>1</v>
      </c>
      <c r="R397" s="51" t="s">
        <v>15084</v>
      </c>
      <c r="S397" s="86">
        <v>1</v>
      </c>
      <c r="AE397" s="51">
        <v>481000</v>
      </c>
      <c r="AF397" s="87">
        <v>1</v>
      </c>
      <c r="AG397" s="87">
        <v>1</v>
      </c>
      <c r="AH397" s="87">
        <v>1</v>
      </c>
      <c r="AI397" s="87">
        <v>1</v>
      </c>
      <c r="AJ397" s="87">
        <v>1</v>
      </c>
      <c r="AK397" s="87">
        <v>1</v>
      </c>
      <c r="AL397" s="87">
        <v>1</v>
      </c>
      <c r="AM397" s="87">
        <v>1</v>
      </c>
    </row>
    <row r="398" spans="7:39" ht="25.5" customHeight="1" thickBot="1" x14ac:dyDescent="0.25">
      <c r="G398" s="89" t="s">
        <v>15085</v>
      </c>
      <c r="H398" s="90">
        <v>1</v>
      </c>
      <c r="I398" s="90">
        <v>1</v>
      </c>
      <c r="J398" s="91">
        <v>1</v>
      </c>
      <c r="R398" s="63" t="s">
        <v>15086</v>
      </c>
      <c r="S398" s="92">
        <v>1</v>
      </c>
      <c r="AE398" s="63">
        <v>482000</v>
      </c>
      <c r="AF398" s="93">
        <v>1</v>
      </c>
      <c r="AG398" s="93">
        <v>1</v>
      </c>
      <c r="AH398" s="93">
        <v>1</v>
      </c>
      <c r="AI398" s="93">
        <v>1</v>
      </c>
      <c r="AJ398" s="93">
        <v>1</v>
      </c>
      <c r="AK398" s="93">
        <v>1</v>
      </c>
      <c r="AL398" s="93">
        <v>1</v>
      </c>
      <c r="AM398" s="93">
        <v>1</v>
      </c>
    </row>
    <row r="399" spans="7:39" ht="25.5" customHeight="1" thickBot="1" x14ac:dyDescent="0.25">
      <c r="G399" s="51" t="s">
        <v>15087</v>
      </c>
      <c r="H399" s="85">
        <v>1</v>
      </c>
      <c r="I399" s="85">
        <v>1</v>
      </c>
      <c r="J399" s="84">
        <v>1</v>
      </c>
      <c r="R399" s="51" t="s">
        <v>15088</v>
      </c>
      <c r="S399" s="86">
        <v>1</v>
      </c>
      <c r="AE399" s="51">
        <v>483000</v>
      </c>
      <c r="AF399" s="87">
        <v>1</v>
      </c>
      <c r="AG399" s="87">
        <v>1</v>
      </c>
      <c r="AH399" s="87">
        <v>1</v>
      </c>
      <c r="AI399" s="87">
        <v>1</v>
      </c>
      <c r="AJ399" s="87">
        <v>1</v>
      </c>
      <c r="AK399" s="87">
        <v>1</v>
      </c>
      <c r="AL399" s="87">
        <v>1</v>
      </c>
      <c r="AM399" s="87">
        <v>1</v>
      </c>
    </row>
    <row r="400" spans="7:39" ht="25.5" customHeight="1" thickBot="1" x14ac:dyDescent="0.25">
      <c r="G400" s="89" t="s">
        <v>15089</v>
      </c>
      <c r="H400" s="90">
        <v>1</v>
      </c>
      <c r="I400" s="90">
        <v>1</v>
      </c>
      <c r="J400" s="91">
        <v>1</v>
      </c>
      <c r="R400" s="63" t="s">
        <v>15090</v>
      </c>
      <c r="S400" s="92">
        <v>1</v>
      </c>
      <c r="AE400" s="63">
        <v>484000</v>
      </c>
      <c r="AF400" s="93">
        <v>1</v>
      </c>
      <c r="AG400" s="93">
        <v>1</v>
      </c>
      <c r="AH400" s="93">
        <v>1</v>
      </c>
      <c r="AI400" s="93">
        <v>1</v>
      </c>
      <c r="AJ400" s="93">
        <v>1</v>
      </c>
      <c r="AK400" s="93">
        <v>1</v>
      </c>
      <c r="AL400" s="93">
        <v>1</v>
      </c>
      <c r="AM400" s="93">
        <v>1</v>
      </c>
    </row>
    <row r="401" spans="7:39" ht="25.5" customHeight="1" thickBot="1" x14ac:dyDescent="0.25">
      <c r="G401" s="51" t="s">
        <v>15091</v>
      </c>
      <c r="H401" s="85">
        <v>1</v>
      </c>
      <c r="I401" s="85">
        <v>1</v>
      </c>
      <c r="J401" s="84">
        <v>1</v>
      </c>
      <c r="R401" s="51" t="s">
        <v>15092</v>
      </c>
      <c r="S401" s="86">
        <v>1</v>
      </c>
      <c r="AE401" s="51">
        <v>485000</v>
      </c>
      <c r="AF401" s="87">
        <v>1</v>
      </c>
      <c r="AG401" s="87">
        <v>1</v>
      </c>
      <c r="AH401" s="87">
        <v>1</v>
      </c>
      <c r="AI401" s="87">
        <v>1</v>
      </c>
      <c r="AJ401" s="87">
        <v>1</v>
      </c>
      <c r="AK401" s="87">
        <v>1</v>
      </c>
      <c r="AL401" s="87">
        <v>1</v>
      </c>
      <c r="AM401" s="87">
        <v>1</v>
      </c>
    </row>
    <row r="402" spans="7:39" ht="25.5" customHeight="1" thickBot="1" x14ac:dyDescent="0.25">
      <c r="G402" s="89" t="s">
        <v>15093</v>
      </c>
      <c r="H402" s="90">
        <v>1</v>
      </c>
      <c r="I402" s="90">
        <v>1</v>
      </c>
      <c r="J402" s="91">
        <v>1</v>
      </c>
      <c r="R402" s="63" t="s">
        <v>15094</v>
      </c>
      <c r="S402" s="92">
        <v>1</v>
      </c>
      <c r="AE402" s="63">
        <v>486000</v>
      </c>
      <c r="AF402" s="93">
        <v>1</v>
      </c>
      <c r="AG402" s="93">
        <v>1</v>
      </c>
      <c r="AH402" s="93">
        <v>1</v>
      </c>
      <c r="AI402" s="93">
        <v>1</v>
      </c>
      <c r="AJ402" s="93">
        <v>1</v>
      </c>
      <c r="AK402" s="93">
        <v>1</v>
      </c>
      <c r="AL402" s="93">
        <v>1</v>
      </c>
      <c r="AM402" s="93">
        <v>1</v>
      </c>
    </row>
    <row r="403" spans="7:39" ht="25.5" customHeight="1" thickBot="1" x14ac:dyDescent="0.25">
      <c r="G403" s="51" t="s">
        <v>15095</v>
      </c>
      <c r="H403" s="85">
        <v>1</v>
      </c>
      <c r="I403" s="85">
        <v>1.2</v>
      </c>
      <c r="J403" s="84">
        <v>1.2</v>
      </c>
      <c r="R403" s="51" t="s">
        <v>15096</v>
      </c>
      <c r="S403" s="86">
        <v>1</v>
      </c>
      <c r="AE403" s="51">
        <v>487000</v>
      </c>
      <c r="AF403" s="87">
        <v>1</v>
      </c>
      <c r="AG403" s="87">
        <v>1</v>
      </c>
      <c r="AH403" s="87">
        <v>1</v>
      </c>
      <c r="AI403" s="87">
        <v>1</v>
      </c>
      <c r="AJ403" s="87">
        <v>1</v>
      </c>
      <c r="AK403" s="87">
        <v>1</v>
      </c>
      <c r="AL403" s="87">
        <v>1</v>
      </c>
      <c r="AM403" s="87">
        <v>1</v>
      </c>
    </row>
    <row r="404" spans="7:39" ht="25.5" customHeight="1" thickBot="1" x14ac:dyDescent="0.25">
      <c r="G404" s="89" t="s">
        <v>15097</v>
      </c>
      <c r="H404" s="90">
        <v>1</v>
      </c>
      <c r="I404" s="90">
        <v>1.2</v>
      </c>
      <c r="J404" s="91">
        <v>1.2</v>
      </c>
      <c r="R404" s="63" t="s">
        <v>15098</v>
      </c>
      <c r="S404" s="92">
        <v>1</v>
      </c>
      <c r="AE404" s="63">
        <v>488000</v>
      </c>
      <c r="AF404" s="93">
        <v>1</v>
      </c>
      <c r="AG404" s="93">
        <v>1</v>
      </c>
      <c r="AH404" s="93">
        <v>1</v>
      </c>
      <c r="AI404" s="93">
        <v>1</v>
      </c>
      <c r="AJ404" s="93">
        <v>1</v>
      </c>
      <c r="AK404" s="93">
        <v>1</v>
      </c>
      <c r="AL404" s="93">
        <v>1</v>
      </c>
      <c r="AM404" s="93">
        <v>1</v>
      </c>
    </row>
    <row r="405" spans="7:39" ht="25.5" customHeight="1" thickBot="1" x14ac:dyDescent="0.25">
      <c r="G405" s="51" t="s">
        <v>15099</v>
      </c>
      <c r="H405" s="85">
        <v>1</v>
      </c>
      <c r="I405" s="85">
        <v>1.2</v>
      </c>
      <c r="J405" s="84">
        <v>1.2</v>
      </c>
      <c r="R405" s="51" t="s">
        <v>15100</v>
      </c>
      <c r="S405" s="86">
        <v>1</v>
      </c>
      <c r="AE405" s="51">
        <v>489000</v>
      </c>
      <c r="AF405" s="87">
        <v>1</v>
      </c>
      <c r="AG405" s="87">
        <v>1</v>
      </c>
      <c r="AH405" s="87">
        <v>1</v>
      </c>
      <c r="AI405" s="87">
        <v>1</v>
      </c>
      <c r="AJ405" s="87">
        <v>1</v>
      </c>
      <c r="AK405" s="87">
        <v>1</v>
      </c>
      <c r="AL405" s="87">
        <v>1</v>
      </c>
      <c r="AM405" s="87">
        <v>1</v>
      </c>
    </row>
    <row r="406" spans="7:39" ht="25.5" customHeight="1" thickBot="1" x14ac:dyDescent="0.25">
      <c r="G406" s="89" t="s">
        <v>15101</v>
      </c>
      <c r="H406" s="90">
        <v>1</v>
      </c>
      <c r="I406" s="90">
        <v>1.2</v>
      </c>
      <c r="J406" s="91">
        <v>1.2</v>
      </c>
      <c r="R406" s="63" t="s">
        <v>15102</v>
      </c>
      <c r="S406" s="92">
        <v>1</v>
      </c>
      <c r="AE406" s="63">
        <v>490000</v>
      </c>
      <c r="AF406" s="93">
        <v>1</v>
      </c>
      <c r="AG406" s="93">
        <v>1</v>
      </c>
      <c r="AH406" s="93">
        <v>1</v>
      </c>
      <c r="AI406" s="93">
        <v>1</v>
      </c>
      <c r="AJ406" s="93">
        <v>1</v>
      </c>
      <c r="AK406" s="93">
        <v>1</v>
      </c>
      <c r="AL406" s="93">
        <v>1</v>
      </c>
      <c r="AM406" s="93">
        <v>1</v>
      </c>
    </row>
    <row r="407" spans="7:39" ht="25.5" customHeight="1" thickBot="1" x14ac:dyDescent="0.25">
      <c r="G407" s="51" t="s">
        <v>15103</v>
      </c>
      <c r="H407" s="85">
        <v>1</v>
      </c>
      <c r="I407" s="85">
        <v>1.2</v>
      </c>
      <c r="J407" s="84">
        <v>1.2</v>
      </c>
      <c r="R407" s="51" t="s">
        <v>15104</v>
      </c>
      <c r="S407" s="86">
        <v>1</v>
      </c>
      <c r="AE407" s="51">
        <v>491000</v>
      </c>
      <c r="AF407" s="87">
        <v>1</v>
      </c>
      <c r="AG407" s="87">
        <v>1</v>
      </c>
      <c r="AH407" s="87">
        <v>1</v>
      </c>
      <c r="AI407" s="87">
        <v>1</v>
      </c>
      <c r="AJ407" s="87">
        <v>1</v>
      </c>
      <c r="AK407" s="87">
        <v>1</v>
      </c>
      <c r="AL407" s="87">
        <v>1</v>
      </c>
      <c r="AM407" s="87">
        <v>1</v>
      </c>
    </row>
    <row r="408" spans="7:39" ht="25.5" customHeight="1" thickBot="1" x14ac:dyDescent="0.25">
      <c r="G408" s="89" t="s">
        <v>15105</v>
      </c>
      <c r="H408" s="90">
        <v>1</v>
      </c>
      <c r="I408" s="90">
        <v>1.2</v>
      </c>
      <c r="J408" s="91">
        <v>1.2</v>
      </c>
      <c r="R408" s="63" t="s">
        <v>15106</v>
      </c>
      <c r="S408" s="92">
        <v>1</v>
      </c>
      <c r="AE408" s="63">
        <v>492000</v>
      </c>
      <c r="AF408" s="93">
        <v>1</v>
      </c>
      <c r="AG408" s="93">
        <v>1</v>
      </c>
      <c r="AH408" s="93">
        <v>1</v>
      </c>
      <c r="AI408" s="93">
        <v>1</v>
      </c>
      <c r="AJ408" s="93">
        <v>1</v>
      </c>
      <c r="AK408" s="93">
        <v>1</v>
      </c>
      <c r="AL408" s="93">
        <v>1</v>
      </c>
      <c r="AM408" s="93">
        <v>1</v>
      </c>
    </row>
    <row r="409" spans="7:39" ht="25.5" customHeight="1" thickBot="1" x14ac:dyDescent="0.25">
      <c r="G409" s="51" t="s">
        <v>15107</v>
      </c>
      <c r="H409" s="85">
        <v>1</v>
      </c>
      <c r="I409" s="85">
        <v>1.2</v>
      </c>
      <c r="J409" s="84">
        <v>1.2</v>
      </c>
      <c r="R409" s="51" t="s">
        <v>15108</v>
      </c>
      <c r="S409" s="86">
        <v>1</v>
      </c>
      <c r="AE409" s="51">
        <v>493000</v>
      </c>
      <c r="AF409" s="87">
        <v>1</v>
      </c>
      <c r="AG409" s="87">
        <v>1</v>
      </c>
      <c r="AH409" s="87">
        <v>1</v>
      </c>
      <c r="AI409" s="87">
        <v>1</v>
      </c>
      <c r="AJ409" s="87">
        <v>1</v>
      </c>
      <c r="AK409" s="87">
        <v>1</v>
      </c>
      <c r="AL409" s="87">
        <v>1</v>
      </c>
      <c r="AM409" s="87">
        <v>1</v>
      </c>
    </row>
    <row r="410" spans="7:39" ht="25.5" customHeight="1" thickBot="1" x14ac:dyDescent="0.25">
      <c r="G410" s="89" t="s">
        <v>15109</v>
      </c>
      <c r="H410" s="90">
        <v>1</v>
      </c>
      <c r="I410" s="90">
        <v>1</v>
      </c>
      <c r="J410" s="91">
        <v>1</v>
      </c>
      <c r="R410" s="63" t="s">
        <v>15110</v>
      </c>
      <c r="S410" s="92">
        <v>1</v>
      </c>
      <c r="AE410" s="63">
        <v>494000</v>
      </c>
      <c r="AF410" s="93">
        <v>1</v>
      </c>
      <c r="AG410" s="93">
        <v>1</v>
      </c>
      <c r="AH410" s="93">
        <v>1</v>
      </c>
      <c r="AI410" s="93">
        <v>1</v>
      </c>
      <c r="AJ410" s="93">
        <v>1</v>
      </c>
      <c r="AK410" s="93">
        <v>1</v>
      </c>
      <c r="AL410" s="93">
        <v>1</v>
      </c>
      <c r="AM410" s="93">
        <v>1</v>
      </c>
    </row>
    <row r="411" spans="7:39" ht="25.5" customHeight="1" thickBot="1" x14ac:dyDescent="0.25">
      <c r="G411" s="51" t="s">
        <v>15111</v>
      </c>
      <c r="H411" s="85">
        <v>1</v>
      </c>
      <c r="I411" s="85">
        <v>1</v>
      </c>
      <c r="J411" s="84">
        <v>1</v>
      </c>
      <c r="R411" s="51" t="s">
        <v>15112</v>
      </c>
      <c r="S411" s="86">
        <v>1</v>
      </c>
      <c r="AE411" s="51">
        <v>495000</v>
      </c>
      <c r="AF411" s="87">
        <v>1</v>
      </c>
      <c r="AG411" s="87">
        <v>1</v>
      </c>
      <c r="AH411" s="87">
        <v>1</v>
      </c>
      <c r="AI411" s="87">
        <v>1</v>
      </c>
      <c r="AJ411" s="87">
        <v>1</v>
      </c>
      <c r="AK411" s="87">
        <v>1</v>
      </c>
      <c r="AL411" s="87">
        <v>1</v>
      </c>
      <c r="AM411" s="87">
        <v>1</v>
      </c>
    </row>
    <row r="412" spans="7:39" ht="25.5" customHeight="1" thickBot="1" x14ac:dyDescent="0.25">
      <c r="G412" s="89" t="s">
        <v>15113</v>
      </c>
      <c r="H412" s="90">
        <v>1</v>
      </c>
      <c r="I412" s="90">
        <v>1</v>
      </c>
      <c r="J412" s="91">
        <v>1</v>
      </c>
      <c r="R412" s="63" t="s">
        <v>15114</v>
      </c>
      <c r="S412" s="92">
        <v>1</v>
      </c>
      <c r="AE412" s="63">
        <v>496000</v>
      </c>
      <c r="AF412" s="93">
        <v>1</v>
      </c>
      <c r="AG412" s="93">
        <v>1</v>
      </c>
      <c r="AH412" s="93">
        <v>1</v>
      </c>
      <c r="AI412" s="93">
        <v>1</v>
      </c>
      <c r="AJ412" s="93">
        <v>1</v>
      </c>
      <c r="AK412" s="93">
        <v>1</v>
      </c>
      <c r="AL412" s="93">
        <v>1</v>
      </c>
      <c r="AM412" s="93">
        <v>1</v>
      </c>
    </row>
    <row r="413" spans="7:39" ht="25.5" customHeight="1" thickBot="1" x14ac:dyDescent="0.25">
      <c r="G413" s="51" t="s">
        <v>15115</v>
      </c>
      <c r="H413" s="85">
        <v>1</v>
      </c>
      <c r="I413" s="85">
        <v>1</v>
      </c>
      <c r="J413" s="84">
        <v>1</v>
      </c>
      <c r="R413" s="51" t="s">
        <v>15116</v>
      </c>
      <c r="S413" s="86">
        <v>1</v>
      </c>
      <c r="AE413" s="51">
        <v>497000</v>
      </c>
      <c r="AF413" s="87">
        <v>1</v>
      </c>
      <c r="AG413" s="87">
        <v>1</v>
      </c>
      <c r="AH413" s="87">
        <v>1</v>
      </c>
      <c r="AI413" s="87">
        <v>1</v>
      </c>
      <c r="AJ413" s="87">
        <v>1</v>
      </c>
      <c r="AK413" s="87">
        <v>1</v>
      </c>
      <c r="AL413" s="87">
        <v>1</v>
      </c>
      <c r="AM413" s="87">
        <v>1</v>
      </c>
    </row>
    <row r="414" spans="7:39" ht="25.5" customHeight="1" thickBot="1" x14ac:dyDescent="0.25">
      <c r="G414" s="89" t="s">
        <v>15117</v>
      </c>
      <c r="H414" s="90">
        <v>1</v>
      </c>
      <c r="I414" s="90">
        <v>1</v>
      </c>
      <c r="J414" s="91">
        <v>1</v>
      </c>
      <c r="R414" s="63" t="s">
        <v>15118</v>
      </c>
      <c r="S414" s="92">
        <v>1</v>
      </c>
      <c r="AE414" s="63">
        <v>498000</v>
      </c>
      <c r="AF414" s="93">
        <v>1</v>
      </c>
      <c r="AG414" s="93">
        <v>1</v>
      </c>
      <c r="AH414" s="93">
        <v>1</v>
      </c>
      <c r="AI414" s="93">
        <v>1</v>
      </c>
      <c r="AJ414" s="93">
        <v>1</v>
      </c>
      <c r="AK414" s="93">
        <v>1</v>
      </c>
      <c r="AL414" s="93">
        <v>1</v>
      </c>
      <c r="AM414" s="93">
        <v>1</v>
      </c>
    </row>
    <row r="415" spans="7:39" ht="25.5" customHeight="1" thickBot="1" x14ac:dyDescent="0.25">
      <c r="G415" s="51" t="s">
        <v>15119</v>
      </c>
      <c r="H415" s="85">
        <v>1</v>
      </c>
      <c r="I415" s="85">
        <v>1</v>
      </c>
      <c r="J415" s="84">
        <v>1</v>
      </c>
      <c r="R415" s="51" t="s">
        <v>15120</v>
      </c>
      <c r="S415" s="86">
        <v>1</v>
      </c>
      <c r="AE415" s="51">
        <v>499000</v>
      </c>
      <c r="AF415" s="87">
        <v>1</v>
      </c>
      <c r="AG415" s="87">
        <v>1</v>
      </c>
      <c r="AH415" s="87">
        <v>1</v>
      </c>
      <c r="AI415" s="87">
        <v>1</v>
      </c>
      <c r="AJ415" s="87">
        <v>1</v>
      </c>
      <c r="AK415" s="87">
        <v>1</v>
      </c>
      <c r="AL415" s="87">
        <v>1</v>
      </c>
      <c r="AM415" s="87">
        <v>1</v>
      </c>
    </row>
    <row r="416" spans="7:39" ht="25.5" customHeight="1" thickBot="1" x14ac:dyDescent="0.25">
      <c r="G416" s="89" t="s">
        <v>15121</v>
      </c>
      <c r="H416" s="90">
        <v>1</v>
      </c>
      <c r="I416" s="90">
        <v>1</v>
      </c>
      <c r="J416" s="91">
        <v>1</v>
      </c>
      <c r="R416" s="63" t="s">
        <v>15122</v>
      </c>
      <c r="S416" s="92">
        <v>1</v>
      </c>
      <c r="AE416" s="63">
        <v>500000</v>
      </c>
      <c r="AF416" s="93">
        <v>1</v>
      </c>
      <c r="AG416" s="93">
        <v>1</v>
      </c>
      <c r="AH416" s="93">
        <v>1</v>
      </c>
      <c r="AI416" s="93">
        <v>1</v>
      </c>
      <c r="AJ416" s="93">
        <v>1</v>
      </c>
      <c r="AK416" s="93">
        <v>1</v>
      </c>
      <c r="AL416" s="93">
        <v>1</v>
      </c>
      <c r="AM416" s="93">
        <v>1</v>
      </c>
    </row>
    <row r="417" spans="7:39" ht="25.5" customHeight="1" thickBot="1" x14ac:dyDescent="0.25">
      <c r="G417" s="51" t="s">
        <v>15123</v>
      </c>
      <c r="H417" s="85">
        <v>1</v>
      </c>
      <c r="I417" s="85">
        <v>1</v>
      </c>
      <c r="J417" s="84">
        <v>1</v>
      </c>
      <c r="R417" s="51" t="s">
        <v>15124</v>
      </c>
      <c r="S417" s="86">
        <v>1</v>
      </c>
      <c r="AE417" s="51">
        <v>501000</v>
      </c>
      <c r="AF417" s="87">
        <v>1</v>
      </c>
      <c r="AG417" s="87">
        <v>1</v>
      </c>
      <c r="AH417" s="87">
        <v>1</v>
      </c>
      <c r="AI417" s="87">
        <v>1</v>
      </c>
      <c r="AJ417" s="87">
        <v>1</v>
      </c>
      <c r="AK417" s="87">
        <v>1</v>
      </c>
      <c r="AL417" s="87">
        <v>1</v>
      </c>
      <c r="AM417" s="87">
        <v>1</v>
      </c>
    </row>
    <row r="418" spans="7:39" ht="25.5" customHeight="1" thickBot="1" x14ac:dyDescent="0.25">
      <c r="G418" s="89" t="s">
        <v>15125</v>
      </c>
      <c r="H418" s="90">
        <v>1</v>
      </c>
      <c r="I418" s="90">
        <v>1</v>
      </c>
      <c r="J418" s="91">
        <v>1</v>
      </c>
      <c r="R418" s="63" t="s">
        <v>15126</v>
      </c>
      <c r="S418" s="92">
        <v>1</v>
      </c>
      <c r="AE418" s="63">
        <v>502000</v>
      </c>
      <c r="AF418" s="93">
        <v>1</v>
      </c>
      <c r="AG418" s="93">
        <v>1</v>
      </c>
      <c r="AH418" s="93">
        <v>1</v>
      </c>
      <c r="AI418" s="93">
        <v>1</v>
      </c>
      <c r="AJ418" s="93">
        <v>1</v>
      </c>
      <c r="AK418" s="93">
        <v>1</v>
      </c>
      <c r="AL418" s="93">
        <v>1</v>
      </c>
      <c r="AM418" s="93">
        <v>1</v>
      </c>
    </row>
    <row r="419" spans="7:39" ht="25.5" customHeight="1" thickBot="1" x14ac:dyDescent="0.25">
      <c r="G419" s="51" t="s">
        <v>15127</v>
      </c>
      <c r="H419" s="85">
        <v>1</v>
      </c>
      <c r="I419" s="85">
        <v>1</v>
      </c>
      <c r="J419" s="84">
        <v>1</v>
      </c>
      <c r="R419" s="51" t="s">
        <v>15128</v>
      </c>
      <c r="S419" s="86">
        <v>1</v>
      </c>
      <c r="AE419" s="51">
        <v>503000</v>
      </c>
      <c r="AF419" s="87">
        <v>1</v>
      </c>
      <c r="AG419" s="87">
        <v>1</v>
      </c>
      <c r="AH419" s="87">
        <v>1</v>
      </c>
      <c r="AI419" s="87">
        <v>1</v>
      </c>
      <c r="AJ419" s="87">
        <v>1</v>
      </c>
      <c r="AK419" s="87">
        <v>1</v>
      </c>
      <c r="AL419" s="87">
        <v>1</v>
      </c>
      <c r="AM419" s="87">
        <v>1</v>
      </c>
    </row>
    <row r="420" spans="7:39" ht="25.5" customHeight="1" thickBot="1" x14ac:dyDescent="0.25">
      <c r="G420" s="89" t="s">
        <v>15129</v>
      </c>
      <c r="H420" s="90">
        <v>1</v>
      </c>
      <c r="I420" s="90">
        <v>1</v>
      </c>
      <c r="J420" s="91">
        <v>1</v>
      </c>
      <c r="R420" s="63" t="s">
        <v>15130</v>
      </c>
      <c r="S420" s="92">
        <v>1</v>
      </c>
      <c r="AE420" s="63">
        <v>504000</v>
      </c>
      <c r="AF420" s="93">
        <v>1</v>
      </c>
      <c r="AG420" s="93">
        <v>1</v>
      </c>
      <c r="AH420" s="93">
        <v>1</v>
      </c>
      <c r="AI420" s="93">
        <v>1</v>
      </c>
      <c r="AJ420" s="93">
        <v>1</v>
      </c>
      <c r="AK420" s="93">
        <v>1</v>
      </c>
      <c r="AL420" s="93">
        <v>1</v>
      </c>
      <c r="AM420" s="93">
        <v>1</v>
      </c>
    </row>
    <row r="421" spans="7:39" ht="25.5" customHeight="1" thickBot="1" x14ac:dyDescent="0.25">
      <c r="G421" s="51" t="s">
        <v>15131</v>
      </c>
      <c r="H421" s="85">
        <v>1</v>
      </c>
      <c r="I421" s="85">
        <v>1</v>
      </c>
      <c r="J421" s="84">
        <v>1</v>
      </c>
      <c r="R421" s="51" t="s">
        <v>15132</v>
      </c>
      <c r="S421" s="86">
        <v>1</v>
      </c>
      <c r="AE421" s="51">
        <v>505000</v>
      </c>
      <c r="AF421" s="87">
        <v>1</v>
      </c>
      <c r="AG421" s="87">
        <v>1</v>
      </c>
      <c r="AH421" s="87">
        <v>1</v>
      </c>
      <c r="AI421" s="87">
        <v>1</v>
      </c>
      <c r="AJ421" s="87">
        <v>1</v>
      </c>
      <c r="AK421" s="87">
        <v>1</v>
      </c>
      <c r="AL421" s="87">
        <v>1</v>
      </c>
      <c r="AM421" s="87">
        <v>1</v>
      </c>
    </row>
    <row r="422" spans="7:39" ht="25.5" customHeight="1" thickBot="1" x14ac:dyDescent="0.25">
      <c r="G422" s="89" t="s">
        <v>15133</v>
      </c>
      <c r="H422" s="90">
        <v>1</v>
      </c>
      <c r="I422" s="90">
        <v>1</v>
      </c>
      <c r="J422" s="91">
        <v>1</v>
      </c>
      <c r="R422" s="63" t="s">
        <v>15134</v>
      </c>
      <c r="S422" s="92">
        <v>1</v>
      </c>
      <c r="AE422" s="63">
        <v>506000</v>
      </c>
      <c r="AF422" s="93">
        <v>1</v>
      </c>
      <c r="AG422" s="93">
        <v>1</v>
      </c>
      <c r="AH422" s="93">
        <v>1</v>
      </c>
      <c r="AI422" s="93">
        <v>1</v>
      </c>
      <c r="AJ422" s="93">
        <v>1</v>
      </c>
      <c r="AK422" s="93">
        <v>1</v>
      </c>
      <c r="AL422" s="93">
        <v>1</v>
      </c>
      <c r="AM422" s="93">
        <v>1</v>
      </c>
    </row>
    <row r="423" spans="7:39" ht="25.5" customHeight="1" thickBot="1" x14ac:dyDescent="0.25">
      <c r="G423" s="51" t="s">
        <v>15135</v>
      </c>
      <c r="H423" s="85">
        <v>1</v>
      </c>
      <c r="I423" s="85">
        <v>1</v>
      </c>
      <c r="J423" s="84">
        <v>1</v>
      </c>
      <c r="R423" s="51" t="s">
        <v>15136</v>
      </c>
      <c r="S423" s="86">
        <v>1</v>
      </c>
      <c r="AE423" s="51">
        <v>507000</v>
      </c>
      <c r="AF423" s="87">
        <v>1</v>
      </c>
      <c r="AG423" s="87">
        <v>1</v>
      </c>
      <c r="AH423" s="87">
        <v>1</v>
      </c>
      <c r="AI423" s="87">
        <v>1</v>
      </c>
      <c r="AJ423" s="87">
        <v>1</v>
      </c>
      <c r="AK423" s="87">
        <v>1</v>
      </c>
      <c r="AL423" s="87">
        <v>1</v>
      </c>
      <c r="AM423" s="87">
        <v>1</v>
      </c>
    </row>
    <row r="424" spans="7:39" ht="25.5" customHeight="1" thickBot="1" x14ac:dyDescent="0.25">
      <c r="R424" s="63" t="s">
        <v>15137</v>
      </c>
      <c r="S424" s="92">
        <v>1</v>
      </c>
      <c r="AE424" s="63">
        <v>508000</v>
      </c>
      <c r="AF424" s="93">
        <v>1</v>
      </c>
      <c r="AG424" s="93">
        <v>1</v>
      </c>
      <c r="AH424" s="93">
        <v>1</v>
      </c>
      <c r="AI424" s="93">
        <v>1</v>
      </c>
      <c r="AJ424" s="93">
        <v>1</v>
      </c>
      <c r="AK424" s="93">
        <v>1</v>
      </c>
      <c r="AL424" s="93">
        <v>1</v>
      </c>
      <c r="AM424" s="93">
        <v>1</v>
      </c>
    </row>
    <row r="425" spans="7:39" ht="25.5" customHeight="1" thickBot="1" x14ac:dyDescent="0.25">
      <c r="R425" s="51" t="s">
        <v>15138</v>
      </c>
      <c r="S425" s="86">
        <v>1</v>
      </c>
      <c r="AE425" s="51">
        <v>509000</v>
      </c>
      <c r="AF425" s="87">
        <v>1</v>
      </c>
      <c r="AG425" s="87">
        <v>1</v>
      </c>
      <c r="AH425" s="87">
        <v>1</v>
      </c>
      <c r="AI425" s="87">
        <v>1</v>
      </c>
      <c r="AJ425" s="87">
        <v>1</v>
      </c>
      <c r="AK425" s="87">
        <v>1</v>
      </c>
      <c r="AL425" s="87">
        <v>1</v>
      </c>
      <c r="AM425" s="87">
        <v>1</v>
      </c>
    </row>
    <row r="426" spans="7:39" ht="25.5" customHeight="1" thickBot="1" x14ac:dyDescent="0.25">
      <c r="R426" s="63" t="s">
        <v>15139</v>
      </c>
      <c r="S426" s="92">
        <v>1</v>
      </c>
      <c r="AE426" s="63">
        <v>510000</v>
      </c>
      <c r="AF426" s="93">
        <v>1</v>
      </c>
      <c r="AG426" s="93">
        <v>1</v>
      </c>
      <c r="AH426" s="93">
        <v>1</v>
      </c>
      <c r="AI426" s="93">
        <v>1</v>
      </c>
      <c r="AJ426" s="93">
        <v>1</v>
      </c>
      <c r="AK426" s="93">
        <v>1</v>
      </c>
      <c r="AL426" s="93">
        <v>1</v>
      </c>
      <c r="AM426" s="93">
        <v>1</v>
      </c>
    </row>
    <row r="427" spans="7:39" ht="25.5" customHeight="1" thickBot="1" x14ac:dyDescent="0.25">
      <c r="R427" s="51" t="s">
        <v>15140</v>
      </c>
      <c r="S427" s="86">
        <v>1</v>
      </c>
      <c r="AE427" s="51">
        <v>511000</v>
      </c>
      <c r="AF427" s="87">
        <v>1</v>
      </c>
      <c r="AG427" s="87">
        <v>1</v>
      </c>
      <c r="AH427" s="87">
        <v>1</v>
      </c>
      <c r="AI427" s="87">
        <v>1</v>
      </c>
      <c r="AJ427" s="87">
        <v>1</v>
      </c>
      <c r="AK427" s="87">
        <v>1</v>
      </c>
      <c r="AL427" s="87">
        <v>1</v>
      </c>
      <c r="AM427" s="87">
        <v>1</v>
      </c>
    </row>
    <row r="428" spans="7:39" ht="25.5" customHeight="1" thickBot="1" x14ac:dyDescent="0.25">
      <c r="R428" s="63" t="s">
        <v>15141</v>
      </c>
      <c r="S428" s="92">
        <v>1</v>
      </c>
      <c r="AE428" s="63">
        <v>512000</v>
      </c>
      <c r="AF428" s="93">
        <v>1</v>
      </c>
      <c r="AG428" s="93">
        <v>1</v>
      </c>
      <c r="AH428" s="93">
        <v>1</v>
      </c>
      <c r="AI428" s="93">
        <v>1</v>
      </c>
      <c r="AJ428" s="93">
        <v>1</v>
      </c>
      <c r="AK428" s="93">
        <v>1</v>
      </c>
      <c r="AL428" s="93">
        <v>1</v>
      </c>
      <c r="AM428" s="93">
        <v>1</v>
      </c>
    </row>
    <row r="429" spans="7:39" ht="25.5" customHeight="1" thickBot="1" x14ac:dyDescent="0.25">
      <c r="R429" s="51" t="s">
        <v>15142</v>
      </c>
      <c r="S429" s="86">
        <v>1</v>
      </c>
      <c r="AE429" s="51">
        <v>513000</v>
      </c>
      <c r="AF429" s="87">
        <v>1</v>
      </c>
      <c r="AG429" s="87">
        <v>1</v>
      </c>
      <c r="AH429" s="87">
        <v>1</v>
      </c>
      <c r="AI429" s="87">
        <v>1</v>
      </c>
      <c r="AJ429" s="87">
        <v>1</v>
      </c>
      <c r="AK429" s="87">
        <v>1</v>
      </c>
      <c r="AL429" s="87">
        <v>1</v>
      </c>
      <c r="AM429" s="87">
        <v>1</v>
      </c>
    </row>
    <row r="430" spans="7:39" ht="25.5" customHeight="1" thickBot="1" x14ac:dyDescent="0.25">
      <c r="R430" s="63" t="s">
        <v>15143</v>
      </c>
      <c r="S430" s="92">
        <v>1</v>
      </c>
      <c r="AE430" s="63">
        <v>514000</v>
      </c>
      <c r="AF430" s="93">
        <v>1</v>
      </c>
      <c r="AG430" s="93">
        <v>1</v>
      </c>
      <c r="AH430" s="93">
        <v>1</v>
      </c>
      <c r="AI430" s="93">
        <v>1</v>
      </c>
      <c r="AJ430" s="93">
        <v>1</v>
      </c>
      <c r="AK430" s="93">
        <v>1</v>
      </c>
      <c r="AL430" s="93">
        <v>1</v>
      </c>
      <c r="AM430" s="93">
        <v>1</v>
      </c>
    </row>
    <row r="431" spans="7:39" ht="25.5" customHeight="1" thickBot="1" x14ac:dyDescent="0.25">
      <c r="R431" s="51" t="s">
        <v>15144</v>
      </c>
      <c r="S431" s="86">
        <v>1</v>
      </c>
      <c r="AE431" s="51">
        <v>515000</v>
      </c>
      <c r="AF431" s="87">
        <v>1</v>
      </c>
      <c r="AG431" s="87">
        <v>1</v>
      </c>
      <c r="AH431" s="87">
        <v>1</v>
      </c>
      <c r="AI431" s="87">
        <v>1</v>
      </c>
      <c r="AJ431" s="87">
        <v>1</v>
      </c>
      <c r="AK431" s="87">
        <v>1</v>
      </c>
      <c r="AL431" s="87">
        <v>1</v>
      </c>
      <c r="AM431" s="87">
        <v>1</v>
      </c>
    </row>
    <row r="432" spans="7:39" ht="25.5" customHeight="1" thickBot="1" x14ac:dyDescent="0.25">
      <c r="R432" s="63" t="s">
        <v>15145</v>
      </c>
      <c r="S432" s="92">
        <v>1</v>
      </c>
      <c r="AE432" s="63">
        <v>516000</v>
      </c>
      <c r="AF432" s="93">
        <v>1</v>
      </c>
      <c r="AG432" s="93">
        <v>1</v>
      </c>
      <c r="AH432" s="93">
        <v>1</v>
      </c>
      <c r="AI432" s="93">
        <v>1</v>
      </c>
      <c r="AJ432" s="93">
        <v>1</v>
      </c>
      <c r="AK432" s="93">
        <v>1</v>
      </c>
      <c r="AL432" s="93">
        <v>1</v>
      </c>
      <c r="AM432" s="93">
        <v>1</v>
      </c>
    </row>
    <row r="433" spans="18:39" ht="25.5" customHeight="1" thickBot="1" x14ac:dyDescent="0.25">
      <c r="R433" s="51" t="s">
        <v>15146</v>
      </c>
      <c r="S433" s="86">
        <v>1</v>
      </c>
      <c r="AE433" s="51">
        <v>517000</v>
      </c>
      <c r="AF433" s="87">
        <v>1</v>
      </c>
      <c r="AG433" s="87">
        <v>1</v>
      </c>
      <c r="AH433" s="87">
        <v>1</v>
      </c>
      <c r="AI433" s="87">
        <v>1</v>
      </c>
      <c r="AJ433" s="87">
        <v>1</v>
      </c>
      <c r="AK433" s="87">
        <v>1</v>
      </c>
      <c r="AL433" s="87">
        <v>1</v>
      </c>
      <c r="AM433" s="87">
        <v>1</v>
      </c>
    </row>
    <row r="434" spans="18:39" ht="25.5" customHeight="1" thickBot="1" x14ac:dyDescent="0.25">
      <c r="R434" s="63" t="s">
        <v>15147</v>
      </c>
      <c r="S434" s="92">
        <v>1</v>
      </c>
      <c r="AE434" s="63">
        <v>518000</v>
      </c>
      <c r="AF434" s="93">
        <v>1</v>
      </c>
      <c r="AG434" s="93">
        <v>1</v>
      </c>
      <c r="AH434" s="93">
        <v>1</v>
      </c>
      <c r="AI434" s="93">
        <v>1</v>
      </c>
      <c r="AJ434" s="93">
        <v>1</v>
      </c>
      <c r="AK434" s="93">
        <v>1</v>
      </c>
      <c r="AL434" s="93">
        <v>1</v>
      </c>
      <c r="AM434" s="93">
        <v>1</v>
      </c>
    </row>
    <row r="435" spans="18:39" ht="25.5" customHeight="1" thickBot="1" x14ac:dyDescent="0.25">
      <c r="R435" s="51" t="s">
        <v>15148</v>
      </c>
      <c r="S435" s="86">
        <v>1</v>
      </c>
      <c r="AE435" s="51">
        <v>519000</v>
      </c>
      <c r="AF435" s="87">
        <v>1</v>
      </c>
      <c r="AG435" s="87">
        <v>1</v>
      </c>
      <c r="AH435" s="87">
        <v>1</v>
      </c>
      <c r="AI435" s="87">
        <v>1</v>
      </c>
      <c r="AJ435" s="87">
        <v>1</v>
      </c>
      <c r="AK435" s="87">
        <v>1</v>
      </c>
      <c r="AL435" s="87">
        <v>1</v>
      </c>
      <c r="AM435" s="87">
        <v>1</v>
      </c>
    </row>
    <row r="436" spans="18:39" ht="25.5" customHeight="1" thickBot="1" x14ac:dyDescent="0.25">
      <c r="R436" s="63" t="s">
        <v>15149</v>
      </c>
      <c r="S436" s="92">
        <v>1</v>
      </c>
      <c r="AE436" s="63">
        <v>520000</v>
      </c>
      <c r="AF436" s="93">
        <v>1</v>
      </c>
      <c r="AG436" s="93">
        <v>1</v>
      </c>
      <c r="AH436" s="93">
        <v>1</v>
      </c>
      <c r="AI436" s="93">
        <v>1</v>
      </c>
      <c r="AJ436" s="93">
        <v>1</v>
      </c>
      <c r="AK436" s="93">
        <v>1</v>
      </c>
      <c r="AL436" s="93">
        <v>1</v>
      </c>
      <c r="AM436" s="93">
        <v>1</v>
      </c>
    </row>
    <row r="437" spans="18:39" ht="25.5" customHeight="1" thickBot="1" x14ac:dyDescent="0.25">
      <c r="R437" s="51" t="s">
        <v>15150</v>
      </c>
      <c r="S437" s="86">
        <v>1</v>
      </c>
      <c r="AE437" s="51">
        <v>521000</v>
      </c>
      <c r="AF437" s="87">
        <v>1</v>
      </c>
      <c r="AG437" s="87">
        <v>1</v>
      </c>
      <c r="AH437" s="87">
        <v>1</v>
      </c>
      <c r="AI437" s="87">
        <v>1</v>
      </c>
      <c r="AJ437" s="87">
        <v>1</v>
      </c>
      <c r="AK437" s="87">
        <v>1</v>
      </c>
      <c r="AL437" s="87">
        <v>1</v>
      </c>
      <c r="AM437" s="87">
        <v>1</v>
      </c>
    </row>
    <row r="438" spans="18:39" ht="25.5" customHeight="1" thickBot="1" x14ac:dyDescent="0.25">
      <c r="R438" s="63" t="s">
        <v>15151</v>
      </c>
      <c r="S438" s="92">
        <v>1</v>
      </c>
      <c r="AE438" s="63">
        <v>522000</v>
      </c>
      <c r="AF438" s="93">
        <v>1</v>
      </c>
      <c r="AG438" s="93">
        <v>1</v>
      </c>
      <c r="AH438" s="93">
        <v>1</v>
      </c>
      <c r="AI438" s="93">
        <v>1</v>
      </c>
      <c r="AJ438" s="93">
        <v>1</v>
      </c>
      <c r="AK438" s="93">
        <v>1</v>
      </c>
      <c r="AL438" s="93">
        <v>1</v>
      </c>
      <c r="AM438" s="93">
        <v>1</v>
      </c>
    </row>
    <row r="439" spans="18:39" ht="25.5" customHeight="1" thickBot="1" x14ac:dyDescent="0.25">
      <c r="R439" s="51" t="s">
        <v>15152</v>
      </c>
      <c r="S439" s="86">
        <v>1</v>
      </c>
      <c r="AE439" s="51">
        <v>523000</v>
      </c>
      <c r="AF439" s="87">
        <v>1</v>
      </c>
      <c r="AG439" s="87">
        <v>1</v>
      </c>
      <c r="AH439" s="87">
        <v>1</v>
      </c>
      <c r="AI439" s="87">
        <v>1</v>
      </c>
      <c r="AJ439" s="87">
        <v>1</v>
      </c>
      <c r="AK439" s="87">
        <v>1</v>
      </c>
      <c r="AL439" s="87">
        <v>1</v>
      </c>
      <c r="AM439" s="87">
        <v>1</v>
      </c>
    </row>
    <row r="440" spans="18:39" ht="25.5" customHeight="1" thickBot="1" x14ac:dyDescent="0.25">
      <c r="R440" s="63" t="s">
        <v>15153</v>
      </c>
      <c r="S440" s="92">
        <v>1</v>
      </c>
      <c r="AE440" s="63">
        <v>524000</v>
      </c>
      <c r="AF440" s="93">
        <v>1</v>
      </c>
      <c r="AG440" s="93">
        <v>1</v>
      </c>
      <c r="AH440" s="93">
        <v>1</v>
      </c>
      <c r="AI440" s="93">
        <v>1</v>
      </c>
      <c r="AJ440" s="93">
        <v>1</v>
      </c>
      <c r="AK440" s="93">
        <v>1</v>
      </c>
      <c r="AL440" s="93">
        <v>1</v>
      </c>
      <c r="AM440" s="93">
        <v>1</v>
      </c>
    </row>
    <row r="441" spans="18:39" ht="25.5" customHeight="1" thickBot="1" x14ac:dyDescent="0.25">
      <c r="R441" s="51" t="s">
        <v>15154</v>
      </c>
      <c r="S441" s="86">
        <v>1</v>
      </c>
      <c r="AE441" s="51">
        <v>525000</v>
      </c>
      <c r="AF441" s="87">
        <v>1</v>
      </c>
      <c r="AG441" s="87">
        <v>1</v>
      </c>
      <c r="AH441" s="87">
        <v>1</v>
      </c>
      <c r="AI441" s="87">
        <v>1</v>
      </c>
      <c r="AJ441" s="87">
        <v>1</v>
      </c>
      <c r="AK441" s="87">
        <v>1</v>
      </c>
      <c r="AL441" s="87">
        <v>1</v>
      </c>
      <c r="AM441" s="87">
        <v>1</v>
      </c>
    </row>
    <row r="442" spans="18:39" ht="25.5" customHeight="1" thickBot="1" x14ac:dyDescent="0.25">
      <c r="R442" s="63" t="s">
        <v>15155</v>
      </c>
      <c r="S442" s="92">
        <v>1</v>
      </c>
      <c r="AE442" s="63">
        <v>526000</v>
      </c>
      <c r="AF442" s="93">
        <v>1</v>
      </c>
      <c r="AG442" s="93">
        <v>1</v>
      </c>
      <c r="AH442" s="93">
        <v>1</v>
      </c>
      <c r="AI442" s="93">
        <v>1</v>
      </c>
      <c r="AJ442" s="93">
        <v>1</v>
      </c>
      <c r="AK442" s="93">
        <v>1</v>
      </c>
      <c r="AL442" s="93">
        <v>1</v>
      </c>
      <c r="AM442" s="93">
        <v>1</v>
      </c>
    </row>
    <row r="443" spans="18:39" ht="25.5" customHeight="1" thickBot="1" x14ac:dyDescent="0.25">
      <c r="R443" s="51" t="s">
        <v>15156</v>
      </c>
      <c r="S443" s="86">
        <v>1</v>
      </c>
      <c r="AE443" s="51">
        <v>527000</v>
      </c>
      <c r="AF443" s="87">
        <v>1</v>
      </c>
      <c r="AG443" s="87">
        <v>1</v>
      </c>
      <c r="AH443" s="87">
        <v>1</v>
      </c>
      <c r="AI443" s="87">
        <v>1</v>
      </c>
      <c r="AJ443" s="87">
        <v>1</v>
      </c>
      <c r="AK443" s="87">
        <v>1</v>
      </c>
      <c r="AL443" s="87">
        <v>1</v>
      </c>
      <c r="AM443" s="87">
        <v>1</v>
      </c>
    </row>
    <row r="444" spans="18:39" ht="25.5" customHeight="1" thickBot="1" x14ac:dyDescent="0.25">
      <c r="R444" s="63" t="s">
        <v>15157</v>
      </c>
      <c r="S444" s="92">
        <v>1</v>
      </c>
      <c r="AE444" s="63">
        <v>528000</v>
      </c>
      <c r="AF444" s="93">
        <v>1</v>
      </c>
      <c r="AG444" s="93">
        <v>1</v>
      </c>
      <c r="AH444" s="93">
        <v>1</v>
      </c>
      <c r="AI444" s="93">
        <v>1</v>
      </c>
      <c r="AJ444" s="93">
        <v>1</v>
      </c>
      <c r="AK444" s="93">
        <v>1</v>
      </c>
      <c r="AL444" s="93">
        <v>1</v>
      </c>
      <c r="AM444" s="93">
        <v>1</v>
      </c>
    </row>
    <row r="445" spans="18:39" ht="25.5" customHeight="1" thickBot="1" x14ac:dyDescent="0.25">
      <c r="R445" s="51" t="s">
        <v>15158</v>
      </c>
      <c r="S445" s="86">
        <v>1</v>
      </c>
      <c r="AE445" s="51">
        <v>529000</v>
      </c>
      <c r="AF445" s="87">
        <v>1</v>
      </c>
      <c r="AG445" s="87">
        <v>1</v>
      </c>
      <c r="AH445" s="87">
        <v>1</v>
      </c>
      <c r="AI445" s="87">
        <v>1</v>
      </c>
      <c r="AJ445" s="87">
        <v>1</v>
      </c>
      <c r="AK445" s="87">
        <v>1</v>
      </c>
      <c r="AL445" s="87">
        <v>1</v>
      </c>
      <c r="AM445" s="87">
        <v>1</v>
      </c>
    </row>
    <row r="446" spans="18:39" ht="25.5" customHeight="1" thickBot="1" x14ac:dyDescent="0.25">
      <c r="R446" s="63" t="s">
        <v>15159</v>
      </c>
      <c r="S446" s="92">
        <v>1</v>
      </c>
      <c r="AE446" s="63">
        <v>530000</v>
      </c>
      <c r="AF446" s="93">
        <v>1</v>
      </c>
      <c r="AG446" s="93">
        <v>1</v>
      </c>
      <c r="AH446" s="93">
        <v>1</v>
      </c>
      <c r="AI446" s="93">
        <v>1</v>
      </c>
      <c r="AJ446" s="93">
        <v>1</v>
      </c>
      <c r="AK446" s="93">
        <v>1</v>
      </c>
      <c r="AL446" s="93">
        <v>1</v>
      </c>
      <c r="AM446" s="93">
        <v>1</v>
      </c>
    </row>
    <row r="447" spans="18:39" ht="25.5" customHeight="1" thickBot="1" x14ac:dyDescent="0.25">
      <c r="R447" s="51" t="s">
        <v>15160</v>
      </c>
      <c r="S447" s="86">
        <v>1</v>
      </c>
      <c r="AE447" s="51">
        <v>531000</v>
      </c>
      <c r="AF447" s="87">
        <v>1</v>
      </c>
      <c r="AG447" s="87">
        <v>1</v>
      </c>
      <c r="AH447" s="87">
        <v>1</v>
      </c>
      <c r="AI447" s="87">
        <v>1</v>
      </c>
      <c r="AJ447" s="87">
        <v>1</v>
      </c>
      <c r="AK447" s="87">
        <v>1</v>
      </c>
      <c r="AL447" s="87">
        <v>1</v>
      </c>
      <c r="AM447" s="87">
        <v>1</v>
      </c>
    </row>
    <row r="448" spans="18:39" ht="25.5" customHeight="1" thickBot="1" x14ac:dyDescent="0.25">
      <c r="R448" s="63" t="s">
        <v>15161</v>
      </c>
      <c r="S448" s="92">
        <v>1</v>
      </c>
      <c r="AE448" s="63">
        <v>532000</v>
      </c>
      <c r="AF448" s="93">
        <v>1</v>
      </c>
      <c r="AG448" s="93">
        <v>1</v>
      </c>
      <c r="AH448" s="93">
        <v>1</v>
      </c>
      <c r="AI448" s="93">
        <v>1</v>
      </c>
      <c r="AJ448" s="93">
        <v>1</v>
      </c>
      <c r="AK448" s="93">
        <v>1</v>
      </c>
      <c r="AL448" s="93">
        <v>1</v>
      </c>
      <c r="AM448" s="93">
        <v>1</v>
      </c>
    </row>
    <row r="449" spans="18:39" ht="25.5" customHeight="1" thickBot="1" x14ac:dyDescent="0.25">
      <c r="R449" s="51" t="s">
        <v>15162</v>
      </c>
      <c r="S449" s="86">
        <v>1</v>
      </c>
      <c r="AE449" s="51">
        <v>533000</v>
      </c>
      <c r="AF449" s="87">
        <v>1</v>
      </c>
      <c r="AG449" s="87">
        <v>1</v>
      </c>
      <c r="AH449" s="87">
        <v>1</v>
      </c>
      <c r="AI449" s="87">
        <v>1</v>
      </c>
      <c r="AJ449" s="87">
        <v>1</v>
      </c>
      <c r="AK449" s="87">
        <v>1</v>
      </c>
      <c r="AL449" s="87">
        <v>1</v>
      </c>
      <c r="AM449" s="87">
        <v>1</v>
      </c>
    </row>
    <row r="450" spans="18:39" ht="25.5" customHeight="1" thickBot="1" x14ac:dyDescent="0.25">
      <c r="R450" s="63" t="s">
        <v>15163</v>
      </c>
      <c r="S450" s="92">
        <v>1</v>
      </c>
      <c r="AE450" s="63">
        <v>534000</v>
      </c>
      <c r="AF450" s="93">
        <v>1</v>
      </c>
      <c r="AG450" s="93">
        <v>1</v>
      </c>
      <c r="AH450" s="93">
        <v>1</v>
      </c>
      <c r="AI450" s="93">
        <v>1</v>
      </c>
      <c r="AJ450" s="93">
        <v>1</v>
      </c>
      <c r="AK450" s="93">
        <v>1</v>
      </c>
      <c r="AL450" s="93">
        <v>1</v>
      </c>
      <c r="AM450" s="93">
        <v>1</v>
      </c>
    </row>
    <row r="451" spans="18:39" ht="25.5" customHeight="1" thickBot="1" x14ac:dyDescent="0.25">
      <c r="R451" s="51" t="s">
        <v>15164</v>
      </c>
      <c r="S451" s="86">
        <v>1</v>
      </c>
      <c r="AE451" s="51">
        <v>535000</v>
      </c>
      <c r="AF451" s="87">
        <v>1</v>
      </c>
      <c r="AG451" s="87">
        <v>1</v>
      </c>
      <c r="AH451" s="87">
        <v>1</v>
      </c>
      <c r="AI451" s="87">
        <v>1</v>
      </c>
      <c r="AJ451" s="87">
        <v>1</v>
      </c>
      <c r="AK451" s="87">
        <v>1</v>
      </c>
      <c r="AL451" s="87">
        <v>1</v>
      </c>
      <c r="AM451" s="87">
        <v>1</v>
      </c>
    </row>
    <row r="452" spans="18:39" ht="25.5" customHeight="1" thickBot="1" x14ac:dyDescent="0.25">
      <c r="R452" s="63" t="s">
        <v>15165</v>
      </c>
      <c r="S452" s="92">
        <v>1</v>
      </c>
      <c r="AE452" s="63">
        <v>536000</v>
      </c>
      <c r="AF452" s="93">
        <v>1</v>
      </c>
      <c r="AG452" s="93">
        <v>1</v>
      </c>
      <c r="AH452" s="93">
        <v>1</v>
      </c>
      <c r="AI452" s="93">
        <v>1</v>
      </c>
      <c r="AJ452" s="93">
        <v>1</v>
      </c>
      <c r="AK452" s="93">
        <v>1</v>
      </c>
      <c r="AL452" s="93">
        <v>1</v>
      </c>
      <c r="AM452" s="93">
        <v>1</v>
      </c>
    </row>
    <row r="453" spans="18:39" ht="25.5" customHeight="1" thickBot="1" x14ac:dyDescent="0.25">
      <c r="R453" s="51" t="s">
        <v>15166</v>
      </c>
      <c r="S453" s="86">
        <v>1</v>
      </c>
      <c r="AE453" s="51">
        <v>537000</v>
      </c>
      <c r="AF453" s="87">
        <v>1</v>
      </c>
      <c r="AG453" s="87">
        <v>1</v>
      </c>
      <c r="AH453" s="87">
        <v>1</v>
      </c>
      <c r="AI453" s="87">
        <v>1</v>
      </c>
      <c r="AJ453" s="87">
        <v>1</v>
      </c>
      <c r="AK453" s="87">
        <v>1</v>
      </c>
      <c r="AL453" s="87">
        <v>1</v>
      </c>
      <c r="AM453" s="87">
        <v>1</v>
      </c>
    </row>
    <row r="454" spans="18:39" ht="25.5" customHeight="1" thickBot="1" x14ac:dyDescent="0.25">
      <c r="R454" s="63" t="s">
        <v>15167</v>
      </c>
      <c r="S454" s="92">
        <v>1</v>
      </c>
      <c r="AE454" s="63">
        <v>538000</v>
      </c>
      <c r="AF454" s="93">
        <v>1</v>
      </c>
      <c r="AG454" s="93">
        <v>1</v>
      </c>
      <c r="AH454" s="93">
        <v>1</v>
      </c>
      <c r="AI454" s="93">
        <v>1</v>
      </c>
      <c r="AJ454" s="93">
        <v>1</v>
      </c>
      <c r="AK454" s="93">
        <v>1</v>
      </c>
      <c r="AL454" s="93">
        <v>1</v>
      </c>
      <c r="AM454" s="93">
        <v>1</v>
      </c>
    </row>
    <row r="455" spans="18:39" ht="25.5" customHeight="1" thickBot="1" x14ac:dyDescent="0.25">
      <c r="R455" s="51" t="s">
        <v>15168</v>
      </c>
      <c r="S455" s="86">
        <v>1</v>
      </c>
      <c r="AE455" s="51">
        <v>539000</v>
      </c>
      <c r="AF455" s="87">
        <v>1</v>
      </c>
      <c r="AG455" s="87">
        <v>1</v>
      </c>
      <c r="AH455" s="87">
        <v>1</v>
      </c>
      <c r="AI455" s="87">
        <v>1</v>
      </c>
      <c r="AJ455" s="87">
        <v>1</v>
      </c>
      <c r="AK455" s="87">
        <v>1</v>
      </c>
      <c r="AL455" s="87">
        <v>1</v>
      </c>
      <c r="AM455" s="87">
        <v>1</v>
      </c>
    </row>
    <row r="456" spans="18:39" ht="25.5" customHeight="1" thickBot="1" x14ac:dyDescent="0.25">
      <c r="R456" s="63" t="s">
        <v>15169</v>
      </c>
      <c r="S456" s="92">
        <v>1</v>
      </c>
      <c r="AE456" s="63">
        <v>540000</v>
      </c>
      <c r="AF456" s="93">
        <v>1</v>
      </c>
      <c r="AG456" s="93">
        <v>1</v>
      </c>
      <c r="AH456" s="93">
        <v>1</v>
      </c>
      <c r="AI456" s="93">
        <v>1</v>
      </c>
      <c r="AJ456" s="93">
        <v>1</v>
      </c>
      <c r="AK456" s="93">
        <v>1</v>
      </c>
      <c r="AL456" s="93">
        <v>1</v>
      </c>
      <c r="AM456" s="93">
        <v>1</v>
      </c>
    </row>
    <row r="457" spans="18:39" ht="25.5" customHeight="1" thickBot="1" x14ac:dyDescent="0.25">
      <c r="R457" s="51" t="s">
        <v>15170</v>
      </c>
      <c r="S457" s="86">
        <v>1</v>
      </c>
      <c r="AE457" s="51">
        <v>541000</v>
      </c>
      <c r="AF457" s="87">
        <v>1</v>
      </c>
      <c r="AG457" s="87">
        <v>1</v>
      </c>
      <c r="AH457" s="87">
        <v>1</v>
      </c>
      <c r="AI457" s="87">
        <v>1</v>
      </c>
      <c r="AJ457" s="87">
        <v>1</v>
      </c>
      <c r="AK457" s="87">
        <v>1</v>
      </c>
      <c r="AL457" s="87">
        <v>1</v>
      </c>
      <c r="AM457" s="87">
        <v>1</v>
      </c>
    </row>
    <row r="458" spans="18:39" ht="25.5" customHeight="1" thickBot="1" x14ac:dyDescent="0.25">
      <c r="R458" s="63" t="s">
        <v>15171</v>
      </c>
      <c r="S458" s="92">
        <v>1</v>
      </c>
      <c r="AE458" s="63">
        <v>542000</v>
      </c>
      <c r="AF458" s="93">
        <v>1</v>
      </c>
      <c r="AG458" s="93">
        <v>1</v>
      </c>
      <c r="AH458" s="93">
        <v>1</v>
      </c>
      <c r="AI458" s="93">
        <v>1</v>
      </c>
      <c r="AJ458" s="93">
        <v>1</v>
      </c>
      <c r="AK458" s="93">
        <v>1</v>
      </c>
      <c r="AL458" s="93">
        <v>1</v>
      </c>
      <c r="AM458" s="93">
        <v>1</v>
      </c>
    </row>
    <row r="459" spans="18:39" ht="25.5" customHeight="1" thickBot="1" x14ac:dyDescent="0.25">
      <c r="R459" s="51" t="s">
        <v>15172</v>
      </c>
      <c r="S459" s="86">
        <v>1</v>
      </c>
      <c r="AE459" s="51">
        <v>543000</v>
      </c>
      <c r="AF459" s="87">
        <v>1</v>
      </c>
      <c r="AG459" s="87">
        <v>1</v>
      </c>
      <c r="AH459" s="87">
        <v>1</v>
      </c>
      <c r="AI459" s="87">
        <v>1</v>
      </c>
      <c r="AJ459" s="87">
        <v>1</v>
      </c>
      <c r="AK459" s="87">
        <v>1</v>
      </c>
      <c r="AL459" s="87">
        <v>1</v>
      </c>
      <c r="AM459" s="87">
        <v>1</v>
      </c>
    </row>
    <row r="460" spans="18:39" ht="25.5" customHeight="1" thickBot="1" x14ac:dyDescent="0.25">
      <c r="R460" s="63" t="s">
        <v>15173</v>
      </c>
      <c r="S460" s="92">
        <v>1</v>
      </c>
      <c r="AE460" s="63">
        <v>544000</v>
      </c>
      <c r="AF460" s="93">
        <v>1</v>
      </c>
      <c r="AG460" s="93">
        <v>1</v>
      </c>
      <c r="AH460" s="93">
        <v>1</v>
      </c>
      <c r="AI460" s="93">
        <v>1</v>
      </c>
      <c r="AJ460" s="93">
        <v>1</v>
      </c>
      <c r="AK460" s="93">
        <v>1</v>
      </c>
      <c r="AL460" s="93">
        <v>1</v>
      </c>
      <c r="AM460" s="93">
        <v>1</v>
      </c>
    </row>
    <row r="461" spans="18:39" ht="25.5" customHeight="1" thickBot="1" x14ac:dyDescent="0.25">
      <c r="R461" s="51" t="s">
        <v>15174</v>
      </c>
      <c r="S461" s="86">
        <v>1</v>
      </c>
      <c r="AE461" s="51">
        <v>545000</v>
      </c>
      <c r="AF461" s="87">
        <v>1</v>
      </c>
      <c r="AG461" s="87">
        <v>1</v>
      </c>
      <c r="AH461" s="87">
        <v>1</v>
      </c>
      <c r="AI461" s="87">
        <v>1</v>
      </c>
      <c r="AJ461" s="87">
        <v>1</v>
      </c>
      <c r="AK461" s="87">
        <v>1</v>
      </c>
      <c r="AL461" s="87">
        <v>1</v>
      </c>
      <c r="AM461" s="87">
        <v>1</v>
      </c>
    </row>
    <row r="462" spans="18:39" ht="25.5" customHeight="1" thickBot="1" x14ac:dyDescent="0.25">
      <c r="R462" s="63" t="s">
        <v>15175</v>
      </c>
      <c r="S462" s="92">
        <v>1</v>
      </c>
      <c r="AE462" s="63">
        <v>546000</v>
      </c>
      <c r="AF462" s="93">
        <v>1</v>
      </c>
      <c r="AG462" s="93">
        <v>1</v>
      </c>
      <c r="AH462" s="93">
        <v>1</v>
      </c>
      <c r="AI462" s="93">
        <v>1</v>
      </c>
      <c r="AJ462" s="93">
        <v>1</v>
      </c>
      <c r="AK462" s="93">
        <v>1</v>
      </c>
      <c r="AL462" s="93">
        <v>1</v>
      </c>
      <c r="AM462" s="93">
        <v>1</v>
      </c>
    </row>
    <row r="463" spans="18:39" ht="25.5" customHeight="1" thickBot="1" x14ac:dyDescent="0.25">
      <c r="R463" s="51" t="s">
        <v>15176</v>
      </c>
      <c r="S463" s="86">
        <v>1</v>
      </c>
      <c r="AE463" s="51">
        <v>547000</v>
      </c>
      <c r="AF463" s="87">
        <v>1</v>
      </c>
      <c r="AG463" s="87">
        <v>1</v>
      </c>
      <c r="AH463" s="87">
        <v>1</v>
      </c>
      <c r="AI463" s="87">
        <v>1</v>
      </c>
      <c r="AJ463" s="87">
        <v>1</v>
      </c>
      <c r="AK463" s="87">
        <v>1</v>
      </c>
      <c r="AL463" s="87">
        <v>1</v>
      </c>
      <c r="AM463" s="87">
        <v>1</v>
      </c>
    </row>
    <row r="464" spans="18:39" ht="25.5" customHeight="1" thickBot="1" x14ac:dyDescent="0.25">
      <c r="R464" s="63" t="s">
        <v>15177</v>
      </c>
      <c r="S464" s="92">
        <v>1</v>
      </c>
      <c r="AE464" s="63">
        <v>548000</v>
      </c>
      <c r="AF464" s="93">
        <v>1</v>
      </c>
      <c r="AG464" s="93">
        <v>1</v>
      </c>
      <c r="AH464" s="93">
        <v>1</v>
      </c>
      <c r="AI464" s="93">
        <v>1</v>
      </c>
      <c r="AJ464" s="93">
        <v>1</v>
      </c>
      <c r="AK464" s="93">
        <v>1</v>
      </c>
      <c r="AL464" s="93">
        <v>1</v>
      </c>
      <c r="AM464" s="93">
        <v>1</v>
      </c>
    </row>
    <row r="465" spans="18:39" ht="25.5" customHeight="1" thickBot="1" x14ac:dyDescent="0.25">
      <c r="R465" s="51" t="s">
        <v>15178</v>
      </c>
      <c r="S465" s="86">
        <v>1</v>
      </c>
      <c r="AE465" s="51">
        <v>549000</v>
      </c>
      <c r="AF465" s="87">
        <v>1</v>
      </c>
      <c r="AG465" s="87">
        <v>1</v>
      </c>
      <c r="AH465" s="87">
        <v>1</v>
      </c>
      <c r="AI465" s="87">
        <v>1</v>
      </c>
      <c r="AJ465" s="87">
        <v>1</v>
      </c>
      <c r="AK465" s="87">
        <v>1</v>
      </c>
      <c r="AL465" s="87">
        <v>1</v>
      </c>
      <c r="AM465" s="87">
        <v>1</v>
      </c>
    </row>
    <row r="466" spans="18:39" ht="25.5" customHeight="1" thickBot="1" x14ac:dyDescent="0.25">
      <c r="R466" s="63" t="s">
        <v>15179</v>
      </c>
      <c r="S466" s="92">
        <v>1</v>
      </c>
      <c r="AE466" s="63">
        <v>550000</v>
      </c>
      <c r="AF466" s="93">
        <v>1</v>
      </c>
      <c r="AG466" s="93">
        <v>1</v>
      </c>
      <c r="AH466" s="93">
        <v>1</v>
      </c>
      <c r="AI466" s="93">
        <v>1</v>
      </c>
      <c r="AJ466" s="93">
        <v>1</v>
      </c>
      <c r="AK466" s="93">
        <v>1</v>
      </c>
      <c r="AL466" s="93">
        <v>1</v>
      </c>
      <c r="AM466" s="93">
        <v>1</v>
      </c>
    </row>
    <row r="467" spans="18:39" ht="25.5" customHeight="1" thickBot="1" x14ac:dyDescent="0.25">
      <c r="R467" s="51" t="s">
        <v>15180</v>
      </c>
      <c r="S467" s="86">
        <v>1</v>
      </c>
      <c r="AE467" s="51">
        <v>551000</v>
      </c>
      <c r="AF467" s="87">
        <v>1</v>
      </c>
      <c r="AG467" s="87">
        <v>1</v>
      </c>
      <c r="AH467" s="87">
        <v>1</v>
      </c>
      <c r="AI467" s="87">
        <v>1</v>
      </c>
      <c r="AJ467" s="87">
        <v>1</v>
      </c>
      <c r="AK467" s="87">
        <v>1</v>
      </c>
      <c r="AL467" s="87">
        <v>1</v>
      </c>
      <c r="AM467" s="87">
        <v>1</v>
      </c>
    </row>
    <row r="468" spans="18:39" ht="25.5" customHeight="1" thickBot="1" x14ac:dyDescent="0.25">
      <c r="R468" s="63" t="s">
        <v>15181</v>
      </c>
      <c r="S468" s="92">
        <v>1</v>
      </c>
      <c r="AE468" s="63">
        <v>552000</v>
      </c>
      <c r="AF468" s="93">
        <v>1</v>
      </c>
      <c r="AG468" s="93">
        <v>1</v>
      </c>
      <c r="AH468" s="93">
        <v>1</v>
      </c>
      <c r="AI468" s="93">
        <v>1</v>
      </c>
      <c r="AJ468" s="93">
        <v>1</v>
      </c>
      <c r="AK468" s="93">
        <v>1</v>
      </c>
      <c r="AL468" s="93">
        <v>1</v>
      </c>
      <c r="AM468" s="93">
        <v>1</v>
      </c>
    </row>
    <row r="469" spans="18:39" ht="25.5" customHeight="1" thickBot="1" x14ac:dyDescent="0.25">
      <c r="R469" s="51" t="s">
        <v>15182</v>
      </c>
      <c r="S469" s="86">
        <v>1</v>
      </c>
      <c r="AE469" s="51">
        <v>553000</v>
      </c>
      <c r="AF469" s="87">
        <v>1</v>
      </c>
      <c r="AG469" s="87">
        <v>1</v>
      </c>
      <c r="AH469" s="87">
        <v>1</v>
      </c>
      <c r="AI469" s="87">
        <v>1</v>
      </c>
      <c r="AJ469" s="87">
        <v>1</v>
      </c>
      <c r="AK469" s="87">
        <v>1</v>
      </c>
      <c r="AL469" s="87">
        <v>1</v>
      </c>
      <c r="AM469" s="87">
        <v>1</v>
      </c>
    </row>
    <row r="470" spans="18:39" ht="25.5" customHeight="1" thickBot="1" x14ac:dyDescent="0.25">
      <c r="R470" s="63" t="s">
        <v>15183</v>
      </c>
      <c r="S470" s="92">
        <v>1</v>
      </c>
      <c r="AE470" s="63">
        <v>554000</v>
      </c>
      <c r="AF470" s="93">
        <v>1</v>
      </c>
      <c r="AG470" s="93">
        <v>1</v>
      </c>
      <c r="AH470" s="93">
        <v>1</v>
      </c>
      <c r="AI470" s="93">
        <v>1</v>
      </c>
      <c r="AJ470" s="93">
        <v>1</v>
      </c>
      <c r="AK470" s="93">
        <v>1</v>
      </c>
      <c r="AL470" s="93">
        <v>1</v>
      </c>
      <c r="AM470" s="93">
        <v>1</v>
      </c>
    </row>
    <row r="471" spans="18:39" ht="25.5" customHeight="1" thickBot="1" x14ac:dyDescent="0.25">
      <c r="R471" s="51" t="s">
        <v>15184</v>
      </c>
      <c r="S471" s="86">
        <v>1</v>
      </c>
      <c r="AE471" s="51">
        <v>555000</v>
      </c>
      <c r="AF471" s="87">
        <v>1</v>
      </c>
      <c r="AG471" s="87">
        <v>1</v>
      </c>
      <c r="AH471" s="87">
        <v>1</v>
      </c>
      <c r="AI471" s="87">
        <v>1</v>
      </c>
      <c r="AJ471" s="87">
        <v>1</v>
      </c>
      <c r="AK471" s="87">
        <v>1</v>
      </c>
      <c r="AL471" s="87">
        <v>1</v>
      </c>
      <c r="AM471" s="87">
        <v>1</v>
      </c>
    </row>
    <row r="472" spans="18:39" ht="25.5" customHeight="1" thickBot="1" x14ac:dyDescent="0.25">
      <c r="R472" s="63" t="s">
        <v>15185</v>
      </c>
      <c r="S472" s="92">
        <v>1</v>
      </c>
      <c r="AE472" s="63">
        <v>556000</v>
      </c>
      <c r="AF472" s="93">
        <v>1</v>
      </c>
      <c r="AG472" s="93">
        <v>1</v>
      </c>
      <c r="AH472" s="93">
        <v>1</v>
      </c>
      <c r="AI472" s="93">
        <v>1</v>
      </c>
      <c r="AJ472" s="93">
        <v>1</v>
      </c>
      <c r="AK472" s="93">
        <v>1</v>
      </c>
      <c r="AL472" s="93">
        <v>1</v>
      </c>
      <c r="AM472" s="93">
        <v>1</v>
      </c>
    </row>
    <row r="473" spans="18:39" ht="25.5" customHeight="1" thickBot="1" x14ac:dyDescent="0.25">
      <c r="R473" s="51" t="s">
        <v>15186</v>
      </c>
      <c r="S473" s="86">
        <v>1</v>
      </c>
      <c r="AE473" s="51">
        <v>557000</v>
      </c>
      <c r="AF473" s="87">
        <v>1</v>
      </c>
      <c r="AG473" s="87">
        <v>1</v>
      </c>
      <c r="AH473" s="87">
        <v>1</v>
      </c>
      <c r="AI473" s="87">
        <v>1</v>
      </c>
      <c r="AJ473" s="87">
        <v>1</v>
      </c>
      <c r="AK473" s="87">
        <v>1</v>
      </c>
      <c r="AL473" s="87">
        <v>1</v>
      </c>
      <c r="AM473" s="87">
        <v>1</v>
      </c>
    </row>
    <row r="474" spans="18:39" ht="25.5" customHeight="1" thickBot="1" x14ac:dyDescent="0.25">
      <c r="R474" s="63" t="s">
        <v>15187</v>
      </c>
      <c r="S474" s="92">
        <v>1</v>
      </c>
      <c r="AE474" s="63">
        <v>558000</v>
      </c>
      <c r="AF474" s="93">
        <v>1</v>
      </c>
      <c r="AG474" s="93">
        <v>1</v>
      </c>
      <c r="AH474" s="93">
        <v>1</v>
      </c>
      <c r="AI474" s="93">
        <v>1</v>
      </c>
      <c r="AJ474" s="93">
        <v>1</v>
      </c>
      <c r="AK474" s="93">
        <v>1</v>
      </c>
      <c r="AL474" s="93">
        <v>1</v>
      </c>
      <c r="AM474" s="93">
        <v>1</v>
      </c>
    </row>
    <row r="475" spans="18:39" ht="25.5" customHeight="1" thickBot="1" x14ac:dyDescent="0.25">
      <c r="R475" s="51" t="s">
        <v>15188</v>
      </c>
      <c r="S475" s="86">
        <v>1</v>
      </c>
      <c r="AE475" s="51">
        <v>559000</v>
      </c>
      <c r="AF475" s="87">
        <v>1</v>
      </c>
      <c r="AG475" s="87">
        <v>1</v>
      </c>
      <c r="AH475" s="87">
        <v>1</v>
      </c>
      <c r="AI475" s="87">
        <v>1</v>
      </c>
      <c r="AJ475" s="87">
        <v>1</v>
      </c>
      <c r="AK475" s="87">
        <v>1</v>
      </c>
      <c r="AL475" s="87">
        <v>1</v>
      </c>
      <c r="AM475" s="87">
        <v>1</v>
      </c>
    </row>
    <row r="476" spans="18:39" ht="25.5" customHeight="1" thickBot="1" x14ac:dyDescent="0.25">
      <c r="R476" s="63" t="s">
        <v>15189</v>
      </c>
      <c r="S476" s="92">
        <v>1</v>
      </c>
      <c r="AE476" s="63">
        <v>560000</v>
      </c>
      <c r="AF476" s="93">
        <v>1</v>
      </c>
      <c r="AG476" s="93">
        <v>1</v>
      </c>
      <c r="AH476" s="93">
        <v>1</v>
      </c>
      <c r="AI476" s="93">
        <v>1</v>
      </c>
      <c r="AJ476" s="93">
        <v>1</v>
      </c>
      <c r="AK476" s="93">
        <v>1</v>
      </c>
      <c r="AL476" s="93">
        <v>1</v>
      </c>
      <c r="AM476" s="93">
        <v>1</v>
      </c>
    </row>
    <row r="477" spans="18:39" ht="25.5" customHeight="1" thickBot="1" x14ac:dyDescent="0.25">
      <c r="R477" s="51" t="s">
        <v>15190</v>
      </c>
      <c r="S477" s="86">
        <v>1</v>
      </c>
      <c r="AE477" s="51">
        <v>561000</v>
      </c>
      <c r="AF477" s="87">
        <v>1</v>
      </c>
      <c r="AG477" s="87">
        <v>1</v>
      </c>
      <c r="AH477" s="87">
        <v>1</v>
      </c>
      <c r="AI477" s="87">
        <v>1</v>
      </c>
      <c r="AJ477" s="87">
        <v>1</v>
      </c>
      <c r="AK477" s="87">
        <v>1</v>
      </c>
      <c r="AL477" s="87">
        <v>1</v>
      </c>
      <c r="AM477" s="87">
        <v>1</v>
      </c>
    </row>
    <row r="478" spans="18:39" ht="25.5" customHeight="1" thickBot="1" x14ac:dyDescent="0.25">
      <c r="R478" s="63" t="s">
        <v>15191</v>
      </c>
      <c r="S478" s="92">
        <v>1</v>
      </c>
      <c r="AE478" s="63">
        <v>562000</v>
      </c>
      <c r="AF478" s="93">
        <v>1</v>
      </c>
      <c r="AG478" s="93">
        <v>1</v>
      </c>
      <c r="AH478" s="93">
        <v>1</v>
      </c>
      <c r="AI478" s="93">
        <v>1</v>
      </c>
      <c r="AJ478" s="93">
        <v>1</v>
      </c>
      <c r="AK478" s="93">
        <v>1</v>
      </c>
      <c r="AL478" s="93">
        <v>1</v>
      </c>
      <c r="AM478" s="93">
        <v>1</v>
      </c>
    </row>
    <row r="479" spans="18:39" ht="25.5" customHeight="1" thickBot="1" x14ac:dyDescent="0.25">
      <c r="R479" s="51" t="s">
        <v>15192</v>
      </c>
      <c r="S479" s="86">
        <v>1</v>
      </c>
      <c r="AE479" s="51">
        <v>563000</v>
      </c>
      <c r="AF479" s="87">
        <v>1</v>
      </c>
      <c r="AG479" s="87">
        <v>1</v>
      </c>
      <c r="AH479" s="87">
        <v>1</v>
      </c>
      <c r="AI479" s="87">
        <v>1</v>
      </c>
      <c r="AJ479" s="87">
        <v>1</v>
      </c>
      <c r="AK479" s="87">
        <v>1</v>
      </c>
      <c r="AL479" s="87">
        <v>1</v>
      </c>
      <c r="AM479" s="87">
        <v>1</v>
      </c>
    </row>
    <row r="480" spans="18:39" ht="25.5" customHeight="1" thickBot="1" x14ac:dyDescent="0.25">
      <c r="R480" s="63" t="s">
        <v>15193</v>
      </c>
      <c r="S480" s="92">
        <v>1</v>
      </c>
      <c r="AE480" s="63">
        <v>564000</v>
      </c>
      <c r="AF480" s="93">
        <v>1</v>
      </c>
      <c r="AG480" s="93">
        <v>1</v>
      </c>
      <c r="AH480" s="93">
        <v>1</v>
      </c>
      <c r="AI480" s="93">
        <v>1</v>
      </c>
      <c r="AJ480" s="93">
        <v>1</v>
      </c>
      <c r="AK480" s="93">
        <v>1</v>
      </c>
      <c r="AL480" s="93">
        <v>1</v>
      </c>
      <c r="AM480" s="93">
        <v>1</v>
      </c>
    </row>
    <row r="481" spans="18:39" ht="25.5" customHeight="1" thickBot="1" x14ac:dyDescent="0.25">
      <c r="R481" s="51" t="s">
        <v>15194</v>
      </c>
      <c r="S481" s="86">
        <v>1</v>
      </c>
      <c r="AE481" s="51">
        <v>565000</v>
      </c>
      <c r="AF481" s="87">
        <v>1</v>
      </c>
      <c r="AG481" s="87">
        <v>1</v>
      </c>
      <c r="AH481" s="87">
        <v>1</v>
      </c>
      <c r="AI481" s="87">
        <v>1</v>
      </c>
      <c r="AJ481" s="87">
        <v>1</v>
      </c>
      <c r="AK481" s="87">
        <v>1</v>
      </c>
      <c r="AL481" s="87">
        <v>1</v>
      </c>
      <c r="AM481" s="87">
        <v>1</v>
      </c>
    </row>
    <row r="482" spans="18:39" ht="25.5" customHeight="1" thickBot="1" x14ac:dyDescent="0.25">
      <c r="R482" s="63" t="s">
        <v>15195</v>
      </c>
      <c r="S482" s="92">
        <v>1</v>
      </c>
      <c r="AE482" s="63">
        <v>566000</v>
      </c>
      <c r="AF482" s="93">
        <v>1</v>
      </c>
      <c r="AG482" s="93">
        <v>1</v>
      </c>
      <c r="AH482" s="93">
        <v>1</v>
      </c>
      <c r="AI482" s="93">
        <v>1</v>
      </c>
      <c r="AJ482" s="93">
        <v>1</v>
      </c>
      <c r="AK482" s="93">
        <v>1</v>
      </c>
      <c r="AL482" s="93">
        <v>1</v>
      </c>
      <c r="AM482" s="93">
        <v>1</v>
      </c>
    </row>
    <row r="483" spans="18:39" ht="25.5" customHeight="1" thickBot="1" x14ac:dyDescent="0.25">
      <c r="R483" s="51" t="s">
        <v>15196</v>
      </c>
      <c r="S483" s="86">
        <v>1</v>
      </c>
      <c r="AE483" s="51">
        <v>567000</v>
      </c>
      <c r="AF483" s="87">
        <v>1</v>
      </c>
      <c r="AG483" s="87">
        <v>1</v>
      </c>
      <c r="AH483" s="87">
        <v>1</v>
      </c>
      <c r="AI483" s="87">
        <v>1</v>
      </c>
      <c r="AJ483" s="87">
        <v>1</v>
      </c>
      <c r="AK483" s="87">
        <v>1</v>
      </c>
      <c r="AL483" s="87">
        <v>1</v>
      </c>
      <c r="AM483" s="87">
        <v>1</v>
      </c>
    </row>
    <row r="484" spans="18:39" ht="25.5" customHeight="1" thickBot="1" x14ac:dyDescent="0.25">
      <c r="R484" s="63" t="s">
        <v>15197</v>
      </c>
      <c r="S484" s="92">
        <v>1</v>
      </c>
      <c r="AE484" s="63">
        <v>568000</v>
      </c>
      <c r="AF484" s="93">
        <v>1</v>
      </c>
      <c r="AG484" s="93">
        <v>1</v>
      </c>
      <c r="AH484" s="93">
        <v>1</v>
      </c>
      <c r="AI484" s="93">
        <v>1</v>
      </c>
      <c r="AJ484" s="93">
        <v>1</v>
      </c>
      <c r="AK484" s="93">
        <v>1</v>
      </c>
      <c r="AL484" s="93">
        <v>1</v>
      </c>
      <c r="AM484" s="93">
        <v>1</v>
      </c>
    </row>
    <row r="485" spans="18:39" ht="25.5" customHeight="1" thickBot="1" x14ac:dyDescent="0.25">
      <c r="R485" s="51" t="s">
        <v>15198</v>
      </c>
      <c r="S485" s="86">
        <v>1</v>
      </c>
      <c r="AE485" s="51">
        <v>569000</v>
      </c>
      <c r="AF485" s="87">
        <v>1</v>
      </c>
      <c r="AG485" s="87">
        <v>1</v>
      </c>
      <c r="AH485" s="87">
        <v>1</v>
      </c>
      <c r="AI485" s="87">
        <v>1</v>
      </c>
      <c r="AJ485" s="87">
        <v>1</v>
      </c>
      <c r="AK485" s="87">
        <v>1</v>
      </c>
      <c r="AL485" s="87">
        <v>1</v>
      </c>
      <c r="AM485" s="87">
        <v>1</v>
      </c>
    </row>
    <row r="486" spans="18:39" ht="25.5" customHeight="1" thickBot="1" x14ac:dyDescent="0.25">
      <c r="R486" s="63" t="s">
        <v>15199</v>
      </c>
      <c r="S486" s="92">
        <v>1</v>
      </c>
      <c r="AE486" s="63">
        <v>570000</v>
      </c>
      <c r="AF486" s="93">
        <v>1</v>
      </c>
      <c r="AG486" s="93">
        <v>1</v>
      </c>
      <c r="AH486" s="93">
        <v>1</v>
      </c>
      <c r="AI486" s="93">
        <v>1</v>
      </c>
      <c r="AJ486" s="93">
        <v>1</v>
      </c>
      <c r="AK486" s="93">
        <v>1</v>
      </c>
      <c r="AL486" s="93">
        <v>1</v>
      </c>
      <c r="AM486" s="93">
        <v>1</v>
      </c>
    </row>
    <row r="487" spans="18:39" ht="25.5" customHeight="1" thickBot="1" x14ac:dyDescent="0.25">
      <c r="R487" s="51" t="s">
        <v>15200</v>
      </c>
      <c r="S487" s="86">
        <v>1</v>
      </c>
      <c r="AE487" s="51">
        <v>571000</v>
      </c>
      <c r="AF487" s="87">
        <v>1</v>
      </c>
      <c r="AG487" s="87">
        <v>1</v>
      </c>
      <c r="AH487" s="87">
        <v>1</v>
      </c>
      <c r="AI487" s="87">
        <v>1</v>
      </c>
      <c r="AJ487" s="87">
        <v>1</v>
      </c>
      <c r="AK487" s="87">
        <v>1</v>
      </c>
      <c r="AL487" s="87">
        <v>1</v>
      </c>
      <c r="AM487" s="87">
        <v>1</v>
      </c>
    </row>
    <row r="488" spans="18:39" ht="25.5" customHeight="1" thickBot="1" x14ac:dyDescent="0.25">
      <c r="R488" s="63" t="s">
        <v>15201</v>
      </c>
      <c r="S488" s="92">
        <v>1</v>
      </c>
      <c r="AE488" s="63">
        <v>572000</v>
      </c>
      <c r="AF488" s="93">
        <v>1</v>
      </c>
      <c r="AG488" s="93">
        <v>1</v>
      </c>
      <c r="AH488" s="93">
        <v>1</v>
      </c>
      <c r="AI488" s="93">
        <v>1</v>
      </c>
      <c r="AJ488" s="93">
        <v>1</v>
      </c>
      <c r="AK488" s="93">
        <v>1</v>
      </c>
      <c r="AL488" s="93">
        <v>1</v>
      </c>
      <c r="AM488" s="93">
        <v>1</v>
      </c>
    </row>
    <row r="489" spans="18:39" ht="25.5" customHeight="1" thickBot="1" x14ac:dyDescent="0.25">
      <c r="R489" s="51" t="s">
        <v>15202</v>
      </c>
      <c r="S489" s="86">
        <v>1</v>
      </c>
      <c r="AE489" s="51">
        <v>573000</v>
      </c>
      <c r="AF489" s="87">
        <v>1</v>
      </c>
      <c r="AG489" s="87">
        <v>1</v>
      </c>
      <c r="AH489" s="87">
        <v>1</v>
      </c>
      <c r="AI489" s="87">
        <v>1</v>
      </c>
      <c r="AJ489" s="87">
        <v>1</v>
      </c>
      <c r="AK489" s="87">
        <v>1</v>
      </c>
      <c r="AL489" s="87">
        <v>1</v>
      </c>
      <c r="AM489" s="87">
        <v>1</v>
      </c>
    </row>
    <row r="490" spans="18:39" ht="25.5" customHeight="1" thickBot="1" x14ac:dyDescent="0.25">
      <c r="R490" s="63" t="s">
        <v>15203</v>
      </c>
      <c r="S490" s="92">
        <v>1</v>
      </c>
      <c r="AE490" s="63">
        <v>574000</v>
      </c>
      <c r="AF490" s="93">
        <v>1</v>
      </c>
      <c r="AG490" s="93">
        <v>1</v>
      </c>
      <c r="AH490" s="93">
        <v>1</v>
      </c>
      <c r="AI490" s="93">
        <v>1</v>
      </c>
      <c r="AJ490" s="93">
        <v>1</v>
      </c>
      <c r="AK490" s="93">
        <v>1</v>
      </c>
      <c r="AL490" s="93">
        <v>1</v>
      </c>
      <c r="AM490" s="93">
        <v>1</v>
      </c>
    </row>
    <row r="491" spans="18:39" ht="25.5" customHeight="1" thickBot="1" x14ac:dyDescent="0.25">
      <c r="R491" s="51" t="s">
        <v>15204</v>
      </c>
      <c r="S491" s="86">
        <v>1</v>
      </c>
      <c r="AE491" s="51">
        <v>575000</v>
      </c>
      <c r="AF491" s="87">
        <v>1</v>
      </c>
      <c r="AG491" s="87">
        <v>1</v>
      </c>
      <c r="AH491" s="87">
        <v>1</v>
      </c>
      <c r="AI491" s="87">
        <v>1</v>
      </c>
      <c r="AJ491" s="87">
        <v>1</v>
      </c>
      <c r="AK491" s="87">
        <v>1</v>
      </c>
      <c r="AL491" s="87">
        <v>1</v>
      </c>
      <c r="AM491" s="87">
        <v>1</v>
      </c>
    </row>
    <row r="492" spans="18:39" ht="25.5" customHeight="1" thickBot="1" x14ac:dyDescent="0.25">
      <c r="R492" s="63" t="s">
        <v>15205</v>
      </c>
      <c r="S492" s="92">
        <v>1</v>
      </c>
      <c r="AE492" s="63">
        <v>576000</v>
      </c>
      <c r="AF492" s="93">
        <v>1</v>
      </c>
      <c r="AG492" s="93">
        <v>1</v>
      </c>
      <c r="AH492" s="93">
        <v>1</v>
      </c>
      <c r="AI492" s="93">
        <v>1</v>
      </c>
      <c r="AJ492" s="93">
        <v>1</v>
      </c>
      <c r="AK492" s="93">
        <v>1</v>
      </c>
      <c r="AL492" s="93">
        <v>1</v>
      </c>
      <c r="AM492" s="93">
        <v>1</v>
      </c>
    </row>
    <row r="493" spans="18:39" ht="25.5" customHeight="1" thickBot="1" x14ac:dyDescent="0.25">
      <c r="R493" s="51" t="s">
        <v>15206</v>
      </c>
      <c r="S493" s="86">
        <v>1</v>
      </c>
      <c r="AE493" s="51">
        <v>577000</v>
      </c>
      <c r="AF493" s="87">
        <v>1</v>
      </c>
      <c r="AG493" s="87">
        <v>1</v>
      </c>
      <c r="AH493" s="87">
        <v>1</v>
      </c>
      <c r="AI493" s="87">
        <v>1</v>
      </c>
      <c r="AJ493" s="87">
        <v>1</v>
      </c>
      <c r="AK493" s="87">
        <v>1</v>
      </c>
      <c r="AL493" s="87">
        <v>1</v>
      </c>
      <c r="AM493" s="87">
        <v>1</v>
      </c>
    </row>
    <row r="494" spans="18:39" ht="25.5" customHeight="1" thickBot="1" x14ac:dyDescent="0.25">
      <c r="R494" s="63" t="s">
        <v>15207</v>
      </c>
      <c r="S494" s="92">
        <v>1</v>
      </c>
      <c r="AE494" s="63">
        <v>578000</v>
      </c>
      <c r="AF494" s="93">
        <v>1</v>
      </c>
      <c r="AG494" s="93">
        <v>1</v>
      </c>
      <c r="AH494" s="93">
        <v>1</v>
      </c>
      <c r="AI494" s="93">
        <v>1</v>
      </c>
      <c r="AJ494" s="93">
        <v>1</v>
      </c>
      <c r="AK494" s="93">
        <v>1</v>
      </c>
      <c r="AL494" s="93">
        <v>1</v>
      </c>
      <c r="AM494" s="93">
        <v>1</v>
      </c>
    </row>
    <row r="495" spans="18:39" ht="25.5" customHeight="1" thickBot="1" x14ac:dyDescent="0.25">
      <c r="R495" s="51" t="s">
        <v>15208</v>
      </c>
      <c r="S495" s="86">
        <v>1</v>
      </c>
      <c r="AE495" s="51">
        <v>579000</v>
      </c>
      <c r="AF495" s="87">
        <v>1</v>
      </c>
      <c r="AG495" s="87">
        <v>1</v>
      </c>
      <c r="AH495" s="87">
        <v>1</v>
      </c>
      <c r="AI495" s="87">
        <v>1</v>
      </c>
      <c r="AJ495" s="87">
        <v>1</v>
      </c>
      <c r="AK495" s="87">
        <v>1</v>
      </c>
      <c r="AL495" s="87">
        <v>1</v>
      </c>
      <c r="AM495" s="87">
        <v>1</v>
      </c>
    </row>
    <row r="496" spans="18:39" ht="25.5" customHeight="1" thickBot="1" x14ac:dyDescent="0.25">
      <c r="R496" s="63" t="s">
        <v>15209</v>
      </c>
      <c r="S496" s="92">
        <v>1</v>
      </c>
      <c r="AE496" s="63">
        <v>580000</v>
      </c>
      <c r="AF496" s="93">
        <v>1</v>
      </c>
      <c r="AG496" s="93">
        <v>1</v>
      </c>
      <c r="AH496" s="93">
        <v>1</v>
      </c>
      <c r="AI496" s="93">
        <v>1</v>
      </c>
      <c r="AJ496" s="93">
        <v>1</v>
      </c>
      <c r="AK496" s="93">
        <v>1</v>
      </c>
      <c r="AL496" s="93">
        <v>1</v>
      </c>
      <c r="AM496" s="93">
        <v>1</v>
      </c>
    </row>
    <row r="497" spans="18:39" ht="25.5" customHeight="1" thickBot="1" x14ac:dyDescent="0.25">
      <c r="R497" s="51" t="s">
        <v>15210</v>
      </c>
      <c r="S497" s="86">
        <v>1</v>
      </c>
      <c r="AE497" s="51">
        <v>581000</v>
      </c>
      <c r="AF497" s="87">
        <v>1</v>
      </c>
      <c r="AG497" s="87">
        <v>1</v>
      </c>
      <c r="AH497" s="87">
        <v>1</v>
      </c>
      <c r="AI497" s="87">
        <v>1</v>
      </c>
      <c r="AJ497" s="87">
        <v>1</v>
      </c>
      <c r="AK497" s="87">
        <v>1</v>
      </c>
      <c r="AL497" s="87">
        <v>1</v>
      </c>
      <c r="AM497" s="87">
        <v>1</v>
      </c>
    </row>
    <row r="498" spans="18:39" ht="25.5" customHeight="1" thickBot="1" x14ac:dyDescent="0.25">
      <c r="R498" s="63" t="s">
        <v>15211</v>
      </c>
      <c r="S498" s="92">
        <v>1</v>
      </c>
      <c r="AE498" s="63">
        <v>582000</v>
      </c>
      <c r="AF498" s="93">
        <v>1</v>
      </c>
      <c r="AG498" s="93">
        <v>1</v>
      </c>
      <c r="AH498" s="93">
        <v>1</v>
      </c>
      <c r="AI498" s="93">
        <v>1</v>
      </c>
      <c r="AJ498" s="93">
        <v>1</v>
      </c>
      <c r="AK498" s="93">
        <v>1</v>
      </c>
      <c r="AL498" s="93">
        <v>1</v>
      </c>
      <c r="AM498" s="93">
        <v>1</v>
      </c>
    </row>
    <row r="499" spans="18:39" ht="25.5" customHeight="1" thickBot="1" x14ac:dyDescent="0.25">
      <c r="R499" s="51" t="s">
        <v>15212</v>
      </c>
      <c r="S499" s="86">
        <v>1</v>
      </c>
      <c r="AE499" s="51">
        <v>583000</v>
      </c>
      <c r="AF499" s="87">
        <v>1</v>
      </c>
      <c r="AG499" s="87">
        <v>1</v>
      </c>
      <c r="AH499" s="87">
        <v>1</v>
      </c>
      <c r="AI499" s="87">
        <v>1</v>
      </c>
      <c r="AJ499" s="87">
        <v>1</v>
      </c>
      <c r="AK499" s="87">
        <v>1</v>
      </c>
      <c r="AL499" s="87">
        <v>1</v>
      </c>
      <c r="AM499" s="87">
        <v>1</v>
      </c>
    </row>
    <row r="500" spans="18:39" ht="25.5" customHeight="1" thickBot="1" x14ac:dyDescent="0.25">
      <c r="R500" s="63" t="s">
        <v>15213</v>
      </c>
      <c r="S500" s="92">
        <v>1</v>
      </c>
      <c r="AE500" s="63">
        <v>584000</v>
      </c>
      <c r="AF500" s="93">
        <v>1</v>
      </c>
      <c r="AG500" s="93">
        <v>1</v>
      </c>
      <c r="AH500" s="93">
        <v>1</v>
      </c>
      <c r="AI500" s="93">
        <v>1</v>
      </c>
      <c r="AJ500" s="93">
        <v>1</v>
      </c>
      <c r="AK500" s="93">
        <v>1</v>
      </c>
      <c r="AL500" s="93">
        <v>1</v>
      </c>
      <c r="AM500" s="93">
        <v>1</v>
      </c>
    </row>
    <row r="501" spans="18:39" ht="25.5" customHeight="1" thickBot="1" x14ac:dyDescent="0.25">
      <c r="R501" s="51" t="s">
        <v>15214</v>
      </c>
      <c r="S501" s="86">
        <v>1</v>
      </c>
      <c r="AE501" s="51">
        <v>585000</v>
      </c>
      <c r="AF501" s="87">
        <v>1</v>
      </c>
      <c r="AG501" s="87">
        <v>1</v>
      </c>
      <c r="AH501" s="87">
        <v>1</v>
      </c>
      <c r="AI501" s="87">
        <v>1</v>
      </c>
      <c r="AJ501" s="87">
        <v>1</v>
      </c>
      <c r="AK501" s="87">
        <v>1</v>
      </c>
      <c r="AL501" s="87">
        <v>1</v>
      </c>
      <c r="AM501" s="87">
        <v>1</v>
      </c>
    </row>
    <row r="502" spans="18:39" ht="25.5" customHeight="1" thickBot="1" x14ac:dyDescent="0.25">
      <c r="R502" s="63" t="s">
        <v>15215</v>
      </c>
      <c r="S502" s="92">
        <v>1</v>
      </c>
      <c r="AE502" s="63">
        <v>586000</v>
      </c>
      <c r="AF502" s="93">
        <v>1</v>
      </c>
      <c r="AG502" s="93">
        <v>1</v>
      </c>
      <c r="AH502" s="93">
        <v>1</v>
      </c>
      <c r="AI502" s="93">
        <v>1</v>
      </c>
      <c r="AJ502" s="93">
        <v>1</v>
      </c>
      <c r="AK502" s="93">
        <v>1</v>
      </c>
      <c r="AL502" s="93">
        <v>1</v>
      </c>
      <c r="AM502" s="93">
        <v>1</v>
      </c>
    </row>
    <row r="503" spans="18:39" ht="25.5" customHeight="1" thickBot="1" x14ac:dyDescent="0.25">
      <c r="R503" s="51" t="s">
        <v>15216</v>
      </c>
      <c r="S503" s="86">
        <v>1</v>
      </c>
      <c r="AE503" s="51">
        <v>587000</v>
      </c>
      <c r="AF503" s="87">
        <v>1</v>
      </c>
      <c r="AG503" s="87">
        <v>1</v>
      </c>
      <c r="AH503" s="87">
        <v>1</v>
      </c>
      <c r="AI503" s="87">
        <v>1</v>
      </c>
      <c r="AJ503" s="87">
        <v>1</v>
      </c>
      <c r="AK503" s="87">
        <v>1</v>
      </c>
      <c r="AL503" s="87">
        <v>1</v>
      </c>
      <c r="AM503" s="87">
        <v>1</v>
      </c>
    </row>
    <row r="504" spans="18:39" ht="25.5" customHeight="1" thickBot="1" x14ac:dyDescent="0.25">
      <c r="R504" s="63" t="s">
        <v>15217</v>
      </c>
      <c r="S504" s="92">
        <v>1</v>
      </c>
      <c r="AE504" s="63">
        <v>588000</v>
      </c>
      <c r="AF504" s="93">
        <v>1</v>
      </c>
      <c r="AG504" s="93">
        <v>1</v>
      </c>
      <c r="AH504" s="93">
        <v>1</v>
      </c>
      <c r="AI504" s="93">
        <v>1</v>
      </c>
      <c r="AJ504" s="93">
        <v>1</v>
      </c>
      <c r="AK504" s="93">
        <v>1</v>
      </c>
      <c r="AL504" s="93">
        <v>1</v>
      </c>
      <c r="AM504" s="93">
        <v>1</v>
      </c>
    </row>
    <row r="505" spans="18:39" ht="25.5" customHeight="1" thickBot="1" x14ac:dyDescent="0.25">
      <c r="R505" s="51" t="s">
        <v>15218</v>
      </c>
      <c r="S505" s="86">
        <v>1</v>
      </c>
      <c r="AE505" s="51">
        <v>589000</v>
      </c>
      <c r="AF505" s="87">
        <v>1</v>
      </c>
      <c r="AG505" s="87">
        <v>1</v>
      </c>
      <c r="AH505" s="87">
        <v>1</v>
      </c>
      <c r="AI505" s="87">
        <v>1</v>
      </c>
      <c r="AJ505" s="87">
        <v>1</v>
      </c>
      <c r="AK505" s="87">
        <v>1</v>
      </c>
      <c r="AL505" s="87">
        <v>1</v>
      </c>
      <c r="AM505" s="87">
        <v>1</v>
      </c>
    </row>
    <row r="506" spans="18:39" ht="25.5" customHeight="1" thickBot="1" x14ac:dyDescent="0.25">
      <c r="R506" s="63" t="s">
        <v>15219</v>
      </c>
      <c r="S506" s="92">
        <v>1</v>
      </c>
      <c r="AE506" s="63">
        <v>590000</v>
      </c>
      <c r="AF506" s="93">
        <v>1</v>
      </c>
      <c r="AG506" s="93">
        <v>1</v>
      </c>
      <c r="AH506" s="93">
        <v>1</v>
      </c>
      <c r="AI506" s="93">
        <v>1</v>
      </c>
      <c r="AJ506" s="93">
        <v>1</v>
      </c>
      <c r="AK506" s="93">
        <v>1</v>
      </c>
      <c r="AL506" s="93">
        <v>1</v>
      </c>
      <c r="AM506" s="93">
        <v>1</v>
      </c>
    </row>
    <row r="507" spans="18:39" ht="25.5" customHeight="1" thickBot="1" x14ac:dyDescent="0.25">
      <c r="R507" s="51" t="s">
        <v>15220</v>
      </c>
      <c r="S507" s="86">
        <v>1</v>
      </c>
      <c r="AE507" s="51">
        <v>591000</v>
      </c>
      <c r="AF507" s="87">
        <v>1</v>
      </c>
      <c r="AG507" s="87">
        <v>1</v>
      </c>
      <c r="AH507" s="87">
        <v>1</v>
      </c>
      <c r="AI507" s="87">
        <v>1</v>
      </c>
      <c r="AJ507" s="87">
        <v>1</v>
      </c>
      <c r="AK507" s="87">
        <v>1</v>
      </c>
      <c r="AL507" s="87">
        <v>1</v>
      </c>
      <c r="AM507" s="87">
        <v>1</v>
      </c>
    </row>
    <row r="508" spans="18:39" ht="25.5" customHeight="1" thickBot="1" x14ac:dyDescent="0.25">
      <c r="R508" s="63" t="s">
        <v>15221</v>
      </c>
      <c r="S508" s="92">
        <v>1</v>
      </c>
      <c r="AE508" s="63">
        <v>592000</v>
      </c>
      <c r="AF508" s="93">
        <v>1</v>
      </c>
      <c r="AG508" s="93">
        <v>1</v>
      </c>
      <c r="AH508" s="93">
        <v>1</v>
      </c>
      <c r="AI508" s="93">
        <v>1</v>
      </c>
      <c r="AJ508" s="93">
        <v>1</v>
      </c>
      <c r="AK508" s="93">
        <v>1</v>
      </c>
      <c r="AL508" s="93">
        <v>1</v>
      </c>
      <c r="AM508" s="93">
        <v>1</v>
      </c>
    </row>
    <row r="509" spans="18:39" ht="25.5" customHeight="1" thickBot="1" x14ac:dyDescent="0.25">
      <c r="R509" s="51" t="s">
        <v>15222</v>
      </c>
      <c r="S509" s="86">
        <v>1</v>
      </c>
      <c r="AE509" s="51">
        <v>593000</v>
      </c>
      <c r="AF509" s="87">
        <v>1</v>
      </c>
      <c r="AG509" s="87">
        <v>1</v>
      </c>
      <c r="AH509" s="87">
        <v>1</v>
      </c>
      <c r="AI509" s="87">
        <v>1</v>
      </c>
      <c r="AJ509" s="87">
        <v>1</v>
      </c>
      <c r="AK509" s="87">
        <v>1</v>
      </c>
      <c r="AL509" s="87">
        <v>1</v>
      </c>
      <c r="AM509" s="87">
        <v>1</v>
      </c>
    </row>
    <row r="510" spans="18:39" ht="25.5" customHeight="1" thickBot="1" x14ac:dyDescent="0.25">
      <c r="R510" s="63" t="s">
        <v>15223</v>
      </c>
      <c r="S510" s="92">
        <v>1</v>
      </c>
      <c r="AE510" s="63">
        <v>594000</v>
      </c>
      <c r="AF510" s="93">
        <v>1</v>
      </c>
      <c r="AG510" s="93">
        <v>1</v>
      </c>
      <c r="AH510" s="93">
        <v>1</v>
      </c>
      <c r="AI510" s="93">
        <v>1</v>
      </c>
      <c r="AJ510" s="93">
        <v>1</v>
      </c>
      <c r="AK510" s="93">
        <v>1</v>
      </c>
      <c r="AL510" s="93">
        <v>1</v>
      </c>
      <c r="AM510" s="93">
        <v>1</v>
      </c>
    </row>
    <row r="511" spans="18:39" ht="25.5" customHeight="1" thickBot="1" x14ac:dyDescent="0.25">
      <c r="R511" s="51" t="s">
        <v>15224</v>
      </c>
      <c r="S511" s="86">
        <v>1</v>
      </c>
      <c r="AE511" s="51">
        <v>595000</v>
      </c>
      <c r="AF511" s="87">
        <v>1</v>
      </c>
      <c r="AG511" s="87">
        <v>1</v>
      </c>
      <c r="AH511" s="87">
        <v>1</v>
      </c>
      <c r="AI511" s="87">
        <v>1</v>
      </c>
      <c r="AJ511" s="87">
        <v>1</v>
      </c>
      <c r="AK511" s="87">
        <v>1</v>
      </c>
      <c r="AL511" s="87">
        <v>1</v>
      </c>
      <c r="AM511" s="87">
        <v>1</v>
      </c>
    </row>
    <row r="512" spans="18:39" ht="25.5" customHeight="1" thickBot="1" x14ac:dyDescent="0.25">
      <c r="R512" s="63" t="s">
        <v>15225</v>
      </c>
      <c r="S512" s="92">
        <v>1</v>
      </c>
      <c r="AE512" s="63">
        <v>596000</v>
      </c>
      <c r="AF512" s="93">
        <v>1</v>
      </c>
      <c r="AG512" s="93">
        <v>1</v>
      </c>
      <c r="AH512" s="93">
        <v>1</v>
      </c>
      <c r="AI512" s="93">
        <v>1</v>
      </c>
      <c r="AJ512" s="93">
        <v>1</v>
      </c>
      <c r="AK512" s="93">
        <v>1</v>
      </c>
      <c r="AL512" s="93">
        <v>1</v>
      </c>
      <c r="AM512" s="93">
        <v>1</v>
      </c>
    </row>
    <row r="513" spans="18:39" ht="25.5" customHeight="1" thickBot="1" x14ac:dyDescent="0.25">
      <c r="R513" s="51">
        <v>750101</v>
      </c>
      <c r="S513" s="86">
        <v>1</v>
      </c>
      <c r="AE513" s="51">
        <v>597000</v>
      </c>
      <c r="AF513" s="87">
        <v>1</v>
      </c>
      <c r="AG513" s="87">
        <v>1</v>
      </c>
      <c r="AH513" s="87">
        <v>1</v>
      </c>
      <c r="AI513" s="87">
        <v>1</v>
      </c>
      <c r="AJ513" s="87">
        <v>1</v>
      </c>
      <c r="AK513" s="87">
        <v>1</v>
      </c>
      <c r="AL513" s="87">
        <v>1</v>
      </c>
      <c r="AM513" s="87">
        <v>1</v>
      </c>
    </row>
    <row r="514" spans="18:39" ht="25.5" customHeight="1" thickBot="1" x14ac:dyDescent="0.25">
      <c r="R514" s="63" t="s">
        <v>15226</v>
      </c>
      <c r="S514" s="92">
        <v>1</v>
      </c>
      <c r="AE514" s="63">
        <v>598000</v>
      </c>
      <c r="AF514" s="93">
        <v>1</v>
      </c>
      <c r="AG514" s="93">
        <v>1</v>
      </c>
      <c r="AH514" s="93">
        <v>1</v>
      </c>
      <c r="AI514" s="93">
        <v>1</v>
      </c>
      <c r="AJ514" s="93">
        <v>1</v>
      </c>
      <c r="AK514" s="93">
        <v>1</v>
      </c>
      <c r="AL514" s="93">
        <v>1</v>
      </c>
      <c r="AM514" s="93">
        <v>1</v>
      </c>
    </row>
    <row r="515" spans="18:39" ht="25.5" customHeight="1" thickBot="1" x14ac:dyDescent="0.25">
      <c r="R515" s="51" t="s">
        <v>15227</v>
      </c>
      <c r="S515" s="86">
        <v>1</v>
      </c>
      <c r="AE515" s="51">
        <v>599000</v>
      </c>
      <c r="AF515" s="87">
        <v>1</v>
      </c>
      <c r="AG515" s="87">
        <v>1</v>
      </c>
      <c r="AH515" s="87">
        <v>1</v>
      </c>
      <c r="AI515" s="87">
        <v>1</v>
      </c>
      <c r="AJ515" s="87">
        <v>1</v>
      </c>
      <c r="AK515" s="87">
        <v>1</v>
      </c>
      <c r="AL515" s="87">
        <v>1</v>
      </c>
      <c r="AM515" s="87">
        <v>1</v>
      </c>
    </row>
    <row r="516" spans="18:39" ht="25.5" customHeight="1" thickBot="1" x14ac:dyDescent="0.25">
      <c r="R516" s="63" t="s">
        <v>15228</v>
      </c>
      <c r="S516" s="92">
        <v>1</v>
      </c>
      <c r="AE516" s="63">
        <v>600000</v>
      </c>
      <c r="AF516" s="93">
        <v>1</v>
      </c>
      <c r="AG516" s="93">
        <v>1</v>
      </c>
      <c r="AH516" s="93">
        <v>1</v>
      </c>
      <c r="AI516" s="93">
        <v>1</v>
      </c>
      <c r="AJ516" s="93">
        <v>1</v>
      </c>
      <c r="AK516" s="93">
        <v>1</v>
      </c>
      <c r="AL516" s="93">
        <v>1</v>
      </c>
      <c r="AM516" s="93">
        <v>1</v>
      </c>
    </row>
    <row r="517" spans="18:39" ht="25.5" customHeight="1" thickBot="1" x14ac:dyDescent="0.25">
      <c r="R517" s="51" t="s">
        <v>15229</v>
      </c>
      <c r="S517" s="86">
        <v>1</v>
      </c>
      <c r="AE517" s="51">
        <v>601000</v>
      </c>
      <c r="AF517" s="87">
        <v>1</v>
      </c>
      <c r="AG517" s="87">
        <v>1</v>
      </c>
      <c r="AH517" s="87">
        <v>1</v>
      </c>
      <c r="AI517" s="87">
        <v>1</v>
      </c>
      <c r="AJ517" s="87">
        <v>1</v>
      </c>
      <c r="AK517" s="87">
        <v>1</v>
      </c>
      <c r="AL517" s="87">
        <v>1</v>
      </c>
      <c r="AM517" s="87">
        <v>1</v>
      </c>
    </row>
    <row r="518" spans="18:39" ht="25.5" customHeight="1" thickBot="1" x14ac:dyDescent="0.25">
      <c r="R518" s="63" t="s">
        <v>15230</v>
      </c>
      <c r="S518" s="92">
        <v>1</v>
      </c>
      <c r="AE518" s="63">
        <v>602000</v>
      </c>
      <c r="AF518" s="93">
        <v>1</v>
      </c>
      <c r="AG518" s="93">
        <v>1</v>
      </c>
      <c r="AH518" s="93">
        <v>1</v>
      </c>
      <c r="AI518" s="93">
        <v>1</v>
      </c>
      <c r="AJ518" s="93">
        <v>1</v>
      </c>
      <c r="AK518" s="93">
        <v>1</v>
      </c>
      <c r="AL518" s="93">
        <v>1</v>
      </c>
      <c r="AM518" s="93">
        <v>1</v>
      </c>
    </row>
    <row r="519" spans="18:39" ht="25.5" customHeight="1" thickBot="1" x14ac:dyDescent="0.25">
      <c r="R519" s="51" t="s">
        <v>15231</v>
      </c>
      <c r="S519" s="86">
        <v>1</v>
      </c>
      <c r="AE519" s="51">
        <v>603000</v>
      </c>
      <c r="AF519" s="87">
        <v>1</v>
      </c>
      <c r="AG519" s="87">
        <v>1</v>
      </c>
      <c r="AH519" s="87">
        <v>1</v>
      </c>
      <c r="AI519" s="87">
        <v>1</v>
      </c>
      <c r="AJ519" s="87">
        <v>1</v>
      </c>
      <c r="AK519" s="87">
        <v>1</v>
      </c>
      <c r="AL519" s="87">
        <v>1</v>
      </c>
      <c r="AM519" s="87">
        <v>1</v>
      </c>
    </row>
    <row r="520" spans="18:39" ht="25.5" customHeight="1" thickBot="1" x14ac:dyDescent="0.25">
      <c r="R520" s="63" t="s">
        <v>15232</v>
      </c>
      <c r="S520" s="92">
        <v>1</v>
      </c>
      <c r="AE520" s="63">
        <v>604000</v>
      </c>
      <c r="AF520" s="93">
        <v>1</v>
      </c>
      <c r="AG520" s="93">
        <v>1</v>
      </c>
      <c r="AH520" s="93">
        <v>1</v>
      </c>
      <c r="AI520" s="93">
        <v>1</v>
      </c>
      <c r="AJ520" s="93">
        <v>1</v>
      </c>
      <c r="AK520" s="93">
        <v>1</v>
      </c>
      <c r="AL520" s="93">
        <v>1</v>
      </c>
      <c r="AM520" s="93">
        <v>1</v>
      </c>
    </row>
    <row r="521" spans="18:39" ht="25.5" customHeight="1" thickBot="1" x14ac:dyDescent="0.25">
      <c r="R521" s="51" t="s">
        <v>15233</v>
      </c>
      <c r="S521" s="86">
        <v>1</v>
      </c>
      <c r="AE521" s="51">
        <v>605000</v>
      </c>
      <c r="AF521" s="87">
        <v>1</v>
      </c>
      <c r="AG521" s="87">
        <v>1</v>
      </c>
      <c r="AH521" s="87">
        <v>1</v>
      </c>
      <c r="AI521" s="87">
        <v>1</v>
      </c>
      <c r="AJ521" s="87">
        <v>1</v>
      </c>
      <c r="AK521" s="87">
        <v>1</v>
      </c>
      <c r="AL521" s="87">
        <v>1</v>
      </c>
      <c r="AM521" s="87">
        <v>1</v>
      </c>
    </row>
    <row r="522" spans="18:39" ht="25.5" customHeight="1" thickBot="1" x14ac:dyDescent="0.25">
      <c r="R522" s="63" t="s">
        <v>15234</v>
      </c>
      <c r="S522" s="92">
        <v>1</v>
      </c>
      <c r="AE522" s="63">
        <v>606000</v>
      </c>
      <c r="AF522" s="93">
        <v>1</v>
      </c>
      <c r="AG522" s="93">
        <v>1</v>
      </c>
      <c r="AH522" s="93">
        <v>1</v>
      </c>
      <c r="AI522" s="93">
        <v>1</v>
      </c>
      <c r="AJ522" s="93">
        <v>1</v>
      </c>
      <c r="AK522" s="93">
        <v>1</v>
      </c>
      <c r="AL522" s="93">
        <v>1</v>
      </c>
      <c r="AM522" s="93">
        <v>1</v>
      </c>
    </row>
    <row r="523" spans="18:39" ht="25.5" customHeight="1" thickBot="1" x14ac:dyDescent="0.25">
      <c r="R523" s="51" t="s">
        <v>15235</v>
      </c>
      <c r="S523" s="86">
        <v>1</v>
      </c>
      <c r="AE523" s="51">
        <v>607000</v>
      </c>
      <c r="AF523" s="87">
        <v>1</v>
      </c>
      <c r="AG523" s="87">
        <v>1</v>
      </c>
      <c r="AH523" s="87">
        <v>1</v>
      </c>
      <c r="AI523" s="87">
        <v>1</v>
      </c>
      <c r="AJ523" s="87">
        <v>1</v>
      </c>
      <c r="AK523" s="87">
        <v>1</v>
      </c>
      <c r="AL523" s="87">
        <v>1</v>
      </c>
      <c r="AM523" s="87">
        <v>1</v>
      </c>
    </row>
    <row r="524" spans="18:39" ht="25.5" customHeight="1" thickBot="1" x14ac:dyDescent="0.25">
      <c r="R524" s="63" t="s">
        <v>15236</v>
      </c>
      <c r="S524" s="92">
        <v>1</v>
      </c>
      <c r="AE524" s="63">
        <v>608000</v>
      </c>
      <c r="AF524" s="93">
        <v>1</v>
      </c>
      <c r="AG524" s="93">
        <v>1</v>
      </c>
      <c r="AH524" s="93">
        <v>1</v>
      </c>
      <c r="AI524" s="93">
        <v>1</v>
      </c>
      <c r="AJ524" s="93">
        <v>1</v>
      </c>
      <c r="AK524" s="93">
        <v>1</v>
      </c>
      <c r="AL524" s="93">
        <v>1</v>
      </c>
      <c r="AM524" s="93">
        <v>1</v>
      </c>
    </row>
    <row r="525" spans="18:39" ht="25.5" customHeight="1" thickBot="1" x14ac:dyDescent="0.25">
      <c r="R525" s="51" t="s">
        <v>15237</v>
      </c>
      <c r="S525" s="86">
        <v>1</v>
      </c>
      <c r="AE525" s="51">
        <v>609000</v>
      </c>
      <c r="AF525" s="87">
        <v>1</v>
      </c>
      <c r="AG525" s="87">
        <v>1</v>
      </c>
      <c r="AH525" s="87">
        <v>1</v>
      </c>
      <c r="AI525" s="87">
        <v>1</v>
      </c>
      <c r="AJ525" s="87">
        <v>1</v>
      </c>
      <c r="AK525" s="87">
        <v>1</v>
      </c>
      <c r="AL525" s="87">
        <v>1</v>
      </c>
      <c r="AM525" s="87">
        <v>1</v>
      </c>
    </row>
    <row r="526" spans="18:39" ht="25.5" customHeight="1" thickBot="1" x14ac:dyDescent="0.25">
      <c r="R526" s="63" t="s">
        <v>15238</v>
      </c>
      <c r="S526" s="92">
        <v>1</v>
      </c>
      <c r="AE526" s="63">
        <v>610000</v>
      </c>
      <c r="AF526" s="93">
        <v>1</v>
      </c>
      <c r="AG526" s="93">
        <v>1</v>
      </c>
      <c r="AH526" s="93">
        <v>1</v>
      </c>
      <c r="AI526" s="93">
        <v>1</v>
      </c>
      <c r="AJ526" s="93">
        <v>1</v>
      </c>
      <c r="AK526" s="93">
        <v>1</v>
      </c>
      <c r="AL526" s="93">
        <v>1</v>
      </c>
      <c r="AM526" s="93">
        <v>1</v>
      </c>
    </row>
    <row r="527" spans="18:39" ht="25.5" customHeight="1" thickBot="1" x14ac:dyDescent="0.25">
      <c r="R527" s="51" t="s">
        <v>15239</v>
      </c>
      <c r="S527" s="86">
        <v>1</v>
      </c>
      <c r="AE527" s="51">
        <v>611000</v>
      </c>
      <c r="AF527" s="87">
        <v>1</v>
      </c>
      <c r="AG527" s="87">
        <v>1</v>
      </c>
      <c r="AH527" s="87">
        <v>1</v>
      </c>
      <c r="AI527" s="87">
        <v>1</v>
      </c>
      <c r="AJ527" s="87">
        <v>1</v>
      </c>
      <c r="AK527" s="87">
        <v>1</v>
      </c>
      <c r="AL527" s="87">
        <v>1</v>
      </c>
      <c r="AM527" s="87">
        <v>1</v>
      </c>
    </row>
    <row r="528" spans="18:39" ht="25.5" customHeight="1" thickBot="1" x14ac:dyDescent="0.25">
      <c r="R528" s="63" t="s">
        <v>15240</v>
      </c>
      <c r="S528" s="92">
        <v>1</v>
      </c>
      <c r="AE528" s="63">
        <v>612000</v>
      </c>
      <c r="AF528" s="93">
        <v>1</v>
      </c>
      <c r="AG528" s="93">
        <v>1</v>
      </c>
      <c r="AH528" s="93">
        <v>1</v>
      </c>
      <c r="AI528" s="93">
        <v>1</v>
      </c>
      <c r="AJ528" s="93">
        <v>1</v>
      </c>
      <c r="AK528" s="93">
        <v>1</v>
      </c>
      <c r="AL528" s="93">
        <v>1</v>
      </c>
      <c r="AM528" s="93">
        <v>1</v>
      </c>
    </row>
    <row r="529" spans="18:39" ht="25.5" customHeight="1" thickBot="1" x14ac:dyDescent="0.25">
      <c r="R529" s="51" t="s">
        <v>15241</v>
      </c>
      <c r="S529" s="86">
        <v>1</v>
      </c>
      <c r="AE529" s="51">
        <v>613000</v>
      </c>
      <c r="AF529" s="87">
        <v>1</v>
      </c>
      <c r="AG529" s="87">
        <v>1</v>
      </c>
      <c r="AH529" s="87">
        <v>1</v>
      </c>
      <c r="AI529" s="87">
        <v>1</v>
      </c>
      <c r="AJ529" s="87">
        <v>1</v>
      </c>
      <c r="AK529" s="87">
        <v>1</v>
      </c>
      <c r="AL529" s="87">
        <v>1</v>
      </c>
      <c r="AM529" s="87">
        <v>1</v>
      </c>
    </row>
    <row r="530" spans="18:39" ht="25.5" customHeight="1" thickBot="1" x14ac:dyDescent="0.25">
      <c r="R530" s="63" t="s">
        <v>15242</v>
      </c>
      <c r="S530" s="92">
        <v>1</v>
      </c>
      <c r="AE530" s="63">
        <v>614000</v>
      </c>
      <c r="AF530" s="93">
        <v>1</v>
      </c>
      <c r="AG530" s="93">
        <v>1</v>
      </c>
      <c r="AH530" s="93">
        <v>1</v>
      </c>
      <c r="AI530" s="93">
        <v>1</v>
      </c>
      <c r="AJ530" s="93">
        <v>1</v>
      </c>
      <c r="AK530" s="93">
        <v>1</v>
      </c>
      <c r="AL530" s="93">
        <v>1</v>
      </c>
      <c r="AM530" s="93">
        <v>1</v>
      </c>
    </row>
    <row r="531" spans="18:39" ht="25.5" customHeight="1" thickBot="1" x14ac:dyDescent="0.25">
      <c r="R531" s="51" t="s">
        <v>15243</v>
      </c>
      <c r="S531" s="86">
        <v>1</v>
      </c>
      <c r="AE531" s="51">
        <v>615000</v>
      </c>
      <c r="AF531" s="87">
        <v>1</v>
      </c>
      <c r="AG531" s="87">
        <v>1</v>
      </c>
      <c r="AH531" s="87">
        <v>1</v>
      </c>
      <c r="AI531" s="87">
        <v>1</v>
      </c>
      <c r="AJ531" s="87">
        <v>1</v>
      </c>
      <c r="AK531" s="87">
        <v>1</v>
      </c>
      <c r="AL531" s="87">
        <v>1</v>
      </c>
      <c r="AM531" s="87">
        <v>1</v>
      </c>
    </row>
    <row r="532" spans="18:39" ht="25.5" customHeight="1" thickBot="1" x14ac:dyDescent="0.25">
      <c r="R532" s="63" t="s">
        <v>15244</v>
      </c>
      <c r="S532" s="92">
        <v>1</v>
      </c>
      <c r="AE532" s="63">
        <v>616000</v>
      </c>
      <c r="AF532" s="93">
        <v>1</v>
      </c>
      <c r="AG532" s="93">
        <v>1</v>
      </c>
      <c r="AH532" s="93">
        <v>1</v>
      </c>
      <c r="AI532" s="93">
        <v>1</v>
      </c>
      <c r="AJ532" s="93">
        <v>1</v>
      </c>
      <c r="AK532" s="93">
        <v>1</v>
      </c>
      <c r="AL532" s="93">
        <v>1</v>
      </c>
      <c r="AM532" s="93">
        <v>1</v>
      </c>
    </row>
    <row r="533" spans="18:39" ht="25.5" customHeight="1" thickBot="1" x14ac:dyDescent="0.25">
      <c r="R533" s="51" t="s">
        <v>15245</v>
      </c>
      <c r="S533" s="86">
        <v>1</v>
      </c>
      <c r="AE533" s="51">
        <v>617000</v>
      </c>
      <c r="AF533" s="87">
        <v>1</v>
      </c>
      <c r="AG533" s="87">
        <v>1</v>
      </c>
      <c r="AH533" s="87">
        <v>1</v>
      </c>
      <c r="AI533" s="87">
        <v>1</v>
      </c>
      <c r="AJ533" s="87">
        <v>1</v>
      </c>
      <c r="AK533" s="87">
        <v>1</v>
      </c>
      <c r="AL533" s="87">
        <v>1</v>
      </c>
      <c r="AM533" s="87">
        <v>1</v>
      </c>
    </row>
    <row r="534" spans="18:39" ht="25.5" customHeight="1" thickBot="1" x14ac:dyDescent="0.25">
      <c r="R534" s="63" t="s">
        <v>15246</v>
      </c>
      <c r="S534" s="92">
        <v>1</v>
      </c>
      <c r="AE534" s="63">
        <v>618000</v>
      </c>
      <c r="AF534" s="93">
        <v>1</v>
      </c>
      <c r="AG534" s="93">
        <v>1</v>
      </c>
      <c r="AH534" s="93">
        <v>1</v>
      </c>
      <c r="AI534" s="93">
        <v>1</v>
      </c>
      <c r="AJ534" s="93">
        <v>1</v>
      </c>
      <c r="AK534" s="93">
        <v>1</v>
      </c>
      <c r="AL534" s="93">
        <v>1</v>
      </c>
      <c r="AM534" s="93">
        <v>1</v>
      </c>
    </row>
    <row r="535" spans="18:39" ht="25.5" customHeight="1" thickBot="1" x14ac:dyDescent="0.25">
      <c r="R535" s="51" t="s">
        <v>15247</v>
      </c>
      <c r="S535" s="86">
        <v>1</v>
      </c>
      <c r="AE535" s="51">
        <v>619000</v>
      </c>
      <c r="AF535" s="87">
        <v>1</v>
      </c>
      <c r="AG535" s="87">
        <v>1</v>
      </c>
      <c r="AH535" s="87">
        <v>1</v>
      </c>
      <c r="AI535" s="87">
        <v>1</v>
      </c>
      <c r="AJ535" s="87">
        <v>1</v>
      </c>
      <c r="AK535" s="87">
        <v>1</v>
      </c>
      <c r="AL535" s="87">
        <v>1</v>
      </c>
      <c r="AM535" s="87">
        <v>1</v>
      </c>
    </row>
    <row r="536" spans="18:39" ht="25.5" customHeight="1" thickBot="1" x14ac:dyDescent="0.25">
      <c r="R536" s="63" t="s">
        <v>15248</v>
      </c>
      <c r="S536" s="92">
        <v>1</v>
      </c>
      <c r="AE536" s="63">
        <v>620000</v>
      </c>
      <c r="AF536" s="93">
        <v>1</v>
      </c>
      <c r="AG536" s="93">
        <v>1</v>
      </c>
      <c r="AH536" s="93">
        <v>1</v>
      </c>
      <c r="AI536" s="93">
        <v>1</v>
      </c>
      <c r="AJ536" s="93">
        <v>1</v>
      </c>
      <c r="AK536" s="93">
        <v>1</v>
      </c>
      <c r="AL536" s="93">
        <v>1</v>
      </c>
      <c r="AM536" s="93">
        <v>1</v>
      </c>
    </row>
    <row r="537" spans="18:39" ht="25.5" customHeight="1" thickBot="1" x14ac:dyDescent="0.25">
      <c r="R537" s="51" t="s">
        <v>15249</v>
      </c>
      <c r="S537" s="86">
        <v>1</v>
      </c>
      <c r="AE537" s="51">
        <v>621000</v>
      </c>
      <c r="AF537" s="87">
        <v>1</v>
      </c>
      <c r="AG537" s="87">
        <v>1</v>
      </c>
      <c r="AH537" s="87">
        <v>1</v>
      </c>
      <c r="AI537" s="87">
        <v>1</v>
      </c>
      <c r="AJ537" s="87">
        <v>1</v>
      </c>
      <c r="AK537" s="87">
        <v>1</v>
      </c>
      <c r="AL537" s="87">
        <v>1</v>
      </c>
      <c r="AM537" s="87">
        <v>1</v>
      </c>
    </row>
    <row r="538" spans="18:39" ht="25.5" customHeight="1" thickBot="1" x14ac:dyDescent="0.25">
      <c r="R538" s="63" t="s">
        <v>15250</v>
      </c>
      <c r="S538" s="92">
        <v>1</v>
      </c>
      <c r="AE538" s="63">
        <v>622000</v>
      </c>
      <c r="AF538" s="93">
        <v>1</v>
      </c>
      <c r="AG538" s="93">
        <v>1</v>
      </c>
      <c r="AH538" s="93">
        <v>1</v>
      </c>
      <c r="AI538" s="93">
        <v>1</v>
      </c>
      <c r="AJ538" s="93">
        <v>1</v>
      </c>
      <c r="AK538" s="93">
        <v>1</v>
      </c>
      <c r="AL538" s="93">
        <v>1</v>
      </c>
      <c r="AM538" s="93">
        <v>1</v>
      </c>
    </row>
    <row r="539" spans="18:39" ht="25.5" customHeight="1" thickBot="1" x14ac:dyDescent="0.25">
      <c r="R539" s="51" t="s">
        <v>15251</v>
      </c>
      <c r="S539" s="86">
        <v>1</v>
      </c>
      <c r="AE539" s="51">
        <v>623000</v>
      </c>
      <c r="AF539" s="87">
        <v>1</v>
      </c>
      <c r="AG539" s="87">
        <v>1</v>
      </c>
      <c r="AH539" s="87">
        <v>1</v>
      </c>
      <c r="AI539" s="87">
        <v>1</v>
      </c>
      <c r="AJ539" s="87">
        <v>1</v>
      </c>
      <c r="AK539" s="87">
        <v>1</v>
      </c>
      <c r="AL539" s="87">
        <v>1</v>
      </c>
      <c r="AM539" s="87">
        <v>1</v>
      </c>
    </row>
    <row r="540" spans="18:39" ht="25.5" customHeight="1" thickBot="1" x14ac:dyDescent="0.25">
      <c r="R540" s="63" t="s">
        <v>15252</v>
      </c>
      <c r="S540" s="92">
        <v>1</v>
      </c>
      <c r="AE540" s="63">
        <v>624000</v>
      </c>
      <c r="AF540" s="93">
        <v>1</v>
      </c>
      <c r="AG540" s="93">
        <v>1</v>
      </c>
      <c r="AH540" s="93">
        <v>1</v>
      </c>
      <c r="AI540" s="93">
        <v>1</v>
      </c>
      <c r="AJ540" s="93">
        <v>1</v>
      </c>
      <c r="AK540" s="93">
        <v>1</v>
      </c>
      <c r="AL540" s="93">
        <v>1</v>
      </c>
      <c r="AM540" s="93">
        <v>1</v>
      </c>
    </row>
    <row r="541" spans="18:39" ht="25.5" customHeight="1" thickBot="1" x14ac:dyDescent="0.25">
      <c r="R541" s="51" t="s">
        <v>15253</v>
      </c>
      <c r="S541" s="86">
        <v>1</v>
      </c>
      <c r="AE541" s="51">
        <v>625000</v>
      </c>
      <c r="AF541" s="87">
        <v>1</v>
      </c>
      <c r="AG541" s="87">
        <v>1</v>
      </c>
      <c r="AH541" s="87">
        <v>1</v>
      </c>
      <c r="AI541" s="87">
        <v>1</v>
      </c>
      <c r="AJ541" s="87">
        <v>1</v>
      </c>
      <c r="AK541" s="87">
        <v>1</v>
      </c>
      <c r="AL541" s="87">
        <v>1</v>
      </c>
      <c r="AM541" s="87">
        <v>1</v>
      </c>
    </row>
    <row r="542" spans="18:39" ht="25.5" customHeight="1" thickBot="1" x14ac:dyDescent="0.25">
      <c r="R542" s="63" t="s">
        <v>15254</v>
      </c>
      <c r="S542" s="92">
        <v>1</v>
      </c>
      <c r="AE542" s="63">
        <v>626000</v>
      </c>
      <c r="AF542" s="93">
        <v>1</v>
      </c>
      <c r="AG542" s="93">
        <v>1</v>
      </c>
      <c r="AH542" s="93">
        <v>1</v>
      </c>
      <c r="AI542" s="93">
        <v>1</v>
      </c>
      <c r="AJ542" s="93">
        <v>1</v>
      </c>
      <c r="AK542" s="93">
        <v>1</v>
      </c>
      <c r="AL542" s="93">
        <v>1</v>
      </c>
      <c r="AM542" s="93">
        <v>1</v>
      </c>
    </row>
    <row r="543" spans="18:39" ht="25.5" customHeight="1" thickBot="1" x14ac:dyDescent="0.25">
      <c r="R543" s="51" t="s">
        <v>15255</v>
      </c>
      <c r="S543" s="86">
        <v>1</v>
      </c>
      <c r="AE543" s="51">
        <v>627000</v>
      </c>
      <c r="AF543" s="87">
        <v>1</v>
      </c>
      <c r="AG543" s="87">
        <v>1</v>
      </c>
      <c r="AH543" s="87">
        <v>1</v>
      </c>
      <c r="AI543" s="87">
        <v>1</v>
      </c>
      <c r="AJ543" s="87">
        <v>1</v>
      </c>
      <c r="AK543" s="87">
        <v>1</v>
      </c>
      <c r="AL543" s="87">
        <v>1</v>
      </c>
      <c r="AM543" s="87">
        <v>1</v>
      </c>
    </row>
    <row r="544" spans="18:39" ht="25.5" customHeight="1" thickBot="1" x14ac:dyDescent="0.25">
      <c r="R544" s="63" t="s">
        <v>15256</v>
      </c>
      <c r="S544" s="92">
        <v>1</v>
      </c>
      <c r="AE544" s="63">
        <v>628000</v>
      </c>
      <c r="AF544" s="93">
        <v>1</v>
      </c>
      <c r="AG544" s="93">
        <v>1</v>
      </c>
      <c r="AH544" s="93">
        <v>1</v>
      </c>
      <c r="AI544" s="93">
        <v>1</v>
      </c>
      <c r="AJ544" s="93">
        <v>1</v>
      </c>
      <c r="AK544" s="93">
        <v>1</v>
      </c>
      <c r="AL544" s="93">
        <v>1</v>
      </c>
      <c r="AM544" s="93">
        <v>1</v>
      </c>
    </row>
    <row r="545" spans="18:39" ht="25.5" customHeight="1" thickBot="1" x14ac:dyDescent="0.25">
      <c r="R545" s="51" t="s">
        <v>15257</v>
      </c>
      <c r="S545" s="86">
        <v>1</v>
      </c>
      <c r="AE545" s="51">
        <v>629000</v>
      </c>
      <c r="AF545" s="87">
        <v>1</v>
      </c>
      <c r="AG545" s="87">
        <v>1</v>
      </c>
      <c r="AH545" s="87">
        <v>1</v>
      </c>
      <c r="AI545" s="87">
        <v>1</v>
      </c>
      <c r="AJ545" s="87">
        <v>1</v>
      </c>
      <c r="AK545" s="87">
        <v>1</v>
      </c>
      <c r="AL545" s="87">
        <v>1</v>
      </c>
      <c r="AM545" s="87">
        <v>1</v>
      </c>
    </row>
    <row r="546" spans="18:39" ht="25.5" customHeight="1" thickBot="1" x14ac:dyDescent="0.25">
      <c r="R546" s="63" t="s">
        <v>15258</v>
      </c>
      <c r="S546" s="92">
        <v>1</v>
      </c>
      <c r="AE546" s="63">
        <v>630000</v>
      </c>
      <c r="AF546" s="93">
        <v>1</v>
      </c>
      <c r="AG546" s="93">
        <v>1</v>
      </c>
      <c r="AH546" s="93">
        <v>1</v>
      </c>
      <c r="AI546" s="93">
        <v>1</v>
      </c>
      <c r="AJ546" s="93">
        <v>1</v>
      </c>
      <c r="AK546" s="93">
        <v>1</v>
      </c>
      <c r="AL546" s="93">
        <v>1</v>
      </c>
      <c r="AM546" s="93">
        <v>1</v>
      </c>
    </row>
    <row r="547" spans="18:39" ht="25.5" customHeight="1" thickBot="1" x14ac:dyDescent="0.25">
      <c r="R547" s="51" t="s">
        <v>15259</v>
      </c>
      <c r="S547" s="86">
        <v>1</v>
      </c>
      <c r="AE547" s="51">
        <v>631000</v>
      </c>
      <c r="AF547" s="87">
        <v>1</v>
      </c>
      <c r="AG547" s="87">
        <v>1</v>
      </c>
      <c r="AH547" s="87">
        <v>1</v>
      </c>
      <c r="AI547" s="87">
        <v>1</v>
      </c>
      <c r="AJ547" s="87">
        <v>1</v>
      </c>
      <c r="AK547" s="87">
        <v>1</v>
      </c>
      <c r="AL547" s="87">
        <v>1</v>
      </c>
      <c r="AM547" s="87">
        <v>1</v>
      </c>
    </row>
    <row r="548" spans="18:39" ht="25.5" customHeight="1" thickBot="1" x14ac:dyDescent="0.25">
      <c r="R548" s="63" t="s">
        <v>15260</v>
      </c>
      <c r="S548" s="92">
        <v>1</v>
      </c>
      <c r="AE548" s="63">
        <v>632000</v>
      </c>
      <c r="AF548" s="93">
        <v>1</v>
      </c>
      <c r="AG548" s="93">
        <v>1</v>
      </c>
      <c r="AH548" s="93">
        <v>1</v>
      </c>
      <c r="AI548" s="93">
        <v>1</v>
      </c>
      <c r="AJ548" s="93">
        <v>1</v>
      </c>
      <c r="AK548" s="93">
        <v>1</v>
      </c>
      <c r="AL548" s="93">
        <v>1</v>
      </c>
      <c r="AM548" s="93">
        <v>1</v>
      </c>
    </row>
    <row r="549" spans="18:39" ht="25.5" customHeight="1" thickBot="1" x14ac:dyDescent="0.25">
      <c r="R549" s="51" t="s">
        <v>15261</v>
      </c>
      <c r="S549" s="86">
        <v>1</v>
      </c>
      <c r="AE549" s="51">
        <v>633000</v>
      </c>
      <c r="AF549" s="87">
        <v>1</v>
      </c>
      <c r="AG549" s="87">
        <v>1</v>
      </c>
      <c r="AH549" s="87">
        <v>1</v>
      </c>
      <c r="AI549" s="87">
        <v>1</v>
      </c>
      <c r="AJ549" s="87">
        <v>1</v>
      </c>
      <c r="AK549" s="87">
        <v>1</v>
      </c>
      <c r="AL549" s="87">
        <v>1</v>
      </c>
      <c r="AM549" s="87">
        <v>1</v>
      </c>
    </row>
    <row r="550" spans="18:39" ht="25.5" customHeight="1" thickBot="1" x14ac:dyDescent="0.25">
      <c r="R550" s="63" t="s">
        <v>15262</v>
      </c>
      <c r="S550" s="92">
        <v>1</v>
      </c>
      <c r="AE550" s="63">
        <v>634000</v>
      </c>
      <c r="AF550" s="93">
        <v>1</v>
      </c>
      <c r="AG550" s="93">
        <v>1</v>
      </c>
      <c r="AH550" s="93">
        <v>1</v>
      </c>
      <c r="AI550" s="93">
        <v>1</v>
      </c>
      <c r="AJ550" s="93">
        <v>1</v>
      </c>
      <c r="AK550" s="93">
        <v>1</v>
      </c>
      <c r="AL550" s="93">
        <v>1</v>
      </c>
      <c r="AM550" s="93">
        <v>1</v>
      </c>
    </row>
    <row r="551" spans="18:39" ht="25.5" customHeight="1" thickBot="1" x14ac:dyDescent="0.25">
      <c r="R551" s="51" t="s">
        <v>15263</v>
      </c>
      <c r="S551" s="86">
        <v>1</v>
      </c>
      <c r="AE551" s="51">
        <v>635000</v>
      </c>
      <c r="AF551" s="87">
        <v>1</v>
      </c>
      <c r="AG551" s="87">
        <v>1</v>
      </c>
      <c r="AH551" s="87">
        <v>1</v>
      </c>
      <c r="AI551" s="87">
        <v>1</v>
      </c>
      <c r="AJ551" s="87">
        <v>1</v>
      </c>
      <c r="AK551" s="87">
        <v>1</v>
      </c>
      <c r="AL551" s="87">
        <v>1</v>
      </c>
      <c r="AM551" s="87">
        <v>1</v>
      </c>
    </row>
    <row r="552" spans="18:39" ht="25.5" customHeight="1" thickBot="1" x14ac:dyDescent="0.25">
      <c r="R552" s="63" t="s">
        <v>15264</v>
      </c>
      <c r="S552" s="92">
        <v>1</v>
      </c>
      <c r="AE552" s="63">
        <v>636000</v>
      </c>
      <c r="AF552" s="93">
        <v>1</v>
      </c>
      <c r="AG552" s="93">
        <v>1</v>
      </c>
      <c r="AH552" s="93">
        <v>1</v>
      </c>
      <c r="AI552" s="93">
        <v>1</v>
      </c>
      <c r="AJ552" s="93">
        <v>1</v>
      </c>
      <c r="AK552" s="93">
        <v>1</v>
      </c>
      <c r="AL552" s="93">
        <v>1</v>
      </c>
      <c r="AM552" s="93">
        <v>1</v>
      </c>
    </row>
    <row r="553" spans="18:39" ht="25.5" customHeight="1" thickBot="1" x14ac:dyDescent="0.25">
      <c r="R553" s="51" t="s">
        <v>15265</v>
      </c>
      <c r="S553" s="86">
        <v>1</v>
      </c>
      <c r="AE553" s="51">
        <v>637000</v>
      </c>
      <c r="AF553" s="87">
        <v>1</v>
      </c>
      <c r="AG553" s="87">
        <v>1</v>
      </c>
      <c r="AH553" s="87">
        <v>1</v>
      </c>
      <c r="AI553" s="87">
        <v>1</v>
      </c>
      <c r="AJ553" s="87">
        <v>1</v>
      </c>
      <c r="AK553" s="87">
        <v>1</v>
      </c>
      <c r="AL553" s="87">
        <v>1</v>
      </c>
      <c r="AM553" s="87">
        <v>1</v>
      </c>
    </row>
    <row r="554" spans="18:39" ht="25.5" customHeight="1" thickBot="1" x14ac:dyDescent="0.25">
      <c r="R554" s="63" t="s">
        <v>15266</v>
      </c>
      <c r="S554" s="92">
        <v>1</v>
      </c>
      <c r="AE554" s="63">
        <v>638000</v>
      </c>
      <c r="AF554" s="93">
        <v>1</v>
      </c>
      <c r="AG554" s="93">
        <v>1</v>
      </c>
      <c r="AH554" s="93">
        <v>1</v>
      </c>
      <c r="AI554" s="93">
        <v>1</v>
      </c>
      <c r="AJ554" s="93">
        <v>1</v>
      </c>
      <c r="AK554" s="93">
        <v>1</v>
      </c>
      <c r="AL554" s="93">
        <v>1</v>
      </c>
      <c r="AM554" s="93">
        <v>1</v>
      </c>
    </row>
    <row r="555" spans="18:39" ht="25.5" customHeight="1" thickBot="1" x14ac:dyDescent="0.25">
      <c r="R555" s="51" t="s">
        <v>15267</v>
      </c>
      <c r="S555" s="86">
        <v>1</v>
      </c>
      <c r="AE555" s="51">
        <v>639000</v>
      </c>
      <c r="AF555" s="87">
        <v>1</v>
      </c>
      <c r="AG555" s="87">
        <v>1</v>
      </c>
      <c r="AH555" s="87">
        <v>1</v>
      </c>
      <c r="AI555" s="87">
        <v>1</v>
      </c>
      <c r="AJ555" s="87">
        <v>1</v>
      </c>
      <c r="AK555" s="87">
        <v>1</v>
      </c>
      <c r="AL555" s="87">
        <v>1</v>
      </c>
      <c r="AM555" s="87">
        <v>1</v>
      </c>
    </row>
    <row r="556" spans="18:39" ht="25.5" customHeight="1" thickBot="1" x14ac:dyDescent="0.25">
      <c r="R556" s="63" t="s">
        <v>15268</v>
      </c>
      <c r="S556" s="92">
        <v>1</v>
      </c>
      <c r="AE556" s="63">
        <v>640000</v>
      </c>
      <c r="AF556" s="93">
        <v>1</v>
      </c>
      <c r="AG556" s="93">
        <v>1</v>
      </c>
      <c r="AH556" s="93">
        <v>1</v>
      </c>
      <c r="AI556" s="93">
        <v>1</v>
      </c>
      <c r="AJ556" s="93">
        <v>1</v>
      </c>
      <c r="AK556" s="93">
        <v>1</v>
      </c>
      <c r="AL556" s="93">
        <v>1</v>
      </c>
      <c r="AM556" s="93">
        <v>1</v>
      </c>
    </row>
    <row r="557" spans="18:39" ht="25.5" customHeight="1" thickBot="1" x14ac:dyDescent="0.25">
      <c r="R557" s="51" t="s">
        <v>15269</v>
      </c>
      <c r="S557" s="86">
        <v>1</v>
      </c>
      <c r="AE557" s="51">
        <v>641000</v>
      </c>
      <c r="AF557" s="87">
        <v>1</v>
      </c>
      <c r="AG557" s="87">
        <v>1</v>
      </c>
      <c r="AH557" s="87">
        <v>1</v>
      </c>
      <c r="AI557" s="87">
        <v>1</v>
      </c>
      <c r="AJ557" s="87">
        <v>1</v>
      </c>
      <c r="AK557" s="87">
        <v>1</v>
      </c>
      <c r="AL557" s="87">
        <v>1</v>
      </c>
      <c r="AM557" s="87">
        <v>1</v>
      </c>
    </row>
    <row r="558" spans="18:39" ht="25.5" customHeight="1" thickBot="1" x14ac:dyDescent="0.25">
      <c r="R558" s="63" t="s">
        <v>15270</v>
      </c>
      <c r="S558" s="92">
        <v>1</v>
      </c>
      <c r="AE558" s="63">
        <v>642000</v>
      </c>
      <c r="AF558" s="93">
        <v>1</v>
      </c>
      <c r="AG558" s="93">
        <v>1</v>
      </c>
      <c r="AH558" s="93">
        <v>1</v>
      </c>
      <c r="AI558" s="93">
        <v>1</v>
      </c>
      <c r="AJ558" s="93">
        <v>1</v>
      </c>
      <c r="AK558" s="93">
        <v>1</v>
      </c>
      <c r="AL558" s="93">
        <v>1</v>
      </c>
      <c r="AM558" s="93">
        <v>1</v>
      </c>
    </row>
    <row r="559" spans="18:39" ht="25.5" customHeight="1" thickBot="1" x14ac:dyDescent="0.25">
      <c r="R559" s="51" t="s">
        <v>15271</v>
      </c>
      <c r="S559" s="86">
        <v>1</v>
      </c>
      <c r="AE559" s="51">
        <v>643000</v>
      </c>
      <c r="AF559" s="87">
        <v>1</v>
      </c>
      <c r="AG559" s="87">
        <v>1</v>
      </c>
      <c r="AH559" s="87">
        <v>1</v>
      </c>
      <c r="AI559" s="87">
        <v>1</v>
      </c>
      <c r="AJ559" s="87">
        <v>1</v>
      </c>
      <c r="AK559" s="87">
        <v>1</v>
      </c>
      <c r="AL559" s="87">
        <v>1</v>
      </c>
      <c r="AM559" s="87">
        <v>1</v>
      </c>
    </row>
    <row r="560" spans="18:39" ht="25.5" customHeight="1" thickBot="1" x14ac:dyDescent="0.25">
      <c r="R560" s="63" t="s">
        <v>15272</v>
      </c>
      <c r="S560" s="92">
        <v>1</v>
      </c>
      <c r="AE560" s="63">
        <v>644000</v>
      </c>
      <c r="AF560" s="93">
        <v>1</v>
      </c>
      <c r="AG560" s="93">
        <v>1</v>
      </c>
      <c r="AH560" s="93">
        <v>1</v>
      </c>
      <c r="AI560" s="93">
        <v>1</v>
      </c>
      <c r="AJ560" s="93">
        <v>1</v>
      </c>
      <c r="AK560" s="93">
        <v>1</v>
      </c>
      <c r="AL560" s="93">
        <v>1</v>
      </c>
      <c r="AM560" s="93">
        <v>1</v>
      </c>
    </row>
    <row r="561" spans="18:39" ht="25.5" customHeight="1" thickBot="1" x14ac:dyDescent="0.25">
      <c r="R561" s="51" t="s">
        <v>15273</v>
      </c>
      <c r="S561" s="86">
        <v>1</v>
      </c>
      <c r="AE561" s="51">
        <v>645000</v>
      </c>
      <c r="AF561" s="87">
        <v>1</v>
      </c>
      <c r="AG561" s="87">
        <v>1</v>
      </c>
      <c r="AH561" s="87">
        <v>1</v>
      </c>
      <c r="AI561" s="87">
        <v>1</v>
      </c>
      <c r="AJ561" s="87">
        <v>1</v>
      </c>
      <c r="AK561" s="87">
        <v>1</v>
      </c>
      <c r="AL561" s="87">
        <v>1</v>
      </c>
      <c r="AM561" s="87">
        <v>1</v>
      </c>
    </row>
    <row r="562" spans="18:39" ht="25.5" customHeight="1" thickBot="1" x14ac:dyDescent="0.25">
      <c r="R562" s="63" t="s">
        <v>15274</v>
      </c>
      <c r="S562" s="92">
        <v>1</v>
      </c>
      <c r="AE562" s="63">
        <v>646000</v>
      </c>
      <c r="AF562" s="93">
        <v>1</v>
      </c>
      <c r="AG562" s="93">
        <v>1</v>
      </c>
      <c r="AH562" s="93">
        <v>1</v>
      </c>
      <c r="AI562" s="93">
        <v>1</v>
      </c>
      <c r="AJ562" s="93">
        <v>1</v>
      </c>
      <c r="AK562" s="93">
        <v>1</v>
      </c>
      <c r="AL562" s="93">
        <v>1</v>
      </c>
      <c r="AM562" s="93">
        <v>1</v>
      </c>
    </row>
    <row r="563" spans="18:39" ht="25.5" customHeight="1" thickBot="1" x14ac:dyDescent="0.25">
      <c r="R563" s="51" t="s">
        <v>15275</v>
      </c>
      <c r="S563" s="86">
        <v>1</v>
      </c>
      <c r="AE563" s="51">
        <v>647000</v>
      </c>
      <c r="AF563" s="87">
        <v>1</v>
      </c>
      <c r="AG563" s="87">
        <v>1</v>
      </c>
      <c r="AH563" s="87">
        <v>1</v>
      </c>
      <c r="AI563" s="87">
        <v>1</v>
      </c>
      <c r="AJ563" s="87">
        <v>1</v>
      </c>
      <c r="AK563" s="87">
        <v>1</v>
      </c>
      <c r="AL563" s="87">
        <v>1</v>
      </c>
      <c r="AM563" s="87">
        <v>1</v>
      </c>
    </row>
    <row r="564" spans="18:39" ht="25.5" customHeight="1" thickBot="1" x14ac:dyDescent="0.25">
      <c r="R564" s="63" t="s">
        <v>15276</v>
      </c>
      <c r="S564" s="92">
        <v>1</v>
      </c>
      <c r="AE564" s="63">
        <v>648000</v>
      </c>
      <c r="AF564" s="93">
        <v>1</v>
      </c>
      <c r="AG564" s="93">
        <v>1</v>
      </c>
      <c r="AH564" s="93">
        <v>1</v>
      </c>
      <c r="AI564" s="93">
        <v>1</v>
      </c>
      <c r="AJ564" s="93">
        <v>1</v>
      </c>
      <c r="AK564" s="93">
        <v>1</v>
      </c>
      <c r="AL564" s="93">
        <v>1</v>
      </c>
      <c r="AM564" s="93">
        <v>1</v>
      </c>
    </row>
    <row r="565" spans="18:39" ht="25.5" customHeight="1" thickBot="1" x14ac:dyDescent="0.25">
      <c r="R565" s="51" t="s">
        <v>15277</v>
      </c>
      <c r="S565" s="86">
        <v>1</v>
      </c>
      <c r="AE565" s="51">
        <v>649000</v>
      </c>
      <c r="AF565" s="87">
        <v>1</v>
      </c>
      <c r="AG565" s="87">
        <v>1</v>
      </c>
      <c r="AH565" s="87">
        <v>1</v>
      </c>
      <c r="AI565" s="87">
        <v>1</v>
      </c>
      <c r="AJ565" s="87">
        <v>1</v>
      </c>
      <c r="AK565" s="87">
        <v>1</v>
      </c>
      <c r="AL565" s="87">
        <v>1</v>
      </c>
      <c r="AM565" s="87">
        <v>1</v>
      </c>
    </row>
    <row r="566" spans="18:39" ht="25.5" customHeight="1" thickBot="1" x14ac:dyDescent="0.25">
      <c r="R566" s="63" t="s">
        <v>15278</v>
      </c>
      <c r="S566" s="92">
        <v>1</v>
      </c>
      <c r="AE566" s="63">
        <v>650000</v>
      </c>
      <c r="AF566" s="93">
        <v>1</v>
      </c>
      <c r="AG566" s="93">
        <v>1</v>
      </c>
      <c r="AH566" s="93">
        <v>1</v>
      </c>
      <c r="AI566" s="93">
        <v>1</v>
      </c>
      <c r="AJ566" s="93">
        <v>1</v>
      </c>
      <c r="AK566" s="93">
        <v>1</v>
      </c>
      <c r="AL566" s="93">
        <v>1</v>
      </c>
      <c r="AM566" s="93">
        <v>1</v>
      </c>
    </row>
    <row r="567" spans="18:39" ht="25.5" customHeight="1" thickBot="1" x14ac:dyDescent="0.25">
      <c r="R567" s="51" t="s">
        <v>15279</v>
      </c>
      <c r="S567" s="86">
        <v>1</v>
      </c>
      <c r="AE567" s="51">
        <v>651000</v>
      </c>
      <c r="AF567" s="87">
        <v>1</v>
      </c>
      <c r="AG567" s="87">
        <v>1</v>
      </c>
      <c r="AH567" s="87">
        <v>1</v>
      </c>
      <c r="AI567" s="87">
        <v>1</v>
      </c>
      <c r="AJ567" s="87">
        <v>1</v>
      </c>
      <c r="AK567" s="87">
        <v>1</v>
      </c>
      <c r="AL567" s="87">
        <v>1</v>
      </c>
      <c r="AM567" s="87">
        <v>1</v>
      </c>
    </row>
    <row r="568" spans="18:39" ht="25.5" customHeight="1" thickBot="1" x14ac:dyDescent="0.25">
      <c r="R568" s="63" t="s">
        <v>15280</v>
      </c>
      <c r="S568" s="92">
        <v>1</v>
      </c>
      <c r="AE568" s="63">
        <v>652000</v>
      </c>
      <c r="AF568" s="93">
        <v>1</v>
      </c>
      <c r="AG568" s="93">
        <v>1</v>
      </c>
      <c r="AH568" s="93">
        <v>1</v>
      </c>
      <c r="AI568" s="93">
        <v>1</v>
      </c>
      <c r="AJ568" s="93">
        <v>1</v>
      </c>
      <c r="AK568" s="93">
        <v>1</v>
      </c>
      <c r="AL568" s="93">
        <v>1</v>
      </c>
      <c r="AM568" s="93">
        <v>1</v>
      </c>
    </row>
    <row r="569" spans="18:39" ht="25.5" customHeight="1" thickBot="1" x14ac:dyDescent="0.25">
      <c r="R569" s="51" t="s">
        <v>15281</v>
      </c>
      <c r="S569" s="86">
        <v>1</v>
      </c>
      <c r="AE569" s="51">
        <v>653000</v>
      </c>
      <c r="AF569" s="87">
        <v>1</v>
      </c>
      <c r="AG569" s="87">
        <v>1</v>
      </c>
      <c r="AH569" s="87">
        <v>1</v>
      </c>
      <c r="AI569" s="87">
        <v>1</v>
      </c>
      <c r="AJ569" s="87">
        <v>1</v>
      </c>
      <c r="AK569" s="87">
        <v>1</v>
      </c>
      <c r="AL569" s="87">
        <v>1</v>
      </c>
      <c r="AM569" s="87">
        <v>1</v>
      </c>
    </row>
    <row r="570" spans="18:39" ht="25.5" customHeight="1" thickBot="1" x14ac:dyDescent="0.25">
      <c r="R570" s="63" t="s">
        <v>15282</v>
      </c>
      <c r="S570" s="92">
        <v>1</v>
      </c>
      <c r="AE570" s="63">
        <v>654000</v>
      </c>
      <c r="AF570" s="93">
        <v>1</v>
      </c>
      <c r="AG570" s="93">
        <v>1</v>
      </c>
      <c r="AH570" s="93">
        <v>1</v>
      </c>
      <c r="AI570" s="93">
        <v>1</v>
      </c>
      <c r="AJ570" s="93">
        <v>1</v>
      </c>
      <c r="AK570" s="93">
        <v>1</v>
      </c>
      <c r="AL570" s="93">
        <v>1</v>
      </c>
      <c r="AM570" s="93">
        <v>1</v>
      </c>
    </row>
    <row r="571" spans="18:39" ht="25.5" customHeight="1" thickBot="1" x14ac:dyDescent="0.25">
      <c r="R571" s="51" t="s">
        <v>15283</v>
      </c>
      <c r="S571" s="86">
        <v>1</v>
      </c>
      <c r="AE571" s="51">
        <v>655000</v>
      </c>
      <c r="AF571" s="87">
        <v>1</v>
      </c>
      <c r="AG571" s="87">
        <v>1</v>
      </c>
      <c r="AH571" s="87">
        <v>1</v>
      </c>
      <c r="AI571" s="87">
        <v>1</v>
      </c>
      <c r="AJ571" s="87">
        <v>1</v>
      </c>
      <c r="AK571" s="87">
        <v>1</v>
      </c>
      <c r="AL571" s="87">
        <v>1</v>
      </c>
      <c r="AM571" s="87">
        <v>1</v>
      </c>
    </row>
    <row r="572" spans="18:39" ht="25.5" customHeight="1" thickBot="1" x14ac:dyDescent="0.25">
      <c r="R572" s="63" t="s">
        <v>15284</v>
      </c>
      <c r="S572" s="92">
        <v>1</v>
      </c>
      <c r="AE572" s="63">
        <v>656000</v>
      </c>
      <c r="AF572" s="93">
        <v>1</v>
      </c>
      <c r="AG572" s="93">
        <v>1</v>
      </c>
      <c r="AH572" s="93">
        <v>1</v>
      </c>
      <c r="AI572" s="93">
        <v>1</v>
      </c>
      <c r="AJ572" s="93">
        <v>1</v>
      </c>
      <c r="AK572" s="93">
        <v>1</v>
      </c>
      <c r="AL572" s="93">
        <v>1</v>
      </c>
      <c r="AM572" s="93">
        <v>1</v>
      </c>
    </row>
    <row r="573" spans="18:39" ht="25.5" customHeight="1" thickBot="1" x14ac:dyDescent="0.25">
      <c r="R573" s="51" t="s">
        <v>15285</v>
      </c>
      <c r="S573" s="86">
        <v>1</v>
      </c>
      <c r="AE573" s="51">
        <v>657000</v>
      </c>
      <c r="AF573" s="87">
        <v>1</v>
      </c>
      <c r="AG573" s="87">
        <v>1</v>
      </c>
      <c r="AH573" s="87">
        <v>1</v>
      </c>
      <c r="AI573" s="87">
        <v>1</v>
      </c>
      <c r="AJ573" s="87">
        <v>1</v>
      </c>
      <c r="AK573" s="87">
        <v>1</v>
      </c>
      <c r="AL573" s="87">
        <v>1</v>
      </c>
      <c r="AM573" s="87">
        <v>1</v>
      </c>
    </row>
    <row r="574" spans="18:39" ht="25.5" customHeight="1" thickBot="1" x14ac:dyDescent="0.25">
      <c r="R574" s="63" t="s">
        <v>15286</v>
      </c>
      <c r="S574" s="92">
        <v>1</v>
      </c>
      <c r="AE574" s="63">
        <v>658000</v>
      </c>
      <c r="AF574" s="93">
        <v>1</v>
      </c>
      <c r="AG574" s="93">
        <v>1</v>
      </c>
      <c r="AH574" s="93">
        <v>1</v>
      </c>
      <c r="AI574" s="93">
        <v>1</v>
      </c>
      <c r="AJ574" s="93">
        <v>1</v>
      </c>
      <c r="AK574" s="93">
        <v>1</v>
      </c>
      <c r="AL574" s="93">
        <v>1</v>
      </c>
      <c r="AM574" s="93">
        <v>1</v>
      </c>
    </row>
    <row r="575" spans="18:39" ht="25.5" customHeight="1" thickBot="1" x14ac:dyDescent="0.25">
      <c r="R575" s="51" t="s">
        <v>15287</v>
      </c>
      <c r="S575" s="86">
        <v>1</v>
      </c>
      <c r="AE575" s="51">
        <v>659000</v>
      </c>
      <c r="AF575" s="87">
        <v>1</v>
      </c>
      <c r="AG575" s="87">
        <v>1</v>
      </c>
      <c r="AH575" s="87">
        <v>1</v>
      </c>
      <c r="AI575" s="87">
        <v>1</v>
      </c>
      <c r="AJ575" s="87">
        <v>1</v>
      </c>
      <c r="AK575" s="87">
        <v>1</v>
      </c>
      <c r="AL575" s="87">
        <v>1</v>
      </c>
      <c r="AM575" s="87">
        <v>1</v>
      </c>
    </row>
    <row r="576" spans="18:39" ht="25.5" customHeight="1" thickBot="1" x14ac:dyDescent="0.25">
      <c r="R576" s="63" t="s">
        <v>15288</v>
      </c>
      <c r="S576" s="92">
        <v>1</v>
      </c>
      <c r="AE576" s="63">
        <v>660000</v>
      </c>
      <c r="AF576" s="93">
        <v>1</v>
      </c>
      <c r="AG576" s="93">
        <v>1</v>
      </c>
      <c r="AH576" s="93">
        <v>1</v>
      </c>
      <c r="AI576" s="93">
        <v>1</v>
      </c>
      <c r="AJ576" s="93">
        <v>1</v>
      </c>
      <c r="AK576" s="93">
        <v>1</v>
      </c>
      <c r="AL576" s="93">
        <v>1</v>
      </c>
      <c r="AM576" s="93">
        <v>1</v>
      </c>
    </row>
    <row r="577" spans="18:39" ht="25.5" customHeight="1" thickBot="1" x14ac:dyDescent="0.25">
      <c r="R577" s="51" t="s">
        <v>15289</v>
      </c>
      <c r="S577" s="86">
        <v>1</v>
      </c>
      <c r="AE577" s="51">
        <v>661000</v>
      </c>
      <c r="AF577" s="87">
        <v>1</v>
      </c>
      <c r="AG577" s="87">
        <v>1</v>
      </c>
      <c r="AH577" s="87">
        <v>1</v>
      </c>
      <c r="AI577" s="87">
        <v>1</v>
      </c>
      <c r="AJ577" s="87">
        <v>1</v>
      </c>
      <c r="AK577" s="87">
        <v>1</v>
      </c>
      <c r="AL577" s="87">
        <v>1</v>
      </c>
      <c r="AM577" s="87">
        <v>1</v>
      </c>
    </row>
    <row r="578" spans="18:39" ht="25.5" customHeight="1" thickBot="1" x14ac:dyDescent="0.25">
      <c r="R578" s="63" t="s">
        <v>15290</v>
      </c>
      <c r="S578" s="92">
        <v>1</v>
      </c>
      <c r="AE578" s="63">
        <v>662000</v>
      </c>
      <c r="AF578" s="93">
        <v>1</v>
      </c>
      <c r="AG578" s="93">
        <v>1</v>
      </c>
      <c r="AH578" s="93">
        <v>1</v>
      </c>
      <c r="AI578" s="93">
        <v>1</v>
      </c>
      <c r="AJ578" s="93">
        <v>1</v>
      </c>
      <c r="AK578" s="93">
        <v>1</v>
      </c>
      <c r="AL578" s="93">
        <v>1</v>
      </c>
      <c r="AM578" s="93">
        <v>1</v>
      </c>
    </row>
    <row r="579" spans="18:39" ht="25.5" customHeight="1" thickBot="1" x14ac:dyDescent="0.25">
      <c r="R579" s="51" t="s">
        <v>15291</v>
      </c>
      <c r="S579" s="86">
        <v>1</v>
      </c>
      <c r="AE579" s="51">
        <v>663000</v>
      </c>
      <c r="AF579" s="87">
        <v>1</v>
      </c>
      <c r="AG579" s="87">
        <v>1</v>
      </c>
      <c r="AH579" s="87">
        <v>1</v>
      </c>
      <c r="AI579" s="87">
        <v>1</v>
      </c>
      <c r="AJ579" s="87">
        <v>1</v>
      </c>
      <c r="AK579" s="87">
        <v>1</v>
      </c>
      <c r="AL579" s="87">
        <v>1</v>
      </c>
      <c r="AM579" s="87">
        <v>1</v>
      </c>
    </row>
    <row r="580" spans="18:39" ht="25.5" customHeight="1" thickBot="1" x14ac:dyDescent="0.25">
      <c r="R580" s="63" t="s">
        <v>15292</v>
      </c>
      <c r="S580" s="92">
        <v>1</v>
      </c>
      <c r="AE580" s="63">
        <v>664000</v>
      </c>
      <c r="AF580" s="93">
        <v>1</v>
      </c>
      <c r="AG580" s="93">
        <v>1</v>
      </c>
      <c r="AH580" s="93">
        <v>1</v>
      </c>
      <c r="AI580" s="93">
        <v>1</v>
      </c>
      <c r="AJ580" s="93">
        <v>1</v>
      </c>
      <c r="AK580" s="93">
        <v>1</v>
      </c>
      <c r="AL580" s="93">
        <v>1</v>
      </c>
      <c r="AM580" s="93">
        <v>1</v>
      </c>
    </row>
    <row r="581" spans="18:39" ht="25.5" customHeight="1" thickBot="1" x14ac:dyDescent="0.25">
      <c r="R581" s="51" t="s">
        <v>15293</v>
      </c>
      <c r="S581" s="86">
        <v>1</v>
      </c>
      <c r="AE581" s="51">
        <v>665000</v>
      </c>
      <c r="AF581" s="87">
        <v>1</v>
      </c>
      <c r="AG581" s="87">
        <v>1</v>
      </c>
      <c r="AH581" s="87">
        <v>1</v>
      </c>
      <c r="AI581" s="87">
        <v>1</v>
      </c>
      <c r="AJ581" s="87">
        <v>1</v>
      </c>
      <c r="AK581" s="87">
        <v>1</v>
      </c>
      <c r="AL581" s="87">
        <v>1</v>
      </c>
      <c r="AM581" s="87">
        <v>1</v>
      </c>
    </row>
    <row r="582" spans="18:39" ht="25.5" customHeight="1" thickBot="1" x14ac:dyDescent="0.25">
      <c r="R582" s="63" t="s">
        <v>15294</v>
      </c>
      <c r="S582" s="92">
        <v>1</v>
      </c>
      <c r="AE582" s="63">
        <v>666000</v>
      </c>
      <c r="AF582" s="93">
        <v>1</v>
      </c>
      <c r="AG582" s="93">
        <v>1</v>
      </c>
      <c r="AH582" s="93">
        <v>1</v>
      </c>
      <c r="AI582" s="93">
        <v>1</v>
      </c>
      <c r="AJ582" s="93">
        <v>1</v>
      </c>
      <c r="AK582" s="93">
        <v>1</v>
      </c>
      <c r="AL582" s="93">
        <v>1</v>
      </c>
      <c r="AM582" s="93">
        <v>1</v>
      </c>
    </row>
    <row r="583" spans="18:39" ht="25.5" customHeight="1" thickBot="1" x14ac:dyDescent="0.25">
      <c r="R583" s="51" t="s">
        <v>15295</v>
      </c>
      <c r="S583" s="86">
        <v>1</v>
      </c>
      <c r="AE583" s="51">
        <v>667000</v>
      </c>
      <c r="AF583" s="87">
        <v>1</v>
      </c>
      <c r="AG583" s="87">
        <v>1</v>
      </c>
      <c r="AH583" s="87">
        <v>1</v>
      </c>
      <c r="AI583" s="87">
        <v>1</v>
      </c>
      <c r="AJ583" s="87">
        <v>1</v>
      </c>
      <c r="AK583" s="87">
        <v>1</v>
      </c>
      <c r="AL583" s="87">
        <v>1</v>
      </c>
      <c r="AM583" s="87">
        <v>1</v>
      </c>
    </row>
    <row r="584" spans="18:39" ht="25.5" customHeight="1" thickBot="1" x14ac:dyDescent="0.25">
      <c r="R584" s="63" t="s">
        <v>15296</v>
      </c>
      <c r="S584" s="92">
        <v>1</v>
      </c>
      <c r="AE584" s="63">
        <v>668000</v>
      </c>
      <c r="AF584" s="93">
        <v>1</v>
      </c>
      <c r="AG584" s="93">
        <v>1</v>
      </c>
      <c r="AH584" s="93">
        <v>1</v>
      </c>
      <c r="AI584" s="93">
        <v>1</v>
      </c>
      <c r="AJ584" s="93">
        <v>1</v>
      </c>
      <c r="AK584" s="93">
        <v>1</v>
      </c>
      <c r="AL584" s="93">
        <v>1</v>
      </c>
      <c r="AM584" s="93">
        <v>1</v>
      </c>
    </row>
    <row r="585" spans="18:39" ht="25.5" customHeight="1" thickBot="1" x14ac:dyDescent="0.25">
      <c r="R585" s="51" t="s">
        <v>15297</v>
      </c>
      <c r="S585" s="86">
        <v>1</v>
      </c>
      <c r="AE585" s="51">
        <v>669000</v>
      </c>
      <c r="AF585" s="87">
        <v>1</v>
      </c>
      <c r="AG585" s="87">
        <v>1</v>
      </c>
      <c r="AH585" s="87">
        <v>1</v>
      </c>
      <c r="AI585" s="87">
        <v>1</v>
      </c>
      <c r="AJ585" s="87">
        <v>1</v>
      </c>
      <c r="AK585" s="87">
        <v>1</v>
      </c>
      <c r="AL585" s="87">
        <v>1</v>
      </c>
      <c r="AM585" s="87">
        <v>1</v>
      </c>
    </row>
    <row r="586" spans="18:39" ht="25.5" customHeight="1" thickBot="1" x14ac:dyDescent="0.25">
      <c r="R586" s="63" t="s">
        <v>15298</v>
      </c>
      <c r="S586" s="92">
        <v>1</v>
      </c>
      <c r="AE586" s="63">
        <v>670000</v>
      </c>
      <c r="AF586" s="93">
        <v>1</v>
      </c>
      <c r="AG586" s="93">
        <v>1</v>
      </c>
      <c r="AH586" s="93">
        <v>1</v>
      </c>
      <c r="AI586" s="93">
        <v>1</v>
      </c>
      <c r="AJ586" s="93">
        <v>1</v>
      </c>
      <c r="AK586" s="93">
        <v>1</v>
      </c>
      <c r="AL586" s="93">
        <v>1</v>
      </c>
      <c r="AM586" s="93">
        <v>1</v>
      </c>
    </row>
    <row r="587" spans="18:39" ht="25.5" customHeight="1" thickBot="1" x14ac:dyDescent="0.25">
      <c r="R587" s="51" t="s">
        <v>15299</v>
      </c>
      <c r="S587" s="86">
        <v>1</v>
      </c>
      <c r="AE587" s="51">
        <v>671000</v>
      </c>
      <c r="AF587" s="87">
        <v>1</v>
      </c>
      <c r="AG587" s="87">
        <v>1</v>
      </c>
      <c r="AH587" s="87">
        <v>1</v>
      </c>
      <c r="AI587" s="87">
        <v>1</v>
      </c>
      <c r="AJ587" s="87">
        <v>1</v>
      </c>
      <c r="AK587" s="87">
        <v>1</v>
      </c>
      <c r="AL587" s="87">
        <v>1</v>
      </c>
      <c r="AM587" s="87">
        <v>1</v>
      </c>
    </row>
    <row r="588" spans="18:39" ht="25.5" customHeight="1" thickBot="1" x14ac:dyDescent="0.25">
      <c r="R588" s="63" t="s">
        <v>15300</v>
      </c>
      <c r="S588" s="92">
        <v>1</v>
      </c>
      <c r="AE588" s="63">
        <v>672000</v>
      </c>
      <c r="AF588" s="93">
        <v>1</v>
      </c>
      <c r="AG588" s="93">
        <v>1</v>
      </c>
      <c r="AH588" s="93">
        <v>1</v>
      </c>
      <c r="AI588" s="93">
        <v>1</v>
      </c>
      <c r="AJ588" s="93">
        <v>1</v>
      </c>
      <c r="AK588" s="93">
        <v>1</v>
      </c>
      <c r="AL588" s="93">
        <v>1</v>
      </c>
      <c r="AM588" s="93">
        <v>1</v>
      </c>
    </row>
    <row r="589" spans="18:39" ht="25.5" customHeight="1" thickBot="1" x14ac:dyDescent="0.25">
      <c r="R589" s="51" t="s">
        <v>15301</v>
      </c>
      <c r="S589" s="86">
        <v>1</v>
      </c>
      <c r="AE589" s="51">
        <v>673000</v>
      </c>
      <c r="AF589" s="87">
        <v>1</v>
      </c>
      <c r="AG589" s="87">
        <v>1</v>
      </c>
      <c r="AH589" s="87">
        <v>1</v>
      </c>
      <c r="AI589" s="87">
        <v>1</v>
      </c>
      <c r="AJ589" s="87">
        <v>1</v>
      </c>
      <c r="AK589" s="87">
        <v>1</v>
      </c>
      <c r="AL589" s="87">
        <v>1</v>
      </c>
      <c r="AM589" s="87">
        <v>1</v>
      </c>
    </row>
    <row r="590" spans="18:39" ht="25.5" customHeight="1" thickBot="1" x14ac:dyDescent="0.25">
      <c r="R590" s="63" t="s">
        <v>15302</v>
      </c>
      <c r="S590" s="92">
        <v>1</v>
      </c>
      <c r="AE590" s="63">
        <v>674000</v>
      </c>
      <c r="AF590" s="93">
        <v>1</v>
      </c>
      <c r="AG590" s="93">
        <v>1</v>
      </c>
      <c r="AH590" s="93">
        <v>1</v>
      </c>
      <c r="AI590" s="93">
        <v>1</v>
      </c>
      <c r="AJ590" s="93">
        <v>1</v>
      </c>
      <c r="AK590" s="93">
        <v>1</v>
      </c>
      <c r="AL590" s="93">
        <v>1</v>
      </c>
      <c r="AM590" s="93">
        <v>1</v>
      </c>
    </row>
    <row r="591" spans="18:39" ht="25.5" customHeight="1" thickBot="1" x14ac:dyDescent="0.25">
      <c r="R591" s="51" t="s">
        <v>15303</v>
      </c>
      <c r="S591" s="86">
        <v>1</v>
      </c>
      <c r="AE591" s="51">
        <v>675000</v>
      </c>
      <c r="AF591" s="87">
        <v>1</v>
      </c>
      <c r="AG591" s="87">
        <v>1</v>
      </c>
      <c r="AH591" s="87">
        <v>1</v>
      </c>
      <c r="AI591" s="87">
        <v>1</v>
      </c>
      <c r="AJ591" s="87">
        <v>1</v>
      </c>
      <c r="AK591" s="87">
        <v>1</v>
      </c>
      <c r="AL591" s="87">
        <v>1</v>
      </c>
      <c r="AM591" s="87">
        <v>1</v>
      </c>
    </row>
    <row r="592" spans="18:39" ht="25.5" customHeight="1" thickBot="1" x14ac:dyDescent="0.25">
      <c r="R592" s="63" t="s">
        <v>15304</v>
      </c>
      <c r="S592" s="92">
        <v>1</v>
      </c>
      <c r="AE592" s="63">
        <v>676000</v>
      </c>
      <c r="AF592" s="93">
        <v>1</v>
      </c>
      <c r="AG592" s="93">
        <v>1</v>
      </c>
      <c r="AH592" s="93">
        <v>1</v>
      </c>
      <c r="AI592" s="93">
        <v>1</v>
      </c>
      <c r="AJ592" s="93">
        <v>1</v>
      </c>
      <c r="AK592" s="93">
        <v>1</v>
      </c>
      <c r="AL592" s="93">
        <v>1</v>
      </c>
      <c r="AM592" s="93">
        <v>1</v>
      </c>
    </row>
    <row r="593" spans="18:39" ht="25.5" customHeight="1" thickBot="1" x14ac:dyDescent="0.25">
      <c r="R593" s="51" t="s">
        <v>15305</v>
      </c>
      <c r="S593" s="86">
        <v>1</v>
      </c>
      <c r="AE593" s="51">
        <v>677000</v>
      </c>
      <c r="AF593" s="87">
        <v>1</v>
      </c>
      <c r="AG593" s="87">
        <v>1</v>
      </c>
      <c r="AH593" s="87">
        <v>1</v>
      </c>
      <c r="AI593" s="87">
        <v>1</v>
      </c>
      <c r="AJ593" s="87">
        <v>1</v>
      </c>
      <c r="AK593" s="87">
        <v>1</v>
      </c>
      <c r="AL593" s="87">
        <v>1</v>
      </c>
      <c r="AM593" s="87">
        <v>1</v>
      </c>
    </row>
    <row r="594" spans="18:39" ht="25.5" customHeight="1" thickBot="1" x14ac:dyDescent="0.25">
      <c r="R594" s="63" t="s">
        <v>15306</v>
      </c>
      <c r="S594" s="92">
        <v>1</v>
      </c>
      <c r="AE594" s="63">
        <v>678000</v>
      </c>
      <c r="AF594" s="93">
        <v>1</v>
      </c>
      <c r="AG594" s="93">
        <v>1</v>
      </c>
      <c r="AH594" s="93">
        <v>1</v>
      </c>
      <c r="AI594" s="93">
        <v>1</v>
      </c>
      <c r="AJ594" s="93">
        <v>1</v>
      </c>
      <c r="AK594" s="93">
        <v>1</v>
      </c>
      <c r="AL594" s="93">
        <v>1</v>
      </c>
      <c r="AM594" s="93">
        <v>1</v>
      </c>
    </row>
    <row r="595" spans="18:39" ht="25.5" customHeight="1" thickBot="1" x14ac:dyDescent="0.25">
      <c r="R595" s="51" t="s">
        <v>15307</v>
      </c>
      <c r="S595" s="86">
        <v>1</v>
      </c>
      <c r="AE595" s="51">
        <v>679000</v>
      </c>
      <c r="AF595" s="87">
        <v>1</v>
      </c>
      <c r="AG595" s="87">
        <v>1</v>
      </c>
      <c r="AH595" s="87">
        <v>1</v>
      </c>
      <c r="AI595" s="87">
        <v>1</v>
      </c>
      <c r="AJ595" s="87">
        <v>1</v>
      </c>
      <c r="AK595" s="87">
        <v>1</v>
      </c>
      <c r="AL595" s="87">
        <v>1</v>
      </c>
      <c r="AM595" s="87">
        <v>1</v>
      </c>
    </row>
    <row r="596" spans="18:39" ht="25.5" customHeight="1" thickBot="1" x14ac:dyDescent="0.25">
      <c r="R596" s="63" t="s">
        <v>15308</v>
      </c>
      <c r="S596" s="92">
        <v>1</v>
      </c>
      <c r="AE596" s="63">
        <v>680000</v>
      </c>
      <c r="AF596" s="93">
        <v>1</v>
      </c>
      <c r="AG596" s="93">
        <v>1</v>
      </c>
      <c r="AH596" s="93">
        <v>1</v>
      </c>
      <c r="AI596" s="93">
        <v>1</v>
      </c>
      <c r="AJ596" s="93">
        <v>1</v>
      </c>
      <c r="AK596" s="93">
        <v>1</v>
      </c>
      <c r="AL596" s="93">
        <v>1</v>
      </c>
      <c r="AM596" s="93">
        <v>1</v>
      </c>
    </row>
    <row r="597" spans="18:39" ht="25.5" customHeight="1" thickBot="1" x14ac:dyDescent="0.25">
      <c r="R597" s="51" t="s">
        <v>15309</v>
      </c>
      <c r="S597" s="86">
        <v>1</v>
      </c>
      <c r="AE597" s="51">
        <v>681000</v>
      </c>
      <c r="AF597" s="87">
        <v>1</v>
      </c>
      <c r="AG597" s="87">
        <v>1</v>
      </c>
      <c r="AH597" s="87">
        <v>1</v>
      </c>
      <c r="AI597" s="87">
        <v>1</v>
      </c>
      <c r="AJ597" s="87">
        <v>1</v>
      </c>
      <c r="AK597" s="87">
        <v>1</v>
      </c>
      <c r="AL597" s="87">
        <v>1</v>
      </c>
      <c r="AM597" s="87">
        <v>1</v>
      </c>
    </row>
    <row r="598" spans="18:39" ht="25.5" customHeight="1" thickBot="1" x14ac:dyDescent="0.25">
      <c r="R598" s="63">
        <v>1000101</v>
      </c>
      <c r="S598" s="92">
        <v>1</v>
      </c>
      <c r="AE598" s="63">
        <v>682000</v>
      </c>
      <c r="AF598" s="93">
        <v>1</v>
      </c>
      <c r="AG598" s="93">
        <v>1</v>
      </c>
      <c r="AH598" s="93">
        <v>1</v>
      </c>
      <c r="AI598" s="93">
        <v>1</v>
      </c>
      <c r="AJ598" s="93">
        <v>1</v>
      </c>
      <c r="AK598" s="93">
        <v>1</v>
      </c>
      <c r="AL598" s="93">
        <v>1</v>
      </c>
      <c r="AM598" s="93">
        <v>1</v>
      </c>
    </row>
    <row r="599" spans="18:39" ht="25.5" customHeight="1" thickBot="1" x14ac:dyDescent="0.25">
      <c r="R599" s="51">
        <v>125017</v>
      </c>
      <c r="S599" s="86">
        <v>1</v>
      </c>
      <c r="AE599" s="51">
        <v>683000</v>
      </c>
      <c r="AF599" s="87">
        <v>1</v>
      </c>
      <c r="AG599" s="87">
        <v>1</v>
      </c>
      <c r="AH599" s="87">
        <v>1</v>
      </c>
      <c r="AI599" s="87">
        <v>1</v>
      </c>
      <c r="AJ599" s="87">
        <v>1</v>
      </c>
      <c r="AK599" s="87">
        <v>1</v>
      </c>
      <c r="AL599" s="87">
        <v>1</v>
      </c>
      <c r="AM599" s="87">
        <v>1</v>
      </c>
    </row>
    <row r="600" spans="18:39" ht="25.5" customHeight="1" thickBot="1" x14ac:dyDescent="0.25">
      <c r="R600" s="63">
        <v>125018</v>
      </c>
      <c r="S600" s="92">
        <v>1</v>
      </c>
      <c r="AE600" s="63">
        <v>684000</v>
      </c>
      <c r="AF600" s="93">
        <v>1</v>
      </c>
      <c r="AG600" s="93">
        <v>1</v>
      </c>
      <c r="AH600" s="93">
        <v>1</v>
      </c>
      <c r="AI600" s="93">
        <v>1</v>
      </c>
      <c r="AJ600" s="93">
        <v>1</v>
      </c>
      <c r="AK600" s="93">
        <v>1</v>
      </c>
      <c r="AL600" s="93">
        <v>1</v>
      </c>
      <c r="AM600" s="93">
        <v>1</v>
      </c>
    </row>
    <row r="601" spans="18:39" ht="25.5" customHeight="1" thickBot="1" x14ac:dyDescent="0.25">
      <c r="R601" s="51">
        <v>125019</v>
      </c>
      <c r="S601" s="86">
        <v>1</v>
      </c>
      <c r="AE601" s="51">
        <v>685000</v>
      </c>
      <c r="AF601" s="87">
        <v>1</v>
      </c>
      <c r="AG601" s="87">
        <v>1</v>
      </c>
      <c r="AH601" s="87">
        <v>1</v>
      </c>
      <c r="AI601" s="87">
        <v>1</v>
      </c>
      <c r="AJ601" s="87">
        <v>1</v>
      </c>
      <c r="AK601" s="87">
        <v>1</v>
      </c>
      <c r="AL601" s="87">
        <v>1</v>
      </c>
      <c r="AM601" s="87">
        <v>1</v>
      </c>
    </row>
    <row r="602" spans="18:39" ht="25.5" customHeight="1" thickBot="1" x14ac:dyDescent="0.25">
      <c r="R602" s="63">
        <v>125020</v>
      </c>
      <c r="S602" s="92">
        <v>1</v>
      </c>
      <c r="AE602" s="63">
        <v>686000</v>
      </c>
      <c r="AF602" s="93">
        <v>1</v>
      </c>
      <c r="AG602" s="93">
        <v>1</v>
      </c>
      <c r="AH602" s="93">
        <v>1</v>
      </c>
      <c r="AI602" s="93">
        <v>1</v>
      </c>
      <c r="AJ602" s="93">
        <v>1</v>
      </c>
      <c r="AK602" s="93">
        <v>1</v>
      </c>
      <c r="AL602" s="93">
        <v>1</v>
      </c>
      <c r="AM602" s="93">
        <v>1</v>
      </c>
    </row>
    <row r="603" spans="18:39" ht="25.5" customHeight="1" thickBot="1" x14ac:dyDescent="0.25">
      <c r="R603" s="51">
        <v>125021</v>
      </c>
      <c r="S603" s="86">
        <v>1</v>
      </c>
      <c r="AE603" s="51">
        <v>687000</v>
      </c>
      <c r="AF603" s="87">
        <v>1</v>
      </c>
      <c r="AG603" s="87">
        <v>1</v>
      </c>
      <c r="AH603" s="87">
        <v>1</v>
      </c>
      <c r="AI603" s="87">
        <v>1</v>
      </c>
      <c r="AJ603" s="87">
        <v>1</v>
      </c>
      <c r="AK603" s="87">
        <v>1</v>
      </c>
      <c r="AL603" s="87">
        <v>1</v>
      </c>
      <c r="AM603" s="87">
        <v>1</v>
      </c>
    </row>
    <row r="604" spans="18:39" ht="25.5" customHeight="1" thickBot="1" x14ac:dyDescent="0.25">
      <c r="R604" s="63">
        <v>125022</v>
      </c>
      <c r="S604" s="92">
        <v>1</v>
      </c>
      <c r="AE604" s="63">
        <v>688000</v>
      </c>
      <c r="AF604" s="93">
        <v>1</v>
      </c>
      <c r="AG604" s="93">
        <v>1</v>
      </c>
      <c r="AH604" s="93">
        <v>1</v>
      </c>
      <c r="AI604" s="93">
        <v>1</v>
      </c>
      <c r="AJ604" s="93">
        <v>1</v>
      </c>
      <c r="AK604" s="93">
        <v>1</v>
      </c>
      <c r="AL604" s="93">
        <v>1</v>
      </c>
      <c r="AM604" s="93">
        <v>1</v>
      </c>
    </row>
    <row r="605" spans="18:39" ht="25.5" customHeight="1" thickBot="1" x14ac:dyDescent="0.25">
      <c r="R605" s="51">
        <v>125023</v>
      </c>
      <c r="S605" s="86">
        <v>1</v>
      </c>
      <c r="AE605" s="51">
        <v>689000</v>
      </c>
      <c r="AF605" s="87">
        <v>1</v>
      </c>
      <c r="AG605" s="87">
        <v>1</v>
      </c>
      <c r="AH605" s="87">
        <v>1</v>
      </c>
      <c r="AI605" s="87">
        <v>1</v>
      </c>
      <c r="AJ605" s="87">
        <v>1</v>
      </c>
      <c r="AK605" s="87">
        <v>1</v>
      </c>
      <c r="AL605" s="87">
        <v>1</v>
      </c>
      <c r="AM605" s="87">
        <v>1</v>
      </c>
    </row>
    <row r="606" spans="18:39" ht="25.5" customHeight="1" thickBot="1" x14ac:dyDescent="0.25">
      <c r="R606" s="63">
        <v>125024</v>
      </c>
      <c r="S606" s="92">
        <v>1</v>
      </c>
      <c r="AE606" s="63">
        <v>690000</v>
      </c>
      <c r="AF606" s="93">
        <v>1</v>
      </c>
      <c r="AG606" s="93">
        <v>1</v>
      </c>
      <c r="AH606" s="93">
        <v>1</v>
      </c>
      <c r="AI606" s="93">
        <v>1</v>
      </c>
      <c r="AJ606" s="93">
        <v>1</v>
      </c>
      <c r="AK606" s="93">
        <v>1</v>
      </c>
      <c r="AL606" s="93">
        <v>1</v>
      </c>
      <c r="AM606" s="93">
        <v>1</v>
      </c>
    </row>
    <row r="607" spans="18:39" ht="25.5" customHeight="1" thickBot="1" x14ac:dyDescent="0.25">
      <c r="R607" s="51">
        <v>125025</v>
      </c>
      <c r="S607" s="86">
        <v>1</v>
      </c>
      <c r="AE607" s="51">
        <v>691000</v>
      </c>
      <c r="AF607" s="87">
        <v>1</v>
      </c>
      <c r="AG607" s="87">
        <v>1</v>
      </c>
      <c r="AH607" s="87">
        <v>1</v>
      </c>
      <c r="AI607" s="87">
        <v>1</v>
      </c>
      <c r="AJ607" s="87">
        <v>1</v>
      </c>
      <c r="AK607" s="87">
        <v>1</v>
      </c>
      <c r="AL607" s="87">
        <v>1</v>
      </c>
      <c r="AM607" s="87">
        <v>1</v>
      </c>
    </row>
    <row r="608" spans="18:39" ht="25.5" customHeight="1" thickBot="1" x14ac:dyDescent="0.25">
      <c r="R608" s="63">
        <v>125026</v>
      </c>
      <c r="S608" s="92">
        <v>1</v>
      </c>
      <c r="AE608" s="63">
        <v>692000</v>
      </c>
      <c r="AF608" s="93">
        <v>1</v>
      </c>
      <c r="AG608" s="93">
        <v>1</v>
      </c>
      <c r="AH608" s="93">
        <v>1</v>
      </c>
      <c r="AI608" s="93">
        <v>1</v>
      </c>
      <c r="AJ608" s="93">
        <v>1</v>
      </c>
      <c r="AK608" s="93">
        <v>1</v>
      </c>
      <c r="AL608" s="93">
        <v>1</v>
      </c>
      <c r="AM608" s="93">
        <v>1</v>
      </c>
    </row>
    <row r="609" spans="18:39" ht="25.5" customHeight="1" thickBot="1" x14ac:dyDescent="0.25">
      <c r="R609" s="51">
        <v>125027</v>
      </c>
      <c r="S609" s="86">
        <v>1</v>
      </c>
      <c r="AE609" s="51">
        <v>693000</v>
      </c>
      <c r="AF609" s="87">
        <v>1</v>
      </c>
      <c r="AG609" s="87">
        <v>1</v>
      </c>
      <c r="AH609" s="87">
        <v>1</v>
      </c>
      <c r="AI609" s="87">
        <v>1</v>
      </c>
      <c r="AJ609" s="87">
        <v>1</v>
      </c>
      <c r="AK609" s="87">
        <v>1</v>
      </c>
      <c r="AL609" s="87">
        <v>1</v>
      </c>
      <c r="AM609" s="87">
        <v>1</v>
      </c>
    </row>
    <row r="610" spans="18:39" ht="25.5" customHeight="1" thickBot="1" x14ac:dyDescent="0.25">
      <c r="R610" s="63">
        <v>125028</v>
      </c>
      <c r="S610" s="92">
        <v>1</v>
      </c>
      <c r="AE610" s="63">
        <v>694000</v>
      </c>
      <c r="AF610" s="93">
        <v>1</v>
      </c>
      <c r="AG610" s="93">
        <v>1</v>
      </c>
      <c r="AH610" s="93">
        <v>1</v>
      </c>
      <c r="AI610" s="93">
        <v>1</v>
      </c>
      <c r="AJ610" s="93">
        <v>1</v>
      </c>
      <c r="AK610" s="93">
        <v>1</v>
      </c>
      <c r="AL610" s="93">
        <v>1</v>
      </c>
      <c r="AM610" s="93">
        <v>1</v>
      </c>
    </row>
    <row r="611" spans="18:39" ht="25.5" customHeight="1" thickBot="1" x14ac:dyDescent="0.25">
      <c r="R611" s="51">
        <v>125029</v>
      </c>
      <c r="S611" s="86">
        <v>1</v>
      </c>
      <c r="AE611" s="51">
        <v>695000</v>
      </c>
      <c r="AF611" s="87">
        <v>1</v>
      </c>
      <c r="AG611" s="87">
        <v>1</v>
      </c>
      <c r="AH611" s="87">
        <v>1</v>
      </c>
      <c r="AI611" s="87">
        <v>1</v>
      </c>
      <c r="AJ611" s="87">
        <v>1</v>
      </c>
      <c r="AK611" s="87">
        <v>1</v>
      </c>
      <c r="AL611" s="87">
        <v>1</v>
      </c>
      <c r="AM611" s="87">
        <v>1</v>
      </c>
    </row>
    <row r="612" spans="18:39" ht="25.5" customHeight="1" thickBot="1" x14ac:dyDescent="0.25">
      <c r="R612" s="63">
        <v>125030</v>
      </c>
      <c r="S612" s="92">
        <v>1</v>
      </c>
      <c r="AE612" s="63">
        <v>696000</v>
      </c>
      <c r="AF612" s="93">
        <v>1</v>
      </c>
      <c r="AG612" s="93">
        <v>1</v>
      </c>
      <c r="AH612" s="93">
        <v>1</v>
      </c>
      <c r="AI612" s="93">
        <v>1</v>
      </c>
      <c r="AJ612" s="93">
        <v>1</v>
      </c>
      <c r="AK612" s="93">
        <v>1</v>
      </c>
      <c r="AL612" s="93">
        <v>1</v>
      </c>
      <c r="AM612" s="93">
        <v>1</v>
      </c>
    </row>
    <row r="613" spans="18:39" ht="25.5" customHeight="1" thickBot="1" x14ac:dyDescent="0.25">
      <c r="R613" s="51">
        <v>125031</v>
      </c>
      <c r="S613" s="86">
        <v>1</v>
      </c>
      <c r="AE613" s="51">
        <v>697000</v>
      </c>
      <c r="AF613" s="87">
        <v>1</v>
      </c>
      <c r="AG613" s="87">
        <v>1</v>
      </c>
      <c r="AH613" s="87">
        <v>1</v>
      </c>
      <c r="AI613" s="87">
        <v>1</v>
      </c>
      <c r="AJ613" s="87">
        <v>1</v>
      </c>
      <c r="AK613" s="87">
        <v>1</v>
      </c>
      <c r="AL613" s="87">
        <v>1</v>
      </c>
      <c r="AM613" s="87">
        <v>1</v>
      </c>
    </row>
    <row r="614" spans="18:39" ht="25.5" customHeight="1" thickBot="1" x14ac:dyDescent="0.25">
      <c r="R614" s="63">
        <v>125032</v>
      </c>
      <c r="S614" s="92">
        <v>1</v>
      </c>
      <c r="AE614" s="63">
        <v>698000</v>
      </c>
      <c r="AF614" s="93">
        <v>1</v>
      </c>
      <c r="AG614" s="93">
        <v>1</v>
      </c>
      <c r="AH614" s="93">
        <v>1</v>
      </c>
      <c r="AI614" s="93">
        <v>1</v>
      </c>
      <c r="AJ614" s="93">
        <v>1</v>
      </c>
      <c r="AK614" s="93">
        <v>1</v>
      </c>
      <c r="AL614" s="93">
        <v>1</v>
      </c>
      <c r="AM614" s="93">
        <v>1</v>
      </c>
    </row>
    <row r="615" spans="18:39" ht="25.5" customHeight="1" thickBot="1" x14ac:dyDescent="0.25">
      <c r="R615" s="51">
        <v>125033</v>
      </c>
      <c r="S615" s="86">
        <v>1</v>
      </c>
      <c r="AE615" s="51">
        <v>699000</v>
      </c>
      <c r="AF615" s="87">
        <v>1</v>
      </c>
      <c r="AG615" s="87">
        <v>1</v>
      </c>
      <c r="AH615" s="87">
        <v>1</v>
      </c>
      <c r="AI615" s="87">
        <v>1</v>
      </c>
      <c r="AJ615" s="87">
        <v>1</v>
      </c>
      <c r="AK615" s="87">
        <v>1</v>
      </c>
      <c r="AL615" s="87">
        <v>1</v>
      </c>
      <c r="AM615" s="87">
        <v>1</v>
      </c>
    </row>
    <row r="616" spans="18:39" ht="25.5" customHeight="1" thickBot="1" x14ac:dyDescent="0.25">
      <c r="R616" s="63">
        <v>125034</v>
      </c>
      <c r="S616" s="92">
        <v>1</v>
      </c>
      <c r="AE616" s="63">
        <v>700000</v>
      </c>
      <c r="AF616" s="93">
        <v>1</v>
      </c>
      <c r="AG616" s="93">
        <v>1</v>
      </c>
      <c r="AH616" s="93">
        <v>1</v>
      </c>
      <c r="AI616" s="93">
        <v>1</v>
      </c>
      <c r="AJ616" s="93">
        <v>1</v>
      </c>
      <c r="AK616" s="93">
        <v>1</v>
      </c>
      <c r="AL616" s="93">
        <v>1</v>
      </c>
      <c r="AM616" s="93">
        <v>1</v>
      </c>
    </row>
    <row r="617" spans="18:39" ht="25.5" customHeight="1" thickBot="1" x14ac:dyDescent="0.25">
      <c r="R617" s="51">
        <v>125035</v>
      </c>
      <c r="S617" s="86">
        <v>1</v>
      </c>
      <c r="AE617" s="51">
        <v>701000</v>
      </c>
      <c r="AF617" s="87">
        <v>1</v>
      </c>
      <c r="AG617" s="87">
        <v>1</v>
      </c>
      <c r="AH617" s="87">
        <v>1</v>
      </c>
      <c r="AI617" s="87">
        <v>1</v>
      </c>
      <c r="AJ617" s="87">
        <v>1</v>
      </c>
      <c r="AK617" s="87">
        <v>1</v>
      </c>
      <c r="AL617" s="87">
        <v>1</v>
      </c>
      <c r="AM617" s="87">
        <v>1</v>
      </c>
    </row>
    <row r="618" spans="18:39" ht="25.5" customHeight="1" thickBot="1" x14ac:dyDescent="0.25">
      <c r="R618" s="63">
        <v>125036</v>
      </c>
      <c r="S618" s="92">
        <v>1</v>
      </c>
      <c r="AE618" s="63">
        <v>702000</v>
      </c>
      <c r="AF618" s="93">
        <v>1</v>
      </c>
      <c r="AG618" s="93">
        <v>1</v>
      </c>
      <c r="AH618" s="93">
        <v>1</v>
      </c>
      <c r="AI618" s="93">
        <v>1</v>
      </c>
      <c r="AJ618" s="93">
        <v>1</v>
      </c>
      <c r="AK618" s="93">
        <v>1</v>
      </c>
      <c r="AL618" s="93">
        <v>1</v>
      </c>
      <c r="AM618" s="93">
        <v>1</v>
      </c>
    </row>
    <row r="619" spans="18:39" ht="25.5" customHeight="1" thickBot="1" x14ac:dyDescent="0.25">
      <c r="R619" s="51">
        <v>125037</v>
      </c>
      <c r="S619" s="86">
        <v>1</v>
      </c>
      <c r="AE619" s="51">
        <v>703000</v>
      </c>
      <c r="AF619" s="87">
        <v>1</v>
      </c>
      <c r="AG619" s="87">
        <v>1</v>
      </c>
      <c r="AH619" s="87">
        <v>1</v>
      </c>
      <c r="AI619" s="87">
        <v>1</v>
      </c>
      <c r="AJ619" s="87">
        <v>1</v>
      </c>
      <c r="AK619" s="87">
        <v>1</v>
      </c>
      <c r="AL619" s="87">
        <v>1</v>
      </c>
      <c r="AM619" s="87">
        <v>1</v>
      </c>
    </row>
    <row r="620" spans="18:39" ht="25.5" customHeight="1" thickBot="1" x14ac:dyDescent="0.25">
      <c r="R620" s="63">
        <v>125038</v>
      </c>
      <c r="S620" s="92">
        <v>1</v>
      </c>
      <c r="AE620" s="63">
        <v>704000</v>
      </c>
      <c r="AF620" s="93">
        <v>1</v>
      </c>
      <c r="AG620" s="93">
        <v>1</v>
      </c>
      <c r="AH620" s="93">
        <v>1</v>
      </c>
      <c r="AI620" s="93">
        <v>1</v>
      </c>
      <c r="AJ620" s="93">
        <v>1</v>
      </c>
      <c r="AK620" s="93">
        <v>1</v>
      </c>
      <c r="AL620" s="93">
        <v>1</v>
      </c>
      <c r="AM620" s="93">
        <v>1</v>
      </c>
    </row>
    <row r="621" spans="18:39" ht="25.5" customHeight="1" thickBot="1" x14ac:dyDescent="0.25">
      <c r="R621" s="51">
        <v>125039</v>
      </c>
      <c r="S621" s="86">
        <v>1</v>
      </c>
      <c r="AE621" s="51">
        <v>705000</v>
      </c>
      <c r="AF621" s="87">
        <v>1</v>
      </c>
      <c r="AG621" s="87">
        <v>1</v>
      </c>
      <c r="AH621" s="87">
        <v>1</v>
      </c>
      <c r="AI621" s="87">
        <v>1</v>
      </c>
      <c r="AJ621" s="87">
        <v>1</v>
      </c>
      <c r="AK621" s="87">
        <v>1</v>
      </c>
      <c r="AL621" s="87">
        <v>1</v>
      </c>
      <c r="AM621" s="87">
        <v>1</v>
      </c>
    </row>
    <row r="622" spans="18:39" ht="25.5" customHeight="1" thickBot="1" x14ac:dyDescent="0.25">
      <c r="R622" s="63">
        <v>125040</v>
      </c>
      <c r="S622" s="92">
        <v>1</v>
      </c>
      <c r="AE622" s="63">
        <v>706000</v>
      </c>
      <c r="AF622" s="93">
        <v>1</v>
      </c>
      <c r="AG622" s="93">
        <v>1</v>
      </c>
      <c r="AH622" s="93">
        <v>1</v>
      </c>
      <c r="AI622" s="93">
        <v>1</v>
      </c>
      <c r="AJ622" s="93">
        <v>1</v>
      </c>
      <c r="AK622" s="93">
        <v>1</v>
      </c>
      <c r="AL622" s="93">
        <v>1</v>
      </c>
      <c r="AM622" s="93">
        <v>1</v>
      </c>
    </row>
    <row r="623" spans="18:39" ht="25.5" customHeight="1" thickBot="1" x14ac:dyDescent="0.25">
      <c r="R623" s="51">
        <v>125041</v>
      </c>
      <c r="S623" s="86">
        <v>1</v>
      </c>
      <c r="AE623" s="51">
        <v>707000</v>
      </c>
      <c r="AF623" s="87">
        <v>1</v>
      </c>
      <c r="AG623" s="87">
        <v>1</v>
      </c>
      <c r="AH623" s="87">
        <v>1</v>
      </c>
      <c r="AI623" s="87">
        <v>1</v>
      </c>
      <c r="AJ623" s="87">
        <v>1</v>
      </c>
      <c r="AK623" s="87">
        <v>1</v>
      </c>
      <c r="AL623" s="87">
        <v>1</v>
      </c>
      <c r="AM623" s="87">
        <v>1</v>
      </c>
    </row>
    <row r="624" spans="18:39" ht="25.5" customHeight="1" thickBot="1" x14ac:dyDescent="0.25">
      <c r="R624" s="63">
        <v>125042</v>
      </c>
      <c r="S624" s="92">
        <v>1</v>
      </c>
      <c r="AE624" s="63">
        <v>708000</v>
      </c>
      <c r="AF624" s="93">
        <v>1</v>
      </c>
      <c r="AG624" s="93">
        <v>1</v>
      </c>
      <c r="AH624" s="93">
        <v>1</v>
      </c>
      <c r="AI624" s="93">
        <v>1</v>
      </c>
      <c r="AJ624" s="93">
        <v>1</v>
      </c>
      <c r="AK624" s="93">
        <v>1</v>
      </c>
      <c r="AL624" s="93">
        <v>1</v>
      </c>
      <c r="AM624" s="93">
        <v>1</v>
      </c>
    </row>
    <row r="625" spans="18:39" ht="25.5" customHeight="1" thickBot="1" x14ac:dyDescent="0.25">
      <c r="R625" s="51">
        <v>125043</v>
      </c>
      <c r="S625" s="86">
        <v>1</v>
      </c>
      <c r="AE625" s="51">
        <v>709000</v>
      </c>
      <c r="AF625" s="87">
        <v>1</v>
      </c>
      <c r="AG625" s="87">
        <v>1</v>
      </c>
      <c r="AH625" s="87">
        <v>1</v>
      </c>
      <c r="AI625" s="87">
        <v>1</v>
      </c>
      <c r="AJ625" s="87">
        <v>1</v>
      </c>
      <c r="AK625" s="87">
        <v>1</v>
      </c>
      <c r="AL625" s="87">
        <v>1</v>
      </c>
      <c r="AM625" s="87">
        <v>1</v>
      </c>
    </row>
    <row r="626" spans="18:39" ht="25.5" customHeight="1" thickBot="1" x14ac:dyDescent="0.25">
      <c r="R626" s="63">
        <v>125044</v>
      </c>
      <c r="S626" s="92">
        <v>1</v>
      </c>
      <c r="AE626" s="63">
        <v>710000</v>
      </c>
      <c r="AF626" s="93">
        <v>1</v>
      </c>
      <c r="AG626" s="93">
        <v>1</v>
      </c>
      <c r="AH626" s="93">
        <v>1</v>
      </c>
      <c r="AI626" s="93">
        <v>1</v>
      </c>
      <c r="AJ626" s="93">
        <v>1</v>
      </c>
      <c r="AK626" s="93">
        <v>1</v>
      </c>
      <c r="AL626" s="93">
        <v>1</v>
      </c>
      <c r="AM626" s="93">
        <v>1</v>
      </c>
    </row>
    <row r="627" spans="18:39" ht="25.5" customHeight="1" thickBot="1" x14ac:dyDescent="0.25">
      <c r="R627" s="51">
        <v>125045</v>
      </c>
      <c r="S627" s="86">
        <v>1</v>
      </c>
      <c r="AE627" s="51">
        <v>711000</v>
      </c>
      <c r="AF627" s="87">
        <v>1</v>
      </c>
      <c r="AG627" s="87">
        <v>1</v>
      </c>
      <c r="AH627" s="87">
        <v>1</v>
      </c>
      <c r="AI627" s="87">
        <v>1</v>
      </c>
      <c r="AJ627" s="87">
        <v>1</v>
      </c>
      <c r="AK627" s="87">
        <v>1</v>
      </c>
      <c r="AL627" s="87">
        <v>1</v>
      </c>
      <c r="AM627" s="87">
        <v>1</v>
      </c>
    </row>
    <row r="628" spans="18:39" ht="25.5" customHeight="1" thickBot="1" x14ac:dyDescent="0.25">
      <c r="R628" s="63">
        <v>125046</v>
      </c>
      <c r="S628" s="92">
        <v>1</v>
      </c>
      <c r="AE628" s="63">
        <v>712000</v>
      </c>
      <c r="AF628" s="93">
        <v>1</v>
      </c>
      <c r="AG628" s="93">
        <v>1</v>
      </c>
      <c r="AH628" s="93">
        <v>1</v>
      </c>
      <c r="AI628" s="93">
        <v>1</v>
      </c>
      <c r="AJ628" s="93">
        <v>1</v>
      </c>
      <c r="AK628" s="93">
        <v>1</v>
      </c>
      <c r="AL628" s="93">
        <v>1</v>
      </c>
      <c r="AM628" s="93">
        <v>1</v>
      </c>
    </row>
    <row r="629" spans="18:39" ht="25.5" customHeight="1" thickBot="1" x14ac:dyDescent="0.25">
      <c r="R629" s="51">
        <v>125047</v>
      </c>
      <c r="S629" s="86">
        <v>1</v>
      </c>
      <c r="AE629" s="51">
        <v>713000</v>
      </c>
      <c r="AF629" s="87">
        <v>1</v>
      </c>
      <c r="AG629" s="87">
        <v>1</v>
      </c>
      <c r="AH629" s="87">
        <v>1</v>
      </c>
      <c r="AI629" s="87">
        <v>1</v>
      </c>
      <c r="AJ629" s="87">
        <v>1</v>
      </c>
      <c r="AK629" s="87">
        <v>1</v>
      </c>
      <c r="AL629" s="87">
        <v>1</v>
      </c>
      <c r="AM629" s="87">
        <v>1</v>
      </c>
    </row>
    <row r="630" spans="18:39" ht="25.5" customHeight="1" thickBot="1" x14ac:dyDescent="0.25">
      <c r="R630" s="63">
        <v>125048</v>
      </c>
      <c r="S630" s="92">
        <v>1</v>
      </c>
      <c r="AE630" s="63">
        <v>714000</v>
      </c>
      <c r="AF630" s="93">
        <v>1</v>
      </c>
      <c r="AG630" s="93">
        <v>1</v>
      </c>
      <c r="AH630" s="93">
        <v>1</v>
      </c>
      <c r="AI630" s="93">
        <v>1</v>
      </c>
      <c r="AJ630" s="93">
        <v>1</v>
      </c>
      <c r="AK630" s="93">
        <v>1</v>
      </c>
      <c r="AL630" s="93">
        <v>1</v>
      </c>
      <c r="AM630" s="93">
        <v>1</v>
      </c>
    </row>
    <row r="631" spans="18:39" ht="25.5" customHeight="1" thickBot="1" x14ac:dyDescent="0.25">
      <c r="R631" s="51">
        <v>125049</v>
      </c>
      <c r="S631" s="86">
        <v>1</v>
      </c>
      <c r="AE631" s="51">
        <v>715000</v>
      </c>
      <c r="AF631" s="87">
        <v>1</v>
      </c>
      <c r="AG631" s="87">
        <v>1</v>
      </c>
      <c r="AH631" s="87">
        <v>1</v>
      </c>
      <c r="AI631" s="87">
        <v>1</v>
      </c>
      <c r="AJ631" s="87">
        <v>1</v>
      </c>
      <c r="AK631" s="87">
        <v>1</v>
      </c>
      <c r="AL631" s="87">
        <v>1</v>
      </c>
      <c r="AM631" s="87">
        <v>1</v>
      </c>
    </row>
    <row r="632" spans="18:39" ht="25.5" customHeight="1" thickBot="1" x14ac:dyDescent="0.25">
      <c r="R632" s="63">
        <v>125050</v>
      </c>
      <c r="S632" s="92">
        <v>1</v>
      </c>
      <c r="AE632" s="63">
        <v>716000</v>
      </c>
      <c r="AF632" s="93">
        <v>1</v>
      </c>
      <c r="AG632" s="93">
        <v>1</v>
      </c>
      <c r="AH632" s="93">
        <v>1</v>
      </c>
      <c r="AI632" s="93">
        <v>1</v>
      </c>
      <c r="AJ632" s="93">
        <v>1</v>
      </c>
      <c r="AK632" s="93">
        <v>1</v>
      </c>
      <c r="AL632" s="93">
        <v>1</v>
      </c>
      <c r="AM632" s="93">
        <v>1</v>
      </c>
    </row>
    <row r="633" spans="18:39" ht="25.5" customHeight="1" thickBot="1" x14ac:dyDescent="0.25">
      <c r="R633" s="51">
        <v>125051</v>
      </c>
      <c r="S633" s="86">
        <v>1</v>
      </c>
      <c r="AE633" s="51">
        <v>717000</v>
      </c>
      <c r="AF633" s="87">
        <v>1</v>
      </c>
      <c r="AG633" s="87">
        <v>1</v>
      </c>
      <c r="AH633" s="87">
        <v>1</v>
      </c>
      <c r="AI633" s="87">
        <v>1</v>
      </c>
      <c r="AJ633" s="87">
        <v>1</v>
      </c>
      <c r="AK633" s="87">
        <v>1</v>
      </c>
      <c r="AL633" s="87">
        <v>1</v>
      </c>
      <c r="AM633" s="87">
        <v>1</v>
      </c>
    </row>
    <row r="634" spans="18:39" ht="25.5" customHeight="1" thickBot="1" x14ac:dyDescent="0.25">
      <c r="R634" s="63">
        <v>125052</v>
      </c>
      <c r="S634" s="92">
        <v>1</v>
      </c>
      <c r="AE634" s="63">
        <v>718000</v>
      </c>
      <c r="AF634" s="93">
        <v>1</v>
      </c>
      <c r="AG634" s="93">
        <v>1</v>
      </c>
      <c r="AH634" s="93">
        <v>1</v>
      </c>
      <c r="AI634" s="93">
        <v>1</v>
      </c>
      <c r="AJ634" s="93">
        <v>1</v>
      </c>
      <c r="AK634" s="93">
        <v>1</v>
      </c>
      <c r="AL634" s="93">
        <v>1</v>
      </c>
      <c r="AM634" s="93">
        <v>1</v>
      </c>
    </row>
    <row r="635" spans="18:39" ht="25.5" customHeight="1" thickBot="1" x14ac:dyDescent="0.25">
      <c r="R635" s="51">
        <v>125053</v>
      </c>
      <c r="S635" s="86">
        <v>1</v>
      </c>
      <c r="AE635" s="51">
        <v>719000</v>
      </c>
      <c r="AF635" s="87">
        <v>1</v>
      </c>
      <c r="AG635" s="87">
        <v>1</v>
      </c>
      <c r="AH635" s="87">
        <v>1</v>
      </c>
      <c r="AI635" s="87">
        <v>1</v>
      </c>
      <c r="AJ635" s="87">
        <v>1</v>
      </c>
      <c r="AK635" s="87">
        <v>1</v>
      </c>
      <c r="AL635" s="87">
        <v>1</v>
      </c>
      <c r="AM635" s="87">
        <v>1</v>
      </c>
    </row>
    <row r="636" spans="18:39" ht="25.5" customHeight="1" thickBot="1" x14ac:dyDescent="0.25">
      <c r="R636" s="63">
        <v>125054</v>
      </c>
      <c r="S636" s="92">
        <v>1</v>
      </c>
      <c r="AE636" s="63">
        <v>720000</v>
      </c>
      <c r="AF636" s="93">
        <v>1</v>
      </c>
      <c r="AG636" s="93">
        <v>1</v>
      </c>
      <c r="AH636" s="93">
        <v>1</v>
      </c>
      <c r="AI636" s="93">
        <v>1</v>
      </c>
      <c r="AJ636" s="93">
        <v>1</v>
      </c>
      <c r="AK636" s="93">
        <v>1</v>
      </c>
      <c r="AL636" s="93">
        <v>1</v>
      </c>
      <c r="AM636" s="93">
        <v>1</v>
      </c>
    </row>
    <row r="637" spans="18:39" ht="25.5" customHeight="1" thickBot="1" x14ac:dyDescent="0.25">
      <c r="R637" s="51">
        <v>125055</v>
      </c>
      <c r="S637" s="86">
        <v>1</v>
      </c>
      <c r="AE637" s="51">
        <v>721000</v>
      </c>
      <c r="AF637" s="87">
        <v>1</v>
      </c>
      <c r="AG637" s="87">
        <v>1</v>
      </c>
      <c r="AH637" s="87">
        <v>1</v>
      </c>
      <c r="AI637" s="87">
        <v>1</v>
      </c>
      <c r="AJ637" s="87">
        <v>1</v>
      </c>
      <c r="AK637" s="87">
        <v>1</v>
      </c>
      <c r="AL637" s="87">
        <v>1</v>
      </c>
      <c r="AM637" s="87">
        <v>1</v>
      </c>
    </row>
    <row r="638" spans="18:39" ht="25.5" customHeight="1" thickBot="1" x14ac:dyDescent="0.25">
      <c r="R638" s="63">
        <v>125056</v>
      </c>
      <c r="S638" s="92">
        <v>1</v>
      </c>
      <c r="AE638" s="63">
        <v>722000</v>
      </c>
      <c r="AF638" s="93">
        <v>1</v>
      </c>
      <c r="AG638" s="93">
        <v>1</v>
      </c>
      <c r="AH638" s="93">
        <v>1</v>
      </c>
      <c r="AI638" s="93">
        <v>1</v>
      </c>
      <c r="AJ638" s="93">
        <v>1</v>
      </c>
      <c r="AK638" s="93">
        <v>1</v>
      </c>
      <c r="AL638" s="93">
        <v>1</v>
      </c>
      <c r="AM638" s="93">
        <v>1</v>
      </c>
    </row>
    <row r="639" spans="18:39" ht="25.5" customHeight="1" thickBot="1" x14ac:dyDescent="0.25">
      <c r="R639" s="51">
        <v>125057</v>
      </c>
      <c r="S639" s="86">
        <v>1</v>
      </c>
      <c r="AE639" s="51">
        <v>723000</v>
      </c>
      <c r="AF639" s="87">
        <v>1</v>
      </c>
      <c r="AG639" s="87">
        <v>1</v>
      </c>
      <c r="AH639" s="87">
        <v>1</v>
      </c>
      <c r="AI639" s="87">
        <v>1</v>
      </c>
      <c r="AJ639" s="87">
        <v>1</v>
      </c>
      <c r="AK639" s="87">
        <v>1</v>
      </c>
      <c r="AL639" s="87">
        <v>1</v>
      </c>
      <c r="AM639" s="87">
        <v>1</v>
      </c>
    </row>
    <row r="640" spans="18:39" ht="25.5" customHeight="1" thickBot="1" x14ac:dyDescent="0.25">
      <c r="R640" s="63">
        <v>125058</v>
      </c>
      <c r="S640" s="92">
        <v>1</v>
      </c>
      <c r="AE640" s="63">
        <v>724000</v>
      </c>
      <c r="AF640" s="93">
        <v>1</v>
      </c>
      <c r="AG640" s="93">
        <v>1</v>
      </c>
      <c r="AH640" s="93">
        <v>1</v>
      </c>
      <c r="AI640" s="93">
        <v>1</v>
      </c>
      <c r="AJ640" s="93">
        <v>1</v>
      </c>
      <c r="AK640" s="93">
        <v>1</v>
      </c>
      <c r="AL640" s="93">
        <v>1</v>
      </c>
      <c r="AM640" s="93">
        <v>1</v>
      </c>
    </row>
    <row r="641" spans="18:39" ht="25.5" customHeight="1" thickBot="1" x14ac:dyDescent="0.25">
      <c r="R641" s="51">
        <v>125059</v>
      </c>
      <c r="S641" s="86">
        <v>1</v>
      </c>
      <c r="AE641" s="51">
        <v>725000</v>
      </c>
      <c r="AF641" s="87">
        <v>1</v>
      </c>
      <c r="AG641" s="87">
        <v>1</v>
      </c>
      <c r="AH641" s="87">
        <v>1</v>
      </c>
      <c r="AI641" s="87">
        <v>1</v>
      </c>
      <c r="AJ641" s="87">
        <v>1</v>
      </c>
      <c r="AK641" s="87">
        <v>1</v>
      </c>
      <c r="AL641" s="87">
        <v>1</v>
      </c>
      <c r="AM641" s="87">
        <v>1</v>
      </c>
    </row>
    <row r="642" spans="18:39" ht="25.5" customHeight="1" thickBot="1" x14ac:dyDescent="0.25">
      <c r="R642" s="63">
        <v>125060</v>
      </c>
      <c r="S642" s="92">
        <v>1</v>
      </c>
      <c r="AE642" s="63">
        <v>726000</v>
      </c>
      <c r="AF642" s="93">
        <v>1</v>
      </c>
      <c r="AG642" s="93">
        <v>1</v>
      </c>
      <c r="AH642" s="93">
        <v>1</v>
      </c>
      <c r="AI642" s="93">
        <v>1</v>
      </c>
      <c r="AJ642" s="93">
        <v>1</v>
      </c>
      <c r="AK642" s="93">
        <v>1</v>
      </c>
      <c r="AL642" s="93">
        <v>1</v>
      </c>
      <c r="AM642" s="93">
        <v>1</v>
      </c>
    </row>
    <row r="643" spans="18:39" ht="25.5" customHeight="1" thickBot="1" x14ac:dyDescent="0.25">
      <c r="R643" s="51">
        <v>125061</v>
      </c>
      <c r="S643" s="86">
        <v>1</v>
      </c>
      <c r="AE643" s="51">
        <v>727000</v>
      </c>
      <c r="AF643" s="87">
        <v>1</v>
      </c>
      <c r="AG643" s="87">
        <v>1</v>
      </c>
      <c r="AH643" s="87">
        <v>1</v>
      </c>
      <c r="AI643" s="87">
        <v>1</v>
      </c>
      <c r="AJ643" s="87">
        <v>1</v>
      </c>
      <c r="AK643" s="87">
        <v>1</v>
      </c>
      <c r="AL643" s="87">
        <v>1</v>
      </c>
      <c r="AM643" s="87">
        <v>1</v>
      </c>
    </row>
    <row r="644" spans="18:39" ht="25.5" customHeight="1" thickBot="1" x14ac:dyDescent="0.25">
      <c r="R644" s="63">
        <v>125062</v>
      </c>
      <c r="S644" s="92">
        <v>1</v>
      </c>
      <c r="AE644" s="63">
        <v>728000</v>
      </c>
      <c r="AF644" s="93">
        <v>1</v>
      </c>
      <c r="AG644" s="93">
        <v>1</v>
      </c>
      <c r="AH644" s="93">
        <v>1</v>
      </c>
      <c r="AI644" s="93">
        <v>1</v>
      </c>
      <c r="AJ644" s="93">
        <v>1</v>
      </c>
      <c r="AK644" s="93">
        <v>1</v>
      </c>
      <c r="AL644" s="93">
        <v>1</v>
      </c>
      <c r="AM644" s="93">
        <v>1</v>
      </c>
    </row>
    <row r="645" spans="18:39" ht="25.5" customHeight="1" thickBot="1" x14ac:dyDescent="0.25">
      <c r="R645" s="51">
        <v>125063</v>
      </c>
      <c r="S645" s="86">
        <v>1</v>
      </c>
      <c r="AE645" s="51">
        <v>729000</v>
      </c>
      <c r="AF645" s="87">
        <v>1</v>
      </c>
      <c r="AG645" s="87">
        <v>1</v>
      </c>
      <c r="AH645" s="87">
        <v>1</v>
      </c>
      <c r="AI645" s="87">
        <v>1</v>
      </c>
      <c r="AJ645" s="87">
        <v>1</v>
      </c>
      <c r="AK645" s="87">
        <v>1</v>
      </c>
      <c r="AL645" s="87">
        <v>1</v>
      </c>
      <c r="AM645" s="87">
        <v>1</v>
      </c>
    </row>
    <row r="646" spans="18:39" ht="25.5" customHeight="1" thickBot="1" x14ac:dyDescent="0.25">
      <c r="R646" s="63">
        <v>125064</v>
      </c>
      <c r="S646" s="92">
        <v>1</v>
      </c>
      <c r="AE646" s="63">
        <v>730000</v>
      </c>
      <c r="AF646" s="93">
        <v>1</v>
      </c>
      <c r="AG646" s="93">
        <v>1</v>
      </c>
      <c r="AH646" s="93">
        <v>1</v>
      </c>
      <c r="AI646" s="93">
        <v>1</v>
      </c>
      <c r="AJ646" s="93">
        <v>1</v>
      </c>
      <c r="AK646" s="93">
        <v>1</v>
      </c>
      <c r="AL646" s="93">
        <v>1</v>
      </c>
      <c r="AM646" s="93">
        <v>1</v>
      </c>
    </row>
    <row r="647" spans="18:39" ht="25.5" customHeight="1" thickBot="1" x14ac:dyDescent="0.25">
      <c r="R647" s="51">
        <v>125065</v>
      </c>
      <c r="S647" s="86">
        <v>1</v>
      </c>
      <c r="AE647" s="51">
        <v>731000</v>
      </c>
      <c r="AF647" s="87">
        <v>1</v>
      </c>
      <c r="AG647" s="87">
        <v>1</v>
      </c>
      <c r="AH647" s="87">
        <v>1</v>
      </c>
      <c r="AI647" s="87">
        <v>1</v>
      </c>
      <c r="AJ647" s="87">
        <v>1</v>
      </c>
      <c r="AK647" s="87">
        <v>1</v>
      </c>
      <c r="AL647" s="87">
        <v>1</v>
      </c>
      <c r="AM647" s="87">
        <v>1</v>
      </c>
    </row>
    <row r="648" spans="18:39" ht="25.5" customHeight="1" thickBot="1" x14ac:dyDescent="0.25">
      <c r="R648" s="63">
        <v>125066</v>
      </c>
      <c r="S648" s="92">
        <v>1</v>
      </c>
      <c r="AE648" s="63">
        <v>732000</v>
      </c>
      <c r="AF648" s="93">
        <v>1</v>
      </c>
      <c r="AG648" s="93">
        <v>1</v>
      </c>
      <c r="AH648" s="93">
        <v>1</v>
      </c>
      <c r="AI648" s="93">
        <v>1</v>
      </c>
      <c r="AJ648" s="93">
        <v>1</v>
      </c>
      <c r="AK648" s="93">
        <v>1</v>
      </c>
      <c r="AL648" s="93">
        <v>1</v>
      </c>
      <c r="AM648" s="93">
        <v>1</v>
      </c>
    </row>
    <row r="649" spans="18:39" ht="25.5" customHeight="1" thickBot="1" x14ac:dyDescent="0.25">
      <c r="R649" s="51">
        <v>125067</v>
      </c>
      <c r="S649" s="86">
        <v>1</v>
      </c>
      <c r="AE649" s="51">
        <v>733000</v>
      </c>
      <c r="AF649" s="87">
        <v>1</v>
      </c>
      <c r="AG649" s="87">
        <v>1</v>
      </c>
      <c r="AH649" s="87">
        <v>1</v>
      </c>
      <c r="AI649" s="87">
        <v>1</v>
      </c>
      <c r="AJ649" s="87">
        <v>1</v>
      </c>
      <c r="AK649" s="87">
        <v>1</v>
      </c>
      <c r="AL649" s="87">
        <v>1</v>
      </c>
      <c r="AM649" s="87">
        <v>1</v>
      </c>
    </row>
    <row r="650" spans="18:39" ht="25.5" customHeight="1" thickBot="1" x14ac:dyDescent="0.25">
      <c r="R650" s="63">
        <v>125068</v>
      </c>
      <c r="S650" s="92">
        <v>1</v>
      </c>
      <c r="AE650" s="63">
        <v>734000</v>
      </c>
      <c r="AF650" s="93">
        <v>1</v>
      </c>
      <c r="AG650" s="93">
        <v>1</v>
      </c>
      <c r="AH650" s="93">
        <v>1</v>
      </c>
      <c r="AI650" s="93">
        <v>1</v>
      </c>
      <c r="AJ650" s="93">
        <v>1</v>
      </c>
      <c r="AK650" s="93">
        <v>1</v>
      </c>
      <c r="AL650" s="93">
        <v>1</v>
      </c>
      <c r="AM650" s="93">
        <v>1</v>
      </c>
    </row>
    <row r="651" spans="18:39" ht="25.5" customHeight="1" thickBot="1" x14ac:dyDescent="0.25">
      <c r="R651" s="51">
        <v>125069</v>
      </c>
      <c r="S651" s="86">
        <v>1</v>
      </c>
      <c r="AE651" s="51">
        <v>735000</v>
      </c>
      <c r="AF651" s="87">
        <v>1</v>
      </c>
      <c r="AG651" s="87">
        <v>1</v>
      </c>
      <c r="AH651" s="87">
        <v>1</v>
      </c>
      <c r="AI651" s="87">
        <v>1</v>
      </c>
      <c r="AJ651" s="87">
        <v>1</v>
      </c>
      <c r="AK651" s="87">
        <v>1</v>
      </c>
      <c r="AL651" s="87">
        <v>1</v>
      </c>
      <c r="AM651" s="87">
        <v>1</v>
      </c>
    </row>
    <row r="652" spans="18:39" ht="25.5" customHeight="1" thickBot="1" x14ac:dyDescent="0.25">
      <c r="R652" s="63">
        <v>125070</v>
      </c>
      <c r="S652" s="92">
        <v>1</v>
      </c>
      <c r="AE652" s="63">
        <v>736000</v>
      </c>
      <c r="AF652" s="93">
        <v>1</v>
      </c>
      <c r="AG652" s="93">
        <v>1</v>
      </c>
      <c r="AH652" s="93">
        <v>1</v>
      </c>
      <c r="AI652" s="93">
        <v>1</v>
      </c>
      <c r="AJ652" s="93">
        <v>1</v>
      </c>
      <c r="AK652" s="93">
        <v>1</v>
      </c>
      <c r="AL652" s="93">
        <v>1</v>
      </c>
      <c r="AM652" s="93">
        <v>1</v>
      </c>
    </row>
    <row r="653" spans="18:39" ht="25.5" customHeight="1" thickBot="1" x14ac:dyDescent="0.25">
      <c r="R653" s="51">
        <v>125071</v>
      </c>
      <c r="S653" s="86">
        <v>1</v>
      </c>
      <c r="AE653" s="51">
        <v>737000</v>
      </c>
      <c r="AF653" s="87">
        <v>1</v>
      </c>
      <c r="AG653" s="87">
        <v>1</v>
      </c>
      <c r="AH653" s="87">
        <v>1</v>
      </c>
      <c r="AI653" s="87">
        <v>1</v>
      </c>
      <c r="AJ653" s="87">
        <v>1</v>
      </c>
      <c r="AK653" s="87">
        <v>1</v>
      </c>
      <c r="AL653" s="87">
        <v>1</v>
      </c>
      <c r="AM653" s="87">
        <v>1</v>
      </c>
    </row>
    <row r="654" spans="18:39" ht="25.5" customHeight="1" thickBot="1" x14ac:dyDescent="0.25">
      <c r="R654" s="63">
        <v>125072</v>
      </c>
      <c r="S654" s="92">
        <v>1</v>
      </c>
      <c r="AE654" s="63">
        <v>738000</v>
      </c>
      <c r="AF654" s="93">
        <v>1</v>
      </c>
      <c r="AG654" s="93">
        <v>1</v>
      </c>
      <c r="AH654" s="93">
        <v>1</v>
      </c>
      <c r="AI654" s="93">
        <v>1</v>
      </c>
      <c r="AJ654" s="93">
        <v>1</v>
      </c>
      <c r="AK654" s="93">
        <v>1</v>
      </c>
      <c r="AL654" s="93">
        <v>1</v>
      </c>
      <c r="AM654" s="93">
        <v>1</v>
      </c>
    </row>
    <row r="655" spans="18:39" ht="25.5" customHeight="1" thickBot="1" x14ac:dyDescent="0.25">
      <c r="R655" s="51">
        <v>125073</v>
      </c>
      <c r="S655" s="86">
        <v>1</v>
      </c>
      <c r="AE655" s="51">
        <v>739000</v>
      </c>
      <c r="AF655" s="87">
        <v>1</v>
      </c>
      <c r="AG655" s="87">
        <v>1</v>
      </c>
      <c r="AH655" s="87">
        <v>1</v>
      </c>
      <c r="AI655" s="87">
        <v>1</v>
      </c>
      <c r="AJ655" s="87">
        <v>1</v>
      </c>
      <c r="AK655" s="87">
        <v>1</v>
      </c>
      <c r="AL655" s="87">
        <v>1</v>
      </c>
      <c r="AM655" s="87">
        <v>1</v>
      </c>
    </row>
    <row r="656" spans="18:39" ht="25.5" customHeight="1" thickBot="1" x14ac:dyDescent="0.25">
      <c r="R656" s="63">
        <v>125074</v>
      </c>
      <c r="S656" s="92">
        <v>1</v>
      </c>
      <c r="AE656" s="63">
        <v>740000</v>
      </c>
      <c r="AF656" s="93">
        <v>1</v>
      </c>
      <c r="AG656" s="93">
        <v>1</v>
      </c>
      <c r="AH656" s="93">
        <v>1</v>
      </c>
      <c r="AI656" s="93">
        <v>1</v>
      </c>
      <c r="AJ656" s="93">
        <v>1</v>
      </c>
      <c r="AK656" s="93">
        <v>1</v>
      </c>
      <c r="AL656" s="93">
        <v>1</v>
      </c>
      <c r="AM656" s="93">
        <v>1</v>
      </c>
    </row>
    <row r="657" spans="18:39" ht="25.5" customHeight="1" thickBot="1" x14ac:dyDescent="0.25">
      <c r="R657" s="51">
        <v>125075</v>
      </c>
      <c r="S657" s="86">
        <v>1</v>
      </c>
      <c r="AE657" s="51">
        <v>741000</v>
      </c>
      <c r="AF657" s="87">
        <v>1</v>
      </c>
      <c r="AG657" s="87">
        <v>1</v>
      </c>
      <c r="AH657" s="87">
        <v>1</v>
      </c>
      <c r="AI657" s="87">
        <v>1</v>
      </c>
      <c r="AJ657" s="87">
        <v>1</v>
      </c>
      <c r="AK657" s="87">
        <v>1</v>
      </c>
      <c r="AL657" s="87">
        <v>1</v>
      </c>
      <c r="AM657" s="87">
        <v>1</v>
      </c>
    </row>
    <row r="658" spans="18:39" ht="25.5" customHeight="1" thickBot="1" x14ac:dyDescent="0.25">
      <c r="R658" s="63">
        <v>125076</v>
      </c>
      <c r="S658" s="92">
        <v>1</v>
      </c>
      <c r="AE658" s="63">
        <v>742000</v>
      </c>
      <c r="AF658" s="93">
        <v>1</v>
      </c>
      <c r="AG658" s="93">
        <v>1</v>
      </c>
      <c r="AH658" s="93">
        <v>1</v>
      </c>
      <c r="AI658" s="93">
        <v>1</v>
      </c>
      <c r="AJ658" s="93">
        <v>1</v>
      </c>
      <c r="AK658" s="93">
        <v>1</v>
      </c>
      <c r="AL658" s="93">
        <v>1</v>
      </c>
      <c r="AM658" s="93">
        <v>1</v>
      </c>
    </row>
    <row r="659" spans="18:39" ht="25.5" customHeight="1" thickBot="1" x14ac:dyDescent="0.25">
      <c r="R659" s="51">
        <v>125077</v>
      </c>
      <c r="S659" s="86">
        <v>1</v>
      </c>
      <c r="AE659" s="51">
        <v>743000</v>
      </c>
      <c r="AF659" s="87">
        <v>1</v>
      </c>
      <c r="AG659" s="87">
        <v>1</v>
      </c>
      <c r="AH659" s="87">
        <v>1</v>
      </c>
      <c r="AI659" s="87">
        <v>1</v>
      </c>
      <c r="AJ659" s="87">
        <v>1</v>
      </c>
      <c r="AK659" s="87">
        <v>1</v>
      </c>
      <c r="AL659" s="87">
        <v>1</v>
      </c>
      <c r="AM659" s="87">
        <v>1</v>
      </c>
    </row>
    <row r="660" spans="18:39" ht="25.5" customHeight="1" thickBot="1" x14ac:dyDescent="0.25">
      <c r="R660" s="63">
        <v>125078</v>
      </c>
      <c r="S660" s="92">
        <v>1</v>
      </c>
      <c r="AE660" s="63">
        <v>744000</v>
      </c>
      <c r="AF660" s="93">
        <v>1</v>
      </c>
      <c r="AG660" s="93">
        <v>1</v>
      </c>
      <c r="AH660" s="93">
        <v>1</v>
      </c>
      <c r="AI660" s="93">
        <v>1</v>
      </c>
      <c r="AJ660" s="93">
        <v>1</v>
      </c>
      <c r="AK660" s="93">
        <v>1</v>
      </c>
      <c r="AL660" s="93">
        <v>1</v>
      </c>
      <c r="AM660" s="93">
        <v>1</v>
      </c>
    </row>
    <row r="661" spans="18:39" ht="25.5" customHeight="1" thickBot="1" x14ac:dyDescent="0.25">
      <c r="R661" s="51">
        <v>125079</v>
      </c>
      <c r="S661" s="86">
        <v>1</v>
      </c>
      <c r="AE661" s="51">
        <v>745000</v>
      </c>
      <c r="AF661" s="87">
        <v>1</v>
      </c>
      <c r="AG661" s="87">
        <v>1</v>
      </c>
      <c r="AH661" s="87">
        <v>1</v>
      </c>
      <c r="AI661" s="87">
        <v>1</v>
      </c>
      <c r="AJ661" s="87">
        <v>1</v>
      </c>
      <c r="AK661" s="87">
        <v>1</v>
      </c>
      <c r="AL661" s="87">
        <v>1</v>
      </c>
      <c r="AM661" s="87">
        <v>1</v>
      </c>
    </row>
    <row r="662" spans="18:39" ht="25.5" customHeight="1" thickBot="1" x14ac:dyDescent="0.25">
      <c r="R662" s="63">
        <v>125080</v>
      </c>
      <c r="S662" s="92">
        <v>1</v>
      </c>
      <c r="AE662" s="63">
        <v>746000</v>
      </c>
      <c r="AF662" s="93">
        <v>1</v>
      </c>
      <c r="AG662" s="93">
        <v>1</v>
      </c>
      <c r="AH662" s="93">
        <v>1</v>
      </c>
      <c r="AI662" s="93">
        <v>1</v>
      </c>
      <c r="AJ662" s="93">
        <v>1</v>
      </c>
      <c r="AK662" s="93">
        <v>1</v>
      </c>
      <c r="AL662" s="93">
        <v>1</v>
      </c>
      <c r="AM662" s="93">
        <v>1</v>
      </c>
    </row>
    <row r="663" spans="18:39" ht="25.5" customHeight="1" thickBot="1" x14ac:dyDescent="0.25">
      <c r="R663" s="51">
        <v>125081</v>
      </c>
      <c r="S663" s="86">
        <v>1</v>
      </c>
      <c r="AE663" s="51">
        <v>747000</v>
      </c>
      <c r="AF663" s="87">
        <v>1</v>
      </c>
      <c r="AG663" s="87">
        <v>1</v>
      </c>
      <c r="AH663" s="87">
        <v>1</v>
      </c>
      <c r="AI663" s="87">
        <v>1</v>
      </c>
      <c r="AJ663" s="87">
        <v>1</v>
      </c>
      <c r="AK663" s="87">
        <v>1</v>
      </c>
      <c r="AL663" s="87">
        <v>1</v>
      </c>
      <c r="AM663" s="87">
        <v>1</v>
      </c>
    </row>
    <row r="664" spans="18:39" ht="25.5" customHeight="1" thickBot="1" x14ac:dyDescent="0.25">
      <c r="R664" s="63">
        <v>125082</v>
      </c>
      <c r="S664" s="92">
        <v>1</v>
      </c>
      <c r="AE664" s="63">
        <v>748000</v>
      </c>
      <c r="AF664" s="93">
        <v>1</v>
      </c>
      <c r="AG664" s="93">
        <v>1</v>
      </c>
      <c r="AH664" s="93">
        <v>1</v>
      </c>
      <c r="AI664" s="93">
        <v>1</v>
      </c>
      <c r="AJ664" s="93">
        <v>1</v>
      </c>
      <c r="AK664" s="93">
        <v>1</v>
      </c>
      <c r="AL664" s="93">
        <v>1</v>
      </c>
      <c r="AM664" s="93">
        <v>1</v>
      </c>
    </row>
    <row r="665" spans="18:39" ht="25.5" customHeight="1" thickBot="1" x14ac:dyDescent="0.25">
      <c r="R665" s="51">
        <v>125083</v>
      </c>
      <c r="S665" s="86">
        <v>1</v>
      </c>
      <c r="AE665" s="51">
        <v>749000</v>
      </c>
      <c r="AF665" s="87">
        <v>1</v>
      </c>
      <c r="AG665" s="87">
        <v>1</v>
      </c>
      <c r="AH665" s="87">
        <v>1</v>
      </c>
      <c r="AI665" s="87">
        <v>1</v>
      </c>
      <c r="AJ665" s="87">
        <v>1</v>
      </c>
      <c r="AK665" s="87">
        <v>1</v>
      </c>
      <c r="AL665" s="87">
        <v>1</v>
      </c>
      <c r="AM665" s="87">
        <v>1</v>
      </c>
    </row>
    <row r="666" spans="18:39" ht="25.5" customHeight="1" thickBot="1" x14ac:dyDescent="0.25">
      <c r="R666" s="63">
        <v>125084</v>
      </c>
      <c r="S666" s="92">
        <v>1</v>
      </c>
      <c r="AE666" s="63">
        <v>750000</v>
      </c>
      <c r="AF666" s="93">
        <v>1</v>
      </c>
      <c r="AG666" s="93">
        <v>1</v>
      </c>
      <c r="AH666" s="93">
        <v>1</v>
      </c>
      <c r="AI666" s="93">
        <v>1</v>
      </c>
      <c r="AJ666" s="93">
        <v>1</v>
      </c>
      <c r="AK666" s="93">
        <v>1</v>
      </c>
      <c r="AL666" s="93">
        <v>1</v>
      </c>
      <c r="AM666" s="93">
        <v>1</v>
      </c>
    </row>
    <row r="667" spans="18:39" ht="25.5" customHeight="1" thickBot="1" x14ac:dyDescent="0.25">
      <c r="R667" s="51">
        <v>125085</v>
      </c>
      <c r="S667" s="86">
        <v>1</v>
      </c>
      <c r="AE667" s="51">
        <v>751000</v>
      </c>
      <c r="AF667" s="87">
        <v>1</v>
      </c>
      <c r="AG667" s="87">
        <v>1</v>
      </c>
      <c r="AH667" s="87">
        <v>1</v>
      </c>
      <c r="AI667" s="87">
        <v>1</v>
      </c>
      <c r="AJ667" s="87">
        <v>1</v>
      </c>
      <c r="AK667" s="87">
        <v>1</v>
      </c>
      <c r="AL667" s="87">
        <v>1</v>
      </c>
      <c r="AM667" s="87">
        <v>1</v>
      </c>
    </row>
    <row r="668" spans="18:39" ht="25.5" customHeight="1" thickBot="1" x14ac:dyDescent="0.25">
      <c r="R668" s="63">
        <v>125086</v>
      </c>
      <c r="S668" s="92">
        <v>1</v>
      </c>
      <c r="AE668" s="63">
        <v>752000</v>
      </c>
      <c r="AF668" s="93">
        <v>1</v>
      </c>
      <c r="AG668" s="93">
        <v>1</v>
      </c>
      <c r="AH668" s="93">
        <v>1</v>
      </c>
      <c r="AI668" s="93">
        <v>1</v>
      </c>
      <c r="AJ668" s="93">
        <v>1</v>
      </c>
      <c r="AK668" s="93">
        <v>1</v>
      </c>
      <c r="AL668" s="93">
        <v>1</v>
      </c>
      <c r="AM668" s="93">
        <v>1</v>
      </c>
    </row>
    <row r="669" spans="18:39" ht="25.5" customHeight="1" thickBot="1" x14ac:dyDescent="0.25">
      <c r="R669" s="51">
        <v>125087</v>
      </c>
      <c r="S669" s="86">
        <v>1</v>
      </c>
      <c r="AE669" s="51">
        <v>753000</v>
      </c>
      <c r="AF669" s="87">
        <v>1</v>
      </c>
      <c r="AG669" s="87">
        <v>1</v>
      </c>
      <c r="AH669" s="87">
        <v>1</v>
      </c>
      <c r="AI669" s="87">
        <v>1</v>
      </c>
      <c r="AJ669" s="87">
        <v>1</v>
      </c>
      <c r="AK669" s="87">
        <v>1</v>
      </c>
      <c r="AL669" s="87">
        <v>1</v>
      </c>
      <c r="AM669" s="87">
        <v>1</v>
      </c>
    </row>
    <row r="670" spans="18:39" ht="25.5" customHeight="1" thickBot="1" x14ac:dyDescent="0.25">
      <c r="R670" s="63">
        <v>125088</v>
      </c>
      <c r="S670" s="92">
        <v>1</v>
      </c>
      <c r="AE670" s="63">
        <v>754000</v>
      </c>
      <c r="AF670" s="93">
        <v>1</v>
      </c>
      <c r="AG670" s="93">
        <v>1</v>
      </c>
      <c r="AH670" s="93">
        <v>1</v>
      </c>
      <c r="AI670" s="93">
        <v>1</v>
      </c>
      <c r="AJ670" s="93">
        <v>1</v>
      </c>
      <c r="AK670" s="93">
        <v>1</v>
      </c>
      <c r="AL670" s="93">
        <v>1</v>
      </c>
      <c r="AM670" s="93">
        <v>1</v>
      </c>
    </row>
    <row r="671" spans="18:39" ht="25.5" customHeight="1" thickBot="1" x14ac:dyDescent="0.25">
      <c r="R671" s="51">
        <v>125089</v>
      </c>
      <c r="S671" s="86">
        <v>1</v>
      </c>
      <c r="AE671" s="51">
        <v>755000</v>
      </c>
      <c r="AF671" s="87">
        <v>1</v>
      </c>
      <c r="AG671" s="87">
        <v>1</v>
      </c>
      <c r="AH671" s="87">
        <v>1</v>
      </c>
      <c r="AI671" s="87">
        <v>1</v>
      </c>
      <c r="AJ671" s="87">
        <v>1</v>
      </c>
      <c r="AK671" s="87">
        <v>1</v>
      </c>
      <c r="AL671" s="87">
        <v>1</v>
      </c>
      <c r="AM671" s="87">
        <v>1</v>
      </c>
    </row>
    <row r="672" spans="18:39" ht="25.5" customHeight="1" thickBot="1" x14ac:dyDescent="0.25">
      <c r="R672" s="63">
        <v>125090</v>
      </c>
      <c r="S672" s="92">
        <v>1</v>
      </c>
      <c r="AE672" s="63">
        <v>756000</v>
      </c>
      <c r="AF672" s="93">
        <v>1</v>
      </c>
      <c r="AG672" s="93">
        <v>1</v>
      </c>
      <c r="AH672" s="93">
        <v>1</v>
      </c>
      <c r="AI672" s="93">
        <v>1</v>
      </c>
      <c r="AJ672" s="93">
        <v>1</v>
      </c>
      <c r="AK672" s="93">
        <v>1</v>
      </c>
      <c r="AL672" s="93">
        <v>1</v>
      </c>
      <c r="AM672" s="93">
        <v>1</v>
      </c>
    </row>
    <row r="673" spans="18:39" ht="25.5" customHeight="1" thickBot="1" x14ac:dyDescent="0.25">
      <c r="R673" s="51">
        <v>125091</v>
      </c>
      <c r="S673" s="86">
        <v>1</v>
      </c>
      <c r="AE673" s="51">
        <v>757000</v>
      </c>
      <c r="AF673" s="87">
        <v>1</v>
      </c>
      <c r="AG673" s="87">
        <v>1</v>
      </c>
      <c r="AH673" s="87">
        <v>1</v>
      </c>
      <c r="AI673" s="87">
        <v>1</v>
      </c>
      <c r="AJ673" s="87">
        <v>1</v>
      </c>
      <c r="AK673" s="87">
        <v>1</v>
      </c>
      <c r="AL673" s="87">
        <v>1</v>
      </c>
      <c r="AM673" s="87">
        <v>1</v>
      </c>
    </row>
    <row r="674" spans="18:39" ht="25.5" customHeight="1" thickBot="1" x14ac:dyDescent="0.25">
      <c r="R674" s="63">
        <v>125092</v>
      </c>
      <c r="S674" s="92">
        <v>1</v>
      </c>
      <c r="AE674" s="63">
        <v>758000</v>
      </c>
      <c r="AF674" s="93">
        <v>1</v>
      </c>
      <c r="AG674" s="93">
        <v>1</v>
      </c>
      <c r="AH674" s="93">
        <v>1</v>
      </c>
      <c r="AI674" s="93">
        <v>1</v>
      </c>
      <c r="AJ674" s="93">
        <v>1</v>
      </c>
      <c r="AK674" s="93">
        <v>1</v>
      </c>
      <c r="AL674" s="93">
        <v>1</v>
      </c>
      <c r="AM674" s="93">
        <v>1</v>
      </c>
    </row>
    <row r="675" spans="18:39" ht="25.5" customHeight="1" thickBot="1" x14ac:dyDescent="0.25">
      <c r="R675" s="51">
        <v>125093</v>
      </c>
      <c r="S675" s="86">
        <v>1</v>
      </c>
      <c r="AE675" s="51">
        <v>759000</v>
      </c>
      <c r="AF675" s="87">
        <v>1</v>
      </c>
      <c r="AG675" s="87">
        <v>1</v>
      </c>
      <c r="AH675" s="87">
        <v>1</v>
      </c>
      <c r="AI675" s="87">
        <v>1</v>
      </c>
      <c r="AJ675" s="87">
        <v>1</v>
      </c>
      <c r="AK675" s="87">
        <v>1</v>
      </c>
      <c r="AL675" s="87">
        <v>1</v>
      </c>
      <c r="AM675" s="87">
        <v>1</v>
      </c>
    </row>
    <row r="676" spans="18:39" ht="25.5" customHeight="1" thickBot="1" x14ac:dyDescent="0.25">
      <c r="R676" s="63">
        <v>125094</v>
      </c>
      <c r="S676" s="92">
        <v>1</v>
      </c>
      <c r="AE676" s="63">
        <v>760000</v>
      </c>
      <c r="AF676" s="93">
        <v>1</v>
      </c>
      <c r="AG676" s="93">
        <v>1</v>
      </c>
      <c r="AH676" s="93">
        <v>1</v>
      </c>
      <c r="AI676" s="93">
        <v>1</v>
      </c>
      <c r="AJ676" s="93">
        <v>1</v>
      </c>
      <c r="AK676" s="93">
        <v>1</v>
      </c>
      <c r="AL676" s="93">
        <v>1</v>
      </c>
      <c r="AM676" s="93">
        <v>1</v>
      </c>
    </row>
    <row r="677" spans="18:39" ht="25.5" customHeight="1" thickBot="1" x14ac:dyDescent="0.25">
      <c r="R677" s="51">
        <v>125095</v>
      </c>
      <c r="S677" s="86">
        <v>1</v>
      </c>
      <c r="AE677" s="51">
        <v>761000</v>
      </c>
      <c r="AF677" s="87">
        <v>1</v>
      </c>
      <c r="AG677" s="87">
        <v>1</v>
      </c>
      <c r="AH677" s="87">
        <v>1</v>
      </c>
      <c r="AI677" s="87">
        <v>1</v>
      </c>
      <c r="AJ677" s="87">
        <v>1</v>
      </c>
      <c r="AK677" s="87">
        <v>1</v>
      </c>
      <c r="AL677" s="87">
        <v>1</v>
      </c>
      <c r="AM677" s="87">
        <v>1</v>
      </c>
    </row>
    <row r="678" spans="18:39" ht="25.5" customHeight="1" thickBot="1" x14ac:dyDescent="0.25">
      <c r="R678" s="63">
        <v>125096</v>
      </c>
      <c r="S678" s="92">
        <v>1</v>
      </c>
      <c r="AE678" s="63">
        <v>762000</v>
      </c>
      <c r="AF678" s="93">
        <v>1</v>
      </c>
      <c r="AG678" s="93">
        <v>1</v>
      </c>
      <c r="AH678" s="93">
        <v>1</v>
      </c>
      <c r="AI678" s="93">
        <v>1</v>
      </c>
      <c r="AJ678" s="93">
        <v>1</v>
      </c>
      <c r="AK678" s="93">
        <v>1</v>
      </c>
      <c r="AL678" s="93">
        <v>1</v>
      </c>
      <c r="AM678" s="93">
        <v>1</v>
      </c>
    </row>
    <row r="679" spans="18:39" ht="25.5" customHeight="1" thickBot="1" x14ac:dyDescent="0.25">
      <c r="R679" s="51">
        <v>125097</v>
      </c>
      <c r="S679" s="86">
        <v>1</v>
      </c>
      <c r="AE679" s="51">
        <v>763000</v>
      </c>
      <c r="AF679" s="87">
        <v>1</v>
      </c>
      <c r="AG679" s="87">
        <v>1</v>
      </c>
      <c r="AH679" s="87">
        <v>1</v>
      </c>
      <c r="AI679" s="87">
        <v>1</v>
      </c>
      <c r="AJ679" s="87">
        <v>1</v>
      </c>
      <c r="AK679" s="87">
        <v>1</v>
      </c>
      <c r="AL679" s="87">
        <v>1</v>
      </c>
      <c r="AM679" s="87">
        <v>1</v>
      </c>
    </row>
    <row r="680" spans="18:39" ht="25.5" customHeight="1" thickBot="1" x14ac:dyDescent="0.25">
      <c r="R680" s="63">
        <v>125098</v>
      </c>
      <c r="S680" s="92">
        <v>1</v>
      </c>
      <c r="AE680" s="63">
        <v>764000</v>
      </c>
      <c r="AF680" s="93">
        <v>1</v>
      </c>
      <c r="AG680" s="93">
        <v>1</v>
      </c>
      <c r="AH680" s="93">
        <v>1</v>
      </c>
      <c r="AI680" s="93">
        <v>1</v>
      </c>
      <c r="AJ680" s="93">
        <v>1</v>
      </c>
      <c r="AK680" s="93">
        <v>1</v>
      </c>
      <c r="AL680" s="93">
        <v>1</v>
      </c>
      <c r="AM680" s="93">
        <v>1</v>
      </c>
    </row>
    <row r="681" spans="18:39" ht="25.5" customHeight="1" thickBot="1" x14ac:dyDescent="0.25">
      <c r="R681" s="51">
        <v>125099</v>
      </c>
      <c r="S681" s="86">
        <v>1</v>
      </c>
      <c r="AE681" s="51">
        <v>765000</v>
      </c>
      <c r="AF681" s="87">
        <v>1</v>
      </c>
      <c r="AG681" s="87">
        <v>1</v>
      </c>
      <c r="AH681" s="87">
        <v>1</v>
      </c>
      <c r="AI681" s="87">
        <v>1</v>
      </c>
      <c r="AJ681" s="87">
        <v>1</v>
      </c>
      <c r="AK681" s="87">
        <v>1</v>
      </c>
      <c r="AL681" s="87">
        <v>1</v>
      </c>
      <c r="AM681" s="87">
        <v>1</v>
      </c>
    </row>
    <row r="682" spans="18:39" ht="25.5" customHeight="1" thickBot="1" x14ac:dyDescent="0.25">
      <c r="R682" s="63">
        <v>1250100</v>
      </c>
      <c r="S682" s="92">
        <v>1</v>
      </c>
      <c r="AE682" s="63">
        <v>766000</v>
      </c>
      <c r="AF682" s="93">
        <v>1</v>
      </c>
      <c r="AG682" s="93">
        <v>1</v>
      </c>
      <c r="AH682" s="93">
        <v>1</v>
      </c>
      <c r="AI682" s="93">
        <v>1</v>
      </c>
      <c r="AJ682" s="93">
        <v>1</v>
      </c>
      <c r="AK682" s="93">
        <v>1</v>
      </c>
      <c r="AL682" s="93">
        <v>1</v>
      </c>
      <c r="AM682" s="93">
        <v>1</v>
      </c>
    </row>
    <row r="683" spans="18:39" ht="25.5" customHeight="1" thickBot="1" x14ac:dyDescent="0.25">
      <c r="R683" s="51">
        <v>1250101</v>
      </c>
      <c r="S683" s="86">
        <v>1</v>
      </c>
      <c r="AE683" s="51">
        <v>767000</v>
      </c>
      <c r="AF683" s="87">
        <v>1</v>
      </c>
      <c r="AG683" s="87">
        <v>1</v>
      </c>
      <c r="AH683" s="87">
        <v>1</v>
      </c>
      <c r="AI683" s="87">
        <v>1</v>
      </c>
      <c r="AJ683" s="87">
        <v>1</v>
      </c>
      <c r="AK683" s="87">
        <v>1</v>
      </c>
      <c r="AL683" s="87">
        <v>1</v>
      </c>
      <c r="AM683" s="87">
        <v>1</v>
      </c>
    </row>
    <row r="684" spans="18:39" ht="25.5" customHeight="1" thickBot="1" x14ac:dyDescent="0.25">
      <c r="R684" s="63" t="s">
        <v>15310</v>
      </c>
      <c r="S684" s="92">
        <v>1</v>
      </c>
      <c r="AE684" s="63">
        <v>768000</v>
      </c>
      <c r="AF684" s="93">
        <v>1</v>
      </c>
      <c r="AG684" s="93">
        <v>1</v>
      </c>
      <c r="AH684" s="93">
        <v>1</v>
      </c>
      <c r="AI684" s="93">
        <v>1</v>
      </c>
      <c r="AJ684" s="93">
        <v>1</v>
      </c>
      <c r="AK684" s="93">
        <v>1</v>
      </c>
      <c r="AL684" s="93">
        <v>1</v>
      </c>
      <c r="AM684" s="93">
        <v>1</v>
      </c>
    </row>
    <row r="685" spans="18:39" ht="25.5" customHeight="1" thickBot="1" x14ac:dyDescent="0.25">
      <c r="R685" s="51" t="s">
        <v>15311</v>
      </c>
      <c r="S685" s="86">
        <v>1</v>
      </c>
      <c r="AE685" s="51">
        <v>769000</v>
      </c>
      <c r="AF685" s="87">
        <v>1</v>
      </c>
      <c r="AG685" s="87">
        <v>1</v>
      </c>
      <c r="AH685" s="87">
        <v>1</v>
      </c>
      <c r="AI685" s="87">
        <v>1</v>
      </c>
      <c r="AJ685" s="87">
        <v>1</v>
      </c>
      <c r="AK685" s="87">
        <v>1</v>
      </c>
      <c r="AL685" s="87">
        <v>1</v>
      </c>
      <c r="AM685" s="87">
        <v>1</v>
      </c>
    </row>
    <row r="686" spans="18:39" ht="25.5" customHeight="1" thickBot="1" x14ac:dyDescent="0.25">
      <c r="R686" s="63" t="s">
        <v>15312</v>
      </c>
      <c r="S686" s="92">
        <v>1</v>
      </c>
      <c r="AE686" s="63">
        <v>770000</v>
      </c>
      <c r="AF686" s="93">
        <v>1</v>
      </c>
      <c r="AG686" s="93">
        <v>1</v>
      </c>
      <c r="AH686" s="93">
        <v>1</v>
      </c>
      <c r="AI686" s="93">
        <v>1</v>
      </c>
      <c r="AJ686" s="93">
        <v>1</v>
      </c>
      <c r="AK686" s="93">
        <v>1</v>
      </c>
      <c r="AL686" s="93">
        <v>1</v>
      </c>
      <c r="AM686" s="93">
        <v>1</v>
      </c>
    </row>
    <row r="687" spans="18:39" ht="25.5" customHeight="1" thickBot="1" x14ac:dyDescent="0.25">
      <c r="R687" s="51" t="s">
        <v>15313</v>
      </c>
      <c r="S687" s="86">
        <v>1</v>
      </c>
      <c r="AE687" s="51">
        <v>771000</v>
      </c>
      <c r="AF687" s="87">
        <v>1</v>
      </c>
      <c r="AG687" s="87">
        <v>1</v>
      </c>
      <c r="AH687" s="87">
        <v>1</v>
      </c>
      <c r="AI687" s="87">
        <v>1</v>
      </c>
      <c r="AJ687" s="87">
        <v>1</v>
      </c>
      <c r="AK687" s="87">
        <v>1</v>
      </c>
      <c r="AL687" s="87">
        <v>1</v>
      </c>
      <c r="AM687" s="87">
        <v>1</v>
      </c>
    </row>
    <row r="688" spans="18:39" ht="25.5" customHeight="1" thickBot="1" x14ac:dyDescent="0.25">
      <c r="R688" s="63" t="s">
        <v>15314</v>
      </c>
      <c r="S688" s="92">
        <v>1</v>
      </c>
      <c r="AE688" s="63">
        <v>772000</v>
      </c>
      <c r="AF688" s="93">
        <v>1</v>
      </c>
      <c r="AG688" s="93">
        <v>1</v>
      </c>
      <c r="AH688" s="93">
        <v>1</v>
      </c>
      <c r="AI688" s="93">
        <v>1</v>
      </c>
      <c r="AJ688" s="93">
        <v>1</v>
      </c>
      <c r="AK688" s="93">
        <v>1</v>
      </c>
      <c r="AL688" s="93">
        <v>1</v>
      </c>
      <c r="AM688" s="93">
        <v>1</v>
      </c>
    </row>
    <row r="689" spans="18:39" ht="25.5" customHeight="1" thickBot="1" x14ac:dyDescent="0.25">
      <c r="R689" s="51" t="s">
        <v>15315</v>
      </c>
      <c r="S689" s="86">
        <v>1</v>
      </c>
      <c r="AE689" s="51">
        <v>773000</v>
      </c>
      <c r="AF689" s="87">
        <v>1</v>
      </c>
      <c r="AG689" s="87">
        <v>1</v>
      </c>
      <c r="AH689" s="87">
        <v>1</v>
      </c>
      <c r="AI689" s="87">
        <v>1</v>
      </c>
      <c r="AJ689" s="87">
        <v>1</v>
      </c>
      <c r="AK689" s="87">
        <v>1</v>
      </c>
      <c r="AL689" s="87">
        <v>1</v>
      </c>
      <c r="AM689" s="87">
        <v>1</v>
      </c>
    </row>
    <row r="690" spans="18:39" ht="25.5" customHeight="1" thickBot="1" x14ac:dyDescent="0.25">
      <c r="R690" s="63" t="s">
        <v>15316</v>
      </c>
      <c r="S690" s="92">
        <v>1</v>
      </c>
      <c r="AE690" s="63">
        <v>774000</v>
      </c>
      <c r="AF690" s="93">
        <v>1</v>
      </c>
      <c r="AG690" s="93">
        <v>1</v>
      </c>
      <c r="AH690" s="93">
        <v>1</v>
      </c>
      <c r="AI690" s="93">
        <v>1</v>
      </c>
      <c r="AJ690" s="93">
        <v>1</v>
      </c>
      <c r="AK690" s="93">
        <v>1</v>
      </c>
      <c r="AL690" s="93">
        <v>1</v>
      </c>
      <c r="AM690" s="93">
        <v>1</v>
      </c>
    </row>
    <row r="691" spans="18:39" ht="25.5" customHeight="1" thickBot="1" x14ac:dyDescent="0.25">
      <c r="R691" s="51" t="s">
        <v>15317</v>
      </c>
      <c r="S691" s="86">
        <v>1</v>
      </c>
      <c r="AE691" s="51">
        <v>775000</v>
      </c>
      <c r="AF691" s="87">
        <v>1</v>
      </c>
      <c r="AG691" s="87">
        <v>1</v>
      </c>
      <c r="AH691" s="87">
        <v>1</v>
      </c>
      <c r="AI691" s="87">
        <v>1</v>
      </c>
      <c r="AJ691" s="87">
        <v>1</v>
      </c>
      <c r="AK691" s="87">
        <v>1</v>
      </c>
      <c r="AL691" s="87">
        <v>1</v>
      </c>
      <c r="AM691" s="87">
        <v>1</v>
      </c>
    </row>
    <row r="692" spans="18:39" ht="25.5" customHeight="1" thickBot="1" x14ac:dyDescent="0.25">
      <c r="R692" s="63" t="s">
        <v>15318</v>
      </c>
      <c r="S692" s="92">
        <v>1</v>
      </c>
      <c r="AE692" s="63">
        <v>776000</v>
      </c>
      <c r="AF692" s="93">
        <v>1</v>
      </c>
      <c r="AG692" s="93">
        <v>1</v>
      </c>
      <c r="AH692" s="93">
        <v>1</v>
      </c>
      <c r="AI692" s="93">
        <v>1</v>
      </c>
      <c r="AJ692" s="93">
        <v>1</v>
      </c>
      <c r="AK692" s="93">
        <v>1</v>
      </c>
      <c r="AL692" s="93">
        <v>1</v>
      </c>
      <c r="AM692" s="93">
        <v>1</v>
      </c>
    </row>
    <row r="693" spans="18:39" ht="25.5" customHeight="1" thickBot="1" x14ac:dyDescent="0.25">
      <c r="R693" s="51" t="s">
        <v>15319</v>
      </c>
      <c r="S693" s="86">
        <v>1</v>
      </c>
      <c r="AE693" s="51">
        <v>777000</v>
      </c>
      <c r="AF693" s="87">
        <v>1</v>
      </c>
      <c r="AG693" s="87">
        <v>1</v>
      </c>
      <c r="AH693" s="87">
        <v>1</v>
      </c>
      <c r="AI693" s="87">
        <v>1</v>
      </c>
      <c r="AJ693" s="87">
        <v>1</v>
      </c>
      <c r="AK693" s="87">
        <v>1</v>
      </c>
      <c r="AL693" s="87">
        <v>1</v>
      </c>
      <c r="AM693" s="87">
        <v>1</v>
      </c>
    </row>
    <row r="694" spans="18:39" ht="25.5" customHeight="1" thickBot="1" x14ac:dyDescent="0.25">
      <c r="R694" s="63" t="s">
        <v>15320</v>
      </c>
      <c r="S694" s="92">
        <v>1</v>
      </c>
      <c r="AE694" s="63">
        <v>778000</v>
      </c>
      <c r="AF694" s="93">
        <v>1</v>
      </c>
      <c r="AG694" s="93">
        <v>1</v>
      </c>
      <c r="AH694" s="93">
        <v>1</v>
      </c>
      <c r="AI694" s="93">
        <v>1</v>
      </c>
      <c r="AJ694" s="93">
        <v>1</v>
      </c>
      <c r="AK694" s="93">
        <v>1</v>
      </c>
      <c r="AL694" s="93">
        <v>1</v>
      </c>
      <c r="AM694" s="93">
        <v>1</v>
      </c>
    </row>
    <row r="695" spans="18:39" ht="25.5" customHeight="1" thickBot="1" x14ac:dyDescent="0.25">
      <c r="R695" s="51" t="s">
        <v>15321</v>
      </c>
      <c r="S695" s="86">
        <v>1</v>
      </c>
      <c r="AE695" s="51">
        <v>779000</v>
      </c>
      <c r="AF695" s="87">
        <v>1</v>
      </c>
      <c r="AG695" s="87">
        <v>1</v>
      </c>
      <c r="AH695" s="87">
        <v>1</v>
      </c>
      <c r="AI695" s="87">
        <v>1</v>
      </c>
      <c r="AJ695" s="87">
        <v>1</v>
      </c>
      <c r="AK695" s="87">
        <v>1</v>
      </c>
      <c r="AL695" s="87">
        <v>1</v>
      </c>
      <c r="AM695" s="87">
        <v>1</v>
      </c>
    </row>
    <row r="696" spans="18:39" ht="25.5" customHeight="1" thickBot="1" x14ac:dyDescent="0.25">
      <c r="R696" s="63" t="s">
        <v>15322</v>
      </c>
      <c r="S696" s="92">
        <v>1</v>
      </c>
      <c r="AE696" s="63">
        <v>780000</v>
      </c>
      <c r="AF696" s="93">
        <v>1</v>
      </c>
      <c r="AG696" s="93">
        <v>1</v>
      </c>
      <c r="AH696" s="93">
        <v>1</v>
      </c>
      <c r="AI696" s="93">
        <v>1</v>
      </c>
      <c r="AJ696" s="93">
        <v>1</v>
      </c>
      <c r="AK696" s="93">
        <v>1</v>
      </c>
      <c r="AL696" s="93">
        <v>1</v>
      </c>
      <c r="AM696" s="93">
        <v>1</v>
      </c>
    </row>
    <row r="697" spans="18:39" ht="25.5" customHeight="1" thickBot="1" x14ac:dyDescent="0.25">
      <c r="R697" s="51" t="s">
        <v>15323</v>
      </c>
      <c r="S697" s="86">
        <v>1</v>
      </c>
      <c r="AE697" s="51">
        <v>781000</v>
      </c>
      <c r="AF697" s="87">
        <v>1</v>
      </c>
      <c r="AG697" s="87">
        <v>1</v>
      </c>
      <c r="AH697" s="87">
        <v>1</v>
      </c>
      <c r="AI697" s="87">
        <v>1</v>
      </c>
      <c r="AJ697" s="87">
        <v>1</v>
      </c>
      <c r="AK697" s="87">
        <v>1</v>
      </c>
      <c r="AL697" s="87">
        <v>1</v>
      </c>
      <c r="AM697" s="87">
        <v>1</v>
      </c>
    </row>
    <row r="698" spans="18:39" ht="25.5" customHeight="1" thickBot="1" x14ac:dyDescent="0.25">
      <c r="R698" s="63" t="s">
        <v>15324</v>
      </c>
      <c r="S698" s="92">
        <v>1</v>
      </c>
      <c r="AE698" s="63">
        <v>782000</v>
      </c>
      <c r="AF698" s="93">
        <v>1</v>
      </c>
      <c r="AG698" s="93">
        <v>1</v>
      </c>
      <c r="AH698" s="93">
        <v>1</v>
      </c>
      <c r="AI698" s="93">
        <v>1</v>
      </c>
      <c r="AJ698" s="93">
        <v>1</v>
      </c>
      <c r="AK698" s="93">
        <v>1</v>
      </c>
      <c r="AL698" s="93">
        <v>1</v>
      </c>
      <c r="AM698" s="93">
        <v>1</v>
      </c>
    </row>
    <row r="699" spans="18:39" ht="25.5" customHeight="1" thickBot="1" x14ac:dyDescent="0.25">
      <c r="R699" s="51" t="s">
        <v>15325</v>
      </c>
      <c r="S699" s="86">
        <v>1</v>
      </c>
      <c r="AE699" s="51">
        <v>783000</v>
      </c>
      <c r="AF699" s="87">
        <v>1</v>
      </c>
      <c r="AG699" s="87">
        <v>1</v>
      </c>
      <c r="AH699" s="87">
        <v>1</v>
      </c>
      <c r="AI699" s="87">
        <v>1</v>
      </c>
      <c r="AJ699" s="87">
        <v>1</v>
      </c>
      <c r="AK699" s="87">
        <v>1</v>
      </c>
      <c r="AL699" s="87">
        <v>1</v>
      </c>
      <c r="AM699" s="87">
        <v>1</v>
      </c>
    </row>
    <row r="700" spans="18:39" ht="25.5" customHeight="1" thickBot="1" x14ac:dyDescent="0.25">
      <c r="R700" s="63" t="s">
        <v>15326</v>
      </c>
      <c r="S700" s="92">
        <v>1</v>
      </c>
      <c r="AE700" s="63">
        <v>784000</v>
      </c>
      <c r="AF700" s="93">
        <v>1</v>
      </c>
      <c r="AG700" s="93">
        <v>1</v>
      </c>
      <c r="AH700" s="93">
        <v>1</v>
      </c>
      <c r="AI700" s="93">
        <v>1</v>
      </c>
      <c r="AJ700" s="93">
        <v>1</v>
      </c>
      <c r="AK700" s="93">
        <v>1</v>
      </c>
      <c r="AL700" s="93">
        <v>1</v>
      </c>
      <c r="AM700" s="93">
        <v>1</v>
      </c>
    </row>
    <row r="701" spans="18:39" ht="25.5" customHeight="1" thickBot="1" x14ac:dyDescent="0.25">
      <c r="R701" s="51" t="s">
        <v>15327</v>
      </c>
      <c r="S701" s="86">
        <v>1</v>
      </c>
      <c r="AE701" s="51">
        <v>785000</v>
      </c>
      <c r="AF701" s="87">
        <v>1</v>
      </c>
      <c r="AG701" s="87">
        <v>1</v>
      </c>
      <c r="AH701" s="87">
        <v>1</v>
      </c>
      <c r="AI701" s="87">
        <v>1</v>
      </c>
      <c r="AJ701" s="87">
        <v>1</v>
      </c>
      <c r="AK701" s="87">
        <v>1</v>
      </c>
      <c r="AL701" s="87">
        <v>1</v>
      </c>
      <c r="AM701" s="87">
        <v>1</v>
      </c>
    </row>
    <row r="702" spans="18:39" ht="25.5" customHeight="1" thickBot="1" x14ac:dyDescent="0.25">
      <c r="R702" s="63" t="s">
        <v>15328</v>
      </c>
      <c r="S702" s="92">
        <v>1</v>
      </c>
      <c r="AE702" s="63">
        <v>786000</v>
      </c>
      <c r="AF702" s="93">
        <v>1</v>
      </c>
      <c r="AG702" s="93">
        <v>1</v>
      </c>
      <c r="AH702" s="93">
        <v>1</v>
      </c>
      <c r="AI702" s="93">
        <v>1</v>
      </c>
      <c r="AJ702" s="93">
        <v>1</v>
      </c>
      <c r="AK702" s="93">
        <v>1</v>
      </c>
      <c r="AL702" s="93">
        <v>1</v>
      </c>
      <c r="AM702" s="93">
        <v>1</v>
      </c>
    </row>
    <row r="703" spans="18:39" ht="25.5" customHeight="1" thickBot="1" x14ac:dyDescent="0.25">
      <c r="R703" s="51" t="s">
        <v>15329</v>
      </c>
      <c r="S703" s="86">
        <v>1</v>
      </c>
      <c r="AE703" s="51">
        <v>787000</v>
      </c>
      <c r="AF703" s="87">
        <v>1</v>
      </c>
      <c r="AG703" s="87">
        <v>1</v>
      </c>
      <c r="AH703" s="87">
        <v>1</v>
      </c>
      <c r="AI703" s="87">
        <v>1</v>
      </c>
      <c r="AJ703" s="87">
        <v>1</v>
      </c>
      <c r="AK703" s="87">
        <v>1</v>
      </c>
      <c r="AL703" s="87">
        <v>1</v>
      </c>
      <c r="AM703" s="87">
        <v>1</v>
      </c>
    </row>
    <row r="704" spans="18:39" ht="25.5" customHeight="1" thickBot="1" x14ac:dyDescent="0.25">
      <c r="R704" s="63" t="s">
        <v>15330</v>
      </c>
      <c r="S704" s="92">
        <v>1</v>
      </c>
      <c r="AE704" s="63">
        <v>788000</v>
      </c>
      <c r="AF704" s="93">
        <v>1</v>
      </c>
      <c r="AG704" s="93">
        <v>1</v>
      </c>
      <c r="AH704" s="93">
        <v>1</v>
      </c>
      <c r="AI704" s="93">
        <v>1</v>
      </c>
      <c r="AJ704" s="93">
        <v>1</v>
      </c>
      <c r="AK704" s="93">
        <v>1</v>
      </c>
      <c r="AL704" s="93">
        <v>1</v>
      </c>
      <c r="AM704" s="93">
        <v>1</v>
      </c>
    </row>
    <row r="705" spans="18:39" ht="25.5" customHeight="1" thickBot="1" x14ac:dyDescent="0.25">
      <c r="R705" s="51" t="s">
        <v>15331</v>
      </c>
      <c r="S705" s="86">
        <v>1</v>
      </c>
      <c r="AE705" s="51">
        <v>789000</v>
      </c>
      <c r="AF705" s="87">
        <v>1</v>
      </c>
      <c r="AG705" s="87">
        <v>1</v>
      </c>
      <c r="AH705" s="87">
        <v>1</v>
      </c>
      <c r="AI705" s="87">
        <v>1</v>
      </c>
      <c r="AJ705" s="87">
        <v>1</v>
      </c>
      <c r="AK705" s="87">
        <v>1</v>
      </c>
      <c r="AL705" s="87">
        <v>1</v>
      </c>
      <c r="AM705" s="87">
        <v>1</v>
      </c>
    </row>
    <row r="706" spans="18:39" ht="25.5" customHeight="1" thickBot="1" x14ac:dyDescent="0.25">
      <c r="R706" s="63" t="s">
        <v>15332</v>
      </c>
      <c r="S706" s="92">
        <v>1</v>
      </c>
      <c r="AE706" s="63">
        <v>790000</v>
      </c>
      <c r="AF706" s="93">
        <v>1</v>
      </c>
      <c r="AG706" s="93">
        <v>1</v>
      </c>
      <c r="AH706" s="93">
        <v>1</v>
      </c>
      <c r="AI706" s="93">
        <v>1</v>
      </c>
      <c r="AJ706" s="93">
        <v>1</v>
      </c>
      <c r="AK706" s="93">
        <v>1</v>
      </c>
      <c r="AL706" s="93">
        <v>1</v>
      </c>
      <c r="AM706" s="93">
        <v>1</v>
      </c>
    </row>
    <row r="707" spans="18:39" ht="25.5" customHeight="1" thickBot="1" x14ac:dyDescent="0.25">
      <c r="R707" s="51" t="s">
        <v>15333</v>
      </c>
      <c r="S707" s="86">
        <v>1</v>
      </c>
      <c r="AE707" s="51">
        <v>791000</v>
      </c>
      <c r="AF707" s="87">
        <v>1</v>
      </c>
      <c r="AG707" s="87">
        <v>1</v>
      </c>
      <c r="AH707" s="87">
        <v>1</v>
      </c>
      <c r="AI707" s="87">
        <v>1</v>
      </c>
      <c r="AJ707" s="87">
        <v>1</v>
      </c>
      <c r="AK707" s="87">
        <v>1</v>
      </c>
      <c r="AL707" s="87">
        <v>1</v>
      </c>
      <c r="AM707" s="87">
        <v>1</v>
      </c>
    </row>
    <row r="708" spans="18:39" ht="25.5" customHeight="1" thickBot="1" x14ac:dyDescent="0.25">
      <c r="R708" s="63" t="s">
        <v>15334</v>
      </c>
      <c r="S708" s="92">
        <v>1</v>
      </c>
      <c r="AE708" s="63">
        <v>792000</v>
      </c>
      <c r="AF708" s="93">
        <v>1</v>
      </c>
      <c r="AG708" s="93">
        <v>1</v>
      </c>
      <c r="AH708" s="93">
        <v>1</v>
      </c>
      <c r="AI708" s="93">
        <v>1</v>
      </c>
      <c r="AJ708" s="93">
        <v>1</v>
      </c>
      <c r="AK708" s="93">
        <v>1</v>
      </c>
      <c r="AL708" s="93">
        <v>1</v>
      </c>
      <c r="AM708" s="93">
        <v>1</v>
      </c>
    </row>
    <row r="709" spans="18:39" ht="25.5" customHeight="1" thickBot="1" x14ac:dyDescent="0.25">
      <c r="R709" s="51" t="s">
        <v>15335</v>
      </c>
      <c r="S709" s="86">
        <v>1</v>
      </c>
      <c r="AE709" s="51">
        <v>793000</v>
      </c>
      <c r="AF709" s="87">
        <v>1</v>
      </c>
      <c r="AG709" s="87">
        <v>1</v>
      </c>
      <c r="AH709" s="87">
        <v>1</v>
      </c>
      <c r="AI709" s="87">
        <v>1</v>
      </c>
      <c r="AJ709" s="87">
        <v>1</v>
      </c>
      <c r="AK709" s="87">
        <v>1</v>
      </c>
      <c r="AL709" s="87">
        <v>1</v>
      </c>
      <c r="AM709" s="87">
        <v>1</v>
      </c>
    </row>
    <row r="710" spans="18:39" ht="25.5" customHeight="1" thickBot="1" x14ac:dyDescent="0.25">
      <c r="R710" s="63" t="s">
        <v>15336</v>
      </c>
      <c r="S710" s="92">
        <v>1</v>
      </c>
      <c r="AE710" s="63">
        <v>794000</v>
      </c>
      <c r="AF710" s="93">
        <v>1</v>
      </c>
      <c r="AG710" s="93">
        <v>1</v>
      </c>
      <c r="AH710" s="93">
        <v>1</v>
      </c>
      <c r="AI710" s="93">
        <v>1</v>
      </c>
      <c r="AJ710" s="93">
        <v>1</v>
      </c>
      <c r="AK710" s="93">
        <v>1</v>
      </c>
      <c r="AL710" s="93">
        <v>1</v>
      </c>
      <c r="AM710" s="93">
        <v>1</v>
      </c>
    </row>
    <row r="711" spans="18:39" ht="25.5" customHeight="1" thickBot="1" x14ac:dyDescent="0.25">
      <c r="R711" s="51" t="s">
        <v>15337</v>
      </c>
      <c r="S711" s="86">
        <v>1</v>
      </c>
      <c r="AE711" s="51">
        <v>795000</v>
      </c>
      <c r="AF711" s="87">
        <v>1</v>
      </c>
      <c r="AG711" s="87">
        <v>1</v>
      </c>
      <c r="AH711" s="87">
        <v>1</v>
      </c>
      <c r="AI711" s="87">
        <v>1</v>
      </c>
      <c r="AJ711" s="87">
        <v>1</v>
      </c>
      <c r="AK711" s="87">
        <v>1</v>
      </c>
      <c r="AL711" s="87">
        <v>1</v>
      </c>
      <c r="AM711" s="87">
        <v>1</v>
      </c>
    </row>
    <row r="712" spans="18:39" ht="25.5" customHeight="1" thickBot="1" x14ac:dyDescent="0.25">
      <c r="R712" s="63" t="s">
        <v>15338</v>
      </c>
      <c r="S712" s="92">
        <v>1</v>
      </c>
      <c r="AE712" s="63">
        <v>796000</v>
      </c>
      <c r="AF712" s="93">
        <v>1</v>
      </c>
      <c r="AG712" s="93">
        <v>1</v>
      </c>
      <c r="AH712" s="93">
        <v>1</v>
      </c>
      <c r="AI712" s="93">
        <v>1</v>
      </c>
      <c r="AJ712" s="93">
        <v>1</v>
      </c>
      <c r="AK712" s="93">
        <v>1</v>
      </c>
      <c r="AL712" s="93">
        <v>1</v>
      </c>
      <c r="AM712" s="93">
        <v>1</v>
      </c>
    </row>
    <row r="713" spans="18:39" ht="25.5" customHeight="1" thickBot="1" x14ac:dyDescent="0.25">
      <c r="R713" s="51" t="s">
        <v>15339</v>
      </c>
      <c r="S713" s="86">
        <v>1</v>
      </c>
      <c r="AE713" s="51">
        <v>797000</v>
      </c>
      <c r="AF713" s="87">
        <v>1</v>
      </c>
      <c r="AG713" s="87">
        <v>1</v>
      </c>
      <c r="AH713" s="87">
        <v>1</v>
      </c>
      <c r="AI713" s="87">
        <v>1</v>
      </c>
      <c r="AJ713" s="87">
        <v>1</v>
      </c>
      <c r="AK713" s="87">
        <v>1</v>
      </c>
      <c r="AL713" s="87">
        <v>1</v>
      </c>
      <c r="AM713" s="87">
        <v>1</v>
      </c>
    </row>
    <row r="714" spans="18:39" ht="25.5" customHeight="1" thickBot="1" x14ac:dyDescent="0.25">
      <c r="R714" s="63" t="s">
        <v>15340</v>
      </c>
      <c r="S714" s="92">
        <v>1</v>
      </c>
      <c r="AE714" s="63">
        <v>798000</v>
      </c>
      <c r="AF714" s="93">
        <v>1</v>
      </c>
      <c r="AG714" s="93">
        <v>1</v>
      </c>
      <c r="AH714" s="93">
        <v>1</v>
      </c>
      <c r="AI714" s="93">
        <v>1</v>
      </c>
      <c r="AJ714" s="93">
        <v>1</v>
      </c>
      <c r="AK714" s="93">
        <v>1</v>
      </c>
      <c r="AL714" s="93">
        <v>1</v>
      </c>
      <c r="AM714" s="93">
        <v>1</v>
      </c>
    </row>
    <row r="715" spans="18:39" ht="25.5" customHeight="1" thickBot="1" x14ac:dyDescent="0.25">
      <c r="R715" s="51" t="s">
        <v>15341</v>
      </c>
      <c r="S715" s="86">
        <v>1</v>
      </c>
      <c r="AE715" s="51">
        <v>799000</v>
      </c>
      <c r="AF715" s="87">
        <v>1</v>
      </c>
      <c r="AG715" s="87">
        <v>1</v>
      </c>
      <c r="AH715" s="87">
        <v>1</v>
      </c>
      <c r="AI715" s="87">
        <v>1</v>
      </c>
      <c r="AJ715" s="87">
        <v>1</v>
      </c>
      <c r="AK715" s="87">
        <v>1</v>
      </c>
      <c r="AL715" s="87">
        <v>1</v>
      </c>
      <c r="AM715" s="87">
        <v>1</v>
      </c>
    </row>
    <row r="716" spans="18:39" ht="25.5" customHeight="1" thickBot="1" x14ac:dyDescent="0.25">
      <c r="R716" s="63" t="s">
        <v>15342</v>
      </c>
      <c r="S716" s="92">
        <v>1</v>
      </c>
      <c r="AE716" s="63">
        <v>800000</v>
      </c>
      <c r="AF716" s="93">
        <v>1</v>
      </c>
      <c r="AG716" s="93">
        <v>1</v>
      </c>
      <c r="AH716" s="93">
        <v>1</v>
      </c>
      <c r="AI716" s="93">
        <v>1</v>
      </c>
      <c r="AJ716" s="93">
        <v>1</v>
      </c>
      <c r="AK716" s="93">
        <v>1</v>
      </c>
      <c r="AL716" s="93">
        <v>1</v>
      </c>
      <c r="AM716" s="93">
        <v>1</v>
      </c>
    </row>
    <row r="717" spans="18:39" ht="25.5" customHeight="1" thickBot="1" x14ac:dyDescent="0.25">
      <c r="R717" s="51" t="s">
        <v>15343</v>
      </c>
      <c r="S717" s="86">
        <v>1</v>
      </c>
      <c r="AE717" s="51">
        <v>801000</v>
      </c>
      <c r="AF717" s="87">
        <v>1</v>
      </c>
      <c r="AG717" s="87">
        <v>1</v>
      </c>
      <c r="AH717" s="87">
        <v>1</v>
      </c>
      <c r="AI717" s="87">
        <v>1</v>
      </c>
      <c r="AJ717" s="87">
        <v>1</v>
      </c>
      <c r="AK717" s="87">
        <v>1</v>
      </c>
      <c r="AL717" s="87">
        <v>1</v>
      </c>
      <c r="AM717" s="87">
        <v>1</v>
      </c>
    </row>
    <row r="718" spans="18:39" ht="25.5" customHeight="1" thickBot="1" x14ac:dyDescent="0.25">
      <c r="R718" s="63" t="s">
        <v>15344</v>
      </c>
      <c r="S718" s="92">
        <v>1</v>
      </c>
      <c r="AE718" s="63">
        <v>802000</v>
      </c>
      <c r="AF718" s="93">
        <v>1</v>
      </c>
      <c r="AG718" s="93">
        <v>1</v>
      </c>
      <c r="AH718" s="93">
        <v>1</v>
      </c>
      <c r="AI718" s="93">
        <v>1</v>
      </c>
      <c r="AJ718" s="93">
        <v>1</v>
      </c>
      <c r="AK718" s="93">
        <v>1</v>
      </c>
      <c r="AL718" s="93">
        <v>1</v>
      </c>
      <c r="AM718" s="93">
        <v>1</v>
      </c>
    </row>
    <row r="719" spans="18:39" ht="25.5" customHeight="1" thickBot="1" x14ac:dyDescent="0.25">
      <c r="R719" s="51" t="s">
        <v>15345</v>
      </c>
      <c r="S719" s="86">
        <v>1</v>
      </c>
      <c r="AE719" s="51">
        <v>803000</v>
      </c>
      <c r="AF719" s="87">
        <v>1</v>
      </c>
      <c r="AG719" s="87">
        <v>1</v>
      </c>
      <c r="AH719" s="87">
        <v>1</v>
      </c>
      <c r="AI719" s="87">
        <v>1</v>
      </c>
      <c r="AJ719" s="87">
        <v>1</v>
      </c>
      <c r="AK719" s="87">
        <v>1</v>
      </c>
      <c r="AL719" s="87">
        <v>1</v>
      </c>
      <c r="AM719" s="87">
        <v>1</v>
      </c>
    </row>
    <row r="720" spans="18:39" ht="25.5" customHeight="1" thickBot="1" x14ac:dyDescent="0.25">
      <c r="R720" s="63" t="s">
        <v>15346</v>
      </c>
      <c r="S720" s="92">
        <v>1</v>
      </c>
      <c r="AE720" s="63">
        <v>804000</v>
      </c>
      <c r="AF720" s="93">
        <v>1</v>
      </c>
      <c r="AG720" s="93">
        <v>1</v>
      </c>
      <c r="AH720" s="93">
        <v>1</v>
      </c>
      <c r="AI720" s="93">
        <v>1</v>
      </c>
      <c r="AJ720" s="93">
        <v>1</v>
      </c>
      <c r="AK720" s="93">
        <v>1</v>
      </c>
      <c r="AL720" s="93">
        <v>1</v>
      </c>
      <c r="AM720" s="93">
        <v>1</v>
      </c>
    </row>
    <row r="721" spans="18:39" ht="25.5" customHeight="1" thickBot="1" x14ac:dyDescent="0.25">
      <c r="R721" s="51" t="s">
        <v>15347</v>
      </c>
      <c r="S721" s="86">
        <v>1</v>
      </c>
      <c r="AE721" s="51">
        <v>805000</v>
      </c>
      <c r="AF721" s="87">
        <v>1</v>
      </c>
      <c r="AG721" s="87">
        <v>1</v>
      </c>
      <c r="AH721" s="87">
        <v>1</v>
      </c>
      <c r="AI721" s="87">
        <v>1</v>
      </c>
      <c r="AJ721" s="87">
        <v>1</v>
      </c>
      <c r="AK721" s="87">
        <v>1</v>
      </c>
      <c r="AL721" s="87">
        <v>1</v>
      </c>
      <c r="AM721" s="87">
        <v>1</v>
      </c>
    </row>
    <row r="722" spans="18:39" ht="25.5" customHeight="1" thickBot="1" x14ac:dyDescent="0.25">
      <c r="R722" s="63" t="s">
        <v>15348</v>
      </c>
      <c r="S722" s="92">
        <v>1</v>
      </c>
      <c r="AE722" s="63">
        <v>806000</v>
      </c>
      <c r="AF722" s="93">
        <v>1</v>
      </c>
      <c r="AG722" s="93">
        <v>1</v>
      </c>
      <c r="AH722" s="93">
        <v>1</v>
      </c>
      <c r="AI722" s="93">
        <v>1</v>
      </c>
      <c r="AJ722" s="93">
        <v>1</v>
      </c>
      <c r="AK722" s="93">
        <v>1</v>
      </c>
      <c r="AL722" s="93">
        <v>1</v>
      </c>
      <c r="AM722" s="93">
        <v>1</v>
      </c>
    </row>
    <row r="723" spans="18:39" ht="25.5" customHeight="1" thickBot="1" x14ac:dyDescent="0.25">
      <c r="R723" s="51" t="s">
        <v>15349</v>
      </c>
      <c r="S723" s="86">
        <v>1</v>
      </c>
      <c r="AE723" s="51">
        <v>807000</v>
      </c>
      <c r="AF723" s="87">
        <v>1</v>
      </c>
      <c r="AG723" s="87">
        <v>1</v>
      </c>
      <c r="AH723" s="87">
        <v>1</v>
      </c>
      <c r="AI723" s="87">
        <v>1</v>
      </c>
      <c r="AJ723" s="87">
        <v>1</v>
      </c>
      <c r="AK723" s="87">
        <v>1</v>
      </c>
      <c r="AL723" s="87">
        <v>1</v>
      </c>
      <c r="AM723" s="87">
        <v>1</v>
      </c>
    </row>
    <row r="724" spans="18:39" ht="25.5" customHeight="1" thickBot="1" x14ac:dyDescent="0.25">
      <c r="R724" s="63" t="s">
        <v>15350</v>
      </c>
      <c r="S724" s="92">
        <v>1</v>
      </c>
      <c r="AE724" s="63">
        <v>808000</v>
      </c>
      <c r="AF724" s="93">
        <v>1</v>
      </c>
      <c r="AG724" s="93">
        <v>1</v>
      </c>
      <c r="AH724" s="93">
        <v>1</v>
      </c>
      <c r="AI724" s="93">
        <v>1</v>
      </c>
      <c r="AJ724" s="93">
        <v>1</v>
      </c>
      <c r="AK724" s="93">
        <v>1</v>
      </c>
      <c r="AL724" s="93">
        <v>1</v>
      </c>
      <c r="AM724" s="93">
        <v>1</v>
      </c>
    </row>
    <row r="725" spans="18:39" ht="25.5" customHeight="1" thickBot="1" x14ac:dyDescent="0.25">
      <c r="R725" s="51" t="s">
        <v>15351</v>
      </c>
      <c r="S725" s="86">
        <v>1</v>
      </c>
      <c r="AE725" s="51">
        <v>809000</v>
      </c>
      <c r="AF725" s="87">
        <v>1</v>
      </c>
      <c r="AG725" s="87">
        <v>1</v>
      </c>
      <c r="AH725" s="87">
        <v>1</v>
      </c>
      <c r="AI725" s="87">
        <v>1</v>
      </c>
      <c r="AJ725" s="87">
        <v>1</v>
      </c>
      <c r="AK725" s="87">
        <v>1</v>
      </c>
      <c r="AL725" s="87">
        <v>1</v>
      </c>
      <c r="AM725" s="87">
        <v>1</v>
      </c>
    </row>
    <row r="726" spans="18:39" ht="25.5" customHeight="1" thickBot="1" x14ac:dyDescent="0.25">
      <c r="R726" s="63" t="s">
        <v>15352</v>
      </c>
      <c r="S726" s="92">
        <v>1</v>
      </c>
      <c r="AE726" s="63">
        <v>810000</v>
      </c>
      <c r="AF726" s="93">
        <v>1</v>
      </c>
      <c r="AG726" s="93">
        <v>1</v>
      </c>
      <c r="AH726" s="93">
        <v>1</v>
      </c>
      <c r="AI726" s="93">
        <v>1</v>
      </c>
      <c r="AJ726" s="93">
        <v>1</v>
      </c>
      <c r="AK726" s="93">
        <v>1</v>
      </c>
      <c r="AL726" s="93">
        <v>1</v>
      </c>
      <c r="AM726" s="93">
        <v>1</v>
      </c>
    </row>
    <row r="727" spans="18:39" ht="25.5" customHeight="1" thickBot="1" x14ac:dyDescent="0.25">
      <c r="R727" s="51" t="s">
        <v>15353</v>
      </c>
      <c r="S727" s="86">
        <v>1</v>
      </c>
      <c r="AE727" s="51">
        <v>811000</v>
      </c>
      <c r="AF727" s="87">
        <v>1</v>
      </c>
      <c r="AG727" s="87">
        <v>1</v>
      </c>
      <c r="AH727" s="87">
        <v>1</v>
      </c>
      <c r="AI727" s="87">
        <v>1</v>
      </c>
      <c r="AJ727" s="87">
        <v>1</v>
      </c>
      <c r="AK727" s="87">
        <v>1</v>
      </c>
      <c r="AL727" s="87">
        <v>1</v>
      </c>
      <c r="AM727" s="87">
        <v>1</v>
      </c>
    </row>
    <row r="728" spans="18:39" ht="25.5" customHeight="1" thickBot="1" x14ac:dyDescent="0.25">
      <c r="R728" s="63" t="s">
        <v>15354</v>
      </c>
      <c r="S728" s="92">
        <v>1</v>
      </c>
      <c r="AE728" s="63">
        <v>812000</v>
      </c>
      <c r="AF728" s="93">
        <v>1</v>
      </c>
      <c r="AG728" s="93">
        <v>1</v>
      </c>
      <c r="AH728" s="93">
        <v>1</v>
      </c>
      <c r="AI728" s="93">
        <v>1</v>
      </c>
      <c r="AJ728" s="93">
        <v>1</v>
      </c>
      <c r="AK728" s="93">
        <v>1</v>
      </c>
      <c r="AL728" s="93">
        <v>1</v>
      </c>
      <c r="AM728" s="93">
        <v>1</v>
      </c>
    </row>
    <row r="729" spans="18:39" ht="25.5" customHeight="1" thickBot="1" x14ac:dyDescent="0.25">
      <c r="R729" s="51" t="s">
        <v>15355</v>
      </c>
      <c r="S729" s="86">
        <v>1</v>
      </c>
      <c r="AE729" s="51">
        <v>813000</v>
      </c>
      <c r="AF729" s="87">
        <v>1</v>
      </c>
      <c r="AG729" s="87">
        <v>1</v>
      </c>
      <c r="AH729" s="87">
        <v>1</v>
      </c>
      <c r="AI729" s="87">
        <v>1</v>
      </c>
      <c r="AJ729" s="87">
        <v>1</v>
      </c>
      <c r="AK729" s="87">
        <v>1</v>
      </c>
      <c r="AL729" s="87">
        <v>1</v>
      </c>
      <c r="AM729" s="87">
        <v>1</v>
      </c>
    </row>
    <row r="730" spans="18:39" ht="25.5" customHeight="1" thickBot="1" x14ac:dyDescent="0.25">
      <c r="R730" s="63" t="s">
        <v>15356</v>
      </c>
      <c r="S730" s="92">
        <v>1</v>
      </c>
      <c r="AE730" s="63">
        <v>814000</v>
      </c>
      <c r="AF730" s="93">
        <v>1</v>
      </c>
      <c r="AG730" s="93">
        <v>1</v>
      </c>
      <c r="AH730" s="93">
        <v>1</v>
      </c>
      <c r="AI730" s="93">
        <v>1</v>
      </c>
      <c r="AJ730" s="93">
        <v>1</v>
      </c>
      <c r="AK730" s="93">
        <v>1</v>
      </c>
      <c r="AL730" s="93">
        <v>1</v>
      </c>
      <c r="AM730" s="93">
        <v>1</v>
      </c>
    </row>
    <row r="731" spans="18:39" ht="25.5" customHeight="1" thickBot="1" x14ac:dyDescent="0.25">
      <c r="R731" s="51" t="s">
        <v>15357</v>
      </c>
      <c r="S731" s="86">
        <v>1</v>
      </c>
      <c r="AE731" s="51">
        <v>815000</v>
      </c>
      <c r="AF731" s="87">
        <v>1</v>
      </c>
      <c r="AG731" s="87">
        <v>1</v>
      </c>
      <c r="AH731" s="87">
        <v>1</v>
      </c>
      <c r="AI731" s="87">
        <v>1</v>
      </c>
      <c r="AJ731" s="87">
        <v>1</v>
      </c>
      <c r="AK731" s="87">
        <v>1</v>
      </c>
      <c r="AL731" s="87">
        <v>1</v>
      </c>
      <c r="AM731" s="87">
        <v>1</v>
      </c>
    </row>
    <row r="732" spans="18:39" ht="25.5" customHeight="1" thickBot="1" x14ac:dyDescent="0.25">
      <c r="R732" s="63" t="s">
        <v>15358</v>
      </c>
      <c r="S732" s="92">
        <v>1</v>
      </c>
      <c r="AE732" s="63">
        <v>816000</v>
      </c>
      <c r="AF732" s="93">
        <v>1</v>
      </c>
      <c r="AG732" s="93">
        <v>1</v>
      </c>
      <c r="AH732" s="93">
        <v>1</v>
      </c>
      <c r="AI732" s="93">
        <v>1</v>
      </c>
      <c r="AJ732" s="93">
        <v>1</v>
      </c>
      <c r="AK732" s="93">
        <v>1</v>
      </c>
      <c r="AL732" s="93">
        <v>1</v>
      </c>
      <c r="AM732" s="93">
        <v>1</v>
      </c>
    </row>
    <row r="733" spans="18:39" ht="25.5" customHeight="1" thickBot="1" x14ac:dyDescent="0.25">
      <c r="R733" s="51" t="s">
        <v>15359</v>
      </c>
      <c r="S733" s="86">
        <v>1</v>
      </c>
      <c r="AE733" s="51">
        <v>817000</v>
      </c>
      <c r="AF733" s="87">
        <v>1</v>
      </c>
      <c r="AG733" s="87">
        <v>1</v>
      </c>
      <c r="AH733" s="87">
        <v>1</v>
      </c>
      <c r="AI733" s="87">
        <v>1</v>
      </c>
      <c r="AJ733" s="87">
        <v>1</v>
      </c>
      <c r="AK733" s="87">
        <v>1</v>
      </c>
      <c r="AL733" s="87">
        <v>1</v>
      </c>
      <c r="AM733" s="87">
        <v>1</v>
      </c>
    </row>
    <row r="734" spans="18:39" ht="25.5" customHeight="1" thickBot="1" x14ac:dyDescent="0.25">
      <c r="R734" s="63" t="s">
        <v>15360</v>
      </c>
      <c r="S734" s="92">
        <v>1</v>
      </c>
      <c r="AE734" s="63">
        <v>818000</v>
      </c>
      <c r="AF734" s="93">
        <v>1</v>
      </c>
      <c r="AG734" s="93">
        <v>1</v>
      </c>
      <c r="AH734" s="93">
        <v>1</v>
      </c>
      <c r="AI734" s="93">
        <v>1</v>
      </c>
      <c r="AJ734" s="93">
        <v>1</v>
      </c>
      <c r="AK734" s="93">
        <v>1</v>
      </c>
      <c r="AL734" s="93">
        <v>1</v>
      </c>
      <c r="AM734" s="93">
        <v>1</v>
      </c>
    </row>
    <row r="735" spans="18:39" ht="25.5" customHeight="1" thickBot="1" x14ac:dyDescent="0.25">
      <c r="R735" s="51" t="s">
        <v>15361</v>
      </c>
      <c r="S735" s="86">
        <v>1</v>
      </c>
      <c r="AE735" s="51">
        <v>819000</v>
      </c>
      <c r="AF735" s="87">
        <v>1</v>
      </c>
      <c r="AG735" s="87">
        <v>1</v>
      </c>
      <c r="AH735" s="87">
        <v>1</v>
      </c>
      <c r="AI735" s="87">
        <v>1</v>
      </c>
      <c r="AJ735" s="87">
        <v>1</v>
      </c>
      <c r="AK735" s="87">
        <v>1</v>
      </c>
      <c r="AL735" s="87">
        <v>1</v>
      </c>
      <c r="AM735" s="87">
        <v>1</v>
      </c>
    </row>
    <row r="736" spans="18:39" ht="25.5" customHeight="1" thickBot="1" x14ac:dyDescent="0.25">
      <c r="R736" s="63" t="s">
        <v>15362</v>
      </c>
      <c r="S736" s="92">
        <v>1</v>
      </c>
      <c r="AE736" s="63">
        <v>820000</v>
      </c>
      <c r="AF736" s="93">
        <v>1</v>
      </c>
      <c r="AG736" s="93">
        <v>1</v>
      </c>
      <c r="AH736" s="93">
        <v>1</v>
      </c>
      <c r="AI736" s="93">
        <v>1</v>
      </c>
      <c r="AJ736" s="93">
        <v>1</v>
      </c>
      <c r="AK736" s="93">
        <v>1</v>
      </c>
      <c r="AL736" s="93">
        <v>1</v>
      </c>
      <c r="AM736" s="93">
        <v>1</v>
      </c>
    </row>
    <row r="737" spans="18:39" ht="25.5" customHeight="1" thickBot="1" x14ac:dyDescent="0.25">
      <c r="R737" s="51" t="s">
        <v>15363</v>
      </c>
      <c r="S737" s="86">
        <v>1</v>
      </c>
      <c r="AE737" s="51">
        <v>821000</v>
      </c>
      <c r="AF737" s="87">
        <v>1</v>
      </c>
      <c r="AG737" s="87">
        <v>1</v>
      </c>
      <c r="AH737" s="87">
        <v>1</v>
      </c>
      <c r="AI737" s="87">
        <v>1</v>
      </c>
      <c r="AJ737" s="87">
        <v>1</v>
      </c>
      <c r="AK737" s="87">
        <v>1</v>
      </c>
      <c r="AL737" s="87">
        <v>1</v>
      </c>
      <c r="AM737" s="87">
        <v>1</v>
      </c>
    </row>
    <row r="738" spans="18:39" ht="25.5" customHeight="1" thickBot="1" x14ac:dyDescent="0.25">
      <c r="R738" s="63" t="s">
        <v>15364</v>
      </c>
      <c r="S738" s="92">
        <v>1</v>
      </c>
      <c r="AE738" s="63">
        <v>822000</v>
      </c>
      <c r="AF738" s="93">
        <v>1</v>
      </c>
      <c r="AG738" s="93">
        <v>1</v>
      </c>
      <c r="AH738" s="93">
        <v>1</v>
      </c>
      <c r="AI738" s="93">
        <v>1</v>
      </c>
      <c r="AJ738" s="93">
        <v>1</v>
      </c>
      <c r="AK738" s="93">
        <v>1</v>
      </c>
      <c r="AL738" s="93">
        <v>1</v>
      </c>
      <c r="AM738" s="93">
        <v>1</v>
      </c>
    </row>
    <row r="739" spans="18:39" ht="25.5" customHeight="1" thickBot="1" x14ac:dyDescent="0.25">
      <c r="R739" s="51" t="s">
        <v>15365</v>
      </c>
      <c r="S739" s="86">
        <v>1</v>
      </c>
      <c r="AE739" s="51">
        <v>823000</v>
      </c>
      <c r="AF739" s="87">
        <v>1</v>
      </c>
      <c r="AG739" s="87">
        <v>1</v>
      </c>
      <c r="AH739" s="87">
        <v>1</v>
      </c>
      <c r="AI739" s="87">
        <v>1</v>
      </c>
      <c r="AJ739" s="87">
        <v>1</v>
      </c>
      <c r="AK739" s="87">
        <v>1</v>
      </c>
      <c r="AL739" s="87">
        <v>1</v>
      </c>
      <c r="AM739" s="87">
        <v>1</v>
      </c>
    </row>
    <row r="740" spans="18:39" ht="25.5" customHeight="1" thickBot="1" x14ac:dyDescent="0.25">
      <c r="R740" s="63" t="s">
        <v>15366</v>
      </c>
      <c r="S740" s="92">
        <v>1</v>
      </c>
      <c r="AE740" s="63">
        <v>824000</v>
      </c>
      <c r="AF740" s="93">
        <v>1</v>
      </c>
      <c r="AG740" s="93">
        <v>1</v>
      </c>
      <c r="AH740" s="93">
        <v>1</v>
      </c>
      <c r="AI740" s="93">
        <v>1</v>
      </c>
      <c r="AJ740" s="93">
        <v>1</v>
      </c>
      <c r="AK740" s="93">
        <v>1</v>
      </c>
      <c r="AL740" s="93">
        <v>1</v>
      </c>
      <c r="AM740" s="93">
        <v>1</v>
      </c>
    </row>
    <row r="741" spans="18:39" ht="25.5" customHeight="1" thickBot="1" x14ac:dyDescent="0.25">
      <c r="R741" s="51" t="s">
        <v>15367</v>
      </c>
      <c r="S741" s="86">
        <v>1</v>
      </c>
      <c r="AE741" s="51">
        <v>825000</v>
      </c>
      <c r="AF741" s="87">
        <v>1</v>
      </c>
      <c r="AG741" s="87">
        <v>1</v>
      </c>
      <c r="AH741" s="87">
        <v>1</v>
      </c>
      <c r="AI741" s="87">
        <v>1</v>
      </c>
      <c r="AJ741" s="87">
        <v>1</v>
      </c>
      <c r="AK741" s="87">
        <v>1</v>
      </c>
      <c r="AL741" s="87">
        <v>1</v>
      </c>
      <c r="AM741" s="87">
        <v>1</v>
      </c>
    </row>
    <row r="742" spans="18:39" ht="25.5" customHeight="1" thickBot="1" x14ac:dyDescent="0.25">
      <c r="R742" s="63" t="s">
        <v>15368</v>
      </c>
      <c r="S742" s="92">
        <v>1</v>
      </c>
      <c r="AE742" s="63">
        <v>826000</v>
      </c>
      <c r="AF742" s="93">
        <v>1</v>
      </c>
      <c r="AG742" s="93">
        <v>1</v>
      </c>
      <c r="AH742" s="93">
        <v>1</v>
      </c>
      <c r="AI742" s="93">
        <v>1</v>
      </c>
      <c r="AJ742" s="93">
        <v>1</v>
      </c>
      <c r="AK742" s="93">
        <v>1</v>
      </c>
      <c r="AL742" s="93">
        <v>1</v>
      </c>
      <c r="AM742" s="93">
        <v>1</v>
      </c>
    </row>
    <row r="743" spans="18:39" ht="25.5" customHeight="1" thickBot="1" x14ac:dyDescent="0.25">
      <c r="R743" s="51" t="s">
        <v>15369</v>
      </c>
      <c r="S743" s="86">
        <v>1</v>
      </c>
      <c r="AE743" s="51">
        <v>827000</v>
      </c>
      <c r="AF743" s="87">
        <v>1</v>
      </c>
      <c r="AG743" s="87">
        <v>1</v>
      </c>
      <c r="AH743" s="87">
        <v>1</v>
      </c>
      <c r="AI743" s="87">
        <v>1</v>
      </c>
      <c r="AJ743" s="87">
        <v>1</v>
      </c>
      <c r="AK743" s="87">
        <v>1</v>
      </c>
      <c r="AL743" s="87">
        <v>1</v>
      </c>
      <c r="AM743" s="87">
        <v>1</v>
      </c>
    </row>
    <row r="744" spans="18:39" ht="25.5" customHeight="1" thickBot="1" x14ac:dyDescent="0.25">
      <c r="R744" s="63" t="s">
        <v>15370</v>
      </c>
      <c r="S744" s="92">
        <v>1</v>
      </c>
      <c r="AE744" s="63">
        <v>828000</v>
      </c>
      <c r="AF744" s="93">
        <v>1</v>
      </c>
      <c r="AG744" s="93">
        <v>1</v>
      </c>
      <c r="AH744" s="93">
        <v>1</v>
      </c>
      <c r="AI744" s="93">
        <v>1</v>
      </c>
      <c r="AJ744" s="93">
        <v>1</v>
      </c>
      <c r="AK744" s="93">
        <v>1</v>
      </c>
      <c r="AL744" s="93">
        <v>1</v>
      </c>
      <c r="AM744" s="93">
        <v>1</v>
      </c>
    </row>
    <row r="745" spans="18:39" ht="25.5" customHeight="1" thickBot="1" x14ac:dyDescent="0.25">
      <c r="R745" s="51" t="s">
        <v>15371</v>
      </c>
      <c r="S745" s="86">
        <v>1</v>
      </c>
      <c r="AE745" s="51">
        <v>829000</v>
      </c>
      <c r="AF745" s="87">
        <v>1</v>
      </c>
      <c r="AG745" s="87">
        <v>1</v>
      </c>
      <c r="AH745" s="87">
        <v>1</v>
      </c>
      <c r="AI745" s="87">
        <v>1</v>
      </c>
      <c r="AJ745" s="87">
        <v>1</v>
      </c>
      <c r="AK745" s="87">
        <v>1</v>
      </c>
      <c r="AL745" s="87">
        <v>1</v>
      </c>
      <c r="AM745" s="87">
        <v>1</v>
      </c>
    </row>
    <row r="746" spans="18:39" ht="25.5" customHeight="1" thickBot="1" x14ac:dyDescent="0.25">
      <c r="R746" s="63" t="s">
        <v>15372</v>
      </c>
      <c r="S746" s="92">
        <v>1</v>
      </c>
      <c r="AE746" s="63">
        <v>830000</v>
      </c>
      <c r="AF746" s="93">
        <v>1</v>
      </c>
      <c r="AG746" s="93">
        <v>1</v>
      </c>
      <c r="AH746" s="93">
        <v>1</v>
      </c>
      <c r="AI746" s="93">
        <v>1</v>
      </c>
      <c r="AJ746" s="93">
        <v>1</v>
      </c>
      <c r="AK746" s="93">
        <v>1</v>
      </c>
      <c r="AL746" s="93">
        <v>1</v>
      </c>
      <c r="AM746" s="93">
        <v>1</v>
      </c>
    </row>
    <row r="747" spans="18:39" ht="25.5" customHeight="1" thickBot="1" x14ac:dyDescent="0.25">
      <c r="R747" s="51" t="s">
        <v>15373</v>
      </c>
      <c r="S747" s="86">
        <v>1</v>
      </c>
      <c r="AE747" s="51">
        <v>831000</v>
      </c>
      <c r="AF747" s="87">
        <v>1</v>
      </c>
      <c r="AG747" s="87">
        <v>1</v>
      </c>
      <c r="AH747" s="87">
        <v>1</v>
      </c>
      <c r="AI747" s="87">
        <v>1</v>
      </c>
      <c r="AJ747" s="87">
        <v>1</v>
      </c>
      <c r="AK747" s="87">
        <v>1</v>
      </c>
      <c r="AL747" s="87">
        <v>1</v>
      </c>
      <c r="AM747" s="87">
        <v>1</v>
      </c>
    </row>
    <row r="748" spans="18:39" ht="25.5" customHeight="1" thickBot="1" x14ac:dyDescent="0.25">
      <c r="R748" s="63" t="s">
        <v>15374</v>
      </c>
      <c r="S748" s="92">
        <v>1</v>
      </c>
      <c r="AE748" s="63">
        <v>832000</v>
      </c>
      <c r="AF748" s="93">
        <v>1</v>
      </c>
      <c r="AG748" s="93">
        <v>1</v>
      </c>
      <c r="AH748" s="93">
        <v>1</v>
      </c>
      <c r="AI748" s="93">
        <v>1</v>
      </c>
      <c r="AJ748" s="93">
        <v>1</v>
      </c>
      <c r="AK748" s="93">
        <v>1</v>
      </c>
      <c r="AL748" s="93">
        <v>1</v>
      </c>
      <c r="AM748" s="93">
        <v>1</v>
      </c>
    </row>
    <row r="749" spans="18:39" ht="25.5" customHeight="1" thickBot="1" x14ac:dyDescent="0.25">
      <c r="R749" s="51" t="s">
        <v>15375</v>
      </c>
      <c r="S749" s="86">
        <v>1</v>
      </c>
      <c r="AE749" s="51">
        <v>833000</v>
      </c>
      <c r="AF749" s="87">
        <v>1</v>
      </c>
      <c r="AG749" s="87">
        <v>1</v>
      </c>
      <c r="AH749" s="87">
        <v>1</v>
      </c>
      <c r="AI749" s="87">
        <v>1</v>
      </c>
      <c r="AJ749" s="87">
        <v>1</v>
      </c>
      <c r="AK749" s="87">
        <v>1</v>
      </c>
      <c r="AL749" s="87">
        <v>1</v>
      </c>
      <c r="AM749" s="87">
        <v>1</v>
      </c>
    </row>
    <row r="750" spans="18:39" ht="25.5" customHeight="1" thickBot="1" x14ac:dyDescent="0.25">
      <c r="R750" s="63" t="s">
        <v>15376</v>
      </c>
      <c r="S750" s="92">
        <v>1</v>
      </c>
      <c r="AE750" s="63">
        <v>834000</v>
      </c>
      <c r="AF750" s="93">
        <v>1</v>
      </c>
      <c r="AG750" s="93">
        <v>1</v>
      </c>
      <c r="AH750" s="93">
        <v>1</v>
      </c>
      <c r="AI750" s="93">
        <v>1</v>
      </c>
      <c r="AJ750" s="93">
        <v>1</v>
      </c>
      <c r="AK750" s="93">
        <v>1</v>
      </c>
      <c r="AL750" s="93">
        <v>1</v>
      </c>
      <c r="AM750" s="93">
        <v>1</v>
      </c>
    </row>
    <row r="751" spans="18:39" ht="25.5" customHeight="1" thickBot="1" x14ac:dyDescent="0.25">
      <c r="R751" s="51" t="s">
        <v>15377</v>
      </c>
      <c r="S751" s="86">
        <v>1</v>
      </c>
      <c r="AE751" s="51">
        <v>835000</v>
      </c>
      <c r="AF751" s="87">
        <v>1</v>
      </c>
      <c r="AG751" s="87">
        <v>1</v>
      </c>
      <c r="AH751" s="87">
        <v>1</v>
      </c>
      <c r="AI751" s="87">
        <v>1</v>
      </c>
      <c r="AJ751" s="87">
        <v>1</v>
      </c>
      <c r="AK751" s="87">
        <v>1</v>
      </c>
      <c r="AL751" s="87">
        <v>1</v>
      </c>
      <c r="AM751" s="87">
        <v>1</v>
      </c>
    </row>
    <row r="752" spans="18:39" ht="25.5" customHeight="1" thickBot="1" x14ac:dyDescent="0.25">
      <c r="R752" s="63" t="s">
        <v>15378</v>
      </c>
      <c r="S752" s="92">
        <v>1</v>
      </c>
      <c r="AE752" s="63">
        <v>836000</v>
      </c>
      <c r="AF752" s="93">
        <v>1</v>
      </c>
      <c r="AG752" s="93">
        <v>1</v>
      </c>
      <c r="AH752" s="93">
        <v>1</v>
      </c>
      <c r="AI752" s="93">
        <v>1</v>
      </c>
      <c r="AJ752" s="93">
        <v>1</v>
      </c>
      <c r="AK752" s="93">
        <v>1</v>
      </c>
      <c r="AL752" s="93">
        <v>1</v>
      </c>
      <c r="AM752" s="93">
        <v>1</v>
      </c>
    </row>
    <row r="753" spans="18:39" ht="25.5" customHeight="1" thickBot="1" x14ac:dyDescent="0.25">
      <c r="R753" s="51" t="s">
        <v>15379</v>
      </c>
      <c r="S753" s="86">
        <v>1</v>
      </c>
      <c r="AE753" s="51">
        <v>837000</v>
      </c>
      <c r="AF753" s="87">
        <v>1</v>
      </c>
      <c r="AG753" s="87">
        <v>1</v>
      </c>
      <c r="AH753" s="87">
        <v>1</v>
      </c>
      <c r="AI753" s="87">
        <v>1</v>
      </c>
      <c r="AJ753" s="87">
        <v>1</v>
      </c>
      <c r="AK753" s="87">
        <v>1</v>
      </c>
      <c r="AL753" s="87">
        <v>1</v>
      </c>
      <c r="AM753" s="87">
        <v>1</v>
      </c>
    </row>
    <row r="754" spans="18:39" ht="25.5" customHeight="1" thickBot="1" x14ac:dyDescent="0.25">
      <c r="R754" s="63" t="s">
        <v>15380</v>
      </c>
      <c r="S754" s="92">
        <v>1</v>
      </c>
      <c r="AE754" s="63">
        <v>838000</v>
      </c>
      <c r="AF754" s="93">
        <v>1</v>
      </c>
      <c r="AG754" s="93">
        <v>1</v>
      </c>
      <c r="AH754" s="93">
        <v>1</v>
      </c>
      <c r="AI754" s="93">
        <v>1</v>
      </c>
      <c r="AJ754" s="93">
        <v>1</v>
      </c>
      <c r="AK754" s="93">
        <v>1</v>
      </c>
      <c r="AL754" s="93">
        <v>1</v>
      </c>
      <c r="AM754" s="93">
        <v>1</v>
      </c>
    </row>
    <row r="755" spans="18:39" ht="25.5" customHeight="1" thickBot="1" x14ac:dyDescent="0.25">
      <c r="R755" s="51" t="s">
        <v>15381</v>
      </c>
      <c r="S755" s="86">
        <v>1</v>
      </c>
      <c r="AE755" s="51">
        <v>839000</v>
      </c>
      <c r="AF755" s="87">
        <v>1</v>
      </c>
      <c r="AG755" s="87">
        <v>1</v>
      </c>
      <c r="AH755" s="87">
        <v>1</v>
      </c>
      <c r="AI755" s="87">
        <v>1</v>
      </c>
      <c r="AJ755" s="87">
        <v>1</v>
      </c>
      <c r="AK755" s="87">
        <v>1</v>
      </c>
      <c r="AL755" s="87">
        <v>1</v>
      </c>
      <c r="AM755" s="87">
        <v>1</v>
      </c>
    </row>
    <row r="756" spans="18:39" ht="25.5" customHeight="1" thickBot="1" x14ac:dyDescent="0.25">
      <c r="R756" s="63" t="s">
        <v>15382</v>
      </c>
      <c r="S756" s="92">
        <v>1</v>
      </c>
      <c r="AE756" s="63">
        <v>840000</v>
      </c>
      <c r="AF756" s="93">
        <v>1</v>
      </c>
      <c r="AG756" s="93">
        <v>1</v>
      </c>
      <c r="AH756" s="93">
        <v>1</v>
      </c>
      <c r="AI756" s="93">
        <v>1</v>
      </c>
      <c r="AJ756" s="93">
        <v>1</v>
      </c>
      <c r="AK756" s="93">
        <v>1</v>
      </c>
      <c r="AL756" s="93">
        <v>1</v>
      </c>
      <c r="AM756" s="93">
        <v>1</v>
      </c>
    </row>
    <row r="757" spans="18:39" ht="25.5" customHeight="1" thickBot="1" x14ac:dyDescent="0.25">
      <c r="R757" s="51" t="s">
        <v>15383</v>
      </c>
      <c r="S757" s="86">
        <v>1</v>
      </c>
      <c r="AE757" s="51">
        <v>841000</v>
      </c>
      <c r="AF757" s="87">
        <v>1</v>
      </c>
      <c r="AG757" s="87">
        <v>1</v>
      </c>
      <c r="AH757" s="87">
        <v>1</v>
      </c>
      <c r="AI757" s="87">
        <v>1</v>
      </c>
      <c r="AJ757" s="87">
        <v>1</v>
      </c>
      <c r="AK757" s="87">
        <v>1</v>
      </c>
      <c r="AL757" s="87">
        <v>1</v>
      </c>
      <c r="AM757" s="87">
        <v>1</v>
      </c>
    </row>
    <row r="758" spans="18:39" ht="25.5" customHeight="1" thickBot="1" x14ac:dyDescent="0.25">
      <c r="R758" s="63" t="s">
        <v>15384</v>
      </c>
      <c r="S758" s="92">
        <v>1</v>
      </c>
      <c r="AE758" s="63">
        <v>842000</v>
      </c>
      <c r="AF758" s="93">
        <v>1</v>
      </c>
      <c r="AG758" s="93">
        <v>1</v>
      </c>
      <c r="AH758" s="93">
        <v>1</v>
      </c>
      <c r="AI758" s="93">
        <v>1</v>
      </c>
      <c r="AJ758" s="93">
        <v>1</v>
      </c>
      <c r="AK758" s="93">
        <v>1</v>
      </c>
      <c r="AL758" s="93">
        <v>1</v>
      </c>
      <c r="AM758" s="93">
        <v>1</v>
      </c>
    </row>
    <row r="759" spans="18:39" ht="25.5" customHeight="1" thickBot="1" x14ac:dyDescent="0.25">
      <c r="R759" s="51" t="s">
        <v>15385</v>
      </c>
      <c r="S759" s="86">
        <v>1</v>
      </c>
      <c r="AE759" s="51">
        <v>843000</v>
      </c>
      <c r="AF759" s="87">
        <v>1</v>
      </c>
      <c r="AG759" s="87">
        <v>1</v>
      </c>
      <c r="AH759" s="87">
        <v>1</v>
      </c>
      <c r="AI759" s="87">
        <v>1</v>
      </c>
      <c r="AJ759" s="87">
        <v>1</v>
      </c>
      <c r="AK759" s="87">
        <v>1</v>
      </c>
      <c r="AL759" s="87">
        <v>1</v>
      </c>
      <c r="AM759" s="87">
        <v>1</v>
      </c>
    </row>
    <row r="760" spans="18:39" ht="25.5" customHeight="1" thickBot="1" x14ac:dyDescent="0.25">
      <c r="R760" s="63" t="s">
        <v>15386</v>
      </c>
      <c r="S760" s="92">
        <v>1</v>
      </c>
      <c r="AE760" s="63">
        <v>844000</v>
      </c>
      <c r="AF760" s="93">
        <v>1</v>
      </c>
      <c r="AG760" s="93">
        <v>1</v>
      </c>
      <c r="AH760" s="93">
        <v>1</v>
      </c>
      <c r="AI760" s="93">
        <v>1</v>
      </c>
      <c r="AJ760" s="93">
        <v>1</v>
      </c>
      <c r="AK760" s="93">
        <v>1</v>
      </c>
      <c r="AL760" s="93">
        <v>1</v>
      </c>
      <c r="AM760" s="93">
        <v>1</v>
      </c>
    </row>
    <row r="761" spans="18:39" ht="25.5" customHeight="1" thickBot="1" x14ac:dyDescent="0.25">
      <c r="R761" s="51" t="s">
        <v>15387</v>
      </c>
      <c r="S761" s="86">
        <v>1</v>
      </c>
      <c r="AE761" s="51">
        <v>845000</v>
      </c>
      <c r="AF761" s="87">
        <v>1</v>
      </c>
      <c r="AG761" s="87">
        <v>1</v>
      </c>
      <c r="AH761" s="87">
        <v>1</v>
      </c>
      <c r="AI761" s="87">
        <v>1</v>
      </c>
      <c r="AJ761" s="87">
        <v>1</v>
      </c>
      <c r="AK761" s="87">
        <v>1</v>
      </c>
      <c r="AL761" s="87">
        <v>1</v>
      </c>
      <c r="AM761" s="87">
        <v>1</v>
      </c>
    </row>
    <row r="762" spans="18:39" ht="25.5" customHeight="1" thickBot="1" x14ac:dyDescent="0.25">
      <c r="R762" s="63" t="s">
        <v>15388</v>
      </c>
      <c r="S762" s="92">
        <v>1</v>
      </c>
      <c r="AE762" s="63">
        <v>846000</v>
      </c>
      <c r="AF762" s="93">
        <v>1</v>
      </c>
      <c r="AG762" s="93">
        <v>1</v>
      </c>
      <c r="AH762" s="93">
        <v>1</v>
      </c>
      <c r="AI762" s="93">
        <v>1</v>
      </c>
      <c r="AJ762" s="93">
        <v>1</v>
      </c>
      <c r="AK762" s="93">
        <v>1</v>
      </c>
      <c r="AL762" s="93">
        <v>1</v>
      </c>
      <c r="AM762" s="93">
        <v>1</v>
      </c>
    </row>
    <row r="763" spans="18:39" ht="25.5" customHeight="1" thickBot="1" x14ac:dyDescent="0.25">
      <c r="R763" s="51" t="s">
        <v>15389</v>
      </c>
      <c r="S763" s="86">
        <v>1</v>
      </c>
      <c r="AE763" s="51">
        <v>847000</v>
      </c>
      <c r="AF763" s="87">
        <v>1</v>
      </c>
      <c r="AG763" s="87">
        <v>1</v>
      </c>
      <c r="AH763" s="87">
        <v>1</v>
      </c>
      <c r="AI763" s="87">
        <v>1</v>
      </c>
      <c r="AJ763" s="87">
        <v>1</v>
      </c>
      <c r="AK763" s="87">
        <v>1</v>
      </c>
      <c r="AL763" s="87">
        <v>1</v>
      </c>
      <c r="AM763" s="87">
        <v>1</v>
      </c>
    </row>
    <row r="764" spans="18:39" ht="25.5" customHeight="1" thickBot="1" x14ac:dyDescent="0.25">
      <c r="R764" s="63" t="s">
        <v>15390</v>
      </c>
      <c r="S764" s="92">
        <v>1</v>
      </c>
      <c r="AE764" s="63">
        <v>848000</v>
      </c>
      <c r="AF764" s="93">
        <v>1</v>
      </c>
      <c r="AG764" s="93">
        <v>1</v>
      </c>
      <c r="AH764" s="93">
        <v>1</v>
      </c>
      <c r="AI764" s="93">
        <v>1</v>
      </c>
      <c r="AJ764" s="93">
        <v>1</v>
      </c>
      <c r="AK764" s="93">
        <v>1</v>
      </c>
      <c r="AL764" s="93">
        <v>1</v>
      </c>
      <c r="AM764" s="93">
        <v>1</v>
      </c>
    </row>
    <row r="765" spans="18:39" ht="25.5" customHeight="1" thickBot="1" x14ac:dyDescent="0.25">
      <c r="R765" s="51" t="s">
        <v>15391</v>
      </c>
      <c r="S765" s="86">
        <v>1</v>
      </c>
      <c r="AE765" s="51">
        <v>849000</v>
      </c>
      <c r="AF765" s="87">
        <v>1</v>
      </c>
      <c r="AG765" s="87">
        <v>1</v>
      </c>
      <c r="AH765" s="87">
        <v>1</v>
      </c>
      <c r="AI765" s="87">
        <v>1</v>
      </c>
      <c r="AJ765" s="87">
        <v>1</v>
      </c>
      <c r="AK765" s="87">
        <v>1</v>
      </c>
      <c r="AL765" s="87">
        <v>1</v>
      </c>
      <c r="AM765" s="87">
        <v>1</v>
      </c>
    </row>
    <row r="766" spans="18:39" ht="25.5" customHeight="1" thickBot="1" x14ac:dyDescent="0.25">
      <c r="R766" s="63" t="s">
        <v>15392</v>
      </c>
      <c r="S766" s="92">
        <v>1</v>
      </c>
      <c r="AE766" s="63">
        <v>850000</v>
      </c>
      <c r="AF766" s="93">
        <v>1</v>
      </c>
      <c r="AG766" s="93">
        <v>1</v>
      </c>
      <c r="AH766" s="93">
        <v>1</v>
      </c>
      <c r="AI766" s="93">
        <v>1</v>
      </c>
      <c r="AJ766" s="93">
        <v>1</v>
      </c>
      <c r="AK766" s="93">
        <v>1</v>
      </c>
      <c r="AL766" s="93">
        <v>1</v>
      </c>
      <c r="AM766" s="93">
        <v>1</v>
      </c>
    </row>
    <row r="767" spans="18:39" ht="25.5" customHeight="1" thickBot="1" x14ac:dyDescent="0.25">
      <c r="R767" s="51" t="s">
        <v>15393</v>
      </c>
      <c r="S767" s="86">
        <v>1</v>
      </c>
      <c r="AE767" s="51">
        <v>851000</v>
      </c>
      <c r="AF767" s="87">
        <v>1</v>
      </c>
      <c r="AG767" s="87">
        <v>1</v>
      </c>
      <c r="AH767" s="87">
        <v>1</v>
      </c>
      <c r="AI767" s="87">
        <v>1</v>
      </c>
      <c r="AJ767" s="87">
        <v>1</v>
      </c>
      <c r="AK767" s="87">
        <v>1</v>
      </c>
      <c r="AL767" s="87">
        <v>1</v>
      </c>
      <c r="AM767" s="87">
        <v>1</v>
      </c>
    </row>
    <row r="768" spans="18:39" ht="25.5" customHeight="1" thickBot="1" x14ac:dyDescent="0.25">
      <c r="R768" s="63" t="s">
        <v>15394</v>
      </c>
      <c r="S768" s="92">
        <v>1</v>
      </c>
      <c r="AE768" s="63">
        <v>852000</v>
      </c>
      <c r="AF768" s="93">
        <v>1</v>
      </c>
      <c r="AG768" s="93">
        <v>1</v>
      </c>
      <c r="AH768" s="93">
        <v>1</v>
      </c>
      <c r="AI768" s="93">
        <v>1</v>
      </c>
      <c r="AJ768" s="93">
        <v>1</v>
      </c>
      <c r="AK768" s="93">
        <v>1</v>
      </c>
      <c r="AL768" s="93">
        <v>1</v>
      </c>
      <c r="AM768" s="93">
        <v>1</v>
      </c>
    </row>
    <row r="769" spans="18:39" ht="25.5" customHeight="1" thickBot="1" x14ac:dyDescent="0.25">
      <c r="R769" s="51">
        <v>175017</v>
      </c>
      <c r="S769" s="86">
        <v>1</v>
      </c>
      <c r="AE769" s="51">
        <v>853000</v>
      </c>
      <c r="AF769" s="87">
        <v>1</v>
      </c>
      <c r="AG769" s="87">
        <v>1</v>
      </c>
      <c r="AH769" s="87">
        <v>1</v>
      </c>
      <c r="AI769" s="87">
        <v>1</v>
      </c>
      <c r="AJ769" s="87">
        <v>1</v>
      </c>
      <c r="AK769" s="87">
        <v>1</v>
      </c>
      <c r="AL769" s="87">
        <v>1</v>
      </c>
      <c r="AM769" s="87">
        <v>1</v>
      </c>
    </row>
    <row r="770" spans="18:39" ht="25.5" customHeight="1" thickBot="1" x14ac:dyDescent="0.25">
      <c r="R770" s="63">
        <v>175018</v>
      </c>
      <c r="S770" s="92">
        <v>1</v>
      </c>
      <c r="AE770" s="63">
        <v>854000</v>
      </c>
      <c r="AF770" s="93">
        <v>1</v>
      </c>
      <c r="AG770" s="93">
        <v>1</v>
      </c>
      <c r="AH770" s="93">
        <v>1</v>
      </c>
      <c r="AI770" s="93">
        <v>1</v>
      </c>
      <c r="AJ770" s="93">
        <v>1</v>
      </c>
      <c r="AK770" s="93">
        <v>1</v>
      </c>
      <c r="AL770" s="93">
        <v>1</v>
      </c>
      <c r="AM770" s="93">
        <v>1</v>
      </c>
    </row>
    <row r="771" spans="18:39" ht="25.5" customHeight="1" thickBot="1" x14ac:dyDescent="0.25">
      <c r="R771" s="51">
        <v>175019</v>
      </c>
      <c r="S771" s="86">
        <v>1</v>
      </c>
      <c r="AE771" s="51">
        <v>855000</v>
      </c>
      <c r="AF771" s="87">
        <v>1</v>
      </c>
      <c r="AG771" s="87">
        <v>1</v>
      </c>
      <c r="AH771" s="87">
        <v>1</v>
      </c>
      <c r="AI771" s="87">
        <v>1</v>
      </c>
      <c r="AJ771" s="87">
        <v>1</v>
      </c>
      <c r="AK771" s="87">
        <v>1</v>
      </c>
      <c r="AL771" s="87">
        <v>1</v>
      </c>
      <c r="AM771" s="87">
        <v>1</v>
      </c>
    </row>
    <row r="772" spans="18:39" ht="25.5" customHeight="1" thickBot="1" x14ac:dyDescent="0.25">
      <c r="R772" s="63">
        <v>175020</v>
      </c>
      <c r="S772" s="92">
        <v>1</v>
      </c>
      <c r="AE772" s="63">
        <v>856000</v>
      </c>
      <c r="AF772" s="93">
        <v>1</v>
      </c>
      <c r="AG772" s="93">
        <v>1</v>
      </c>
      <c r="AH772" s="93">
        <v>1</v>
      </c>
      <c r="AI772" s="93">
        <v>1</v>
      </c>
      <c r="AJ772" s="93">
        <v>1</v>
      </c>
      <c r="AK772" s="93">
        <v>1</v>
      </c>
      <c r="AL772" s="93">
        <v>1</v>
      </c>
      <c r="AM772" s="93">
        <v>1</v>
      </c>
    </row>
    <row r="773" spans="18:39" ht="25.5" customHeight="1" thickBot="1" x14ac:dyDescent="0.25">
      <c r="R773" s="51">
        <v>175021</v>
      </c>
      <c r="S773" s="86">
        <v>1</v>
      </c>
      <c r="AE773" s="51">
        <v>857000</v>
      </c>
      <c r="AF773" s="87">
        <v>1</v>
      </c>
      <c r="AG773" s="87">
        <v>1</v>
      </c>
      <c r="AH773" s="87">
        <v>1</v>
      </c>
      <c r="AI773" s="87">
        <v>1</v>
      </c>
      <c r="AJ773" s="87">
        <v>1</v>
      </c>
      <c r="AK773" s="87">
        <v>1</v>
      </c>
      <c r="AL773" s="87">
        <v>1</v>
      </c>
      <c r="AM773" s="87">
        <v>1</v>
      </c>
    </row>
    <row r="774" spans="18:39" ht="25.5" customHeight="1" thickBot="1" x14ac:dyDescent="0.25">
      <c r="R774" s="63">
        <v>175022</v>
      </c>
      <c r="S774" s="92">
        <v>1</v>
      </c>
      <c r="AE774" s="63">
        <v>858000</v>
      </c>
      <c r="AF774" s="93">
        <v>1</v>
      </c>
      <c r="AG774" s="93">
        <v>1</v>
      </c>
      <c r="AH774" s="93">
        <v>1</v>
      </c>
      <c r="AI774" s="93">
        <v>1</v>
      </c>
      <c r="AJ774" s="93">
        <v>1</v>
      </c>
      <c r="AK774" s="93">
        <v>1</v>
      </c>
      <c r="AL774" s="93">
        <v>1</v>
      </c>
      <c r="AM774" s="93">
        <v>1</v>
      </c>
    </row>
    <row r="775" spans="18:39" ht="25.5" customHeight="1" thickBot="1" x14ac:dyDescent="0.25">
      <c r="R775" s="51">
        <v>175023</v>
      </c>
      <c r="S775" s="86">
        <v>1</v>
      </c>
      <c r="AE775" s="51">
        <v>859000</v>
      </c>
      <c r="AF775" s="87">
        <v>1</v>
      </c>
      <c r="AG775" s="87">
        <v>1</v>
      </c>
      <c r="AH775" s="87">
        <v>1</v>
      </c>
      <c r="AI775" s="87">
        <v>1</v>
      </c>
      <c r="AJ775" s="87">
        <v>1</v>
      </c>
      <c r="AK775" s="87">
        <v>1</v>
      </c>
      <c r="AL775" s="87">
        <v>1</v>
      </c>
      <c r="AM775" s="87">
        <v>1</v>
      </c>
    </row>
    <row r="776" spans="18:39" ht="25.5" customHeight="1" thickBot="1" x14ac:dyDescent="0.25">
      <c r="R776" s="63">
        <v>175024</v>
      </c>
      <c r="S776" s="92">
        <v>1</v>
      </c>
      <c r="AE776" s="63">
        <v>860000</v>
      </c>
      <c r="AF776" s="93">
        <v>1</v>
      </c>
      <c r="AG776" s="93">
        <v>1</v>
      </c>
      <c r="AH776" s="93">
        <v>1</v>
      </c>
      <c r="AI776" s="93">
        <v>1</v>
      </c>
      <c r="AJ776" s="93">
        <v>1</v>
      </c>
      <c r="AK776" s="93">
        <v>1</v>
      </c>
      <c r="AL776" s="93">
        <v>1</v>
      </c>
      <c r="AM776" s="93">
        <v>1</v>
      </c>
    </row>
    <row r="777" spans="18:39" ht="25.5" customHeight="1" thickBot="1" x14ac:dyDescent="0.25">
      <c r="R777" s="51">
        <v>175025</v>
      </c>
      <c r="S777" s="86">
        <v>1</v>
      </c>
      <c r="AE777" s="51">
        <v>861000</v>
      </c>
      <c r="AF777" s="87">
        <v>1</v>
      </c>
      <c r="AG777" s="87">
        <v>1</v>
      </c>
      <c r="AH777" s="87">
        <v>1</v>
      </c>
      <c r="AI777" s="87">
        <v>1</v>
      </c>
      <c r="AJ777" s="87">
        <v>1</v>
      </c>
      <c r="AK777" s="87">
        <v>1</v>
      </c>
      <c r="AL777" s="87">
        <v>1</v>
      </c>
      <c r="AM777" s="87">
        <v>1</v>
      </c>
    </row>
    <row r="778" spans="18:39" ht="25.5" customHeight="1" thickBot="1" x14ac:dyDescent="0.25">
      <c r="R778" s="63">
        <v>175026</v>
      </c>
      <c r="S778" s="92">
        <v>1</v>
      </c>
      <c r="AE778" s="63">
        <v>862000</v>
      </c>
      <c r="AF778" s="93">
        <v>1</v>
      </c>
      <c r="AG778" s="93">
        <v>1</v>
      </c>
      <c r="AH778" s="93">
        <v>1</v>
      </c>
      <c r="AI778" s="93">
        <v>1</v>
      </c>
      <c r="AJ778" s="93">
        <v>1</v>
      </c>
      <c r="AK778" s="93">
        <v>1</v>
      </c>
      <c r="AL778" s="93">
        <v>1</v>
      </c>
      <c r="AM778" s="93">
        <v>1</v>
      </c>
    </row>
    <row r="779" spans="18:39" ht="25.5" customHeight="1" thickBot="1" x14ac:dyDescent="0.25">
      <c r="R779" s="51">
        <v>175027</v>
      </c>
      <c r="S779" s="86">
        <v>1</v>
      </c>
      <c r="AE779" s="51">
        <v>863000</v>
      </c>
      <c r="AF779" s="87">
        <v>1</v>
      </c>
      <c r="AG779" s="87">
        <v>1</v>
      </c>
      <c r="AH779" s="87">
        <v>1</v>
      </c>
      <c r="AI779" s="87">
        <v>1</v>
      </c>
      <c r="AJ779" s="87">
        <v>1</v>
      </c>
      <c r="AK779" s="87">
        <v>1</v>
      </c>
      <c r="AL779" s="87">
        <v>1</v>
      </c>
      <c r="AM779" s="87">
        <v>1</v>
      </c>
    </row>
    <row r="780" spans="18:39" ht="25.5" customHeight="1" thickBot="1" x14ac:dyDescent="0.25">
      <c r="R780" s="63">
        <v>175028</v>
      </c>
      <c r="S780" s="92">
        <v>1</v>
      </c>
      <c r="AE780" s="63">
        <v>864000</v>
      </c>
      <c r="AF780" s="93">
        <v>1</v>
      </c>
      <c r="AG780" s="93">
        <v>1</v>
      </c>
      <c r="AH780" s="93">
        <v>1</v>
      </c>
      <c r="AI780" s="93">
        <v>1</v>
      </c>
      <c r="AJ780" s="93">
        <v>1</v>
      </c>
      <c r="AK780" s="93">
        <v>1</v>
      </c>
      <c r="AL780" s="93">
        <v>1</v>
      </c>
      <c r="AM780" s="93">
        <v>1</v>
      </c>
    </row>
    <row r="781" spans="18:39" ht="25.5" customHeight="1" thickBot="1" x14ac:dyDescent="0.25">
      <c r="R781" s="51">
        <v>175029</v>
      </c>
      <c r="S781" s="86">
        <v>1</v>
      </c>
      <c r="AE781" s="51">
        <v>865000</v>
      </c>
      <c r="AF781" s="87">
        <v>1</v>
      </c>
      <c r="AG781" s="87">
        <v>1</v>
      </c>
      <c r="AH781" s="87">
        <v>1</v>
      </c>
      <c r="AI781" s="87">
        <v>1</v>
      </c>
      <c r="AJ781" s="87">
        <v>1</v>
      </c>
      <c r="AK781" s="87">
        <v>1</v>
      </c>
      <c r="AL781" s="87">
        <v>1</v>
      </c>
      <c r="AM781" s="87">
        <v>1</v>
      </c>
    </row>
    <row r="782" spans="18:39" ht="25.5" customHeight="1" thickBot="1" x14ac:dyDescent="0.25">
      <c r="R782" s="63">
        <v>175030</v>
      </c>
      <c r="S782" s="92">
        <v>1</v>
      </c>
      <c r="AE782" s="63">
        <v>866000</v>
      </c>
      <c r="AF782" s="93">
        <v>1</v>
      </c>
      <c r="AG782" s="93">
        <v>1</v>
      </c>
      <c r="AH782" s="93">
        <v>1</v>
      </c>
      <c r="AI782" s="93">
        <v>1</v>
      </c>
      <c r="AJ782" s="93">
        <v>1</v>
      </c>
      <c r="AK782" s="93">
        <v>1</v>
      </c>
      <c r="AL782" s="93">
        <v>1</v>
      </c>
      <c r="AM782" s="93">
        <v>1</v>
      </c>
    </row>
    <row r="783" spans="18:39" ht="25.5" customHeight="1" thickBot="1" x14ac:dyDescent="0.25">
      <c r="R783" s="51">
        <v>175031</v>
      </c>
      <c r="S783" s="86">
        <v>1</v>
      </c>
      <c r="AE783" s="51">
        <v>867000</v>
      </c>
      <c r="AF783" s="87">
        <v>1</v>
      </c>
      <c r="AG783" s="87">
        <v>1</v>
      </c>
      <c r="AH783" s="87">
        <v>1</v>
      </c>
      <c r="AI783" s="87">
        <v>1</v>
      </c>
      <c r="AJ783" s="87">
        <v>1</v>
      </c>
      <c r="AK783" s="87">
        <v>1</v>
      </c>
      <c r="AL783" s="87">
        <v>1</v>
      </c>
      <c r="AM783" s="87">
        <v>1</v>
      </c>
    </row>
    <row r="784" spans="18:39" ht="25.5" customHeight="1" thickBot="1" x14ac:dyDescent="0.25">
      <c r="R784" s="63">
        <v>175032</v>
      </c>
      <c r="S784" s="92">
        <v>1</v>
      </c>
      <c r="AE784" s="63">
        <v>868000</v>
      </c>
      <c r="AF784" s="93">
        <v>1</v>
      </c>
      <c r="AG784" s="93">
        <v>1</v>
      </c>
      <c r="AH784" s="93">
        <v>1</v>
      </c>
      <c r="AI784" s="93">
        <v>1</v>
      </c>
      <c r="AJ784" s="93">
        <v>1</v>
      </c>
      <c r="AK784" s="93">
        <v>1</v>
      </c>
      <c r="AL784" s="93">
        <v>1</v>
      </c>
      <c r="AM784" s="93">
        <v>1</v>
      </c>
    </row>
    <row r="785" spans="18:39" ht="25.5" customHeight="1" thickBot="1" x14ac:dyDescent="0.25">
      <c r="R785" s="51">
        <v>175033</v>
      </c>
      <c r="S785" s="86">
        <v>1</v>
      </c>
      <c r="AE785" s="51">
        <v>869000</v>
      </c>
      <c r="AF785" s="87">
        <v>1</v>
      </c>
      <c r="AG785" s="87">
        <v>1</v>
      </c>
      <c r="AH785" s="87">
        <v>1</v>
      </c>
      <c r="AI785" s="87">
        <v>1</v>
      </c>
      <c r="AJ785" s="87">
        <v>1</v>
      </c>
      <c r="AK785" s="87">
        <v>1</v>
      </c>
      <c r="AL785" s="87">
        <v>1</v>
      </c>
      <c r="AM785" s="87">
        <v>1</v>
      </c>
    </row>
    <row r="786" spans="18:39" ht="25.5" customHeight="1" thickBot="1" x14ac:dyDescent="0.25">
      <c r="R786" s="63">
        <v>175034</v>
      </c>
      <c r="S786" s="92">
        <v>1</v>
      </c>
      <c r="AE786" s="63">
        <v>870000</v>
      </c>
      <c r="AF786" s="93">
        <v>1</v>
      </c>
      <c r="AG786" s="93">
        <v>1</v>
      </c>
      <c r="AH786" s="93">
        <v>1</v>
      </c>
      <c r="AI786" s="93">
        <v>1</v>
      </c>
      <c r="AJ786" s="93">
        <v>1</v>
      </c>
      <c r="AK786" s="93">
        <v>1</v>
      </c>
      <c r="AL786" s="93">
        <v>1</v>
      </c>
      <c r="AM786" s="93">
        <v>1</v>
      </c>
    </row>
    <row r="787" spans="18:39" ht="25.5" customHeight="1" thickBot="1" x14ac:dyDescent="0.25">
      <c r="R787" s="51">
        <v>175035</v>
      </c>
      <c r="S787" s="86">
        <v>1</v>
      </c>
      <c r="AE787" s="51">
        <v>871000</v>
      </c>
      <c r="AF787" s="87">
        <v>1</v>
      </c>
      <c r="AG787" s="87">
        <v>1</v>
      </c>
      <c r="AH787" s="87">
        <v>1</v>
      </c>
      <c r="AI787" s="87">
        <v>1</v>
      </c>
      <c r="AJ787" s="87">
        <v>1</v>
      </c>
      <c r="AK787" s="87">
        <v>1</v>
      </c>
      <c r="AL787" s="87">
        <v>1</v>
      </c>
      <c r="AM787" s="87">
        <v>1</v>
      </c>
    </row>
    <row r="788" spans="18:39" ht="25.5" customHeight="1" thickBot="1" x14ac:dyDescent="0.25">
      <c r="R788" s="63">
        <v>175036</v>
      </c>
      <c r="S788" s="92">
        <v>1</v>
      </c>
      <c r="AE788" s="63">
        <v>872000</v>
      </c>
      <c r="AF788" s="93">
        <v>1</v>
      </c>
      <c r="AG788" s="93">
        <v>1</v>
      </c>
      <c r="AH788" s="93">
        <v>1</v>
      </c>
      <c r="AI788" s="93">
        <v>1</v>
      </c>
      <c r="AJ788" s="93">
        <v>1</v>
      </c>
      <c r="AK788" s="93">
        <v>1</v>
      </c>
      <c r="AL788" s="93">
        <v>1</v>
      </c>
      <c r="AM788" s="93">
        <v>1</v>
      </c>
    </row>
    <row r="789" spans="18:39" ht="25.5" customHeight="1" thickBot="1" x14ac:dyDescent="0.25">
      <c r="R789" s="51">
        <v>175037</v>
      </c>
      <c r="S789" s="86">
        <v>1</v>
      </c>
      <c r="AE789" s="51">
        <v>873000</v>
      </c>
      <c r="AF789" s="87">
        <v>1</v>
      </c>
      <c r="AG789" s="87">
        <v>1</v>
      </c>
      <c r="AH789" s="87">
        <v>1</v>
      </c>
      <c r="AI789" s="87">
        <v>1</v>
      </c>
      <c r="AJ789" s="87">
        <v>1</v>
      </c>
      <c r="AK789" s="87">
        <v>1</v>
      </c>
      <c r="AL789" s="87">
        <v>1</v>
      </c>
      <c r="AM789" s="87">
        <v>1</v>
      </c>
    </row>
    <row r="790" spans="18:39" ht="25.5" customHeight="1" thickBot="1" x14ac:dyDescent="0.25">
      <c r="R790" s="63">
        <v>175038</v>
      </c>
      <c r="S790" s="92">
        <v>1</v>
      </c>
      <c r="AE790" s="63">
        <v>874000</v>
      </c>
      <c r="AF790" s="93">
        <v>1</v>
      </c>
      <c r="AG790" s="93">
        <v>1</v>
      </c>
      <c r="AH790" s="93">
        <v>1</v>
      </c>
      <c r="AI790" s="93">
        <v>1</v>
      </c>
      <c r="AJ790" s="93">
        <v>1</v>
      </c>
      <c r="AK790" s="93">
        <v>1</v>
      </c>
      <c r="AL790" s="93">
        <v>1</v>
      </c>
      <c r="AM790" s="93">
        <v>1</v>
      </c>
    </row>
    <row r="791" spans="18:39" ht="25.5" customHeight="1" thickBot="1" x14ac:dyDescent="0.25">
      <c r="R791" s="51">
        <v>175039</v>
      </c>
      <c r="S791" s="86">
        <v>1</v>
      </c>
      <c r="AE791" s="51">
        <v>875000</v>
      </c>
      <c r="AF791" s="87">
        <v>1</v>
      </c>
      <c r="AG791" s="87">
        <v>1</v>
      </c>
      <c r="AH791" s="87">
        <v>1</v>
      </c>
      <c r="AI791" s="87">
        <v>1</v>
      </c>
      <c r="AJ791" s="87">
        <v>1</v>
      </c>
      <c r="AK791" s="87">
        <v>1</v>
      </c>
      <c r="AL791" s="87">
        <v>1</v>
      </c>
      <c r="AM791" s="87">
        <v>1</v>
      </c>
    </row>
    <row r="792" spans="18:39" ht="25.5" customHeight="1" thickBot="1" x14ac:dyDescent="0.25">
      <c r="R792" s="63">
        <v>175040</v>
      </c>
      <c r="S792" s="92">
        <v>1</v>
      </c>
      <c r="AE792" s="63">
        <v>876000</v>
      </c>
      <c r="AF792" s="93">
        <v>1</v>
      </c>
      <c r="AG792" s="93">
        <v>1</v>
      </c>
      <c r="AH792" s="93">
        <v>1</v>
      </c>
      <c r="AI792" s="93">
        <v>1</v>
      </c>
      <c r="AJ792" s="93">
        <v>1</v>
      </c>
      <c r="AK792" s="93">
        <v>1</v>
      </c>
      <c r="AL792" s="93">
        <v>1</v>
      </c>
      <c r="AM792" s="93">
        <v>1</v>
      </c>
    </row>
    <row r="793" spans="18:39" ht="25.5" customHeight="1" thickBot="1" x14ac:dyDescent="0.25">
      <c r="R793" s="51">
        <v>175041</v>
      </c>
      <c r="S793" s="86">
        <v>1</v>
      </c>
      <c r="AE793" s="51">
        <v>877000</v>
      </c>
      <c r="AF793" s="87">
        <v>1</v>
      </c>
      <c r="AG793" s="87">
        <v>1</v>
      </c>
      <c r="AH793" s="87">
        <v>1</v>
      </c>
      <c r="AI793" s="87">
        <v>1</v>
      </c>
      <c r="AJ793" s="87">
        <v>1</v>
      </c>
      <c r="AK793" s="87">
        <v>1</v>
      </c>
      <c r="AL793" s="87">
        <v>1</v>
      </c>
      <c r="AM793" s="87">
        <v>1</v>
      </c>
    </row>
    <row r="794" spans="18:39" ht="25.5" customHeight="1" thickBot="1" x14ac:dyDescent="0.25">
      <c r="R794" s="63">
        <v>175042</v>
      </c>
      <c r="S794" s="92">
        <v>1</v>
      </c>
      <c r="AE794" s="63">
        <v>878000</v>
      </c>
      <c r="AF794" s="93">
        <v>1</v>
      </c>
      <c r="AG794" s="93">
        <v>1</v>
      </c>
      <c r="AH794" s="93">
        <v>1</v>
      </c>
      <c r="AI794" s="93">
        <v>1</v>
      </c>
      <c r="AJ794" s="93">
        <v>1</v>
      </c>
      <c r="AK794" s="93">
        <v>1</v>
      </c>
      <c r="AL794" s="93">
        <v>1</v>
      </c>
      <c r="AM794" s="93">
        <v>1</v>
      </c>
    </row>
    <row r="795" spans="18:39" ht="25.5" customHeight="1" thickBot="1" x14ac:dyDescent="0.25">
      <c r="R795" s="51">
        <v>175043</v>
      </c>
      <c r="S795" s="86">
        <v>1</v>
      </c>
      <c r="AE795" s="51">
        <v>879000</v>
      </c>
      <c r="AF795" s="87">
        <v>1</v>
      </c>
      <c r="AG795" s="87">
        <v>1</v>
      </c>
      <c r="AH795" s="87">
        <v>1</v>
      </c>
      <c r="AI795" s="87">
        <v>1</v>
      </c>
      <c r="AJ795" s="87">
        <v>1</v>
      </c>
      <c r="AK795" s="87">
        <v>1</v>
      </c>
      <c r="AL795" s="87">
        <v>1</v>
      </c>
      <c r="AM795" s="87">
        <v>1</v>
      </c>
    </row>
    <row r="796" spans="18:39" ht="25.5" customHeight="1" thickBot="1" x14ac:dyDescent="0.25">
      <c r="R796" s="63">
        <v>175044</v>
      </c>
      <c r="S796" s="92">
        <v>1</v>
      </c>
      <c r="AE796" s="63">
        <v>880000</v>
      </c>
      <c r="AF796" s="93">
        <v>1</v>
      </c>
      <c r="AG796" s="93">
        <v>1</v>
      </c>
      <c r="AH796" s="93">
        <v>1</v>
      </c>
      <c r="AI796" s="93">
        <v>1</v>
      </c>
      <c r="AJ796" s="93">
        <v>1</v>
      </c>
      <c r="AK796" s="93">
        <v>1</v>
      </c>
      <c r="AL796" s="93">
        <v>1</v>
      </c>
      <c r="AM796" s="93">
        <v>1</v>
      </c>
    </row>
    <row r="797" spans="18:39" ht="25.5" customHeight="1" thickBot="1" x14ac:dyDescent="0.25">
      <c r="R797" s="51">
        <v>175045</v>
      </c>
      <c r="S797" s="86">
        <v>1</v>
      </c>
      <c r="AE797" s="51">
        <v>881000</v>
      </c>
      <c r="AF797" s="87">
        <v>1</v>
      </c>
      <c r="AG797" s="87">
        <v>1</v>
      </c>
      <c r="AH797" s="87">
        <v>1</v>
      </c>
      <c r="AI797" s="87">
        <v>1</v>
      </c>
      <c r="AJ797" s="87">
        <v>1</v>
      </c>
      <c r="AK797" s="87">
        <v>1</v>
      </c>
      <c r="AL797" s="87">
        <v>1</v>
      </c>
      <c r="AM797" s="87">
        <v>1</v>
      </c>
    </row>
    <row r="798" spans="18:39" ht="25.5" customHeight="1" thickBot="1" x14ac:dyDescent="0.25">
      <c r="R798" s="63">
        <v>175046</v>
      </c>
      <c r="S798" s="92">
        <v>1</v>
      </c>
      <c r="AE798" s="63">
        <v>882000</v>
      </c>
      <c r="AF798" s="93">
        <v>1</v>
      </c>
      <c r="AG798" s="93">
        <v>1</v>
      </c>
      <c r="AH798" s="93">
        <v>1</v>
      </c>
      <c r="AI798" s="93">
        <v>1</v>
      </c>
      <c r="AJ798" s="93">
        <v>1</v>
      </c>
      <c r="AK798" s="93">
        <v>1</v>
      </c>
      <c r="AL798" s="93">
        <v>1</v>
      </c>
      <c r="AM798" s="93">
        <v>1</v>
      </c>
    </row>
    <row r="799" spans="18:39" ht="25.5" customHeight="1" thickBot="1" x14ac:dyDescent="0.25">
      <c r="R799" s="51">
        <v>175047</v>
      </c>
      <c r="S799" s="86">
        <v>1</v>
      </c>
      <c r="AE799" s="51">
        <v>883000</v>
      </c>
      <c r="AF799" s="87">
        <v>1</v>
      </c>
      <c r="AG799" s="87">
        <v>1</v>
      </c>
      <c r="AH799" s="87">
        <v>1</v>
      </c>
      <c r="AI799" s="87">
        <v>1</v>
      </c>
      <c r="AJ799" s="87">
        <v>1</v>
      </c>
      <c r="AK799" s="87">
        <v>1</v>
      </c>
      <c r="AL799" s="87">
        <v>1</v>
      </c>
      <c r="AM799" s="87">
        <v>1</v>
      </c>
    </row>
    <row r="800" spans="18:39" ht="25.5" customHeight="1" thickBot="1" x14ac:dyDescent="0.25">
      <c r="R800" s="63">
        <v>175048</v>
      </c>
      <c r="S800" s="92">
        <v>1</v>
      </c>
      <c r="AE800" s="63">
        <v>884000</v>
      </c>
      <c r="AF800" s="93">
        <v>1</v>
      </c>
      <c r="AG800" s="93">
        <v>1</v>
      </c>
      <c r="AH800" s="93">
        <v>1</v>
      </c>
      <c r="AI800" s="93">
        <v>1</v>
      </c>
      <c r="AJ800" s="93">
        <v>1</v>
      </c>
      <c r="AK800" s="93">
        <v>1</v>
      </c>
      <c r="AL800" s="93">
        <v>1</v>
      </c>
      <c r="AM800" s="93">
        <v>1</v>
      </c>
    </row>
    <row r="801" spans="18:39" ht="25.5" customHeight="1" thickBot="1" x14ac:dyDescent="0.25">
      <c r="R801" s="51">
        <v>175049</v>
      </c>
      <c r="S801" s="86">
        <v>1</v>
      </c>
      <c r="AE801" s="51">
        <v>885000</v>
      </c>
      <c r="AF801" s="87">
        <v>1</v>
      </c>
      <c r="AG801" s="87">
        <v>1</v>
      </c>
      <c r="AH801" s="87">
        <v>1</v>
      </c>
      <c r="AI801" s="87">
        <v>1</v>
      </c>
      <c r="AJ801" s="87">
        <v>1</v>
      </c>
      <c r="AK801" s="87">
        <v>1</v>
      </c>
      <c r="AL801" s="87">
        <v>1</v>
      </c>
      <c r="AM801" s="87">
        <v>1</v>
      </c>
    </row>
    <row r="802" spans="18:39" ht="25.5" customHeight="1" thickBot="1" x14ac:dyDescent="0.25">
      <c r="R802" s="63">
        <v>175050</v>
      </c>
      <c r="S802" s="92">
        <v>1</v>
      </c>
      <c r="AE802" s="63">
        <v>886000</v>
      </c>
      <c r="AF802" s="93">
        <v>1</v>
      </c>
      <c r="AG802" s="93">
        <v>1</v>
      </c>
      <c r="AH802" s="93">
        <v>1</v>
      </c>
      <c r="AI802" s="93">
        <v>1</v>
      </c>
      <c r="AJ802" s="93">
        <v>1</v>
      </c>
      <c r="AK802" s="93">
        <v>1</v>
      </c>
      <c r="AL802" s="93">
        <v>1</v>
      </c>
      <c r="AM802" s="93">
        <v>1</v>
      </c>
    </row>
    <row r="803" spans="18:39" ht="25.5" customHeight="1" thickBot="1" x14ac:dyDescent="0.25">
      <c r="R803" s="51">
        <v>175051</v>
      </c>
      <c r="S803" s="86">
        <v>1</v>
      </c>
      <c r="AE803" s="51">
        <v>887000</v>
      </c>
      <c r="AF803" s="87">
        <v>1</v>
      </c>
      <c r="AG803" s="87">
        <v>1</v>
      </c>
      <c r="AH803" s="87">
        <v>1</v>
      </c>
      <c r="AI803" s="87">
        <v>1</v>
      </c>
      <c r="AJ803" s="87">
        <v>1</v>
      </c>
      <c r="AK803" s="87">
        <v>1</v>
      </c>
      <c r="AL803" s="87">
        <v>1</v>
      </c>
      <c r="AM803" s="87">
        <v>1</v>
      </c>
    </row>
    <row r="804" spans="18:39" ht="25.5" customHeight="1" thickBot="1" x14ac:dyDescent="0.25">
      <c r="R804" s="63">
        <v>175052</v>
      </c>
      <c r="S804" s="92">
        <v>1</v>
      </c>
      <c r="AE804" s="63">
        <v>888000</v>
      </c>
      <c r="AF804" s="93">
        <v>1</v>
      </c>
      <c r="AG804" s="93">
        <v>1</v>
      </c>
      <c r="AH804" s="93">
        <v>1</v>
      </c>
      <c r="AI804" s="93">
        <v>1</v>
      </c>
      <c r="AJ804" s="93">
        <v>1</v>
      </c>
      <c r="AK804" s="93">
        <v>1</v>
      </c>
      <c r="AL804" s="93">
        <v>1</v>
      </c>
      <c r="AM804" s="93">
        <v>1</v>
      </c>
    </row>
    <row r="805" spans="18:39" ht="25.5" customHeight="1" thickBot="1" x14ac:dyDescent="0.25">
      <c r="R805" s="51">
        <v>175053</v>
      </c>
      <c r="S805" s="86">
        <v>1</v>
      </c>
      <c r="AE805" s="51">
        <v>889000</v>
      </c>
      <c r="AF805" s="87">
        <v>1</v>
      </c>
      <c r="AG805" s="87">
        <v>1</v>
      </c>
      <c r="AH805" s="87">
        <v>1</v>
      </c>
      <c r="AI805" s="87">
        <v>1</v>
      </c>
      <c r="AJ805" s="87">
        <v>1</v>
      </c>
      <c r="AK805" s="87">
        <v>1</v>
      </c>
      <c r="AL805" s="87">
        <v>1</v>
      </c>
      <c r="AM805" s="87">
        <v>1</v>
      </c>
    </row>
    <row r="806" spans="18:39" ht="25.5" customHeight="1" thickBot="1" x14ac:dyDescent="0.25">
      <c r="R806" s="63">
        <v>175054</v>
      </c>
      <c r="S806" s="92">
        <v>1</v>
      </c>
      <c r="AE806" s="63">
        <v>890000</v>
      </c>
      <c r="AF806" s="93">
        <v>1</v>
      </c>
      <c r="AG806" s="93">
        <v>1</v>
      </c>
      <c r="AH806" s="93">
        <v>1</v>
      </c>
      <c r="AI806" s="93">
        <v>1</v>
      </c>
      <c r="AJ806" s="93">
        <v>1</v>
      </c>
      <c r="AK806" s="93">
        <v>1</v>
      </c>
      <c r="AL806" s="93">
        <v>1</v>
      </c>
      <c r="AM806" s="93">
        <v>1</v>
      </c>
    </row>
    <row r="807" spans="18:39" ht="25.5" customHeight="1" thickBot="1" x14ac:dyDescent="0.25">
      <c r="R807" s="51">
        <v>175055</v>
      </c>
      <c r="S807" s="86">
        <v>1</v>
      </c>
      <c r="AE807" s="51">
        <v>891000</v>
      </c>
      <c r="AF807" s="87">
        <v>1</v>
      </c>
      <c r="AG807" s="87">
        <v>1</v>
      </c>
      <c r="AH807" s="87">
        <v>1</v>
      </c>
      <c r="AI807" s="87">
        <v>1</v>
      </c>
      <c r="AJ807" s="87">
        <v>1</v>
      </c>
      <c r="AK807" s="87">
        <v>1</v>
      </c>
      <c r="AL807" s="87">
        <v>1</v>
      </c>
      <c r="AM807" s="87">
        <v>1</v>
      </c>
    </row>
    <row r="808" spans="18:39" ht="25.5" customHeight="1" thickBot="1" x14ac:dyDescent="0.25">
      <c r="R808" s="63">
        <v>175056</v>
      </c>
      <c r="S808" s="92">
        <v>1</v>
      </c>
      <c r="AE808" s="63">
        <v>892000</v>
      </c>
      <c r="AF808" s="93">
        <v>1</v>
      </c>
      <c r="AG808" s="93">
        <v>1</v>
      </c>
      <c r="AH808" s="93">
        <v>1</v>
      </c>
      <c r="AI808" s="93">
        <v>1</v>
      </c>
      <c r="AJ808" s="93">
        <v>1</v>
      </c>
      <c r="AK808" s="93">
        <v>1</v>
      </c>
      <c r="AL808" s="93">
        <v>1</v>
      </c>
      <c r="AM808" s="93">
        <v>1</v>
      </c>
    </row>
    <row r="809" spans="18:39" ht="25.5" customHeight="1" thickBot="1" x14ac:dyDescent="0.25">
      <c r="R809" s="51">
        <v>175057</v>
      </c>
      <c r="S809" s="86">
        <v>1</v>
      </c>
      <c r="AE809" s="51">
        <v>893000</v>
      </c>
      <c r="AF809" s="87">
        <v>1</v>
      </c>
      <c r="AG809" s="87">
        <v>1</v>
      </c>
      <c r="AH809" s="87">
        <v>1</v>
      </c>
      <c r="AI809" s="87">
        <v>1</v>
      </c>
      <c r="AJ809" s="87">
        <v>1</v>
      </c>
      <c r="AK809" s="87">
        <v>1</v>
      </c>
      <c r="AL809" s="87">
        <v>1</v>
      </c>
      <c r="AM809" s="87">
        <v>1</v>
      </c>
    </row>
    <row r="810" spans="18:39" ht="25.5" customHeight="1" thickBot="1" x14ac:dyDescent="0.25">
      <c r="R810" s="63">
        <v>175058</v>
      </c>
      <c r="S810" s="92">
        <v>1</v>
      </c>
      <c r="AE810" s="63">
        <v>894000</v>
      </c>
      <c r="AF810" s="93">
        <v>1</v>
      </c>
      <c r="AG810" s="93">
        <v>1</v>
      </c>
      <c r="AH810" s="93">
        <v>1</v>
      </c>
      <c r="AI810" s="93">
        <v>1</v>
      </c>
      <c r="AJ810" s="93">
        <v>1</v>
      </c>
      <c r="AK810" s="93">
        <v>1</v>
      </c>
      <c r="AL810" s="93">
        <v>1</v>
      </c>
      <c r="AM810" s="93">
        <v>1</v>
      </c>
    </row>
    <row r="811" spans="18:39" ht="25.5" customHeight="1" thickBot="1" x14ac:dyDescent="0.25">
      <c r="R811" s="51">
        <v>175059</v>
      </c>
      <c r="S811" s="86">
        <v>1</v>
      </c>
      <c r="AE811" s="51">
        <v>895000</v>
      </c>
      <c r="AF811" s="87">
        <v>1</v>
      </c>
      <c r="AG811" s="87">
        <v>1</v>
      </c>
      <c r="AH811" s="87">
        <v>1</v>
      </c>
      <c r="AI811" s="87">
        <v>1</v>
      </c>
      <c r="AJ811" s="87">
        <v>1</v>
      </c>
      <c r="AK811" s="87">
        <v>1</v>
      </c>
      <c r="AL811" s="87">
        <v>1</v>
      </c>
      <c r="AM811" s="87">
        <v>1</v>
      </c>
    </row>
    <row r="812" spans="18:39" ht="25.5" customHeight="1" thickBot="1" x14ac:dyDescent="0.25">
      <c r="R812" s="63">
        <v>175060</v>
      </c>
      <c r="S812" s="92">
        <v>1</v>
      </c>
      <c r="AE812" s="63">
        <v>896000</v>
      </c>
      <c r="AF812" s="93">
        <v>1</v>
      </c>
      <c r="AG812" s="93">
        <v>1</v>
      </c>
      <c r="AH812" s="93">
        <v>1</v>
      </c>
      <c r="AI812" s="93">
        <v>1</v>
      </c>
      <c r="AJ812" s="93">
        <v>1</v>
      </c>
      <c r="AK812" s="93">
        <v>1</v>
      </c>
      <c r="AL812" s="93">
        <v>1</v>
      </c>
      <c r="AM812" s="93">
        <v>1</v>
      </c>
    </row>
    <row r="813" spans="18:39" ht="25.5" customHeight="1" thickBot="1" x14ac:dyDescent="0.25">
      <c r="R813" s="51">
        <v>175061</v>
      </c>
      <c r="S813" s="86">
        <v>1</v>
      </c>
      <c r="AE813" s="51">
        <v>897000</v>
      </c>
      <c r="AF813" s="87">
        <v>1</v>
      </c>
      <c r="AG813" s="87">
        <v>1</v>
      </c>
      <c r="AH813" s="87">
        <v>1</v>
      </c>
      <c r="AI813" s="87">
        <v>1</v>
      </c>
      <c r="AJ813" s="87">
        <v>1</v>
      </c>
      <c r="AK813" s="87">
        <v>1</v>
      </c>
      <c r="AL813" s="87">
        <v>1</v>
      </c>
      <c r="AM813" s="87">
        <v>1</v>
      </c>
    </row>
    <row r="814" spans="18:39" ht="25.5" customHeight="1" thickBot="1" x14ac:dyDescent="0.25">
      <c r="R814" s="63">
        <v>175062</v>
      </c>
      <c r="S814" s="92">
        <v>1</v>
      </c>
      <c r="AE814" s="63">
        <v>898000</v>
      </c>
      <c r="AF814" s="93">
        <v>1</v>
      </c>
      <c r="AG814" s="93">
        <v>1</v>
      </c>
      <c r="AH814" s="93">
        <v>1</v>
      </c>
      <c r="AI814" s="93">
        <v>1</v>
      </c>
      <c r="AJ814" s="93">
        <v>1</v>
      </c>
      <c r="AK814" s="93">
        <v>1</v>
      </c>
      <c r="AL814" s="93">
        <v>1</v>
      </c>
      <c r="AM814" s="93">
        <v>1</v>
      </c>
    </row>
    <row r="815" spans="18:39" ht="25.5" customHeight="1" thickBot="1" x14ac:dyDescent="0.25">
      <c r="R815" s="51">
        <v>175063</v>
      </c>
      <c r="S815" s="86">
        <v>1</v>
      </c>
      <c r="AE815" s="51">
        <v>899000</v>
      </c>
      <c r="AF815" s="87">
        <v>1</v>
      </c>
      <c r="AG815" s="87">
        <v>1</v>
      </c>
      <c r="AH815" s="87">
        <v>1</v>
      </c>
      <c r="AI815" s="87">
        <v>1</v>
      </c>
      <c r="AJ815" s="87">
        <v>1</v>
      </c>
      <c r="AK815" s="87">
        <v>1</v>
      </c>
      <c r="AL815" s="87">
        <v>1</v>
      </c>
      <c r="AM815" s="87">
        <v>1</v>
      </c>
    </row>
    <row r="816" spans="18:39" ht="25.5" customHeight="1" thickBot="1" x14ac:dyDescent="0.25">
      <c r="R816" s="63">
        <v>175064</v>
      </c>
      <c r="S816" s="92">
        <v>1</v>
      </c>
      <c r="AE816" s="63">
        <v>900000</v>
      </c>
      <c r="AF816" s="93">
        <v>1</v>
      </c>
      <c r="AG816" s="93">
        <v>1</v>
      </c>
      <c r="AH816" s="93">
        <v>1</v>
      </c>
      <c r="AI816" s="93">
        <v>1</v>
      </c>
      <c r="AJ816" s="93">
        <v>1</v>
      </c>
      <c r="AK816" s="93">
        <v>1</v>
      </c>
      <c r="AL816" s="93">
        <v>1</v>
      </c>
      <c r="AM816" s="93">
        <v>1</v>
      </c>
    </row>
    <row r="817" spans="18:39" ht="25.5" customHeight="1" thickBot="1" x14ac:dyDescent="0.25">
      <c r="R817" s="51">
        <v>175065</v>
      </c>
      <c r="S817" s="86">
        <v>1</v>
      </c>
      <c r="AE817" s="51">
        <v>901000</v>
      </c>
      <c r="AF817" s="87">
        <v>1</v>
      </c>
      <c r="AG817" s="87">
        <v>1</v>
      </c>
      <c r="AH817" s="87">
        <v>1</v>
      </c>
      <c r="AI817" s="87">
        <v>1</v>
      </c>
      <c r="AJ817" s="87">
        <v>1</v>
      </c>
      <c r="AK817" s="87">
        <v>1</v>
      </c>
      <c r="AL817" s="87">
        <v>1</v>
      </c>
      <c r="AM817" s="87">
        <v>1</v>
      </c>
    </row>
    <row r="818" spans="18:39" ht="25.5" customHeight="1" thickBot="1" x14ac:dyDescent="0.25">
      <c r="R818" s="63">
        <v>175066</v>
      </c>
      <c r="S818" s="92">
        <v>1</v>
      </c>
      <c r="AE818" s="63">
        <v>902000</v>
      </c>
      <c r="AF818" s="93">
        <v>1</v>
      </c>
      <c r="AG818" s="93">
        <v>1</v>
      </c>
      <c r="AH818" s="93">
        <v>1</v>
      </c>
      <c r="AI818" s="93">
        <v>1</v>
      </c>
      <c r="AJ818" s="93">
        <v>1</v>
      </c>
      <c r="AK818" s="93">
        <v>1</v>
      </c>
      <c r="AL818" s="93">
        <v>1</v>
      </c>
      <c r="AM818" s="93">
        <v>1</v>
      </c>
    </row>
    <row r="819" spans="18:39" ht="25.5" customHeight="1" thickBot="1" x14ac:dyDescent="0.25">
      <c r="R819" s="51">
        <v>175067</v>
      </c>
      <c r="S819" s="86">
        <v>1</v>
      </c>
      <c r="AE819" s="51">
        <v>903000</v>
      </c>
      <c r="AF819" s="87">
        <v>1</v>
      </c>
      <c r="AG819" s="87">
        <v>1</v>
      </c>
      <c r="AH819" s="87">
        <v>1</v>
      </c>
      <c r="AI819" s="87">
        <v>1</v>
      </c>
      <c r="AJ819" s="87">
        <v>1</v>
      </c>
      <c r="AK819" s="87">
        <v>1</v>
      </c>
      <c r="AL819" s="87">
        <v>1</v>
      </c>
      <c r="AM819" s="87">
        <v>1</v>
      </c>
    </row>
    <row r="820" spans="18:39" ht="25.5" customHeight="1" thickBot="1" x14ac:dyDescent="0.25">
      <c r="R820" s="63">
        <v>175068</v>
      </c>
      <c r="S820" s="92">
        <v>1</v>
      </c>
      <c r="AE820" s="63">
        <v>904000</v>
      </c>
      <c r="AF820" s="93">
        <v>1</v>
      </c>
      <c r="AG820" s="93">
        <v>1</v>
      </c>
      <c r="AH820" s="93">
        <v>1</v>
      </c>
      <c r="AI820" s="93">
        <v>1</v>
      </c>
      <c r="AJ820" s="93">
        <v>1</v>
      </c>
      <c r="AK820" s="93">
        <v>1</v>
      </c>
      <c r="AL820" s="93">
        <v>1</v>
      </c>
      <c r="AM820" s="93">
        <v>1</v>
      </c>
    </row>
    <row r="821" spans="18:39" ht="25.5" customHeight="1" thickBot="1" x14ac:dyDescent="0.25">
      <c r="R821" s="51">
        <v>175069</v>
      </c>
      <c r="S821" s="86">
        <v>1</v>
      </c>
      <c r="AE821" s="51">
        <v>905000</v>
      </c>
      <c r="AF821" s="87">
        <v>1</v>
      </c>
      <c r="AG821" s="87">
        <v>1</v>
      </c>
      <c r="AH821" s="87">
        <v>1</v>
      </c>
      <c r="AI821" s="87">
        <v>1</v>
      </c>
      <c r="AJ821" s="87">
        <v>1</v>
      </c>
      <c r="AK821" s="87">
        <v>1</v>
      </c>
      <c r="AL821" s="87">
        <v>1</v>
      </c>
      <c r="AM821" s="87">
        <v>1</v>
      </c>
    </row>
    <row r="822" spans="18:39" ht="25.5" customHeight="1" thickBot="1" x14ac:dyDescent="0.25">
      <c r="R822" s="63">
        <v>175070</v>
      </c>
      <c r="S822" s="92">
        <v>1</v>
      </c>
      <c r="AE822" s="63">
        <v>906000</v>
      </c>
      <c r="AF822" s="93">
        <v>1</v>
      </c>
      <c r="AG822" s="93">
        <v>1</v>
      </c>
      <c r="AH822" s="93">
        <v>1</v>
      </c>
      <c r="AI822" s="93">
        <v>1</v>
      </c>
      <c r="AJ822" s="93">
        <v>1</v>
      </c>
      <c r="AK822" s="93">
        <v>1</v>
      </c>
      <c r="AL822" s="93">
        <v>1</v>
      </c>
      <c r="AM822" s="93">
        <v>1</v>
      </c>
    </row>
    <row r="823" spans="18:39" ht="25.5" customHeight="1" thickBot="1" x14ac:dyDescent="0.25">
      <c r="R823" s="51">
        <v>175071</v>
      </c>
      <c r="S823" s="86">
        <v>1</v>
      </c>
      <c r="AE823" s="51">
        <v>907000</v>
      </c>
      <c r="AF823" s="87">
        <v>1</v>
      </c>
      <c r="AG823" s="87">
        <v>1</v>
      </c>
      <c r="AH823" s="87">
        <v>1</v>
      </c>
      <c r="AI823" s="87">
        <v>1</v>
      </c>
      <c r="AJ823" s="87">
        <v>1</v>
      </c>
      <c r="AK823" s="87">
        <v>1</v>
      </c>
      <c r="AL823" s="87">
        <v>1</v>
      </c>
      <c r="AM823" s="87">
        <v>1</v>
      </c>
    </row>
    <row r="824" spans="18:39" ht="25.5" customHeight="1" thickBot="1" x14ac:dyDescent="0.25">
      <c r="R824" s="63">
        <v>175072</v>
      </c>
      <c r="S824" s="92">
        <v>1</v>
      </c>
      <c r="AE824" s="63">
        <v>908000</v>
      </c>
      <c r="AF824" s="93">
        <v>1</v>
      </c>
      <c r="AG824" s="93">
        <v>1</v>
      </c>
      <c r="AH824" s="93">
        <v>1</v>
      </c>
      <c r="AI824" s="93">
        <v>1</v>
      </c>
      <c r="AJ824" s="93">
        <v>1</v>
      </c>
      <c r="AK824" s="93">
        <v>1</v>
      </c>
      <c r="AL824" s="93">
        <v>1</v>
      </c>
      <c r="AM824" s="93">
        <v>1</v>
      </c>
    </row>
    <row r="825" spans="18:39" ht="25.5" customHeight="1" thickBot="1" x14ac:dyDescent="0.25">
      <c r="R825" s="51">
        <v>175073</v>
      </c>
      <c r="S825" s="86">
        <v>1</v>
      </c>
      <c r="AE825" s="51">
        <v>909000</v>
      </c>
      <c r="AF825" s="87">
        <v>1</v>
      </c>
      <c r="AG825" s="87">
        <v>1</v>
      </c>
      <c r="AH825" s="87">
        <v>1</v>
      </c>
      <c r="AI825" s="87">
        <v>1</v>
      </c>
      <c r="AJ825" s="87">
        <v>1</v>
      </c>
      <c r="AK825" s="87">
        <v>1</v>
      </c>
      <c r="AL825" s="87">
        <v>1</v>
      </c>
      <c r="AM825" s="87">
        <v>1</v>
      </c>
    </row>
    <row r="826" spans="18:39" ht="25.5" customHeight="1" thickBot="1" x14ac:dyDescent="0.25">
      <c r="R826" s="63">
        <v>175074</v>
      </c>
      <c r="S826" s="92">
        <v>1</v>
      </c>
      <c r="AE826" s="63">
        <v>910000</v>
      </c>
      <c r="AF826" s="93">
        <v>1</v>
      </c>
      <c r="AG826" s="93">
        <v>1</v>
      </c>
      <c r="AH826" s="93">
        <v>1</v>
      </c>
      <c r="AI826" s="93">
        <v>1</v>
      </c>
      <c r="AJ826" s="93">
        <v>1</v>
      </c>
      <c r="AK826" s="93">
        <v>1</v>
      </c>
      <c r="AL826" s="93">
        <v>1</v>
      </c>
      <c r="AM826" s="93">
        <v>1</v>
      </c>
    </row>
    <row r="827" spans="18:39" ht="25.5" customHeight="1" thickBot="1" x14ac:dyDescent="0.25">
      <c r="R827" s="51">
        <v>175075</v>
      </c>
      <c r="S827" s="86">
        <v>1</v>
      </c>
      <c r="AE827" s="51">
        <v>911000</v>
      </c>
      <c r="AF827" s="87">
        <v>1</v>
      </c>
      <c r="AG827" s="87">
        <v>1</v>
      </c>
      <c r="AH827" s="87">
        <v>1</v>
      </c>
      <c r="AI827" s="87">
        <v>1</v>
      </c>
      <c r="AJ827" s="87">
        <v>1</v>
      </c>
      <c r="AK827" s="87">
        <v>1</v>
      </c>
      <c r="AL827" s="87">
        <v>1</v>
      </c>
      <c r="AM827" s="87">
        <v>1</v>
      </c>
    </row>
    <row r="828" spans="18:39" ht="25.5" customHeight="1" thickBot="1" x14ac:dyDescent="0.25">
      <c r="R828" s="63">
        <v>175076</v>
      </c>
      <c r="S828" s="92">
        <v>1</v>
      </c>
      <c r="AE828" s="63">
        <v>912000</v>
      </c>
      <c r="AF828" s="93">
        <v>1</v>
      </c>
      <c r="AG828" s="93">
        <v>1</v>
      </c>
      <c r="AH828" s="93">
        <v>1</v>
      </c>
      <c r="AI828" s="93">
        <v>1</v>
      </c>
      <c r="AJ828" s="93">
        <v>1</v>
      </c>
      <c r="AK828" s="93">
        <v>1</v>
      </c>
      <c r="AL828" s="93">
        <v>1</v>
      </c>
      <c r="AM828" s="93">
        <v>1</v>
      </c>
    </row>
    <row r="829" spans="18:39" ht="25.5" customHeight="1" thickBot="1" x14ac:dyDescent="0.25">
      <c r="R829" s="51">
        <v>175077</v>
      </c>
      <c r="S829" s="86">
        <v>1</v>
      </c>
      <c r="AE829" s="51">
        <v>913000</v>
      </c>
      <c r="AF829" s="87">
        <v>1</v>
      </c>
      <c r="AG829" s="87">
        <v>1</v>
      </c>
      <c r="AH829" s="87">
        <v>1</v>
      </c>
      <c r="AI829" s="87">
        <v>1</v>
      </c>
      <c r="AJ829" s="87">
        <v>1</v>
      </c>
      <c r="AK829" s="87">
        <v>1</v>
      </c>
      <c r="AL829" s="87">
        <v>1</v>
      </c>
      <c r="AM829" s="87">
        <v>1</v>
      </c>
    </row>
    <row r="830" spans="18:39" ht="25.5" customHeight="1" thickBot="1" x14ac:dyDescent="0.25">
      <c r="R830" s="63">
        <v>175078</v>
      </c>
      <c r="S830" s="92">
        <v>1</v>
      </c>
      <c r="AE830" s="63">
        <v>914000</v>
      </c>
      <c r="AF830" s="93">
        <v>1</v>
      </c>
      <c r="AG830" s="93">
        <v>1</v>
      </c>
      <c r="AH830" s="93">
        <v>1</v>
      </c>
      <c r="AI830" s="93">
        <v>1</v>
      </c>
      <c r="AJ830" s="93">
        <v>1</v>
      </c>
      <c r="AK830" s="93">
        <v>1</v>
      </c>
      <c r="AL830" s="93">
        <v>1</v>
      </c>
      <c r="AM830" s="93">
        <v>1</v>
      </c>
    </row>
    <row r="831" spans="18:39" ht="25.5" customHeight="1" thickBot="1" x14ac:dyDescent="0.25">
      <c r="R831" s="51">
        <v>175079</v>
      </c>
      <c r="S831" s="86">
        <v>1</v>
      </c>
      <c r="AE831" s="51">
        <v>915000</v>
      </c>
      <c r="AF831" s="87">
        <v>1</v>
      </c>
      <c r="AG831" s="87">
        <v>1</v>
      </c>
      <c r="AH831" s="87">
        <v>1</v>
      </c>
      <c r="AI831" s="87">
        <v>1</v>
      </c>
      <c r="AJ831" s="87">
        <v>1</v>
      </c>
      <c r="AK831" s="87">
        <v>1</v>
      </c>
      <c r="AL831" s="87">
        <v>1</v>
      </c>
      <c r="AM831" s="87">
        <v>1</v>
      </c>
    </row>
    <row r="832" spans="18:39" ht="25.5" customHeight="1" thickBot="1" x14ac:dyDescent="0.25">
      <c r="R832" s="63">
        <v>175080</v>
      </c>
      <c r="S832" s="92">
        <v>1</v>
      </c>
      <c r="AE832" s="63">
        <v>916000</v>
      </c>
      <c r="AF832" s="93">
        <v>1</v>
      </c>
      <c r="AG832" s="93">
        <v>1</v>
      </c>
      <c r="AH832" s="93">
        <v>1</v>
      </c>
      <c r="AI832" s="93">
        <v>1</v>
      </c>
      <c r="AJ832" s="93">
        <v>1</v>
      </c>
      <c r="AK832" s="93">
        <v>1</v>
      </c>
      <c r="AL832" s="93">
        <v>1</v>
      </c>
      <c r="AM832" s="93">
        <v>1</v>
      </c>
    </row>
    <row r="833" spans="18:39" ht="25.5" customHeight="1" thickBot="1" x14ac:dyDescent="0.25">
      <c r="R833" s="51">
        <v>175081</v>
      </c>
      <c r="S833" s="86">
        <v>1</v>
      </c>
      <c r="AE833" s="51">
        <v>917000</v>
      </c>
      <c r="AF833" s="87">
        <v>1</v>
      </c>
      <c r="AG833" s="87">
        <v>1</v>
      </c>
      <c r="AH833" s="87">
        <v>1</v>
      </c>
      <c r="AI833" s="87">
        <v>1</v>
      </c>
      <c r="AJ833" s="87">
        <v>1</v>
      </c>
      <c r="AK833" s="87">
        <v>1</v>
      </c>
      <c r="AL833" s="87">
        <v>1</v>
      </c>
      <c r="AM833" s="87">
        <v>1</v>
      </c>
    </row>
    <row r="834" spans="18:39" ht="25.5" customHeight="1" thickBot="1" x14ac:dyDescent="0.25">
      <c r="R834" s="63">
        <v>175082</v>
      </c>
      <c r="S834" s="92">
        <v>1</v>
      </c>
      <c r="AE834" s="63">
        <v>918000</v>
      </c>
      <c r="AF834" s="93">
        <v>1</v>
      </c>
      <c r="AG834" s="93">
        <v>1</v>
      </c>
      <c r="AH834" s="93">
        <v>1</v>
      </c>
      <c r="AI834" s="93">
        <v>1</v>
      </c>
      <c r="AJ834" s="93">
        <v>1</v>
      </c>
      <c r="AK834" s="93">
        <v>1</v>
      </c>
      <c r="AL834" s="93">
        <v>1</v>
      </c>
      <c r="AM834" s="93">
        <v>1</v>
      </c>
    </row>
    <row r="835" spans="18:39" ht="25.5" customHeight="1" thickBot="1" x14ac:dyDescent="0.25">
      <c r="R835" s="51">
        <v>175083</v>
      </c>
      <c r="S835" s="86">
        <v>1</v>
      </c>
      <c r="AE835" s="51">
        <v>919000</v>
      </c>
      <c r="AF835" s="87">
        <v>1</v>
      </c>
      <c r="AG835" s="87">
        <v>1</v>
      </c>
      <c r="AH835" s="87">
        <v>1</v>
      </c>
      <c r="AI835" s="87">
        <v>1</v>
      </c>
      <c r="AJ835" s="87">
        <v>1</v>
      </c>
      <c r="AK835" s="87">
        <v>1</v>
      </c>
      <c r="AL835" s="87">
        <v>1</v>
      </c>
      <c r="AM835" s="87">
        <v>1</v>
      </c>
    </row>
    <row r="836" spans="18:39" ht="25.5" customHeight="1" thickBot="1" x14ac:dyDescent="0.25">
      <c r="R836" s="63">
        <v>175084</v>
      </c>
      <c r="S836" s="92">
        <v>1</v>
      </c>
      <c r="AE836" s="63">
        <v>920000</v>
      </c>
      <c r="AF836" s="93">
        <v>1</v>
      </c>
      <c r="AG836" s="93">
        <v>1</v>
      </c>
      <c r="AH836" s="93">
        <v>1</v>
      </c>
      <c r="AI836" s="93">
        <v>1</v>
      </c>
      <c r="AJ836" s="93">
        <v>1</v>
      </c>
      <c r="AK836" s="93">
        <v>1</v>
      </c>
      <c r="AL836" s="93">
        <v>1</v>
      </c>
      <c r="AM836" s="93">
        <v>1</v>
      </c>
    </row>
    <row r="837" spans="18:39" ht="25.5" customHeight="1" thickBot="1" x14ac:dyDescent="0.25">
      <c r="R837" s="51">
        <v>175085</v>
      </c>
      <c r="S837" s="86">
        <v>1</v>
      </c>
      <c r="AE837" s="51">
        <v>921000</v>
      </c>
      <c r="AF837" s="87">
        <v>1</v>
      </c>
      <c r="AG837" s="87">
        <v>1</v>
      </c>
      <c r="AH837" s="87">
        <v>1</v>
      </c>
      <c r="AI837" s="87">
        <v>1</v>
      </c>
      <c r="AJ837" s="87">
        <v>1</v>
      </c>
      <c r="AK837" s="87">
        <v>1</v>
      </c>
      <c r="AL837" s="87">
        <v>1</v>
      </c>
      <c r="AM837" s="87">
        <v>1</v>
      </c>
    </row>
    <row r="838" spans="18:39" ht="25.5" customHeight="1" thickBot="1" x14ac:dyDescent="0.25">
      <c r="R838" s="63">
        <v>175086</v>
      </c>
      <c r="S838" s="92">
        <v>1</v>
      </c>
      <c r="AE838" s="63">
        <v>922000</v>
      </c>
      <c r="AF838" s="93">
        <v>1</v>
      </c>
      <c r="AG838" s="93">
        <v>1</v>
      </c>
      <c r="AH838" s="93">
        <v>1</v>
      </c>
      <c r="AI838" s="93">
        <v>1</v>
      </c>
      <c r="AJ838" s="93">
        <v>1</v>
      </c>
      <c r="AK838" s="93">
        <v>1</v>
      </c>
      <c r="AL838" s="93">
        <v>1</v>
      </c>
      <c r="AM838" s="93">
        <v>1</v>
      </c>
    </row>
    <row r="839" spans="18:39" ht="25.5" customHeight="1" thickBot="1" x14ac:dyDescent="0.25">
      <c r="R839" s="51">
        <v>175087</v>
      </c>
      <c r="S839" s="86">
        <v>1</v>
      </c>
      <c r="AE839" s="51">
        <v>923000</v>
      </c>
      <c r="AF839" s="87">
        <v>1</v>
      </c>
      <c r="AG839" s="87">
        <v>1</v>
      </c>
      <c r="AH839" s="87">
        <v>1</v>
      </c>
      <c r="AI839" s="87">
        <v>1</v>
      </c>
      <c r="AJ839" s="87">
        <v>1</v>
      </c>
      <c r="AK839" s="87">
        <v>1</v>
      </c>
      <c r="AL839" s="87">
        <v>1</v>
      </c>
      <c r="AM839" s="87">
        <v>1</v>
      </c>
    </row>
    <row r="840" spans="18:39" ht="25.5" customHeight="1" thickBot="1" x14ac:dyDescent="0.25">
      <c r="R840" s="63">
        <v>175088</v>
      </c>
      <c r="S840" s="92">
        <v>1</v>
      </c>
      <c r="AE840" s="63">
        <v>924000</v>
      </c>
      <c r="AF840" s="93">
        <v>1</v>
      </c>
      <c r="AG840" s="93">
        <v>1</v>
      </c>
      <c r="AH840" s="93">
        <v>1</v>
      </c>
      <c r="AI840" s="93">
        <v>1</v>
      </c>
      <c r="AJ840" s="93">
        <v>1</v>
      </c>
      <c r="AK840" s="93">
        <v>1</v>
      </c>
      <c r="AL840" s="93">
        <v>1</v>
      </c>
      <c r="AM840" s="93">
        <v>1</v>
      </c>
    </row>
    <row r="841" spans="18:39" ht="25.5" customHeight="1" thickBot="1" x14ac:dyDescent="0.25">
      <c r="R841" s="51">
        <v>175089</v>
      </c>
      <c r="S841" s="86">
        <v>1</v>
      </c>
      <c r="AE841" s="51">
        <v>925000</v>
      </c>
      <c r="AF841" s="87">
        <v>1</v>
      </c>
      <c r="AG841" s="87">
        <v>1</v>
      </c>
      <c r="AH841" s="87">
        <v>1</v>
      </c>
      <c r="AI841" s="87">
        <v>1</v>
      </c>
      <c r="AJ841" s="87">
        <v>1</v>
      </c>
      <c r="AK841" s="87">
        <v>1</v>
      </c>
      <c r="AL841" s="87">
        <v>1</v>
      </c>
      <c r="AM841" s="87">
        <v>1</v>
      </c>
    </row>
    <row r="842" spans="18:39" ht="25.5" customHeight="1" thickBot="1" x14ac:dyDescent="0.25">
      <c r="R842" s="63">
        <v>175090</v>
      </c>
      <c r="S842" s="92">
        <v>1</v>
      </c>
      <c r="AE842" s="63">
        <v>926000</v>
      </c>
      <c r="AF842" s="93">
        <v>1</v>
      </c>
      <c r="AG842" s="93">
        <v>1</v>
      </c>
      <c r="AH842" s="93">
        <v>1</v>
      </c>
      <c r="AI842" s="93">
        <v>1</v>
      </c>
      <c r="AJ842" s="93">
        <v>1</v>
      </c>
      <c r="AK842" s="93">
        <v>1</v>
      </c>
      <c r="AL842" s="93">
        <v>1</v>
      </c>
      <c r="AM842" s="93">
        <v>1</v>
      </c>
    </row>
    <row r="843" spans="18:39" ht="25.5" customHeight="1" thickBot="1" x14ac:dyDescent="0.25">
      <c r="R843" s="51">
        <v>175091</v>
      </c>
      <c r="S843" s="86">
        <v>1</v>
      </c>
      <c r="AE843" s="51">
        <v>927000</v>
      </c>
      <c r="AF843" s="87">
        <v>1</v>
      </c>
      <c r="AG843" s="87">
        <v>1</v>
      </c>
      <c r="AH843" s="87">
        <v>1</v>
      </c>
      <c r="AI843" s="87">
        <v>1</v>
      </c>
      <c r="AJ843" s="87">
        <v>1</v>
      </c>
      <c r="AK843" s="87">
        <v>1</v>
      </c>
      <c r="AL843" s="87">
        <v>1</v>
      </c>
      <c r="AM843" s="87">
        <v>1</v>
      </c>
    </row>
    <row r="844" spans="18:39" ht="25.5" customHeight="1" thickBot="1" x14ac:dyDescent="0.25">
      <c r="R844" s="63">
        <v>175092</v>
      </c>
      <c r="S844" s="92">
        <v>1</v>
      </c>
      <c r="AE844" s="63">
        <v>928000</v>
      </c>
      <c r="AF844" s="93">
        <v>1</v>
      </c>
      <c r="AG844" s="93">
        <v>1</v>
      </c>
      <c r="AH844" s="93">
        <v>1</v>
      </c>
      <c r="AI844" s="93">
        <v>1</v>
      </c>
      <c r="AJ844" s="93">
        <v>1</v>
      </c>
      <c r="AK844" s="93">
        <v>1</v>
      </c>
      <c r="AL844" s="93">
        <v>1</v>
      </c>
      <c r="AM844" s="93">
        <v>1</v>
      </c>
    </row>
    <row r="845" spans="18:39" ht="25.5" customHeight="1" thickBot="1" x14ac:dyDescent="0.25">
      <c r="R845" s="51">
        <v>175093</v>
      </c>
      <c r="S845" s="86">
        <v>1</v>
      </c>
      <c r="AE845" s="51">
        <v>929000</v>
      </c>
      <c r="AF845" s="87">
        <v>1</v>
      </c>
      <c r="AG845" s="87">
        <v>1</v>
      </c>
      <c r="AH845" s="87">
        <v>1</v>
      </c>
      <c r="AI845" s="87">
        <v>1</v>
      </c>
      <c r="AJ845" s="87">
        <v>1</v>
      </c>
      <c r="AK845" s="87">
        <v>1</v>
      </c>
      <c r="AL845" s="87">
        <v>1</v>
      </c>
      <c r="AM845" s="87">
        <v>1</v>
      </c>
    </row>
    <row r="846" spans="18:39" ht="25.5" customHeight="1" thickBot="1" x14ac:dyDescent="0.25">
      <c r="R846" s="63">
        <v>175094</v>
      </c>
      <c r="S846" s="92">
        <v>1</v>
      </c>
      <c r="AE846" s="63">
        <v>930000</v>
      </c>
      <c r="AF846" s="93">
        <v>1</v>
      </c>
      <c r="AG846" s="93">
        <v>1</v>
      </c>
      <c r="AH846" s="93">
        <v>1</v>
      </c>
      <c r="AI846" s="93">
        <v>1</v>
      </c>
      <c r="AJ846" s="93">
        <v>1</v>
      </c>
      <c r="AK846" s="93">
        <v>1</v>
      </c>
      <c r="AL846" s="93">
        <v>1</v>
      </c>
      <c r="AM846" s="93">
        <v>1</v>
      </c>
    </row>
    <row r="847" spans="18:39" ht="25.5" customHeight="1" thickBot="1" x14ac:dyDescent="0.25">
      <c r="R847" s="51">
        <v>175095</v>
      </c>
      <c r="S847" s="86">
        <v>1</v>
      </c>
      <c r="AE847" s="51">
        <v>931000</v>
      </c>
      <c r="AF847" s="87">
        <v>1</v>
      </c>
      <c r="AG847" s="87">
        <v>1</v>
      </c>
      <c r="AH847" s="87">
        <v>1</v>
      </c>
      <c r="AI847" s="87">
        <v>1</v>
      </c>
      <c r="AJ847" s="87">
        <v>1</v>
      </c>
      <c r="AK847" s="87">
        <v>1</v>
      </c>
      <c r="AL847" s="87">
        <v>1</v>
      </c>
      <c r="AM847" s="87">
        <v>1</v>
      </c>
    </row>
    <row r="848" spans="18:39" ht="25.5" customHeight="1" thickBot="1" x14ac:dyDescent="0.25">
      <c r="R848" s="63">
        <v>175096</v>
      </c>
      <c r="S848" s="92">
        <v>1</v>
      </c>
      <c r="AE848" s="63">
        <v>932000</v>
      </c>
      <c r="AF848" s="93">
        <v>1</v>
      </c>
      <c r="AG848" s="93">
        <v>1</v>
      </c>
      <c r="AH848" s="93">
        <v>1</v>
      </c>
      <c r="AI848" s="93">
        <v>1</v>
      </c>
      <c r="AJ848" s="93">
        <v>1</v>
      </c>
      <c r="AK848" s="93">
        <v>1</v>
      </c>
      <c r="AL848" s="93">
        <v>1</v>
      </c>
      <c r="AM848" s="93">
        <v>1</v>
      </c>
    </row>
    <row r="849" spans="18:39" ht="25.5" customHeight="1" thickBot="1" x14ac:dyDescent="0.25">
      <c r="R849" s="51">
        <v>175097</v>
      </c>
      <c r="S849" s="86">
        <v>1</v>
      </c>
      <c r="AE849" s="51">
        <v>933000</v>
      </c>
      <c r="AF849" s="87">
        <v>1</v>
      </c>
      <c r="AG849" s="87">
        <v>1</v>
      </c>
      <c r="AH849" s="87">
        <v>1</v>
      </c>
      <c r="AI849" s="87">
        <v>1</v>
      </c>
      <c r="AJ849" s="87">
        <v>1</v>
      </c>
      <c r="AK849" s="87">
        <v>1</v>
      </c>
      <c r="AL849" s="87">
        <v>1</v>
      </c>
      <c r="AM849" s="87">
        <v>1</v>
      </c>
    </row>
    <row r="850" spans="18:39" ht="25.5" customHeight="1" thickBot="1" x14ac:dyDescent="0.25">
      <c r="R850" s="63">
        <v>175098</v>
      </c>
      <c r="S850" s="92">
        <v>1</v>
      </c>
      <c r="AE850" s="63">
        <v>934000</v>
      </c>
      <c r="AF850" s="93">
        <v>1</v>
      </c>
      <c r="AG850" s="93">
        <v>1</v>
      </c>
      <c r="AH850" s="93">
        <v>1</v>
      </c>
      <c r="AI850" s="93">
        <v>1</v>
      </c>
      <c r="AJ850" s="93">
        <v>1</v>
      </c>
      <c r="AK850" s="93">
        <v>1</v>
      </c>
      <c r="AL850" s="93">
        <v>1</v>
      </c>
      <c r="AM850" s="93">
        <v>1</v>
      </c>
    </row>
    <row r="851" spans="18:39" ht="25.5" customHeight="1" thickBot="1" x14ac:dyDescent="0.25">
      <c r="R851" s="51">
        <v>175099</v>
      </c>
      <c r="S851" s="86">
        <v>1</v>
      </c>
      <c r="AE851" s="51">
        <v>935000</v>
      </c>
      <c r="AF851" s="87">
        <v>1</v>
      </c>
      <c r="AG851" s="87">
        <v>1</v>
      </c>
      <c r="AH851" s="87">
        <v>1</v>
      </c>
      <c r="AI851" s="87">
        <v>1</v>
      </c>
      <c r="AJ851" s="87">
        <v>1</v>
      </c>
      <c r="AK851" s="87">
        <v>1</v>
      </c>
      <c r="AL851" s="87">
        <v>1</v>
      </c>
      <c r="AM851" s="87">
        <v>1</v>
      </c>
    </row>
    <row r="852" spans="18:39" ht="25.5" customHeight="1" thickBot="1" x14ac:dyDescent="0.25">
      <c r="R852" s="63">
        <v>1750100</v>
      </c>
      <c r="S852" s="92">
        <v>1</v>
      </c>
      <c r="AE852" s="63">
        <v>936000</v>
      </c>
      <c r="AF852" s="93">
        <v>1</v>
      </c>
      <c r="AG852" s="93">
        <v>1</v>
      </c>
      <c r="AH852" s="93">
        <v>1</v>
      </c>
      <c r="AI852" s="93">
        <v>1</v>
      </c>
      <c r="AJ852" s="93">
        <v>1</v>
      </c>
      <c r="AK852" s="93">
        <v>1</v>
      </c>
      <c r="AL852" s="93">
        <v>1</v>
      </c>
      <c r="AM852" s="93">
        <v>1</v>
      </c>
    </row>
    <row r="853" spans="18:39" ht="25.5" customHeight="1" thickBot="1" x14ac:dyDescent="0.25">
      <c r="R853" s="51">
        <v>1750101</v>
      </c>
      <c r="S853" s="86">
        <v>1</v>
      </c>
      <c r="AE853" s="51">
        <v>937000</v>
      </c>
      <c r="AF853" s="87">
        <v>1</v>
      </c>
      <c r="AG853" s="87">
        <v>1</v>
      </c>
      <c r="AH853" s="87">
        <v>1</v>
      </c>
      <c r="AI853" s="87">
        <v>1</v>
      </c>
      <c r="AJ853" s="87">
        <v>1</v>
      </c>
      <c r="AK853" s="87">
        <v>1</v>
      </c>
      <c r="AL853" s="87">
        <v>1</v>
      </c>
      <c r="AM853" s="87">
        <v>1</v>
      </c>
    </row>
    <row r="854" spans="18:39" ht="25.5" customHeight="1" thickBot="1" x14ac:dyDescent="0.25">
      <c r="R854" s="63" t="s">
        <v>15395</v>
      </c>
      <c r="S854" s="92">
        <v>1</v>
      </c>
      <c r="AE854" s="63">
        <v>938000</v>
      </c>
      <c r="AF854" s="93">
        <v>1</v>
      </c>
      <c r="AG854" s="93">
        <v>1</v>
      </c>
      <c r="AH854" s="93">
        <v>1</v>
      </c>
      <c r="AI854" s="93">
        <v>1</v>
      </c>
      <c r="AJ854" s="93">
        <v>1</v>
      </c>
      <c r="AK854" s="93">
        <v>1</v>
      </c>
      <c r="AL854" s="93">
        <v>1</v>
      </c>
      <c r="AM854" s="93">
        <v>1</v>
      </c>
    </row>
    <row r="855" spans="18:39" ht="25.5" customHeight="1" thickBot="1" x14ac:dyDescent="0.25">
      <c r="R855" s="51" t="s">
        <v>15396</v>
      </c>
      <c r="S855" s="86">
        <v>1</v>
      </c>
      <c r="AE855" s="51">
        <v>939000</v>
      </c>
      <c r="AF855" s="87">
        <v>1</v>
      </c>
      <c r="AG855" s="87">
        <v>1</v>
      </c>
      <c r="AH855" s="87">
        <v>1</v>
      </c>
      <c r="AI855" s="87">
        <v>1</v>
      </c>
      <c r="AJ855" s="87">
        <v>1</v>
      </c>
      <c r="AK855" s="87">
        <v>1</v>
      </c>
      <c r="AL855" s="87">
        <v>1</v>
      </c>
      <c r="AM855" s="87">
        <v>1</v>
      </c>
    </row>
    <row r="856" spans="18:39" ht="25.5" customHeight="1" thickBot="1" x14ac:dyDescent="0.25">
      <c r="R856" s="63" t="s">
        <v>15397</v>
      </c>
      <c r="S856" s="92">
        <v>1</v>
      </c>
      <c r="AE856" s="63">
        <v>940000</v>
      </c>
      <c r="AF856" s="93">
        <v>1</v>
      </c>
      <c r="AG856" s="93">
        <v>1</v>
      </c>
      <c r="AH856" s="93">
        <v>1</v>
      </c>
      <c r="AI856" s="93">
        <v>1</v>
      </c>
      <c r="AJ856" s="93">
        <v>1</v>
      </c>
      <c r="AK856" s="93">
        <v>1</v>
      </c>
      <c r="AL856" s="93">
        <v>1</v>
      </c>
      <c r="AM856" s="93">
        <v>1</v>
      </c>
    </row>
    <row r="857" spans="18:39" ht="25.5" customHeight="1" thickBot="1" x14ac:dyDescent="0.25">
      <c r="R857" s="51" t="s">
        <v>15398</v>
      </c>
      <c r="S857" s="86">
        <v>1</v>
      </c>
      <c r="AE857" s="51">
        <v>941000</v>
      </c>
      <c r="AF857" s="87">
        <v>1</v>
      </c>
      <c r="AG857" s="87">
        <v>1</v>
      </c>
      <c r="AH857" s="87">
        <v>1</v>
      </c>
      <c r="AI857" s="87">
        <v>1</v>
      </c>
      <c r="AJ857" s="87">
        <v>1</v>
      </c>
      <c r="AK857" s="87">
        <v>1</v>
      </c>
      <c r="AL857" s="87">
        <v>1</v>
      </c>
      <c r="AM857" s="87">
        <v>1</v>
      </c>
    </row>
    <row r="858" spans="18:39" ht="25.5" customHeight="1" thickBot="1" x14ac:dyDescent="0.25">
      <c r="R858" s="63" t="s">
        <v>15399</v>
      </c>
      <c r="S858" s="92">
        <v>1</v>
      </c>
      <c r="AE858" s="63">
        <v>942000</v>
      </c>
      <c r="AF858" s="93">
        <v>1</v>
      </c>
      <c r="AG858" s="93">
        <v>1</v>
      </c>
      <c r="AH858" s="93">
        <v>1</v>
      </c>
      <c r="AI858" s="93">
        <v>1</v>
      </c>
      <c r="AJ858" s="93">
        <v>1</v>
      </c>
      <c r="AK858" s="93">
        <v>1</v>
      </c>
      <c r="AL858" s="93">
        <v>1</v>
      </c>
      <c r="AM858" s="93">
        <v>1</v>
      </c>
    </row>
    <row r="859" spans="18:39" ht="25.5" customHeight="1" thickBot="1" x14ac:dyDescent="0.25">
      <c r="R859" s="51" t="s">
        <v>15400</v>
      </c>
      <c r="S859" s="86">
        <v>1</v>
      </c>
      <c r="AE859" s="51">
        <v>943000</v>
      </c>
      <c r="AF859" s="87">
        <v>1</v>
      </c>
      <c r="AG859" s="87">
        <v>1</v>
      </c>
      <c r="AH859" s="87">
        <v>1</v>
      </c>
      <c r="AI859" s="87">
        <v>1</v>
      </c>
      <c r="AJ859" s="87">
        <v>1</v>
      </c>
      <c r="AK859" s="87">
        <v>1</v>
      </c>
      <c r="AL859" s="87">
        <v>1</v>
      </c>
      <c r="AM859" s="87">
        <v>1</v>
      </c>
    </row>
    <row r="860" spans="18:39" ht="25.5" customHeight="1" thickBot="1" x14ac:dyDescent="0.25">
      <c r="R860" s="63" t="s">
        <v>15401</v>
      </c>
      <c r="S860" s="92">
        <v>1</v>
      </c>
      <c r="AE860" s="63">
        <v>944000</v>
      </c>
      <c r="AF860" s="93">
        <v>1</v>
      </c>
      <c r="AG860" s="93">
        <v>1</v>
      </c>
      <c r="AH860" s="93">
        <v>1</v>
      </c>
      <c r="AI860" s="93">
        <v>1</v>
      </c>
      <c r="AJ860" s="93">
        <v>1</v>
      </c>
      <c r="AK860" s="93">
        <v>1</v>
      </c>
      <c r="AL860" s="93">
        <v>1</v>
      </c>
      <c r="AM860" s="93">
        <v>1</v>
      </c>
    </row>
    <row r="861" spans="18:39" ht="25.5" customHeight="1" thickBot="1" x14ac:dyDescent="0.25">
      <c r="R861" s="51" t="s">
        <v>15402</v>
      </c>
      <c r="S861" s="86">
        <v>1</v>
      </c>
      <c r="AE861" s="51">
        <v>945000</v>
      </c>
      <c r="AF861" s="87">
        <v>1</v>
      </c>
      <c r="AG861" s="87">
        <v>1</v>
      </c>
      <c r="AH861" s="87">
        <v>1</v>
      </c>
      <c r="AI861" s="87">
        <v>1</v>
      </c>
      <c r="AJ861" s="87">
        <v>1</v>
      </c>
      <c r="AK861" s="87">
        <v>1</v>
      </c>
      <c r="AL861" s="87">
        <v>1</v>
      </c>
      <c r="AM861" s="87">
        <v>1</v>
      </c>
    </row>
    <row r="862" spans="18:39" ht="25.5" customHeight="1" thickBot="1" x14ac:dyDescent="0.25">
      <c r="R862" s="63" t="s">
        <v>15403</v>
      </c>
      <c r="S862" s="92">
        <v>1</v>
      </c>
      <c r="AE862" s="63">
        <v>946000</v>
      </c>
      <c r="AF862" s="93">
        <v>1</v>
      </c>
      <c r="AG862" s="93">
        <v>1</v>
      </c>
      <c r="AH862" s="93">
        <v>1</v>
      </c>
      <c r="AI862" s="93">
        <v>1</v>
      </c>
      <c r="AJ862" s="93">
        <v>1</v>
      </c>
      <c r="AK862" s="93">
        <v>1</v>
      </c>
      <c r="AL862" s="93">
        <v>1</v>
      </c>
      <c r="AM862" s="93">
        <v>1</v>
      </c>
    </row>
    <row r="863" spans="18:39" ht="25.5" customHeight="1" thickBot="1" x14ac:dyDescent="0.25">
      <c r="R863" s="51" t="s">
        <v>15404</v>
      </c>
      <c r="S863" s="86">
        <v>1</v>
      </c>
      <c r="AE863" s="51">
        <v>947000</v>
      </c>
      <c r="AF863" s="87">
        <v>1</v>
      </c>
      <c r="AG863" s="87">
        <v>1</v>
      </c>
      <c r="AH863" s="87">
        <v>1</v>
      </c>
      <c r="AI863" s="87">
        <v>1</v>
      </c>
      <c r="AJ863" s="87">
        <v>1</v>
      </c>
      <c r="AK863" s="87">
        <v>1</v>
      </c>
      <c r="AL863" s="87">
        <v>1</v>
      </c>
      <c r="AM863" s="87">
        <v>1</v>
      </c>
    </row>
    <row r="864" spans="18:39" ht="25.5" customHeight="1" thickBot="1" x14ac:dyDescent="0.25">
      <c r="R864" s="63" t="s">
        <v>15405</v>
      </c>
      <c r="S864" s="92">
        <v>1</v>
      </c>
      <c r="AE864" s="63">
        <v>948000</v>
      </c>
      <c r="AF864" s="93">
        <v>1</v>
      </c>
      <c r="AG864" s="93">
        <v>1</v>
      </c>
      <c r="AH864" s="93">
        <v>1</v>
      </c>
      <c r="AI864" s="93">
        <v>1</v>
      </c>
      <c r="AJ864" s="93">
        <v>1</v>
      </c>
      <c r="AK864" s="93">
        <v>1</v>
      </c>
      <c r="AL864" s="93">
        <v>1</v>
      </c>
      <c r="AM864" s="93">
        <v>1</v>
      </c>
    </row>
    <row r="865" spans="18:39" ht="25.5" customHeight="1" thickBot="1" x14ac:dyDescent="0.25">
      <c r="R865" s="51" t="s">
        <v>15406</v>
      </c>
      <c r="S865" s="86">
        <v>1</v>
      </c>
      <c r="AE865" s="51">
        <v>949000</v>
      </c>
      <c r="AF865" s="87">
        <v>1</v>
      </c>
      <c r="AG865" s="87">
        <v>1</v>
      </c>
      <c r="AH865" s="87">
        <v>1</v>
      </c>
      <c r="AI865" s="87">
        <v>1</v>
      </c>
      <c r="AJ865" s="87">
        <v>1</v>
      </c>
      <c r="AK865" s="87">
        <v>1</v>
      </c>
      <c r="AL865" s="87">
        <v>1</v>
      </c>
      <c r="AM865" s="87">
        <v>1</v>
      </c>
    </row>
    <row r="866" spans="18:39" ht="25.5" customHeight="1" thickBot="1" x14ac:dyDescent="0.25">
      <c r="R866" s="63" t="s">
        <v>15407</v>
      </c>
      <c r="S866" s="92">
        <v>1</v>
      </c>
      <c r="AE866" s="63">
        <v>950000</v>
      </c>
      <c r="AF866" s="93">
        <v>1</v>
      </c>
      <c r="AG866" s="93">
        <v>1</v>
      </c>
      <c r="AH866" s="93">
        <v>1</v>
      </c>
      <c r="AI866" s="93">
        <v>1</v>
      </c>
      <c r="AJ866" s="93">
        <v>1</v>
      </c>
      <c r="AK866" s="93">
        <v>1</v>
      </c>
      <c r="AL866" s="93">
        <v>1</v>
      </c>
      <c r="AM866" s="93">
        <v>1</v>
      </c>
    </row>
    <row r="867" spans="18:39" ht="25.5" customHeight="1" thickBot="1" x14ac:dyDescent="0.25">
      <c r="R867" s="51" t="s">
        <v>15408</v>
      </c>
      <c r="S867" s="86">
        <v>1</v>
      </c>
      <c r="AE867" s="51">
        <v>951000</v>
      </c>
      <c r="AF867" s="87">
        <v>1</v>
      </c>
      <c r="AG867" s="87">
        <v>1</v>
      </c>
      <c r="AH867" s="87">
        <v>1</v>
      </c>
      <c r="AI867" s="87">
        <v>1</v>
      </c>
      <c r="AJ867" s="87">
        <v>1</v>
      </c>
      <c r="AK867" s="87">
        <v>1</v>
      </c>
      <c r="AL867" s="87">
        <v>1</v>
      </c>
      <c r="AM867" s="87">
        <v>1</v>
      </c>
    </row>
    <row r="868" spans="18:39" ht="25.5" customHeight="1" thickBot="1" x14ac:dyDescent="0.25">
      <c r="R868" s="63" t="s">
        <v>15409</v>
      </c>
      <c r="S868" s="92">
        <v>1</v>
      </c>
      <c r="AE868" s="63">
        <v>952000</v>
      </c>
      <c r="AF868" s="93">
        <v>1</v>
      </c>
      <c r="AG868" s="93">
        <v>1</v>
      </c>
      <c r="AH868" s="93">
        <v>1</v>
      </c>
      <c r="AI868" s="93">
        <v>1</v>
      </c>
      <c r="AJ868" s="93">
        <v>1</v>
      </c>
      <c r="AK868" s="93">
        <v>1</v>
      </c>
      <c r="AL868" s="93">
        <v>1</v>
      </c>
      <c r="AM868" s="93">
        <v>1</v>
      </c>
    </row>
    <row r="869" spans="18:39" ht="25.5" customHeight="1" thickBot="1" x14ac:dyDescent="0.25">
      <c r="R869" s="51" t="s">
        <v>15410</v>
      </c>
      <c r="S869" s="86">
        <v>1</v>
      </c>
      <c r="AE869" s="51">
        <v>953000</v>
      </c>
      <c r="AF869" s="87">
        <v>1</v>
      </c>
      <c r="AG869" s="87">
        <v>1</v>
      </c>
      <c r="AH869" s="87">
        <v>1</v>
      </c>
      <c r="AI869" s="87">
        <v>1</v>
      </c>
      <c r="AJ869" s="87">
        <v>1</v>
      </c>
      <c r="AK869" s="87">
        <v>1</v>
      </c>
      <c r="AL869" s="87">
        <v>1</v>
      </c>
      <c r="AM869" s="87">
        <v>1</v>
      </c>
    </row>
    <row r="870" spans="18:39" ht="25.5" customHeight="1" thickBot="1" x14ac:dyDescent="0.25">
      <c r="R870" s="63" t="s">
        <v>15411</v>
      </c>
      <c r="S870" s="92">
        <v>1</v>
      </c>
      <c r="AE870" s="63">
        <v>954000</v>
      </c>
      <c r="AF870" s="93">
        <v>1</v>
      </c>
      <c r="AG870" s="93">
        <v>1</v>
      </c>
      <c r="AH870" s="93">
        <v>1</v>
      </c>
      <c r="AI870" s="93">
        <v>1</v>
      </c>
      <c r="AJ870" s="93">
        <v>1</v>
      </c>
      <c r="AK870" s="93">
        <v>1</v>
      </c>
      <c r="AL870" s="93">
        <v>1</v>
      </c>
      <c r="AM870" s="93">
        <v>1</v>
      </c>
    </row>
    <row r="871" spans="18:39" ht="25.5" customHeight="1" thickBot="1" x14ac:dyDescent="0.25">
      <c r="R871" s="51" t="s">
        <v>15412</v>
      </c>
      <c r="S871" s="86">
        <v>1</v>
      </c>
      <c r="AE871" s="51">
        <v>955000</v>
      </c>
      <c r="AF871" s="87">
        <v>1</v>
      </c>
      <c r="AG871" s="87">
        <v>1</v>
      </c>
      <c r="AH871" s="87">
        <v>1</v>
      </c>
      <c r="AI871" s="87">
        <v>1</v>
      </c>
      <c r="AJ871" s="87">
        <v>1</v>
      </c>
      <c r="AK871" s="87">
        <v>1</v>
      </c>
      <c r="AL871" s="87">
        <v>1</v>
      </c>
      <c r="AM871" s="87">
        <v>1</v>
      </c>
    </row>
    <row r="872" spans="18:39" ht="25.5" customHeight="1" thickBot="1" x14ac:dyDescent="0.25">
      <c r="R872" s="63" t="s">
        <v>15413</v>
      </c>
      <c r="S872" s="92">
        <v>1</v>
      </c>
      <c r="AE872" s="63">
        <v>956000</v>
      </c>
      <c r="AF872" s="93">
        <v>1</v>
      </c>
      <c r="AG872" s="93">
        <v>1</v>
      </c>
      <c r="AH872" s="93">
        <v>1</v>
      </c>
      <c r="AI872" s="93">
        <v>1</v>
      </c>
      <c r="AJ872" s="93">
        <v>1</v>
      </c>
      <c r="AK872" s="93">
        <v>1</v>
      </c>
      <c r="AL872" s="93">
        <v>1</v>
      </c>
      <c r="AM872" s="93">
        <v>1</v>
      </c>
    </row>
    <row r="873" spans="18:39" ht="25.5" customHeight="1" thickBot="1" x14ac:dyDescent="0.25">
      <c r="R873" s="51" t="s">
        <v>15414</v>
      </c>
      <c r="S873" s="86">
        <v>1</v>
      </c>
      <c r="AE873" s="51">
        <v>957000</v>
      </c>
      <c r="AF873" s="87">
        <v>1</v>
      </c>
      <c r="AG873" s="87">
        <v>1</v>
      </c>
      <c r="AH873" s="87">
        <v>1</v>
      </c>
      <c r="AI873" s="87">
        <v>1</v>
      </c>
      <c r="AJ873" s="87">
        <v>1</v>
      </c>
      <c r="AK873" s="87">
        <v>1</v>
      </c>
      <c r="AL873" s="87">
        <v>1</v>
      </c>
      <c r="AM873" s="87">
        <v>1</v>
      </c>
    </row>
    <row r="874" spans="18:39" ht="25.5" customHeight="1" thickBot="1" x14ac:dyDescent="0.25">
      <c r="R874" s="63" t="s">
        <v>15415</v>
      </c>
      <c r="S874" s="92">
        <v>1</v>
      </c>
      <c r="AE874" s="63">
        <v>958000</v>
      </c>
      <c r="AF874" s="93">
        <v>1</v>
      </c>
      <c r="AG874" s="93">
        <v>1</v>
      </c>
      <c r="AH874" s="93">
        <v>1</v>
      </c>
      <c r="AI874" s="93">
        <v>1</v>
      </c>
      <c r="AJ874" s="93">
        <v>1</v>
      </c>
      <c r="AK874" s="93">
        <v>1</v>
      </c>
      <c r="AL874" s="93">
        <v>1</v>
      </c>
      <c r="AM874" s="93">
        <v>1</v>
      </c>
    </row>
    <row r="875" spans="18:39" ht="25.5" customHeight="1" thickBot="1" x14ac:dyDescent="0.25">
      <c r="R875" s="51" t="s">
        <v>15416</v>
      </c>
      <c r="S875" s="86">
        <v>1</v>
      </c>
      <c r="AE875" s="51">
        <v>959000</v>
      </c>
      <c r="AF875" s="87">
        <v>1</v>
      </c>
      <c r="AG875" s="87">
        <v>1</v>
      </c>
      <c r="AH875" s="87">
        <v>1</v>
      </c>
      <c r="AI875" s="87">
        <v>1</v>
      </c>
      <c r="AJ875" s="87">
        <v>1</v>
      </c>
      <c r="AK875" s="87">
        <v>1</v>
      </c>
      <c r="AL875" s="87">
        <v>1</v>
      </c>
      <c r="AM875" s="87">
        <v>1</v>
      </c>
    </row>
    <row r="876" spans="18:39" ht="25.5" customHeight="1" thickBot="1" x14ac:dyDescent="0.25">
      <c r="R876" s="63" t="s">
        <v>15417</v>
      </c>
      <c r="S876" s="92">
        <v>1</v>
      </c>
      <c r="AE876" s="63">
        <v>960000</v>
      </c>
      <c r="AF876" s="93">
        <v>1</v>
      </c>
      <c r="AG876" s="93">
        <v>1</v>
      </c>
      <c r="AH876" s="93">
        <v>1</v>
      </c>
      <c r="AI876" s="93">
        <v>1</v>
      </c>
      <c r="AJ876" s="93">
        <v>1</v>
      </c>
      <c r="AK876" s="93">
        <v>1</v>
      </c>
      <c r="AL876" s="93">
        <v>1</v>
      </c>
      <c r="AM876" s="93">
        <v>1</v>
      </c>
    </row>
    <row r="877" spans="18:39" ht="25.5" customHeight="1" thickBot="1" x14ac:dyDescent="0.25">
      <c r="R877" s="51" t="s">
        <v>15418</v>
      </c>
      <c r="S877" s="86">
        <v>1</v>
      </c>
      <c r="AE877" s="51">
        <v>961000</v>
      </c>
      <c r="AF877" s="87">
        <v>1</v>
      </c>
      <c r="AG877" s="87">
        <v>1</v>
      </c>
      <c r="AH877" s="87">
        <v>1</v>
      </c>
      <c r="AI877" s="87">
        <v>1</v>
      </c>
      <c r="AJ877" s="87">
        <v>1</v>
      </c>
      <c r="AK877" s="87">
        <v>1</v>
      </c>
      <c r="AL877" s="87">
        <v>1</v>
      </c>
      <c r="AM877" s="87">
        <v>1</v>
      </c>
    </row>
    <row r="878" spans="18:39" ht="25.5" customHeight="1" thickBot="1" x14ac:dyDescent="0.25">
      <c r="R878" s="63" t="s">
        <v>15419</v>
      </c>
      <c r="S878" s="92">
        <v>1</v>
      </c>
      <c r="AE878" s="63">
        <v>962000</v>
      </c>
      <c r="AF878" s="93">
        <v>1</v>
      </c>
      <c r="AG878" s="93">
        <v>1</v>
      </c>
      <c r="AH878" s="93">
        <v>1</v>
      </c>
      <c r="AI878" s="93">
        <v>1</v>
      </c>
      <c r="AJ878" s="93">
        <v>1</v>
      </c>
      <c r="AK878" s="93">
        <v>1</v>
      </c>
      <c r="AL878" s="93">
        <v>1</v>
      </c>
      <c r="AM878" s="93">
        <v>1</v>
      </c>
    </row>
    <row r="879" spans="18:39" ht="25.5" customHeight="1" thickBot="1" x14ac:dyDescent="0.25">
      <c r="R879" s="51" t="s">
        <v>15420</v>
      </c>
      <c r="S879" s="86">
        <v>1</v>
      </c>
      <c r="AE879" s="51">
        <v>963000</v>
      </c>
      <c r="AF879" s="87">
        <v>1</v>
      </c>
      <c r="AG879" s="87">
        <v>1</v>
      </c>
      <c r="AH879" s="87">
        <v>1</v>
      </c>
      <c r="AI879" s="87">
        <v>1</v>
      </c>
      <c r="AJ879" s="87">
        <v>1</v>
      </c>
      <c r="AK879" s="87">
        <v>1</v>
      </c>
      <c r="AL879" s="87">
        <v>1</v>
      </c>
      <c r="AM879" s="87">
        <v>1</v>
      </c>
    </row>
    <row r="880" spans="18:39" ht="25.5" customHeight="1" thickBot="1" x14ac:dyDescent="0.25">
      <c r="R880" s="63" t="s">
        <v>15421</v>
      </c>
      <c r="S880" s="92">
        <v>1</v>
      </c>
      <c r="AE880" s="63">
        <v>964000</v>
      </c>
      <c r="AF880" s="93">
        <v>1</v>
      </c>
      <c r="AG880" s="93">
        <v>1</v>
      </c>
      <c r="AH880" s="93">
        <v>1</v>
      </c>
      <c r="AI880" s="93">
        <v>1</v>
      </c>
      <c r="AJ880" s="93">
        <v>1</v>
      </c>
      <c r="AK880" s="93">
        <v>1</v>
      </c>
      <c r="AL880" s="93">
        <v>1</v>
      </c>
      <c r="AM880" s="93">
        <v>1</v>
      </c>
    </row>
    <row r="881" spans="18:39" ht="25.5" customHeight="1" thickBot="1" x14ac:dyDescent="0.25">
      <c r="R881" s="51" t="s">
        <v>15422</v>
      </c>
      <c r="S881" s="86">
        <v>1</v>
      </c>
      <c r="AE881" s="51">
        <v>965000</v>
      </c>
      <c r="AF881" s="87">
        <v>1</v>
      </c>
      <c r="AG881" s="87">
        <v>1</v>
      </c>
      <c r="AH881" s="87">
        <v>1</v>
      </c>
      <c r="AI881" s="87">
        <v>1</v>
      </c>
      <c r="AJ881" s="87">
        <v>1</v>
      </c>
      <c r="AK881" s="87">
        <v>1</v>
      </c>
      <c r="AL881" s="87">
        <v>1</v>
      </c>
      <c r="AM881" s="87">
        <v>1</v>
      </c>
    </row>
    <row r="882" spans="18:39" ht="25.5" customHeight="1" thickBot="1" x14ac:dyDescent="0.25">
      <c r="R882" s="63" t="s">
        <v>15423</v>
      </c>
      <c r="S882" s="92">
        <v>1</v>
      </c>
      <c r="AE882" s="63">
        <v>966000</v>
      </c>
      <c r="AF882" s="93">
        <v>1</v>
      </c>
      <c r="AG882" s="93">
        <v>1</v>
      </c>
      <c r="AH882" s="93">
        <v>1</v>
      </c>
      <c r="AI882" s="93">
        <v>1</v>
      </c>
      <c r="AJ882" s="93">
        <v>1</v>
      </c>
      <c r="AK882" s="93">
        <v>1</v>
      </c>
      <c r="AL882" s="93">
        <v>1</v>
      </c>
      <c r="AM882" s="93">
        <v>1</v>
      </c>
    </row>
    <row r="883" spans="18:39" ht="25.5" customHeight="1" thickBot="1" x14ac:dyDescent="0.25">
      <c r="R883" s="51" t="s">
        <v>15424</v>
      </c>
      <c r="S883" s="86">
        <v>1</v>
      </c>
      <c r="AE883" s="51">
        <v>967000</v>
      </c>
      <c r="AF883" s="87">
        <v>1</v>
      </c>
      <c r="AG883" s="87">
        <v>1</v>
      </c>
      <c r="AH883" s="87">
        <v>1</v>
      </c>
      <c r="AI883" s="87">
        <v>1</v>
      </c>
      <c r="AJ883" s="87">
        <v>1</v>
      </c>
      <c r="AK883" s="87">
        <v>1</v>
      </c>
      <c r="AL883" s="87">
        <v>1</v>
      </c>
      <c r="AM883" s="87">
        <v>1</v>
      </c>
    </row>
    <row r="884" spans="18:39" ht="25.5" customHeight="1" thickBot="1" x14ac:dyDescent="0.25">
      <c r="R884" s="63" t="s">
        <v>15425</v>
      </c>
      <c r="S884" s="92">
        <v>1</v>
      </c>
      <c r="AE884" s="63">
        <v>968000</v>
      </c>
      <c r="AF884" s="93">
        <v>1</v>
      </c>
      <c r="AG884" s="93">
        <v>1</v>
      </c>
      <c r="AH884" s="93">
        <v>1</v>
      </c>
      <c r="AI884" s="93">
        <v>1</v>
      </c>
      <c r="AJ884" s="93">
        <v>1</v>
      </c>
      <c r="AK884" s="93">
        <v>1</v>
      </c>
      <c r="AL884" s="93">
        <v>1</v>
      </c>
      <c r="AM884" s="93">
        <v>1</v>
      </c>
    </row>
    <row r="885" spans="18:39" ht="25.5" customHeight="1" thickBot="1" x14ac:dyDescent="0.25">
      <c r="R885" s="51" t="s">
        <v>15426</v>
      </c>
      <c r="S885" s="86">
        <v>1</v>
      </c>
      <c r="AE885" s="51">
        <v>969000</v>
      </c>
      <c r="AF885" s="87">
        <v>1</v>
      </c>
      <c r="AG885" s="87">
        <v>1</v>
      </c>
      <c r="AH885" s="87">
        <v>1</v>
      </c>
      <c r="AI885" s="87">
        <v>1</v>
      </c>
      <c r="AJ885" s="87">
        <v>1</v>
      </c>
      <c r="AK885" s="87">
        <v>1</v>
      </c>
      <c r="AL885" s="87">
        <v>1</v>
      </c>
      <c r="AM885" s="87">
        <v>1</v>
      </c>
    </row>
    <row r="886" spans="18:39" ht="25.5" customHeight="1" thickBot="1" x14ac:dyDescent="0.25">
      <c r="R886" s="63" t="s">
        <v>15427</v>
      </c>
      <c r="S886" s="92">
        <v>1</v>
      </c>
      <c r="AE886" s="63">
        <v>970000</v>
      </c>
      <c r="AF886" s="93">
        <v>1</v>
      </c>
      <c r="AG886" s="93">
        <v>1</v>
      </c>
      <c r="AH886" s="93">
        <v>1</v>
      </c>
      <c r="AI886" s="93">
        <v>1</v>
      </c>
      <c r="AJ886" s="93">
        <v>1</v>
      </c>
      <c r="AK886" s="93">
        <v>1</v>
      </c>
      <c r="AL886" s="93">
        <v>1</v>
      </c>
      <c r="AM886" s="93">
        <v>1</v>
      </c>
    </row>
    <row r="887" spans="18:39" ht="25.5" customHeight="1" thickBot="1" x14ac:dyDescent="0.25">
      <c r="R887" s="51" t="s">
        <v>15428</v>
      </c>
      <c r="S887" s="86">
        <v>1</v>
      </c>
      <c r="AE887" s="51">
        <v>971000</v>
      </c>
      <c r="AF887" s="87">
        <v>1</v>
      </c>
      <c r="AG887" s="87">
        <v>1</v>
      </c>
      <c r="AH887" s="87">
        <v>1</v>
      </c>
      <c r="AI887" s="87">
        <v>1</v>
      </c>
      <c r="AJ887" s="87">
        <v>1</v>
      </c>
      <c r="AK887" s="87">
        <v>1</v>
      </c>
      <c r="AL887" s="87">
        <v>1</v>
      </c>
      <c r="AM887" s="87">
        <v>1</v>
      </c>
    </row>
    <row r="888" spans="18:39" ht="25.5" customHeight="1" thickBot="1" x14ac:dyDescent="0.25">
      <c r="R888" s="63" t="s">
        <v>15429</v>
      </c>
      <c r="S888" s="92">
        <v>1</v>
      </c>
      <c r="AE888" s="63">
        <v>972000</v>
      </c>
      <c r="AF888" s="93">
        <v>1</v>
      </c>
      <c r="AG888" s="93">
        <v>1</v>
      </c>
      <c r="AH888" s="93">
        <v>1</v>
      </c>
      <c r="AI888" s="93">
        <v>1</v>
      </c>
      <c r="AJ888" s="93">
        <v>1</v>
      </c>
      <c r="AK888" s="93">
        <v>1</v>
      </c>
      <c r="AL888" s="93">
        <v>1</v>
      </c>
      <c r="AM888" s="93">
        <v>1</v>
      </c>
    </row>
    <row r="889" spans="18:39" ht="25.5" customHeight="1" thickBot="1" x14ac:dyDescent="0.25">
      <c r="R889" s="51" t="s">
        <v>15430</v>
      </c>
      <c r="S889" s="86">
        <v>1</v>
      </c>
      <c r="AE889" s="51">
        <v>973000</v>
      </c>
      <c r="AF889" s="87">
        <v>1</v>
      </c>
      <c r="AG889" s="87">
        <v>1</v>
      </c>
      <c r="AH889" s="87">
        <v>1</v>
      </c>
      <c r="AI889" s="87">
        <v>1</v>
      </c>
      <c r="AJ889" s="87">
        <v>1</v>
      </c>
      <c r="AK889" s="87">
        <v>1</v>
      </c>
      <c r="AL889" s="87">
        <v>1</v>
      </c>
      <c r="AM889" s="87">
        <v>1</v>
      </c>
    </row>
    <row r="890" spans="18:39" ht="25.5" customHeight="1" thickBot="1" x14ac:dyDescent="0.25">
      <c r="R890" s="63" t="s">
        <v>15431</v>
      </c>
      <c r="S890" s="92">
        <v>1</v>
      </c>
      <c r="AE890" s="63">
        <v>974000</v>
      </c>
      <c r="AF890" s="93">
        <v>1</v>
      </c>
      <c r="AG890" s="93">
        <v>1</v>
      </c>
      <c r="AH890" s="93">
        <v>1</v>
      </c>
      <c r="AI890" s="93">
        <v>1</v>
      </c>
      <c r="AJ890" s="93">
        <v>1</v>
      </c>
      <c r="AK890" s="93">
        <v>1</v>
      </c>
      <c r="AL890" s="93">
        <v>1</v>
      </c>
      <c r="AM890" s="93">
        <v>1</v>
      </c>
    </row>
    <row r="891" spans="18:39" ht="25.5" customHeight="1" thickBot="1" x14ac:dyDescent="0.25">
      <c r="R891" s="51" t="s">
        <v>15432</v>
      </c>
      <c r="S891" s="86">
        <v>1</v>
      </c>
      <c r="AE891" s="51">
        <v>975000</v>
      </c>
      <c r="AF891" s="87">
        <v>1</v>
      </c>
      <c r="AG891" s="87">
        <v>1</v>
      </c>
      <c r="AH891" s="87">
        <v>1</v>
      </c>
      <c r="AI891" s="87">
        <v>1</v>
      </c>
      <c r="AJ891" s="87">
        <v>1</v>
      </c>
      <c r="AK891" s="87">
        <v>1</v>
      </c>
      <c r="AL891" s="87">
        <v>1</v>
      </c>
      <c r="AM891" s="87">
        <v>1</v>
      </c>
    </row>
    <row r="892" spans="18:39" ht="25.5" customHeight="1" thickBot="1" x14ac:dyDescent="0.25">
      <c r="R892" s="63" t="s">
        <v>15433</v>
      </c>
      <c r="S892" s="92">
        <v>1</v>
      </c>
      <c r="AE892" s="63">
        <v>976000</v>
      </c>
      <c r="AF892" s="93">
        <v>1</v>
      </c>
      <c r="AG892" s="93">
        <v>1</v>
      </c>
      <c r="AH892" s="93">
        <v>1</v>
      </c>
      <c r="AI892" s="93">
        <v>1</v>
      </c>
      <c r="AJ892" s="93">
        <v>1</v>
      </c>
      <c r="AK892" s="93">
        <v>1</v>
      </c>
      <c r="AL892" s="93">
        <v>1</v>
      </c>
      <c r="AM892" s="93">
        <v>1</v>
      </c>
    </row>
    <row r="893" spans="18:39" ht="25.5" customHeight="1" thickBot="1" x14ac:dyDescent="0.25">
      <c r="R893" s="51" t="s">
        <v>15434</v>
      </c>
      <c r="S893" s="86">
        <v>1</v>
      </c>
      <c r="AE893" s="51">
        <v>977000</v>
      </c>
      <c r="AF893" s="87">
        <v>1</v>
      </c>
      <c r="AG893" s="87">
        <v>1</v>
      </c>
      <c r="AH893" s="87">
        <v>1</v>
      </c>
      <c r="AI893" s="87">
        <v>1</v>
      </c>
      <c r="AJ893" s="87">
        <v>1</v>
      </c>
      <c r="AK893" s="87">
        <v>1</v>
      </c>
      <c r="AL893" s="87">
        <v>1</v>
      </c>
      <c r="AM893" s="87">
        <v>1</v>
      </c>
    </row>
    <row r="894" spans="18:39" ht="25.5" customHeight="1" thickBot="1" x14ac:dyDescent="0.25">
      <c r="R894" s="63" t="s">
        <v>15435</v>
      </c>
      <c r="S894" s="92">
        <v>1</v>
      </c>
      <c r="AE894" s="63">
        <v>978000</v>
      </c>
      <c r="AF894" s="93">
        <v>1</v>
      </c>
      <c r="AG894" s="93">
        <v>1</v>
      </c>
      <c r="AH894" s="93">
        <v>1</v>
      </c>
      <c r="AI894" s="93">
        <v>1</v>
      </c>
      <c r="AJ894" s="93">
        <v>1</v>
      </c>
      <c r="AK894" s="93">
        <v>1</v>
      </c>
      <c r="AL894" s="93">
        <v>1</v>
      </c>
      <c r="AM894" s="93">
        <v>1</v>
      </c>
    </row>
    <row r="895" spans="18:39" ht="25.5" customHeight="1" thickBot="1" x14ac:dyDescent="0.25">
      <c r="R895" s="51" t="s">
        <v>15436</v>
      </c>
      <c r="S895" s="86">
        <v>1</v>
      </c>
      <c r="AE895" s="51">
        <v>979000</v>
      </c>
      <c r="AF895" s="87">
        <v>1</v>
      </c>
      <c r="AG895" s="87">
        <v>1</v>
      </c>
      <c r="AH895" s="87">
        <v>1</v>
      </c>
      <c r="AI895" s="87">
        <v>1</v>
      </c>
      <c r="AJ895" s="87">
        <v>1</v>
      </c>
      <c r="AK895" s="87">
        <v>1</v>
      </c>
      <c r="AL895" s="87">
        <v>1</v>
      </c>
      <c r="AM895" s="87">
        <v>1</v>
      </c>
    </row>
    <row r="896" spans="18:39" ht="25.5" customHeight="1" thickBot="1" x14ac:dyDescent="0.25">
      <c r="R896" s="63" t="s">
        <v>15437</v>
      </c>
      <c r="S896" s="92">
        <v>1</v>
      </c>
      <c r="AE896" s="63">
        <v>980000</v>
      </c>
      <c r="AF896" s="93">
        <v>1</v>
      </c>
      <c r="AG896" s="93">
        <v>1</v>
      </c>
      <c r="AH896" s="93">
        <v>1</v>
      </c>
      <c r="AI896" s="93">
        <v>1</v>
      </c>
      <c r="AJ896" s="93">
        <v>1</v>
      </c>
      <c r="AK896" s="93">
        <v>1</v>
      </c>
      <c r="AL896" s="93">
        <v>1</v>
      </c>
      <c r="AM896" s="93">
        <v>1</v>
      </c>
    </row>
    <row r="897" spans="18:39" ht="25.5" customHeight="1" thickBot="1" x14ac:dyDescent="0.25">
      <c r="R897" s="51" t="s">
        <v>15438</v>
      </c>
      <c r="S897" s="86">
        <v>1</v>
      </c>
      <c r="AE897" s="51">
        <v>981000</v>
      </c>
      <c r="AF897" s="87">
        <v>1</v>
      </c>
      <c r="AG897" s="87">
        <v>1</v>
      </c>
      <c r="AH897" s="87">
        <v>1</v>
      </c>
      <c r="AI897" s="87">
        <v>1</v>
      </c>
      <c r="AJ897" s="87">
        <v>1</v>
      </c>
      <c r="AK897" s="87">
        <v>1</v>
      </c>
      <c r="AL897" s="87">
        <v>1</v>
      </c>
      <c r="AM897" s="87">
        <v>1</v>
      </c>
    </row>
    <row r="898" spans="18:39" ht="25.5" customHeight="1" thickBot="1" x14ac:dyDescent="0.25">
      <c r="R898" s="63" t="s">
        <v>15439</v>
      </c>
      <c r="S898" s="92">
        <v>1</v>
      </c>
      <c r="AE898" s="63">
        <v>982000</v>
      </c>
      <c r="AF898" s="93">
        <v>1</v>
      </c>
      <c r="AG898" s="93">
        <v>1</v>
      </c>
      <c r="AH898" s="93">
        <v>1</v>
      </c>
      <c r="AI898" s="93">
        <v>1</v>
      </c>
      <c r="AJ898" s="93">
        <v>1</v>
      </c>
      <c r="AK898" s="93">
        <v>1</v>
      </c>
      <c r="AL898" s="93">
        <v>1</v>
      </c>
      <c r="AM898" s="93">
        <v>1</v>
      </c>
    </row>
    <row r="899" spans="18:39" ht="25.5" customHeight="1" thickBot="1" x14ac:dyDescent="0.25">
      <c r="R899" s="51" t="s">
        <v>15440</v>
      </c>
      <c r="S899" s="86">
        <v>1</v>
      </c>
      <c r="AE899" s="51">
        <v>983000</v>
      </c>
      <c r="AF899" s="87">
        <v>1</v>
      </c>
      <c r="AG899" s="87">
        <v>1</v>
      </c>
      <c r="AH899" s="87">
        <v>1</v>
      </c>
      <c r="AI899" s="87">
        <v>1</v>
      </c>
      <c r="AJ899" s="87">
        <v>1</v>
      </c>
      <c r="AK899" s="87">
        <v>1</v>
      </c>
      <c r="AL899" s="87">
        <v>1</v>
      </c>
      <c r="AM899" s="87">
        <v>1</v>
      </c>
    </row>
    <row r="900" spans="18:39" ht="25.5" customHeight="1" thickBot="1" x14ac:dyDescent="0.25">
      <c r="R900" s="63" t="s">
        <v>15441</v>
      </c>
      <c r="S900" s="92">
        <v>1</v>
      </c>
      <c r="AE900" s="63">
        <v>984000</v>
      </c>
      <c r="AF900" s="93">
        <v>1</v>
      </c>
      <c r="AG900" s="93">
        <v>1</v>
      </c>
      <c r="AH900" s="93">
        <v>1</v>
      </c>
      <c r="AI900" s="93">
        <v>1</v>
      </c>
      <c r="AJ900" s="93">
        <v>1</v>
      </c>
      <c r="AK900" s="93">
        <v>1</v>
      </c>
      <c r="AL900" s="93">
        <v>1</v>
      </c>
      <c r="AM900" s="93">
        <v>1</v>
      </c>
    </row>
    <row r="901" spans="18:39" ht="25.5" customHeight="1" thickBot="1" x14ac:dyDescent="0.25">
      <c r="R901" s="51" t="s">
        <v>15442</v>
      </c>
      <c r="S901" s="86">
        <v>1</v>
      </c>
      <c r="AE901" s="51">
        <v>985000</v>
      </c>
      <c r="AF901" s="87">
        <v>1</v>
      </c>
      <c r="AG901" s="87">
        <v>1</v>
      </c>
      <c r="AH901" s="87">
        <v>1</v>
      </c>
      <c r="AI901" s="87">
        <v>1</v>
      </c>
      <c r="AJ901" s="87">
        <v>1</v>
      </c>
      <c r="AK901" s="87">
        <v>1</v>
      </c>
      <c r="AL901" s="87">
        <v>1</v>
      </c>
      <c r="AM901" s="87">
        <v>1</v>
      </c>
    </row>
    <row r="902" spans="18:39" ht="25.5" customHeight="1" thickBot="1" x14ac:dyDescent="0.25">
      <c r="R902" s="63" t="s">
        <v>15443</v>
      </c>
      <c r="S902" s="92">
        <v>1</v>
      </c>
      <c r="AE902" s="63">
        <v>986000</v>
      </c>
      <c r="AF902" s="93">
        <v>1</v>
      </c>
      <c r="AG902" s="93">
        <v>1</v>
      </c>
      <c r="AH902" s="93">
        <v>1</v>
      </c>
      <c r="AI902" s="93">
        <v>1</v>
      </c>
      <c r="AJ902" s="93">
        <v>1</v>
      </c>
      <c r="AK902" s="93">
        <v>1</v>
      </c>
      <c r="AL902" s="93">
        <v>1</v>
      </c>
      <c r="AM902" s="93">
        <v>1</v>
      </c>
    </row>
    <row r="903" spans="18:39" ht="25.5" customHeight="1" thickBot="1" x14ac:dyDescent="0.25">
      <c r="R903" s="51" t="s">
        <v>15444</v>
      </c>
      <c r="S903" s="86">
        <v>1</v>
      </c>
      <c r="AE903" s="51">
        <v>987000</v>
      </c>
      <c r="AF903" s="87">
        <v>1</v>
      </c>
      <c r="AG903" s="87">
        <v>1</v>
      </c>
      <c r="AH903" s="87">
        <v>1</v>
      </c>
      <c r="AI903" s="87">
        <v>1</v>
      </c>
      <c r="AJ903" s="87">
        <v>1</v>
      </c>
      <c r="AK903" s="87">
        <v>1</v>
      </c>
      <c r="AL903" s="87">
        <v>1</v>
      </c>
      <c r="AM903" s="87">
        <v>1</v>
      </c>
    </row>
    <row r="904" spans="18:39" ht="25.5" customHeight="1" thickBot="1" x14ac:dyDescent="0.25">
      <c r="R904" s="63" t="s">
        <v>15445</v>
      </c>
      <c r="S904" s="92">
        <v>1</v>
      </c>
      <c r="AE904" s="63">
        <v>988000</v>
      </c>
      <c r="AF904" s="93">
        <v>1</v>
      </c>
      <c r="AG904" s="93">
        <v>1</v>
      </c>
      <c r="AH904" s="93">
        <v>1</v>
      </c>
      <c r="AI904" s="93">
        <v>1</v>
      </c>
      <c r="AJ904" s="93">
        <v>1</v>
      </c>
      <c r="AK904" s="93">
        <v>1</v>
      </c>
      <c r="AL904" s="93">
        <v>1</v>
      </c>
      <c r="AM904" s="93">
        <v>1</v>
      </c>
    </row>
    <row r="905" spans="18:39" ht="25.5" customHeight="1" thickBot="1" x14ac:dyDescent="0.25">
      <c r="R905" s="51" t="s">
        <v>15446</v>
      </c>
      <c r="S905" s="86">
        <v>1</v>
      </c>
      <c r="AE905" s="51">
        <v>989000</v>
      </c>
      <c r="AF905" s="87">
        <v>1</v>
      </c>
      <c r="AG905" s="87">
        <v>1</v>
      </c>
      <c r="AH905" s="87">
        <v>1</v>
      </c>
      <c r="AI905" s="87">
        <v>1</v>
      </c>
      <c r="AJ905" s="87">
        <v>1</v>
      </c>
      <c r="AK905" s="87">
        <v>1</v>
      </c>
      <c r="AL905" s="87">
        <v>1</v>
      </c>
      <c r="AM905" s="87">
        <v>1</v>
      </c>
    </row>
    <row r="906" spans="18:39" ht="25.5" customHeight="1" thickBot="1" x14ac:dyDescent="0.25">
      <c r="R906" s="63" t="s">
        <v>15447</v>
      </c>
      <c r="S906" s="92">
        <v>1</v>
      </c>
      <c r="AE906" s="63">
        <v>990000</v>
      </c>
      <c r="AF906" s="93">
        <v>1</v>
      </c>
      <c r="AG906" s="93">
        <v>1</v>
      </c>
      <c r="AH906" s="93">
        <v>1</v>
      </c>
      <c r="AI906" s="93">
        <v>1</v>
      </c>
      <c r="AJ906" s="93">
        <v>1</v>
      </c>
      <c r="AK906" s="93">
        <v>1</v>
      </c>
      <c r="AL906" s="93">
        <v>1</v>
      </c>
      <c r="AM906" s="93">
        <v>1</v>
      </c>
    </row>
    <row r="907" spans="18:39" ht="25.5" customHeight="1" thickBot="1" x14ac:dyDescent="0.25">
      <c r="R907" s="51" t="s">
        <v>15448</v>
      </c>
      <c r="S907" s="86">
        <v>1</v>
      </c>
      <c r="AE907" s="51">
        <v>991000</v>
      </c>
      <c r="AF907" s="87">
        <v>1</v>
      </c>
      <c r="AG907" s="87">
        <v>1</v>
      </c>
      <c r="AH907" s="87">
        <v>1</v>
      </c>
      <c r="AI907" s="87">
        <v>1</v>
      </c>
      <c r="AJ907" s="87">
        <v>1</v>
      </c>
      <c r="AK907" s="87">
        <v>1</v>
      </c>
      <c r="AL907" s="87">
        <v>1</v>
      </c>
      <c r="AM907" s="87">
        <v>1</v>
      </c>
    </row>
    <row r="908" spans="18:39" ht="25.5" customHeight="1" thickBot="1" x14ac:dyDescent="0.25">
      <c r="R908" s="63" t="s">
        <v>15449</v>
      </c>
      <c r="S908" s="92">
        <v>1</v>
      </c>
      <c r="AE908" s="63">
        <v>992000</v>
      </c>
      <c r="AF908" s="93">
        <v>1</v>
      </c>
      <c r="AG908" s="93">
        <v>1</v>
      </c>
      <c r="AH908" s="93">
        <v>1</v>
      </c>
      <c r="AI908" s="93">
        <v>1</v>
      </c>
      <c r="AJ908" s="93">
        <v>1</v>
      </c>
      <c r="AK908" s="93">
        <v>1</v>
      </c>
      <c r="AL908" s="93">
        <v>1</v>
      </c>
      <c r="AM908" s="93">
        <v>1</v>
      </c>
    </row>
    <row r="909" spans="18:39" ht="25.5" customHeight="1" thickBot="1" x14ac:dyDescent="0.25">
      <c r="R909" s="51" t="s">
        <v>15450</v>
      </c>
      <c r="S909" s="86">
        <v>1</v>
      </c>
      <c r="AE909" s="51">
        <v>993000</v>
      </c>
      <c r="AF909" s="87">
        <v>1</v>
      </c>
      <c r="AG909" s="87">
        <v>1</v>
      </c>
      <c r="AH909" s="87">
        <v>1</v>
      </c>
      <c r="AI909" s="87">
        <v>1</v>
      </c>
      <c r="AJ909" s="87">
        <v>1</v>
      </c>
      <c r="AK909" s="87">
        <v>1</v>
      </c>
      <c r="AL909" s="87">
        <v>1</v>
      </c>
      <c r="AM909" s="87">
        <v>1</v>
      </c>
    </row>
    <row r="910" spans="18:39" ht="25.5" customHeight="1" thickBot="1" x14ac:dyDescent="0.25">
      <c r="R910" s="63" t="s">
        <v>15451</v>
      </c>
      <c r="S910" s="92">
        <v>1</v>
      </c>
      <c r="AE910" s="63">
        <v>994000</v>
      </c>
      <c r="AF910" s="93">
        <v>1</v>
      </c>
      <c r="AG910" s="93">
        <v>1</v>
      </c>
      <c r="AH910" s="93">
        <v>1</v>
      </c>
      <c r="AI910" s="93">
        <v>1</v>
      </c>
      <c r="AJ910" s="93">
        <v>1</v>
      </c>
      <c r="AK910" s="93">
        <v>1</v>
      </c>
      <c r="AL910" s="93">
        <v>1</v>
      </c>
      <c r="AM910" s="93">
        <v>1</v>
      </c>
    </row>
    <row r="911" spans="18:39" ht="25.5" customHeight="1" thickBot="1" x14ac:dyDescent="0.25">
      <c r="R911" s="51" t="s">
        <v>15452</v>
      </c>
      <c r="S911" s="86">
        <v>1</v>
      </c>
      <c r="AE911" s="51">
        <v>995000</v>
      </c>
      <c r="AF911" s="87">
        <v>1</v>
      </c>
      <c r="AG911" s="87">
        <v>1</v>
      </c>
      <c r="AH911" s="87">
        <v>1</v>
      </c>
      <c r="AI911" s="87">
        <v>1</v>
      </c>
      <c r="AJ911" s="87">
        <v>1</v>
      </c>
      <c r="AK911" s="87">
        <v>1</v>
      </c>
      <c r="AL911" s="87">
        <v>1</v>
      </c>
      <c r="AM911" s="87">
        <v>1</v>
      </c>
    </row>
    <row r="912" spans="18:39" ht="25.5" customHeight="1" thickBot="1" x14ac:dyDescent="0.25">
      <c r="R912" s="63" t="s">
        <v>15453</v>
      </c>
      <c r="S912" s="92">
        <v>1</v>
      </c>
      <c r="AE912" s="63">
        <v>996000</v>
      </c>
      <c r="AF912" s="93">
        <v>1</v>
      </c>
      <c r="AG912" s="93">
        <v>1</v>
      </c>
      <c r="AH912" s="93">
        <v>1</v>
      </c>
      <c r="AI912" s="93">
        <v>1</v>
      </c>
      <c r="AJ912" s="93">
        <v>1</v>
      </c>
      <c r="AK912" s="93">
        <v>1</v>
      </c>
      <c r="AL912" s="93">
        <v>1</v>
      </c>
      <c r="AM912" s="93">
        <v>1</v>
      </c>
    </row>
    <row r="913" spans="18:39" ht="25.5" customHeight="1" thickBot="1" x14ac:dyDescent="0.25">
      <c r="R913" s="51" t="s">
        <v>15454</v>
      </c>
      <c r="S913" s="86">
        <v>1</v>
      </c>
      <c r="AE913" s="51">
        <v>997000</v>
      </c>
      <c r="AF913" s="87">
        <v>1</v>
      </c>
      <c r="AG913" s="87">
        <v>1</v>
      </c>
      <c r="AH913" s="87">
        <v>1</v>
      </c>
      <c r="AI913" s="87">
        <v>1</v>
      </c>
      <c r="AJ913" s="87">
        <v>1</v>
      </c>
      <c r="AK913" s="87">
        <v>1</v>
      </c>
      <c r="AL913" s="87">
        <v>1</v>
      </c>
      <c r="AM913" s="87">
        <v>1</v>
      </c>
    </row>
    <row r="914" spans="18:39" ht="25.5" customHeight="1" thickBot="1" x14ac:dyDescent="0.25">
      <c r="R914" s="63" t="s">
        <v>15455</v>
      </c>
      <c r="S914" s="92">
        <v>1</v>
      </c>
      <c r="AE914" s="63">
        <v>998000</v>
      </c>
      <c r="AF914" s="93">
        <v>1</v>
      </c>
      <c r="AG914" s="93">
        <v>1</v>
      </c>
      <c r="AH914" s="93">
        <v>1</v>
      </c>
      <c r="AI914" s="93">
        <v>1</v>
      </c>
      <c r="AJ914" s="93">
        <v>1</v>
      </c>
      <c r="AK914" s="93">
        <v>1</v>
      </c>
      <c r="AL914" s="93">
        <v>1</v>
      </c>
      <c r="AM914" s="93">
        <v>1</v>
      </c>
    </row>
    <row r="915" spans="18:39" ht="25.5" customHeight="1" thickBot="1" x14ac:dyDescent="0.25">
      <c r="R915" s="51" t="s">
        <v>15456</v>
      </c>
      <c r="S915" s="86">
        <v>1</v>
      </c>
      <c r="AE915" s="51">
        <v>999000</v>
      </c>
      <c r="AF915" s="87">
        <v>1</v>
      </c>
      <c r="AG915" s="87">
        <v>1</v>
      </c>
      <c r="AH915" s="87">
        <v>1</v>
      </c>
      <c r="AI915" s="87">
        <v>1</v>
      </c>
      <c r="AJ915" s="87">
        <v>1</v>
      </c>
      <c r="AK915" s="87">
        <v>1</v>
      </c>
      <c r="AL915" s="87">
        <v>1</v>
      </c>
      <c r="AM915" s="87">
        <v>1</v>
      </c>
    </row>
    <row r="916" spans="18:39" ht="25.5" customHeight="1" thickBot="1" x14ac:dyDescent="0.25">
      <c r="R916" s="63" t="s">
        <v>15457</v>
      </c>
      <c r="S916" s="92">
        <v>1</v>
      </c>
      <c r="AE916" s="63">
        <v>1000000</v>
      </c>
      <c r="AF916" s="93">
        <v>1</v>
      </c>
      <c r="AG916" s="93">
        <v>1</v>
      </c>
      <c r="AH916" s="93">
        <v>1</v>
      </c>
      <c r="AI916" s="93">
        <v>1</v>
      </c>
      <c r="AJ916" s="93">
        <v>1</v>
      </c>
      <c r="AK916" s="93">
        <v>1</v>
      </c>
      <c r="AL916" s="93">
        <v>1</v>
      </c>
      <c r="AM916" s="93">
        <v>1</v>
      </c>
    </row>
    <row r="917" spans="18:39" ht="25.5" customHeight="1" thickBot="1" x14ac:dyDescent="0.25">
      <c r="R917" s="51" t="s">
        <v>15458</v>
      </c>
      <c r="S917" s="86">
        <v>1</v>
      </c>
      <c r="AE917" s="51">
        <v>1001000</v>
      </c>
      <c r="AF917" s="87">
        <v>1</v>
      </c>
      <c r="AG917" s="87">
        <v>1</v>
      </c>
      <c r="AH917" s="87">
        <v>1</v>
      </c>
      <c r="AI917" s="87">
        <v>1</v>
      </c>
      <c r="AJ917" s="87">
        <v>1</v>
      </c>
      <c r="AK917" s="87">
        <v>1</v>
      </c>
      <c r="AL917" s="87">
        <v>1</v>
      </c>
      <c r="AM917" s="87">
        <v>1</v>
      </c>
    </row>
    <row r="918" spans="18:39" ht="25.5" customHeight="1" thickBot="1" x14ac:dyDescent="0.25">
      <c r="R918" s="63" t="s">
        <v>15459</v>
      </c>
      <c r="S918" s="92">
        <v>1</v>
      </c>
      <c r="AE918" s="63">
        <v>1002000</v>
      </c>
      <c r="AF918" s="93">
        <v>1</v>
      </c>
      <c r="AG918" s="93">
        <v>1</v>
      </c>
      <c r="AH918" s="93">
        <v>1</v>
      </c>
      <c r="AI918" s="93">
        <v>1</v>
      </c>
      <c r="AJ918" s="93">
        <v>1</v>
      </c>
      <c r="AK918" s="93">
        <v>1</v>
      </c>
      <c r="AL918" s="93">
        <v>1</v>
      </c>
      <c r="AM918" s="93">
        <v>1</v>
      </c>
    </row>
    <row r="919" spans="18:39" ht="25.5" customHeight="1" thickBot="1" x14ac:dyDescent="0.25">
      <c r="R919" s="51" t="s">
        <v>15460</v>
      </c>
      <c r="S919" s="86">
        <v>1</v>
      </c>
      <c r="AE919" s="51">
        <v>1003000</v>
      </c>
      <c r="AF919" s="87">
        <v>1</v>
      </c>
      <c r="AG919" s="87">
        <v>1</v>
      </c>
      <c r="AH919" s="87">
        <v>1</v>
      </c>
      <c r="AI919" s="87">
        <v>1</v>
      </c>
      <c r="AJ919" s="87">
        <v>1</v>
      </c>
      <c r="AK919" s="87">
        <v>1</v>
      </c>
      <c r="AL919" s="87">
        <v>1</v>
      </c>
      <c r="AM919" s="87">
        <v>1</v>
      </c>
    </row>
    <row r="920" spans="18:39" ht="25.5" customHeight="1" thickBot="1" x14ac:dyDescent="0.25">
      <c r="R920" s="63" t="s">
        <v>15461</v>
      </c>
      <c r="S920" s="92">
        <v>1</v>
      </c>
      <c r="AE920" s="63">
        <v>1004000</v>
      </c>
      <c r="AF920" s="93">
        <v>1</v>
      </c>
      <c r="AG920" s="93">
        <v>1</v>
      </c>
      <c r="AH920" s="93">
        <v>1</v>
      </c>
      <c r="AI920" s="93">
        <v>1</v>
      </c>
      <c r="AJ920" s="93">
        <v>1</v>
      </c>
      <c r="AK920" s="93">
        <v>1</v>
      </c>
      <c r="AL920" s="93">
        <v>1</v>
      </c>
      <c r="AM920" s="93">
        <v>1</v>
      </c>
    </row>
    <row r="921" spans="18:39" ht="25.5" customHeight="1" thickBot="1" x14ac:dyDescent="0.25">
      <c r="R921" s="51" t="s">
        <v>15462</v>
      </c>
      <c r="S921" s="86">
        <v>1</v>
      </c>
      <c r="AE921" s="51">
        <v>1005000</v>
      </c>
      <c r="AF921" s="87">
        <v>1</v>
      </c>
      <c r="AG921" s="87">
        <v>1</v>
      </c>
      <c r="AH921" s="87">
        <v>1</v>
      </c>
      <c r="AI921" s="87">
        <v>1</v>
      </c>
      <c r="AJ921" s="87">
        <v>1</v>
      </c>
      <c r="AK921" s="87">
        <v>1</v>
      </c>
      <c r="AL921" s="87">
        <v>1</v>
      </c>
      <c r="AM921" s="87">
        <v>1</v>
      </c>
    </row>
    <row r="922" spans="18:39" ht="25.5" customHeight="1" thickBot="1" x14ac:dyDescent="0.25">
      <c r="R922" s="63" t="s">
        <v>15463</v>
      </c>
      <c r="S922" s="92">
        <v>1</v>
      </c>
      <c r="AE922" s="63">
        <v>1006000</v>
      </c>
      <c r="AF922" s="93">
        <v>1</v>
      </c>
      <c r="AG922" s="93">
        <v>1</v>
      </c>
      <c r="AH922" s="93">
        <v>1</v>
      </c>
      <c r="AI922" s="93">
        <v>1</v>
      </c>
      <c r="AJ922" s="93">
        <v>1</v>
      </c>
      <c r="AK922" s="93">
        <v>1</v>
      </c>
      <c r="AL922" s="93">
        <v>1</v>
      </c>
      <c r="AM922" s="93">
        <v>1</v>
      </c>
    </row>
    <row r="923" spans="18:39" ht="25.5" customHeight="1" thickBot="1" x14ac:dyDescent="0.25">
      <c r="R923" s="51" t="s">
        <v>15464</v>
      </c>
      <c r="S923" s="86">
        <v>1</v>
      </c>
      <c r="AE923" s="51">
        <v>1007000</v>
      </c>
      <c r="AF923" s="87">
        <v>1</v>
      </c>
      <c r="AG923" s="87">
        <v>1</v>
      </c>
      <c r="AH923" s="87">
        <v>1</v>
      </c>
      <c r="AI923" s="87">
        <v>1</v>
      </c>
      <c r="AJ923" s="87">
        <v>1</v>
      </c>
      <c r="AK923" s="87">
        <v>1</v>
      </c>
      <c r="AL923" s="87">
        <v>1</v>
      </c>
      <c r="AM923" s="87">
        <v>1</v>
      </c>
    </row>
    <row r="924" spans="18:39" ht="25.5" customHeight="1" thickBot="1" x14ac:dyDescent="0.25">
      <c r="R924" s="63" t="s">
        <v>15465</v>
      </c>
      <c r="S924" s="92">
        <v>1</v>
      </c>
      <c r="AE924" s="63">
        <v>1008000</v>
      </c>
      <c r="AF924" s="93">
        <v>1</v>
      </c>
      <c r="AG924" s="93">
        <v>1</v>
      </c>
      <c r="AH924" s="93">
        <v>1</v>
      </c>
      <c r="AI924" s="93">
        <v>1</v>
      </c>
      <c r="AJ924" s="93">
        <v>1</v>
      </c>
      <c r="AK924" s="93">
        <v>1</v>
      </c>
      <c r="AL924" s="93">
        <v>1</v>
      </c>
      <c r="AM924" s="93">
        <v>1</v>
      </c>
    </row>
    <row r="925" spans="18:39" ht="25.5" customHeight="1" thickBot="1" x14ac:dyDescent="0.25">
      <c r="R925" s="51" t="s">
        <v>15466</v>
      </c>
      <c r="S925" s="86">
        <v>1</v>
      </c>
      <c r="AE925" s="51">
        <v>1009000</v>
      </c>
      <c r="AF925" s="87">
        <v>1</v>
      </c>
      <c r="AG925" s="87">
        <v>1</v>
      </c>
      <c r="AH925" s="87">
        <v>1</v>
      </c>
      <c r="AI925" s="87">
        <v>1</v>
      </c>
      <c r="AJ925" s="87">
        <v>1</v>
      </c>
      <c r="AK925" s="87">
        <v>1</v>
      </c>
      <c r="AL925" s="87">
        <v>1</v>
      </c>
      <c r="AM925" s="87">
        <v>1</v>
      </c>
    </row>
    <row r="926" spans="18:39" ht="25.5" customHeight="1" thickBot="1" x14ac:dyDescent="0.25">
      <c r="R926" s="63" t="s">
        <v>15467</v>
      </c>
      <c r="S926" s="92">
        <v>1</v>
      </c>
      <c r="AE926" s="63">
        <v>1010000</v>
      </c>
      <c r="AF926" s="93">
        <v>1</v>
      </c>
      <c r="AG926" s="93">
        <v>1</v>
      </c>
      <c r="AH926" s="93">
        <v>1</v>
      </c>
      <c r="AI926" s="93">
        <v>1</v>
      </c>
      <c r="AJ926" s="93">
        <v>1</v>
      </c>
      <c r="AK926" s="93">
        <v>1</v>
      </c>
      <c r="AL926" s="93">
        <v>1</v>
      </c>
      <c r="AM926" s="93">
        <v>1</v>
      </c>
    </row>
    <row r="927" spans="18:39" ht="25.5" customHeight="1" thickBot="1" x14ac:dyDescent="0.25">
      <c r="R927" s="51" t="s">
        <v>15468</v>
      </c>
      <c r="S927" s="86">
        <v>1</v>
      </c>
      <c r="AE927" s="51">
        <v>1011000</v>
      </c>
      <c r="AF927" s="87">
        <v>1</v>
      </c>
      <c r="AG927" s="87">
        <v>1</v>
      </c>
      <c r="AH927" s="87">
        <v>1</v>
      </c>
      <c r="AI927" s="87">
        <v>1</v>
      </c>
      <c r="AJ927" s="87">
        <v>1</v>
      </c>
      <c r="AK927" s="87">
        <v>1</v>
      </c>
      <c r="AL927" s="87">
        <v>1</v>
      </c>
      <c r="AM927" s="87">
        <v>1</v>
      </c>
    </row>
    <row r="928" spans="18:39" ht="25.5" customHeight="1" thickBot="1" x14ac:dyDescent="0.25">
      <c r="R928" s="63" t="s">
        <v>15469</v>
      </c>
      <c r="S928" s="92">
        <v>1</v>
      </c>
      <c r="AE928" s="63">
        <v>1012000</v>
      </c>
      <c r="AF928" s="93">
        <v>1</v>
      </c>
      <c r="AG928" s="93">
        <v>1</v>
      </c>
      <c r="AH928" s="93">
        <v>1</v>
      </c>
      <c r="AI928" s="93">
        <v>1</v>
      </c>
      <c r="AJ928" s="93">
        <v>1</v>
      </c>
      <c r="AK928" s="93">
        <v>1</v>
      </c>
      <c r="AL928" s="93">
        <v>1</v>
      </c>
      <c r="AM928" s="93">
        <v>1</v>
      </c>
    </row>
    <row r="929" spans="18:39" ht="25.5" customHeight="1" thickBot="1" x14ac:dyDescent="0.25">
      <c r="R929" s="51" t="s">
        <v>15470</v>
      </c>
      <c r="S929" s="86">
        <v>1</v>
      </c>
      <c r="AE929" s="51">
        <v>1013000</v>
      </c>
      <c r="AF929" s="87">
        <v>1</v>
      </c>
      <c r="AG929" s="87">
        <v>1</v>
      </c>
      <c r="AH929" s="87">
        <v>1</v>
      </c>
      <c r="AI929" s="87">
        <v>1</v>
      </c>
      <c r="AJ929" s="87">
        <v>1</v>
      </c>
      <c r="AK929" s="87">
        <v>1</v>
      </c>
      <c r="AL929" s="87">
        <v>1</v>
      </c>
      <c r="AM929" s="87">
        <v>1</v>
      </c>
    </row>
    <row r="930" spans="18:39" ht="25.5" customHeight="1" thickBot="1" x14ac:dyDescent="0.25">
      <c r="R930" s="63" t="s">
        <v>15471</v>
      </c>
      <c r="S930" s="92">
        <v>1</v>
      </c>
      <c r="AE930" s="63">
        <v>1014000</v>
      </c>
      <c r="AF930" s="93">
        <v>1</v>
      </c>
      <c r="AG930" s="93">
        <v>1</v>
      </c>
      <c r="AH930" s="93">
        <v>1</v>
      </c>
      <c r="AI930" s="93">
        <v>1</v>
      </c>
      <c r="AJ930" s="93">
        <v>1</v>
      </c>
      <c r="AK930" s="93">
        <v>1</v>
      </c>
      <c r="AL930" s="93">
        <v>1</v>
      </c>
      <c r="AM930" s="93">
        <v>1</v>
      </c>
    </row>
    <row r="931" spans="18:39" ht="25.5" customHeight="1" thickBot="1" x14ac:dyDescent="0.25">
      <c r="R931" s="51" t="s">
        <v>15472</v>
      </c>
      <c r="S931" s="86">
        <v>1</v>
      </c>
      <c r="AE931" s="51">
        <v>1015000</v>
      </c>
      <c r="AF931" s="87">
        <v>1</v>
      </c>
      <c r="AG931" s="87">
        <v>1</v>
      </c>
      <c r="AH931" s="87">
        <v>1</v>
      </c>
      <c r="AI931" s="87">
        <v>1</v>
      </c>
      <c r="AJ931" s="87">
        <v>1</v>
      </c>
      <c r="AK931" s="87">
        <v>1</v>
      </c>
      <c r="AL931" s="87">
        <v>1</v>
      </c>
      <c r="AM931" s="87">
        <v>1</v>
      </c>
    </row>
    <row r="932" spans="18:39" ht="25.5" customHeight="1" thickBot="1" x14ac:dyDescent="0.25">
      <c r="R932" s="63" t="s">
        <v>15473</v>
      </c>
      <c r="S932" s="92">
        <v>1</v>
      </c>
      <c r="AE932" s="63">
        <v>1016000</v>
      </c>
      <c r="AF932" s="93">
        <v>1</v>
      </c>
      <c r="AG932" s="93">
        <v>1</v>
      </c>
      <c r="AH932" s="93">
        <v>1</v>
      </c>
      <c r="AI932" s="93">
        <v>1</v>
      </c>
      <c r="AJ932" s="93">
        <v>1</v>
      </c>
      <c r="AK932" s="93">
        <v>1</v>
      </c>
      <c r="AL932" s="93">
        <v>1</v>
      </c>
      <c r="AM932" s="93">
        <v>1</v>
      </c>
    </row>
    <row r="933" spans="18:39" ht="25.5" customHeight="1" thickBot="1" x14ac:dyDescent="0.25">
      <c r="R933" s="51" t="s">
        <v>15474</v>
      </c>
      <c r="S933" s="86">
        <v>1</v>
      </c>
      <c r="AE933" s="51">
        <v>1017000</v>
      </c>
      <c r="AF933" s="87">
        <v>1</v>
      </c>
      <c r="AG933" s="87">
        <v>1</v>
      </c>
      <c r="AH933" s="87">
        <v>1</v>
      </c>
      <c r="AI933" s="87">
        <v>1</v>
      </c>
      <c r="AJ933" s="87">
        <v>1</v>
      </c>
      <c r="AK933" s="87">
        <v>1</v>
      </c>
      <c r="AL933" s="87">
        <v>1</v>
      </c>
      <c r="AM933" s="87">
        <v>1</v>
      </c>
    </row>
    <row r="934" spans="18:39" ht="25.5" customHeight="1" thickBot="1" x14ac:dyDescent="0.25">
      <c r="R934" s="63" t="s">
        <v>15475</v>
      </c>
      <c r="S934" s="92">
        <v>1</v>
      </c>
      <c r="AE934" s="63">
        <v>1018000</v>
      </c>
      <c r="AF934" s="93">
        <v>1</v>
      </c>
      <c r="AG934" s="93">
        <v>1</v>
      </c>
      <c r="AH934" s="93">
        <v>1</v>
      </c>
      <c r="AI934" s="93">
        <v>1</v>
      </c>
      <c r="AJ934" s="93">
        <v>1</v>
      </c>
      <c r="AK934" s="93">
        <v>1</v>
      </c>
      <c r="AL934" s="93">
        <v>1</v>
      </c>
      <c r="AM934" s="93">
        <v>1</v>
      </c>
    </row>
    <row r="935" spans="18:39" ht="25.5" customHeight="1" thickBot="1" x14ac:dyDescent="0.25">
      <c r="R935" s="51" t="s">
        <v>15476</v>
      </c>
      <c r="S935" s="86">
        <v>1</v>
      </c>
      <c r="AE935" s="51">
        <v>1019000</v>
      </c>
      <c r="AF935" s="87">
        <v>1</v>
      </c>
      <c r="AG935" s="87">
        <v>1</v>
      </c>
      <c r="AH935" s="87">
        <v>1</v>
      </c>
      <c r="AI935" s="87">
        <v>1</v>
      </c>
      <c r="AJ935" s="87">
        <v>1</v>
      </c>
      <c r="AK935" s="87">
        <v>1</v>
      </c>
      <c r="AL935" s="87">
        <v>1</v>
      </c>
      <c r="AM935" s="87">
        <v>1</v>
      </c>
    </row>
    <row r="936" spans="18:39" ht="25.5" customHeight="1" thickBot="1" x14ac:dyDescent="0.25">
      <c r="R936" s="63" t="s">
        <v>15477</v>
      </c>
      <c r="S936" s="92">
        <v>1</v>
      </c>
      <c r="AE936" s="63">
        <v>1020000</v>
      </c>
      <c r="AF936" s="93">
        <v>1</v>
      </c>
      <c r="AG936" s="93">
        <v>1</v>
      </c>
      <c r="AH936" s="93">
        <v>1</v>
      </c>
      <c r="AI936" s="93">
        <v>1</v>
      </c>
      <c r="AJ936" s="93">
        <v>1</v>
      </c>
      <c r="AK936" s="93">
        <v>1</v>
      </c>
      <c r="AL936" s="93">
        <v>1</v>
      </c>
      <c r="AM936" s="93">
        <v>1</v>
      </c>
    </row>
    <row r="937" spans="18:39" ht="25.5" customHeight="1" thickBot="1" x14ac:dyDescent="0.25">
      <c r="R937" s="51" t="s">
        <v>15478</v>
      </c>
      <c r="S937" s="86">
        <v>1</v>
      </c>
      <c r="AE937" s="51">
        <v>1021000</v>
      </c>
      <c r="AF937" s="87">
        <v>1</v>
      </c>
      <c r="AG937" s="87">
        <v>1</v>
      </c>
      <c r="AH937" s="87">
        <v>1</v>
      </c>
      <c r="AI937" s="87">
        <v>1</v>
      </c>
      <c r="AJ937" s="87">
        <v>1</v>
      </c>
      <c r="AK937" s="87">
        <v>1</v>
      </c>
      <c r="AL937" s="87">
        <v>1</v>
      </c>
      <c r="AM937" s="87">
        <v>1</v>
      </c>
    </row>
    <row r="938" spans="18:39" ht="25.5" customHeight="1" thickBot="1" x14ac:dyDescent="0.25">
      <c r="R938" s="63" t="s">
        <v>15479</v>
      </c>
      <c r="S938" s="92">
        <v>1</v>
      </c>
      <c r="AE938" s="63">
        <v>1022000</v>
      </c>
      <c r="AF938" s="93">
        <v>1</v>
      </c>
      <c r="AG938" s="93">
        <v>1</v>
      </c>
      <c r="AH938" s="93">
        <v>1</v>
      </c>
      <c r="AI938" s="93">
        <v>1</v>
      </c>
      <c r="AJ938" s="93">
        <v>1</v>
      </c>
      <c r="AK938" s="93">
        <v>1</v>
      </c>
      <c r="AL938" s="93">
        <v>1</v>
      </c>
      <c r="AM938" s="93">
        <v>1</v>
      </c>
    </row>
    <row r="939" spans="18:39" ht="25.5" customHeight="1" thickBot="1" x14ac:dyDescent="0.25">
      <c r="R939" s="51">
        <v>250017</v>
      </c>
      <c r="S939" s="86">
        <v>1</v>
      </c>
      <c r="AE939" s="51">
        <v>1023000</v>
      </c>
      <c r="AF939" s="87">
        <v>1</v>
      </c>
      <c r="AG939" s="87">
        <v>1</v>
      </c>
      <c r="AH939" s="87">
        <v>1</v>
      </c>
      <c r="AI939" s="87">
        <v>1</v>
      </c>
      <c r="AJ939" s="87">
        <v>1</v>
      </c>
      <c r="AK939" s="87">
        <v>1</v>
      </c>
      <c r="AL939" s="87">
        <v>1</v>
      </c>
      <c r="AM939" s="87">
        <v>1</v>
      </c>
    </row>
    <row r="940" spans="18:39" ht="25.5" customHeight="1" thickBot="1" x14ac:dyDescent="0.25">
      <c r="R940" s="63">
        <v>250018</v>
      </c>
      <c r="S940" s="92">
        <v>1</v>
      </c>
      <c r="AE940" s="63">
        <v>1024000</v>
      </c>
      <c r="AF940" s="93">
        <v>1</v>
      </c>
      <c r="AG940" s="93">
        <v>1</v>
      </c>
      <c r="AH940" s="93">
        <v>1</v>
      </c>
      <c r="AI940" s="93">
        <v>1</v>
      </c>
      <c r="AJ940" s="93">
        <v>1</v>
      </c>
      <c r="AK940" s="93">
        <v>1</v>
      </c>
      <c r="AL940" s="93">
        <v>1</v>
      </c>
      <c r="AM940" s="93">
        <v>1</v>
      </c>
    </row>
    <row r="941" spans="18:39" ht="25.5" customHeight="1" thickBot="1" x14ac:dyDescent="0.25">
      <c r="R941" s="51">
        <v>250019</v>
      </c>
      <c r="S941" s="86">
        <v>1</v>
      </c>
      <c r="AE941" s="51">
        <v>1025000</v>
      </c>
      <c r="AF941" s="87">
        <v>1</v>
      </c>
      <c r="AG941" s="87">
        <v>1</v>
      </c>
      <c r="AH941" s="87">
        <v>1</v>
      </c>
      <c r="AI941" s="87">
        <v>1</v>
      </c>
      <c r="AJ941" s="87">
        <v>1</v>
      </c>
      <c r="AK941" s="87">
        <v>1</v>
      </c>
      <c r="AL941" s="87">
        <v>1</v>
      </c>
      <c r="AM941" s="87">
        <v>1</v>
      </c>
    </row>
    <row r="942" spans="18:39" ht="25.5" customHeight="1" thickBot="1" x14ac:dyDescent="0.25">
      <c r="R942" s="63">
        <v>250020</v>
      </c>
      <c r="S942" s="92">
        <v>1</v>
      </c>
      <c r="AE942" s="63">
        <v>1026000</v>
      </c>
      <c r="AF942" s="93">
        <v>1</v>
      </c>
      <c r="AG942" s="93">
        <v>1</v>
      </c>
      <c r="AH942" s="93">
        <v>1</v>
      </c>
      <c r="AI942" s="93">
        <v>1</v>
      </c>
      <c r="AJ942" s="93">
        <v>1</v>
      </c>
      <c r="AK942" s="93">
        <v>1</v>
      </c>
      <c r="AL942" s="93">
        <v>1</v>
      </c>
      <c r="AM942" s="93">
        <v>1</v>
      </c>
    </row>
    <row r="943" spans="18:39" ht="25.5" customHeight="1" thickBot="1" x14ac:dyDescent="0.25">
      <c r="R943" s="51">
        <v>250021</v>
      </c>
      <c r="S943" s="86">
        <v>1</v>
      </c>
      <c r="AE943" s="51">
        <v>1027000</v>
      </c>
      <c r="AF943" s="87">
        <v>1</v>
      </c>
      <c r="AG943" s="87">
        <v>1</v>
      </c>
      <c r="AH943" s="87">
        <v>1</v>
      </c>
      <c r="AI943" s="87">
        <v>1</v>
      </c>
      <c r="AJ943" s="87">
        <v>1</v>
      </c>
      <c r="AK943" s="87">
        <v>1</v>
      </c>
      <c r="AL943" s="87">
        <v>1</v>
      </c>
      <c r="AM943" s="87">
        <v>1</v>
      </c>
    </row>
    <row r="944" spans="18:39" ht="25.5" customHeight="1" thickBot="1" x14ac:dyDescent="0.25">
      <c r="R944" s="63">
        <v>250022</v>
      </c>
      <c r="S944" s="92">
        <v>1</v>
      </c>
      <c r="AE944" s="63">
        <v>1028000</v>
      </c>
      <c r="AF944" s="93">
        <v>1</v>
      </c>
      <c r="AG944" s="93">
        <v>1</v>
      </c>
      <c r="AH944" s="93">
        <v>1</v>
      </c>
      <c r="AI944" s="93">
        <v>1</v>
      </c>
      <c r="AJ944" s="93">
        <v>1</v>
      </c>
      <c r="AK944" s="93">
        <v>1</v>
      </c>
      <c r="AL944" s="93">
        <v>1</v>
      </c>
      <c r="AM944" s="93">
        <v>1</v>
      </c>
    </row>
    <row r="945" spans="18:39" ht="25.5" customHeight="1" thickBot="1" x14ac:dyDescent="0.25">
      <c r="R945" s="51">
        <v>250023</v>
      </c>
      <c r="S945" s="86">
        <v>1</v>
      </c>
      <c r="AE945" s="51">
        <v>1029000</v>
      </c>
      <c r="AF945" s="87">
        <v>1</v>
      </c>
      <c r="AG945" s="87">
        <v>1</v>
      </c>
      <c r="AH945" s="87">
        <v>1</v>
      </c>
      <c r="AI945" s="87">
        <v>1</v>
      </c>
      <c r="AJ945" s="87">
        <v>1</v>
      </c>
      <c r="AK945" s="87">
        <v>1</v>
      </c>
      <c r="AL945" s="87">
        <v>1</v>
      </c>
      <c r="AM945" s="87">
        <v>1</v>
      </c>
    </row>
    <row r="946" spans="18:39" ht="25.5" customHeight="1" thickBot="1" x14ac:dyDescent="0.25">
      <c r="R946" s="63">
        <v>250024</v>
      </c>
      <c r="S946" s="92">
        <v>1</v>
      </c>
      <c r="AE946" s="63">
        <v>1030000</v>
      </c>
      <c r="AF946" s="93">
        <v>1</v>
      </c>
      <c r="AG946" s="93">
        <v>1</v>
      </c>
      <c r="AH946" s="93">
        <v>1</v>
      </c>
      <c r="AI946" s="93">
        <v>1</v>
      </c>
      <c r="AJ946" s="93">
        <v>1</v>
      </c>
      <c r="AK946" s="93">
        <v>1</v>
      </c>
      <c r="AL946" s="93">
        <v>1</v>
      </c>
      <c r="AM946" s="93">
        <v>1</v>
      </c>
    </row>
    <row r="947" spans="18:39" ht="25.5" customHeight="1" thickBot="1" x14ac:dyDescent="0.25">
      <c r="R947" s="51">
        <v>250025</v>
      </c>
      <c r="S947" s="86">
        <v>1</v>
      </c>
      <c r="AE947" s="51">
        <v>1031000</v>
      </c>
      <c r="AF947" s="87">
        <v>1</v>
      </c>
      <c r="AG947" s="87">
        <v>1</v>
      </c>
      <c r="AH947" s="87">
        <v>1</v>
      </c>
      <c r="AI947" s="87">
        <v>1</v>
      </c>
      <c r="AJ947" s="87">
        <v>1</v>
      </c>
      <c r="AK947" s="87">
        <v>1</v>
      </c>
      <c r="AL947" s="87">
        <v>1</v>
      </c>
      <c r="AM947" s="87">
        <v>1</v>
      </c>
    </row>
    <row r="948" spans="18:39" ht="25.5" customHeight="1" thickBot="1" x14ac:dyDescent="0.25">
      <c r="R948" s="63">
        <v>250026</v>
      </c>
      <c r="S948" s="92">
        <v>1</v>
      </c>
      <c r="AE948" s="63">
        <v>1032000</v>
      </c>
      <c r="AF948" s="93">
        <v>1</v>
      </c>
      <c r="AG948" s="93">
        <v>1</v>
      </c>
      <c r="AH948" s="93">
        <v>1</v>
      </c>
      <c r="AI948" s="93">
        <v>1</v>
      </c>
      <c r="AJ948" s="93">
        <v>1</v>
      </c>
      <c r="AK948" s="93">
        <v>1</v>
      </c>
      <c r="AL948" s="93">
        <v>1</v>
      </c>
      <c r="AM948" s="93">
        <v>1</v>
      </c>
    </row>
    <row r="949" spans="18:39" ht="25.5" customHeight="1" thickBot="1" x14ac:dyDescent="0.25">
      <c r="R949" s="51">
        <v>250027</v>
      </c>
      <c r="S949" s="86">
        <v>1</v>
      </c>
      <c r="AE949" s="51">
        <v>1033000</v>
      </c>
      <c r="AF949" s="87">
        <v>1</v>
      </c>
      <c r="AG949" s="87">
        <v>1</v>
      </c>
      <c r="AH949" s="87">
        <v>1</v>
      </c>
      <c r="AI949" s="87">
        <v>1</v>
      </c>
      <c r="AJ949" s="87">
        <v>1</v>
      </c>
      <c r="AK949" s="87">
        <v>1</v>
      </c>
      <c r="AL949" s="87">
        <v>1</v>
      </c>
      <c r="AM949" s="87">
        <v>1</v>
      </c>
    </row>
    <row r="950" spans="18:39" ht="25.5" customHeight="1" thickBot="1" x14ac:dyDescent="0.25">
      <c r="R950" s="63">
        <v>250028</v>
      </c>
      <c r="S950" s="92">
        <v>1</v>
      </c>
      <c r="AE950" s="63">
        <v>1034000</v>
      </c>
      <c r="AF950" s="93">
        <v>1</v>
      </c>
      <c r="AG950" s="93">
        <v>1</v>
      </c>
      <c r="AH950" s="93">
        <v>1</v>
      </c>
      <c r="AI950" s="93">
        <v>1</v>
      </c>
      <c r="AJ950" s="93">
        <v>1</v>
      </c>
      <c r="AK950" s="93">
        <v>1</v>
      </c>
      <c r="AL950" s="93">
        <v>1</v>
      </c>
      <c r="AM950" s="93">
        <v>1</v>
      </c>
    </row>
    <row r="951" spans="18:39" ht="25.5" customHeight="1" thickBot="1" x14ac:dyDescent="0.25">
      <c r="R951" s="51">
        <v>250029</v>
      </c>
      <c r="S951" s="86">
        <v>1</v>
      </c>
      <c r="AE951" s="51">
        <v>1035000</v>
      </c>
      <c r="AF951" s="87">
        <v>1</v>
      </c>
      <c r="AG951" s="87">
        <v>1</v>
      </c>
      <c r="AH951" s="87">
        <v>1</v>
      </c>
      <c r="AI951" s="87">
        <v>1</v>
      </c>
      <c r="AJ951" s="87">
        <v>1</v>
      </c>
      <c r="AK951" s="87">
        <v>1</v>
      </c>
      <c r="AL951" s="87">
        <v>1</v>
      </c>
      <c r="AM951" s="87">
        <v>1</v>
      </c>
    </row>
    <row r="952" spans="18:39" ht="25.5" customHeight="1" thickBot="1" x14ac:dyDescent="0.25">
      <c r="R952" s="63">
        <v>250030</v>
      </c>
      <c r="S952" s="92">
        <v>1</v>
      </c>
      <c r="AE952" s="63">
        <v>1036000</v>
      </c>
      <c r="AF952" s="93">
        <v>1</v>
      </c>
      <c r="AG952" s="93">
        <v>1</v>
      </c>
      <c r="AH952" s="93">
        <v>1</v>
      </c>
      <c r="AI952" s="93">
        <v>1</v>
      </c>
      <c r="AJ952" s="93">
        <v>1</v>
      </c>
      <c r="AK952" s="93">
        <v>1</v>
      </c>
      <c r="AL952" s="93">
        <v>1</v>
      </c>
      <c r="AM952" s="93">
        <v>1</v>
      </c>
    </row>
    <row r="953" spans="18:39" ht="25.5" customHeight="1" thickBot="1" x14ac:dyDescent="0.25">
      <c r="R953" s="51">
        <v>250031</v>
      </c>
      <c r="S953" s="86">
        <v>1</v>
      </c>
      <c r="AE953" s="51">
        <v>1037000</v>
      </c>
      <c r="AF953" s="87">
        <v>1</v>
      </c>
      <c r="AG953" s="87">
        <v>1</v>
      </c>
      <c r="AH953" s="87">
        <v>1</v>
      </c>
      <c r="AI953" s="87">
        <v>1</v>
      </c>
      <c r="AJ953" s="87">
        <v>1</v>
      </c>
      <c r="AK953" s="87">
        <v>1</v>
      </c>
      <c r="AL953" s="87">
        <v>1</v>
      </c>
      <c r="AM953" s="87">
        <v>1</v>
      </c>
    </row>
    <row r="954" spans="18:39" ht="25.5" customHeight="1" thickBot="1" x14ac:dyDescent="0.25">
      <c r="R954" s="63">
        <v>250032</v>
      </c>
      <c r="S954" s="92">
        <v>1</v>
      </c>
      <c r="AE954" s="63">
        <v>1038000</v>
      </c>
      <c r="AF954" s="93">
        <v>1</v>
      </c>
      <c r="AG954" s="93">
        <v>1</v>
      </c>
      <c r="AH954" s="93">
        <v>1</v>
      </c>
      <c r="AI954" s="93">
        <v>1</v>
      </c>
      <c r="AJ954" s="93">
        <v>1</v>
      </c>
      <c r="AK954" s="93">
        <v>1</v>
      </c>
      <c r="AL954" s="93">
        <v>1</v>
      </c>
      <c r="AM954" s="93">
        <v>1</v>
      </c>
    </row>
    <row r="955" spans="18:39" ht="25.5" customHeight="1" thickBot="1" x14ac:dyDescent="0.25">
      <c r="R955" s="51">
        <v>250033</v>
      </c>
      <c r="S955" s="86">
        <v>1</v>
      </c>
      <c r="AE955" s="51">
        <v>1039000</v>
      </c>
      <c r="AF955" s="87">
        <v>1</v>
      </c>
      <c r="AG955" s="87">
        <v>1</v>
      </c>
      <c r="AH955" s="87">
        <v>1</v>
      </c>
      <c r="AI955" s="87">
        <v>1</v>
      </c>
      <c r="AJ955" s="87">
        <v>1</v>
      </c>
      <c r="AK955" s="87">
        <v>1</v>
      </c>
      <c r="AL955" s="87">
        <v>1</v>
      </c>
      <c r="AM955" s="87">
        <v>1</v>
      </c>
    </row>
    <row r="956" spans="18:39" ht="25.5" customHeight="1" thickBot="1" x14ac:dyDescent="0.25">
      <c r="R956" s="63">
        <v>250034</v>
      </c>
      <c r="S956" s="92">
        <v>1</v>
      </c>
      <c r="AE956" s="63">
        <v>1040000</v>
      </c>
      <c r="AF956" s="93">
        <v>1</v>
      </c>
      <c r="AG956" s="93">
        <v>1</v>
      </c>
      <c r="AH956" s="93">
        <v>1</v>
      </c>
      <c r="AI956" s="93">
        <v>1</v>
      </c>
      <c r="AJ956" s="93">
        <v>1</v>
      </c>
      <c r="AK956" s="93">
        <v>1</v>
      </c>
      <c r="AL956" s="93">
        <v>1</v>
      </c>
      <c r="AM956" s="93">
        <v>1</v>
      </c>
    </row>
    <row r="957" spans="18:39" ht="25.5" customHeight="1" thickBot="1" x14ac:dyDescent="0.25">
      <c r="R957" s="51">
        <v>250035</v>
      </c>
      <c r="S957" s="86">
        <v>1</v>
      </c>
      <c r="AE957" s="51">
        <v>1041000</v>
      </c>
      <c r="AF957" s="87">
        <v>1</v>
      </c>
      <c r="AG957" s="87">
        <v>1</v>
      </c>
      <c r="AH957" s="87">
        <v>1</v>
      </c>
      <c r="AI957" s="87">
        <v>1</v>
      </c>
      <c r="AJ957" s="87">
        <v>1</v>
      </c>
      <c r="AK957" s="87">
        <v>1</v>
      </c>
      <c r="AL957" s="87">
        <v>1</v>
      </c>
      <c r="AM957" s="87">
        <v>1</v>
      </c>
    </row>
    <row r="958" spans="18:39" ht="25.5" customHeight="1" thickBot="1" x14ac:dyDescent="0.25">
      <c r="R958" s="63">
        <v>250036</v>
      </c>
      <c r="S958" s="92">
        <v>1</v>
      </c>
      <c r="AE958" s="63">
        <v>1042000</v>
      </c>
      <c r="AF958" s="93">
        <v>1</v>
      </c>
      <c r="AG958" s="93">
        <v>1</v>
      </c>
      <c r="AH958" s="93">
        <v>1</v>
      </c>
      <c r="AI958" s="93">
        <v>1</v>
      </c>
      <c r="AJ958" s="93">
        <v>1</v>
      </c>
      <c r="AK958" s="93">
        <v>1</v>
      </c>
      <c r="AL958" s="93">
        <v>1</v>
      </c>
      <c r="AM958" s="93">
        <v>1</v>
      </c>
    </row>
    <row r="959" spans="18:39" ht="25.5" customHeight="1" thickBot="1" x14ac:dyDescent="0.25">
      <c r="R959" s="51">
        <v>250037</v>
      </c>
      <c r="S959" s="86">
        <v>1</v>
      </c>
      <c r="AE959" s="51">
        <v>1043000</v>
      </c>
      <c r="AF959" s="87">
        <v>1</v>
      </c>
      <c r="AG959" s="87">
        <v>1</v>
      </c>
      <c r="AH959" s="87">
        <v>1</v>
      </c>
      <c r="AI959" s="87">
        <v>1</v>
      </c>
      <c r="AJ959" s="87">
        <v>1</v>
      </c>
      <c r="AK959" s="87">
        <v>1</v>
      </c>
      <c r="AL959" s="87">
        <v>1</v>
      </c>
      <c r="AM959" s="87">
        <v>1</v>
      </c>
    </row>
    <row r="960" spans="18:39" ht="25.5" customHeight="1" thickBot="1" x14ac:dyDescent="0.25">
      <c r="R960" s="63">
        <v>250038</v>
      </c>
      <c r="S960" s="92">
        <v>1</v>
      </c>
      <c r="AE960" s="63">
        <v>1044000</v>
      </c>
      <c r="AF960" s="93">
        <v>1</v>
      </c>
      <c r="AG960" s="93">
        <v>1</v>
      </c>
      <c r="AH960" s="93">
        <v>1</v>
      </c>
      <c r="AI960" s="93">
        <v>1</v>
      </c>
      <c r="AJ960" s="93">
        <v>1</v>
      </c>
      <c r="AK960" s="93">
        <v>1</v>
      </c>
      <c r="AL960" s="93">
        <v>1</v>
      </c>
      <c r="AM960" s="93">
        <v>1</v>
      </c>
    </row>
    <row r="961" spans="18:39" ht="25.5" customHeight="1" thickBot="1" x14ac:dyDescent="0.25">
      <c r="R961" s="51">
        <v>250039</v>
      </c>
      <c r="S961" s="86">
        <v>1</v>
      </c>
      <c r="AE961" s="51">
        <v>1045000</v>
      </c>
      <c r="AF961" s="87">
        <v>1</v>
      </c>
      <c r="AG961" s="87">
        <v>1</v>
      </c>
      <c r="AH961" s="87">
        <v>1</v>
      </c>
      <c r="AI961" s="87">
        <v>1</v>
      </c>
      <c r="AJ961" s="87">
        <v>1</v>
      </c>
      <c r="AK961" s="87">
        <v>1</v>
      </c>
      <c r="AL961" s="87">
        <v>1</v>
      </c>
      <c r="AM961" s="87">
        <v>1</v>
      </c>
    </row>
    <row r="962" spans="18:39" ht="25.5" customHeight="1" thickBot="1" x14ac:dyDescent="0.25">
      <c r="R962" s="63">
        <v>250040</v>
      </c>
      <c r="S962" s="92">
        <v>1</v>
      </c>
      <c r="AE962" s="63">
        <v>1046000</v>
      </c>
      <c r="AF962" s="93">
        <v>1</v>
      </c>
      <c r="AG962" s="93">
        <v>1</v>
      </c>
      <c r="AH962" s="93">
        <v>1</v>
      </c>
      <c r="AI962" s="93">
        <v>1</v>
      </c>
      <c r="AJ962" s="93">
        <v>1</v>
      </c>
      <c r="AK962" s="93">
        <v>1</v>
      </c>
      <c r="AL962" s="93">
        <v>1</v>
      </c>
      <c r="AM962" s="93">
        <v>1</v>
      </c>
    </row>
    <row r="963" spans="18:39" ht="25.5" customHeight="1" thickBot="1" x14ac:dyDescent="0.25">
      <c r="R963" s="51">
        <v>250041</v>
      </c>
      <c r="S963" s="86">
        <v>1</v>
      </c>
      <c r="AE963" s="51">
        <v>1047000</v>
      </c>
      <c r="AF963" s="87">
        <v>1</v>
      </c>
      <c r="AG963" s="87">
        <v>1</v>
      </c>
      <c r="AH963" s="87">
        <v>1</v>
      </c>
      <c r="AI963" s="87">
        <v>1</v>
      </c>
      <c r="AJ963" s="87">
        <v>1</v>
      </c>
      <c r="AK963" s="87">
        <v>1</v>
      </c>
      <c r="AL963" s="87">
        <v>1</v>
      </c>
      <c r="AM963" s="87">
        <v>1</v>
      </c>
    </row>
    <row r="964" spans="18:39" ht="25.5" customHeight="1" thickBot="1" x14ac:dyDescent="0.25">
      <c r="R964" s="63">
        <v>250042</v>
      </c>
      <c r="S964" s="92">
        <v>1</v>
      </c>
      <c r="AE964" s="63">
        <v>1048000</v>
      </c>
      <c r="AF964" s="93">
        <v>1</v>
      </c>
      <c r="AG964" s="93">
        <v>1</v>
      </c>
      <c r="AH964" s="93">
        <v>1</v>
      </c>
      <c r="AI964" s="93">
        <v>1</v>
      </c>
      <c r="AJ964" s="93">
        <v>1</v>
      </c>
      <c r="AK964" s="93">
        <v>1</v>
      </c>
      <c r="AL964" s="93">
        <v>1</v>
      </c>
      <c r="AM964" s="93">
        <v>1</v>
      </c>
    </row>
    <row r="965" spans="18:39" ht="25.5" customHeight="1" thickBot="1" x14ac:dyDescent="0.25">
      <c r="R965" s="51">
        <v>250043</v>
      </c>
      <c r="S965" s="86">
        <v>1</v>
      </c>
      <c r="AE965" s="51">
        <v>1049000</v>
      </c>
      <c r="AF965" s="87">
        <v>1</v>
      </c>
      <c r="AG965" s="87">
        <v>1</v>
      </c>
      <c r="AH965" s="87">
        <v>1</v>
      </c>
      <c r="AI965" s="87">
        <v>1</v>
      </c>
      <c r="AJ965" s="87">
        <v>1</v>
      </c>
      <c r="AK965" s="87">
        <v>1</v>
      </c>
      <c r="AL965" s="87">
        <v>1</v>
      </c>
      <c r="AM965" s="87">
        <v>1</v>
      </c>
    </row>
    <row r="966" spans="18:39" ht="25.5" customHeight="1" thickBot="1" x14ac:dyDescent="0.25">
      <c r="R966" s="63">
        <v>250044</v>
      </c>
      <c r="S966" s="92">
        <v>1</v>
      </c>
      <c r="AE966" s="63">
        <v>1050000</v>
      </c>
      <c r="AF966" s="93">
        <v>1</v>
      </c>
      <c r="AG966" s="93">
        <v>1</v>
      </c>
      <c r="AH966" s="93">
        <v>1</v>
      </c>
      <c r="AI966" s="93">
        <v>1</v>
      </c>
      <c r="AJ966" s="93">
        <v>1</v>
      </c>
      <c r="AK966" s="93">
        <v>1</v>
      </c>
      <c r="AL966" s="93">
        <v>1</v>
      </c>
      <c r="AM966" s="93">
        <v>1</v>
      </c>
    </row>
    <row r="967" spans="18:39" ht="25.5" customHeight="1" thickBot="1" x14ac:dyDescent="0.25">
      <c r="R967" s="51">
        <v>250045</v>
      </c>
      <c r="S967" s="86">
        <v>1</v>
      </c>
      <c r="AE967" s="51">
        <v>1051000</v>
      </c>
      <c r="AF967" s="87">
        <v>1</v>
      </c>
      <c r="AG967" s="87">
        <v>1</v>
      </c>
      <c r="AH967" s="87">
        <v>1</v>
      </c>
      <c r="AI967" s="87">
        <v>1</v>
      </c>
      <c r="AJ967" s="87">
        <v>1</v>
      </c>
      <c r="AK967" s="87">
        <v>1</v>
      </c>
      <c r="AL967" s="87">
        <v>1</v>
      </c>
      <c r="AM967" s="87">
        <v>1</v>
      </c>
    </row>
    <row r="968" spans="18:39" ht="25.5" customHeight="1" thickBot="1" x14ac:dyDescent="0.25">
      <c r="R968" s="63">
        <v>250046</v>
      </c>
      <c r="S968" s="92">
        <v>1</v>
      </c>
      <c r="AE968" s="63">
        <v>1052000</v>
      </c>
      <c r="AF968" s="93">
        <v>1</v>
      </c>
      <c r="AG968" s="93">
        <v>1</v>
      </c>
      <c r="AH968" s="93">
        <v>1</v>
      </c>
      <c r="AI968" s="93">
        <v>1</v>
      </c>
      <c r="AJ968" s="93">
        <v>1</v>
      </c>
      <c r="AK968" s="93">
        <v>1</v>
      </c>
      <c r="AL968" s="93">
        <v>1</v>
      </c>
      <c r="AM968" s="93">
        <v>1</v>
      </c>
    </row>
    <row r="969" spans="18:39" ht="25.5" customHeight="1" thickBot="1" x14ac:dyDescent="0.25">
      <c r="R969" s="51">
        <v>250047</v>
      </c>
      <c r="S969" s="86">
        <v>1</v>
      </c>
      <c r="AE969" s="51">
        <v>1053000</v>
      </c>
      <c r="AF969" s="87">
        <v>1</v>
      </c>
      <c r="AG969" s="87">
        <v>1</v>
      </c>
      <c r="AH969" s="87">
        <v>1</v>
      </c>
      <c r="AI969" s="87">
        <v>1</v>
      </c>
      <c r="AJ969" s="87">
        <v>1</v>
      </c>
      <c r="AK969" s="87">
        <v>1</v>
      </c>
      <c r="AL969" s="87">
        <v>1</v>
      </c>
      <c r="AM969" s="87">
        <v>1</v>
      </c>
    </row>
    <row r="970" spans="18:39" ht="25.5" customHeight="1" thickBot="1" x14ac:dyDescent="0.25">
      <c r="R970" s="63">
        <v>250048</v>
      </c>
      <c r="S970" s="92">
        <v>1</v>
      </c>
      <c r="AE970" s="63">
        <v>1054000</v>
      </c>
      <c r="AF970" s="93">
        <v>1</v>
      </c>
      <c r="AG970" s="93">
        <v>1</v>
      </c>
      <c r="AH970" s="93">
        <v>1</v>
      </c>
      <c r="AI970" s="93">
        <v>1</v>
      </c>
      <c r="AJ970" s="93">
        <v>1</v>
      </c>
      <c r="AK970" s="93">
        <v>1</v>
      </c>
      <c r="AL970" s="93">
        <v>1</v>
      </c>
      <c r="AM970" s="93">
        <v>1</v>
      </c>
    </row>
    <row r="971" spans="18:39" ht="25.5" customHeight="1" thickBot="1" x14ac:dyDescent="0.25">
      <c r="R971" s="51">
        <v>250049</v>
      </c>
      <c r="S971" s="86">
        <v>1</v>
      </c>
      <c r="AE971" s="51">
        <v>1055000</v>
      </c>
      <c r="AF971" s="87">
        <v>1</v>
      </c>
      <c r="AG971" s="87">
        <v>1</v>
      </c>
      <c r="AH971" s="87">
        <v>1</v>
      </c>
      <c r="AI971" s="87">
        <v>1</v>
      </c>
      <c r="AJ971" s="87">
        <v>1</v>
      </c>
      <c r="AK971" s="87">
        <v>1</v>
      </c>
      <c r="AL971" s="87">
        <v>1</v>
      </c>
      <c r="AM971" s="87">
        <v>1</v>
      </c>
    </row>
    <row r="972" spans="18:39" ht="25.5" customHeight="1" thickBot="1" x14ac:dyDescent="0.25">
      <c r="R972" s="63">
        <v>250050</v>
      </c>
      <c r="S972" s="92">
        <v>1</v>
      </c>
      <c r="AE972" s="63">
        <v>1056000</v>
      </c>
      <c r="AF972" s="93">
        <v>1</v>
      </c>
      <c r="AG972" s="93">
        <v>1</v>
      </c>
      <c r="AH972" s="93">
        <v>1</v>
      </c>
      <c r="AI972" s="93">
        <v>1</v>
      </c>
      <c r="AJ972" s="93">
        <v>1</v>
      </c>
      <c r="AK972" s="93">
        <v>1</v>
      </c>
      <c r="AL972" s="93">
        <v>1</v>
      </c>
      <c r="AM972" s="93">
        <v>1</v>
      </c>
    </row>
    <row r="973" spans="18:39" ht="25.5" customHeight="1" thickBot="1" x14ac:dyDescent="0.25">
      <c r="R973" s="51">
        <v>250051</v>
      </c>
      <c r="S973" s="86">
        <v>1</v>
      </c>
      <c r="AE973" s="51">
        <v>1057000</v>
      </c>
      <c r="AF973" s="87">
        <v>1</v>
      </c>
      <c r="AG973" s="87">
        <v>1</v>
      </c>
      <c r="AH973" s="87">
        <v>1</v>
      </c>
      <c r="AI973" s="87">
        <v>1</v>
      </c>
      <c r="AJ973" s="87">
        <v>1</v>
      </c>
      <c r="AK973" s="87">
        <v>1</v>
      </c>
      <c r="AL973" s="87">
        <v>1</v>
      </c>
      <c r="AM973" s="87">
        <v>1</v>
      </c>
    </row>
    <row r="974" spans="18:39" ht="25.5" customHeight="1" thickBot="1" x14ac:dyDescent="0.25">
      <c r="R974" s="63">
        <v>250052</v>
      </c>
      <c r="S974" s="92">
        <v>1</v>
      </c>
      <c r="AE974" s="63">
        <v>1058000</v>
      </c>
      <c r="AF974" s="93">
        <v>1</v>
      </c>
      <c r="AG974" s="93">
        <v>1</v>
      </c>
      <c r="AH974" s="93">
        <v>1</v>
      </c>
      <c r="AI974" s="93">
        <v>1</v>
      </c>
      <c r="AJ974" s="93">
        <v>1</v>
      </c>
      <c r="AK974" s="93">
        <v>1</v>
      </c>
      <c r="AL974" s="93">
        <v>1</v>
      </c>
      <c r="AM974" s="93">
        <v>1</v>
      </c>
    </row>
    <row r="975" spans="18:39" ht="25.5" customHeight="1" thickBot="1" x14ac:dyDescent="0.25">
      <c r="R975" s="51">
        <v>250053</v>
      </c>
      <c r="S975" s="86">
        <v>1</v>
      </c>
      <c r="AE975" s="51">
        <v>1059000</v>
      </c>
      <c r="AF975" s="87">
        <v>1</v>
      </c>
      <c r="AG975" s="87">
        <v>1</v>
      </c>
      <c r="AH975" s="87">
        <v>1</v>
      </c>
      <c r="AI975" s="87">
        <v>1</v>
      </c>
      <c r="AJ975" s="87">
        <v>1</v>
      </c>
      <c r="AK975" s="87">
        <v>1</v>
      </c>
      <c r="AL975" s="87">
        <v>1</v>
      </c>
      <c r="AM975" s="87">
        <v>1</v>
      </c>
    </row>
    <row r="976" spans="18:39" ht="25.5" customHeight="1" thickBot="1" x14ac:dyDescent="0.25">
      <c r="R976" s="63">
        <v>250054</v>
      </c>
      <c r="S976" s="92">
        <v>1</v>
      </c>
      <c r="AE976" s="63">
        <v>1060000</v>
      </c>
      <c r="AF976" s="93">
        <v>1</v>
      </c>
      <c r="AG976" s="93">
        <v>1</v>
      </c>
      <c r="AH976" s="93">
        <v>1</v>
      </c>
      <c r="AI976" s="93">
        <v>1</v>
      </c>
      <c r="AJ976" s="93">
        <v>1</v>
      </c>
      <c r="AK976" s="93">
        <v>1</v>
      </c>
      <c r="AL976" s="93">
        <v>1</v>
      </c>
      <c r="AM976" s="93">
        <v>1</v>
      </c>
    </row>
    <row r="977" spans="18:39" ht="25.5" customHeight="1" thickBot="1" x14ac:dyDescent="0.25">
      <c r="R977" s="51">
        <v>250055</v>
      </c>
      <c r="S977" s="86">
        <v>1</v>
      </c>
      <c r="AE977" s="51">
        <v>1061000</v>
      </c>
      <c r="AF977" s="87">
        <v>1</v>
      </c>
      <c r="AG977" s="87">
        <v>1</v>
      </c>
      <c r="AH977" s="87">
        <v>1</v>
      </c>
      <c r="AI977" s="87">
        <v>1</v>
      </c>
      <c r="AJ977" s="87">
        <v>1</v>
      </c>
      <c r="AK977" s="87">
        <v>1</v>
      </c>
      <c r="AL977" s="87">
        <v>1</v>
      </c>
      <c r="AM977" s="87">
        <v>1</v>
      </c>
    </row>
    <row r="978" spans="18:39" ht="25.5" customHeight="1" thickBot="1" x14ac:dyDescent="0.25">
      <c r="R978" s="63">
        <v>250056</v>
      </c>
      <c r="S978" s="92">
        <v>1</v>
      </c>
      <c r="AE978" s="63">
        <v>1062000</v>
      </c>
      <c r="AF978" s="93">
        <v>1</v>
      </c>
      <c r="AG978" s="93">
        <v>1</v>
      </c>
      <c r="AH978" s="93">
        <v>1</v>
      </c>
      <c r="AI978" s="93">
        <v>1</v>
      </c>
      <c r="AJ978" s="93">
        <v>1</v>
      </c>
      <c r="AK978" s="93">
        <v>1</v>
      </c>
      <c r="AL978" s="93">
        <v>1</v>
      </c>
      <c r="AM978" s="93">
        <v>1</v>
      </c>
    </row>
    <row r="979" spans="18:39" ht="25.5" customHeight="1" thickBot="1" x14ac:dyDescent="0.25">
      <c r="R979" s="51">
        <v>250057</v>
      </c>
      <c r="S979" s="86">
        <v>1</v>
      </c>
      <c r="AE979" s="51">
        <v>1063000</v>
      </c>
      <c r="AF979" s="87">
        <v>1</v>
      </c>
      <c r="AG979" s="87">
        <v>1</v>
      </c>
      <c r="AH979" s="87">
        <v>1</v>
      </c>
      <c r="AI979" s="87">
        <v>1</v>
      </c>
      <c r="AJ979" s="87">
        <v>1</v>
      </c>
      <c r="AK979" s="87">
        <v>1</v>
      </c>
      <c r="AL979" s="87">
        <v>1</v>
      </c>
      <c r="AM979" s="87">
        <v>1</v>
      </c>
    </row>
    <row r="980" spans="18:39" ht="25.5" customHeight="1" thickBot="1" x14ac:dyDescent="0.25">
      <c r="R980" s="63">
        <v>250058</v>
      </c>
      <c r="S980" s="92">
        <v>1</v>
      </c>
      <c r="AE980" s="63">
        <v>1064000</v>
      </c>
      <c r="AF980" s="93">
        <v>1</v>
      </c>
      <c r="AG980" s="93">
        <v>1</v>
      </c>
      <c r="AH980" s="93">
        <v>1</v>
      </c>
      <c r="AI980" s="93">
        <v>1</v>
      </c>
      <c r="AJ980" s="93">
        <v>1</v>
      </c>
      <c r="AK980" s="93">
        <v>1</v>
      </c>
      <c r="AL980" s="93">
        <v>1</v>
      </c>
      <c r="AM980" s="93">
        <v>1</v>
      </c>
    </row>
    <row r="981" spans="18:39" ht="25.5" customHeight="1" thickBot="1" x14ac:dyDescent="0.25">
      <c r="R981" s="51">
        <v>250059</v>
      </c>
      <c r="S981" s="86">
        <v>1</v>
      </c>
      <c r="AE981" s="51">
        <v>1065000</v>
      </c>
      <c r="AF981" s="87">
        <v>1</v>
      </c>
      <c r="AG981" s="87">
        <v>1</v>
      </c>
      <c r="AH981" s="87">
        <v>1</v>
      </c>
      <c r="AI981" s="87">
        <v>1</v>
      </c>
      <c r="AJ981" s="87">
        <v>1</v>
      </c>
      <c r="AK981" s="87">
        <v>1</v>
      </c>
      <c r="AL981" s="87">
        <v>1</v>
      </c>
      <c r="AM981" s="87">
        <v>1</v>
      </c>
    </row>
    <row r="982" spans="18:39" ht="25.5" customHeight="1" thickBot="1" x14ac:dyDescent="0.25">
      <c r="R982" s="63">
        <v>250060</v>
      </c>
      <c r="S982" s="92">
        <v>1</v>
      </c>
      <c r="AE982" s="63">
        <v>1066000</v>
      </c>
      <c r="AF982" s="93">
        <v>1</v>
      </c>
      <c r="AG982" s="93">
        <v>1</v>
      </c>
      <c r="AH982" s="93">
        <v>1</v>
      </c>
      <c r="AI982" s="93">
        <v>1</v>
      </c>
      <c r="AJ982" s="93">
        <v>1</v>
      </c>
      <c r="AK982" s="93">
        <v>1</v>
      </c>
      <c r="AL982" s="93">
        <v>1</v>
      </c>
      <c r="AM982" s="93">
        <v>1</v>
      </c>
    </row>
    <row r="983" spans="18:39" ht="25.5" customHeight="1" thickBot="1" x14ac:dyDescent="0.25">
      <c r="R983" s="51">
        <v>250061</v>
      </c>
      <c r="S983" s="86">
        <v>1</v>
      </c>
      <c r="AE983" s="51">
        <v>1067000</v>
      </c>
      <c r="AF983" s="87">
        <v>1</v>
      </c>
      <c r="AG983" s="87">
        <v>1</v>
      </c>
      <c r="AH983" s="87">
        <v>1</v>
      </c>
      <c r="AI983" s="87">
        <v>1</v>
      </c>
      <c r="AJ983" s="87">
        <v>1</v>
      </c>
      <c r="AK983" s="87">
        <v>1</v>
      </c>
      <c r="AL983" s="87">
        <v>1</v>
      </c>
      <c r="AM983" s="87">
        <v>1</v>
      </c>
    </row>
    <row r="984" spans="18:39" ht="25.5" customHeight="1" thickBot="1" x14ac:dyDescent="0.25">
      <c r="R984" s="63">
        <v>250062</v>
      </c>
      <c r="S984" s="92">
        <v>1</v>
      </c>
      <c r="AE984" s="63">
        <v>1068000</v>
      </c>
      <c r="AF984" s="93">
        <v>1</v>
      </c>
      <c r="AG984" s="93">
        <v>1</v>
      </c>
      <c r="AH984" s="93">
        <v>1</v>
      </c>
      <c r="AI984" s="93">
        <v>1</v>
      </c>
      <c r="AJ984" s="93">
        <v>1</v>
      </c>
      <c r="AK984" s="93">
        <v>1</v>
      </c>
      <c r="AL984" s="93">
        <v>1</v>
      </c>
      <c r="AM984" s="93">
        <v>1</v>
      </c>
    </row>
    <row r="985" spans="18:39" ht="25.5" customHeight="1" thickBot="1" x14ac:dyDescent="0.25">
      <c r="R985" s="51">
        <v>250063</v>
      </c>
      <c r="S985" s="86">
        <v>1</v>
      </c>
      <c r="AE985" s="51">
        <v>1069000</v>
      </c>
      <c r="AF985" s="87">
        <v>1</v>
      </c>
      <c r="AG985" s="87">
        <v>1</v>
      </c>
      <c r="AH985" s="87">
        <v>1</v>
      </c>
      <c r="AI985" s="87">
        <v>1</v>
      </c>
      <c r="AJ985" s="87">
        <v>1</v>
      </c>
      <c r="AK985" s="87">
        <v>1</v>
      </c>
      <c r="AL985" s="87">
        <v>1</v>
      </c>
      <c r="AM985" s="87">
        <v>1</v>
      </c>
    </row>
    <row r="986" spans="18:39" ht="25.5" customHeight="1" thickBot="1" x14ac:dyDescent="0.25">
      <c r="R986" s="63">
        <v>250064</v>
      </c>
      <c r="S986" s="92">
        <v>1</v>
      </c>
      <c r="AE986" s="63">
        <v>1070000</v>
      </c>
      <c r="AF986" s="93">
        <v>1</v>
      </c>
      <c r="AG986" s="93">
        <v>1</v>
      </c>
      <c r="AH986" s="93">
        <v>1</v>
      </c>
      <c r="AI986" s="93">
        <v>1</v>
      </c>
      <c r="AJ986" s="93">
        <v>1</v>
      </c>
      <c r="AK986" s="93">
        <v>1</v>
      </c>
      <c r="AL986" s="93">
        <v>1</v>
      </c>
      <c r="AM986" s="93">
        <v>1</v>
      </c>
    </row>
    <row r="987" spans="18:39" ht="25.5" customHeight="1" thickBot="1" x14ac:dyDescent="0.25">
      <c r="R987" s="51">
        <v>250065</v>
      </c>
      <c r="S987" s="86">
        <v>1</v>
      </c>
      <c r="AE987" s="51">
        <v>1071000</v>
      </c>
      <c r="AF987" s="87">
        <v>1</v>
      </c>
      <c r="AG987" s="87">
        <v>1</v>
      </c>
      <c r="AH987" s="87">
        <v>1</v>
      </c>
      <c r="AI987" s="87">
        <v>1</v>
      </c>
      <c r="AJ987" s="87">
        <v>1</v>
      </c>
      <c r="AK987" s="87">
        <v>1</v>
      </c>
      <c r="AL987" s="87">
        <v>1</v>
      </c>
      <c r="AM987" s="87">
        <v>1</v>
      </c>
    </row>
    <row r="988" spans="18:39" ht="25.5" customHeight="1" thickBot="1" x14ac:dyDescent="0.25">
      <c r="R988" s="63">
        <v>250066</v>
      </c>
      <c r="S988" s="92">
        <v>1</v>
      </c>
      <c r="AE988" s="63">
        <v>1072000</v>
      </c>
      <c r="AF988" s="93">
        <v>1</v>
      </c>
      <c r="AG988" s="93">
        <v>1</v>
      </c>
      <c r="AH988" s="93">
        <v>1</v>
      </c>
      <c r="AI988" s="93">
        <v>1</v>
      </c>
      <c r="AJ988" s="93">
        <v>1</v>
      </c>
      <c r="AK988" s="93">
        <v>1</v>
      </c>
      <c r="AL988" s="93">
        <v>1</v>
      </c>
      <c r="AM988" s="93">
        <v>1</v>
      </c>
    </row>
    <row r="989" spans="18:39" ht="25.5" customHeight="1" thickBot="1" x14ac:dyDescent="0.25">
      <c r="R989" s="51">
        <v>250067</v>
      </c>
      <c r="S989" s="86">
        <v>1</v>
      </c>
      <c r="AE989" s="51">
        <v>1073000</v>
      </c>
      <c r="AF989" s="87">
        <v>1</v>
      </c>
      <c r="AG989" s="87">
        <v>1</v>
      </c>
      <c r="AH989" s="87">
        <v>1</v>
      </c>
      <c r="AI989" s="87">
        <v>1</v>
      </c>
      <c r="AJ989" s="87">
        <v>1</v>
      </c>
      <c r="AK989" s="87">
        <v>1</v>
      </c>
      <c r="AL989" s="87">
        <v>1</v>
      </c>
      <c r="AM989" s="87">
        <v>1</v>
      </c>
    </row>
    <row r="990" spans="18:39" ht="25.5" customHeight="1" thickBot="1" x14ac:dyDescent="0.25">
      <c r="R990" s="63">
        <v>250068</v>
      </c>
      <c r="S990" s="92">
        <v>1</v>
      </c>
      <c r="AE990" s="63">
        <v>1074000</v>
      </c>
      <c r="AF990" s="93">
        <v>1</v>
      </c>
      <c r="AG990" s="93">
        <v>1</v>
      </c>
      <c r="AH990" s="93">
        <v>1</v>
      </c>
      <c r="AI990" s="93">
        <v>1</v>
      </c>
      <c r="AJ990" s="93">
        <v>1</v>
      </c>
      <c r="AK990" s="93">
        <v>1</v>
      </c>
      <c r="AL990" s="93">
        <v>1</v>
      </c>
      <c r="AM990" s="93">
        <v>1</v>
      </c>
    </row>
    <row r="991" spans="18:39" ht="25.5" customHeight="1" thickBot="1" x14ac:dyDescent="0.25">
      <c r="R991" s="51">
        <v>250069</v>
      </c>
      <c r="S991" s="86">
        <v>1</v>
      </c>
      <c r="AE991" s="51">
        <v>1075000</v>
      </c>
      <c r="AF991" s="87">
        <v>1</v>
      </c>
      <c r="AG991" s="87">
        <v>1</v>
      </c>
      <c r="AH991" s="87">
        <v>1</v>
      </c>
      <c r="AI991" s="87">
        <v>1</v>
      </c>
      <c r="AJ991" s="87">
        <v>1</v>
      </c>
      <c r="AK991" s="87">
        <v>1</v>
      </c>
      <c r="AL991" s="87">
        <v>1</v>
      </c>
      <c r="AM991" s="87">
        <v>1</v>
      </c>
    </row>
    <row r="992" spans="18:39" ht="25.5" customHeight="1" thickBot="1" x14ac:dyDescent="0.25">
      <c r="R992" s="63">
        <v>250070</v>
      </c>
      <c r="S992" s="92">
        <v>1</v>
      </c>
      <c r="AE992" s="63">
        <v>1076000</v>
      </c>
      <c r="AF992" s="93">
        <v>1</v>
      </c>
      <c r="AG992" s="93">
        <v>1</v>
      </c>
      <c r="AH992" s="93">
        <v>1</v>
      </c>
      <c r="AI992" s="93">
        <v>1</v>
      </c>
      <c r="AJ992" s="93">
        <v>1</v>
      </c>
      <c r="AK992" s="93">
        <v>1</v>
      </c>
      <c r="AL992" s="93">
        <v>1</v>
      </c>
      <c r="AM992" s="93">
        <v>1</v>
      </c>
    </row>
    <row r="993" spans="18:39" ht="25.5" customHeight="1" thickBot="1" x14ac:dyDescent="0.25">
      <c r="R993" s="51">
        <v>250071</v>
      </c>
      <c r="S993" s="86">
        <v>1</v>
      </c>
      <c r="AE993" s="51">
        <v>1077000</v>
      </c>
      <c r="AF993" s="87">
        <v>1</v>
      </c>
      <c r="AG993" s="87">
        <v>1</v>
      </c>
      <c r="AH993" s="87">
        <v>1</v>
      </c>
      <c r="AI993" s="87">
        <v>1</v>
      </c>
      <c r="AJ993" s="87">
        <v>1</v>
      </c>
      <c r="AK993" s="87">
        <v>1</v>
      </c>
      <c r="AL993" s="87">
        <v>1</v>
      </c>
      <c r="AM993" s="87">
        <v>1</v>
      </c>
    </row>
    <row r="994" spans="18:39" ht="25.5" customHeight="1" thickBot="1" x14ac:dyDescent="0.25">
      <c r="R994" s="63">
        <v>250072</v>
      </c>
      <c r="S994" s="92">
        <v>1</v>
      </c>
      <c r="AE994" s="63">
        <v>1078000</v>
      </c>
      <c r="AF994" s="93">
        <v>1</v>
      </c>
      <c r="AG994" s="93">
        <v>1</v>
      </c>
      <c r="AH994" s="93">
        <v>1</v>
      </c>
      <c r="AI994" s="93">
        <v>1</v>
      </c>
      <c r="AJ994" s="93">
        <v>1</v>
      </c>
      <c r="AK994" s="93">
        <v>1</v>
      </c>
      <c r="AL994" s="93">
        <v>1</v>
      </c>
      <c r="AM994" s="93">
        <v>1</v>
      </c>
    </row>
    <row r="995" spans="18:39" ht="25.5" customHeight="1" thickBot="1" x14ac:dyDescent="0.25">
      <c r="R995" s="51">
        <v>250073</v>
      </c>
      <c r="S995" s="86">
        <v>1</v>
      </c>
      <c r="AE995" s="51">
        <v>1079000</v>
      </c>
      <c r="AF995" s="87">
        <v>1</v>
      </c>
      <c r="AG995" s="87">
        <v>1</v>
      </c>
      <c r="AH995" s="87">
        <v>1</v>
      </c>
      <c r="AI995" s="87">
        <v>1</v>
      </c>
      <c r="AJ995" s="87">
        <v>1</v>
      </c>
      <c r="AK995" s="87">
        <v>1</v>
      </c>
      <c r="AL995" s="87">
        <v>1</v>
      </c>
      <c r="AM995" s="87">
        <v>1</v>
      </c>
    </row>
    <row r="996" spans="18:39" ht="25.5" customHeight="1" thickBot="1" x14ac:dyDescent="0.25">
      <c r="R996" s="63">
        <v>250074</v>
      </c>
      <c r="S996" s="92">
        <v>1</v>
      </c>
      <c r="AE996" s="63">
        <v>1080000</v>
      </c>
      <c r="AF996" s="93">
        <v>1</v>
      </c>
      <c r="AG996" s="93">
        <v>1</v>
      </c>
      <c r="AH996" s="93">
        <v>1</v>
      </c>
      <c r="AI996" s="93">
        <v>1</v>
      </c>
      <c r="AJ996" s="93">
        <v>1</v>
      </c>
      <c r="AK996" s="93">
        <v>1</v>
      </c>
      <c r="AL996" s="93">
        <v>1</v>
      </c>
      <c r="AM996" s="93">
        <v>1</v>
      </c>
    </row>
    <row r="997" spans="18:39" ht="25.5" customHeight="1" thickBot="1" x14ac:dyDescent="0.25">
      <c r="R997" s="51">
        <v>250075</v>
      </c>
      <c r="S997" s="86">
        <v>1</v>
      </c>
      <c r="AE997" s="51">
        <v>1081000</v>
      </c>
      <c r="AF997" s="87">
        <v>1</v>
      </c>
      <c r="AG997" s="87">
        <v>1</v>
      </c>
      <c r="AH997" s="87">
        <v>1</v>
      </c>
      <c r="AI997" s="87">
        <v>1</v>
      </c>
      <c r="AJ997" s="87">
        <v>1</v>
      </c>
      <c r="AK997" s="87">
        <v>1</v>
      </c>
      <c r="AL997" s="87">
        <v>1</v>
      </c>
      <c r="AM997" s="87">
        <v>1</v>
      </c>
    </row>
    <row r="998" spans="18:39" ht="25.5" customHeight="1" thickBot="1" x14ac:dyDescent="0.25">
      <c r="R998" s="63">
        <v>250076</v>
      </c>
      <c r="S998" s="92">
        <v>1</v>
      </c>
      <c r="AE998" s="63">
        <v>1082000</v>
      </c>
      <c r="AF998" s="93">
        <v>1</v>
      </c>
      <c r="AG998" s="93">
        <v>1</v>
      </c>
      <c r="AH998" s="93">
        <v>1</v>
      </c>
      <c r="AI998" s="93">
        <v>1</v>
      </c>
      <c r="AJ998" s="93">
        <v>1</v>
      </c>
      <c r="AK998" s="93">
        <v>1</v>
      </c>
      <c r="AL998" s="93">
        <v>1</v>
      </c>
      <c r="AM998" s="93">
        <v>1</v>
      </c>
    </row>
    <row r="999" spans="18:39" ht="25.5" customHeight="1" thickBot="1" x14ac:dyDescent="0.25">
      <c r="R999" s="51">
        <v>250077</v>
      </c>
      <c r="S999" s="86">
        <v>1</v>
      </c>
      <c r="AE999" s="51">
        <v>1083000</v>
      </c>
      <c r="AF999" s="87">
        <v>1</v>
      </c>
      <c r="AG999" s="87">
        <v>1</v>
      </c>
      <c r="AH999" s="87">
        <v>1</v>
      </c>
      <c r="AI999" s="87">
        <v>1</v>
      </c>
      <c r="AJ999" s="87">
        <v>1</v>
      </c>
      <c r="AK999" s="87">
        <v>1</v>
      </c>
      <c r="AL999" s="87">
        <v>1</v>
      </c>
      <c r="AM999" s="87">
        <v>1</v>
      </c>
    </row>
    <row r="1000" spans="18:39" ht="25.5" customHeight="1" thickBot="1" x14ac:dyDescent="0.25">
      <c r="R1000" s="63">
        <v>250078</v>
      </c>
      <c r="S1000" s="92">
        <v>1</v>
      </c>
      <c r="AE1000" s="63">
        <v>1084000</v>
      </c>
      <c r="AF1000" s="93">
        <v>1</v>
      </c>
      <c r="AG1000" s="93">
        <v>1</v>
      </c>
      <c r="AH1000" s="93">
        <v>1</v>
      </c>
      <c r="AI1000" s="93">
        <v>1</v>
      </c>
      <c r="AJ1000" s="93">
        <v>1</v>
      </c>
      <c r="AK1000" s="93">
        <v>1</v>
      </c>
      <c r="AL1000" s="93">
        <v>1</v>
      </c>
      <c r="AM1000" s="93">
        <v>1</v>
      </c>
    </row>
    <row r="1001" spans="18:39" ht="25.5" customHeight="1" thickBot="1" x14ac:dyDescent="0.25">
      <c r="R1001" s="51">
        <v>250079</v>
      </c>
      <c r="S1001" s="86">
        <v>1</v>
      </c>
      <c r="AE1001" s="51">
        <v>1085000</v>
      </c>
      <c r="AF1001" s="87">
        <v>1</v>
      </c>
      <c r="AG1001" s="87">
        <v>1</v>
      </c>
      <c r="AH1001" s="87">
        <v>1</v>
      </c>
      <c r="AI1001" s="87">
        <v>1</v>
      </c>
      <c r="AJ1001" s="87">
        <v>1</v>
      </c>
      <c r="AK1001" s="87">
        <v>1</v>
      </c>
      <c r="AL1001" s="87">
        <v>1</v>
      </c>
      <c r="AM1001" s="87">
        <v>1</v>
      </c>
    </row>
    <row r="1002" spans="18:39" ht="25.5" customHeight="1" thickBot="1" x14ac:dyDescent="0.25">
      <c r="R1002" s="63">
        <v>250080</v>
      </c>
      <c r="S1002" s="92">
        <v>1</v>
      </c>
      <c r="AE1002" s="63">
        <v>1086000</v>
      </c>
      <c r="AF1002" s="93">
        <v>1</v>
      </c>
      <c r="AG1002" s="93">
        <v>1</v>
      </c>
      <c r="AH1002" s="93">
        <v>1</v>
      </c>
      <c r="AI1002" s="93">
        <v>1</v>
      </c>
      <c r="AJ1002" s="93">
        <v>1</v>
      </c>
      <c r="AK1002" s="93">
        <v>1</v>
      </c>
      <c r="AL1002" s="93">
        <v>1</v>
      </c>
      <c r="AM1002" s="93">
        <v>1</v>
      </c>
    </row>
    <row r="1003" spans="18:39" ht="25.5" customHeight="1" thickBot="1" x14ac:dyDescent="0.25">
      <c r="R1003" s="51">
        <v>250081</v>
      </c>
      <c r="S1003" s="86">
        <v>1</v>
      </c>
      <c r="AE1003" s="51">
        <v>1087000</v>
      </c>
      <c r="AF1003" s="87">
        <v>1</v>
      </c>
      <c r="AG1003" s="87">
        <v>1</v>
      </c>
      <c r="AH1003" s="87">
        <v>1</v>
      </c>
      <c r="AI1003" s="87">
        <v>1</v>
      </c>
      <c r="AJ1003" s="87">
        <v>1</v>
      </c>
      <c r="AK1003" s="87">
        <v>1</v>
      </c>
      <c r="AL1003" s="87">
        <v>1</v>
      </c>
      <c r="AM1003" s="87">
        <v>1</v>
      </c>
    </row>
    <row r="1004" spans="18:39" ht="25.5" customHeight="1" thickBot="1" x14ac:dyDescent="0.25">
      <c r="R1004" s="63">
        <v>250082</v>
      </c>
      <c r="S1004" s="92">
        <v>1</v>
      </c>
      <c r="AE1004" s="63">
        <v>1088000</v>
      </c>
      <c r="AF1004" s="93">
        <v>1</v>
      </c>
      <c r="AG1004" s="93">
        <v>1</v>
      </c>
      <c r="AH1004" s="93">
        <v>1</v>
      </c>
      <c r="AI1004" s="93">
        <v>1</v>
      </c>
      <c r="AJ1004" s="93">
        <v>1</v>
      </c>
      <c r="AK1004" s="93">
        <v>1</v>
      </c>
      <c r="AL1004" s="93">
        <v>1</v>
      </c>
      <c r="AM1004" s="93">
        <v>1</v>
      </c>
    </row>
    <row r="1005" spans="18:39" ht="25.5" customHeight="1" thickBot="1" x14ac:dyDescent="0.25">
      <c r="R1005" s="51">
        <v>250083</v>
      </c>
      <c r="S1005" s="86">
        <v>1</v>
      </c>
      <c r="AE1005" s="51">
        <v>1089000</v>
      </c>
      <c r="AF1005" s="87">
        <v>1</v>
      </c>
      <c r="AG1005" s="87">
        <v>1</v>
      </c>
      <c r="AH1005" s="87">
        <v>1</v>
      </c>
      <c r="AI1005" s="87">
        <v>1</v>
      </c>
      <c r="AJ1005" s="87">
        <v>1</v>
      </c>
      <c r="AK1005" s="87">
        <v>1</v>
      </c>
      <c r="AL1005" s="87">
        <v>1</v>
      </c>
      <c r="AM1005" s="87">
        <v>1</v>
      </c>
    </row>
    <row r="1006" spans="18:39" ht="25.5" customHeight="1" thickBot="1" x14ac:dyDescent="0.25">
      <c r="R1006" s="63">
        <v>250084</v>
      </c>
      <c r="S1006" s="92">
        <v>1</v>
      </c>
      <c r="AE1006" s="63">
        <v>1090000</v>
      </c>
      <c r="AF1006" s="93">
        <v>1</v>
      </c>
      <c r="AG1006" s="93">
        <v>1</v>
      </c>
      <c r="AH1006" s="93">
        <v>1</v>
      </c>
      <c r="AI1006" s="93">
        <v>1</v>
      </c>
      <c r="AJ1006" s="93">
        <v>1</v>
      </c>
      <c r="AK1006" s="93">
        <v>1</v>
      </c>
      <c r="AL1006" s="93">
        <v>1</v>
      </c>
      <c r="AM1006" s="93">
        <v>1</v>
      </c>
    </row>
    <row r="1007" spans="18:39" ht="25.5" customHeight="1" thickBot="1" x14ac:dyDescent="0.25">
      <c r="R1007" s="51">
        <v>250085</v>
      </c>
      <c r="S1007" s="86">
        <v>1</v>
      </c>
      <c r="AE1007" s="51">
        <v>1091000</v>
      </c>
      <c r="AF1007" s="87">
        <v>1</v>
      </c>
      <c r="AG1007" s="87">
        <v>1</v>
      </c>
      <c r="AH1007" s="87">
        <v>1</v>
      </c>
      <c r="AI1007" s="87">
        <v>1</v>
      </c>
      <c r="AJ1007" s="87">
        <v>1</v>
      </c>
      <c r="AK1007" s="87">
        <v>1</v>
      </c>
      <c r="AL1007" s="87">
        <v>1</v>
      </c>
      <c r="AM1007" s="87">
        <v>1</v>
      </c>
    </row>
    <row r="1008" spans="18:39" ht="25.5" customHeight="1" thickBot="1" x14ac:dyDescent="0.25">
      <c r="R1008" s="63">
        <v>250086</v>
      </c>
      <c r="S1008" s="92">
        <v>1</v>
      </c>
      <c r="AE1008" s="63">
        <v>1092000</v>
      </c>
      <c r="AF1008" s="93">
        <v>1</v>
      </c>
      <c r="AG1008" s="93">
        <v>1</v>
      </c>
      <c r="AH1008" s="93">
        <v>1</v>
      </c>
      <c r="AI1008" s="93">
        <v>1</v>
      </c>
      <c r="AJ1008" s="93">
        <v>1</v>
      </c>
      <c r="AK1008" s="93">
        <v>1</v>
      </c>
      <c r="AL1008" s="93">
        <v>1</v>
      </c>
      <c r="AM1008" s="93">
        <v>1</v>
      </c>
    </row>
    <row r="1009" spans="18:39" ht="25.5" customHeight="1" thickBot="1" x14ac:dyDescent="0.25">
      <c r="R1009" s="51">
        <v>250087</v>
      </c>
      <c r="S1009" s="86">
        <v>1</v>
      </c>
      <c r="AE1009" s="51">
        <v>1093000</v>
      </c>
      <c r="AF1009" s="87">
        <v>1</v>
      </c>
      <c r="AG1009" s="87">
        <v>1</v>
      </c>
      <c r="AH1009" s="87">
        <v>1</v>
      </c>
      <c r="AI1009" s="87">
        <v>1</v>
      </c>
      <c r="AJ1009" s="87">
        <v>1</v>
      </c>
      <c r="AK1009" s="87">
        <v>1</v>
      </c>
      <c r="AL1009" s="87">
        <v>1</v>
      </c>
      <c r="AM1009" s="87">
        <v>1</v>
      </c>
    </row>
    <row r="1010" spans="18:39" ht="25.5" customHeight="1" thickBot="1" x14ac:dyDescent="0.25">
      <c r="R1010" s="63">
        <v>250088</v>
      </c>
      <c r="S1010" s="92">
        <v>1</v>
      </c>
      <c r="AE1010" s="63">
        <v>1094000</v>
      </c>
      <c r="AF1010" s="93">
        <v>1</v>
      </c>
      <c r="AG1010" s="93">
        <v>1</v>
      </c>
      <c r="AH1010" s="93">
        <v>1</v>
      </c>
      <c r="AI1010" s="93">
        <v>1</v>
      </c>
      <c r="AJ1010" s="93">
        <v>1</v>
      </c>
      <c r="AK1010" s="93">
        <v>1</v>
      </c>
      <c r="AL1010" s="93">
        <v>1</v>
      </c>
      <c r="AM1010" s="93">
        <v>1</v>
      </c>
    </row>
    <row r="1011" spans="18:39" ht="25.5" customHeight="1" thickBot="1" x14ac:dyDescent="0.25">
      <c r="R1011" s="51">
        <v>250089</v>
      </c>
      <c r="S1011" s="86">
        <v>1</v>
      </c>
      <c r="AE1011" s="51">
        <v>1095000</v>
      </c>
      <c r="AF1011" s="87">
        <v>1</v>
      </c>
      <c r="AG1011" s="87">
        <v>1</v>
      </c>
      <c r="AH1011" s="87">
        <v>1</v>
      </c>
      <c r="AI1011" s="87">
        <v>1</v>
      </c>
      <c r="AJ1011" s="87">
        <v>1</v>
      </c>
      <c r="AK1011" s="87">
        <v>1</v>
      </c>
      <c r="AL1011" s="87">
        <v>1</v>
      </c>
      <c r="AM1011" s="87">
        <v>1</v>
      </c>
    </row>
    <row r="1012" spans="18:39" ht="25.5" customHeight="1" thickBot="1" x14ac:dyDescent="0.25">
      <c r="R1012" s="63">
        <v>250090</v>
      </c>
      <c r="S1012" s="92">
        <v>1</v>
      </c>
      <c r="AE1012" s="63">
        <v>1096000</v>
      </c>
      <c r="AF1012" s="93">
        <v>1</v>
      </c>
      <c r="AG1012" s="93">
        <v>1</v>
      </c>
      <c r="AH1012" s="93">
        <v>1</v>
      </c>
      <c r="AI1012" s="93">
        <v>1</v>
      </c>
      <c r="AJ1012" s="93">
        <v>1</v>
      </c>
      <c r="AK1012" s="93">
        <v>1</v>
      </c>
      <c r="AL1012" s="93">
        <v>1</v>
      </c>
      <c r="AM1012" s="93">
        <v>1</v>
      </c>
    </row>
    <row r="1013" spans="18:39" ht="25.5" customHeight="1" thickBot="1" x14ac:dyDescent="0.25">
      <c r="R1013" s="51">
        <v>250091</v>
      </c>
      <c r="S1013" s="86">
        <v>1</v>
      </c>
      <c r="AE1013" s="51">
        <v>1097000</v>
      </c>
      <c r="AF1013" s="87">
        <v>1</v>
      </c>
      <c r="AG1013" s="87">
        <v>1</v>
      </c>
      <c r="AH1013" s="87">
        <v>1</v>
      </c>
      <c r="AI1013" s="87">
        <v>1</v>
      </c>
      <c r="AJ1013" s="87">
        <v>1</v>
      </c>
      <c r="AK1013" s="87">
        <v>1</v>
      </c>
      <c r="AL1013" s="87">
        <v>1</v>
      </c>
      <c r="AM1013" s="87">
        <v>1</v>
      </c>
    </row>
    <row r="1014" spans="18:39" ht="25.5" customHeight="1" thickBot="1" x14ac:dyDescent="0.25">
      <c r="R1014" s="63">
        <v>250092</v>
      </c>
      <c r="S1014" s="92">
        <v>1</v>
      </c>
      <c r="AE1014" s="63">
        <v>1098000</v>
      </c>
      <c r="AF1014" s="93">
        <v>1</v>
      </c>
      <c r="AG1014" s="93">
        <v>1</v>
      </c>
      <c r="AH1014" s="93">
        <v>1</v>
      </c>
      <c r="AI1014" s="93">
        <v>1</v>
      </c>
      <c r="AJ1014" s="93">
        <v>1</v>
      </c>
      <c r="AK1014" s="93">
        <v>1</v>
      </c>
      <c r="AL1014" s="93">
        <v>1</v>
      </c>
      <c r="AM1014" s="93">
        <v>1</v>
      </c>
    </row>
    <row r="1015" spans="18:39" ht="25.5" customHeight="1" thickBot="1" x14ac:dyDescent="0.25">
      <c r="R1015" s="51">
        <v>250093</v>
      </c>
      <c r="S1015" s="86">
        <v>1</v>
      </c>
      <c r="AE1015" s="51">
        <v>1099000</v>
      </c>
      <c r="AF1015" s="87">
        <v>1</v>
      </c>
      <c r="AG1015" s="87">
        <v>1</v>
      </c>
      <c r="AH1015" s="87">
        <v>1</v>
      </c>
      <c r="AI1015" s="87">
        <v>1</v>
      </c>
      <c r="AJ1015" s="87">
        <v>1</v>
      </c>
      <c r="AK1015" s="87">
        <v>1</v>
      </c>
      <c r="AL1015" s="87">
        <v>1</v>
      </c>
      <c r="AM1015" s="87">
        <v>1</v>
      </c>
    </row>
    <row r="1016" spans="18:39" ht="25.5" customHeight="1" thickBot="1" x14ac:dyDescent="0.25">
      <c r="R1016" s="63">
        <v>250094</v>
      </c>
      <c r="S1016" s="92">
        <v>1</v>
      </c>
      <c r="AE1016" s="63">
        <v>1100000</v>
      </c>
      <c r="AF1016" s="93">
        <v>1</v>
      </c>
      <c r="AG1016" s="93">
        <v>1</v>
      </c>
      <c r="AH1016" s="93">
        <v>1</v>
      </c>
      <c r="AI1016" s="93">
        <v>1</v>
      </c>
      <c r="AJ1016" s="93">
        <v>1</v>
      </c>
      <c r="AK1016" s="93">
        <v>1</v>
      </c>
      <c r="AL1016" s="93">
        <v>1</v>
      </c>
      <c r="AM1016" s="93">
        <v>1</v>
      </c>
    </row>
    <row r="1017" spans="18:39" ht="25.5" customHeight="1" thickBot="1" x14ac:dyDescent="0.25">
      <c r="R1017" s="51">
        <v>250095</v>
      </c>
      <c r="S1017" s="86">
        <v>1</v>
      </c>
      <c r="AE1017" s="51">
        <v>1101000</v>
      </c>
      <c r="AF1017" s="87">
        <v>1</v>
      </c>
      <c r="AG1017" s="87">
        <v>1</v>
      </c>
      <c r="AH1017" s="87">
        <v>1</v>
      </c>
      <c r="AI1017" s="87">
        <v>1</v>
      </c>
      <c r="AJ1017" s="87">
        <v>1</v>
      </c>
      <c r="AK1017" s="87">
        <v>1</v>
      </c>
      <c r="AL1017" s="87">
        <v>1</v>
      </c>
      <c r="AM1017" s="87">
        <v>1</v>
      </c>
    </row>
    <row r="1018" spans="18:39" ht="25.5" customHeight="1" thickBot="1" x14ac:dyDescent="0.25">
      <c r="R1018" s="63">
        <v>250096</v>
      </c>
      <c r="S1018" s="92">
        <v>1</v>
      </c>
      <c r="AE1018" s="63">
        <v>1102000</v>
      </c>
      <c r="AF1018" s="93">
        <v>1</v>
      </c>
      <c r="AG1018" s="93">
        <v>1</v>
      </c>
      <c r="AH1018" s="93">
        <v>1</v>
      </c>
      <c r="AI1018" s="93">
        <v>1</v>
      </c>
      <c r="AJ1018" s="93">
        <v>1</v>
      </c>
      <c r="AK1018" s="93">
        <v>1</v>
      </c>
      <c r="AL1018" s="93">
        <v>1</v>
      </c>
      <c r="AM1018" s="93">
        <v>1</v>
      </c>
    </row>
    <row r="1019" spans="18:39" ht="25.5" customHeight="1" thickBot="1" x14ac:dyDescent="0.25">
      <c r="R1019" s="51">
        <v>250097</v>
      </c>
      <c r="S1019" s="86">
        <v>1</v>
      </c>
      <c r="AE1019" s="51">
        <v>1103000</v>
      </c>
      <c r="AF1019" s="87">
        <v>1</v>
      </c>
      <c r="AG1019" s="87">
        <v>1</v>
      </c>
      <c r="AH1019" s="87">
        <v>1</v>
      </c>
      <c r="AI1019" s="87">
        <v>1</v>
      </c>
      <c r="AJ1019" s="87">
        <v>1</v>
      </c>
      <c r="AK1019" s="87">
        <v>1</v>
      </c>
      <c r="AL1019" s="87">
        <v>1</v>
      </c>
      <c r="AM1019" s="87">
        <v>1</v>
      </c>
    </row>
    <row r="1020" spans="18:39" ht="25.5" customHeight="1" thickBot="1" x14ac:dyDescent="0.25">
      <c r="R1020" s="63">
        <v>250098</v>
      </c>
      <c r="S1020" s="92">
        <v>1</v>
      </c>
      <c r="AE1020" s="63">
        <v>1104000</v>
      </c>
      <c r="AF1020" s="93">
        <v>1</v>
      </c>
      <c r="AG1020" s="93">
        <v>1</v>
      </c>
      <c r="AH1020" s="93">
        <v>1</v>
      </c>
      <c r="AI1020" s="93">
        <v>1</v>
      </c>
      <c r="AJ1020" s="93">
        <v>1</v>
      </c>
      <c r="AK1020" s="93">
        <v>1</v>
      </c>
      <c r="AL1020" s="93">
        <v>1</v>
      </c>
      <c r="AM1020" s="93">
        <v>1</v>
      </c>
    </row>
    <row r="1021" spans="18:39" ht="25.5" customHeight="1" thickBot="1" x14ac:dyDescent="0.25">
      <c r="R1021" s="51">
        <v>250099</v>
      </c>
      <c r="S1021" s="86">
        <v>1</v>
      </c>
      <c r="AE1021" s="51">
        <v>1105000</v>
      </c>
      <c r="AF1021" s="87">
        <v>1</v>
      </c>
      <c r="AG1021" s="87">
        <v>1</v>
      </c>
      <c r="AH1021" s="87">
        <v>1</v>
      </c>
      <c r="AI1021" s="87">
        <v>1</v>
      </c>
      <c r="AJ1021" s="87">
        <v>1</v>
      </c>
      <c r="AK1021" s="87">
        <v>1</v>
      </c>
      <c r="AL1021" s="87">
        <v>1</v>
      </c>
      <c r="AM1021" s="87">
        <v>1</v>
      </c>
    </row>
    <row r="1022" spans="18:39" ht="25.5" customHeight="1" thickBot="1" x14ac:dyDescent="0.25">
      <c r="R1022" s="63">
        <v>2500100</v>
      </c>
      <c r="S1022" s="92">
        <v>1</v>
      </c>
      <c r="AE1022" s="63">
        <v>1106000</v>
      </c>
      <c r="AF1022" s="93">
        <v>1</v>
      </c>
      <c r="AG1022" s="93">
        <v>1</v>
      </c>
      <c r="AH1022" s="93">
        <v>1</v>
      </c>
      <c r="AI1022" s="93">
        <v>1</v>
      </c>
      <c r="AJ1022" s="93">
        <v>1</v>
      </c>
      <c r="AK1022" s="93">
        <v>1</v>
      </c>
      <c r="AL1022" s="93">
        <v>1</v>
      </c>
      <c r="AM1022" s="93">
        <v>1</v>
      </c>
    </row>
    <row r="1023" spans="18:39" ht="25.5" customHeight="1" thickBot="1" x14ac:dyDescent="0.25">
      <c r="R1023" s="51">
        <v>2500101</v>
      </c>
      <c r="S1023" s="86">
        <v>1</v>
      </c>
      <c r="AE1023" s="51">
        <v>1107000</v>
      </c>
      <c r="AF1023" s="87">
        <v>1</v>
      </c>
      <c r="AG1023" s="87">
        <v>1</v>
      </c>
      <c r="AH1023" s="87">
        <v>1</v>
      </c>
      <c r="AI1023" s="87">
        <v>1</v>
      </c>
      <c r="AJ1023" s="87">
        <v>1</v>
      </c>
      <c r="AK1023" s="87">
        <v>1</v>
      </c>
      <c r="AL1023" s="87">
        <v>1</v>
      </c>
      <c r="AM1023" s="87">
        <v>1</v>
      </c>
    </row>
    <row r="1024" spans="18:39" ht="25.5" customHeight="1" thickBot="1" x14ac:dyDescent="0.25">
      <c r="R1024" s="63" t="s">
        <v>15480</v>
      </c>
      <c r="S1024" s="92">
        <v>1</v>
      </c>
      <c r="AE1024" s="63">
        <v>1108000</v>
      </c>
      <c r="AF1024" s="93">
        <v>1</v>
      </c>
      <c r="AG1024" s="93">
        <v>1</v>
      </c>
      <c r="AH1024" s="93">
        <v>1</v>
      </c>
      <c r="AI1024" s="93">
        <v>1</v>
      </c>
      <c r="AJ1024" s="93">
        <v>1</v>
      </c>
      <c r="AK1024" s="93">
        <v>1</v>
      </c>
      <c r="AL1024" s="93">
        <v>1</v>
      </c>
      <c r="AM1024" s="93">
        <v>1</v>
      </c>
    </row>
    <row r="1025" spans="18:39" ht="25.5" customHeight="1" thickBot="1" x14ac:dyDescent="0.25">
      <c r="R1025" s="51" t="s">
        <v>15481</v>
      </c>
      <c r="S1025" s="86">
        <v>1</v>
      </c>
      <c r="AE1025" s="51">
        <v>1109000</v>
      </c>
      <c r="AF1025" s="87">
        <v>1</v>
      </c>
      <c r="AG1025" s="87">
        <v>1</v>
      </c>
      <c r="AH1025" s="87">
        <v>1</v>
      </c>
      <c r="AI1025" s="87">
        <v>1</v>
      </c>
      <c r="AJ1025" s="87">
        <v>1</v>
      </c>
      <c r="AK1025" s="87">
        <v>1</v>
      </c>
      <c r="AL1025" s="87">
        <v>1</v>
      </c>
      <c r="AM1025" s="87">
        <v>1</v>
      </c>
    </row>
    <row r="1026" spans="18:39" ht="25.5" customHeight="1" thickBot="1" x14ac:dyDescent="0.25">
      <c r="R1026" s="63" t="s">
        <v>15482</v>
      </c>
      <c r="S1026" s="92">
        <v>1</v>
      </c>
      <c r="AE1026" s="63">
        <v>1110000</v>
      </c>
      <c r="AF1026" s="93">
        <v>1</v>
      </c>
      <c r="AG1026" s="93">
        <v>1</v>
      </c>
      <c r="AH1026" s="93">
        <v>1</v>
      </c>
      <c r="AI1026" s="93">
        <v>1</v>
      </c>
      <c r="AJ1026" s="93">
        <v>1</v>
      </c>
      <c r="AK1026" s="93">
        <v>1</v>
      </c>
      <c r="AL1026" s="93">
        <v>1</v>
      </c>
      <c r="AM1026" s="93">
        <v>1</v>
      </c>
    </row>
    <row r="1027" spans="18:39" ht="25.5" customHeight="1" thickBot="1" x14ac:dyDescent="0.25">
      <c r="R1027" s="51" t="s">
        <v>15483</v>
      </c>
      <c r="S1027" s="86">
        <v>1</v>
      </c>
      <c r="AE1027" s="51">
        <v>1111000</v>
      </c>
      <c r="AF1027" s="87">
        <v>1</v>
      </c>
      <c r="AG1027" s="87">
        <v>1</v>
      </c>
      <c r="AH1027" s="87">
        <v>1</v>
      </c>
      <c r="AI1027" s="87">
        <v>1</v>
      </c>
      <c r="AJ1027" s="87">
        <v>1</v>
      </c>
      <c r="AK1027" s="87">
        <v>1</v>
      </c>
      <c r="AL1027" s="87">
        <v>1</v>
      </c>
      <c r="AM1027" s="87">
        <v>1</v>
      </c>
    </row>
    <row r="1028" spans="18:39" ht="25.5" customHeight="1" thickBot="1" x14ac:dyDescent="0.25">
      <c r="R1028" s="63" t="s">
        <v>15484</v>
      </c>
      <c r="S1028" s="92">
        <v>1</v>
      </c>
      <c r="AE1028" s="63">
        <v>1112000</v>
      </c>
      <c r="AF1028" s="93">
        <v>1</v>
      </c>
      <c r="AG1028" s="93">
        <v>1</v>
      </c>
      <c r="AH1028" s="93">
        <v>1</v>
      </c>
      <c r="AI1028" s="93">
        <v>1</v>
      </c>
      <c r="AJ1028" s="93">
        <v>1</v>
      </c>
      <c r="AK1028" s="93">
        <v>1</v>
      </c>
      <c r="AL1028" s="93">
        <v>1</v>
      </c>
      <c r="AM1028" s="93">
        <v>1</v>
      </c>
    </row>
    <row r="1029" spans="18:39" ht="25.5" customHeight="1" thickBot="1" x14ac:dyDescent="0.25">
      <c r="R1029" s="51" t="s">
        <v>15485</v>
      </c>
      <c r="S1029" s="86">
        <v>1</v>
      </c>
      <c r="AE1029" s="51">
        <v>1113000</v>
      </c>
      <c r="AF1029" s="87">
        <v>1</v>
      </c>
      <c r="AG1029" s="87">
        <v>1</v>
      </c>
      <c r="AH1029" s="87">
        <v>1</v>
      </c>
      <c r="AI1029" s="87">
        <v>1</v>
      </c>
      <c r="AJ1029" s="87">
        <v>1</v>
      </c>
      <c r="AK1029" s="87">
        <v>1</v>
      </c>
      <c r="AL1029" s="87">
        <v>1</v>
      </c>
      <c r="AM1029" s="87">
        <v>1</v>
      </c>
    </row>
    <row r="1030" spans="18:39" ht="25.5" customHeight="1" thickBot="1" x14ac:dyDescent="0.25">
      <c r="R1030" s="63" t="s">
        <v>15486</v>
      </c>
      <c r="S1030" s="92">
        <v>1</v>
      </c>
      <c r="AE1030" s="63">
        <v>1114000</v>
      </c>
      <c r="AF1030" s="93">
        <v>1</v>
      </c>
      <c r="AG1030" s="93">
        <v>1</v>
      </c>
      <c r="AH1030" s="93">
        <v>1</v>
      </c>
      <c r="AI1030" s="93">
        <v>1</v>
      </c>
      <c r="AJ1030" s="93">
        <v>1</v>
      </c>
      <c r="AK1030" s="93">
        <v>1</v>
      </c>
      <c r="AL1030" s="93">
        <v>1</v>
      </c>
      <c r="AM1030" s="93">
        <v>1</v>
      </c>
    </row>
    <row r="1031" spans="18:39" ht="25.5" customHeight="1" thickBot="1" x14ac:dyDescent="0.25">
      <c r="R1031" s="51" t="s">
        <v>15487</v>
      </c>
      <c r="S1031" s="86">
        <v>1</v>
      </c>
      <c r="AE1031" s="51">
        <v>1115000</v>
      </c>
      <c r="AF1031" s="87">
        <v>1</v>
      </c>
      <c r="AG1031" s="87">
        <v>1</v>
      </c>
      <c r="AH1031" s="87">
        <v>1</v>
      </c>
      <c r="AI1031" s="87">
        <v>1</v>
      </c>
      <c r="AJ1031" s="87">
        <v>1</v>
      </c>
      <c r="AK1031" s="87">
        <v>1</v>
      </c>
      <c r="AL1031" s="87">
        <v>1</v>
      </c>
      <c r="AM1031" s="87">
        <v>1</v>
      </c>
    </row>
    <row r="1032" spans="18:39" ht="25.5" customHeight="1" thickBot="1" x14ac:dyDescent="0.25">
      <c r="R1032" s="63" t="s">
        <v>15488</v>
      </c>
      <c r="S1032" s="92">
        <v>1</v>
      </c>
      <c r="AE1032" s="63">
        <v>1116000</v>
      </c>
      <c r="AF1032" s="93">
        <v>1</v>
      </c>
      <c r="AG1032" s="93">
        <v>1</v>
      </c>
      <c r="AH1032" s="93">
        <v>1</v>
      </c>
      <c r="AI1032" s="93">
        <v>1</v>
      </c>
      <c r="AJ1032" s="93">
        <v>1</v>
      </c>
      <c r="AK1032" s="93">
        <v>1</v>
      </c>
      <c r="AL1032" s="93">
        <v>1</v>
      </c>
      <c r="AM1032" s="93">
        <v>1</v>
      </c>
    </row>
    <row r="1033" spans="18:39" ht="25.5" customHeight="1" thickBot="1" x14ac:dyDescent="0.25">
      <c r="R1033" s="51" t="s">
        <v>15489</v>
      </c>
      <c r="S1033" s="86">
        <v>1</v>
      </c>
      <c r="AE1033" s="51">
        <v>1117000</v>
      </c>
      <c r="AF1033" s="87">
        <v>1</v>
      </c>
      <c r="AG1033" s="87">
        <v>1</v>
      </c>
      <c r="AH1033" s="87">
        <v>1</v>
      </c>
      <c r="AI1033" s="87">
        <v>1</v>
      </c>
      <c r="AJ1033" s="87">
        <v>1</v>
      </c>
      <c r="AK1033" s="87">
        <v>1</v>
      </c>
      <c r="AL1033" s="87">
        <v>1</v>
      </c>
      <c r="AM1033" s="87">
        <v>1</v>
      </c>
    </row>
    <row r="1034" spans="18:39" ht="25.5" customHeight="1" thickBot="1" x14ac:dyDescent="0.25">
      <c r="R1034" s="63" t="s">
        <v>15490</v>
      </c>
      <c r="S1034" s="92">
        <v>1</v>
      </c>
      <c r="AE1034" s="63">
        <v>1118000</v>
      </c>
      <c r="AF1034" s="93">
        <v>1</v>
      </c>
      <c r="AG1034" s="93">
        <v>1</v>
      </c>
      <c r="AH1034" s="93">
        <v>1</v>
      </c>
      <c r="AI1034" s="93">
        <v>1</v>
      </c>
      <c r="AJ1034" s="93">
        <v>1</v>
      </c>
      <c r="AK1034" s="93">
        <v>1</v>
      </c>
      <c r="AL1034" s="93">
        <v>1</v>
      </c>
      <c r="AM1034" s="93">
        <v>1</v>
      </c>
    </row>
    <row r="1035" spans="18:39" ht="25.5" customHeight="1" thickBot="1" x14ac:dyDescent="0.25">
      <c r="R1035" s="51" t="s">
        <v>15491</v>
      </c>
      <c r="S1035" s="86">
        <v>1</v>
      </c>
      <c r="AE1035" s="51">
        <v>1119000</v>
      </c>
      <c r="AF1035" s="87">
        <v>1</v>
      </c>
      <c r="AG1035" s="87">
        <v>1</v>
      </c>
      <c r="AH1035" s="87">
        <v>1</v>
      </c>
      <c r="AI1035" s="87">
        <v>1</v>
      </c>
      <c r="AJ1035" s="87">
        <v>1</v>
      </c>
      <c r="AK1035" s="87">
        <v>1</v>
      </c>
      <c r="AL1035" s="87">
        <v>1</v>
      </c>
      <c r="AM1035" s="87">
        <v>1</v>
      </c>
    </row>
    <row r="1036" spans="18:39" ht="25.5" customHeight="1" thickBot="1" x14ac:dyDescent="0.25">
      <c r="R1036" s="63" t="s">
        <v>15492</v>
      </c>
      <c r="S1036" s="92">
        <v>1</v>
      </c>
      <c r="AE1036" s="63">
        <v>1120000</v>
      </c>
      <c r="AF1036" s="93">
        <v>1</v>
      </c>
      <c r="AG1036" s="93">
        <v>1</v>
      </c>
      <c r="AH1036" s="93">
        <v>1</v>
      </c>
      <c r="AI1036" s="93">
        <v>1</v>
      </c>
      <c r="AJ1036" s="93">
        <v>1</v>
      </c>
      <c r="AK1036" s="93">
        <v>1</v>
      </c>
      <c r="AL1036" s="93">
        <v>1</v>
      </c>
      <c r="AM1036" s="93">
        <v>1</v>
      </c>
    </row>
    <row r="1037" spans="18:39" ht="25.5" customHeight="1" thickBot="1" x14ac:dyDescent="0.25">
      <c r="R1037" s="51" t="s">
        <v>15493</v>
      </c>
      <c r="S1037" s="86">
        <v>1</v>
      </c>
      <c r="AE1037" s="51">
        <v>1121000</v>
      </c>
      <c r="AF1037" s="87">
        <v>1</v>
      </c>
      <c r="AG1037" s="87">
        <v>1</v>
      </c>
      <c r="AH1037" s="87">
        <v>1</v>
      </c>
      <c r="AI1037" s="87">
        <v>1</v>
      </c>
      <c r="AJ1037" s="87">
        <v>1</v>
      </c>
      <c r="AK1037" s="87">
        <v>1</v>
      </c>
      <c r="AL1037" s="87">
        <v>1</v>
      </c>
      <c r="AM1037" s="87">
        <v>1</v>
      </c>
    </row>
    <row r="1038" spans="18:39" ht="25.5" customHeight="1" thickBot="1" x14ac:dyDescent="0.25">
      <c r="R1038" s="63" t="s">
        <v>15494</v>
      </c>
      <c r="S1038" s="92">
        <v>1</v>
      </c>
      <c r="AE1038" s="63">
        <v>1122000</v>
      </c>
      <c r="AF1038" s="93">
        <v>1</v>
      </c>
      <c r="AG1038" s="93">
        <v>1</v>
      </c>
      <c r="AH1038" s="93">
        <v>1</v>
      </c>
      <c r="AI1038" s="93">
        <v>1</v>
      </c>
      <c r="AJ1038" s="93">
        <v>1</v>
      </c>
      <c r="AK1038" s="93">
        <v>1</v>
      </c>
      <c r="AL1038" s="93">
        <v>1</v>
      </c>
      <c r="AM1038" s="93">
        <v>1</v>
      </c>
    </row>
    <row r="1039" spans="18:39" ht="25.5" customHeight="1" thickBot="1" x14ac:dyDescent="0.25">
      <c r="R1039" s="51" t="s">
        <v>15495</v>
      </c>
      <c r="S1039" s="86">
        <v>1</v>
      </c>
      <c r="AE1039" s="51">
        <v>1123000</v>
      </c>
      <c r="AF1039" s="87">
        <v>1</v>
      </c>
      <c r="AG1039" s="87">
        <v>1</v>
      </c>
      <c r="AH1039" s="87">
        <v>1</v>
      </c>
      <c r="AI1039" s="87">
        <v>1</v>
      </c>
      <c r="AJ1039" s="87">
        <v>1</v>
      </c>
      <c r="AK1039" s="87">
        <v>1</v>
      </c>
      <c r="AL1039" s="87">
        <v>1</v>
      </c>
      <c r="AM1039" s="87">
        <v>1</v>
      </c>
    </row>
    <row r="1040" spans="18:39" ht="25.5" customHeight="1" thickBot="1" x14ac:dyDescent="0.25">
      <c r="R1040" s="63" t="s">
        <v>15496</v>
      </c>
      <c r="S1040" s="92">
        <v>1</v>
      </c>
      <c r="AE1040" s="63">
        <v>1124000</v>
      </c>
      <c r="AF1040" s="93">
        <v>1</v>
      </c>
      <c r="AG1040" s="93">
        <v>1</v>
      </c>
      <c r="AH1040" s="93">
        <v>1</v>
      </c>
      <c r="AI1040" s="93">
        <v>1</v>
      </c>
      <c r="AJ1040" s="93">
        <v>1</v>
      </c>
      <c r="AK1040" s="93">
        <v>1</v>
      </c>
      <c r="AL1040" s="93">
        <v>1</v>
      </c>
      <c r="AM1040" s="93">
        <v>1</v>
      </c>
    </row>
    <row r="1041" spans="18:39" ht="25.5" customHeight="1" thickBot="1" x14ac:dyDescent="0.25">
      <c r="R1041" s="51" t="s">
        <v>15497</v>
      </c>
      <c r="S1041" s="86">
        <v>1</v>
      </c>
      <c r="AE1041" s="51">
        <v>1125000</v>
      </c>
      <c r="AF1041" s="87">
        <v>1</v>
      </c>
      <c r="AG1041" s="87">
        <v>1</v>
      </c>
      <c r="AH1041" s="87">
        <v>1</v>
      </c>
      <c r="AI1041" s="87">
        <v>1</v>
      </c>
      <c r="AJ1041" s="87">
        <v>1</v>
      </c>
      <c r="AK1041" s="87">
        <v>1</v>
      </c>
      <c r="AL1041" s="87">
        <v>1</v>
      </c>
      <c r="AM1041" s="87">
        <v>1</v>
      </c>
    </row>
    <row r="1042" spans="18:39" ht="25.5" customHeight="1" thickBot="1" x14ac:dyDescent="0.25">
      <c r="R1042" s="63" t="s">
        <v>15498</v>
      </c>
      <c r="S1042" s="92">
        <v>1</v>
      </c>
      <c r="AE1042" s="63">
        <v>1126000</v>
      </c>
      <c r="AF1042" s="93">
        <v>1</v>
      </c>
      <c r="AG1042" s="93">
        <v>1</v>
      </c>
      <c r="AH1042" s="93">
        <v>1</v>
      </c>
      <c r="AI1042" s="93">
        <v>1</v>
      </c>
      <c r="AJ1042" s="93">
        <v>1</v>
      </c>
      <c r="AK1042" s="93">
        <v>1</v>
      </c>
      <c r="AL1042" s="93">
        <v>1</v>
      </c>
      <c r="AM1042" s="93">
        <v>1</v>
      </c>
    </row>
    <row r="1043" spans="18:39" ht="25.5" customHeight="1" thickBot="1" x14ac:dyDescent="0.25">
      <c r="R1043" s="51" t="s">
        <v>15499</v>
      </c>
      <c r="S1043" s="86">
        <v>1</v>
      </c>
      <c r="AE1043" s="51">
        <v>1127000</v>
      </c>
      <c r="AF1043" s="87">
        <v>1</v>
      </c>
      <c r="AG1043" s="87">
        <v>1</v>
      </c>
      <c r="AH1043" s="87">
        <v>1</v>
      </c>
      <c r="AI1043" s="87">
        <v>1</v>
      </c>
      <c r="AJ1043" s="87">
        <v>1</v>
      </c>
      <c r="AK1043" s="87">
        <v>1</v>
      </c>
      <c r="AL1043" s="87">
        <v>1</v>
      </c>
      <c r="AM1043" s="87">
        <v>1</v>
      </c>
    </row>
    <row r="1044" spans="18:39" ht="25.5" customHeight="1" thickBot="1" x14ac:dyDescent="0.25">
      <c r="R1044" s="63" t="s">
        <v>15500</v>
      </c>
      <c r="S1044" s="92">
        <v>1</v>
      </c>
      <c r="AE1044" s="63">
        <v>1128000</v>
      </c>
      <c r="AF1044" s="93">
        <v>1</v>
      </c>
      <c r="AG1044" s="93">
        <v>1</v>
      </c>
      <c r="AH1044" s="93">
        <v>1</v>
      </c>
      <c r="AI1044" s="93">
        <v>1</v>
      </c>
      <c r="AJ1044" s="93">
        <v>1</v>
      </c>
      <c r="AK1044" s="93">
        <v>1</v>
      </c>
      <c r="AL1044" s="93">
        <v>1</v>
      </c>
      <c r="AM1044" s="93">
        <v>1</v>
      </c>
    </row>
    <row r="1045" spans="18:39" ht="25.5" customHeight="1" thickBot="1" x14ac:dyDescent="0.25">
      <c r="R1045" s="51" t="s">
        <v>15501</v>
      </c>
      <c r="S1045" s="86">
        <v>1</v>
      </c>
      <c r="AE1045" s="51">
        <v>1129000</v>
      </c>
      <c r="AF1045" s="87">
        <v>1</v>
      </c>
      <c r="AG1045" s="87">
        <v>1</v>
      </c>
      <c r="AH1045" s="87">
        <v>1</v>
      </c>
      <c r="AI1045" s="87">
        <v>1</v>
      </c>
      <c r="AJ1045" s="87">
        <v>1</v>
      </c>
      <c r="AK1045" s="87">
        <v>1</v>
      </c>
      <c r="AL1045" s="87">
        <v>1</v>
      </c>
      <c r="AM1045" s="87">
        <v>1</v>
      </c>
    </row>
    <row r="1046" spans="18:39" ht="25.5" customHeight="1" thickBot="1" x14ac:dyDescent="0.25">
      <c r="R1046" s="63" t="s">
        <v>15502</v>
      </c>
      <c r="S1046" s="92">
        <v>1</v>
      </c>
      <c r="AE1046" s="63">
        <v>1130000</v>
      </c>
      <c r="AF1046" s="93">
        <v>1</v>
      </c>
      <c r="AG1046" s="93">
        <v>1</v>
      </c>
      <c r="AH1046" s="93">
        <v>1</v>
      </c>
      <c r="AI1046" s="93">
        <v>1</v>
      </c>
      <c r="AJ1046" s="93">
        <v>1</v>
      </c>
      <c r="AK1046" s="93">
        <v>1</v>
      </c>
      <c r="AL1046" s="93">
        <v>1</v>
      </c>
      <c r="AM1046" s="93">
        <v>1</v>
      </c>
    </row>
    <row r="1047" spans="18:39" ht="25.5" customHeight="1" thickBot="1" x14ac:dyDescent="0.25">
      <c r="R1047" s="51" t="s">
        <v>15503</v>
      </c>
      <c r="S1047" s="86">
        <v>1</v>
      </c>
      <c r="AE1047" s="51">
        <v>1131000</v>
      </c>
      <c r="AF1047" s="87">
        <v>1</v>
      </c>
      <c r="AG1047" s="87">
        <v>1</v>
      </c>
      <c r="AH1047" s="87">
        <v>1</v>
      </c>
      <c r="AI1047" s="87">
        <v>1</v>
      </c>
      <c r="AJ1047" s="87">
        <v>1</v>
      </c>
      <c r="AK1047" s="87">
        <v>1</v>
      </c>
      <c r="AL1047" s="87">
        <v>1</v>
      </c>
      <c r="AM1047" s="87">
        <v>1</v>
      </c>
    </row>
    <row r="1048" spans="18:39" ht="25.5" customHeight="1" thickBot="1" x14ac:dyDescent="0.25">
      <c r="R1048" s="63" t="s">
        <v>15504</v>
      </c>
      <c r="S1048" s="92">
        <v>1</v>
      </c>
      <c r="AE1048" s="63">
        <v>1132000</v>
      </c>
      <c r="AF1048" s="93">
        <v>1</v>
      </c>
      <c r="AG1048" s="93">
        <v>1</v>
      </c>
      <c r="AH1048" s="93">
        <v>1</v>
      </c>
      <c r="AI1048" s="93">
        <v>1</v>
      </c>
      <c r="AJ1048" s="93">
        <v>1</v>
      </c>
      <c r="AK1048" s="93">
        <v>1</v>
      </c>
      <c r="AL1048" s="93">
        <v>1</v>
      </c>
      <c r="AM1048" s="93">
        <v>1</v>
      </c>
    </row>
    <row r="1049" spans="18:39" ht="25.5" customHeight="1" thickBot="1" x14ac:dyDescent="0.25">
      <c r="R1049" s="51" t="s">
        <v>15505</v>
      </c>
      <c r="S1049" s="86">
        <v>1</v>
      </c>
      <c r="AE1049" s="51">
        <v>1133000</v>
      </c>
      <c r="AF1049" s="87">
        <v>1</v>
      </c>
      <c r="AG1049" s="87">
        <v>1</v>
      </c>
      <c r="AH1049" s="87">
        <v>1</v>
      </c>
      <c r="AI1049" s="87">
        <v>1</v>
      </c>
      <c r="AJ1049" s="87">
        <v>1</v>
      </c>
      <c r="AK1049" s="87">
        <v>1</v>
      </c>
      <c r="AL1049" s="87">
        <v>1</v>
      </c>
      <c r="AM1049" s="87">
        <v>1</v>
      </c>
    </row>
    <row r="1050" spans="18:39" ht="25.5" customHeight="1" thickBot="1" x14ac:dyDescent="0.25">
      <c r="R1050" s="63" t="s">
        <v>15506</v>
      </c>
      <c r="S1050" s="92">
        <v>1</v>
      </c>
      <c r="AE1050" s="63">
        <v>1134000</v>
      </c>
      <c r="AF1050" s="93">
        <v>1</v>
      </c>
      <c r="AG1050" s="93">
        <v>1</v>
      </c>
      <c r="AH1050" s="93">
        <v>1</v>
      </c>
      <c r="AI1050" s="93">
        <v>1</v>
      </c>
      <c r="AJ1050" s="93">
        <v>1</v>
      </c>
      <c r="AK1050" s="93">
        <v>1</v>
      </c>
      <c r="AL1050" s="93">
        <v>1</v>
      </c>
      <c r="AM1050" s="93">
        <v>1</v>
      </c>
    </row>
    <row r="1051" spans="18:39" ht="25.5" customHeight="1" thickBot="1" x14ac:dyDescent="0.25">
      <c r="R1051" s="51" t="s">
        <v>15507</v>
      </c>
      <c r="S1051" s="86">
        <v>1</v>
      </c>
      <c r="AE1051" s="51">
        <v>1135000</v>
      </c>
      <c r="AF1051" s="87">
        <v>1</v>
      </c>
      <c r="AG1051" s="87">
        <v>1</v>
      </c>
      <c r="AH1051" s="87">
        <v>1</v>
      </c>
      <c r="AI1051" s="87">
        <v>1</v>
      </c>
      <c r="AJ1051" s="87">
        <v>1</v>
      </c>
      <c r="AK1051" s="87">
        <v>1</v>
      </c>
      <c r="AL1051" s="87">
        <v>1</v>
      </c>
      <c r="AM1051" s="87">
        <v>1</v>
      </c>
    </row>
    <row r="1052" spans="18:39" ht="25.5" customHeight="1" thickBot="1" x14ac:dyDescent="0.25">
      <c r="R1052" s="63" t="s">
        <v>15508</v>
      </c>
      <c r="S1052" s="92">
        <v>1</v>
      </c>
      <c r="AE1052" s="63">
        <v>1136000</v>
      </c>
      <c r="AF1052" s="93">
        <v>1</v>
      </c>
      <c r="AG1052" s="93">
        <v>1</v>
      </c>
      <c r="AH1052" s="93">
        <v>1</v>
      </c>
      <c r="AI1052" s="93">
        <v>1</v>
      </c>
      <c r="AJ1052" s="93">
        <v>1</v>
      </c>
      <c r="AK1052" s="93">
        <v>1</v>
      </c>
      <c r="AL1052" s="93">
        <v>1</v>
      </c>
      <c r="AM1052" s="93">
        <v>1</v>
      </c>
    </row>
    <row r="1053" spans="18:39" ht="25.5" customHeight="1" thickBot="1" x14ac:dyDescent="0.25">
      <c r="R1053" s="51" t="s">
        <v>15509</v>
      </c>
      <c r="S1053" s="86">
        <v>1</v>
      </c>
      <c r="AE1053" s="51">
        <v>1137000</v>
      </c>
      <c r="AF1053" s="87">
        <v>1</v>
      </c>
      <c r="AG1053" s="87">
        <v>1</v>
      </c>
      <c r="AH1053" s="87">
        <v>1</v>
      </c>
      <c r="AI1053" s="87">
        <v>1</v>
      </c>
      <c r="AJ1053" s="87">
        <v>1</v>
      </c>
      <c r="AK1053" s="87">
        <v>1</v>
      </c>
      <c r="AL1053" s="87">
        <v>1</v>
      </c>
      <c r="AM1053" s="87">
        <v>1</v>
      </c>
    </row>
    <row r="1054" spans="18:39" ht="25.5" customHeight="1" thickBot="1" x14ac:dyDescent="0.25">
      <c r="R1054" s="63" t="s">
        <v>15510</v>
      </c>
      <c r="S1054" s="92">
        <v>1</v>
      </c>
      <c r="AE1054" s="63">
        <v>1138000</v>
      </c>
      <c r="AF1054" s="93">
        <v>1</v>
      </c>
      <c r="AG1054" s="93">
        <v>1</v>
      </c>
      <c r="AH1054" s="93">
        <v>1</v>
      </c>
      <c r="AI1054" s="93">
        <v>1</v>
      </c>
      <c r="AJ1054" s="93">
        <v>1</v>
      </c>
      <c r="AK1054" s="93">
        <v>1</v>
      </c>
      <c r="AL1054" s="93">
        <v>1</v>
      </c>
      <c r="AM1054" s="93">
        <v>1</v>
      </c>
    </row>
    <row r="1055" spans="18:39" ht="25.5" customHeight="1" thickBot="1" x14ac:dyDescent="0.25">
      <c r="R1055" s="51" t="s">
        <v>15511</v>
      </c>
      <c r="S1055" s="86">
        <v>1</v>
      </c>
      <c r="AE1055" s="51">
        <v>1139000</v>
      </c>
      <c r="AF1055" s="87">
        <v>1</v>
      </c>
      <c r="AG1055" s="87">
        <v>1</v>
      </c>
      <c r="AH1055" s="87">
        <v>1</v>
      </c>
      <c r="AI1055" s="87">
        <v>1</v>
      </c>
      <c r="AJ1055" s="87">
        <v>1</v>
      </c>
      <c r="AK1055" s="87">
        <v>1</v>
      </c>
      <c r="AL1055" s="87">
        <v>1</v>
      </c>
      <c r="AM1055" s="87">
        <v>1</v>
      </c>
    </row>
    <row r="1056" spans="18:39" ht="25.5" customHeight="1" thickBot="1" x14ac:dyDescent="0.25">
      <c r="R1056" s="63" t="s">
        <v>15512</v>
      </c>
      <c r="S1056" s="92">
        <v>1</v>
      </c>
      <c r="AE1056" s="63">
        <v>1140000</v>
      </c>
      <c r="AF1056" s="93">
        <v>1</v>
      </c>
      <c r="AG1056" s="93">
        <v>1</v>
      </c>
      <c r="AH1056" s="93">
        <v>1</v>
      </c>
      <c r="AI1056" s="93">
        <v>1</v>
      </c>
      <c r="AJ1056" s="93">
        <v>1</v>
      </c>
      <c r="AK1056" s="93">
        <v>1</v>
      </c>
      <c r="AL1056" s="93">
        <v>1</v>
      </c>
      <c r="AM1056" s="93">
        <v>1</v>
      </c>
    </row>
    <row r="1057" spans="18:39" ht="25.5" customHeight="1" thickBot="1" x14ac:dyDescent="0.25">
      <c r="R1057" s="51" t="s">
        <v>15513</v>
      </c>
      <c r="S1057" s="86">
        <v>1</v>
      </c>
      <c r="AE1057" s="51">
        <v>1141000</v>
      </c>
      <c r="AF1057" s="87">
        <v>1</v>
      </c>
      <c r="AG1057" s="87">
        <v>1</v>
      </c>
      <c r="AH1057" s="87">
        <v>1</v>
      </c>
      <c r="AI1057" s="87">
        <v>1</v>
      </c>
      <c r="AJ1057" s="87">
        <v>1</v>
      </c>
      <c r="AK1057" s="87">
        <v>1</v>
      </c>
      <c r="AL1057" s="87">
        <v>1</v>
      </c>
      <c r="AM1057" s="87">
        <v>1</v>
      </c>
    </row>
    <row r="1058" spans="18:39" ht="25.5" customHeight="1" thickBot="1" x14ac:dyDescent="0.25">
      <c r="R1058" s="63" t="s">
        <v>15514</v>
      </c>
      <c r="S1058" s="92">
        <v>1</v>
      </c>
      <c r="AE1058" s="63">
        <v>1142000</v>
      </c>
      <c r="AF1058" s="93">
        <v>1</v>
      </c>
      <c r="AG1058" s="93">
        <v>1</v>
      </c>
      <c r="AH1058" s="93">
        <v>1</v>
      </c>
      <c r="AI1058" s="93">
        <v>1</v>
      </c>
      <c r="AJ1058" s="93">
        <v>1</v>
      </c>
      <c r="AK1058" s="93">
        <v>1</v>
      </c>
      <c r="AL1058" s="93">
        <v>1</v>
      </c>
      <c r="AM1058" s="93">
        <v>1</v>
      </c>
    </row>
    <row r="1059" spans="18:39" ht="25.5" customHeight="1" thickBot="1" x14ac:dyDescent="0.25">
      <c r="R1059" s="51" t="s">
        <v>15515</v>
      </c>
      <c r="S1059" s="86">
        <v>1</v>
      </c>
      <c r="AE1059" s="51">
        <v>1143000</v>
      </c>
      <c r="AF1059" s="87">
        <v>1</v>
      </c>
      <c r="AG1059" s="87">
        <v>1</v>
      </c>
      <c r="AH1059" s="87">
        <v>1</v>
      </c>
      <c r="AI1059" s="87">
        <v>1</v>
      </c>
      <c r="AJ1059" s="87">
        <v>1</v>
      </c>
      <c r="AK1059" s="87">
        <v>1</v>
      </c>
      <c r="AL1059" s="87">
        <v>1</v>
      </c>
      <c r="AM1059" s="87">
        <v>1</v>
      </c>
    </row>
    <row r="1060" spans="18:39" ht="25.5" customHeight="1" thickBot="1" x14ac:dyDescent="0.25">
      <c r="R1060" s="63" t="s">
        <v>15516</v>
      </c>
      <c r="S1060" s="92">
        <v>1</v>
      </c>
      <c r="AE1060" s="63">
        <v>1144000</v>
      </c>
      <c r="AF1060" s="93">
        <v>1</v>
      </c>
      <c r="AG1060" s="93">
        <v>1</v>
      </c>
      <c r="AH1060" s="93">
        <v>1</v>
      </c>
      <c r="AI1060" s="93">
        <v>1</v>
      </c>
      <c r="AJ1060" s="93">
        <v>1</v>
      </c>
      <c r="AK1060" s="93">
        <v>1</v>
      </c>
      <c r="AL1060" s="93">
        <v>1</v>
      </c>
      <c r="AM1060" s="93">
        <v>1</v>
      </c>
    </row>
    <row r="1061" spans="18:39" ht="25.5" customHeight="1" thickBot="1" x14ac:dyDescent="0.25">
      <c r="R1061" s="51" t="s">
        <v>15517</v>
      </c>
      <c r="S1061" s="86">
        <v>1</v>
      </c>
      <c r="AE1061" s="51">
        <v>1145000</v>
      </c>
      <c r="AF1061" s="87">
        <v>1</v>
      </c>
      <c r="AG1061" s="87">
        <v>1</v>
      </c>
      <c r="AH1061" s="87">
        <v>1</v>
      </c>
      <c r="AI1061" s="87">
        <v>1</v>
      </c>
      <c r="AJ1061" s="87">
        <v>1</v>
      </c>
      <c r="AK1061" s="87">
        <v>1</v>
      </c>
      <c r="AL1061" s="87">
        <v>1</v>
      </c>
      <c r="AM1061" s="87">
        <v>1</v>
      </c>
    </row>
    <row r="1062" spans="18:39" ht="25.5" customHeight="1" thickBot="1" x14ac:dyDescent="0.25">
      <c r="R1062" s="63" t="s">
        <v>15518</v>
      </c>
      <c r="S1062" s="92">
        <v>1</v>
      </c>
      <c r="AE1062" s="63">
        <v>1146000</v>
      </c>
      <c r="AF1062" s="93">
        <v>1</v>
      </c>
      <c r="AG1062" s="93">
        <v>1</v>
      </c>
      <c r="AH1062" s="93">
        <v>1</v>
      </c>
      <c r="AI1062" s="93">
        <v>1</v>
      </c>
      <c r="AJ1062" s="93">
        <v>1</v>
      </c>
      <c r="AK1062" s="93">
        <v>1</v>
      </c>
      <c r="AL1062" s="93">
        <v>1</v>
      </c>
      <c r="AM1062" s="93">
        <v>1</v>
      </c>
    </row>
    <row r="1063" spans="18:39" ht="25.5" customHeight="1" thickBot="1" x14ac:dyDescent="0.25">
      <c r="R1063" s="51" t="s">
        <v>15519</v>
      </c>
      <c r="S1063" s="86">
        <v>1</v>
      </c>
      <c r="AE1063" s="51">
        <v>1147000</v>
      </c>
      <c r="AF1063" s="87">
        <v>1</v>
      </c>
      <c r="AG1063" s="87">
        <v>1</v>
      </c>
      <c r="AH1063" s="87">
        <v>1</v>
      </c>
      <c r="AI1063" s="87">
        <v>1</v>
      </c>
      <c r="AJ1063" s="87">
        <v>1</v>
      </c>
      <c r="AK1063" s="87">
        <v>1</v>
      </c>
      <c r="AL1063" s="87">
        <v>1</v>
      </c>
      <c r="AM1063" s="87">
        <v>1</v>
      </c>
    </row>
    <row r="1064" spans="18:39" ht="25.5" customHeight="1" thickBot="1" x14ac:dyDescent="0.25">
      <c r="R1064" s="63" t="s">
        <v>15520</v>
      </c>
      <c r="S1064" s="92">
        <v>1</v>
      </c>
      <c r="AE1064" s="63">
        <v>1148000</v>
      </c>
      <c r="AF1064" s="93">
        <v>1</v>
      </c>
      <c r="AG1064" s="93">
        <v>1</v>
      </c>
      <c r="AH1064" s="93">
        <v>1</v>
      </c>
      <c r="AI1064" s="93">
        <v>1</v>
      </c>
      <c r="AJ1064" s="93">
        <v>1</v>
      </c>
      <c r="AK1064" s="93">
        <v>1</v>
      </c>
      <c r="AL1064" s="93">
        <v>1</v>
      </c>
      <c r="AM1064" s="93">
        <v>1</v>
      </c>
    </row>
    <row r="1065" spans="18:39" ht="25.5" customHeight="1" thickBot="1" x14ac:dyDescent="0.25">
      <c r="R1065" s="51" t="s">
        <v>15521</v>
      </c>
      <c r="S1065" s="86">
        <v>1</v>
      </c>
      <c r="AE1065" s="51">
        <v>1149000</v>
      </c>
      <c r="AF1065" s="87">
        <v>1</v>
      </c>
      <c r="AG1065" s="87">
        <v>1</v>
      </c>
      <c r="AH1065" s="87">
        <v>1</v>
      </c>
      <c r="AI1065" s="87">
        <v>1</v>
      </c>
      <c r="AJ1065" s="87">
        <v>1</v>
      </c>
      <c r="AK1065" s="87">
        <v>1</v>
      </c>
      <c r="AL1065" s="87">
        <v>1</v>
      </c>
      <c r="AM1065" s="87">
        <v>1</v>
      </c>
    </row>
    <row r="1066" spans="18:39" ht="25.5" customHeight="1" thickBot="1" x14ac:dyDescent="0.25">
      <c r="R1066" s="63" t="s">
        <v>15522</v>
      </c>
      <c r="S1066" s="92">
        <v>1</v>
      </c>
      <c r="AE1066" s="63">
        <v>1150000</v>
      </c>
      <c r="AF1066" s="93">
        <v>1</v>
      </c>
      <c r="AG1066" s="93">
        <v>1</v>
      </c>
      <c r="AH1066" s="93">
        <v>1</v>
      </c>
      <c r="AI1066" s="93">
        <v>1</v>
      </c>
      <c r="AJ1066" s="93">
        <v>1</v>
      </c>
      <c r="AK1066" s="93">
        <v>1</v>
      </c>
      <c r="AL1066" s="93">
        <v>1</v>
      </c>
      <c r="AM1066" s="93">
        <v>1</v>
      </c>
    </row>
    <row r="1067" spans="18:39" ht="25.5" customHeight="1" thickBot="1" x14ac:dyDescent="0.25">
      <c r="R1067" s="51" t="s">
        <v>15523</v>
      </c>
      <c r="S1067" s="86">
        <v>1</v>
      </c>
      <c r="AE1067" s="51">
        <v>1151000</v>
      </c>
      <c r="AF1067" s="87">
        <v>1</v>
      </c>
      <c r="AG1067" s="87">
        <v>1</v>
      </c>
      <c r="AH1067" s="87">
        <v>1</v>
      </c>
      <c r="AI1067" s="87">
        <v>1</v>
      </c>
      <c r="AJ1067" s="87">
        <v>1</v>
      </c>
      <c r="AK1067" s="87">
        <v>1</v>
      </c>
      <c r="AL1067" s="87">
        <v>1</v>
      </c>
      <c r="AM1067" s="87">
        <v>1</v>
      </c>
    </row>
    <row r="1068" spans="18:39" ht="25.5" customHeight="1" thickBot="1" x14ac:dyDescent="0.25">
      <c r="R1068" s="63" t="s">
        <v>15524</v>
      </c>
      <c r="S1068" s="92">
        <v>1</v>
      </c>
      <c r="AE1068" s="63">
        <v>1152000</v>
      </c>
      <c r="AF1068" s="93">
        <v>1</v>
      </c>
      <c r="AG1068" s="93">
        <v>1</v>
      </c>
      <c r="AH1068" s="93">
        <v>1</v>
      </c>
      <c r="AI1068" s="93">
        <v>1</v>
      </c>
      <c r="AJ1068" s="93">
        <v>1</v>
      </c>
      <c r="AK1068" s="93">
        <v>1</v>
      </c>
      <c r="AL1068" s="93">
        <v>1</v>
      </c>
      <c r="AM1068" s="93">
        <v>1</v>
      </c>
    </row>
    <row r="1069" spans="18:39" ht="25.5" customHeight="1" thickBot="1" x14ac:dyDescent="0.25">
      <c r="R1069" s="51" t="s">
        <v>15525</v>
      </c>
      <c r="S1069" s="86">
        <v>1</v>
      </c>
      <c r="AE1069" s="51">
        <v>1153000</v>
      </c>
      <c r="AF1069" s="87">
        <v>1</v>
      </c>
      <c r="AG1069" s="87">
        <v>1</v>
      </c>
      <c r="AH1069" s="87">
        <v>1</v>
      </c>
      <c r="AI1069" s="87">
        <v>1</v>
      </c>
      <c r="AJ1069" s="87">
        <v>1</v>
      </c>
      <c r="AK1069" s="87">
        <v>1</v>
      </c>
      <c r="AL1069" s="87">
        <v>1</v>
      </c>
      <c r="AM1069" s="87">
        <v>1</v>
      </c>
    </row>
    <row r="1070" spans="18:39" ht="25.5" customHeight="1" thickBot="1" x14ac:dyDescent="0.25">
      <c r="R1070" s="63" t="s">
        <v>15526</v>
      </c>
      <c r="S1070" s="92">
        <v>1</v>
      </c>
      <c r="AE1070" s="63">
        <v>1154000</v>
      </c>
      <c r="AF1070" s="93">
        <v>1</v>
      </c>
      <c r="AG1070" s="93">
        <v>1</v>
      </c>
      <c r="AH1070" s="93">
        <v>1</v>
      </c>
      <c r="AI1070" s="93">
        <v>1</v>
      </c>
      <c r="AJ1070" s="93">
        <v>1</v>
      </c>
      <c r="AK1070" s="93">
        <v>1</v>
      </c>
      <c r="AL1070" s="93">
        <v>1</v>
      </c>
      <c r="AM1070" s="93">
        <v>1</v>
      </c>
    </row>
    <row r="1071" spans="18:39" ht="25.5" customHeight="1" thickBot="1" x14ac:dyDescent="0.25">
      <c r="R1071" s="51" t="s">
        <v>15527</v>
      </c>
      <c r="S1071" s="86">
        <v>1</v>
      </c>
      <c r="AE1071" s="51">
        <v>1155000</v>
      </c>
      <c r="AF1071" s="87">
        <v>1</v>
      </c>
      <c r="AG1071" s="87">
        <v>1</v>
      </c>
      <c r="AH1071" s="87">
        <v>1</v>
      </c>
      <c r="AI1071" s="87">
        <v>1</v>
      </c>
      <c r="AJ1071" s="87">
        <v>1</v>
      </c>
      <c r="AK1071" s="87">
        <v>1</v>
      </c>
      <c r="AL1071" s="87">
        <v>1</v>
      </c>
      <c r="AM1071" s="87">
        <v>1</v>
      </c>
    </row>
    <row r="1072" spans="18:39" ht="25.5" customHeight="1" thickBot="1" x14ac:dyDescent="0.25">
      <c r="R1072" s="63" t="s">
        <v>15528</v>
      </c>
      <c r="S1072" s="92">
        <v>1</v>
      </c>
      <c r="AE1072" s="63">
        <v>1156000</v>
      </c>
      <c r="AF1072" s="93">
        <v>1</v>
      </c>
      <c r="AG1072" s="93">
        <v>1</v>
      </c>
      <c r="AH1072" s="93">
        <v>1</v>
      </c>
      <c r="AI1072" s="93">
        <v>1</v>
      </c>
      <c r="AJ1072" s="93">
        <v>1</v>
      </c>
      <c r="AK1072" s="93">
        <v>1</v>
      </c>
      <c r="AL1072" s="93">
        <v>1</v>
      </c>
      <c r="AM1072" s="93">
        <v>1</v>
      </c>
    </row>
    <row r="1073" spans="18:39" ht="25.5" customHeight="1" thickBot="1" x14ac:dyDescent="0.25">
      <c r="R1073" s="51" t="s">
        <v>15529</v>
      </c>
      <c r="S1073" s="86">
        <v>1</v>
      </c>
      <c r="AE1073" s="51">
        <v>1157000</v>
      </c>
      <c r="AF1073" s="87">
        <v>1</v>
      </c>
      <c r="AG1073" s="87">
        <v>1</v>
      </c>
      <c r="AH1073" s="87">
        <v>1</v>
      </c>
      <c r="AI1073" s="87">
        <v>1</v>
      </c>
      <c r="AJ1073" s="87">
        <v>1</v>
      </c>
      <c r="AK1073" s="87">
        <v>1</v>
      </c>
      <c r="AL1073" s="87">
        <v>1</v>
      </c>
      <c r="AM1073" s="87">
        <v>1</v>
      </c>
    </row>
    <row r="1074" spans="18:39" ht="25.5" customHeight="1" thickBot="1" x14ac:dyDescent="0.25">
      <c r="R1074" s="63" t="s">
        <v>15530</v>
      </c>
      <c r="S1074" s="92">
        <v>1</v>
      </c>
      <c r="AE1074" s="63">
        <v>1158000</v>
      </c>
      <c r="AF1074" s="93">
        <v>1</v>
      </c>
      <c r="AG1074" s="93">
        <v>1</v>
      </c>
      <c r="AH1074" s="93">
        <v>1</v>
      </c>
      <c r="AI1074" s="93">
        <v>1</v>
      </c>
      <c r="AJ1074" s="93">
        <v>1</v>
      </c>
      <c r="AK1074" s="93">
        <v>1</v>
      </c>
      <c r="AL1074" s="93">
        <v>1</v>
      </c>
      <c r="AM1074" s="93">
        <v>1</v>
      </c>
    </row>
    <row r="1075" spans="18:39" ht="25.5" customHeight="1" thickBot="1" x14ac:dyDescent="0.25">
      <c r="R1075" s="51" t="s">
        <v>15531</v>
      </c>
      <c r="S1075" s="86">
        <v>1</v>
      </c>
      <c r="AE1075" s="51">
        <v>1159000</v>
      </c>
      <c r="AF1075" s="87">
        <v>1</v>
      </c>
      <c r="AG1075" s="87">
        <v>1</v>
      </c>
      <c r="AH1075" s="87">
        <v>1</v>
      </c>
      <c r="AI1075" s="87">
        <v>1</v>
      </c>
      <c r="AJ1075" s="87">
        <v>1</v>
      </c>
      <c r="AK1075" s="87">
        <v>1</v>
      </c>
      <c r="AL1075" s="87">
        <v>1</v>
      </c>
      <c r="AM1075" s="87">
        <v>1</v>
      </c>
    </row>
    <row r="1076" spans="18:39" ht="25.5" customHeight="1" thickBot="1" x14ac:dyDescent="0.25">
      <c r="R1076" s="63" t="s">
        <v>15532</v>
      </c>
      <c r="S1076" s="92">
        <v>1</v>
      </c>
      <c r="AE1076" s="63">
        <v>1160000</v>
      </c>
      <c r="AF1076" s="93">
        <v>1</v>
      </c>
      <c r="AG1076" s="93">
        <v>1</v>
      </c>
      <c r="AH1076" s="93">
        <v>1</v>
      </c>
      <c r="AI1076" s="93">
        <v>1</v>
      </c>
      <c r="AJ1076" s="93">
        <v>1</v>
      </c>
      <c r="AK1076" s="93">
        <v>1</v>
      </c>
      <c r="AL1076" s="93">
        <v>1</v>
      </c>
      <c r="AM1076" s="93">
        <v>1</v>
      </c>
    </row>
    <row r="1077" spans="18:39" ht="25.5" customHeight="1" thickBot="1" x14ac:dyDescent="0.25">
      <c r="R1077" s="51" t="s">
        <v>15533</v>
      </c>
      <c r="S1077" s="86">
        <v>1</v>
      </c>
      <c r="AE1077" s="51">
        <v>1161000</v>
      </c>
      <c r="AF1077" s="87">
        <v>1</v>
      </c>
      <c r="AG1077" s="87">
        <v>1</v>
      </c>
      <c r="AH1077" s="87">
        <v>1</v>
      </c>
      <c r="AI1077" s="87">
        <v>1</v>
      </c>
      <c r="AJ1077" s="87">
        <v>1</v>
      </c>
      <c r="AK1077" s="87">
        <v>1</v>
      </c>
      <c r="AL1077" s="87">
        <v>1</v>
      </c>
      <c r="AM1077" s="87">
        <v>1</v>
      </c>
    </row>
    <row r="1078" spans="18:39" ht="25.5" customHeight="1" thickBot="1" x14ac:dyDescent="0.25">
      <c r="R1078" s="63" t="s">
        <v>15534</v>
      </c>
      <c r="S1078" s="92">
        <v>1</v>
      </c>
      <c r="AE1078" s="63">
        <v>1162000</v>
      </c>
      <c r="AF1078" s="93">
        <v>1</v>
      </c>
      <c r="AG1078" s="93">
        <v>1</v>
      </c>
      <c r="AH1078" s="93">
        <v>1</v>
      </c>
      <c r="AI1078" s="93">
        <v>1</v>
      </c>
      <c r="AJ1078" s="93">
        <v>1</v>
      </c>
      <c r="AK1078" s="93">
        <v>1</v>
      </c>
      <c r="AL1078" s="93">
        <v>1</v>
      </c>
      <c r="AM1078" s="93">
        <v>1</v>
      </c>
    </row>
    <row r="1079" spans="18:39" ht="25.5" customHeight="1" thickBot="1" x14ac:dyDescent="0.25">
      <c r="R1079" s="51" t="s">
        <v>15535</v>
      </c>
      <c r="S1079" s="86">
        <v>1</v>
      </c>
      <c r="AE1079" s="51">
        <v>1163000</v>
      </c>
      <c r="AF1079" s="87">
        <v>1</v>
      </c>
      <c r="AG1079" s="87">
        <v>1</v>
      </c>
      <c r="AH1079" s="87">
        <v>1</v>
      </c>
      <c r="AI1079" s="87">
        <v>1</v>
      </c>
      <c r="AJ1079" s="87">
        <v>1</v>
      </c>
      <c r="AK1079" s="87">
        <v>1</v>
      </c>
      <c r="AL1079" s="87">
        <v>1</v>
      </c>
      <c r="AM1079" s="87">
        <v>1</v>
      </c>
    </row>
    <row r="1080" spans="18:39" ht="25.5" customHeight="1" thickBot="1" x14ac:dyDescent="0.25">
      <c r="R1080" s="63" t="s">
        <v>15536</v>
      </c>
      <c r="S1080" s="92">
        <v>1</v>
      </c>
      <c r="AE1080" s="63">
        <v>1164000</v>
      </c>
      <c r="AF1080" s="93">
        <v>1</v>
      </c>
      <c r="AG1080" s="93">
        <v>1</v>
      </c>
      <c r="AH1080" s="93">
        <v>1</v>
      </c>
      <c r="AI1080" s="93">
        <v>1</v>
      </c>
      <c r="AJ1080" s="93">
        <v>1</v>
      </c>
      <c r="AK1080" s="93">
        <v>1</v>
      </c>
      <c r="AL1080" s="93">
        <v>1</v>
      </c>
      <c r="AM1080" s="93">
        <v>1</v>
      </c>
    </row>
    <row r="1081" spans="18:39" ht="25.5" customHeight="1" thickBot="1" x14ac:dyDescent="0.25">
      <c r="R1081" s="51" t="s">
        <v>15537</v>
      </c>
      <c r="S1081" s="86">
        <v>1</v>
      </c>
      <c r="AE1081" s="51">
        <v>1165000</v>
      </c>
      <c r="AF1081" s="87">
        <v>1</v>
      </c>
      <c r="AG1081" s="87">
        <v>1</v>
      </c>
      <c r="AH1081" s="87">
        <v>1</v>
      </c>
      <c r="AI1081" s="87">
        <v>1</v>
      </c>
      <c r="AJ1081" s="87">
        <v>1</v>
      </c>
      <c r="AK1081" s="87">
        <v>1</v>
      </c>
      <c r="AL1081" s="87">
        <v>1</v>
      </c>
      <c r="AM1081" s="87">
        <v>1</v>
      </c>
    </row>
    <row r="1082" spans="18:39" ht="25.5" customHeight="1" thickBot="1" x14ac:dyDescent="0.25">
      <c r="R1082" s="63" t="s">
        <v>15538</v>
      </c>
      <c r="S1082" s="92">
        <v>1</v>
      </c>
      <c r="AE1082" s="63">
        <v>1166000</v>
      </c>
      <c r="AF1082" s="93">
        <v>1</v>
      </c>
      <c r="AG1082" s="93">
        <v>1</v>
      </c>
      <c r="AH1082" s="93">
        <v>1</v>
      </c>
      <c r="AI1082" s="93">
        <v>1</v>
      </c>
      <c r="AJ1082" s="93">
        <v>1</v>
      </c>
      <c r="AK1082" s="93">
        <v>1</v>
      </c>
      <c r="AL1082" s="93">
        <v>1</v>
      </c>
      <c r="AM1082" s="93">
        <v>1</v>
      </c>
    </row>
    <row r="1083" spans="18:39" ht="25.5" customHeight="1" thickBot="1" x14ac:dyDescent="0.25">
      <c r="R1083" s="51" t="s">
        <v>15539</v>
      </c>
      <c r="S1083" s="86">
        <v>1</v>
      </c>
      <c r="AE1083" s="51">
        <v>1167000</v>
      </c>
      <c r="AF1083" s="87">
        <v>1</v>
      </c>
      <c r="AG1083" s="87">
        <v>1</v>
      </c>
      <c r="AH1083" s="87">
        <v>1</v>
      </c>
      <c r="AI1083" s="87">
        <v>1</v>
      </c>
      <c r="AJ1083" s="87">
        <v>1</v>
      </c>
      <c r="AK1083" s="87">
        <v>1</v>
      </c>
      <c r="AL1083" s="87">
        <v>1</v>
      </c>
      <c r="AM1083" s="87">
        <v>1</v>
      </c>
    </row>
    <row r="1084" spans="18:39" ht="25.5" customHeight="1" thickBot="1" x14ac:dyDescent="0.25">
      <c r="R1084" s="63" t="s">
        <v>15540</v>
      </c>
      <c r="S1084" s="92">
        <v>1</v>
      </c>
      <c r="AE1084" s="63">
        <v>1168000</v>
      </c>
      <c r="AF1084" s="93">
        <v>1</v>
      </c>
      <c r="AG1084" s="93">
        <v>1</v>
      </c>
      <c r="AH1084" s="93">
        <v>1</v>
      </c>
      <c r="AI1084" s="93">
        <v>1</v>
      </c>
      <c r="AJ1084" s="93">
        <v>1</v>
      </c>
      <c r="AK1084" s="93">
        <v>1</v>
      </c>
      <c r="AL1084" s="93">
        <v>1</v>
      </c>
      <c r="AM1084" s="93">
        <v>1</v>
      </c>
    </row>
    <row r="1085" spans="18:39" ht="25.5" customHeight="1" thickBot="1" x14ac:dyDescent="0.25">
      <c r="R1085" s="51" t="s">
        <v>15541</v>
      </c>
      <c r="S1085" s="86">
        <v>1</v>
      </c>
      <c r="AE1085" s="51">
        <v>1169000</v>
      </c>
      <c r="AF1085" s="87">
        <v>1</v>
      </c>
      <c r="AG1085" s="87">
        <v>1</v>
      </c>
      <c r="AH1085" s="87">
        <v>1</v>
      </c>
      <c r="AI1085" s="87">
        <v>1</v>
      </c>
      <c r="AJ1085" s="87">
        <v>1</v>
      </c>
      <c r="AK1085" s="87">
        <v>1</v>
      </c>
      <c r="AL1085" s="87">
        <v>1</v>
      </c>
      <c r="AM1085" s="87">
        <v>1</v>
      </c>
    </row>
    <row r="1086" spans="18:39" ht="25.5" customHeight="1" thickBot="1" x14ac:dyDescent="0.25">
      <c r="R1086" s="63" t="s">
        <v>15542</v>
      </c>
      <c r="S1086" s="92">
        <v>1</v>
      </c>
      <c r="AE1086" s="63">
        <v>1170000</v>
      </c>
      <c r="AF1086" s="93">
        <v>1</v>
      </c>
      <c r="AG1086" s="93">
        <v>1</v>
      </c>
      <c r="AH1086" s="93">
        <v>1</v>
      </c>
      <c r="AI1086" s="93">
        <v>1</v>
      </c>
      <c r="AJ1086" s="93">
        <v>1</v>
      </c>
      <c r="AK1086" s="93">
        <v>1</v>
      </c>
      <c r="AL1086" s="93">
        <v>1</v>
      </c>
      <c r="AM1086" s="93">
        <v>1</v>
      </c>
    </row>
    <row r="1087" spans="18:39" ht="25.5" customHeight="1" thickBot="1" x14ac:dyDescent="0.25">
      <c r="R1087" s="51" t="s">
        <v>15543</v>
      </c>
      <c r="S1087" s="86">
        <v>1</v>
      </c>
      <c r="AE1087" s="51">
        <v>1171000</v>
      </c>
      <c r="AF1087" s="87">
        <v>1</v>
      </c>
      <c r="AG1087" s="87">
        <v>1</v>
      </c>
      <c r="AH1087" s="87">
        <v>1</v>
      </c>
      <c r="AI1087" s="87">
        <v>1</v>
      </c>
      <c r="AJ1087" s="87">
        <v>1</v>
      </c>
      <c r="AK1087" s="87">
        <v>1</v>
      </c>
      <c r="AL1087" s="87">
        <v>1</v>
      </c>
      <c r="AM1087" s="87">
        <v>1</v>
      </c>
    </row>
    <row r="1088" spans="18:39" ht="25.5" customHeight="1" thickBot="1" x14ac:dyDescent="0.25">
      <c r="R1088" s="63" t="s">
        <v>15544</v>
      </c>
      <c r="S1088" s="92">
        <v>1</v>
      </c>
      <c r="AE1088" s="63">
        <v>1172000</v>
      </c>
      <c r="AF1088" s="93">
        <v>1</v>
      </c>
      <c r="AG1088" s="93">
        <v>1</v>
      </c>
      <c r="AH1088" s="93">
        <v>1</v>
      </c>
      <c r="AI1088" s="93">
        <v>1</v>
      </c>
      <c r="AJ1088" s="93">
        <v>1</v>
      </c>
      <c r="AK1088" s="93">
        <v>1</v>
      </c>
      <c r="AL1088" s="93">
        <v>1</v>
      </c>
      <c r="AM1088" s="93">
        <v>1</v>
      </c>
    </row>
    <row r="1089" spans="18:39" ht="25.5" customHeight="1" thickBot="1" x14ac:dyDescent="0.25">
      <c r="R1089" s="51" t="s">
        <v>15545</v>
      </c>
      <c r="S1089" s="86">
        <v>1</v>
      </c>
      <c r="AE1089" s="51">
        <v>1173000</v>
      </c>
      <c r="AF1089" s="87">
        <v>1</v>
      </c>
      <c r="AG1089" s="87">
        <v>1</v>
      </c>
      <c r="AH1089" s="87">
        <v>1</v>
      </c>
      <c r="AI1089" s="87">
        <v>1</v>
      </c>
      <c r="AJ1089" s="87">
        <v>1</v>
      </c>
      <c r="AK1089" s="87">
        <v>1</v>
      </c>
      <c r="AL1089" s="87">
        <v>1</v>
      </c>
      <c r="AM1089" s="87">
        <v>1</v>
      </c>
    </row>
    <row r="1090" spans="18:39" ht="25.5" customHeight="1" thickBot="1" x14ac:dyDescent="0.25">
      <c r="R1090" s="63" t="s">
        <v>15546</v>
      </c>
      <c r="S1090" s="92">
        <v>1</v>
      </c>
      <c r="AE1090" s="63">
        <v>1174000</v>
      </c>
      <c r="AF1090" s="93">
        <v>1</v>
      </c>
      <c r="AG1090" s="93">
        <v>1</v>
      </c>
      <c r="AH1090" s="93">
        <v>1</v>
      </c>
      <c r="AI1090" s="93">
        <v>1</v>
      </c>
      <c r="AJ1090" s="93">
        <v>1</v>
      </c>
      <c r="AK1090" s="93">
        <v>1</v>
      </c>
      <c r="AL1090" s="93">
        <v>1</v>
      </c>
      <c r="AM1090" s="93">
        <v>1</v>
      </c>
    </row>
    <row r="1091" spans="18:39" ht="25.5" customHeight="1" thickBot="1" x14ac:dyDescent="0.25">
      <c r="R1091" s="51" t="s">
        <v>15547</v>
      </c>
      <c r="S1091" s="86">
        <v>1</v>
      </c>
      <c r="AE1091" s="51">
        <v>1175000</v>
      </c>
      <c r="AF1091" s="87">
        <v>1</v>
      </c>
      <c r="AG1091" s="87">
        <v>1</v>
      </c>
      <c r="AH1091" s="87">
        <v>1</v>
      </c>
      <c r="AI1091" s="87">
        <v>1</v>
      </c>
      <c r="AJ1091" s="87">
        <v>1</v>
      </c>
      <c r="AK1091" s="87">
        <v>1</v>
      </c>
      <c r="AL1091" s="87">
        <v>1</v>
      </c>
      <c r="AM1091" s="87">
        <v>1</v>
      </c>
    </row>
    <row r="1092" spans="18:39" ht="25.5" customHeight="1" thickBot="1" x14ac:dyDescent="0.25">
      <c r="R1092" s="63" t="s">
        <v>15548</v>
      </c>
      <c r="S1092" s="92">
        <v>1</v>
      </c>
      <c r="AE1092" s="63">
        <v>1176000</v>
      </c>
      <c r="AF1092" s="93">
        <v>1</v>
      </c>
      <c r="AG1092" s="93">
        <v>1</v>
      </c>
      <c r="AH1092" s="93">
        <v>1</v>
      </c>
      <c r="AI1092" s="93">
        <v>1</v>
      </c>
      <c r="AJ1092" s="93">
        <v>1</v>
      </c>
      <c r="AK1092" s="93">
        <v>1</v>
      </c>
      <c r="AL1092" s="93">
        <v>1</v>
      </c>
      <c r="AM1092" s="93">
        <v>1</v>
      </c>
    </row>
    <row r="1093" spans="18:39" ht="25.5" customHeight="1" thickBot="1" x14ac:dyDescent="0.25">
      <c r="R1093" s="51" t="s">
        <v>15549</v>
      </c>
      <c r="S1093" s="86">
        <v>1</v>
      </c>
      <c r="AE1093" s="51">
        <v>1177000</v>
      </c>
      <c r="AF1093" s="87">
        <v>1</v>
      </c>
      <c r="AG1093" s="87">
        <v>1</v>
      </c>
      <c r="AH1093" s="87">
        <v>1</v>
      </c>
      <c r="AI1093" s="87">
        <v>1</v>
      </c>
      <c r="AJ1093" s="87">
        <v>1</v>
      </c>
      <c r="AK1093" s="87">
        <v>1</v>
      </c>
      <c r="AL1093" s="87">
        <v>1</v>
      </c>
      <c r="AM1093" s="87">
        <v>1</v>
      </c>
    </row>
    <row r="1094" spans="18:39" ht="25.5" customHeight="1" thickBot="1" x14ac:dyDescent="0.25">
      <c r="R1094" s="63" t="s">
        <v>15550</v>
      </c>
      <c r="S1094" s="92">
        <v>1</v>
      </c>
      <c r="AE1094" s="63">
        <v>1178000</v>
      </c>
      <c r="AF1094" s="93">
        <v>1</v>
      </c>
      <c r="AG1094" s="93">
        <v>1</v>
      </c>
      <c r="AH1094" s="93">
        <v>1</v>
      </c>
      <c r="AI1094" s="93">
        <v>1</v>
      </c>
      <c r="AJ1094" s="93">
        <v>1</v>
      </c>
      <c r="AK1094" s="93">
        <v>1</v>
      </c>
      <c r="AL1094" s="93">
        <v>1</v>
      </c>
      <c r="AM1094" s="93">
        <v>1</v>
      </c>
    </row>
    <row r="1095" spans="18:39" ht="25.5" customHeight="1" thickBot="1" x14ac:dyDescent="0.25">
      <c r="R1095" s="51" t="s">
        <v>15551</v>
      </c>
      <c r="S1095" s="86">
        <v>1</v>
      </c>
      <c r="AE1095" s="51">
        <v>1179000</v>
      </c>
      <c r="AF1095" s="87">
        <v>1</v>
      </c>
      <c r="AG1095" s="87">
        <v>1</v>
      </c>
      <c r="AH1095" s="87">
        <v>1</v>
      </c>
      <c r="AI1095" s="87">
        <v>1</v>
      </c>
      <c r="AJ1095" s="87">
        <v>1</v>
      </c>
      <c r="AK1095" s="87">
        <v>1</v>
      </c>
      <c r="AL1095" s="87">
        <v>1</v>
      </c>
      <c r="AM1095" s="87">
        <v>1</v>
      </c>
    </row>
    <row r="1096" spans="18:39" ht="25.5" customHeight="1" thickBot="1" x14ac:dyDescent="0.25">
      <c r="R1096" s="63" t="s">
        <v>15552</v>
      </c>
      <c r="S1096" s="92">
        <v>1</v>
      </c>
      <c r="AE1096" s="63">
        <v>1180000</v>
      </c>
      <c r="AF1096" s="93">
        <v>1</v>
      </c>
      <c r="AG1096" s="93">
        <v>1</v>
      </c>
      <c r="AH1096" s="93">
        <v>1</v>
      </c>
      <c r="AI1096" s="93">
        <v>1</v>
      </c>
      <c r="AJ1096" s="93">
        <v>1</v>
      </c>
      <c r="AK1096" s="93">
        <v>1</v>
      </c>
      <c r="AL1096" s="93">
        <v>1</v>
      </c>
      <c r="AM1096" s="93">
        <v>1</v>
      </c>
    </row>
    <row r="1097" spans="18:39" ht="25.5" customHeight="1" thickBot="1" x14ac:dyDescent="0.25">
      <c r="R1097" s="51" t="s">
        <v>15553</v>
      </c>
      <c r="S1097" s="86">
        <v>1</v>
      </c>
      <c r="AE1097" s="51">
        <v>1181000</v>
      </c>
      <c r="AF1097" s="87">
        <v>1</v>
      </c>
      <c r="AG1097" s="87">
        <v>1</v>
      </c>
      <c r="AH1097" s="87">
        <v>1</v>
      </c>
      <c r="AI1097" s="87">
        <v>1</v>
      </c>
      <c r="AJ1097" s="87">
        <v>1</v>
      </c>
      <c r="AK1097" s="87">
        <v>1</v>
      </c>
      <c r="AL1097" s="87">
        <v>1</v>
      </c>
      <c r="AM1097" s="87">
        <v>1</v>
      </c>
    </row>
    <row r="1098" spans="18:39" ht="25.5" customHeight="1" thickBot="1" x14ac:dyDescent="0.25">
      <c r="R1098" s="63" t="s">
        <v>15554</v>
      </c>
      <c r="S1098" s="92">
        <v>1</v>
      </c>
      <c r="AE1098" s="63">
        <v>1182000</v>
      </c>
      <c r="AF1098" s="93">
        <v>1</v>
      </c>
      <c r="AG1098" s="93">
        <v>1</v>
      </c>
      <c r="AH1098" s="93">
        <v>1</v>
      </c>
      <c r="AI1098" s="93">
        <v>1</v>
      </c>
      <c r="AJ1098" s="93">
        <v>1</v>
      </c>
      <c r="AK1098" s="93">
        <v>1</v>
      </c>
      <c r="AL1098" s="93">
        <v>1</v>
      </c>
      <c r="AM1098" s="93">
        <v>1</v>
      </c>
    </row>
    <row r="1099" spans="18:39" ht="25.5" customHeight="1" thickBot="1" x14ac:dyDescent="0.25">
      <c r="R1099" s="51" t="s">
        <v>15555</v>
      </c>
      <c r="S1099" s="86">
        <v>1</v>
      </c>
      <c r="AE1099" s="51">
        <v>1183000</v>
      </c>
      <c r="AF1099" s="87">
        <v>1</v>
      </c>
      <c r="AG1099" s="87">
        <v>1</v>
      </c>
      <c r="AH1099" s="87">
        <v>1</v>
      </c>
      <c r="AI1099" s="87">
        <v>1</v>
      </c>
      <c r="AJ1099" s="87">
        <v>1</v>
      </c>
      <c r="AK1099" s="87">
        <v>1</v>
      </c>
      <c r="AL1099" s="87">
        <v>1</v>
      </c>
      <c r="AM1099" s="87">
        <v>1</v>
      </c>
    </row>
    <row r="1100" spans="18:39" ht="25.5" customHeight="1" thickBot="1" x14ac:dyDescent="0.25">
      <c r="R1100" s="63" t="s">
        <v>15556</v>
      </c>
      <c r="S1100" s="92">
        <v>1</v>
      </c>
      <c r="AE1100" s="63">
        <v>1184000</v>
      </c>
      <c r="AF1100" s="93">
        <v>1</v>
      </c>
      <c r="AG1100" s="93">
        <v>1</v>
      </c>
      <c r="AH1100" s="93">
        <v>1</v>
      </c>
      <c r="AI1100" s="93">
        <v>1</v>
      </c>
      <c r="AJ1100" s="93">
        <v>1</v>
      </c>
      <c r="AK1100" s="93">
        <v>1</v>
      </c>
      <c r="AL1100" s="93">
        <v>1</v>
      </c>
      <c r="AM1100" s="93">
        <v>1</v>
      </c>
    </row>
    <row r="1101" spans="18:39" ht="25.5" customHeight="1" thickBot="1" x14ac:dyDescent="0.25">
      <c r="R1101" s="51" t="s">
        <v>15557</v>
      </c>
      <c r="S1101" s="86">
        <v>1</v>
      </c>
      <c r="AE1101" s="51">
        <v>1185000</v>
      </c>
      <c r="AF1101" s="87">
        <v>1</v>
      </c>
      <c r="AG1101" s="87">
        <v>1</v>
      </c>
      <c r="AH1101" s="87">
        <v>1</v>
      </c>
      <c r="AI1101" s="87">
        <v>1</v>
      </c>
      <c r="AJ1101" s="87">
        <v>1</v>
      </c>
      <c r="AK1101" s="87">
        <v>1</v>
      </c>
      <c r="AL1101" s="87">
        <v>1</v>
      </c>
      <c r="AM1101" s="87">
        <v>1</v>
      </c>
    </row>
    <row r="1102" spans="18:39" ht="25.5" customHeight="1" thickBot="1" x14ac:dyDescent="0.25">
      <c r="R1102" s="63" t="s">
        <v>15558</v>
      </c>
      <c r="S1102" s="92">
        <v>1</v>
      </c>
      <c r="AE1102" s="63">
        <v>1186000</v>
      </c>
      <c r="AF1102" s="93">
        <v>1</v>
      </c>
      <c r="AG1102" s="93">
        <v>1</v>
      </c>
      <c r="AH1102" s="93">
        <v>1</v>
      </c>
      <c r="AI1102" s="93">
        <v>1</v>
      </c>
      <c r="AJ1102" s="93">
        <v>1</v>
      </c>
      <c r="AK1102" s="93">
        <v>1</v>
      </c>
      <c r="AL1102" s="93">
        <v>1</v>
      </c>
      <c r="AM1102" s="93">
        <v>1</v>
      </c>
    </row>
    <row r="1103" spans="18:39" ht="25.5" customHeight="1" thickBot="1" x14ac:dyDescent="0.25">
      <c r="R1103" s="51" t="s">
        <v>15559</v>
      </c>
      <c r="S1103" s="86">
        <v>1</v>
      </c>
      <c r="AE1103" s="51">
        <v>1187000</v>
      </c>
      <c r="AF1103" s="87">
        <v>1</v>
      </c>
      <c r="AG1103" s="87">
        <v>1</v>
      </c>
      <c r="AH1103" s="87">
        <v>1</v>
      </c>
      <c r="AI1103" s="87">
        <v>1</v>
      </c>
      <c r="AJ1103" s="87">
        <v>1</v>
      </c>
      <c r="AK1103" s="87">
        <v>1</v>
      </c>
      <c r="AL1103" s="87">
        <v>1</v>
      </c>
      <c r="AM1103" s="87">
        <v>1</v>
      </c>
    </row>
    <row r="1104" spans="18:39" ht="25.5" customHeight="1" thickBot="1" x14ac:dyDescent="0.25">
      <c r="R1104" s="63" t="s">
        <v>15560</v>
      </c>
      <c r="S1104" s="92">
        <v>1</v>
      </c>
      <c r="AE1104" s="63">
        <v>1188000</v>
      </c>
      <c r="AF1104" s="93">
        <v>1</v>
      </c>
      <c r="AG1104" s="93">
        <v>1</v>
      </c>
      <c r="AH1104" s="93">
        <v>1</v>
      </c>
      <c r="AI1104" s="93">
        <v>1</v>
      </c>
      <c r="AJ1104" s="93">
        <v>1</v>
      </c>
      <c r="AK1104" s="93">
        <v>1</v>
      </c>
      <c r="AL1104" s="93">
        <v>1</v>
      </c>
      <c r="AM1104" s="93">
        <v>1</v>
      </c>
    </row>
    <row r="1105" spans="18:39" ht="25.5" customHeight="1" thickBot="1" x14ac:dyDescent="0.25">
      <c r="R1105" s="51" t="s">
        <v>15561</v>
      </c>
      <c r="S1105" s="86">
        <v>1</v>
      </c>
      <c r="AE1105" s="51">
        <v>1189000</v>
      </c>
      <c r="AF1105" s="87">
        <v>1</v>
      </c>
      <c r="AG1105" s="87">
        <v>1</v>
      </c>
      <c r="AH1105" s="87">
        <v>1</v>
      </c>
      <c r="AI1105" s="87">
        <v>1</v>
      </c>
      <c r="AJ1105" s="87">
        <v>1</v>
      </c>
      <c r="AK1105" s="87">
        <v>1</v>
      </c>
      <c r="AL1105" s="87">
        <v>1</v>
      </c>
      <c r="AM1105" s="87">
        <v>1</v>
      </c>
    </row>
    <row r="1106" spans="18:39" ht="25.5" customHeight="1" thickBot="1" x14ac:dyDescent="0.25">
      <c r="R1106" s="63" t="s">
        <v>15562</v>
      </c>
      <c r="S1106" s="92">
        <v>1</v>
      </c>
      <c r="AE1106" s="63">
        <v>1190000</v>
      </c>
      <c r="AF1106" s="93">
        <v>1</v>
      </c>
      <c r="AG1106" s="93">
        <v>1</v>
      </c>
      <c r="AH1106" s="93">
        <v>1</v>
      </c>
      <c r="AI1106" s="93">
        <v>1</v>
      </c>
      <c r="AJ1106" s="93">
        <v>1</v>
      </c>
      <c r="AK1106" s="93">
        <v>1</v>
      </c>
      <c r="AL1106" s="93">
        <v>1</v>
      </c>
      <c r="AM1106" s="93">
        <v>1</v>
      </c>
    </row>
    <row r="1107" spans="18:39" ht="25.5" customHeight="1" thickBot="1" x14ac:dyDescent="0.25">
      <c r="R1107" s="51" t="s">
        <v>15563</v>
      </c>
      <c r="S1107" s="86">
        <v>1</v>
      </c>
      <c r="AE1107" s="51">
        <v>1191000</v>
      </c>
      <c r="AF1107" s="87">
        <v>1</v>
      </c>
      <c r="AG1107" s="87">
        <v>1</v>
      </c>
      <c r="AH1107" s="87">
        <v>1</v>
      </c>
      <c r="AI1107" s="87">
        <v>1</v>
      </c>
      <c r="AJ1107" s="87">
        <v>1</v>
      </c>
      <c r="AK1107" s="87">
        <v>1</v>
      </c>
      <c r="AL1107" s="87">
        <v>1</v>
      </c>
      <c r="AM1107" s="87">
        <v>1</v>
      </c>
    </row>
    <row r="1108" spans="18:39" ht="25.5" customHeight="1" thickBot="1" x14ac:dyDescent="0.25">
      <c r="R1108" s="63" t="s">
        <v>15564</v>
      </c>
      <c r="S1108" s="92">
        <v>1</v>
      </c>
      <c r="AE1108" s="63">
        <v>1192000</v>
      </c>
      <c r="AF1108" s="93">
        <v>1</v>
      </c>
      <c r="AG1108" s="93">
        <v>1</v>
      </c>
      <c r="AH1108" s="93">
        <v>1</v>
      </c>
      <c r="AI1108" s="93">
        <v>1</v>
      </c>
      <c r="AJ1108" s="93">
        <v>1</v>
      </c>
      <c r="AK1108" s="93">
        <v>1</v>
      </c>
      <c r="AL1108" s="93">
        <v>1</v>
      </c>
      <c r="AM1108" s="93">
        <v>1</v>
      </c>
    </row>
    <row r="1109" spans="18:39" ht="25.5" customHeight="1" thickBot="1" x14ac:dyDescent="0.25">
      <c r="R1109" s="51" t="s">
        <v>15565</v>
      </c>
      <c r="S1109" s="86">
        <v>1</v>
      </c>
      <c r="AE1109" s="51">
        <v>1193000</v>
      </c>
      <c r="AF1109" s="87">
        <v>1</v>
      </c>
      <c r="AG1109" s="87">
        <v>1</v>
      </c>
      <c r="AH1109" s="87">
        <v>1</v>
      </c>
      <c r="AI1109" s="87">
        <v>1</v>
      </c>
      <c r="AJ1109" s="87">
        <v>1</v>
      </c>
      <c r="AK1109" s="87">
        <v>1</v>
      </c>
      <c r="AL1109" s="87">
        <v>1</v>
      </c>
      <c r="AM1109" s="87">
        <v>1</v>
      </c>
    </row>
    <row r="1110" spans="18:39" ht="25.5" customHeight="1" thickBot="1" x14ac:dyDescent="0.25">
      <c r="R1110" s="63" t="s">
        <v>15566</v>
      </c>
      <c r="S1110" s="92">
        <v>1</v>
      </c>
      <c r="AE1110" s="63">
        <v>1194000</v>
      </c>
      <c r="AF1110" s="93">
        <v>1</v>
      </c>
      <c r="AG1110" s="93">
        <v>1</v>
      </c>
      <c r="AH1110" s="93">
        <v>1</v>
      </c>
      <c r="AI1110" s="93">
        <v>1</v>
      </c>
      <c r="AJ1110" s="93">
        <v>1</v>
      </c>
      <c r="AK1110" s="93">
        <v>1</v>
      </c>
      <c r="AL1110" s="93">
        <v>1</v>
      </c>
      <c r="AM1110" s="93">
        <v>1</v>
      </c>
    </row>
    <row r="1111" spans="18:39" ht="25.5" customHeight="1" thickBot="1" x14ac:dyDescent="0.25">
      <c r="R1111" s="51" t="s">
        <v>15567</v>
      </c>
      <c r="S1111" s="86">
        <v>1</v>
      </c>
      <c r="AE1111" s="51">
        <v>1195000</v>
      </c>
      <c r="AF1111" s="87">
        <v>1</v>
      </c>
      <c r="AG1111" s="87">
        <v>1</v>
      </c>
      <c r="AH1111" s="87">
        <v>1</v>
      </c>
      <c r="AI1111" s="87">
        <v>1</v>
      </c>
      <c r="AJ1111" s="87">
        <v>1</v>
      </c>
      <c r="AK1111" s="87">
        <v>1</v>
      </c>
      <c r="AL1111" s="87">
        <v>1</v>
      </c>
      <c r="AM1111" s="87">
        <v>1</v>
      </c>
    </row>
    <row r="1112" spans="18:39" ht="25.5" customHeight="1" thickBot="1" x14ac:dyDescent="0.25">
      <c r="R1112" s="63" t="s">
        <v>15568</v>
      </c>
      <c r="S1112" s="92">
        <v>1</v>
      </c>
      <c r="AE1112" s="63">
        <v>1196000</v>
      </c>
      <c r="AF1112" s="93">
        <v>1</v>
      </c>
      <c r="AG1112" s="93">
        <v>1</v>
      </c>
      <c r="AH1112" s="93">
        <v>1</v>
      </c>
      <c r="AI1112" s="93">
        <v>1</v>
      </c>
      <c r="AJ1112" s="93">
        <v>1</v>
      </c>
      <c r="AK1112" s="93">
        <v>1</v>
      </c>
      <c r="AL1112" s="93">
        <v>1</v>
      </c>
      <c r="AM1112" s="93">
        <v>1</v>
      </c>
    </row>
    <row r="1113" spans="18:39" ht="25.5" customHeight="1" thickBot="1" x14ac:dyDescent="0.25">
      <c r="R1113" s="51" t="s">
        <v>15569</v>
      </c>
      <c r="S1113" s="86">
        <v>1</v>
      </c>
      <c r="AE1113" s="51">
        <v>1197000</v>
      </c>
      <c r="AF1113" s="87">
        <v>1</v>
      </c>
      <c r="AG1113" s="87">
        <v>1</v>
      </c>
      <c r="AH1113" s="87">
        <v>1</v>
      </c>
      <c r="AI1113" s="87">
        <v>1</v>
      </c>
      <c r="AJ1113" s="87">
        <v>1</v>
      </c>
      <c r="AK1113" s="87">
        <v>1</v>
      </c>
      <c r="AL1113" s="87">
        <v>1</v>
      </c>
      <c r="AM1113" s="87">
        <v>1</v>
      </c>
    </row>
    <row r="1114" spans="18:39" ht="25.5" customHeight="1" thickBot="1" x14ac:dyDescent="0.25">
      <c r="R1114" s="63" t="s">
        <v>15570</v>
      </c>
      <c r="S1114" s="92">
        <v>1</v>
      </c>
      <c r="AE1114" s="63">
        <v>1198000</v>
      </c>
      <c r="AF1114" s="93">
        <v>1</v>
      </c>
      <c r="AG1114" s="93">
        <v>1</v>
      </c>
      <c r="AH1114" s="93">
        <v>1</v>
      </c>
      <c r="AI1114" s="93">
        <v>1</v>
      </c>
      <c r="AJ1114" s="93">
        <v>1</v>
      </c>
      <c r="AK1114" s="93">
        <v>1</v>
      </c>
      <c r="AL1114" s="93">
        <v>1</v>
      </c>
      <c r="AM1114" s="93">
        <v>1</v>
      </c>
    </row>
    <row r="1115" spans="18:39" ht="25.5" customHeight="1" thickBot="1" x14ac:dyDescent="0.25">
      <c r="R1115" s="51" t="s">
        <v>15571</v>
      </c>
      <c r="S1115" s="86">
        <v>1</v>
      </c>
      <c r="AE1115" s="51">
        <v>1199000</v>
      </c>
      <c r="AF1115" s="87">
        <v>1</v>
      </c>
      <c r="AG1115" s="87">
        <v>1</v>
      </c>
      <c r="AH1115" s="87">
        <v>1</v>
      </c>
      <c r="AI1115" s="87">
        <v>1</v>
      </c>
      <c r="AJ1115" s="87">
        <v>1</v>
      </c>
      <c r="AK1115" s="87">
        <v>1</v>
      </c>
      <c r="AL1115" s="87">
        <v>1</v>
      </c>
      <c r="AM1115" s="87">
        <v>1</v>
      </c>
    </row>
    <row r="1116" spans="18:39" ht="25.5" customHeight="1" thickBot="1" x14ac:dyDescent="0.25">
      <c r="R1116" s="63" t="s">
        <v>15572</v>
      </c>
      <c r="S1116" s="92">
        <v>1</v>
      </c>
      <c r="AE1116" s="63">
        <v>1200000</v>
      </c>
      <c r="AF1116" s="93">
        <v>1</v>
      </c>
      <c r="AG1116" s="93">
        <v>1</v>
      </c>
      <c r="AH1116" s="93">
        <v>1</v>
      </c>
      <c r="AI1116" s="93">
        <v>1</v>
      </c>
      <c r="AJ1116" s="93">
        <v>1</v>
      </c>
      <c r="AK1116" s="93">
        <v>1</v>
      </c>
      <c r="AL1116" s="93">
        <v>1</v>
      </c>
      <c r="AM1116" s="93">
        <v>1</v>
      </c>
    </row>
    <row r="1117" spans="18:39" ht="25.5" customHeight="1" thickBot="1" x14ac:dyDescent="0.25">
      <c r="R1117" s="51" t="s">
        <v>15573</v>
      </c>
      <c r="S1117" s="86">
        <v>1</v>
      </c>
      <c r="AE1117" s="51">
        <v>1201000</v>
      </c>
      <c r="AF1117" s="87">
        <v>1</v>
      </c>
      <c r="AG1117" s="87">
        <v>1</v>
      </c>
      <c r="AH1117" s="87">
        <v>1</v>
      </c>
      <c r="AI1117" s="87">
        <v>1</v>
      </c>
      <c r="AJ1117" s="87">
        <v>1</v>
      </c>
      <c r="AK1117" s="87">
        <v>1</v>
      </c>
      <c r="AL1117" s="87">
        <v>1</v>
      </c>
      <c r="AM1117" s="87">
        <v>1</v>
      </c>
    </row>
    <row r="1118" spans="18:39" ht="25.5" customHeight="1" thickBot="1" x14ac:dyDescent="0.25">
      <c r="R1118" s="63" t="s">
        <v>15574</v>
      </c>
      <c r="S1118" s="92">
        <v>1</v>
      </c>
      <c r="AE1118" s="63">
        <v>1202000</v>
      </c>
      <c r="AF1118" s="93">
        <v>1</v>
      </c>
      <c r="AG1118" s="93">
        <v>1</v>
      </c>
      <c r="AH1118" s="93">
        <v>1</v>
      </c>
      <c r="AI1118" s="93">
        <v>1</v>
      </c>
      <c r="AJ1118" s="93">
        <v>1</v>
      </c>
      <c r="AK1118" s="93">
        <v>1</v>
      </c>
      <c r="AL1118" s="93">
        <v>1</v>
      </c>
      <c r="AM1118" s="93">
        <v>1</v>
      </c>
    </row>
    <row r="1119" spans="18:39" ht="25.5" customHeight="1" thickBot="1" x14ac:dyDescent="0.25">
      <c r="R1119" s="51" t="s">
        <v>15575</v>
      </c>
      <c r="S1119" s="86">
        <v>1</v>
      </c>
      <c r="AE1119" s="51">
        <v>1203000</v>
      </c>
      <c r="AF1119" s="87">
        <v>1</v>
      </c>
      <c r="AG1119" s="87">
        <v>1</v>
      </c>
      <c r="AH1119" s="87">
        <v>1</v>
      </c>
      <c r="AI1119" s="87">
        <v>1</v>
      </c>
      <c r="AJ1119" s="87">
        <v>1</v>
      </c>
      <c r="AK1119" s="87">
        <v>1</v>
      </c>
      <c r="AL1119" s="87">
        <v>1</v>
      </c>
      <c r="AM1119" s="87">
        <v>1</v>
      </c>
    </row>
    <row r="1120" spans="18:39" ht="25.5" customHeight="1" thickBot="1" x14ac:dyDescent="0.25">
      <c r="R1120" s="63" t="s">
        <v>15576</v>
      </c>
      <c r="S1120" s="92">
        <v>1</v>
      </c>
      <c r="AE1120" s="63">
        <v>1204000</v>
      </c>
      <c r="AF1120" s="93">
        <v>1</v>
      </c>
      <c r="AG1120" s="93">
        <v>1</v>
      </c>
      <c r="AH1120" s="93">
        <v>1</v>
      </c>
      <c r="AI1120" s="93">
        <v>1</v>
      </c>
      <c r="AJ1120" s="93">
        <v>1</v>
      </c>
      <c r="AK1120" s="93">
        <v>1</v>
      </c>
      <c r="AL1120" s="93">
        <v>1</v>
      </c>
      <c r="AM1120" s="93">
        <v>1</v>
      </c>
    </row>
    <row r="1121" spans="18:39" ht="25.5" customHeight="1" thickBot="1" x14ac:dyDescent="0.25">
      <c r="R1121" s="51" t="s">
        <v>15577</v>
      </c>
      <c r="S1121" s="86">
        <v>1</v>
      </c>
      <c r="AE1121" s="51">
        <v>1205000</v>
      </c>
      <c r="AF1121" s="87">
        <v>1</v>
      </c>
      <c r="AG1121" s="87">
        <v>1</v>
      </c>
      <c r="AH1121" s="87">
        <v>1</v>
      </c>
      <c r="AI1121" s="87">
        <v>1</v>
      </c>
      <c r="AJ1121" s="87">
        <v>1</v>
      </c>
      <c r="AK1121" s="87">
        <v>1</v>
      </c>
      <c r="AL1121" s="87">
        <v>1</v>
      </c>
      <c r="AM1121" s="87">
        <v>1</v>
      </c>
    </row>
    <row r="1122" spans="18:39" ht="25.5" customHeight="1" thickBot="1" x14ac:dyDescent="0.25">
      <c r="R1122" s="63" t="s">
        <v>15578</v>
      </c>
      <c r="S1122" s="92">
        <v>1</v>
      </c>
      <c r="AE1122" s="63">
        <v>1206000</v>
      </c>
      <c r="AF1122" s="93">
        <v>1</v>
      </c>
      <c r="AG1122" s="93">
        <v>1</v>
      </c>
      <c r="AH1122" s="93">
        <v>1</v>
      </c>
      <c r="AI1122" s="93">
        <v>1</v>
      </c>
      <c r="AJ1122" s="93">
        <v>1</v>
      </c>
      <c r="AK1122" s="93">
        <v>1</v>
      </c>
      <c r="AL1122" s="93">
        <v>1</v>
      </c>
      <c r="AM1122" s="93">
        <v>1</v>
      </c>
    </row>
    <row r="1123" spans="18:39" ht="25.5" customHeight="1" thickBot="1" x14ac:dyDescent="0.25">
      <c r="R1123" s="51" t="s">
        <v>15579</v>
      </c>
      <c r="S1123" s="86">
        <v>1</v>
      </c>
      <c r="AE1123" s="51">
        <v>1207000</v>
      </c>
      <c r="AF1123" s="87">
        <v>1</v>
      </c>
      <c r="AG1123" s="87">
        <v>1</v>
      </c>
      <c r="AH1123" s="87">
        <v>1</v>
      </c>
      <c r="AI1123" s="87">
        <v>1</v>
      </c>
      <c r="AJ1123" s="87">
        <v>1</v>
      </c>
      <c r="AK1123" s="87">
        <v>1</v>
      </c>
      <c r="AL1123" s="87">
        <v>1</v>
      </c>
      <c r="AM1123" s="87">
        <v>1</v>
      </c>
    </row>
    <row r="1124" spans="18:39" ht="25.5" customHeight="1" thickBot="1" x14ac:dyDescent="0.25">
      <c r="R1124" s="63" t="s">
        <v>15580</v>
      </c>
      <c r="S1124" s="92">
        <v>1</v>
      </c>
      <c r="AE1124" s="63">
        <v>1208000</v>
      </c>
      <c r="AF1124" s="93">
        <v>1</v>
      </c>
      <c r="AG1124" s="93">
        <v>1</v>
      </c>
      <c r="AH1124" s="93">
        <v>1</v>
      </c>
      <c r="AI1124" s="93">
        <v>1</v>
      </c>
      <c r="AJ1124" s="93">
        <v>1</v>
      </c>
      <c r="AK1124" s="93">
        <v>1</v>
      </c>
      <c r="AL1124" s="93">
        <v>1</v>
      </c>
      <c r="AM1124" s="93">
        <v>1</v>
      </c>
    </row>
    <row r="1125" spans="18:39" ht="25.5" customHeight="1" thickBot="1" x14ac:dyDescent="0.25">
      <c r="R1125" s="51" t="s">
        <v>15581</v>
      </c>
      <c r="S1125" s="86">
        <v>1</v>
      </c>
      <c r="AE1125" s="51">
        <v>1209000</v>
      </c>
      <c r="AF1125" s="87">
        <v>1</v>
      </c>
      <c r="AG1125" s="87">
        <v>1</v>
      </c>
      <c r="AH1125" s="87">
        <v>1</v>
      </c>
      <c r="AI1125" s="87">
        <v>1</v>
      </c>
      <c r="AJ1125" s="87">
        <v>1</v>
      </c>
      <c r="AK1125" s="87">
        <v>1</v>
      </c>
      <c r="AL1125" s="87">
        <v>1</v>
      </c>
      <c r="AM1125" s="87">
        <v>1</v>
      </c>
    </row>
    <row r="1126" spans="18:39" ht="25.5" customHeight="1" thickBot="1" x14ac:dyDescent="0.25">
      <c r="R1126" s="63" t="s">
        <v>15582</v>
      </c>
      <c r="S1126" s="92">
        <v>1</v>
      </c>
      <c r="AE1126" s="63">
        <v>1210000</v>
      </c>
      <c r="AF1126" s="93">
        <v>1</v>
      </c>
      <c r="AG1126" s="93">
        <v>1</v>
      </c>
      <c r="AH1126" s="93">
        <v>1</v>
      </c>
      <c r="AI1126" s="93">
        <v>1</v>
      </c>
      <c r="AJ1126" s="93">
        <v>1</v>
      </c>
      <c r="AK1126" s="93">
        <v>1</v>
      </c>
      <c r="AL1126" s="93">
        <v>1</v>
      </c>
      <c r="AM1126" s="93">
        <v>1</v>
      </c>
    </row>
    <row r="1127" spans="18:39" ht="25.5" customHeight="1" thickBot="1" x14ac:dyDescent="0.25">
      <c r="R1127" s="51" t="s">
        <v>15583</v>
      </c>
      <c r="S1127" s="86">
        <v>1</v>
      </c>
      <c r="AE1127" s="51">
        <v>1211000</v>
      </c>
      <c r="AF1127" s="87">
        <v>1</v>
      </c>
      <c r="AG1127" s="87">
        <v>1</v>
      </c>
      <c r="AH1127" s="87">
        <v>1</v>
      </c>
      <c r="AI1127" s="87">
        <v>1</v>
      </c>
      <c r="AJ1127" s="87">
        <v>1</v>
      </c>
      <c r="AK1127" s="87">
        <v>1</v>
      </c>
      <c r="AL1127" s="87">
        <v>1</v>
      </c>
      <c r="AM1127" s="87">
        <v>1</v>
      </c>
    </row>
    <row r="1128" spans="18:39" ht="25.5" customHeight="1" thickBot="1" x14ac:dyDescent="0.25">
      <c r="R1128" s="63" t="s">
        <v>15584</v>
      </c>
      <c r="S1128" s="92">
        <v>1</v>
      </c>
      <c r="AE1128" s="63">
        <v>1212000</v>
      </c>
      <c r="AF1128" s="93">
        <v>1</v>
      </c>
      <c r="AG1128" s="93">
        <v>1</v>
      </c>
      <c r="AH1128" s="93">
        <v>1</v>
      </c>
      <c r="AI1128" s="93">
        <v>1</v>
      </c>
      <c r="AJ1128" s="93">
        <v>1</v>
      </c>
      <c r="AK1128" s="93">
        <v>1</v>
      </c>
      <c r="AL1128" s="93">
        <v>1</v>
      </c>
      <c r="AM1128" s="93">
        <v>1</v>
      </c>
    </row>
    <row r="1129" spans="18:39" ht="25.5" customHeight="1" thickBot="1" x14ac:dyDescent="0.25">
      <c r="R1129" s="51" t="s">
        <v>15585</v>
      </c>
      <c r="S1129" s="86">
        <v>1</v>
      </c>
      <c r="AE1129" s="51">
        <v>1213000</v>
      </c>
      <c r="AF1129" s="87">
        <v>1</v>
      </c>
      <c r="AG1129" s="87">
        <v>1</v>
      </c>
      <c r="AH1129" s="87">
        <v>1</v>
      </c>
      <c r="AI1129" s="87">
        <v>1</v>
      </c>
      <c r="AJ1129" s="87">
        <v>1</v>
      </c>
      <c r="AK1129" s="87">
        <v>1</v>
      </c>
      <c r="AL1129" s="87">
        <v>1</v>
      </c>
      <c r="AM1129" s="87">
        <v>1</v>
      </c>
    </row>
    <row r="1130" spans="18:39" ht="25.5" customHeight="1" thickBot="1" x14ac:dyDescent="0.25">
      <c r="R1130" s="63" t="s">
        <v>15586</v>
      </c>
      <c r="S1130" s="92">
        <v>1</v>
      </c>
      <c r="AE1130" s="63">
        <v>1214000</v>
      </c>
      <c r="AF1130" s="93">
        <v>1</v>
      </c>
      <c r="AG1130" s="93">
        <v>1</v>
      </c>
      <c r="AH1130" s="93">
        <v>1</v>
      </c>
      <c r="AI1130" s="93">
        <v>1</v>
      </c>
      <c r="AJ1130" s="93">
        <v>1</v>
      </c>
      <c r="AK1130" s="93">
        <v>1</v>
      </c>
      <c r="AL1130" s="93">
        <v>1</v>
      </c>
      <c r="AM1130" s="93">
        <v>1</v>
      </c>
    </row>
    <row r="1131" spans="18:39" ht="25.5" customHeight="1" thickBot="1" x14ac:dyDescent="0.25">
      <c r="R1131" s="51" t="s">
        <v>15587</v>
      </c>
      <c r="S1131" s="86">
        <v>1</v>
      </c>
      <c r="AE1131" s="51">
        <v>1215000</v>
      </c>
      <c r="AF1131" s="87">
        <v>1</v>
      </c>
      <c r="AG1131" s="87">
        <v>1</v>
      </c>
      <c r="AH1131" s="87">
        <v>1</v>
      </c>
      <c r="AI1131" s="87">
        <v>1</v>
      </c>
      <c r="AJ1131" s="87">
        <v>1</v>
      </c>
      <c r="AK1131" s="87">
        <v>1</v>
      </c>
      <c r="AL1131" s="87">
        <v>1</v>
      </c>
      <c r="AM1131" s="87">
        <v>1</v>
      </c>
    </row>
    <row r="1132" spans="18:39" ht="25.5" customHeight="1" thickBot="1" x14ac:dyDescent="0.25">
      <c r="R1132" s="63" t="s">
        <v>15588</v>
      </c>
      <c r="S1132" s="92">
        <v>1</v>
      </c>
      <c r="AE1132" s="63">
        <v>1216000</v>
      </c>
      <c r="AF1132" s="93">
        <v>1</v>
      </c>
      <c r="AG1132" s="93">
        <v>1</v>
      </c>
      <c r="AH1132" s="93">
        <v>1</v>
      </c>
      <c r="AI1132" s="93">
        <v>1</v>
      </c>
      <c r="AJ1132" s="93">
        <v>1</v>
      </c>
      <c r="AK1132" s="93">
        <v>1</v>
      </c>
      <c r="AL1132" s="93">
        <v>1</v>
      </c>
      <c r="AM1132" s="93">
        <v>1</v>
      </c>
    </row>
    <row r="1133" spans="18:39" ht="25.5" customHeight="1" thickBot="1" x14ac:dyDescent="0.25">
      <c r="R1133" s="51" t="s">
        <v>15589</v>
      </c>
      <c r="S1133" s="86">
        <v>1</v>
      </c>
      <c r="AE1133" s="51">
        <v>1217000</v>
      </c>
      <c r="AF1133" s="87">
        <v>1</v>
      </c>
      <c r="AG1133" s="87">
        <v>1</v>
      </c>
      <c r="AH1133" s="87">
        <v>1</v>
      </c>
      <c r="AI1133" s="87">
        <v>1</v>
      </c>
      <c r="AJ1133" s="87">
        <v>1</v>
      </c>
      <c r="AK1133" s="87">
        <v>1</v>
      </c>
      <c r="AL1133" s="87">
        <v>1</v>
      </c>
      <c r="AM1133" s="87">
        <v>1</v>
      </c>
    </row>
    <row r="1134" spans="18:39" ht="25.5" customHeight="1" thickBot="1" x14ac:dyDescent="0.25">
      <c r="R1134" s="63" t="s">
        <v>15590</v>
      </c>
      <c r="S1134" s="92">
        <v>1</v>
      </c>
      <c r="AE1134" s="63">
        <v>1218000</v>
      </c>
      <c r="AF1134" s="93">
        <v>1</v>
      </c>
      <c r="AG1134" s="93">
        <v>1</v>
      </c>
      <c r="AH1134" s="93">
        <v>1</v>
      </c>
      <c r="AI1134" s="93">
        <v>1</v>
      </c>
      <c r="AJ1134" s="93">
        <v>1</v>
      </c>
      <c r="AK1134" s="93">
        <v>1</v>
      </c>
      <c r="AL1134" s="93">
        <v>1</v>
      </c>
      <c r="AM1134" s="93">
        <v>1</v>
      </c>
    </row>
    <row r="1135" spans="18:39" ht="25.5" customHeight="1" thickBot="1" x14ac:dyDescent="0.25">
      <c r="R1135" s="51" t="s">
        <v>15591</v>
      </c>
      <c r="S1135" s="86">
        <v>1</v>
      </c>
      <c r="AE1135" s="51">
        <v>1219000</v>
      </c>
      <c r="AF1135" s="87">
        <v>1</v>
      </c>
      <c r="AG1135" s="87">
        <v>1</v>
      </c>
      <c r="AH1135" s="87">
        <v>1</v>
      </c>
      <c r="AI1135" s="87">
        <v>1</v>
      </c>
      <c r="AJ1135" s="87">
        <v>1</v>
      </c>
      <c r="AK1135" s="87">
        <v>1</v>
      </c>
      <c r="AL1135" s="87">
        <v>1</v>
      </c>
      <c r="AM1135" s="87">
        <v>1</v>
      </c>
    </row>
    <row r="1136" spans="18:39" ht="25.5" customHeight="1" thickBot="1" x14ac:dyDescent="0.25">
      <c r="R1136" s="63" t="s">
        <v>15592</v>
      </c>
      <c r="S1136" s="92">
        <v>1</v>
      </c>
      <c r="AE1136" s="63">
        <v>1220000</v>
      </c>
      <c r="AF1136" s="93">
        <v>1</v>
      </c>
      <c r="AG1136" s="93">
        <v>1</v>
      </c>
      <c r="AH1136" s="93">
        <v>1</v>
      </c>
      <c r="AI1136" s="93">
        <v>1</v>
      </c>
      <c r="AJ1136" s="93">
        <v>1</v>
      </c>
      <c r="AK1136" s="93">
        <v>1</v>
      </c>
      <c r="AL1136" s="93">
        <v>1</v>
      </c>
      <c r="AM1136" s="93">
        <v>1</v>
      </c>
    </row>
    <row r="1137" spans="18:39" ht="25.5" customHeight="1" thickBot="1" x14ac:dyDescent="0.25">
      <c r="R1137" s="51" t="s">
        <v>15593</v>
      </c>
      <c r="S1137" s="86">
        <v>1</v>
      </c>
      <c r="AE1137" s="51">
        <v>1221000</v>
      </c>
      <c r="AF1137" s="87">
        <v>1</v>
      </c>
      <c r="AG1137" s="87">
        <v>1</v>
      </c>
      <c r="AH1137" s="87">
        <v>1</v>
      </c>
      <c r="AI1137" s="87">
        <v>1</v>
      </c>
      <c r="AJ1137" s="87">
        <v>1</v>
      </c>
      <c r="AK1137" s="87">
        <v>1</v>
      </c>
      <c r="AL1137" s="87">
        <v>1</v>
      </c>
      <c r="AM1137" s="87">
        <v>1</v>
      </c>
    </row>
    <row r="1138" spans="18:39" ht="25.5" customHeight="1" thickBot="1" x14ac:dyDescent="0.25">
      <c r="R1138" s="63" t="s">
        <v>15594</v>
      </c>
      <c r="S1138" s="92">
        <v>1</v>
      </c>
      <c r="AE1138" s="63">
        <v>1222000</v>
      </c>
      <c r="AF1138" s="93">
        <v>1</v>
      </c>
      <c r="AG1138" s="93">
        <v>1</v>
      </c>
      <c r="AH1138" s="93">
        <v>1</v>
      </c>
      <c r="AI1138" s="93">
        <v>1</v>
      </c>
      <c r="AJ1138" s="93">
        <v>1</v>
      </c>
      <c r="AK1138" s="93">
        <v>1</v>
      </c>
      <c r="AL1138" s="93">
        <v>1</v>
      </c>
      <c r="AM1138" s="93">
        <v>1</v>
      </c>
    </row>
    <row r="1139" spans="18:39" ht="25.5" customHeight="1" thickBot="1" x14ac:dyDescent="0.25">
      <c r="R1139" s="51" t="s">
        <v>15595</v>
      </c>
      <c r="S1139" s="86">
        <v>1</v>
      </c>
      <c r="AE1139" s="51">
        <v>1223000</v>
      </c>
      <c r="AF1139" s="87">
        <v>1</v>
      </c>
      <c r="AG1139" s="87">
        <v>1</v>
      </c>
      <c r="AH1139" s="87">
        <v>1</v>
      </c>
      <c r="AI1139" s="87">
        <v>1</v>
      </c>
      <c r="AJ1139" s="87">
        <v>1</v>
      </c>
      <c r="AK1139" s="87">
        <v>1</v>
      </c>
      <c r="AL1139" s="87">
        <v>1</v>
      </c>
      <c r="AM1139" s="87">
        <v>1</v>
      </c>
    </row>
    <row r="1140" spans="18:39" ht="25.5" customHeight="1" thickBot="1" x14ac:dyDescent="0.25">
      <c r="R1140" s="63" t="s">
        <v>15596</v>
      </c>
      <c r="S1140" s="92">
        <v>1</v>
      </c>
      <c r="AE1140" s="63">
        <v>1224000</v>
      </c>
      <c r="AF1140" s="93">
        <v>1</v>
      </c>
      <c r="AG1140" s="93">
        <v>1</v>
      </c>
      <c r="AH1140" s="93">
        <v>1</v>
      </c>
      <c r="AI1140" s="93">
        <v>1</v>
      </c>
      <c r="AJ1140" s="93">
        <v>1</v>
      </c>
      <c r="AK1140" s="93">
        <v>1</v>
      </c>
      <c r="AL1140" s="93">
        <v>1</v>
      </c>
      <c r="AM1140" s="93">
        <v>1</v>
      </c>
    </row>
    <row r="1141" spans="18:39" ht="25.5" customHeight="1" thickBot="1" x14ac:dyDescent="0.25">
      <c r="R1141" s="51" t="s">
        <v>15597</v>
      </c>
      <c r="S1141" s="86">
        <v>1</v>
      </c>
      <c r="AE1141" s="51">
        <v>1225000</v>
      </c>
      <c r="AF1141" s="87">
        <v>1</v>
      </c>
      <c r="AG1141" s="87">
        <v>1</v>
      </c>
      <c r="AH1141" s="87">
        <v>1</v>
      </c>
      <c r="AI1141" s="87">
        <v>1</v>
      </c>
      <c r="AJ1141" s="87">
        <v>1</v>
      </c>
      <c r="AK1141" s="87">
        <v>1</v>
      </c>
      <c r="AL1141" s="87">
        <v>1</v>
      </c>
      <c r="AM1141" s="87">
        <v>1</v>
      </c>
    </row>
    <row r="1142" spans="18:39" ht="25.5" customHeight="1" thickBot="1" x14ac:dyDescent="0.25">
      <c r="R1142" s="63" t="s">
        <v>15598</v>
      </c>
      <c r="S1142" s="92">
        <v>1</v>
      </c>
      <c r="AE1142" s="63">
        <v>1226000</v>
      </c>
      <c r="AF1142" s="93">
        <v>1</v>
      </c>
      <c r="AG1142" s="93">
        <v>1</v>
      </c>
      <c r="AH1142" s="93">
        <v>1</v>
      </c>
      <c r="AI1142" s="93">
        <v>1</v>
      </c>
      <c r="AJ1142" s="93">
        <v>1</v>
      </c>
      <c r="AK1142" s="93">
        <v>1</v>
      </c>
      <c r="AL1142" s="93">
        <v>1</v>
      </c>
      <c r="AM1142" s="93">
        <v>1</v>
      </c>
    </row>
    <row r="1143" spans="18:39" ht="25.5" customHeight="1" thickBot="1" x14ac:dyDescent="0.25">
      <c r="R1143" s="51" t="s">
        <v>15599</v>
      </c>
      <c r="S1143" s="86">
        <v>1</v>
      </c>
      <c r="AE1143" s="51">
        <v>1227000</v>
      </c>
      <c r="AF1143" s="87">
        <v>1</v>
      </c>
      <c r="AG1143" s="87">
        <v>1</v>
      </c>
      <c r="AH1143" s="87">
        <v>1</v>
      </c>
      <c r="AI1143" s="87">
        <v>1</v>
      </c>
      <c r="AJ1143" s="87">
        <v>1</v>
      </c>
      <c r="AK1143" s="87">
        <v>1</v>
      </c>
      <c r="AL1143" s="87">
        <v>1</v>
      </c>
      <c r="AM1143" s="87">
        <v>1</v>
      </c>
    </row>
    <row r="1144" spans="18:39" ht="25.5" customHeight="1" thickBot="1" x14ac:dyDescent="0.25">
      <c r="R1144" s="63" t="s">
        <v>15600</v>
      </c>
      <c r="S1144" s="92">
        <v>1</v>
      </c>
      <c r="AE1144" s="63">
        <v>1228000</v>
      </c>
      <c r="AF1144" s="93">
        <v>1</v>
      </c>
      <c r="AG1144" s="93">
        <v>1</v>
      </c>
      <c r="AH1144" s="93">
        <v>1</v>
      </c>
      <c r="AI1144" s="93">
        <v>1</v>
      </c>
      <c r="AJ1144" s="93">
        <v>1</v>
      </c>
      <c r="AK1144" s="93">
        <v>1</v>
      </c>
      <c r="AL1144" s="93">
        <v>1</v>
      </c>
      <c r="AM1144" s="93">
        <v>1</v>
      </c>
    </row>
    <row r="1145" spans="18:39" ht="25.5" customHeight="1" thickBot="1" x14ac:dyDescent="0.25">
      <c r="R1145" s="51" t="s">
        <v>15601</v>
      </c>
      <c r="S1145" s="86">
        <v>1</v>
      </c>
      <c r="AE1145" s="51">
        <v>1229000</v>
      </c>
      <c r="AF1145" s="87">
        <v>1</v>
      </c>
      <c r="AG1145" s="87">
        <v>1</v>
      </c>
      <c r="AH1145" s="87">
        <v>1</v>
      </c>
      <c r="AI1145" s="87">
        <v>1</v>
      </c>
      <c r="AJ1145" s="87">
        <v>1</v>
      </c>
      <c r="AK1145" s="87">
        <v>1</v>
      </c>
      <c r="AL1145" s="87">
        <v>1</v>
      </c>
      <c r="AM1145" s="87">
        <v>1</v>
      </c>
    </row>
    <row r="1146" spans="18:39" ht="25.5" customHeight="1" thickBot="1" x14ac:dyDescent="0.25">
      <c r="R1146" s="63" t="s">
        <v>15602</v>
      </c>
      <c r="S1146" s="92">
        <v>1</v>
      </c>
      <c r="AE1146" s="63">
        <v>1230000</v>
      </c>
      <c r="AF1146" s="93">
        <v>1</v>
      </c>
      <c r="AG1146" s="93">
        <v>1</v>
      </c>
      <c r="AH1146" s="93">
        <v>1</v>
      </c>
      <c r="AI1146" s="93">
        <v>1</v>
      </c>
      <c r="AJ1146" s="93">
        <v>1</v>
      </c>
      <c r="AK1146" s="93">
        <v>1</v>
      </c>
      <c r="AL1146" s="93">
        <v>1</v>
      </c>
      <c r="AM1146" s="93">
        <v>1</v>
      </c>
    </row>
    <row r="1147" spans="18:39" ht="25.5" customHeight="1" thickBot="1" x14ac:dyDescent="0.25">
      <c r="R1147" s="51" t="s">
        <v>15603</v>
      </c>
      <c r="S1147" s="86">
        <v>1</v>
      </c>
      <c r="AE1147" s="51">
        <v>1231000</v>
      </c>
      <c r="AF1147" s="87">
        <v>1</v>
      </c>
      <c r="AG1147" s="87">
        <v>1</v>
      </c>
      <c r="AH1147" s="87">
        <v>1</v>
      </c>
      <c r="AI1147" s="87">
        <v>1</v>
      </c>
      <c r="AJ1147" s="87">
        <v>1</v>
      </c>
      <c r="AK1147" s="87">
        <v>1</v>
      </c>
      <c r="AL1147" s="87">
        <v>1</v>
      </c>
      <c r="AM1147" s="87">
        <v>1</v>
      </c>
    </row>
    <row r="1148" spans="18:39" ht="25.5" customHeight="1" thickBot="1" x14ac:dyDescent="0.25">
      <c r="R1148" s="63" t="s">
        <v>15604</v>
      </c>
      <c r="S1148" s="92">
        <v>1</v>
      </c>
      <c r="AE1148" s="63">
        <v>1232000</v>
      </c>
      <c r="AF1148" s="93">
        <v>1</v>
      </c>
      <c r="AG1148" s="93">
        <v>1</v>
      </c>
      <c r="AH1148" s="93">
        <v>1</v>
      </c>
      <c r="AI1148" s="93">
        <v>1</v>
      </c>
      <c r="AJ1148" s="93">
        <v>1</v>
      </c>
      <c r="AK1148" s="93">
        <v>1</v>
      </c>
      <c r="AL1148" s="93">
        <v>1</v>
      </c>
      <c r="AM1148" s="93">
        <v>1</v>
      </c>
    </row>
    <row r="1149" spans="18:39" ht="25.5" customHeight="1" thickBot="1" x14ac:dyDescent="0.25">
      <c r="R1149" s="51" t="s">
        <v>15605</v>
      </c>
      <c r="S1149" s="86">
        <v>1</v>
      </c>
      <c r="AE1149" s="51">
        <v>1233000</v>
      </c>
      <c r="AF1149" s="87">
        <v>1</v>
      </c>
      <c r="AG1149" s="87">
        <v>1</v>
      </c>
      <c r="AH1149" s="87">
        <v>1</v>
      </c>
      <c r="AI1149" s="87">
        <v>1</v>
      </c>
      <c r="AJ1149" s="87">
        <v>1</v>
      </c>
      <c r="AK1149" s="87">
        <v>1</v>
      </c>
      <c r="AL1149" s="87">
        <v>1</v>
      </c>
      <c r="AM1149" s="87">
        <v>1</v>
      </c>
    </row>
    <row r="1150" spans="18:39" ht="25.5" customHeight="1" thickBot="1" x14ac:dyDescent="0.25">
      <c r="R1150" s="63" t="s">
        <v>15606</v>
      </c>
      <c r="S1150" s="92">
        <v>1</v>
      </c>
      <c r="AE1150" s="63">
        <v>1234000</v>
      </c>
      <c r="AF1150" s="93">
        <v>1</v>
      </c>
      <c r="AG1150" s="93">
        <v>1</v>
      </c>
      <c r="AH1150" s="93">
        <v>1</v>
      </c>
      <c r="AI1150" s="93">
        <v>1</v>
      </c>
      <c r="AJ1150" s="93">
        <v>1</v>
      </c>
      <c r="AK1150" s="93">
        <v>1</v>
      </c>
      <c r="AL1150" s="93">
        <v>1</v>
      </c>
      <c r="AM1150" s="93">
        <v>1</v>
      </c>
    </row>
    <row r="1151" spans="18:39" ht="25.5" customHeight="1" thickBot="1" x14ac:dyDescent="0.25">
      <c r="R1151" s="51" t="s">
        <v>15607</v>
      </c>
      <c r="S1151" s="86">
        <v>1</v>
      </c>
      <c r="AE1151" s="51">
        <v>1235000</v>
      </c>
      <c r="AF1151" s="87">
        <v>1</v>
      </c>
      <c r="AG1151" s="87">
        <v>1</v>
      </c>
      <c r="AH1151" s="87">
        <v>1</v>
      </c>
      <c r="AI1151" s="87">
        <v>1</v>
      </c>
      <c r="AJ1151" s="87">
        <v>1</v>
      </c>
      <c r="AK1151" s="87">
        <v>1</v>
      </c>
      <c r="AL1151" s="87">
        <v>1</v>
      </c>
      <c r="AM1151" s="87">
        <v>1</v>
      </c>
    </row>
    <row r="1152" spans="18:39" ht="25.5" customHeight="1" thickBot="1" x14ac:dyDescent="0.25">
      <c r="R1152" s="63" t="s">
        <v>15608</v>
      </c>
      <c r="S1152" s="92">
        <v>1</v>
      </c>
      <c r="AE1152" s="63">
        <v>1236000</v>
      </c>
      <c r="AF1152" s="93">
        <v>1</v>
      </c>
      <c r="AG1152" s="93">
        <v>1</v>
      </c>
      <c r="AH1152" s="93">
        <v>1</v>
      </c>
      <c r="AI1152" s="93">
        <v>1</v>
      </c>
      <c r="AJ1152" s="93">
        <v>1</v>
      </c>
      <c r="AK1152" s="93">
        <v>1</v>
      </c>
      <c r="AL1152" s="93">
        <v>1</v>
      </c>
      <c r="AM1152" s="93">
        <v>1</v>
      </c>
    </row>
    <row r="1153" spans="18:39" ht="25.5" customHeight="1" thickBot="1" x14ac:dyDescent="0.25">
      <c r="R1153" s="51" t="s">
        <v>15609</v>
      </c>
      <c r="S1153" s="86">
        <v>1</v>
      </c>
      <c r="AE1153" s="51">
        <v>1237000</v>
      </c>
      <c r="AF1153" s="87">
        <v>1</v>
      </c>
      <c r="AG1153" s="87">
        <v>1</v>
      </c>
      <c r="AH1153" s="87">
        <v>1</v>
      </c>
      <c r="AI1153" s="87">
        <v>1</v>
      </c>
      <c r="AJ1153" s="87">
        <v>1</v>
      </c>
      <c r="AK1153" s="87">
        <v>1</v>
      </c>
      <c r="AL1153" s="87">
        <v>1</v>
      </c>
      <c r="AM1153" s="87">
        <v>1</v>
      </c>
    </row>
    <row r="1154" spans="18:39" ht="25.5" customHeight="1" thickBot="1" x14ac:dyDescent="0.25">
      <c r="R1154" s="63" t="s">
        <v>15610</v>
      </c>
      <c r="S1154" s="92">
        <v>1</v>
      </c>
      <c r="AE1154" s="63">
        <v>1238000</v>
      </c>
      <c r="AF1154" s="93">
        <v>1</v>
      </c>
      <c r="AG1154" s="93">
        <v>1</v>
      </c>
      <c r="AH1154" s="93">
        <v>1</v>
      </c>
      <c r="AI1154" s="93">
        <v>1</v>
      </c>
      <c r="AJ1154" s="93">
        <v>1</v>
      </c>
      <c r="AK1154" s="93">
        <v>1</v>
      </c>
      <c r="AL1154" s="93">
        <v>1</v>
      </c>
      <c r="AM1154" s="93">
        <v>1</v>
      </c>
    </row>
    <row r="1155" spans="18:39" ht="25.5" customHeight="1" thickBot="1" x14ac:dyDescent="0.25">
      <c r="R1155" s="51" t="s">
        <v>15611</v>
      </c>
      <c r="S1155" s="86">
        <v>1</v>
      </c>
      <c r="AE1155" s="51">
        <v>1239000</v>
      </c>
      <c r="AF1155" s="87">
        <v>1</v>
      </c>
      <c r="AG1155" s="87">
        <v>1</v>
      </c>
      <c r="AH1155" s="87">
        <v>1</v>
      </c>
      <c r="AI1155" s="87">
        <v>1</v>
      </c>
      <c r="AJ1155" s="87">
        <v>1</v>
      </c>
      <c r="AK1155" s="87">
        <v>1</v>
      </c>
      <c r="AL1155" s="87">
        <v>1</v>
      </c>
      <c r="AM1155" s="87">
        <v>1</v>
      </c>
    </row>
    <row r="1156" spans="18:39" ht="25.5" customHeight="1" thickBot="1" x14ac:dyDescent="0.25">
      <c r="R1156" s="63" t="s">
        <v>15612</v>
      </c>
      <c r="S1156" s="92">
        <v>1</v>
      </c>
      <c r="AE1156" s="63">
        <v>1240000</v>
      </c>
      <c r="AF1156" s="93">
        <v>1</v>
      </c>
      <c r="AG1156" s="93">
        <v>1</v>
      </c>
      <c r="AH1156" s="93">
        <v>1</v>
      </c>
      <c r="AI1156" s="93">
        <v>1</v>
      </c>
      <c r="AJ1156" s="93">
        <v>1</v>
      </c>
      <c r="AK1156" s="93">
        <v>1</v>
      </c>
      <c r="AL1156" s="93">
        <v>1</v>
      </c>
      <c r="AM1156" s="93">
        <v>1</v>
      </c>
    </row>
    <row r="1157" spans="18:39" ht="25.5" customHeight="1" thickBot="1" x14ac:dyDescent="0.25">
      <c r="R1157" s="51" t="s">
        <v>15613</v>
      </c>
      <c r="S1157" s="86">
        <v>1</v>
      </c>
      <c r="AE1157" s="51">
        <v>1241000</v>
      </c>
      <c r="AF1157" s="87">
        <v>1</v>
      </c>
      <c r="AG1157" s="87">
        <v>1</v>
      </c>
      <c r="AH1157" s="87">
        <v>1</v>
      </c>
      <c r="AI1157" s="87">
        <v>1</v>
      </c>
      <c r="AJ1157" s="87">
        <v>1</v>
      </c>
      <c r="AK1157" s="87">
        <v>1</v>
      </c>
      <c r="AL1157" s="87">
        <v>1</v>
      </c>
      <c r="AM1157" s="87">
        <v>1</v>
      </c>
    </row>
    <row r="1158" spans="18:39" ht="25.5" customHeight="1" thickBot="1" x14ac:dyDescent="0.25">
      <c r="R1158" s="63" t="s">
        <v>15614</v>
      </c>
      <c r="S1158" s="92">
        <v>1</v>
      </c>
      <c r="AE1158" s="63">
        <v>1242000</v>
      </c>
      <c r="AF1158" s="93">
        <v>1</v>
      </c>
      <c r="AG1158" s="93">
        <v>1</v>
      </c>
      <c r="AH1158" s="93">
        <v>1</v>
      </c>
      <c r="AI1158" s="93">
        <v>1</v>
      </c>
      <c r="AJ1158" s="93">
        <v>1</v>
      </c>
      <c r="AK1158" s="93">
        <v>1</v>
      </c>
      <c r="AL1158" s="93">
        <v>1</v>
      </c>
      <c r="AM1158" s="93">
        <v>1</v>
      </c>
    </row>
    <row r="1159" spans="18:39" ht="25.5" customHeight="1" thickBot="1" x14ac:dyDescent="0.25">
      <c r="R1159" s="51" t="s">
        <v>15615</v>
      </c>
      <c r="S1159" s="86">
        <v>1</v>
      </c>
      <c r="AE1159" s="51">
        <v>1243000</v>
      </c>
      <c r="AF1159" s="87">
        <v>1</v>
      </c>
      <c r="AG1159" s="87">
        <v>1</v>
      </c>
      <c r="AH1159" s="87">
        <v>1</v>
      </c>
      <c r="AI1159" s="87">
        <v>1</v>
      </c>
      <c r="AJ1159" s="87">
        <v>1</v>
      </c>
      <c r="AK1159" s="87">
        <v>1</v>
      </c>
      <c r="AL1159" s="87">
        <v>1</v>
      </c>
      <c r="AM1159" s="87">
        <v>1</v>
      </c>
    </row>
    <row r="1160" spans="18:39" ht="25.5" customHeight="1" thickBot="1" x14ac:dyDescent="0.25">
      <c r="R1160" s="63" t="s">
        <v>15616</v>
      </c>
      <c r="S1160" s="92">
        <v>1</v>
      </c>
      <c r="AE1160" s="63">
        <v>1244000</v>
      </c>
      <c r="AF1160" s="93">
        <v>1</v>
      </c>
      <c r="AG1160" s="93">
        <v>1</v>
      </c>
      <c r="AH1160" s="93">
        <v>1</v>
      </c>
      <c r="AI1160" s="93">
        <v>1</v>
      </c>
      <c r="AJ1160" s="93">
        <v>1</v>
      </c>
      <c r="AK1160" s="93">
        <v>1</v>
      </c>
      <c r="AL1160" s="93">
        <v>1</v>
      </c>
      <c r="AM1160" s="93">
        <v>1</v>
      </c>
    </row>
    <row r="1161" spans="18:39" ht="25.5" customHeight="1" thickBot="1" x14ac:dyDescent="0.25">
      <c r="R1161" s="51" t="s">
        <v>15617</v>
      </c>
      <c r="S1161" s="86">
        <v>1</v>
      </c>
      <c r="AE1161" s="51">
        <v>1245000</v>
      </c>
      <c r="AF1161" s="87">
        <v>1</v>
      </c>
      <c r="AG1161" s="87">
        <v>1</v>
      </c>
      <c r="AH1161" s="87">
        <v>1</v>
      </c>
      <c r="AI1161" s="87">
        <v>1</v>
      </c>
      <c r="AJ1161" s="87">
        <v>1</v>
      </c>
      <c r="AK1161" s="87">
        <v>1</v>
      </c>
      <c r="AL1161" s="87">
        <v>1</v>
      </c>
      <c r="AM1161" s="87">
        <v>1</v>
      </c>
    </row>
    <row r="1162" spans="18:39" ht="25.5" customHeight="1" thickBot="1" x14ac:dyDescent="0.25">
      <c r="R1162" s="63" t="s">
        <v>15618</v>
      </c>
      <c r="S1162" s="92">
        <v>1</v>
      </c>
      <c r="AE1162" s="63">
        <v>1246000</v>
      </c>
      <c r="AF1162" s="93">
        <v>1</v>
      </c>
      <c r="AG1162" s="93">
        <v>1</v>
      </c>
      <c r="AH1162" s="93">
        <v>1</v>
      </c>
      <c r="AI1162" s="93">
        <v>1</v>
      </c>
      <c r="AJ1162" s="93">
        <v>1</v>
      </c>
      <c r="AK1162" s="93">
        <v>1</v>
      </c>
      <c r="AL1162" s="93">
        <v>1</v>
      </c>
      <c r="AM1162" s="93">
        <v>1</v>
      </c>
    </row>
    <row r="1163" spans="18:39" ht="25.5" customHeight="1" thickBot="1" x14ac:dyDescent="0.25">
      <c r="R1163" s="51" t="s">
        <v>15619</v>
      </c>
      <c r="S1163" s="86">
        <v>1</v>
      </c>
      <c r="AE1163" s="51">
        <v>1247000</v>
      </c>
      <c r="AF1163" s="87">
        <v>1</v>
      </c>
      <c r="AG1163" s="87">
        <v>1</v>
      </c>
      <c r="AH1163" s="87">
        <v>1</v>
      </c>
      <c r="AI1163" s="87">
        <v>1</v>
      </c>
      <c r="AJ1163" s="87">
        <v>1</v>
      </c>
      <c r="AK1163" s="87">
        <v>1</v>
      </c>
      <c r="AL1163" s="87">
        <v>1</v>
      </c>
      <c r="AM1163" s="87">
        <v>1</v>
      </c>
    </row>
    <row r="1164" spans="18:39" ht="25.5" customHeight="1" thickBot="1" x14ac:dyDescent="0.25">
      <c r="R1164" s="63" t="s">
        <v>15620</v>
      </c>
      <c r="S1164" s="92">
        <v>1</v>
      </c>
      <c r="AE1164" s="63">
        <v>1248000</v>
      </c>
      <c r="AF1164" s="93">
        <v>1</v>
      </c>
      <c r="AG1164" s="93">
        <v>1</v>
      </c>
      <c r="AH1164" s="93">
        <v>1</v>
      </c>
      <c r="AI1164" s="93">
        <v>1</v>
      </c>
      <c r="AJ1164" s="93">
        <v>1</v>
      </c>
      <c r="AK1164" s="93">
        <v>1</v>
      </c>
      <c r="AL1164" s="93">
        <v>1</v>
      </c>
      <c r="AM1164" s="93">
        <v>1</v>
      </c>
    </row>
    <row r="1165" spans="18:39" ht="25.5" customHeight="1" thickBot="1" x14ac:dyDescent="0.25">
      <c r="R1165" s="51" t="s">
        <v>15621</v>
      </c>
      <c r="S1165" s="86">
        <v>1</v>
      </c>
      <c r="AE1165" s="51">
        <v>1249000</v>
      </c>
      <c r="AF1165" s="87">
        <v>1</v>
      </c>
      <c r="AG1165" s="87">
        <v>1</v>
      </c>
      <c r="AH1165" s="87">
        <v>1</v>
      </c>
      <c r="AI1165" s="87">
        <v>1</v>
      </c>
      <c r="AJ1165" s="87">
        <v>1</v>
      </c>
      <c r="AK1165" s="87">
        <v>1</v>
      </c>
      <c r="AL1165" s="87">
        <v>1</v>
      </c>
      <c r="AM1165" s="87">
        <v>1</v>
      </c>
    </row>
    <row r="1166" spans="18:39" ht="25.5" customHeight="1" thickBot="1" x14ac:dyDescent="0.25">
      <c r="R1166" s="63" t="s">
        <v>15622</v>
      </c>
      <c r="S1166" s="92">
        <v>1</v>
      </c>
      <c r="AE1166" s="63">
        <v>1250000</v>
      </c>
      <c r="AF1166" s="93">
        <v>1</v>
      </c>
      <c r="AG1166" s="93">
        <v>1</v>
      </c>
      <c r="AH1166" s="93">
        <v>1</v>
      </c>
      <c r="AI1166" s="93">
        <v>1</v>
      </c>
      <c r="AJ1166" s="93">
        <v>1</v>
      </c>
      <c r="AK1166" s="93">
        <v>1</v>
      </c>
      <c r="AL1166" s="93">
        <v>1</v>
      </c>
      <c r="AM1166" s="93">
        <v>1</v>
      </c>
    </row>
    <row r="1167" spans="18:39" ht="25.5" customHeight="1" thickBot="1" x14ac:dyDescent="0.25">
      <c r="R1167" s="51" t="s">
        <v>15623</v>
      </c>
      <c r="S1167" s="86">
        <v>1</v>
      </c>
      <c r="AE1167" s="51">
        <v>1251000</v>
      </c>
      <c r="AF1167" s="87">
        <v>1</v>
      </c>
      <c r="AG1167" s="87">
        <v>1</v>
      </c>
      <c r="AH1167" s="87">
        <v>1</v>
      </c>
      <c r="AI1167" s="87">
        <v>1</v>
      </c>
      <c r="AJ1167" s="87">
        <v>1</v>
      </c>
      <c r="AK1167" s="87">
        <v>1</v>
      </c>
      <c r="AL1167" s="87">
        <v>1</v>
      </c>
      <c r="AM1167" s="87">
        <v>1</v>
      </c>
    </row>
    <row r="1168" spans="18:39" ht="25.5" customHeight="1" thickBot="1" x14ac:dyDescent="0.25">
      <c r="R1168" s="63" t="s">
        <v>15624</v>
      </c>
      <c r="S1168" s="92">
        <v>1</v>
      </c>
      <c r="AE1168" s="63">
        <v>1252000</v>
      </c>
      <c r="AF1168" s="93">
        <v>1</v>
      </c>
      <c r="AG1168" s="93">
        <v>1</v>
      </c>
      <c r="AH1168" s="93">
        <v>1</v>
      </c>
      <c r="AI1168" s="93">
        <v>1</v>
      </c>
      <c r="AJ1168" s="93">
        <v>1</v>
      </c>
      <c r="AK1168" s="93">
        <v>1</v>
      </c>
      <c r="AL1168" s="93">
        <v>1</v>
      </c>
      <c r="AM1168" s="93">
        <v>1</v>
      </c>
    </row>
    <row r="1169" spans="18:39" ht="25.5" customHeight="1" thickBot="1" x14ac:dyDescent="0.25">
      <c r="R1169" s="51" t="s">
        <v>15625</v>
      </c>
      <c r="S1169" s="86">
        <v>1</v>
      </c>
      <c r="AE1169" s="51">
        <v>1253000</v>
      </c>
      <c r="AF1169" s="87">
        <v>1</v>
      </c>
      <c r="AG1169" s="87">
        <v>1</v>
      </c>
      <c r="AH1169" s="87">
        <v>1</v>
      </c>
      <c r="AI1169" s="87">
        <v>1</v>
      </c>
      <c r="AJ1169" s="87">
        <v>1</v>
      </c>
      <c r="AK1169" s="87">
        <v>1</v>
      </c>
      <c r="AL1169" s="87">
        <v>1</v>
      </c>
      <c r="AM1169" s="87">
        <v>1</v>
      </c>
    </row>
    <row r="1170" spans="18:39" ht="25.5" customHeight="1" thickBot="1" x14ac:dyDescent="0.25">
      <c r="R1170" s="63" t="s">
        <v>15626</v>
      </c>
      <c r="S1170" s="92">
        <v>1</v>
      </c>
      <c r="AE1170" s="63">
        <v>1254000</v>
      </c>
      <c r="AF1170" s="93">
        <v>1</v>
      </c>
      <c r="AG1170" s="93">
        <v>1</v>
      </c>
      <c r="AH1170" s="93">
        <v>1</v>
      </c>
      <c r="AI1170" s="93">
        <v>1</v>
      </c>
      <c r="AJ1170" s="93">
        <v>1</v>
      </c>
      <c r="AK1170" s="93">
        <v>1</v>
      </c>
      <c r="AL1170" s="93">
        <v>1</v>
      </c>
      <c r="AM1170" s="93">
        <v>1</v>
      </c>
    </row>
    <row r="1171" spans="18:39" ht="25.5" customHeight="1" thickBot="1" x14ac:dyDescent="0.25">
      <c r="R1171" s="51" t="s">
        <v>15627</v>
      </c>
      <c r="S1171" s="86">
        <v>1</v>
      </c>
      <c r="AE1171" s="51">
        <v>1255000</v>
      </c>
      <c r="AF1171" s="87">
        <v>1</v>
      </c>
      <c r="AG1171" s="87">
        <v>1</v>
      </c>
      <c r="AH1171" s="87">
        <v>1</v>
      </c>
      <c r="AI1171" s="87">
        <v>1</v>
      </c>
      <c r="AJ1171" s="87">
        <v>1</v>
      </c>
      <c r="AK1171" s="87">
        <v>1</v>
      </c>
      <c r="AL1171" s="87">
        <v>1</v>
      </c>
      <c r="AM1171" s="87">
        <v>1</v>
      </c>
    </row>
    <row r="1172" spans="18:39" ht="25.5" customHeight="1" thickBot="1" x14ac:dyDescent="0.25">
      <c r="R1172" s="63" t="s">
        <v>15628</v>
      </c>
      <c r="S1172" s="92">
        <v>1</v>
      </c>
      <c r="AE1172" s="63">
        <v>1256000</v>
      </c>
      <c r="AF1172" s="93">
        <v>1</v>
      </c>
      <c r="AG1172" s="93">
        <v>1</v>
      </c>
      <c r="AH1172" s="93">
        <v>1</v>
      </c>
      <c r="AI1172" s="93">
        <v>1</v>
      </c>
      <c r="AJ1172" s="93">
        <v>1</v>
      </c>
      <c r="AK1172" s="93">
        <v>1</v>
      </c>
      <c r="AL1172" s="93">
        <v>1</v>
      </c>
      <c r="AM1172" s="93">
        <v>1</v>
      </c>
    </row>
    <row r="1173" spans="18:39" ht="25.5" customHeight="1" thickBot="1" x14ac:dyDescent="0.25">
      <c r="R1173" s="51" t="s">
        <v>15629</v>
      </c>
      <c r="S1173" s="86">
        <v>1</v>
      </c>
      <c r="AE1173" s="51">
        <v>1257000</v>
      </c>
      <c r="AF1173" s="87">
        <v>1</v>
      </c>
      <c r="AG1173" s="87">
        <v>1</v>
      </c>
      <c r="AH1173" s="87">
        <v>1</v>
      </c>
      <c r="AI1173" s="87">
        <v>1</v>
      </c>
      <c r="AJ1173" s="87">
        <v>1</v>
      </c>
      <c r="AK1173" s="87">
        <v>1</v>
      </c>
      <c r="AL1173" s="87">
        <v>1</v>
      </c>
      <c r="AM1173" s="87">
        <v>1</v>
      </c>
    </row>
    <row r="1174" spans="18:39" ht="25.5" customHeight="1" thickBot="1" x14ac:dyDescent="0.25">
      <c r="R1174" s="63" t="s">
        <v>15630</v>
      </c>
      <c r="S1174" s="92">
        <v>1</v>
      </c>
      <c r="AE1174" s="63">
        <v>1258000</v>
      </c>
      <c r="AF1174" s="93">
        <v>1</v>
      </c>
      <c r="AG1174" s="93">
        <v>1</v>
      </c>
      <c r="AH1174" s="93">
        <v>1</v>
      </c>
      <c r="AI1174" s="93">
        <v>1</v>
      </c>
      <c r="AJ1174" s="93">
        <v>1</v>
      </c>
      <c r="AK1174" s="93">
        <v>1</v>
      </c>
      <c r="AL1174" s="93">
        <v>1</v>
      </c>
      <c r="AM1174" s="93">
        <v>1</v>
      </c>
    </row>
    <row r="1175" spans="18:39" ht="25.5" customHeight="1" thickBot="1" x14ac:dyDescent="0.25">
      <c r="R1175" s="51" t="s">
        <v>15631</v>
      </c>
      <c r="S1175" s="86">
        <v>1</v>
      </c>
      <c r="AE1175" s="51">
        <v>1259000</v>
      </c>
      <c r="AF1175" s="87">
        <v>1</v>
      </c>
      <c r="AG1175" s="87">
        <v>1</v>
      </c>
      <c r="AH1175" s="87">
        <v>1</v>
      </c>
      <c r="AI1175" s="87">
        <v>1</v>
      </c>
      <c r="AJ1175" s="87">
        <v>1</v>
      </c>
      <c r="AK1175" s="87">
        <v>1</v>
      </c>
      <c r="AL1175" s="87">
        <v>1</v>
      </c>
      <c r="AM1175" s="87">
        <v>1</v>
      </c>
    </row>
    <row r="1176" spans="18:39" ht="25.5" customHeight="1" thickBot="1" x14ac:dyDescent="0.25">
      <c r="R1176" s="63" t="s">
        <v>15632</v>
      </c>
      <c r="S1176" s="92">
        <v>1</v>
      </c>
      <c r="AE1176" s="63">
        <v>1260000</v>
      </c>
      <c r="AF1176" s="93">
        <v>1</v>
      </c>
      <c r="AG1176" s="93">
        <v>1</v>
      </c>
      <c r="AH1176" s="93">
        <v>1</v>
      </c>
      <c r="AI1176" s="93">
        <v>1</v>
      </c>
      <c r="AJ1176" s="93">
        <v>1</v>
      </c>
      <c r="AK1176" s="93">
        <v>1</v>
      </c>
      <c r="AL1176" s="93">
        <v>1</v>
      </c>
      <c r="AM1176" s="93">
        <v>1</v>
      </c>
    </row>
    <row r="1177" spans="18:39" ht="25.5" customHeight="1" thickBot="1" x14ac:dyDescent="0.25">
      <c r="R1177" s="51" t="s">
        <v>15633</v>
      </c>
      <c r="S1177" s="86">
        <v>1</v>
      </c>
      <c r="AE1177" s="51">
        <v>1261000</v>
      </c>
      <c r="AF1177" s="87">
        <v>1</v>
      </c>
      <c r="AG1177" s="87">
        <v>1</v>
      </c>
      <c r="AH1177" s="87">
        <v>1</v>
      </c>
      <c r="AI1177" s="87">
        <v>1</v>
      </c>
      <c r="AJ1177" s="87">
        <v>1</v>
      </c>
      <c r="AK1177" s="87">
        <v>1</v>
      </c>
      <c r="AL1177" s="87">
        <v>1</v>
      </c>
      <c r="AM1177" s="87">
        <v>1</v>
      </c>
    </row>
    <row r="1178" spans="18:39" ht="25.5" customHeight="1" thickBot="1" x14ac:dyDescent="0.25">
      <c r="R1178" s="63" t="s">
        <v>15634</v>
      </c>
      <c r="S1178" s="92">
        <v>1</v>
      </c>
      <c r="AE1178" s="63">
        <v>1262000</v>
      </c>
      <c r="AF1178" s="93">
        <v>1</v>
      </c>
      <c r="AG1178" s="93">
        <v>1</v>
      </c>
      <c r="AH1178" s="93">
        <v>1</v>
      </c>
      <c r="AI1178" s="93">
        <v>1</v>
      </c>
      <c r="AJ1178" s="93">
        <v>1</v>
      </c>
      <c r="AK1178" s="93">
        <v>1</v>
      </c>
      <c r="AL1178" s="93">
        <v>1</v>
      </c>
      <c r="AM1178" s="93">
        <v>1</v>
      </c>
    </row>
    <row r="1179" spans="18:39" ht="25.5" customHeight="1" thickBot="1" x14ac:dyDescent="0.25">
      <c r="R1179" s="51" t="s">
        <v>15635</v>
      </c>
      <c r="S1179" s="86">
        <v>1</v>
      </c>
      <c r="AE1179" s="51">
        <v>1263000</v>
      </c>
      <c r="AF1179" s="87">
        <v>1</v>
      </c>
      <c r="AG1179" s="87">
        <v>1</v>
      </c>
      <c r="AH1179" s="87">
        <v>1</v>
      </c>
      <c r="AI1179" s="87">
        <v>1</v>
      </c>
      <c r="AJ1179" s="87">
        <v>1</v>
      </c>
      <c r="AK1179" s="87">
        <v>1</v>
      </c>
      <c r="AL1179" s="87">
        <v>1</v>
      </c>
      <c r="AM1179" s="87">
        <v>1</v>
      </c>
    </row>
    <row r="1180" spans="18:39" ht="25.5" customHeight="1" thickBot="1" x14ac:dyDescent="0.25">
      <c r="R1180" s="63" t="s">
        <v>15636</v>
      </c>
      <c r="S1180" s="92">
        <v>1</v>
      </c>
      <c r="AE1180" s="63">
        <v>1264000</v>
      </c>
      <c r="AF1180" s="93">
        <v>1</v>
      </c>
      <c r="AG1180" s="93">
        <v>1</v>
      </c>
      <c r="AH1180" s="93">
        <v>1</v>
      </c>
      <c r="AI1180" s="93">
        <v>1</v>
      </c>
      <c r="AJ1180" s="93">
        <v>1</v>
      </c>
      <c r="AK1180" s="93">
        <v>1</v>
      </c>
      <c r="AL1180" s="93">
        <v>1</v>
      </c>
      <c r="AM1180" s="93">
        <v>1</v>
      </c>
    </row>
    <row r="1181" spans="18:39" ht="25.5" customHeight="1" thickBot="1" x14ac:dyDescent="0.25">
      <c r="R1181" s="51" t="s">
        <v>15637</v>
      </c>
      <c r="S1181" s="86">
        <v>1</v>
      </c>
      <c r="AE1181" s="51">
        <v>1265000</v>
      </c>
      <c r="AF1181" s="87">
        <v>1</v>
      </c>
      <c r="AG1181" s="87">
        <v>1</v>
      </c>
      <c r="AH1181" s="87">
        <v>1</v>
      </c>
      <c r="AI1181" s="87">
        <v>1</v>
      </c>
      <c r="AJ1181" s="87">
        <v>1</v>
      </c>
      <c r="AK1181" s="87">
        <v>1</v>
      </c>
      <c r="AL1181" s="87">
        <v>1</v>
      </c>
      <c r="AM1181" s="87">
        <v>1</v>
      </c>
    </row>
    <row r="1182" spans="18:39" ht="25.5" customHeight="1" thickBot="1" x14ac:dyDescent="0.25">
      <c r="R1182" s="63" t="s">
        <v>15638</v>
      </c>
      <c r="S1182" s="92">
        <v>1</v>
      </c>
      <c r="AE1182" s="63">
        <v>1266000</v>
      </c>
      <c r="AF1182" s="93">
        <v>1</v>
      </c>
      <c r="AG1182" s="93">
        <v>1</v>
      </c>
      <c r="AH1182" s="93">
        <v>1</v>
      </c>
      <c r="AI1182" s="93">
        <v>1</v>
      </c>
      <c r="AJ1182" s="93">
        <v>1</v>
      </c>
      <c r="AK1182" s="93">
        <v>1</v>
      </c>
      <c r="AL1182" s="93">
        <v>1</v>
      </c>
      <c r="AM1182" s="93">
        <v>1</v>
      </c>
    </row>
    <row r="1183" spans="18:39" ht="25.5" customHeight="1" thickBot="1" x14ac:dyDescent="0.25">
      <c r="R1183" s="51" t="s">
        <v>15639</v>
      </c>
      <c r="S1183" s="86">
        <v>1</v>
      </c>
      <c r="AE1183" s="51">
        <v>1267000</v>
      </c>
      <c r="AF1183" s="87">
        <v>1</v>
      </c>
      <c r="AG1183" s="87">
        <v>1</v>
      </c>
      <c r="AH1183" s="87">
        <v>1</v>
      </c>
      <c r="AI1183" s="87">
        <v>1</v>
      </c>
      <c r="AJ1183" s="87">
        <v>1</v>
      </c>
      <c r="AK1183" s="87">
        <v>1</v>
      </c>
      <c r="AL1183" s="87">
        <v>1</v>
      </c>
      <c r="AM1183" s="87">
        <v>1</v>
      </c>
    </row>
    <row r="1184" spans="18:39" ht="25.5" customHeight="1" thickBot="1" x14ac:dyDescent="0.25">
      <c r="R1184" s="63" t="s">
        <v>15640</v>
      </c>
      <c r="S1184" s="92">
        <v>1</v>
      </c>
      <c r="AE1184" s="63">
        <v>1268000</v>
      </c>
      <c r="AF1184" s="93">
        <v>1</v>
      </c>
      <c r="AG1184" s="93">
        <v>1</v>
      </c>
      <c r="AH1184" s="93">
        <v>1</v>
      </c>
      <c r="AI1184" s="93">
        <v>1</v>
      </c>
      <c r="AJ1184" s="93">
        <v>1</v>
      </c>
      <c r="AK1184" s="93">
        <v>1</v>
      </c>
      <c r="AL1184" s="93">
        <v>1</v>
      </c>
      <c r="AM1184" s="93">
        <v>1</v>
      </c>
    </row>
    <row r="1185" spans="18:39" ht="25.5" customHeight="1" thickBot="1" x14ac:dyDescent="0.25">
      <c r="R1185" s="51" t="s">
        <v>15641</v>
      </c>
      <c r="S1185" s="86">
        <v>1</v>
      </c>
      <c r="AE1185" s="51">
        <v>1269000</v>
      </c>
      <c r="AF1185" s="87">
        <v>1</v>
      </c>
      <c r="AG1185" s="87">
        <v>1</v>
      </c>
      <c r="AH1185" s="87">
        <v>1</v>
      </c>
      <c r="AI1185" s="87">
        <v>1</v>
      </c>
      <c r="AJ1185" s="87">
        <v>1</v>
      </c>
      <c r="AK1185" s="87">
        <v>1</v>
      </c>
      <c r="AL1185" s="87">
        <v>1</v>
      </c>
      <c r="AM1185" s="87">
        <v>1</v>
      </c>
    </row>
    <row r="1186" spans="18:39" ht="25.5" customHeight="1" thickBot="1" x14ac:dyDescent="0.25">
      <c r="R1186" s="63" t="s">
        <v>15642</v>
      </c>
      <c r="S1186" s="92">
        <v>1</v>
      </c>
      <c r="AE1186" s="63">
        <v>1270000</v>
      </c>
      <c r="AF1186" s="93">
        <v>1</v>
      </c>
      <c r="AG1186" s="93">
        <v>1</v>
      </c>
      <c r="AH1186" s="93">
        <v>1</v>
      </c>
      <c r="AI1186" s="93">
        <v>1</v>
      </c>
      <c r="AJ1186" s="93">
        <v>1</v>
      </c>
      <c r="AK1186" s="93">
        <v>1</v>
      </c>
      <c r="AL1186" s="93">
        <v>1</v>
      </c>
      <c r="AM1186" s="93">
        <v>1</v>
      </c>
    </row>
    <row r="1187" spans="18:39" ht="25.5" customHeight="1" thickBot="1" x14ac:dyDescent="0.25">
      <c r="R1187" s="51" t="s">
        <v>15643</v>
      </c>
      <c r="S1187" s="86">
        <v>1</v>
      </c>
      <c r="AE1187" s="51">
        <v>1271000</v>
      </c>
      <c r="AF1187" s="87">
        <v>1</v>
      </c>
      <c r="AG1187" s="87">
        <v>1</v>
      </c>
      <c r="AH1187" s="87">
        <v>1</v>
      </c>
      <c r="AI1187" s="87">
        <v>1</v>
      </c>
      <c r="AJ1187" s="87">
        <v>1</v>
      </c>
      <c r="AK1187" s="87">
        <v>1</v>
      </c>
      <c r="AL1187" s="87">
        <v>1</v>
      </c>
      <c r="AM1187" s="87">
        <v>1</v>
      </c>
    </row>
    <row r="1188" spans="18:39" ht="25.5" customHeight="1" thickBot="1" x14ac:dyDescent="0.25">
      <c r="R1188" s="63" t="s">
        <v>15644</v>
      </c>
      <c r="S1188" s="92">
        <v>1</v>
      </c>
      <c r="AE1188" s="63">
        <v>1272000</v>
      </c>
      <c r="AF1188" s="93">
        <v>1</v>
      </c>
      <c r="AG1188" s="93">
        <v>1</v>
      </c>
      <c r="AH1188" s="93">
        <v>1</v>
      </c>
      <c r="AI1188" s="93">
        <v>1</v>
      </c>
      <c r="AJ1188" s="93">
        <v>1</v>
      </c>
      <c r="AK1188" s="93">
        <v>1</v>
      </c>
      <c r="AL1188" s="93">
        <v>1</v>
      </c>
      <c r="AM1188" s="93">
        <v>1</v>
      </c>
    </row>
    <row r="1189" spans="18:39" ht="25.5" customHeight="1" thickBot="1" x14ac:dyDescent="0.25">
      <c r="R1189" s="51" t="s">
        <v>15645</v>
      </c>
      <c r="S1189" s="86">
        <v>1</v>
      </c>
      <c r="AE1189" s="51">
        <v>1273000</v>
      </c>
      <c r="AF1189" s="87">
        <v>1</v>
      </c>
      <c r="AG1189" s="87">
        <v>1</v>
      </c>
      <c r="AH1189" s="87">
        <v>1</v>
      </c>
      <c r="AI1189" s="87">
        <v>1</v>
      </c>
      <c r="AJ1189" s="87">
        <v>1</v>
      </c>
      <c r="AK1189" s="87">
        <v>1</v>
      </c>
      <c r="AL1189" s="87">
        <v>1</v>
      </c>
      <c r="AM1189" s="87">
        <v>1</v>
      </c>
    </row>
    <row r="1190" spans="18:39" ht="25.5" customHeight="1" thickBot="1" x14ac:dyDescent="0.25">
      <c r="R1190" s="63" t="s">
        <v>15646</v>
      </c>
      <c r="S1190" s="92">
        <v>1</v>
      </c>
      <c r="AE1190" s="63">
        <v>1274000</v>
      </c>
      <c r="AF1190" s="93">
        <v>1</v>
      </c>
      <c r="AG1190" s="93">
        <v>1</v>
      </c>
      <c r="AH1190" s="93">
        <v>1</v>
      </c>
      <c r="AI1190" s="93">
        <v>1</v>
      </c>
      <c r="AJ1190" s="93">
        <v>1</v>
      </c>
      <c r="AK1190" s="93">
        <v>1</v>
      </c>
      <c r="AL1190" s="93">
        <v>1</v>
      </c>
      <c r="AM1190" s="93">
        <v>1</v>
      </c>
    </row>
    <row r="1191" spans="18:39" ht="25.5" customHeight="1" thickBot="1" x14ac:dyDescent="0.25">
      <c r="R1191" s="51" t="s">
        <v>15647</v>
      </c>
      <c r="S1191" s="86">
        <v>1</v>
      </c>
      <c r="AE1191" s="51">
        <v>1275000</v>
      </c>
      <c r="AF1191" s="87">
        <v>1</v>
      </c>
      <c r="AG1191" s="87">
        <v>1</v>
      </c>
      <c r="AH1191" s="87">
        <v>1</v>
      </c>
      <c r="AI1191" s="87">
        <v>1</v>
      </c>
      <c r="AJ1191" s="87">
        <v>1</v>
      </c>
      <c r="AK1191" s="87">
        <v>1</v>
      </c>
      <c r="AL1191" s="87">
        <v>1</v>
      </c>
      <c r="AM1191" s="87">
        <v>1</v>
      </c>
    </row>
    <row r="1192" spans="18:39" ht="25.5" customHeight="1" thickBot="1" x14ac:dyDescent="0.25">
      <c r="R1192" s="63" t="s">
        <v>15648</v>
      </c>
      <c r="S1192" s="92">
        <v>1</v>
      </c>
      <c r="AE1192" s="63">
        <v>1276000</v>
      </c>
      <c r="AF1192" s="93">
        <v>1</v>
      </c>
      <c r="AG1192" s="93">
        <v>1</v>
      </c>
      <c r="AH1192" s="93">
        <v>1</v>
      </c>
      <c r="AI1192" s="93">
        <v>1</v>
      </c>
      <c r="AJ1192" s="93">
        <v>1</v>
      </c>
      <c r="AK1192" s="93">
        <v>1</v>
      </c>
      <c r="AL1192" s="93">
        <v>1</v>
      </c>
      <c r="AM1192" s="93">
        <v>1</v>
      </c>
    </row>
    <row r="1193" spans="18:39" ht="25.5" customHeight="1" thickBot="1" x14ac:dyDescent="0.25">
      <c r="R1193" s="51" t="s">
        <v>15649</v>
      </c>
      <c r="S1193" s="86">
        <v>1</v>
      </c>
      <c r="AE1193" s="51">
        <v>1277000</v>
      </c>
      <c r="AF1193" s="87">
        <v>1</v>
      </c>
      <c r="AG1193" s="87">
        <v>1</v>
      </c>
      <c r="AH1193" s="87">
        <v>1</v>
      </c>
      <c r="AI1193" s="87">
        <v>1</v>
      </c>
      <c r="AJ1193" s="87">
        <v>1</v>
      </c>
      <c r="AK1193" s="87">
        <v>1</v>
      </c>
      <c r="AL1193" s="87">
        <v>1</v>
      </c>
      <c r="AM1193" s="87">
        <v>1</v>
      </c>
    </row>
    <row r="1194" spans="18:39" ht="25.5" customHeight="1" thickBot="1" x14ac:dyDescent="0.25">
      <c r="R1194" s="63">
        <v>750017</v>
      </c>
      <c r="S1194" s="92">
        <v>1</v>
      </c>
      <c r="AE1194" s="63">
        <v>1278000</v>
      </c>
      <c r="AF1194" s="93">
        <v>1</v>
      </c>
      <c r="AG1194" s="93">
        <v>1</v>
      </c>
      <c r="AH1194" s="93">
        <v>1</v>
      </c>
      <c r="AI1194" s="93">
        <v>1</v>
      </c>
      <c r="AJ1194" s="93">
        <v>1</v>
      </c>
      <c r="AK1194" s="93">
        <v>1</v>
      </c>
      <c r="AL1194" s="93">
        <v>1</v>
      </c>
      <c r="AM1194" s="93">
        <v>1</v>
      </c>
    </row>
    <row r="1195" spans="18:39" ht="25.5" customHeight="1" thickBot="1" x14ac:dyDescent="0.25">
      <c r="R1195" s="51">
        <v>750018</v>
      </c>
      <c r="S1195" s="86">
        <v>1</v>
      </c>
      <c r="AE1195" s="51">
        <v>1279000</v>
      </c>
      <c r="AF1195" s="87">
        <v>1</v>
      </c>
      <c r="AG1195" s="87">
        <v>1</v>
      </c>
      <c r="AH1195" s="87">
        <v>1</v>
      </c>
      <c r="AI1195" s="87">
        <v>1</v>
      </c>
      <c r="AJ1195" s="87">
        <v>1</v>
      </c>
      <c r="AK1195" s="87">
        <v>1</v>
      </c>
      <c r="AL1195" s="87">
        <v>1</v>
      </c>
      <c r="AM1195" s="87">
        <v>1</v>
      </c>
    </row>
    <row r="1196" spans="18:39" ht="25.5" customHeight="1" thickBot="1" x14ac:dyDescent="0.25">
      <c r="R1196" s="63">
        <v>750019</v>
      </c>
      <c r="S1196" s="92">
        <v>1</v>
      </c>
      <c r="AE1196" s="63">
        <v>1280000</v>
      </c>
      <c r="AF1196" s="93">
        <v>1</v>
      </c>
      <c r="AG1196" s="93">
        <v>1</v>
      </c>
      <c r="AH1196" s="93">
        <v>1</v>
      </c>
      <c r="AI1196" s="93">
        <v>1</v>
      </c>
      <c r="AJ1196" s="93">
        <v>1</v>
      </c>
      <c r="AK1196" s="93">
        <v>1</v>
      </c>
      <c r="AL1196" s="93">
        <v>1</v>
      </c>
      <c r="AM1196" s="93">
        <v>1</v>
      </c>
    </row>
    <row r="1197" spans="18:39" ht="25.5" customHeight="1" thickBot="1" x14ac:dyDescent="0.25">
      <c r="R1197" s="51">
        <v>750020</v>
      </c>
      <c r="S1197" s="86">
        <v>1</v>
      </c>
      <c r="AE1197" s="51">
        <v>1281000</v>
      </c>
      <c r="AF1197" s="87">
        <v>1</v>
      </c>
      <c r="AG1197" s="87">
        <v>1</v>
      </c>
      <c r="AH1197" s="87">
        <v>1</v>
      </c>
      <c r="AI1197" s="87">
        <v>1</v>
      </c>
      <c r="AJ1197" s="87">
        <v>1</v>
      </c>
      <c r="AK1197" s="87">
        <v>1</v>
      </c>
      <c r="AL1197" s="87">
        <v>1</v>
      </c>
      <c r="AM1197" s="87">
        <v>1</v>
      </c>
    </row>
    <row r="1198" spans="18:39" ht="25.5" customHeight="1" thickBot="1" x14ac:dyDescent="0.25">
      <c r="R1198" s="63">
        <v>750021</v>
      </c>
      <c r="S1198" s="92">
        <v>1</v>
      </c>
      <c r="AE1198" s="63">
        <v>1282000</v>
      </c>
      <c r="AF1198" s="93">
        <v>1</v>
      </c>
      <c r="AG1198" s="93">
        <v>1</v>
      </c>
      <c r="AH1198" s="93">
        <v>1</v>
      </c>
      <c r="AI1198" s="93">
        <v>1</v>
      </c>
      <c r="AJ1198" s="93">
        <v>1</v>
      </c>
      <c r="AK1198" s="93">
        <v>1</v>
      </c>
      <c r="AL1198" s="93">
        <v>1</v>
      </c>
      <c r="AM1198" s="93">
        <v>1</v>
      </c>
    </row>
    <row r="1199" spans="18:39" ht="25.5" customHeight="1" thickBot="1" x14ac:dyDescent="0.25">
      <c r="R1199" s="51">
        <v>750022</v>
      </c>
      <c r="S1199" s="86">
        <v>1</v>
      </c>
      <c r="AE1199" s="51">
        <v>1283000</v>
      </c>
      <c r="AF1199" s="87">
        <v>1</v>
      </c>
      <c r="AG1199" s="87">
        <v>1</v>
      </c>
      <c r="AH1199" s="87">
        <v>1</v>
      </c>
      <c r="AI1199" s="87">
        <v>1</v>
      </c>
      <c r="AJ1199" s="87">
        <v>1</v>
      </c>
      <c r="AK1199" s="87">
        <v>1</v>
      </c>
      <c r="AL1199" s="87">
        <v>1</v>
      </c>
      <c r="AM1199" s="87">
        <v>1</v>
      </c>
    </row>
    <row r="1200" spans="18:39" ht="25.5" customHeight="1" thickBot="1" x14ac:dyDescent="0.25">
      <c r="R1200" s="63">
        <v>750023</v>
      </c>
      <c r="S1200" s="92">
        <v>1</v>
      </c>
      <c r="AE1200" s="63">
        <v>1284000</v>
      </c>
      <c r="AF1200" s="93">
        <v>1</v>
      </c>
      <c r="AG1200" s="93">
        <v>1</v>
      </c>
      <c r="AH1200" s="93">
        <v>1</v>
      </c>
      <c r="AI1200" s="93">
        <v>1</v>
      </c>
      <c r="AJ1200" s="93">
        <v>1</v>
      </c>
      <c r="AK1200" s="93">
        <v>1</v>
      </c>
      <c r="AL1200" s="93">
        <v>1</v>
      </c>
      <c r="AM1200" s="93">
        <v>1</v>
      </c>
    </row>
    <row r="1201" spans="18:39" ht="25.5" customHeight="1" thickBot="1" x14ac:dyDescent="0.25">
      <c r="R1201" s="51">
        <v>750024</v>
      </c>
      <c r="S1201" s="86">
        <v>1</v>
      </c>
      <c r="AE1201" s="51">
        <v>1285000</v>
      </c>
      <c r="AF1201" s="87">
        <v>1</v>
      </c>
      <c r="AG1201" s="87">
        <v>1</v>
      </c>
      <c r="AH1201" s="87">
        <v>1</v>
      </c>
      <c r="AI1201" s="87">
        <v>1</v>
      </c>
      <c r="AJ1201" s="87">
        <v>1</v>
      </c>
      <c r="AK1201" s="87">
        <v>1</v>
      </c>
      <c r="AL1201" s="87">
        <v>1</v>
      </c>
      <c r="AM1201" s="87">
        <v>1</v>
      </c>
    </row>
    <row r="1202" spans="18:39" ht="25.5" customHeight="1" thickBot="1" x14ac:dyDescent="0.25">
      <c r="R1202" s="63">
        <v>750025</v>
      </c>
      <c r="S1202" s="92">
        <v>1</v>
      </c>
      <c r="AE1202" s="63">
        <v>1286000</v>
      </c>
      <c r="AF1202" s="93">
        <v>1</v>
      </c>
      <c r="AG1202" s="93">
        <v>1</v>
      </c>
      <c r="AH1202" s="93">
        <v>1</v>
      </c>
      <c r="AI1202" s="93">
        <v>1</v>
      </c>
      <c r="AJ1202" s="93">
        <v>1</v>
      </c>
      <c r="AK1202" s="93">
        <v>1</v>
      </c>
      <c r="AL1202" s="93">
        <v>1</v>
      </c>
      <c r="AM1202" s="93">
        <v>1</v>
      </c>
    </row>
    <row r="1203" spans="18:39" ht="25.5" customHeight="1" thickBot="1" x14ac:dyDescent="0.25">
      <c r="R1203" s="51">
        <v>750026</v>
      </c>
      <c r="S1203" s="86">
        <v>1</v>
      </c>
      <c r="AE1203" s="51">
        <v>1287000</v>
      </c>
      <c r="AF1203" s="87">
        <v>1</v>
      </c>
      <c r="AG1203" s="87">
        <v>1</v>
      </c>
      <c r="AH1203" s="87">
        <v>1</v>
      </c>
      <c r="AI1203" s="87">
        <v>1</v>
      </c>
      <c r="AJ1203" s="87">
        <v>1</v>
      </c>
      <c r="AK1203" s="87">
        <v>1</v>
      </c>
      <c r="AL1203" s="87">
        <v>1</v>
      </c>
      <c r="AM1203" s="87">
        <v>1</v>
      </c>
    </row>
    <row r="1204" spans="18:39" ht="25.5" customHeight="1" thickBot="1" x14ac:dyDescent="0.25">
      <c r="R1204" s="63">
        <v>750027</v>
      </c>
      <c r="S1204" s="92">
        <v>1</v>
      </c>
      <c r="AE1204" s="63">
        <v>1288000</v>
      </c>
      <c r="AF1204" s="93">
        <v>1</v>
      </c>
      <c r="AG1204" s="93">
        <v>1</v>
      </c>
      <c r="AH1204" s="93">
        <v>1</v>
      </c>
      <c r="AI1204" s="93">
        <v>1</v>
      </c>
      <c r="AJ1204" s="93">
        <v>1</v>
      </c>
      <c r="AK1204" s="93">
        <v>1</v>
      </c>
      <c r="AL1204" s="93">
        <v>1</v>
      </c>
      <c r="AM1204" s="93">
        <v>1</v>
      </c>
    </row>
    <row r="1205" spans="18:39" ht="25.5" customHeight="1" thickBot="1" x14ac:dyDescent="0.25">
      <c r="R1205" s="51">
        <v>750028</v>
      </c>
      <c r="S1205" s="86">
        <v>1</v>
      </c>
      <c r="AE1205" s="51">
        <v>1289000</v>
      </c>
      <c r="AF1205" s="87">
        <v>1</v>
      </c>
      <c r="AG1205" s="87">
        <v>1</v>
      </c>
      <c r="AH1205" s="87">
        <v>1</v>
      </c>
      <c r="AI1205" s="87">
        <v>1</v>
      </c>
      <c r="AJ1205" s="87">
        <v>1</v>
      </c>
      <c r="AK1205" s="87">
        <v>1</v>
      </c>
      <c r="AL1205" s="87">
        <v>1</v>
      </c>
      <c r="AM1205" s="87">
        <v>1</v>
      </c>
    </row>
    <row r="1206" spans="18:39" ht="25.5" customHeight="1" thickBot="1" x14ac:dyDescent="0.25">
      <c r="R1206" s="63">
        <v>750029</v>
      </c>
      <c r="S1206" s="92">
        <v>1</v>
      </c>
      <c r="AE1206" s="63">
        <v>1290000</v>
      </c>
      <c r="AF1206" s="93">
        <v>1</v>
      </c>
      <c r="AG1206" s="93">
        <v>1</v>
      </c>
      <c r="AH1206" s="93">
        <v>1</v>
      </c>
      <c r="AI1206" s="93">
        <v>1</v>
      </c>
      <c r="AJ1206" s="93">
        <v>1</v>
      </c>
      <c r="AK1206" s="93">
        <v>1</v>
      </c>
      <c r="AL1206" s="93">
        <v>1</v>
      </c>
      <c r="AM1206" s="93">
        <v>1</v>
      </c>
    </row>
    <row r="1207" spans="18:39" ht="25.5" customHeight="1" thickBot="1" x14ac:dyDescent="0.25">
      <c r="R1207" s="51">
        <v>750030</v>
      </c>
      <c r="S1207" s="86">
        <v>1</v>
      </c>
      <c r="AE1207" s="51">
        <v>1291000</v>
      </c>
      <c r="AF1207" s="87">
        <v>1</v>
      </c>
      <c r="AG1207" s="87">
        <v>1</v>
      </c>
      <c r="AH1207" s="87">
        <v>1</v>
      </c>
      <c r="AI1207" s="87">
        <v>1</v>
      </c>
      <c r="AJ1207" s="87">
        <v>1</v>
      </c>
      <c r="AK1207" s="87">
        <v>1</v>
      </c>
      <c r="AL1207" s="87">
        <v>1</v>
      </c>
      <c r="AM1207" s="87">
        <v>1</v>
      </c>
    </row>
    <row r="1208" spans="18:39" ht="25.5" customHeight="1" thickBot="1" x14ac:dyDescent="0.25">
      <c r="R1208" s="63">
        <v>750031</v>
      </c>
      <c r="S1208" s="92">
        <v>1</v>
      </c>
      <c r="AE1208" s="63">
        <v>1292000</v>
      </c>
      <c r="AF1208" s="93">
        <v>1</v>
      </c>
      <c r="AG1208" s="93">
        <v>1</v>
      </c>
      <c r="AH1208" s="93">
        <v>1</v>
      </c>
      <c r="AI1208" s="93">
        <v>1</v>
      </c>
      <c r="AJ1208" s="93">
        <v>1</v>
      </c>
      <c r="AK1208" s="93">
        <v>1</v>
      </c>
      <c r="AL1208" s="93">
        <v>1</v>
      </c>
      <c r="AM1208" s="93">
        <v>1</v>
      </c>
    </row>
    <row r="1209" spans="18:39" ht="25.5" customHeight="1" thickBot="1" x14ac:dyDescent="0.25">
      <c r="R1209" s="51">
        <v>750032</v>
      </c>
      <c r="S1209" s="86">
        <v>1</v>
      </c>
      <c r="AE1209" s="51">
        <v>1293000</v>
      </c>
      <c r="AF1209" s="87">
        <v>1</v>
      </c>
      <c r="AG1209" s="87">
        <v>1</v>
      </c>
      <c r="AH1209" s="87">
        <v>1</v>
      </c>
      <c r="AI1209" s="87">
        <v>1</v>
      </c>
      <c r="AJ1209" s="87">
        <v>1</v>
      </c>
      <c r="AK1209" s="87">
        <v>1</v>
      </c>
      <c r="AL1209" s="87">
        <v>1</v>
      </c>
      <c r="AM1209" s="87">
        <v>1</v>
      </c>
    </row>
    <row r="1210" spans="18:39" ht="25.5" customHeight="1" thickBot="1" x14ac:dyDescent="0.25">
      <c r="R1210" s="63">
        <v>750033</v>
      </c>
      <c r="S1210" s="92">
        <v>1</v>
      </c>
      <c r="AE1210" s="63">
        <v>1294000</v>
      </c>
      <c r="AF1210" s="93">
        <v>1</v>
      </c>
      <c r="AG1210" s="93">
        <v>1</v>
      </c>
      <c r="AH1210" s="93">
        <v>1</v>
      </c>
      <c r="AI1210" s="93">
        <v>1</v>
      </c>
      <c r="AJ1210" s="93">
        <v>1</v>
      </c>
      <c r="AK1210" s="93">
        <v>1</v>
      </c>
      <c r="AL1210" s="93">
        <v>1</v>
      </c>
      <c r="AM1210" s="93">
        <v>1</v>
      </c>
    </row>
    <row r="1211" spans="18:39" ht="25.5" customHeight="1" thickBot="1" x14ac:dyDescent="0.25">
      <c r="R1211" s="51">
        <v>750034</v>
      </c>
      <c r="S1211" s="86">
        <v>1</v>
      </c>
      <c r="AE1211" s="51">
        <v>1295000</v>
      </c>
      <c r="AF1211" s="87">
        <v>1</v>
      </c>
      <c r="AG1211" s="87">
        <v>1</v>
      </c>
      <c r="AH1211" s="87">
        <v>1</v>
      </c>
      <c r="AI1211" s="87">
        <v>1</v>
      </c>
      <c r="AJ1211" s="87">
        <v>1</v>
      </c>
      <c r="AK1211" s="87">
        <v>1</v>
      </c>
      <c r="AL1211" s="87">
        <v>1</v>
      </c>
      <c r="AM1211" s="87">
        <v>1</v>
      </c>
    </row>
    <row r="1212" spans="18:39" ht="25.5" customHeight="1" thickBot="1" x14ac:dyDescent="0.25">
      <c r="R1212" s="63">
        <v>750035</v>
      </c>
      <c r="S1212" s="92">
        <v>1</v>
      </c>
      <c r="AE1212" s="63">
        <v>1296000</v>
      </c>
      <c r="AF1212" s="93">
        <v>1</v>
      </c>
      <c r="AG1212" s="93">
        <v>1</v>
      </c>
      <c r="AH1212" s="93">
        <v>1</v>
      </c>
      <c r="AI1212" s="93">
        <v>1</v>
      </c>
      <c r="AJ1212" s="93">
        <v>1</v>
      </c>
      <c r="AK1212" s="93">
        <v>1</v>
      </c>
      <c r="AL1212" s="93">
        <v>1</v>
      </c>
      <c r="AM1212" s="93">
        <v>1</v>
      </c>
    </row>
    <row r="1213" spans="18:39" ht="25.5" customHeight="1" thickBot="1" x14ac:dyDescent="0.25">
      <c r="R1213" s="51">
        <v>750036</v>
      </c>
      <c r="S1213" s="86">
        <v>1</v>
      </c>
      <c r="AE1213" s="51">
        <v>1297000</v>
      </c>
      <c r="AF1213" s="87">
        <v>1</v>
      </c>
      <c r="AG1213" s="87">
        <v>1</v>
      </c>
      <c r="AH1213" s="87">
        <v>1</v>
      </c>
      <c r="AI1213" s="87">
        <v>1</v>
      </c>
      <c r="AJ1213" s="87">
        <v>1</v>
      </c>
      <c r="AK1213" s="87">
        <v>1</v>
      </c>
      <c r="AL1213" s="87">
        <v>1</v>
      </c>
      <c r="AM1213" s="87">
        <v>1</v>
      </c>
    </row>
    <row r="1214" spans="18:39" ht="25.5" customHeight="1" thickBot="1" x14ac:dyDescent="0.25">
      <c r="R1214" s="63">
        <v>750037</v>
      </c>
      <c r="S1214" s="92">
        <v>1</v>
      </c>
      <c r="AE1214" s="63">
        <v>1298000</v>
      </c>
      <c r="AF1214" s="93">
        <v>1</v>
      </c>
      <c r="AG1214" s="93">
        <v>1</v>
      </c>
      <c r="AH1214" s="93">
        <v>1</v>
      </c>
      <c r="AI1214" s="93">
        <v>1</v>
      </c>
      <c r="AJ1214" s="93">
        <v>1</v>
      </c>
      <c r="AK1214" s="93">
        <v>1</v>
      </c>
      <c r="AL1214" s="93">
        <v>1</v>
      </c>
      <c r="AM1214" s="93">
        <v>1</v>
      </c>
    </row>
    <row r="1215" spans="18:39" ht="25.5" customHeight="1" thickBot="1" x14ac:dyDescent="0.25">
      <c r="R1215" s="51">
        <v>750038</v>
      </c>
      <c r="S1215" s="86">
        <v>1</v>
      </c>
      <c r="AE1215" s="51">
        <v>1299000</v>
      </c>
      <c r="AF1215" s="87">
        <v>1</v>
      </c>
      <c r="AG1215" s="87">
        <v>1</v>
      </c>
      <c r="AH1215" s="87">
        <v>1</v>
      </c>
      <c r="AI1215" s="87">
        <v>1</v>
      </c>
      <c r="AJ1215" s="87">
        <v>1</v>
      </c>
      <c r="AK1215" s="87">
        <v>1</v>
      </c>
      <c r="AL1215" s="87">
        <v>1</v>
      </c>
      <c r="AM1215" s="87">
        <v>1</v>
      </c>
    </row>
    <row r="1216" spans="18:39" ht="25.5" customHeight="1" thickBot="1" x14ac:dyDescent="0.25">
      <c r="R1216" s="63">
        <v>750039</v>
      </c>
      <c r="S1216" s="92">
        <v>1</v>
      </c>
      <c r="AE1216" s="63">
        <v>1300000</v>
      </c>
      <c r="AF1216" s="93">
        <v>1</v>
      </c>
      <c r="AG1216" s="93">
        <v>1</v>
      </c>
      <c r="AH1216" s="93">
        <v>1</v>
      </c>
      <c r="AI1216" s="93">
        <v>1</v>
      </c>
      <c r="AJ1216" s="93">
        <v>1</v>
      </c>
      <c r="AK1216" s="93">
        <v>1</v>
      </c>
      <c r="AL1216" s="93">
        <v>1</v>
      </c>
      <c r="AM1216" s="93">
        <v>1</v>
      </c>
    </row>
    <row r="1217" spans="18:39" ht="25.5" customHeight="1" thickBot="1" x14ac:dyDescent="0.25">
      <c r="R1217" s="51">
        <v>750040</v>
      </c>
      <c r="S1217" s="86">
        <v>1</v>
      </c>
      <c r="AE1217" s="51">
        <v>1301000</v>
      </c>
      <c r="AF1217" s="87">
        <v>1</v>
      </c>
      <c r="AG1217" s="87">
        <v>1</v>
      </c>
      <c r="AH1217" s="87">
        <v>1</v>
      </c>
      <c r="AI1217" s="87">
        <v>1</v>
      </c>
      <c r="AJ1217" s="87">
        <v>1</v>
      </c>
      <c r="AK1217" s="87">
        <v>1</v>
      </c>
      <c r="AL1217" s="87">
        <v>1</v>
      </c>
      <c r="AM1217" s="87">
        <v>1</v>
      </c>
    </row>
    <row r="1218" spans="18:39" ht="25.5" customHeight="1" thickBot="1" x14ac:dyDescent="0.25">
      <c r="R1218" s="63">
        <v>750041</v>
      </c>
      <c r="S1218" s="92">
        <v>1</v>
      </c>
      <c r="AE1218" s="63">
        <v>1302000</v>
      </c>
      <c r="AF1218" s="93">
        <v>1</v>
      </c>
      <c r="AG1218" s="93">
        <v>1</v>
      </c>
      <c r="AH1218" s="93">
        <v>1</v>
      </c>
      <c r="AI1218" s="93">
        <v>1</v>
      </c>
      <c r="AJ1218" s="93">
        <v>1</v>
      </c>
      <c r="AK1218" s="93">
        <v>1</v>
      </c>
      <c r="AL1218" s="93">
        <v>1</v>
      </c>
      <c r="AM1218" s="93">
        <v>1</v>
      </c>
    </row>
    <row r="1219" spans="18:39" ht="25.5" customHeight="1" thickBot="1" x14ac:dyDescent="0.25">
      <c r="R1219" s="51">
        <v>750042</v>
      </c>
      <c r="S1219" s="86">
        <v>1</v>
      </c>
      <c r="AE1219" s="51">
        <v>1303000</v>
      </c>
      <c r="AF1219" s="87">
        <v>1</v>
      </c>
      <c r="AG1219" s="87">
        <v>1</v>
      </c>
      <c r="AH1219" s="87">
        <v>1</v>
      </c>
      <c r="AI1219" s="87">
        <v>1</v>
      </c>
      <c r="AJ1219" s="87">
        <v>1</v>
      </c>
      <c r="AK1219" s="87">
        <v>1</v>
      </c>
      <c r="AL1219" s="87">
        <v>1</v>
      </c>
      <c r="AM1219" s="87">
        <v>1</v>
      </c>
    </row>
    <row r="1220" spans="18:39" ht="25.5" customHeight="1" thickBot="1" x14ac:dyDescent="0.25">
      <c r="R1220" s="63">
        <v>750043</v>
      </c>
      <c r="S1220" s="92">
        <v>1</v>
      </c>
      <c r="AE1220" s="63">
        <v>1304000</v>
      </c>
      <c r="AF1220" s="93">
        <v>1</v>
      </c>
      <c r="AG1220" s="93">
        <v>1</v>
      </c>
      <c r="AH1220" s="93">
        <v>1</v>
      </c>
      <c r="AI1220" s="93">
        <v>1</v>
      </c>
      <c r="AJ1220" s="93">
        <v>1</v>
      </c>
      <c r="AK1220" s="93">
        <v>1</v>
      </c>
      <c r="AL1220" s="93">
        <v>1</v>
      </c>
      <c r="AM1220" s="93">
        <v>1</v>
      </c>
    </row>
    <row r="1221" spans="18:39" ht="25.5" customHeight="1" thickBot="1" x14ac:dyDescent="0.25">
      <c r="R1221" s="51">
        <v>750044</v>
      </c>
      <c r="S1221" s="86">
        <v>1</v>
      </c>
      <c r="AE1221" s="51">
        <v>1305000</v>
      </c>
      <c r="AF1221" s="87">
        <v>1</v>
      </c>
      <c r="AG1221" s="87">
        <v>1</v>
      </c>
      <c r="AH1221" s="87">
        <v>1</v>
      </c>
      <c r="AI1221" s="87">
        <v>1</v>
      </c>
      <c r="AJ1221" s="87">
        <v>1</v>
      </c>
      <c r="AK1221" s="87">
        <v>1</v>
      </c>
      <c r="AL1221" s="87">
        <v>1</v>
      </c>
      <c r="AM1221" s="87">
        <v>1</v>
      </c>
    </row>
    <row r="1222" spans="18:39" ht="25.5" customHeight="1" thickBot="1" x14ac:dyDescent="0.25">
      <c r="R1222" s="63">
        <v>750045</v>
      </c>
      <c r="S1222" s="92">
        <v>1</v>
      </c>
      <c r="AE1222" s="63">
        <v>1306000</v>
      </c>
      <c r="AF1222" s="93">
        <v>1</v>
      </c>
      <c r="AG1222" s="93">
        <v>1</v>
      </c>
      <c r="AH1222" s="93">
        <v>1</v>
      </c>
      <c r="AI1222" s="93">
        <v>1</v>
      </c>
      <c r="AJ1222" s="93">
        <v>1</v>
      </c>
      <c r="AK1222" s="93">
        <v>1</v>
      </c>
      <c r="AL1222" s="93">
        <v>1</v>
      </c>
      <c r="AM1222" s="93">
        <v>1</v>
      </c>
    </row>
    <row r="1223" spans="18:39" ht="25.5" customHeight="1" thickBot="1" x14ac:dyDescent="0.25">
      <c r="R1223" s="51">
        <v>750046</v>
      </c>
      <c r="S1223" s="86">
        <v>1</v>
      </c>
      <c r="AE1223" s="51">
        <v>1307000</v>
      </c>
      <c r="AF1223" s="87">
        <v>1</v>
      </c>
      <c r="AG1223" s="87">
        <v>1</v>
      </c>
      <c r="AH1223" s="87">
        <v>1</v>
      </c>
      <c r="AI1223" s="87">
        <v>1</v>
      </c>
      <c r="AJ1223" s="87">
        <v>1</v>
      </c>
      <c r="AK1223" s="87">
        <v>1</v>
      </c>
      <c r="AL1223" s="87">
        <v>1</v>
      </c>
      <c r="AM1223" s="87">
        <v>1</v>
      </c>
    </row>
    <row r="1224" spans="18:39" ht="25.5" customHeight="1" thickBot="1" x14ac:dyDescent="0.25">
      <c r="R1224" s="63">
        <v>750047</v>
      </c>
      <c r="S1224" s="92">
        <v>1</v>
      </c>
      <c r="AE1224" s="63">
        <v>1308000</v>
      </c>
      <c r="AF1224" s="93">
        <v>1</v>
      </c>
      <c r="AG1224" s="93">
        <v>1</v>
      </c>
      <c r="AH1224" s="93">
        <v>1</v>
      </c>
      <c r="AI1224" s="93">
        <v>1</v>
      </c>
      <c r="AJ1224" s="93">
        <v>1</v>
      </c>
      <c r="AK1224" s="93">
        <v>1</v>
      </c>
      <c r="AL1224" s="93">
        <v>1</v>
      </c>
      <c r="AM1224" s="93">
        <v>1</v>
      </c>
    </row>
    <row r="1225" spans="18:39" ht="25.5" customHeight="1" thickBot="1" x14ac:dyDescent="0.25">
      <c r="R1225" s="51">
        <v>750048</v>
      </c>
      <c r="S1225" s="86">
        <v>1</v>
      </c>
      <c r="AE1225" s="51">
        <v>1309000</v>
      </c>
      <c r="AF1225" s="87">
        <v>1</v>
      </c>
      <c r="AG1225" s="87">
        <v>1</v>
      </c>
      <c r="AH1225" s="87">
        <v>1</v>
      </c>
      <c r="AI1225" s="87">
        <v>1</v>
      </c>
      <c r="AJ1225" s="87">
        <v>1</v>
      </c>
      <c r="AK1225" s="87">
        <v>1</v>
      </c>
      <c r="AL1225" s="87">
        <v>1</v>
      </c>
      <c r="AM1225" s="87">
        <v>1</v>
      </c>
    </row>
    <row r="1226" spans="18:39" ht="25.5" customHeight="1" thickBot="1" x14ac:dyDescent="0.25">
      <c r="R1226" s="63">
        <v>750049</v>
      </c>
      <c r="S1226" s="92">
        <v>1</v>
      </c>
      <c r="AE1226" s="63">
        <v>1310000</v>
      </c>
      <c r="AF1226" s="93">
        <v>1</v>
      </c>
      <c r="AG1226" s="93">
        <v>1</v>
      </c>
      <c r="AH1226" s="93">
        <v>1</v>
      </c>
      <c r="AI1226" s="93">
        <v>1</v>
      </c>
      <c r="AJ1226" s="93">
        <v>1</v>
      </c>
      <c r="AK1226" s="93">
        <v>1</v>
      </c>
      <c r="AL1226" s="93">
        <v>1</v>
      </c>
      <c r="AM1226" s="93">
        <v>1</v>
      </c>
    </row>
    <row r="1227" spans="18:39" ht="25.5" customHeight="1" thickBot="1" x14ac:dyDescent="0.25">
      <c r="R1227" s="51">
        <v>750050</v>
      </c>
      <c r="S1227" s="86">
        <v>1</v>
      </c>
      <c r="AE1227" s="51">
        <v>1311000</v>
      </c>
      <c r="AF1227" s="87">
        <v>1</v>
      </c>
      <c r="AG1227" s="87">
        <v>1</v>
      </c>
      <c r="AH1227" s="87">
        <v>1</v>
      </c>
      <c r="AI1227" s="87">
        <v>1</v>
      </c>
      <c r="AJ1227" s="87">
        <v>1</v>
      </c>
      <c r="AK1227" s="87">
        <v>1</v>
      </c>
      <c r="AL1227" s="87">
        <v>1</v>
      </c>
      <c r="AM1227" s="87">
        <v>1</v>
      </c>
    </row>
    <row r="1228" spans="18:39" ht="25.5" customHeight="1" thickBot="1" x14ac:dyDescent="0.25">
      <c r="R1228" s="63">
        <v>750051</v>
      </c>
      <c r="S1228" s="92">
        <v>1</v>
      </c>
      <c r="AE1228" s="63">
        <v>1312000</v>
      </c>
      <c r="AF1228" s="93">
        <v>1</v>
      </c>
      <c r="AG1228" s="93">
        <v>1</v>
      </c>
      <c r="AH1228" s="93">
        <v>1</v>
      </c>
      <c r="AI1228" s="93">
        <v>1</v>
      </c>
      <c r="AJ1228" s="93">
        <v>1</v>
      </c>
      <c r="AK1228" s="93">
        <v>1</v>
      </c>
      <c r="AL1228" s="93">
        <v>1</v>
      </c>
      <c r="AM1228" s="93">
        <v>1</v>
      </c>
    </row>
    <row r="1229" spans="18:39" ht="25.5" customHeight="1" thickBot="1" x14ac:dyDescent="0.25">
      <c r="R1229" s="51">
        <v>750052</v>
      </c>
      <c r="S1229" s="86">
        <v>1</v>
      </c>
      <c r="AE1229" s="51">
        <v>1313000</v>
      </c>
      <c r="AF1229" s="87">
        <v>1</v>
      </c>
      <c r="AG1229" s="87">
        <v>1</v>
      </c>
      <c r="AH1229" s="87">
        <v>1</v>
      </c>
      <c r="AI1229" s="87">
        <v>1</v>
      </c>
      <c r="AJ1229" s="87">
        <v>1</v>
      </c>
      <c r="AK1229" s="87">
        <v>1</v>
      </c>
      <c r="AL1229" s="87">
        <v>1</v>
      </c>
      <c r="AM1229" s="87">
        <v>1</v>
      </c>
    </row>
    <row r="1230" spans="18:39" ht="25.5" customHeight="1" thickBot="1" x14ac:dyDescent="0.25">
      <c r="R1230" s="63">
        <v>750053</v>
      </c>
      <c r="S1230" s="92">
        <v>1</v>
      </c>
      <c r="AE1230" s="63">
        <v>1314000</v>
      </c>
      <c r="AF1230" s="93">
        <v>1</v>
      </c>
      <c r="AG1230" s="93">
        <v>1</v>
      </c>
      <c r="AH1230" s="93">
        <v>1</v>
      </c>
      <c r="AI1230" s="93">
        <v>1</v>
      </c>
      <c r="AJ1230" s="93">
        <v>1</v>
      </c>
      <c r="AK1230" s="93">
        <v>1</v>
      </c>
      <c r="AL1230" s="93">
        <v>1</v>
      </c>
      <c r="AM1230" s="93">
        <v>1</v>
      </c>
    </row>
    <row r="1231" spans="18:39" ht="25.5" customHeight="1" thickBot="1" x14ac:dyDescent="0.25">
      <c r="R1231" s="51">
        <v>750054</v>
      </c>
      <c r="S1231" s="86">
        <v>1</v>
      </c>
      <c r="AE1231" s="51">
        <v>1315000</v>
      </c>
      <c r="AF1231" s="87">
        <v>1</v>
      </c>
      <c r="AG1231" s="87">
        <v>1</v>
      </c>
      <c r="AH1231" s="87">
        <v>1</v>
      </c>
      <c r="AI1231" s="87">
        <v>1</v>
      </c>
      <c r="AJ1231" s="87">
        <v>1</v>
      </c>
      <c r="AK1231" s="87">
        <v>1</v>
      </c>
      <c r="AL1231" s="87">
        <v>1</v>
      </c>
      <c r="AM1231" s="87">
        <v>1</v>
      </c>
    </row>
    <row r="1232" spans="18:39" ht="25.5" customHeight="1" thickBot="1" x14ac:dyDescent="0.25">
      <c r="R1232" s="63">
        <v>750055</v>
      </c>
      <c r="S1232" s="92">
        <v>1</v>
      </c>
      <c r="AE1232" s="63">
        <v>1316000</v>
      </c>
      <c r="AF1232" s="93">
        <v>1</v>
      </c>
      <c r="AG1232" s="93">
        <v>1</v>
      </c>
      <c r="AH1232" s="93">
        <v>1</v>
      </c>
      <c r="AI1232" s="93">
        <v>1</v>
      </c>
      <c r="AJ1232" s="93">
        <v>1</v>
      </c>
      <c r="AK1232" s="93">
        <v>1</v>
      </c>
      <c r="AL1232" s="93">
        <v>1</v>
      </c>
      <c r="AM1232" s="93">
        <v>1</v>
      </c>
    </row>
    <row r="1233" spans="18:39" ht="25.5" customHeight="1" thickBot="1" x14ac:dyDescent="0.25">
      <c r="R1233" s="51">
        <v>750056</v>
      </c>
      <c r="S1233" s="86">
        <v>1</v>
      </c>
      <c r="AE1233" s="51">
        <v>1317000</v>
      </c>
      <c r="AF1233" s="87">
        <v>1</v>
      </c>
      <c r="AG1233" s="87">
        <v>1</v>
      </c>
      <c r="AH1233" s="87">
        <v>1</v>
      </c>
      <c r="AI1233" s="87">
        <v>1</v>
      </c>
      <c r="AJ1233" s="87">
        <v>1</v>
      </c>
      <c r="AK1233" s="87">
        <v>1</v>
      </c>
      <c r="AL1233" s="87">
        <v>1</v>
      </c>
      <c r="AM1233" s="87">
        <v>1</v>
      </c>
    </row>
    <row r="1234" spans="18:39" ht="25.5" customHeight="1" thickBot="1" x14ac:dyDescent="0.25">
      <c r="R1234" s="63">
        <v>750057</v>
      </c>
      <c r="S1234" s="92">
        <v>1</v>
      </c>
      <c r="AE1234" s="63">
        <v>1318000</v>
      </c>
      <c r="AF1234" s="93">
        <v>1</v>
      </c>
      <c r="AG1234" s="93">
        <v>1</v>
      </c>
      <c r="AH1234" s="93">
        <v>1</v>
      </c>
      <c r="AI1234" s="93">
        <v>1</v>
      </c>
      <c r="AJ1234" s="93">
        <v>1</v>
      </c>
      <c r="AK1234" s="93">
        <v>1</v>
      </c>
      <c r="AL1234" s="93">
        <v>1</v>
      </c>
      <c r="AM1234" s="93">
        <v>1</v>
      </c>
    </row>
    <row r="1235" spans="18:39" ht="25.5" customHeight="1" thickBot="1" x14ac:dyDescent="0.25">
      <c r="R1235" s="51">
        <v>750058</v>
      </c>
      <c r="S1235" s="86">
        <v>1</v>
      </c>
      <c r="AE1235" s="51">
        <v>1319000</v>
      </c>
      <c r="AF1235" s="87">
        <v>1</v>
      </c>
      <c r="AG1235" s="87">
        <v>1</v>
      </c>
      <c r="AH1235" s="87">
        <v>1</v>
      </c>
      <c r="AI1235" s="87">
        <v>1</v>
      </c>
      <c r="AJ1235" s="87">
        <v>1</v>
      </c>
      <c r="AK1235" s="87">
        <v>1</v>
      </c>
      <c r="AL1235" s="87">
        <v>1</v>
      </c>
      <c r="AM1235" s="87">
        <v>1</v>
      </c>
    </row>
    <row r="1236" spans="18:39" ht="25.5" customHeight="1" thickBot="1" x14ac:dyDescent="0.25">
      <c r="R1236" s="63">
        <v>750059</v>
      </c>
      <c r="S1236" s="92">
        <v>1</v>
      </c>
      <c r="AE1236" s="63">
        <v>1320000</v>
      </c>
      <c r="AF1236" s="93">
        <v>1</v>
      </c>
      <c r="AG1236" s="93">
        <v>1</v>
      </c>
      <c r="AH1236" s="93">
        <v>1</v>
      </c>
      <c r="AI1236" s="93">
        <v>1</v>
      </c>
      <c r="AJ1236" s="93">
        <v>1</v>
      </c>
      <c r="AK1236" s="93">
        <v>1</v>
      </c>
      <c r="AL1236" s="93">
        <v>1</v>
      </c>
      <c r="AM1236" s="93">
        <v>1</v>
      </c>
    </row>
    <row r="1237" spans="18:39" ht="25.5" customHeight="1" thickBot="1" x14ac:dyDescent="0.25">
      <c r="R1237" s="51">
        <v>750060</v>
      </c>
      <c r="S1237" s="86">
        <v>1</v>
      </c>
      <c r="AE1237" s="51">
        <v>1321000</v>
      </c>
      <c r="AF1237" s="87">
        <v>1</v>
      </c>
      <c r="AG1237" s="87">
        <v>1</v>
      </c>
      <c r="AH1237" s="87">
        <v>1</v>
      </c>
      <c r="AI1237" s="87">
        <v>1</v>
      </c>
      <c r="AJ1237" s="87">
        <v>1</v>
      </c>
      <c r="AK1237" s="87">
        <v>1</v>
      </c>
      <c r="AL1237" s="87">
        <v>1</v>
      </c>
      <c r="AM1237" s="87">
        <v>1</v>
      </c>
    </row>
    <row r="1238" spans="18:39" ht="25.5" customHeight="1" thickBot="1" x14ac:dyDescent="0.25">
      <c r="R1238" s="63">
        <v>750061</v>
      </c>
      <c r="S1238" s="92">
        <v>1</v>
      </c>
      <c r="AE1238" s="63">
        <v>1322000</v>
      </c>
      <c r="AF1238" s="93">
        <v>1</v>
      </c>
      <c r="AG1238" s="93">
        <v>1</v>
      </c>
      <c r="AH1238" s="93">
        <v>1</v>
      </c>
      <c r="AI1238" s="93">
        <v>1</v>
      </c>
      <c r="AJ1238" s="93">
        <v>1</v>
      </c>
      <c r="AK1238" s="93">
        <v>1</v>
      </c>
      <c r="AL1238" s="93">
        <v>1</v>
      </c>
      <c r="AM1238" s="93">
        <v>1</v>
      </c>
    </row>
    <row r="1239" spans="18:39" ht="25.5" customHeight="1" thickBot="1" x14ac:dyDescent="0.25">
      <c r="R1239" s="51">
        <v>750062</v>
      </c>
      <c r="S1239" s="86">
        <v>1</v>
      </c>
      <c r="AE1239" s="51">
        <v>1323000</v>
      </c>
      <c r="AF1239" s="87">
        <v>1</v>
      </c>
      <c r="AG1239" s="87">
        <v>1</v>
      </c>
      <c r="AH1239" s="87">
        <v>1</v>
      </c>
      <c r="AI1239" s="87">
        <v>1</v>
      </c>
      <c r="AJ1239" s="87">
        <v>1</v>
      </c>
      <c r="AK1239" s="87">
        <v>1</v>
      </c>
      <c r="AL1239" s="87">
        <v>1</v>
      </c>
      <c r="AM1239" s="87">
        <v>1</v>
      </c>
    </row>
    <row r="1240" spans="18:39" ht="25.5" customHeight="1" thickBot="1" x14ac:dyDescent="0.25">
      <c r="R1240" s="63">
        <v>750063</v>
      </c>
      <c r="S1240" s="92">
        <v>1</v>
      </c>
      <c r="AE1240" s="63">
        <v>1324000</v>
      </c>
      <c r="AF1240" s="93">
        <v>1</v>
      </c>
      <c r="AG1240" s="93">
        <v>1</v>
      </c>
      <c r="AH1240" s="93">
        <v>1</v>
      </c>
      <c r="AI1240" s="93">
        <v>1</v>
      </c>
      <c r="AJ1240" s="93">
        <v>1</v>
      </c>
      <c r="AK1240" s="93">
        <v>1</v>
      </c>
      <c r="AL1240" s="93">
        <v>1</v>
      </c>
      <c r="AM1240" s="93">
        <v>1</v>
      </c>
    </row>
    <row r="1241" spans="18:39" ht="25.5" customHeight="1" thickBot="1" x14ac:dyDescent="0.25">
      <c r="R1241" s="51">
        <v>750064</v>
      </c>
      <c r="S1241" s="86">
        <v>1</v>
      </c>
      <c r="AE1241" s="51">
        <v>1325000</v>
      </c>
      <c r="AF1241" s="87">
        <v>1</v>
      </c>
      <c r="AG1241" s="87">
        <v>1</v>
      </c>
      <c r="AH1241" s="87">
        <v>1</v>
      </c>
      <c r="AI1241" s="87">
        <v>1</v>
      </c>
      <c r="AJ1241" s="87">
        <v>1</v>
      </c>
      <c r="AK1241" s="87">
        <v>1</v>
      </c>
      <c r="AL1241" s="87">
        <v>1</v>
      </c>
      <c r="AM1241" s="87">
        <v>1</v>
      </c>
    </row>
    <row r="1242" spans="18:39" ht="25.5" customHeight="1" thickBot="1" x14ac:dyDescent="0.25">
      <c r="R1242" s="63">
        <v>750065</v>
      </c>
      <c r="S1242" s="92">
        <v>1</v>
      </c>
      <c r="AE1242" s="63">
        <v>1326000</v>
      </c>
      <c r="AF1242" s="93">
        <v>1</v>
      </c>
      <c r="AG1242" s="93">
        <v>1</v>
      </c>
      <c r="AH1242" s="93">
        <v>1</v>
      </c>
      <c r="AI1242" s="93">
        <v>1</v>
      </c>
      <c r="AJ1242" s="93">
        <v>1</v>
      </c>
      <c r="AK1242" s="93">
        <v>1</v>
      </c>
      <c r="AL1242" s="93">
        <v>1</v>
      </c>
      <c r="AM1242" s="93">
        <v>1</v>
      </c>
    </row>
    <row r="1243" spans="18:39" ht="25.5" customHeight="1" thickBot="1" x14ac:dyDescent="0.25">
      <c r="R1243" s="51">
        <v>750066</v>
      </c>
      <c r="S1243" s="86">
        <v>1</v>
      </c>
      <c r="AE1243" s="51">
        <v>1327000</v>
      </c>
      <c r="AF1243" s="87">
        <v>1</v>
      </c>
      <c r="AG1243" s="87">
        <v>1</v>
      </c>
      <c r="AH1243" s="87">
        <v>1</v>
      </c>
      <c r="AI1243" s="87">
        <v>1</v>
      </c>
      <c r="AJ1243" s="87">
        <v>1</v>
      </c>
      <c r="AK1243" s="87">
        <v>1</v>
      </c>
      <c r="AL1243" s="87">
        <v>1</v>
      </c>
      <c r="AM1243" s="87">
        <v>1</v>
      </c>
    </row>
    <row r="1244" spans="18:39" ht="25.5" customHeight="1" thickBot="1" x14ac:dyDescent="0.25">
      <c r="R1244" s="63">
        <v>750067</v>
      </c>
      <c r="S1244" s="92">
        <v>1</v>
      </c>
      <c r="AE1244" s="63">
        <v>1328000</v>
      </c>
      <c r="AF1244" s="93">
        <v>1</v>
      </c>
      <c r="AG1244" s="93">
        <v>1</v>
      </c>
      <c r="AH1244" s="93">
        <v>1</v>
      </c>
      <c r="AI1244" s="93">
        <v>1</v>
      </c>
      <c r="AJ1244" s="93">
        <v>1</v>
      </c>
      <c r="AK1244" s="93">
        <v>1</v>
      </c>
      <c r="AL1244" s="93">
        <v>1</v>
      </c>
      <c r="AM1244" s="93">
        <v>1</v>
      </c>
    </row>
    <row r="1245" spans="18:39" ht="25.5" customHeight="1" thickBot="1" x14ac:dyDescent="0.25">
      <c r="R1245" s="51">
        <v>750068</v>
      </c>
      <c r="S1245" s="86">
        <v>1</v>
      </c>
      <c r="AE1245" s="51">
        <v>1329000</v>
      </c>
      <c r="AF1245" s="87">
        <v>1</v>
      </c>
      <c r="AG1245" s="87">
        <v>1</v>
      </c>
      <c r="AH1245" s="87">
        <v>1</v>
      </c>
      <c r="AI1245" s="87">
        <v>1</v>
      </c>
      <c r="AJ1245" s="87">
        <v>1</v>
      </c>
      <c r="AK1245" s="87">
        <v>1</v>
      </c>
      <c r="AL1245" s="87">
        <v>1</v>
      </c>
      <c r="AM1245" s="87">
        <v>1</v>
      </c>
    </row>
    <row r="1246" spans="18:39" ht="25.5" customHeight="1" thickBot="1" x14ac:dyDescent="0.25">
      <c r="R1246" s="63">
        <v>750069</v>
      </c>
      <c r="S1246" s="92">
        <v>1</v>
      </c>
      <c r="AE1246" s="63">
        <v>1330000</v>
      </c>
      <c r="AF1246" s="93">
        <v>1</v>
      </c>
      <c r="AG1246" s="93">
        <v>1</v>
      </c>
      <c r="AH1246" s="93">
        <v>1</v>
      </c>
      <c r="AI1246" s="93">
        <v>1</v>
      </c>
      <c r="AJ1246" s="93">
        <v>1</v>
      </c>
      <c r="AK1246" s="93">
        <v>1</v>
      </c>
      <c r="AL1246" s="93">
        <v>1</v>
      </c>
      <c r="AM1246" s="93">
        <v>1</v>
      </c>
    </row>
    <row r="1247" spans="18:39" ht="25.5" customHeight="1" thickBot="1" x14ac:dyDescent="0.25">
      <c r="R1247" s="51">
        <v>750070</v>
      </c>
      <c r="S1247" s="86">
        <v>1</v>
      </c>
      <c r="AE1247" s="51">
        <v>1331000</v>
      </c>
      <c r="AF1247" s="87">
        <v>1</v>
      </c>
      <c r="AG1247" s="87">
        <v>1</v>
      </c>
      <c r="AH1247" s="87">
        <v>1</v>
      </c>
      <c r="AI1247" s="87">
        <v>1</v>
      </c>
      <c r="AJ1247" s="87">
        <v>1</v>
      </c>
      <c r="AK1247" s="87">
        <v>1</v>
      </c>
      <c r="AL1247" s="87">
        <v>1</v>
      </c>
      <c r="AM1247" s="87">
        <v>1</v>
      </c>
    </row>
    <row r="1248" spans="18:39" ht="25.5" customHeight="1" thickBot="1" x14ac:dyDescent="0.25">
      <c r="R1248" s="63">
        <v>750071</v>
      </c>
      <c r="S1248" s="92">
        <v>1</v>
      </c>
      <c r="AE1248" s="63">
        <v>1332000</v>
      </c>
      <c r="AF1248" s="93">
        <v>1</v>
      </c>
      <c r="AG1248" s="93">
        <v>1</v>
      </c>
      <c r="AH1248" s="93">
        <v>1</v>
      </c>
      <c r="AI1248" s="93">
        <v>1</v>
      </c>
      <c r="AJ1248" s="93">
        <v>1</v>
      </c>
      <c r="AK1248" s="93">
        <v>1</v>
      </c>
      <c r="AL1248" s="93">
        <v>1</v>
      </c>
      <c r="AM1248" s="93">
        <v>1</v>
      </c>
    </row>
    <row r="1249" spans="18:39" ht="25.5" customHeight="1" thickBot="1" x14ac:dyDescent="0.25">
      <c r="R1249" s="51">
        <v>750072</v>
      </c>
      <c r="S1249" s="86">
        <v>1</v>
      </c>
      <c r="AE1249" s="51">
        <v>1333000</v>
      </c>
      <c r="AF1249" s="87">
        <v>1</v>
      </c>
      <c r="AG1249" s="87">
        <v>1</v>
      </c>
      <c r="AH1249" s="87">
        <v>1</v>
      </c>
      <c r="AI1249" s="87">
        <v>1</v>
      </c>
      <c r="AJ1249" s="87">
        <v>1</v>
      </c>
      <c r="AK1249" s="87">
        <v>1</v>
      </c>
      <c r="AL1249" s="87">
        <v>1</v>
      </c>
      <c r="AM1249" s="87">
        <v>1</v>
      </c>
    </row>
    <row r="1250" spans="18:39" ht="25.5" customHeight="1" thickBot="1" x14ac:dyDescent="0.25">
      <c r="R1250" s="63">
        <v>750073</v>
      </c>
      <c r="S1250" s="92">
        <v>1</v>
      </c>
      <c r="AE1250" s="63">
        <v>1334000</v>
      </c>
      <c r="AF1250" s="93">
        <v>1</v>
      </c>
      <c r="AG1250" s="93">
        <v>1</v>
      </c>
      <c r="AH1250" s="93">
        <v>1</v>
      </c>
      <c r="AI1250" s="93">
        <v>1</v>
      </c>
      <c r="AJ1250" s="93">
        <v>1</v>
      </c>
      <c r="AK1250" s="93">
        <v>1</v>
      </c>
      <c r="AL1250" s="93">
        <v>1</v>
      </c>
      <c r="AM1250" s="93">
        <v>1</v>
      </c>
    </row>
    <row r="1251" spans="18:39" ht="25.5" customHeight="1" thickBot="1" x14ac:dyDescent="0.25">
      <c r="R1251" s="51">
        <v>750074</v>
      </c>
      <c r="S1251" s="86">
        <v>1</v>
      </c>
      <c r="AE1251" s="51">
        <v>1335000</v>
      </c>
      <c r="AF1251" s="87">
        <v>1</v>
      </c>
      <c r="AG1251" s="87">
        <v>1</v>
      </c>
      <c r="AH1251" s="87">
        <v>1</v>
      </c>
      <c r="AI1251" s="87">
        <v>1</v>
      </c>
      <c r="AJ1251" s="87">
        <v>1</v>
      </c>
      <c r="AK1251" s="87">
        <v>1</v>
      </c>
      <c r="AL1251" s="87">
        <v>1</v>
      </c>
      <c r="AM1251" s="87">
        <v>1</v>
      </c>
    </row>
    <row r="1252" spans="18:39" ht="25.5" customHeight="1" thickBot="1" x14ac:dyDescent="0.25">
      <c r="R1252" s="63">
        <v>750075</v>
      </c>
      <c r="S1252" s="92">
        <v>1</v>
      </c>
      <c r="AE1252" s="63">
        <v>1336000</v>
      </c>
      <c r="AF1252" s="93">
        <v>1</v>
      </c>
      <c r="AG1252" s="93">
        <v>1</v>
      </c>
      <c r="AH1252" s="93">
        <v>1</v>
      </c>
      <c r="AI1252" s="93">
        <v>1</v>
      </c>
      <c r="AJ1252" s="93">
        <v>1</v>
      </c>
      <c r="AK1252" s="93">
        <v>1</v>
      </c>
      <c r="AL1252" s="93">
        <v>1</v>
      </c>
      <c r="AM1252" s="93">
        <v>1</v>
      </c>
    </row>
    <row r="1253" spans="18:39" ht="25.5" customHeight="1" thickBot="1" x14ac:dyDescent="0.25">
      <c r="R1253" s="51">
        <v>750076</v>
      </c>
      <c r="S1253" s="86">
        <v>1</v>
      </c>
      <c r="AE1253" s="51">
        <v>1337000</v>
      </c>
      <c r="AF1253" s="87">
        <v>1</v>
      </c>
      <c r="AG1253" s="87">
        <v>1</v>
      </c>
      <c r="AH1253" s="87">
        <v>1</v>
      </c>
      <c r="AI1253" s="87">
        <v>1</v>
      </c>
      <c r="AJ1253" s="87">
        <v>1</v>
      </c>
      <c r="AK1253" s="87">
        <v>1</v>
      </c>
      <c r="AL1253" s="87">
        <v>1</v>
      </c>
      <c r="AM1253" s="87">
        <v>1</v>
      </c>
    </row>
    <row r="1254" spans="18:39" ht="25.5" customHeight="1" thickBot="1" x14ac:dyDescent="0.25">
      <c r="R1254" s="63">
        <v>750077</v>
      </c>
      <c r="S1254" s="92">
        <v>1</v>
      </c>
      <c r="AE1254" s="63">
        <v>1338000</v>
      </c>
      <c r="AF1254" s="93">
        <v>1</v>
      </c>
      <c r="AG1254" s="93">
        <v>1</v>
      </c>
      <c r="AH1254" s="93">
        <v>1</v>
      </c>
      <c r="AI1254" s="93">
        <v>1</v>
      </c>
      <c r="AJ1254" s="93">
        <v>1</v>
      </c>
      <c r="AK1254" s="93">
        <v>1</v>
      </c>
      <c r="AL1254" s="93">
        <v>1</v>
      </c>
      <c r="AM1254" s="93">
        <v>1</v>
      </c>
    </row>
    <row r="1255" spans="18:39" ht="25.5" customHeight="1" thickBot="1" x14ac:dyDescent="0.25">
      <c r="R1255" s="51">
        <v>750078</v>
      </c>
      <c r="S1255" s="86">
        <v>1</v>
      </c>
      <c r="AE1255" s="51">
        <v>1339000</v>
      </c>
      <c r="AF1255" s="87">
        <v>1</v>
      </c>
      <c r="AG1255" s="87">
        <v>1</v>
      </c>
      <c r="AH1255" s="87">
        <v>1</v>
      </c>
      <c r="AI1255" s="87">
        <v>1</v>
      </c>
      <c r="AJ1255" s="87">
        <v>1</v>
      </c>
      <c r="AK1255" s="87">
        <v>1</v>
      </c>
      <c r="AL1255" s="87">
        <v>1</v>
      </c>
      <c r="AM1255" s="87">
        <v>1</v>
      </c>
    </row>
    <row r="1256" spans="18:39" ht="25.5" customHeight="1" thickBot="1" x14ac:dyDescent="0.25">
      <c r="R1256" s="63">
        <v>750079</v>
      </c>
      <c r="S1256" s="92">
        <v>1</v>
      </c>
      <c r="AE1256" s="63">
        <v>1340000</v>
      </c>
      <c r="AF1256" s="93">
        <v>1</v>
      </c>
      <c r="AG1256" s="93">
        <v>1</v>
      </c>
      <c r="AH1256" s="93">
        <v>1</v>
      </c>
      <c r="AI1256" s="93">
        <v>1</v>
      </c>
      <c r="AJ1256" s="93">
        <v>1</v>
      </c>
      <c r="AK1256" s="93">
        <v>1</v>
      </c>
      <c r="AL1256" s="93">
        <v>1</v>
      </c>
      <c r="AM1256" s="93">
        <v>1</v>
      </c>
    </row>
    <row r="1257" spans="18:39" ht="25.5" customHeight="1" thickBot="1" x14ac:dyDescent="0.25">
      <c r="R1257" s="51">
        <v>750080</v>
      </c>
      <c r="S1257" s="86">
        <v>1</v>
      </c>
      <c r="AE1257" s="51">
        <v>1341000</v>
      </c>
      <c r="AF1257" s="87">
        <v>1</v>
      </c>
      <c r="AG1257" s="87">
        <v>1</v>
      </c>
      <c r="AH1257" s="87">
        <v>1</v>
      </c>
      <c r="AI1257" s="87">
        <v>1</v>
      </c>
      <c r="AJ1257" s="87">
        <v>1</v>
      </c>
      <c r="AK1257" s="87">
        <v>1</v>
      </c>
      <c r="AL1257" s="87">
        <v>1</v>
      </c>
      <c r="AM1257" s="87">
        <v>1</v>
      </c>
    </row>
    <row r="1258" spans="18:39" ht="25.5" customHeight="1" thickBot="1" x14ac:dyDescent="0.25">
      <c r="R1258" s="63">
        <v>750081</v>
      </c>
      <c r="S1258" s="92">
        <v>1</v>
      </c>
      <c r="AE1258" s="63">
        <v>1342000</v>
      </c>
      <c r="AF1258" s="93">
        <v>1</v>
      </c>
      <c r="AG1258" s="93">
        <v>1</v>
      </c>
      <c r="AH1258" s="93">
        <v>1</v>
      </c>
      <c r="AI1258" s="93">
        <v>1</v>
      </c>
      <c r="AJ1258" s="93">
        <v>1</v>
      </c>
      <c r="AK1258" s="93">
        <v>1</v>
      </c>
      <c r="AL1258" s="93">
        <v>1</v>
      </c>
      <c r="AM1258" s="93">
        <v>1</v>
      </c>
    </row>
    <row r="1259" spans="18:39" ht="25.5" customHeight="1" thickBot="1" x14ac:dyDescent="0.25">
      <c r="R1259" s="51">
        <v>750082</v>
      </c>
      <c r="S1259" s="86">
        <v>1</v>
      </c>
      <c r="AE1259" s="51">
        <v>1343000</v>
      </c>
      <c r="AF1259" s="87">
        <v>1</v>
      </c>
      <c r="AG1259" s="87">
        <v>1</v>
      </c>
      <c r="AH1259" s="87">
        <v>1</v>
      </c>
      <c r="AI1259" s="87">
        <v>1</v>
      </c>
      <c r="AJ1259" s="87">
        <v>1</v>
      </c>
      <c r="AK1259" s="87">
        <v>1</v>
      </c>
      <c r="AL1259" s="87">
        <v>1</v>
      </c>
      <c r="AM1259" s="87">
        <v>1</v>
      </c>
    </row>
    <row r="1260" spans="18:39" ht="25.5" customHeight="1" thickBot="1" x14ac:dyDescent="0.25">
      <c r="R1260" s="63">
        <v>750083</v>
      </c>
      <c r="S1260" s="92">
        <v>1</v>
      </c>
      <c r="AE1260" s="63">
        <v>1344000</v>
      </c>
      <c r="AF1260" s="93">
        <v>1</v>
      </c>
      <c r="AG1260" s="93">
        <v>1</v>
      </c>
      <c r="AH1260" s="93">
        <v>1</v>
      </c>
      <c r="AI1260" s="93">
        <v>1</v>
      </c>
      <c r="AJ1260" s="93">
        <v>1</v>
      </c>
      <c r="AK1260" s="93">
        <v>1</v>
      </c>
      <c r="AL1260" s="93">
        <v>1</v>
      </c>
      <c r="AM1260" s="93">
        <v>1</v>
      </c>
    </row>
    <row r="1261" spans="18:39" ht="25.5" customHeight="1" thickBot="1" x14ac:dyDescent="0.25">
      <c r="R1261" s="51">
        <v>750084</v>
      </c>
      <c r="S1261" s="86">
        <v>1</v>
      </c>
      <c r="AE1261" s="51">
        <v>1345000</v>
      </c>
      <c r="AF1261" s="87">
        <v>1</v>
      </c>
      <c r="AG1261" s="87">
        <v>1</v>
      </c>
      <c r="AH1261" s="87">
        <v>1</v>
      </c>
      <c r="AI1261" s="87">
        <v>1</v>
      </c>
      <c r="AJ1261" s="87">
        <v>1</v>
      </c>
      <c r="AK1261" s="87">
        <v>1</v>
      </c>
      <c r="AL1261" s="87">
        <v>1</v>
      </c>
      <c r="AM1261" s="87">
        <v>1</v>
      </c>
    </row>
    <row r="1262" spans="18:39" ht="25.5" customHeight="1" thickBot="1" x14ac:dyDescent="0.25">
      <c r="R1262" s="63">
        <v>750085</v>
      </c>
      <c r="S1262" s="92">
        <v>1</v>
      </c>
      <c r="AE1262" s="63">
        <v>1346000</v>
      </c>
      <c r="AF1262" s="93">
        <v>1</v>
      </c>
      <c r="AG1262" s="93">
        <v>1</v>
      </c>
      <c r="AH1262" s="93">
        <v>1</v>
      </c>
      <c r="AI1262" s="93">
        <v>1</v>
      </c>
      <c r="AJ1262" s="93">
        <v>1</v>
      </c>
      <c r="AK1262" s="93">
        <v>1</v>
      </c>
      <c r="AL1262" s="93">
        <v>1</v>
      </c>
      <c r="AM1262" s="93">
        <v>1</v>
      </c>
    </row>
    <row r="1263" spans="18:39" ht="25.5" customHeight="1" thickBot="1" x14ac:dyDescent="0.25">
      <c r="R1263" s="51">
        <v>750086</v>
      </c>
      <c r="S1263" s="86">
        <v>1</v>
      </c>
      <c r="AE1263" s="51">
        <v>1347000</v>
      </c>
      <c r="AF1263" s="87">
        <v>1</v>
      </c>
      <c r="AG1263" s="87">
        <v>1</v>
      </c>
      <c r="AH1263" s="87">
        <v>1</v>
      </c>
      <c r="AI1263" s="87">
        <v>1</v>
      </c>
      <c r="AJ1263" s="87">
        <v>1</v>
      </c>
      <c r="AK1263" s="87">
        <v>1</v>
      </c>
      <c r="AL1263" s="87">
        <v>1</v>
      </c>
      <c r="AM1263" s="87">
        <v>1</v>
      </c>
    </row>
    <row r="1264" spans="18:39" ht="25.5" customHeight="1" thickBot="1" x14ac:dyDescent="0.25">
      <c r="R1264" s="63">
        <v>750087</v>
      </c>
      <c r="S1264" s="92">
        <v>1</v>
      </c>
      <c r="AE1264" s="63">
        <v>1348000</v>
      </c>
      <c r="AF1264" s="93">
        <v>1</v>
      </c>
      <c r="AG1264" s="93">
        <v>1</v>
      </c>
      <c r="AH1264" s="93">
        <v>1</v>
      </c>
      <c r="AI1264" s="93">
        <v>1</v>
      </c>
      <c r="AJ1264" s="93">
        <v>1</v>
      </c>
      <c r="AK1264" s="93">
        <v>1</v>
      </c>
      <c r="AL1264" s="93">
        <v>1</v>
      </c>
      <c r="AM1264" s="93">
        <v>1</v>
      </c>
    </row>
    <row r="1265" spans="18:39" ht="25.5" customHeight="1" thickBot="1" x14ac:dyDescent="0.25">
      <c r="R1265" s="51">
        <v>750088</v>
      </c>
      <c r="S1265" s="86">
        <v>1</v>
      </c>
      <c r="AE1265" s="51">
        <v>1349000</v>
      </c>
      <c r="AF1265" s="87">
        <v>1</v>
      </c>
      <c r="AG1265" s="87">
        <v>1</v>
      </c>
      <c r="AH1265" s="87">
        <v>1</v>
      </c>
      <c r="AI1265" s="87">
        <v>1</v>
      </c>
      <c r="AJ1265" s="87">
        <v>1</v>
      </c>
      <c r="AK1265" s="87">
        <v>1</v>
      </c>
      <c r="AL1265" s="87">
        <v>1</v>
      </c>
      <c r="AM1265" s="87">
        <v>1</v>
      </c>
    </row>
    <row r="1266" spans="18:39" ht="25.5" customHeight="1" thickBot="1" x14ac:dyDescent="0.25">
      <c r="R1266" s="63">
        <v>750089</v>
      </c>
      <c r="S1266" s="92">
        <v>1</v>
      </c>
      <c r="AE1266" s="63">
        <v>1350000</v>
      </c>
      <c r="AF1266" s="93">
        <v>1</v>
      </c>
      <c r="AG1266" s="93">
        <v>1</v>
      </c>
      <c r="AH1266" s="93">
        <v>1</v>
      </c>
      <c r="AI1266" s="93">
        <v>1</v>
      </c>
      <c r="AJ1266" s="93">
        <v>1</v>
      </c>
      <c r="AK1266" s="93">
        <v>1</v>
      </c>
      <c r="AL1266" s="93">
        <v>1</v>
      </c>
      <c r="AM1266" s="93">
        <v>1</v>
      </c>
    </row>
    <row r="1267" spans="18:39" ht="25.5" customHeight="1" thickBot="1" x14ac:dyDescent="0.25">
      <c r="R1267" s="51">
        <v>750090</v>
      </c>
      <c r="S1267" s="86">
        <v>1</v>
      </c>
      <c r="AE1267" s="51">
        <v>1351000</v>
      </c>
      <c r="AF1267" s="87">
        <v>1</v>
      </c>
      <c r="AG1267" s="87">
        <v>1</v>
      </c>
      <c r="AH1267" s="87">
        <v>1</v>
      </c>
      <c r="AI1267" s="87">
        <v>1</v>
      </c>
      <c r="AJ1267" s="87">
        <v>1</v>
      </c>
      <c r="AK1267" s="87">
        <v>1</v>
      </c>
      <c r="AL1267" s="87">
        <v>1</v>
      </c>
      <c r="AM1267" s="87">
        <v>1</v>
      </c>
    </row>
    <row r="1268" spans="18:39" ht="25.5" customHeight="1" thickBot="1" x14ac:dyDescent="0.25">
      <c r="R1268" s="63">
        <v>750091</v>
      </c>
      <c r="S1268" s="92">
        <v>1</v>
      </c>
      <c r="AE1268" s="63">
        <v>1352000</v>
      </c>
      <c r="AF1268" s="93">
        <v>1</v>
      </c>
      <c r="AG1268" s="93">
        <v>1</v>
      </c>
      <c r="AH1268" s="93">
        <v>1</v>
      </c>
      <c r="AI1268" s="93">
        <v>1</v>
      </c>
      <c r="AJ1268" s="93">
        <v>1</v>
      </c>
      <c r="AK1268" s="93">
        <v>1</v>
      </c>
      <c r="AL1268" s="93">
        <v>1</v>
      </c>
      <c r="AM1268" s="93">
        <v>1</v>
      </c>
    </row>
    <row r="1269" spans="18:39" ht="25.5" customHeight="1" thickBot="1" x14ac:dyDescent="0.25">
      <c r="R1269" s="51">
        <v>750092</v>
      </c>
      <c r="S1269" s="86">
        <v>1</v>
      </c>
      <c r="AE1269" s="51">
        <v>1353000</v>
      </c>
      <c r="AF1269" s="87">
        <v>1</v>
      </c>
      <c r="AG1269" s="87">
        <v>1</v>
      </c>
      <c r="AH1269" s="87">
        <v>1</v>
      </c>
      <c r="AI1269" s="87">
        <v>1</v>
      </c>
      <c r="AJ1269" s="87">
        <v>1</v>
      </c>
      <c r="AK1269" s="87">
        <v>1</v>
      </c>
      <c r="AL1269" s="87">
        <v>1</v>
      </c>
      <c r="AM1269" s="87">
        <v>1</v>
      </c>
    </row>
    <row r="1270" spans="18:39" ht="25.5" customHeight="1" thickBot="1" x14ac:dyDescent="0.25">
      <c r="R1270" s="63">
        <v>750093</v>
      </c>
      <c r="S1270" s="92">
        <v>1</v>
      </c>
      <c r="AE1270" s="63">
        <v>1354000</v>
      </c>
      <c r="AF1270" s="93">
        <v>1</v>
      </c>
      <c r="AG1270" s="93">
        <v>1</v>
      </c>
      <c r="AH1270" s="93">
        <v>1</v>
      </c>
      <c r="AI1270" s="93">
        <v>1</v>
      </c>
      <c r="AJ1270" s="93">
        <v>1</v>
      </c>
      <c r="AK1270" s="93">
        <v>1</v>
      </c>
      <c r="AL1270" s="93">
        <v>1</v>
      </c>
      <c r="AM1270" s="93">
        <v>1</v>
      </c>
    </row>
    <row r="1271" spans="18:39" ht="25.5" customHeight="1" thickBot="1" x14ac:dyDescent="0.25">
      <c r="R1271" s="51">
        <v>750094</v>
      </c>
      <c r="S1271" s="86">
        <v>1</v>
      </c>
      <c r="AE1271" s="51">
        <v>1355000</v>
      </c>
      <c r="AF1271" s="87">
        <v>1</v>
      </c>
      <c r="AG1271" s="87">
        <v>1</v>
      </c>
      <c r="AH1271" s="87">
        <v>1</v>
      </c>
      <c r="AI1271" s="87">
        <v>1</v>
      </c>
      <c r="AJ1271" s="87">
        <v>1</v>
      </c>
      <c r="AK1271" s="87">
        <v>1</v>
      </c>
      <c r="AL1271" s="87">
        <v>1</v>
      </c>
      <c r="AM1271" s="87">
        <v>1</v>
      </c>
    </row>
    <row r="1272" spans="18:39" ht="25.5" customHeight="1" thickBot="1" x14ac:dyDescent="0.25">
      <c r="R1272" s="63">
        <v>750095</v>
      </c>
      <c r="S1272" s="92">
        <v>1</v>
      </c>
      <c r="AE1272" s="63">
        <v>1356000</v>
      </c>
      <c r="AF1272" s="93">
        <v>1</v>
      </c>
      <c r="AG1272" s="93">
        <v>1</v>
      </c>
      <c r="AH1272" s="93">
        <v>1</v>
      </c>
      <c r="AI1272" s="93">
        <v>1</v>
      </c>
      <c r="AJ1272" s="93">
        <v>1</v>
      </c>
      <c r="AK1272" s="93">
        <v>1</v>
      </c>
      <c r="AL1272" s="93">
        <v>1</v>
      </c>
      <c r="AM1272" s="93">
        <v>1</v>
      </c>
    </row>
    <row r="1273" spans="18:39" ht="25.5" customHeight="1" thickBot="1" x14ac:dyDescent="0.25">
      <c r="R1273" s="51">
        <v>750096</v>
      </c>
      <c r="S1273" s="86">
        <v>1</v>
      </c>
      <c r="AE1273" s="51">
        <v>1357000</v>
      </c>
      <c r="AF1273" s="87">
        <v>1</v>
      </c>
      <c r="AG1273" s="87">
        <v>1</v>
      </c>
      <c r="AH1273" s="87">
        <v>1</v>
      </c>
      <c r="AI1273" s="87">
        <v>1</v>
      </c>
      <c r="AJ1273" s="87">
        <v>1</v>
      </c>
      <c r="AK1273" s="87">
        <v>1</v>
      </c>
      <c r="AL1273" s="87">
        <v>1</v>
      </c>
      <c r="AM1273" s="87">
        <v>1</v>
      </c>
    </row>
    <row r="1274" spans="18:39" ht="25.5" customHeight="1" thickBot="1" x14ac:dyDescent="0.25">
      <c r="R1274" s="63">
        <v>750097</v>
      </c>
      <c r="S1274" s="92">
        <v>1</v>
      </c>
      <c r="AE1274" s="63">
        <v>1358000</v>
      </c>
      <c r="AF1274" s="93">
        <v>1</v>
      </c>
      <c r="AG1274" s="93">
        <v>1</v>
      </c>
      <c r="AH1274" s="93">
        <v>1</v>
      </c>
      <c r="AI1274" s="93">
        <v>1</v>
      </c>
      <c r="AJ1274" s="93">
        <v>1</v>
      </c>
      <c r="AK1274" s="93">
        <v>1</v>
      </c>
      <c r="AL1274" s="93">
        <v>1</v>
      </c>
      <c r="AM1274" s="93">
        <v>1</v>
      </c>
    </row>
    <row r="1275" spans="18:39" ht="25.5" customHeight="1" thickBot="1" x14ac:dyDescent="0.25">
      <c r="R1275" s="51">
        <v>750098</v>
      </c>
      <c r="S1275" s="86">
        <v>1</v>
      </c>
      <c r="AE1275" s="51">
        <v>1359000</v>
      </c>
      <c r="AF1275" s="87">
        <v>1</v>
      </c>
      <c r="AG1275" s="87">
        <v>1</v>
      </c>
      <c r="AH1275" s="87">
        <v>1</v>
      </c>
      <c r="AI1275" s="87">
        <v>1</v>
      </c>
      <c r="AJ1275" s="87">
        <v>1</v>
      </c>
      <c r="AK1275" s="87">
        <v>1</v>
      </c>
      <c r="AL1275" s="87">
        <v>1</v>
      </c>
      <c r="AM1275" s="87">
        <v>1</v>
      </c>
    </row>
    <row r="1276" spans="18:39" ht="25.5" customHeight="1" thickBot="1" x14ac:dyDescent="0.25">
      <c r="R1276" s="63">
        <v>750099</v>
      </c>
      <c r="S1276" s="92">
        <v>1</v>
      </c>
      <c r="AE1276" s="63">
        <v>1360000</v>
      </c>
      <c r="AF1276" s="93">
        <v>1</v>
      </c>
      <c r="AG1276" s="93">
        <v>1</v>
      </c>
      <c r="AH1276" s="93">
        <v>1</v>
      </c>
      <c r="AI1276" s="93">
        <v>1</v>
      </c>
      <c r="AJ1276" s="93">
        <v>1</v>
      </c>
      <c r="AK1276" s="93">
        <v>1</v>
      </c>
      <c r="AL1276" s="93">
        <v>1</v>
      </c>
      <c r="AM1276" s="93">
        <v>1</v>
      </c>
    </row>
    <row r="1277" spans="18:39" ht="25.5" customHeight="1" thickBot="1" x14ac:dyDescent="0.25">
      <c r="R1277" s="51">
        <v>7500100</v>
      </c>
      <c r="S1277" s="86">
        <v>1</v>
      </c>
      <c r="AE1277" s="51">
        <v>1361000</v>
      </c>
      <c r="AF1277" s="87">
        <v>1</v>
      </c>
      <c r="AG1277" s="87">
        <v>1</v>
      </c>
      <c r="AH1277" s="87">
        <v>1</v>
      </c>
      <c r="AI1277" s="87">
        <v>1</v>
      </c>
      <c r="AJ1277" s="87">
        <v>1</v>
      </c>
      <c r="AK1277" s="87">
        <v>1</v>
      </c>
      <c r="AL1277" s="87">
        <v>1</v>
      </c>
      <c r="AM1277" s="87">
        <v>1</v>
      </c>
    </row>
    <row r="1278" spans="18:39" ht="25.5" customHeight="1" thickBot="1" x14ac:dyDescent="0.25">
      <c r="R1278" s="63">
        <v>7500101</v>
      </c>
      <c r="S1278" s="92">
        <v>1</v>
      </c>
      <c r="AE1278" s="63">
        <v>1362000</v>
      </c>
      <c r="AF1278" s="93">
        <v>1</v>
      </c>
      <c r="AG1278" s="93">
        <v>1</v>
      </c>
      <c r="AH1278" s="93">
        <v>1</v>
      </c>
      <c r="AI1278" s="93">
        <v>1</v>
      </c>
      <c r="AJ1278" s="93">
        <v>1</v>
      </c>
      <c r="AK1278" s="93">
        <v>1</v>
      </c>
      <c r="AL1278" s="93">
        <v>1</v>
      </c>
      <c r="AM1278" s="93">
        <v>1</v>
      </c>
    </row>
    <row r="1279" spans="18:39" ht="25.5" customHeight="1" thickBot="1" x14ac:dyDescent="0.25">
      <c r="R1279" s="51" t="s">
        <v>15650</v>
      </c>
      <c r="S1279" s="86">
        <v>1</v>
      </c>
      <c r="AE1279" s="51">
        <v>1363000</v>
      </c>
      <c r="AF1279" s="87">
        <v>1</v>
      </c>
      <c r="AG1279" s="87">
        <v>1</v>
      </c>
      <c r="AH1279" s="87">
        <v>1</v>
      </c>
      <c r="AI1279" s="87">
        <v>1</v>
      </c>
      <c r="AJ1279" s="87">
        <v>1</v>
      </c>
      <c r="AK1279" s="87">
        <v>1</v>
      </c>
      <c r="AL1279" s="87">
        <v>1</v>
      </c>
      <c r="AM1279" s="87">
        <v>1</v>
      </c>
    </row>
    <row r="1280" spans="18:39" ht="25.5" customHeight="1" thickBot="1" x14ac:dyDescent="0.25">
      <c r="R1280" s="63" t="s">
        <v>15651</v>
      </c>
      <c r="S1280" s="92">
        <v>1</v>
      </c>
      <c r="AE1280" s="63">
        <v>1364000</v>
      </c>
      <c r="AF1280" s="93">
        <v>1</v>
      </c>
      <c r="AG1280" s="93">
        <v>1</v>
      </c>
      <c r="AH1280" s="93">
        <v>1</v>
      </c>
      <c r="AI1280" s="93">
        <v>1</v>
      </c>
      <c r="AJ1280" s="93">
        <v>1</v>
      </c>
      <c r="AK1280" s="93">
        <v>1</v>
      </c>
      <c r="AL1280" s="93">
        <v>1</v>
      </c>
      <c r="AM1280" s="93">
        <v>1</v>
      </c>
    </row>
    <row r="1281" spans="18:39" ht="25.5" customHeight="1" thickBot="1" x14ac:dyDescent="0.25">
      <c r="R1281" s="51" t="s">
        <v>15652</v>
      </c>
      <c r="S1281" s="86">
        <v>1</v>
      </c>
      <c r="AE1281" s="51">
        <v>1365000</v>
      </c>
      <c r="AF1281" s="87">
        <v>1</v>
      </c>
      <c r="AG1281" s="87">
        <v>1</v>
      </c>
      <c r="AH1281" s="87">
        <v>1</v>
      </c>
      <c r="AI1281" s="87">
        <v>1</v>
      </c>
      <c r="AJ1281" s="87">
        <v>1</v>
      </c>
      <c r="AK1281" s="87">
        <v>1</v>
      </c>
      <c r="AL1281" s="87">
        <v>1</v>
      </c>
      <c r="AM1281" s="87">
        <v>1</v>
      </c>
    </row>
    <row r="1282" spans="18:39" ht="25.5" customHeight="1" thickBot="1" x14ac:dyDescent="0.25">
      <c r="R1282" s="63" t="s">
        <v>15653</v>
      </c>
      <c r="S1282" s="92">
        <v>1</v>
      </c>
      <c r="AE1282" s="63">
        <v>1366000</v>
      </c>
      <c r="AF1282" s="93">
        <v>1</v>
      </c>
      <c r="AG1282" s="93">
        <v>1</v>
      </c>
      <c r="AH1282" s="93">
        <v>1</v>
      </c>
      <c r="AI1282" s="93">
        <v>1</v>
      </c>
      <c r="AJ1282" s="93">
        <v>1</v>
      </c>
      <c r="AK1282" s="93">
        <v>1</v>
      </c>
      <c r="AL1282" s="93">
        <v>1</v>
      </c>
      <c r="AM1282" s="93">
        <v>1</v>
      </c>
    </row>
    <row r="1283" spans="18:39" ht="25.5" customHeight="1" thickBot="1" x14ac:dyDescent="0.25">
      <c r="R1283" s="51" t="s">
        <v>15654</v>
      </c>
      <c r="S1283" s="86">
        <v>1</v>
      </c>
      <c r="AE1283" s="51">
        <v>1367000</v>
      </c>
      <c r="AF1283" s="87">
        <v>1</v>
      </c>
      <c r="AG1283" s="87">
        <v>1</v>
      </c>
      <c r="AH1283" s="87">
        <v>1</v>
      </c>
      <c r="AI1283" s="87">
        <v>1</v>
      </c>
      <c r="AJ1283" s="87">
        <v>1</v>
      </c>
      <c r="AK1283" s="87">
        <v>1</v>
      </c>
      <c r="AL1283" s="87">
        <v>1</v>
      </c>
      <c r="AM1283" s="87">
        <v>1</v>
      </c>
    </row>
    <row r="1284" spans="18:39" ht="25.5" customHeight="1" thickBot="1" x14ac:dyDescent="0.25">
      <c r="R1284" s="63" t="s">
        <v>15655</v>
      </c>
      <c r="S1284" s="92">
        <v>1</v>
      </c>
      <c r="AE1284" s="63">
        <v>1368000</v>
      </c>
      <c r="AF1284" s="93">
        <v>1</v>
      </c>
      <c r="AG1284" s="93">
        <v>1</v>
      </c>
      <c r="AH1284" s="93">
        <v>1</v>
      </c>
      <c r="AI1284" s="93">
        <v>1</v>
      </c>
      <c r="AJ1284" s="93">
        <v>1</v>
      </c>
      <c r="AK1284" s="93">
        <v>1</v>
      </c>
      <c r="AL1284" s="93">
        <v>1</v>
      </c>
      <c r="AM1284" s="93">
        <v>1</v>
      </c>
    </row>
    <row r="1285" spans="18:39" ht="25.5" customHeight="1" thickBot="1" x14ac:dyDescent="0.25">
      <c r="R1285" s="51" t="s">
        <v>15656</v>
      </c>
      <c r="S1285" s="86">
        <v>1</v>
      </c>
      <c r="AE1285" s="51">
        <v>1369000</v>
      </c>
      <c r="AF1285" s="87">
        <v>1</v>
      </c>
      <c r="AG1285" s="87">
        <v>1</v>
      </c>
      <c r="AH1285" s="87">
        <v>1</v>
      </c>
      <c r="AI1285" s="87">
        <v>1</v>
      </c>
      <c r="AJ1285" s="87">
        <v>1</v>
      </c>
      <c r="AK1285" s="87">
        <v>1</v>
      </c>
      <c r="AL1285" s="87">
        <v>1</v>
      </c>
      <c r="AM1285" s="87">
        <v>1</v>
      </c>
    </row>
    <row r="1286" spans="18:39" ht="25.5" customHeight="1" thickBot="1" x14ac:dyDescent="0.25">
      <c r="R1286" s="63" t="s">
        <v>15657</v>
      </c>
      <c r="S1286" s="92">
        <v>1</v>
      </c>
      <c r="AE1286" s="63">
        <v>1370000</v>
      </c>
      <c r="AF1286" s="93">
        <v>1</v>
      </c>
      <c r="AG1286" s="93">
        <v>1</v>
      </c>
      <c r="AH1286" s="93">
        <v>1</v>
      </c>
      <c r="AI1286" s="93">
        <v>1</v>
      </c>
      <c r="AJ1286" s="93">
        <v>1</v>
      </c>
      <c r="AK1286" s="93">
        <v>1</v>
      </c>
      <c r="AL1286" s="93">
        <v>1</v>
      </c>
      <c r="AM1286" s="93">
        <v>1</v>
      </c>
    </row>
    <row r="1287" spans="18:39" ht="25.5" customHeight="1" thickBot="1" x14ac:dyDescent="0.25">
      <c r="R1287" s="51" t="s">
        <v>15658</v>
      </c>
      <c r="S1287" s="86">
        <v>1</v>
      </c>
      <c r="AE1287" s="51">
        <v>1371000</v>
      </c>
      <c r="AF1287" s="87">
        <v>1</v>
      </c>
      <c r="AG1287" s="87">
        <v>1</v>
      </c>
      <c r="AH1287" s="87">
        <v>1</v>
      </c>
      <c r="AI1287" s="87">
        <v>1</v>
      </c>
      <c r="AJ1287" s="87">
        <v>1</v>
      </c>
      <c r="AK1287" s="87">
        <v>1</v>
      </c>
      <c r="AL1287" s="87">
        <v>1</v>
      </c>
      <c r="AM1287" s="87">
        <v>1</v>
      </c>
    </row>
    <row r="1288" spans="18:39" ht="25.5" customHeight="1" thickBot="1" x14ac:dyDescent="0.25">
      <c r="R1288" s="63" t="s">
        <v>15659</v>
      </c>
      <c r="S1288" s="92">
        <v>1</v>
      </c>
      <c r="AE1288" s="63">
        <v>1372000</v>
      </c>
      <c r="AF1288" s="93">
        <v>1</v>
      </c>
      <c r="AG1288" s="93">
        <v>1</v>
      </c>
      <c r="AH1288" s="93">
        <v>1</v>
      </c>
      <c r="AI1288" s="93">
        <v>1</v>
      </c>
      <c r="AJ1288" s="93">
        <v>1</v>
      </c>
      <c r="AK1288" s="93">
        <v>1</v>
      </c>
      <c r="AL1288" s="93">
        <v>1</v>
      </c>
      <c r="AM1288" s="93">
        <v>1</v>
      </c>
    </row>
    <row r="1289" spans="18:39" ht="25.5" customHeight="1" thickBot="1" x14ac:dyDescent="0.25">
      <c r="R1289" s="51" t="s">
        <v>15660</v>
      </c>
      <c r="S1289" s="86">
        <v>1</v>
      </c>
      <c r="AE1289" s="51">
        <v>1373000</v>
      </c>
      <c r="AF1289" s="87">
        <v>1</v>
      </c>
      <c r="AG1289" s="87">
        <v>1</v>
      </c>
      <c r="AH1289" s="87">
        <v>1</v>
      </c>
      <c r="AI1289" s="87">
        <v>1</v>
      </c>
      <c r="AJ1289" s="87">
        <v>1</v>
      </c>
      <c r="AK1289" s="87">
        <v>1</v>
      </c>
      <c r="AL1289" s="87">
        <v>1</v>
      </c>
      <c r="AM1289" s="87">
        <v>1</v>
      </c>
    </row>
    <row r="1290" spans="18:39" ht="25.5" customHeight="1" thickBot="1" x14ac:dyDescent="0.25">
      <c r="R1290" s="63" t="s">
        <v>15661</v>
      </c>
      <c r="S1290" s="92">
        <v>1</v>
      </c>
      <c r="AE1290" s="63">
        <v>1374000</v>
      </c>
      <c r="AF1290" s="93">
        <v>1</v>
      </c>
      <c r="AG1290" s="93">
        <v>1</v>
      </c>
      <c r="AH1290" s="93">
        <v>1</v>
      </c>
      <c r="AI1290" s="93">
        <v>1</v>
      </c>
      <c r="AJ1290" s="93">
        <v>1</v>
      </c>
      <c r="AK1290" s="93">
        <v>1</v>
      </c>
      <c r="AL1290" s="93">
        <v>1</v>
      </c>
      <c r="AM1290" s="93">
        <v>1</v>
      </c>
    </row>
    <row r="1291" spans="18:39" ht="25.5" customHeight="1" thickBot="1" x14ac:dyDescent="0.25">
      <c r="R1291" s="51" t="s">
        <v>15662</v>
      </c>
      <c r="S1291" s="86">
        <v>1</v>
      </c>
      <c r="AE1291" s="51">
        <v>1375000</v>
      </c>
      <c r="AF1291" s="87">
        <v>1</v>
      </c>
      <c r="AG1291" s="87">
        <v>1</v>
      </c>
      <c r="AH1291" s="87">
        <v>1</v>
      </c>
      <c r="AI1291" s="87">
        <v>1</v>
      </c>
      <c r="AJ1291" s="87">
        <v>1</v>
      </c>
      <c r="AK1291" s="87">
        <v>1</v>
      </c>
      <c r="AL1291" s="87">
        <v>1</v>
      </c>
      <c r="AM1291" s="87">
        <v>1</v>
      </c>
    </row>
    <row r="1292" spans="18:39" ht="25.5" customHeight="1" thickBot="1" x14ac:dyDescent="0.25">
      <c r="R1292" s="63" t="s">
        <v>15663</v>
      </c>
      <c r="S1292" s="92">
        <v>1</v>
      </c>
      <c r="AE1292" s="63">
        <v>1376000</v>
      </c>
      <c r="AF1292" s="93">
        <v>1</v>
      </c>
      <c r="AG1292" s="93">
        <v>1</v>
      </c>
      <c r="AH1292" s="93">
        <v>1</v>
      </c>
      <c r="AI1292" s="93">
        <v>1</v>
      </c>
      <c r="AJ1292" s="93">
        <v>1</v>
      </c>
      <c r="AK1292" s="93">
        <v>1</v>
      </c>
      <c r="AL1292" s="93">
        <v>1</v>
      </c>
      <c r="AM1292" s="93">
        <v>1</v>
      </c>
    </row>
    <row r="1293" spans="18:39" ht="25.5" customHeight="1" thickBot="1" x14ac:dyDescent="0.25">
      <c r="R1293" s="51" t="s">
        <v>15664</v>
      </c>
      <c r="S1293" s="86">
        <v>1</v>
      </c>
      <c r="AE1293" s="51">
        <v>1377000</v>
      </c>
      <c r="AF1293" s="87">
        <v>1</v>
      </c>
      <c r="AG1293" s="87">
        <v>1</v>
      </c>
      <c r="AH1293" s="87">
        <v>1</v>
      </c>
      <c r="AI1293" s="87">
        <v>1</v>
      </c>
      <c r="AJ1293" s="87">
        <v>1</v>
      </c>
      <c r="AK1293" s="87">
        <v>1</v>
      </c>
      <c r="AL1293" s="87">
        <v>1</v>
      </c>
      <c r="AM1293" s="87">
        <v>1</v>
      </c>
    </row>
    <row r="1294" spans="18:39" ht="25.5" customHeight="1" thickBot="1" x14ac:dyDescent="0.25">
      <c r="R1294" s="63" t="s">
        <v>15665</v>
      </c>
      <c r="S1294" s="92">
        <v>1</v>
      </c>
      <c r="AE1294" s="63">
        <v>1378000</v>
      </c>
      <c r="AF1294" s="93">
        <v>1</v>
      </c>
      <c r="AG1294" s="93">
        <v>1</v>
      </c>
      <c r="AH1294" s="93">
        <v>1</v>
      </c>
      <c r="AI1294" s="93">
        <v>1</v>
      </c>
      <c r="AJ1294" s="93">
        <v>1</v>
      </c>
      <c r="AK1294" s="93">
        <v>1</v>
      </c>
      <c r="AL1294" s="93">
        <v>1</v>
      </c>
      <c r="AM1294" s="93">
        <v>1</v>
      </c>
    </row>
    <row r="1295" spans="18:39" ht="25.5" customHeight="1" thickBot="1" x14ac:dyDescent="0.25">
      <c r="R1295" s="51" t="s">
        <v>15666</v>
      </c>
      <c r="S1295" s="86">
        <v>1</v>
      </c>
      <c r="AE1295" s="51">
        <v>1379000</v>
      </c>
      <c r="AF1295" s="87">
        <v>1</v>
      </c>
      <c r="AG1295" s="87">
        <v>1</v>
      </c>
      <c r="AH1295" s="87">
        <v>1</v>
      </c>
      <c r="AI1295" s="87">
        <v>1</v>
      </c>
      <c r="AJ1295" s="87">
        <v>1</v>
      </c>
      <c r="AK1295" s="87">
        <v>1</v>
      </c>
      <c r="AL1295" s="87">
        <v>1</v>
      </c>
      <c r="AM1295" s="87">
        <v>1</v>
      </c>
    </row>
    <row r="1296" spans="18:39" ht="25.5" customHeight="1" thickBot="1" x14ac:dyDescent="0.25">
      <c r="R1296" s="63" t="s">
        <v>15667</v>
      </c>
      <c r="S1296" s="92">
        <v>1</v>
      </c>
      <c r="AE1296" s="63">
        <v>1380000</v>
      </c>
      <c r="AF1296" s="93">
        <v>1</v>
      </c>
      <c r="AG1296" s="93">
        <v>1</v>
      </c>
      <c r="AH1296" s="93">
        <v>1</v>
      </c>
      <c r="AI1296" s="93">
        <v>1</v>
      </c>
      <c r="AJ1296" s="93">
        <v>1</v>
      </c>
      <c r="AK1296" s="93">
        <v>1</v>
      </c>
      <c r="AL1296" s="93">
        <v>1</v>
      </c>
      <c r="AM1296" s="93">
        <v>1</v>
      </c>
    </row>
    <row r="1297" spans="18:39" ht="25.5" customHeight="1" thickBot="1" x14ac:dyDescent="0.25">
      <c r="R1297" s="51" t="s">
        <v>15668</v>
      </c>
      <c r="S1297" s="86">
        <v>1</v>
      </c>
      <c r="AE1297" s="51">
        <v>1381000</v>
      </c>
      <c r="AF1297" s="87">
        <v>1</v>
      </c>
      <c r="AG1297" s="87">
        <v>1</v>
      </c>
      <c r="AH1297" s="87">
        <v>1</v>
      </c>
      <c r="AI1297" s="87">
        <v>1</v>
      </c>
      <c r="AJ1297" s="87">
        <v>1</v>
      </c>
      <c r="AK1297" s="87">
        <v>1</v>
      </c>
      <c r="AL1297" s="87">
        <v>1</v>
      </c>
      <c r="AM1297" s="87">
        <v>1</v>
      </c>
    </row>
    <row r="1298" spans="18:39" ht="25.5" customHeight="1" thickBot="1" x14ac:dyDescent="0.25">
      <c r="R1298" s="63" t="s">
        <v>15669</v>
      </c>
      <c r="S1298" s="92">
        <v>1</v>
      </c>
      <c r="AE1298" s="63">
        <v>1382000</v>
      </c>
      <c r="AF1298" s="93">
        <v>1</v>
      </c>
      <c r="AG1298" s="93">
        <v>1</v>
      </c>
      <c r="AH1298" s="93">
        <v>1</v>
      </c>
      <c r="AI1298" s="93">
        <v>1</v>
      </c>
      <c r="AJ1298" s="93">
        <v>1</v>
      </c>
      <c r="AK1298" s="93">
        <v>1</v>
      </c>
      <c r="AL1298" s="93">
        <v>1</v>
      </c>
      <c r="AM1298" s="93">
        <v>1</v>
      </c>
    </row>
    <row r="1299" spans="18:39" ht="25.5" customHeight="1" thickBot="1" x14ac:dyDescent="0.25">
      <c r="R1299" s="51" t="s">
        <v>15670</v>
      </c>
      <c r="S1299" s="86">
        <v>1</v>
      </c>
      <c r="AE1299" s="51">
        <v>1383000</v>
      </c>
      <c r="AF1299" s="87">
        <v>1</v>
      </c>
      <c r="AG1299" s="87">
        <v>1</v>
      </c>
      <c r="AH1299" s="87">
        <v>1</v>
      </c>
      <c r="AI1299" s="87">
        <v>1</v>
      </c>
      <c r="AJ1299" s="87">
        <v>1</v>
      </c>
      <c r="AK1299" s="87">
        <v>1</v>
      </c>
      <c r="AL1299" s="87">
        <v>1</v>
      </c>
      <c r="AM1299" s="87">
        <v>1</v>
      </c>
    </row>
    <row r="1300" spans="18:39" ht="25.5" customHeight="1" thickBot="1" x14ac:dyDescent="0.25">
      <c r="R1300" s="63" t="s">
        <v>15671</v>
      </c>
      <c r="S1300" s="92">
        <v>1</v>
      </c>
      <c r="AE1300" s="63">
        <v>1384000</v>
      </c>
      <c r="AF1300" s="93">
        <v>1</v>
      </c>
      <c r="AG1300" s="93">
        <v>1</v>
      </c>
      <c r="AH1300" s="93">
        <v>1</v>
      </c>
      <c r="AI1300" s="93">
        <v>1</v>
      </c>
      <c r="AJ1300" s="93">
        <v>1</v>
      </c>
      <c r="AK1300" s="93">
        <v>1</v>
      </c>
      <c r="AL1300" s="93">
        <v>1</v>
      </c>
      <c r="AM1300" s="93">
        <v>1</v>
      </c>
    </row>
    <row r="1301" spans="18:39" ht="25.5" customHeight="1" thickBot="1" x14ac:dyDescent="0.25">
      <c r="R1301" s="51" t="s">
        <v>15672</v>
      </c>
      <c r="S1301" s="86">
        <v>1</v>
      </c>
      <c r="AE1301" s="51">
        <v>1385000</v>
      </c>
      <c r="AF1301" s="87">
        <v>1</v>
      </c>
      <c r="AG1301" s="87">
        <v>1</v>
      </c>
      <c r="AH1301" s="87">
        <v>1</v>
      </c>
      <c r="AI1301" s="87">
        <v>1</v>
      </c>
      <c r="AJ1301" s="87">
        <v>1</v>
      </c>
      <c r="AK1301" s="87">
        <v>1</v>
      </c>
      <c r="AL1301" s="87">
        <v>1</v>
      </c>
      <c r="AM1301" s="87">
        <v>1</v>
      </c>
    </row>
    <row r="1302" spans="18:39" ht="25.5" customHeight="1" thickBot="1" x14ac:dyDescent="0.25">
      <c r="R1302" s="63" t="s">
        <v>15673</v>
      </c>
      <c r="S1302" s="92">
        <v>1</v>
      </c>
      <c r="AE1302" s="63">
        <v>1386000</v>
      </c>
      <c r="AF1302" s="93">
        <v>1</v>
      </c>
      <c r="AG1302" s="93">
        <v>1</v>
      </c>
      <c r="AH1302" s="93">
        <v>1</v>
      </c>
      <c r="AI1302" s="93">
        <v>1</v>
      </c>
      <c r="AJ1302" s="93">
        <v>1</v>
      </c>
      <c r="AK1302" s="93">
        <v>1</v>
      </c>
      <c r="AL1302" s="93">
        <v>1</v>
      </c>
      <c r="AM1302" s="93">
        <v>1</v>
      </c>
    </row>
    <row r="1303" spans="18:39" ht="25.5" customHeight="1" thickBot="1" x14ac:dyDescent="0.25">
      <c r="R1303" s="51" t="s">
        <v>15674</v>
      </c>
      <c r="S1303" s="86">
        <v>1</v>
      </c>
      <c r="AE1303" s="51">
        <v>1387000</v>
      </c>
      <c r="AF1303" s="87">
        <v>1</v>
      </c>
      <c r="AG1303" s="87">
        <v>1</v>
      </c>
      <c r="AH1303" s="87">
        <v>1</v>
      </c>
      <c r="AI1303" s="87">
        <v>1</v>
      </c>
      <c r="AJ1303" s="87">
        <v>1</v>
      </c>
      <c r="AK1303" s="87">
        <v>1</v>
      </c>
      <c r="AL1303" s="87">
        <v>1</v>
      </c>
      <c r="AM1303" s="87">
        <v>1</v>
      </c>
    </row>
    <row r="1304" spans="18:39" ht="25.5" customHeight="1" thickBot="1" x14ac:dyDescent="0.25">
      <c r="R1304" s="63" t="s">
        <v>15675</v>
      </c>
      <c r="S1304" s="92">
        <v>1</v>
      </c>
      <c r="AE1304" s="63">
        <v>1388000</v>
      </c>
      <c r="AF1304" s="93">
        <v>1</v>
      </c>
      <c r="AG1304" s="93">
        <v>1</v>
      </c>
      <c r="AH1304" s="93">
        <v>1</v>
      </c>
      <c r="AI1304" s="93">
        <v>1</v>
      </c>
      <c r="AJ1304" s="93">
        <v>1</v>
      </c>
      <c r="AK1304" s="93">
        <v>1</v>
      </c>
      <c r="AL1304" s="93">
        <v>1</v>
      </c>
      <c r="AM1304" s="93">
        <v>1</v>
      </c>
    </row>
    <row r="1305" spans="18:39" ht="25.5" customHeight="1" thickBot="1" x14ac:dyDescent="0.25">
      <c r="R1305" s="51" t="s">
        <v>15676</v>
      </c>
      <c r="S1305" s="86">
        <v>1</v>
      </c>
      <c r="AE1305" s="51">
        <v>1389000</v>
      </c>
      <c r="AF1305" s="87">
        <v>1</v>
      </c>
      <c r="AG1305" s="87">
        <v>1</v>
      </c>
      <c r="AH1305" s="87">
        <v>1</v>
      </c>
      <c r="AI1305" s="87">
        <v>1</v>
      </c>
      <c r="AJ1305" s="87">
        <v>1</v>
      </c>
      <c r="AK1305" s="87">
        <v>1</v>
      </c>
      <c r="AL1305" s="87">
        <v>1</v>
      </c>
      <c r="AM1305" s="87">
        <v>1</v>
      </c>
    </row>
    <row r="1306" spans="18:39" ht="25.5" customHeight="1" thickBot="1" x14ac:dyDescent="0.25">
      <c r="R1306" s="63" t="s">
        <v>15677</v>
      </c>
      <c r="S1306" s="92">
        <v>1</v>
      </c>
      <c r="AE1306" s="63">
        <v>1390000</v>
      </c>
      <c r="AF1306" s="93">
        <v>1</v>
      </c>
      <c r="AG1306" s="93">
        <v>1</v>
      </c>
      <c r="AH1306" s="93">
        <v>1</v>
      </c>
      <c r="AI1306" s="93">
        <v>1</v>
      </c>
      <c r="AJ1306" s="93">
        <v>1</v>
      </c>
      <c r="AK1306" s="93">
        <v>1</v>
      </c>
      <c r="AL1306" s="93">
        <v>1</v>
      </c>
      <c r="AM1306" s="93">
        <v>1</v>
      </c>
    </row>
    <row r="1307" spans="18:39" ht="25.5" customHeight="1" thickBot="1" x14ac:dyDescent="0.25">
      <c r="R1307" s="51" t="s">
        <v>15678</v>
      </c>
      <c r="S1307" s="86">
        <v>1</v>
      </c>
      <c r="AE1307" s="51">
        <v>1391000</v>
      </c>
      <c r="AF1307" s="87">
        <v>1</v>
      </c>
      <c r="AG1307" s="87">
        <v>1</v>
      </c>
      <c r="AH1307" s="87">
        <v>1</v>
      </c>
      <c r="AI1307" s="87">
        <v>1</v>
      </c>
      <c r="AJ1307" s="87">
        <v>1</v>
      </c>
      <c r="AK1307" s="87">
        <v>1</v>
      </c>
      <c r="AL1307" s="87">
        <v>1</v>
      </c>
      <c r="AM1307" s="87">
        <v>1</v>
      </c>
    </row>
    <row r="1308" spans="18:39" ht="25.5" customHeight="1" thickBot="1" x14ac:dyDescent="0.25">
      <c r="R1308" s="63" t="s">
        <v>15679</v>
      </c>
      <c r="S1308" s="92">
        <v>1</v>
      </c>
      <c r="AE1308" s="63">
        <v>1392000</v>
      </c>
      <c r="AF1308" s="93">
        <v>1</v>
      </c>
      <c r="AG1308" s="93">
        <v>1</v>
      </c>
      <c r="AH1308" s="93">
        <v>1</v>
      </c>
      <c r="AI1308" s="93">
        <v>1</v>
      </c>
      <c r="AJ1308" s="93">
        <v>1</v>
      </c>
      <c r="AK1308" s="93">
        <v>1</v>
      </c>
      <c r="AL1308" s="93">
        <v>1</v>
      </c>
      <c r="AM1308" s="93">
        <v>1</v>
      </c>
    </row>
    <row r="1309" spans="18:39" ht="25.5" customHeight="1" thickBot="1" x14ac:dyDescent="0.25">
      <c r="R1309" s="51" t="s">
        <v>15680</v>
      </c>
      <c r="S1309" s="86">
        <v>1</v>
      </c>
      <c r="AE1309" s="51">
        <v>1393000</v>
      </c>
      <c r="AF1309" s="87">
        <v>1</v>
      </c>
      <c r="AG1309" s="87">
        <v>1</v>
      </c>
      <c r="AH1309" s="87">
        <v>1</v>
      </c>
      <c r="AI1309" s="87">
        <v>1</v>
      </c>
      <c r="AJ1309" s="87">
        <v>1</v>
      </c>
      <c r="AK1309" s="87">
        <v>1</v>
      </c>
      <c r="AL1309" s="87">
        <v>1</v>
      </c>
      <c r="AM1309" s="87">
        <v>1</v>
      </c>
    </row>
    <row r="1310" spans="18:39" ht="25.5" customHeight="1" thickBot="1" x14ac:dyDescent="0.25">
      <c r="R1310" s="63" t="s">
        <v>15681</v>
      </c>
      <c r="S1310" s="92">
        <v>1</v>
      </c>
      <c r="AE1310" s="63">
        <v>1394000</v>
      </c>
      <c r="AF1310" s="93">
        <v>1</v>
      </c>
      <c r="AG1310" s="93">
        <v>1</v>
      </c>
      <c r="AH1310" s="93">
        <v>1</v>
      </c>
      <c r="AI1310" s="93">
        <v>1</v>
      </c>
      <c r="AJ1310" s="93">
        <v>1</v>
      </c>
      <c r="AK1310" s="93">
        <v>1</v>
      </c>
      <c r="AL1310" s="93">
        <v>1</v>
      </c>
      <c r="AM1310" s="93">
        <v>1</v>
      </c>
    </row>
    <row r="1311" spans="18:39" ht="25.5" customHeight="1" thickBot="1" x14ac:dyDescent="0.25">
      <c r="R1311" s="51" t="s">
        <v>15682</v>
      </c>
      <c r="S1311" s="86">
        <v>1</v>
      </c>
      <c r="AE1311" s="51">
        <v>1395000</v>
      </c>
      <c r="AF1311" s="87">
        <v>1</v>
      </c>
      <c r="AG1311" s="87">
        <v>1</v>
      </c>
      <c r="AH1311" s="87">
        <v>1</v>
      </c>
      <c r="AI1311" s="87">
        <v>1</v>
      </c>
      <c r="AJ1311" s="87">
        <v>1</v>
      </c>
      <c r="AK1311" s="87">
        <v>1</v>
      </c>
      <c r="AL1311" s="87">
        <v>1</v>
      </c>
      <c r="AM1311" s="87">
        <v>1</v>
      </c>
    </row>
    <row r="1312" spans="18:39" ht="25.5" customHeight="1" thickBot="1" x14ac:dyDescent="0.25">
      <c r="R1312" s="63" t="s">
        <v>15683</v>
      </c>
      <c r="S1312" s="92">
        <v>1</v>
      </c>
      <c r="AE1312" s="63">
        <v>1396000</v>
      </c>
      <c r="AF1312" s="93">
        <v>1</v>
      </c>
      <c r="AG1312" s="93">
        <v>1</v>
      </c>
      <c r="AH1312" s="93">
        <v>1</v>
      </c>
      <c r="AI1312" s="93">
        <v>1</v>
      </c>
      <c r="AJ1312" s="93">
        <v>1</v>
      </c>
      <c r="AK1312" s="93">
        <v>1</v>
      </c>
      <c r="AL1312" s="93">
        <v>1</v>
      </c>
      <c r="AM1312" s="93">
        <v>1</v>
      </c>
    </row>
    <row r="1313" spans="18:39" ht="25.5" customHeight="1" thickBot="1" x14ac:dyDescent="0.25">
      <c r="R1313" s="51" t="s">
        <v>15684</v>
      </c>
      <c r="S1313" s="86">
        <v>1</v>
      </c>
      <c r="AE1313" s="51">
        <v>1397000</v>
      </c>
      <c r="AF1313" s="87">
        <v>1</v>
      </c>
      <c r="AG1313" s="87">
        <v>1</v>
      </c>
      <c r="AH1313" s="87">
        <v>1</v>
      </c>
      <c r="AI1313" s="87">
        <v>1</v>
      </c>
      <c r="AJ1313" s="87">
        <v>1</v>
      </c>
      <c r="AK1313" s="87">
        <v>1</v>
      </c>
      <c r="AL1313" s="87">
        <v>1</v>
      </c>
      <c r="AM1313" s="87">
        <v>1</v>
      </c>
    </row>
    <row r="1314" spans="18:39" ht="25.5" customHeight="1" thickBot="1" x14ac:dyDescent="0.25">
      <c r="R1314" s="63" t="s">
        <v>15685</v>
      </c>
      <c r="S1314" s="92">
        <v>1</v>
      </c>
      <c r="AE1314" s="63">
        <v>1398000</v>
      </c>
      <c r="AF1314" s="93">
        <v>1</v>
      </c>
      <c r="AG1314" s="93">
        <v>1</v>
      </c>
      <c r="AH1314" s="93">
        <v>1</v>
      </c>
      <c r="AI1314" s="93">
        <v>1</v>
      </c>
      <c r="AJ1314" s="93">
        <v>1</v>
      </c>
      <c r="AK1314" s="93">
        <v>1</v>
      </c>
      <c r="AL1314" s="93">
        <v>1</v>
      </c>
      <c r="AM1314" s="93">
        <v>1</v>
      </c>
    </row>
    <row r="1315" spans="18:39" ht="25.5" customHeight="1" thickBot="1" x14ac:dyDescent="0.25">
      <c r="R1315" s="51" t="s">
        <v>15686</v>
      </c>
      <c r="S1315" s="86">
        <v>1</v>
      </c>
      <c r="AE1315" s="51">
        <v>1399000</v>
      </c>
      <c r="AF1315" s="87">
        <v>1</v>
      </c>
      <c r="AG1315" s="87">
        <v>1</v>
      </c>
      <c r="AH1315" s="87">
        <v>1</v>
      </c>
      <c r="AI1315" s="87">
        <v>1</v>
      </c>
      <c r="AJ1315" s="87">
        <v>1</v>
      </c>
      <c r="AK1315" s="87">
        <v>1</v>
      </c>
      <c r="AL1315" s="87">
        <v>1</v>
      </c>
      <c r="AM1315" s="87">
        <v>1</v>
      </c>
    </row>
    <row r="1316" spans="18:39" ht="25.5" customHeight="1" thickBot="1" x14ac:dyDescent="0.25">
      <c r="R1316" s="63" t="s">
        <v>15687</v>
      </c>
      <c r="S1316" s="92">
        <v>1</v>
      </c>
      <c r="AE1316" s="63">
        <v>1400000</v>
      </c>
      <c r="AF1316" s="93">
        <v>1</v>
      </c>
      <c r="AG1316" s="93">
        <v>1</v>
      </c>
      <c r="AH1316" s="93">
        <v>1</v>
      </c>
      <c r="AI1316" s="93">
        <v>1</v>
      </c>
      <c r="AJ1316" s="93">
        <v>1</v>
      </c>
      <c r="AK1316" s="93">
        <v>1</v>
      </c>
      <c r="AL1316" s="93">
        <v>1</v>
      </c>
      <c r="AM1316" s="93">
        <v>1</v>
      </c>
    </row>
    <row r="1317" spans="18:39" ht="25.5" customHeight="1" thickBot="1" x14ac:dyDescent="0.25">
      <c r="R1317" s="51" t="s">
        <v>15688</v>
      </c>
      <c r="S1317" s="86">
        <v>1</v>
      </c>
      <c r="AE1317" s="51">
        <v>1401000</v>
      </c>
      <c r="AF1317" s="87">
        <v>1</v>
      </c>
      <c r="AG1317" s="87">
        <v>1</v>
      </c>
      <c r="AH1317" s="87">
        <v>1</v>
      </c>
      <c r="AI1317" s="87">
        <v>1</v>
      </c>
      <c r="AJ1317" s="87">
        <v>1</v>
      </c>
      <c r="AK1317" s="87">
        <v>1</v>
      </c>
      <c r="AL1317" s="87">
        <v>1</v>
      </c>
      <c r="AM1317" s="87">
        <v>1</v>
      </c>
    </row>
    <row r="1318" spans="18:39" ht="25.5" customHeight="1" thickBot="1" x14ac:dyDescent="0.25">
      <c r="R1318" s="63" t="s">
        <v>15689</v>
      </c>
      <c r="S1318" s="92">
        <v>1</v>
      </c>
      <c r="AE1318" s="63">
        <v>1402000</v>
      </c>
      <c r="AF1318" s="93">
        <v>1</v>
      </c>
      <c r="AG1318" s="93">
        <v>1</v>
      </c>
      <c r="AH1318" s="93">
        <v>1</v>
      </c>
      <c r="AI1318" s="93">
        <v>1</v>
      </c>
      <c r="AJ1318" s="93">
        <v>1</v>
      </c>
      <c r="AK1318" s="93">
        <v>1</v>
      </c>
      <c r="AL1318" s="93">
        <v>1</v>
      </c>
      <c r="AM1318" s="93">
        <v>1</v>
      </c>
    </row>
    <row r="1319" spans="18:39" ht="25.5" customHeight="1" thickBot="1" x14ac:dyDescent="0.25">
      <c r="R1319" s="51" t="s">
        <v>15690</v>
      </c>
      <c r="S1319" s="86">
        <v>1</v>
      </c>
      <c r="AE1319" s="51">
        <v>1403000</v>
      </c>
      <c r="AF1319" s="87">
        <v>1</v>
      </c>
      <c r="AG1319" s="87">
        <v>1</v>
      </c>
      <c r="AH1319" s="87">
        <v>1</v>
      </c>
      <c r="AI1319" s="87">
        <v>1</v>
      </c>
      <c r="AJ1319" s="87">
        <v>1</v>
      </c>
      <c r="AK1319" s="87">
        <v>1</v>
      </c>
      <c r="AL1319" s="87">
        <v>1</v>
      </c>
      <c r="AM1319" s="87">
        <v>1</v>
      </c>
    </row>
    <row r="1320" spans="18:39" ht="25.5" customHeight="1" thickBot="1" x14ac:dyDescent="0.25">
      <c r="R1320" s="63" t="s">
        <v>15691</v>
      </c>
      <c r="S1320" s="92">
        <v>1</v>
      </c>
      <c r="AE1320" s="63">
        <v>1404000</v>
      </c>
      <c r="AF1320" s="93">
        <v>1</v>
      </c>
      <c r="AG1320" s="93">
        <v>1</v>
      </c>
      <c r="AH1320" s="93">
        <v>1</v>
      </c>
      <c r="AI1320" s="93">
        <v>1</v>
      </c>
      <c r="AJ1320" s="93">
        <v>1</v>
      </c>
      <c r="AK1320" s="93">
        <v>1</v>
      </c>
      <c r="AL1320" s="93">
        <v>1</v>
      </c>
      <c r="AM1320" s="93">
        <v>1</v>
      </c>
    </row>
    <row r="1321" spans="18:39" ht="25.5" customHeight="1" thickBot="1" x14ac:dyDescent="0.25">
      <c r="R1321" s="51" t="s">
        <v>15692</v>
      </c>
      <c r="S1321" s="86">
        <v>1</v>
      </c>
      <c r="AE1321" s="51">
        <v>1405000</v>
      </c>
      <c r="AF1321" s="87">
        <v>1</v>
      </c>
      <c r="AG1321" s="87">
        <v>1</v>
      </c>
      <c r="AH1321" s="87">
        <v>1</v>
      </c>
      <c r="AI1321" s="87">
        <v>1</v>
      </c>
      <c r="AJ1321" s="87">
        <v>1</v>
      </c>
      <c r="AK1321" s="87">
        <v>1</v>
      </c>
      <c r="AL1321" s="87">
        <v>1</v>
      </c>
      <c r="AM1321" s="87">
        <v>1</v>
      </c>
    </row>
    <row r="1322" spans="18:39" ht="25.5" customHeight="1" thickBot="1" x14ac:dyDescent="0.25">
      <c r="R1322" s="63" t="s">
        <v>15693</v>
      </c>
      <c r="S1322" s="92">
        <v>1</v>
      </c>
      <c r="AE1322" s="63">
        <v>1406000</v>
      </c>
      <c r="AF1322" s="93">
        <v>1</v>
      </c>
      <c r="AG1322" s="93">
        <v>1</v>
      </c>
      <c r="AH1322" s="93">
        <v>1</v>
      </c>
      <c r="AI1322" s="93">
        <v>1</v>
      </c>
      <c r="AJ1322" s="93">
        <v>1</v>
      </c>
      <c r="AK1322" s="93">
        <v>1</v>
      </c>
      <c r="AL1322" s="93">
        <v>1</v>
      </c>
      <c r="AM1322" s="93">
        <v>1</v>
      </c>
    </row>
    <row r="1323" spans="18:39" ht="25.5" customHeight="1" thickBot="1" x14ac:dyDescent="0.25">
      <c r="R1323" s="51" t="s">
        <v>15694</v>
      </c>
      <c r="S1323" s="86">
        <v>1</v>
      </c>
      <c r="AE1323" s="51">
        <v>1407000</v>
      </c>
      <c r="AF1323" s="87">
        <v>1</v>
      </c>
      <c r="AG1323" s="87">
        <v>1</v>
      </c>
      <c r="AH1323" s="87">
        <v>1</v>
      </c>
      <c r="AI1323" s="87">
        <v>1</v>
      </c>
      <c r="AJ1323" s="87">
        <v>1</v>
      </c>
      <c r="AK1323" s="87">
        <v>1</v>
      </c>
      <c r="AL1323" s="87">
        <v>1</v>
      </c>
      <c r="AM1323" s="87">
        <v>1</v>
      </c>
    </row>
    <row r="1324" spans="18:39" ht="25.5" customHeight="1" thickBot="1" x14ac:dyDescent="0.25">
      <c r="R1324" s="63" t="s">
        <v>15695</v>
      </c>
      <c r="S1324" s="92">
        <v>1</v>
      </c>
      <c r="AE1324" s="63">
        <v>1408000</v>
      </c>
      <c r="AF1324" s="93">
        <v>1</v>
      </c>
      <c r="AG1324" s="93">
        <v>1</v>
      </c>
      <c r="AH1324" s="93">
        <v>1</v>
      </c>
      <c r="AI1324" s="93">
        <v>1</v>
      </c>
      <c r="AJ1324" s="93">
        <v>1</v>
      </c>
      <c r="AK1324" s="93">
        <v>1</v>
      </c>
      <c r="AL1324" s="93">
        <v>1</v>
      </c>
      <c r="AM1324" s="93">
        <v>1</v>
      </c>
    </row>
    <row r="1325" spans="18:39" ht="25.5" customHeight="1" thickBot="1" x14ac:dyDescent="0.25">
      <c r="R1325" s="51" t="s">
        <v>15696</v>
      </c>
      <c r="S1325" s="86">
        <v>1</v>
      </c>
      <c r="AE1325" s="51">
        <v>1409000</v>
      </c>
      <c r="AF1325" s="87">
        <v>1</v>
      </c>
      <c r="AG1325" s="87">
        <v>1</v>
      </c>
      <c r="AH1325" s="87">
        <v>1</v>
      </c>
      <c r="AI1325" s="87">
        <v>1</v>
      </c>
      <c r="AJ1325" s="87">
        <v>1</v>
      </c>
      <c r="AK1325" s="87">
        <v>1</v>
      </c>
      <c r="AL1325" s="87">
        <v>1</v>
      </c>
      <c r="AM1325" s="87">
        <v>1</v>
      </c>
    </row>
    <row r="1326" spans="18:39" ht="25.5" customHeight="1" thickBot="1" x14ac:dyDescent="0.25">
      <c r="R1326" s="63" t="s">
        <v>15697</v>
      </c>
      <c r="S1326" s="92">
        <v>1</v>
      </c>
      <c r="AE1326" s="63">
        <v>1410000</v>
      </c>
      <c r="AF1326" s="93">
        <v>1</v>
      </c>
      <c r="AG1326" s="93">
        <v>1</v>
      </c>
      <c r="AH1326" s="93">
        <v>1</v>
      </c>
      <c r="AI1326" s="93">
        <v>1</v>
      </c>
      <c r="AJ1326" s="93">
        <v>1</v>
      </c>
      <c r="AK1326" s="93">
        <v>1</v>
      </c>
      <c r="AL1326" s="93">
        <v>1</v>
      </c>
      <c r="AM1326" s="93">
        <v>1</v>
      </c>
    </row>
    <row r="1327" spans="18:39" ht="25.5" customHeight="1" thickBot="1" x14ac:dyDescent="0.25">
      <c r="R1327" s="51" t="s">
        <v>15698</v>
      </c>
      <c r="S1327" s="86">
        <v>1</v>
      </c>
      <c r="AE1327" s="51">
        <v>1411000</v>
      </c>
      <c r="AF1327" s="87">
        <v>1</v>
      </c>
      <c r="AG1327" s="87">
        <v>1</v>
      </c>
      <c r="AH1327" s="87">
        <v>1</v>
      </c>
      <c r="AI1327" s="87">
        <v>1</v>
      </c>
      <c r="AJ1327" s="87">
        <v>1</v>
      </c>
      <c r="AK1327" s="87">
        <v>1</v>
      </c>
      <c r="AL1327" s="87">
        <v>1</v>
      </c>
      <c r="AM1327" s="87">
        <v>1</v>
      </c>
    </row>
    <row r="1328" spans="18:39" ht="25.5" customHeight="1" thickBot="1" x14ac:dyDescent="0.25">
      <c r="R1328" s="63" t="s">
        <v>15699</v>
      </c>
      <c r="S1328" s="92">
        <v>1</v>
      </c>
      <c r="AE1328" s="63">
        <v>1412000</v>
      </c>
      <c r="AF1328" s="93">
        <v>1</v>
      </c>
      <c r="AG1328" s="93">
        <v>1</v>
      </c>
      <c r="AH1328" s="93">
        <v>1</v>
      </c>
      <c r="AI1328" s="93">
        <v>1</v>
      </c>
      <c r="AJ1328" s="93">
        <v>1</v>
      </c>
      <c r="AK1328" s="93">
        <v>1</v>
      </c>
      <c r="AL1328" s="93">
        <v>1</v>
      </c>
      <c r="AM1328" s="93">
        <v>1</v>
      </c>
    </row>
    <row r="1329" spans="18:39" ht="25.5" customHeight="1" thickBot="1" x14ac:dyDescent="0.25">
      <c r="R1329" s="51" t="s">
        <v>15700</v>
      </c>
      <c r="S1329" s="86">
        <v>1</v>
      </c>
      <c r="AE1329" s="51">
        <v>1413000</v>
      </c>
      <c r="AF1329" s="87">
        <v>1</v>
      </c>
      <c r="AG1329" s="87">
        <v>1</v>
      </c>
      <c r="AH1329" s="87">
        <v>1</v>
      </c>
      <c r="AI1329" s="87">
        <v>1</v>
      </c>
      <c r="AJ1329" s="87">
        <v>1</v>
      </c>
      <c r="AK1329" s="87">
        <v>1</v>
      </c>
      <c r="AL1329" s="87">
        <v>1</v>
      </c>
      <c r="AM1329" s="87">
        <v>1</v>
      </c>
    </row>
    <row r="1330" spans="18:39" ht="25.5" customHeight="1" thickBot="1" x14ac:dyDescent="0.25">
      <c r="R1330" s="63" t="s">
        <v>15701</v>
      </c>
      <c r="S1330" s="92">
        <v>1</v>
      </c>
      <c r="AE1330" s="63">
        <v>1414000</v>
      </c>
      <c r="AF1330" s="93">
        <v>1</v>
      </c>
      <c r="AG1330" s="93">
        <v>1</v>
      </c>
      <c r="AH1330" s="93">
        <v>1</v>
      </c>
      <c r="AI1330" s="93">
        <v>1</v>
      </c>
      <c r="AJ1330" s="93">
        <v>1</v>
      </c>
      <c r="AK1330" s="93">
        <v>1</v>
      </c>
      <c r="AL1330" s="93">
        <v>1</v>
      </c>
      <c r="AM1330" s="93">
        <v>1</v>
      </c>
    </row>
    <row r="1331" spans="18:39" ht="25.5" customHeight="1" thickBot="1" x14ac:dyDescent="0.25">
      <c r="R1331" s="51" t="s">
        <v>15702</v>
      </c>
      <c r="S1331" s="86">
        <v>1</v>
      </c>
      <c r="AE1331" s="51">
        <v>1415000</v>
      </c>
      <c r="AF1331" s="87">
        <v>1</v>
      </c>
      <c r="AG1331" s="87">
        <v>1</v>
      </c>
      <c r="AH1331" s="87">
        <v>1</v>
      </c>
      <c r="AI1331" s="87">
        <v>1</v>
      </c>
      <c r="AJ1331" s="87">
        <v>1</v>
      </c>
      <c r="AK1331" s="87">
        <v>1</v>
      </c>
      <c r="AL1331" s="87">
        <v>1</v>
      </c>
      <c r="AM1331" s="87">
        <v>1</v>
      </c>
    </row>
    <row r="1332" spans="18:39" ht="25.5" customHeight="1" thickBot="1" x14ac:dyDescent="0.25">
      <c r="R1332" s="63" t="s">
        <v>15703</v>
      </c>
      <c r="S1332" s="92">
        <v>1</v>
      </c>
      <c r="AE1332" s="63">
        <v>1416000</v>
      </c>
      <c r="AF1332" s="93">
        <v>1</v>
      </c>
      <c r="AG1332" s="93">
        <v>1</v>
      </c>
      <c r="AH1332" s="93">
        <v>1</v>
      </c>
      <c r="AI1332" s="93">
        <v>1</v>
      </c>
      <c r="AJ1332" s="93">
        <v>1</v>
      </c>
      <c r="AK1332" s="93">
        <v>1</v>
      </c>
      <c r="AL1332" s="93">
        <v>1</v>
      </c>
      <c r="AM1332" s="93">
        <v>1</v>
      </c>
    </row>
    <row r="1333" spans="18:39" ht="25.5" customHeight="1" thickBot="1" x14ac:dyDescent="0.25">
      <c r="R1333" s="51" t="s">
        <v>15704</v>
      </c>
      <c r="S1333" s="86">
        <v>1</v>
      </c>
      <c r="AE1333" s="51">
        <v>1417000</v>
      </c>
      <c r="AF1333" s="87">
        <v>1</v>
      </c>
      <c r="AG1333" s="87">
        <v>1</v>
      </c>
      <c r="AH1333" s="87">
        <v>1</v>
      </c>
      <c r="AI1333" s="87">
        <v>1</v>
      </c>
      <c r="AJ1333" s="87">
        <v>1</v>
      </c>
      <c r="AK1333" s="87">
        <v>1</v>
      </c>
      <c r="AL1333" s="87">
        <v>1</v>
      </c>
      <c r="AM1333" s="87">
        <v>1</v>
      </c>
    </row>
    <row r="1334" spans="18:39" ht="25.5" customHeight="1" thickBot="1" x14ac:dyDescent="0.25">
      <c r="R1334" s="63" t="s">
        <v>15705</v>
      </c>
      <c r="S1334" s="92">
        <v>1</v>
      </c>
      <c r="AE1334" s="63">
        <v>1418000</v>
      </c>
      <c r="AF1334" s="93">
        <v>1</v>
      </c>
      <c r="AG1334" s="93">
        <v>1</v>
      </c>
      <c r="AH1334" s="93">
        <v>1</v>
      </c>
      <c r="AI1334" s="93">
        <v>1</v>
      </c>
      <c r="AJ1334" s="93">
        <v>1</v>
      </c>
      <c r="AK1334" s="93">
        <v>1</v>
      </c>
      <c r="AL1334" s="93">
        <v>1</v>
      </c>
      <c r="AM1334" s="93">
        <v>1</v>
      </c>
    </row>
    <row r="1335" spans="18:39" ht="25.5" customHeight="1" thickBot="1" x14ac:dyDescent="0.25">
      <c r="R1335" s="51" t="s">
        <v>15706</v>
      </c>
      <c r="S1335" s="86">
        <v>1</v>
      </c>
      <c r="AE1335" s="51">
        <v>1419000</v>
      </c>
      <c r="AF1335" s="87">
        <v>1</v>
      </c>
      <c r="AG1335" s="87">
        <v>1</v>
      </c>
      <c r="AH1335" s="87">
        <v>1</v>
      </c>
      <c r="AI1335" s="87">
        <v>1</v>
      </c>
      <c r="AJ1335" s="87">
        <v>1</v>
      </c>
      <c r="AK1335" s="87">
        <v>1</v>
      </c>
      <c r="AL1335" s="87">
        <v>1</v>
      </c>
      <c r="AM1335" s="87">
        <v>1</v>
      </c>
    </row>
    <row r="1336" spans="18:39" ht="25.5" customHeight="1" thickBot="1" x14ac:dyDescent="0.25">
      <c r="R1336" s="63" t="s">
        <v>15707</v>
      </c>
      <c r="S1336" s="92">
        <v>1</v>
      </c>
      <c r="AE1336" s="63">
        <v>1420000</v>
      </c>
      <c r="AF1336" s="93">
        <v>1</v>
      </c>
      <c r="AG1336" s="93">
        <v>1</v>
      </c>
      <c r="AH1336" s="93">
        <v>1</v>
      </c>
      <c r="AI1336" s="93">
        <v>1</v>
      </c>
      <c r="AJ1336" s="93">
        <v>1</v>
      </c>
      <c r="AK1336" s="93">
        <v>1</v>
      </c>
      <c r="AL1336" s="93">
        <v>1</v>
      </c>
      <c r="AM1336" s="93">
        <v>1</v>
      </c>
    </row>
    <row r="1337" spans="18:39" ht="25.5" customHeight="1" thickBot="1" x14ac:dyDescent="0.25">
      <c r="R1337" s="51" t="s">
        <v>15708</v>
      </c>
      <c r="S1337" s="86">
        <v>1</v>
      </c>
      <c r="AE1337" s="51">
        <v>1421000</v>
      </c>
      <c r="AF1337" s="87">
        <v>1</v>
      </c>
      <c r="AG1337" s="87">
        <v>1</v>
      </c>
      <c r="AH1337" s="87">
        <v>1</v>
      </c>
      <c r="AI1337" s="87">
        <v>1</v>
      </c>
      <c r="AJ1337" s="87">
        <v>1</v>
      </c>
      <c r="AK1337" s="87">
        <v>1</v>
      </c>
      <c r="AL1337" s="87">
        <v>1</v>
      </c>
      <c r="AM1337" s="87">
        <v>1</v>
      </c>
    </row>
    <row r="1338" spans="18:39" ht="25.5" customHeight="1" thickBot="1" x14ac:dyDescent="0.25">
      <c r="R1338" s="63" t="s">
        <v>15709</v>
      </c>
      <c r="S1338" s="92">
        <v>1</v>
      </c>
      <c r="AE1338" s="63">
        <v>1422000</v>
      </c>
      <c r="AF1338" s="93">
        <v>1</v>
      </c>
      <c r="AG1338" s="93">
        <v>1</v>
      </c>
      <c r="AH1338" s="93">
        <v>1</v>
      </c>
      <c r="AI1338" s="93">
        <v>1</v>
      </c>
      <c r="AJ1338" s="93">
        <v>1</v>
      </c>
      <c r="AK1338" s="93">
        <v>1</v>
      </c>
      <c r="AL1338" s="93">
        <v>1</v>
      </c>
      <c r="AM1338" s="93">
        <v>1</v>
      </c>
    </row>
    <row r="1339" spans="18:39" ht="25.5" customHeight="1" thickBot="1" x14ac:dyDescent="0.25">
      <c r="R1339" s="51" t="s">
        <v>15710</v>
      </c>
      <c r="S1339" s="86">
        <v>1</v>
      </c>
      <c r="AE1339" s="51">
        <v>1423000</v>
      </c>
      <c r="AF1339" s="87">
        <v>1</v>
      </c>
      <c r="AG1339" s="87">
        <v>1</v>
      </c>
      <c r="AH1339" s="87">
        <v>1</v>
      </c>
      <c r="AI1339" s="87">
        <v>1</v>
      </c>
      <c r="AJ1339" s="87">
        <v>1</v>
      </c>
      <c r="AK1339" s="87">
        <v>1</v>
      </c>
      <c r="AL1339" s="87">
        <v>1</v>
      </c>
      <c r="AM1339" s="87">
        <v>1</v>
      </c>
    </row>
    <row r="1340" spans="18:39" ht="25.5" customHeight="1" thickBot="1" x14ac:dyDescent="0.25">
      <c r="R1340" s="63" t="s">
        <v>15711</v>
      </c>
      <c r="S1340" s="92">
        <v>1</v>
      </c>
      <c r="AE1340" s="63">
        <v>1424000</v>
      </c>
      <c r="AF1340" s="93">
        <v>1</v>
      </c>
      <c r="AG1340" s="93">
        <v>1</v>
      </c>
      <c r="AH1340" s="93">
        <v>1</v>
      </c>
      <c r="AI1340" s="93">
        <v>1</v>
      </c>
      <c r="AJ1340" s="93">
        <v>1</v>
      </c>
      <c r="AK1340" s="93">
        <v>1</v>
      </c>
      <c r="AL1340" s="93">
        <v>1</v>
      </c>
      <c r="AM1340" s="93">
        <v>1</v>
      </c>
    </row>
    <row r="1341" spans="18:39" ht="25.5" customHeight="1" thickBot="1" x14ac:dyDescent="0.25">
      <c r="R1341" s="51" t="s">
        <v>15712</v>
      </c>
      <c r="S1341" s="86">
        <v>1</v>
      </c>
      <c r="AE1341" s="51">
        <v>1425000</v>
      </c>
      <c r="AF1341" s="87">
        <v>1</v>
      </c>
      <c r="AG1341" s="87">
        <v>1</v>
      </c>
      <c r="AH1341" s="87">
        <v>1</v>
      </c>
      <c r="AI1341" s="87">
        <v>1</v>
      </c>
      <c r="AJ1341" s="87">
        <v>1</v>
      </c>
      <c r="AK1341" s="87">
        <v>1</v>
      </c>
      <c r="AL1341" s="87">
        <v>1</v>
      </c>
      <c r="AM1341" s="87">
        <v>1</v>
      </c>
    </row>
    <row r="1342" spans="18:39" ht="25.5" customHeight="1" thickBot="1" x14ac:dyDescent="0.25">
      <c r="R1342" s="63" t="s">
        <v>15713</v>
      </c>
      <c r="S1342" s="92">
        <v>1</v>
      </c>
      <c r="AE1342" s="63">
        <v>1426000</v>
      </c>
      <c r="AF1342" s="93">
        <v>1</v>
      </c>
      <c r="AG1342" s="93">
        <v>1</v>
      </c>
      <c r="AH1342" s="93">
        <v>1</v>
      </c>
      <c r="AI1342" s="93">
        <v>1</v>
      </c>
      <c r="AJ1342" s="93">
        <v>1</v>
      </c>
      <c r="AK1342" s="93">
        <v>1</v>
      </c>
      <c r="AL1342" s="93">
        <v>1</v>
      </c>
      <c r="AM1342" s="93">
        <v>1</v>
      </c>
    </row>
    <row r="1343" spans="18:39" ht="25.5" customHeight="1" thickBot="1" x14ac:dyDescent="0.25">
      <c r="R1343" s="51" t="s">
        <v>15714</v>
      </c>
      <c r="S1343" s="86">
        <v>1</v>
      </c>
      <c r="AE1343" s="51">
        <v>1427000</v>
      </c>
      <c r="AF1343" s="87">
        <v>1</v>
      </c>
      <c r="AG1343" s="87">
        <v>1</v>
      </c>
      <c r="AH1343" s="87">
        <v>1</v>
      </c>
      <c r="AI1343" s="87">
        <v>1</v>
      </c>
      <c r="AJ1343" s="87">
        <v>1</v>
      </c>
      <c r="AK1343" s="87">
        <v>1</v>
      </c>
      <c r="AL1343" s="87">
        <v>1</v>
      </c>
      <c r="AM1343" s="87">
        <v>1</v>
      </c>
    </row>
    <row r="1344" spans="18:39" ht="25.5" customHeight="1" thickBot="1" x14ac:dyDescent="0.25">
      <c r="R1344" s="63" t="s">
        <v>15715</v>
      </c>
      <c r="S1344" s="92">
        <v>1</v>
      </c>
      <c r="AE1344" s="63">
        <v>1428000</v>
      </c>
      <c r="AF1344" s="93">
        <v>1</v>
      </c>
      <c r="AG1344" s="93">
        <v>1</v>
      </c>
      <c r="AH1344" s="93">
        <v>1</v>
      </c>
      <c r="AI1344" s="93">
        <v>1</v>
      </c>
      <c r="AJ1344" s="93">
        <v>1</v>
      </c>
      <c r="AK1344" s="93">
        <v>1</v>
      </c>
      <c r="AL1344" s="93">
        <v>1</v>
      </c>
      <c r="AM1344" s="93">
        <v>1</v>
      </c>
    </row>
    <row r="1345" spans="18:39" ht="25.5" customHeight="1" thickBot="1" x14ac:dyDescent="0.25">
      <c r="R1345" s="51" t="s">
        <v>15716</v>
      </c>
      <c r="S1345" s="86">
        <v>1</v>
      </c>
      <c r="AE1345" s="51">
        <v>1429000</v>
      </c>
      <c r="AF1345" s="87">
        <v>1</v>
      </c>
      <c r="AG1345" s="87">
        <v>1</v>
      </c>
      <c r="AH1345" s="87">
        <v>1</v>
      </c>
      <c r="AI1345" s="87">
        <v>1</v>
      </c>
      <c r="AJ1345" s="87">
        <v>1</v>
      </c>
      <c r="AK1345" s="87">
        <v>1</v>
      </c>
      <c r="AL1345" s="87">
        <v>1</v>
      </c>
      <c r="AM1345" s="87">
        <v>1</v>
      </c>
    </row>
    <row r="1346" spans="18:39" ht="25.5" customHeight="1" thickBot="1" x14ac:dyDescent="0.25">
      <c r="R1346" s="63" t="s">
        <v>15717</v>
      </c>
      <c r="S1346" s="92">
        <v>1</v>
      </c>
      <c r="AE1346" s="63">
        <v>1430000</v>
      </c>
      <c r="AF1346" s="93">
        <v>1</v>
      </c>
      <c r="AG1346" s="93">
        <v>1</v>
      </c>
      <c r="AH1346" s="93">
        <v>1</v>
      </c>
      <c r="AI1346" s="93">
        <v>1</v>
      </c>
      <c r="AJ1346" s="93">
        <v>1</v>
      </c>
      <c r="AK1346" s="93">
        <v>1</v>
      </c>
      <c r="AL1346" s="93">
        <v>1</v>
      </c>
      <c r="AM1346" s="93">
        <v>1</v>
      </c>
    </row>
    <row r="1347" spans="18:39" ht="25.5" customHeight="1" thickBot="1" x14ac:dyDescent="0.25">
      <c r="R1347" s="51" t="s">
        <v>15718</v>
      </c>
      <c r="S1347" s="86">
        <v>1</v>
      </c>
      <c r="AE1347" s="51">
        <v>1431000</v>
      </c>
      <c r="AF1347" s="87">
        <v>1</v>
      </c>
      <c r="AG1347" s="87">
        <v>1</v>
      </c>
      <c r="AH1347" s="87">
        <v>1</v>
      </c>
      <c r="AI1347" s="87">
        <v>1</v>
      </c>
      <c r="AJ1347" s="87">
        <v>1</v>
      </c>
      <c r="AK1347" s="87">
        <v>1</v>
      </c>
      <c r="AL1347" s="87">
        <v>1</v>
      </c>
      <c r="AM1347" s="87">
        <v>1</v>
      </c>
    </row>
    <row r="1348" spans="18:39" ht="25.5" customHeight="1" thickBot="1" x14ac:dyDescent="0.25">
      <c r="R1348" s="63" t="s">
        <v>15719</v>
      </c>
      <c r="S1348" s="92">
        <v>1</v>
      </c>
      <c r="AE1348" s="63">
        <v>1432000</v>
      </c>
      <c r="AF1348" s="93">
        <v>1</v>
      </c>
      <c r="AG1348" s="93">
        <v>1</v>
      </c>
      <c r="AH1348" s="93">
        <v>1</v>
      </c>
      <c r="AI1348" s="93">
        <v>1</v>
      </c>
      <c r="AJ1348" s="93">
        <v>1</v>
      </c>
      <c r="AK1348" s="93">
        <v>1</v>
      </c>
      <c r="AL1348" s="93">
        <v>1</v>
      </c>
      <c r="AM1348" s="93">
        <v>1</v>
      </c>
    </row>
    <row r="1349" spans="18:39" ht="25.5" customHeight="1" thickBot="1" x14ac:dyDescent="0.25">
      <c r="R1349" s="51" t="s">
        <v>15720</v>
      </c>
      <c r="S1349" s="86">
        <v>1</v>
      </c>
      <c r="AE1349" s="51">
        <v>1433000</v>
      </c>
      <c r="AF1349" s="87">
        <v>1</v>
      </c>
      <c r="AG1349" s="87">
        <v>1</v>
      </c>
      <c r="AH1349" s="87">
        <v>1</v>
      </c>
      <c r="AI1349" s="87">
        <v>1</v>
      </c>
      <c r="AJ1349" s="87">
        <v>1</v>
      </c>
      <c r="AK1349" s="87">
        <v>1</v>
      </c>
      <c r="AL1349" s="87">
        <v>1</v>
      </c>
      <c r="AM1349" s="87">
        <v>1</v>
      </c>
    </row>
    <row r="1350" spans="18:39" ht="25.5" customHeight="1" thickBot="1" x14ac:dyDescent="0.25">
      <c r="R1350" s="63" t="s">
        <v>15721</v>
      </c>
      <c r="S1350" s="92">
        <v>1</v>
      </c>
      <c r="AE1350" s="63">
        <v>1434000</v>
      </c>
      <c r="AF1350" s="93">
        <v>1</v>
      </c>
      <c r="AG1350" s="93">
        <v>1</v>
      </c>
      <c r="AH1350" s="93">
        <v>1</v>
      </c>
      <c r="AI1350" s="93">
        <v>1</v>
      </c>
      <c r="AJ1350" s="93">
        <v>1</v>
      </c>
      <c r="AK1350" s="93">
        <v>1</v>
      </c>
      <c r="AL1350" s="93">
        <v>1</v>
      </c>
      <c r="AM1350" s="93">
        <v>1</v>
      </c>
    </row>
    <row r="1351" spans="18:39" ht="25.5" customHeight="1" thickBot="1" x14ac:dyDescent="0.25">
      <c r="R1351" s="51" t="s">
        <v>15722</v>
      </c>
      <c r="S1351" s="86">
        <v>1</v>
      </c>
      <c r="AE1351" s="51">
        <v>1435000</v>
      </c>
      <c r="AF1351" s="87">
        <v>1</v>
      </c>
      <c r="AG1351" s="87">
        <v>1</v>
      </c>
      <c r="AH1351" s="87">
        <v>1</v>
      </c>
      <c r="AI1351" s="87">
        <v>1</v>
      </c>
      <c r="AJ1351" s="87">
        <v>1</v>
      </c>
      <c r="AK1351" s="87">
        <v>1</v>
      </c>
      <c r="AL1351" s="87">
        <v>1</v>
      </c>
      <c r="AM1351" s="87">
        <v>1</v>
      </c>
    </row>
    <row r="1352" spans="18:39" ht="25.5" customHeight="1" thickBot="1" x14ac:dyDescent="0.25">
      <c r="R1352" s="63" t="s">
        <v>15723</v>
      </c>
      <c r="S1352" s="92">
        <v>1</v>
      </c>
      <c r="AE1352" s="63">
        <v>1436000</v>
      </c>
      <c r="AF1352" s="93">
        <v>1</v>
      </c>
      <c r="AG1352" s="93">
        <v>1</v>
      </c>
      <c r="AH1352" s="93">
        <v>1</v>
      </c>
      <c r="AI1352" s="93">
        <v>1</v>
      </c>
      <c r="AJ1352" s="93">
        <v>1</v>
      </c>
      <c r="AK1352" s="93">
        <v>1</v>
      </c>
      <c r="AL1352" s="93">
        <v>1</v>
      </c>
      <c r="AM1352" s="93">
        <v>1</v>
      </c>
    </row>
    <row r="1353" spans="18:39" ht="25.5" customHeight="1" thickBot="1" x14ac:dyDescent="0.25">
      <c r="R1353" s="51" t="s">
        <v>15724</v>
      </c>
      <c r="S1353" s="86">
        <v>1</v>
      </c>
      <c r="AE1353" s="51">
        <v>1437000</v>
      </c>
      <c r="AF1353" s="87">
        <v>1</v>
      </c>
      <c r="AG1353" s="87">
        <v>1</v>
      </c>
      <c r="AH1353" s="87">
        <v>1</v>
      </c>
      <c r="AI1353" s="87">
        <v>1</v>
      </c>
      <c r="AJ1353" s="87">
        <v>1</v>
      </c>
      <c r="AK1353" s="87">
        <v>1</v>
      </c>
      <c r="AL1353" s="87">
        <v>1</v>
      </c>
      <c r="AM1353" s="87">
        <v>1</v>
      </c>
    </row>
    <row r="1354" spans="18:39" ht="25.5" customHeight="1" thickBot="1" x14ac:dyDescent="0.25">
      <c r="R1354" s="63" t="s">
        <v>15725</v>
      </c>
      <c r="S1354" s="92">
        <v>1</v>
      </c>
      <c r="AE1354" s="63">
        <v>1438000</v>
      </c>
      <c r="AF1354" s="93">
        <v>1</v>
      </c>
      <c r="AG1354" s="93">
        <v>1</v>
      </c>
      <c r="AH1354" s="93">
        <v>1</v>
      </c>
      <c r="AI1354" s="93">
        <v>1</v>
      </c>
      <c r="AJ1354" s="93">
        <v>1</v>
      </c>
      <c r="AK1354" s="93">
        <v>1</v>
      </c>
      <c r="AL1354" s="93">
        <v>1</v>
      </c>
      <c r="AM1354" s="93">
        <v>1</v>
      </c>
    </row>
    <row r="1355" spans="18:39" ht="25.5" customHeight="1" thickBot="1" x14ac:dyDescent="0.25">
      <c r="R1355" s="51" t="s">
        <v>15726</v>
      </c>
      <c r="S1355" s="86">
        <v>1</v>
      </c>
      <c r="AE1355" s="51">
        <v>1439000</v>
      </c>
      <c r="AF1355" s="87">
        <v>1</v>
      </c>
      <c r="AG1355" s="87">
        <v>1</v>
      </c>
      <c r="AH1355" s="87">
        <v>1</v>
      </c>
      <c r="AI1355" s="87">
        <v>1</v>
      </c>
      <c r="AJ1355" s="87">
        <v>1</v>
      </c>
      <c r="AK1355" s="87">
        <v>1</v>
      </c>
      <c r="AL1355" s="87">
        <v>1</v>
      </c>
      <c r="AM1355" s="87">
        <v>1</v>
      </c>
    </row>
    <row r="1356" spans="18:39" ht="25.5" customHeight="1" thickBot="1" x14ac:dyDescent="0.25">
      <c r="R1356" s="63" t="s">
        <v>15727</v>
      </c>
      <c r="S1356" s="92">
        <v>1</v>
      </c>
      <c r="AE1356" s="63">
        <v>1440000</v>
      </c>
      <c r="AF1356" s="93">
        <v>1</v>
      </c>
      <c r="AG1356" s="93">
        <v>1</v>
      </c>
      <c r="AH1356" s="93">
        <v>1</v>
      </c>
      <c r="AI1356" s="93">
        <v>1</v>
      </c>
      <c r="AJ1356" s="93">
        <v>1</v>
      </c>
      <c r="AK1356" s="93">
        <v>1</v>
      </c>
      <c r="AL1356" s="93">
        <v>1</v>
      </c>
      <c r="AM1356" s="93">
        <v>1</v>
      </c>
    </row>
    <row r="1357" spans="18:39" ht="25.5" customHeight="1" thickBot="1" x14ac:dyDescent="0.25">
      <c r="R1357" s="51" t="s">
        <v>15728</v>
      </c>
      <c r="S1357" s="86">
        <v>1</v>
      </c>
      <c r="AE1357" s="51">
        <v>1441000</v>
      </c>
      <c r="AF1357" s="87">
        <v>1</v>
      </c>
      <c r="AG1357" s="87">
        <v>1</v>
      </c>
      <c r="AH1357" s="87">
        <v>1</v>
      </c>
      <c r="AI1357" s="87">
        <v>1</v>
      </c>
      <c r="AJ1357" s="87">
        <v>1</v>
      </c>
      <c r="AK1357" s="87">
        <v>1</v>
      </c>
      <c r="AL1357" s="87">
        <v>1</v>
      </c>
      <c r="AM1357" s="87">
        <v>1</v>
      </c>
    </row>
    <row r="1358" spans="18:39" ht="25.5" customHeight="1" thickBot="1" x14ac:dyDescent="0.25">
      <c r="R1358" s="63" t="s">
        <v>15729</v>
      </c>
      <c r="S1358" s="92">
        <v>1</v>
      </c>
      <c r="AE1358" s="63">
        <v>1442000</v>
      </c>
      <c r="AF1358" s="93">
        <v>1</v>
      </c>
      <c r="AG1358" s="93">
        <v>1</v>
      </c>
      <c r="AH1358" s="93">
        <v>1</v>
      </c>
      <c r="AI1358" s="93">
        <v>1</v>
      </c>
      <c r="AJ1358" s="93">
        <v>1</v>
      </c>
      <c r="AK1358" s="93">
        <v>1</v>
      </c>
      <c r="AL1358" s="93">
        <v>1</v>
      </c>
      <c r="AM1358" s="93">
        <v>1</v>
      </c>
    </row>
    <row r="1359" spans="18:39" ht="25.5" customHeight="1" thickBot="1" x14ac:dyDescent="0.25">
      <c r="R1359" s="51" t="s">
        <v>15730</v>
      </c>
      <c r="S1359" s="86">
        <v>1</v>
      </c>
      <c r="AE1359" s="51">
        <v>1443000</v>
      </c>
      <c r="AF1359" s="87">
        <v>1</v>
      </c>
      <c r="AG1359" s="87">
        <v>1</v>
      </c>
      <c r="AH1359" s="87">
        <v>1</v>
      </c>
      <c r="AI1359" s="87">
        <v>1</v>
      </c>
      <c r="AJ1359" s="87">
        <v>1</v>
      </c>
      <c r="AK1359" s="87">
        <v>1</v>
      </c>
      <c r="AL1359" s="87">
        <v>1</v>
      </c>
      <c r="AM1359" s="87">
        <v>1</v>
      </c>
    </row>
    <row r="1360" spans="18:39" ht="25.5" customHeight="1" thickBot="1" x14ac:dyDescent="0.25">
      <c r="R1360" s="63" t="s">
        <v>15731</v>
      </c>
      <c r="S1360" s="92">
        <v>1</v>
      </c>
      <c r="AE1360" s="63">
        <v>1444000</v>
      </c>
      <c r="AF1360" s="93">
        <v>1</v>
      </c>
      <c r="AG1360" s="93">
        <v>1</v>
      </c>
      <c r="AH1360" s="93">
        <v>1</v>
      </c>
      <c r="AI1360" s="93">
        <v>1</v>
      </c>
      <c r="AJ1360" s="93">
        <v>1</v>
      </c>
      <c r="AK1360" s="93">
        <v>1</v>
      </c>
      <c r="AL1360" s="93">
        <v>1</v>
      </c>
      <c r="AM1360" s="93">
        <v>1</v>
      </c>
    </row>
    <row r="1361" spans="18:39" ht="25.5" customHeight="1" thickBot="1" x14ac:dyDescent="0.25">
      <c r="R1361" s="51" t="s">
        <v>15732</v>
      </c>
      <c r="S1361" s="86">
        <v>1</v>
      </c>
      <c r="AE1361" s="51">
        <v>1445000</v>
      </c>
      <c r="AF1361" s="87">
        <v>1</v>
      </c>
      <c r="AG1361" s="87">
        <v>1</v>
      </c>
      <c r="AH1361" s="87">
        <v>1</v>
      </c>
      <c r="AI1361" s="87">
        <v>1</v>
      </c>
      <c r="AJ1361" s="87">
        <v>1</v>
      </c>
      <c r="AK1361" s="87">
        <v>1</v>
      </c>
      <c r="AL1361" s="87">
        <v>1</v>
      </c>
      <c r="AM1361" s="87">
        <v>1</v>
      </c>
    </row>
    <row r="1362" spans="18:39" ht="25.5" customHeight="1" thickBot="1" x14ac:dyDescent="0.25">
      <c r="R1362" s="63" t="s">
        <v>15733</v>
      </c>
      <c r="S1362" s="92">
        <v>1</v>
      </c>
      <c r="AE1362" s="63">
        <v>1446000</v>
      </c>
      <c r="AF1362" s="93">
        <v>1</v>
      </c>
      <c r="AG1362" s="93">
        <v>1</v>
      </c>
      <c r="AH1362" s="93">
        <v>1</v>
      </c>
      <c r="AI1362" s="93">
        <v>1</v>
      </c>
      <c r="AJ1362" s="93">
        <v>1</v>
      </c>
      <c r="AK1362" s="93">
        <v>1</v>
      </c>
      <c r="AL1362" s="93">
        <v>1</v>
      </c>
      <c r="AM1362" s="93">
        <v>1</v>
      </c>
    </row>
    <row r="1363" spans="18:39" ht="25.5" customHeight="1" thickBot="1" x14ac:dyDescent="0.25">
      <c r="R1363" s="51" t="s">
        <v>15734</v>
      </c>
      <c r="S1363" s="86">
        <v>1</v>
      </c>
      <c r="AE1363" s="51">
        <v>1447000</v>
      </c>
      <c r="AF1363" s="87">
        <v>1</v>
      </c>
      <c r="AG1363" s="87">
        <v>1</v>
      </c>
      <c r="AH1363" s="87">
        <v>1</v>
      </c>
      <c r="AI1363" s="87">
        <v>1</v>
      </c>
      <c r="AJ1363" s="87">
        <v>1</v>
      </c>
      <c r="AK1363" s="87">
        <v>1</v>
      </c>
      <c r="AL1363" s="87">
        <v>1</v>
      </c>
      <c r="AM1363" s="87">
        <v>1</v>
      </c>
    </row>
    <row r="1364" spans="18:39" ht="25.5" customHeight="1" thickBot="1" x14ac:dyDescent="0.25">
      <c r="AE1364" s="63">
        <v>1448000</v>
      </c>
      <c r="AF1364" s="93">
        <v>1</v>
      </c>
      <c r="AG1364" s="93">
        <v>1</v>
      </c>
      <c r="AH1364" s="93">
        <v>1</v>
      </c>
      <c r="AI1364" s="93">
        <v>1</v>
      </c>
      <c r="AJ1364" s="93">
        <v>1</v>
      </c>
      <c r="AK1364" s="93">
        <v>1</v>
      </c>
      <c r="AL1364" s="93">
        <v>1</v>
      </c>
      <c r="AM1364" s="93">
        <v>1</v>
      </c>
    </row>
    <row r="1365" spans="18:39" ht="25.5" customHeight="1" thickBot="1" x14ac:dyDescent="0.25">
      <c r="AE1365" s="51">
        <v>1449000</v>
      </c>
      <c r="AF1365" s="87">
        <v>1</v>
      </c>
      <c r="AG1365" s="87">
        <v>1</v>
      </c>
      <c r="AH1365" s="87">
        <v>1</v>
      </c>
      <c r="AI1365" s="87">
        <v>1</v>
      </c>
      <c r="AJ1365" s="87">
        <v>1</v>
      </c>
      <c r="AK1365" s="87">
        <v>1</v>
      </c>
      <c r="AL1365" s="87">
        <v>1</v>
      </c>
      <c r="AM1365" s="87">
        <v>1</v>
      </c>
    </row>
    <row r="1366" spans="18:39" ht="25.5" customHeight="1" thickBot="1" x14ac:dyDescent="0.25">
      <c r="AE1366" s="63">
        <v>1450000</v>
      </c>
      <c r="AF1366" s="93">
        <v>1</v>
      </c>
      <c r="AG1366" s="93">
        <v>1</v>
      </c>
      <c r="AH1366" s="93">
        <v>1</v>
      </c>
      <c r="AI1366" s="93">
        <v>1</v>
      </c>
      <c r="AJ1366" s="93">
        <v>1</v>
      </c>
      <c r="AK1366" s="93">
        <v>1</v>
      </c>
      <c r="AL1366" s="93">
        <v>1</v>
      </c>
      <c r="AM1366" s="93">
        <v>1</v>
      </c>
    </row>
    <row r="1367" spans="18:39" ht="25.5" customHeight="1" thickBot="1" x14ac:dyDescent="0.25">
      <c r="AE1367" s="51">
        <v>1451000</v>
      </c>
      <c r="AF1367" s="87">
        <v>1</v>
      </c>
      <c r="AG1367" s="87">
        <v>1</v>
      </c>
      <c r="AH1367" s="87">
        <v>1</v>
      </c>
      <c r="AI1367" s="87">
        <v>1</v>
      </c>
      <c r="AJ1367" s="87">
        <v>1</v>
      </c>
      <c r="AK1367" s="87">
        <v>1</v>
      </c>
      <c r="AL1367" s="87">
        <v>1</v>
      </c>
      <c r="AM1367" s="87">
        <v>1</v>
      </c>
    </row>
    <row r="1368" spans="18:39" ht="25.5" customHeight="1" thickBot="1" x14ac:dyDescent="0.25">
      <c r="AE1368" s="63">
        <v>1452000</v>
      </c>
      <c r="AF1368" s="93">
        <v>1</v>
      </c>
      <c r="AG1368" s="93">
        <v>1</v>
      </c>
      <c r="AH1368" s="93">
        <v>1</v>
      </c>
      <c r="AI1368" s="93">
        <v>1</v>
      </c>
      <c r="AJ1368" s="93">
        <v>1</v>
      </c>
      <c r="AK1368" s="93">
        <v>1</v>
      </c>
      <c r="AL1368" s="93">
        <v>1</v>
      </c>
      <c r="AM1368" s="93">
        <v>1</v>
      </c>
    </row>
    <row r="1369" spans="18:39" ht="25.5" customHeight="1" thickBot="1" x14ac:dyDescent="0.25">
      <c r="AE1369" s="51">
        <v>1453000</v>
      </c>
      <c r="AF1369" s="87">
        <v>1</v>
      </c>
      <c r="AG1369" s="87">
        <v>1</v>
      </c>
      <c r="AH1369" s="87">
        <v>1</v>
      </c>
      <c r="AI1369" s="87">
        <v>1</v>
      </c>
      <c r="AJ1369" s="87">
        <v>1</v>
      </c>
      <c r="AK1369" s="87">
        <v>1</v>
      </c>
      <c r="AL1369" s="87">
        <v>1</v>
      </c>
      <c r="AM1369" s="87">
        <v>1</v>
      </c>
    </row>
    <row r="1370" spans="18:39" ht="25.5" customHeight="1" thickBot="1" x14ac:dyDescent="0.25">
      <c r="AE1370" s="63">
        <v>1454000</v>
      </c>
      <c r="AF1370" s="93">
        <v>1</v>
      </c>
      <c r="AG1370" s="93">
        <v>1</v>
      </c>
      <c r="AH1370" s="93">
        <v>1</v>
      </c>
      <c r="AI1370" s="93">
        <v>1</v>
      </c>
      <c r="AJ1370" s="93">
        <v>1</v>
      </c>
      <c r="AK1370" s="93">
        <v>1</v>
      </c>
      <c r="AL1370" s="93">
        <v>1</v>
      </c>
      <c r="AM1370" s="93">
        <v>1</v>
      </c>
    </row>
    <row r="1371" spans="18:39" ht="25.5" customHeight="1" thickBot="1" x14ac:dyDescent="0.25">
      <c r="AE1371" s="51">
        <v>1455000</v>
      </c>
      <c r="AF1371" s="87">
        <v>1</v>
      </c>
      <c r="AG1371" s="87">
        <v>1</v>
      </c>
      <c r="AH1371" s="87">
        <v>1</v>
      </c>
      <c r="AI1371" s="87">
        <v>1</v>
      </c>
      <c r="AJ1371" s="87">
        <v>1</v>
      </c>
      <c r="AK1371" s="87">
        <v>1</v>
      </c>
      <c r="AL1371" s="87">
        <v>1</v>
      </c>
      <c r="AM1371" s="87">
        <v>1</v>
      </c>
    </row>
    <row r="1372" spans="18:39" ht="25.5" customHeight="1" thickBot="1" x14ac:dyDescent="0.25">
      <c r="AE1372" s="63">
        <v>1456000</v>
      </c>
      <c r="AF1372" s="93">
        <v>1</v>
      </c>
      <c r="AG1372" s="93">
        <v>1</v>
      </c>
      <c r="AH1372" s="93">
        <v>1</v>
      </c>
      <c r="AI1372" s="93">
        <v>1</v>
      </c>
      <c r="AJ1372" s="93">
        <v>1</v>
      </c>
      <c r="AK1372" s="93">
        <v>1</v>
      </c>
      <c r="AL1372" s="93">
        <v>1</v>
      </c>
      <c r="AM1372" s="93">
        <v>1</v>
      </c>
    </row>
    <row r="1373" spans="18:39" ht="25.5" customHeight="1" thickBot="1" x14ac:dyDescent="0.25">
      <c r="AE1373" s="51">
        <v>1457000</v>
      </c>
      <c r="AF1373" s="87">
        <v>1</v>
      </c>
      <c r="AG1373" s="87">
        <v>1</v>
      </c>
      <c r="AH1373" s="87">
        <v>1</v>
      </c>
      <c r="AI1373" s="87">
        <v>1</v>
      </c>
      <c r="AJ1373" s="87">
        <v>1</v>
      </c>
      <c r="AK1373" s="87">
        <v>1</v>
      </c>
      <c r="AL1373" s="87">
        <v>1</v>
      </c>
      <c r="AM1373" s="87">
        <v>1</v>
      </c>
    </row>
    <row r="1374" spans="18:39" ht="25.5" customHeight="1" thickBot="1" x14ac:dyDescent="0.25">
      <c r="AE1374" s="63">
        <v>1458000</v>
      </c>
      <c r="AF1374" s="93">
        <v>1</v>
      </c>
      <c r="AG1374" s="93">
        <v>1</v>
      </c>
      <c r="AH1374" s="93">
        <v>1</v>
      </c>
      <c r="AI1374" s="93">
        <v>1</v>
      </c>
      <c r="AJ1374" s="93">
        <v>1</v>
      </c>
      <c r="AK1374" s="93">
        <v>1</v>
      </c>
      <c r="AL1374" s="93">
        <v>1</v>
      </c>
      <c r="AM1374" s="93">
        <v>1</v>
      </c>
    </row>
    <row r="1375" spans="18:39" ht="25.5" customHeight="1" thickBot="1" x14ac:dyDescent="0.25">
      <c r="AE1375" s="51">
        <v>1459000</v>
      </c>
      <c r="AF1375" s="87">
        <v>1</v>
      </c>
      <c r="AG1375" s="87">
        <v>1</v>
      </c>
      <c r="AH1375" s="87">
        <v>1</v>
      </c>
      <c r="AI1375" s="87">
        <v>1</v>
      </c>
      <c r="AJ1375" s="87">
        <v>1</v>
      </c>
      <c r="AK1375" s="87">
        <v>1</v>
      </c>
      <c r="AL1375" s="87">
        <v>1</v>
      </c>
      <c r="AM1375" s="87">
        <v>1</v>
      </c>
    </row>
    <row r="1376" spans="18:39" ht="25.5" customHeight="1" thickBot="1" x14ac:dyDescent="0.25">
      <c r="AE1376" s="63">
        <v>1460000</v>
      </c>
      <c r="AF1376" s="93">
        <v>1</v>
      </c>
      <c r="AG1376" s="93">
        <v>1</v>
      </c>
      <c r="AH1376" s="93">
        <v>1</v>
      </c>
      <c r="AI1376" s="93">
        <v>1</v>
      </c>
      <c r="AJ1376" s="93">
        <v>1</v>
      </c>
      <c r="AK1376" s="93">
        <v>1</v>
      </c>
      <c r="AL1376" s="93">
        <v>1</v>
      </c>
      <c r="AM1376" s="93">
        <v>1</v>
      </c>
    </row>
    <row r="1377" spans="31:39" ht="25.5" customHeight="1" thickBot="1" x14ac:dyDescent="0.25">
      <c r="AE1377" s="51">
        <v>1461000</v>
      </c>
      <c r="AF1377" s="87">
        <v>1</v>
      </c>
      <c r="AG1377" s="87">
        <v>1</v>
      </c>
      <c r="AH1377" s="87">
        <v>1</v>
      </c>
      <c r="AI1377" s="87">
        <v>1</v>
      </c>
      <c r="AJ1377" s="87">
        <v>1</v>
      </c>
      <c r="AK1377" s="87">
        <v>1</v>
      </c>
      <c r="AL1377" s="87">
        <v>1</v>
      </c>
      <c r="AM1377" s="87">
        <v>1</v>
      </c>
    </row>
    <row r="1378" spans="31:39" ht="25.5" customHeight="1" thickBot="1" x14ac:dyDescent="0.25">
      <c r="AE1378" s="63">
        <v>1462000</v>
      </c>
      <c r="AF1378" s="93">
        <v>1</v>
      </c>
      <c r="AG1378" s="93">
        <v>1</v>
      </c>
      <c r="AH1378" s="93">
        <v>1</v>
      </c>
      <c r="AI1378" s="93">
        <v>1</v>
      </c>
      <c r="AJ1378" s="93">
        <v>1</v>
      </c>
      <c r="AK1378" s="93">
        <v>1</v>
      </c>
      <c r="AL1378" s="93">
        <v>1</v>
      </c>
      <c r="AM1378" s="93">
        <v>1</v>
      </c>
    </row>
    <row r="1379" spans="31:39" ht="25.5" customHeight="1" thickBot="1" x14ac:dyDescent="0.25">
      <c r="AE1379" s="51">
        <v>1463000</v>
      </c>
      <c r="AF1379" s="87">
        <v>1</v>
      </c>
      <c r="AG1379" s="87">
        <v>1</v>
      </c>
      <c r="AH1379" s="87">
        <v>1</v>
      </c>
      <c r="AI1379" s="87">
        <v>1</v>
      </c>
      <c r="AJ1379" s="87">
        <v>1</v>
      </c>
      <c r="AK1379" s="87">
        <v>1</v>
      </c>
      <c r="AL1379" s="87">
        <v>1</v>
      </c>
      <c r="AM1379" s="87">
        <v>1</v>
      </c>
    </row>
    <row r="1380" spans="31:39" ht="25.5" customHeight="1" thickBot="1" x14ac:dyDescent="0.25">
      <c r="AE1380" s="63">
        <v>1464000</v>
      </c>
      <c r="AF1380" s="93">
        <v>1</v>
      </c>
      <c r="AG1380" s="93">
        <v>1</v>
      </c>
      <c r="AH1380" s="93">
        <v>1</v>
      </c>
      <c r="AI1380" s="93">
        <v>1</v>
      </c>
      <c r="AJ1380" s="93">
        <v>1</v>
      </c>
      <c r="AK1380" s="93">
        <v>1</v>
      </c>
      <c r="AL1380" s="93">
        <v>1</v>
      </c>
      <c r="AM1380" s="93">
        <v>1</v>
      </c>
    </row>
    <row r="1381" spans="31:39" ht="25.5" customHeight="1" thickBot="1" x14ac:dyDescent="0.25">
      <c r="AE1381" s="51">
        <v>1465000</v>
      </c>
      <c r="AF1381" s="87">
        <v>1</v>
      </c>
      <c r="AG1381" s="87">
        <v>1</v>
      </c>
      <c r="AH1381" s="87">
        <v>1</v>
      </c>
      <c r="AI1381" s="87">
        <v>1</v>
      </c>
      <c r="AJ1381" s="87">
        <v>1</v>
      </c>
      <c r="AK1381" s="87">
        <v>1</v>
      </c>
      <c r="AL1381" s="87">
        <v>1</v>
      </c>
      <c r="AM1381" s="87">
        <v>1</v>
      </c>
    </row>
    <row r="1382" spans="31:39" ht="25.5" customHeight="1" thickBot="1" x14ac:dyDescent="0.25">
      <c r="AE1382" s="63">
        <v>1466000</v>
      </c>
      <c r="AF1382" s="93">
        <v>1</v>
      </c>
      <c r="AG1382" s="93">
        <v>1</v>
      </c>
      <c r="AH1382" s="93">
        <v>1</v>
      </c>
      <c r="AI1382" s="93">
        <v>1</v>
      </c>
      <c r="AJ1382" s="93">
        <v>1</v>
      </c>
      <c r="AK1382" s="93">
        <v>1</v>
      </c>
      <c r="AL1382" s="93">
        <v>1</v>
      </c>
      <c r="AM1382" s="93">
        <v>1</v>
      </c>
    </row>
    <row r="1383" spans="31:39" ht="25.5" customHeight="1" thickBot="1" x14ac:dyDescent="0.25">
      <c r="AE1383" s="51">
        <v>1467000</v>
      </c>
      <c r="AF1383" s="87">
        <v>1</v>
      </c>
      <c r="AG1383" s="87">
        <v>1</v>
      </c>
      <c r="AH1383" s="87">
        <v>1</v>
      </c>
      <c r="AI1383" s="87">
        <v>1</v>
      </c>
      <c r="AJ1383" s="87">
        <v>1</v>
      </c>
      <c r="AK1383" s="87">
        <v>1</v>
      </c>
      <c r="AL1383" s="87">
        <v>1</v>
      </c>
      <c r="AM1383" s="87">
        <v>1</v>
      </c>
    </row>
    <row r="1384" spans="31:39" ht="25.5" customHeight="1" thickBot="1" x14ac:dyDescent="0.25">
      <c r="AE1384" s="63">
        <v>1468000</v>
      </c>
      <c r="AF1384" s="93">
        <v>1</v>
      </c>
      <c r="AG1384" s="93">
        <v>1</v>
      </c>
      <c r="AH1384" s="93">
        <v>1</v>
      </c>
      <c r="AI1384" s="93">
        <v>1</v>
      </c>
      <c r="AJ1384" s="93">
        <v>1</v>
      </c>
      <c r="AK1384" s="93">
        <v>1</v>
      </c>
      <c r="AL1384" s="93">
        <v>1</v>
      </c>
      <c r="AM1384" s="93">
        <v>1</v>
      </c>
    </row>
    <row r="1385" spans="31:39" ht="25.5" customHeight="1" thickBot="1" x14ac:dyDescent="0.25">
      <c r="AE1385" s="51">
        <v>1469000</v>
      </c>
      <c r="AF1385" s="87">
        <v>1</v>
      </c>
      <c r="AG1385" s="87">
        <v>1</v>
      </c>
      <c r="AH1385" s="87">
        <v>1</v>
      </c>
      <c r="AI1385" s="87">
        <v>1</v>
      </c>
      <c r="AJ1385" s="87">
        <v>1</v>
      </c>
      <c r="AK1385" s="87">
        <v>1</v>
      </c>
      <c r="AL1385" s="87">
        <v>1</v>
      </c>
      <c r="AM1385" s="87">
        <v>1</v>
      </c>
    </row>
    <row r="1386" spans="31:39" ht="25.5" customHeight="1" thickBot="1" x14ac:dyDescent="0.25">
      <c r="AE1386" s="63">
        <v>1470000</v>
      </c>
      <c r="AF1386" s="93">
        <v>1</v>
      </c>
      <c r="AG1386" s="93">
        <v>1</v>
      </c>
      <c r="AH1386" s="93">
        <v>1</v>
      </c>
      <c r="AI1386" s="93">
        <v>1</v>
      </c>
      <c r="AJ1386" s="93">
        <v>1</v>
      </c>
      <c r="AK1386" s="93">
        <v>1</v>
      </c>
      <c r="AL1386" s="93">
        <v>1</v>
      </c>
      <c r="AM1386" s="93">
        <v>1</v>
      </c>
    </row>
    <row r="1387" spans="31:39" ht="25.5" customHeight="1" thickBot="1" x14ac:dyDescent="0.25">
      <c r="AE1387" s="51">
        <v>1471000</v>
      </c>
      <c r="AF1387" s="87">
        <v>1</v>
      </c>
      <c r="AG1387" s="87">
        <v>1</v>
      </c>
      <c r="AH1387" s="87">
        <v>1</v>
      </c>
      <c r="AI1387" s="87">
        <v>1</v>
      </c>
      <c r="AJ1387" s="87">
        <v>1</v>
      </c>
      <c r="AK1387" s="87">
        <v>1</v>
      </c>
      <c r="AL1387" s="87">
        <v>1</v>
      </c>
      <c r="AM1387" s="87">
        <v>1</v>
      </c>
    </row>
    <row r="1388" spans="31:39" ht="25.5" customHeight="1" thickBot="1" x14ac:dyDescent="0.25">
      <c r="AE1388" s="63">
        <v>1472000</v>
      </c>
      <c r="AF1388" s="93">
        <v>1</v>
      </c>
      <c r="AG1388" s="93">
        <v>1</v>
      </c>
      <c r="AH1388" s="93">
        <v>1</v>
      </c>
      <c r="AI1388" s="93">
        <v>1</v>
      </c>
      <c r="AJ1388" s="93">
        <v>1</v>
      </c>
      <c r="AK1388" s="93">
        <v>1</v>
      </c>
      <c r="AL1388" s="93">
        <v>1</v>
      </c>
      <c r="AM1388" s="93">
        <v>1</v>
      </c>
    </row>
    <row r="1389" spans="31:39" ht="25.5" customHeight="1" thickBot="1" x14ac:dyDescent="0.25">
      <c r="AE1389" s="51">
        <v>1473000</v>
      </c>
      <c r="AF1389" s="87">
        <v>1</v>
      </c>
      <c r="AG1389" s="87">
        <v>1</v>
      </c>
      <c r="AH1389" s="87">
        <v>1</v>
      </c>
      <c r="AI1389" s="87">
        <v>1</v>
      </c>
      <c r="AJ1389" s="87">
        <v>1</v>
      </c>
      <c r="AK1389" s="87">
        <v>1</v>
      </c>
      <c r="AL1389" s="87">
        <v>1</v>
      </c>
      <c r="AM1389" s="87">
        <v>1</v>
      </c>
    </row>
    <row r="1390" spans="31:39" ht="25.5" customHeight="1" thickBot="1" x14ac:dyDescent="0.25">
      <c r="AE1390" s="63">
        <v>1474000</v>
      </c>
      <c r="AF1390" s="93">
        <v>1</v>
      </c>
      <c r="AG1390" s="93">
        <v>1</v>
      </c>
      <c r="AH1390" s="93">
        <v>1</v>
      </c>
      <c r="AI1390" s="93">
        <v>1</v>
      </c>
      <c r="AJ1390" s="93">
        <v>1</v>
      </c>
      <c r="AK1390" s="93">
        <v>1</v>
      </c>
      <c r="AL1390" s="93">
        <v>1</v>
      </c>
      <c r="AM1390" s="93">
        <v>1</v>
      </c>
    </row>
    <row r="1391" spans="31:39" ht="25.5" customHeight="1" thickBot="1" x14ac:dyDescent="0.25">
      <c r="AE1391" s="51">
        <v>1475000</v>
      </c>
      <c r="AF1391" s="87">
        <v>1</v>
      </c>
      <c r="AG1391" s="87">
        <v>1</v>
      </c>
      <c r="AH1391" s="87">
        <v>1</v>
      </c>
      <c r="AI1391" s="87">
        <v>1</v>
      </c>
      <c r="AJ1391" s="87">
        <v>1</v>
      </c>
      <c r="AK1391" s="87">
        <v>1</v>
      </c>
      <c r="AL1391" s="87">
        <v>1</v>
      </c>
      <c r="AM1391" s="87">
        <v>1</v>
      </c>
    </row>
    <row r="1392" spans="31:39" ht="25.5" customHeight="1" thickBot="1" x14ac:dyDescent="0.25">
      <c r="AE1392" s="63">
        <v>1476000</v>
      </c>
      <c r="AF1392" s="93">
        <v>1</v>
      </c>
      <c r="AG1392" s="93">
        <v>1</v>
      </c>
      <c r="AH1392" s="93">
        <v>1</v>
      </c>
      <c r="AI1392" s="93">
        <v>1</v>
      </c>
      <c r="AJ1392" s="93">
        <v>1</v>
      </c>
      <c r="AK1392" s="93">
        <v>1</v>
      </c>
      <c r="AL1392" s="93">
        <v>1</v>
      </c>
      <c r="AM1392" s="93">
        <v>1</v>
      </c>
    </row>
    <row r="1393" spans="31:39" ht="25.5" customHeight="1" thickBot="1" x14ac:dyDescent="0.25">
      <c r="AE1393" s="51">
        <v>1477000</v>
      </c>
      <c r="AF1393" s="87">
        <v>1</v>
      </c>
      <c r="AG1393" s="87">
        <v>1</v>
      </c>
      <c r="AH1393" s="87">
        <v>1</v>
      </c>
      <c r="AI1393" s="87">
        <v>1</v>
      </c>
      <c r="AJ1393" s="87">
        <v>1</v>
      </c>
      <c r="AK1393" s="87">
        <v>1</v>
      </c>
      <c r="AL1393" s="87">
        <v>1</v>
      </c>
      <c r="AM1393" s="87">
        <v>1</v>
      </c>
    </row>
    <row r="1394" spans="31:39" ht="25.5" customHeight="1" thickBot="1" x14ac:dyDescent="0.25">
      <c r="AE1394" s="63">
        <v>1478000</v>
      </c>
      <c r="AF1394" s="93">
        <v>1</v>
      </c>
      <c r="AG1394" s="93">
        <v>1</v>
      </c>
      <c r="AH1394" s="93">
        <v>1</v>
      </c>
      <c r="AI1394" s="93">
        <v>1</v>
      </c>
      <c r="AJ1394" s="93">
        <v>1</v>
      </c>
      <c r="AK1394" s="93">
        <v>1</v>
      </c>
      <c r="AL1394" s="93">
        <v>1</v>
      </c>
      <c r="AM1394" s="93">
        <v>1</v>
      </c>
    </row>
    <row r="1395" spans="31:39" ht="25.5" customHeight="1" thickBot="1" x14ac:dyDescent="0.25">
      <c r="AE1395" s="51">
        <v>1479000</v>
      </c>
      <c r="AF1395" s="87">
        <v>1</v>
      </c>
      <c r="AG1395" s="87">
        <v>1</v>
      </c>
      <c r="AH1395" s="87">
        <v>1</v>
      </c>
      <c r="AI1395" s="87">
        <v>1</v>
      </c>
      <c r="AJ1395" s="87">
        <v>1</v>
      </c>
      <c r="AK1395" s="87">
        <v>1</v>
      </c>
      <c r="AL1395" s="87">
        <v>1</v>
      </c>
      <c r="AM1395" s="87">
        <v>1</v>
      </c>
    </row>
    <row r="1396" spans="31:39" ht="25.5" customHeight="1" thickBot="1" x14ac:dyDescent="0.25">
      <c r="AE1396" s="63">
        <v>1480000</v>
      </c>
      <c r="AF1396" s="93">
        <v>1</v>
      </c>
      <c r="AG1396" s="93">
        <v>1</v>
      </c>
      <c r="AH1396" s="93">
        <v>1</v>
      </c>
      <c r="AI1396" s="93">
        <v>1</v>
      </c>
      <c r="AJ1396" s="93">
        <v>1</v>
      </c>
      <c r="AK1396" s="93">
        <v>1</v>
      </c>
      <c r="AL1396" s="93">
        <v>1</v>
      </c>
      <c r="AM1396" s="93">
        <v>1</v>
      </c>
    </row>
    <row r="1397" spans="31:39" ht="25.5" customHeight="1" thickBot="1" x14ac:dyDescent="0.25">
      <c r="AE1397" s="51">
        <v>1481000</v>
      </c>
      <c r="AF1397" s="87">
        <v>1</v>
      </c>
      <c r="AG1397" s="87">
        <v>1</v>
      </c>
      <c r="AH1397" s="87">
        <v>1</v>
      </c>
      <c r="AI1397" s="87">
        <v>1</v>
      </c>
      <c r="AJ1397" s="87">
        <v>1</v>
      </c>
      <c r="AK1397" s="87">
        <v>1</v>
      </c>
      <c r="AL1397" s="87">
        <v>1</v>
      </c>
      <c r="AM1397" s="87">
        <v>1</v>
      </c>
    </row>
    <row r="1398" spans="31:39" ht="25.5" customHeight="1" thickBot="1" x14ac:dyDescent="0.25">
      <c r="AE1398" s="63">
        <v>1482000</v>
      </c>
      <c r="AF1398" s="93">
        <v>1</v>
      </c>
      <c r="AG1398" s="93">
        <v>1</v>
      </c>
      <c r="AH1398" s="93">
        <v>1</v>
      </c>
      <c r="AI1398" s="93">
        <v>1</v>
      </c>
      <c r="AJ1398" s="93">
        <v>1</v>
      </c>
      <c r="AK1398" s="93">
        <v>1</v>
      </c>
      <c r="AL1398" s="93">
        <v>1</v>
      </c>
      <c r="AM1398" s="93">
        <v>1</v>
      </c>
    </row>
    <row r="1399" spans="31:39" ht="25.5" customHeight="1" thickBot="1" x14ac:dyDescent="0.25">
      <c r="AE1399" s="51">
        <v>1483000</v>
      </c>
      <c r="AF1399" s="87">
        <v>1</v>
      </c>
      <c r="AG1399" s="87">
        <v>1</v>
      </c>
      <c r="AH1399" s="87">
        <v>1</v>
      </c>
      <c r="AI1399" s="87">
        <v>1</v>
      </c>
      <c r="AJ1399" s="87">
        <v>1</v>
      </c>
      <c r="AK1399" s="87">
        <v>1</v>
      </c>
      <c r="AL1399" s="87">
        <v>1</v>
      </c>
      <c r="AM1399" s="87">
        <v>1</v>
      </c>
    </row>
    <row r="1400" spans="31:39" ht="25.5" customHeight="1" thickBot="1" x14ac:dyDescent="0.25">
      <c r="AE1400" s="63">
        <v>1484000</v>
      </c>
      <c r="AF1400" s="93">
        <v>1</v>
      </c>
      <c r="AG1400" s="93">
        <v>1</v>
      </c>
      <c r="AH1400" s="93">
        <v>1</v>
      </c>
      <c r="AI1400" s="93">
        <v>1</v>
      </c>
      <c r="AJ1400" s="93">
        <v>1</v>
      </c>
      <c r="AK1400" s="93">
        <v>1</v>
      </c>
      <c r="AL1400" s="93">
        <v>1</v>
      </c>
      <c r="AM1400" s="93">
        <v>1</v>
      </c>
    </row>
    <row r="1401" spans="31:39" ht="25.5" customHeight="1" thickBot="1" x14ac:dyDescent="0.25">
      <c r="AE1401" s="51">
        <v>1485000</v>
      </c>
      <c r="AF1401" s="87">
        <v>1</v>
      </c>
      <c r="AG1401" s="87">
        <v>1</v>
      </c>
      <c r="AH1401" s="87">
        <v>1</v>
      </c>
      <c r="AI1401" s="87">
        <v>1</v>
      </c>
      <c r="AJ1401" s="87">
        <v>1</v>
      </c>
      <c r="AK1401" s="87">
        <v>1</v>
      </c>
      <c r="AL1401" s="87">
        <v>1</v>
      </c>
      <c r="AM1401" s="87">
        <v>1</v>
      </c>
    </row>
    <row r="1402" spans="31:39" ht="25.5" customHeight="1" thickBot="1" x14ac:dyDescent="0.25">
      <c r="AE1402" s="63">
        <v>1486000</v>
      </c>
      <c r="AF1402" s="93">
        <v>1</v>
      </c>
      <c r="AG1402" s="93">
        <v>1</v>
      </c>
      <c r="AH1402" s="93">
        <v>1</v>
      </c>
      <c r="AI1402" s="93">
        <v>1</v>
      </c>
      <c r="AJ1402" s="93">
        <v>1</v>
      </c>
      <c r="AK1402" s="93">
        <v>1</v>
      </c>
      <c r="AL1402" s="93">
        <v>1</v>
      </c>
      <c r="AM1402" s="93">
        <v>1</v>
      </c>
    </row>
    <row r="1403" spans="31:39" ht="25.5" customHeight="1" thickBot="1" x14ac:dyDescent="0.25">
      <c r="AE1403" s="51">
        <v>1487000</v>
      </c>
      <c r="AF1403" s="87">
        <v>1</v>
      </c>
      <c r="AG1403" s="87">
        <v>1</v>
      </c>
      <c r="AH1403" s="87">
        <v>1</v>
      </c>
      <c r="AI1403" s="87">
        <v>1</v>
      </c>
      <c r="AJ1403" s="87">
        <v>1</v>
      </c>
      <c r="AK1403" s="87">
        <v>1</v>
      </c>
      <c r="AL1403" s="87">
        <v>1</v>
      </c>
      <c r="AM1403" s="87">
        <v>1</v>
      </c>
    </row>
    <row r="1404" spans="31:39" ht="25.5" customHeight="1" thickBot="1" x14ac:dyDescent="0.25">
      <c r="AE1404" s="63">
        <v>1488000</v>
      </c>
      <c r="AF1404" s="93">
        <v>1</v>
      </c>
      <c r="AG1404" s="93">
        <v>1</v>
      </c>
      <c r="AH1404" s="93">
        <v>1</v>
      </c>
      <c r="AI1404" s="93">
        <v>1</v>
      </c>
      <c r="AJ1404" s="93">
        <v>1</v>
      </c>
      <c r="AK1404" s="93">
        <v>1</v>
      </c>
      <c r="AL1404" s="93">
        <v>1</v>
      </c>
      <c r="AM1404" s="93">
        <v>1</v>
      </c>
    </row>
    <row r="1405" spans="31:39" ht="25.5" customHeight="1" thickBot="1" x14ac:dyDescent="0.25">
      <c r="AE1405" s="51">
        <v>1489000</v>
      </c>
      <c r="AF1405" s="87">
        <v>1</v>
      </c>
      <c r="AG1405" s="87">
        <v>1</v>
      </c>
      <c r="AH1405" s="87">
        <v>1</v>
      </c>
      <c r="AI1405" s="87">
        <v>1</v>
      </c>
      <c r="AJ1405" s="87">
        <v>1</v>
      </c>
      <c r="AK1405" s="87">
        <v>1</v>
      </c>
      <c r="AL1405" s="87">
        <v>1</v>
      </c>
      <c r="AM1405" s="87">
        <v>1</v>
      </c>
    </row>
    <row r="1406" spans="31:39" ht="25.5" customHeight="1" thickBot="1" x14ac:dyDescent="0.25">
      <c r="AE1406" s="63">
        <v>1490000</v>
      </c>
      <c r="AF1406" s="93">
        <v>1</v>
      </c>
      <c r="AG1406" s="93">
        <v>1</v>
      </c>
      <c r="AH1406" s="93">
        <v>1</v>
      </c>
      <c r="AI1406" s="93">
        <v>1</v>
      </c>
      <c r="AJ1406" s="93">
        <v>1</v>
      </c>
      <c r="AK1406" s="93">
        <v>1</v>
      </c>
      <c r="AL1406" s="93">
        <v>1</v>
      </c>
      <c r="AM1406" s="93">
        <v>1</v>
      </c>
    </row>
    <row r="1407" spans="31:39" ht="25.5" customHeight="1" thickBot="1" x14ac:dyDescent="0.25">
      <c r="AE1407" s="51">
        <v>1491000</v>
      </c>
      <c r="AF1407" s="87">
        <v>1</v>
      </c>
      <c r="AG1407" s="87">
        <v>1</v>
      </c>
      <c r="AH1407" s="87">
        <v>1</v>
      </c>
      <c r="AI1407" s="87">
        <v>1</v>
      </c>
      <c r="AJ1407" s="87">
        <v>1</v>
      </c>
      <c r="AK1407" s="87">
        <v>1</v>
      </c>
      <c r="AL1407" s="87">
        <v>1</v>
      </c>
      <c r="AM1407" s="87">
        <v>1</v>
      </c>
    </row>
    <row r="1408" spans="31:39" ht="25.5" customHeight="1" thickBot="1" x14ac:dyDescent="0.25">
      <c r="AE1408" s="63">
        <v>1492000</v>
      </c>
      <c r="AF1408" s="93">
        <v>1</v>
      </c>
      <c r="AG1408" s="93">
        <v>1</v>
      </c>
      <c r="AH1408" s="93">
        <v>1</v>
      </c>
      <c r="AI1408" s="93">
        <v>1</v>
      </c>
      <c r="AJ1408" s="93">
        <v>1</v>
      </c>
      <c r="AK1408" s="93">
        <v>1</v>
      </c>
      <c r="AL1408" s="93">
        <v>1</v>
      </c>
      <c r="AM1408" s="93">
        <v>1</v>
      </c>
    </row>
    <row r="1409" spans="31:39" ht="25.5" customHeight="1" thickBot="1" x14ac:dyDescent="0.25">
      <c r="AE1409" s="51">
        <v>1493000</v>
      </c>
      <c r="AF1409" s="87">
        <v>1</v>
      </c>
      <c r="AG1409" s="87">
        <v>1</v>
      </c>
      <c r="AH1409" s="87">
        <v>1</v>
      </c>
      <c r="AI1409" s="87">
        <v>1</v>
      </c>
      <c r="AJ1409" s="87">
        <v>1</v>
      </c>
      <c r="AK1409" s="87">
        <v>1</v>
      </c>
      <c r="AL1409" s="87">
        <v>1</v>
      </c>
      <c r="AM1409" s="87">
        <v>1</v>
      </c>
    </row>
    <row r="1410" spans="31:39" ht="25.5" customHeight="1" thickBot="1" x14ac:dyDescent="0.25">
      <c r="AE1410" s="63">
        <v>1494000</v>
      </c>
      <c r="AF1410" s="93">
        <v>1</v>
      </c>
      <c r="AG1410" s="93">
        <v>1</v>
      </c>
      <c r="AH1410" s="93">
        <v>1</v>
      </c>
      <c r="AI1410" s="93">
        <v>1</v>
      </c>
      <c r="AJ1410" s="93">
        <v>1</v>
      </c>
      <c r="AK1410" s="93">
        <v>1</v>
      </c>
      <c r="AL1410" s="93">
        <v>1</v>
      </c>
      <c r="AM1410" s="93">
        <v>1</v>
      </c>
    </row>
    <row r="1411" spans="31:39" ht="25.5" customHeight="1" thickBot="1" x14ac:dyDescent="0.25">
      <c r="AE1411" s="51">
        <v>1495000</v>
      </c>
      <c r="AF1411" s="87">
        <v>1</v>
      </c>
      <c r="AG1411" s="87">
        <v>1</v>
      </c>
      <c r="AH1411" s="87">
        <v>1</v>
      </c>
      <c r="AI1411" s="87">
        <v>1</v>
      </c>
      <c r="AJ1411" s="87">
        <v>1</v>
      </c>
      <c r="AK1411" s="87">
        <v>1</v>
      </c>
      <c r="AL1411" s="87">
        <v>1</v>
      </c>
      <c r="AM1411" s="87">
        <v>1</v>
      </c>
    </row>
    <row r="1412" spans="31:39" ht="25.5" customHeight="1" thickBot="1" x14ac:dyDescent="0.25">
      <c r="AE1412" s="63">
        <v>1496000</v>
      </c>
      <c r="AF1412" s="93">
        <v>1</v>
      </c>
      <c r="AG1412" s="93">
        <v>1</v>
      </c>
      <c r="AH1412" s="93">
        <v>1</v>
      </c>
      <c r="AI1412" s="93">
        <v>1</v>
      </c>
      <c r="AJ1412" s="93">
        <v>1</v>
      </c>
      <c r="AK1412" s="93">
        <v>1</v>
      </c>
      <c r="AL1412" s="93">
        <v>1</v>
      </c>
      <c r="AM1412" s="93">
        <v>1</v>
      </c>
    </row>
    <row r="1413" spans="31:39" ht="25.5" customHeight="1" thickBot="1" x14ac:dyDescent="0.25">
      <c r="AE1413" s="51">
        <v>1497000</v>
      </c>
      <c r="AF1413" s="87">
        <v>1</v>
      </c>
      <c r="AG1413" s="87">
        <v>1</v>
      </c>
      <c r="AH1413" s="87">
        <v>1</v>
      </c>
      <c r="AI1413" s="87">
        <v>1</v>
      </c>
      <c r="AJ1413" s="87">
        <v>1</v>
      </c>
      <c r="AK1413" s="87">
        <v>1</v>
      </c>
      <c r="AL1413" s="87">
        <v>1</v>
      </c>
      <c r="AM1413" s="87">
        <v>1</v>
      </c>
    </row>
    <row r="1414" spans="31:39" ht="25.5" customHeight="1" thickBot="1" x14ac:dyDescent="0.25">
      <c r="AE1414" s="63">
        <v>1498000</v>
      </c>
      <c r="AF1414" s="93">
        <v>1</v>
      </c>
      <c r="AG1414" s="93">
        <v>1</v>
      </c>
      <c r="AH1414" s="93">
        <v>1</v>
      </c>
      <c r="AI1414" s="93">
        <v>1</v>
      </c>
      <c r="AJ1414" s="93">
        <v>1</v>
      </c>
      <c r="AK1414" s="93">
        <v>1</v>
      </c>
      <c r="AL1414" s="93">
        <v>1</v>
      </c>
      <c r="AM1414" s="93">
        <v>1</v>
      </c>
    </row>
    <row r="1415" spans="31:39" ht="25.5" customHeight="1" thickBot="1" x14ac:dyDescent="0.25">
      <c r="AE1415" s="51">
        <v>1499000</v>
      </c>
      <c r="AF1415" s="87">
        <v>1</v>
      </c>
      <c r="AG1415" s="87">
        <v>1</v>
      </c>
      <c r="AH1415" s="87">
        <v>1</v>
      </c>
      <c r="AI1415" s="87">
        <v>1</v>
      </c>
      <c r="AJ1415" s="87">
        <v>1</v>
      </c>
      <c r="AK1415" s="87">
        <v>1</v>
      </c>
      <c r="AL1415" s="87">
        <v>1</v>
      </c>
      <c r="AM1415" s="87">
        <v>1</v>
      </c>
    </row>
    <row r="1416" spans="31:39" ht="25.5" customHeight="1" thickBot="1" x14ac:dyDescent="0.25">
      <c r="AE1416" s="63">
        <v>1500000</v>
      </c>
      <c r="AF1416" s="93">
        <v>1</v>
      </c>
      <c r="AG1416" s="93">
        <v>1</v>
      </c>
      <c r="AH1416" s="93">
        <v>1</v>
      </c>
      <c r="AI1416" s="93">
        <v>1</v>
      </c>
      <c r="AJ1416" s="93">
        <v>1</v>
      </c>
      <c r="AK1416" s="93">
        <v>1</v>
      </c>
      <c r="AL1416" s="93">
        <v>1</v>
      </c>
      <c r="AM1416" s="93">
        <v>1</v>
      </c>
    </row>
    <row r="1417" spans="31:39" ht="25.5" customHeight="1" thickBot="1" x14ac:dyDescent="0.25">
      <c r="AE1417" s="51">
        <v>1501000</v>
      </c>
      <c r="AF1417" s="87">
        <v>1</v>
      </c>
      <c r="AG1417" s="87">
        <v>1</v>
      </c>
      <c r="AH1417" s="87">
        <v>1</v>
      </c>
      <c r="AI1417" s="87">
        <v>1</v>
      </c>
      <c r="AJ1417" s="87">
        <v>1</v>
      </c>
      <c r="AK1417" s="87">
        <v>1</v>
      </c>
      <c r="AL1417" s="87">
        <v>1</v>
      </c>
      <c r="AM1417" s="87">
        <v>1</v>
      </c>
    </row>
    <row r="1418" spans="31:39" ht="25.5" customHeight="1" thickBot="1" x14ac:dyDescent="0.25">
      <c r="AE1418" s="63">
        <v>1502000</v>
      </c>
      <c r="AF1418" s="93">
        <v>1</v>
      </c>
      <c r="AG1418" s="93">
        <v>1</v>
      </c>
      <c r="AH1418" s="93">
        <v>1</v>
      </c>
      <c r="AI1418" s="93">
        <v>1</v>
      </c>
      <c r="AJ1418" s="93">
        <v>1</v>
      </c>
      <c r="AK1418" s="93">
        <v>1</v>
      </c>
      <c r="AL1418" s="93">
        <v>1</v>
      </c>
      <c r="AM1418" s="93">
        <v>1</v>
      </c>
    </row>
    <row r="1419" spans="31:39" ht="25.5" customHeight="1" thickBot="1" x14ac:dyDescent="0.25">
      <c r="AE1419" s="51">
        <v>1503000</v>
      </c>
      <c r="AF1419" s="87">
        <v>1</v>
      </c>
      <c r="AG1419" s="87">
        <v>1</v>
      </c>
      <c r="AH1419" s="87">
        <v>1</v>
      </c>
      <c r="AI1419" s="87">
        <v>1</v>
      </c>
      <c r="AJ1419" s="87">
        <v>1</v>
      </c>
      <c r="AK1419" s="87">
        <v>1</v>
      </c>
      <c r="AL1419" s="87">
        <v>1</v>
      </c>
      <c r="AM1419" s="87">
        <v>1</v>
      </c>
    </row>
    <row r="1420" spans="31:39" ht="25.5" customHeight="1" thickBot="1" x14ac:dyDescent="0.25">
      <c r="AE1420" s="63">
        <v>1504000</v>
      </c>
      <c r="AF1420" s="93">
        <v>1</v>
      </c>
      <c r="AG1420" s="93">
        <v>1</v>
      </c>
      <c r="AH1420" s="93">
        <v>1</v>
      </c>
      <c r="AI1420" s="93">
        <v>1</v>
      </c>
      <c r="AJ1420" s="93">
        <v>1</v>
      </c>
      <c r="AK1420" s="93">
        <v>1</v>
      </c>
      <c r="AL1420" s="93">
        <v>1</v>
      </c>
      <c r="AM1420" s="93">
        <v>1</v>
      </c>
    </row>
    <row r="1421" spans="31:39" ht="25.5" customHeight="1" thickBot="1" x14ac:dyDescent="0.25">
      <c r="AE1421" s="51">
        <v>1505000</v>
      </c>
      <c r="AF1421" s="87">
        <v>1</v>
      </c>
      <c r="AG1421" s="87">
        <v>1</v>
      </c>
      <c r="AH1421" s="87">
        <v>1</v>
      </c>
      <c r="AI1421" s="87">
        <v>1</v>
      </c>
      <c r="AJ1421" s="87">
        <v>1</v>
      </c>
      <c r="AK1421" s="87">
        <v>1</v>
      </c>
      <c r="AL1421" s="87">
        <v>1</v>
      </c>
      <c r="AM1421" s="87">
        <v>1</v>
      </c>
    </row>
    <row r="1422" spans="31:39" ht="25.5" customHeight="1" thickBot="1" x14ac:dyDescent="0.25">
      <c r="AE1422" s="63">
        <v>1506000</v>
      </c>
      <c r="AF1422" s="93">
        <v>1</v>
      </c>
      <c r="AG1422" s="93">
        <v>1</v>
      </c>
      <c r="AH1422" s="93">
        <v>1</v>
      </c>
      <c r="AI1422" s="93">
        <v>1</v>
      </c>
      <c r="AJ1422" s="93">
        <v>1</v>
      </c>
      <c r="AK1422" s="93">
        <v>1</v>
      </c>
      <c r="AL1422" s="93">
        <v>1</v>
      </c>
      <c r="AM1422" s="93">
        <v>1</v>
      </c>
    </row>
    <row r="1423" spans="31:39" ht="25.5" customHeight="1" thickBot="1" x14ac:dyDescent="0.25">
      <c r="AE1423" s="51">
        <v>1507000</v>
      </c>
      <c r="AF1423" s="87">
        <v>1</v>
      </c>
      <c r="AG1423" s="87">
        <v>1</v>
      </c>
      <c r="AH1423" s="87">
        <v>1</v>
      </c>
      <c r="AI1423" s="87">
        <v>1</v>
      </c>
      <c r="AJ1423" s="87">
        <v>1</v>
      </c>
      <c r="AK1423" s="87">
        <v>1</v>
      </c>
      <c r="AL1423" s="87">
        <v>1</v>
      </c>
      <c r="AM1423" s="87">
        <v>1</v>
      </c>
    </row>
    <row r="1424" spans="31:39" ht="25.5" customHeight="1" thickBot="1" x14ac:dyDescent="0.25">
      <c r="AE1424" s="63">
        <v>1508000</v>
      </c>
      <c r="AF1424" s="93">
        <v>1</v>
      </c>
      <c r="AG1424" s="93">
        <v>1</v>
      </c>
      <c r="AH1424" s="93">
        <v>1</v>
      </c>
      <c r="AI1424" s="93">
        <v>1</v>
      </c>
      <c r="AJ1424" s="93">
        <v>1</v>
      </c>
      <c r="AK1424" s="93">
        <v>1</v>
      </c>
      <c r="AL1424" s="93">
        <v>1</v>
      </c>
      <c r="AM1424" s="93">
        <v>1</v>
      </c>
    </row>
    <row r="1425" spans="31:39" ht="25.5" customHeight="1" thickBot="1" x14ac:dyDescent="0.25">
      <c r="AE1425" s="51">
        <v>1509000</v>
      </c>
      <c r="AF1425" s="87">
        <v>1</v>
      </c>
      <c r="AG1425" s="87">
        <v>1</v>
      </c>
      <c r="AH1425" s="87">
        <v>1</v>
      </c>
      <c r="AI1425" s="87">
        <v>1</v>
      </c>
      <c r="AJ1425" s="87">
        <v>1</v>
      </c>
      <c r="AK1425" s="87">
        <v>1</v>
      </c>
      <c r="AL1425" s="87">
        <v>1</v>
      </c>
      <c r="AM1425" s="87">
        <v>1</v>
      </c>
    </row>
    <row r="1426" spans="31:39" ht="25.5" customHeight="1" thickBot="1" x14ac:dyDescent="0.25">
      <c r="AE1426" s="63">
        <v>1510000</v>
      </c>
      <c r="AF1426" s="93">
        <v>1</v>
      </c>
      <c r="AG1426" s="93">
        <v>1</v>
      </c>
      <c r="AH1426" s="93">
        <v>1</v>
      </c>
      <c r="AI1426" s="93">
        <v>1</v>
      </c>
      <c r="AJ1426" s="93">
        <v>1</v>
      </c>
      <c r="AK1426" s="93">
        <v>1</v>
      </c>
      <c r="AL1426" s="93">
        <v>1</v>
      </c>
      <c r="AM1426" s="93">
        <v>1</v>
      </c>
    </row>
    <row r="1427" spans="31:39" ht="25.5" customHeight="1" thickBot="1" x14ac:dyDescent="0.25">
      <c r="AE1427" s="51">
        <v>1511000</v>
      </c>
      <c r="AF1427" s="87">
        <v>1</v>
      </c>
      <c r="AG1427" s="87">
        <v>1</v>
      </c>
      <c r="AH1427" s="87">
        <v>1</v>
      </c>
      <c r="AI1427" s="87">
        <v>1</v>
      </c>
      <c r="AJ1427" s="87">
        <v>1</v>
      </c>
      <c r="AK1427" s="87">
        <v>1</v>
      </c>
      <c r="AL1427" s="87">
        <v>1</v>
      </c>
      <c r="AM1427" s="87">
        <v>1</v>
      </c>
    </row>
    <row r="1428" spans="31:39" ht="25.5" customHeight="1" thickBot="1" x14ac:dyDescent="0.25">
      <c r="AE1428" s="63">
        <v>1512000</v>
      </c>
      <c r="AF1428" s="93">
        <v>1</v>
      </c>
      <c r="AG1428" s="93">
        <v>1</v>
      </c>
      <c r="AH1428" s="93">
        <v>1</v>
      </c>
      <c r="AI1428" s="93">
        <v>1</v>
      </c>
      <c r="AJ1428" s="93">
        <v>1</v>
      </c>
      <c r="AK1428" s="93">
        <v>1</v>
      </c>
      <c r="AL1428" s="93">
        <v>1</v>
      </c>
      <c r="AM1428" s="93">
        <v>1</v>
      </c>
    </row>
    <row r="1429" spans="31:39" ht="25.5" customHeight="1" thickBot="1" x14ac:dyDescent="0.25">
      <c r="AE1429" s="51">
        <v>1513000</v>
      </c>
      <c r="AF1429" s="87">
        <v>1</v>
      </c>
      <c r="AG1429" s="87">
        <v>1</v>
      </c>
      <c r="AH1429" s="87">
        <v>1</v>
      </c>
      <c r="AI1429" s="87">
        <v>1</v>
      </c>
      <c r="AJ1429" s="87">
        <v>1</v>
      </c>
      <c r="AK1429" s="87">
        <v>1</v>
      </c>
      <c r="AL1429" s="87">
        <v>1</v>
      </c>
      <c r="AM1429" s="87">
        <v>1</v>
      </c>
    </row>
    <row r="1430" spans="31:39" ht="25.5" customHeight="1" thickBot="1" x14ac:dyDescent="0.25">
      <c r="AE1430" s="63">
        <v>1514000</v>
      </c>
      <c r="AF1430" s="93">
        <v>1</v>
      </c>
      <c r="AG1430" s="93">
        <v>1</v>
      </c>
      <c r="AH1430" s="93">
        <v>1</v>
      </c>
      <c r="AI1430" s="93">
        <v>1</v>
      </c>
      <c r="AJ1430" s="93">
        <v>1</v>
      </c>
      <c r="AK1430" s="93">
        <v>1</v>
      </c>
      <c r="AL1430" s="93">
        <v>1</v>
      </c>
      <c r="AM1430" s="93">
        <v>1</v>
      </c>
    </row>
    <row r="1431" spans="31:39" ht="25.5" customHeight="1" thickBot="1" x14ac:dyDescent="0.25">
      <c r="AE1431" s="51">
        <v>1515000</v>
      </c>
      <c r="AF1431" s="87">
        <v>1</v>
      </c>
      <c r="AG1431" s="87">
        <v>1</v>
      </c>
      <c r="AH1431" s="87">
        <v>1</v>
      </c>
      <c r="AI1431" s="87">
        <v>1</v>
      </c>
      <c r="AJ1431" s="87">
        <v>1</v>
      </c>
      <c r="AK1431" s="87">
        <v>1</v>
      </c>
      <c r="AL1431" s="87">
        <v>1</v>
      </c>
      <c r="AM1431" s="87">
        <v>1</v>
      </c>
    </row>
    <row r="1432" spans="31:39" ht="25.5" customHeight="1" thickBot="1" x14ac:dyDescent="0.25">
      <c r="AE1432" s="63">
        <v>1516000</v>
      </c>
      <c r="AF1432" s="93">
        <v>1</v>
      </c>
      <c r="AG1432" s="93">
        <v>1</v>
      </c>
      <c r="AH1432" s="93">
        <v>1</v>
      </c>
      <c r="AI1432" s="93">
        <v>1</v>
      </c>
      <c r="AJ1432" s="93">
        <v>1</v>
      </c>
      <c r="AK1432" s="93">
        <v>1</v>
      </c>
      <c r="AL1432" s="93">
        <v>1</v>
      </c>
      <c r="AM1432" s="93">
        <v>1</v>
      </c>
    </row>
    <row r="1433" spans="31:39" ht="25.5" customHeight="1" thickBot="1" x14ac:dyDescent="0.25">
      <c r="AE1433" s="51">
        <v>1517000</v>
      </c>
      <c r="AF1433" s="87">
        <v>1</v>
      </c>
      <c r="AG1433" s="87">
        <v>1</v>
      </c>
      <c r="AH1433" s="87">
        <v>1</v>
      </c>
      <c r="AI1433" s="87">
        <v>1</v>
      </c>
      <c r="AJ1433" s="87">
        <v>1</v>
      </c>
      <c r="AK1433" s="87">
        <v>1</v>
      </c>
      <c r="AL1433" s="87">
        <v>1</v>
      </c>
      <c r="AM1433" s="87">
        <v>1</v>
      </c>
    </row>
    <row r="1434" spans="31:39" ht="25.5" customHeight="1" thickBot="1" x14ac:dyDescent="0.25">
      <c r="AE1434" s="63">
        <v>1518000</v>
      </c>
      <c r="AF1434" s="93">
        <v>1</v>
      </c>
      <c r="AG1434" s="93">
        <v>1</v>
      </c>
      <c r="AH1434" s="93">
        <v>1</v>
      </c>
      <c r="AI1434" s="93">
        <v>1</v>
      </c>
      <c r="AJ1434" s="93">
        <v>1</v>
      </c>
      <c r="AK1434" s="93">
        <v>1</v>
      </c>
      <c r="AL1434" s="93">
        <v>1</v>
      </c>
      <c r="AM1434" s="93">
        <v>1</v>
      </c>
    </row>
    <row r="1435" spans="31:39" ht="25.5" customHeight="1" thickBot="1" x14ac:dyDescent="0.25">
      <c r="AE1435" s="51">
        <v>1519000</v>
      </c>
      <c r="AF1435" s="87">
        <v>1</v>
      </c>
      <c r="AG1435" s="87">
        <v>1</v>
      </c>
      <c r="AH1435" s="87">
        <v>1</v>
      </c>
      <c r="AI1435" s="87">
        <v>1</v>
      </c>
      <c r="AJ1435" s="87">
        <v>1</v>
      </c>
      <c r="AK1435" s="87">
        <v>1</v>
      </c>
      <c r="AL1435" s="87">
        <v>1</v>
      </c>
      <c r="AM1435" s="87">
        <v>1</v>
      </c>
    </row>
    <row r="1436" spans="31:39" ht="25.5" customHeight="1" thickBot="1" x14ac:dyDescent="0.25">
      <c r="AE1436" s="63">
        <v>1520000</v>
      </c>
      <c r="AF1436" s="93">
        <v>1</v>
      </c>
      <c r="AG1436" s="93">
        <v>1</v>
      </c>
      <c r="AH1436" s="93">
        <v>1</v>
      </c>
      <c r="AI1436" s="93">
        <v>1</v>
      </c>
      <c r="AJ1436" s="93">
        <v>1</v>
      </c>
      <c r="AK1436" s="93">
        <v>1</v>
      </c>
      <c r="AL1436" s="93">
        <v>1</v>
      </c>
      <c r="AM1436" s="93">
        <v>1</v>
      </c>
    </row>
    <row r="1437" spans="31:39" ht="25.5" customHeight="1" thickBot="1" x14ac:dyDescent="0.25">
      <c r="AE1437" s="51">
        <v>1521000</v>
      </c>
      <c r="AF1437" s="87">
        <v>1</v>
      </c>
      <c r="AG1437" s="87">
        <v>1</v>
      </c>
      <c r="AH1437" s="87">
        <v>1</v>
      </c>
      <c r="AI1437" s="87">
        <v>1</v>
      </c>
      <c r="AJ1437" s="87">
        <v>1</v>
      </c>
      <c r="AK1437" s="87">
        <v>1</v>
      </c>
      <c r="AL1437" s="87">
        <v>1</v>
      </c>
      <c r="AM1437" s="87">
        <v>1</v>
      </c>
    </row>
    <row r="1438" spans="31:39" ht="25.5" customHeight="1" thickBot="1" x14ac:dyDescent="0.25">
      <c r="AE1438" s="63">
        <v>1522000</v>
      </c>
      <c r="AF1438" s="93">
        <v>1</v>
      </c>
      <c r="AG1438" s="93">
        <v>1</v>
      </c>
      <c r="AH1438" s="93">
        <v>1</v>
      </c>
      <c r="AI1438" s="93">
        <v>1</v>
      </c>
      <c r="AJ1438" s="93">
        <v>1</v>
      </c>
      <c r="AK1438" s="93">
        <v>1</v>
      </c>
      <c r="AL1438" s="93">
        <v>1</v>
      </c>
      <c r="AM1438" s="93">
        <v>1</v>
      </c>
    </row>
    <row r="1439" spans="31:39" ht="25.5" customHeight="1" thickBot="1" x14ac:dyDescent="0.25">
      <c r="AE1439" s="51">
        <v>1523000</v>
      </c>
      <c r="AF1439" s="87">
        <v>1</v>
      </c>
      <c r="AG1439" s="87">
        <v>1</v>
      </c>
      <c r="AH1439" s="87">
        <v>1</v>
      </c>
      <c r="AI1439" s="87">
        <v>1</v>
      </c>
      <c r="AJ1439" s="87">
        <v>1</v>
      </c>
      <c r="AK1439" s="87">
        <v>1</v>
      </c>
      <c r="AL1439" s="87">
        <v>1</v>
      </c>
      <c r="AM1439" s="87">
        <v>1</v>
      </c>
    </row>
    <row r="1440" spans="31:39" ht="25.5" customHeight="1" thickBot="1" x14ac:dyDescent="0.25">
      <c r="AE1440" s="63">
        <v>1524000</v>
      </c>
      <c r="AF1440" s="93">
        <v>1</v>
      </c>
      <c r="AG1440" s="93">
        <v>1</v>
      </c>
      <c r="AH1440" s="93">
        <v>1</v>
      </c>
      <c r="AI1440" s="93">
        <v>1</v>
      </c>
      <c r="AJ1440" s="93">
        <v>1</v>
      </c>
      <c r="AK1440" s="93">
        <v>1</v>
      </c>
      <c r="AL1440" s="93">
        <v>1</v>
      </c>
      <c r="AM1440" s="93">
        <v>1</v>
      </c>
    </row>
    <row r="1441" spans="31:39" ht="25.5" customHeight="1" thickBot="1" x14ac:dyDescent="0.25">
      <c r="AE1441" s="51">
        <v>1525000</v>
      </c>
      <c r="AF1441" s="87">
        <v>1</v>
      </c>
      <c r="AG1441" s="87">
        <v>1</v>
      </c>
      <c r="AH1441" s="87">
        <v>1</v>
      </c>
      <c r="AI1441" s="87">
        <v>1</v>
      </c>
      <c r="AJ1441" s="87">
        <v>1</v>
      </c>
      <c r="AK1441" s="87">
        <v>1</v>
      </c>
      <c r="AL1441" s="87">
        <v>1</v>
      </c>
      <c r="AM1441" s="87">
        <v>1</v>
      </c>
    </row>
    <row r="1442" spans="31:39" ht="25.5" customHeight="1" thickBot="1" x14ac:dyDescent="0.25">
      <c r="AE1442" s="63">
        <v>1526000</v>
      </c>
      <c r="AF1442" s="93">
        <v>1</v>
      </c>
      <c r="AG1442" s="93">
        <v>1</v>
      </c>
      <c r="AH1442" s="93">
        <v>1</v>
      </c>
      <c r="AI1442" s="93">
        <v>1</v>
      </c>
      <c r="AJ1442" s="93">
        <v>1</v>
      </c>
      <c r="AK1442" s="93">
        <v>1</v>
      </c>
      <c r="AL1442" s="93">
        <v>1</v>
      </c>
      <c r="AM1442" s="93">
        <v>1</v>
      </c>
    </row>
    <row r="1443" spans="31:39" ht="25.5" customHeight="1" thickBot="1" x14ac:dyDescent="0.25">
      <c r="AE1443" s="51">
        <v>1527000</v>
      </c>
      <c r="AF1443" s="87">
        <v>1</v>
      </c>
      <c r="AG1443" s="87">
        <v>1</v>
      </c>
      <c r="AH1443" s="87">
        <v>1</v>
      </c>
      <c r="AI1443" s="87">
        <v>1</v>
      </c>
      <c r="AJ1443" s="87">
        <v>1</v>
      </c>
      <c r="AK1443" s="87">
        <v>1</v>
      </c>
      <c r="AL1443" s="87">
        <v>1</v>
      </c>
      <c r="AM1443" s="87">
        <v>1</v>
      </c>
    </row>
    <row r="1444" spans="31:39" ht="25.5" customHeight="1" thickBot="1" x14ac:dyDescent="0.25">
      <c r="AE1444" s="63">
        <v>1528000</v>
      </c>
      <c r="AF1444" s="93">
        <v>1</v>
      </c>
      <c r="AG1444" s="93">
        <v>1</v>
      </c>
      <c r="AH1444" s="93">
        <v>1</v>
      </c>
      <c r="AI1444" s="93">
        <v>1</v>
      </c>
      <c r="AJ1444" s="93">
        <v>1</v>
      </c>
      <c r="AK1444" s="93">
        <v>1</v>
      </c>
      <c r="AL1444" s="93">
        <v>1</v>
      </c>
      <c r="AM1444" s="93">
        <v>1</v>
      </c>
    </row>
    <row r="1445" spans="31:39" ht="25.5" customHeight="1" thickBot="1" x14ac:dyDescent="0.25">
      <c r="AE1445" s="51">
        <v>1529000</v>
      </c>
      <c r="AF1445" s="87">
        <v>1</v>
      </c>
      <c r="AG1445" s="87">
        <v>1</v>
      </c>
      <c r="AH1445" s="87">
        <v>1</v>
      </c>
      <c r="AI1445" s="87">
        <v>1</v>
      </c>
      <c r="AJ1445" s="87">
        <v>1</v>
      </c>
      <c r="AK1445" s="87">
        <v>1</v>
      </c>
      <c r="AL1445" s="87">
        <v>1</v>
      </c>
      <c r="AM1445" s="87">
        <v>1</v>
      </c>
    </row>
    <row r="1446" spans="31:39" ht="25.5" customHeight="1" thickBot="1" x14ac:dyDescent="0.25">
      <c r="AE1446" s="63">
        <v>1530000</v>
      </c>
      <c r="AF1446" s="93">
        <v>1</v>
      </c>
      <c r="AG1446" s="93">
        <v>1</v>
      </c>
      <c r="AH1446" s="93">
        <v>1</v>
      </c>
      <c r="AI1446" s="93">
        <v>1</v>
      </c>
      <c r="AJ1446" s="93">
        <v>1</v>
      </c>
      <c r="AK1446" s="93">
        <v>1</v>
      </c>
      <c r="AL1446" s="93">
        <v>1</v>
      </c>
      <c r="AM1446" s="93">
        <v>1</v>
      </c>
    </row>
    <row r="1447" spans="31:39" ht="25.5" customHeight="1" thickBot="1" x14ac:dyDescent="0.25">
      <c r="AE1447" s="51">
        <v>1531000</v>
      </c>
      <c r="AF1447" s="87">
        <v>1</v>
      </c>
      <c r="AG1447" s="87">
        <v>1</v>
      </c>
      <c r="AH1447" s="87">
        <v>1</v>
      </c>
      <c r="AI1447" s="87">
        <v>1</v>
      </c>
      <c r="AJ1447" s="87">
        <v>1</v>
      </c>
      <c r="AK1447" s="87">
        <v>1</v>
      </c>
      <c r="AL1447" s="87">
        <v>1</v>
      </c>
      <c r="AM1447" s="87">
        <v>1</v>
      </c>
    </row>
    <row r="1448" spans="31:39" ht="25.5" customHeight="1" thickBot="1" x14ac:dyDescent="0.25">
      <c r="AE1448" s="63">
        <v>1532000</v>
      </c>
      <c r="AF1448" s="93">
        <v>1</v>
      </c>
      <c r="AG1448" s="93">
        <v>1</v>
      </c>
      <c r="AH1448" s="93">
        <v>1</v>
      </c>
      <c r="AI1448" s="93">
        <v>1</v>
      </c>
      <c r="AJ1448" s="93">
        <v>1</v>
      </c>
      <c r="AK1448" s="93">
        <v>1</v>
      </c>
      <c r="AL1448" s="93">
        <v>1</v>
      </c>
      <c r="AM1448" s="93">
        <v>1</v>
      </c>
    </row>
    <row r="1449" spans="31:39" ht="25.5" customHeight="1" thickBot="1" x14ac:dyDescent="0.25">
      <c r="AE1449" s="51">
        <v>1533000</v>
      </c>
      <c r="AF1449" s="87">
        <v>1</v>
      </c>
      <c r="AG1449" s="87">
        <v>1</v>
      </c>
      <c r="AH1449" s="87">
        <v>1</v>
      </c>
      <c r="AI1449" s="87">
        <v>1</v>
      </c>
      <c r="AJ1449" s="87">
        <v>1</v>
      </c>
      <c r="AK1449" s="87">
        <v>1</v>
      </c>
      <c r="AL1449" s="87">
        <v>1</v>
      </c>
      <c r="AM1449" s="87">
        <v>1</v>
      </c>
    </row>
    <row r="1450" spans="31:39" ht="25.5" customHeight="1" thickBot="1" x14ac:dyDescent="0.25">
      <c r="AE1450" s="63">
        <v>1534000</v>
      </c>
      <c r="AF1450" s="93">
        <v>1</v>
      </c>
      <c r="AG1450" s="93">
        <v>1</v>
      </c>
      <c r="AH1450" s="93">
        <v>1</v>
      </c>
      <c r="AI1450" s="93">
        <v>1</v>
      </c>
      <c r="AJ1450" s="93">
        <v>1</v>
      </c>
      <c r="AK1450" s="93">
        <v>1</v>
      </c>
      <c r="AL1450" s="93">
        <v>1</v>
      </c>
      <c r="AM1450" s="93">
        <v>1</v>
      </c>
    </row>
    <row r="1451" spans="31:39" ht="25.5" customHeight="1" thickBot="1" x14ac:dyDescent="0.25">
      <c r="AE1451" s="51">
        <v>1535000</v>
      </c>
      <c r="AF1451" s="87">
        <v>1</v>
      </c>
      <c r="AG1451" s="87">
        <v>1</v>
      </c>
      <c r="AH1451" s="87">
        <v>1</v>
      </c>
      <c r="AI1451" s="87">
        <v>1</v>
      </c>
      <c r="AJ1451" s="87">
        <v>1</v>
      </c>
      <c r="AK1451" s="87">
        <v>1</v>
      </c>
      <c r="AL1451" s="87">
        <v>1</v>
      </c>
      <c r="AM1451" s="87">
        <v>1</v>
      </c>
    </row>
    <row r="1452" spans="31:39" ht="25.5" customHeight="1" thickBot="1" x14ac:dyDescent="0.25">
      <c r="AE1452" s="63">
        <v>1536000</v>
      </c>
      <c r="AF1452" s="93">
        <v>1</v>
      </c>
      <c r="AG1452" s="93">
        <v>1</v>
      </c>
      <c r="AH1452" s="93">
        <v>1</v>
      </c>
      <c r="AI1452" s="93">
        <v>1</v>
      </c>
      <c r="AJ1452" s="93">
        <v>1</v>
      </c>
      <c r="AK1452" s="93">
        <v>1</v>
      </c>
      <c r="AL1452" s="93">
        <v>1</v>
      </c>
      <c r="AM1452" s="93">
        <v>1</v>
      </c>
    </row>
    <row r="1453" spans="31:39" ht="25.5" customHeight="1" thickBot="1" x14ac:dyDescent="0.25">
      <c r="AE1453" s="51">
        <v>1537000</v>
      </c>
      <c r="AF1453" s="87">
        <v>1</v>
      </c>
      <c r="AG1453" s="87">
        <v>1</v>
      </c>
      <c r="AH1453" s="87">
        <v>1</v>
      </c>
      <c r="AI1453" s="87">
        <v>1</v>
      </c>
      <c r="AJ1453" s="87">
        <v>1</v>
      </c>
      <c r="AK1453" s="87">
        <v>1</v>
      </c>
      <c r="AL1453" s="87">
        <v>1</v>
      </c>
      <c r="AM1453" s="87">
        <v>1</v>
      </c>
    </row>
    <row r="1454" spans="31:39" ht="25.5" customHeight="1" thickBot="1" x14ac:dyDescent="0.25">
      <c r="AE1454" s="63">
        <v>1538000</v>
      </c>
      <c r="AF1454" s="93">
        <v>1</v>
      </c>
      <c r="AG1454" s="93">
        <v>1</v>
      </c>
      <c r="AH1454" s="93">
        <v>1</v>
      </c>
      <c r="AI1454" s="93">
        <v>1</v>
      </c>
      <c r="AJ1454" s="93">
        <v>1</v>
      </c>
      <c r="AK1454" s="93">
        <v>1</v>
      </c>
      <c r="AL1454" s="93">
        <v>1</v>
      </c>
      <c r="AM1454" s="93">
        <v>1</v>
      </c>
    </row>
    <row r="1455" spans="31:39" ht="25.5" customHeight="1" thickBot="1" x14ac:dyDescent="0.25">
      <c r="AE1455" s="51">
        <v>1539000</v>
      </c>
      <c r="AF1455" s="87">
        <v>1</v>
      </c>
      <c r="AG1455" s="87">
        <v>1</v>
      </c>
      <c r="AH1455" s="87">
        <v>1</v>
      </c>
      <c r="AI1455" s="87">
        <v>1</v>
      </c>
      <c r="AJ1455" s="87">
        <v>1</v>
      </c>
      <c r="AK1455" s="87">
        <v>1</v>
      </c>
      <c r="AL1455" s="87">
        <v>1</v>
      </c>
      <c r="AM1455" s="87">
        <v>1</v>
      </c>
    </row>
    <row r="1456" spans="31:39" ht="25.5" customHeight="1" thickBot="1" x14ac:dyDescent="0.25">
      <c r="AE1456" s="63">
        <v>1540000</v>
      </c>
      <c r="AF1456" s="93">
        <v>1</v>
      </c>
      <c r="AG1456" s="93">
        <v>1</v>
      </c>
      <c r="AH1456" s="93">
        <v>1</v>
      </c>
      <c r="AI1456" s="93">
        <v>1</v>
      </c>
      <c r="AJ1456" s="93">
        <v>1</v>
      </c>
      <c r="AK1456" s="93">
        <v>1</v>
      </c>
      <c r="AL1456" s="93">
        <v>1</v>
      </c>
      <c r="AM1456" s="93">
        <v>1</v>
      </c>
    </row>
    <row r="1457" spans="31:39" ht="25.5" customHeight="1" thickBot="1" x14ac:dyDescent="0.25">
      <c r="AE1457" s="51">
        <v>1541000</v>
      </c>
      <c r="AF1457" s="87">
        <v>1</v>
      </c>
      <c r="AG1457" s="87">
        <v>1</v>
      </c>
      <c r="AH1457" s="87">
        <v>1</v>
      </c>
      <c r="AI1457" s="87">
        <v>1</v>
      </c>
      <c r="AJ1457" s="87">
        <v>1</v>
      </c>
      <c r="AK1457" s="87">
        <v>1</v>
      </c>
      <c r="AL1457" s="87">
        <v>1</v>
      </c>
      <c r="AM1457" s="87">
        <v>1</v>
      </c>
    </row>
    <row r="1458" spans="31:39" ht="25.5" customHeight="1" thickBot="1" x14ac:dyDescent="0.25">
      <c r="AE1458" s="63">
        <v>1542000</v>
      </c>
      <c r="AF1458" s="93">
        <v>1</v>
      </c>
      <c r="AG1458" s="93">
        <v>1</v>
      </c>
      <c r="AH1458" s="93">
        <v>1</v>
      </c>
      <c r="AI1458" s="93">
        <v>1</v>
      </c>
      <c r="AJ1458" s="93">
        <v>1</v>
      </c>
      <c r="AK1458" s="93">
        <v>1</v>
      </c>
      <c r="AL1458" s="93">
        <v>1</v>
      </c>
      <c r="AM1458" s="93">
        <v>1</v>
      </c>
    </row>
    <row r="1459" spans="31:39" ht="25.5" customHeight="1" thickBot="1" x14ac:dyDescent="0.25">
      <c r="AE1459" s="51">
        <v>1543000</v>
      </c>
      <c r="AF1459" s="87">
        <v>1</v>
      </c>
      <c r="AG1459" s="87">
        <v>1</v>
      </c>
      <c r="AH1459" s="87">
        <v>1</v>
      </c>
      <c r="AI1459" s="87">
        <v>1</v>
      </c>
      <c r="AJ1459" s="87">
        <v>1</v>
      </c>
      <c r="AK1459" s="87">
        <v>1</v>
      </c>
      <c r="AL1459" s="87">
        <v>1</v>
      </c>
      <c r="AM1459" s="87">
        <v>1</v>
      </c>
    </row>
    <row r="1460" spans="31:39" ht="25.5" customHeight="1" thickBot="1" x14ac:dyDescent="0.25">
      <c r="AE1460" s="63">
        <v>1544000</v>
      </c>
      <c r="AF1460" s="93">
        <v>1</v>
      </c>
      <c r="AG1460" s="93">
        <v>1</v>
      </c>
      <c r="AH1460" s="93">
        <v>1</v>
      </c>
      <c r="AI1460" s="93">
        <v>1</v>
      </c>
      <c r="AJ1460" s="93">
        <v>1</v>
      </c>
      <c r="AK1460" s="93">
        <v>1</v>
      </c>
      <c r="AL1460" s="93">
        <v>1</v>
      </c>
      <c r="AM1460" s="93">
        <v>1</v>
      </c>
    </row>
    <row r="1461" spans="31:39" ht="25.5" customHeight="1" thickBot="1" x14ac:dyDescent="0.25">
      <c r="AE1461" s="51">
        <v>1545000</v>
      </c>
      <c r="AF1461" s="87">
        <v>1</v>
      </c>
      <c r="AG1461" s="87">
        <v>1</v>
      </c>
      <c r="AH1461" s="87">
        <v>1</v>
      </c>
      <c r="AI1461" s="87">
        <v>1</v>
      </c>
      <c r="AJ1461" s="87">
        <v>1</v>
      </c>
      <c r="AK1461" s="87">
        <v>1</v>
      </c>
      <c r="AL1461" s="87">
        <v>1</v>
      </c>
      <c r="AM1461" s="87">
        <v>1</v>
      </c>
    </row>
    <row r="1462" spans="31:39" ht="25.5" customHeight="1" thickBot="1" x14ac:dyDescent="0.25">
      <c r="AE1462" s="63">
        <v>1546000</v>
      </c>
      <c r="AF1462" s="93">
        <v>1</v>
      </c>
      <c r="AG1462" s="93">
        <v>1</v>
      </c>
      <c r="AH1462" s="93">
        <v>1</v>
      </c>
      <c r="AI1462" s="93">
        <v>1</v>
      </c>
      <c r="AJ1462" s="93">
        <v>1</v>
      </c>
      <c r="AK1462" s="93">
        <v>1</v>
      </c>
      <c r="AL1462" s="93">
        <v>1</v>
      </c>
      <c r="AM1462" s="93">
        <v>1</v>
      </c>
    </row>
    <row r="1463" spans="31:39" ht="25.5" customHeight="1" thickBot="1" x14ac:dyDescent="0.25">
      <c r="AE1463" s="51">
        <v>1547000</v>
      </c>
      <c r="AF1463" s="87">
        <v>1</v>
      </c>
      <c r="AG1463" s="87">
        <v>1</v>
      </c>
      <c r="AH1463" s="87">
        <v>1</v>
      </c>
      <c r="AI1463" s="87">
        <v>1</v>
      </c>
      <c r="AJ1463" s="87">
        <v>1</v>
      </c>
      <c r="AK1463" s="87">
        <v>1</v>
      </c>
      <c r="AL1463" s="87">
        <v>1</v>
      </c>
      <c r="AM1463" s="87">
        <v>1</v>
      </c>
    </row>
    <row r="1464" spans="31:39" ht="25.5" customHeight="1" thickBot="1" x14ac:dyDescent="0.25">
      <c r="AE1464" s="63">
        <v>1548000</v>
      </c>
      <c r="AF1464" s="93">
        <v>1</v>
      </c>
      <c r="AG1464" s="93">
        <v>1</v>
      </c>
      <c r="AH1464" s="93">
        <v>1</v>
      </c>
      <c r="AI1464" s="93">
        <v>1</v>
      </c>
      <c r="AJ1464" s="93">
        <v>1</v>
      </c>
      <c r="AK1464" s="93">
        <v>1</v>
      </c>
      <c r="AL1464" s="93">
        <v>1</v>
      </c>
      <c r="AM1464" s="93">
        <v>1</v>
      </c>
    </row>
    <row r="1465" spans="31:39" ht="25.5" customHeight="1" thickBot="1" x14ac:dyDescent="0.25">
      <c r="AE1465" s="51">
        <v>1549000</v>
      </c>
      <c r="AF1465" s="87">
        <v>1</v>
      </c>
      <c r="AG1465" s="87">
        <v>1</v>
      </c>
      <c r="AH1465" s="87">
        <v>1</v>
      </c>
      <c r="AI1465" s="87">
        <v>1</v>
      </c>
      <c r="AJ1465" s="87">
        <v>1</v>
      </c>
      <c r="AK1465" s="87">
        <v>1</v>
      </c>
      <c r="AL1465" s="87">
        <v>1</v>
      </c>
      <c r="AM1465" s="87">
        <v>1</v>
      </c>
    </row>
    <row r="1466" spans="31:39" ht="25.5" customHeight="1" thickBot="1" x14ac:dyDescent="0.25">
      <c r="AE1466" s="63">
        <v>1550000</v>
      </c>
      <c r="AF1466" s="93">
        <v>1</v>
      </c>
      <c r="AG1466" s="93">
        <v>1</v>
      </c>
      <c r="AH1466" s="93">
        <v>1</v>
      </c>
      <c r="AI1466" s="93">
        <v>1</v>
      </c>
      <c r="AJ1466" s="93">
        <v>1</v>
      </c>
      <c r="AK1466" s="93">
        <v>1</v>
      </c>
      <c r="AL1466" s="93">
        <v>1</v>
      </c>
      <c r="AM1466" s="93">
        <v>1</v>
      </c>
    </row>
    <row r="1467" spans="31:39" ht="25.5" customHeight="1" thickBot="1" x14ac:dyDescent="0.25">
      <c r="AE1467" s="51">
        <v>1551000</v>
      </c>
      <c r="AF1467" s="87">
        <v>1</v>
      </c>
      <c r="AG1467" s="87">
        <v>1</v>
      </c>
      <c r="AH1467" s="87">
        <v>1</v>
      </c>
      <c r="AI1467" s="87">
        <v>1</v>
      </c>
      <c r="AJ1467" s="87">
        <v>1</v>
      </c>
      <c r="AK1467" s="87">
        <v>1</v>
      </c>
      <c r="AL1467" s="87">
        <v>1</v>
      </c>
      <c r="AM1467" s="87">
        <v>1</v>
      </c>
    </row>
    <row r="1468" spans="31:39" ht="25.5" customHeight="1" thickBot="1" x14ac:dyDescent="0.25">
      <c r="AE1468" s="63">
        <v>1552000</v>
      </c>
      <c r="AF1468" s="93">
        <v>1</v>
      </c>
      <c r="AG1468" s="93">
        <v>1</v>
      </c>
      <c r="AH1468" s="93">
        <v>1</v>
      </c>
      <c r="AI1468" s="93">
        <v>1</v>
      </c>
      <c r="AJ1468" s="93">
        <v>1</v>
      </c>
      <c r="AK1468" s="93">
        <v>1</v>
      </c>
      <c r="AL1468" s="93">
        <v>1</v>
      </c>
      <c r="AM1468" s="93">
        <v>1</v>
      </c>
    </row>
    <row r="1469" spans="31:39" ht="25.5" customHeight="1" thickBot="1" x14ac:dyDescent="0.25">
      <c r="AE1469" s="51">
        <v>1553000</v>
      </c>
      <c r="AF1469" s="87">
        <v>1</v>
      </c>
      <c r="AG1469" s="87">
        <v>1</v>
      </c>
      <c r="AH1469" s="87">
        <v>1</v>
      </c>
      <c r="AI1469" s="87">
        <v>1</v>
      </c>
      <c r="AJ1469" s="87">
        <v>1</v>
      </c>
      <c r="AK1469" s="87">
        <v>1</v>
      </c>
      <c r="AL1469" s="87">
        <v>1</v>
      </c>
      <c r="AM1469" s="87">
        <v>1</v>
      </c>
    </row>
    <row r="1470" spans="31:39" ht="25.5" customHeight="1" thickBot="1" x14ac:dyDescent="0.25">
      <c r="AE1470" s="63">
        <v>1554000</v>
      </c>
      <c r="AF1470" s="93">
        <v>1</v>
      </c>
      <c r="AG1470" s="93">
        <v>1</v>
      </c>
      <c r="AH1470" s="93">
        <v>1</v>
      </c>
      <c r="AI1470" s="93">
        <v>1</v>
      </c>
      <c r="AJ1470" s="93">
        <v>1</v>
      </c>
      <c r="AK1470" s="93">
        <v>1</v>
      </c>
      <c r="AL1470" s="93">
        <v>1</v>
      </c>
      <c r="AM1470" s="93">
        <v>1</v>
      </c>
    </row>
    <row r="1471" spans="31:39" ht="25.5" customHeight="1" thickBot="1" x14ac:dyDescent="0.25">
      <c r="AE1471" s="51">
        <v>1555000</v>
      </c>
      <c r="AF1471" s="87">
        <v>1</v>
      </c>
      <c r="AG1471" s="87">
        <v>1</v>
      </c>
      <c r="AH1471" s="87">
        <v>1</v>
      </c>
      <c r="AI1471" s="87">
        <v>1</v>
      </c>
      <c r="AJ1471" s="87">
        <v>1</v>
      </c>
      <c r="AK1471" s="87">
        <v>1</v>
      </c>
      <c r="AL1471" s="87">
        <v>1</v>
      </c>
      <c r="AM1471" s="87">
        <v>1</v>
      </c>
    </row>
    <row r="1472" spans="31:39" ht="25.5" customHeight="1" thickBot="1" x14ac:dyDescent="0.25">
      <c r="AE1472" s="63">
        <v>1556000</v>
      </c>
      <c r="AF1472" s="93">
        <v>1</v>
      </c>
      <c r="AG1472" s="93">
        <v>1</v>
      </c>
      <c r="AH1472" s="93">
        <v>1</v>
      </c>
      <c r="AI1472" s="93">
        <v>1</v>
      </c>
      <c r="AJ1472" s="93">
        <v>1</v>
      </c>
      <c r="AK1472" s="93">
        <v>1</v>
      </c>
      <c r="AL1472" s="93">
        <v>1</v>
      </c>
      <c r="AM1472" s="93">
        <v>1</v>
      </c>
    </row>
    <row r="1473" spans="31:39" ht="25.5" customHeight="1" thickBot="1" x14ac:dyDescent="0.25">
      <c r="AE1473" s="51">
        <v>1557000</v>
      </c>
      <c r="AF1473" s="87">
        <v>1</v>
      </c>
      <c r="AG1473" s="87">
        <v>1</v>
      </c>
      <c r="AH1473" s="87">
        <v>1</v>
      </c>
      <c r="AI1473" s="87">
        <v>1</v>
      </c>
      <c r="AJ1473" s="87">
        <v>1</v>
      </c>
      <c r="AK1473" s="87">
        <v>1</v>
      </c>
      <c r="AL1473" s="87">
        <v>1</v>
      </c>
      <c r="AM1473" s="87">
        <v>1</v>
      </c>
    </row>
    <row r="1474" spans="31:39" ht="25.5" customHeight="1" thickBot="1" x14ac:dyDescent="0.25">
      <c r="AE1474" s="63">
        <v>1558000</v>
      </c>
      <c r="AF1474" s="93">
        <v>1</v>
      </c>
      <c r="AG1474" s="93">
        <v>1</v>
      </c>
      <c r="AH1474" s="93">
        <v>1</v>
      </c>
      <c r="AI1474" s="93">
        <v>1</v>
      </c>
      <c r="AJ1474" s="93">
        <v>1</v>
      </c>
      <c r="AK1474" s="93">
        <v>1</v>
      </c>
      <c r="AL1474" s="93">
        <v>1</v>
      </c>
      <c r="AM1474" s="93">
        <v>1</v>
      </c>
    </row>
    <row r="1475" spans="31:39" ht="25.5" customHeight="1" thickBot="1" x14ac:dyDescent="0.25">
      <c r="AE1475" s="51">
        <v>1559000</v>
      </c>
      <c r="AF1475" s="87">
        <v>1</v>
      </c>
      <c r="AG1475" s="87">
        <v>1</v>
      </c>
      <c r="AH1475" s="87">
        <v>1</v>
      </c>
      <c r="AI1475" s="87">
        <v>1</v>
      </c>
      <c r="AJ1475" s="87">
        <v>1</v>
      </c>
      <c r="AK1475" s="87">
        <v>1</v>
      </c>
      <c r="AL1475" s="87">
        <v>1</v>
      </c>
      <c r="AM1475" s="87">
        <v>1</v>
      </c>
    </row>
    <row r="1476" spans="31:39" ht="25.5" customHeight="1" thickBot="1" x14ac:dyDescent="0.25">
      <c r="AE1476" s="63">
        <v>1560000</v>
      </c>
      <c r="AF1476" s="93">
        <v>1</v>
      </c>
      <c r="AG1476" s="93">
        <v>1</v>
      </c>
      <c r="AH1476" s="93">
        <v>1</v>
      </c>
      <c r="AI1476" s="93">
        <v>1</v>
      </c>
      <c r="AJ1476" s="93">
        <v>1</v>
      </c>
      <c r="AK1476" s="93">
        <v>1</v>
      </c>
      <c r="AL1476" s="93">
        <v>1</v>
      </c>
      <c r="AM1476" s="93">
        <v>1</v>
      </c>
    </row>
    <row r="1477" spans="31:39" ht="25.5" customHeight="1" thickBot="1" x14ac:dyDescent="0.25">
      <c r="AE1477" s="51">
        <v>1561000</v>
      </c>
      <c r="AF1477" s="87">
        <v>1</v>
      </c>
      <c r="AG1477" s="87">
        <v>1</v>
      </c>
      <c r="AH1477" s="87">
        <v>1</v>
      </c>
      <c r="AI1477" s="87">
        <v>1</v>
      </c>
      <c r="AJ1477" s="87">
        <v>1</v>
      </c>
      <c r="AK1477" s="87">
        <v>1</v>
      </c>
      <c r="AL1477" s="87">
        <v>1</v>
      </c>
      <c r="AM1477" s="87">
        <v>1</v>
      </c>
    </row>
    <row r="1478" spans="31:39" ht="25.5" customHeight="1" thickBot="1" x14ac:dyDescent="0.25">
      <c r="AE1478" s="63">
        <v>1562000</v>
      </c>
      <c r="AF1478" s="93">
        <v>1</v>
      </c>
      <c r="AG1478" s="93">
        <v>1</v>
      </c>
      <c r="AH1478" s="93">
        <v>1</v>
      </c>
      <c r="AI1478" s="93">
        <v>1</v>
      </c>
      <c r="AJ1478" s="93">
        <v>1</v>
      </c>
      <c r="AK1478" s="93">
        <v>1</v>
      </c>
      <c r="AL1478" s="93">
        <v>1</v>
      </c>
      <c r="AM1478" s="93">
        <v>1</v>
      </c>
    </row>
    <row r="1479" spans="31:39" ht="25.5" customHeight="1" thickBot="1" x14ac:dyDescent="0.25">
      <c r="AE1479" s="51">
        <v>1563000</v>
      </c>
      <c r="AF1479" s="87">
        <v>1</v>
      </c>
      <c r="AG1479" s="87">
        <v>1</v>
      </c>
      <c r="AH1479" s="87">
        <v>1</v>
      </c>
      <c r="AI1479" s="87">
        <v>1</v>
      </c>
      <c r="AJ1479" s="87">
        <v>1</v>
      </c>
      <c r="AK1479" s="87">
        <v>1</v>
      </c>
      <c r="AL1479" s="87">
        <v>1</v>
      </c>
      <c r="AM1479" s="87">
        <v>1</v>
      </c>
    </row>
    <row r="1480" spans="31:39" ht="25.5" customHeight="1" thickBot="1" x14ac:dyDescent="0.25">
      <c r="AE1480" s="63">
        <v>1564000</v>
      </c>
      <c r="AF1480" s="93">
        <v>1</v>
      </c>
      <c r="AG1480" s="93">
        <v>1</v>
      </c>
      <c r="AH1480" s="93">
        <v>1</v>
      </c>
      <c r="AI1480" s="93">
        <v>1</v>
      </c>
      <c r="AJ1480" s="93">
        <v>1</v>
      </c>
      <c r="AK1480" s="93">
        <v>1</v>
      </c>
      <c r="AL1480" s="93">
        <v>1</v>
      </c>
      <c r="AM1480" s="93">
        <v>1</v>
      </c>
    </row>
    <row r="1481" spans="31:39" ht="25.5" customHeight="1" thickBot="1" x14ac:dyDescent="0.25">
      <c r="AE1481" s="51">
        <v>1565000</v>
      </c>
      <c r="AF1481" s="87">
        <v>1</v>
      </c>
      <c r="AG1481" s="87">
        <v>1</v>
      </c>
      <c r="AH1481" s="87">
        <v>1</v>
      </c>
      <c r="AI1481" s="87">
        <v>1</v>
      </c>
      <c r="AJ1481" s="87">
        <v>1</v>
      </c>
      <c r="AK1481" s="87">
        <v>1</v>
      </c>
      <c r="AL1481" s="87">
        <v>1</v>
      </c>
      <c r="AM1481" s="87">
        <v>1</v>
      </c>
    </row>
    <row r="1482" spans="31:39" ht="25.5" customHeight="1" thickBot="1" x14ac:dyDescent="0.25">
      <c r="AE1482" s="63">
        <v>1566000</v>
      </c>
      <c r="AF1482" s="93">
        <v>1</v>
      </c>
      <c r="AG1482" s="93">
        <v>1</v>
      </c>
      <c r="AH1482" s="93">
        <v>1</v>
      </c>
      <c r="AI1482" s="93">
        <v>1</v>
      </c>
      <c r="AJ1482" s="93">
        <v>1</v>
      </c>
      <c r="AK1482" s="93">
        <v>1</v>
      </c>
      <c r="AL1482" s="93">
        <v>1</v>
      </c>
      <c r="AM1482" s="93">
        <v>1</v>
      </c>
    </row>
    <row r="1483" spans="31:39" ht="25.5" customHeight="1" thickBot="1" x14ac:dyDescent="0.25">
      <c r="AE1483" s="51">
        <v>1567000</v>
      </c>
      <c r="AF1483" s="87">
        <v>1</v>
      </c>
      <c r="AG1483" s="87">
        <v>1</v>
      </c>
      <c r="AH1483" s="87">
        <v>1</v>
      </c>
      <c r="AI1483" s="87">
        <v>1</v>
      </c>
      <c r="AJ1483" s="87">
        <v>1</v>
      </c>
      <c r="AK1483" s="87">
        <v>1</v>
      </c>
      <c r="AL1483" s="87">
        <v>1</v>
      </c>
      <c r="AM1483" s="87">
        <v>1</v>
      </c>
    </row>
    <row r="1484" spans="31:39" ht="25.5" customHeight="1" thickBot="1" x14ac:dyDescent="0.25">
      <c r="AE1484" s="63">
        <v>1568000</v>
      </c>
      <c r="AF1484" s="93">
        <v>1</v>
      </c>
      <c r="AG1484" s="93">
        <v>1</v>
      </c>
      <c r="AH1484" s="93">
        <v>1</v>
      </c>
      <c r="AI1484" s="93">
        <v>1</v>
      </c>
      <c r="AJ1484" s="93">
        <v>1</v>
      </c>
      <c r="AK1484" s="93">
        <v>1</v>
      </c>
      <c r="AL1484" s="93">
        <v>1</v>
      </c>
      <c r="AM1484" s="93">
        <v>1</v>
      </c>
    </row>
    <row r="1485" spans="31:39" ht="25.5" customHeight="1" thickBot="1" x14ac:dyDescent="0.25">
      <c r="AE1485" s="51">
        <v>1569000</v>
      </c>
      <c r="AF1485" s="87">
        <v>1</v>
      </c>
      <c r="AG1485" s="87">
        <v>1</v>
      </c>
      <c r="AH1485" s="87">
        <v>1</v>
      </c>
      <c r="AI1485" s="87">
        <v>1</v>
      </c>
      <c r="AJ1485" s="87">
        <v>1</v>
      </c>
      <c r="AK1485" s="87">
        <v>1</v>
      </c>
      <c r="AL1485" s="87">
        <v>1</v>
      </c>
      <c r="AM1485" s="87">
        <v>1</v>
      </c>
    </row>
    <row r="1486" spans="31:39" ht="25.5" customHeight="1" thickBot="1" x14ac:dyDescent="0.25">
      <c r="AE1486" s="63">
        <v>1570000</v>
      </c>
      <c r="AF1486" s="93">
        <v>1</v>
      </c>
      <c r="AG1486" s="93">
        <v>1</v>
      </c>
      <c r="AH1486" s="93">
        <v>1</v>
      </c>
      <c r="AI1486" s="93">
        <v>1</v>
      </c>
      <c r="AJ1486" s="93">
        <v>1</v>
      </c>
      <c r="AK1486" s="93">
        <v>1</v>
      </c>
      <c r="AL1486" s="93">
        <v>1</v>
      </c>
      <c r="AM1486" s="93">
        <v>1</v>
      </c>
    </row>
    <row r="1487" spans="31:39" ht="25.5" customHeight="1" thickBot="1" x14ac:dyDescent="0.25">
      <c r="AE1487" s="51">
        <v>1571000</v>
      </c>
      <c r="AF1487" s="87">
        <v>1</v>
      </c>
      <c r="AG1487" s="87">
        <v>1</v>
      </c>
      <c r="AH1487" s="87">
        <v>1</v>
      </c>
      <c r="AI1487" s="87">
        <v>1</v>
      </c>
      <c r="AJ1487" s="87">
        <v>1</v>
      </c>
      <c r="AK1487" s="87">
        <v>1</v>
      </c>
      <c r="AL1487" s="87">
        <v>1</v>
      </c>
      <c r="AM1487" s="87">
        <v>1</v>
      </c>
    </row>
    <row r="1488" spans="31:39" ht="25.5" customHeight="1" thickBot="1" x14ac:dyDescent="0.25">
      <c r="AE1488" s="63">
        <v>1572000</v>
      </c>
      <c r="AF1488" s="93">
        <v>1</v>
      </c>
      <c r="AG1488" s="93">
        <v>1</v>
      </c>
      <c r="AH1488" s="93">
        <v>1</v>
      </c>
      <c r="AI1488" s="93">
        <v>1</v>
      </c>
      <c r="AJ1488" s="93">
        <v>1</v>
      </c>
      <c r="AK1488" s="93">
        <v>1</v>
      </c>
      <c r="AL1488" s="93">
        <v>1</v>
      </c>
      <c r="AM1488" s="93">
        <v>1</v>
      </c>
    </row>
    <row r="1489" spans="31:39" ht="25.5" customHeight="1" thickBot="1" x14ac:dyDescent="0.25">
      <c r="AE1489" s="51">
        <v>1573000</v>
      </c>
      <c r="AF1489" s="87">
        <v>1</v>
      </c>
      <c r="AG1489" s="87">
        <v>1</v>
      </c>
      <c r="AH1489" s="87">
        <v>1</v>
      </c>
      <c r="AI1489" s="87">
        <v>1</v>
      </c>
      <c r="AJ1489" s="87">
        <v>1</v>
      </c>
      <c r="AK1489" s="87">
        <v>1</v>
      </c>
      <c r="AL1489" s="87">
        <v>1</v>
      </c>
      <c r="AM1489" s="87">
        <v>1</v>
      </c>
    </row>
    <row r="1490" spans="31:39" ht="25.5" customHeight="1" thickBot="1" x14ac:dyDescent="0.25">
      <c r="AE1490" s="63">
        <v>1574000</v>
      </c>
      <c r="AF1490" s="93">
        <v>1</v>
      </c>
      <c r="AG1490" s="93">
        <v>1</v>
      </c>
      <c r="AH1490" s="93">
        <v>1</v>
      </c>
      <c r="AI1490" s="93">
        <v>1</v>
      </c>
      <c r="AJ1490" s="93">
        <v>1</v>
      </c>
      <c r="AK1490" s="93">
        <v>1</v>
      </c>
      <c r="AL1490" s="93">
        <v>1</v>
      </c>
      <c r="AM1490" s="93">
        <v>1</v>
      </c>
    </row>
    <row r="1491" spans="31:39" ht="25.5" customHeight="1" thickBot="1" x14ac:dyDescent="0.25">
      <c r="AE1491" s="51">
        <v>1575000</v>
      </c>
      <c r="AF1491" s="87">
        <v>1</v>
      </c>
      <c r="AG1491" s="87">
        <v>1</v>
      </c>
      <c r="AH1491" s="87">
        <v>1</v>
      </c>
      <c r="AI1491" s="87">
        <v>1</v>
      </c>
      <c r="AJ1491" s="87">
        <v>1</v>
      </c>
      <c r="AK1491" s="87">
        <v>1</v>
      </c>
      <c r="AL1491" s="87">
        <v>1</v>
      </c>
      <c r="AM1491" s="87">
        <v>1</v>
      </c>
    </row>
    <row r="1492" spans="31:39" ht="25.5" customHeight="1" thickBot="1" x14ac:dyDescent="0.25">
      <c r="AE1492" s="63">
        <v>1576000</v>
      </c>
      <c r="AF1492" s="93">
        <v>1</v>
      </c>
      <c r="AG1492" s="93">
        <v>1</v>
      </c>
      <c r="AH1492" s="93">
        <v>1</v>
      </c>
      <c r="AI1492" s="93">
        <v>1</v>
      </c>
      <c r="AJ1492" s="93">
        <v>1</v>
      </c>
      <c r="AK1492" s="93">
        <v>1</v>
      </c>
      <c r="AL1492" s="93">
        <v>1</v>
      </c>
      <c r="AM1492" s="93">
        <v>1</v>
      </c>
    </row>
    <row r="1493" spans="31:39" ht="25.5" customHeight="1" thickBot="1" x14ac:dyDescent="0.25">
      <c r="AE1493" s="51">
        <v>1577000</v>
      </c>
      <c r="AF1493" s="87">
        <v>1</v>
      </c>
      <c r="AG1493" s="87">
        <v>1</v>
      </c>
      <c r="AH1493" s="87">
        <v>1</v>
      </c>
      <c r="AI1493" s="87">
        <v>1</v>
      </c>
      <c r="AJ1493" s="87">
        <v>1</v>
      </c>
      <c r="AK1493" s="87">
        <v>1</v>
      </c>
      <c r="AL1493" s="87">
        <v>1</v>
      </c>
      <c r="AM1493" s="87">
        <v>1</v>
      </c>
    </row>
    <row r="1494" spans="31:39" ht="25.5" customHeight="1" thickBot="1" x14ac:dyDescent="0.25">
      <c r="AE1494" s="63">
        <v>1578000</v>
      </c>
      <c r="AF1494" s="93">
        <v>1</v>
      </c>
      <c r="AG1494" s="93">
        <v>1</v>
      </c>
      <c r="AH1494" s="93">
        <v>1</v>
      </c>
      <c r="AI1494" s="93">
        <v>1</v>
      </c>
      <c r="AJ1494" s="93">
        <v>1</v>
      </c>
      <c r="AK1494" s="93">
        <v>1</v>
      </c>
      <c r="AL1494" s="93">
        <v>1</v>
      </c>
      <c r="AM1494" s="93">
        <v>1</v>
      </c>
    </row>
    <row r="1495" spans="31:39" ht="25.5" customHeight="1" thickBot="1" x14ac:dyDescent="0.25">
      <c r="AE1495" s="51">
        <v>1579000</v>
      </c>
      <c r="AF1495" s="87">
        <v>1</v>
      </c>
      <c r="AG1495" s="87">
        <v>1</v>
      </c>
      <c r="AH1495" s="87">
        <v>1</v>
      </c>
      <c r="AI1495" s="87">
        <v>1</v>
      </c>
      <c r="AJ1495" s="87">
        <v>1</v>
      </c>
      <c r="AK1495" s="87">
        <v>1</v>
      </c>
      <c r="AL1495" s="87">
        <v>1</v>
      </c>
      <c r="AM1495" s="87">
        <v>1</v>
      </c>
    </row>
    <row r="1496" spans="31:39" ht="25.5" customHeight="1" thickBot="1" x14ac:dyDescent="0.25">
      <c r="AE1496" s="63">
        <v>1580000</v>
      </c>
      <c r="AF1496" s="93">
        <v>1</v>
      </c>
      <c r="AG1496" s="93">
        <v>1</v>
      </c>
      <c r="AH1496" s="93">
        <v>1</v>
      </c>
      <c r="AI1496" s="93">
        <v>1</v>
      </c>
      <c r="AJ1496" s="93">
        <v>1</v>
      </c>
      <c r="AK1496" s="93">
        <v>1</v>
      </c>
      <c r="AL1496" s="93">
        <v>1</v>
      </c>
      <c r="AM1496" s="93">
        <v>1</v>
      </c>
    </row>
    <row r="1497" spans="31:39" ht="25.5" customHeight="1" thickBot="1" x14ac:dyDescent="0.25">
      <c r="AE1497" s="51">
        <v>1581000</v>
      </c>
      <c r="AF1497" s="87">
        <v>1</v>
      </c>
      <c r="AG1497" s="87">
        <v>1</v>
      </c>
      <c r="AH1497" s="87">
        <v>1</v>
      </c>
      <c r="AI1497" s="87">
        <v>1</v>
      </c>
      <c r="AJ1497" s="87">
        <v>1</v>
      </c>
      <c r="AK1497" s="87">
        <v>1</v>
      </c>
      <c r="AL1497" s="87">
        <v>1</v>
      </c>
      <c r="AM1497" s="87">
        <v>1</v>
      </c>
    </row>
    <row r="1498" spans="31:39" ht="25.5" customHeight="1" thickBot="1" x14ac:dyDescent="0.25">
      <c r="AE1498" s="63">
        <v>1582000</v>
      </c>
      <c r="AF1498" s="93">
        <v>1</v>
      </c>
      <c r="AG1498" s="93">
        <v>1</v>
      </c>
      <c r="AH1498" s="93">
        <v>1</v>
      </c>
      <c r="AI1498" s="93">
        <v>1</v>
      </c>
      <c r="AJ1498" s="93">
        <v>1</v>
      </c>
      <c r="AK1498" s="93">
        <v>1</v>
      </c>
      <c r="AL1498" s="93">
        <v>1</v>
      </c>
      <c r="AM1498" s="93">
        <v>1</v>
      </c>
    </row>
    <row r="1499" spans="31:39" ht="25.5" customHeight="1" thickBot="1" x14ac:dyDescent="0.25">
      <c r="AE1499" s="51">
        <v>1583000</v>
      </c>
      <c r="AF1499" s="87">
        <v>1</v>
      </c>
      <c r="AG1499" s="87">
        <v>1</v>
      </c>
      <c r="AH1499" s="87">
        <v>1</v>
      </c>
      <c r="AI1499" s="87">
        <v>1</v>
      </c>
      <c r="AJ1499" s="87">
        <v>1</v>
      </c>
      <c r="AK1499" s="87">
        <v>1</v>
      </c>
      <c r="AL1499" s="87">
        <v>1</v>
      </c>
      <c r="AM1499" s="87">
        <v>1</v>
      </c>
    </row>
    <row r="1500" spans="31:39" ht="25.5" customHeight="1" thickBot="1" x14ac:dyDescent="0.25">
      <c r="AE1500" s="63">
        <v>1584000</v>
      </c>
      <c r="AF1500" s="93">
        <v>1</v>
      </c>
      <c r="AG1500" s="93">
        <v>1</v>
      </c>
      <c r="AH1500" s="93">
        <v>1</v>
      </c>
      <c r="AI1500" s="93">
        <v>1</v>
      </c>
      <c r="AJ1500" s="93">
        <v>1</v>
      </c>
      <c r="AK1500" s="93">
        <v>1</v>
      </c>
      <c r="AL1500" s="93">
        <v>1</v>
      </c>
      <c r="AM1500" s="93">
        <v>1</v>
      </c>
    </row>
    <row r="1501" spans="31:39" ht="25.5" customHeight="1" thickBot="1" x14ac:dyDescent="0.25">
      <c r="AE1501" s="51">
        <v>1585000</v>
      </c>
      <c r="AF1501" s="87">
        <v>1</v>
      </c>
      <c r="AG1501" s="87">
        <v>1</v>
      </c>
      <c r="AH1501" s="87">
        <v>1</v>
      </c>
      <c r="AI1501" s="87">
        <v>1</v>
      </c>
      <c r="AJ1501" s="87">
        <v>1</v>
      </c>
      <c r="AK1501" s="87">
        <v>1</v>
      </c>
      <c r="AL1501" s="87">
        <v>1</v>
      </c>
      <c r="AM1501" s="87">
        <v>1</v>
      </c>
    </row>
    <row r="1502" spans="31:39" ht="25.5" customHeight="1" thickBot="1" x14ac:dyDescent="0.25">
      <c r="AE1502" s="63">
        <v>1586000</v>
      </c>
      <c r="AF1502" s="93">
        <v>1</v>
      </c>
      <c r="AG1502" s="93">
        <v>1</v>
      </c>
      <c r="AH1502" s="93">
        <v>1</v>
      </c>
      <c r="AI1502" s="93">
        <v>1</v>
      </c>
      <c r="AJ1502" s="93">
        <v>1</v>
      </c>
      <c r="AK1502" s="93">
        <v>1</v>
      </c>
      <c r="AL1502" s="93">
        <v>1</v>
      </c>
      <c r="AM1502" s="93">
        <v>1</v>
      </c>
    </row>
    <row r="1503" spans="31:39" ht="25.5" customHeight="1" thickBot="1" x14ac:dyDescent="0.25">
      <c r="AE1503" s="51">
        <v>1587000</v>
      </c>
      <c r="AF1503" s="87">
        <v>1</v>
      </c>
      <c r="AG1503" s="87">
        <v>1</v>
      </c>
      <c r="AH1503" s="87">
        <v>1</v>
      </c>
      <c r="AI1503" s="87">
        <v>1</v>
      </c>
      <c r="AJ1503" s="87">
        <v>1</v>
      </c>
      <c r="AK1503" s="87">
        <v>1</v>
      </c>
      <c r="AL1503" s="87">
        <v>1</v>
      </c>
      <c r="AM1503" s="87">
        <v>1</v>
      </c>
    </row>
    <row r="1504" spans="31:39" ht="25.5" customHeight="1" thickBot="1" x14ac:dyDescent="0.25">
      <c r="AE1504" s="63">
        <v>1588000</v>
      </c>
      <c r="AF1504" s="93">
        <v>1</v>
      </c>
      <c r="AG1504" s="93">
        <v>1</v>
      </c>
      <c r="AH1504" s="93">
        <v>1</v>
      </c>
      <c r="AI1504" s="93">
        <v>1</v>
      </c>
      <c r="AJ1504" s="93">
        <v>1</v>
      </c>
      <c r="AK1504" s="93">
        <v>1</v>
      </c>
      <c r="AL1504" s="93">
        <v>1</v>
      </c>
      <c r="AM1504" s="93">
        <v>1</v>
      </c>
    </row>
    <row r="1505" spans="31:39" ht="25.5" customHeight="1" thickBot="1" x14ac:dyDescent="0.25">
      <c r="AE1505" s="51">
        <v>1589000</v>
      </c>
      <c r="AF1505" s="87">
        <v>1</v>
      </c>
      <c r="AG1505" s="87">
        <v>1</v>
      </c>
      <c r="AH1505" s="87">
        <v>1</v>
      </c>
      <c r="AI1505" s="87">
        <v>1</v>
      </c>
      <c r="AJ1505" s="87">
        <v>1</v>
      </c>
      <c r="AK1505" s="87">
        <v>1</v>
      </c>
      <c r="AL1505" s="87">
        <v>1</v>
      </c>
      <c r="AM1505" s="87">
        <v>1</v>
      </c>
    </row>
    <row r="1506" spans="31:39" ht="25.5" customHeight="1" thickBot="1" x14ac:dyDescent="0.25">
      <c r="AE1506" s="63">
        <v>1590000</v>
      </c>
      <c r="AF1506" s="93">
        <v>1</v>
      </c>
      <c r="AG1506" s="93">
        <v>1</v>
      </c>
      <c r="AH1506" s="93">
        <v>1</v>
      </c>
      <c r="AI1506" s="93">
        <v>1</v>
      </c>
      <c r="AJ1506" s="93">
        <v>1</v>
      </c>
      <c r="AK1506" s="93">
        <v>1</v>
      </c>
      <c r="AL1506" s="93">
        <v>1</v>
      </c>
      <c r="AM1506" s="93">
        <v>1</v>
      </c>
    </row>
    <row r="1507" spans="31:39" ht="25.5" customHeight="1" thickBot="1" x14ac:dyDescent="0.25">
      <c r="AE1507" s="51">
        <v>1591000</v>
      </c>
      <c r="AF1507" s="87">
        <v>1</v>
      </c>
      <c r="AG1507" s="87">
        <v>1</v>
      </c>
      <c r="AH1507" s="87">
        <v>1</v>
      </c>
      <c r="AI1507" s="87">
        <v>1</v>
      </c>
      <c r="AJ1507" s="87">
        <v>1</v>
      </c>
      <c r="AK1507" s="87">
        <v>1</v>
      </c>
      <c r="AL1507" s="87">
        <v>1</v>
      </c>
      <c r="AM1507" s="87">
        <v>1</v>
      </c>
    </row>
    <row r="1508" spans="31:39" ht="25.5" customHeight="1" thickBot="1" x14ac:dyDescent="0.25">
      <c r="AE1508" s="63">
        <v>1592000</v>
      </c>
      <c r="AF1508" s="93">
        <v>1</v>
      </c>
      <c r="AG1508" s="93">
        <v>1</v>
      </c>
      <c r="AH1508" s="93">
        <v>1</v>
      </c>
      <c r="AI1508" s="93">
        <v>1</v>
      </c>
      <c r="AJ1508" s="93">
        <v>1</v>
      </c>
      <c r="AK1508" s="93">
        <v>1</v>
      </c>
      <c r="AL1508" s="93">
        <v>1</v>
      </c>
      <c r="AM1508" s="93">
        <v>1</v>
      </c>
    </row>
    <row r="1509" spans="31:39" ht="25.5" customHeight="1" thickBot="1" x14ac:dyDescent="0.25">
      <c r="AE1509" s="51">
        <v>1593000</v>
      </c>
      <c r="AF1509" s="87">
        <v>1</v>
      </c>
      <c r="AG1509" s="87">
        <v>1</v>
      </c>
      <c r="AH1509" s="87">
        <v>1</v>
      </c>
      <c r="AI1509" s="87">
        <v>1</v>
      </c>
      <c r="AJ1509" s="87">
        <v>1</v>
      </c>
      <c r="AK1509" s="87">
        <v>1</v>
      </c>
      <c r="AL1509" s="87">
        <v>1</v>
      </c>
      <c r="AM1509" s="87">
        <v>1</v>
      </c>
    </row>
    <row r="1510" spans="31:39" ht="25.5" customHeight="1" thickBot="1" x14ac:dyDescent="0.25">
      <c r="AE1510" s="63">
        <v>1594000</v>
      </c>
      <c r="AF1510" s="93">
        <v>1</v>
      </c>
      <c r="AG1510" s="93">
        <v>1</v>
      </c>
      <c r="AH1510" s="93">
        <v>1</v>
      </c>
      <c r="AI1510" s="93">
        <v>1</v>
      </c>
      <c r="AJ1510" s="93">
        <v>1</v>
      </c>
      <c r="AK1510" s="93">
        <v>1</v>
      </c>
      <c r="AL1510" s="93">
        <v>1</v>
      </c>
      <c r="AM1510" s="93">
        <v>1</v>
      </c>
    </row>
    <row r="1511" spans="31:39" ht="25.5" customHeight="1" thickBot="1" x14ac:dyDescent="0.25">
      <c r="AE1511" s="51">
        <v>1595000</v>
      </c>
      <c r="AF1511" s="87">
        <v>1</v>
      </c>
      <c r="AG1511" s="87">
        <v>1</v>
      </c>
      <c r="AH1511" s="87">
        <v>1</v>
      </c>
      <c r="AI1511" s="87">
        <v>1</v>
      </c>
      <c r="AJ1511" s="87">
        <v>1</v>
      </c>
      <c r="AK1511" s="87">
        <v>1</v>
      </c>
      <c r="AL1511" s="87">
        <v>1</v>
      </c>
      <c r="AM1511" s="87">
        <v>1</v>
      </c>
    </row>
    <row r="1512" spans="31:39" ht="25.5" customHeight="1" thickBot="1" x14ac:dyDescent="0.25">
      <c r="AE1512" s="63">
        <v>1596000</v>
      </c>
      <c r="AF1512" s="93">
        <v>1</v>
      </c>
      <c r="AG1512" s="93">
        <v>1</v>
      </c>
      <c r="AH1512" s="93">
        <v>1</v>
      </c>
      <c r="AI1512" s="93">
        <v>1</v>
      </c>
      <c r="AJ1512" s="93">
        <v>1</v>
      </c>
      <c r="AK1512" s="93">
        <v>1</v>
      </c>
      <c r="AL1512" s="93">
        <v>1</v>
      </c>
      <c r="AM1512" s="93">
        <v>1</v>
      </c>
    </row>
    <row r="1513" spans="31:39" ht="25.5" customHeight="1" thickBot="1" x14ac:dyDescent="0.25">
      <c r="AE1513" s="51">
        <v>1597000</v>
      </c>
      <c r="AF1513" s="87">
        <v>1</v>
      </c>
      <c r="AG1513" s="87">
        <v>1</v>
      </c>
      <c r="AH1513" s="87">
        <v>1</v>
      </c>
      <c r="AI1513" s="87">
        <v>1</v>
      </c>
      <c r="AJ1513" s="87">
        <v>1</v>
      </c>
      <c r="AK1513" s="87">
        <v>1</v>
      </c>
      <c r="AL1513" s="87">
        <v>1</v>
      </c>
      <c r="AM1513" s="87">
        <v>1</v>
      </c>
    </row>
    <row r="1514" spans="31:39" ht="25.5" customHeight="1" thickBot="1" x14ac:dyDescent="0.25">
      <c r="AE1514" s="63">
        <v>1598000</v>
      </c>
      <c r="AF1514" s="93">
        <v>1</v>
      </c>
      <c r="AG1514" s="93">
        <v>1</v>
      </c>
      <c r="AH1514" s="93">
        <v>1</v>
      </c>
      <c r="AI1514" s="93">
        <v>1</v>
      </c>
      <c r="AJ1514" s="93">
        <v>1</v>
      </c>
      <c r="AK1514" s="93">
        <v>1</v>
      </c>
      <c r="AL1514" s="93">
        <v>1</v>
      </c>
      <c r="AM1514" s="93">
        <v>1</v>
      </c>
    </row>
    <row r="1515" spans="31:39" ht="25.5" customHeight="1" thickBot="1" x14ac:dyDescent="0.25">
      <c r="AE1515" s="51">
        <v>1599000</v>
      </c>
      <c r="AF1515" s="87">
        <v>1</v>
      </c>
      <c r="AG1515" s="87">
        <v>1</v>
      </c>
      <c r="AH1515" s="87">
        <v>1</v>
      </c>
      <c r="AI1515" s="87">
        <v>1</v>
      </c>
      <c r="AJ1515" s="87">
        <v>1</v>
      </c>
      <c r="AK1515" s="87">
        <v>1</v>
      </c>
      <c r="AL1515" s="87">
        <v>1</v>
      </c>
      <c r="AM1515" s="87">
        <v>1</v>
      </c>
    </row>
    <row r="1516" spans="31:39" ht="25.5" customHeight="1" thickBot="1" x14ac:dyDescent="0.25">
      <c r="AE1516" s="63">
        <v>1600000</v>
      </c>
      <c r="AF1516" s="93">
        <v>1</v>
      </c>
      <c r="AG1516" s="93">
        <v>1</v>
      </c>
      <c r="AH1516" s="93">
        <v>1</v>
      </c>
      <c r="AI1516" s="93">
        <v>1</v>
      </c>
      <c r="AJ1516" s="93">
        <v>1</v>
      </c>
      <c r="AK1516" s="93">
        <v>1</v>
      </c>
      <c r="AL1516" s="93">
        <v>1</v>
      </c>
      <c r="AM1516" s="93">
        <v>1</v>
      </c>
    </row>
    <row r="1517" spans="31:39" ht="25.5" customHeight="1" thickBot="1" x14ac:dyDescent="0.25">
      <c r="AE1517" s="51">
        <v>1601000</v>
      </c>
      <c r="AF1517" s="87">
        <v>1</v>
      </c>
      <c r="AG1517" s="87">
        <v>1</v>
      </c>
      <c r="AH1517" s="87">
        <v>1</v>
      </c>
      <c r="AI1517" s="87">
        <v>1</v>
      </c>
      <c r="AJ1517" s="87">
        <v>1</v>
      </c>
      <c r="AK1517" s="87">
        <v>1</v>
      </c>
      <c r="AL1517" s="87">
        <v>1</v>
      </c>
      <c r="AM1517" s="87">
        <v>1</v>
      </c>
    </row>
    <row r="1518" spans="31:39" ht="25.5" customHeight="1" thickBot="1" x14ac:dyDescent="0.25">
      <c r="AE1518" s="63">
        <v>1602000</v>
      </c>
      <c r="AF1518" s="93">
        <v>1</v>
      </c>
      <c r="AG1518" s="93">
        <v>1</v>
      </c>
      <c r="AH1518" s="93">
        <v>1</v>
      </c>
      <c r="AI1518" s="93">
        <v>1</v>
      </c>
      <c r="AJ1518" s="93">
        <v>1</v>
      </c>
      <c r="AK1518" s="93">
        <v>1</v>
      </c>
      <c r="AL1518" s="93">
        <v>1</v>
      </c>
      <c r="AM1518" s="93">
        <v>1</v>
      </c>
    </row>
    <row r="1519" spans="31:39" ht="25.5" customHeight="1" thickBot="1" x14ac:dyDescent="0.25">
      <c r="AE1519" s="51">
        <v>1603000</v>
      </c>
      <c r="AF1519" s="87">
        <v>1</v>
      </c>
      <c r="AG1519" s="87">
        <v>1</v>
      </c>
      <c r="AH1519" s="87">
        <v>1</v>
      </c>
      <c r="AI1519" s="87">
        <v>1</v>
      </c>
      <c r="AJ1519" s="87">
        <v>1</v>
      </c>
      <c r="AK1519" s="87">
        <v>1</v>
      </c>
      <c r="AL1519" s="87">
        <v>1</v>
      </c>
      <c r="AM1519" s="87">
        <v>1</v>
      </c>
    </row>
    <row r="1520" spans="31:39" ht="25.5" customHeight="1" thickBot="1" x14ac:dyDescent="0.25">
      <c r="AE1520" s="63">
        <v>1604000</v>
      </c>
      <c r="AF1520" s="93">
        <v>1</v>
      </c>
      <c r="AG1520" s="93">
        <v>1</v>
      </c>
      <c r="AH1520" s="93">
        <v>1</v>
      </c>
      <c r="AI1520" s="93">
        <v>1</v>
      </c>
      <c r="AJ1520" s="93">
        <v>1</v>
      </c>
      <c r="AK1520" s="93">
        <v>1</v>
      </c>
      <c r="AL1520" s="93">
        <v>1</v>
      </c>
      <c r="AM1520" s="93">
        <v>1</v>
      </c>
    </row>
    <row r="1521" spans="31:39" ht="25.5" customHeight="1" thickBot="1" x14ac:dyDescent="0.25">
      <c r="AE1521" s="51">
        <v>1605000</v>
      </c>
      <c r="AF1521" s="87">
        <v>1</v>
      </c>
      <c r="AG1521" s="87">
        <v>1</v>
      </c>
      <c r="AH1521" s="87">
        <v>1</v>
      </c>
      <c r="AI1521" s="87">
        <v>1</v>
      </c>
      <c r="AJ1521" s="87">
        <v>1</v>
      </c>
      <c r="AK1521" s="87">
        <v>1</v>
      </c>
      <c r="AL1521" s="87">
        <v>1</v>
      </c>
      <c r="AM1521" s="87">
        <v>1</v>
      </c>
    </row>
    <row r="1522" spans="31:39" ht="25.5" customHeight="1" thickBot="1" x14ac:dyDescent="0.25">
      <c r="AE1522" s="63">
        <v>1606000</v>
      </c>
      <c r="AF1522" s="93">
        <v>1</v>
      </c>
      <c r="AG1522" s="93">
        <v>1</v>
      </c>
      <c r="AH1522" s="93">
        <v>1</v>
      </c>
      <c r="AI1522" s="93">
        <v>1</v>
      </c>
      <c r="AJ1522" s="93">
        <v>1</v>
      </c>
      <c r="AK1522" s="93">
        <v>1</v>
      </c>
      <c r="AL1522" s="93">
        <v>1</v>
      </c>
      <c r="AM1522" s="93">
        <v>1</v>
      </c>
    </row>
    <row r="1523" spans="31:39" ht="25.5" customHeight="1" thickBot="1" x14ac:dyDescent="0.25">
      <c r="AE1523" s="51">
        <v>1607000</v>
      </c>
      <c r="AF1523" s="87">
        <v>1</v>
      </c>
      <c r="AG1523" s="87">
        <v>1</v>
      </c>
      <c r="AH1523" s="87">
        <v>1</v>
      </c>
      <c r="AI1523" s="87">
        <v>1</v>
      </c>
      <c r="AJ1523" s="87">
        <v>1</v>
      </c>
      <c r="AK1523" s="87">
        <v>1</v>
      </c>
      <c r="AL1523" s="87">
        <v>1</v>
      </c>
      <c r="AM1523" s="87">
        <v>1</v>
      </c>
    </row>
    <row r="1524" spans="31:39" ht="25.5" customHeight="1" thickBot="1" x14ac:dyDescent="0.25">
      <c r="AE1524" s="63">
        <v>1608000</v>
      </c>
      <c r="AF1524" s="93">
        <v>1</v>
      </c>
      <c r="AG1524" s="93">
        <v>1</v>
      </c>
      <c r="AH1524" s="93">
        <v>1</v>
      </c>
      <c r="AI1524" s="93">
        <v>1</v>
      </c>
      <c r="AJ1524" s="93">
        <v>1</v>
      </c>
      <c r="AK1524" s="93">
        <v>1</v>
      </c>
      <c r="AL1524" s="93">
        <v>1</v>
      </c>
      <c r="AM1524" s="93">
        <v>1</v>
      </c>
    </row>
    <row r="1525" spans="31:39" ht="25.5" customHeight="1" thickBot="1" x14ac:dyDescent="0.25">
      <c r="AE1525" s="51">
        <v>1609000</v>
      </c>
      <c r="AF1525" s="87">
        <v>1</v>
      </c>
      <c r="AG1525" s="87">
        <v>1</v>
      </c>
      <c r="AH1525" s="87">
        <v>1</v>
      </c>
      <c r="AI1525" s="87">
        <v>1</v>
      </c>
      <c r="AJ1525" s="87">
        <v>1</v>
      </c>
      <c r="AK1525" s="87">
        <v>1</v>
      </c>
      <c r="AL1525" s="87">
        <v>1</v>
      </c>
      <c r="AM1525" s="87">
        <v>1</v>
      </c>
    </row>
    <row r="1526" spans="31:39" ht="25.5" customHeight="1" thickBot="1" x14ac:dyDescent="0.25">
      <c r="AE1526" s="63">
        <v>1610000</v>
      </c>
      <c r="AF1526" s="93">
        <v>1</v>
      </c>
      <c r="AG1526" s="93">
        <v>1</v>
      </c>
      <c r="AH1526" s="93">
        <v>1</v>
      </c>
      <c r="AI1526" s="93">
        <v>1</v>
      </c>
      <c r="AJ1526" s="93">
        <v>1</v>
      </c>
      <c r="AK1526" s="93">
        <v>1</v>
      </c>
      <c r="AL1526" s="93">
        <v>1</v>
      </c>
      <c r="AM1526" s="93">
        <v>1</v>
      </c>
    </row>
    <row r="1527" spans="31:39" ht="25.5" customHeight="1" thickBot="1" x14ac:dyDescent="0.25">
      <c r="AE1527" s="51">
        <v>1611000</v>
      </c>
      <c r="AF1527" s="87">
        <v>1</v>
      </c>
      <c r="AG1527" s="87">
        <v>1</v>
      </c>
      <c r="AH1527" s="87">
        <v>1</v>
      </c>
      <c r="AI1527" s="87">
        <v>1</v>
      </c>
      <c r="AJ1527" s="87">
        <v>1</v>
      </c>
      <c r="AK1527" s="87">
        <v>1</v>
      </c>
      <c r="AL1527" s="87">
        <v>1</v>
      </c>
      <c r="AM1527" s="87">
        <v>1</v>
      </c>
    </row>
    <row r="1528" spans="31:39" ht="25.5" customHeight="1" thickBot="1" x14ac:dyDescent="0.25">
      <c r="AE1528" s="63">
        <v>1612000</v>
      </c>
      <c r="AF1528" s="93">
        <v>1</v>
      </c>
      <c r="AG1528" s="93">
        <v>1</v>
      </c>
      <c r="AH1528" s="93">
        <v>1</v>
      </c>
      <c r="AI1528" s="93">
        <v>1</v>
      </c>
      <c r="AJ1528" s="93">
        <v>1</v>
      </c>
      <c r="AK1528" s="93">
        <v>1</v>
      </c>
      <c r="AL1528" s="93">
        <v>1</v>
      </c>
      <c r="AM1528" s="93">
        <v>1</v>
      </c>
    </row>
    <row r="1529" spans="31:39" ht="25.5" customHeight="1" thickBot="1" x14ac:dyDescent="0.25">
      <c r="AE1529" s="51">
        <v>1613000</v>
      </c>
      <c r="AF1529" s="87">
        <v>1</v>
      </c>
      <c r="AG1529" s="87">
        <v>1</v>
      </c>
      <c r="AH1529" s="87">
        <v>1</v>
      </c>
      <c r="AI1529" s="87">
        <v>1</v>
      </c>
      <c r="AJ1529" s="87">
        <v>1</v>
      </c>
      <c r="AK1529" s="87">
        <v>1</v>
      </c>
      <c r="AL1529" s="87">
        <v>1</v>
      </c>
      <c r="AM1529" s="87">
        <v>1</v>
      </c>
    </row>
    <row r="1530" spans="31:39" ht="25.5" customHeight="1" thickBot="1" x14ac:dyDescent="0.25">
      <c r="AE1530" s="63">
        <v>1614000</v>
      </c>
      <c r="AF1530" s="93">
        <v>1</v>
      </c>
      <c r="AG1530" s="93">
        <v>1</v>
      </c>
      <c r="AH1530" s="93">
        <v>1</v>
      </c>
      <c r="AI1530" s="93">
        <v>1</v>
      </c>
      <c r="AJ1530" s="93">
        <v>1</v>
      </c>
      <c r="AK1530" s="93">
        <v>1</v>
      </c>
      <c r="AL1530" s="93">
        <v>1</v>
      </c>
      <c r="AM1530" s="93">
        <v>1</v>
      </c>
    </row>
    <row r="1531" spans="31:39" ht="25.5" customHeight="1" thickBot="1" x14ac:dyDescent="0.25">
      <c r="AE1531" s="51">
        <v>1615000</v>
      </c>
      <c r="AF1531" s="87">
        <v>1</v>
      </c>
      <c r="AG1531" s="87">
        <v>1</v>
      </c>
      <c r="AH1531" s="87">
        <v>1</v>
      </c>
      <c r="AI1531" s="87">
        <v>1</v>
      </c>
      <c r="AJ1531" s="87">
        <v>1</v>
      </c>
      <c r="AK1531" s="87">
        <v>1</v>
      </c>
      <c r="AL1531" s="87">
        <v>1</v>
      </c>
      <c r="AM1531" s="87">
        <v>1</v>
      </c>
    </row>
    <row r="1532" spans="31:39" ht="25.5" customHeight="1" thickBot="1" x14ac:dyDescent="0.25">
      <c r="AE1532" s="63">
        <v>1616000</v>
      </c>
      <c r="AF1532" s="93">
        <v>1</v>
      </c>
      <c r="AG1532" s="93">
        <v>1</v>
      </c>
      <c r="AH1532" s="93">
        <v>1</v>
      </c>
      <c r="AI1532" s="93">
        <v>1</v>
      </c>
      <c r="AJ1532" s="93">
        <v>1</v>
      </c>
      <c r="AK1532" s="93">
        <v>1</v>
      </c>
      <c r="AL1532" s="93">
        <v>1</v>
      </c>
      <c r="AM1532" s="93">
        <v>1</v>
      </c>
    </row>
    <row r="1533" spans="31:39" ht="25.5" customHeight="1" thickBot="1" x14ac:dyDescent="0.25">
      <c r="AE1533" s="51">
        <v>1617000</v>
      </c>
      <c r="AF1533" s="87">
        <v>1</v>
      </c>
      <c r="AG1533" s="87">
        <v>1</v>
      </c>
      <c r="AH1533" s="87">
        <v>1</v>
      </c>
      <c r="AI1533" s="87">
        <v>1</v>
      </c>
      <c r="AJ1533" s="87">
        <v>1</v>
      </c>
      <c r="AK1533" s="87">
        <v>1</v>
      </c>
      <c r="AL1533" s="87">
        <v>1</v>
      </c>
      <c r="AM1533" s="87">
        <v>1</v>
      </c>
    </row>
    <row r="1534" spans="31:39" ht="25.5" customHeight="1" thickBot="1" x14ac:dyDescent="0.25">
      <c r="AE1534" s="63">
        <v>1618000</v>
      </c>
      <c r="AF1534" s="93">
        <v>1</v>
      </c>
      <c r="AG1534" s="93">
        <v>1</v>
      </c>
      <c r="AH1534" s="93">
        <v>1</v>
      </c>
      <c r="AI1534" s="93">
        <v>1</v>
      </c>
      <c r="AJ1534" s="93">
        <v>1</v>
      </c>
      <c r="AK1534" s="93">
        <v>1</v>
      </c>
      <c r="AL1534" s="93">
        <v>1</v>
      </c>
      <c r="AM1534" s="93">
        <v>1</v>
      </c>
    </row>
    <row r="1535" spans="31:39" ht="25.5" customHeight="1" thickBot="1" x14ac:dyDescent="0.25">
      <c r="AE1535" s="51">
        <v>1619000</v>
      </c>
      <c r="AF1535" s="87">
        <v>1</v>
      </c>
      <c r="AG1535" s="87">
        <v>1</v>
      </c>
      <c r="AH1535" s="87">
        <v>1</v>
      </c>
      <c r="AI1535" s="87">
        <v>1</v>
      </c>
      <c r="AJ1535" s="87">
        <v>1</v>
      </c>
      <c r="AK1535" s="87">
        <v>1</v>
      </c>
      <c r="AL1535" s="87">
        <v>1</v>
      </c>
      <c r="AM1535" s="87">
        <v>1</v>
      </c>
    </row>
    <row r="1536" spans="31:39" ht="25.5" customHeight="1" thickBot="1" x14ac:dyDescent="0.25">
      <c r="AE1536" s="63">
        <v>1620000</v>
      </c>
      <c r="AF1536" s="93">
        <v>1</v>
      </c>
      <c r="AG1536" s="93">
        <v>1</v>
      </c>
      <c r="AH1536" s="93">
        <v>1</v>
      </c>
      <c r="AI1536" s="93">
        <v>1</v>
      </c>
      <c r="AJ1536" s="93">
        <v>1</v>
      </c>
      <c r="AK1536" s="93">
        <v>1</v>
      </c>
      <c r="AL1536" s="93">
        <v>1</v>
      </c>
      <c r="AM1536" s="93">
        <v>1</v>
      </c>
    </row>
    <row r="1537" spans="31:39" ht="25.5" customHeight="1" thickBot="1" x14ac:dyDescent="0.25">
      <c r="AE1537" s="51">
        <v>1621000</v>
      </c>
      <c r="AF1537" s="87">
        <v>1</v>
      </c>
      <c r="AG1537" s="87">
        <v>1</v>
      </c>
      <c r="AH1537" s="87">
        <v>1</v>
      </c>
      <c r="AI1537" s="87">
        <v>1</v>
      </c>
      <c r="AJ1537" s="87">
        <v>1</v>
      </c>
      <c r="AK1537" s="87">
        <v>1</v>
      </c>
      <c r="AL1537" s="87">
        <v>1</v>
      </c>
      <c r="AM1537" s="87">
        <v>1</v>
      </c>
    </row>
    <row r="1538" spans="31:39" ht="25.5" customHeight="1" thickBot="1" x14ac:dyDescent="0.25">
      <c r="AE1538" s="63">
        <v>1622000</v>
      </c>
      <c r="AF1538" s="93">
        <v>1</v>
      </c>
      <c r="AG1538" s="93">
        <v>1</v>
      </c>
      <c r="AH1538" s="93">
        <v>1</v>
      </c>
      <c r="AI1538" s="93">
        <v>1</v>
      </c>
      <c r="AJ1538" s="93">
        <v>1</v>
      </c>
      <c r="AK1538" s="93">
        <v>1</v>
      </c>
      <c r="AL1538" s="93">
        <v>1</v>
      </c>
      <c r="AM1538" s="93">
        <v>1</v>
      </c>
    </row>
    <row r="1539" spans="31:39" ht="25.5" customHeight="1" thickBot="1" x14ac:dyDescent="0.25">
      <c r="AE1539" s="51">
        <v>1623000</v>
      </c>
      <c r="AF1539" s="87">
        <v>1</v>
      </c>
      <c r="AG1539" s="87">
        <v>1</v>
      </c>
      <c r="AH1539" s="87">
        <v>1</v>
      </c>
      <c r="AI1539" s="87">
        <v>1</v>
      </c>
      <c r="AJ1539" s="87">
        <v>1</v>
      </c>
      <c r="AK1539" s="87">
        <v>1</v>
      </c>
      <c r="AL1539" s="87">
        <v>1</v>
      </c>
      <c r="AM1539" s="87">
        <v>1</v>
      </c>
    </row>
    <row r="1540" spans="31:39" ht="25.5" customHeight="1" thickBot="1" x14ac:dyDescent="0.25">
      <c r="AE1540" s="63">
        <v>1624000</v>
      </c>
      <c r="AF1540" s="93">
        <v>1</v>
      </c>
      <c r="AG1540" s="93">
        <v>1</v>
      </c>
      <c r="AH1540" s="93">
        <v>1</v>
      </c>
      <c r="AI1540" s="93">
        <v>1</v>
      </c>
      <c r="AJ1540" s="93">
        <v>1</v>
      </c>
      <c r="AK1540" s="93">
        <v>1</v>
      </c>
      <c r="AL1540" s="93">
        <v>1</v>
      </c>
      <c r="AM1540" s="93">
        <v>1</v>
      </c>
    </row>
    <row r="1541" spans="31:39" ht="25.5" customHeight="1" thickBot="1" x14ac:dyDescent="0.25">
      <c r="AE1541" s="51">
        <v>1625000</v>
      </c>
      <c r="AF1541" s="87">
        <v>1</v>
      </c>
      <c r="AG1541" s="87">
        <v>1</v>
      </c>
      <c r="AH1541" s="87">
        <v>1</v>
      </c>
      <c r="AI1541" s="87">
        <v>1</v>
      </c>
      <c r="AJ1541" s="87">
        <v>1</v>
      </c>
      <c r="AK1541" s="87">
        <v>1</v>
      </c>
      <c r="AL1541" s="87">
        <v>1</v>
      </c>
      <c r="AM1541" s="87">
        <v>1</v>
      </c>
    </row>
    <row r="1542" spans="31:39" ht="25.5" customHeight="1" thickBot="1" x14ac:dyDescent="0.25">
      <c r="AE1542" s="63">
        <v>1626000</v>
      </c>
      <c r="AF1542" s="93">
        <v>1</v>
      </c>
      <c r="AG1542" s="93">
        <v>1</v>
      </c>
      <c r="AH1542" s="93">
        <v>1</v>
      </c>
      <c r="AI1542" s="93">
        <v>1</v>
      </c>
      <c r="AJ1542" s="93">
        <v>1</v>
      </c>
      <c r="AK1542" s="93">
        <v>1</v>
      </c>
      <c r="AL1542" s="93">
        <v>1</v>
      </c>
      <c r="AM1542" s="93">
        <v>1</v>
      </c>
    </row>
    <row r="1543" spans="31:39" ht="25.5" customHeight="1" thickBot="1" x14ac:dyDescent="0.25">
      <c r="AE1543" s="51">
        <v>1627000</v>
      </c>
      <c r="AF1543" s="87">
        <v>1</v>
      </c>
      <c r="AG1543" s="87">
        <v>1</v>
      </c>
      <c r="AH1543" s="87">
        <v>1</v>
      </c>
      <c r="AI1543" s="87">
        <v>1</v>
      </c>
      <c r="AJ1543" s="87">
        <v>1</v>
      </c>
      <c r="AK1543" s="87">
        <v>1</v>
      </c>
      <c r="AL1543" s="87">
        <v>1</v>
      </c>
      <c r="AM1543" s="87">
        <v>1</v>
      </c>
    </row>
    <row r="1544" spans="31:39" ht="25.5" customHeight="1" thickBot="1" x14ac:dyDescent="0.25">
      <c r="AE1544" s="63">
        <v>1628000</v>
      </c>
      <c r="AF1544" s="93">
        <v>1</v>
      </c>
      <c r="AG1544" s="93">
        <v>1</v>
      </c>
      <c r="AH1544" s="93">
        <v>1</v>
      </c>
      <c r="AI1544" s="93">
        <v>1</v>
      </c>
      <c r="AJ1544" s="93">
        <v>1</v>
      </c>
      <c r="AK1544" s="93">
        <v>1</v>
      </c>
      <c r="AL1544" s="93">
        <v>1</v>
      </c>
      <c r="AM1544" s="93">
        <v>1</v>
      </c>
    </row>
    <row r="1545" spans="31:39" ht="25.5" customHeight="1" thickBot="1" x14ac:dyDescent="0.25">
      <c r="AE1545" s="51">
        <v>1629000</v>
      </c>
      <c r="AF1545" s="87">
        <v>1</v>
      </c>
      <c r="AG1545" s="87">
        <v>1</v>
      </c>
      <c r="AH1545" s="87">
        <v>1</v>
      </c>
      <c r="AI1545" s="87">
        <v>1</v>
      </c>
      <c r="AJ1545" s="87">
        <v>1</v>
      </c>
      <c r="AK1545" s="87">
        <v>1</v>
      </c>
      <c r="AL1545" s="87">
        <v>1</v>
      </c>
      <c r="AM1545" s="87">
        <v>1</v>
      </c>
    </row>
    <row r="1546" spans="31:39" ht="25.5" customHeight="1" thickBot="1" x14ac:dyDescent="0.25">
      <c r="AE1546" s="63">
        <v>1630000</v>
      </c>
      <c r="AF1546" s="93">
        <v>1</v>
      </c>
      <c r="AG1546" s="93">
        <v>1</v>
      </c>
      <c r="AH1546" s="93">
        <v>1</v>
      </c>
      <c r="AI1546" s="93">
        <v>1</v>
      </c>
      <c r="AJ1546" s="93">
        <v>1</v>
      </c>
      <c r="AK1546" s="93">
        <v>1</v>
      </c>
      <c r="AL1546" s="93">
        <v>1</v>
      </c>
      <c r="AM1546" s="93">
        <v>1</v>
      </c>
    </row>
    <row r="1547" spans="31:39" ht="25.5" customHeight="1" thickBot="1" x14ac:dyDescent="0.25">
      <c r="AE1547" s="51">
        <v>1631000</v>
      </c>
      <c r="AF1547" s="87">
        <v>1</v>
      </c>
      <c r="AG1547" s="87">
        <v>1</v>
      </c>
      <c r="AH1547" s="87">
        <v>1</v>
      </c>
      <c r="AI1547" s="87">
        <v>1</v>
      </c>
      <c r="AJ1547" s="87">
        <v>1</v>
      </c>
      <c r="AK1547" s="87">
        <v>1</v>
      </c>
      <c r="AL1547" s="87">
        <v>1</v>
      </c>
      <c r="AM1547" s="87">
        <v>1</v>
      </c>
    </row>
    <row r="1548" spans="31:39" ht="25.5" customHeight="1" thickBot="1" x14ac:dyDescent="0.25">
      <c r="AE1548" s="63">
        <v>1632000</v>
      </c>
      <c r="AF1548" s="93">
        <v>1</v>
      </c>
      <c r="AG1548" s="93">
        <v>1</v>
      </c>
      <c r="AH1548" s="93">
        <v>1</v>
      </c>
      <c r="AI1548" s="93">
        <v>1</v>
      </c>
      <c r="AJ1548" s="93">
        <v>1</v>
      </c>
      <c r="AK1548" s="93">
        <v>1</v>
      </c>
      <c r="AL1548" s="93">
        <v>1</v>
      </c>
      <c r="AM1548" s="93">
        <v>1</v>
      </c>
    </row>
    <row r="1549" spans="31:39" ht="25.5" customHeight="1" thickBot="1" x14ac:dyDescent="0.25">
      <c r="AE1549" s="51">
        <v>1633000</v>
      </c>
      <c r="AF1549" s="87">
        <v>1</v>
      </c>
      <c r="AG1549" s="87">
        <v>1</v>
      </c>
      <c r="AH1549" s="87">
        <v>1</v>
      </c>
      <c r="AI1549" s="87">
        <v>1</v>
      </c>
      <c r="AJ1549" s="87">
        <v>1</v>
      </c>
      <c r="AK1549" s="87">
        <v>1</v>
      </c>
      <c r="AL1549" s="87">
        <v>1</v>
      </c>
      <c r="AM1549" s="87">
        <v>1</v>
      </c>
    </row>
    <row r="1550" spans="31:39" ht="25.5" customHeight="1" thickBot="1" x14ac:dyDescent="0.25">
      <c r="AE1550" s="63">
        <v>1634000</v>
      </c>
      <c r="AF1550" s="93">
        <v>1</v>
      </c>
      <c r="AG1550" s="93">
        <v>1</v>
      </c>
      <c r="AH1550" s="93">
        <v>1</v>
      </c>
      <c r="AI1550" s="93">
        <v>1</v>
      </c>
      <c r="AJ1550" s="93">
        <v>1</v>
      </c>
      <c r="AK1550" s="93">
        <v>1</v>
      </c>
      <c r="AL1550" s="93">
        <v>1</v>
      </c>
      <c r="AM1550" s="93">
        <v>1</v>
      </c>
    </row>
    <row r="1551" spans="31:39" ht="25.5" customHeight="1" thickBot="1" x14ac:dyDescent="0.25">
      <c r="AE1551" s="51">
        <v>1635000</v>
      </c>
      <c r="AF1551" s="87">
        <v>1</v>
      </c>
      <c r="AG1551" s="87">
        <v>1</v>
      </c>
      <c r="AH1551" s="87">
        <v>1</v>
      </c>
      <c r="AI1551" s="87">
        <v>1</v>
      </c>
      <c r="AJ1551" s="87">
        <v>1</v>
      </c>
      <c r="AK1551" s="87">
        <v>1</v>
      </c>
      <c r="AL1551" s="87">
        <v>1</v>
      </c>
      <c r="AM1551" s="87">
        <v>1</v>
      </c>
    </row>
    <row r="1552" spans="31:39" ht="25.5" customHeight="1" thickBot="1" x14ac:dyDescent="0.25">
      <c r="AE1552" s="63">
        <v>1636000</v>
      </c>
      <c r="AF1552" s="93">
        <v>1</v>
      </c>
      <c r="AG1552" s="93">
        <v>1</v>
      </c>
      <c r="AH1552" s="93">
        <v>1</v>
      </c>
      <c r="AI1552" s="93">
        <v>1</v>
      </c>
      <c r="AJ1552" s="93">
        <v>1</v>
      </c>
      <c r="AK1552" s="93">
        <v>1</v>
      </c>
      <c r="AL1552" s="93">
        <v>1</v>
      </c>
      <c r="AM1552" s="93">
        <v>1</v>
      </c>
    </row>
    <row r="1553" spans="31:39" ht="25.5" customHeight="1" thickBot="1" x14ac:dyDescent="0.25">
      <c r="AE1553" s="51">
        <v>1637000</v>
      </c>
      <c r="AF1553" s="87">
        <v>1</v>
      </c>
      <c r="AG1553" s="87">
        <v>1</v>
      </c>
      <c r="AH1553" s="87">
        <v>1</v>
      </c>
      <c r="AI1553" s="87">
        <v>1</v>
      </c>
      <c r="AJ1553" s="87">
        <v>1</v>
      </c>
      <c r="AK1553" s="87">
        <v>1</v>
      </c>
      <c r="AL1553" s="87">
        <v>1</v>
      </c>
      <c r="AM1553" s="87">
        <v>1</v>
      </c>
    </row>
    <row r="1554" spans="31:39" ht="25.5" customHeight="1" thickBot="1" x14ac:dyDescent="0.25">
      <c r="AE1554" s="63">
        <v>1638000</v>
      </c>
      <c r="AF1554" s="93">
        <v>1</v>
      </c>
      <c r="AG1554" s="93">
        <v>1</v>
      </c>
      <c r="AH1554" s="93">
        <v>1</v>
      </c>
      <c r="AI1554" s="93">
        <v>1</v>
      </c>
      <c r="AJ1554" s="93">
        <v>1</v>
      </c>
      <c r="AK1554" s="93">
        <v>1</v>
      </c>
      <c r="AL1554" s="93">
        <v>1</v>
      </c>
      <c r="AM1554" s="93">
        <v>1</v>
      </c>
    </row>
    <row r="1555" spans="31:39" ht="25.5" customHeight="1" thickBot="1" x14ac:dyDescent="0.25">
      <c r="AE1555" s="51">
        <v>1639000</v>
      </c>
      <c r="AF1555" s="87">
        <v>1</v>
      </c>
      <c r="AG1555" s="87">
        <v>1</v>
      </c>
      <c r="AH1555" s="87">
        <v>1</v>
      </c>
      <c r="AI1555" s="87">
        <v>1</v>
      </c>
      <c r="AJ1555" s="87">
        <v>1</v>
      </c>
      <c r="AK1555" s="87">
        <v>1</v>
      </c>
      <c r="AL1555" s="87">
        <v>1</v>
      </c>
      <c r="AM1555" s="87">
        <v>1</v>
      </c>
    </row>
    <row r="1556" spans="31:39" ht="25.5" customHeight="1" thickBot="1" x14ac:dyDescent="0.25">
      <c r="AE1556" s="63">
        <v>1640000</v>
      </c>
      <c r="AF1556" s="93">
        <v>1</v>
      </c>
      <c r="AG1556" s="93">
        <v>1</v>
      </c>
      <c r="AH1556" s="93">
        <v>1</v>
      </c>
      <c r="AI1556" s="93">
        <v>1</v>
      </c>
      <c r="AJ1556" s="93">
        <v>1</v>
      </c>
      <c r="AK1556" s="93">
        <v>1</v>
      </c>
      <c r="AL1556" s="93">
        <v>1</v>
      </c>
      <c r="AM1556" s="93">
        <v>1</v>
      </c>
    </row>
    <row r="1557" spans="31:39" ht="25.5" customHeight="1" thickBot="1" x14ac:dyDescent="0.25">
      <c r="AE1557" s="51">
        <v>1641000</v>
      </c>
      <c r="AF1557" s="87">
        <v>1</v>
      </c>
      <c r="AG1557" s="87">
        <v>1</v>
      </c>
      <c r="AH1557" s="87">
        <v>1</v>
      </c>
      <c r="AI1557" s="87">
        <v>1</v>
      </c>
      <c r="AJ1557" s="87">
        <v>1</v>
      </c>
      <c r="AK1557" s="87">
        <v>1</v>
      </c>
      <c r="AL1557" s="87">
        <v>1</v>
      </c>
      <c r="AM1557" s="87">
        <v>1</v>
      </c>
    </row>
    <row r="1558" spans="31:39" ht="25.5" customHeight="1" thickBot="1" x14ac:dyDescent="0.25">
      <c r="AE1558" s="63">
        <v>1642000</v>
      </c>
      <c r="AF1558" s="93">
        <v>1</v>
      </c>
      <c r="AG1558" s="93">
        <v>1</v>
      </c>
      <c r="AH1558" s="93">
        <v>1</v>
      </c>
      <c r="AI1558" s="93">
        <v>1</v>
      </c>
      <c r="AJ1558" s="93">
        <v>1</v>
      </c>
      <c r="AK1558" s="93">
        <v>1</v>
      </c>
      <c r="AL1558" s="93">
        <v>1</v>
      </c>
      <c r="AM1558" s="93">
        <v>1</v>
      </c>
    </row>
    <row r="1559" spans="31:39" ht="25.5" customHeight="1" thickBot="1" x14ac:dyDescent="0.25">
      <c r="AE1559" s="51">
        <v>1643000</v>
      </c>
      <c r="AF1559" s="87">
        <v>1</v>
      </c>
      <c r="AG1559" s="87">
        <v>1</v>
      </c>
      <c r="AH1559" s="87">
        <v>1</v>
      </c>
      <c r="AI1559" s="87">
        <v>1</v>
      </c>
      <c r="AJ1559" s="87">
        <v>1</v>
      </c>
      <c r="AK1559" s="87">
        <v>1</v>
      </c>
      <c r="AL1559" s="87">
        <v>1</v>
      </c>
      <c r="AM1559" s="87">
        <v>1</v>
      </c>
    </row>
    <row r="1560" spans="31:39" ht="25.5" customHeight="1" thickBot="1" x14ac:dyDescent="0.25">
      <c r="AE1560" s="63">
        <v>1644000</v>
      </c>
      <c r="AF1560" s="93">
        <v>1</v>
      </c>
      <c r="AG1560" s="93">
        <v>1</v>
      </c>
      <c r="AH1560" s="93">
        <v>1</v>
      </c>
      <c r="AI1560" s="93">
        <v>1</v>
      </c>
      <c r="AJ1560" s="93">
        <v>1</v>
      </c>
      <c r="AK1560" s="93">
        <v>1</v>
      </c>
      <c r="AL1560" s="93">
        <v>1</v>
      </c>
      <c r="AM1560" s="93">
        <v>1</v>
      </c>
    </row>
    <row r="1561" spans="31:39" ht="25.5" customHeight="1" thickBot="1" x14ac:dyDescent="0.25">
      <c r="AE1561" s="51">
        <v>1645000</v>
      </c>
      <c r="AF1561" s="87">
        <v>1</v>
      </c>
      <c r="AG1561" s="87">
        <v>1</v>
      </c>
      <c r="AH1561" s="87">
        <v>1</v>
      </c>
      <c r="AI1561" s="87">
        <v>1</v>
      </c>
      <c r="AJ1561" s="87">
        <v>1</v>
      </c>
      <c r="AK1561" s="87">
        <v>1</v>
      </c>
      <c r="AL1561" s="87">
        <v>1</v>
      </c>
      <c r="AM1561" s="87">
        <v>1</v>
      </c>
    </row>
    <row r="1562" spans="31:39" ht="25.5" customHeight="1" thickBot="1" x14ac:dyDescent="0.25">
      <c r="AE1562" s="63">
        <v>1646000</v>
      </c>
      <c r="AF1562" s="93">
        <v>1</v>
      </c>
      <c r="AG1562" s="93">
        <v>1</v>
      </c>
      <c r="AH1562" s="93">
        <v>1</v>
      </c>
      <c r="AI1562" s="93">
        <v>1</v>
      </c>
      <c r="AJ1562" s="93">
        <v>1</v>
      </c>
      <c r="AK1562" s="93">
        <v>1</v>
      </c>
      <c r="AL1562" s="93">
        <v>1</v>
      </c>
      <c r="AM1562" s="93">
        <v>1</v>
      </c>
    </row>
    <row r="1563" spans="31:39" ht="25.5" customHeight="1" thickBot="1" x14ac:dyDescent="0.25">
      <c r="AE1563" s="51">
        <v>1647000</v>
      </c>
      <c r="AF1563" s="87">
        <v>1</v>
      </c>
      <c r="AG1563" s="87">
        <v>1</v>
      </c>
      <c r="AH1563" s="87">
        <v>1</v>
      </c>
      <c r="AI1563" s="87">
        <v>1</v>
      </c>
      <c r="AJ1563" s="87">
        <v>1</v>
      </c>
      <c r="AK1563" s="87">
        <v>1</v>
      </c>
      <c r="AL1563" s="87">
        <v>1</v>
      </c>
      <c r="AM1563" s="87">
        <v>1</v>
      </c>
    </row>
    <row r="1564" spans="31:39" ht="25.5" customHeight="1" thickBot="1" x14ac:dyDescent="0.25">
      <c r="AE1564" s="63">
        <v>1648000</v>
      </c>
      <c r="AF1564" s="93">
        <v>1</v>
      </c>
      <c r="AG1564" s="93">
        <v>1</v>
      </c>
      <c r="AH1564" s="93">
        <v>1</v>
      </c>
      <c r="AI1564" s="93">
        <v>1</v>
      </c>
      <c r="AJ1564" s="93">
        <v>1</v>
      </c>
      <c r="AK1564" s="93">
        <v>1</v>
      </c>
      <c r="AL1564" s="93">
        <v>1</v>
      </c>
      <c r="AM1564" s="93">
        <v>1</v>
      </c>
    </row>
    <row r="1565" spans="31:39" ht="25.5" customHeight="1" thickBot="1" x14ac:dyDescent="0.25">
      <c r="AE1565" s="51">
        <v>1649000</v>
      </c>
      <c r="AF1565" s="87">
        <v>1</v>
      </c>
      <c r="AG1565" s="87">
        <v>1</v>
      </c>
      <c r="AH1565" s="87">
        <v>1</v>
      </c>
      <c r="AI1565" s="87">
        <v>1</v>
      </c>
      <c r="AJ1565" s="87">
        <v>1</v>
      </c>
      <c r="AK1565" s="87">
        <v>1</v>
      </c>
      <c r="AL1565" s="87">
        <v>1</v>
      </c>
      <c r="AM1565" s="87">
        <v>1</v>
      </c>
    </row>
    <row r="1566" spans="31:39" ht="25.5" customHeight="1" thickBot="1" x14ac:dyDescent="0.25">
      <c r="AE1566" s="63">
        <v>1650000</v>
      </c>
      <c r="AF1566" s="93">
        <v>1</v>
      </c>
      <c r="AG1566" s="93">
        <v>1</v>
      </c>
      <c r="AH1566" s="93">
        <v>1</v>
      </c>
      <c r="AI1566" s="93">
        <v>1</v>
      </c>
      <c r="AJ1566" s="93">
        <v>1</v>
      </c>
      <c r="AK1566" s="93">
        <v>1</v>
      </c>
      <c r="AL1566" s="93">
        <v>1</v>
      </c>
      <c r="AM1566" s="93">
        <v>1</v>
      </c>
    </row>
    <row r="1567" spans="31:39" ht="25.5" customHeight="1" thickBot="1" x14ac:dyDescent="0.25">
      <c r="AE1567" s="51">
        <v>1651000</v>
      </c>
      <c r="AF1567" s="87">
        <v>1</v>
      </c>
      <c r="AG1567" s="87">
        <v>1</v>
      </c>
      <c r="AH1567" s="87">
        <v>1</v>
      </c>
      <c r="AI1567" s="87">
        <v>1</v>
      </c>
      <c r="AJ1567" s="87">
        <v>1</v>
      </c>
      <c r="AK1567" s="87">
        <v>1</v>
      </c>
      <c r="AL1567" s="87">
        <v>1</v>
      </c>
      <c r="AM1567" s="87">
        <v>1</v>
      </c>
    </row>
    <row r="1568" spans="31:39" ht="25.5" customHeight="1" thickBot="1" x14ac:dyDescent="0.25">
      <c r="AE1568" s="63">
        <v>1652000</v>
      </c>
      <c r="AF1568" s="93">
        <v>1</v>
      </c>
      <c r="AG1568" s="93">
        <v>1</v>
      </c>
      <c r="AH1568" s="93">
        <v>1</v>
      </c>
      <c r="AI1568" s="93">
        <v>1</v>
      </c>
      <c r="AJ1568" s="93">
        <v>1</v>
      </c>
      <c r="AK1568" s="93">
        <v>1</v>
      </c>
      <c r="AL1568" s="93">
        <v>1</v>
      </c>
      <c r="AM1568" s="93">
        <v>1</v>
      </c>
    </row>
    <row r="1569" spans="31:39" ht="25.5" customHeight="1" thickBot="1" x14ac:dyDescent="0.25">
      <c r="AE1569" s="51">
        <v>1653000</v>
      </c>
      <c r="AF1569" s="87">
        <v>1</v>
      </c>
      <c r="AG1569" s="87">
        <v>1</v>
      </c>
      <c r="AH1569" s="87">
        <v>1</v>
      </c>
      <c r="AI1569" s="87">
        <v>1</v>
      </c>
      <c r="AJ1569" s="87">
        <v>1</v>
      </c>
      <c r="AK1569" s="87">
        <v>1</v>
      </c>
      <c r="AL1569" s="87">
        <v>1</v>
      </c>
      <c r="AM1569" s="87">
        <v>1</v>
      </c>
    </row>
    <row r="1570" spans="31:39" ht="25.5" customHeight="1" thickBot="1" x14ac:dyDescent="0.25">
      <c r="AE1570" s="63">
        <v>1654000</v>
      </c>
      <c r="AF1570" s="93">
        <v>1</v>
      </c>
      <c r="AG1570" s="93">
        <v>1</v>
      </c>
      <c r="AH1570" s="93">
        <v>1</v>
      </c>
      <c r="AI1570" s="93">
        <v>1</v>
      </c>
      <c r="AJ1570" s="93">
        <v>1</v>
      </c>
      <c r="AK1570" s="93">
        <v>1</v>
      </c>
      <c r="AL1570" s="93">
        <v>1</v>
      </c>
      <c r="AM1570" s="93">
        <v>1</v>
      </c>
    </row>
    <row r="1571" spans="31:39" ht="25.5" customHeight="1" thickBot="1" x14ac:dyDescent="0.25">
      <c r="AE1571" s="51">
        <v>1655000</v>
      </c>
      <c r="AF1571" s="87">
        <v>1</v>
      </c>
      <c r="AG1571" s="87">
        <v>1</v>
      </c>
      <c r="AH1571" s="87">
        <v>1</v>
      </c>
      <c r="AI1571" s="87">
        <v>1</v>
      </c>
      <c r="AJ1571" s="87">
        <v>1</v>
      </c>
      <c r="AK1571" s="87">
        <v>1</v>
      </c>
      <c r="AL1571" s="87">
        <v>1</v>
      </c>
      <c r="AM1571" s="87">
        <v>1</v>
      </c>
    </row>
    <row r="1572" spans="31:39" ht="25.5" customHeight="1" thickBot="1" x14ac:dyDescent="0.25">
      <c r="AE1572" s="63">
        <v>1656000</v>
      </c>
      <c r="AF1572" s="93">
        <v>1</v>
      </c>
      <c r="AG1572" s="93">
        <v>1</v>
      </c>
      <c r="AH1572" s="93">
        <v>1</v>
      </c>
      <c r="AI1572" s="93">
        <v>1</v>
      </c>
      <c r="AJ1572" s="93">
        <v>1</v>
      </c>
      <c r="AK1572" s="93">
        <v>1</v>
      </c>
      <c r="AL1572" s="93">
        <v>1</v>
      </c>
      <c r="AM1572" s="93">
        <v>1</v>
      </c>
    </row>
    <row r="1573" spans="31:39" ht="25.5" customHeight="1" thickBot="1" x14ac:dyDescent="0.25">
      <c r="AE1573" s="51">
        <v>1657000</v>
      </c>
      <c r="AF1573" s="87">
        <v>1</v>
      </c>
      <c r="AG1573" s="87">
        <v>1</v>
      </c>
      <c r="AH1573" s="87">
        <v>1</v>
      </c>
      <c r="AI1573" s="87">
        <v>1</v>
      </c>
      <c r="AJ1573" s="87">
        <v>1</v>
      </c>
      <c r="AK1573" s="87">
        <v>1</v>
      </c>
      <c r="AL1573" s="87">
        <v>1</v>
      </c>
      <c r="AM1573" s="87">
        <v>1</v>
      </c>
    </row>
    <row r="1574" spans="31:39" ht="25.5" customHeight="1" thickBot="1" x14ac:dyDescent="0.25">
      <c r="AE1574" s="63">
        <v>1658000</v>
      </c>
      <c r="AF1574" s="93">
        <v>1</v>
      </c>
      <c r="AG1574" s="93">
        <v>1</v>
      </c>
      <c r="AH1574" s="93">
        <v>1</v>
      </c>
      <c r="AI1574" s="93">
        <v>1</v>
      </c>
      <c r="AJ1574" s="93">
        <v>1</v>
      </c>
      <c r="AK1574" s="93">
        <v>1</v>
      </c>
      <c r="AL1574" s="93">
        <v>1</v>
      </c>
      <c r="AM1574" s="93">
        <v>1</v>
      </c>
    </row>
    <row r="1575" spans="31:39" ht="25.5" customHeight="1" thickBot="1" x14ac:dyDescent="0.25">
      <c r="AE1575" s="51">
        <v>1659000</v>
      </c>
      <c r="AF1575" s="87">
        <v>1</v>
      </c>
      <c r="AG1575" s="87">
        <v>1</v>
      </c>
      <c r="AH1575" s="87">
        <v>1</v>
      </c>
      <c r="AI1575" s="87">
        <v>1</v>
      </c>
      <c r="AJ1575" s="87">
        <v>1</v>
      </c>
      <c r="AK1575" s="87">
        <v>1</v>
      </c>
      <c r="AL1575" s="87">
        <v>1</v>
      </c>
      <c r="AM1575" s="87">
        <v>1</v>
      </c>
    </row>
    <row r="1576" spans="31:39" ht="25.5" customHeight="1" thickBot="1" x14ac:dyDescent="0.25">
      <c r="AE1576" s="63">
        <v>1660000</v>
      </c>
      <c r="AF1576" s="93">
        <v>1</v>
      </c>
      <c r="AG1576" s="93">
        <v>1</v>
      </c>
      <c r="AH1576" s="93">
        <v>1</v>
      </c>
      <c r="AI1576" s="93">
        <v>1</v>
      </c>
      <c r="AJ1576" s="93">
        <v>1</v>
      </c>
      <c r="AK1576" s="93">
        <v>1</v>
      </c>
      <c r="AL1576" s="93">
        <v>1</v>
      </c>
      <c r="AM1576" s="93">
        <v>1</v>
      </c>
    </row>
    <row r="1577" spans="31:39" ht="25.5" customHeight="1" thickBot="1" x14ac:dyDescent="0.25">
      <c r="AE1577" s="51">
        <v>1661000</v>
      </c>
      <c r="AF1577" s="87">
        <v>1</v>
      </c>
      <c r="AG1577" s="87">
        <v>1</v>
      </c>
      <c r="AH1577" s="87">
        <v>1</v>
      </c>
      <c r="AI1577" s="87">
        <v>1</v>
      </c>
      <c r="AJ1577" s="87">
        <v>1</v>
      </c>
      <c r="AK1577" s="87">
        <v>1</v>
      </c>
      <c r="AL1577" s="87">
        <v>1</v>
      </c>
      <c r="AM1577" s="87">
        <v>1</v>
      </c>
    </row>
    <row r="1578" spans="31:39" ht="25.5" customHeight="1" thickBot="1" x14ac:dyDescent="0.25">
      <c r="AE1578" s="63">
        <v>1662000</v>
      </c>
      <c r="AF1578" s="93">
        <v>1</v>
      </c>
      <c r="AG1578" s="93">
        <v>1</v>
      </c>
      <c r="AH1578" s="93">
        <v>1</v>
      </c>
      <c r="AI1578" s="93">
        <v>1</v>
      </c>
      <c r="AJ1578" s="93">
        <v>1</v>
      </c>
      <c r="AK1578" s="93">
        <v>1</v>
      </c>
      <c r="AL1578" s="93">
        <v>1</v>
      </c>
      <c r="AM1578" s="93">
        <v>1</v>
      </c>
    </row>
    <row r="1579" spans="31:39" ht="25.5" customHeight="1" thickBot="1" x14ac:dyDescent="0.25">
      <c r="AE1579" s="51">
        <v>1663000</v>
      </c>
      <c r="AF1579" s="87">
        <v>1</v>
      </c>
      <c r="AG1579" s="87">
        <v>1</v>
      </c>
      <c r="AH1579" s="87">
        <v>1</v>
      </c>
      <c r="AI1579" s="87">
        <v>1</v>
      </c>
      <c r="AJ1579" s="87">
        <v>1</v>
      </c>
      <c r="AK1579" s="87">
        <v>1</v>
      </c>
      <c r="AL1579" s="87">
        <v>1</v>
      </c>
      <c r="AM1579" s="87">
        <v>1</v>
      </c>
    </row>
    <row r="1580" spans="31:39" ht="25.5" customHeight="1" thickBot="1" x14ac:dyDescent="0.25">
      <c r="AE1580" s="63">
        <v>1664000</v>
      </c>
      <c r="AF1580" s="93">
        <v>1</v>
      </c>
      <c r="AG1580" s="93">
        <v>1</v>
      </c>
      <c r="AH1580" s="93">
        <v>1</v>
      </c>
      <c r="AI1580" s="93">
        <v>1</v>
      </c>
      <c r="AJ1580" s="93">
        <v>1</v>
      </c>
      <c r="AK1580" s="93">
        <v>1</v>
      </c>
      <c r="AL1580" s="93">
        <v>1</v>
      </c>
      <c r="AM1580" s="93">
        <v>1</v>
      </c>
    </row>
    <row r="1581" spans="31:39" ht="25.5" customHeight="1" thickBot="1" x14ac:dyDescent="0.25">
      <c r="AE1581" s="51">
        <v>1665000</v>
      </c>
      <c r="AF1581" s="87">
        <v>1</v>
      </c>
      <c r="AG1581" s="87">
        <v>1</v>
      </c>
      <c r="AH1581" s="87">
        <v>1</v>
      </c>
      <c r="AI1581" s="87">
        <v>1</v>
      </c>
      <c r="AJ1581" s="87">
        <v>1</v>
      </c>
      <c r="AK1581" s="87">
        <v>1</v>
      </c>
      <c r="AL1581" s="87">
        <v>1</v>
      </c>
      <c r="AM1581" s="87">
        <v>1</v>
      </c>
    </row>
    <row r="1582" spans="31:39" ht="25.5" customHeight="1" thickBot="1" x14ac:dyDescent="0.25">
      <c r="AE1582" s="63">
        <v>1666000</v>
      </c>
      <c r="AF1582" s="93">
        <v>1</v>
      </c>
      <c r="AG1582" s="93">
        <v>1</v>
      </c>
      <c r="AH1582" s="93">
        <v>1</v>
      </c>
      <c r="AI1582" s="93">
        <v>1</v>
      </c>
      <c r="AJ1582" s="93">
        <v>1</v>
      </c>
      <c r="AK1582" s="93">
        <v>1</v>
      </c>
      <c r="AL1582" s="93">
        <v>1</v>
      </c>
      <c r="AM1582" s="93">
        <v>1</v>
      </c>
    </row>
    <row r="1583" spans="31:39" ht="25.5" customHeight="1" thickBot="1" x14ac:dyDescent="0.25">
      <c r="AE1583" s="51">
        <v>1667000</v>
      </c>
      <c r="AF1583" s="87">
        <v>1</v>
      </c>
      <c r="AG1583" s="87">
        <v>1</v>
      </c>
      <c r="AH1583" s="87">
        <v>1</v>
      </c>
      <c r="AI1583" s="87">
        <v>1</v>
      </c>
      <c r="AJ1583" s="87">
        <v>1</v>
      </c>
      <c r="AK1583" s="87">
        <v>1</v>
      </c>
      <c r="AL1583" s="87">
        <v>1</v>
      </c>
      <c r="AM1583" s="87">
        <v>1</v>
      </c>
    </row>
    <row r="1584" spans="31:39" ht="25.5" customHeight="1" thickBot="1" x14ac:dyDescent="0.25">
      <c r="AE1584" s="63">
        <v>1668000</v>
      </c>
      <c r="AF1584" s="93">
        <v>1</v>
      </c>
      <c r="AG1584" s="93">
        <v>1</v>
      </c>
      <c r="AH1584" s="93">
        <v>1</v>
      </c>
      <c r="AI1584" s="93">
        <v>1</v>
      </c>
      <c r="AJ1584" s="93">
        <v>1</v>
      </c>
      <c r="AK1584" s="93">
        <v>1</v>
      </c>
      <c r="AL1584" s="93">
        <v>1</v>
      </c>
      <c r="AM1584" s="93">
        <v>1</v>
      </c>
    </row>
    <row r="1585" spans="31:39" ht="25.5" customHeight="1" thickBot="1" x14ac:dyDescent="0.25">
      <c r="AE1585" s="51">
        <v>1669000</v>
      </c>
      <c r="AF1585" s="87">
        <v>1</v>
      </c>
      <c r="AG1585" s="87">
        <v>1</v>
      </c>
      <c r="AH1585" s="87">
        <v>1</v>
      </c>
      <c r="AI1585" s="87">
        <v>1</v>
      </c>
      <c r="AJ1585" s="87">
        <v>1</v>
      </c>
      <c r="AK1585" s="87">
        <v>1</v>
      </c>
      <c r="AL1585" s="87">
        <v>1</v>
      </c>
      <c r="AM1585" s="87">
        <v>1</v>
      </c>
    </row>
    <row r="1586" spans="31:39" ht="25.5" customHeight="1" thickBot="1" x14ac:dyDescent="0.25">
      <c r="AE1586" s="63">
        <v>1670000</v>
      </c>
      <c r="AF1586" s="93">
        <v>1</v>
      </c>
      <c r="AG1586" s="93">
        <v>1</v>
      </c>
      <c r="AH1586" s="93">
        <v>1</v>
      </c>
      <c r="AI1586" s="93">
        <v>1</v>
      </c>
      <c r="AJ1586" s="93">
        <v>1</v>
      </c>
      <c r="AK1586" s="93">
        <v>1</v>
      </c>
      <c r="AL1586" s="93">
        <v>1</v>
      </c>
      <c r="AM1586" s="93">
        <v>1</v>
      </c>
    </row>
    <row r="1587" spans="31:39" ht="25.5" customHeight="1" thickBot="1" x14ac:dyDescent="0.25">
      <c r="AE1587" s="51">
        <v>1671000</v>
      </c>
      <c r="AF1587" s="87">
        <v>1</v>
      </c>
      <c r="AG1587" s="87">
        <v>1</v>
      </c>
      <c r="AH1587" s="87">
        <v>1</v>
      </c>
      <c r="AI1587" s="87">
        <v>1</v>
      </c>
      <c r="AJ1587" s="87">
        <v>1</v>
      </c>
      <c r="AK1587" s="87">
        <v>1</v>
      </c>
      <c r="AL1587" s="87">
        <v>1</v>
      </c>
      <c r="AM1587" s="87">
        <v>1</v>
      </c>
    </row>
    <row r="1588" spans="31:39" ht="25.5" customHeight="1" thickBot="1" x14ac:dyDescent="0.25">
      <c r="AE1588" s="63">
        <v>1672000</v>
      </c>
      <c r="AF1588" s="93">
        <v>1</v>
      </c>
      <c r="AG1588" s="93">
        <v>1</v>
      </c>
      <c r="AH1588" s="93">
        <v>1</v>
      </c>
      <c r="AI1588" s="93">
        <v>1</v>
      </c>
      <c r="AJ1588" s="93">
        <v>1</v>
      </c>
      <c r="AK1588" s="93">
        <v>1</v>
      </c>
      <c r="AL1588" s="93">
        <v>1</v>
      </c>
      <c r="AM1588" s="93">
        <v>1</v>
      </c>
    </row>
    <row r="1589" spans="31:39" ht="25.5" customHeight="1" thickBot="1" x14ac:dyDescent="0.25">
      <c r="AE1589" s="51">
        <v>1673000</v>
      </c>
      <c r="AF1589" s="87">
        <v>1</v>
      </c>
      <c r="AG1589" s="87">
        <v>1</v>
      </c>
      <c r="AH1589" s="87">
        <v>1</v>
      </c>
      <c r="AI1589" s="87">
        <v>1</v>
      </c>
      <c r="AJ1589" s="87">
        <v>1</v>
      </c>
      <c r="AK1589" s="87">
        <v>1</v>
      </c>
      <c r="AL1589" s="87">
        <v>1</v>
      </c>
      <c r="AM1589" s="87">
        <v>1</v>
      </c>
    </row>
    <row r="1590" spans="31:39" ht="25.5" customHeight="1" thickBot="1" x14ac:dyDescent="0.25">
      <c r="AE1590" s="63">
        <v>1674000</v>
      </c>
      <c r="AF1590" s="93">
        <v>1</v>
      </c>
      <c r="AG1590" s="93">
        <v>1</v>
      </c>
      <c r="AH1590" s="93">
        <v>1</v>
      </c>
      <c r="AI1590" s="93">
        <v>1</v>
      </c>
      <c r="AJ1590" s="93">
        <v>1</v>
      </c>
      <c r="AK1590" s="93">
        <v>1</v>
      </c>
      <c r="AL1590" s="93">
        <v>1</v>
      </c>
      <c r="AM1590" s="93">
        <v>1</v>
      </c>
    </row>
    <row r="1591" spans="31:39" ht="25.5" customHeight="1" thickBot="1" x14ac:dyDescent="0.25">
      <c r="AE1591" s="51">
        <v>1675000</v>
      </c>
      <c r="AF1591" s="87">
        <v>1</v>
      </c>
      <c r="AG1591" s="87">
        <v>1</v>
      </c>
      <c r="AH1591" s="87">
        <v>1</v>
      </c>
      <c r="AI1591" s="87">
        <v>1</v>
      </c>
      <c r="AJ1591" s="87">
        <v>1</v>
      </c>
      <c r="AK1591" s="87">
        <v>1</v>
      </c>
      <c r="AL1591" s="87">
        <v>1</v>
      </c>
      <c r="AM1591" s="87">
        <v>1</v>
      </c>
    </row>
    <row r="1592" spans="31:39" ht="25.5" customHeight="1" thickBot="1" x14ac:dyDescent="0.25">
      <c r="AE1592" s="63">
        <v>1676000</v>
      </c>
      <c r="AF1592" s="93">
        <v>1</v>
      </c>
      <c r="AG1592" s="93">
        <v>1</v>
      </c>
      <c r="AH1592" s="93">
        <v>1</v>
      </c>
      <c r="AI1592" s="93">
        <v>1</v>
      </c>
      <c r="AJ1592" s="93">
        <v>1</v>
      </c>
      <c r="AK1592" s="93">
        <v>1</v>
      </c>
      <c r="AL1592" s="93">
        <v>1</v>
      </c>
      <c r="AM1592" s="93">
        <v>1</v>
      </c>
    </row>
    <row r="1593" spans="31:39" ht="25.5" customHeight="1" thickBot="1" x14ac:dyDescent="0.25">
      <c r="AE1593" s="51">
        <v>1677000</v>
      </c>
      <c r="AF1593" s="87">
        <v>1</v>
      </c>
      <c r="AG1593" s="87">
        <v>1</v>
      </c>
      <c r="AH1593" s="87">
        <v>1</v>
      </c>
      <c r="AI1593" s="87">
        <v>1</v>
      </c>
      <c r="AJ1593" s="87">
        <v>1</v>
      </c>
      <c r="AK1593" s="87">
        <v>1</v>
      </c>
      <c r="AL1593" s="87">
        <v>1</v>
      </c>
      <c r="AM1593" s="87">
        <v>1</v>
      </c>
    </row>
    <row r="1594" spans="31:39" ht="25.5" customHeight="1" thickBot="1" x14ac:dyDescent="0.25">
      <c r="AE1594" s="63">
        <v>1678000</v>
      </c>
      <c r="AF1594" s="93">
        <v>1</v>
      </c>
      <c r="AG1594" s="93">
        <v>1</v>
      </c>
      <c r="AH1594" s="93">
        <v>1</v>
      </c>
      <c r="AI1594" s="93">
        <v>1</v>
      </c>
      <c r="AJ1594" s="93">
        <v>1</v>
      </c>
      <c r="AK1594" s="93">
        <v>1</v>
      </c>
      <c r="AL1594" s="93">
        <v>1</v>
      </c>
      <c r="AM1594" s="93">
        <v>1</v>
      </c>
    </row>
    <row r="1595" spans="31:39" ht="25.5" customHeight="1" thickBot="1" x14ac:dyDescent="0.25">
      <c r="AE1595" s="51">
        <v>1679000</v>
      </c>
      <c r="AF1595" s="87">
        <v>1</v>
      </c>
      <c r="AG1595" s="87">
        <v>1</v>
      </c>
      <c r="AH1595" s="87">
        <v>1</v>
      </c>
      <c r="AI1595" s="87">
        <v>1</v>
      </c>
      <c r="AJ1595" s="87">
        <v>1</v>
      </c>
      <c r="AK1595" s="87">
        <v>1</v>
      </c>
      <c r="AL1595" s="87">
        <v>1</v>
      </c>
      <c r="AM1595" s="87">
        <v>1</v>
      </c>
    </row>
    <row r="1596" spans="31:39" ht="25.5" customHeight="1" thickBot="1" x14ac:dyDescent="0.25">
      <c r="AE1596" s="63">
        <v>1680000</v>
      </c>
      <c r="AF1596" s="93">
        <v>1</v>
      </c>
      <c r="AG1596" s="93">
        <v>1</v>
      </c>
      <c r="AH1596" s="93">
        <v>1</v>
      </c>
      <c r="AI1596" s="93">
        <v>1</v>
      </c>
      <c r="AJ1596" s="93">
        <v>1</v>
      </c>
      <c r="AK1596" s="93">
        <v>1</v>
      </c>
      <c r="AL1596" s="93">
        <v>1</v>
      </c>
      <c r="AM1596" s="93">
        <v>1</v>
      </c>
    </row>
    <row r="1597" spans="31:39" ht="25.5" customHeight="1" thickBot="1" x14ac:dyDescent="0.25">
      <c r="AE1597" s="51">
        <v>1681000</v>
      </c>
      <c r="AF1597" s="87">
        <v>1</v>
      </c>
      <c r="AG1597" s="87">
        <v>1</v>
      </c>
      <c r="AH1597" s="87">
        <v>1</v>
      </c>
      <c r="AI1597" s="87">
        <v>1</v>
      </c>
      <c r="AJ1597" s="87">
        <v>1</v>
      </c>
      <c r="AK1597" s="87">
        <v>1</v>
      </c>
      <c r="AL1597" s="87">
        <v>1</v>
      </c>
      <c r="AM1597" s="87">
        <v>1</v>
      </c>
    </row>
    <row r="1598" spans="31:39" ht="25.5" customHeight="1" thickBot="1" x14ac:dyDescent="0.25">
      <c r="AE1598" s="63">
        <v>1682000</v>
      </c>
      <c r="AF1598" s="93">
        <v>1</v>
      </c>
      <c r="AG1598" s="93">
        <v>1</v>
      </c>
      <c r="AH1598" s="93">
        <v>1</v>
      </c>
      <c r="AI1598" s="93">
        <v>1</v>
      </c>
      <c r="AJ1598" s="93">
        <v>1</v>
      </c>
      <c r="AK1598" s="93">
        <v>1</v>
      </c>
      <c r="AL1598" s="93">
        <v>1</v>
      </c>
      <c r="AM1598" s="93">
        <v>1</v>
      </c>
    </row>
    <row r="1599" spans="31:39" ht="25.5" customHeight="1" thickBot="1" x14ac:dyDescent="0.25">
      <c r="AE1599" s="51">
        <v>1683000</v>
      </c>
      <c r="AF1599" s="87">
        <v>1</v>
      </c>
      <c r="AG1599" s="87">
        <v>1</v>
      </c>
      <c r="AH1599" s="87">
        <v>1</v>
      </c>
      <c r="AI1599" s="87">
        <v>1</v>
      </c>
      <c r="AJ1599" s="87">
        <v>1</v>
      </c>
      <c r="AK1599" s="87">
        <v>1</v>
      </c>
      <c r="AL1599" s="87">
        <v>1</v>
      </c>
      <c r="AM1599" s="87">
        <v>1</v>
      </c>
    </row>
    <row r="1600" spans="31:39" ht="25.5" customHeight="1" thickBot="1" x14ac:dyDescent="0.25">
      <c r="AE1600" s="63">
        <v>1684000</v>
      </c>
      <c r="AF1600" s="93">
        <v>1</v>
      </c>
      <c r="AG1600" s="93">
        <v>1</v>
      </c>
      <c r="AH1600" s="93">
        <v>1</v>
      </c>
      <c r="AI1600" s="93">
        <v>1</v>
      </c>
      <c r="AJ1600" s="93">
        <v>1</v>
      </c>
      <c r="AK1600" s="93">
        <v>1</v>
      </c>
      <c r="AL1600" s="93">
        <v>1</v>
      </c>
      <c r="AM1600" s="93">
        <v>1</v>
      </c>
    </row>
    <row r="1601" spans="31:39" ht="25.5" customHeight="1" thickBot="1" x14ac:dyDescent="0.25">
      <c r="AE1601" s="51">
        <v>1685000</v>
      </c>
      <c r="AF1601" s="87">
        <v>1</v>
      </c>
      <c r="AG1601" s="87">
        <v>1</v>
      </c>
      <c r="AH1601" s="87">
        <v>1</v>
      </c>
      <c r="AI1601" s="87">
        <v>1</v>
      </c>
      <c r="AJ1601" s="87">
        <v>1</v>
      </c>
      <c r="AK1601" s="87">
        <v>1</v>
      </c>
      <c r="AL1601" s="87">
        <v>1</v>
      </c>
      <c r="AM1601" s="87">
        <v>1</v>
      </c>
    </row>
    <row r="1602" spans="31:39" ht="25.5" customHeight="1" thickBot="1" x14ac:dyDescent="0.25">
      <c r="AE1602" s="63">
        <v>1686000</v>
      </c>
      <c r="AF1602" s="93">
        <v>1</v>
      </c>
      <c r="AG1602" s="93">
        <v>1</v>
      </c>
      <c r="AH1602" s="93">
        <v>1</v>
      </c>
      <c r="AI1602" s="93">
        <v>1</v>
      </c>
      <c r="AJ1602" s="93">
        <v>1</v>
      </c>
      <c r="AK1602" s="93">
        <v>1</v>
      </c>
      <c r="AL1602" s="93">
        <v>1</v>
      </c>
      <c r="AM1602" s="93">
        <v>1</v>
      </c>
    </row>
    <row r="1603" spans="31:39" ht="25.5" customHeight="1" thickBot="1" x14ac:dyDescent="0.25">
      <c r="AE1603" s="51">
        <v>1687000</v>
      </c>
      <c r="AF1603" s="87">
        <v>1</v>
      </c>
      <c r="AG1603" s="87">
        <v>1</v>
      </c>
      <c r="AH1603" s="87">
        <v>1</v>
      </c>
      <c r="AI1603" s="87">
        <v>1</v>
      </c>
      <c r="AJ1603" s="87">
        <v>1</v>
      </c>
      <c r="AK1603" s="87">
        <v>1</v>
      </c>
      <c r="AL1603" s="87">
        <v>1</v>
      </c>
      <c r="AM1603" s="87">
        <v>1</v>
      </c>
    </row>
    <row r="1604" spans="31:39" ht="25.5" customHeight="1" thickBot="1" x14ac:dyDescent="0.25">
      <c r="AE1604" s="63">
        <v>1688000</v>
      </c>
      <c r="AF1604" s="93">
        <v>1</v>
      </c>
      <c r="AG1604" s="93">
        <v>1</v>
      </c>
      <c r="AH1604" s="93">
        <v>1</v>
      </c>
      <c r="AI1604" s="93">
        <v>1</v>
      </c>
      <c r="AJ1604" s="93">
        <v>1</v>
      </c>
      <c r="AK1604" s="93">
        <v>1</v>
      </c>
      <c r="AL1604" s="93">
        <v>1</v>
      </c>
      <c r="AM1604" s="93">
        <v>1</v>
      </c>
    </row>
    <row r="1605" spans="31:39" ht="25.5" customHeight="1" thickBot="1" x14ac:dyDescent="0.25">
      <c r="AE1605" s="51">
        <v>1689000</v>
      </c>
      <c r="AF1605" s="87">
        <v>1</v>
      </c>
      <c r="AG1605" s="87">
        <v>1</v>
      </c>
      <c r="AH1605" s="87">
        <v>1</v>
      </c>
      <c r="AI1605" s="87">
        <v>1</v>
      </c>
      <c r="AJ1605" s="87">
        <v>1</v>
      </c>
      <c r="AK1605" s="87">
        <v>1</v>
      </c>
      <c r="AL1605" s="87">
        <v>1</v>
      </c>
      <c r="AM1605" s="87">
        <v>1</v>
      </c>
    </row>
    <row r="1606" spans="31:39" ht="25.5" customHeight="1" thickBot="1" x14ac:dyDescent="0.25">
      <c r="AE1606" s="63">
        <v>1690000</v>
      </c>
      <c r="AF1606" s="93">
        <v>1</v>
      </c>
      <c r="AG1606" s="93">
        <v>1</v>
      </c>
      <c r="AH1606" s="93">
        <v>1</v>
      </c>
      <c r="AI1606" s="93">
        <v>1</v>
      </c>
      <c r="AJ1606" s="93">
        <v>1</v>
      </c>
      <c r="AK1606" s="93">
        <v>1</v>
      </c>
      <c r="AL1606" s="93">
        <v>1</v>
      </c>
      <c r="AM1606" s="93">
        <v>1</v>
      </c>
    </row>
    <row r="1607" spans="31:39" ht="25.5" customHeight="1" thickBot="1" x14ac:dyDescent="0.25">
      <c r="AE1607" s="51">
        <v>1691000</v>
      </c>
      <c r="AF1607" s="87">
        <v>1</v>
      </c>
      <c r="AG1607" s="87">
        <v>1</v>
      </c>
      <c r="AH1607" s="87">
        <v>1</v>
      </c>
      <c r="AI1607" s="87">
        <v>1</v>
      </c>
      <c r="AJ1607" s="87">
        <v>1</v>
      </c>
      <c r="AK1607" s="87">
        <v>1</v>
      </c>
      <c r="AL1607" s="87">
        <v>1</v>
      </c>
      <c r="AM1607" s="87">
        <v>1</v>
      </c>
    </row>
    <row r="1608" spans="31:39" ht="25.5" customHeight="1" thickBot="1" x14ac:dyDescent="0.25">
      <c r="AE1608" s="63">
        <v>1692000</v>
      </c>
      <c r="AF1608" s="93">
        <v>1</v>
      </c>
      <c r="AG1608" s="93">
        <v>1</v>
      </c>
      <c r="AH1608" s="93">
        <v>1</v>
      </c>
      <c r="AI1608" s="93">
        <v>1</v>
      </c>
      <c r="AJ1608" s="93">
        <v>1</v>
      </c>
      <c r="AK1608" s="93">
        <v>1</v>
      </c>
      <c r="AL1608" s="93">
        <v>1</v>
      </c>
      <c r="AM1608" s="93">
        <v>1</v>
      </c>
    </row>
    <row r="1609" spans="31:39" ht="25.5" customHeight="1" thickBot="1" x14ac:dyDescent="0.25">
      <c r="AE1609" s="51">
        <v>1693000</v>
      </c>
      <c r="AF1609" s="87">
        <v>1</v>
      </c>
      <c r="AG1609" s="87">
        <v>1</v>
      </c>
      <c r="AH1609" s="87">
        <v>1</v>
      </c>
      <c r="AI1609" s="87">
        <v>1</v>
      </c>
      <c r="AJ1609" s="87">
        <v>1</v>
      </c>
      <c r="AK1609" s="87">
        <v>1</v>
      </c>
      <c r="AL1609" s="87">
        <v>1</v>
      </c>
      <c r="AM1609" s="87">
        <v>1</v>
      </c>
    </row>
    <row r="1610" spans="31:39" ht="25.5" customHeight="1" thickBot="1" x14ac:dyDescent="0.25">
      <c r="AE1610" s="63">
        <v>1694000</v>
      </c>
      <c r="AF1610" s="93">
        <v>1</v>
      </c>
      <c r="AG1610" s="93">
        <v>1</v>
      </c>
      <c r="AH1610" s="93">
        <v>1</v>
      </c>
      <c r="AI1610" s="93">
        <v>1</v>
      </c>
      <c r="AJ1610" s="93">
        <v>1</v>
      </c>
      <c r="AK1610" s="93">
        <v>1</v>
      </c>
      <c r="AL1610" s="93">
        <v>1</v>
      </c>
      <c r="AM1610" s="93">
        <v>1</v>
      </c>
    </row>
    <row r="1611" spans="31:39" ht="25.5" customHeight="1" thickBot="1" x14ac:dyDescent="0.25">
      <c r="AE1611" s="51">
        <v>1695000</v>
      </c>
      <c r="AF1611" s="87">
        <v>1</v>
      </c>
      <c r="AG1611" s="87">
        <v>1</v>
      </c>
      <c r="AH1611" s="87">
        <v>1</v>
      </c>
      <c r="AI1611" s="87">
        <v>1</v>
      </c>
      <c r="AJ1611" s="87">
        <v>1</v>
      </c>
      <c r="AK1611" s="87">
        <v>1</v>
      </c>
      <c r="AL1611" s="87">
        <v>1</v>
      </c>
      <c r="AM1611" s="87">
        <v>1</v>
      </c>
    </row>
    <row r="1612" spans="31:39" ht="25.5" customHeight="1" thickBot="1" x14ac:dyDescent="0.25">
      <c r="AE1612" s="63">
        <v>1696000</v>
      </c>
      <c r="AF1612" s="93">
        <v>1</v>
      </c>
      <c r="AG1612" s="93">
        <v>1</v>
      </c>
      <c r="AH1612" s="93">
        <v>1</v>
      </c>
      <c r="AI1612" s="93">
        <v>1</v>
      </c>
      <c r="AJ1612" s="93">
        <v>1</v>
      </c>
      <c r="AK1612" s="93">
        <v>1</v>
      </c>
      <c r="AL1612" s="93">
        <v>1</v>
      </c>
      <c r="AM1612" s="93">
        <v>1</v>
      </c>
    </row>
    <row r="1613" spans="31:39" ht="25.5" customHeight="1" thickBot="1" x14ac:dyDescent="0.25">
      <c r="AE1613" s="51">
        <v>1697000</v>
      </c>
      <c r="AF1613" s="87">
        <v>1</v>
      </c>
      <c r="AG1613" s="87">
        <v>1</v>
      </c>
      <c r="AH1613" s="87">
        <v>1</v>
      </c>
      <c r="AI1613" s="87">
        <v>1</v>
      </c>
      <c r="AJ1613" s="87">
        <v>1</v>
      </c>
      <c r="AK1613" s="87">
        <v>1</v>
      </c>
      <c r="AL1613" s="87">
        <v>1</v>
      </c>
      <c r="AM1613" s="87">
        <v>1</v>
      </c>
    </row>
    <row r="1614" spans="31:39" ht="25.5" customHeight="1" thickBot="1" x14ac:dyDescent="0.25">
      <c r="AE1614" s="63">
        <v>1698000</v>
      </c>
      <c r="AF1614" s="93">
        <v>1</v>
      </c>
      <c r="AG1614" s="93">
        <v>1</v>
      </c>
      <c r="AH1614" s="93">
        <v>1</v>
      </c>
      <c r="AI1614" s="93">
        <v>1</v>
      </c>
      <c r="AJ1614" s="93">
        <v>1</v>
      </c>
      <c r="AK1614" s="93">
        <v>1</v>
      </c>
      <c r="AL1614" s="93">
        <v>1</v>
      </c>
      <c r="AM1614" s="93">
        <v>1</v>
      </c>
    </row>
    <row r="1615" spans="31:39" ht="25.5" customHeight="1" thickBot="1" x14ac:dyDescent="0.25">
      <c r="AE1615" s="51">
        <v>1699000</v>
      </c>
      <c r="AF1615" s="87">
        <v>1</v>
      </c>
      <c r="AG1615" s="87">
        <v>1</v>
      </c>
      <c r="AH1615" s="87">
        <v>1</v>
      </c>
      <c r="AI1615" s="87">
        <v>1</v>
      </c>
      <c r="AJ1615" s="87">
        <v>1</v>
      </c>
      <c r="AK1615" s="87">
        <v>1</v>
      </c>
      <c r="AL1615" s="87">
        <v>1</v>
      </c>
      <c r="AM1615" s="87">
        <v>1</v>
      </c>
    </row>
    <row r="1616" spans="31:39" ht="25.5" customHeight="1" thickBot="1" x14ac:dyDescent="0.25">
      <c r="AE1616" s="63">
        <v>1700000</v>
      </c>
      <c r="AF1616" s="93">
        <v>1</v>
      </c>
      <c r="AG1616" s="93">
        <v>1</v>
      </c>
      <c r="AH1616" s="93">
        <v>1</v>
      </c>
      <c r="AI1616" s="93">
        <v>1</v>
      </c>
      <c r="AJ1616" s="93">
        <v>1</v>
      </c>
      <c r="AK1616" s="93">
        <v>1</v>
      </c>
      <c r="AL1616" s="93">
        <v>1</v>
      </c>
      <c r="AM1616" s="93">
        <v>1</v>
      </c>
    </row>
    <row r="1617" spans="31:39" ht="25.5" customHeight="1" thickBot="1" x14ac:dyDescent="0.25">
      <c r="AE1617" s="51">
        <v>1701000</v>
      </c>
      <c r="AF1617" s="87">
        <v>1</v>
      </c>
      <c r="AG1617" s="87">
        <v>1</v>
      </c>
      <c r="AH1617" s="87">
        <v>1</v>
      </c>
      <c r="AI1617" s="87">
        <v>1</v>
      </c>
      <c r="AJ1617" s="87">
        <v>1</v>
      </c>
      <c r="AK1617" s="87">
        <v>1</v>
      </c>
      <c r="AL1617" s="87">
        <v>1</v>
      </c>
      <c r="AM1617" s="87">
        <v>1</v>
      </c>
    </row>
    <row r="1618" spans="31:39" ht="25.5" customHeight="1" thickBot="1" x14ac:dyDescent="0.25">
      <c r="AE1618" s="63">
        <v>1702000</v>
      </c>
      <c r="AF1618" s="93">
        <v>1</v>
      </c>
      <c r="AG1618" s="93">
        <v>1</v>
      </c>
      <c r="AH1618" s="93">
        <v>1</v>
      </c>
      <c r="AI1618" s="93">
        <v>1</v>
      </c>
      <c r="AJ1618" s="93">
        <v>1</v>
      </c>
      <c r="AK1618" s="93">
        <v>1</v>
      </c>
      <c r="AL1618" s="93">
        <v>1</v>
      </c>
      <c r="AM1618" s="93">
        <v>1</v>
      </c>
    </row>
    <row r="1619" spans="31:39" ht="25.5" customHeight="1" thickBot="1" x14ac:dyDescent="0.25">
      <c r="AE1619" s="51">
        <v>1703000</v>
      </c>
      <c r="AF1619" s="87">
        <v>1</v>
      </c>
      <c r="AG1619" s="87">
        <v>1</v>
      </c>
      <c r="AH1619" s="87">
        <v>1</v>
      </c>
      <c r="AI1619" s="87">
        <v>1</v>
      </c>
      <c r="AJ1619" s="87">
        <v>1</v>
      </c>
      <c r="AK1619" s="87">
        <v>1</v>
      </c>
      <c r="AL1619" s="87">
        <v>1</v>
      </c>
      <c r="AM1619" s="87">
        <v>1</v>
      </c>
    </row>
    <row r="1620" spans="31:39" ht="25.5" customHeight="1" thickBot="1" x14ac:dyDescent="0.25">
      <c r="AE1620" s="63">
        <v>1704000</v>
      </c>
      <c r="AF1620" s="93">
        <v>1</v>
      </c>
      <c r="AG1620" s="93">
        <v>1</v>
      </c>
      <c r="AH1620" s="93">
        <v>1</v>
      </c>
      <c r="AI1620" s="93">
        <v>1</v>
      </c>
      <c r="AJ1620" s="93">
        <v>1</v>
      </c>
      <c r="AK1620" s="93">
        <v>1</v>
      </c>
      <c r="AL1620" s="93">
        <v>1</v>
      </c>
      <c r="AM1620" s="93">
        <v>1</v>
      </c>
    </row>
    <row r="1621" spans="31:39" ht="25.5" customHeight="1" thickBot="1" x14ac:dyDescent="0.25">
      <c r="AE1621" s="51">
        <v>1705000</v>
      </c>
      <c r="AF1621" s="87">
        <v>1</v>
      </c>
      <c r="AG1621" s="87">
        <v>1</v>
      </c>
      <c r="AH1621" s="87">
        <v>1</v>
      </c>
      <c r="AI1621" s="87">
        <v>1</v>
      </c>
      <c r="AJ1621" s="87">
        <v>1</v>
      </c>
      <c r="AK1621" s="87">
        <v>1</v>
      </c>
      <c r="AL1621" s="87">
        <v>1</v>
      </c>
      <c r="AM1621" s="87">
        <v>1</v>
      </c>
    </row>
    <row r="1622" spans="31:39" ht="25.5" customHeight="1" thickBot="1" x14ac:dyDescent="0.25">
      <c r="AE1622" s="63">
        <v>1706000</v>
      </c>
      <c r="AF1622" s="93">
        <v>1</v>
      </c>
      <c r="AG1622" s="93">
        <v>1</v>
      </c>
      <c r="AH1622" s="93">
        <v>1</v>
      </c>
      <c r="AI1622" s="93">
        <v>1</v>
      </c>
      <c r="AJ1622" s="93">
        <v>1</v>
      </c>
      <c r="AK1622" s="93">
        <v>1</v>
      </c>
      <c r="AL1622" s="93">
        <v>1</v>
      </c>
      <c r="AM1622" s="93">
        <v>1</v>
      </c>
    </row>
    <row r="1623" spans="31:39" ht="25.5" customHeight="1" thickBot="1" x14ac:dyDescent="0.25">
      <c r="AE1623" s="51">
        <v>1707000</v>
      </c>
      <c r="AF1623" s="87">
        <v>1</v>
      </c>
      <c r="AG1623" s="87">
        <v>1</v>
      </c>
      <c r="AH1623" s="87">
        <v>1</v>
      </c>
      <c r="AI1623" s="87">
        <v>1</v>
      </c>
      <c r="AJ1623" s="87">
        <v>1</v>
      </c>
      <c r="AK1623" s="87">
        <v>1</v>
      </c>
      <c r="AL1623" s="87">
        <v>1</v>
      </c>
      <c r="AM1623" s="87">
        <v>1</v>
      </c>
    </row>
    <row r="1624" spans="31:39" ht="25.5" customHeight="1" thickBot="1" x14ac:dyDescent="0.25">
      <c r="AE1624" s="63">
        <v>1708000</v>
      </c>
      <c r="AF1624" s="93">
        <v>1</v>
      </c>
      <c r="AG1624" s="93">
        <v>1</v>
      </c>
      <c r="AH1624" s="93">
        <v>1</v>
      </c>
      <c r="AI1624" s="93">
        <v>1</v>
      </c>
      <c r="AJ1624" s="93">
        <v>1</v>
      </c>
      <c r="AK1624" s="93">
        <v>1</v>
      </c>
      <c r="AL1624" s="93">
        <v>1</v>
      </c>
      <c r="AM1624" s="93">
        <v>1</v>
      </c>
    </row>
    <row r="1625" spans="31:39" ht="25.5" customHeight="1" thickBot="1" x14ac:dyDescent="0.25">
      <c r="AE1625" s="51">
        <v>1709000</v>
      </c>
      <c r="AF1625" s="87">
        <v>1</v>
      </c>
      <c r="AG1625" s="87">
        <v>1</v>
      </c>
      <c r="AH1625" s="87">
        <v>1</v>
      </c>
      <c r="AI1625" s="87">
        <v>1</v>
      </c>
      <c r="AJ1625" s="87">
        <v>1</v>
      </c>
      <c r="AK1625" s="87">
        <v>1</v>
      </c>
      <c r="AL1625" s="87">
        <v>1</v>
      </c>
      <c r="AM1625" s="87">
        <v>1</v>
      </c>
    </row>
    <row r="1626" spans="31:39" ht="25.5" customHeight="1" thickBot="1" x14ac:dyDescent="0.25">
      <c r="AE1626" s="63">
        <v>1710000</v>
      </c>
      <c r="AF1626" s="93">
        <v>1</v>
      </c>
      <c r="AG1626" s="93">
        <v>1</v>
      </c>
      <c r="AH1626" s="93">
        <v>1</v>
      </c>
      <c r="AI1626" s="93">
        <v>1</v>
      </c>
      <c r="AJ1626" s="93">
        <v>1</v>
      </c>
      <c r="AK1626" s="93">
        <v>1</v>
      </c>
      <c r="AL1626" s="93">
        <v>1</v>
      </c>
      <c r="AM1626" s="93">
        <v>1</v>
      </c>
    </row>
    <row r="1627" spans="31:39" ht="25.5" customHeight="1" thickBot="1" x14ac:dyDescent="0.25">
      <c r="AE1627" s="51">
        <v>1711000</v>
      </c>
      <c r="AF1627" s="87">
        <v>1</v>
      </c>
      <c r="AG1627" s="87">
        <v>1</v>
      </c>
      <c r="AH1627" s="87">
        <v>1</v>
      </c>
      <c r="AI1627" s="87">
        <v>1</v>
      </c>
      <c r="AJ1627" s="87">
        <v>1</v>
      </c>
      <c r="AK1627" s="87">
        <v>1</v>
      </c>
      <c r="AL1627" s="87">
        <v>1</v>
      </c>
      <c r="AM1627" s="87">
        <v>1</v>
      </c>
    </row>
    <row r="1628" spans="31:39" ht="25.5" customHeight="1" thickBot="1" x14ac:dyDescent="0.25">
      <c r="AE1628" s="63">
        <v>1712000</v>
      </c>
      <c r="AF1628" s="93">
        <v>1</v>
      </c>
      <c r="AG1628" s="93">
        <v>1</v>
      </c>
      <c r="AH1628" s="93">
        <v>1</v>
      </c>
      <c r="AI1628" s="93">
        <v>1</v>
      </c>
      <c r="AJ1628" s="93">
        <v>1</v>
      </c>
      <c r="AK1628" s="93">
        <v>1</v>
      </c>
      <c r="AL1628" s="93">
        <v>1</v>
      </c>
      <c r="AM1628" s="93">
        <v>1</v>
      </c>
    </row>
    <row r="1629" spans="31:39" ht="25.5" customHeight="1" thickBot="1" x14ac:dyDescent="0.25">
      <c r="AE1629" s="51">
        <v>1713000</v>
      </c>
      <c r="AF1629" s="87">
        <v>1</v>
      </c>
      <c r="AG1629" s="87">
        <v>1</v>
      </c>
      <c r="AH1629" s="87">
        <v>1</v>
      </c>
      <c r="AI1629" s="87">
        <v>1</v>
      </c>
      <c r="AJ1629" s="87">
        <v>1</v>
      </c>
      <c r="AK1629" s="87">
        <v>1</v>
      </c>
      <c r="AL1629" s="87">
        <v>1</v>
      </c>
      <c r="AM1629" s="87">
        <v>1</v>
      </c>
    </row>
    <row r="1630" spans="31:39" ht="25.5" customHeight="1" thickBot="1" x14ac:dyDescent="0.25">
      <c r="AE1630" s="63">
        <v>1714000</v>
      </c>
      <c r="AF1630" s="93">
        <v>1</v>
      </c>
      <c r="AG1630" s="93">
        <v>1</v>
      </c>
      <c r="AH1630" s="93">
        <v>1</v>
      </c>
      <c r="AI1630" s="93">
        <v>1</v>
      </c>
      <c r="AJ1630" s="93">
        <v>1</v>
      </c>
      <c r="AK1630" s="93">
        <v>1</v>
      </c>
      <c r="AL1630" s="93">
        <v>1</v>
      </c>
      <c r="AM1630" s="93">
        <v>1</v>
      </c>
    </row>
    <row r="1631" spans="31:39" ht="25.5" customHeight="1" thickBot="1" x14ac:dyDescent="0.25">
      <c r="AE1631" s="51">
        <v>1715000</v>
      </c>
      <c r="AF1631" s="87">
        <v>1</v>
      </c>
      <c r="AG1631" s="87">
        <v>1</v>
      </c>
      <c r="AH1631" s="87">
        <v>1</v>
      </c>
      <c r="AI1631" s="87">
        <v>1</v>
      </c>
      <c r="AJ1631" s="87">
        <v>1</v>
      </c>
      <c r="AK1631" s="87">
        <v>1</v>
      </c>
      <c r="AL1631" s="87">
        <v>1</v>
      </c>
      <c r="AM1631" s="87">
        <v>1</v>
      </c>
    </row>
    <row r="1632" spans="31:39" ht="25.5" customHeight="1" thickBot="1" x14ac:dyDescent="0.25">
      <c r="AE1632" s="63">
        <v>1716000</v>
      </c>
      <c r="AF1632" s="93">
        <v>1</v>
      </c>
      <c r="AG1632" s="93">
        <v>1</v>
      </c>
      <c r="AH1632" s="93">
        <v>1</v>
      </c>
      <c r="AI1632" s="93">
        <v>1</v>
      </c>
      <c r="AJ1632" s="93">
        <v>1</v>
      </c>
      <c r="AK1632" s="93">
        <v>1</v>
      </c>
      <c r="AL1632" s="93">
        <v>1</v>
      </c>
      <c r="AM1632" s="93">
        <v>1</v>
      </c>
    </row>
    <row r="1633" spans="31:39" ht="25.5" customHeight="1" thickBot="1" x14ac:dyDescent="0.25">
      <c r="AE1633" s="51">
        <v>1717000</v>
      </c>
      <c r="AF1633" s="87">
        <v>1</v>
      </c>
      <c r="AG1633" s="87">
        <v>1</v>
      </c>
      <c r="AH1633" s="87">
        <v>1</v>
      </c>
      <c r="AI1633" s="87">
        <v>1</v>
      </c>
      <c r="AJ1633" s="87">
        <v>1</v>
      </c>
      <c r="AK1633" s="87">
        <v>1</v>
      </c>
      <c r="AL1633" s="87">
        <v>1</v>
      </c>
      <c r="AM1633" s="87">
        <v>1</v>
      </c>
    </row>
    <row r="1634" spans="31:39" ht="25.5" customHeight="1" thickBot="1" x14ac:dyDescent="0.25">
      <c r="AE1634" s="63">
        <v>1718000</v>
      </c>
      <c r="AF1634" s="93">
        <v>1</v>
      </c>
      <c r="AG1634" s="93">
        <v>1</v>
      </c>
      <c r="AH1634" s="93">
        <v>1</v>
      </c>
      <c r="AI1634" s="93">
        <v>1</v>
      </c>
      <c r="AJ1634" s="93">
        <v>1</v>
      </c>
      <c r="AK1634" s="93">
        <v>1</v>
      </c>
      <c r="AL1634" s="93">
        <v>1</v>
      </c>
      <c r="AM1634" s="93">
        <v>1</v>
      </c>
    </row>
    <row r="1635" spans="31:39" ht="25.5" customHeight="1" thickBot="1" x14ac:dyDescent="0.25">
      <c r="AE1635" s="51">
        <v>1719000</v>
      </c>
      <c r="AF1635" s="87">
        <v>1</v>
      </c>
      <c r="AG1635" s="87">
        <v>1</v>
      </c>
      <c r="AH1635" s="87">
        <v>1</v>
      </c>
      <c r="AI1635" s="87">
        <v>1</v>
      </c>
      <c r="AJ1635" s="87">
        <v>1</v>
      </c>
      <c r="AK1635" s="87">
        <v>1</v>
      </c>
      <c r="AL1635" s="87">
        <v>1</v>
      </c>
      <c r="AM1635" s="87">
        <v>1</v>
      </c>
    </row>
    <row r="1636" spans="31:39" ht="25.5" customHeight="1" thickBot="1" x14ac:dyDescent="0.25">
      <c r="AE1636" s="63">
        <v>1720000</v>
      </c>
      <c r="AF1636" s="93">
        <v>1</v>
      </c>
      <c r="AG1636" s="93">
        <v>1</v>
      </c>
      <c r="AH1636" s="93">
        <v>1</v>
      </c>
      <c r="AI1636" s="93">
        <v>1</v>
      </c>
      <c r="AJ1636" s="93">
        <v>1</v>
      </c>
      <c r="AK1636" s="93">
        <v>1</v>
      </c>
      <c r="AL1636" s="93">
        <v>1</v>
      </c>
      <c r="AM1636" s="93">
        <v>1</v>
      </c>
    </row>
    <row r="1637" spans="31:39" ht="25.5" customHeight="1" thickBot="1" x14ac:dyDescent="0.25">
      <c r="AE1637" s="51">
        <v>1721000</v>
      </c>
      <c r="AF1637" s="87">
        <v>1</v>
      </c>
      <c r="AG1637" s="87">
        <v>1</v>
      </c>
      <c r="AH1637" s="87">
        <v>1</v>
      </c>
      <c r="AI1637" s="87">
        <v>1</v>
      </c>
      <c r="AJ1637" s="87">
        <v>1</v>
      </c>
      <c r="AK1637" s="87">
        <v>1</v>
      </c>
      <c r="AL1637" s="87">
        <v>1</v>
      </c>
      <c r="AM1637" s="87">
        <v>1</v>
      </c>
    </row>
    <row r="1638" spans="31:39" ht="25.5" customHeight="1" thickBot="1" x14ac:dyDescent="0.25">
      <c r="AE1638" s="63">
        <v>1722000</v>
      </c>
      <c r="AF1638" s="93">
        <v>1</v>
      </c>
      <c r="AG1638" s="93">
        <v>1</v>
      </c>
      <c r="AH1638" s="93">
        <v>1</v>
      </c>
      <c r="AI1638" s="93">
        <v>1</v>
      </c>
      <c r="AJ1638" s="93">
        <v>1</v>
      </c>
      <c r="AK1638" s="93">
        <v>1</v>
      </c>
      <c r="AL1638" s="93">
        <v>1</v>
      </c>
      <c r="AM1638" s="93">
        <v>1</v>
      </c>
    </row>
    <row r="1639" spans="31:39" ht="25.5" customHeight="1" thickBot="1" x14ac:dyDescent="0.25">
      <c r="AE1639" s="51">
        <v>1723000</v>
      </c>
      <c r="AF1639" s="87">
        <v>1</v>
      </c>
      <c r="AG1639" s="87">
        <v>1</v>
      </c>
      <c r="AH1639" s="87">
        <v>1</v>
      </c>
      <c r="AI1639" s="87">
        <v>1</v>
      </c>
      <c r="AJ1639" s="87">
        <v>1</v>
      </c>
      <c r="AK1639" s="87">
        <v>1</v>
      </c>
      <c r="AL1639" s="87">
        <v>1</v>
      </c>
      <c r="AM1639" s="87">
        <v>1</v>
      </c>
    </row>
    <row r="1640" spans="31:39" ht="25.5" customHeight="1" thickBot="1" x14ac:dyDescent="0.25">
      <c r="AE1640" s="63">
        <v>1724000</v>
      </c>
      <c r="AF1640" s="93">
        <v>1</v>
      </c>
      <c r="AG1640" s="93">
        <v>1</v>
      </c>
      <c r="AH1640" s="93">
        <v>1</v>
      </c>
      <c r="AI1640" s="93">
        <v>1</v>
      </c>
      <c r="AJ1640" s="93">
        <v>1</v>
      </c>
      <c r="AK1640" s="93">
        <v>1</v>
      </c>
      <c r="AL1640" s="93">
        <v>1</v>
      </c>
      <c r="AM1640" s="93">
        <v>1</v>
      </c>
    </row>
    <row r="1641" spans="31:39" ht="25.5" customHeight="1" thickBot="1" x14ac:dyDescent="0.25">
      <c r="AE1641" s="51">
        <v>1725000</v>
      </c>
      <c r="AF1641" s="87">
        <v>1</v>
      </c>
      <c r="AG1641" s="87">
        <v>1</v>
      </c>
      <c r="AH1641" s="87">
        <v>1</v>
      </c>
      <c r="AI1641" s="87">
        <v>1</v>
      </c>
      <c r="AJ1641" s="87">
        <v>1</v>
      </c>
      <c r="AK1641" s="87">
        <v>1</v>
      </c>
      <c r="AL1641" s="87">
        <v>1</v>
      </c>
      <c r="AM1641" s="87">
        <v>1</v>
      </c>
    </row>
    <row r="1642" spans="31:39" ht="25.5" customHeight="1" thickBot="1" x14ac:dyDescent="0.25">
      <c r="AE1642" s="63">
        <v>1726000</v>
      </c>
      <c r="AF1642" s="93">
        <v>1</v>
      </c>
      <c r="AG1642" s="93">
        <v>1</v>
      </c>
      <c r="AH1642" s="93">
        <v>1</v>
      </c>
      <c r="AI1642" s="93">
        <v>1</v>
      </c>
      <c r="AJ1642" s="93">
        <v>1</v>
      </c>
      <c r="AK1642" s="93">
        <v>1</v>
      </c>
      <c r="AL1642" s="93">
        <v>1</v>
      </c>
      <c r="AM1642" s="93">
        <v>1</v>
      </c>
    </row>
    <row r="1643" spans="31:39" ht="25.5" customHeight="1" thickBot="1" x14ac:dyDescent="0.25">
      <c r="AE1643" s="51">
        <v>1727000</v>
      </c>
      <c r="AF1643" s="87">
        <v>1</v>
      </c>
      <c r="AG1643" s="87">
        <v>1</v>
      </c>
      <c r="AH1643" s="87">
        <v>1</v>
      </c>
      <c r="AI1643" s="87">
        <v>1</v>
      </c>
      <c r="AJ1643" s="87">
        <v>1</v>
      </c>
      <c r="AK1643" s="87">
        <v>1</v>
      </c>
      <c r="AL1643" s="87">
        <v>1</v>
      </c>
      <c r="AM1643" s="87">
        <v>1</v>
      </c>
    </row>
    <row r="1644" spans="31:39" ht="25.5" customHeight="1" thickBot="1" x14ac:dyDescent="0.25">
      <c r="AE1644" s="63">
        <v>1728000</v>
      </c>
      <c r="AF1644" s="93">
        <v>1</v>
      </c>
      <c r="AG1644" s="93">
        <v>1</v>
      </c>
      <c r="AH1644" s="93">
        <v>1</v>
      </c>
      <c r="AI1644" s="93">
        <v>1</v>
      </c>
      <c r="AJ1644" s="93">
        <v>1</v>
      </c>
      <c r="AK1644" s="93">
        <v>1</v>
      </c>
      <c r="AL1644" s="93">
        <v>1</v>
      </c>
      <c r="AM1644" s="93">
        <v>1</v>
      </c>
    </row>
    <row r="1645" spans="31:39" ht="25.5" customHeight="1" thickBot="1" x14ac:dyDescent="0.25">
      <c r="AE1645" s="51">
        <v>1729000</v>
      </c>
      <c r="AF1645" s="87">
        <v>1</v>
      </c>
      <c r="AG1645" s="87">
        <v>1</v>
      </c>
      <c r="AH1645" s="87">
        <v>1</v>
      </c>
      <c r="AI1645" s="87">
        <v>1</v>
      </c>
      <c r="AJ1645" s="87">
        <v>1</v>
      </c>
      <c r="AK1645" s="87">
        <v>1</v>
      </c>
      <c r="AL1645" s="87">
        <v>1</v>
      </c>
      <c r="AM1645" s="87">
        <v>1</v>
      </c>
    </row>
    <row r="1646" spans="31:39" ht="25.5" customHeight="1" thickBot="1" x14ac:dyDescent="0.25">
      <c r="AE1646" s="63">
        <v>1730000</v>
      </c>
      <c r="AF1646" s="93">
        <v>1</v>
      </c>
      <c r="AG1646" s="93">
        <v>1</v>
      </c>
      <c r="AH1646" s="93">
        <v>1</v>
      </c>
      <c r="AI1646" s="93">
        <v>1</v>
      </c>
      <c r="AJ1646" s="93">
        <v>1</v>
      </c>
      <c r="AK1646" s="93">
        <v>1</v>
      </c>
      <c r="AL1646" s="93">
        <v>1</v>
      </c>
      <c r="AM1646" s="93">
        <v>1</v>
      </c>
    </row>
    <row r="1647" spans="31:39" ht="25.5" customHeight="1" thickBot="1" x14ac:dyDescent="0.25">
      <c r="AE1647" s="51">
        <v>1731000</v>
      </c>
      <c r="AF1647" s="87">
        <v>1</v>
      </c>
      <c r="AG1647" s="87">
        <v>1</v>
      </c>
      <c r="AH1647" s="87">
        <v>1</v>
      </c>
      <c r="AI1647" s="87">
        <v>1</v>
      </c>
      <c r="AJ1647" s="87">
        <v>1</v>
      </c>
      <c r="AK1647" s="87">
        <v>1</v>
      </c>
      <c r="AL1647" s="87">
        <v>1</v>
      </c>
      <c r="AM1647" s="87">
        <v>1</v>
      </c>
    </row>
    <row r="1648" spans="31:39" ht="25.5" customHeight="1" thickBot="1" x14ac:dyDescent="0.25">
      <c r="AE1648" s="63">
        <v>1732000</v>
      </c>
      <c r="AF1648" s="93">
        <v>1</v>
      </c>
      <c r="AG1648" s="93">
        <v>1</v>
      </c>
      <c r="AH1648" s="93">
        <v>1</v>
      </c>
      <c r="AI1648" s="93">
        <v>1</v>
      </c>
      <c r="AJ1648" s="93">
        <v>1</v>
      </c>
      <c r="AK1648" s="93">
        <v>1</v>
      </c>
      <c r="AL1648" s="93">
        <v>1</v>
      </c>
      <c r="AM1648" s="93">
        <v>1</v>
      </c>
    </row>
    <row r="1649" spans="31:39" ht="25.5" customHeight="1" thickBot="1" x14ac:dyDescent="0.25">
      <c r="AE1649" s="51">
        <v>1733000</v>
      </c>
      <c r="AF1649" s="87">
        <v>1</v>
      </c>
      <c r="AG1649" s="87">
        <v>1</v>
      </c>
      <c r="AH1649" s="87">
        <v>1</v>
      </c>
      <c r="AI1649" s="87">
        <v>1</v>
      </c>
      <c r="AJ1649" s="87">
        <v>1</v>
      </c>
      <c r="AK1649" s="87">
        <v>1</v>
      </c>
      <c r="AL1649" s="87">
        <v>1</v>
      </c>
      <c r="AM1649" s="87">
        <v>1</v>
      </c>
    </row>
    <row r="1650" spans="31:39" ht="25.5" customHeight="1" thickBot="1" x14ac:dyDescent="0.25">
      <c r="AE1650" s="63">
        <v>1734000</v>
      </c>
      <c r="AF1650" s="93">
        <v>1</v>
      </c>
      <c r="AG1650" s="93">
        <v>1</v>
      </c>
      <c r="AH1650" s="93">
        <v>1</v>
      </c>
      <c r="AI1650" s="93">
        <v>1</v>
      </c>
      <c r="AJ1650" s="93">
        <v>1</v>
      </c>
      <c r="AK1650" s="93">
        <v>1</v>
      </c>
      <c r="AL1650" s="93">
        <v>1</v>
      </c>
      <c r="AM1650" s="93">
        <v>1</v>
      </c>
    </row>
    <row r="1651" spans="31:39" ht="25.5" customHeight="1" thickBot="1" x14ac:dyDescent="0.25">
      <c r="AE1651" s="51">
        <v>1735000</v>
      </c>
      <c r="AF1651" s="87">
        <v>1</v>
      </c>
      <c r="AG1651" s="87">
        <v>1</v>
      </c>
      <c r="AH1651" s="87">
        <v>1</v>
      </c>
      <c r="AI1651" s="87">
        <v>1</v>
      </c>
      <c r="AJ1651" s="87">
        <v>1</v>
      </c>
      <c r="AK1651" s="87">
        <v>1</v>
      </c>
      <c r="AL1651" s="87">
        <v>1</v>
      </c>
      <c r="AM1651" s="87">
        <v>1</v>
      </c>
    </row>
    <row r="1652" spans="31:39" ht="25.5" customHeight="1" thickBot="1" x14ac:dyDescent="0.25">
      <c r="AE1652" s="63">
        <v>1736000</v>
      </c>
      <c r="AF1652" s="93">
        <v>1</v>
      </c>
      <c r="AG1652" s="93">
        <v>1</v>
      </c>
      <c r="AH1652" s="93">
        <v>1</v>
      </c>
      <c r="AI1652" s="93">
        <v>1</v>
      </c>
      <c r="AJ1652" s="93">
        <v>1</v>
      </c>
      <c r="AK1652" s="93">
        <v>1</v>
      </c>
      <c r="AL1652" s="93">
        <v>1</v>
      </c>
      <c r="AM1652" s="93">
        <v>1</v>
      </c>
    </row>
    <row r="1653" spans="31:39" ht="25.5" customHeight="1" thickBot="1" x14ac:dyDescent="0.25">
      <c r="AE1653" s="51">
        <v>1737000</v>
      </c>
      <c r="AF1653" s="87">
        <v>1</v>
      </c>
      <c r="AG1653" s="87">
        <v>1</v>
      </c>
      <c r="AH1653" s="87">
        <v>1</v>
      </c>
      <c r="AI1653" s="87">
        <v>1</v>
      </c>
      <c r="AJ1653" s="87">
        <v>1</v>
      </c>
      <c r="AK1653" s="87">
        <v>1</v>
      </c>
      <c r="AL1653" s="87">
        <v>1</v>
      </c>
      <c r="AM1653" s="87">
        <v>1</v>
      </c>
    </row>
    <row r="1654" spans="31:39" ht="25.5" customHeight="1" thickBot="1" x14ac:dyDescent="0.25">
      <c r="AE1654" s="63">
        <v>1738000</v>
      </c>
      <c r="AF1654" s="93">
        <v>1</v>
      </c>
      <c r="AG1654" s="93">
        <v>1</v>
      </c>
      <c r="AH1654" s="93">
        <v>1</v>
      </c>
      <c r="AI1654" s="93">
        <v>1</v>
      </c>
      <c r="AJ1654" s="93">
        <v>1</v>
      </c>
      <c r="AK1654" s="93">
        <v>1</v>
      </c>
      <c r="AL1654" s="93">
        <v>1</v>
      </c>
      <c r="AM1654" s="93">
        <v>1</v>
      </c>
    </row>
    <row r="1655" spans="31:39" ht="25.5" customHeight="1" thickBot="1" x14ac:dyDescent="0.25">
      <c r="AE1655" s="51">
        <v>1739000</v>
      </c>
      <c r="AF1655" s="87">
        <v>1</v>
      </c>
      <c r="AG1655" s="87">
        <v>1</v>
      </c>
      <c r="AH1655" s="87">
        <v>1</v>
      </c>
      <c r="AI1655" s="87">
        <v>1</v>
      </c>
      <c r="AJ1655" s="87">
        <v>1</v>
      </c>
      <c r="AK1655" s="87">
        <v>1</v>
      </c>
      <c r="AL1655" s="87">
        <v>1</v>
      </c>
      <c r="AM1655" s="87">
        <v>1</v>
      </c>
    </row>
    <row r="1656" spans="31:39" ht="25.5" customHeight="1" thickBot="1" x14ac:dyDescent="0.25">
      <c r="AE1656" s="63">
        <v>1740000</v>
      </c>
      <c r="AF1656" s="93">
        <v>1</v>
      </c>
      <c r="AG1656" s="93">
        <v>1</v>
      </c>
      <c r="AH1656" s="93">
        <v>1</v>
      </c>
      <c r="AI1656" s="93">
        <v>1</v>
      </c>
      <c r="AJ1656" s="93">
        <v>1</v>
      </c>
      <c r="AK1656" s="93">
        <v>1</v>
      </c>
      <c r="AL1656" s="93">
        <v>1</v>
      </c>
      <c r="AM1656" s="93">
        <v>1</v>
      </c>
    </row>
    <row r="1657" spans="31:39" ht="25.5" customHeight="1" thickBot="1" x14ac:dyDescent="0.25">
      <c r="AE1657" s="51">
        <v>1741000</v>
      </c>
      <c r="AF1657" s="87">
        <v>1</v>
      </c>
      <c r="AG1657" s="87">
        <v>1</v>
      </c>
      <c r="AH1657" s="87">
        <v>1</v>
      </c>
      <c r="AI1657" s="87">
        <v>1</v>
      </c>
      <c r="AJ1657" s="87">
        <v>1</v>
      </c>
      <c r="AK1657" s="87">
        <v>1</v>
      </c>
      <c r="AL1657" s="87">
        <v>1</v>
      </c>
      <c r="AM1657" s="87">
        <v>1</v>
      </c>
    </row>
    <row r="1658" spans="31:39" ht="25.5" customHeight="1" thickBot="1" x14ac:dyDescent="0.25">
      <c r="AE1658" s="63">
        <v>1742000</v>
      </c>
      <c r="AF1658" s="93">
        <v>1</v>
      </c>
      <c r="AG1658" s="93">
        <v>1</v>
      </c>
      <c r="AH1658" s="93">
        <v>1</v>
      </c>
      <c r="AI1658" s="93">
        <v>1</v>
      </c>
      <c r="AJ1658" s="93">
        <v>1</v>
      </c>
      <c r="AK1658" s="93">
        <v>1</v>
      </c>
      <c r="AL1658" s="93">
        <v>1</v>
      </c>
      <c r="AM1658" s="93">
        <v>1</v>
      </c>
    </row>
    <row r="1659" spans="31:39" ht="25.5" customHeight="1" thickBot="1" x14ac:dyDescent="0.25">
      <c r="AE1659" s="51">
        <v>1743000</v>
      </c>
      <c r="AF1659" s="87">
        <v>1</v>
      </c>
      <c r="AG1659" s="87">
        <v>1</v>
      </c>
      <c r="AH1659" s="87">
        <v>1</v>
      </c>
      <c r="AI1659" s="87">
        <v>1</v>
      </c>
      <c r="AJ1659" s="87">
        <v>1</v>
      </c>
      <c r="AK1659" s="87">
        <v>1</v>
      </c>
      <c r="AL1659" s="87">
        <v>1</v>
      </c>
      <c r="AM1659" s="87">
        <v>1</v>
      </c>
    </row>
    <row r="1660" spans="31:39" ht="25.5" customHeight="1" thickBot="1" x14ac:dyDescent="0.25">
      <c r="AE1660" s="63">
        <v>1744000</v>
      </c>
      <c r="AF1660" s="93">
        <v>1</v>
      </c>
      <c r="AG1660" s="93">
        <v>1</v>
      </c>
      <c r="AH1660" s="93">
        <v>1</v>
      </c>
      <c r="AI1660" s="93">
        <v>1</v>
      </c>
      <c r="AJ1660" s="93">
        <v>1</v>
      </c>
      <c r="AK1660" s="93">
        <v>1</v>
      </c>
      <c r="AL1660" s="93">
        <v>1</v>
      </c>
      <c r="AM1660" s="93">
        <v>1</v>
      </c>
    </row>
    <row r="1661" spans="31:39" ht="25.5" customHeight="1" thickBot="1" x14ac:dyDescent="0.25">
      <c r="AE1661" s="51">
        <v>1745000</v>
      </c>
      <c r="AF1661" s="87">
        <v>1</v>
      </c>
      <c r="AG1661" s="87">
        <v>1</v>
      </c>
      <c r="AH1661" s="87">
        <v>1</v>
      </c>
      <c r="AI1661" s="87">
        <v>1</v>
      </c>
      <c r="AJ1661" s="87">
        <v>1</v>
      </c>
      <c r="AK1661" s="87">
        <v>1</v>
      </c>
      <c r="AL1661" s="87">
        <v>1</v>
      </c>
      <c r="AM1661" s="87">
        <v>1</v>
      </c>
    </row>
    <row r="1662" spans="31:39" ht="25.5" customHeight="1" thickBot="1" x14ac:dyDescent="0.25">
      <c r="AE1662" s="63">
        <v>1746000</v>
      </c>
      <c r="AF1662" s="93">
        <v>1</v>
      </c>
      <c r="AG1662" s="93">
        <v>1</v>
      </c>
      <c r="AH1662" s="93">
        <v>1</v>
      </c>
      <c r="AI1662" s="93">
        <v>1</v>
      </c>
      <c r="AJ1662" s="93">
        <v>1</v>
      </c>
      <c r="AK1662" s="93">
        <v>1</v>
      </c>
      <c r="AL1662" s="93">
        <v>1</v>
      </c>
      <c r="AM1662" s="93">
        <v>1</v>
      </c>
    </row>
    <row r="1663" spans="31:39" ht="25.5" customHeight="1" thickBot="1" x14ac:dyDescent="0.25">
      <c r="AE1663" s="51">
        <v>1747000</v>
      </c>
      <c r="AF1663" s="87">
        <v>1</v>
      </c>
      <c r="AG1663" s="87">
        <v>1</v>
      </c>
      <c r="AH1663" s="87">
        <v>1</v>
      </c>
      <c r="AI1663" s="87">
        <v>1</v>
      </c>
      <c r="AJ1663" s="87">
        <v>1</v>
      </c>
      <c r="AK1663" s="87">
        <v>1</v>
      </c>
      <c r="AL1663" s="87">
        <v>1</v>
      </c>
      <c r="AM1663" s="87">
        <v>1</v>
      </c>
    </row>
    <row r="1664" spans="31:39" ht="25.5" customHeight="1" thickBot="1" x14ac:dyDescent="0.25">
      <c r="AE1664" s="63">
        <v>1748000</v>
      </c>
      <c r="AF1664" s="93">
        <v>1</v>
      </c>
      <c r="AG1664" s="93">
        <v>1</v>
      </c>
      <c r="AH1664" s="93">
        <v>1</v>
      </c>
      <c r="AI1664" s="93">
        <v>1</v>
      </c>
      <c r="AJ1664" s="93">
        <v>1</v>
      </c>
      <c r="AK1664" s="93">
        <v>1</v>
      </c>
      <c r="AL1664" s="93">
        <v>1</v>
      </c>
      <c r="AM1664" s="93">
        <v>1</v>
      </c>
    </row>
    <row r="1665" spans="31:39" ht="25.5" customHeight="1" thickBot="1" x14ac:dyDescent="0.25">
      <c r="AE1665" s="51">
        <v>1749000</v>
      </c>
      <c r="AF1665" s="87">
        <v>1</v>
      </c>
      <c r="AG1665" s="87">
        <v>1</v>
      </c>
      <c r="AH1665" s="87">
        <v>1</v>
      </c>
      <c r="AI1665" s="87">
        <v>1</v>
      </c>
      <c r="AJ1665" s="87">
        <v>1</v>
      </c>
      <c r="AK1665" s="87">
        <v>1</v>
      </c>
      <c r="AL1665" s="87">
        <v>1</v>
      </c>
      <c r="AM1665" s="87">
        <v>1</v>
      </c>
    </row>
    <row r="1666" spans="31:39" ht="25.5" customHeight="1" thickBot="1" x14ac:dyDescent="0.25">
      <c r="AE1666" s="63">
        <v>1750000</v>
      </c>
      <c r="AF1666" s="93">
        <v>1</v>
      </c>
      <c r="AG1666" s="93">
        <v>1</v>
      </c>
      <c r="AH1666" s="93">
        <v>1</v>
      </c>
      <c r="AI1666" s="93">
        <v>1</v>
      </c>
      <c r="AJ1666" s="93">
        <v>1</v>
      </c>
      <c r="AK1666" s="93">
        <v>1</v>
      </c>
      <c r="AL1666" s="93">
        <v>1</v>
      </c>
      <c r="AM1666" s="93">
        <v>1</v>
      </c>
    </row>
    <row r="1667" spans="31:39" ht="25.5" customHeight="1" thickBot="1" x14ac:dyDescent="0.25">
      <c r="AE1667" s="51">
        <v>1751000</v>
      </c>
      <c r="AF1667" s="87">
        <v>1</v>
      </c>
      <c r="AG1667" s="87">
        <v>1</v>
      </c>
      <c r="AH1667" s="87">
        <v>1</v>
      </c>
      <c r="AI1667" s="87">
        <v>1</v>
      </c>
      <c r="AJ1667" s="87">
        <v>1</v>
      </c>
      <c r="AK1667" s="87">
        <v>1</v>
      </c>
      <c r="AL1667" s="87">
        <v>1</v>
      </c>
      <c r="AM1667" s="87">
        <v>1</v>
      </c>
    </row>
    <row r="1668" spans="31:39" ht="25.5" customHeight="1" thickBot="1" x14ac:dyDescent="0.25">
      <c r="AE1668" s="63">
        <v>1752000</v>
      </c>
      <c r="AF1668" s="93">
        <v>1</v>
      </c>
      <c r="AG1668" s="93">
        <v>1</v>
      </c>
      <c r="AH1668" s="93">
        <v>1</v>
      </c>
      <c r="AI1668" s="93">
        <v>1</v>
      </c>
      <c r="AJ1668" s="93">
        <v>1</v>
      </c>
      <c r="AK1668" s="93">
        <v>1</v>
      </c>
      <c r="AL1668" s="93">
        <v>1</v>
      </c>
      <c r="AM1668" s="93">
        <v>1</v>
      </c>
    </row>
    <row r="1669" spans="31:39" ht="25.5" customHeight="1" thickBot="1" x14ac:dyDescent="0.25">
      <c r="AE1669" s="51">
        <v>1753000</v>
      </c>
      <c r="AF1669" s="87">
        <v>1</v>
      </c>
      <c r="AG1669" s="87">
        <v>1</v>
      </c>
      <c r="AH1669" s="87">
        <v>1</v>
      </c>
      <c r="AI1669" s="87">
        <v>1</v>
      </c>
      <c r="AJ1669" s="87">
        <v>1</v>
      </c>
      <c r="AK1669" s="87">
        <v>1</v>
      </c>
      <c r="AL1669" s="87">
        <v>1</v>
      </c>
      <c r="AM1669" s="87">
        <v>1</v>
      </c>
    </row>
    <row r="1670" spans="31:39" ht="25.5" customHeight="1" thickBot="1" x14ac:dyDescent="0.25">
      <c r="AE1670" s="63">
        <v>1754000</v>
      </c>
      <c r="AF1670" s="93">
        <v>1</v>
      </c>
      <c r="AG1670" s="93">
        <v>1</v>
      </c>
      <c r="AH1670" s="93">
        <v>1</v>
      </c>
      <c r="AI1670" s="93">
        <v>1</v>
      </c>
      <c r="AJ1670" s="93">
        <v>1</v>
      </c>
      <c r="AK1670" s="93">
        <v>1</v>
      </c>
      <c r="AL1670" s="93">
        <v>1</v>
      </c>
      <c r="AM1670" s="93">
        <v>1</v>
      </c>
    </row>
    <row r="1671" spans="31:39" ht="25.5" customHeight="1" thickBot="1" x14ac:dyDescent="0.25">
      <c r="AE1671" s="51">
        <v>1755000</v>
      </c>
      <c r="AF1671" s="87">
        <v>1</v>
      </c>
      <c r="AG1671" s="87">
        <v>1</v>
      </c>
      <c r="AH1671" s="87">
        <v>1</v>
      </c>
      <c r="AI1671" s="87">
        <v>1</v>
      </c>
      <c r="AJ1671" s="87">
        <v>1</v>
      </c>
      <c r="AK1671" s="87">
        <v>1</v>
      </c>
      <c r="AL1671" s="87">
        <v>1</v>
      </c>
      <c r="AM1671" s="87">
        <v>1</v>
      </c>
    </row>
    <row r="1672" spans="31:39" ht="25.5" customHeight="1" thickBot="1" x14ac:dyDescent="0.25">
      <c r="AE1672" s="63">
        <v>1756000</v>
      </c>
      <c r="AF1672" s="93">
        <v>1</v>
      </c>
      <c r="AG1672" s="93">
        <v>1</v>
      </c>
      <c r="AH1672" s="93">
        <v>1</v>
      </c>
      <c r="AI1672" s="93">
        <v>1</v>
      </c>
      <c r="AJ1672" s="93">
        <v>1</v>
      </c>
      <c r="AK1672" s="93">
        <v>1</v>
      </c>
      <c r="AL1672" s="93">
        <v>1</v>
      </c>
      <c r="AM1672" s="93">
        <v>1</v>
      </c>
    </row>
    <row r="1673" spans="31:39" ht="25.5" customHeight="1" thickBot="1" x14ac:dyDescent="0.25">
      <c r="AE1673" s="51">
        <v>1757000</v>
      </c>
      <c r="AF1673" s="87">
        <v>1</v>
      </c>
      <c r="AG1673" s="87">
        <v>1</v>
      </c>
      <c r="AH1673" s="87">
        <v>1</v>
      </c>
      <c r="AI1673" s="87">
        <v>1</v>
      </c>
      <c r="AJ1673" s="87">
        <v>1</v>
      </c>
      <c r="AK1673" s="87">
        <v>1</v>
      </c>
      <c r="AL1673" s="87">
        <v>1</v>
      </c>
      <c r="AM1673" s="87">
        <v>1</v>
      </c>
    </row>
    <row r="1674" spans="31:39" ht="25.5" customHeight="1" thickBot="1" x14ac:dyDescent="0.25">
      <c r="AE1674" s="63">
        <v>1758000</v>
      </c>
      <c r="AF1674" s="93">
        <v>1</v>
      </c>
      <c r="AG1674" s="93">
        <v>1</v>
      </c>
      <c r="AH1674" s="93">
        <v>1</v>
      </c>
      <c r="AI1674" s="93">
        <v>1</v>
      </c>
      <c r="AJ1674" s="93">
        <v>1</v>
      </c>
      <c r="AK1674" s="93">
        <v>1</v>
      </c>
      <c r="AL1674" s="93">
        <v>1</v>
      </c>
      <c r="AM1674" s="93">
        <v>1</v>
      </c>
    </row>
    <row r="1675" spans="31:39" ht="25.5" customHeight="1" thickBot="1" x14ac:dyDescent="0.25">
      <c r="AE1675" s="51">
        <v>1759000</v>
      </c>
      <c r="AF1675" s="87">
        <v>1</v>
      </c>
      <c r="AG1675" s="87">
        <v>1</v>
      </c>
      <c r="AH1675" s="87">
        <v>1</v>
      </c>
      <c r="AI1675" s="87">
        <v>1</v>
      </c>
      <c r="AJ1675" s="87">
        <v>1</v>
      </c>
      <c r="AK1675" s="87">
        <v>1</v>
      </c>
      <c r="AL1675" s="87">
        <v>1</v>
      </c>
      <c r="AM1675" s="87">
        <v>1</v>
      </c>
    </row>
    <row r="1676" spans="31:39" ht="25.5" customHeight="1" thickBot="1" x14ac:dyDescent="0.25">
      <c r="AE1676" s="63">
        <v>1760000</v>
      </c>
      <c r="AF1676" s="93">
        <v>1</v>
      </c>
      <c r="AG1676" s="93">
        <v>1</v>
      </c>
      <c r="AH1676" s="93">
        <v>1</v>
      </c>
      <c r="AI1676" s="93">
        <v>1</v>
      </c>
      <c r="AJ1676" s="93">
        <v>1</v>
      </c>
      <c r="AK1676" s="93">
        <v>1</v>
      </c>
      <c r="AL1676" s="93">
        <v>1</v>
      </c>
      <c r="AM1676" s="93">
        <v>1</v>
      </c>
    </row>
    <row r="1677" spans="31:39" ht="25.5" customHeight="1" thickBot="1" x14ac:dyDescent="0.25">
      <c r="AE1677" s="51">
        <v>1761000</v>
      </c>
      <c r="AF1677" s="87">
        <v>1</v>
      </c>
      <c r="AG1677" s="87">
        <v>1</v>
      </c>
      <c r="AH1677" s="87">
        <v>1</v>
      </c>
      <c r="AI1677" s="87">
        <v>1</v>
      </c>
      <c r="AJ1677" s="87">
        <v>1</v>
      </c>
      <c r="AK1677" s="87">
        <v>1</v>
      </c>
      <c r="AL1677" s="87">
        <v>1</v>
      </c>
      <c r="AM1677" s="87">
        <v>1</v>
      </c>
    </row>
    <row r="1678" spans="31:39" ht="25.5" customHeight="1" thickBot="1" x14ac:dyDescent="0.25">
      <c r="AE1678" s="63">
        <v>1762000</v>
      </c>
      <c r="AF1678" s="93">
        <v>1</v>
      </c>
      <c r="AG1678" s="93">
        <v>1</v>
      </c>
      <c r="AH1678" s="93">
        <v>1</v>
      </c>
      <c r="AI1678" s="93">
        <v>1</v>
      </c>
      <c r="AJ1678" s="93">
        <v>1</v>
      </c>
      <c r="AK1678" s="93">
        <v>1</v>
      </c>
      <c r="AL1678" s="93">
        <v>1</v>
      </c>
      <c r="AM1678" s="93">
        <v>1</v>
      </c>
    </row>
    <row r="1679" spans="31:39" ht="25.5" customHeight="1" thickBot="1" x14ac:dyDescent="0.25">
      <c r="AE1679" s="51">
        <v>1763000</v>
      </c>
      <c r="AF1679" s="87">
        <v>1</v>
      </c>
      <c r="AG1679" s="87">
        <v>1</v>
      </c>
      <c r="AH1679" s="87">
        <v>1</v>
      </c>
      <c r="AI1679" s="87">
        <v>1</v>
      </c>
      <c r="AJ1679" s="87">
        <v>1</v>
      </c>
      <c r="AK1679" s="87">
        <v>1</v>
      </c>
      <c r="AL1679" s="87">
        <v>1</v>
      </c>
      <c r="AM1679" s="87">
        <v>1</v>
      </c>
    </row>
    <row r="1680" spans="31:39" ht="25.5" customHeight="1" thickBot="1" x14ac:dyDescent="0.25">
      <c r="AE1680" s="63">
        <v>1764000</v>
      </c>
      <c r="AF1680" s="93">
        <v>1</v>
      </c>
      <c r="AG1680" s="93">
        <v>1</v>
      </c>
      <c r="AH1680" s="93">
        <v>1</v>
      </c>
      <c r="AI1680" s="93">
        <v>1</v>
      </c>
      <c r="AJ1680" s="93">
        <v>1</v>
      </c>
      <c r="AK1680" s="93">
        <v>1</v>
      </c>
      <c r="AL1680" s="93">
        <v>1</v>
      </c>
      <c r="AM1680" s="93">
        <v>1</v>
      </c>
    </row>
    <row r="1681" spans="31:39" ht="25.5" customHeight="1" thickBot="1" x14ac:dyDescent="0.25">
      <c r="AE1681" s="51">
        <v>1765000</v>
      </c>
      <c r="AF1681" s="87">
        <v>1</v>
      </c>
      <c r="AG1681" s="87">
        <v>1</v>
      </c>
      <c r="AH1681" s="87">
        <v>1</v>
      </c>
      <c r="AI1681" s="87">
        <v>1</v>
      </c>
      <c r="AJ1681" s="87">
        <v>1</v>
      </c>
      <c r="AK1681" s="87">
        <v>1</v>
      </c>
      <c r="AL1681" s="87">
        <v>1</v>
      </c>
      <c r="AM1681" s="87">
        <v>1</v>
      </c>
    </row>
    <row r="1682" spans="31:39" ht="25.5" customHeight="1" thickBot="1" x14ac:dyDescent="0.25">
      <c r="AE1682" s="63">
        <v>1766000</v>
      </c>
      <c r="AF1682" s="93">
        <v>1</v>
      </c>
      <c r="AG1682" s="93">
        <v>1</v>
      </c>
      <c r="AH1682" s="93">
        <v>1</v>
      </c>
      <c r="AI1682" s="93">
        <v>1</v>
      </c>
      <c r="AJ1682" s="93">
        <v>1</v>
      </c>
      <c r="AK1682" s="93">
        <v>1</v>
      </c>
      <c r="AL1682" s="93">
        <v>1</v>
      </c>
      <c r="AM1682" s="93">
        <v>1</v>
      </c>
    </row>
    <row r="1683" spans="31:39" ht="25.5" customHeight="1" thickBot="1" x14ac:dyDescent="0.25">
      <c r="AE1683" s="51">
        <v>1767000</v>
      </c>
      <c r="AF1683" s="87">
        <v>1</v>
      </c>
      <c r="AG1683" s="87">
        <v>1</v>
      </c>
      <c r="AH1683" s="87">
        <v>1</v>
      </c>
      <c r="AI1683" s="87">
        <v>1</v>
      </c>
      <c r="AJ1683" s="87">
        <v>1</v>
      </c>
      <c r="AK1683" s="87">
        <v>1</v>
      </c>
      <c r="AL1683" s="87">
        <v>1</v>
      </c>
      <c r="AM1683" s="87">
        <v>1</v>
      </c>
    </row>
    <row r="1684" spans="31:39" ht="25.5" customHeight="1" thickBot="1" x14ac:dyDescent="0.25">
      <c r="AE1684" s="63">
        <v>1768000</v>
      </c>
      <c r="AF1684" s="93">
        <v>1</v>
      </c>
      <c r="AG1684" s="93">
        <v>1</v>
      </c>
      <c r="AH1684" s="93">
        <v>1</v>
      </c>
      <c r="AI1684" s="93">
        <v>1</v>
      </c>
      <c r="AJ1684" s="93">
        <v>1</v>
      </c>
      <c r="AK1684" s="93">
        <v>1</v>
      </c>
      <c r="AL1684" s="93">
        <v>1</v>
      </c>
      <c r="AM1684" s="93">
        <v>1</v>
      </c>
    </row>
    <row r="1685" spans="31:39" ht="25.5" customHeight="1" thickBot="1" x14ac:dyDescent="0.25">
      <c r="AE1685" s="51">
        <v>1769000</v>
      </c>
      <c r="AF1685" s="87">
        <v>1</v>
      </c>
      <c r="AG1685" s="87">
        <v>1</v>
      </c>
      <c r="AH1685" s="87">
        <v>1</v>
      </c>
      <c r="AI1685" s="87">
        <v>1</v>
      </c>
      <c r="AJ1685" s="87">
        <v>1</v>
      </c>
      <c r="AK1685" s="87">
        <v>1</v>
      </c>
      <c r="AL1685" s="87">
        <v>1</v>
      </c>
      <c r="AM1685" s="87">
        <v>1</v>
      </c>
    </row>
    <row r="1686" spans="31:39" ht="25.5" customHeight="1" thickBot="1" x14ac:dyDescent="0.25">
      <c r="AE1686" s="63">
        <v>1770000</v>
      </c>
      <c r="AF1686" s="93">
        <v>1</v>
      </c>
      <c r="AG1686" s="93">
        <v>1</v>
      </c>
      <c r="AH1686" s="93">
        <v>1</v>
      </c>
      <c r="AI1686" s="93">
        <v>1</v>
      </c>
      <c r="AJ1686" s="93">
        <v>1</v>
      </c>
      <c r="AK1686" s="93">
        <v>1</v>
      </c>
      <c r="AL1686" s="93">
        <v>1</v>
      </c>
      <c r="AM1686" s="93">
        <v>1</v>
      </c>
    </row>
    <row r="1687" spans="31:39" ht="25.5" customHeight="1" thickBot="1" x14ac:dyDescent="0.25">
      <c r="AE1687" s="51">
        <v>1771000</v>
      </c>
      <c r="AF1687" s="87">
        <v>1</v>
      </c>
      <c r="AG1687" s="87">
        <v>1</v>
      </c>
      <c r="AH1687" s="87">
        <v>1</v>
      </c>
      <c r="AI1687" s="87">
        <v>1</v>
      </c>
      <c r="AJ1687" s="87">
        <v>1</v>
      </c>
      <c r="AK1687" s="87">
        <v>1</v>
      </c>
      <c r="AL1687" s="87">
        <v>1</v>
      </c>
      <c r="AM1687" s="87">
        <v>1</v>
      </c>
    </row>
    <row r="1688" spans="31:39" ht="25.5" customHeight="1" thickBot="1" x14ac:dyDescent="0.25">
      <c r="AE1688" s="63">
        <v>1772000</v>
      </c>
      <c r="AF1688" s="93">
        <v>1</v>
      </c>
      <c r="AG1688" s="93">
        <v>1</v>
      </c>
      <c r="AH1688" s="93">
        <v>1</v>
      </c>
      <c r="AI1688" s="93">
        <v>1</v>
      </c>
      <c r="AJ1688" s="93">
        <v>1</v>
      </c>
      <c r="AK1688" s="93">
        <v>1</v>
      </c>
      <c r="AL1688" s="93">
        <v>1</v>
      </c>
      <c r="AM1688" s="93">
        <v>1</v>
      </c>
    </row>
    <row r="1689" spans="31:39" ht="25.5" customHeight="1" thickBot="1" x14ac:dyDescent="0.25">
      <c r="AE1689" s="51">
        <v>1773000</v>
      </c>
      <c r="AF1689" s="87">
        <v>1</v>
      </c>
      <c r="AG1689" s="87">
        <v>1</v>
      </c>
      <c r="AH1689" s="87">
        <v>1</v>
      </c>
      <c r="AI1689" s="87">
        <v>1</v>
      </c>
      <c r="AJ1689" s="87">
        <v>1</v>
      </c>
      <c r="AK1689" s="87">
        <v>1</v>
      </c>
      <c r="AL1689" s="87">
        <v>1</v>
      </c>
      <c r="AM1689" s="87">
        <v>1</v>
      </c>
    </row>
    <row r="1690" spans="31:39" ht="25.5" customHeight="1" thickBot="1" x14ac:dyDescent="0.25">
      <c r="AE1690" s="63">
        <v>1774000</v>
      </c>
      <c r="AF1690" s="93">
        <v>1</v>
      </c>
      <c r="AG1690" s="93">
        <v>1</v>
      </c>
      <c r="AH1690" s="93">
        <v>1</v>
      </c>
      <c r="AI1690" s="93">
        <v>1</v>
      </c>
      <c r="AJ1690" s="93">
        <v>1</v>
      </c>
      <c r="AK1690" s="93">
        <v>1</v>
      </c>
      <c r="AL1690" s="93">
        <v>1</v>
      </c>
      <c r="AM1690" s="93">
        <v>1</v>
      </c>
    </row>
    <row r="1691" spans="31:39" ht="25.5" customHeight="1" thickBot="1" x14ac:dyDescent="0.25">
      <c r="AE1691" s="51">
        <v>1775000</v>
      </c>
      <c r="AF1691" s="87">
        <v>1</v>
      </c>
      <c r="AG1691" s="87">
        <v>1</v>
      </c>
      <c r="AH1691" s="87">
        <v>1</v>
      </c>
      <c r="AI1691" s="87">
        <v>1</v>
      </c>
      <c r="AJ1691" s="87">
        <v>1</v>
      </c>
      <c r="AK1691" s="87">
        <v>1</v>
      </c>
      <c r="AL1691" s="87">
        <v>1</v>
      </c>
      <c r="AM1691" s="87">
        <v>1</v>
      </c>
    </row>
    <row r="1692" spans="31:39" ht="25.5" customHeight="1" thickBot="1" x14ac:dyDescent="0.25">
      <c r="AE1692" s="63">
        <v>1776000</v>
      </c>
      <c r="AF1692" s="93">
        <v>1</v>
      </c>
      <c r="AG1692" s="93">
        <v>1</v>
      </c>
      <c r="AH1692" s="93">
        <v>1</v>
      </c>
      <c r="AI1692" s="93">
        <v>1</v>
      </c>
      <c r="AJ1692" s="93">
        <v>1</v>
      </c>
      <c r="AK1692" s="93">
        <v>1</v>
      </c>
      <c r="AL1692" s="93">
        <v>1</v>
      </c>
      <c r="AM1692" s="93">
        <v>1</v>
      </c>
    </row>
    <row r="1693" spans="31:39" ht="25.5" customHeight="1" thickBot="1" x14ac:dyDescent="0.25">
      <c r="AE1693" s="51">
        <v>1777000</v>
      </c>
      <c r="AF1693" s="87">
        <v>1</v>
      </c>
      <c r="AG1693" s="87">
        <v>1</v>
      </c>
      <c r="AH1693" s="87">
        <v>1</v>
      </c>
      <c r="AI1693" s="87">
        <v>1</v>
      </c>
      <c r="AJ1693" s="87">
        <v>1</v>
      </c>
      <c r="AK1693" s="87">
        <v>1</v>
      </c>
      <c r="AL1693" s="87">
        <v>1</v>
      </c>
      <c r="AM1693" s="87">
        <v>1</v>
      </c>
    </row>
    <row r="1694" spans="31:39" ht="25.5" customHeight="1" thickBot="1" x14ac:dyDescent="0.25">
      <c r="AE1694" s="63">
        <v>1778000</v>
      </c>
      <c r="AF1694" s="93">
        <v>1</v>
      </c>
      <c r="AG1694" s="93">
        <v>1</v>
      </c>
      <c r="AH1694" s="93">
        <v>1</v>
      </c>
      <c r="AI1694" s="93">
        <v>1</v>
      </c>
      <c r="AJ1694" s="93">
        <v>1</v>
      </c>
      <c r="AK1694" s="93">
        <v>1</v>
      </c>
      <c r="AL1694" s="93">
        <v>1</v>
      </c>
      <c r="AM1694" s="93">
        <v>1</v>
      </c>
    </row>
    <row r="1695" spans="31:39" ht="25.5" customHeight="1" thickBot="1" x14ac:dyDescent="0.25">
      <c r="AE1695" s="51">
        <v>1779000</v>
      </c>
      <c r="AF1695" s="87">
        <v>1</v>
      </c>
      <c r="AG1695" s="87">
        <v>1</v>
      </c>
      <c r="AH1695" s="87">
        <v>1</v>
      </c>
      <c r="AI1695" s="87">
        <v>1</v>
      </c>
      <c r="AJ1695" s="87">
        <v>1</v>
      </c>
      <c r="AK1695" s="87">
        <v>1</v>
      </c>
      <c r="AL1695" s="87">
        <v>1</v>
      </c>
      <c r="AM1695" s="87">
        <v>1</v>
      </c>
    </row>
    <row r="1696" spans="31:39" ht="25.5" customHeight="1" thickBot="1" x14ac:dyDescent="0.25">
      <c r="AE1696" s="63">
        <v>1780000</v>
      </c>
      <c r="AF1696" s="93">
        <v>1</v>
      </c>
      <c r="AG1696" s="93">
        <v>1</v>
      </c>
      <c r="AH1696" s="93">
        <v>1</v>
      </c>
      <c r="AI1696" s="93">
        <v>1</v>
      </c>
      <c r="AJ1696" s="93">
        <v>1</v>
      </c>
      <c r="AK1696" s="93">
        <v>1</v>
      </c>
      <c r="AL1696" s="93">
        <v>1</v>
      </c>
      <c r="AM1696" s="93">
        <v>1</v>
      </c>
    </row>
    <row r="1697" spans="31:39" ht="25.5" customHeight="1" thickBot="1" x14ac:dyDescent="0.25">
      <c r="AE1697" s="51">
        <v>1781000</v>
      </c>
      <c r="AF1697" s="87">
        <v>1</v>
      </c>
      <c r="AG1697" s="87">
        <v>1</v>
      </c>
      <c r="AH1697" s="87">
        <v>1</v>
      </c>
      <c r="AI1697" s="87">
        <v>1</v>
      </c>
      <c r="AJ1697" s="87">
        <v>1</v>
      </c>
      <c r="AK1697" s="87">
        <v>1</v>
      </c>
      <c r="AL1697" s="87">
        <v>1</v>
      </c>
      <c r="AM1697" s="87">
        <v>1</v>
      </c>
    </row>
    <row r="1698" spans="31:39" ht="25.5" customHeight="1" thickBot="1" x14ac:dyDescent="0.25">
      <c r="AE1698" s="63">
        <v>1782000</v>
      </c>
      <c r="AF1698" s="93">
        <v>1</v>
      </c>
      <c r="AG1698" s="93">
        <v>1</v>
      </c>
      <c r="AH1698" s="93">
        <v>1</v>
      </c>
      <c r="AI1698" s="93">
        <v>1</v>
      </c>
      <c r="AJ1698" s="93">
        <v>1</v>
      </c>
      <c r="AK1698" s="93">
        <v>1</v>
      </c>
      <c r="AL1698" s="93">
        <v>1</v>
      </c>
      <c r="AM1698" s="93">
        <v>1</v>
      </c>
    </row>
    <row r="1699" spans="31:39" ht="25.5" customHeight="1" thickBot="1" x14ac:dyDescent="0.25">
      <c r="AE1699" s="51">
        <v>1783000</v>
      </c>
      <c r="AF1699" s="87">
        <v>1</v>
      </c>
      <c r="AG1699" s="87">
        <v>1</v>
      </c>
      <c r="AH1699" s="87">
        <v>1</v>
      </c>
      <c r="AI1699" s="87">
        <v>1</v>
      </c>
      <c r="AJ1699" s="87">
        <v>1</v>
      </c>
      <c r="AK1699" s="87">
        <v>1</v>
      </c>
      <c r="AL1699" s="87">
        <v>1</v>
      </c>
      <c r="AM1699" s="87">
        <v>1</v>
      </c>
    </row>
    <row r="1700" spans="31:39" ht="25.5" customHeight="1" thickBot="1" x14ac:dyDescent="0.25">
      <c r="AE1700" s="63">
        <v>1784000</v>
      </c>
      <c r="AF1700" s="93">
        <v>1</v>
      </c>
      <c r="AG1700" s="93">
        <v>1</v>
      </c>
      <c r="AH1700" s="93">
        <v>1</v>
      </c>
      <c r="AI1700" s="93">
        <v>1</v>
      </c>
      <c r="AJ1700" s="93">
        <v>1</v>
      </c>
      <c r="AK1700" s="93">
        <v>1</v>
      </c>
      <c r="AL1700" s="93">
        <v>1</v>
      </c>
      <c r="AM1700" s="93">
        <v>1</v>
      </c>
    </row>
    <row r="1701" spans="31:39" ht="25.5" customHeight="1" thickBot="1" x14ac:dyDescent="0.25">
      <c r="AE1701" s="51">
        <v>1785000</v>
      </c>
      <c r="AF1701" s="87">
        <v>1</v>
      </c>
      <c r="AG1701" s="87">
        <v>1</v>
      </c>
      <c r="AH1701" s="87">
        <v>1</v>
      </c>
      <c r="AI1701" s="87">
        <v>1</v>
      </c>
      <c r="AJ1701" s="87">
        <v>1</v>
      </c>
      <c r="AK1701" s="87">
        <v>1</v>
      </c>
      <c r="AL1701" s="87">
        <v>1</v>
      </c>
      <c r="AM1701" s="87">
        <v>1</v>
      </c>
    </row>
    <row r="1702" spans="31:39" ht="25.5" customHeight="1" thickBot="1" x14ac:dyDescent="0.25">
      <c r="AE1702" s="63">
        <v>1786000</v>
      </c>
      <c r="AF1702" s="93">
        <v>1</v>
      </c>
      <c r="AG1702" s="93">
        <v>1</v>
      </c>
      <c r="AH1702" s="93">
        <v>1</v>
      </c>
      <c r="AI1702" s="93">
        <v>1</v>
      </c>
      <c r="AJ1702" s="93">
        <v>1</v>
      </c>
      <c r="AK1702" s="93">
        <v>1</v>
      </c>
      <c r="AL1702" s="93">
        <v>1</v>
      </c>
      <c r="AM1702" s="93">
        <v>1</v>
      </c>
    </row>
    <row r="1703" spans="31:39" ht="25.5" customHeight="1" thickBot="1" x14ac:dyDescent="0.25">
      <c r="AE1703" s="51">
        <v>1787000</v>
      </c>
      <c r="AF1703" s="87">
        <v>1</v>
      </c>
      <c r="AG1703" s="87">
        <v>1</v>
      </c>
      <c r="AH1703" s="87">
        <v>1</v>
      </c>
      <c r="AI1703" s="87">
        <v>1</v>
      </c>
      <c r="AJ1703" s="87">
        <v>1</v>
      </c>
      <c r="AK1703" s="87">
        <v>1</v>
      </c>
      <c r="AL1703" s="87">
        <v>1</v>
      </c>
      <c r="AM1703" s="87">
        <v>1</v>
      </c>
    </row>
    <row r="1704" spans="31:39" ht="25.5" customHeight="1" thickBot="1" x14ac:dyDescent="0.25">
      <c r="AE1704" s="63">
        <v>1788000</v>
      </c>
      <c r="AF1704" s="93">
        <v>1</v>
      </c>
      <c r="AG1704" s="93">
        <v>1</v>
      </c>
      <c r="AH1704" s="93">
        <v>1</v>
      </c>
      <c r="AI1704" s="93">
        <v>1</v>
      </c>
      <c r="AJ1704" s="93">
        <v>1</v>
      </c>
      <c r="AK1704" s="93">
        <v>1</v>
      </c>
      <c r="AL1704" s="93">
        <v>1</v>
      </c>
      <c r="AM1704" s="93">
        <v>1</v>
      </c>
    </row>
    <row r="1705" spans="31:39" ht="25.5" customHeight="1" thickBot="1" x14ac:dyDescent="0.25">
      <c r="AE1705" s="51">
        <v>1789000</v>
      </c>
      <c r="AF1705" s="87">
        <v>1</v>
      </c>
      <c r="AG1705" s="87">
        <v>1</v>
      </c>
      <c r="AH1705" s="87">
        <v>1</v>
      </c>
      <c r="AI1705" s="87">
        <v>1</v>
      </c>
      <c r="AJ1705" s="87">
        <v>1</v>
      </c>
      <c r="AK1705" s="87">
        <v>1</v>
      </c>
      <c r="AL1705" s="87">
        <v>1</v>
      </c>
      <c r="AM1705" s="87">
        <v>1</v>
      </c>
    </row>
    <row r="1706" spans="31:39" ht="25.5" customHeight="1" thickBot="1" x14ac:dyDescent="0.25">
      <c r="AE1706" s="63">
        <v>1790000</v>
      </c>
      <c r="AF1706" s="93">
        <v>1</v>
      </c>
      <c r="AG1706" s="93">
        <v>1</v>
      </c>
      <c r="AH1706" s="93">
        <v>1</v>
      </c>
      <c r="AI1706" s="93">
        <v>1</v>
      </c>
      <c r="AJ1706" s="93">
        <v>1</v>
      </c>
      <c r="AK1706" s="93">
        <v>1</v>
      </c>
      <c r="AL1706" s="93">
        <v>1</v>
      </c>
      <c r="AM1706" s="93">
        <v>1</v>
      </c>
    </row>
    <row r="1707" spans="31:39" ht="25.5" customHeight="1" thickBot="1" x14ac:dyDescent="0.25">
      <c r="AE1707" s="51">
        <v>1791000</v>
      </c>
      <c r="AF1707" s="87">
        <v>1</v>
      </c>
      <c r="AG1707" s="87">
        <v>1</v>
      </c>
      <c r="AH1707" s="87">
        <v>1</v>
      </c>
      <c r="AI1707" s="87">
        <v>1</v>
      </c>
      <c r="AJ1707" s="87">
        <v>1</v>
      </c>
      <c r="AK1707" s="87">
        <v>1</v>
      </c>
      <c r="AL1707" s="87">
        <v>1</v>
      </c>
      <c r="AM1707" s="87">
        <v>1</v>
      </c>
    </row>
    <row r="1708" spans="31:39" ht="25.5" customHeight="1" thickBot="1" x14ac:dyDescent="0.25">
      <c r="AE1708" s="63">
        <v>1792000</v>
      </c>
      <c r="AF1708" s="93">
        <v>1</v>
      </c>
      <c r="AG1708" s="93">
        <v>1</v>
      </c>
      <c r="AH1708" s="93">
        <v>1</v>
      </c>
      <c r="AI1708" s="93">
        <v>1</v>
      </c>
      <c r="AJ1708" s="93">
        <v>1</v>
      </c>
      <c r="AK1708" s="93">
        <v>1</v>
      </c>
      <c r="AL1708" s="93">
        <v>1</v>
      </c>
      <c r="AM1708" s="93">
        <v>1</v>
      </c>
    </row>
    <row r="1709" spans="31:39" ht="25.5" customHeight="1" thickBot="1" x14ac:dyDescent="0.25">
      <c r="AE1709" s="51">
        <v>1793000</v>
      </c>
      <c r="AF1709" s="87">
        <v>1</v>
      </c>
      <c r="AG1709" s="87">
        <v>1</v>
      </c>
      <c r="AH1709" s="87">
        <v>1</v>
      </c>
      <c r="AI1709" s="87">
        <v>1</v>
      </c>
      <c r="AJ1709" s="87">
        <v>1</v>
      </c>
      <c r="AK1709" s="87">
        <v>1</v>
      </c>
      <c r="AL1709" s="87">
        <v>1</v>
      </c>
      <c r="AM1709" s="87">
        <v>1</v>
      </c>
    </row>
    <row r="1710" spans="31:39" ht="25.5" customHeight="1" thickBot="1" x14ac:dyDescent="0.25">
      <c r="AE1710" s="63">
        <v>1794000</v>
      </c>
      <c r="AF1710" s="93">
        <v>1</v>
      </c>
      <c r="AG1710" s="93">
        <v>1</v>
      </c>
      <c r="AH1710" s="93">
        <v>1</v>
      </c>
      <c r="AI1710" s="93">
        <v>1</v>
      </c>
      <c r="AJ1710" s="93">
        <v>1</v>
      </c>
      <c r="AK1710" s="93">
        <v>1</v>
      </c>
      <c r="AL1710" s="93">
        <v>1</v>
      </c>
      <c r="AM1710" s="93">
        <v>1</v>
      </c>
    </row>
    <row r="1711" spans="31:39" ht="25.5" customHeight="1" thickBot="1" x14ac:dyDescent="0.25">
      <c r="AE1711" s="51">
        <v>1795000</v>
      </c>
      <c r="AF1711" s="87">
        <v>1</v>
      </c>
      <c r="AG1711" s="87">
        <v>1</v>
      </c>
      <c r="AH1711" s="87">
        <v>1</v>
      </c>
      <c r="AI1711" s="87">
        <v>1</v>
      </c>
      <c r="AJ1711" s="87">
        <v>1</v>
      </c>
      <c r="AK1711" s="87">
        <v>1</v>
      </c>
      <c r="AL1711" s="87">
        <v>1</v>
      </c>
      <c r="AM1711" s="87">
        <v>1</v>
      </c>
    </row>
    <row r="1712" spans="31:39" ht="25.5" customHeight="1" thickBot="1" x14ac:dyDescent="0.25">
      <c r="AE1712" s="63">
        <v>1796000</v>
      </c>
      <c r="AF1712" s="93">
        <v>1</v>
      </c>
      <c r="AG1712" s="93">
        <v>1</v>
      </c>
      <c r="AH1712" s="93">
        <v>1</v>
      </c>
      <c r="AI1712" s="93">
        <v>1</v>
      </c>
      <c r="AJ1712" s="93">
        <v>1</v>
      </c>
      <c r="AK1712" s="93">
        <v>1</v>
      </c>
      <c r="AL1712" s="93">
        <v>1</v>
      </c>
      <c r="AM1712" s="93">
        <v>1</v>
      </c>
    </row>
    <row r="1713" spans="31:39" ht="25.5" customHeight="1" thickBot="1" x14ac:dyDescent="0.25">
      <c r="AE1713" s="51">
        <v>1797000</v>
      </c>
      <c r="AF1713" s="87">
        <v>1</v>
      </c>
      <c r="AG1713" s="87">
        <v>1</v>
      </c>
      <c r="AH1713" s="87">
        <v>1</v>
      </c>
      <c r="AI1713" s="87">
        <v>1</v>
      </c>
      <c r="AJ1713" s="87">
        <v>1</v>
      </c>
      <c r="AK1713" s="87">
        <v>1</v>
      </c>
      <c r="AL1713" s="87">
        <v>1</v>
      </c>
      <c r="AM1713" s="87">
        <v>1</v>
      </c>
    </row>
    <row r="1714" spans="31:39" ht="25.5" customHeight="1" thickBot="1" x14ac:dyDescent="0.25">
      <c r="AE1714" s="63">
        <v>1798000</v>
      </c>
      <c r="AF1714" s="93">
        <v>1</v>
      </c>
      <c r="AG1714" s="93">
        <v>1</v>
      </c>
      <c r="AH1714" s="93">
        <v>1</v>
      </c>
      <c r="AI1714" s="93">
        <v>1</v>
      </c>
      <c r="AJ1714" s="93">
        <v>1</v>
      </c>
      <c r="AK1714" s="93">
        <v>1</v>
      </c>
      <c r="AL1714" s="93">
        <v>1</v>
      </c>
      <c r="AM1714" s="93">
        <v>1</v>
      </c>
    </row>
    <row r="1715" spans="31:39" ht="25.5" customHeight="1" thickBot="1" x14ac:dyDescent="0.25">
      <c r="AE1715" s="51">
        <v>1799000</v>
      </c>
      <c r="AF1715" s="87">
        <v>1</v>
      </c>
      <c r="AG1715" s="87">
        <v>1</v>
      </c>
      <c r="AH1715" s="87">
        <v>1</v>
      </c>
      <c r="AI1715" s="87">
        <v>1</v>
      </c>
      <c r="AJ1715" s="87">
        <v>1</v>
      </c>
      <c r="AK1715" s="87">
        <v>1</v>
      </c>
      <c r="AL1715" s="87">
        <v>1</v>
      </c>
      <c r="AM1715" s="87">
        <v>1</v>
      </c>
    </row>
    <row r="1716" spans="31:39" ht="25.5" customHeight="1" thickBot="1" x14ac:dyDescent="0.25">
      <c r="AE1716" s="63">
        <v>1800000</v>
      </c>
      <c r="AF1716" s="93">
        <v>1</v>
      </c>
      <c r="AG1716" s="93">
        <v>1</v>
      </c>
      <c r="AH1716" s="93">
        <v>1</v>
      </c>
      <c r="AI1716" s="93">
        <v>1</v>
      </c>
      <c r="AJ1716" s="93">
        <v>1</v>
      </c>
      <c r="AK1716" s="93">
        <v>1</v>
      </c>
      <c r="AL1716" s="93">
        <v>1</v>
      </c>
      <c r="AM1716" s="93">
        <v>1</v>
      </c>
    </row>
    <row r="1717" spans="31:39" ht="25.5" customHeight="1" thickBot="1" x14ac:dyDescent="0.25">
      <c r="AE1717" s="51">
        <v>1801000</v>
      </c>
      <c r="AF1717" s="87">
        <v>1</v>
      </c>
      <c r="AG1717" s="87">
        <v>1</v>
      </c>
      <c r="AH1717" s="87">
        <v>1</v>
      </c>
      <c r="AI1717" s="87">
        <v>1</v>
      </c>
      <c r="AJ1717" s="87">
        <v>1</v>
      </c>
      <c r="AK1717" s="87">
        <v>1</v>
      </c>
      <c r="AL1717" s="87">
        <v>1</v>
      </c>
      <c r="AM1717" s="87">
        <v>1</v>
      </c>
    </row>
    <row r="1718" spans="31:39" ht="25.5" customHeight="1" thickBot="1" x14ac:dyDescent="0.25">
      <c r="AE1718" s="63">
        <v>1802000</v>
      </c>
      <c r="AF1718" s="93">
        <v>1</v>
      </c>
      <c r="AG1718" s="93">
        <v>1</v>
      </c>
      <c r="AH1718" s="93">
        <v>1</v>
      </c>
      <c r="AI1718" s="93">
        <v>1</v>
      </c>
      <c r="AJ1718" s="93">
        <v>1</v>
      </c>
      <c r="AK1718" s="93">
        <v>1</v>
      </c>
      <c r="AL1718" s="93">
        <v>1</v>
      </c>
      <c r="AM1718" s="93">
        <v>1</v>
      </c>
    </row>
    <row r="1719" spans="31:39" ht="25.5" customHeight="1" thickBot="1" x14ac:dyDescent="0.25">
      <c r="AE1719" s="51">
        <v>1803000</v>
      </c>
      <c r="AF1719" s="87">
        <v>1</v>
      </c>
      <c r="AG1719" s="87">
        <v>1</v>
      </c>
      <c r="AH1719" s="87">
        <v>1</v>
      </c>
      <c r="AI1719" s="87">
        <v>1</v>
      </c>
      <c r="AJ1719" s="87">
        <v>1</v>
      </c>
      <c r="AK1719" s="87">
        <v>1</v>
      </c>
      <c r="AL1719" s="87">
        <v>1</v>
      </c>
      <c r="AM1719" s="87">
        <v>1</v>
      </c>
    </row>
    <row r="1720" spans="31:39" ht="25.5" customHeight="1" thickBot="1" x14ac:dyDescent="0.25">
      <c r="AE1720" s="63">
        <v>1804000</v>
      </c>
      <c r="AF1720" s="93">
        <v>1</v>
      </c>
      <c r="AG1720" s="93">
        <v>1</v>
      </c>
      <c r="AH1720" s="93">
        <v>1</v>
      </c>
      <c r="AI1720" s="93">
        <v>1</v>
      </c>
      <c r="AJ1720" s="93">
        <v>1</v>
      </c>
      <c r="AK1720" s="93">
        <v>1</v>
      </c>
      <c r="AL1720" s="93">
        <v>1</v>
      </c>
      <c r="AM1720" s="93">
        <v>1</v>
      </c>
    </row>
    <row r="1721" spans="31:39" ht="25.5" customHeight="1" thickBot="1" x14ac:dyDescent="0.25">
      <c r="AE1721" s="51">
        <v>1805000</v>
      </c>
      <c r="AF1721" s="87">
        <v>1</v>
      </c>
      <c r="AG1721" s="87">
        <v>1</v>
      </c>
      <c r="AH1721" s="87">
        <v>1</v>
      </c>
      <c r="AI1721" s="87">
        <v>1</v>
      </c>
      <c r="AJ1721" s="87">
        <v>1</v>
      </c>
      <c r="AK1721" s="87">
        <v>1</v>
      </c>
      <c r="AL1721" s="87">
        <v>1</v>
      </c>
      <c r="AM1721" s="87">
        <v>1</v>
      </c>
    </row>
    <row r="1722" spans="31:39" ht="25.5" customHeight="1" thickBot="1" x14ac:dyDescent="0.25">
      <c r="AE1722" s="63">
        <v>1806000</v>
      </c>
      <c r="AF1722" s="93">
        <v>1</v>
      </c>
      <c r="AG1722" s="93">
        <v>1</v>
      </c>
      <c r="AH1722" s="93">
        <v>1</v>
      </c>
      <c r="AI1722" s="93">
        <v>1</v>
      </c>
      <c r="AJ1722" s="93">
        <v>1</v>
      </c>
      <c r="AK1722" s="93">
        <v>1</v>
      </c>
      <c r="AL1722" s="93">
        <v>1</v>
      </c>
      <c r="AM1722" s="93">
        <v>1</v>
      </c>
    </row>
    <row r="1723" spans="31:39" ht="25.5" customHeight="1" thickBot="1" x14ac:dyDescent="0.25">
      <c r="AE1723" s="51">
        <v>1807000</v>
      </c>
      <c r="AF1723" s="87">
        <v>1</v>
      </c>
      <c r="AG1723" s="87">
        <v>1</v>
      </c>
      <c r="AH1723" s="87">
        <v>1</v>
      </c>
      <c r="AI1723" s="87">
        <v>1</v>
      </c>
      <c r="AJ1723" s="87">
        <v>1</v>
      </c>
      <c r="AK1723" s="87">
        <v>1</v>
      </c>
      <c r="AL1723" s="87">
        <v>1</v>
      </c>
      <c r="AM1723" s="87">
        <v>1</v>
      </c>
    </row>
    <row r="1724" spans="31:39" ht="25.5" customHeight="1" thickBot="1" x14ac:dyDescent="0.25">
      <c r="AE1724" s="63">
        <v>1808000</v>
      </c>
      <c r="AF1724" s="93">
        <v>1</v>
      </c>
      <c r="AG1724" s="93">
        <v>1</v>
      </c>
      <c r="AH1724" s="93">
        <v>1</v>
      </c>
      <c r="AI1724" s="93">
        <v>1</v>
      </c>
      <c r="AJ1724" s="93">
        <v>1</v>
      </c>
      <c r="AK1724" s="93">
        <v>1</v>
      </c>
      <c r="AL1724" s="93">
        <v>1</v>
      </c>
      <c r="AM1724" s="93">
        <v>1</v>
      </c>
    </row>
    <row r="1725" spans="31:39" ht="25.5" customHeight="1" thickBot="1" x14ac:dyDescent="0.25">
      <c r="AE1725" s="51">
        <v>1809000</v>
      </c>
      <c r="AF1725" s="87">
        <v>1</v>
      </c>
      <c r="AG1725" s="87">
        <v>1</v>
      </c>
      <c r="AH1725" s="87">
        <v>1</v>
      </c>
      <c r="AI1725" s="87">
        <v>1</v>
      </c>
      <c r="AJ1725" s="87">
        <v>1</v>
      </c>
      <c r="AK1725" s="87">
        <v>1</v>
      </c>
      <c r="AL1725" s="87">
        <v>1</v>
      </c>
      <c r="AM1725" s="87">
        <v>1</v>
      </c>
    </row>
    <row r="1726" spans="31:39" ht="25.5" customHeight="1" thickBot="1" x14ac:dyDescent="0.25">
      <c r="AE1726" s="63">
        <v>1810000</v>
      </c>
      <c r="AF1726" s="93">
        <v>1</v>
      </c>
      <c r="AG1726" s="93">
        <v>1</v>
      </c>
      <c r="AH1726" s="93">
        <v>1</v>
      </c>
      <c r="AI1726" s="93">
        <v>1</v>
      </c>
      <c r="AJ1726" s="93">
        <v>1</v>
      </c>
      <c r="AK1726" s="93">
        <v>1</v>
      </c>
      <c r="AL1726" s="93">
        <v>1</v>
      </c>
      <c r="AM1726" s="93">
        <v>1</v>
      </c>
    </row>
    <row r="1727" spans="31:39" ht="25.5" customHeight="1" thickBot="1" x14ac:dyDescent="0.25">
      <c r="AE1727" s="51">
        <v>1811000</v>
      </c>
      <c r="AF1727" s="87">
        <v>1</v>
      </c>
      <c r="AG1727" s="87">
        <v>1</v>
      </c>
      <c r="AH1727" s="87">
        <v>1</v>
      </c>
      <c r="AI1727" s="87">
        <v>1</v>
      </c>
      <c r="AJ1727" s="87">
        <v>1</v>
      </c>
      <c r="AK1727" s="87">
        <v>1</v>
      </c>
      <c r="AL1727" s="87">
        <v>1</v>
      </c>
      <c r="AM1727" s="87">
        <v>1</v>
      </c>
    </row>
    <row r="1728" spans="31:39" ht="25.5" customHeight="1" thickBot="1" x14ac:dyDescent="0.25">
      <c r="AE1728" s="63">
        <v>1812000</v>
      </c>
      <c r="AF1728" s="93">
        <v>1</v>
      </c>
      <c r="AG1728" s="93">
        <v>1</v>
      </c>
      <c r="AH1728" s="93">
        <v>1</v>
      </c>
      <c r="AI1728" s="93">
        <v>1</v>
      </c>
      <c r="AJ1728" s="93">
        <v>1</v>
      </c>
      <c r="AK1728" s="93">
        <v>1</v>
      </c>
      <c r="AL1728" s="93">
        <v>1</v>
      </c>
      <c r="AM1728" s="93">
        <v>1</v>
      </c>
    </row>
    <row r="1729" spans="31:39" ht="25.5" customHeight="1" thickBot="1" x14ac:dyDescent="0.25">
      <c r="AE1729" s="51">
        <v>1813000</v>
      </c>
      <c r="AF1729" s="87">
        <v>1</v>
      </c>
      <c r="AG1729" s="87">
        <v>1</v>
      </c>
      <c r="AH1729" s="87">
        <v>1</v>
      </c>
      <c r="AI1729" s="87">
        <v>1</v>
      </c>
      <c r="AJ1729" s="87">
        <v>1</v>
      </c>
      <c r="AK1729" s="87">
        <v>1</v>
      </c>
      <c r="AL1729" s="87">
        <v>1</v>
      </c>
      <c r="AM1729" s="87">
        <v>1</v>
      </c>
    </row>
    <row r="1730" spans="31:39" ht="25.5" customHeight="1" thickBot="1" x14ac:dyDescent="0.25">
      <c r="AE1730" s="63">
        <v>1814000</v>
      </c>
      <c r="AF1730" s="93">
        <v>1</v>
      </c>
      <c r="AG1730" s="93">
        <v>1</v>
      </c>
      <c r="AH1730" s="93">
        <v>1</v>
      </c>
      <c r="AI1730" s="93">
        <v>1</v>
      </c>
      <c r="AJ1730" s="93">
        <v>1</v>
      </c>
      <c r="AK1730" s="93">
        <v>1</v>
      </c>
      <c r="AL1730" s="93">
        <v>1</v>
      </c>
      <c r="AM1730" s="93">
        <v>1</v>
      </c>
    </row>
    <row r="1731" spans="31:39" ht="25.5" customHeight="1" thickBot="1" x14ac:dyDescent="0.25">
      <c r="AE1731" s="51">
        <v>1815000</v>
      </c>
      <c r="AF1731" s="87">
        <v>1</v>
      </c>
      <c r="AG1731" s="87">
        <v>1</v>
      </c>
      <c r="AH1731" s="87">
        <v>1</v>
      </c>
      <c r="AI1731" s="87">
        <v>1</v>
      </c>
      <c r="AJ1731" s="87">
        <v>1</v>
      </c>
      <c r="AK1731" s="87">
        <v>1</v>
      </c>
      <c r="AL1731" s="87">
        <v>1</v>
      </c>
      <c r="AM1731" s="87">
        <v>1</v>
      </c>
    </row>
    <row r="1732" spans="31:39" ht="25.5" customHeight="1" thickBot="1" x14ac:dyDescent="0.25">
      <c r="AE1732" s="63">
        <v>1816000</v>
      </c>
      <c r="AF1732" s="93">
        <v>1</v>
      </c>
      <c r="AG1732" s="93">
        <v>1</v>
      </c>
      <c r="AH1732" s="93">
        <v>1</v>
      </c>
      <c r="AI1732" s="93">
        <v>1</v>
      </c>
      <c r="AJ1732" s="93">
        <v>1</v>
      </c>
      <c r="AK1732" s="93">
        <v>1</v>
      </c>
      <c r="AL1732" s="93">
        <v>1</v>
      </c>
      <c r="AM1732" s="93">
        <v>1</v>
      </c>
    </row>
    <row r="1733" spans="31:39" ht="25.5" customHeight="1" thickBot="1" x14ac:dyDescent="0.25">
      <c r="AE1733" s="51">
        <v>1817000</v>
      </c>
      <c r="AF1733" s="87">
        <v>1</v>
      </c>
      <c r="AG1733" s="87">
        <v>1</v>
      </c>
      <c r="AH1733" s="87">
        <v>1</v>
      </c>
      <c r="AI1733" s="87">
        <v>1</v>
      </c>
      <c r="AJ1733" s="87">
        <v>1</v>
      </c>
      <c r="AK1733" s="87">
        <v>1</v>
      </c>
      <c r="AL1733" s="87">
        <v>1</v>
      </c>
      <c r="AM1733" s="87">
        <v>1</v>
      </c>
    </row>
    <row r="1734" spans="31:39" ht="25.5" customHeight="1" thickBot="1" x14ac:dyDescent="0.25">
      <c r="AE1734" s="63">
        <v>1818000</v>
      </c>
      <c r="AF1734" s="93">
        <v>1</v>
      </c>
      <c r="AG1734" s="93">
        <v>1</v>
      </c>
      <c r="AH1734" s="93">
        <v>1</v>
      </c>
      <c r="AI1734" s="93">
        <v>1</v>
      </c>
      <c r="AJ1734" s="93">
        <v>1</v>
      </c>
      <c r="AK1734" s="93">
        <v>1</v>
      </c>
      <c r="AL1734" s="93">
        <v>1</v>
      </c>
      <c r="AM1734" s="93">
        <v>1</v>
      </c>
    </row>
    <row r="1735" spans="31:39" ht="25.5" customHeight="1" thickBot="1" x14ac:dyDescent="0.25">
      <c r="AE1735" s="51">
        <v>1819000</v>
      </c>
      <c r="AF1735" s="87">
        <v>1</v>
      </c>
      <c r="AG1735" s="87">
        <v>1</v>
      </c>
      <c r="AH1735" s="87">
        <v>1</v>
      </c>
      <c r="AI1735" s="87">
        <v>1</v>
      </c>
      <c r="AJ1735" s="87">
        <v>1</v>
      </c>
      <c r="AK1735" s="87">
        <v>1</v>
      </c>
      <c r="AL1735" s="87">
        <v>1</v>
      </c>
      <c r="AM1735" s="87">
        <v>1</v>
      </c>
    </row>
    <row r="1736" spans="31:39" ht="25.5" customHeight="1" thickBot="1" x14ac:dyDescent="0.25">
      <c r="AE1736" s="63">
        <v>1820000</v>
      </c>
      <c r="AF1736" s="93">
        <v>1</v>
      </c>
      <c r="AG1736" s="93">
        <v>1</v>
      </c>
      <c r="AH1736" s="93">
        <v>1</v>
      </c>
      <c r="AI1736" s="93">
        <v>1</v>
      </c>
      <c r="AJ1736" s="93">
        <v>1</v>
      </c>
      <c r="AK1736" s="93">
        <v>1</v>
      </c>
      <c r="AL1736" s="93">
        <v>1</v>
      </c>
      <c r="AM1736" s="93">
        <v>1</v>
      </c>
    </row>
    <row r="1737" spans="31:39" ht="25.5" customHeight="1" thickBot="1" x14ac:dyDescent="0.25">
      <c r="AE1737" s="51">
        <v>1821000</v>
      </c>
      <c r="AF1737" s="87">
        <v>1</v>
      </c>
      <c r="AG1737" s="87">
        <v>1</v>
      </c>
      <c r="AH1737" s="87">
        <v>1</v>
      </c>
      <c r="AI1737" s="87">
        <v>1</v>
      </c>
      <c r="AJ1737" s="87">
        <v>1</v>
      </c>
      <c r="AK1737" s="87">
        <v>1</v>
      </c>
      <c r="AL1737" s="87">
        <v>1</v>
      </c>
      <c r="AM1737" s="87">
        <v>1</v>
      </c>
    </row>
    <row r="1738" spans="31:39" ht="25.5" customHeight="1" thickBot="1" x14ac:dyDescent="0.25">
      <c r="AE1738" s="63">
        <v>1822000</v>
      </c>
      <c r="AF1738" s="93">
        <v>1</v>
      </c>
      <c r="AG1738" s="93">
        <v>1</v>
      </c>
      <c r="AH1738" s="93">
        <v>1</v>
      </c>
      <c r="AI1738" s="93">
        <v>1</v>
      </c>
      <c r="AJ1738" s="93">
        <v>1</v>
      </c>
      <c r="AK1738" s="93">
        <v>1</v>
      </c>
      <c r="AL1738" s="93">
        <v>1</v>
      </c>
      <c r="AM1738" s="93">
        <v>1</v>
      </c>
    </row>
    <row r="1739" spans="31:39" ht="25.5" customHeight="1" thickBot="1" x14ac:dyDescent="0.25">
      <c r="AE1739" s="51">
        <v>1823000</v>
      </c>
      <c r="AF1739" s="87">
        <v>1</v>
      </c>
      <c r="AG1739" s="87">
        <v>1</v>
      </c>
      <c r="AH1739" s="87">
        <v>1</v>
      </c>
      <c r="AI1739" s="87">
        <v>1</v>
      </c>
      <c r="AJ1739" s="87">
        <v>1</v>
      </c>
      <c r="AK1739" s="87">
        <v>1</v>
      </c>
      <c r="AL1739" s="87">
        <v>1</v>
      </c>
      <c r="AM1739" s="87">
        <v>1</v>
      </c>
    </row>
    <row r="1740" spans="31:39" ht="25.5" customHeight="1" thickBot="1" x14ac:dyDescent="0.25">
      <c r="AE1740" s="63">
        <v>1824000</v>
      </c>
      <c r="AF1740" s="93">
        <v>1</v>
      </c>
      <c r="AG1740" s="93">
        <v>1</v>
      </c>
      <c r="AH1740" s="93">
        <v>1</v>
      </c>
      <c r="AI1740" s="93">
        <v>1</v>
      </c>
      <c r="AJ1740" s="93">
        <v>1</v>
      </c>
      <c r="AK1740" s="93">
        <v>1</v>
      </c>
      <c r="AL1740" s="93">
        <v>1</v>
      </c>
      <c r="AM1740" s="93">
        <v>1</v>
      </c>
    </row>
    <row r="1741" spans="31:39" ht="25.5" customHeight="1" thickBot="1" x14ac:dyDescent="0.25">
      <c r="AE1741" s="51">
        <v>1825000</v>
      </c>
      <c r="AF1741" s="87">
        <v>1</v>
      </c>
      <c r="AG1741" s="87">
        <v>1</v>
      </c>
      <c r="AH1741" s="87">
        <v>1</v>
      </c>
      <c r="AI1741" s="87">
        <v>1</v>
      </c>
      <c r="AJ1741" s="87">
        <v>1</v>
      </c>
      <c r="AK1741" s="87">
        <v>1</v>
      </c>
      <c r="AL1741" s="87">
        <v>1</v>
      </c>
      <c r="AM1741" s="87">
        <v>1</v>
      </c>
    </row>
    <row r="1742" spans="31:39" ht="25.5" customHeight="1" thickBot="1" x14ac:dyDescent="0.25">
      <c r="AE1742" s="63">
        <v>1826000</v>
      </c>
      <c r="AF1742" s="93">
        <v>1</v>
      </c>
      <c r="AG1742" s="93">
        <v>1</v>
      </c>
      <c r="AH1742" s="93">
        <v>1</v>
      </c>
      <c r="AI1742" s="93">
        <v>1</v>
      </c>
      <c r="AJ1742" s="93">
        <v>1</v>
      </c>
      <c r="AK1742" s="93">
        <v>1</v>
      </c>
      <c r="AL1742" s="93">
        <v>1</v>
      </c>
      <c r="AM1742" s="93">
        <v>1</v>
      </c>
    </row>
    <row r="1743" spans="31:39" ht="25.5" customHeight="1" thickBot="1" x14ac:dyDescent="0.25">
      <c r="AE1743" s="51">
        <v>1827000</v>
      </c>
      <c r="AF1743" s="87">
        <v>1</v>
      </c>
      <c r="AG1743" s="87">
        <v>1</v>
      </c>
      <c r="AH1743" s="87">
        <v>1</v>
      </c>
      <c r="AI1743" s="87">
        <v>1</v>
      </c>
      <c r="AJ1743" s="87">
        <v>1</v>
      </c>
      <c r="AK1743" s="87">
        <v>1</v>
      </c>
      <c r="AL1743" s="87">
        <v>1</v>
      </c>
      <c r="AM1743" s="87">
        <v>1</v>
      </c>
    </row>
    <row r="1744" spans="31:39" ht="25.5" customHeight="1" thickBot="1" x14ac:dyDescent="0.25">
      <c r="AE1744" s="63">
        <v>1828000</v>
      </c>
      <c r="AF1744" s="93">
        <v>1</v>
      </c>
      <c r="AG1744" s="93">
        <v>1</v>
      </c>
      <c r="AH1744" s="93">
        <v>1</v>
      </c>
      <c r="AI1744" s="93">
        <v>1</v>
      </c>
      <c r="AJ1744" s="93">
        <v>1</v>
      </c>
      <c r="AK1744" s="93">
        <v>1</v>
      </c>
      <c r="AL1744" s="93">
        <v>1</v>
      </c>
      <c r="AM1744" s="93">
        <v>1</v>
      </c>
    </row>
    <row r="1745" spans="31:39" ht="25.5" customHeight="1" thickBot="1" x14ac:dyDescent="0.25">
      <c r="AE1745" s="51">
        <v>1829000</v>
      </c>
      <c r="AF1745" s="87">
        <v>1</v>
      </c>
      <c r="AG1745" s="87">
        <v>1</v>
      </c>
      <c r="AH1745" s="87">
        <v>1</v>
      </c>
      <c r="AI1745" s="87">
        <v>1</v>
      </c>
      <c r="AJ1745" s="87">
        <v>1</v>
      </c>
      <c r="AK1745" s="87">
        <v>1</v>
      </c>
      <c r="AL1745" s="87">
        <v>1</v>
      </c>
      <c r="AM1745" s="87">
        <v>1</v>
      </c>
    </row>
    <row r="1746" spans="31:39" ht="25.5" customHeight="1" thickBot="1" x14ac:dyDescent="0.25">
      <c r="AE1746" s="63">
        <v>1830000</v>
      </c>
      <c r="AF1746" s="93">
        <v>1</v>
      </c>
      <c r="AG1746" s="93">
        <v>1</v>
      </c>
      <c r="AH1746" s="93">
        <v>1</v>
      </c>
      <c r="AI1746" s="93">
        <v>1</v>
      </c>
      <c r="AJ1746" s="93">
        <v>1</v>
      </c>
      <c r="AK1746" s="93">
        <v>1</v>
      </c>
      <c r="AL1746" s="93">
        <v>1</v>
      </c>
      <c r="AM1746" s="93">
        <v>1</v>
      </c>
    </row>
    <row r="1747" spans="31:39" ht="25.5" customHeight="1" thickBot="1" x14ac:dyDescent="0.25">
      <c r="AE1747" s="51">
        <v>1831000</v>
      </c>
      <c r="AF1747" s="87">
        <v>1</v>
      </c>
      <c r="AG1747" s="87">
        <v>1</v>
      </c>
      <c r="AH1747" s="87">
        <v>1</v>
      </c>
      <c r="AI1747" s="87">
        <v>1</v>
      </c>
      <c r="AJ1747" s="87">
        <v>1</v>
      </c>
      <c r="AK1747" s="87">
        <v>1</v>
      </c>
      <c r="AL1747" s="87">
        <v>1</v>
      </c>
      <c r="AM1747" s="87">
        <v>1</v>
      </c>
    </row>
    <row r="1748" spans="31:39" ht="25.5" customHeight="1" thickBot="1" x14ac:dyDescent="0.25">
      <c r="AE1748" s="63">
        <v>1832000</v>
      </c>
      <c r="AF1748" s="93">
        <v>1</v>
      </c>
      <c r="AG1748" s="93">
        <v>1</v>
      </c>
      <c r="AH1748" s="93">
        <v>1</v>
      </c>
      <c r="AI1748" s="93">
        <v>1</v>
      </c>
      <c r="AJ1748" s="93">
        <v>1</v>
      </c>
      <c r="AK1748" s="93">
        <v>1</v>
      </c>
      <c r="AL1748" s="93">
        <v>1</v>
      </c>
      <c r="AM1748" s="93">
        <v>1</v>
      </c>
    </row>
    <row r="1749" spans="31:39" ht="25.5" customHeight="1" thickBot="1" x14ac:dyDescent="0.25">
      <c r="AE1749" s="51">
        <v>1833000</v>
      </c>
      <c r="AF1749" s="87">
        <v>1</v>
      </c>
      <c r="AG1749" s="87">
        <v>1</v>
      </c>
      <c r="AH1749" s="87">
        <v>1</v>
      </c>
      <c r="AI1749" s="87">
        <v>1</v>
      </c>
      <c r="AJ1749" s="87">
        <v>1</v>
      </c>
      <c r="AK1749" s="87">
        <v>1</v>
      </c>
      <c r="AL1749" s="87">
        <v>1</v>
      </c>
      <c r="AM1749" s="87">
        <v>1</v>
      </c>
    </row>
    <row r="1750" spans="31:39" ht="25.5" customHeight="1" thickBot="1" x14ac:dyDescent="0.25">
      <c r="AE1750" s="63">
        <v>1834000</v>
      </c>
      <c r="AF1750" s="93">
        <v>1</v>
      </c>
      <c r="AG1750" s="93">
        <v>1</v>
      </c>
      <c r="AH1750" s="93">
        <v>1</v>
      </c>
      <c r="AI1750" s="93">
        <v>1</v>
      </c>
      <c r="AJ1750" s="93">
        <v>1</v>
      </c>
      <c r="AK1750" s="93">
        <v>1</v>
      </c>
      <c r="AL1750" s="93">
        <v>1</v>
      </c>
      <c r="AM1750" s="93">
        <v>1</v>
      </c>
    </row>
    <row r="1751" spans="31:39" ht="25.5" customHeight="1" thickBot="1" x14ac:dyDescent="0.25">
      <c r="AE1751" s="51">
        <v>1835000</v>
      </c>
      <c r="AF1751" s="87">
        <v>1</v>
      </c>
      <c r="AG1751" s="87">
        <v>1</v>
      </c>
      <c r="AH1751" s="87">
        <v>1</v>
      </c>
      <c r="AI1751" s="87">
        <v>1</v>
      </c>
      <c r="AJ1751" s="87">
        <v>1</v>
      </c>
      <c r="AK1751" s="87">
        <v>1</v>
      </c>
      <c r="AL1751" s="87">
        <v>1</v>
      </c>
      <c r="AM1751" s="87">
        <v>1</v>
      </c>
    </row>
    <row r="1752" spans="31:39" ht="25.5" customHeight="1" thickBot="1" x14ac:dyDescent="0.25">
      <c r="AE1752" s="63">
        <v>1836000</v>
      </c>
      <c r="AF1752" s="93">
        <v>1</v>
      </c>
      <c r="AG1752" s="93">
        <v>1</v>
      </c>
      <c r="AH1752" s="93">
        <v>1</v>
      </c>
      <c r="AI1752" s="93">
        <v>1</v>
      </c>
      <c r="AJ1752" s="93">
        <v>1</v>
      </c>
      <c r="AK1752" s="93">
        <v>1</v>
      </c>
      <c r="AL1752" s="93">
        <v>1</v>
      </c>
      <c r="AM1752" s="93">
        <v>1</v>
      </c>
    </row>
    <row r="1753" spans="31:39" ht="25.5" customHeight="1" thickBot="1" x14ac:dyDescent="0.25">
      <c r="AE1753" s="51">
        <v>1837000</v>
      </c>
      <c r="AF1753" s="87">
        <v>1</v>
      </c>
      <c r="AG1753" s="87">
        <v>1</v>
      </c>
      <c r="AH1753" s="87">
        <v>1</v>
      </c>
      <c r="AI1753" s="87">
        <v>1</v>
      </c>
      <c r="AJ1753" s="87">
        <v>1</v>
      </c>
      <c r="AK1753" s="87">
        <v>1</v>
      </c>
      <c r="AL1753" s="87">
        <v>1</v>
      </c>
      <c r="AM1753" s="87">
        <v>1</v>
      </c>
    </row>
    <row r="1754" spans="31:39" ht="25.5" customHeight="1" thickBot="1" x14ac:dyDescent="0.25">
      <c r="AE1754" s="63">
        <v>1838000</v>
      </c>
      <c r="AF1754" s="93">
        <v>1</v>
      </c>
      <c r="AG1754" s="93">
        <v>1</v>
      </c>
      <c r="AH1754" s="93">
        <v>1</v>
      </c>
      <c r="AI1754" s="93">
        <v>1</v>
      </c>
      <c r="AJ1754" s="93">
        <v>1</v>
      </c>
      <c r="AK1754" s="93">
        <v>1</v>
      </c>
      <c r="AL1754" s="93">
        <v>1</v>
      </c>
      <c r="AM1754" s="93">
        <v>1</v>
      </c>
    </row>
    <row r="1755" spans="31:39" ht="25.5" customHeight="1" thickBot="1" x14ac:dyDescent="0.25">
      <c r="AE1755" s="51">
        <v>1839000</v>
      </c>
      <c r="AF1755" s="87">
        <v>1</v>
      </c>
      <c r="AG1755" s="87">
        <v>1</v>
      </c>
      <c r="AH1755" s="87">
        <v>1</v>
      </c>
      <c r="AI1755" s="87">
        <v>1</v>
      </c>
      <c r="AJ1755" s="87">
        <v>1</v>
      </c>
      <c r="AK1755" s="87">
        <v>1</v>
      </c>
      <c r="AL1755" s="87">
        <v>1</v>
      </c>
      <c r="AM1755" s="87">
        <v>1</v>
      </c>
    </row>
    <row r="1756" spans="31:39" ht="25.5" customHeight="1" thickBot="1" x14ac:dyDescent="0.25">
      <c r="AE1756" s="63">
        <v>1840000</v>
      </c>
      <c r="AF1756" s="93">
        <v>1</v>
      </c>
      <c r="AG1756" s="93">
        <v>1</v>
      </c>
      <c r="AH1756" s="93">
        <v>1</v>
      </c>
      <c r="AI1756" s="93">
        <v>1</v>
      </c>
      <c r="AJ1756" s="93">
        <v>1</v>
      </c>
      <c r="AK1756" s="93">
        <v>1</v>
      </c>
      <c r="AL1756" s="93">
        <v>1</v>
      </c>
      <c r="AM1756" s="93">
        <v>1</v>
      </c>
    </row>
    <row r="1757" spans="31:39" ht="25.5" customHeight="1" thickBot="1" x14ac:dyDescent="0.25">
      <c r="AE1757" s="51">
        <v>1841000</v>
      </c>
      <c r="AF1757" s="87">
        <v>1</v>
      </c>
      <c r="AG1757" s="87">
        <v>1</v>
      </c>
      <c r="AH1757" s="87">
        <v>1</v>
      </c>
      <c r="AI1757" s="87">
        <v>1</v>
      </c>
      <c r="AJ1757" s="87">
        <v>1</v>
      </c>
      <c r="AK1757" s="87">
        <v>1</v>
      </c>
      <c r="AL1757" s="87">
        <v>1</v>
      </c>
      <c r="AM1757" s="87">
        <v>1</v>
      </c>
    </row>
    <row r="1758" spans="31:39" ht="25.5" customHeight="1" thickBot="1" x14ac:dyDescent="0.25">
      <c r="AE1758" s="63">
        <v>1842000</v>
      </c>
      <c r="AF1758" s="93">
        <v>1</v>
      </c>
      <c r="AG1758" s="93">
        <v>1</v>
      </c>
      <c r="AH1758" s="93">
        <v>1</v>
      </c>
      <c r="AI1758" s="93">
        <v>1</v>
      </c>
      <c r="AJ1758" s="93">
        <v>1</v>
      </c>
      <c r="AK1758" s="93">
        <v>1</v>
      </c>
      <c r="AL1758" s="93">
        <v>1</v>
      </c>
      <c r="AM1758" s="93">
        <v>1</v>
      </c>
    </row>
    <row r="1759" spans="31:39" ht="25.5" customHeight="1" thickBot="1" x14ac:dyDescent="0.25">
      <c r="AE1759" s="51">
        <v>1843000</v>
      </c>
      <c r="AF1759" s="87">
        <v>1</v>
      </c>
      <c r="AG1759" s="87">
        <v>1</v>
      </c>
      <c r="AH1759" s="87">
        <v>1</v>
      </c>
      <c r="AI1759" s="87">
        <v>1</v>
      </c>
      <c r="AJ1759" s="87">
        <v>1</v>
      </c>
      <c r="AK1759" s="87">
        <v>1</v>
      </c>
      <c r="AL1759" s="87">
        <v>1</v>
      </c>
      <c r="AM1759" s="87">
        <v>1</v>
      </c>
    </row>
    <row r="1760" spans="31:39" ht="25.5" customHeight="1" thickBot="1" x14ac:dyDescent="0.25">
      <c r="AE1760" s="63">
        <v>1844000</v>
      </c>
      <c r="AF1760" s="93">
        <v>1</v>
      </c>
      <c r="AG1760" s="93">
        <v>1</v>
      </c>
      <c r="AH1760" s="93">
        <v>1</v>
      </c>
      <c r="AI1760" s="93">
        <v>1</v>
      </c>
      <c r="AJ1760" s="93">
        <v>1</v>
      </c>
      <c r="AK1760" s="93">
        <v>1</v>
      </c>
      <c r="AL1760" s="93">
        <v>1</v>
      </c>
      <c r="AM1760" s="93">
        <v>1</v>
      </c>
    </row>
    <row r="1761" spans="31:39" ht="25.5" customHeight="1" thickBot="1" x14ac:dyDescent="0.25">
      <c r="AE1761" s="51">
        <v>1845000</v>
      </c>
      <c r="AF1761" s="87">
        <v>1</v>
      </c>
      <c r="AG1761" s="87">
        <v>1</v>
      </c>
      <c r="AH1761" s="87">
        <v>1</v>
      </c>
      <c r="AI1761" s="87">
        <v>1</v>
      </c>
      <c r="AJ1761" s="87">
        <v>1</v>
      </c>
      <c r="AK1761" s="87">
        <v>1</v>
      </c>
      <c r="AL1761" s="87">
        <v>1</v>
      </c>
      <c r="AM1761" s="87">
        <v>1</v>
      </c>
    </row>
    <row r="1762" spans="31:39" ht="25.5" customHeight="1" thickBot="1" x14ac:dyDescent="0.25">
      <c r="AE1762" s="63">
        <v>1846000</v>
      </c>
      <c r="AF1762" s="93">
        <v>1</v>
      </c>
      <c r="AG1762" s="93">
        <v>1</v>
      </c>
      <c r="AH1762" s="93">
        <v>1</v>
      </c>
      <c r="AI1762" s="93">
        <v>1</v>
      </c>
      <c r="AJ1762" s="93">
        <v>1</v>
      </c>
      <c r="AK1762" s="93">
        <v>1</v>
      </c>
      <c r="AL1762" s="93">
        <v>1</v>
      </c>
      <c r="AM1762" s="93">
        <v>1</v>
      </c>
    </row>
    <row r="1763" spans="31:39" ht="25.5" customHeight="1" thickBot="1" x14ac:dyDescent="0.25">
      <c r="AE1763" s="51">
        <v>1847000</v>
      </c>
      <c r="AF1763" s="87">
        <v>1</v>
      </c>
      <c r="AG1763" s="87">
        <v>1</v>
      </c>
      <c r="AH1763" s="87">
        <v>1</v>
      </c>
      <c r="AI1763" s="87">
        <v>1</v>
      </c>
      <c r="AJ1763" s="87">
        <v>1</v>
      </c>
      <c r="AK1763" s="87">
        <v>1</v>
      </c>
      <c r="AL1763" s="87">
        <v>1</v>
      </c>
      <c r="AM1763" s="87">
        <v>1</v>
      </c>
    </row>
    <row r="1764" spans="31:39" ht="25.5" customHeight="1" thickBot="1" x14ac:dyDescent="0.25">
      <c r="AE1764" s="63">
        <v>1848000</v>
      </c>
      <c r="AF1764" s="93">
        <v>1</v>
      </c>
      <c r="AG1764" s="93">
        <v>1</v>
      </c>
      <c r="AH1764" s="93">
        <v>1</v>
      </c>
      <c r="AI1764" s="93">
        <v>1</v>
      </c>
      <c r="AJ1764" s="93">
        <v>1</v>
      </c>
      <c r="AK1764" s="93">
        <v>1</v>
      </c>
      <c r="AL1764" s="93">
        <v>1</v>
      </c>
      <c r="AM1764" s="93">
        <v>1</v>
      </c>
    </row>
    <row r="1765" spans="31:39" ht="25.5" customHeight="1" thickBot="1" x14ac:dyDescent="0.25">
      <c r="AE1765" s="51">
        <v>1849000</v>
      </c>
      <c r="AF1765" s="87">
        <v>1</v>
      </c>
      <c r="AG1765" s="87">
        <v>1</v>
      </c>
      <c r="AH1765" s="87">
        <v>1</v>
      </c>
      <c r="AI1765" s="87">
        <v>1</v>
      </c>
      <c r="AJ1765" s="87">
        <v>1</v>
      </c>
      <c r="AK1765" s="87">
        <v>1</v>
      </c>
      <c r="AL1765" s="87">
        <v>1</v>
      </c>
      <c r="AM1765" s="87">
        <v>1</v>
      </c>
    </row>
    <row r="1766" spans="31:39" ht="25.5" customHeight="1" thickBot="1" x14ac:dyDescent="0.25">
      <c r="AE1766" s="63">
        <v>1850000</v>
      </c>
      <c r="AF1766" s="93">
        <v>1</v>
      </c>
      <c r="AG1766" s="93">
        <v>1</v>
      </c>
      <c r="AH1766" s="93">
        <v>1</v>
      </c>
      <c r="AI1766" s="93">
        <v>1</v>
      </c>
      <c r="AJ1766" s="93">
        <v>1</v>
      </c>
      <c r="AK1766" s="93">
        <v>1</v>
      </c>
      <c r="AL1766" s="93">
        <v>1</v>
      </c>
      <c r="AM1766" s="93">
        <v>1</v>
      </c>
    </row>
    <row r="1767" spans="31:39" ht="25.5" customHeight="1" thickBot="1" x14ac:dyDescent="0.25">
      <c r="AE1767" s="51">
        <v>1851000</v>
      </c>
      <c r="AF1767" s="87">
        <v>1</v>
      </c>
      <c r="AG1767" s="87">
        <v>1</v>
      </c>
      <c r="AH1767" s="87">
        <v>1</v>
      </c>
      <c r="AI1767" s="87">
        <v>1</v>
      </c>
      <c r="AJ1767" s="87">
        <v>1</v>
      </c>
      <c r="AK1767" s="87">
        <v>1</v>
      </c>
      <c r="AL1767" s="87">
        <v>1</v>
      </c>
      <c r="AM1767" s="87">
        <v>1</v>
      </c>
    </row>
    <row r="1768" spans="31:39" ht="25.5" customHeight="1" thickBot="1" x14ac:dyDescent="0.25">
      <c r="AE1768" s="63">
        <v>1852000</v>
      </c>
      <c r="AF1768" s="93">
        <v>1</v>
      </c>
      <c r="AG1768" s="93">
        <v>1</v>
      </c>
      <c r="AH1768" s="93">
        <v>1</v>
      </c>
      <c r="AI1768" s="93">
        <v>1</v>
      </c>
      <c r="AJ1768" s="93">
        <v>1</v>
      </c>
      <c r="AK1768" s="93">
        <v>1</v>
      </c>
      <c r="AL1768" s="93">
        <v>1</v>
      </c>
      <c r="AM1768" s="93">
        <v>1</v>
      </c>
    </row>
    <row r="1769" spans="31:39" ht="25.5" customHeight="1" thickBot="1" x14ac:dyDescent="0.25">
      <c r="AE1769" s="51">
        <v>1853000</v>
      </c>
      <c r="AF1769" s="87">
        <v>1</v>
      </c>
      <c r="AG1769" s="87">
        <v>1</v>
      </c>
      <c r="AH1769" s="87">
        <v>1</v>
      </c>
      <c r="AI1769" s="87">
        <v>1</v>
      </c>
      <c r="AJ1769" s="87">
        <v>1</v>
      </c>
      <c r="AK1769" s="87">
        <v>1</v>
      </c>
      <c r="AL1769" s="87">
        <v>1</v>
      </c>
      <c r="AM1769" s="87">
        <v>1</v>
      </c>
    </row>
    <row r="1770" spans="31:39" ht="25.5" customHeight="1" thickBot="1" x14ac:dyDescent="0.25">
      <c r="AE1770" s="63">
        <v>1854000</v>
      </c>
      <c r="AF1770" s="93">
        <v>1</v>
      </c>
      <c r="AG1770" s="93">
        <v>1</v>
      </c>
      <c r="AH1770" s="93">
        <v>1</v>
      </c>
      <c r="AI1770" s="93">
        <v>1</v>
      </c>
      <c r="AJ1770" s="93">
        <v>1</v>
      </c>
      <c r="AK1770" s="93">
        <v>1</v>
      </c>
      <c r="AL1770" s="93">
        <v>1</v>
      </c>
      <c r="AM1770" s="93">
        <v>1</v>
      </c>
    </row>
    <row r="1771" spans="31:39" ht="25.5" customHeight="1" thickBot="1" x14ac:dyDescent="0.25">
      <c r="AE1771" s="51">
        <v>1855000</v>
      </c>
      <c r="AF1771" s="87">
        <v>1</v>
      </c>
      <c r="AG1771" s="87">
        <v>1</v>
      </c>
      <c r="AH1771" s="87">
        <v>1</v>
      </c>
      <c r="AI1771" s="87">
        <v>1</v>
      </c>
      <c r="AJ1771" s="87">
        <v>1</v>
      </c>
      <c r="AK1771" s="87">
        <v>1</v>
      </c>
      <c r="AL1771" s="87">
        <v>1</v>
      </c>
      <c r="AM1771" s="87">
        <v>1</v>
      </c>
    </row>
    <row r="1772" spans="31:39" ht="25.5" customHeight="1" thickBot="1" x14ac:dyDescent="0.25">
      <c r="AE1772" s="63">
        <v>1856000</v>
      </c>
      <c r="AF1772" s="93">
        <v>1</v>
      </c>
      <c r="AG1772" s="93">
        <v>1</v>
      </c>
      <c r="AH1772" s="93">
        <v>1</v>
      </c>
      <c r="AI1772" s="93">
        <v>1</v>
      </c>
      <c r="AJ1772" s="93">
        <v>1</v>
      </c>
      <c r="AK1772" s="93">
        <v>1</v>
      </c>
      <c r="AL1772" s="93">
        <v>1</v>
      </c>
      <c r="AM1772" s="93">
        <v>1</v>
      </c>
    </row>
    <row r="1773" spans="31:39" ht="25.5" customHeight="1" thickBot="1" x14ac:dyDescent="0.25">
      <c r="AE1773" s="51">
        <v>1857000</v>
      </c>
      <c r="AF1773" s="87">
        <v>1</v>
      </c>
      <c r="AG1773" s="87">
        <v>1</v>
      </c>
      <c r="AH1773" s="87">
        <v>1</v>
      </c>
      <c r="AI1773" s="87">
        <v>1</v>
      </c>
      <c r="AJ1773" s="87">
        <v>1</v>
      </c>
      <c r="AK1773" s="87">
        <v>1</v>
      </c>
      <c r="AL1773" s="87">
        <v>1</v>
      </c>
      <c r="AM1773" s="87">
        <v>1</v>
      </c>
    </row>
    <row r="1774" spans="31:39" ht="25.5" customHeight="1" thickBot="1" x14ac:dyDescent="0.25">
      <c r="AE1774" s="63">
        <v>1858000</v>
      </c>
      <c r="AF1774" s="93">
        <v>1</v>
      </c>
      <c r="AG1774" s="93">
        <v>1</v>
      </c>
      <c r="AH1774" s="93">
        <v>1</v>
      </c>
      <c r="AI1774" s="93">
        <v>1</v>
      </c>
      <c r="AJ1774" s="93">
        <v>1</v>
      </c>
      <c r="AK1774" s="93">
        <v>1</v>
      </c>
      <c r="AL1774" s="93">
        <v>1</v>
      </c>
      <c r="AM1774" s="93">
        <v>1</v>
      </c>
    </row>
    <row r="1775" spans="31:39" ht="25.5" customHeight="1" thickBot="1" x14ac:dyDescent="0.25">
      <c r="AE1775" s="51">
        <v>1859000</v>
      </c>
      <c r="AF1775" s="87">
        <v>1</v>
      </c>
      <c r="AG1775" s="87">
        <v>1</v>
      </c>
      <c r="AH1775" s="87">
        <v>1</v>
      </c>
      <c r="AI1775" s="87">
        <v>1</v>
      </c>
      <c r="AJ1775" s="87">
        <v>1</v>
      </c>
      <c r="AK1775" s="87">
        <v>1</v>
      </c>
      <c r="AL1775" s="87">
        <v>1</v>
      </c>
      <c r="AM1775" s="87">
        <v>1</v>
      </c>
    </row>
    <row r="1776" spans="31:39" ht="25.5" customHeight="1" thickBot="1" x14ac:dyDescent="0.25">
      <c r="AE1776" s="63">
        <v>1860000</v>
      </c>
      <c r="AF1776" s="93">
        <v>1</v>
      </c>
      <c r="AG1776" s="93">
        <v>1</v>
      </c>
      <c r="AH1776" s="93">
        <v>1</v>
      </c>
      <c r="AI1776" s="93">
        <v>1</v>
      </c>
      <c r="AJ1776" s="93">
        <v>1</v>
      </c>
      <c r="AK1776" s="93">
        <v>1</v>
      </c>
      <c r="AL1776" s="93">
        <v>1</v>
      </c>
      <c r="AM1776" s="93">
        <v>1</v>
      </c>
    </row>
    <row r="1777" spans="31:39" ht="25.5" customHeight="1" thickBot="1" x14ac:dyDescent="0.25">
      <c r="AE1777" s="51">
        <v>1861000</v>
      </c>
      <c r="AF1777" s="87">
        <v>1</v>
      </c>
      <c r="AG1777" s="87">
        <v>1</v>
      </c>
      <c r="AH1777" s="87">
        <v>1</v>
      </c>
      <c r="AI1777" s="87">
        <v>1</v>
      </c>
      <c r="AJ1777" s="87">
        <v>1</v>
      </c>
      <c r="AK1777" s="87">
        <v>1</v>
      </c>
      <c r="AL1777" s="87">
        <v>1</v>
      </c>
      <c r="AM1777" s="87">
        <v>1</v>
      </c>
    </row>
    <row r="1778" spans="31:39" ht="25.5" customHeight="1" thickBot="1" x14ac:dyDescent="0.25">
      <c r="AE1778" s="63">
        <v>1862000</v>
      </c>
      <c r="AF1778" s="93">
        <v>1</v>
      </c>
      <c r="AG1778" s="93">
        <v>1</v>
      </c>
      <c r="AH1778" s="93">
        <v>1</v>
      </c>
      <c r="AI1778" s="93">
        <v>1</v>
      </c>
      <c r="AJ1778" s="93">
        <v>1</v>
      </c>
      <c r="AK1778" s="93">
        <v>1</v>
      </c>
      <c r="AL1778" s="93">
        <v>1</v>
      </c>
      <c r="AM1778" s="93">
        <v>1</v>
      </c>
    </row>
    <row r="1779" spans="31:39" ht="25.5" customHeight="1" thickBot="1" x14ac:dyDescent="0.25">
      <c r="AE1779" s="51">
        <v>1863000</v>
      </c>
      <c r="AF1779" s="87">
        <v>1</v>
      </c>
      <c r="AG1779" s="87">
        <v>1</v>
      </c>
      <c r="AH1779" s="87">
        <v>1</v>
      </c>
      <c r="AI1779" s="87">
        <v>1</v>
      </c>
      <c r="AJ1779" s="87">
        <v>1</v>
      </c>
      <c r="AK1779" s="87">
        <v>1</v>
      </c>
      <c r="AL1779" s="87">
        <v>1</v>
      </c>
      <c r="AM1779" s="87">
        <v>1</v>
      </c>
    </row>
    <row r="1780" spans="31:39" ht="25.5" customHeight="1" thickBot="1" x14ac:dyDescent="0.25">
      <c r="AE1780" s="63">
        <v>1864000</v>
      </c>
      <c r="AF1780" s="93">
        <v>1</v>
      </c>
      <c r="AG1780" s="93">
        <v>1</v>
      </c>
      <c r="AH1780" s="93">
        <v>1</v>
      </c>
      <c r="AI1780" s="93">
        <v>1</v>
      </c>
      <c r="AJ1780" s="93">
        <v>1</v>
      </c>
      <c r="AK1780" s="93">
        <v>1</v>
      </c>
      <c r="AL1780" s="93">
        <v>1</v>
      </c>
      <c r="AM1780" s="93">
        <v>1</v>
      </c>
    </row>
    <row r="1781" spans="31:39" ht="25.5" customHeight="1" thickBot="1" x14ac:dyDescent="0.25">
      <c r="AE1781" s="51">
        <v>1865000</v>
      </c>
      <c r="AF1781" s="87">
        <v>1</v>
      </c>
      <c r="AG1781" s="87">
        <v>1</v>
      </c>
      <c r="AH1781" s="87">
        <v>1</v>
      </c>
      <c r="AI1781" s="87">
        <v>1</v>
      </c>
      <c r="AJ1781" s="87">
        <v>1</v>
      </c>
      <c r="AK1781" s="87">
        <v>1</v>
      </c>
      <c r="AL1781" s="87">
        <v>1</v>
      </c>
      <c r="AM1781" s="87">
        <v>1</v>
      </c>
    </row>
    <row r="1782" spans="31:39" ht="25.5" customHeight="1" thickBot="1" x14ac:dyDescent="0.25">
      <c r="AE1782" s="63">
        <v>1866000</v>
      </c>
      <c r="AF1782" s="93">
        <v>1</v>
      </c>
      <c r="AG1782" s="93">
        <v>1</v>
      </c>
      <c r="AH1782" s="93">
        <v>1</v>
      </c>
      <c r="AI1782" s="93">
        <v>1</v>
      </c>
      <c r="AJ1782" s="93">
        <v>1</v>
      </c>
      <c r="AK1782" s="93">
        <v>1</v>
      </c>
      <c r="AL1782" s="93">
        <v>1</v>
      </c>
      <c r="AM1782" s="93">
        <v>1</v>
      </c>
    </row>
    <row r="1783" spans="31:39" ht="25.5" customHeight="1" thickBot="1" x14ac:dyDescent="0.25">
      <c r="AE1783" s="51">
        <v>1867000</v>
      </c>
      <c r="AF1783" s="87">
        <v>1</v>
      </c>
      <c r="AG1783" s="87">
        <v>1</v>
      </c>
      <c r="AH1783" s="87">
        <v>1</v>
      </c>
      <c r="AI1783" s="87">
        <v>1</v>
      </c>
      <c r="AJ1783" s="87">
        <v>1</v>
      </c>
      <c r="AK1783" s="87">
        <v>1</v>
      </c>
      <c r="AL1783" s="87">
        <v>1</v>
      </c>
      <c r="AM1783" s="87">
        <v>1</v>
      </c>
    </row>
    <row r="1784" spans="31:39" ht="25.5" customHeight="1" thickBot="1" x14ac:dyDescent="0.25">
      <c r="AE1784" s="63">
        <v>1868000</v>
      </c>
      <c r="AF1784" s="93">
        <v>1</v>
      </c>
      <c r="AG1784" s="93">
        <v>1</v>
      </c>
      <c r="AH1784" s="93">
        <v>1</v>
      </c>
      <c r="AI1784" s="93">
        <v>1</v>
      </c>
      <c r="AJ1784" s="93">
        <v>1</v>
      </c>
      <c r="AK1784" s="93">
        <v>1</v>
      </c>
      <c r="AL1784" s="93">
        <v>1</v>
      </c>
      <c r="AM1784" s="93">
        <v>1</v>
      </c>
    </row>
    <row r="1785" spans="31:39" ht="25.5" customHeight="1" thickBot="1" x14ac:dyDescent="0.25">
      <c r="AE1785" s="51">
        <v>1869000</v>
      </c>
      <c r="AF1785" s="87">
        <v>1</v>
      </c>
      <c r="AG1785" s="87">
        <v>1</v>
      </c>
      <c r="AH1785" s="87">
        <v>1</v>
      </c>
      <c r="AI1785" s="87">
        <v>1</v>
      </c>
      <c r="AJ1785" s="87">
        <v>1</v>
      </c>
      <c r="AK1785" s="87">
        <v>1</v>
      </c>
      <c r="AL1785" s="87">
        <v>1</v>
      </c>
      <c r="AM1785" s="87">
        <v>1</v>
      </c>
    </row>
    <row r="1786" spans="31:39" ht="25.5" customHeight="1" thickBot="1" x14ac:dyDescent="0.25">
      <c r="AE1786" s="63">
        <v>1870000</v>
      </c>
      <c r="AF1786" s="93">
        <v>1</v>
      </c>
      <c r="AG1786" s="93">
        <v>1</v>
      </c>
      <c r="AH1786" s="93">
        <v>1</v>
      </c>
      <c r="AI1786" s="93">
        <v>1</v>
      </c>
      <c r="AJ1786" s="93">
        <v>1</v>
      </c>
      <c r="AK1786" s="93">
        <v>1</v>
      </c>
      <c r="AL1786" s="93">
        <v>1</v>
      </c>
      <c r="AM1786" s="93">
        <v>1</v>
      </c>
    </row>
    <row r="1787" spans="31:39" ht="25.5" customHeight="1" thickBot="1" x14ac:dyDescent="0.25">
      <c r="AE1787" s="51">
        <v>1871000</v>
      </c>
      <c r="AF1787" s="87">
        <v>1</v>
      </c>
      <c r="AG1787" s="87">
        <v>1</v>
      </c>
      <c r="AH1787" s="87">
        <v>1</v>
      </c>
      <c r="AI1787" s="87">
        <v>1</v>
      </c>
      <c r="AJ1787" s="87">
        <v>1</v>
      </c>
      <c r="AK1787" s="87">
        <v>1</v>
      </c>
      <c r="AL1787" s="87">
        <v>1</v>
      </c>
      <c r="AM1787" s="87">
        <v>1</v>
      </c>
    </row>
    <row r="1788" spans="31:39" ht="25.5" customHeight="1" thickBot="1" x14ac:dyDescent="0.25">
      <c r="AE1788" s="63">
        <v>1872000</v>
      </c>
      <c r="AF1788" s="93">
        <v>1</v>
      </c>
      <c r="AG1788" s="93">
        <v>1</v>
      </c>
      <c r="AH1788" s="93">
        <v>1</v>
      </c>
      <c r="AI1788" s="93">
        <v>1</v>
      </c>
      <c r="AJ1788" s="93">
        <v>1</v>
      </c>
      <c r="AK1788" s="93">
        <v>1</v>
      </c>
      <c r="AL1788" s="93">
        <v>1</v>
      </c>
      <c r="AM1788" s="93">
        <v>1</v>
      </c>
    </row>
    <row r="1789" spans="31:39" ht="25.5" customHeight="1" thickBot="1" x14ac:dyDescent="0.25">
      <c r="AE1789" s="51">
        <v>1873000</v>
      </c>
      <c r="AF1789" s="87">
        <v>1</v>
      </c>
      <c r="AG1789" s="87">
        <v>1</v>
      </c>
      <c r="AH1789" s="87">
        <v>1</v>
      </c>
      <c r="AI1789" s="87">
        <v>1</v>
      </c>
      <c r="AJ1789" s="87">
        <v>1</v>
      </c>
      <c r="AK1789" s="87">
        <v>1</v>
      </c>
      <c r="AL1789" s="87">
        <v>1</v>
      </c>
      <c r="AM1789" s="87">
        <v>1</v>
      </c>
    </row>
    <row r="1790" spans="31:39" ht="25.5" customHeight="1" thickBot="1" x14ac:dyDescent="0.25">
      <c r="AE1790" s="63">
        <v>1874000</v>
      </c>
      <c r="AF1790" s="93">
        <v>1</v>
      </c>
      <c r="AG1790" s="93">
        <v>1</v>
      </c>
      <c r="AH1790" s="93">
        <v>1</v>
      </c>
      <c r="AI1790" s="93">
        <v>1</v>
      </c>
      <c r="AJ1790" s="93">
        <v>1</v>
      </c>
      <c r="AK1790" s="93">
        <v>1</v>
      </c>
      <c r="AL1790" s="93">
        <v>1</v>
      </c>
      <c r="AM1790" s="93">
        <v>1</v>
      </c>
    </row>
    <row r="1791" spans="31:39" ht="25.5" customHeight="1" thickBot="1" x14ac:dyDescent="0.25">
      <c r="AE1791" s="51">
        <v>1875000</v>
      </c>
      <c r="AF1791" s="87">
        <v>1</v>
      </c>
      <c r="AG1791" s="87">
        <v>1</v>
      </c>
      <c r="AH1791" s="87">
        <v>1</v>
      </c>
      <c r="AI1791" s="87">
        <v>1</v>
      </c>
      <c r="AJ1791" s="87">
        <v>1</v>
      </c>
      <c r="AK1791" s="87">
        <v>1</v>
      </c>
      <c r="AL1791" s="87">
        <v>1</v>
      </c>
      <c r="AM1791" s="87">
        <v>1</v>
      </c>
    </row>
    <row r="1792" spans="31:39" ht="25.5" customHeight="1" thickBot="1" x14ac:dyDescent="0.25">
      <c r="AE1792" s="63">
        <v>1876000</v>
      </c>
      <c r="AF1792" s="93">
        <v>1</v>
      </c>
      <c r="AG1792" s="93">
        <v>1</v>
      </c>
      <c r="AH1792" s="93">
        <v>1</v>
      </c>
      <c r="AI1792" s="93">
        <v>1</v>
      </c>
      <c r="AJ1792" s="93">
        <v>1</v>
      </c>
      <c r="AK1792" s="93">
        <v>1</v>
      </c>
      <c r="AL1792" s="93">
        <v>1</v>
      </c>
      <c r="AM1792" s="93">
        <v>1</v>
      </c>
    </row>
    <row r="1793" spans="31:39" ht="25.5" customHeight="1" thickBot="1" x14ac:dyDescent="0.25">
      <c r="AE1793" s="51">
        <v>1877000</v>
      </c>
      <c r="AF1793" s="87">
        <v>1</v>
      </c>
      <c r="AG1793" s="87">
        <v>1</v>
      </c>
      <c r="AH1793" s="87">
        <v>1</v>
      </c>
      <c r="AI1793" s="87">
        <v>1</v>
      </c>
      <c r="AJ1793" s="87">
        <v>1</v>
      </c>
      <c r="AK1793" s="87">
        <v>1</v>
      </c>
      <c r="AL1793" s="87">
        <v>1</v>
      </c>
      <c r="AM1793" s="87">
        <v>1</v>
      </c>
    </row>
    <row r="1794" spans="31:39" ht="25.5" customHeight="1" thickBot="1" x14ac:dyDescent="0.25">
      <c r="AE1794" s="63">
        <v>1878000</v>
      </c>
      <c r="AF1794" s="93">
        <v>1</v>
      </c>
      <c r="AG1794" s="93">
        <v>1</v>
      </c>
      <c r="AH1794" s="93">
        <v>1</v>
      </c>
      <c r="AI1794" s="93">
        <v>1</v>
      </c>
      <c r="AJ1794" s="93">
        <v>1</v>
      </c>
      <c r="AK1794" s="93">
        <v>1</v>
      </c>
      <c r="AL1794" s="93">
        <v>1</v>
      </c>
      <c r="AM1794" s="93">
        <v>1</v>
      </c>
    </row>
    <row r="1795" spans="31:39" ht="25.5" customHeight="1" thickBot="1" x14ac:dyDescent="0.25">
      <c r="AE1795" s="51">
        <v>1879000</v>
      </c>
      <c r="AF1795" s="87">
        <v>1</v>
      </c>
      <c r="AG1795" s="87">
        <v>1</v>
      </c>
      <c r="AH1795" s="87">
        <v>1</v>
      </c>
      <c r="AI1795" s="87">
        <v>1</v>
      </c>
      <c r="AJ1795" s="87">
        <v>1</v>
      </c>
      <c r="AK1795" s="87">
        <v>1</v>
      </c>
      <c r="AL1795" s="87">
        <v>1</v>
      </c>
      <c r="AM1795" s="87">
        <v>1</v>
      </c>
    </row>
    <row r="1796" spans="31:39" ht="25.5" customHeight="1" thickBot="1" x14ac:dyDescent="0.25">
      <c r="AE1796" s="63">
        <v>1880000</v>
      </c>
      <c r="AF1796" s="93">
        <v>1</v>
      </c>
      <c r="AG1796" s="93">
        <v>1</v>
      </c>
      <c r="AH1796" s="93">
        <v>1</v>
      </c>
      <c r="AI1796" s="93">
        <v>1</v>
      </c>
      <c r="AJ1796" s="93">
        <v>1</v>
      </c>
      <c r="AK1796" s="93">
        <v>1</v>
      </c>
      <c r="AL1796" s="93">
        <v>1</v>
      </c>
      <c r="AM1796" s="93">
        <v>1</v>
      </c>
    </row>
    <row r="1797" spans="31:39" ht="25.5" customHeight="1" thickBot="1" x14ac:dyDescent="0.25">
      <c r="AE1797" s="51">
        <v>1881000</v>
      </c>
      <c r="AF1797" s="87">
        <v>1</v>
      </c>
      <c r="AG1797" s="87">
        <v>1</v>
      </c>
      <c r="AH1797" s="87">
        <v>1</v>
      </c>
      <c r="AI1797" s="87">
        <v>1</v>
      </c>
      <c r="AJ1797" s="87">
        <v>1</v>
      </c>
      <c r="AK1797" s="87">
        <v>1</v>
      </c>
      <c r="AL1797" s="87">
        <v>1</v>
      </c>
      <c r="AM1797" s="87">
        <v>1</v>
      </c>
    </row>
    <row r="1798" spans="31:39" ht="25.5" customHeight="1" thickBot="1" x14ac:dyDescent="0.25">
      <c r="AE1798" s="63">
        <v>1882000</v>
      </c>
      <c r="AF1798" s="93">
        <v>1</v>
      </c>
      <c r="AG1798" s="93">
        <v>1</v>
      </c>
      <c r="AH1798" s="93">
        <v>1</v>
      </c>
      <c r="AI1798" s="93">
        <v>1</v>
      </c>
      <c r="AJ1798" s="93">
        <v>1</v>
      </c>
      <c r="AK1798" s="93">
        <v>1</v>
      </c>
      <c r="AL1798" s="93">
        <v>1</v>
      </c>
      <c r="AM1798" s="93">
        <v>1</v>
      </c>
    </row>
    <row r="1799" spans="31:39" ht="25.5" customHeight="1" thickBot="1" x14ac:dyDescent="0.25">
      <c r="AE1799" s="51">
        <v>1883000</v>
      </c>
      <c r="AF1799" s="87">
        <v>1</v>
      </c>
      <c r="AG1799" s="87">
        <v>1</v>
      </c>
      <c r="AH1799" s="87">
        <v>1</v>
      </c>
      <c r="AI1799" s="87">
        <v>1</v>
      </c>
      <c r="AJ1799" s="87">
        <v>1</v>
      </c>
      <c r="AK1799" s="87">
        <v>1</v>
      </c>
      <c r="AL1799" s="87">
        <v>1</v>
      </c>
      <c r="AM1799" s="87">
        <v>1</v>
      </c>
    </row>
    <row r="1800" spans="31:39" ht="25.5" customHeight="1" thickBot="1" x14ac:dyDescent="0.25">
      <c r="AE1800" s="63">
        <v>1884000</v>
      </c>
      <c r="AF1800" s="93">
        <v>1</v>
      </c>
      <c r="AG1800" s="93">
        <v>1</v>
      </c>
      <c r="AH1800" s="93">
        <v>1</v>
      </c>
      <c r="AI1800" s="93">
        <v>1</v>
      </c>
      <c r="AJ1800" s="93">
        <v>1</v>
      </c>
      <c r="AK1800" s="93">
        <v>1</v>
      </c>
      <c r="AL1800" s="93">
        <v>1</v>
      </c>
      <c r="AM1800" s="93">
        <v>1</v>
      </c>
    </row>
    <row r="1801" spans="31:39" ht="25.5" customHeight="1" thickBot="1" x14ac:dyDescent="0.25">
      <c r="AE1801" s="51">
        <v>1885000</v>
      </c>
      <c r="AF1801" s="87">
        <v>1</v>
      </c>
      <c r="AG1801" s="87">
        <v>1</v>
      </c>
      <c r="AH1801" s="87">
        <v>1</v>
      </c>
      <c r="AI1801" s="87">
        <v>1</v>
      </c>
      <c r="AJ1801" s="87">
        <v>1</v>
      </c>
      <c r="AK1801" s="87">
        <v>1</v>
      </c>
      <c r="AL1801" s="87">
        <v>1</v>
      </c>
      <c r="AM1801" s="87">
        <v>1</v>
      </c>
    </row>
    <row r="1802" spans="31:39" ht="25.5" customHeight="1" thickBot="1" x14ac:dyDescent="0.25">
      <c r="AE1802" s="63">
        <v>1886000</v>
      </c>
      <c r="AF1802" s="93">
        <v>1</v>
      </c>
      <c r="AG1802" s="93">
        <v>1</v>
      </c>
      <c r="AH1802" s="93">
        <v>1</v>
      </c>
      <c r="AI1802" s="93">
        <v>1</v>
      </c>
      <c r="AJ1802" s="93">
        <v>1</v>
      </c>
      <c r="AK1802" s="93">
        <v>1</v>
      </c>
      <c r="AL1802" s="93">
        <v>1</v>
      </c>
      <c r="AM1802" s="93">
        <v>1</v>
      </c>
    </row>
    <row r="1803" spans="31:39" ht="25.5" customHeight="1" thickBot="1" x14ac:dyDescent="0.25">
      <c r="AE1803" s="51">
        <v>1887000</v>
      </c>
      <c r="AF1803" s="87">
        <v>1</v>
      </c>
      <c r="AG1803" s="87">
        <v>1</v>
      </c>
      <c r="AH1803" s="87">
        <v>1</v>
      </c>
      <c r="AI1803" s="87">
        <v>1</v>
      </c>
      <c r="AJ1803" s="87">
        <v>1</v>
      </c>
      <c r="AK1803" s="87">
        <v>1</v>
      </c>
      <c r="AL1803" s="87">
        <v>1</v>
      </c>
      <c r="AM1803" s="87">
        <v>1</v>
      </c>
    </row>
    <row r="1804" spans="31:39" ht="25.5" customHeight="1" thickBot="1" x14ac:dyDescent="0.25">
      <c r="AE1804" s="63">
        <v>1888000</v>
      </c>
      <c r="AF1804" s="93">
        <v>1</v>
      </c>
      <c r="AG1804" s="93">
        <v>1</v>
      </c>
      <c r="AH1804" s="93">
        <v>1</v>
      </c>
      <c r="AI1804" s="93">
        <v>1</v>
      </c>
      <c r="AJ1804" s="93">
        <v>1</v>
      </c>
      <c r="AK1804" s="93">
        <v>1</v>
      </c>
      <c r="AL1804" s="93">
        <v>1</v>
      </c>
      <c r="AM1804" s="93">
        <v>1</v>
      </c>
    </row>
    <row r="1805" spans="31:39" ht="25.5" customHeight="1" thickBot="1" x14ac:dyDescent="0.25">
      <c r="AE1805" s="51">
        <v>1889000</v>
      </c>
      <c r="AF1805" s="87">
        <v>1</v>
      </c>
      <c r="AG1805" s="87">
        <v>1</v>
      </c>
      <c r="AH1805" s="87">
        <v>1</v>
      </c>
      <c r="AI1805" s="87">
        <v>1</v>
      </c>
      <c r="AJ1805" s="87">
        <v>1</v>
      </c>
      <c r="AK1805" s="87">
        <v>1</v>
      </c>
      <c r="AL1805" s="87">
        <v>1</v>
      </c>
      <c r="AM1805" s="87">
        <v>1</v>
      </c>
    </row>
    <row r="1806" spans="31:39" ht="25.5" customHeight="1" thickBot="1" x14ac:dyDescent="0.25">
      <c r="AE1806" s="63">
        <v>1890000</v>
      </c>
      <c r="AF1806" s="93">
        <v>1</v>
      </c>
      <c r="AG1806" s="93">
        <v>1</v>
      </c>
      <c r="AH1806" s="93">
        <v>1</v>
      </c>
      <c r="AI1806" s="93">
        <v>1</v>
      </c>
      <c r="AJ1806" s="93">
        <v>1</v>
      </c>
      <c r="AK1806" s="93">
        <v>1</v>
      </c>
      <c r="AL1806" s="93">
        <v>1</v>
      </c>
      <c r="AM1806" s="93">
        <v>1</v>
      </c>
    </row>
    <row r="1807" spans="31:39" ht="25.5" customHeight="1" thickBot="1" x14ac:dyDescent="0.25">
      <c r="AE1807" s="51">
        <v>1891000</v>
      </c>
      <c r="AF1807" s="87">
        <v>1</v>
      </c>
      <c r="AG1807" s="87">
        <v>1</v>
      </c>
      <c r="AH1807" s="87">
        <v>1</v>
      </c>
      <c r="AI1807" s="87">
        <v>1</v>
      </c>
      <c r="AJ1807" s="87">
        <v>1</v>
      </c>
      <c r="AK1807" s="87">
        <v>1</v>
      </c>
      <c r="AL1807" s="87">
        <v>1</v>
      </c>
      <c r="AM1807" s="87">
        <v>1</v>
      </c>
    </row>
    <row r="1808" spans="31:39" ht="25.5" customHeight="1" thickBot="1" x14ac:dyDescent="0.25">
      <c r="AE1808" s="63">
        <v>1892000</v>
      </c>
      <c r="AF1808" s="93">
        <v>1</v>
      </c>
      <c r="AG1808" s="93">
        <v>1</v>
      </c>
      <c r="AH1808" s="93">
        <v>1</v>
      </c>
      <c r="AI1808" s="93">
        <v>1</v>
      </c>
      <c r="AJ1808" s="93">
        <v>1</v>
      </c>
      <c r="AK1808" s="93">
        <v>1</v>
      </c>
      <c r="AL1808" s="93">
        <v>1</v>
      </c>
      <c r="AM1808" s="93">
        <v>1</v>
      </c>
    </row>
    <row r="1809" spans="31:39" ht="25.5" customHeight="1" thickBot="1" x14ac:dyDescent="0.25">
      <c r="AE1809" s="51">
        <v>1893000</v>
      </c>
      <c r="AF1809" s="87">
        <v>1</v>
      </c>
      <c r="AG1809" s="87">
        <v>1</v>
      </c>
      <c r="AH1809" s="87">
        <v>1</v>
      </c>
      <c r="AI1809" s="87">
        <v>1</v>
      </c>
      <c r="AJ1809" s="87">
        <v>1</v>
      </c>
      <c r="AK1809" s="87">
        <v>1</v>
      </c>
      <c r="AL1809" s="87">
        <v>1</v>
      </c>
      <c r="AM1809" s="87">
        <v>1</v>
      </c>
    </row>
    <row r="1810" spans="31:39" ht="25.5" customHeight="1" thickBot="1" x14ac:dyDescent="0.25">
      <c r="AE1810" s="63">
        <v>1894000</v>
      </c>
      <c r="AF1810" s="93">
        <v>1</v>
      </c>
      <c r="AG1810" s="93">
        <v>1</v>
      </c>
      <c r="AH1810" s="93">
        <v>1</v>
      </c>
      <c r="AI1810" s="93">
        <v>1</v>
      </c>
      <c r="AJ1810" s="93">
        <v>1</v>
      </c>
      <c r="AK1810" s="93">
        <v>1</v>
      </c>
      <c r="AL1810" s="93">
        <v>1</v>
      </c>
      <c r="AM1810" s="93">
        <v>1</v>
      </c>
    </row>
    <row r="1811" spans="31:39" ht="25.5" customHeight="1" thickBot="1" x14ac:dyDescent="0.25">
      <c r="AE1811" s="51">
        <v>1895000</v>
      </c>
      <c r="AF1811" s="87">
        <v>1</v>
      </c>
      <c r="AG1811" s="87">
        <v>1</v>
      </c>
      <c r="AH1811" s="87">
        <v>1</v>
      </c>
      <c r="AI1811" s="87">
        <v>1</v>
      </c>
      <c r="AJ1811" s="87">
        <v>1</v>
      </c>
      <c r="AK1811" s="87">
        <v>1</v>
      </c>
      <c r="AL1811" s="87">
        <v>1</v>
      </c>
      <c r="AM1811" s="87">
        <v>1</v>
      </c>
    </row>
    <row r="1812" spans="31:39" ht="25.5" customHeight="1" thickBot="1" x14ac:dyDescent="0.25">
      <c r="AE1812" s="63">
        <v>1896000</v>
      </c>
      <c r="AF1812" s="93">
        <v>1</v>
      </c>
      <c r="AG1812" s="93">
        <v>1</v>
      </c>
      <c r="AH1812" s="93">
        <v>1</v>
      </c>
      <c r="AI1812" s="93">
        <v>1</v>
      </c>
      <c r="AJ1812" s="93">
        <v>1</v>
      </c>
      <c r="AK1812" s="93">
        <v>1</v>
      </c>
      <c r="AL1812" s="93">
        <v>1</v>
      </c>
      <c r="AM1812" s="93">
        <v>1</v>
      </c>
    </row>
    <row r="1813" spans="31:39" ht="25.5" customHeight="1" thickBot="1" x14ac:dyDescent="0.25">
      <c r="AE1813" s="51">
        <v>1897000</v>
      </c>
      <c r="AF1813" s="87">
        <v>1</v>
      </c>
      <c r="AG1813" s="87">
        <v>1</v>
      </c>
      <c r="AH1813" s="87">
        <v>1</v>
      </c>
      <c r="AI1813" s="87">
        <v>1</v>
      </c>
      <c r="AJ1813" s="87">
        <v>1</v>
      </c>
      <c r="AK1813" s="87">
        <v>1</v>
      </c>
      <c r="AL1813" s="87">
        <v>1</v>
      </c>
      <c r="AM1813" s="87">
        <v>1</v>
      </c>
    </row>
    <row r="1814" spans="31:39" ht="25.5" customHeight="1" thickBot="1" x14ac:dyDescent="0.25">
      <c r="AE1814" s="63">
        <v>1898000</v>
      </c>
      <c r="AF1814" s="93">
        <v>1</v>
      </c>
      <c r="AG1814" s="93">
        <v>1</v>
      </c>
      <c r="AH1814" s="93">
        <v>1</v>
      </c>
      <c r="AI1814" s="93">
        <v>1</v>
      </c>
      <c r="AJ1814" s="93">
        <v>1</v>
      </c>
      <c r="AK1814" s="93">
        <v>1</v>
      </c>
      <c r="AL1814" s="93">
        <v>1</v>
      </c>
      <c r="AM1814" s="93">
        <v>1</v>
      </c>
    </row>
    <row r="1815" spans="31:39" ht="25.5" customHeight="1" thickBot="1" x14ac:dyDescent="0.25">
      <c r="AE1815" s="51">
        <v>1899000</v>
      </c>
      <c r="AF1815" s="87">
        <v>1</v>
      </c>
      <c r="AG1815" s="87">
        <v>1</v>
      </c>
      <c r="AH1815" s="87">
        <v>1</v>
      </c>
      <c r="AI1815" s="87">
        <v>1</v>
      </c>
      <c r="AJ1815" s="87">
        <v>1</v>
      </c>
      <c r="AK1815" s="87">
        <v>1</v>
      </c>
      <c r="AL1815" s="87">
        <v>1</v>
      </c>
      <c r="AM1815" s="87">
        <v>1</v>
      </c>
    </row>
    <row r="1816" spans="31:39" ht="25.5" customHeight="1" thickBot="1" x14ac:dyDescent="0.25">
      <c r="AE1816" s="63">
        <v>1900000</v>
      </c>
      <c r="AF1816" s="93">
        <v>1</v>
      </c>
      <c r="AG1816" s="93">
        <v>1</v>
      </c>
      <c r="AH1816" s="93">
        <v>1</v>
      </c>
      <c r="AI1816" s="93">
        <v>1</v>
      </c>
      <c r="AJ1816" s="93">
        <v>1</v>
      </c>
      <c r="AK1816" s="93">
        <v>1</v>
      </c>
      <c r="AL1816" s="93">
        <v>1</v>
      </c>
      <c r="AM1816" s="93">
        <v>1</v>
      </c>
    </row>
    <row r="1817" spans="31:39" ht="25.5" customHeight="1" thickBot="1" x14ac:dyDescent="0.25">
      <c r="AE1817" s="51">
        <v>1901000</v>
      </c>
      <c r="AF1817" s="87">
        <v>1</v>
      </c>
      <c r="AG1817" s="87">
        <v>1</v>
      </c>
      <c r="AH1817" s="87">
        <v>1</v>
      </c>
      <c r="AI1817" s="87">
        <v>1</v>
      </c>
      <c r="AJ1817" s="87">
        <v>1</v>
      </c>
      <c r="AK1817" s="87">
        <v>1</v>
      </c>
      <c r="AL1817" s="87">
        <v>1</v>
      </c>
      <c r="AM1817" s="87">
        <v>1</v>
      </c>
    </row>
    <row r="1818" spans="31:39" ht="25.5" customHeight="1" thickBot="1" x14ac:dyDescent="0.25">
      <c r="AE1818" s="63">
        <v>1902000</v>
      </c>
      <c r="AF1818" s="93">
        <v>1</v>
      </c>
      <c r="AG1818" s="93">
        <v>1</v>
      </c>
      <c r="AH1818" s="93">
        <v>1</v>
      </c>
      <c r="AI1818" s="93">
        <v>1</v>
      </c>
      <c r="AJ1818" s="93">
        <v>1</v>
      </c>
      <c r="AK1818" s="93">
        <v>1</v>
      </c>
      <c r="AL1818" s="93">
        <v>1</v>
      </c>
      <c r="AM1818" s="93">
        <v>1</v>
      </c>
    </row>
    <row r="1819" spans="31:39" ht="25.5" customHeight="1" thickBot="1" x14ac:dyDescent="0.25">
      <c r="AE1819" s="51">
        <v>1903000</v>
      </c>
      <c r="AF1819" s="87">
        <v>1</v>
      </c>
      <c r="AG1819" s="87">
        <v>1</v>
      </c>
      <c r="AH1819" s="87">
        <v>1</v>
      </c>
      <c r="AI1819" s="87">
        <v>1</v>
      </c>
      <c r="AJ1819" s="87">
        <v>1</v>
      </c>
      <c r="AK1819" s="87">
        <v>1</v>
      </c>
      <c r="AL1819" s="87">
        <v>1</v>
      </c>
      <c r="AM1819" s="87">
        <v>1</v>
      </c>
    </row>
    <row r="1820" spans="31:39" ht="25.5" customHeight="1" thickBot="1" x14ac:dyDescent="0.25">
      <c r="AE1820" s="63">
        <v>1904000</v>
      </c>
      <c r="AF1820" s="93">
        <v>1</v>
      </c>
      <c r="AG1820" s="93">
        <v>1</v>
      </c>
      <c r="AH1820" s="93">
        <v>1</v>
      </c>
      <c r="AI1820" s="93">
        <v>1</v>
      </c>
      <c r="AJ1820" s="93">
        <v>1</v>
      </c>
      <c r="AK1820" s="93">
        <v>1</v>
      </c>
      <c r="AL1820" s="93">
        <v>1</v>
      </c>
      <c r="AM1820" s="93">
        <v>1</v>
      </c>
    </row>
    <row r="1821" spans="31:39" ht="25.5" customHeight="1" thickBot="1" x14ac:dyDescent="0.25">
      <c r="AE1821" s="51">
        <v>1905000</v>
      </c>
      <c r="AF1821" s="87">
        <v>1</v>
      </c>
      <c r="AG1821" s="87">
        <v>1</v>
      </c>
      <c r="AH1821" s="87">
        <v>1</v>
      </c>
      <c r="AI1821" s="87">
        <v>1</v>
      </c>
      <c r="AJ1821" s="87">
        <v>1</v>
      </c>
      <c r="AK1821" s="87">
        <v>1</v>
      </c>
      <c r="AL1821" s="87">
        <v>1</v>
      </c>
      <c r="AM1821" s="87">
        <v>1</v>
      </c>
    </row>
    <row r="1822" spans="31:39" ht="25.5" customHeight="1" thickBot="1" x14ac:dyDescent="0.25">
      <c r="AE1822" s="63">
        <v>1906000</v>
      </c>
      <c r="AF1822" s="93">
        <v>1</v>
      </c>
      <c r="AG1822" s="93">
        <v>1</v>
      </c>
      <c r="AH1822" s="93">
        <v>1</v>
      </c>
      <c r="AI1822" s="93">
        <v>1</v>
      </c>
      <c r="AJ1822" s="93">
        <v>1</v>
      </c>
      <c r="AK1822" s="93">
        <v>1</v>
      </c>
      <c r="AL1822" s="93">
        <v>1</v>
      </c>
      <c r="AM1822" s="93">
        <v>1</v>
      </c>
    </row>
    <row r="1823" spans="31:39" ht="25.5" customHeight="1" thickBot="1" x14ac:dyDescent="0.25">
      <c r="AE1823" s="51">
        <v>1907000</v>
      </c>
      <c r="AF1823" s="87">
        <v>1</v>
      </c>
      <c r="AG1823" s="87">
        <v>1</v>
      </c>
      <c r="AH1823" s="87">
        <v>1</v>
      </c>
      <c r="AI1823" s="87">
        <v>1</v>
      </c>
      <c r="AJ1823" s="87">
        <v>1</v>
      </c>
      <c r="AK1823" s="87">
        <v>1</v>
      </c>
      <c r="AL1823" s="87">
        <v>1</v>
      </c>
      <c r="AM1823" s="87">
        <v>1</v>
      </c>
    </row>
    <row r="1824" spans="31:39" ht="25.5" customHeight="1" thickBot="1" x14ac:dyDescent="0.25">
      <c r="AE1824" s="63">
        <v>1908000</v>
      </c>
      <c r="AF1824" s="93">
        <v>1</v>
      </c>
      <c r="AG1824" s="93">
        <v>1</v>
      </c>
      <c r="AH1824" s="93">
        <v>1</v>
      </c>
      <c r="AI1824" s="93">
        <v>1</v>
      </c>
      <c r="AJ1824" s="93">
        <v>1</v>
      </c>
      <c r="AK1824" s="93">
        <v>1</v>
      </c>
      <c r="AL1824" s="93">
        <v>1</v>
      </c>
      <c r="AM1824" s="93">
        <v>1</v>
      </c>
    </row>
    <row r="1825" spans="31:39" ht="25.5" customHeight="1" thickBot="1" x14ac:dyDescent="0.25">
      <c r="AE1825" s="51">
        <v>1909000</v>
      </c>
      <c r="AF1825" s="87">
        <v>1</v>
      </c>
      <c r="AG1825" s="87">
        <v>1</v>
      </c>
      <c r="AH1825" s="87">
        <v>1</v>
      </c>
      <c r="AI1825" s="87">
        <v>1</v>
      </c>
      <c r="AJ1825" s="87">
        <v>1</v>
      </c>
      <c r="AK1825" s="87">
        <v>1</v>
      </c>
      <c r="AL1825" s="87">
        <v>1</v>
      </c>
      <c r="AM1825" s="87">
        <v>1</v>
      </c>
    </row>
    <row r="1826" spans="31:39" ht="25.5" customHeight="1" thickBot="1" x14ac:dyDescent="0.25">
      <c r="AE1826" s="63">
        <v>1910000</v>
      </c>
      <c r="AF1826" s="93">
        <v>1</v>
      </c>
      <c r="AG1826" s="93">
        <v>1</v>
      </c>
      <c r="AH1826" s="93">
        <v>1</v>
      </c>
      <c r="AI1826" s="93">
        <v>1</v>
      </c>
      <c r="AJ1826" s="93">
        <v>1</v>
      </c>
      <c r="AK1826" s="93">
        <v>1</v>
      </c>
      <c r="AL1826" s="93">
        <v>1</v>
      </c>
      <c r="AM1826" s="93">
        <v>1</v>
      </c>
    </row>
    <row r="1827" spans="31:39" ht="25.5" customHeight="1" thickBot="1" x14ac:dyDescent="0.25">
      <c r="AE1827" s="51">
        <v>1911000</v>
      </c>
      <c r="AF1827" s="87">
        <v>1</v>
      </c>
      <c r="AG1827" s="87">
        <v>1</v>
      </c>
      <c r="AH1827" s="87">
        <v>1</v>
      </c>
      <c r="AI1827" s="87">
        <v>1</v>
      </c>
      <c r="AJ1827" s="87">
        <v>1</v>
      </c>
      <c r="AK1827" s="87">
        <v>1</v>
      </c>
      <c r="AL1827" s="87">
        <v>1</v>
      </c>
      <c r="AM1827" s="87">
        <v>1</v>
      </c>
    </row>
    <row r="1828" spans="31:39" ht="25.5" customHeight="1" thickBot="1" x14ac:dyDescent="0.25">
      <c r="AE1828" s="63">
        <v>1912000</v>
      </c>
      <c r="AF1828" s="93">
        <v>1</v>
      </c>
      <c r="AG1828" s="93">
        <v>1</v>
      </c>
      <c r="AH1828" s="93">
        <v>1</v>
      </c>
      <c r="AI1828" s="93">
        <v>1</v>
      </c>
      <c r="AJ1828" s="93">
        <v>1</v>
      </c>
      <c r="AK1828" s="93">
        <v>1</v>
      </c>
      <c r="AL1828" s="93">
        <v>1</v>
      </c>
      <c r="AM1828" s="93">
        <v>1</v>
      </c>
    </row>
    <row r="1829" spans="31:39" ht="25.5" customHeight="1" thickBot="1" x14ac:dyDescent="0.25">
      <c r="AE1829" s="51">
        <v>1913000</v>
      </c>
      <c r="AF1829" s="87">
        <v>1</v>
      </c>
      <c r="AG1829" s="87">
        <v>1</v>
      </c>
      <c r="AH1829" s="87">
        <v>1</v>
      </c>
      <c r="AI1829" s="87">
        <v>1</v>
      </c>
      <c r="AJ1829" s="87">
        <v>1</v>
      </c>
      <c r="AK1829" s="87">
        <v>1</v>
      </c>
      <c r="AL1829" s="87">
        <v>1</v>
      </c>
      <c r="AM1829" s="87">
        <v>1</v>
      </c>
    </row>
    <row r="1830" spans="31:39" ht="25.5" customHeight="1" thickBot="1" x14ac:dyDescent="0.25">
      <c r="AE1830" s="63">
        <v>1914000</v>
      </c>
      <c r="AF1830" s="93">
        <v>1</v>
      </c>
      <c r="AG1830" s="93">
        <v>1</v>
      </c>
      <c r="AH1830" s="93">
        <v>1</v>
      </c>
      <c r="AI1830" s="93">
        <v>1</v>
      </c>
      <c r="AJ1830" s="93">
        <v>1</v>
      </c>
      <c r="AK1830" s="93">
        <v>1</v>
      </c>
      <c r="AL1830" s="93">
        <v>1</v>
      </c>
      <c r="AM1830" s="93">
        <v>1</v>
      </c>
    </row>
    <row r="1831" spans="31:39" ht="25.5" customHeight="1" thickBot="1" x14ac:dyDescent="0.25">
      <c r="AE1831" s="51">
        <v>1915000</v>
      </c>
      <c r="AF1831" s="87">
        <v>1</v>
      </c>
      <c r="AG1831" s="87">
        <v>1</v>
      </c>
      <c r="AH1831" s="87">
        <v>1</v>
      </c>
      <c r="AI1831" s="87">
        <v>1</v>
      </c>
      <c r="AJ1831" s="87">
        <v>1</v>
      </c>
      <c r="AK1831" s="87">
        <v>1</v>
      </c>
      <c r="AL1831" s="87">
        <v>1</v>
      </c>
      <c r="AM1831" s="87">
        <v>1</v>
      </c>
    </row>
    <row r="1832" spans="31:39" ht="25.5" customHeight="1" thickBot="1" x14ac:dyDescent="0.25">
      <c r="AE1832" s="63">
        <v>1916000</v>
      </c>
      <c r="AF1832" s="93">
        <v>1</v>
      </c>
      <c r="AG1832" s="93">
        <v>1</v>
      </c>
      <c r="AH1832" s="93">
        <v>1</v>
      </c>
      <c r="AI1832" s="93">
        <v>1</v>
      </c>
      <c r="AJ1832" s="93">
        <v>1</v>
      </c>
      <c r="AK1832" s="93">
        <v>1</v>
      </c>
      <c r="AL1832" s="93">
        <v>1</v>
      </c>
      <c r="AM1832" s="93">
        <v>1</v>
      </c>
    </row>
    <row r="1833" spans="31:39" ht="25.5" customHeight="1" thickBot="1" x14ac:dyDescent="0.25">
      <c r="AE1833" s="51">
        <v>1917000</v>
      </c>
      <c r="AF1833" s="87">
        <v>1</v>
      </c>
      <c r="AG1833" s="87">
        <v>1</v>
      </c>
      <c r="AH1833" s="87">
        <v>1</v>
      </c>
      <c r="AI1833" s="87">
        <v>1</v>
      </c>
      <c r="AJ1833" s="87">
        <v>1</v>
      </c>
      <c r="AK1833" s="87">
        <v>1</v>
      </c>
      <c r="AL1833" s="87">
        <v>1</v>
      </c>
      <c r="AM1833" s="87">
        <v>1</v>
      </c>
    </row>
    <row r="1834" spans="31:39" ht="25.5" customHeight="1" thickBot="1" x14ac:dyDescent="0.25">
      <c r="AE1834" s="63">
        <v>1918000</v>
      </c>
      <c r="AF1834" s="93">
        <v>1</v>
      </c>
      <c r="AG1834" s="93">
        <v>1</v>
      </c>
      <c r="AH1834" s="93">
        <v>1</v>
      </c>
      <c r="AI1834" s="93">
        <v>1</v>
      </c>
      <c r="AJ1834" s="93">
        <v>1</v>
      </c>
      <c r="AK1834" s="93">
        <v>1</v>
      </c>
      <c r="AL1834" s="93">
        <v>1</v>
      </c>
      <c r="AM1834" s="93">
        <v>1</v>
      </c>
    </row>
    <row r="1835" spans="31:39" ht="25.5" customHeight="1" thickBot="1" x14ac:dyDescent="0.25">
      <c r="AE1835" s="51">
        <v>1919000</v>
      </c>
      <c r="AF1835" s="87">
        <v>1</v>
      </c>
      <c r="AG1835" s="87">
        <v>1</v>
      </c>
      <c r="AH1835" s="87">
        <v>1</v>
      </c>
      <c r="AI1835" s="87">
        <v>1</v>
      </c>
      <c r="AJ1835" s="87">
        <v>1</v>
      </c>
      <c r="AK1835" s="87">
        <v>1</v>
      </c>
      <c r="AL1835" s="87">
        <v>1</v>
      </c>
      <c r="AM1835" s="87">
        <v>1</v>
      </c>
    </row>
    <row r="1836" spans="31:39" ht="25.5" customHeight="1" thickBot="1" x14ac:dyDescent="0.25">
      <c r="AE1836" s="63">
        <v>1920000</v>
      </c>
      <c r="AF1836" s="93">
        <v>1</v>
      </c>
      <c r="AG1836" s="93">
        <v>1</v>
      </c>
      <c r="AH1836" s="93">
        <v>1</v>
      </c>
      <c r="AI1836" s="93">
        <v>1</v>
      </c>
      <c r="AJ1836" s="93">
        <v>1</v>
      </c>
      <c r="AK1836" s="93">
        <v>1</v>
      </c>
      <c r="AL1836" s="93">
        <v>1</v>
      </c>
      <c r="AM1836" s="93">
        <v>1</v>
      </c>
    </row>
    <row r="1837" spans="31:39" ht="25.5" customHeight="1" thickBot="1" x14ac:dyDescent="0.25">
      <c r="AE1837" s="51">
        <v>1921000</v>
      </c>
      <c r="AF1837" s="87">
        <v>1</v>
      </c>
      <c r="AG1837" s="87">
        <v>1</v>
      </c>
      <c r="AH1837" s="87">
        <v>1</v>
      </c>
      <c r="AI1837" s="87">
        <v>1</v>
      </c>
      <c r="AJ1837" s="87">
        <v>1</v>
      </c>
      <c r="AK1837" s="87">
        <v>1</v>
      </c>
      <c r="AL1837" s="87">
        <v>1</v>
      </c>
      <c r="AM1837" s="87">
        <v>1</v>
      </c>
    </row>
    <row r="1838" spans="31:39" ht="25.5" customHeight="1" thickBot="1" x14ac:dyDescent="0.25">
      <c r="AE1838" s="63">
        <v>1922000</v>
      </c>
      <c r="AF1838" s="93">
        <v>1</v>
      </c>
      <c r="AG1838" s="93">
        <v>1</v>
      </c>
      <c r="AH1838" s="93">
        <v>1</v>
      </c>
      <c r="AI1838" s="93">
        <v>1</v>
      </c>
      <c r="AJ1838" s="93">
        <v>1</v>
      </c>
      <c r="AK1838" s="93">
        <v>1</v>
      </c>
      <c r="AL1838" s="93">
        <v>1</v>
      </c>
      <c r="AM1838" s="93">
        <v>1</v>
      </c>
    </row>
    <row r="1839" spans="31:39" ht="25.5" customHeight="1" thickBot="1" x14ac:dyDescent="0.25">
      <c r="AE1839" s="51">
        <v>1923000</v>
      </c>
      <c r="AF1839" s="87">
        <v>1</v>
      </c>
      <c r="AG1839" s="87">
        <v>1</v>
      </c>
      <c r="AH1839" s="87">
        <v>1</v>
      </c>
      <c r="AI1839" s="87">
        <v>1</v>
      </c>
      <c r="AJ1839" s="87">
        <v>1</v>
      </c>
      <c r="AK1839" s="87">
        <v>1</v>
      </c>
      <c r="AL1839" s="87">
        <v>1</v>
      </c>
      <c r="AM1839" s="87">
        <v>1</v>
      </c>
    </row>
    <row r="1840" spans="31:39" ht="25.5" customHeight="1" thickBot="1" x14ac:dyDescent="0.25">
      <c r="AE1840" s="63">
        <v>1924000</v>
      </c>
      <c r="AF1840" s="93">
        <v>1</v>
      </c>
      <c r="AG1840" s="93">
        <v>1</v>
      </c>
      <c r="AH1840" s="93">
        <v>1</v>
      </c>
      <c r="AI1840" s="93">
        <v>1</v>
      </c>
      <c r="AJ1840" s="93">
        <v>1</v>
      </c>
      <c r="AK1840" s="93">
        <v>1</v>
      </c>
      <c r="AL1840" s="93">
        <v>1</v>
      </c>
      <c r="AM1840" s="93">
        <v>1</v>
      </c>
    </row>
    <row r="1841" spans="31:39" ht="25.5" customHeight="1" thickBot="1" x14ac:dyDescent="0.25">
      <c r="AE1841" s="51">
        <v>1925000</v>
      </c>
      <c r="AF1841" s="87">
        <v>1</v>
      </c>
      <c r="AG1841" s="87">
        <v>1</v>
      </c>
      <c r="AH1841" s="87">
        <v>1</v>
      </c>
      <c r="AI1841" s="87">
        <v>1</v>
      </c>
      <c r="AJ1841" s="87">
        <v>1</v>
      </c>
      <c r="AK1841" s="87">
        <v>1</v>
      </c>
      <c r="AL1841" s="87">
        <v>1</v>
      </c>
      <c r="AM1841" s="87">
        <v>1</v>
      </c>
    </row>
    <row r="1842" spans="31:39" ht="25.5" customHeight="1" thickBot="1" x14ac:dyDescent="0.25">
      <c r="AE1842" s="63">
        <v>1926000</v>
      </c>
      <c r="AF1842" s="93">
        <v>1</v>
      </c>
      <c r="AG1842" s="93">
        <v>1</v>
      </c>
      <c r="AH1842" s="93">
        <v>1</v>
      </c>
      <c r="AI1842" s="93">
        <v>1</v>
      </c>
      <c r="AJ1842" s="93">
        <v>1</v>
      </c>
      <c r="AK1842" s="93">
        <v>1</v>
      </c>
      <c r="AL1842" s="93">
        <v>1</v>
      </c>
      <c r="AM1842" s="93">
        <v>1</v>
      </c>
    </row>
    <row r="1843" spans="31:39" ht="25.5" customHeight="1" thickBot="1" x14ac:dyDescent="0.25">
      <c r="AE1843" s="51">
        <v>1927000</v>
      </c>
      <c r="AF1843" s="87">
        <v>1</v>
      </c>
      <c r="AG1843" s="87">
        <v>1</v>
      </c>
      <c r="AH1843" s="87">
        <v>1</v>
      </c>
      <c r="AI1843" s="87">
        <v>1</v>
      </c>
      <c r="AJ1843" s="87">
        <v>1</v>
      </c>
      <c r="AK1843" s="87">
        <v>1</v>
      </c>
      <c r="AL1843" s="87">
        <v>1</v>
      </c>
      <c r="AM1843" s="87">
        <v>1</v>
      </c>
    </row>
    <row r="1844" spans="31:39" ht="25.5" customHeight="1" thickBot="1" x14ac:dyDescent="0.25">
      <c r="AE1844" s="63">
        <v>1928000</v>
      </c>
      <c r="AF1844" s="93">
        <v>1</v>
      </c>
      <c r="AG1844" s="93">
        <v>1</v>
      </c>
      <c r="AH1844" s="93">
        <v>1</v>
      </c>
      <c r="AI1844" s="93">
        <v>1</v>
      </c>
      <c r="AJ1844" s="93">
        <v>1</v>
      </c>
      <c r="AK1844" s="93">
        <v>1</v>
      </c>
      <c r="AL1844" s="93">
        <v>1</v>
      </c>
      <c r="AM1844" s="93">
        <v>1</v>
      </c>
    </row>
    <row r="1845" spans="31:39" ht="25.5" customHeight="1" thickBot="1" x14ac:dyDescent="0.25">
      <c r="AE1845" s="51">
        <v>1929000</v>
      </c>
      <c r="AF1845" s="87">
        <v>1</v>
      </c>
      <c r="AG1845" s="87">
        <v>1</v>
      </c>
      <c r="AH1845" s="87">
        <v>1</v>
      </c>
      <c r="AI1845" s="87">
        <v>1</v>
      </c>
      <c r="AJ1845" s="87">
        <v>1</v>
      </c>
      <c r="AK1845" s="87">
        <v>1</v>
      </c>
      <c r="AL1845" s="87">
        <v>1</v>
      </c>
      <c r="AM1845" s="87">
        <v>1</v>
      </c>
    </row>
    <row r="1846" spans="31:39" ht="25.5" customHeight="1" thickBot="1" x14ac:dyDescent="0.25">
      <c r="AE1846" s="63">
        <v>1930000</v>
      </c>
      <c r="AF1846" s="93">
        <v>1</v>
      </c>
      <c r="AG1846" s="93">
        <v>1</v>
      </c>
      <c r="AH1846" s="93">
        <v>1</v>
      </c>
      <c r="AI1846" s="93">
        <v>1</v>
      </c>
      <c r="AJ1846" s="93">
        <v>1</v>
      </c>
      <c r="AK1846" s="93">
        <v>1</v>
      </c>
      <c r="AL1846" s="93">
        <v>1</v>
      </c>
      <c r="AM1846" s="93">
        <v>1</v>
      </c>
    </row>
    <row r="1847" spans="31:39" ht="25.5" customHeight="1" thickBot="1" x14ac:dyDescent="0.25">
      <c r="AE1847" s="51">
        <v>1931000</v>
      </c>
      <c r="AF1847" s="87">
        <v>1</v>
      </c>
      <c r="AG1847" s="87">
        <v>1</v>
      </c>
      <c r="AH1847" s="87">
        <v>1</v>
      </c>
      <c r="AI1847" s="87">
        <v>1</v>
      </c>
      <c r="AJ1847" s="87">
        <v>1</v>
      </c>
      <c r="AK1847" s="87">
        <v>1</v>
      </c>
      <c r="AL1847" s="87">
        <v>1</v>
      </c>
      <c r="AM1847" s="87">
        <v>1</v>
      </c>
    </row>
    <row r="1848" spans="31:39" ht="25.5" customHeight="1" thickBot="1" x14ac:dyDescent="0.25">
      <c r="AE1848" s="63">
        <v>1932000</v>
      </c>
      <c r="AF1848" s="93">
        <v>1</v>
      </c>
      <c r="AG1848" s="93">
        <v>1</v>
      </c>
      <c r="AH1848" s="93">
        <v>1</v>
      </c>
      <c r="AI1848" s="93">
        <v>1</v>
      </c>
      <c r="AJ1848" s="93">
        <v>1</v>
      </c>
      <c r="AK1848" s="93">
        <v>1</v>
      </c>
      <c r="AL1848" s="93">
        <v>1</v>
      </c>
      <c r="AM1848" s="93">
        <v>1</v>
      </c>
    </row>
    <row r="1849" spans="31:39" ht="25.5" customHeight="1" thickBot="1" x14ac:dyDescent="0.25">
      <c r="AE1849" s="51">
        <v>1933000</v>
      </c>
      <c r="AF1849" s="87">
        <v>1</v>
      </c>
      <c r="AG1849" s="87">
        <v>1</v>
      </c>
      <c r="AH1849" s="87">
        <v>1</v>
      </c>
      <c r="AI1849" s="87">
        <v>1</v>
      </c>
      <c r="AJ1849" s="87">
        <v>1</v>
      </c>
      <c r="AK1849" s="87">
        <v>1</v>
      </c>
      <c r="AL1849" s="87">
        <v>1</v>
      </c>
      <c r="AM1849" s="87">
        <v>1</v>
      </c>
    </row>
    <row r="1850" spans="31:39" ht="25.5" customHeight="1" thickBot="1" x14ac:dyDescent="0.25">
      <c r="AE1850" s="63">
        <v>1934000</v>
      </c>
      <c r="AF1850" s="93">
        <v>1</v>
      </c>
      <c r="AG1850" s="93">
        <v>1</v>
      </c>
      <c r="AH1850" s="93">
        <v>1</v>
      </c>
      <c r="AI1850" s="93">
        <v>1</v>
      </c>
      <c r="AJ1850" s="93">
        <v>1</v>
      </c>
      <c r="AK1850" s="93">
        <v>1</v>
      </c>
      <c r="AL1850" s="93">
        <v>1</v>
      </c>
      <c r="AM1850" s="93">
        <v>1</v>
      </c>
    </row>
    <row r="1851" spans="31:39" ht="25.5" customHeight="1" thickBot="1" x14ac:dyDescent="0.25">
      <c r="AE1851" s="51">
        <v>1935000</v>
      </c>
      <c r="AF1851" s="87">
        <v>1</v>
      </c>
      <c r="AG1851" s="87">
        <v>1</v>
      </c>
      <c r="AH1851" s="87">
        <v>1</v>
      </c>
      <c r="AI1851" s="87">
        <v>1</v>
      </c>
      <c r="AJ1851" s="87">
        <v>1</v>
      </c>
      <c r="AK1851" s="87">
        <v>1</v>
      </c>
      <c r="AL1851" s="87">
        <v>1</v>
      </c>
      <c r="AM1851" s="87">
        <v>1</v>
      </c>
    </row>
    <row r="1852" spans="31:39" ht="25.5" customHeight="1" thickBot="1" x14ac:dyDescent="0.25">
      <c r="AE1852" s="63">
        <v>1936000</v>
      </c>
      <c r="AF1852" s="93">
        <v>1</v>
      </c>
      <c r="AG1852" s="93">
        <v>1</v>
      </c>
      <c r="AH1852" s="93">
        <v>1</v>
      </c>
      <c r="AI1852" s="93">
        <v>1</v>
      </c>
      <c r="AJ1852" s="93">
        <v>1</v>
      </c>
      <c r="AK1852" s="93">
        <v>1</v>
      </c>
      <c r="AL1852" s="93">
        <v>1</v>
      </c>
      <c r="AM1852" s="93">
        <v>1</v>
      </c>
    </row>
    <row r="1853" spans="31:39" ht="25.5" customHeight="1" thickBot="1" x14ac:dyDescent="0.25">
      <c r="AE1853" s="51">
        <v>1937000</v>
      </c>
      <c r="AF1853" s="87">
        <v>1</v>
      </c>
      <c r="AG1853" s="87">
        <v>1</v>
      </c>
      <c r="AH1853" s="87">
        <v>1</v>
      </c>
      <c r="AI1853" s="87">
        <v>1</v>
      </c>
      <c r="AJ1853" s="87">
        <v>1</v>
      </c>
      <c r="AK1853" s="87">
        <v>1</v>
      </c>
      <c r="AL1853" s="87">
        <v>1</v>
      </c>
      <c r="AM1853" s="87">
        <v>1</v>
      </c>
    </row>
    <row r="1854" spans="31:39" ht="25.5" customHeight="1" thickBot="1" x14ac:dyDescent="0.25">
      <c r="AE1854" s="63">
        <v>1938000</v>
      </c>
      <c r="AF1854" s="93">
        <v>1</v>
      </c>
      <c r="AG1854" s="93">
        <v>1</v>
      </c>
      <c r="AH1854" s="93">
        <v>1</v>
      </c>
      <c r="AI1854" s="93">
        <v>1</v>
      </c>
      <c r="AJ1854" s="93">
        <v>1</v>
      </c>
      <c r="AK1854" s="93">
        <v>1</v>
      </c>
      <c r="AL1854" s="93">
        <v>1</v>
      </c>
      <c r="AM1854" s="93">
        <v>1</v>
      </c>
    </row>
    <row r="1855" spans="31:39" ht="25.5" customHeight="1" thickBot="1" x14ac:dyDescent="0.25">
      <c r="AE1855" s="51">
        <v>1939000</v>
      </c>
      <c r="AF1855" s="87">
        <v>1</v>
      </c>
      <c r="AG1855" s="87">
        <v>1</v>
      </c>
      <c r="AH1855" s="87">
        <v>1</v>
      </c>
      <c r="AI1855" s="87">
        <v>1</v>
      </c>
      <c r="AJ1855" s="87">
        <v>1</v>
      </c>
      <c r="AK1855" s="87">
        <v>1</v>
      </c>
      <c r="AL1855" s="87">
        <v>1</v>
      </c>
      <c r="AM1855" s="87">
        <v>1</v>
      </c>
    </row>
    <row r="1856" spans="31:39" ht="25.5" customHeight="1" thickBot="1" x14ac:dyDescent="0.25">
      <c r="AE1856" s="63">
        <v>1940000</v>
      </c>
      <c r="AF1856" s="93">
        <v>1</v>
      </c>
      <c r="AG1856" s="93">
        <v>1</v>
      </c>
      <c r="AH1856" s="93">
        <v>1</v>
      </c>
      <c r="AI1856" s="93">
        <v>1</v>
      </c>
      <c r="AJ1856" s="93">
        <v>1</v>
      </c>
      <c r="AK1856" s="93">
        <v>1</v>
      </c>
      <c r="AL1856" s="93">
        <v>1</v>
      </c>
      <c r="AM1856" s="93">
        <v>1</v>
      </c>
    </row>
    <row r="1857" spans="31:39" ht="25.5" customHeight="1" thickBot="1" x14ac:dyDescent="0.25">
      <c r="AE1857" s="51">
        <v>1941000</v>
      </c>
      <c r="AF1857" s="87">
        <v>1</v>
      </c>
      <c r="AG1857" s="87">
        <v>1</v>
      </c>
      <c r="AH1857" s="87">
        <v>1</v>
      </c>
      <c r="AI1857" s="87">
        <v>1</v>
      </c>
      <c r="AJ1857" s="87">
        <v>1</v>
      </c>
      <c r="AK1857" s="87">
        <v>1</v>
      </c>
      <c r="AL1857" s="87">
        <v>1</v>
      </c>
      <c r="AM1857" s="87">
        <v>1</v>
      </c>
    </row>
    <row r="1858" spans="31:39" ht="25.5" customHeight="1" thickBot="1" x14ac:dyDescent="0.25">
      <c r="AE1858" s="63">
        <v>1942000</v>
      </c>
      <c r="AF1858" s="93">
        <v>1</v>
      </c>
      <c r="AG1858" s="93">
        <v>1</v>
      </c>
      <c r="AH1858" s="93">
        <v>1</v>
      </c>
      <c r="AI1858" s="93">
        <v>1</v>
      </c>
      <c r="AJ1858" s="93">
        <v>1</v>
      </c>
      <c r="AK1858" s="93">
        <v>1</v>
      </c>
      <c r="AL1858" s="93">
        <v>1</v>
      </c>
      <c r="AM1858" s="93">
        <v>1</v>
      </c>
    </row>
    <row r="1859" spans="31:39" ht="25.5" customHeight="1" thickBot="1" x14ac:dyDescent="0.25">
      <c r="AE1859" s="51">
        <v>1943000</v>
      </c>
      <c r="AF1859" s="87">
        <v>1</v>
      </c>
      <c r="AG1859" s="87">
        <v>1</v>
      </c>
      <c r="AH1859" s="87">
        <v>1</v>
      </c>
      <c r="AI1859" s="87">
        <v>1</v>
      </c>
      <c r="AJ1859" s="87">
        <v>1</v>
      </c>
      <c r="AK1859" s="87">
        <v>1</v>
      </c>
      <c r="AL1859" s="87">
        <v>1</v>
      </c>
      <c r="AM1859" s="87">
        <v>1</v>
      </c>
    </row>
    <row r="1860" spans="31:39" ht="25.5" customHeight="1" thickBot="1" x14ac:dyDescent="0.25">
      <c r="AE1860" s="63">
        <v>1944000</v>
      </c>
      <c r="AF1860" s="93">
        <v>1</v>
      </c>
      <c r="AG1860" s="93">
        <v>1</v>
      </c>
      <c r="AH1860" s="93">
        <v>1</v>
      </c>
      <c r="AI1860" s="93">
        <v>1</v>
      </c>
      <c r="AJ1860" s="93">
        <v>1</v>
      </c>
      <c r="AK1860" s="93">
        <v>1</v>
      </c>
      <c r="AL1860" s="93">
        <v>1</v>
      </c>
      <c r="AM1860" s="93">
        <v>1</v>
      </c>
    </row>
    <row r="1861" spans="31:39" ht="25.5" customHeight="1" thickBot="1" x14ac:dyDescent="0.25">
      <c r="AE1861" s="51">
        <v>1945000</v>
      </c>
      <c r="AF1861" s="87">
        <v>1</v>
      </c>
      <c r="AG1861" s="87">
        <v>1</v>
      </c>
      <c r="AH1861" s="87">
        <v>1</v>
      </c>
      <c r="AI1861" s="87">
        <v>1</v>
      </c>
      <c r="AJ1861" s="87">
        <v>1</v>
      </c>
      <c r="AK1861" s="87">
        <v>1</v>
      </c>
      <c r="AL1861" s="87">
        <v>1</v>
      </c>
      <c r="AM1861" s="87">
        <v>1</v>
      </c>
    </row>
    <row r="1862" spans="31:39" ht="25.5" customHeight="1" thickBot="1" x14ac:dyDescent="0.25">
      <c r="AE1862" s="63">
        <v>1946000</v>
      </c>
      <c r="AF1862" s="93">
        <v>1</v>
      </c>
      <c r="AG1862" s="93">
        <v>1</v>
      </c>
      <c r="AH1862" s="93">
        <v>1</v>
      </c>
      <c r="AI1862" s="93">
        <v>1</v>
      </c>
      <c r="AJ1862" s="93">
        <v>1</v>
      </c>
      <c r="AK1862" s="93">
        <v>1</v>
      </c>
      <c r="AL1862" s="93">
        <v>1</v>
      </c>
      <c r="AM1862" s="93">
        <v>1</v>
      </c>
    </row>
    <row r="1863" spans="31:39" ht="25.5" customHeight="1" thickBot="1" x14ac:dyDescent="0.25">
      <c r="AE1863" s="51">
        <v>1947000</v>
      </c>
      <c r="AF1863" s="87">
        <v>1</v>
      </c>
      <c r="AG1863" s="87">
        <v>1</v>
      </c>
      <c r="AH1863" s="87">
        <v>1</v>
      </c>
      <c r="AI1863" s="87">
        <v>1</v>
      </c>
      <c r="AJ1863" s="87">
        <v>1</v>
      </c>
      <c r="AK1863" s="87">
        <v>1</v>
      </c>
      <c r="AL1863" s="87">
        <v>1</v>
      </c>
      <c r="AM1863" s="87">
        <v>1</v>
      </c>
    </row>
    <row r="1864" spans="31:39" ht="25.5" customHeight="1" thickBot="1" x14ac:dyDescent="0.25">
      <c r="AE1864" s="63">
        <v>1948000</v>
      </c>
      <c r="AF1864" s="93">
        <v>1</v>
      </c>
      <c r="AG1864" s="93">
        <v>1</v>
      </c>
      <c r="AH1864" s="93">
        <v>1</v>
      </c>
      <c r="AI1864" s="93">
        <v>1</v>
      </c>
      <c r="AJ1864" s="93">
        <v>1</v>
      </c>
      <c r="AK1864" s="93">
        <v>1</v>
      </c>
      <c r="AL1864" s="93">
        <v>1</v>
      </c>
      <c r="AM1864" s="93">
        <v>1</v>
      </c>
    </row>
    <row r="1865" spans="31:39" ht="25.5" customHeight="1" thickBot="1" x14ac:dyDescent="0.25">
      <c r="AE1865" s="51">
        <v>1949000</v>
      </c>
      <c r="AF1865" s="87">
        <v>1</v>
      </c>
      <c r="AG1865" s="87">
        <v>1</v>
      </c>
      <c r="AH1865" s="87">
        <v>1</v>
      </c>
      <c r="AI1865" s="87">
        <v>1</v>
      </c>
      <c r="AJ1865" s="87">
        <v>1</v>
      </c>
      <c r="AK1865" s="87">
        <v>1</v>
      </c>
      <c r="AL1865" s="87">
        <v>1</v>
      </c>
      <c r="AM1865" s="87">
        <v>1</v>
      </c>
    </row>
    <row r="1866" spans="31:39" ht="25.5" customHeight="1" thickBot="1" x14ac:dyDescent="0.25">
      <c r="AE1866" s="63">
        <v>1950000</v>
      </c>
      <c r="AF1866" s="93">
        <v>1</v>
      </c>
      <c r="AG1866" s="93">
        <v>1</v>
      </c>
      <c r="AH1866" s="93">
        <v>1</v>
      </c>
      <c r="AI1866" s="93">
        <v>1</v>
      </c>
      <c r="AJ1866" s="93">
        <v>1</v>
      </c>
      <c r="AK1866" s="93">
        <v>1</v>
      </c>
      <c r="AL1866" s="93">
        <v>1</v>
      </c>
      <c r="AM1866" s="93">
        <v>1</v>
      </c>
    </row>
    <row r="1867" spans="31:39" ht="25.5" customHeight="1" thickBot="1" x14ac:dyDescent="0.25">
      <c r="AE1867" s="51">
        <v>1951000</v>
      </c>
      <c r="AF1867" s="87">
        <v>1</v>
      </c>
      <c r="AG1867" s="87">
        <v>1</v>
      </c>
      <c r="AH1867" s="87">
        <v>1</v>
      </c>
      <c r="AI1867" s="87">
        <v>1</v>
      </c>
      <c r="AJ1867" s="87">
        <v>1</v>
      </c>
      <c r="AK1867" s="87">
        <v>1</v>
      </c>
      <c r="AL1867" s="87">
        <v>1</v>
      </c>
      <c r="AM1867" s="87">
        <v>1</v>
      </c>
    </row>
    <row r="1868" spans="31:39" ht="25.5" customHeight="1" thickBot="1" x14ac:dyDescent="0.25">
      <c r="AE1868" s="63">
        <v>1952000</v>
      </c>
      <c r="AF1868" s="93">
        <v>1</v>
      </c>
      <c r="AG1868" s="93">
        <v>1</v>
      </c>
      <c r="AH1868" s="93">
        <v>1</v>
      </c>
      <c r="AI1868" s="93">
        <v>1</v>
      </c>
      <c r="AJ1868" s="93">
        <v>1</v>
      </c>
      <c r="AK1868" s="93">
        <v>1</v>
      </c>
      <c r="AL1868" s="93">
        <v>1</v>
      </c>
      <c r="AM1868" s="93">
        <v>1</v>
      </c>
    </row>
    <row r="1869" spans="31:39" ht="25.5" customHeight="1" thickBot="1" x14ac:dyDescent="0.25">
      <c r="AE1869" s="51">
        <v>1953000</v>
      </c>
      <c r="AF1869" s="87">
        <v>1</v>
      </c>
      <c r="AG1869" s="87">
        <v>1</v>
      </c>
      <c r="AH1869" s="87">
        <v>1</v>
      </c>
      <c r="AI1869" s="87">
        <v>1</v>
      </c>
      <c r="AJ1869" s="87">
        <v>1</v>
      </c>
      <c r="AK1869" s="87">
        <v>1</v>
      </c>
      <c r="AL1869" s="87">
        <v>1</v>
      </c>
      <c r="AM1869" s="87">
        <v>1</v>
      </c>
    </row>
    <row r="1870" spans="31:39" ht="25.5" customHeight="1" thickBot="1" x14ac:dyDescent="0.25">
      <c r="AE1870" s="63">
        <v>1954000</v>
      </c>
      <c r="AF1870" s="93">
        <v>1</v>
      </c>
      <c r="AG1870" s="93">
        <v>1</v>
      </c>
      <c r="AH1870" s="93">
        <v>1</v>
      </c>
      <c r="AI1870" s="93">
        <v>1</v>
      </c>
      <c r="AJ1870" s="93">
        <v>1</v>
      </c>
      <c r="AK1870" s="93">
        <v>1</v>
      </c>
      <c r="AL1870" s="93">
        <v>1</v>
      </c>
      <c r="AM1870" s="93">
        <v>1</v>
      </c>
    </row>
    <row r="1871" spans="31:39" ht="25.5" customHeight="1" thickBot="1" x14ac:dyDescent="0.25">
      <c r="AE1871" s="51">
        <v>1955000</v>
      </c>
      <c r="AF1871" s="87">
        <v>1</v>
      </c>
      <c r="AG1871" s="87">
        <v>1</v>
      </c>
      <c r="AH1871" s="87">
        <v>1</v>
      </c>
      <c r="AI1871" s="87">
        <v>1</v>
      </c>
      <c r="AJ1871" s="87">
        <v>1</v>
      </c>
      <c r="AK1871" s="87">
        <v>1</v>
      </c>
      <c r="AL1871" s="87">
        <v>1</v>
      </c>
      <c r="AM1871" s="87">
        <v>1</v>
      </c>
    </row>
    <row r="1872" spans="31:39" ht="25.5" customHeight="1" thickBot="1" x14ac:dyDescent="0.25">
      <c r="AE1872" s="63">
        <v>1956000</v>
      </c>
      <c r="AF1872" s="93">
        <v>1</v>
      </c>
      <c r="AG1872" s="93">
        <v>1</v>
      </c>
      <c r="AH1872" s="93">
        <v>1</v>
      </c>
      <c r="AI1872" s="93">
        <v>1</v>
      </c>
      <c r="AJ1872" s="93">
        <v>1</v>
      </c>
      <c r="AK1872" s="93">
        <v>1</v>
      </c>
      <c r="AL1872" s="93">
        <v>1</v>
      </c>
      <c r="AM1872" s="93">
        <v>1</v>
      </c>
    </row>
    <row r="1873" spans="31:39" ht="25.5" customHeight="1" thickBot="1" x14ac:dyDescent="0.25">
      <c r="AE1873" s="51">
        <v>1957000</v>
      </c>
      <c r="AF1873" s="87">
        <v>1</v>
      </c>
      <c r="AG1873" s="87">
        <v>1</v>
      </c>
      <c r="AH1873" s="87">
        <v>1</v>
      </c>
      <c r="AI1873" s="87">
        <v>1</v>
      </c>
      <c r="AJ1873" s="87">
        <v>1</v>
      </c>
      <c r="AK1873" s="87">
        <v>1</v>
      </c>
      <c r="AL1873" s="87">
        <v>1</v>
      </c>
      <c r="AM1873" s="87">
        <v>1</v>
      </c>
    </row>
    <row r="1874" spans="31:39" ht="25.5" customHeight="1" thickBot="1" x14ac:dyDescent="0.25">
      <c r="AE1874" s="63">
        <v>1958000</v>
      </c>
      <c r="AF1874" s="93">
        <v>1</v>
      </c>
      <c r="AG1874" s="93">
        <v>1</v>
      </c>
      <c r="AH1874" s="93">
        <v>1</v>
      </c>
      <c r="AI1874" s="93">
        <v>1</v>
      </c>
      <c r="AJ1874" s="93">
        <v>1</v>
      </c>
      <c r="AK1874" s="93">
        <v>1</v>
      </c>
      <c r="AL1874" s="93">
        <v>1</v>
      </c>
      <c r="AM1874" s="93">
        <v>1</v>
      </c>
    </row>
    <row r="1875" spans="31:39" ht="25.5" customHeight="1" thickBot="1" x14ac:dyDescent="0.25">
      <c r="AE1875" s="51">
        <v>1959000</v>
      </c>
      <c r="AF1875" s="87">
        <v>1</v>
      </c>
      <c r="AG1875" s="87">
        <v>1</v>
      </c>
      <c r="AH1875" s="87">
        <v>1</v>
      </c>
      <c r="AI1875" s="87">
        <v>1</v>
      </c>
      <c r="AJ1875" s="87">
        <v>1</v>
      </c>
      <c r="AK1875" s="87">
        <v>1</v>
      </c>
      <c r="AL1875" s="87">
        <v>1</v>
      </c>
      <c r="AM1875" s="87">
        <v>1</v>
      </c>
    </row>
    <row r="1876" spans="31:39" ht="25.5" customHeight="1" thickBot="1" x14ac:dyDescent="0.25">
      <c r="AE1876" s="63">
        <v>1960000</v>
      </c>
      <c r="AF1876" s="93">
        <v>1</v>
      </c>
      <c r="AG1876" s="93">
        <v>1</v>
      </c>
      <c r="AH1876" s="93">
        <v>1</v>
      </c>
      <c r="AI1876" s="93">
        <v>1</v>
      </c>
      <c r="AJ1876" s="93">
        <v>1</v>
      </c>
      <c r="AK1876" s="93">
        <v>1</v>
      </c>
      <c r="AL1876" s="93">
        <v>1</v>
      </c>
      <c r="AM1876" s="93">
        <v>1</v>
      </c>
    </row>
    <row r="1877" spans="31:39" ht="25.5" customHeight="1" thickBot="1" x14ac:dyDescent="0.25">
      <c r="AE1877" s="51">
        <v>1961000</v>
      </c>
      <c r="AF1877" s="87">
        <v>1</v>
      </c>
      <c r="AG1877" s="87">
        <v>1</v>
      </c>
      <c r="AH1877" s="87">
        <v>1</v>
      </c>
      <c r="AI1877" s="87">
        <v>1</v>
      </c>
      <c r="AJ1877" s="87">
        <v>1</v>
      </c>
      <c r="AK1877" s="87">
        <v>1</v>
      </c>
      <c r="AL1877" s="87">
        <v>1</v>
      </c>
      <c r="AM1877" s="87">
        <v>1</v>
      </c>
    </row>
    <row r="1878" spans="31:39" ht="25.5" customHeight="1" thickBot="1" x14ac:dyDescent="0.25">
      <c r="AE1878" s="63">
        <v>1962000</v>
      </c>
      <c r="AF1878" s="93">
        <v>1</v>
      </c>
      <c r="AG1878" s="93">
        <v>1</v>
      </c>
      <c r="AH1878" s="93">
        <v>1</v>
      </c>
      <c r="AI1878" s="93">
        <v>1</v>
      </c>
      <c r="AJ1878" s="93">
        <v>1</v>
      </c>
      <c r="AK1878" s="93">
        <v>1</v>
      </c>
      <c r="AL1878" s="93">
        <v>1</v>
      </c>
      <c r="AM1878" s="93">
        <v>1</v>
      </c>
    </row>
    <row r="1879" spans="31:39" ht="25.5" customHeight="1" thickBot="1" x14ac:dyDescent="0.25">
      <c r="AE1879" s="51">
        <v>1963000</v>
      </c>
      <c r="AF1879" s="87">
        <v>1</v>
      </c>
      <c r="AG1879" s="87">
        <v>1</v>
      </c>
      <c r="AH1879" s="87">
        <v>1</v>
      </c>
      <c r="AI1879" s="87">
        <v>1</v>
      </c>
      <c r="AJ1879" s="87">
        <v>1</v>
      </c>
      <c r="AK1879" s="87">
        <v>1</v>
      </c>
      <c r="AL1879" s="87">
        <v>1</v>
      </c>
      <c r="AM1879" s="87">
        <v>1</v>
      </c>
    </row>
    <row r="1880" spans="31:39" ht="25.5" customHeight="1" thickBot="1" x14ac:dyDescent="0.25">
      <c r="AE1880" s="63">
        <v>1964000</v>
      </c>
      <c r="AF1880" s="93">
        <v>1</v>
      </c>
      <c r="AG1880" s="93">
        <v>1</v>
      </c>
      <c r="AH1880" s="93">
        <v>1</v>
      </c>
      <c r="AI1880" s="93">
        <v>1</v>
      </c>
      <c r="AJ1880" s="93">
        <v>1</v>
      </c>
      <c r="AK1880" s="93">
        <v>1</v>
      </c>
      <c r="AL1880" s="93">
        <v>1</v>
      </c>
      <c r="AM1880" s="93">
        <v>1</v>
      </c>
    </row>
    <row r="1881" spans="31:39" ht="25.5" customHeight="1" thickBot="1" x14ac:dyDescent="0.25">
      <c r="AE1881" s="51">
        <v>1965000</v>
      </c>
      <c r="AF1881" s="87">
        <v>1</v>
      </c>
      <c r="AG1881" s="87">
        <v>1</v>
      </c>
      <c r="AH1881" s="87">
        <v>1</v>
      </c>
      <c r="AI1881" s="87">
        <v>1</v>
      </c>
      <c r="AJ1881" s="87">
        <v>1</v>
      </c>
      <c r="AK1881" s="87">
        <v>1</v>
      </c>
      <c r="AL1881" s="87">
        <v>1</v>
      </c>
      <c r="AM1881" s="87">
        <v>1</v>
      </c>
    </row>
    <row r="1882" spans="31:39" ht="25.5" customHeight="1" thickBot="1" x14ac:dyDescent="0.25">
      <c r="AE1882" s="63">
        <v>1966000</v>
      </c>
      <c r="AF1882" s="93">
        <v>1</v>
      </c>
      <c r="AG1882" s="93">
        <v>1</v>
      </c>
      <c r="AH1882" s="93">
        <v>1</v>
      </c>
      <c r="AI1882" s="93">
        <v>1</v>
      </c>
      <c r="AJ1882" s="93">
        <v>1</v>
      </c>
      <c r="AK1882" s="93">
        <v>1</v>
      </c>
      <c r="AL1882" s="93">
        <v>1</v>
      </c>
      <c r="AM1882" s="93">
        <v>1</v>
      </c>
    </row>
    <row r="1883" spans="31:39" ht="25.5" customHeight="1" thickBot="1" x14ac:dyDescent="0.25">
      <c r="AE1883" s="51">
        <v>1967000</v>
      </c>
      <c r="AF1883" s="87">
        <v>1</v>
      </c>
      <c r="AG1883" s="87">
        <v>1</v>
      </c>
      <c r="AH1883" s="87">
        <v>1</v>
      </c>
      <c r="AI1883" s="87">
        <v>1</v>
      </c>
      <c r="AJ1883" s="87">
        <v>1</v>
      </c>
      <c r="AK1883" s="87">
        <v>1</v>
      </c>
      <c r="AL1883" s="87">
        <v>1</v>
      </c>
      <c r="AM1883" s="87">
        <v>1</v>
      </c>
    </row>
    <row r="1884" spans="31:39" ht="25.5" customHeight="1" thickBot="1" x14ac:dyDescent="0.25">
      <c r="AE1884" s="63">
        <v>1968000</v>
      </c>
      <c r="AF1884" s="93">
        <v>1</v>
      </c>
      <c r="AG1884" s="93">
        <v>1</v>
      </c>
      <c r="AH1884" s="93">
        <v>1</v>
      </c>
      <c r="AI1884" s="93">
        <v>1</v>
      </c>
      <c r="AJ1884" s="93">
        <v>1</v>
      </c>
      <c r="AK1884" s="93">
        <v>1</v>
      </c>
      <c r="AL1884" s="93">
        <v>1</v>
      </c>
      <c r="AM1884" s="93">
        <v>1</v>
      </c>
    </row>
    <row r="1885" spans="31:39" ht="25.5" customHeight="1" thickBot="1" x14ac:dyDescent="0.25">
      <c r="AE1885" s="51">
        <v>1969000</v>
      </c>
      <c r="AF1885" s="87">
        <v>1</v>
      </c>
      <c r="AG1885" s="87">
        <v>1</v>
      </c>
      <c r="AH1885" s="87">
        <v>1</v>
      </c>
      <c r="AI1885" s="87">
        <v>1</v>
      </c>
      <c r="AJ1885" s="87">
        <v>1</v>
      </c>
      <c r="AK1885" s="87">
        <v>1</v>
      </c>
      <c r="AL1885" s="87">
        <v>1</v>
      </c>
      <c r="AM1885" s="87">
        <v>1</v>
      </c>
    </row>
    <row r="1886" spans="31:39" ht="25.5" customHeight="1" thickBot="1" x14ac:dyDescent="0.25">
      <c r="AE1886" s="63">
        <v>1970000</v>
      </c>
      <c r="AF1886" s="93">
        <v>1</v>
      </c>
      <c r="AG1886" s="93">
        <v>1</v>
      </c>
      <c r="AH1886" s="93">
        <v>1</v>
      </c>
      <c r="AI1886" s="93">
        <v>1</v>
      </c>
      <c r="AJ1886" s="93">
        <v>1</v>
      </c>
      <c r="AK1886" s="93">
        <v>1</v>
      </c>
      <c r="AL1886" s="93">
        <v>1</v>
      </c>
      <c r="AM1886" s="93">
        <v>1</v>
      </c>
    </row>
    <row r="1887" spans="31:39" ht="25.5" customHeight="1" thickBot="1" x14ac:dyDescent="0.25">
      <c r="AE1887" s="51">
        <v>1971000</v>
      </c>
      <c r="AF1887" s="87">
        <v>1</v>
      </c>
      <c r="AG1887" s="87">
        <v>1</v>
      </c>
      <c r="AH1887" s="87">
        <v>1</v>
      </c>
      <c r="AI1887" s="87">
        <v>1</v>
      </c>
      <c r="AJ1887" s="87">
        <v>1</v>
      </c>
      <c r="AK1887" s="87">
        <v>1</v>
      </c>
      <c r="AL1887" s="87">
        <v>1</v>
      </c>
      <c r="AM1887" s="87">
        <v>1</v>
      </c>
    </row>
    <row r="1888" spans="31:39" ht="25.5" customHeight="1" thickBot="1" x14ac:dyDescent="0.25">
      <c r="AE1888" s="63">
        <v>1972000</v>
      </c>
      <c r="AF1888" s="93">
        <v>1</v>
      </c>
      <c r="AG1888" s="93">
        <v>1</v>
      </c>
      <c r="AH1888" s="93">
        <v>1</v>
      </c>
      <c r="AI1888" s="93">
        <v>1</v>
      </c>
      <c r="AJ1888" s="93">
        <v>1</v>
      </c>
      <c r="AK1888" s="93">
        <v>1</v>
      </c>
      <c r="AL1888" s="93">
        <v>1</v>
      </c>
      <c r="AM1888" s="93">
        <v>1</v>
      </c>
    </row>
    <row r="1889" spans="31:39" ht="25.5" customHeight="1" thickBot="1" x14ac:dyDescent="0.25">
      <c r="AE1889" s="51">
        <v>1973000</v>
      </c>
      <c r="AF1889" s="87">
        <v>1</v>
      </c>
      <c r="AG1889" s="87">
        <v>1</v>
      </c>
      <c r="AH1889" s="87">
        <v>1</v>
      </c>
      <c r="AI1889" s="87">
        <v>1</v>
      </c>
      <c r="AJ1889" s="87">
        <v>1</v>
      </c>
      <c r="AK1889" s="87">
        <v>1</v>
      </c>
      <c r="AL1889" s="87">
        <v>1</v>
      </c>
      <c r="AM1889" s="87">
        <v>1</v>
      </c>
    </row>
    <row r="1890" spans="31:39" ht="25.5" customHeight="1" thickBot="1" x14ac:dyDescent="0.25">
      <c r="AE1890" s="63">
        <v>1974000</v>
      </c>
      <c r="AF1890" s="93">
        <v>1</v>
      </c>
      <c r="AG1890" s="93">
        <v>1</v>
      </c>
      <c r="AH1890" s="93">
        <v>1</v>
      </c>
      <c r="AI1890" s="93">
        <v>1</v>
      </c>
      <c r="AJ1890" s="93">
        <v>1</v>
      </c>
      <c r="AK1890" s="93">
        <v>1</v>
      </c>
      <c r="AL1890" s="93">
        <v>1</v>
      </c>
      <c r="AM1890" s="93">
        <v>1</v>
      </c>
    </row>
    <row r="1891" spans="31:39" ht="25.5" customHeight="1" thickBot="1" x14ac:dyDescent="0.25">
      <c r="AE1891" s="51">
        <v>1975000</v>
      </c>
      <c r="AF1891" s="87">
        <v>1</v>
      </c>
      <c r="AG1891" s="87">
        <v>1</v>
      </c>
      <c r="AH1891" s="87">
        <v>1</v>
      </c>
      <c r="AI1891" s="87">
        <v>1</v>
      </c>
      <c r="AJ1891" s="87">
        <v>1</v>
      </c>
      <c r="AK1891" s="87">
        <v>1</v>
      </c>
      <c r="AL1891" s="87">
        <v>1</v>
      </c>
      <c r="AM1891" s="87">
        <v>1</v>
      </c>
    </row>
    <row r="1892" spans="31:39" ht="25.5" customHeight="1" thickBot="1" x14ac:dyDescent="0.25">
      <c r="AE1892" s="63">
        <v>1976000</v>
      </c>
      <c r="AF1892" s="93">
        <v>1</v>
      </c>
      <c r="AG1892" s="93">
        <v>1</v>
      </c>
      <c r="AH1892" s="93">
        <v>1</v>
      </c>
      <c r="AI1892" s="93">
        <v>1</v>
      </c>
      <c r="AJ1892" s="93">
        <v>1</v>
      </c>
      <c r="AK1892" s="93">
        <v>1</v>
      </c>
      <c r="AL1892" s="93">
        <v>1</v>
      </c>
      <c r="AM1892" s="93">
        <v>1</v>
      </c>
    </row>
    <row r="1893" spans="31:39" ht="25.5" customHeight="1" thickBot="1" x14ac:dyDescent="0.25">
      <c r="AE1893" s="51">
        <v>1977000</v>
      </c>
      <c r="AF1893" s="87">
        <v>1</v>
      </c>
      <c r="AG1893" s="87">
        <v>1</v>
      </c>
      <c r="AH1893" s="87">
        <v>1</v>
      </c>
      <c r="AI1893" s="87">
        <v>1</v>
      </c>
      <c r="AJ1893" s="87">
        <v>1</v>
      </c>
      <c r="AK1893" s="87">
        <v>1</v>
      </c>
      <c r="AL1893" s="87">
        <v>1</v>
      </c>
      <c r="AM1893" s="87">
        <v>1</v>
      </c>
    </row>
    <row r="1894" spans="31:39" ht="25.5" customHeight="1" thickBot="1" x14ac:dyDescent="0.25">
      <c r="AE1894" s="63">
        <v>1978000</v>
      </c>
      <c r="AF1894" s="93">
        <v>1</v>
      </c>
      <c r="AG1894" s="93">
        <v>1</v>
      </c>
      <c r="AH1894" s="93">
        <v>1</v>
      </c>
      <c r="AI1894" s="93">
        <v>1</v>
      </c>
      <c r="AJ1894" s="93">
        <v>1</v>
      </c>
      <c r="AK1894" s="93">
        <v>1</v>
      </c>
      <c r="AL1894" s="93">
        <v>1</v>
      </c>
      <c r="AM1894" s="93">
        <v>1</v>
      </c>
    </row>
    <row r="1895" spans="31:39" ht="25.5" customHeight="1" thickBot="1" x14ac:dyDescent="0.25">
      <c r="AE1895" s="51">
        <v>1979000</v>
      </c>
      <c r="AF1895" s="87">
        <v>1</v>
      </c>
      <c r="AG1895" s="87">
        <v>1</v>
      </c>
      <c r="AH1895" s="87">
        <v>1</v>
      </c>
      <c r="AI1895" s="87">
        <v>1</v>
      </c>
      <c r="AJ1895" s="87">
        <v>1</v>
      </c>
      <c r="AK1895" s="87">
        <v>1</v>
      </c>
      <c r="AL1895" s="87">
        <v>1</v>
      </c>
      <c r="AM1895" s="87">
        <v>1</v>
      </c>
    </row>
    <row r="1896" spans="31:39" ht="25.5" customHeight="1" thickBot="1" x14ac:dyDescent="0.25">
      <c r="AE1896" s="63">
        <v>1980000</v>
      </c>
      <c r="AF1896" s="93">
        <v>1</v>
      </c>
      <c r="AG1896" s="93">
        <v>1</v>
      </c>
      <c r="AH1896" s="93">
        <v>1</v>
      </c>
      <c r="AI1896" s="93">
        <v>1</v>
      </c>
      <c r="AJ1896" s="93">
        <v>1</v>
      </c>
      <c r="AK1896" s="93">
        <v>1</v>
      </c>
      <c r="AL1896" s="93">
        <v>1</v>
      </c>
      <c r="AM1896" s="93">
        <v>1</v>
      </c>
    </row>
    <row r="1897" spans="31:39" ht="25.5" customHeight="1" thickBot="1" x14ac:dyDescent="0.25">
      <c r="AE1897" s="51">
        <v>1981000</v>
      </c>
      <c r="AF1897" s="87">
        <v>1</v>
      </c>
      <c r="AG1897" s="87">
        <v>1</v>
      </c>
      <c r="AH1897" s="87">
        <v>1</v>
      </c>
      <c r="AI1897" s="87">
        <v>1</v>
      </c>
      <c r="AJ1897" s="87">
        <v>1</v>
      </c>
      <c r="AK1897" s="87">
        <v>1</v>
      </c>
      <c r="AL1897" s="87">
        <v>1</v>
      </c>
      <c r="AM1897" s="87">
        <v>1</v>
      </c>
    </row>
    <row r="1898" spans="31:39" ht="25.5" customHeight="1" thickBot="1" x14ac:dyDescent="0.25">
      <c r="AE1898" s="63">
        <v>1982000</v>
      </c>
      <c r="AF1898" s="93">
        <v>1</v>
      </c>
      <c r="AG1898" s="93">
        <v>1</v>
      </c>
      <c r="AH1898" s="93">
        <v>1</v>
      </c>
      <c r="AI1898" s="93">
        <v>1</v>
      </c>
      <c r="AJ1898" s="93">
        <v>1</v>
      </c>
      <c r="AK1898" s="93">
        <v>1</v>
      </c>
      <c r="AL1898" s="93">
        <v>1</v>
      </c>
      <c r="AM1898" s="93">
        <v>1</v>
      </c>
    </row>
    <row r="1899" spans="31:39" ht="25.5" customHeight="1" thickBot="1" x14ac:dyDescent="0.25">
      <c r="AE1899" s="51">
        <v>1983000</v>
      </c>
      <c r="AF1899" s="87">
        <v>1</v>
      </c>
      <c r="AG1899" s="87">
        <v>1</v>
      </c>
      <c r="AH1899" s="87">
        <v>1</v>
      </c>
      <c r="AI1899" s="87">
        <v>1</v>
      </c>
      <c r="AJ1899" s="87">
        <v>1</v>
      </c>
      <c r="AK1899" s="87">
        <v>1</v>
      </c>
      <c r="AL1899" s="87">
        <v>1</v>
      </c>
      <c r="AM1899" s="87">
        <v>1</v>
      </c>
    </row>
    <row r="1900" spans="31:39" ht="25.5" customHeight="1" thickBot="1" x14ac:dyDescent="0.25">
      <c r="AE1900" s="63">
        <v>1984000</v>
      </c>
      <c r="AF1900" s="93">
        <v>1</v>
      </c>
      <c r="AG1900" s="93">
        <v>1</v>
      </c>
      <c r="AH1900" s="93">
        <v>1</v>
      </c>
      <c r="AI1900" s="93">
        <v>1</v>
      </c>
      <c r="AJ1900" s="93">
        <v>1</v>
      </c>
      <c r="AK1900" s="93">
        <v>1</v>
      </c>
      <c r="AL1900" s="93">
        <v>1</v>
      </c>
      <c r="AM1900" s="93">
        <v>1</v>
      </c>
    </row>
    <row r="1901" spans="31:39" ht="25.5" customHeight="1" thickBot="1" x14ac:dyDescent="0.25">
      <c r="AE1901" s="51">
        <v>1985000</v>
      </c>
      <c r="AF1901" s="87">
        <v>1</v>
      </c>
      <c r="AG1901" s="87">
        <v>1</v>
      </c>
      <c r="AH1901" s="87">
        <v>1</v>
      </c>
      <c r="AI1901" s="87">
        <v>1</v>
      </c>
      <c r="AJ1901" s="87">
        <v>1</v>
      </c>
      <c r="AK1901" s="87">
        <v>1</v>
      </c>
      <c r="AL1901" s="87">
        <v>1</v>
      </c>
      <c r="AM1901" s="87">
        <v>1</v>
      </c>
    </row>
    <row r="1902" spans="31:39" ht="25.5" customHeight="1" thickBot="1" x14ac:dyDescent="0.25">
      <c r="AE1902" s="63">
        <v>1986000</v>
      </c>
      <c r="AF1902" s="93">
        <v>1</v>
      </c>
      <c r="AG1902" s="93">
        <v>1</v>
      </c>
      <c r="AH1902" s="93">
        <v>1</v>
      </c>
      <c r="AI1902" s="93">
        <v>1</v>
      </c>
      <c r="AJ1902" s="93">
        <v>1</v>
      </c>
      <c r="AK1902" s="93">
        <v>1</v>
      </c>
      <c r="AL1902" s="93">
        <v>1</v>
      </c>
      <c r="AM1902" s="93">
        <v>1</v>
      </c>
    </row>
    <row r="1903" spans="31:39" ht="25.5" customHeight="1" thickBot="1" x14ac:dyDescent="0.25">
      <c r="AE1903" s="51">
        <v>1987000</v>
      </c>
      <c r="AF1903" s="87">
        <v>1</v>
      </c>
      <c r="AG1903" s="87">
        <v>1</v>
      </c>
      <c r="AH1903" s="87">
        <v>1</v>
      </c>
      <c r="AI1903" s="87">
        <v>1</v>
      </c>
      <c r="AJ1903" s="87">
        <v>1</v>
      </c>
      <c r="AK1903" s="87">
        <v>1</v>
      </c>
      <c r="AL1903" s="87">
        <v>1</v>
      </c>
      <c r="AM1903" s="87">
        <v>1</v>
      </c>
    </row>
    <row r="1904" spans="31:39" ht="25.5" customHeight="1" thickBot="1" x14ac:dyDescent="0.25">
      <c r="AE1904" s="63">
        <v>1988000</v>
      </c>
      <c r="AF1904" s="93">
        <v>1</v>
      </c>
      <c r="AG1904" s="93">
        <v>1</v>
      </c>
      <c r="AH1904" s="93">
        <v>1</v>
      </c>
      <c r="AI1904" s="93">
        <v>1</v>
      </c>
      <c r="AJ1904" s="93">
        <v>1</v>
      </c>
      <c r="AK1904" s="93">
        <v>1</v>
      </c>
      <c r="AL1904" s="93">
        <v>1</v>
      </c>
      <c r="AM1904" s="93">
        <v>1</v>
      </c>
    </row>
    <row r="1905" spans="31:39" ht="25.5" customHeight="1" thickBot="1" x14ac:dyDescent="0.25">
      <c r="AE1905" s="51">
        <v>1989000</v>
      </c>
      <c r="AF1905" s="87">
        <v>1</v>
      </c>
      <c r="AG1905" s="87">
        <v>1</v>
      </c>
      <c r="AH1905" s="87">
        <v>1</v>
      </c>
      <c r="AI1905" s="87">
        <v>1</v>
      </c>
      <c r="AJ1905" s="87">
        <v>1</v>
      </c>
      <c r="AK1905" s="87">
        <v>1</v>
      </c>
      <c r="AL1905" s="87">
        <v>1</v>
      </c>
      <c r="AM1905" s="87">
        <v>1</v>
      </c>
    </row>
    <row r="1906" spans="31:39" ht="25.5" customHeight="1" thickBot="1" x14ac:dyDescent="0.25">
      <c r="AE1906" s="63">
        <v>1990000</v>
      </c>
      <c r="AF1906" s="93">
        <v>1</v>
      </c>
      <c r="AG1906" s="93">
        <v>1</v>
      </c>
      <c r="AH1906" s="93">
        <v>1</v>
      </c>
      <c r="AI1906" s="93">
        <v>1</v>
      </c>
      <c r="AJ1906" s="93">
        <v>1</v>
      </c>
      <c r="AK1906" s="93">
        <v>1</v>
      </c>
      <c r="AL1906" s="93">
        <v>1</v>
      </c>
      <c r="AM1906" s="93">
        <v>1</v>
      </c>
    </row>
    <row r="1907" spans="31:39" ht="25.5" customHeight="1" thickBot="1" x14ac:dyDescent="0.25">
      <c r="AE1907" s="51">
        <v>1991000</v>
      </c>
      <c r="AF1907" s="87">
        <v>1</v>
      </c>
      <c r="AG1907" s="87">
        <v>1</v>
      </c>
      <c r="AH1907" s="87">
        <v>1</v>
      </c>
      <c r="AI1907" s="87">
        <v>1</v>
      </c>
      <c r="AJ1907" s="87">
        <v>1</v>
      </c>
      <c r="AK1907" s="87">
        <v>1</v>
      </c>
      <c r="AL1907" s="87">
        <v>1</v>
      </c>
      <c r="AM1907" s="87">
        <v>1</v>
      </c>
    </row>
    <row r="1908" spans="31:39" ht="25.5" customHeight="1" thickBot="1" x14ac:dyDescent="0.25">
      <c r="AE1908" s="63">
        <v>1992000</v>
      </c>
      <c r="AF1908" s="93">
        <v>1</v>
      </c>
      <c r="AG1908" s="93">
        <v>1</v>
      </c>
      <c r="AH1908" s="93">
        <v>1</v>
      </c>
      <c r="AI1908" s="93">
        <v>1</v>
      </c>
      <c r="AJ1908" s="93">
        <v>1</v>
      </c>
      <c r="AK1908" s="93">
        <v>1</v>
      </c>
      <c r="AL1908" s="93">
        <v>1</v>
      </c>
      <c r="AM1908" s="93">
        <v>1</v>
      </c>
    </row>
    <row r="1909" spans="31:39" ht="25.5" customHeight="1" thickBot="1" x14ac:dyDescent="0.25">
      <c r="AE1909" s="51">
        <v>1993000</v>
      </c>
      <c r="AF1909" s="87">
        <v>1</v>
      </c>
      <c r="AG1909" s="87">
        <v>1</v>
      </c>
      <c r="AH1909" s="87">
        <v>1</v>
      </c>
      <c r="AI1909" s="87">
        <v>1</v>
      </c>
      <c r="AJ1909" s="87">
        <v>1</v>
      </c>
      <c r="AK1909" s="87">
        <v>1</v>
      </c>
      <c r="AL1909" s="87">
        <v>1</v>
      </c>
      <c r="AM1909" s="87">
        <v>1</v>
      </c>
    </row>
    <row r="1910" spans="31:39" ht="25.5" customHeight="1" thickBot="1" x14ac:dyDescent="0.25">
      <c r="AE1910" s="63">
        <v>1994000</v>
      </c>
      <c r="AF1910" s="93">
        <v>1</v>
      </c>
      <c r="AG1910" s="93">
        <v>1</v>
      </c>
      <c r="AH1910" s="93">
        <v>1</v>
      </c>
      <c r="AI1910" s="93">
        <v>1</v>
      </c>
      <c r="AJ1910" s="93">
        <v>1</v>
      </c>
      <c r="AK1910" s="93">
        <v>1</v>
      </c>
      <c r="AL1910" s="93">
        <v>1</v>
      </c>
      <c r="AM1910" s="93">
        <v>1</v>
      </c>
    </row>
    <row r="1911" spans="31:39" ht="25.5" customHeight="1" thickBot="1" x14ac:dyDescent="0.25">
      <c r="AE1911" s="51">
        <v>1995000</v>
      </c>
      <c r="AF1911" s="87">
        <v>1</v>
      </c>
      <c r="AG1911" s="87">
        <v>1</v>
      </c>
      <c r="AH1911" s="87">
        <v>1</v>
      </c>
      <c r="AI1911" s="87">
        <v>1</v>
      </c>
      <c r="AJ1911" s="87">
        <v>1</v>
      </c>
      <c r="AK1911" s="87">
        <v>1</v>
      </c>
      <c r="AL1911" s="87">
        <v>1</v>
      </c>
      <c r="AM1911" s="87">
        <v>1</v>
      </c>
    </row>
    <row r="1912" spans="31:39" ht="25.5" customHeight="1" thickBot="1" x14ac:dyDescent="0.25">
      <c r="AE1912" s="63">
        <v>1996000</v>
      </c>
      <c r="AF1912" s="93">
        <v>1</v>
      </c>
      <c r="AG1912" s="93">
        <v>1</v>
      </c>
      <c r="AH1912" s="93">
        <v>1</v>
      </c>
      <c r="AI1912" s="93">
        <v>1</v>
      </c>
      <c r="AJ1912" s="93">
        <v>1</v>
      </c>
      <c r="AK1912" s="93">
        <v>1</v>
      </c>
      <c r="AL1912" s="93">
        <v>1</v>
      </c>
      <c r="AM1912" s="93">
        <v>1</v>
      </c>
    </row>
    <row r="1913" spans="31:39" ht="25.5" customHeight="1" thickBot="1" x14ac:dyDescent="0.25">
      <c r="AE1913" s="51">
        <v>1997000</v>
      </c>
      <c r="AF1913" s="87">
        <v>1</v>
      </c>
      <c r="AG1913" s="87">
        <v>1</v>
      </c>
      <c r="AH1913" s="87">
        <v>1</v>
      </c>
      <c r="AI1913" s="87">
        <v>1</v>
      </c>
      <c r="AJ1913" s="87">
        <v>1</v>
      </c>
      <c r="AK1913" s="87">
        <v>1</v>
      </c>
      <c r="AL1913" s="87">
        <v>1</v>
      </c>
      <c r="AM1913" s="87">
        <v>1</v>
      </c>
    </row>
    <row r="1914" spans="31:39" ht="25.5" customHeight="1" thickBot="1" x14ac:dyDescent="0.25">
      <c r="AE1914" s="63">
        <v>1998000</v>
      </c>
      <c r="AF1914" s="93">
        <v>1</v>
      </c>
      <c r="AG1914" s="93">
        <v>1</v>
      </c>
      <c r="AH1914" s="93">
        <v>1</v>
      </c>
      <c r="AI1914" s="93">
        <v>1</v>
      </c>
      <c r="AJ1914" s="93">
        <v>1</v>
      </c>
      <c r="AK1914" s="93">
        <v>1</v>
      </c>
      <c r="AL1914" s="93">
        <v>1</v>
      </c>
      <c r="AM1914" s="93">
        <v>1</v>
      </c>
    </row>
    <row r="1915" spans="31:39" ht="25.5" customHeight="1" thickBot="1" x14ac:dyDescent="0.25">
      <c r="AE1915" s="51">
        <v>1999000</v>
      </c>
      <c r="AF1915" s="87">
        <v>1</v>
      </c>
      <c r="AG1915" s="87">
        <v>1</v>
      </c>
      <c r="AH1915" s="87">
        <v>1</v>
      </c>
      <c r="AI1915" s="87">
        <v>1</v>
      </c>
      <c r="AJ1915" s="87">
        <v>1</v>
      </c>
      <c r="AK1915" s="87">
        <v>1</v>
      </c>
      <c r="AL1915" s="87">
        <v>1</v>
      </c>
      <c r="AM1915" s="87">
        <v>1</v>
      </c>
    </row>
    <row r="1916" spans="31:39" ht="25.5" customHeight="1" thickBot="1" x14ac:dyDescent="0.25">
      <c r="AE1916" s="63">
        <v>2000000</v>
      </c>
      <c r="AF1916" s="93">
        <v>1</v>
      </c>
      <c r="AG1916" s="93">
        <v>1</v>
      </c>
      <c r="AH1916" s="93">
        <v>1</v>
      </c>
      <c r="AI1916" s="93">
        <v>1</v>
      </c>
      <c r="AJ1916" s="93">
        <v>1</v>
      </c>
      <c r="AK1916" s="93">
        <v>1</v>
      </c>
      <c r="AL1916" s="93">
        <v>1</v>
      </c>
      <c r="AM1916" s="93">
        <v>1</v>
      </c>
    </row>
    <row r="1917" spans="31:39" ht="25.5" customHeight="1" thickBot="1" x14ac:dyDescent="0.25">
      <c r="AE1917" s="51">
        <v>2001000</v>
      </c>
      <c r="AF1917" s="87">
        <v>1</v>
      </c>
      <c r="AG1917" s="87">
        <v>1</v>
      </c>
      <c r="AH1917" s="87">
        <v>1</v>
      </c>
      <c r="AI1917" s="87">
        <v>1</v>
      </c>
      <c r="AJ1917" s="87">
        <v>1</v>
      </c>
      <c r="AK1917" s="87">
        <v>1</v>
      </c>
      <c r="AL1917" s="87">
        <v>1</v>
      </c>
      <c r="AM1917" s="87">
        <v>1</v>
      </c>
    </row>
    <row r="1918" spans="31:39" ht="25.5" customHeight="1" thickBot="1" x14ac:dyDescent="0.25">
      <c r="AE1918" s="63">
        <v>2002000</v>
      </c>
      <c r="AF1918" s="93">
        <v>1</v>
      </c>
      <c r="AG1918" s="93">
        <v>1</v>
      </c>
      <c r="AH1918" s="93">
        <v>1</v>
      </c>
      <c r="AI1918" s="93">
        <v>1</v>
      </c>
      <c r="AJ1918" s="93">
        <v>1</v>
      </c>
      <c r="AK1918" s="93">
        <v>1</v>
      </c>
      <c r="AL1918" s="93">
        <v>1</v>
      </c>
      <c r="AM1918" s="93">
        <v>1</v>
      </c>
    </row>
    <row r="1919" spans="31:39" ht="25.5" customHeight="1" thickBot="1" x14ac:dyDescent="0.25">
      <c r="AE1919" s="51">
        <v>2003000</v>
      </c>
      <c r="AF1919" s="87">
        <v>1</v>
      </c>
      <c r="AG1919" s="87">
        <v>1</v>
      </c>
      <c r="AH1919" s="87">
        <v>1</v>
      </c>
      <c r="AI1919" s="87">
        <v>1</v>
      </c>
      <c r="AJ1919" s="87">
        <v>1</v>
      </c>
      <c r="AK1919" s="87">
        <v>1</v>
      </c>
      <c r="AL1919" s="87">
        <v>1</v>
      </c>
      <c r="AM1919" s="87">
        <v>1</v>
      </c>
    </row>
    <row r="1920" spans="31:39" ht="25.5" customHeight="1" thickBot="1" x14ac:dyDescent="0.25">
      <c r="AE1920" s="63">
        <v>2004000</v>
      </c>
      <c r="AF1920" s="93">
        <v>1</v>
      </c>
      <c r="AG1920" s="93">
        <v>1</v>
      </c>
      <c r="AH1920" s="93">
        <v>1</v>
      </c>
      <c r="AI1920" s="93">
        <v>1</v>
      </c>
      <c r="AJ1920" s="93">
        <v>1</v>
      </c>
      <c r="AK1920" s="93">
        <v>1</v>
      </c>
      <c r="AL1920" s="93">
        <v>1</v>
      </c>
      <c r="AM1920" s="93">
        <v>1</v>
      </c>
    </row>
    <row r="1921" spans="31:39" ht="25.5" customHeight="1" thickBot="1" x14ac:dyDescent="0.25">
      <c r="AE1921" s="51">
        <v>2005000</v>
      </c>
      <c r="AF1921" s="87">
        <v>1</v>
      </c>
      <c r="AG1921" s="87">
        <v>1</v>
      </c>
      <c r="AH1921" s="87">
        <v>1</v>
      </c>
      <c r="AI1921" s="87">
        <v>1</v>
      </c>
      <c r="AJ1921" s="87">
        <v>1</v>
      </c>
      <c r="AK1921" s="87">
        <v>1</v>
      </c>
      <c r="AL1921" s="87">
        <v>1</v>
      </c>
      <c r="AM1921" s="87">
        <v>1</v>
      </c>
    </row>
    <row r="1922" spans="31:39" ht="25.5" customHeight="1" thickBot="1" x14ac:dyDescent="0.25">
      <c r="AE1922" s="63">
        <v>2006000</v>
      </c>
      <c r="AF1922" s="93">
        <v>1</v>
      </c>
      <c r="AG1922" s="93">
        <v>1</v>
      </c>
      <c r="AH1922" s="93">
        <v>1</v>
      </c>
      <c r="AI1922" s="93">
        <v>1</v>
      </c>
      <c r="AJ1922" s="93">
        <v>1</v>
      </c>
      <c r="AK1922" s="93">
        <v>1</v>
      </c>
      <c r="AL1922" s="93">
        <v>1</v>
      </c>
      <c r="AM1922" s="93">
        <v>1</v>
      </c>
    </row>
    <row r="1923" spans="31:39" ht="25.5" customHeight="1" thickBot="1" x14ac:dyDescent="0.25">
      <c r="AE1923" s="51">
        <v>2007000</v>
      </c>
      <c r="AF1923" s="87">
        <v>1</v>
      </c>
      <c r="AG1923" s="87">
        <v>1</v>
      </c>
      <c r="AH1923" s="87">
        <v>1</v>
      </c>
      <c r="AI1923" s="87">
        <v>1</v>
      </c>
      <c r="AJ1923" s="87">
        <v>1</v>
      </c>
      <c r="AK1923" s="87">
        <v>1</v>
      </c>
      <c r="AL1923" s="87">
        <v>1</v>
      </c>
      <c r="AM1923" s="87">
        <v>1</v>
      </c>
    </row>
    <row r="1924" spans="31:39" ht="25.5" customHeight="1" thickBot="1" x14ac:dyDescent="0.25">
      <c r="AE1924" s="63">
        <v>2008000</v>
      </c>
      <c r="AF1924" s="93">
        <v>1</v>
      </c>
      <c r="AG1924" s="93">
        <v>1</v>
      </c>
      <c r="AH1924" s="93">
        <v>1</v>
      </c>
      <c r="AI1924" s="93">
        <v>1</v>
      </c>
      <c r="AJ1924" s="93">
        <v>1</v>
      </c>
      <c r="AK1924" s="93">
        <v>1</v>
      </c>
      <c r="AL1924" s="93">
        <v>1</v>
      </c>
      <c r="AM1924" s="93">
        <v>1</v>
      </c>
    </row>
    <row r="1925" spans="31:39" ht="25.5" customHeight="1" thickBot="1" x14ac:dyDescent="0.25">
      <c r="AE1925" s="51">
        <v>2009000</v>
      </c>
      <c r="AF1925" s="87">
        <v>1</v>
      </c>
      <c r="AG1925" s="87">
        <v>1</v>
      </c>
      <c r="AH1925" s="87">
        <v>1</v>
      </c>
      <c r="AI1925" s="87">
        <v>1</v>
      </c>
      <c r="AJ1925" s="87">
        <v>1</v>
      </c>
      <c r="AK1925" s="87">
        <v>1</v>
      </c>
      <c r="AL1925" s="87">
        <v>1</v>
      </c>
      <c r="AM1925" s="87">
        <v>1</v>
      </c>
    </row>
    <row r="1926" spans="31:39" ht="25.5" customHeight="1" thickBot="1" x14ac:dyDescent="0.25">
      <c r="AE1926" s="63">
        <v>2010000</v>
      </c>
      <c r="AF1926" s="93">
        <v>1</v>
      </c>
      <c r="AG1926" s="93">
        <v>1</v>
      </c>
      <c r="AH1926" s="93">
        <v>1</v>
      </c>
      <c r="AI1926" s="93">
        <v>1</v>
      </c>
      <c r="AJ1926" s="93">
        <v>1</v>
      </c>
      <c r="AK1926" s="93">
        <v>1</v>
      </c>
      <c r="AL1926" s="93">
        <v>1</v>
      </c>
      <c r="AM1926" s="93">
        <v>1</v>
      </c>
    </row>
    <row r="1927" spans="31:39" ht="25.5" customHeight="1" thickBot="1" x14ac:dyDescent="0.25">
      <c r="AE1927" s="51">
        <v>2011000</v>
      </c>
      <c r="AF1927" s="87">
        <v>1</v>
      </c>
      <c r="AG1927" s="87">
        <v>1</v>
      </c>
      <c r="AH1927" s="87">
        <v>1</v>
      </c>
      <c r="AI1927" s="87">
        <v>1</v>
      </c>
      <c r="AJ1927" s="87">
        <v>1</v>
      </c>
      <c r="AK1927" s="87">
        <v>1</v>
      </c>
      <c r="AL1927" s="87">
        <v>1</v>
      </c>
      <c r="AM1927" s="87">
        <v>1</v>
      </c>
    </row>
    <row r="1928" spans="31:39" ht="25.5" customHeight="1" thickBot="1" x14ac:dyDescent="0.25">
      <c r="AE1928" s="63">
        <v>2012000</v>
      </c>
      <c r="AF1928" s="93">
        <v>1</v>
      </c>
      <c r="AG1928" s="93">
        <v>1</v>
      </c>
      <c r="AH1928" s="93">
        <v>1</v>
      </c>
      <c r="AI1928" s="93">
        <v>1</v>
      </c>
      <c r="AJ1928" s="93">
        <v>1</v>
      </c>
      <c r="AK1928" s="93">
        <v>1</v>
      </c>
      <c r="AL1928" s="93">
        <v>1</v>
      </c>
      <c r="AM1928" s="93">
        <v>1</v>
      </c>
    </row>
    <row r="1929" spans="31:39" ht="25.5" customHeight="1" thickBot="1" x14ac:dyDescent="0.25">
      <c r="AE1929" s="51">
        <v>2013000</v>
      </c>
      <c r="AF1929" s="87">
        <v>1</v>
      </c>
      <c r="AG1929" s="87">
        <v>1</v>
      </c>
      <c r="AH1929" s="87">
        <v>1</v>
      </c>
      <c r="AI1929" s="87">
        <v>1</v>
      </c>
      <c r="AJ1929" s="87">
        <v>1</v>
      </c>
      <c r="AK1929" s="87">
        <v>1</v>
      </c>
      <c r="AL1929" s="87">
        <v>1</v>
      </c>
      <c r="AM1929" s="87">
        <v>1</v>
      </c>
    </row>
    <row r="1930" spans="31:39" ht="25.5" customHeight="1" thickBot="1" x14ac:dyDescent="0.25">
      <c r="AE1930" s="63">
        <v>2014000</v>
      </c>
      <c r="AF1930" s="93">
        <v>1</v>
      </c>
      <c r="AG1930" s="93">
        <v>1</v>
      </c>
      <c r="AH1930" s="93">
        <v>1</v>
      </c>
      <c r="AI1930" s="93">
        <v>1</v>
      </c>
      <c r="AJ1930" s="93">
        <v>1</v>
      </c>
      <c r="AK1930" s="93">
        <v>1</v>
      </c>
      <c r="AL1930" s="93">
        <v>1</v>
      </c>
      <c r="AM1930" s="93">
        <v>1</v>
      </c>
    </row>
    <row r="1931" spans="31:39" ht="25.5" customHeight="1" thickBot="1" x14ac:dyDescent="0.25">
      <c r="AE1931" s="51">
        <v>2015000</v>
      </c>
      <c r="AF1931" s="87">
        <v>1</v>
      </c>
      <c r="AG1931" s="87">
        <v>1</v>
      </c>
      <c r="AH1931" s="87">
        <v>1</v>
      </c>
      <c r="AI1931" s="87">
        <v>1</v>
      </c>
      <c r="AJ1931" s="87">
        <v>1</v>
      </c>
      <c r="AK1931" s="87">
        <v>1</v>
      </c>
      <c r="AL1931" s="87">
        <v>1</v>
      </c>
      <c r="AM1931" s="87">
        <v>1</v>
      </c>
    </row>
    <row r="1932" spans="31:39" ht="25.5" customHeight="1" thickBot="1" x14ac:dyDescent="0.25">
      <c r="AE1932" s="63">
        <v>2016000</v>
      </c>
      <c r="AF1932" s="93">
        <v>1</v>
      </c>
      <c r="AG1932" s="93">
        <v>1</v>
      </c>
      <c r="AH1932" s="93">
        <v>1</v>
      </c>
      <c r="AI1932" s="93">
        <v>1</v>
      </c>
      <c r="AJ1932" s="93">
        <v>1</v>
      </c>
      <c r="AK1932" s="93">
        <v>1</v>
      </c>
      <c r="AL1932" s="93">
        <v>1</v>
      </c>
      <c r="AM1932" s="93">
        <v>1</v>
      </c>
    </row>
    <row r="1933" spans="31:39" ht="25.5" customHeight="1" thickBot="1" x14ac:dyDescent="0.25">
      <c r="AE1933" s="51">
        <v>2017000</v>
      </c>
      <c r="AF1933" s="87">
        <v>1</v>
      </c>
      <c r="AG1933" s="87">
        <v>1</v>
      </c>
      <c r="AH1933" s="87">
        <v>1</v>
      </c>
      <c r="AI1933" s="87">
        <v>1</v>
      </c>
      <c r="AJ1933" s="87">
        <v>1</v>
      </c>
      <c r="AK1933" s="87">
        <v>1</v>
      </c>
      <c r="AL1933" s="87">
        <v>1</v>
      </c>
      <c r="AM1933" s="87">
        <v>1</v>
      </c>
    </row>
    <row r="1934" spans="31:39" ht="25.5" customHeight="1" thickBot="1" x14ac:dyDescent="0.25">
      <c r="AE1934" s="63">
        <v>2018000</v>
      </c>
      <c r="AF1934" s="93">
        <v>1</v>
      </c>
      <c r="AG1934" s="93">
        <v>1</v>
      </c>
      <c r="AH1934" s="93">
        <v>1</v>
      </c>
      <c r="AI1934" s="93">
        <v>1</v>
      </c>
      <c r="AJ1934" s="93">
        <v>1</v>
      </c>
      <c r="AK1934" s="93">
        <v>1</v>
      </c>
      <c r="AL1934" s="93">
        <v>1</v>
      </c>
      <c r="AM1934" s="93">
        <v>1</v>
      </c>
    </row>
    <row r="1935" spans="31:39" ht="25.5" customHeight="1" thickBot="1" x14ac:dyDescent="0.25">
      <c r="AE1935" s="51">
        <v>2019000</v>
      </c>
      <c r="AF1935" s="87">
        <v>1</v>
      </c>
      <c r="AG1935" s="87">
        <v>1</v>
      </c>
      <c r="AH1935" s="87">
        <v>1</v>
      </c>
      <c r="AI1935" s="87">
        <v>1</v>
      </c>
      <c r="AJ1935" s="87">
        <v>1</v>
      </c>
      <c r="AK1935" s="87">
        <v>1</v>
      </c>
      <c r="AL1935" s="87">
        <v>1</v>
      </c>
      <c r="AM1935" s="87">
        <v>1</v>
      </c>
    </row>
    <row r="1936" spans="31:39" ht="25.5" customHeight="1" thickBot="1" x14ac:dyDescent="0.25">
      <c r="AE1936" s="63">
        <v>2020000</v>
      </c>
      <c r="AF1936" s="93">
        <v>1</v>
      </c>
      <c r="AG1936" s="93">
        <v>1</v>
      </c>
      <c r="AH1936" s="93">
        <v>1</v>
      </c>
      <c r="AI1936" s="93">
        <v>1</v>
      </c>
      <c r="AJ1936" s="93">
        <v>1</v>
      </c>
      <c r="AK1936" s="93">
        <v>1</v>
      </c>
      <c r="AL1936" s="93">
        <v>1</v>
      </c>
      <c r="AM1936" s="93">
        <v>1</v>
      </c>
    </row>
    <row r="1937" spans="31:39" ht="25.5" customHeight="1" thickBot="1" x14ac:dyDescent="0.25">
      <c r="AE1937" s="51">
        <v>2021000</v>
      </c>
      <c r="AF1937" s="87">
        <v>1</v>
      </c>
      <c r="AG1937" s="87">
        <v>1</v>
      </c>
      <c r="AH1937" s="87">
        <v>1</v>
      </c>
      <c r="AI1937" s="87">
        <v>1</v>
      </c>
      <c r="AJ1937" s="87">
        <v>1</v>
      </c>
      <c r="AK1937" s="87">
        <v>1</v>
      </c>
      <c r="AL1937" s="87">
        <v>1</v>
      </c>
      <c r="AM1937" s="87">
        <v>1</v>
      </c>
    </row>
    <row r="1938" spans="31:39" ht="25.5" customHeight="1" thickBot="1" x14ac:dyDescent="0.25">
      <c r="AE1938" s="63">
        <v>2022000</v>
      </c>
      <c r="AF1938" s="93">
        <v>1</v>
      </c>
      <c r="AG1938" s="93">
        <v>1</v>
      </c>
      <c r="AH1938" s="93">
        <v>1</v>
      </c>
      <c r="AI1938" s="93">
        <v>1</v>
      </c>
      <c r="AJ1938" s="93">
        <v>1</v>
      </c>
      <c r="AK1938" s="93">
        <v>1</v>
      </c>
      <c r="AL1938" s="93">
        <v>1</v>
      </c>
      <c r="AM1938" s="93">
        <v>1</v>
      </c>
    </row>
    <row r="1939" spans="31:39" ht="25.5" customHeight="1" thickBot="1" x14ac:dyDescent="0.25">
      <c r="AE1939" s="51">
        <v>2023000</v>
      </c>
      <c r="AF1939" s="87">
        <v>1</v>
      </c>
      <c r="AG1939" s="87">
        <v>1</v>
      </c>
      <c r="AH1939" s="87">
        <v>1</v>
      </c>
      <c r="AI1939" s="87">
        <v>1</v>
      </c>
      <c r="AJ1939" s="87">
        <v>1</v>
      </c>
      <c r="AK1939" s="87">
        <v>1</v>
      </c>
      <c r="AL1939" s="87">
        <v>1</v>
      </c>
      <c r="AM1939" s="87">
        <v>1</v>
      </c>
    </row>
    <row r="1940" spans="31:39" ht="25.5" customHeight="1" thickBot="1" x14ac:dyDescent="0.25">
      <c r="AE1940" s="63">
        <v>2024000</v>
      </c>
      <c r="AF1940" s="93">
        <v>1</v>
      </c>
      <c r="AG1940" s="93">
        <v>1</v>
      </c>
      <c r="AH1940" s="93">
        <v>1</v>
      </c>
      <c r="AI1940" s="93">
        <v>1</v>
      </c>
      <c r="AJ1940" s="93">
        <v>1</v>
      </c>
      <c r="AK1940" s="93">
        <v>1</v>
      </c>
      <c r="AL1940" s="93">
        <v>1</v>
      </c>
      <c r="AM1940" s="93">
        <v>1</v>
      </c>
    </row>
    <row r="1941" spans="31:39" ht="25.5" customHeight="1" thickBot="1" x14ac:dyDescent="0.25">
      <c r="AE1941" s="51">
        <v>2025000</v>
      </c>
      <c r="AF1941" s="87">
        <v>1</v>
      </c>
      <c r="AG1941" s="87">
        <v>1</v>
      </c>
      <c r="AH1941" s="87">
        <v>1</v>
      </c>
      <c r="AI1941" s="87">
        <v>1</v>
      </c>
      <c r="AJ1941" s="87">
        <v>1</v>
      </c>
      <c r="AK1941" s="87">
        <v>1</v>
      </c>
      <c r="AL1941" s="87">
        <v>1</v>
      </c>
      <c r="AM1941" s="87">
        <v>1</v>
      </c>
    </row>
    <row r="1942" spans="31:39" ht="25.5" customHeight="1" thickBot="1" x14ac:dyDescent="0.25">
      <c r="AE1942" s="63">
        <v>2026000</v>
      </c>
      <c r="AF1942" s="93">
        <v>1</v>
      </c>
      <c r="AG1942" s="93">
        <v>1</v>
      </c>
      <c r="AH1942" s="93">
        <v>1</v>
      </c>
      <c r="AI1942" s="93">
        <v>1</v>
      </c>
      <c r="AJ1942" s="93">
        <v>1</v>
      </c>
      <c r="AK1942" s="93">
        <v>1</v>
      </c>
      <c r="AL1942" s="93">
        <v>1</v>
      </c>
      <c r="AM1942" s="93">
        <v>1</v>
      </c>
    </row>
    <row r="1943" spans="31:39" ht="25.5" customHeight="1" thickBot="1" x14ac:dyDescent="0.25">
      <c r="AE1943" s="51">
        <v>2027000</v>
      </c>
      <c r="AF1943" s="87">
        <v>1</v>
      </c>
      <c r="AG1943" s="87">
        <v>1</v>
      </c>
      <c r="AH1943" s="87">
        <v>1</v>
      </c>
      <c r="AI1943" s="87">
        <v>1</v>
      </c>
      <c r="AJ1943" s="87">
        <v>1</v>
      </c>
      <c r="AK1943" s="87">
        <v>1</v>
      </c>
      <c r="AL1943" s="87">
        <v>1</v>
      </c>
      <c r="AM1943" s="87">
        <v>1</v>
      </c>
    </row>
    <row r="1944" spans="31:39" ht="25.5" customHeight="1" thickBot="1" x14ac:dyDescent="0.25">
      <c r="AE1944" s="63">
        <v>2028000</v>
      </c>
      <c r="AF1944" s="93">
        <v>1</v>
      </c>
      <c r="AG1944" s="93">
        <v>1</v>
      </c>
      <c r="AH1944" s="93">
        <v>1</v>
      </c>
      <c r="AI1944" s="93">
        <v>1</v>
      </c>
      <c r="AJ1944" s="93">
        <v>1</v>
      </c>
      <c r="AK1944" s="93">
        <v>1</v>
      </c>
      <c r="AL1944" s="93">
        <v>1</v>
      </c>
      <c r="AM1944" s="93">
        <v>1</v>
      </c>
    </row>
    <row r="1945" spans="31:39" ht="25.5" customHeight="1" thickBot="1" x14ac:dyDescent="0.25">
      <c r="AE1945" s="51">
        <v>2029000</v>
      </c>
      <c r="AF1945" s="87">
        <v>1</v>
      </c>
      <c r="AG1945" s="87">
        <v>1</v>
      </c>
      <c r="AH1945" s="87">
        <v>1</v>
      </c>
      <c r="AI1945" s="87">
        <v>1</v>
      </c>
      <c r="AJ1945" s="87">
        <v>1</v>
      </c>
      <c r="AK1945" s="87">
        <v>1</v>
      </c>
      <c r="AL1945" s="87">
        <v>1</v>
      </c>
      <c r="AM1945" s="87">
        <v>1</v>
      </c>
    </row>
    <row r="1946" spans="31:39" ht="25.5" customHeight="1" thickBot="1" x14ac:dyDescent="0.25">
      <c r="AE1946" s="63">
        <v>2030000</v>
      </c>
      <c r="AF1946" s="93">
        <v>1</v>
      </c>
      <c r="AG1946" s="93">
        <v>1</v>
      </c>
      <c r="AH1946" s="93">
        <v>1</v>
      </c>
      <c r="AI1946" s="93">
        <v>1</v>
      </c>
      <c r="AJ1946" s="93">
        <v>1</v>
      </c>
      <c r="AK1946" s="93">
        <v>1</v>
      </c>
      <c r="AL1946" s="93">
        <v>1</v>
      </c>
      <c r="AM1946" s="93">
        <v>1</v>
      </c>
    </row>
    <row r="1947" spans="31:39" ht="25.5" customHeight="1" thickBot="1" x14ac:dyDescent="0.25">
      <c r="AE1947" s="51">
        <v>2031000</v>
      </c>
      <c r="AF1947" s="87">
        <v>1</v>
      </c>
      <c r="AG1947" s="87">
        <v>1</v>
      </c>
      <c r="AH1947" s="87">
        <v>1</v>
      </c>
      <c r="AI1947" s="87">
        <v>1</v>
      </c>
      <c r="AJ1947" s="87">
        <v>1</v>
      </c>
      <c r="AK1947" s="87">
        <v>1</v>
      </c>
      <c r="AL1947" s="87">
        <v>1</v>
      </c>
      <c r="AM1947" s="87">
        <v>1</v>
      </c>
    </row>
    <row r="1948" spans="31:39" ht="25.5" customHeight="1" thickBot="1" x14ac:dyDescent="0.25">
      <c r="AE1948" s="63">
        <v>2032000</v>
      </c>
      <c r="AF1948" s="93">
        <v>1</v>
      </c>
      <c r="AG1948" s="93">
        <v>1</v>
      </c>
      <c r="AH1948" s="93">
        <v>1</v>
      </c>
      <c r="AI1948" s="93">
        <v>1</v>
      </c>
      <c r="AJ1948" s="93">
        <v>1</v>
      </c>
      <c r="AK1948" s="93">
        <v>1</v>
      </c>
      <c r="AL1948" s="93">
        <v>1</v>
      </c>
      <c r="AM1948" s="93">
        <v>1</v>
      </c>
    </row>
    <row r="1949" spans="31:39" ht="25.5" customHeight="1" thickBot="1" x14ac:dyDescent="0.25">
      <c r="AE1949" s="51">
        <v>2033000</v>
      </c>
      <c r="AF1949" s="87">
        <v>1</v>
      </c>
      <c r="AG1949" s="87">
        <v>1</v>
      </c>
      <c r="AH1949" s="87">
        <v>1</v>
      </c>
      <c r="AI1949" s="87">
        <v>1</v>
      </c>
      <c r="AJ1949" s="87">
        <v>1</v>
      </c>
      <c r="AK1949" s="87">
        <v>1</v>
      </c>
      <c r="AL1949" s="87">
        <v>1</v>
      </c>
      <c r="AM1949" s="87">
        <v>1</v>
      </c>
    </row>
    <row r="1950" spans="31:39" ht="25.5" customHeight="1" thickBot="1" x14ac:dyDescent="0.25">
      <c r="AE1950" s="63">
        <v>2034000</v>
      </c>
      <c r="AF1950" s="93">
        <v>1</v>
      </c>
      <c r="AG1950" s="93">
        <v>1</v>
      </c>
      <c r="AH1950" s="93">
        <v>1</v>
      </c>
      <c r="AI1950" s="93">
        <v>1</v>
      </c>
      <c r="AJ1950" s="93">
        <v>1</v>
      </c>
      <c r="AK1950" s="93">
        <v>1</v>
      </c>
      <c r="AL1950" s="93">
        <v>1</v>
      </c>
      <c r="AM1950" s="93">
        <v>1</v>
      </c>
    </row>
    <row r="1951" spans="31:39" ht="25.5" customHeight="1" thickBot="1" x14ac:dyDescent="0.25">
      <c r="AE1951" s="51">
        <v>2035000</v>
      </c>
      <c r="AF1951" s="87">
        <v>1</v>
      </c>
      <c r="AG1951" s="87">
        <v>1</v>
      </c>
      <c r="AH1951" s="87">
        <v>1</v>
      </c>
      <c r="AI1951" s="87">
        <v>1</v>
      </c>
      <c r="AJ1951" s="87">
        <v>1</v>
      </c>
      <c r="AK1951" s="87">
        <v>1</v>
      </c>
      <c r="AL1951" s="87">
        <v>1</v>
      </c>
      <c r="AM1951" s="87">
        <v>1</v>
      </c>
    </row>
    <row r="1952" spans="31:39" ht="25.5" customHeight="1" thickBot="1" x14ac:dyDescent="0.25">
      <c r="AE1952" s="63">
        <v>2036000</v>
      </c>
      <c r="AF1952" s="93">
        <v>1</v>
      </c>
      <c r="AG1952" s="93">
        <v>1</v>
      </c>
      <c r="AH1952" s="93">
        <v>1</v>
      </c>
      <c r="AI1952" s="93">
        <v>1</v>
      </c>
      <c r="AJ1952" s="93">
        <v>1</v>
      </c>
      <c r="AK1952" s="93">
        <v>1</v>
      </c>
      <c r="AL1952" s="93">
        <v>1</v>
      </c>
      <c r="AM1952" s="93">
        <v>1</v>
      </c>
    </row>
    <row r="1953" spans="31:39" ht="25.5" customHeight="1" thickBot="1" x14ac:dyDescent="0.25">
      <c r="AE1953" s="51">
        <v>2037000</v>
      </c>
      <c r="AF1953" s="87">
        <v>1</v>
      </c>
      <c r="AG1953" s="87">
        <v>1</v>
      </c>
      <c r="AH1953" s="87">
        <v>1</v>
      </c>
      <c r="AI1953" s="87">
        <v>1</v>
      </c>
      <c r="AJ1953" s="87">
        <v>1</v>
      </c>
      <c r="AK1953" s="87">
        <v>1</v>
      </c>
      <c r="AL1953" s="87">
        <v>1</v>
      </c>
      <c r="AM1953" s="87">
        <v>1</v>
      </c>
    </row>
    <row r="1954" spans="31:39" ht="25.5" customHeight="1" thickBot="1" x14ac:dyDescent="0.25">
      <c r="AE1954" s="63">
        <v>2038000</v>
      </c>
      <c r="AF1954" s="93">
        <v>1</v>
      </c>
      <c r="AG1954" s="93">
        <v>1</v>
      </c>
      <c r="AH1954" s="93">
        <v>1</v>
      </c>
      <c r="AI1954" s="93">
        <v>1</v>
      </c>
      <c r="AJ1954" s="93">
        <v>1</v>
      </c>
      <c r="AK1954" s="93">
        <v>1</v>
      </c>
      <c r="AL1954" s="93">
        <v>1</v>
      </c>
      <c r="AM1954" s="93">
        <v>1</v>
      </c>
    </row>
    <row r="1955" spans="31:39" ht="25.5" customHeight="1" thickBot="1" x14ac:dyDescent="0.25">
      <c r="AE1955" s="51">
        <v>2039000</v>
      </c>
      <c r="AF1955" s="87">
        <v>1</v>
      </c>
      <c r="AG1955" s="87">
        <v>1</v>
      </c>
      <c r="AH1955" s="87">
        <v>1</v>
      </c>
      <c r="AI1955" s="87">
        <v>1</v>
      </c>
      <c r="AJ1955" s="87">
        <v>1</v>
      </c>
      <c r="AK1955" s="87">
        <v>1</v>
      </c>
      <c r="AL1955" s="87">
        <v>1</v>
      </c>
      <c r="AM1955" s="87">
        <v>1</v>
      </c>
    </row>
    <row r="1956" spans="31:39" ht="25.5" customHeight="1" thickBot="1" x14ac:dyDescent="0.25">
      <c r="AE1956" s="63">
        <v>2040000</v>
      </c>
      <c r="AF1956" s="93">
        <v>1</v>
      </c>
      <c r="AG1956" s="93">
        <v>1</v>
      </c>
      <c r="AH1956" s="93">
        <v>1</v>
      </c>
      <c r="AI1956" s="93">
        <v>1</v>
      </c>
      <c r="AJ1956" s="93">
        <v>1</v>
      </c>
      <c r="AK1956" s="93">
        <v>1</v>
      </c>
      <c r="AL1956" s="93">
        <v>1</v>
      </c>
      <c r="AM1956" s="93">
        <v>1</v>
      </c>
    </row>
    <row r="1957" spans="31:39" ht="25.5" customHeight="1" thickBot="1" x14ac:dyDescent="0.25">
      <c r="AE1957" s="51">
        <v>2041000</v>
      </c>
      <c r="AF1957" s="87">
        <v>1</v>
      </c>
      <c r="AG1957" s="87">
        <v>1</v>
      </c>
      <c r="AH1957" s="87">
        <v>1</v>
      </c>
      <c r="AI1957" s="87">
        <v>1</v>
      </c>
      <c r="AJ1957" s="87">
        <v>1</v>
      </c>
      <c r="AK1957" s="87">
        <v>1</v>
      </c>
      <c r="AL1957" s="87">
        <v>1</v>
      </c>
      <c r="AM1957" s="87">
        <v>1</v>
      </c>
    </row>
    <row r="1958" spans="31:39" ht="25.5" customHeight="1" thickBot="1" x14ac:dyDescent="0.25">
      <c r="AE1958" s="63">
        <v>2042000</v>
      </c>
      <c r="AF1958" s="93">
        <v>1</v>
      </c>
      <c r="AG1958" s="93">
        <v>1</v>
      </c>
      <c r="AH1958" s="93">
        <v>1</v>
      </c>
      <c r="AI1958" s="93">
        <v>1</v>
      </c>
      <c r="AJ1958" s="93">
        <v>1</v>
      </c>
      <c r="AK1958" s="93">
        <v>1</v>
      </c>
      <c r="AL1958" s="93">
        <v>1</v>
      </c>
      <c r="AM1958" s="93">
        <v>1</v>
      </c>
    </row>
    <row r="1959" spans="31:39" ht="25.5" customHeight="1" thickBot="1" x14ac:dyDescent="0.25">
      <c r="AE1959" s="51">
        <v>2043000</v>
      </c>
      <c r="AF1959" s="87">
        <v>1</v>
      </c>
      <c r="AG1959" s="87">
        <v>1</v>
      </c>
      <c r="AH1959" s="87">
        <v>1</v>
      </c>
      <c r="AI1959" s="87">
        <v>1</v>
      </c>
      <c r="AJ1959" s="87">
        <v>1</v>
      </c>
      <c r="AK1959" s="87">
        <v>1</v>
      </c>
      <c r="AL1959" s="87">
        <v>1</v>
      </c>
      <c r="AM1959" s="87">
        <v>1</v>
      </c>
    </row>
    <row r="1960" spans="31:39" ht="25.5" customHeight="1" thickBot="1" x14ac:dyDescent="0.25">
      <c r="AE1960" s="63">
        <v>2044000</v>
      </c>
      <c r="AF1960" s="93">
        <v>1</v>
      </c>
      <c r="AG1960" s="93">
        <v>1</v>
      </c>
      <c r="AH1960" s="93">
        <v>1</v>
      </c>
      <c r="AI1960" s="93">
        <v>1</v>
      </c>
      <c r="AJ1960" s="93">
        <v>1</v>
      </c>
      <c r="AK1960" s="93">
        <v>1</v>
      </c>
      <c r="AL1960" s="93">
        <v>1</v>
      </c>
      <c r="AM1960" s="93">
        <v>1</v>
      </c>
    </row>
    <row r="1961" spans="31:39" ht="25.5" customHeight="1" thickBot="1" x14ac:dyDescent="0.25">
      <c r="AE1961" s="51">
        <v>2045000</v>
      </c>
      <c r="AF1961" s="87">
        <v>1</v>
      </c>
      <c r="AG1961" s="87">
        <v>1</v>
      </c>
      <c r="AH1961" s="87">
        <v>1</v>
      </c>
      <c r="AI1961" s="87">
        <v>1</v>
      </c>
      <c r="AJ1961" s="87">
        <v>1</v>
      </c>
      <c r="AK1961" s="87">
        <v>1</v>
      </c>
      <c r="AL1961" s="87">
        <v>1</v>
      </c>
      <c r="AM1961" s="87">
        <v>1</v>
      </c>
    </row>
    <row r="1962" spans="31:39" ht="25.5" customHeight="1" thickBot="1" x14ac:dyDescent="0.25">
      <c r="AE1962" s="63">
        <v>2046000</v>
      </c>
      <c r="AF1962" s="93">
        <v>1</v>
      </c>
      <c r="AG1962" s="93">
        <v>1</v>
      </c>
      <c r="AH1962" s="93">
        <v>1</v>
      </c>
      <c r="AI1962" s="93">
        <v>1</v>
      </c>
      <c r="AJ1962" s="93">
        <v>1</v>
      </c>
      <c r="AK1962" s="93">
        <v>1</v>
      </c>
      <c r="AL1962" s="93">
        <v>1</v>
      </c>
      <c r="AM1962" s="93">
        <v>1</v>
      </c>
    </row>
    <row r="1963" spans="31:39" ht="25.5" customHeight="1" thickBot="1" x14ac:dyDescent="0.25">
      <c r="AE1963" s="51">
        <v>2047000</v>
      </c>
      <c r="AF1963" s="87">
        <v>1</v>
      </c>
      <c r="AG1963" s="87">
        <v>1</v>
      </c>
      <c r="AH1963" s="87">
        <v>1</v>
      </c>
      <c r="AI1963" s="87">
        <v>1</v>
      </c>
      <c r="AJ1963" s="87">
        <v>1</v>
      </c>
      <c r="AK1963" s="87">
        <v>1</v>
      </c>
      <c r="AL1963" s="87">
        <v>1</v>
      </c>
      <c r="AM1963" s="87">
        <v>1</v>
      </c>
    </row>
    <row r="1964" spans="31:39" ht="25.5" customHeight="1" thickBot="1" x14ac:dyDescent="0.25">
      <c r="AE1964" s="63">
        <v>2048000</v>
      </c>
      <c r="AF1964" s="93">
        <v>1</v>
      </c>
      <c r="AG1964" s="93">
        <v>1</v>
      </c>
      <c r="AH1964" s="93">
        <v>1</v>
      </c>
      <c r="AI1964" s="93">
        <v>1</v>
      </c>
      <c r="AJ1964" s="93">
        <v>1</v>
      </c>
      <c r="AK1964" s="93">
        <v>1</v>
      </c>
      <c r="AL1964" s="93">
        <v>1</v>
      </c>
      <c r="AM1964" s="93">
        <v>1</v>
      </c>
    </row>
    <row r="1965" spans="31:39" ht="25.5" customHeight="1" thickBot="1" x14ac:dyDescent="0.25">
      <c r="AE1965" s="51">
        <v>2049000</v>
      </c>
      <c r="AF1965" s="87">
        <v>1</v>
      </c>
      <c r="AG1965" s="87">
        <v>1</v>
      </c>
      <c r="AH1965" s="87">
        <v>1</v>
      </c>
      <c r="AI1965" s="87">
        <v>1</v>
      </c>
      <c r="AJ1965" s="87">
        <v>1</v>
      </c>
      <c r="AK1965" s="87">
        <v>1</v>
      </c>
      <c r="AL1965" s="87">
        <v>1</v>
      </c>
      <c r="AM1965" s="87">
        <v>1</v>
      </c>
    </row>
    <row r="1966" spans="31:39" ht="25.5" customHeight="1" thickBot="1" x14ac:dyDescent="0.25">
      <c r="AE1966" s="63">
        <v>2050000</v>
      </c>
      <c r="AF1966" s="93">
        <v>1</v>
      </c>
      <c r="AG1966" s="93">
        <v>1</v>
      </c>
      <c r="AH1966" s="93">
        <v>1</v>
      </c>
      <c r="AI1966" s="93">
        <v>1</v>
      </c>
      <c r="AJ1966" s="93">
        <v>1</v>
      </c>
      <c r="AK1966" s="93">
        <v>1</v>
      </c>
      <c r="AL1966" s="93">
        <v>1</v>
      </c>
      <c r="AM1966" s="93">
        <v>1</v>
      </c>
    </row>
    <row r="1967" spans="31:39" ht="25.5" customHeight="1" thickBot="1" x14ac:dyDescent="0.25">
      <c r="AE1967" s="51">
        <v>2051000</v>
      </c>
      <c r="AF1967" s="87">
        <v>1</v>
      </c>
      <c r="AG1967" s="87">
        <v>1</v>
      </c>
      <c r="AH1967" s="87">
        <v>1</v>
      </c>
      <c r="AI1967" s="87">
        <v>1</v>
      </c>
      <c r="AJ1967" s="87">
        <v>1</v>
      </c>
      <c r="AK1967" s="87">
        <v>1</v>
      </c>
      <c r="AL1967" s="87">
        <v>1</v>
      </c>
      <c r="AM1967" s="87">
        <v>1</v>
      </c>
    </row>
    <row r="1968" spans="31:39" ht="25.5" customHeight="1" thickBot="1" x14ac:dyDescent="0.25">
      <c r="AE1968" s="63">
        <v>2052000</v>
      </c>
      <c r="AF1968" s="93">
        <v>1</v>
      </c>
      <c r="AG1968" s="93">
        <v>1</v>
      </c>
      <c r="AH1968" s="93">
        <v>1</v>
      </c>
      <c r="AI1968" s="93">
        <v>1</v>
      </c>
      <c r="AJ1968" s="93">
        <v>1</v>
      </c>
      <c r="AK1968" s="93">
        <v>1</v>
      </c>
      <c r="AL1968" s="93">
        <v>1</v>
      </c>
      <c r="AM1968" s="93">
        <v>1</v>
      </c>
    </row>
    <row r="1969" spans="31:39" ht="25.5" customHeight="1" thickBot="1" x14ac:dyDescent="0.25">
      <c r="AE1969" s="51">
        <v>2053000</v>
      </c>
      <c r="AF1969" s="87">
        <v>1</v>
      </c>
      <c r="AG1969" s="87">
        <v>1</v>
      </c>
      <c r="AH1969" s="87">
        <v>1</v>
      </c>
      <c r="AI1969" s="87">
        <v>1</v>
      </c>
      <c r="AJ1969" s="87">
        <v>1</v>
      </c>
      <c r="AK1969" s="87">
        <v>1</v>
      </c>
      <c r="AL1969" s="87">
        <v>1</v>
      </c>
      <c r="AM1969" s="87">
        <v>1</v>
      </c>
    </row>
    <row r="1970" spans="31:39" ht="25.5" customHeight="1" thickBot="1" x14ac:dyDescent="0.25">
      <c r="AE1970" s="63">
        <v>2054000</v>
      </c>
      <c r="AF1970" s="93">
        <v>1</v>
      </c>
      <c r="AG1970" s="93">
        <v>1</v>
      </c>
      <c r="AH1970" s="93">
        <v>1</v>
      </c>
      <c r="AI1970" s="93">
        <v>1</v>
      </c>
      <c r="AJ1970" s="93">
        <v>1</v>
      </c>
      <c r="AK1970" s="93">
        <v>1</v>
      </c>
      <c r="AL1970" s="93">
        <v>1</v>
      </c>
      <c r="AM1970" s="93">
        <v>1</v>
      </c>
    </row>
    <row r="1971" spans="31:39" ht="25.5" customHeight="1" thickBot="1" x14ac:dyDescent="0.25">
      <c r="AE1971" s="51">
        <v>2055000</v>
      </c>
      <c r="AF1971" s="87">
        <v>1</v>
      </c>
      <c r="AG1971" s="87">
        <v>1</v>
      </c>
      <c r="AH1971" s="87">
        <v>1</v>
      </c>
      <c r="AI1971" s="87">
        <v>1</v>
      </c>
      <c r="AJ1971" s="87">
        <v>1</v>
      </c>
      <c r="AK1971" s="87">
        <v>1</v>
      </c>
      <c r="AL1971" s="87">
        <v>1</v>
      </c>
      <c r="AM1971" s="87">
        <v>1</v>
      </c>
    </row>
    <row r="1972" spans="31:39" ht="25.5" customHeight="1" thickBot="1" x14ac:dyDescent="0.25">
      <c r="AE1972" s="63">
        <v>2056000</v>
      </c>
      <c r="AF1972" s="93">
        <v>1</v>
      </c>
      <c r="AG1972" s="93">
        <v>1</v>
      </c>
      <c r="AH1972" s="93">
        <v>1</v>
      </c>
      <c r="AI1972" s="93">
        <v>1</v>
      </c>
      <c r="AJ1972" s="93">
        <v>1</v>
      </c>
      <c r="AK1972" s="93">
        <v>1</v>
      </c>
      <c r="AL1972" s="93">
        <v>1</v>
      </c>
      <c r="AM1972" s="93">
        <v>1</v>
      </c>
    </row>
    <row r="1973" spans="31:39" ht="25.5" customHeight="1" thickBot="1" x14ac:dyDescent="0.25">
      <c r="AE1973" s="51">
        <v>2057000</v>
      </c>
      <c r="AF1973" s="87">
        <v>1</v>
      </c>
      <c r="AG1973" s="87">
        <v>1</v>
      </c>
      <c r="AH1973" s="87">
        <v>1</v>
      </c>
      <c r="AI1973" s="87">
        <v>1</v>
      </c>
      <c r="AJ1973" s="87">
        <v>1</v>
      </c>
      <c r="AK1973" s="87">
        <v>1</v>
      </c>
      <c r="AL1973" s="87">
        <v>1</v>
      </c>
      <c r="AM1973" s="87">
        <v>1</v>
      </c>
    </row>
    <row r="1974" spans="31:39" ht="25.5" customHeight="1" thickBot="1" x14ac:dyDescent="0.25">
      <c r="AE1974" s="63">
        <v>2058000</v>
      </c>
      <c r="AF1974" s="93">
        <v>1</v>
      </c>
      <c r="AG1974" s="93">
        <v>1</v>
      </c>
      <c r="AH1974" s="93">
        <v>1</v>
      </c>
      <c r="AI1974" s="93">
        <v>1</v>
      </c>
      <c r="AJ1974" s="93">
        <v>1</v>
      </c>
      <c r="AK1974" s="93">
        <v>1</v>
      </c>
      <c r="AL1974" s="93">
        <v>1</v>
      </c>
      <c r="AM1974" s="93">
        <v>1</v>
      </c>
    </row>
    <row r="1975" spans="31:39" ht="25.5" customHeight="1" thickBot="1" x14ac:dyDescent="0.25">
      <c r="AE1975" s="51">
        <v>2059000</v>
      </c>
      <c r="AF1975" s="87">
        <v>1</v>
      </c>
      <c r="AG1975" s="87">
        <v>1</v>
      </c>
      <c r="AH1975" s="87">
        <v>1</v>
      </c>
      <c r="AI1975" s="87">
        <v>1</v>
      </c>
      <c r="AJ1975" s="87">
        <v>1</v>
      </c>
      <c r="AK1975" s="87">
        <v>1</v>
      </c>
      <c r="AL1975" s="87">
        <v>1</v>
      </c>
      <c r="AM1975" s="87">
        <v>1</v>
      </c>
    </row>
    <row r="1976" spans="31:39" ht="25.5" customHeight="1" thickBot="1" x14ac:dyDescent="0.25">
      <c r="AE1976" s="63">
        <v>2060000</v>
      </c>
      <c r="AF1976" s="93">
        <v>1</v>
      </c>
      <c r="AG1976" s="93">
        <v>1</v>
      </c>
      <c r="AH1976" s="93">
        <v>1</v>
      </c>
      <c r="AI1976" s="93">
        <v>1</v>
      </c>
      <c r="AJ1976" s="93">
        <v>1</v>
      </c>
      <c r="AK1976" s="93">
        <v>1</v>
      </c>
      <c r="AL1976" s="93">
        <v>1</v>
      </c>
      <c r="AM1976" s="93">
        <v>1</v>
      </c>
    </row>
    <row r="1977" spans="31:39" ht="25.5" customHeight="1" thickBot="1" x14ac:dyDescent="0.25">
      <c r="AE1977" s="51">
        <v>2061000</v>
      </c>
      <c r="AF1977" s="87">
        <v>1</v>
      </c>
      <c r="AG1977" s="87">
        <v>1</v>
      </c>
      <c r="AH1977" s="87">
        <v>1</v>
      </c>
      <c r="AI1977" s="87">
        <v>1</v>
      </c>
      <c r="AJ1977" s="87">
        <v>1</v>
      </c>
      <c r="AK1977" s="87">
        <v>1</v>
      </c>
      <c r="AL1977" s="87">
        <v>1</v>
      </c>
      <c r="AM1977" s="87">
        <v>1</v>
      </c>
    </row>
    <row r="1978" spans="31:39" ht="25.5" customHeight="1" thickBot="1" x14ac:dyDescent="0.25">
      <c r="AE1978" s="63">
        <v>2062000</v>
      </c>
      <c r="AF1978" s="93">
        <v>1</v>
      </c>
      <c r="AG1978" s="93">
        <v>1</v>
      </c>
      <c r="AH1978" s="93">
        <v>1</v>
      </c>
      <c r="AI1978" s="93">
        <v>1</v>
      </c>
      <c r="AJ1978" s="93">
        <v>1</v>
      </c>
      <c r="AK1978" s="93">
        <v>1</v>
      </c>
      <c r="AL1978" s="93">
        <v>1</v>
      </c>
      <c r="AM1978" s="93">
        <v>1</v>
      </c>
    </row>
    <row r="1979" spans="31:39" ht="25.5" customHeight="1" thickBot="1" x14ac:dyDescent="0.25">
      <c r="AE1979" s="51">
        <v>2063000</v>
      </c>
      <c r="AF1979" s="87">
        <v>1</v>
      </c>
      <c r="AG1979" s="87">
        <v>1</v>
      </c>
      <c r="AH1979" s="87">
        <v>1</v>
      </c>
      <c r="AI1979" s="87">
        <v>1</v>
      </c>
      <c r="AJ1979" s="87">
        <v>1</v>
      </c>
      <c r="AK1979" s="87">
        <v>1</v>
      </c>
      <c r="AL1979" s="87">
        <v>1</v>
      </c>
      <c r="AM1979" s="87">
        <v>1</v>
      </c>
    </row>
    <row r="1980" spans="31:39" ht="25.5" customHeight="1" thickBot="1" x14ac:dyDescent="0.25">
      <c r="AE1980" s="63">
        <v>2064000</v>
      </c>
      <c r="AF1980" s="93">
        <v>1</v>
      </c>
      <c r="AG1980" s="93">
        <v>1</v>
      </c>
      <c r="AH1980" s="93">
        <v>1</v>
      </c>
      <c r="AI1980" s="93">
        <v>1</v>
      </c>
      <c r="AJ1980" s="93">
        <v>1</v>
      </c>
      <c r="AK1980" s="93">
        <v>1</v>
      </c>
      <c r="AL1980" s="93">
        <v>1</v>
      </c>
      <c r="AM1980" s="93">
        <v>1</v>
      </c>
    </row>
    <row r="1981" spans="31:39" ht="25.5" customHeight="1" thickBot="1" x14ac:dyDescent="0.25">
      <c r="AE1981" s="51">
        <v>2065000</v>
      </c>
      <c r="AF1981" s="87">
        <v>1</v>
      </c>
      <c r="AG1981" s="87">
        <v>1</v>
      </c>
      <c r="AH1981" s="87">
        <v>1</v>
      </c>
      <c r="AI1981" s="87">
        <v>1</v>
      </c>
      <c r="AJ1981" s="87">
        <v>1</v>
      </c>
      <c r="AK1981" s="87">
        <v>1</v>
      </c>
      <c r="AL1981" s="87">
        <v>1</v>
      </c>
      <c r="AM1981" s="87">
        <v>1</v>
      </c>
    </row>
    <row r="1982" spans="31:39" ht="25.5" customHeight="1" thickBot="1" x14ac:dyDescent="0.25">
      <c r="AE1982" s="63">
        <v>2066000</v>
      </c>
      <c r="AF1982" s="93">
        <v>1</v>
      </c>
      <c r="AG1982" s="93">
        <v>1</v>
      </c>
      <c r="AH1982" s="93">
        <v>1</v>
      </c>
      <c r="AI1982" s="93">
        <v>1</v>
      </c>
      <c r="AJ1982" s="93">
        <v>1</v>
      </c>
      <c r="AK1982" s="93">
        <v>1</v>
      </c>
      <c r="AL1982" s="93">
        <v>1</v>
      </c>
      <c r="AM1982" s="93">
        <v>1</v>
      </c>
    </row>
    <row r="1983" spans="31:39" ht="25.5" customHeight="1" thickBot="1" x14ac:dyDescent="0.25">
      <c r="AE1983" s="51">
        <v>2067000</v>
      </c>
      <c r="AF1983" s="87">
        <v>1</v>
      </c>
      <c r="AG1983" s="87">
        <v>1</v>
      </c>
      <c r="AH1983" s="87">
        <v>1</v>
      </c>
      <c r="AI1983" s="87">
        <v>1</v>
      </c>
      <c r="AJ1983" s="87">
        <v>1</v>
      </c>
      <c r="AK1983" s="87">
        <v>1</v>
      </c>
      <c r="AL1983" s="87">
        <v>1</v>
      </c>
      <c r="AM1983" s="87">
        <v>1</v>
      </c>
    </row>
    <row r="1984" spans="31:39" ht="25.5" customHeight="1" thickBot="1" x14ac:dyDescent="0.25">
      <c r="AE1984" s="63">
        <v>2068000</v>
      </c>
      <c r="AF1984" s="93">
        <v>1</v>
      </c>
      <c r="AG1984" s="93">
        <v>1</v>
      </c>
      <c r="AH1984" s="93">
        <v>1</v>
      </c>
      <c r="AI1984" s="93">
        <v>1</v>
      </c>
      <c r="AJ1984" s="93">
        <v>1</v>
      </c>
      <c r="AK1984" s="93">
        <v>1</v>
      </c>
      <c r="AL1984" s="93">
        <v>1</v>
      </c>
      <c r="AM1984" s="93">
        <v>1</v>
      </c>
    </row>
    <row r="1985" spans="31:39" ht="25.5" customHeight="1" thickBot="1" x14ac:dyDescent="0.25">
      <c r="AE1985" s="51">
        <v>2069000</v>
      </c>
      <c r="AF1985" s="87">
        <v>1</v>
      </c>
      <c r="AG1985" s="87">
        <v>1</v>
      </c>
      <c r="AH1985" s="87">
        <v>1</v>
      </c>
      <c r="AI1985" s="87">
        <v>1</v>
      </c>
      <c r="AJ1985" s="87">
        <v>1</v>
      </c>
      <c r="AK1985" s="87">
        <v>1</v>
      </c>
      <c r="AL1985" s="87">
        <v>1</v>
      </c>
      <c r="AM1985" s="87">
        <v>1</v>
      </c>
    </row>
    <row r="1986" spans="31:39" ht="25.5" customHeight="1" thickBot="1" x14ac:dyDescent="0.25">
      <c r="AE1986" s="63">
        <v>2070000</v>
      </c>
      <c r="AF1986" s="93">
        <v>1</v>
      </c>
      <c r="AG1986" s="93">
        <v>1</v>
      </c>
      <c r="AH1986" s="93">
        <v>1</v>
      </c>
      <c r="AI1986" s="93">
        <v>1</v>
      </c>
      <c r="AJ1986" s="93">
        <v>1</v>
      </c>
      <c r="AK1986" s="93">
        <v>1</v>
      </c>
      <c r="AL1986" s="93">
        <v>1</v>
      </c>
      <c r="AM1986" s="93">
        <v>1</v>
      </c>
    </row>
    <row r="1987" spans="31:39" ht="25.5" customHeight="1" thickBot="1" x14ac:dyDescent="0.25">
      <c r="AE1987" s="51">
        <v>2071000</v>
      </c>
      <c r="AF1987" s="87">
        <v>1</v>
      </c>
      <c r="AG1987" s="87">
        <v>1</v>
      </c>
      <c r="AH1987" s="87">
        <v>1</v>
      </c>
      <c r="AI1987" s="87">
        <v>1</v>
      </c>
      <c r="AJ1987" s="87">
        <v>1</v>
      </c>
      <c r="AK1987" s="87">
        <v>1</v>
      </c>
      <c r="AL1987" s="87">
        <v>1</v>
      </c>
      <c r="AM1987" s="87">
        <v>1</v>
      </c>
    </row>
    <row r="1988" spans="31:39" ht="25.5" customHeight="1" thickBot="1" x14ac:dyDescent="0.25">
      <c r="AE1988" s="63">
        <v>2072000</v>
      </c>
      <c r="AF1988" s="93">
        <v>1</v>
      </c>
      <c r="AG1988" s="93">
        <v>1</v>
      </c>
      <c r="AH1988" s="93">
        <v>1</v>
      </c>
      <c r="AI1988" s="93">
        <v>1</v>
      </c>
      <c r="AJ1988" s="93">
        <v>1</v>
      </c>
      <c r="AK1988" s="93">
        <v>1</v>
      </c>
      <c r="AL1988" s="93">
        <v>1</v>
      </c>
      <c r="AM1988" s="93">
        <v>1</v>
      </c>
    </row>
    <row r="1989" spans="31:39" ht="25.5" customHeight="1" thickBot="1" x14ac:dyDescent="0.25">
      <c r="AE1989" s="51">
        <v>2073000</v>
      </c>
      <c r="AF1989" s="87">
        <v>1</v>
      </c>
      <c r="AG1989" s="87">
        <v>1</v>
      </c>
      <c r="AH1989" s="87">
        <v>1</v>
      </c>
      <c r="AI1989" s="87">
        <v>1</v>
      </c>
      <c r="AJ1989" s="87">
        <v>1</v>
      </c>
      <c r="AK1989" s="87">
        <v>1</v>
      </c>
      <c r="AL1989" s="87">
        <v>1</v>
      </c>
      <c r="AM1989" s="87">
        <v>1</v>
      </c>
    </row>
    <row r="1990" spans="31:39" ht="25.5" customHeight="1" thickBot="1" x14ac:dyDescent="0.25">
      <c r="AE1990" s="63">
        <v>2074000</v>
      </c>
      <c r="AF1990" s="93">
        <v>1</v>
      </c>
      <c r="AG1990" s="93">
        <v>1</v>
      </c>
      <c r="AH1990" s="93">
        <v>1</v>
      </c>
      <c r="AI1990" s="93">
        <v>1</v>
      </c>
      <c r="AJ1990" s="93">
        <v>1</v>
      </c>
      <c r="AK1990" s="93">
        <v>1</v>
      </c>
      <c r="AL1990" s="93">
        <v>1</v>
      </c>
      <c r="AM1990" s="93">
        <v>1</v>
      </c>
    </row>
    <row r="1991" spans="31:39" ht="25.5" customHeight="1" thickBot="1" x14ac:dyDescent="0.25">
      <c r="AE1991" s="51">
        <v>2075000</v>
      </c>
      <c r="AF1991" s="87">
        <v>1</v>
      </c>
      <c r="AG1991" s="87">
        <v>1</v>
      </c>
      <c r="AH1991" s="87">
        <v>1</v>
      </c>
      <c r="AI1991" s="87">
        <v>1</v>
      </c>
      <c r="AJ1991" s="87">
        <v>1</v>
      </c>
      <c r="AK1991" s="87">
        <v>1</v>
      </c>
      <c r="AL1991" s="87">
        <v>1</v>
      </c>
      <c r="AM1991" s="87">
        <v>1</v>
      </c>
    </row>
    <row r="1992" spans="31:39" ht="25.5" customHeight="1" thickBot="1" x14ac:dyDescent="0.25">
      <c r="AE1992" s="63">
        <v>2076000</v>
      </c>
      <c r="AF1992" s="93">
        <v>1</v>
      </c>
      <c r="AG1992" s="93">
        <v>1</v>
      </c>
      <c r="AH1992" s="93">
        <v>1</v>
      </c>
      <c r="AI1992" s="93">
        <v>1</v>
      </c>
      <c r="AJ1992" s="93">
        <v>1</v>
      </c>
      <c r="AK1992" s="93">
        <v>1</v>
      </c>
      <c r="AL1992" s="93">
        <v>1</v>
      </c>
      <c r="AM1992" s="93">
        <v>1</v>
      </c>
    </row>
    <row r="1993" spans="31:39" ht="25.5" customHeight="1" thickBot="1" x14ac:dyDescent="0.25">
      <c r="AE1993" s="51">
        <v>2077000</v>
      </c>
      <c r="AF1993" s="87">
        <v>1</v>
      </c>
      <c r="AG1993" s="87">
        <v>1</v>
      </c>
      <c r="AH1993" s="87">
        <v>1</v>
      </c>
      <c r="AI1993" s="87">
        <v>1</v>
      </c>
      <c r="AJ1993" s="87">
        <v>1</v>
      </c>
      <c r="AK1993" s="87">
        <v>1</v>
      </c>
      <c r="AL1993" s="87">
        <v>1</v>
      </c>
      <c r="AM1993" s="87">
        <v>1</v>
      </c>
    </row>
    <row r="1994" spans="31:39" ht="25.5" customHeight="1" thickBot="1" x14ac:dyDescent="0.25">
      <c r="AE1994" s="63">
        <v>2078000</v>
      </c>
      <c r="AF1994" s="93">
        <v>1</v>
      </c>
      <c r="AG1994" s="93">
        <v>1</v>
      </c>
      <c r="AH1994" s="93">
        <v>1</v>
      </c>
      <c r="AI1994" s="93">
        <v>1</v>
      </c>
      <c r="AJ1994" s="93">
        <v>1</v>
      </c>
      <c r="AK1994" s="93">
        <v>1</v>
      </c>
      <c r="AL1994" s="93">
        <v>1</v>
      </c>
      <c r="AM1994" s="93">
        <v>1</v>
      </c>
    </row>
    <row r="1995" spans="31:39" ht="25.5" customHeight="1" thickBot="1" x14ac:dyDescent="0.25">
      <c r="AE1995" s="51">
        <v>2079000</v>
      </c>
      <c r="AF1995" s="87">
        <v>1</v>
      </c>
      <c r="AG1995" s="87">
        <v>1</v>
      </c>
      <c r="AH1995" s="87">
        <v>1</v>
      </c>
      <c r="AI1995" s="87">
        <v>1</v>
      </c>
      <c r="AJ1995" s="87">
        <v>1</v>
      </c>
      <c r="AK1995" s="87">
        <v>1</v>
      </c>
      <c r="AL1995" s="87">
        <v>1</v>
      </c>
      <c r="AM1995" s="87">
        <v>1</v>
      </c>
    </row>
    <row r="1996" spans="31:39" ht="25.5" customHeight="1" thickBot="1" x14ac:dyDescent="0.25">
      <c r="AE1996" s="63">
        <v>2080000</v>
      </c>
      <c r="AF1996" s="93">
        <v>1</v>
      </c>
      <c r="AG1996" s="93">
        <v>1</v>
      </c>
      <c r="AH1996" s="93">
        <v>1</v>
      </c>
      <c r="AI1996" s="93">
        <v>1</v>
      </c>
      <c r="AJ1996" s="93">
        <v>1</v>
      </c>
      <c r="AK1996" s="93">
        <v>1</v>
      </c>
      <c r="AL1996" s="93">
        <v>1</v>
      </c>
      <c r="AM1996" s="93">
        <v>1</v>
      </c>
    </row>
    <row r="1997" spans="31:39" ht="25.5" customHeight="1" thickBot="1" x14ac:dyDescent="0.25">
      <c r="AE1997" s="51">
        <v>2081000</v>
      </c>
      <c r="AF1997" s="87">
        <v>1</v>
      </c>
      <c r="AG1997" s="87">
        <v>1</v>
      </c>
      <c r="AH1997" s="87">
        <v>1</v>
      </c>
      <c r="AI1997" s="87">
        <v>1</v>
      </c>
      <c r="AJ1997" s="87">
        <v>1</v>
      </c>
      <c r="AK1997" s="87">
        <v>1</v>
      </c>
      <c r="AL1997" s="87">
        <v>1</v>
      </c>
      <c r="AM1997" s="87">
        <v>1</v>
      </c>
    </row>
    <row r="1998" spans="31:39" ht="25.5" customHeight="1" thickBot="1" x14ac:dyDescent="0.25">
      <c r="AE1998" s="63">
        <v>2082000</v>
      </c>
      <c r="AF1998" s="93">
        <v>1</v>
      </c>
      <c r="AG1998" s="93">
        <v>1</v>
      </c>
      <c r="AH1998" s="93">
        <v>1</v>
      </c>
      <c r="AI1998" s="93">
        <v>1</v>
      </c>
      <c r="AJ1998" s="93">
        <v>1</v>
      </c>
      <c r="AK1998" s="93">
        <v>1</v>
      </c>
      <c r="AL1998" s="93">
        <v>1</v>
      </c>
      <c r="AM1998" s="93">
        <v>1</v>
      </c>
    </row>
    <row r="1999" spans="31:39" ht="25.5" customHeight="1" thickBot="1" x14ac:dyDescent="0.25">
      <c r="AE1999" s="51">
        <v>2083000</v>
      </c>
      <c r="AF1999" s="87">
        <v>1</v>
      </c>
      <c r="AG1999" s="87">
        <v>1</v>
      </c>
      <c r="AH1999" s="87">
        <v>1</v>
      </c>
      <c r="AI1999" s="87">
        <v>1</v>
      </c>
      <c r="AJ1999" s="87">
        <v>1</v>
      </c>
      <c r="AK1999" s="87">
        <v>1</v>
      </c>
      <c r="AL1999" s="87">
        <v>1</v>
      </c>
      <c r="AM1999" s="87">
        <v>1</v>
      </c>
    </row>
    <row r="2000" spans="31:39" ht="25.5" customHeight="1" thickBot="1" x14ac:dyDescent="0.25">
      <c r="AE2000" s="63">
        <v>2084000</v>
      </c>
      <c r="AF2000" s="93">
        <v>1</v>
      </c>
      <c r="AG2000" s="93">
        <v>1</v>
      </c>
      <c r="AH2000" s="93">
        <v>1</v>
      </c>
      <c r="AI2000" s="93">
        <v>1</v>
      </c>
      <c r="AJ2000" s="93">
        <v>1</v>
      </c>
      <c r="AK2000" s="93">
        <v>1</v>
      </c>
      <c r="AL2000" s="93">
        <v>1</v>
      </c>
      <c r="AM2000" s="93">
        <v>1</v>
      </c>
    </row>
    <row r="2001" spans="31:39" ht="25.5" customHeight="1" thickBot="1" x14ac:dyDescent="0.25">
      <c r="AE2001" s="51">
        <v>2085000</v>
      </c>
      <c r="AF2001" s="87">
        <v>1</v>
      </c>
      <c r="AG2001" s="87">
        <v>1</v>
      </c>
      <c r="AH2001" s="87">
        <v>1</v>
      </c>
      <c r="AI2001" s="87">
        <v>1</v>
      </c>
      <c r="AJ2001" s="87">
        <v>1</v>
      </c>
      <c r="AK2001" s="87">
        <v>1</v>
      </c>
      <c r="AL2001" s="87">
        <v>1</v>
      </c>
      <c r="AM2001" s="87">
        <v>1</v>
      </c>
    </row>
    <row r="2002" spans="31:39" ht="25.5" customHeight="1" thickBot="1" x14ac:dyDescent="0.25">
      <c r="AE2002" s="63">
        <v>2086000</v>
      </c>
      <c r="AF2002" s="93">
        <v>1</v>
      </c>
      <c r="AG2002" s="93">
        <v>1</v>
      </c>
      <c r="AH2002" s="93">
        <v>1</v>
      </c>
      <c r="AI2002" s="93">
        <v>1</v>
      </c>
      <c r="AJ2002" s="93">
        <v>1</v>
      </c>
      <c r="AK2002" s="93">
        <v>1</v>
      </c>
      <c r="AL2002" s="93">
        <v>1</v>
      </c>
      <c r="AM2002" s="93">
        <v>1</v>
      </c>
    </row>
    <row r="2003" spans="31:39" ht="25.5" customHeight="1" thickBot="1" x14ac:dyDescent="0.25">
      <c r="AE2003" s="51">
        <v>2087000</v>
      </c>
      <c r="AF2003" s="87">
        <v>1</v>
      </c>
      <c r="AG2003" s="87">
        <v>1</v>
      </c>
      <c r="AH2003" s="87">
        <v>1</v>
      </c>
      <c r="AI2003" s="87">
        <v>1</v>
      </c>
      <c r="AJ2003" s="87">
        <v>1</v>
      </c>
      <c r="AK2003" s="87">
        <v>1</v>
      </c>
      <c r="AL2003" s="87">
        <v>1</v>
      </c>
      <c r="AM2003" s="87">
        <v>1</v>
      </c>
    </row>
    <row r="2004" spans="31:39" ht="25.5" customHeight="1" thickBot="1" x14ac:dyDescent="0.25">
      <c r="AE2004" s="63">
        <v>2088000</v>
      </c>
      <c r="AF2004" s="93">
        <v>1</v>
      </c>
      <c r="AG2004" s="93">
        <v>1</v>
      </c>
      <c r="AH2004" s="93">
        <v>1</v>
      </c>
      <c r="AI2004" s="93">
        <v>1</v>
      </c>
      <c r="AJ2004" s="93">
        <v>1</v>
      </c>
      <c r="AK2004" s="93">
        <v>1</v>
      </c>
      <c r="AL2004" s="93">
        <v>1</v>
      </c>
      <c r="AM2004" s="93">
        <v>1</v>
      </c>
    </row>
    <row r="2005" spans="31:39" ht="25.5" customHeight="1" thickBot="1" x14ac:dyDescent="0.25">
      <c r="AE2005" s="51">
        <v>2089000</v>
      </c>
      <c r="AF2005" s="87">
        <v>1</v>
      </c>
      <c r="AG2005" s="87">
        <v>1</v>
      </c>
      <c r="AH2005" s="87">
        <v>1</v>
      </c>
      <c r="AI2005" s="87">
        <v>1</v>
      </c>
      <c r="AJ2005" s="87">
        <v>1</v>
      </c>
      <c r="AK2005" s="87">
        <v>1</v>
      </c>
      <c r="AL2005" s="87">
        <v>1</v>
      </c>
      <c r="AM2005" s="87">
        <v>1</v>
      </c>
    </row>
    <row r="2006" spans="31:39" ht="25.5" customHeight="1" thickBot="1" x14ac:dyDescent="0.25">
      <c r="AE2006" s="63">
        <v>2090000</v>
      </c>
      <c r="AF2006" s="93">
        <v>1</v>
      </c>
      <c r="AG2006" s="93">
        <v>1</v>
      </c>
      <c r="AH2006" s="93">
        <v>1</v>
      </c>
      <c r="AI2006" s="93">
        <v>1</v>
      </c>
      <c r="AJ2006" s="93">
        <v>1</v>
      </c>
      <c r="AK2006" s="93">
        <v>1</v>
      </c>
      <c r="AL2006" s="93">
        <v>1</v>
      </c>
      <c r="AM2006" s="93">
        <v>1</v>
      </c>
    </row>
    <row r="2007" spans="31:39" ht="25.5" customHeight="1" thickBot="1" x14ac:dyDescent="0.25">
      <c r="AE2007" s="51">
        <v>2091000</v>
      </c>
      <c r="AF2007" s="87">
        <v>1</v>
      </c>
      <c r="AG2007" s="87">
        <v>1</v>
      </c>
      <c r="AH2007" s="87">
        <v>1</v>
      </c>
      <c r="AI2007" s="87">
        <v>1</v>
      </c>
      <c r="AJ2007" s="87">
        <v>1</v>
      </c>
      <c r="AK2007" s="87">
        <v>1</v>
      </c>
      <c r="AL2007" s="87">
        <v>1</v>
      </c>
      <c r="AM2007" s="87">
        <v>1</v>
      </c>
    </row>
    <row r="2008" spans="31:39" ht="25.5" customHeight="1" thickBot="1" x14ac:dyDescent="0.25">
      <c r="AE2008" s="63">
        <v>2092000</v>
      </c>
      <c r="AF2008" s="93">
        <v>1</v>
      </c>
      <c r="AG2008" s="93">
        <v>1</v>
      </c>
      <c r="AH2008" s="93">
        <v>1</v>
      </c>
      <c r="AI2008" s="93">
        <v>1</v>
      </c>
      <c r="AJ2008" s="93">
        <v>1</v>
      </c>
      <c r="AK2008" s="93">
        <v>1</v>
      </c>
      <c r="AL2008" s="93">
        <v>1</v>
      </c>
      <c r="AM2008" s="93">
        <v>1</v>
      </c>
    </row>
    <row r="2009" spans="31:39" ht="25.5" customHeight="1" thickBot="1" x14ac:dyDescent="0.25">
      <c r="AE2009" s="51">
        <v>2093000</v>
      </c>
      <c r="AF2009" s="87">
        <v>1</v>
      </c>
      <c r="AG2009" s="87">
        <v>1</v>
      </c>
      <c r="AH2009" s="87">
        <v>1</v>
      </c>
      <c r="AI2009" s="87">
        <v>1</v>
      </c>
      <c r="AJ2009" s="87">
        <v>1</v>
      </c>
      <c r="AK2009" s="87">
        <v>1</v>
      </c>
      <c r="AL2009" s="87">
        <v>1</v>
      </c>
      <c r="AM2009" s="87">
        <v>1</v>
      </c>
    </row>
    <row r="2010" spans="31:39" ht="25.5" customHeight="1" thickBot="1" x14ac:dyDescent="0.25">
      <c r="AE2010" s="63">
        <v>2094000</v>
      </c>
      <c r="AF2010" s="93">
        <v>1</v>
      </c>
      <c r="AG2010" s="93">
        <v>1</v>
      </c>
      <c r="AH2010" s="93">
        <v>1</v>
      </c>
      <c r="AI2010" s="93">
        <v>1</v>
      </c>
      <c r="AJ2010" s="93">
        <v>1</v>
      </c>
      <c r="AK2010" s="93">
        <v>1</v>
      </c>
      <c r="AL2010" s="93">
        <v>1</v>
      </c>
      <c r="AM2010" s="93">
        <v>1</v>
      </c>
    </row>
    <row r="2011" spans="31:39" ht="25.5" customHeight="1" thickBot="1" x14ac:dyDescent="0.25">
      <c r="AE2011" s="51">
        <v>2095000</v>
      </c>
      <c r="AF2011" s="87">
        <v>1</v>
      </c>
      <c r="AG2011" s="87">
        <v>1</v>
      </c>
      <c r="AH2011" s="87">
        <v>1</v>
      </c>
      <c r="AI2011" s="87">
        <v>1</v>
      </c>
      <c r="AJ2011" s="87">
        <v>1</v>
      </c>
      <c r="AK2011" s="87">
        <v>1</v>
      </c>
      <c r="AL2011" s="87">
        <v>1</v>
      </c>
      <c r="AM2011" s="87">
        <v>1</v>
      </c>
    </row>
    <row r="2012" spans="31:39" ht="25.5" customHeight="1" thickBot="1" x14ac:dyDescent="0.25">
      <c r="AE2012" s="63">
        <v>2096000</v>
      </c>
      <c r="AF2012" s="93">
        <v>1</v>
      </c>
      <c r="AG2012" s="93">
        <v>1</v>
      </c>
      <c r="AH2012" s="93">
        <v>1</v>
      </c>
      <c r="AI2012" s="93">
        <v>1</v>
      </c>
      <c r="AJ2012" s="93">
        <v>1</v>
      </c>
      <c r="AK2012" s="93">
        <v>1</v>
      </c>
      <c r="AL2012" s="93">
        <v>1</v>
      </c>
      <c r="AM2012" s="93">
        <v>1</v>
      </c>
    </row>
    <row r="2013" spans="31:39" ht="25.5" customHeight="1" thickBot="1" x14ac:dyDescent="0.25">
      <c r="AE2013" s="51">
        <v>2097000</v>
      </c>
      <c r="AF2013" s="87">
        <v>1</v>
      </c>
      <c r="AG2013" s="87">
        <v>1</v>
      </c>
      <c r="AH2013" s="87">
        <v>1</v>
      </c>
      <c r="AI2013" s="87">
        <v>1</v>
      </c>
      <c r="AJ2013" s="87">
        <v>1</v>
      </c>
      <c r="AK2013" s="87">
        <v>1</v>
      </c>
      <c r="AL2013" s="87">
        <v>1</v>
      </c>
      <c r="AM2013" s="87">
        <v>1</v>
      </c>
    </row>
    <row r="2014" spans="31:39" ht="25.5" customHeight="1" thickBot="1" x14ac:dyDescent="0.25">
      <c r="AE2014" s="63">
        <v>2098000</v>
      </c>
      <c r="AF2014" s="93">
        <v>1</v>
      </c>
      <c r="AG2014" s="93">
        <v>1</v>
      </c>
      <c r="AH2014" s="93">
        <v>1</v>
      </c>
      <c r="AI2014" s="93">
        <v>1</v>
      </c>
      <c r="AJ2014" s="93">
        <v>1</v>
      </c>
      <c r="AK2014" s="93">
        <v>1</v>
      </c>
      <c r="AL2014" s="93">
        <v>1</v>
      </c>
      <c r="AM2014" s="93">
        <v>1</v>
      </c>
    </row>
    <row r="2015" spans="31:39" ht="25.5" customHeight="1" thickBot="1" x14ac:dyDescent="0.25">
      <c r="AE2015" s="51">
        <v>2099000</v>
      </c>
      <c r="AF2015" s="87">
        <v>1</v>
      </c>
      <c r="AG2015" s="87">
        <v>1</v>
      </c>
      <c r="AH2015" s="87">
        <v>1</v>
      </c>
      <c r="AI2015" s="87">
        <v>1</v>
      </c>
      <c r="AJ2015" s="87">
        <v>1</v>
      </c>
      <c r="AK2015" s="87">
        <v>1</v>
      </c>
      <c r="AL2015" s="87">
        <v>1</v>
      </c>
      <c r="AM2015" s="87">
        <v>1</v>
      </c>
    </row>
    <row r="2016" spans="31:39" ht="25.5" customHeight="1" thickBot="1" x14ac:dyDescent="0.25">
      <c r="AE2016" s="63">
        <v>2100000</v>
      </c>
      <c r="AF2016" s="93">
        <v>1</v>
      </c>
      <c r="AG2016" s="93">
        <v>1</v>
      </c>
      <c r="AH2016" s="93">
        <v>1</v>
      </c>
      <c r="AI2016" s="93">
        <v>1</v>
      </c>
      <c r="AJ2016" s="93">
        <v>1</v>
      </c>
      <c r="AK2016" s="93">
        <v>1</v>
      </c>
      <c r="AL2016" s="93">
        <v>1</v>
      </c>
      <c r="AM2016" s="93">
        <v>1</v>
      </c>
    </row>
    <row r="2017" spans="31:39" ht="25.5" customHeight="1" thickBot="1" x14ac:dyDescent="0.25">
      <c r="AE2017" s="51">
        <v>2101000</v>
      </c>
      <c r="AF2017" s="87">
        <v>1</v>
      </c>
      <c r="AG2017" s="87">
        <v>1</v>
      </c>
      <c r="AH2017" s="87">
        <v>1</v>
      </c>
      <c r="AI2017" s="87">
        <v>1</v>
      </c>
      <c r="AJ2017" s="87">
        <v>1</v>
      </c>
      <c r="AK2017" s="87">
        <v>1</v>
      </c>
      <c r="AL2017" s="87">
        <v>1</v>
      </c>
      <c r="AM2017" s="87">
        <v>1</v>
      </c>
    </row>
    <row r="2018" spans="31:39" ht="25.5" customHeight="1" thickBot="1" x14ac:dyDescent="0.25">
      <c r="AE2018" s="63">
        <v>2102000</v>
      </c>
      <c r="AF2018" s="93">
        <v>1</v>
      </c>
      <c r="AG2018" s="93">
        <v>1</v>
      </c>
      <c r="AH2018" s="93">
        <v>1</v>
      </c>
      <c r="AI2018" s="93">
        <v>1</v>
      </c>
      <c r="AJ2018" s="93">
        <v>1</v>
      </c>
      <c r="AK2018" s="93">
        <v>1</v>
      </c>
      <c r="AL2018" s="93">
        <v>1</v>
      </c>
      <c r="AM2018" s="93">
        <v>1</v>
      </c>
    </row>
    <row r="2019" spans="31:39" ht="25.5" customHeight="1" thickBot="1" x14ac:dyDescent="0.25">
      <c r="AE2019" s="51">
        <v>2103000</v>
      </c>
      <c r="AF2019" s="87">
        <v>1</v>
      </c>
      <c r="AG2019" s="87">
        <v>1</v>
      </c>
      <c r="AH2019" s="87">
        <v>1</v>
      </c>
      <c r="AI2019" s="87">
        <v>1</v>
      </c>
      <c r="AJ2019" s="87">
        <v>1</v>
      </c>
      <c r="AK2019" s="87">
        <v>1</v>
      </c>
      <c r="AL2019" s="87">
        <v>1</v>
      </c>
      <c r="AM2019" s="87">
        <v>1</v>
      </c>
    </row>
    <row r="2020" spans="31:39" ht="25.5" customHeight="1" thickBot="1" x14ac:dyDescent="0.25">
      <c r="AE2020" s="63">
        <v>2104000</v>
      </c>
      <c r="AF2020" s="93">
        <v>1</v>
      </c>
      <c r="AG2020" s="93">
        <v>1</v>
      </c>
      <c r="AH2020" s="93">
        <v>1</v>
      </c>
      <c r="AI2020" s="93">
        <v>1</v>
      </c>
      <c r="AJ2020" s="93">
        <v>1</v>
      </c>
      <c r="AK2020" s="93">
        <v>1</v>
      </c>
      <c r="AL2020" s="93">
        <v>1</v>
      </c>
      <c r="AM2020" s="93">
        <v>1</v>
      </c>
    </row>
    <row r="2021" spans="31:39" ht="25.5" customHeight="1" thickBot="1" x14ac:dyDescent="0.25">
      <c r="AE2021" s="51">
        <v>2105000</v>
      </c>
      <c r="AF2021" s="87">
        <v>1</v>
      </c>
      <c r="AG2021" s="87">
        <v>1</v>
      </c>
      <c r="AH2021" s="87">
        <v>1</v>
      </c>
      <c r="AI2021" s="87">
        <v>1</v>
      </c>
      <c r="AJ2021" s="87">
        <v>1</v>
      </c>
      <c r="AK2021" s="87">
        <v>1</v>
      </c>
      <c r="AL2021" s="87">
        <v>1</v>
      </c>
      <c r="AM2021" s="87">
        <v>1</v>
      </c>
    </row>
    <row r="2022" spans="31:39" ht="25.5" customHeight="1" thickBot="1" x14ac:dyDescent="0.25">
      <c r="AE2022" s="63">
        <v>2106000</v>
      </c>
      <c r="AF2022" s="93">
        <v>1</v>
      </c>
      <c r="AG2022" s="93">
        <v>1</v>
      </c>
      <c r="AH2022" s="93">
        <v>1</v>
      </c>
      <c r="AI2022" s="93">
        <v>1</v>
      </c>
      <c r="AJ2022" s="93">
        <v>1</v>
      </c>
      <c r="AK2022" s="93">
        <v>1</v>
      </c>
      <c r="AL2022" s="93">
        <v>1</v>
      </c>
      <c r="AM2022" s="93">
        <v>1</v>
      </c>
    </row>
    <row r="2023" spans="31:39" ht="25.5" customHeight="1" thickBot="1" x14ac:dyDescent="0.25">
      <c r="AE2023" s="51">
        <v>2107000</v>
      </c>
      <c r="AF2023" s="87">
        <v>1</v>
      </c>
      <c r="AG2023" s="87">
        <v>1</v>
      </c>
      <c r="AH2023" s="87">
        <v>1</v>
      </c>
      <c r="AI2023" s="87">
        <v>1</v>
      </c>
      <c r="AJ2023" s="87">
        <v>1</v>
      </c>
      <c r="AK2023" s="87">
        <v>1</v>
      </c>
      <c r="AL2023" s="87">
        <v>1</v>
      </c>
      <c r="AM2023" s="87">
        <v>1</v>
      </c>
    </row>
    <row r="2024" spans="31:39" ht="25.5" customHeight="1" thickBot="1" x14ac:dyDescent="0.25">
      <c r="AE2024" s="63">
        <v>2108000</v>
      </c>
      <c r="AF2024" s="93">
        <v>1</v>
      </c>
      <c r="AG2024" s="93">
        <v>1</v>
      </c>
      <c r="AH2024" s="93">
        <v>1</v>
      </c>
      <c r="AI2024" s="93">
        <v>1</v>
      </c>
      <c r="AJ2024" s="93">
        <v>1</v>
      </c>
      <c r="AK2024" s="93">
        <v>1</v>
      </c>
      <c r="AL2024" s="93">
        <v>1</v>
      </c>
      <c r="AM2024" s="93">
        <v>1</v>
      </c>
    </row>
    <row r="2025" spans="31:39" ht="25.5" customHeight="1" thickBot="1" x14ac:dyDescent="0.25">
      <c r="AE2025" s="51">
        <v>2109000</v>
      </c>
      <c r="AF2025" s="87">
        <v>1</v>
      </c>
      <c r="AG2025" s="87">
        <v>1</v>
      </c>
      <c r="AH2025" s="87">
        <v>1</v>
      </c>
      <c r="AI2025" s="87">
        <v>1</v>
      </c>
      <c r="AJ2025" s="87">
        <v>1</v>
      </c>
      <c r="AK2025" s="87">
        <v>1</v>
      </c>
      <c r="AL2025" s="87">
        <v>1</v>
      </c>
      <c r="AM2025" s="87">
        <v>1</v>
      </c>
    </row>
    <row r="2026" spans="31:39" ht="25.5" customHeight="1" thickBot="1" x14ac:dyDescent="0.25">
      <c r="AE2026" s="63">
        <v>2110000</v>
      </c>
      <c r="AF2026" s="93">
        <v>1</v>
      </c>
      <c r="AG2026" s="93">
        <v>1</v>
      </c>
      <c r="AH2026" s="93">
        <v>1</v>
      </c>
      <c r="AI2026" s="93">
        <v>1</v>
      </c>
      <c r="AJ2026" s="93">
        <v>1</v>
      </c>
      <c r="AK2026" s="93">
        <v>1</v>
      </c>
      <c r="AL2026" s="93">
        <v>1</v>
      </c>
      <c r="AM2026" s="93">
        <v>1</v>
      </c>
    </row>
    <row r="2027" spans="31:39" ht="25.5" customHeight="1" thickBot="1" x14ac:dyDescent="0.25">
      <c r="AE2027" s="51">
        <v>2111000</v>
      </c>
      <c r="AF2027" s="87">
        <v>1</v>
      </c>
      <c r="AG2027" s="87">
        <v>1</v>
      </c>
      <c r="AH2027" s="87">
        <v>1</v>
      </c>
      <c r="AI2027" s="87">
        <v>1</v>
      </c>
      <c r="AJ2027" s="87">
        <v>1</v>
      </c>
      <c r="AK2027" s="87">
        <v>1</v>
      </c>
      <c r="AL2027" s="87">
        <v>1</v>
      </c>
      <c r="AM2027" s="87">
        <v>1</v>
      </c>
    </row>
    <row r="2028" spans="31:39" ht="25.5" customHeight="1" thickBot="1" x14ac:dyDescent="0.25">
      <c r="AE2028" s="63">
        <v>2112000</v>
      </c>
      <c r="AF2028" s="93">
        <v>1</v>
      </c>
      <c r="AG2028" s="93">
        <v>1</v>
      </c>
      <c r="AH2028" s="93">
        <v>1</v>
      </c>
      <c r="AI2028" s="93">
        <v>1</v>
      </c>
      <c r="AJ2028" s="93">
        <v>1</v>
      </c>
      <c r="AK2028" s="93">
        <v>1</v>
      </c>
      <c r="AL2028" s="93">
        <v>1</v>
      </c>
      <c r="AM2028" s="93">
        <v>1</v>
      </c>
    </row>
    <row r="2029" spans="31:39" ht="25.5" customHeight="1" thickBot="1" x14ac:dyDescent="0.25">
      <c r="AE2029" s="51">
        <v>2113000</v>
      </c>
      <c r="AF2029" s="87">
        <v>1</v>
      </c>
      <c r="AG2029" s="87">
        <v>1</v>
      </c>
      <c r="AH2029" s="87">
        <v>1</v>
      </c>
      <c r="AI2029" s="87">
        <v>1</v>
      </c>
      <c r="AJ2029" s="87">
        <v>1</v>
      </c>
      <c r="AK2029" s="87">
        <v>1</v>
      </c>
      <c r="AL2029" s="87">
        <v>1</v>
      </c>
      <c r="AM2029" s="87">
        <v>1</v>
      </c>
    </row>
    <row r="2030" spans="31:39" ht="25.5" customHeight="1" thickBot="1" x14ac:dyDescent="0.25">
      <c r="AE2030" s="63">
        <v>2114000</v>
      </c>
      <c r="AF2030" s="93">
        <v>1</v>
      </c>
      <c r="AG2030" s="93">
        <v>1</v>
      </c>
      <c r="AH2030" s="93">
        <v>1</v>
      </c>
      <c r="AI2030" s="93">
        <v>1</v>
      </c>
      <c r="AJ2030" s="93">
        <v>1</v>
      </c>
      <c r="AK2030" s="93">
        <v>1</v>
      </c>
      <c r="AL2030" s="93">
        <v>1</v>
      </c>
      <c r="AM2030" s="93">
        <v>1</v>
      </c>
    </row>
    <row r="2031" spans="31:39" ht="25.5" customHeight="1" thickBot="1" x14ac:dyDescent="0.25">
      <c r="AE2031" s="51">
        <v>2115000</v>
      </c>
      <c r="AF2031" s="87">
        <v>1</v>
      </c>
      <c r="AG2031" s="87">
        <v>1</v>
      </c>
      <c r="AH2031" s="87">
        <v>1</v>
      </c>
      <c r="AI2031" s="87">
        <v>1</v>
      </c>
      <c r="AJ2031" s="87">
        <v>1</v>
      </c>
      <c r="AK2031" s="87">
        <v>1</v>
      </c>
      <c r="AL2031" s="87">
        <v>1</v>
      </c>
      <c r="AM2031" s="87">
        <v>1</v>
      </c>
    </row>
    <row r="2032" spans="31:39" ht="25.5" customHeight="1" thickBot="1" x14ac:dyDescent="0.25">
      <c r="AE2032" s="63">
        <v>2116000</v>
      </c>
      <c r="AF2032" s="93">
        <v>1</v>
      </c>
      <c r="AG2032" s="93">
        <v>1</v>
      </c>
      <c r="AH2032" s="93">
        <v>1</v>
      </c>
      <c r="AI2032" s="93">
        <v>1</v>
      </c>
      <c r="AJ2032" s="93">
        <v>1</v>
      </c>
      <c r="AK2032" s="93">
        <v>1</v>
      </c>
      <c r="AL2032" s="93">
        <v>1</v>
      </c>
      <c r="AM2032" s="93">
        <v>1</v>
      </c>
    </row>
    <row r="2033" spans="31:39" ht="25.5" customHeight="1" thickBot="1" x14ac:dyDescent="0.25">
      <c r="AE2033" s="51">
        <v>2117000</v>
      </c>
      <c r="AF2033" s="87">
        <v>1</v>
      </c>
      <c r="AG2033" s="87">
        <v>1</v>
      </c>
      <c r="AH2033" s="87">
        <v>1</v>
      </c>
      <c r="AI2033" s="87">
        <v>1</v>
      </c>
      <c r="AJ2033" s="87">
        <v>1</v>
      </c>
      <c r="AK2033" s="87">
        <v>1</v>
      </c>
      <c r="AL2033" s="87">
        <v>1</v>
      </c>
      <c r="AM2033" s="87">
        <v>1</v>
      </c>
    </row>
    <row r="2034" spans="31:39" ht="25.5" customHeight="1" thickBot="1" x14ac:dyDescent="0.25">
      <c r="AE2034" s="63">
        <v>2118000</v>
      </c>
      <c r="AF2034" s="93">
        <v>1</v>
      </c>
      <c r="AG2034" s="93">
        <v>1</v>
      </c>
      <c r="AH2034" s="93">
        <v>1</v>
      </c>
      <c r="AI2034" s="93">
        <v>1</v>
      </c>
      <c r="AJ2034" s="93">
        <v>1</v>
      </c>
      <c r="AK2034" s="93">
        <v>1</v>
      </c>
      <c r="AL2034" s="93">
        <v>1</v>
      </c>
      <c r="AM2034" s="93">
        <v>1</v>
      </c>
    </row>
    <row r="2035" spans="31:39" ht="25.5" customHeight="1" thickBot="1" x14ac:dyDescent="0.25">
      <c r="AE2035" s="51">
        <v>2119000</v>
      </c>
      <c r="AF2035" s="87">
        <v>1</v>
      </c>
      <c r="AG2035" s="87">
        <v>1</v>
      </c>
      <c r="AH2035" s="87">
        <v>1</v>
      </c>
      <c r="AI2035" s="87">
        <v>1</v>
      </c>
      <c r="AJ2035" s="87">
        <v>1</v>
      </c>
      <c r="AK2035" s="87">
        <v>1</v>
      </c>
      <c r="AL2035" s="87">
        <v>1</v>
      </c>
      <c r="AM2035" s="87">
        <v>1</v>
      </c>
    </row>
    <row r="2036" spans="31:39" ht="25.5" customHeight="1" thickBot="1" x14ac:dyDescent="0.25">
      <c r="AE2036" s="63">
        <v>2120000</v>
      </c>
      <c r="AF2036" s="93">
        <v>1</v>
      </c>
      <c r="AG2036" s="93">
        <v>1</v>
      </c>
      <c r="AH2036" s="93">
        <v>1</v>
      </c>
      <c r="AI2036" s="93">
        <v>1</v>
      </c>
      <c r="AJ2036" s="93">
        <v>1</v>
      </c>
      <c r="AK2036" s="93">
        <v>1</v>
      </c>
      <c r="AL2036" s="93">
        <v>1</v>
      </c>
      <c r="AM2036" s="93">
        <v>1</v>
      </c>
    </row>
    <row r="2037" spans="31:39" ht="25.5" customHeight="1" thickBot="1" x14ac:dyDescent="0.25">
      <c r="AE2037" s="51">
        <v>2121000</v>
      </c>
      <c r="AF2037" s="87">
        <v>1</v>
      </c>
      <c r="AG2037" s="87">
        <v>1</v>
      </c>
      <c r="AH2037" s="87">
        <v>1</v>
      </c>
      <c r="AI2037" s="87">
        <v>1</v>
      </c>
      <c r="AJ2037" s="87">
        <v>1</v>
      </c>
      <c r="AK2037" s="87">
        <v>1</v>
      </c>
      <c r="AL2037" s="87">
        <v>1</v>
      </c>
      <c r="AM2037" s="87">
        <v>1</v>
      </c>
    </row>
    <row r="2038" spans="31:39" ht="25.5" customHeight="1" thickBot="1" x14ac:dyDescent="0.25">
      <c r="AE2038" s="63">
        <v>2122000</v>
      </c>
      <c r="AF2038" s="93">
        <v>1</v>
      </c>
      <c r="AG2038" s="93">
        <v>1</v>
      </c>
      <c r="AH2038" s="93">
        <v>1</v>
      </c>
      <c r="AI2038" s="93">
        <v>1</v>
      </c>
      <c r="AJ2038" s="93">
        <v>1</v>
      </c>
      <c r="AK2038" s="93">
        <v>1</v>
      </c>
      <c r="AL2038" s="93">
        <v>1</v>
      </c>
      <c r="AM2038" s="93">
        <v>1</v>
      </c>
    </row>
    <row r="2039" spans="31:39" ht="25.5" customHeight="1" thickBot="1" x14ac:dyDescent="0.25">
      <c r="AE2039" s="51">
        <v>2123000</v>
      </c>
      <c r="AF2039" s="87">
        <v>1</v>
      </c>
      <c r="AG2039" s="87">
        <v>1</v>
      </c>
      <c r="AH2039" s="87">
        <v>1</v>
      </c>
      <c r="AI2039" s="87">
        <v>1</v>
      </c>
      <c r="AJ2039" s="87">
        <v>1</v>
      </c>
      <c r="AK2039" s="87">
        <v>1</v>
      </c>
      <c r="AL2039" s="87">
        <v>1</v>
      </c>
      <c r="AM2039" s="87">
        <v>1</v>
      </c>
    </row>
    <row r="2040" spans="31:39" ht="25.5" customHeight="1" thickBot="1" x14ac:dyDescent="0.25">
      <c r="AE2040" s="63">
        <v>2124000</v>
      </c>
      <c r="AF2040" s="93">
        <v>1</v>
      </c>
      <c r="AG2040" s="93">
        <v>1</v>
      </c>
      <c r="AH2040" s="93">
        <v>1</v>
      </c>
      <c r="AI2040" s="93">
        <v>1</v>
      </c>
      <c r="AJ2040" s="93">
        <v>1</v>
      </c>
      <c r="AK2040" s="93">
        <v>1</v>
      </c>
      <c r="AL2040" s="93">
        <v>1</v>
      </c>
      <c r="AM2040" s="93">
        <v>1</v>
      </c>
    </row>
    <row r="2041" spans="31:39" ht="25.5" customHeight="1" thickBot="1" x14ac:dyDescent="0.25">
      <c r="AE2041" s="51">
        <v>2125000</v>
      </c>
      <c r="AF2041" s="87">
        <v>1</v>
      </c>
      <c r="AG2041" s="87">
        <v>1</v>
      </c>
      <c r="AH2041" s="87">
        <v>1</v>
      </c>
      <c r="AI2041" s="87">
        <v>1</v>
      </c>
      <c r="AJ2041" s="87">
        <v>1</v>
      </c>
      <c r="AK2041" s="87">
        <v>1</v>
      </c>
      <c r="AL2041" s="87">
        <v>1</v>
      </c>
      <c r="AM2041" s="87">
        <v>1</v>
      </c>
    </row>
    <row r="2042" spans="31:39" ht="25.5" customHeight="1" thickBot="1" x14ac:dyDescent="0.25">
      <c r="AE2042" s="63">
        <v>2126000</v>
      </c>
      <c r="AF2042" s="93">
        <v>1</v>
      </c>
      <c r="AG2042" s="93">
        <v>1</v>
      </c>
      <c r="AH2042" s="93">
        <v>1</v>
      </c>
      <c r="AI2042" s="93">
        <v>1</v>
      </c>
      <c r="AJ2042" s="93">
        <v>1</v>
      </c>
      <c r="AK2042" s="93">
        <v>1</v>
      </c>
      <c r="AL2042" s="93">
        <v>1</v>
      </c>
      <c r="AM2042" s="93">
        <v>1</v>
      </c>
    </row>
    <row r="2043" spans="31:39" ht="25.5" customHeight="1" thickBot="1" x14ac:dyDescent="0.25">
      <c r="AE2043" s="51">
        <v>2127000</v>
      </c>
      <c r="AF2043" s="87">
        <v>1</v>
      </c>
      <c r="AG2043" s="87">
        <v>1</v>
      </c>
      <c r="AH2043" s="87">
        <v>1</v>
      </c>
      <c r="AI2043" s="87">
        <v>1</v>
      </c>
      <c r="AJ2043" s="87">
        <v>1</v>
      </c>
      <c r="AK2043" s="87">
        <v>1</v>
      </c>
      <c r="AL2043" s="87">
        <v>1</v>
      </c>
      <c r="AM2043" s="87">
        <v>1</v>
      </c>
    </row>
    <row r="2044" spans="31:39" ht="25.5" customHeight="1" thickBot="1" x14ac:dyDescent="0.25">
      <c r="AE2044" s="63">
        <v>2128000</v>
      </c>
      <c r="AF2044" s="93">
        <v>1</v>
      </c>
      <c r="AG2044" s="93">
        <v>1</v>
      </c>
      <c r="AH2044" s="93">
        <v>1</v>
      </c>
      <c r="AI2044" s="93">
        <v>1</v>
      </c>
      <c r="AJ2044" s="93">
        <v>1</v>
      </c>
      <c r="AK2044" s="93">
        <v>1</v>
      </c>
      <c r="AL2044" s="93">
        <v>1</v>
      </c>
      <c r="AM2044" s="93">
        <v>1</v>
      </c>
    </row>
    <row r="2045" spans="31:39" ht="25.5" customHeight="1" thickBot="1" x14ac:dyDescent="0.25">
      <c r="AE2045" s="51">
        <v>2129000</v>
      </c>
      <c r="AF2045" s="87">
        <v>1</v>
      </c>
      <c r="AG2045" s="87">
        <v>1</v>
      </c>
      <c r="AH2045" s="87">
        <v>1</v>
      </c>
      <c r="AI2045" s="87">
        <v>1</v>
      </c>
      <c r="AJ2045" s="87">
        <v>1</v>
      </c>
      <c r="AK2045" s="87">
        <v>1</v>
      </c>
      <c r="AL2045" s="87">
        <v>1</v>
      </c>
      <c r="AM2045" s="87">
        <v>1</v>
      </c>
    </row>
    <row r="2046" spans="31:39" ht="25.5" customHeight="1" thickBot="1" x14ac:dyDescent="0.25">
      <c r="AE2046" s="63">
        <v>2130000</v>
      </c>
      <c r="AF2046" s="93">
        <v>1</v>
      </c>
      <c r="AG2046" s="93">
        <v>1</v>
      </c>
      <c r="AH2046" s="93">
        <v>1</v>
      </c>
      <c r="AI2046" s="93">
        <v>1</v>
      </c>
      <c r="AJ2046" s="93">
        <v>1</v>
      </c>
      <c r="AK2046" s="93">
        <v>1</v>
      </c>
      <c r="AL2046" s="93">
        <v>1</v>
      </c>
      <c r="AM2046" s="93">
        <v>1</v>
      </c>
    </row>
    <row r="2047" spans="31:39" ht="25.5" customHeight="1" thickBot="1" x14ac:dyDescent="0.25">
      <c r="AE2047" s="51">
        <v>2131000</v>
      </c>
      <c r="AF2047" s="87">
        <v>1</v>
      </c>
      <c r="AG2047" s="87">
        <v>1</v>
      </c>
      <c r="AH2047" s="87">
        <v>1</v>
      </c>
      <c r="AI2047" s="87">
        <v>1</v>
      </c>
      <c r="AJ2047" s="87">
        <v>1</v>
      </c>
      <c r="AK2047" s="87">
        <v>1</v>
      </c>
      <c r="AL2047" s="87">
        <v>1</v>
      </c>
      <c r="AM2047" s="87">
        <v>1</v>
      </c>
    </row>
    <row r="2048" spans="31:39" ht="25.5" customHeight="1" thickBot="1" x14ac:dyDescent="0.25">
      <c r="AE2048" s="63">
        <v>2132000</v>
      </c>
      <c r="AF2048" s="93">
        <v>1</v>
      </c>
      <c r="AG2048" s="93">
        <v>1</v>
      </c>
      <c r="AH2048" s="93">
        <v>1</v>
      </c>
      <c r="AI2048" s="93">
        <v>1</v>
      </c>
      <c r="AJ2048" s="93">
        <v>1</v>
      </c>
      <c r="AK2048" s="93">
        <v>1</v>
      </c>
      <c r="AL2048" s="93">
        <v>1</v>
      </c>
      <c r="AM2048" s="93">
        <v>1</v>
      </c>
    </row>
    <row r="2049" spans="31:39" ht="25.5" customHeight="1" thickBot="1" x14ac:dyDescent="0.25">
      <c r="AE2049" s="51">
        <v>2133000</v>
      </c>
      <c r="AF2049" s="87">
        <v>1</v>
      </c>
      <c r="AG2049" s="87">
        <v>1</v>
      </c>
      <c r="AH2049" s="87">
        <v>1</v>
      </c>
      <c r="AI2049" s="87">
        <v>1</v>
      </c>
      <c r="AJ2049" s="87">
        <v>1</v>
      </c>
      <c r="AK2049" s="87">
        <v>1</v>
      </c>
      <c r="AL2049" s="87">
        <v>1</v>
      </c>
      <c r="AM2049" s="87">
        <v>1</v>
      </c>
    </row>
    <row r="2050" spans="31:39" ht="25.5" customHeight="1" thickBot="1" x14ac:dyDescent="0.25">
      <c r="AE2050" s="63">
        <v>2134000</v>
      </c>
      <c r="AF2050" s="93">
        <v>1</v>
      </c>
      <c r="AG2050" s="93">
        <v>1</v>
      </c>
      <c r="AH2050" s="93">
        <v>1</v>
      </c>
      <c r="AI2050" s="93">
        <v>1</v>
      </c>
      <c r="AJ2050" s="93">
        <v>1</v>
      </c>
      <c r="AK2050" s="93">
        <v>1</v>
      </c>
      <c r="AL2050" s="93">
        <v>1</v>
      </c>
      <c r="AM2050" s="93">
        <v>1</v>
      </c>
    </row>
    <row r="2051" spans="31:39" ht="25.5" customHeight="1" thickBot="1" x14ac:dyDescent="0.25">
      <c r="AE2051" s="51">
        <v>2135000</v>
      </c>
      <c r="AF2051" s="87">
        <v>1</v>
      </c>
      <c r="AG2051" s="87">
        <v>1</v>
      </c>
      <c r="AH2051" s="87">
        <v>1</v>
      </c>
      <c r="AI2051" s="87">
        <v>1</v>
      </c>
      <c r="AJ2051" s="87">
        <v>1</v>
      </c>
      <c r="AK2051" s="87">
        <v>1</v>
      </c>
      <c r="AL2051" s="87">
        <v>1</v>
      </c>
      <c r="AM2051" s="87">
        <v>1</v>
      </c>
    </row>
    <row r="2052" spans="31:39" ht="25.5" customHeight="1" thickBot="1" x14ac:dyDescent="0.25">
      <c r="AE2052" s="63">
        <v>2136000</v>
      </c>
      <c r="AF2052" s="93">
        <v>1</v>
      </c>
      <c r="AG2052" s="93">
        <v>1</v>
      </c>
      <c r="AH2052" s="93">
        <v>1</v>
      </c>
      <c r="AI2052" s="93">
        <v>1</v>
      </c>
      <c r="AJ2052" s="93">
        <v>1</v>
      </c>
      <c r="AK2052" s="93">
        <v>1</v>
      </c>
      <c r="AL2052" s="93">
        <v>1</v>
      </c>
      <c r="AM2052" s="93">
        <v>1</v>
      </c>
    </row>
    <row r="2053" spans="31:39" ht="25.5" customHeight="1" thickBot="1" x14ac:dyDescent="0.25">
      <c r="AE2053" s="51">
        <v>2137000</v>
      </c>
      <c r="AF2053" s="87">
        <v>1</v>
      </c>
      <c r="AG2053" s="87">
        <v>1</v>
      </c>
      <c r="AH2053" s="87">
        <v>1</v>
      </c>
      <c r="AI2053" s="87">
        <v>1</v>
      </c>
      <c r="AJ2053" s="87">
        <v>1</v>
      </c>
      <c r="AK2053" s="87">
        <v>1</v>
      </c>
      <c r="AL2053" s="87">
        <v>1</v>
      </c>
      <c r="AM2053" s="87">
        <v>1</v>
      </c>
    </row>
    <row r="2054" spans="31:39" ht="25.5" customHeight="1" thickBot="1" x14ac:dyDescent="0.25">
      <c r="AE2054" s="63">
        <v>2138000</v>
      </c>
      <c r="AF2054" s="93">
        <v>1</v>
      </c>
      <c r="AG2054" s="93">
        <v>1</v>
      </c>
      <c r="AH2054" s="93">
        <v>1</v>
      </c>
      <c r="AI2054" s="93">
        <v>1</v>
      </c>
      <c r="AJ2054" s="93">
        <v>1</v>
      </c>
      <c r="AK2054" s="93">
        <v>1</v>
      </c>
      <c r="AL2054" s="93">
        <v>1</v>
      </c>
      <c r="AM2054" s="93">
        <v>1</v>
      </c>
    </row>
    <row r="2055" spans="31:39" ht="25.5" customHeight="1" thickBot="1" x14ac:dyDescent="0.25">
      <c r="AE2055" s="51">
        <v>2139000</v>
      </c>
      <c r="AF2055" s="87">
        <v>1</v>
      </c>
      <c r="AG2055" s="87">
        <v>1</v>
      </c>
      <c r="AH2055" s="87">
        <v>1</v>
      </c>
      <c r="AI2055" s="87">
        <v>1</v>
      </c>
      <c r="AJ2055" s="87">
        <v>1</v>
      </c>
      <c r="AK2055" s="87">
        <v>1</v>
      </c>
      <c r="AL2055" s="87">
        <v>1</v>
      </c>
      <c r="AM2055" s="87">
        <v>1</v>
      </c>
    </row>
    <row r="2056" spans="31:39" ht="25.5" customHeight="1" thickBot="1" x14ac:dyDescent="0.25">
      <c r="AE2056" s="63">
        <v>2140000</v>
      </c>
      <c r="AF2056" s="93">
        <v>1</v>
      </c>
      <c r="AG2056" s="93">
        <v>1</v>
      </c>
      <c r="AH2056" s="93">
        <v>1</v>
      </c>
      <c r="AI2056" s="93">
        <v>1</v>
      </c>
      <c r="AJ2056" s="93">
        <v>1</v>
      </c>
      <c r="AK2056" s="93">
        <v>1</v>
      </c>
      <c r="AL2056" s="93">
        <v>1</v>
      </c>
      <c r="AM2056" s="93">
        <v>1</v>
      </c>
    </row>
    <row r="2057" spans="31:39" ht="25.5" customHeight="1" thickBot="1" x14ac:dyDescent="0.25">
      <c r="AE2057" s="51">
        <v>2141000</v>
      </c>
      <c r="AF2057" s="87">
        <v>1</v>
      </c>
      <c r="AG2057" s="87">
        <v>1</v>
      </c>
      <c r="AH2057" s="87">
        <v>1</v>
      </c>
      <c r="AI2057" s="87">
        <v>1</v>
      </c>
      <c r="AJ2057" s="87">
        <v>1</v>
      </c>
      <c r="AK2057" s="87">
        <v>1</v>
      </c>
      <c r="AL2057" s="87">
        <v>1</v>
      </c>
      <c r="AM2057" s="87">
        <v>1</v>
      </c>
    </row>
    <row r="2058" spans="31:39" ht="25.5" customHeight="1" thickBot="1" x14ac:dyDescent="0.25">
      <c r="AE2058" s="63">
        <v>2142000</v>
      </c>
      <c r="AF2058" s="93">
        <v>1</v>
      </c>
      <c r="AG2058" s="93">
        <v>1</v>
      </c>
      <c r="AH2058" s="93">
        <v>1</v>
      </c>
      <c r="AI2058" s="93">
        <v>1</v>
      </c>
      <c r="AJ2058" s="93">
        <v>1</v>
      </c>
      <c r="AK2058" s="93">
        <v>1</v>
      </c>
      <c r="AL2058" s="93">
        <v>1</v>
      </c>
      <c r="AM2058" s="93">
        <v>1</v>
      </c>
    </row>
    <row r="2059" spans="31:39" ht="25.5" customHeight="1" thickBot="1" x14ac:dyDescent="0.25">
      <c r="AE2059" s="51">
        <v>2143000</v>
      </c>
      <c r="AF2059" s="87">
        <v>1</v>
      </c>
      <c r="AG2059" s="87">
        <v>1</v>
      </c>
      <c r="AH2059" s="87">
        <v>1</v>
      </c>
      <c r="AI2059" s="87">
        <v>1</v>
      </c>
      <c r="AJ2059" s="87">
        <v>1</v>
      </c>
      <c r="AK2059" s="87">
        <v>1</v>
      </c>
      <c r="AL2059" s="87">
        <v>1</v>
      </c>
      <c r="AM2059" s="87">
        <v>1</v>
      </c>
    </row>
    <row r="2060" spans="31:39" ht="25.5" customHeight="1" thickBot="1" x14ac:dyDescent="0.25">
      <c r="AE2060" s="63">
        <v>2144000</v>
      </c>
      <c r="AF2060" s="93">
        <v>1</v>
      </c>
      <c r="AG2060" s="93">
        <v>1</v>
      </c>
      <c r="AH2060" s="93">
        <v>1</v>
      </c>
      <c r="AI2060" s="93">
        <v>1</v>
      </c>
      <c r="AJ2060" s="93">
        <v>1</v>
      </c>
      <c r="AK2060" s="93">
        <v>1</v>
      </c>
      <c r="AL2060" s="93">
        <v>1</v>
      </c>
      <c r="AM2060" s="93">
        <v>1</v>
      </c>
    </row>
    <row r="2061" spans="31:39" ht="25.5" customHeight="1" thickBot="1" x14ac:dyDescent="0.25">
      <c r="AE2061" s="51">
        <v>2145000</v>
      </c>
      <c r="AF2061" s="87">
        <v>1</v>
      </c>
      <c r="AG2061" s="87">
        <v>1</v>
      </c>
      <c r="AH2061" s="87">
        <v>1</v>
      </c>
      <c r="AI2061" s="87">
        <v>1</v>
      </c>
      <c r="AJ2061" s="87">
        <v>1</v>
      </c>
      <c r="AK2061" s="87">
        <v>1</v>
      </c>
      <c r="AL2061" s="87">
        <v>1</v>
      </c>
      <c r="AM2061" s="87">
        <v>1</v>
      </c>
    </row>
    <row r="2062" spans="31:39" ht="25.5" customHeight="1" thickBot="1" x14ac:dyDescent="0.25">
      <c r="AE2062" s="63">
        <v>2146000</v>
      </c>
      <c r="AF2062" s="93">
        <v>1</v>
      </c>
      <c r="AG2062" s="93">
        <v>1</v>
      </c>
      <c r="AH2062" s="93">
        <v>1</v>
      </c>
      <c r="AI2062" s="93">
        <v>1</v>
      </c>
      <c r="AJ2062" s="93">
        <v>1</v>
      </c>
      <c r="AK2062" s="93">
        <v>1</v>
      </c>
      <c r="AL2062" s="93">
        <v>1</v>
      </c>
      <c r="AM2062" s="93">
        <v>1</v>
      </c>
    </row>
    <row r="2063" spans="31:39" ht="25.5" customHeight="1" thickBot="1" x14ac:dyDescent="0.25">
      <c r="AE2063" s="51">
        <v>2147000</v>
      </c>
      <c r="AF2063" s="87">
        <v>1</v>
      </c>
      <c r="AG2063" s="87">
        <v>1</v>
      </c>
      <c r="AH2063" s="87">
        <v>1</v>
      </c>
      <c r="AI2063" s="87">
        <v>1</v>
      </c>
      <c r="AJ2063" s="87">
        <v>1</v>
      </c>
      <c r="AK2063" s="87">
        <v>1</v>
      </c>
      <c r="AL2063" s="87">
        <v>1</v>
      </c>
      <c r="AM2063" s="87">
        <v>1</v>
      </c>
    </row>
    <row r="2064" spans="31:39" ht="25.5" customHeight="1" thickBot="1" x14ac:dyDescent="0.25">
      <c r="AE2064" s="63">
        <v>2148000</v>
      </c>
      <c r="AF2064" s="93">
        <v>1</v>
      </c>
      <c r="AG2064" s="93">
        <v>1</v>
      </c>
      <c r="AH2064" s="93">
        <v>1</v>
      </c>
      <c r="AI2064" s="93">
        <v>1</v>
      </c>
      <c r="AJ2064" s="93">
        <v>1</v>
      </c>
      <c r="AK2064" s="93">
        <v>1</v>
      </c>
      <c r="AL2064" s="93">
        <v>1</v>
      </c>
      <c r="AM2064" s="93">
        <v>1</v>
      </c>
    </row>
    <row r="2065" spans="31:39" ht="25.5" customHeight="1" thickBot="1" x14ac:dyDescent="0.25">
      <c r="AE2065" s="51">
        <v>2149000</v>
      </c>
      <c r="AF2065" s="87">
        <v>1</v>
      </c>
      <c r="AG2065" s="87">
        <v>1</v>
      </c>
      <c r="AH2065" s="87">
        <v>1</v>
      </c>
      <c r="AI2065" s="87">
        <v>1</v>
      </c>
      <c r="AJ2065" s="87">
        <v>1</v>
      </c>
      <c r="AK2065" s="87">
        <v>1</v>
      </c>
      <c r="AL2065" s="87">
        <v>1</v>
      </c>
      <c r="AM2065" s="87">
        <v>1</v>
      </c>
    </row>
    <row r="2066" spans="31:39" ht="25.5" customHeight="1" thickBot="1" x14ac:dyDescent="0.25">
      <c r="AE2066" s="63">
        <v>2150000</v>
      </c>
      <c r="AF2066" s="93">
        <v>1</v>
      </c>
      <c r="AG2066" s="93">
        <v>1</v>
      </c>
      <c r="AH2066" s="93">
        <v>1</v>
      </c>
      <c r="AI2066" s="93">
        <v>1</v>
      </c>
      <c r="AJ2066" s="93">
        <v>1</v>
      </c>
      <c r="AK2066" s="93">
        <v>1</v>
      </c>
      <c r="AL2066" s="93">
        <v>1</v>
      </c>
      <c r="AM2066" s="93">
        <v>1</v>
      </c>
    </row>
    <row r="2067" spans="31:39" ht="25.5" customHeight="1" thickBot="1" x14ac:dyDescent="0.25">
      <c r="AE2067" s="51">
        <v>2151000</v>
      </c>
      <c r="AF2067" s="87">
        <v>1</v>
      </c>
      <c r="AG2067" s="87">
        <v>1</v>
      </c>
      <c r="AH2067" s="87">
        <v>1</v>
      </c>
      <c r="AI2067" s="87">
        <v>1</v>
      </c>
      <c r="AJ2067" s="87">
        <v>1</v>
      </c>
      <c r="AK2067" s="87">
        <v>1</v>
      </c>
      <c r="AL2067" s="87">
        <v>1</v>
      </c>
      <c r="AM2067" s="87">
        <v>1</v>
      </c>
    </row>
    <row r="2068" spans="31:39" ht="25.5" customHeight="1" thickBot="1" x14ac:dyDescent="0.25">
      <c r="AE2068" s="63">
        <v>2152000</v>
      </c>
      <c r="AF2068" s="93">
        <v>1</v>
      </c>
      <c r="AG2068" s="93">
        <v>1</v>
      </c>
      <c r="AH2068" s="93">
        <v>1</v>
      </c>
      <c r="AI2068" s="93">
        <v>1</v>
      </c>
      <c r="AJ2068" s="93">
        <v>1</v>
      </c>
      <c r="AK2068" s="93">
        <v>1</v>
      </c>
      <c r="AL2068" s="93">
        <v>1</v>
      </c>
      <c r="AM2068" s="93">
        <v>1</v>
      </c>
    </row>
    <row r="2069" spans="31:39" ht="25.5" customHeight="1" thickBot="1" x14ac:dyDescent="0.25">
      <c r="AE2069" s="51">
        <v>2153000</v>
      </c>
      <c r="AF2069" s="87">
        <v>1</v>
      </c>
      <c r="AG2069" s="87">
        <v>1</v>
      </c>
      <c r="AH2069" s="87">
        <v>1</v>
      </c>
      <c r="AI2069" s="87">
        <v>1</v>
      </c>
      <c r="AJ2069" s="87">
        <v>1</v>
      </c>
      <c r="AK2069" s="87">
        <v>1</v>
      </c>
      <c r="AL2069" s="87">
        <v>1</v>
      </c>
      <c r="AM2069" s="87">
        <v>1</v>
      </c>
    </row>
    <row r="2070" spans="31:39" ht="25.5" customHeight="1" thickBot="1" x14ac:dyDescent="0.25">
      <c r="AE2070" s="63">
        <v>2154000</v>
      </c>
      <c r="AF2070" s="93">
        <v>1</v>
      </c>
      <c r="AG2070" s="93">
        <v>1</v>
      </c>
      <c r="AH2070" s="93">
        <v>1</v>
      </c>
      <c r="AI2070" s="93">
        <v>1</v>
      </c>
      <c r="AJ2070" s="93">
        <v>1</v>
      </c>
      <c r="AK2070" s="93">
        <v>1</v>
      </c>
      <c r="AL2070" s="93">
        <v>1</v>
      </c>
      <c r="AM2070" s="93">
        <v>1</v>
      </c>
    </row>
    <row r="2071" spans="31:39" ht="25.5" customHeight="1" thickBot="1" x14ac:dyDescent="0.25">
      <c r="AE2071" s="51">
        <v>2155000</v>
      </c>
      <c r="AF2071" s="87">
        <v>1</v>
      </c>
      <c r="AG2071" s="87">
        <v>1</v>
      </c>
      <c r="AH2071" s="87">
        <v>1</v>
      </c>
      <c r="AI2071" s="87">
        <v>1</v>
      </c>
      <c r="AJ2071" s="87">
        <v>1</v>
      </c>
      <c r="AK2071" s="87">
        <v>1</v>
      </c>
      <c r="AL2071" s="87">
        <v>1</v>
      </c>
      <c r="AM2071" s="87">
        <v>1</v>
      </c>
    </row>
    <row r="2072" spans="31:39" ht="25.5" customHeight="1" thickBot="1" x14ac:dyDescent="0.25">
      <c r="AE2072" s="63">
        <v>2156000</v>
      </c>
      <c r="AF2072" s="93">
        <v>1</v>
      </c>
      <c r="AG2072" s="93">
        <v>1</v>
      </c>
      <c r="AH2072" s="93">
        <v>1</v>
      </c>
      <c r="AI2072" s="93">
        <v>1</v>
      </c>
      <c r="AJ2072" s="93">
        <v>1</v>
      </c>
      <c r="AK2072" s="93">
        <v>1</v>
      </c>
      <c r="AL2072" s="93">
        <v>1</v>
      </c>
      <c r="AM2072" s="93">
        <v>1</v>
      </c>
    </row>
    <row r="2073" spans="31:39" ht="25.5" customHeight="1" thickBot="1" x14ac:dyDescent="0.25">
      <c r="AE2073" s="51">
        <v>2157000</v>
      </c>
      <c r="AF2073" s="87">
        <v>1</v>
      </c>
      <c r="AG2073" s="87">
        <v>1</v>
      </c>
      <c r="AH2073" s="87">
        <v>1</v>
      </c>
      <c r="AI2073" s="87">
        <v>1</v>
      </c>
      <c r="AJ2073" s="87">
        <v>1</v>
      </c>
      <c r="AK2073" s="87">
        <v>1</v>
      </c>
      <c r="AL2073" s="87">
        <v>1</v>
      </c>
      <c r="AM2073" s="87">
        <v>1</v>
      </c>
    </row>
    <row r="2074" spans="31:39" ht="25.5" customHeight="1" thickBot="1" x14ac:dyDescent="0.25">
      <c r="AE2074" s="63">
        <v>2158000</v>
      </c>
      <c r="AF2074" s="93">
        <v>1</v>
      </c>
      <c r="AG2074" s="93">
        <v>1</v>
      </c>
      <c r="AH2074" s="93">
        <v>1</v>
      </c>
      <c r="AI2074" s="93">
        <v>1</v>
      </c>
      <c r="AJ2074" s="93">
        <v>1</v>
      </c>
      <c r="AK2074" s="93">
        <v>1</v>
      </c>
      <c r="AL2074" s="93">
        <v>1</v>
      </c>
      <c r="AM2074" s="93">
        <v>1</v>
      </c>
    </row>
    <row r="2075" spans="31:39" ht="25.5" customHeight="1" thickBot="1" x14ac:dyDescent="0.25">
      <c r="AE2075" s="51">
        <v>2159000</v>
      </c>
      <c r="AF2075" s="87">
        <v>1</v>
      </c>
      <c r="AG2075" s="87">
        <v>1</v>
      </c>
      <c r="AH2075" s="87">
        <v>1</v>
      </c>
      <c r="AI2075" s="87">
        <v>1</v>
      </c>
      <c r="AJ2075" s="87">
        <v>1</v>
      </c>
      <c r="AK2075" s="87">
        <v>1</v>
      </c>
      <c r="AL2075" s="87">
        <v>1</v>
      </c>
      <c r="AM2075" s="87">
        <v>1</v>
      </c>
    </row>
    <row r="2076" spans="31:39" ht="25.5" customHeight="1" thickBot="1" x14ac:dyDescent="0.25">
      <c r="AE2076" s="63">
        <v>2160000</v>
      </c>
      <c r="AF2076" s="93">
        <v>1</v>
      </c>
      <c r="AG2076" s="93">
        <v>1</v>
      </c>
      <c r="AH2076" s="93">
        <v>1</v>
      </c>
      <c r="AI2076" s="93">
        <v>1</v>
      </c>
      <c r="AJ2076" s="93">
        <v>1</v>
      </c>
      <c r="AK2076" s="93">
        <v>1</v>
      </c>
      <c r="AL2076" s="93">
        <v>1</v>
      </c>
      <c r="AM2076" s="93">
        <v>1</v>
      </c>
    </row>
    <row r="2077" spans="31:39" ht="25.5" customHeight="1" thickBot="1" x14ac:dyDescent="0.25">
      <c r="AE2077" s="51">
        <v>2161000</v>
      </c>
      <c r="AF2077" s="87">
        <v>1</v>
      </c>
      <c r="AG2077" s="87">
        <v>1</v>
      </c>
      <c r="AH2077" s="87">
        <v>1</v>
      </c>
      <c r="AI2077" s="87">
        <v>1</v>
      </c>
      <c r="AJ2077" s="87">
        <v>1</v>
      </c>
      <c r="AK2077" s="87">
        <v>1</v>
      </c>
      <c r="AL2077" s="87">
        <v>1</v>
      </c>
      <c r="AM2077" s="87">
        <v>1</v>
      </c>
    </row>
    <row r="2078" spans="31:39" ht="25.5" customHeight="1" thickBot="1" x14ac:dyDescent="0.25">
      <c r="AE2078" s="63">
        <v>2162000</v>
      </c>
      <c r="AF2078" s="93">
        <v>1</v>
      </c>
      <c r="AG2078" s="93">
        <v>1</v>
      </c>
      <c r="AH2078" s="93">
        <v>1</v>
      </c>
      <c r="AI2078" s="93">
        <v>1</v>
      </c>
      <c r="AJ2078" s="93">
        <v>1</v>
      </c>
      <c r="AK2078" s="93">
        <v>1</v>
      </c>
      <c r="AL2078" s="93">
        <v>1</v>
      </c>
      <c r="AM2078" s="93">
        <v>1</v>
      </c>
    </row>
    <row r="2079" spans="31:39" ht="25.5" customHeight="1" thickBot="1" x14ac:dyDescent="0.25">
      <c r="AE2079" s="51">
        <v>2163000</v>
      </c>
      <c r="AF2079" s="87">
        <v>1</v>
      </c>
      <c r="AG2079" s="87">
        <v>1</v>
      </c>
      <c r="AH2079" s="87">
        <v>1</v>
      </c>
      <c r="AI2079" s="87">
        <v>1</v>
      </c>
      <c r="AJ2079" s="87">
        <v>1</v>
      </c>
      <c r="AK2079" s="87">
        <v>1</v>
      </c>
      <c r="AL2079" s="87">
        <v>1</v>
      </c>
      <c r="AM2079" s="87">
        <v>1</v>
      </c>
    </row>
    <row r="2080" spans="31:39" ht="25.5" customHeight="1" thickBot="1" x14ac:dyDescent="0.25">
      <c r="AE2080" s="63">
        <v>2164000</v>
      </c>
      <c r="AF2080" s="93">
        <v>1</v>
      </c>
      <c r="AG2080" s="93">
        <v>1</v>
      </c>
      <c r="AH2080" s="93">
        <v>1</v>
      </c>
      <c r="AI2080" s="93">
        <v>1</v>
      </c>
      <c r="AJ2080" s="93">
        <v>1</v>
      </c>
      <c r="AK2080" s="93">
        <v>1</v>
      </c>
      <c r="AL2080" s="93">
        <v>1</v>
      </c>
      <c r="AM2080" s="93">
        <v>1</v>
      </c>
    </row>
    <row r="2081" spans="31:39" ht="25.5" customHeight="1" thickBot="1" x14ac:dyDescent="0.25">
      <c r="AE2081" s="51">
        <v>2165000</v>
      </c>
      <c r="AF2081" s="87">
        <v>1</v>
      </c>
      <c r="AG2081" s="87">
        <v>1</v>
      </c>
      <c r="AH2081" s="87">
        <v>1</v>
      </c>
      <c r="AI2081" s="87">
        <v>1</v>
      </c>
      <c r="AJ2081" s="87">
        <v>1</v>
      </c>
      <c r="AK2081" s="87">
        <v>1</v>
      </c>
      <c r="AL2081" s="87">
        <v>1</v>
      </c>
      <c r="AM2081" s="87">
        <v>1</v>
      </c>
    </row>
    <row r="2082" spans="31:39" ht="25.5" customHeight="1" thickBot="1" x14ac:dyDescent="0.25">
      <c r="AE2082" s="63">
        <v>2166000</v>
      </c>
      <c r="AF2082" s="93">
        <v>1</v>
      </c>
      <c r="AG2082" s="93">
        <v>1</v>
      </c>
      <c r="AH2082" s="93">
        <v>1</v>
      </c>
      <c r="AI2082" s="93">
        <v>1</v>
      </c>
      <c r="AJ2082" s="93">
        <v>1</v>
      </c>
      <c r="AK2082" s="93">
        <v>1</v>
      </c>
      <c r="AL2082" s="93">
        <v>1</v>
      </c>
      <c r="AM2082" s="93">
        <v>1</v>
      </c>
    </row>
    <row r="2083" spans="31:39" ht="25.5" customHeight="1" thickBot="1" x14ac:dyDescent="0.25">
      <c r="AE2083" s="51">
        <v>2167000</v>
      </c>
      <c r="AF2083" s="87">
        <v>1</v>
      </c>
      <c r="AG2083" s="87">
        <v>1</v>
      </c>
      <c r="AH2083" s="87">
        <v>1</v>
      </c>
      <c r="AI2083" s="87">
        <v>1</v>
      </c>
      <c r="AJ2083" s="87">
        <v>1</v>
      </c>
      <c r="AK2083" s="87">
        <v>1</v>
      </c>
      <c r="AL2083" s="87">
        <v>1</v>
      </c>
      <c r="AM2083" s="87">
        <v>1</v>
      </c>
    </row>
    <row r="2084" spans="31:39" ht="25.5" customHeight="1" thickBot="1" x14ac:dyDescent="0.25">
      <c r="AE2084" s="63">
        <v>2168000</v>
      </c>
      <c r="AF2084" s="93">
        <v>1</v>
      </c>
      <c r="AG2084" s="93">
        <v>1</v>
      </c>
      <c r="AH2084" s="93">
        <v>1</v>
      </c>
      <c r="AI2084" s="93">
        <v>1</v>
      </c>
      <c r="AJ2084" s="93">
        <v>1</v>
      </c>
      <c r="AK2084" s="93">
        <v>1</v>
      </c>
      <c r="AL2084" s="93">
        <v>1</v>
      </c>
      <c r="AM2084" s="93">
        <v>1</v>
      </c>
    </row>
    <row r="2085" spans="31:39" ht="25.5" customHeight="1" thickBot="1" x14ac:dyDescent="0.25">
      <c r="AE2085" s="51">
        <v>2169000</v>
      </c>
      <c r="AF2085" s="87">
        <v>1</v>
      </c>
      <c r="AG2085" s="87">
        <v>1</v>
      </c>
      <c r="AH2085" s="87">
        <v>1</v>
      </c>
      <c r="AI2085" s="87">
        <v>1</v>
      </c>
      <c r="AJ2085" s="87">
        <v>1</v>
      </c>
      <c r="AK2085" s="87">
        <v>1</v>
      </c>
      <c r="AL2085" s="87">
        <v>1</v>
      </c>
      <c r="AM2085" s="87">
        <v>1</v>
      </c>
    </row>
    <row r="2086" spans="31:39" ht="25.5" customHeight="1" thickBot="1" x14ac:dyDescent="0.25">
      <c r="AE2086" s="63">
        <v>2170000</v>
      </c>
      <c r="AF2086" s="93">
        <v>1</v>
      </c>
      <c r="AG2086" s="93">
        <v>1</v>
      </c>
      <c r="AH2086" s="93">
        <v>1</v>
      </c>
      <c r="AI2086" s="93">
        <v>1</v>
      </c>
      <c r="AJ2086" s="93">
        <v>1</v>
      </c>
      <c r="AK2086" s="93">
        <v>1</v>
      </c>
      <c r="AL2086" s="93">
        <v>1</v>
      </c>
      <c r="AM2086" s="93">
        <v>1</v>
      </c>
    </row>
    <row r="2087" spans="31:39" ht="25.5" customHeight="1" thickBot="1" x14ac:dyDescent="0.25">
      <c r="AE2087" s="51">
        <v>2171000</v>
      </c>
      <c r="AF2087" s="87">
        <v>1</v>
      </c>
      <c r="AG2087" s="87">
        <v>1</v>
      </c>
      <c r="AH2087" s="87">
        <v>1</v>
      </c>
      <c r="AI2087" s="87">
        <v>1</v>
      </c>
      <c r="AJ2087" s="87">
        <v>1</v>
      </c>
      <c r="AK2087" s="87">
        <v>1</v>
      </c>
      <c r="AL2087" s="87">
        <v>1</v>
      </c>
      <c r="AM2087" s="87">
        <v>1</v>
      </c>
    </row>
    <row r="2088" spans="31:39" ht="25.5" customHeight="1" thickBot="1" x14ac:dyDescent="0.25">
      <c r="AE2088" s="63">
        <v>2172000</v>
      </c>
      <c r="AF2088" s="93">
        <v>1</v>
      </c>
      <c r="AG2088" s="93">
        <v>1</v>
      </c>
      <c r="AH2088" s="93">
        <v>1</v>
      </c>
      <c r="AI2088" s="93">
        <v>1</v>
      </c>
      <c r="AJ2088" s="93">
        <v>1</v>
      </c>
      <c r="AK2088" s="93">
        <v>1</v>
      </c>
      <c r="AL2088" s="93">
        <v>1</v>
      </c>
      <c r="AM2088" s="93">
        <v>1</v>
      </c>
    </row>
    <row r="2089" spans="31:39" ht="25.5" customHeight="1" thickBot="1" x14ac:dyDescent="0.25">
      <c r="AE2089" s="51">
        <v>2173000</v>
      </c>
      <c r="AF2089" s="87">
        <v>1</v>
      </c>
      <c r="AG2089" s="87">
        <v>1</v>
      </c>
      <c r="AH2089" s="87">
        <v>1</v>
      </c>
      <c r="AI2089" s="87">
        <v>1</v>
      </c>
      <c r="AJ2089" s="87">
        <v>1</v>
      </c>
      <c r="AK2089" s="87">
        <v>1</v>
      </c>
      <c r="AL2089" s="87">
        <v>1</v>
      </c>
      <c r="AM2089" s="87">
        <v>1</v>
      </c>
    </row>
    <row r="2090" spans="31:39" ht="25.5" customHeight="1" thickBot="1" x14ac:dyDescent="0.25">
      <c r="AE2090" s="63">
        <v>2174000</v>
      </c>
      <c r="AF2090" s="93">
        <v>1</v>
      </c>
      <c r="AG2090" s="93">
        <v>1</v>
      </c>
      <c r="AH2090" s="93">
        <v>1</v>
      </c>
      <c r="AI2090" s="93">
        <v>1</v>
      </c>
      <c r="AJ2090" s="93">
        <v>1</v>
      </c>
      <c r="AK2090" s="93">
        <v>1</v>
      </c>
      <c r="AL2090" s="93">
        <v>1</v>
      </c>
      <c r="AM2090" s="93">
        <v>1</v>
      </c>
    </row>
    <row r="2091" spans="31:39" ht="25.5" customHeight="1" thickBot="1" x14ac:dyDescent="0.25">
      <c r="AE2091" s="51">
        <v>2175000</v>
      </c>
      <c r="AF2091" s="87">
        <v>1</v>
      </c>
      <c r="AG2091" s="87">
        <v>1</v>
      </c>
      <c r="AH2091" s="87">
        <v>1</v>
      </c>
      <c r="AI2091" s="87">
        <v>1</v>
      </c>
      <c r="AJ2091" s="87">
        <v>1</v>
      </c>
      <c r="AK2091" s="87">
        <v>1</v>
      </c>
      <c r="AL2091" s="87">
        <v>1</v>
      </c>
      <c r="AM2091" s="87">
        <v>1</v>
      </c>
    </row>
    <row r="2092" spans="31:39" ht="25.5" customHeight="1" thickBot="1" x14ac:dyDescent="0.25">
      <c r="AE2092" s="63">
        <v>2176000</v>
      </c>
      <c r="AF2092" s="93">
        <v>1</v>
      </c>
      <c r="AG2092" s="93">
        <v>1</v>
      </c>
      <c r="AH2092" s="93">
        <v>1</v>
      </c>
      <c r="AI2092" s="93">
        <v>1</v>
      </c>
      <c r="AJ2092" s="93">
        <v>1</v>
      </c>
      <c r="AK2092" s="93">
        <v>1</v>
      </c>
      <c r="AL2092" s="93">
        <v>1</v>
      </c>
      <c r="AM2092" s="93">
        <v>1</v>
      </c>
    </row>
    <row r="2093" spans="31:39" ht="25.5" customHeight="1" thickBot="1" x14ac:dyDescent="0.25">
      <c r="AE2093" s="51">
        <v>2177000</v>
      </c>
      <c r="AF2093" s="87">
        <v>1</v>
      </c>
      <c r="AG2093" s="87">
        <v>1</v>
      </c>
      <c r="AH2093" s="87">
        <v>1</v>
      </c>
      <c r="AI2093" s="87">
        <v>1</v>
      </c>
      <c r="AJ2093" s="87">
        <v>1</v>
      </c>
      <c r="AK2093" s="87">
        <v>1</v>
      </c>
      <c r="AL2093" s="87">
        <v>1</v>
      </c>
      <c r="AM2093" s="87">
        <v>1</v>
      </c>
    </row>
    <row r="2094" spans="31:39" ht="25.5" customHeight="1" thickBot="1" x14ac:dyDescent="0.25">
      <c r="AE2094" s="63">
        <v>2178000</v>
      </c>
      <c r="AF2094" s="93">
        <v>1</v>
      </c>
      <c r="AG2094" s="93">
        <v>1</v>
      </c>
      <c r="AH2094" s="93">
        <v>1</v>
      </c>
      <c r="AI2094" s="93">
        <v>1</v>
      </c>
      <c r="AJ2094" s="93">
        <v>1</v>
      </c>
      <c r="AK2094" s="93">
        <v>1</v>
      </c>
      <c r="AL2094" s="93">
        <v>1</v>
      </c>
      <c r="AM2094" s="93">
        <v>1</v>
      </c>
    </row>
    <row r="2095" spans="31:39" ht="25.5" customHeight="1" thickBot="1" x14ac:dyDescent="0.25">
      <c r="AE2095" s="51">
        <v>2179000</v>
      </c>
      <c r="AF2095" s="87">
        <v>1</v>
      </c>
      <c r="AG2095" s="87">
        <v>1</v>
      </c>
      <c r="AH2095" s="87">
        <v>1</v>
      </c>
      <c r="AI2095" s="87">
        <v>1</v>
      </c>
      <c r="AJ2095" s="87">
        <v>1</v>
      </c>
      <c r="AK2095" s="87">
        <v>1</v>
      </c>
      <c r="AL2095" s="87">
        <v>1</v>
      </c>
      <c r="AM2095" s="87">
        <v>1</v>
      </c>
    </row>
    <row r="2096" spans="31:39" ht="25.5" customHeight="1" thickBot="1" x14ac:dyDescent="0.25">
      <c r="AE2096" s="63">
        <v>2180000</v>
      </c>
      <c r="AF2096" s="93">
        <v>1</v>
      </c>
      <c r="AG2096" s="93">
        <v>1</v>
      </c>
      <c r="AH2096" s="93">
        <v>1</v>
      </c>
      <c r="AI2096" s="93">
        <v>1</v>
      </c>
      <c r="AJ2096" s="93">
        <v>1</v>
      </c>
      <c r="AK2096" s="93">
        <v>1</v>
      </c>
      <c r="AL2096" s="93">
        <v>1</v>
      </c>
      <c r="AM2096" s="93">
        <v>1</v>
      </c>
    </row>
    <row r="2097" spans="31:39" ht="25.5" customHeight="1" thickBot="1" x14ac:dyDescent="0.25">
      <c r="AE2097" s="51">
        <v>2181000</v>
      </c>
      <c r="AF2097" s="87">
        <v>1</v>
      </c>
      <c r="AG2097" s="87">
        <v>1</v>
      </c>
      <c r="AH2097" s="87">
        <v>1</v>
      </c>
      <c r="AI2097" s="87">
        <v>1</v>
      </c>
      <c r="AJ2097" s="87">
        <v>1</v>
      </c>
      <c r="AK2097" s="87">
        <v>1</v>
      </c>
      <c r="AL2097" s="87">
        <v>1</v>
      </c>
      <c r="AM2097" s="87">
        <v>1</v>
      </c>
    </row>
    <row r="2098" spans="31:39" ht="25.5" customHeight="1" thickBot="1" x14ac:dyDescent="0.25">
      <c r="AE2098" s="63">
        <v>2182000</v>
      </c>
      <c r="AF2098" s="93">
        <v>1</v>
      </c>
      <c r="AG2098" s="93">
        <v>1</v>
      </c>
      <c r="AH2098" s="93">
        <v>1</v>
      </c>
      <c r="AI2098" s="93">
        <v>1</v>
      </c>
      <c r="AJ2098" s="93">
        <v>1</v>
      </c>
      <c r="AK2098" s="93">
        <v>1</v>
      </c>
      <c r="AL2098" s="93">
        <v>1</v>
      </c>
      <c r="AM2098" s="93">
        <v>1</v>
      </c>
    </row>
    <row r="2099" spans="31:39" ht="25.5" customHeight="1" thickBot="1" x14ac:dyDescent="0.25">
      <c r="AE2099" s="51">
        <v>2183000</v>
      </c>
      <c r="AF2099" s="87">
        <v>1</v>
      </c>
      <c r="AG2099" s="87">
        <v>1</v>
      </c>
      <c r="AH2099" s="87">
        <v>1</v>
      </c>
      <c r="AI2099" s="87">
        <v>1</v>
      </c>
      <c r="AJ2099" s="87">
        <v>1</v>
      </c>
      <c r="AK2099" s="87">
        <v>1</v>
      </c>
      <c r="AL2099" s="87">
        <v>1</v>
      </c>
      <c r="AM2099" s="87">
        <v>1</v>
      </c>
    </row>
    <row r="2100" spans="31:39" ht="25.5" customHeight="1" thickBot="1" x14ac:dyDescent="0.25">
      <c r="AE2100" s="63">
        <v>2184000</v>
      </c>
      <c r="AF2100" s="93">
        <v>1</v>
      </c>
      <c r="AG2100" s="93">
        <v>1</v>
      </c>
      <c r="AH2100" s="93">
        <v>1</v>
      </c>
      <c r="AI2100" s="93">
        <v>1</v>
      </c>
      <c r="AJ2100" s="93">
        <v>1</v>
      </c>
      <c r="AK2100" s="93">
        <v>1</v>
      </c>
      <c r="AL2100" s="93">
        <v>1</v>
      </c>
      <c r="AM2100" s="93">
        <v>1</v>
      </c>
    </row>
    <row r="2101" spans="31:39" ht="25.5" customHeight="1" thickBot="1" x14ac:dyDescent="0.25">
      <c r="AE2101" s="51">
        <v>2185000</v>
      </c>
      <c r="AF2101" s="87">
        <v>1</v>
      </c>
      <c r="AG2101" s="87">
        <v>1</v>
      </c>
      <c r="AH2101" s="87">
        <v>1</v>
      </c>
      <c r="AI2101" s="87">
        <v>1</v>
      </c>
      <c r="AJ2101" s="87">
        <v>1</v>
      </c>
      <c r="AK2101" s="87">
        <v>1</v>
      </c>
      <c r="AL2101" s="87">
        <v>1</v>
      </c>
      <c r="AM2101" s="87">
        <v>1</v>
      </c>
    </row>
    <row r="2102" spans="31:39" ht="25.5" customHeight="1" thickBot="1" x14ac:dyDescent="0.25">
      <c r="AE2102" s="63">
        <v>2186000</v>
      </c>
      <c r="AF2102" s="93">
        <v>1</v>
      </c>
      <c r="AG2102" s="93">
        <v>1</v>
      </c>
      <c r="AH2102" s="93">
        <v>1</v>
      </c>
      <c r="AI2102" s="93">
        <v>1</v>
      </c>
      <c r="AJ2102" s="93">
        <v>1</v>
      </c>
      <c r="AK2102" s="93">
        <v>1</v>
      </c>
      <c r="AL2102" s="93">
        <v>1</v>
      </c>
      <c r="AM2102" s="93">
        <v>1</v>
      </c>
    </row>
    <row r="2103" spans="31:39" ht="25.5" customHeight="1" thickBot="1" x14ac:dyDescent="0.25">
      <c r="AE2103" s="51">
        <v>2187000</v>
      </c>
      <c r="AF2103" s="87">
        <v>1</v>
      </c>
      <c r="AG2103" s="87">
        <v>1</v>
      </c>
      <c r="AH2103" s="87">
        <v>1</v>
      </c>
      <c r="AI2103" s="87">
        <v>1</v>
      </c>
      <c r="AJ2103" s="87">
        <v>1</v>
      </c>
      <c r="AK2103" s="87">
        <v>1</v>
      </c>
      <c r="AL2103" s="87">
        <v>1</v>
      </c>
      <c r="AM2103" s="87">
        <v>1</v>
      </c>
    </row>
    <row r="2104" spans="31:39" ht="25.5" customHeight="1" thickBot="1" x14ac:dyDescent="0.25">
      <c r="AE2104" s="63">
        <v>2188000</v>
      </c>
      <c r="AF2104" s="93">
        <v>1</v>
      </c>
      <c r="AG2104" s="93">
        <v>1</v>
      </c>
      <c r="AH2104" s="93">
        <v>1</v>
      </c>
      <c r="AI2104" s="93">
        <v>1</v>
      </c>
      <c r="AJ2104" s="93">
        <v>1</v>
      </c>
      <c r="AK2104" s="93">
        <v>1</v>
      </c>
      <c r="AL2104" s="93">
        <v>1</v>
      </c>
      <c r="AM2104" s="93">
        <v>1</v>
      </c>
    </row>
    <row r="2105" spans="31:39" ht="25.5" customHeight="1" thickBot="1" x14ac:dyDescent="0.25">
      <c r="AE2105" s="51">
        <v>2189000</v>
      </c>
      <c r="AF2105" s="87">
        <v>1</v>
      </c>
      <c r="AG2105" s="87">
        <v>1</v>
      </c>
      <c r="AH2105" s="87">
        <v>1</v>
      </c>
      <c r="AI2105" s="87">
        <v>1</v>
      </c>
      <c r="AJ2105" s="87">
        <v>1</v>
      </c>
      <c r="AK2105" s="87">
        <v>1</v>
      </c>
      <c r="AL2105" s="87">
        <v>1</v>
      </c>
      <c r="AM2105" s="87">
        <v>1</v>
      </c>
    </row>
    <row r="2106" spans="31:39" ht="25.5" customHeight="1" thickBot="1" x14ac:dyDescent="0.25">
      <c r="AE2106" s="63">
        <v>2190000</v>
      </c>
      <c r="AF2106" s="93">
        <v>1</v>
      </c>
      <c r="AG2106" s="93">
        <v>1</v>
      </c>
      <c r="AH2106" s="93">
        <v>1</v>
      </c>
      <c r="AI2106" s="93">
        <v>1</v>
      </c>
      <c r="AJ2106" s="93">
        <v>1</v>
      </c>
      <c r="AK2106" s="93">
        <v>1</v>
      </c>
      <c r="AL2106" s="93">
        <v>1</v>
      </c>
      <c r="AM2106" s="93">
        <v>1</v>
      </c>
    </row>
    <row r="2107" spans="31:39" ht="25.5" customHeight="1" thickBot="1" x14ac:dyDescent="0.25">
      <c r="AE2107" s="51">
        <v>2191000</v>
      </c>
      <c r="AF2107" s="87">
        <v>1</v>
      </c>
      <c r="AG2107" s="87">
        <v>1</v>
      </c>
      <c r="AH2107" s="87">
        <v>1</v>
      </c>
      <c r="AI2107" s="87">
        <v>1</v>
      </c>
      <c r="AJ2107" s="87">
        <v>1</v>
      </c>
      <c r="AK2107" s="87">
        <v>1</v>
      </c>
      <c r="AL2107" s="87">
        <v>1</v>
      </c>
      <c r="AM2107" s="87">
        <v>1</v>
      </c>
    </row>
    <row r="2108" spans="31:39" ht="25.5" customHeight="1" thickBot="1" x14ac:dyDescent="0.25">
      <c r="AE2108" s="63">
        <v>2192000</v>
      </c>
      <c r="AF2108" s="93">
        <v>1</v>
      </c>
      <c r="AG2108" s="93">
        <v>1</v>
      </c>
      <c r="AH2108" s="93">
        <v>1</v>
      </c>
      <c r="AI2108" s="93">
        <v>1</v>
      </c>
      <c r="AJ2108" s="93">
        <v>1</v>
      </c>
      <c r="AK2108" s="93">
        <v>1</v>
      </c>
      <c r="AL2108" s="93">
        <v>1</v>
      </c>
      <c r="AM2108" s="93">
        <v>1</v>
      </c>
    </row>
    <row r="2109" spans="31:39" ht="25.5" customHeight="1" thickBot="1" x14ac:dyDescent="0.25">
      <c r="AE2109" s="51">
        <v>2193000</v>
      </c>
      <c r="AF2109" s="87">
        <v>1</v>
      </c>
      <c r="AG2109" s="87">
        <v>1</v>
      </c>
      <c r="AH2109" s="87">
        <v>1</v>
      </c>
      <c r="AI2109" s="87">
        <v>1</v>
      </c>
      <c r="AJ2109" s="87">
        <v>1</v>
      </c>
      <c r="AK2109" s="87">
        <v>1</v>
      </c>
      <c r="AL2109" s="87">
        <v>1</v>
      </c>
      <c r="AM2109" s="87">
        <v>1</v>
      </c>
    </row>
    <row r="2110" spans="31:39" ht="25.5" customHeight="1" thickBot="1" x14ac:dyDescent="0.25">
      <c r="AE2110" s="63">
        <v>2194000</v>
      </c>
      <c r="AF2110" s="93">
        <v>1</v>
      </c>
      <c r="AG2110" s="93">
        <v>1</v>
      </c>
      <c r="AH2110" s="93">
        <v>1</v>
      </c>
      <c r="AI2110" s="93">
        <v>1</v>
      </c>
      <c r="AJ2110" s="93">
        <v>1</v>
      </c>
      <c r="AK2110" s="93">
        <v>1</v>
      </c>
      <c r="AL2110" s="93">
        <v>1</v>
      </c>
      <c r="AM2110" s="93">
        <v>1</v>
      </c>
    </row>
    <row r="2111" spans="31:39" ht="25.5" customHeight="1" thickBot="1" x14ac:dyDescent="0.25">
      <c r="AE2111" s="51">
        <v>2195000</v>
      </c>
      <c r="AF2111" s="87">
        <v>1</v>
      </c>
      <c r="AG2111" s="87">
        <v>1</v>
      </c>
      <c r="AH2111" s="87">
        <v>1</v>
      </c>
      <c r="AI2111" s="87">
        <v>1</v>
      </c>
      <c r="AJ2111" s="87">
        <v>1</v>
      </c>
      <c r="AK2111" s="87">
        <v>1</v>
      </c>
      <c r="AL2111" s="87">
        <v>1</v>
      </c>
      <c r="AM2111" s="87">
        <v>1</v>
      </c>
    </row>
    <row r="2112" spans="31:39" ht="25.5" customHeight="1" thickBot="1" x14ac:dyDescent="0.25">
      <c r="AE2112" s="63">
        <v>2196000</v>
      </c>
      <c r="AF2112" s="93">
        <v>1</v>
      </c>
      <c r="AG2112" s="93">
        <v>1</v>
      </c>
      <c r="AH2112" s="93">
        <v>1</v>
      </c>
      <c r="AI2112" s="93">
        <v>1</v>
      </c>
      <c r="AJ2112" s="93">
        <v>1</v>
      </c>
      <c r="AK2112" s="93">
        <v>1</v>
      </c>
      <c r="AL2112" s="93">
        <v>1</v>
      </c>
      <c r="AM2112" s="93">
        <v>1</v>
      </c>
    </row>
    <row r="2113" spans="31:39" ht="25.5" customHeight="1" thickBot="1" x14ac:dyDescent="0.25">
      <c r="AE2113" s="51">
        <v>2197000</v>
      </c>
      <c r="AF2113" s="87">
        <v>1</v>
      </c>
      <c r="AG2113" s="87">
        <v>1</v>
      </c>
      <c r="AH2113" s="87">
        <v>1</v>
      </c>
      <c r="AI2113" s="87">
        <v>1</v>
      </c>
      <c r="AJ2113" s="87">
        <v>1</v>
      </c>
      <c r="AK2113" s="87">
        <v>1</v>
      </c>
      <c r="AL2113" s="87">
        <v>1</v>
      </c>
      <c r="AM2113" s="87">
        <v>1</v>
      </c>
    </row>
    <row r="2114" spans="31:39" ht="25.5" customHeight="1" thickBot="1" x14ac:dyDescent="0.25">
      <c r="AE2114" s="63">
        <v>2198000</v>
      </c>
      <c r="AF2114" s="93">
        <v>1</v>
      </c>
      <c r="AG2114" s="93">
        <v>1</v>
      </c>
      <c r="AH2114" s="93">
        <v>1</v>
      </c>
      <c r="AI2114" s="93">
        <v>1</v>
      </c>
      <c r="AJ2114" s="93">
        <v>1</v>
      </c>
      <c r="AK2114" s="93">
        <v>1</v>
      </c>
      <c r="AL2114" s="93">
        <v>1</v>
      </c>
      <c r="AM2114" s="93">
        <v>1</v>
      </c>
    </row>
    <row r="2115" spans="31:39" ht="25.5" customHeight="1" thickBot="1" x14ac:dyDescent="0.25">
      <c r="AE2115" s="51">
        <v>2199000</v>
      </c>
      <c r="AF2115" s="87">
        <v>1</v>
      </c>
      <c r="AG2115" s="87">
        <v>1</v>
      </c>
      <c r="AH2115" s="87">
        <v>1</v>
      </c>
      <c r="AI2115" s="87">
        <v>1</v>
      </c>
      <c r="AJ2115" s="87">
        <v>1</v>
      </c>
      <c r="AK2115" s="87">
        <v>1</v>
      </c>
      <c r="AL2115" s="87">
        <v>1</v>
      </c>
      <c r="AM2115" s="87">
        <v>1</v>
      </c>
    </row>
    <row r="2116" spans="31:39" ht="25.5" customHeight="1" thickBot="1" x14ac:dyDescent="0.25">
      <c r="AE2116" s="63">
        <v>2200000</v>
      </c>
      <c r="AF2116" s="93">
        <v>1</v>
      </c>
      <c r="AG2116" s="93">
        <v>1</v>
      </c>
      <c r="AH2116" s="93">
        <v>1</v>
      </c>
      <c r="AI2116" s="93">
        <v>1</v>
      </c>
      <c r="AJ2116" s="93">
        <v>1</v>
      </c>
      <c r="AK2116" s="93">
        <v>1</v>
      </c>
      <c r="AL2116" s="93">
        <v>1</v>
      </c>
      <c r="AM2116" s="93">
        <v>1</v>
      </c>
    </row>
    <row r="2117" spans="31:39" ht="25.5" customHeight="1" thickBot="1" x14ac:dyDescent="0.25">
      <c r="AE2117" s="51">
        <v>2201000</v>
      </c>
      <c r="AF2117" s="87">
        <v>1</v>
      </c>
      <c r="AG2117" s="87">
        <v>1</v>
      </c>
      <c r="AH2117" s="87">
        <v>1</v>
      </c>
      <c r="AI2117" s="87">
        <v>1</v>
      </c>
      <c r="AJ2117" s="87">
        <v>1</v>
      </c>
      <c r="AK2117" s="87">
        <v>1</v>
      </c>
      <c r="AL2117" s="87">
        <v>1</v>
      </c>
      <c r="AM2117" s="87">
        <v>1</v>
      </c>
    </row>
    <row r="2118" spans="31:39" ht="25.5" customHeight="1" thickBot="1" x14ac:dyDescent="0.25">
      <c r="AE2118" s="63">
        <v>2202000</v>
      </c>
      <c r="AF2118" s="93">
        <v>1</v>
      </c>
      <c r="AG2118" s="93">
        <v>1</v>
      </c>
      <c r="AH2118" s="93">
        <v>1</v>
      </c>
      <c r="AI2118" s="93">
        <v>1</v>
      </c>
      <c r="AJ2118" s="93">
        <v>1</v>
      </c>
      <c r="AK2118" s="93">
        <v>1</v>
      </c>
      <c r="AL2118" s="93">
        <v>1</v>
      </c>
      <c r="AM2118" s="93">
        <v>1</v>
      </c>
    </row>
    <row r="2119" spans="31:39" ht="25.5" customHeight="1" thickBot="1" x14ac:dyDescent="0.25">
      <c r="AE2119" s="51">
        <v>2203000</v>
      </c>
      <c r="AF2119" s="87">
        <v>1</v>
      </c>
      <c r="AG2119" s="87">
        <v>1</v>
      </c>
      <c r="AH2119" s="87">
        <v>1</v>
      </c>
      <c r="AI2119" s="87">
        <v>1</v>
      </c>
      <c r="AJ2119" s="87">
        <v>1</v>
      </c>
      <c r="AK2119" s="87">
        <v>1</v>
      </c>
      <c r="AL2119" s="87">
        <v>1</v>
      </c>
      <c r="AM2119" s="87">
        <v>1</v>
      </c>
    </row>
    <row r="2120" spans="31:39" ht="25.5" customHeight="1" thickBot="1" x14ac:dyDescent="0.25">
      <c r="AE2120" s="63">
        <v>2204000</v>
      </c>
      <c r="AF2120" s="93">
        <v>1</v>
      </c>
      <c r="AG2120" s="93">
        <v>1</v>
      </c>
      <c r="AH2120" s="93">
        <v>1</v>
      </c>
      <c r="AI2120" s="93">
        <v>1</v>
      </c>
      <c r="AJ2120" s="93">
        <v>1</v>
      </c>
      <c r="AK2120" s="93">
        <v>1</v>
      </c>
      <c r="AL2120" s="93">
        <v>1</v>
      </c>
      <c r="AM2120" s="93">
        <v>1</v>
      </c>
    </row>
    <row r="2121" spans="31:39" ht="25.5" customHeight="1" thickBot="1" x14ac:dyDescent="0.25">
      <c r="AE2121" s="51">
        <v>2205000</v>
      </c>
      <c r="AF2121" s="87">
        <v>1</v>
      </c>
      <c r="AG2121" s="87">
        <v>1</v>
      </c>
      <c r="AH2121" s="87">
        <v>1</v>
      </c>
      <c r="AI2121" s="87">
        <v>1</v>
      </c>
      <c r="AJ2121" s="87">
        <v>1</v>
      </c>
      <c r="AK2121" s="87">
        <v>1</v>
      </c>
      <c r="AL2121" s="87">
        <v>1</v>
      </c>
      <c r="AM2121" s="87">
        <v>1</v>
      </c>
    </row>
    <row r="2122" spans="31:39" ht="25.5" customHeight="1" thickBot="1" x14ac:dyDescent="0.25">
      <c r="AE2122" s="63">
        <v>2206000</v>
      </c>
      <c r="AF2122" s="93">
        <v>1</v>
      </c>
      <c r="AG2122" s="93">
        <v>1</v>
      </c>
      <c r="AH2122" s="93">
        <v>1</v>
      </c>
      <c r="AI2122" s="93">
        <v>1</v>
      </c>
      <c r="AJ2122" s="93">
        <v>1</v>
      </c>
      <c r="AK2122" s="93">
        <v>1</v>
      </c>
      <c r="AL2122" s="93">
        <v>1</v>
      </c>
      <c r="AM2122" s="93">
        <v>1</v>
      </c>
    </row>
    <row r="2123" spans="31:39" ht="25.5" customHeight="1" thickBot="1" x14ac:dyDescent="0.25">
      <c r="AE2123" s="51">
        <v>2207000</v>
      </c>
      <c r="AF2123" s="87">
        <v>1</v>
      </c>
      <c r="AG2123" s="87">
        <v>1</v>
      </c>
      <c r="AH2123" s="87">
        <v>1</v>
      </c>
      <c r="AI2123" s="87">
        <v>1</v>
      </c>
      <c r="AJ2123" s="87">
        <v>1</v>
      </c>
      <c r="AK2123" s="87">
        <v>1</v>
      </c>
      <c r="AL2123" s="87">
        <v>1</v>
      </c>
      <c r="AM2123" s="87">
        <v>1</v>
      </c>
    </row>
    <row r="2124" spans="31:39" ht="25.5" customHeight="1" thickBot="1" x14ac:dyDescent="0.25">
      <c r="AE2124" s="63">
        <v>2208000</v>
      </c>
      <c r="AF2124" s="93">
        <v>1</v>
      </c>
      <c r="AG2124" s="93">
        <v>1</v>
      </c>
      <c r="AH2124" s="93">
        <v>1</v>
      </c>
      <c r="AI2124" s="93">
        <v>1</v>
      </c>
      <c r="AJ2124" s="93">
        <v>1</v>
      </c>
      <c r="AK2124" s="93">
        <v>1</v>
      </c>
      <c r="AL2124" s="93">
        <v>1</v>
      </c>
      <c r="AM2124" s="93">
        <v>1</v>
      </c>
    </row>
    <row r="2125" spans="31:39" ht="25.5" customHeight="1" thickBot="1" x14ac:dyDescent="0.25">
      <c r="AE2125" s="51">
        <v>2209000</v>
      </c>
      <c r="AF2125" s="87">
        <v>1</v>
      </c>
      <c r="AG2125" s="87">
        <v>1</v>
      </c>
      <c r="AH2125" s="87">
        <v>1</v>
      </c>
      <c r="AI2125" s="87">
        <v>1</v>
      </c>
      <c r="AJ2125" s="87">
        <v>1</v>
      </c>
      <c r="AK2125" s="87">
        <v>1</v>
      </c>
      <c r="AL2125" s="87">
        <v>1</v>
      </c>
      <c r="AM2125" s="87">
        <v>1</v>
      </c>
    </row>
    <row r="2126" spans="31:39" ht="25.5" customHeight="1" thickBot="1" x14ac:dyDescent="0.25">
      <c r="AE2126" s="63">
        <v>2210000</v>
      </c>
      <c r="AF2126" s="93">
        <v>1</v>
      </c>
      <c r="AG2126" s="93">
        <v>1</v>
      </c>
      <c r="AH2126" s="93">
        <v>1</v>
      </c>
      <c r="AI2126" s="93">
        <v>1</v>
      </c>
      <c r="AJ2126" s="93">
        <v>1</v>
      </c>
      <c r="AK2126" s="93">
        <v>1</v>
      </c>
      <c r="AL2126" s="93">
        <v>1</v>
      </c>
      <c r="AM2126" s="93">
        <v>1</v>
      </c>
    </row>
    <row r="2127" spans="31:39" ht="25.5" customHeight="1" thickBot="1" x14ac:dyDescent="0.25">
      <c r="AE2127" s="51">
        <v>2211000</v>
      </c>
      <c r="AF2127" s="87">
        <v>1</v>
      </c>
      <c r="AG2127" s="87">
        <v>1</v>
      </c>
      <c r="AH2127" s="87">
        <v>1</v>
      </c>
      <c r="AI2127" s="87">
        <v>1</v>
      </c>
      <c r="AJ2127" s="87">
        <v>1</v>
      </c>
      <c r="AK2127" s="87">
        <v>1</v>
      </c>
      <c r="AL2127" s="87">
        <v>1</v>
      </c>
      <c r="AM2127" s="87">
        <v>1</v>
      </c>
    </row>
    <row r="2128" spans="31:39" ht="25.5" customHeight="1" thickBot="1" x14ac:dyDescent="0.25">
      <c r="AE2128" s="63">
        <v>2212000</v>
      </c>
      <c r="AF2128" s="93">
        <v>1</v>
      </c>
      <c r="AG2128" s="93">
        <v>1</v>
      </c>
      <c r="AH2128" s="93">
        <v>1</v>
      </c>
      <c r="AI2128" s="93">
        <v>1</v>
      </c>
      <c r="AJ2128" s="93">
        <v>1</v>
      </c>
      <c r="AK2128" s="93">
        <v>1</v>
      </c>
      <c r="AL2128" s="93">
        <v>1</v>
      </c>
      <c r="AM2128" s="93">
        <v>1</v>
      </c>
    </row>
    <row r="2129" spans="31:39" ht="25.5" customHeight="1" thickBot="1" x14ac:dyDescent="0.25">
      <c r="AE2129" s="51">
        <v>2213000</v>
      </c>
      <c r="AF2129" s="87">
        <v>1</v>
      </c>
      <c r="AG2129" s="87">
        <v>1</v>
      </c>
      <c r="AH2129" s="87">
        <v>1</v>
      </c>
      <c r="AI2129" s="87">
        <v>1</v>
      </c>
      <c r="AJ2129" s="87">
        <v>1</v>
      </c>
      <c r="AK2129" s="87">
        <v>1</v>
      </c>
      <c r="AL2129" s="87">
        <v>1</v>
      </c>
      <c r="AM2129" s="87">
        <v>1</v>
      </c>
    </row>
    <row r="2130" spans="31:39" ht="25.5" customHeight="1" thickBot="1" x14ac:dyDescent="0.25">
      <c r="AE2130" s="63">
        <v>2214000</v>
      </c>
      <c r="AF2130" s="93">
        <v>1</v>
      </c>
      <c r="AG2130" s="93">
        <v>1</v>
      </c>
      <c r="AH2130" s="93">
        <v>1</v>
      </c>
      <c r="AI2130" s="93">
        <v>1</v>
      </c>
      <c r="AJ2130" s="93">
        <v>1</v>
      </c>
      <c r="AK2130" s="93">
        <v>1</v>
      </c>
      <c r="AL2130" s="93">
        <v>1</v>
      </c>
      <c r="AM2130" s="93">
        <v>1</v>
      </c>
    </row>
    <row r="2131" spans="31:39" ht="25.5" customHeight="1" thickBot="1" x14ac:dyDescent="0.25">
      <c r="AE2131" s="51">
        <v>2215000</v>
      </c>
      <c r="AF2131" s="87">
        <v>1</v>
      </c>
      <c r="AG2131" s="87">
        <v>1</v>
      </c>
      <c r="AH2131" s="87">
        <v>1</v>
      </c>
      <c r="AI2131" s="87">
        <v>1</v>
      </c>
      <c r="AJ2131" s="87">
        <v>1</v>
      </c>
      <c r="AK2131" s="87">
        <v>1</v>
      </c>
      <c r="AL2131" s="87">
        <v>1</v>
      </c>
      <c r="AM2131" s="87">
        <v>1</v>
      </c>
    </row>
    <row r="2132" spans="31:39" ht="25.5" customHeight="1" thickBot="1" x14ac:dyDescent="0.25">
      <c r="AE2132" s="63">
        <v>2216000</v>
      </c>
      <c r="AF2132" s="93">
        <v>1</v>
      </c>
      <c r="AG2132" s="93">
        <v>1</v>
      </c>
      <c r="AH2132" s="93">
        <v>1</v>
      </c>
      <c r="AI2132" s="93">
        <v>1</v>
      </c>
      <c r="AJ2132" s="93">
        <v>1</v>
      </c>
      <c r="AK2132" s="93">
        <v>1</v>
      </c>
      <c r="AL2132" s="93">
        <v>1</v>
      </c>
      <c r="AM2132" s="93">
        <v>1</v>
      </c>
    </row>
    <row r="2133" spans="31:39" ht="25.5" customHeight="1" thickBot="1" x14ac:dyDescent="0.25">
      <c r="AE2133" s="51">
        <v>2217000</v>
      </c>
      <c r="AF2133" s="87">
        <v>1</v>
      </c>
      <c r="AG2133" s="87">
        <v>1</v>
      </c>
      <c r="AH2133" s="87">
        <v>1</v>
      </c>
      <c r="AI2133" s="87">
        <v>1</v>
      </c>
      <c r="AJ2133" s="87">
        <v>1</v>
      </c>
      <c r="AK2133" s="87">
        <v>1</v>
      </c>
      <c r="AL2133" s="87">
        <v>1</v>
      </c>
      <c r="AM2133" s="87">
        <v>1</v>
      </c>
    </row>
    <row r="2134" spans="31:39" ht="25.5" customHeight="1" thickBot="1" x14ac:dyDescent="0.25">
      <c r="AE2134" s="63">
        <v>2218000</v>
      </c>
      <c r="AF2134" s="93">
        <v>1</v>
      </c>
      <c r="AG2134" s="93">
        <v>1</v>
      </c>
      <c r="AH2134" s="93">
        <v>1</v>
      </c>
      <c r="AI2134" s="93">
        <v>1</v>
      </c>
      <c r="AJ2134" s="93">
        <v>1</v>
      </c>
      <c r="AK2134" s="93">
        <v>1</v>
      </c>
      <c r="AL2134" s="93">
        <v>1</v>
      </c>
      <c r="AM2134" s="93">
        <v>1</v>
      </c>
    </row>
    <row r="2135" spans="31:39" ht="25.5" customHeight="1" thickBot="1" x14ac:dyDescent="0.25">
      <c r="AE2135" s="51">
        <v>2219000</v>
      </c>
      <c r="AF2135" s="87">
        <v>1</v>
      </c>
      <c r="AG2135" s="87">
        <v>1</v>
      </c>
      <c r="AH2135" s="87">
        <v>1</v>
      </c>
      <c r="AI2135" s="87">
        <v>1</v>
      </c>
      <c r="AJ2135" s="87">
        <v>1</v>
      </c>
      <c r="AK2135" s="87">
        <v>1</v>
      </c>
      <c r="AL2135" s="87">
        <v>1</v>
      </c>
      <c r="AM2135" s="87">
        <v>1</v>
      </c>
    </row>
    <row r="2136" spans="31:39" ht="25.5" customHeight="1" thickBot="1" x14ac:dyDescent="0.25">
      <c r="AE2136" s="63">
        <v>2220000</v>
      </c>
      <c r="AF2136" s="93">
        <v>1</v>
      </c>
      <c r="AG2136" s="93">
        <v>1</v>
      </c>
      <c r="AH2136" s="93">
        <v>1</v>
      </c>
      <c r="AI2136" s="93">
        <v>1</v>
      </c>
      <c r="AJ2136" s="93">
        <v>1</v>
      </c>
      <c r="AK2136" s="93">
        <v>1</v>
      </c>
      <c r="AL2136" s="93">
        <v>1</v>
      </c>
      <c r="AM2136" s="93">
        <v>1</v>
      </c>
    </row>
    <row r="2137" spans="31:39" ht="25.5" customHeight="1" thickBot="1" x14ac:dyDescent="0.25">
      <c r="AE2137" s="51">
        <v>2221000</v>
      </c>
      <c r="AF2137" s="87">
        <v>1</v>
      </c>
      <c r="AG2137" s="87">
        <v>1</v>
      </c>
      <c r="AH2137" s="87">
        <v>1</v>
      </c>
      <c r="AI2137" s="87">
        <v>1</v>
      </c>
      <c r="AJ2137" s="87">
        <v>1</v>
      </c>
      <c r="AK2137" s="87">
        <v>1</v>
      </c>
      <c r="AL2137" s="87">
        <v>1</v>
      </c>
      <c r="AM2137" s="87">
        <v>1</v>
      </c>
    </row>
    <row r="2138" spans="31:39" ht="25.5" customHeight="1" thickBot="1" x14ac:dyDescent="0.25">
      <c r="AE2138" s="63">
        <v>2222000</v>
      </c>
      <c r="AF2138" s="93">
        <v>1</v>
      </c>
      <c r="AG2138" s="93">
        <v>1</v>
      </c>
      <c r="AH2138" s="93">
        <v>1</v>
      </c>
      <c r="AI2138" s="93">
        <v>1</v>
      </c>
      <c r="AJ2138" s="93">
        <v>1</v>
      </c>
      <c r="AK2138" s="93">
        <v>1</v>
      </c>
      <c r="AL2138" s="93">
        <v>1</v>
      </c>
      <c r="AM2138" s="93">
        <v>1</v>
      </c>
    </row>
    <row r="2139" spans="31:39" ht="25.5" customHeight="1" thickBot="1" x14ac:dyDescent="0.25">
      <c r="AE2139" s="51">
        <v>2223000</v>
      </c>
      <c r="AF2139" s="87">
        <v>1</v>
      </c>
      <c r="AG2139" s="87">
        <v>1</v>
      </c>
      <c r="AH2139" s="87">
        <v>1</v>
      </c>
      <c r="AI2139" s="87">
        <v>1</v>
      </c>
      <c r="AJ2139" s="87">
        <v>1</v>
      </c>
      <c r="AK2139" s="87">
        <v>1</v>
      </c>
      <c r="AL2139" s="87">
        <v>1</v>
      </c>
      <c r="AM2139" s="87">
        <v>1</v>
      </c>
    </row>
    <row r="2140" spans="31:39" ht="25.5" customHeight="1" thickBot="1" x14ac:dyDescent="0.25">
      <c r="AE2140" s="63">
        <v>2224000</v>
      </c>
      <c r="AF2140" s="93">
        <v>1</v>
      </c>
      <c r="AG2140" s="93">
        <v>1</v>
      </c>
      <c r="AH2140" s="93">
        <v>1</v>
      </c>
      <c r="AI2140" s="93">
        <v>1</v>
      </c>
      <c r="AJ2140" s="93">
        <v>1</v>
      </c>
      <c r="AK2140" s="93">
        <v>1</v>
      </c>
      <c r="AL2140" s="93">
        <v>1</v>
      </c>
      <c r="AM2140" s="93">
        <v>1</v>
      </c>
    </row>
    <row r="2141" spans="31:39" ht="25.5" customHeight="1" thickBot="1" x14ac:dyDescent="0.25">
      <c r="AE2141" s="51">
        <v>2225000</v>
      </c>
      <c r="AF2141" s="87">
        <v>1</v>
      </c>
      <c r="AG2141" s="87">
        <v>1</v>
      </c>
      <c r="AH2141" s="87">
        <v>1</v>
      </c>
      <c r="AI2141" s="87">
        <v>1</v>
      </c>
      <c r="AJ2141" s="87">
        <v>1</v>
      </c>
      <c r="AK2141" s="87">
        <v>1</v>
      </c>
      <c r="AL2141" s="87">
        <v>1</v>
      </c>
      <c r="AM2141" s="87">
        <v>1</v>
      </c>
    </row>
    <row r="2142" spans="31:39" ht="25.5" customHeight="1" thickBot="1" x14ac:dyDescent="0.25">
      <c r="AE2142" s="63">
        <v>2226000</v>
      </c>
      <c r="AF2142" s="93">
        <v>1</v>
      </c>
      <c r="AG2142" s="93">
        <v>1</v>
      </c>
      <c r="AH2142" s="93">
        <v>1</v>
      </c>
      <c r="AI2142" s="93">
        <v>1</v>
      </c>
      <c r="AJ2142" s="93">
        <v>1</v>
      </c>
      <c r="AK2142" s="93">
        <v>1</v>
      </c>
      <c r="AL2142" s="93">
        <v>1</v>
      </c>
      <c r="AM2142" s="93">
        <v>1</v>
      </c>
    </row>
    <row r="2143" spans="31:39" ht="25.5" customHeight="1" thickBot="1" x14ac:dyDescent="0.25">
      <c r="AE2143" s="51">
        <v>2227000</v>
      </c>
      <c r="AF2143" s="87">
        <v>1</v>
      </c>
      <c r="AG2143" s="87">
        <v>1</v>
      </c>
      <c r="AH2143" s="87">
        <v>1</v>
      </c>
      <c r="AI2143" s="87">
        <v>1</v>
      </c>
      <c r="AJ2143" s="87">
        <v>1</v>
      </c>
      <c r="AK2143" s="87">
        <v>1</v>
      </c>
      <c r="AL2143" s="87">
        <v>1</v>
      </c>
      <c r="AM2143" s="87">
        <v>1</v>
      </c>
    </row>
    <row r="2144" spans="31:39" ht="25.5" customHeight="1" thickBot="1" x14ac:dyDescent="0.25">
      <c r="AE2144" s="63">
        <v>2228000</v>
      </c>
      <c r="AF2144" s="93">
        <v>1</v>
      </c>
      <c r="AG2144" s="93">
        <v>1</v>
      </c>
      <c r="AH2144" s="93">
        <v>1</v>
      </c>
      <c r="AI2144" s="93">
        <v>1</v>
      </c>
      <c r="AJ2144" s="93">
        <v>1</v>
      </c>
      <c r="AK2144" s="93">
        <v>1</v>
      </c>
      <c r="AL2144" s="93">
        <v>1</v>
      </c>
      <c r="AM2144" s="93">
        <v>1</v>
      </c>
    </row>
    <row r="2145" spans="31:39" ht="25.5" customHeight="1" thickBot="1" x14ac:dyDescent="0.25">
      <c r="AE2145" s="51">
        <v>2229000</v>
      </c>
      <c r="AF2145" s="87">
        <v>1</v>
      </c>
      <c r="AG2145" s="87">
        <v>1</v>
      </c>
      <c r="AH2145" s="87">
        <v>1</v>
      </c>
      <c r="AI2145" s="87">
        <v>1</v>
      </c>
      <c r="AJ2145" s="87">
        <v>1</v>
      </c>
      <c r="AK2145" s="87">
        <v>1</v>
      </c>
      <c r="AL2145" s="87">
        <v>1</v>
      </c>
      <c r="AM2145" s="87">
        <v>1</v>
      </c>
    </row>
    <row r="2146" spans="31:39" ht="25.5" customHeight="1" thickBot="1" x14ac:dyDescent="0.25">
      <c r="AE2146" s="63">
        <v>2230000</v>
      </c>
      <c r="AF2146" s="93">
        <v>1</v>
      </c>
      <c r="AG2146" s="93">
        <v>1</v>
      </c>
      <c r="AH2146" s="93">
        <v>1</v>
      </c>
      <c r="AI2146" s="93">
        <v>1</v>
      </c>
      <c r="AJ2146" s="93">
        <v>1</v>
      </c>
      <c r="AK2146" s="93">
        <v>1</v>
      </c>
      <c r="AL2146" s="93">
        <v>1</v>
      </c>
      <c r="AM2146" s="93">
        <v>1</v>
      </c>
    </row>
    <row r="2147" spans="31:39" ht="25.5" customHeight="1" thickBot="1" x14ac:dyDescent="0.25">
      <c r="AE2147" s="51">
        <v>2231000</v>
      </c>
      <c r="AF2147" s="87">
        <v>1</v>
      </c>
      <c r="AG2147" s="87">
        <v>1</v>
      </c>
      <c r="AH2147" s="87">
        <v>1</v>
      </c>
      <c r="AI2147" s="87">
        <v>1</v>
      </c>
      <c r="AJ2147" s="87">
        <v>1</v>
      </c>
      <c r="AK2147" s="87">
        <v>1</v>
      </c>
      <c r="AL2147" s="87">
        <v>1</v>
      </c>
      <c r="AM2147" s="87">
        <v>1</v>
      </c>
    </row>
    <row r="2148" spans="31:39" ht="25.5" customHeight="1" thickBot="1" x14ac:dyDescent="0.25">
      <c r="AE2148" s="63">
        <v>2232000</v>
      </c>
      <c r="AF2148" s="93">
        <v>1</v>
      </c>
      <c r="AG2148" s="93">
        <v>1</v>
      </c>
      <c r="AH2148" s="93">
        <v>1</v>
      </c>
      <c r="AI2148" s="93">
        <v>1</v>
      </c>
      <c r="AJ2148" s="93">
        <v>1</v>
      </c>
      <c r="AK2148" s="93">
        <v>1</v>
      </c>
      <c r="AL2148" s="93">
        <v>1</v>
      </c>
      <c r="AM2148" s="93">
        <v>1</v>
      </c>
    </row>
    <row r="2149" spans="31:39" ht="25.5" customHeight="1" thickBot="1" x14ac:dyDescent="0.25">
      <c r="AE2149" s="51">
        <v>2233000</v>
      </c>
      <c r="AF2149" s="87">
        <v>1</v>
      </c>
      <c r="AG2149" s="87">
        <v>1</v>
      </c>
      <c r="AH2149" s="87">
        <v>1</v>
      </c>
      <c r="AI2149" s="87">
        <v>1</v>
      </c>
      <c r="AJ2149" s="87">
        <v>1</v>
      </c>
      <c r="AK2149" s="87">
        <v>1</v>
      </c>
      <c r="AL2149" s="87">
        <v>1</v>
      </c>
      <c r="AM2149" s="87">
        <v>1</v>
      </c>
    </row>
    <row r="2150" spans="31:39" ht="25.5" customHeight="1" thickBot="1" x14ac:dyDescent="0.25">
      <c r="AE2150" s="63">
        <v>2234000</v>
      </c>
      <c r="AF2150" s="93">
        <v>1</v>
      </c>
      <c r="AG2150" s="93">
        <v>1</v>
      </c>
      <c r="AH2150" s="93">
        <v>1</v>
      </c>
      <c r="AI2150" s="93">
        <v>1</v>
      </c>
      <c r="AJ2150" s="93">
        <v>1</v>
      </c>
      <c r="AK2150" s="93">
        <v>1</v>
      </c>
      <c r="AL2150" s="93">
        <v>1</v>
      </c>
      <c r="AM2150" s="93">
        <v>1</v>
      </c>
    </row>
    <row r="2151" spans="31:39" ht="25.5" customHeight="1" thickBot="1" x14ac:dyDescent="0.25">
      <c r="AE2151" s="51">
        <v>2235000</v>
      </c>
      <c r="AF2151" s="87">
        <v>1</v>
      </c>
      <c r="AG2151" s="87">
        <v>1</v>
      </c>
      <c r="AH2151" s="87">
        <v>1</v>
      </c>
      <c r="AI2151" s="87">
        <v>1</v>
      </c>
      <c r="AJ2151" s="87">
        <v>1</v>
      </c>
      <c r="AK2151" s="87">
        <v>1</v>
      </c>
      <c r="AL2151" s="87">
        <v>1</v>
      </c>
      <c r="AM2151" s="87">
        <v>1</v>
      </c>
    </row>
    <row r="2152" spans="31:39" ht="25.5" customHeight="1" thickBot="1" x14ac:dyDescent="0.25">
      <c r="AE2152" s="63">
        <v>2236000</v>
      </c>
      <c r="AF2152" s="93">
        <v>1</v>
      </c>
      <c r="AG2152" s="93">
        <v>1</v>
      </c>
      <c r="AH2152" s="93">
        <v>1</v>
      </c>
      <c r="AI2152" s="93">
        <v>1</v>
      </c>
      <c r="AJ2152" s="93">
        <v>1</v>
      </c>
      <c r="AK2152" s="93">
        <v>1</v>
      </c>
      <c r="AL2152" s="93">
        <v>1</v>
      </c>
      <c r="AM2152" s="93">
        <v>1</v>
      </c>
    </row>
    <row r="2153" spans="31:39" ht="25.5" customHeight="1" thickBot="1" x14ac:dyDescent="0.25">
      <c r="AE2153" s="51">
        <v>2237000</v>
      </c>
      <c r="AF2153" s="87">
        <v>1</v>
      </c>
      <c r="AG2153" s="87">
        <v>1</v>
      </c>
      <c r="AH2153" s="87">
        <v>1</v>
      </c>
      <c r="AI2153" s="87">
        <v>1</v>
      </c>
      <c r="AJ2153" s="87">
        <v>1</v>
      </c>
      <c r="AK2153" s="87">
        <v>1</v>
      </c>
      <c r="AL2153" s="87">
        <v>1</v>
      </c>
      <c r="AM2153" s="87">
        <v>1</v>
      </c>
    </row>
    <row r="2154" spans="31:39" ht="25.5" customHeight="1" thickBot="1" x14ac:dyDescent="0.25">
      <c r="AE2154" s="63">
        <v>2238000</v>
      </c>
      <c r="AF2154" s="93">
        <v>1</v>
      </c>
      <c r="AG2154" s="93">
        <v>1</v>
      </c>
      <c r="AH2154" s="93">
        <v>1</v>
      </c>
      <c r="AI2154" s="93">
        <v>1</v>
      </c>
      <c r="AJ2154" s="93">
        <v>1</v>
      </c>
      <c r="AK2154" s="93">
        <v>1</v>
      </c>
      <c r="AL2154" s="93">
        <v>1</v>
      </c>
      <c r="AM2154" s="93">
        <v>1</v>
      </c>
    </row>
    <row r="2155" spans="31:39" ht="25.5" customHeight="1" thickBot="1" x14ac:dyDescent="0.25">
      <c r="AE2155" s="51">
        <v>2239000</v>
      </c>
      <c r="AF2155" s="87">
        <v>1</v>
      </c>
      <c r="AG2155" s="87">
        <v>1</v>
      </c>
      <c r="AH2155" s="87">
        <v>1</v>
      </c>
      <c r="AI2155" s="87">
        <v>1</v>
      </c>
      <c r="AJ2155" s="87">
        <v>1</v>
      </c>
      <c r="AK2155" s="87">
        <v>1</v>
      </c>
      <c r="AL2155" s="87">
        <v>1</v>
      </c>
      <c r="AM2155" s="87">
        <v>1</v>
      </c>
    </row>
    <row r="2156" spans="31:39" ht="25.5" customHeight="1" thickBot="1" x14ac:dyDescent="0.25">
      <c r="AE2156" s="63">
        <v>2240000</v>
      </c>
      <c r="AF2156" s="93">
        <v>1</v>
      </c>
      <c r="AG2156" s="93">
        <v>1</v>
      </c>
      <c r="AH2156" s="93">
        <v>1</v>
      </c>
      <c r="AI2156" s="93">
        <v>1</v>
      </c>
      <c r="AJ2156" s="93">
        <v>1</v>
      </c>
      <c r="AK2156" s="93">
        <v>1</v>
      </c>
      <c r="AL2156" s="93">
        <v>1</v>
      </c>
      <c r="AM2156" s="93">
        <v>1</v>
      </c>
    </row>
    <row r="2157" spans="31:39" ht="25.5" customHeight="1" thickBot="1" x14ac:dyDescent="0.25">
      <c r="AE2157" s="51">
        <v>2241000</v>
      </c>
      <c r="AF2157" s="87">
        <v>1</v>
      </c>
      <c r="AG2157" s="87">
        <v>1</v>
      </c>
      <c r="AH2157" s="87">
        <v>1</v>
      </c>
      <c r="AI2157" s="87">
        <v>1</v>
      </c>
      <c r="AJ2157" s="87">
        <v>1</v>
      </c>
      <c r="AK2157" s="87">
        <v>1</v>
      </c>
      <c r="AL2157" s="87">
        <v>1</v>
      </c>
      <c r="AM2157" s="87">
        <v>1</v>
      </c>
    </row>
    <row r="2158" spans="31:39" ht="25.5" customHeight="1" thickBot="1" x14ac:dyDescent="0.25">
      <c r="AE2158" s="63">
        <v>2242000</v>
      </c>
      <c r="AF2158" s="93">
        <v>1</v>
      </c>
      <c r="AG2158" s="93">
        <v>1</v>
      </c>
      <c r="AH2158" s="93">
        <v>1</v>
      </c>
      <c r="AI2158" s="93">
        <v>1</v>
      </c>
      <c r="AJ2158" s="93">
        <v>1</v>
      </c>
      <c r="AK2158" s="93">
        <v>1</v>
      </c>
      <c r="AL2158" s="93">
        <v>1</v>
      </c>
      <c r="AM2158" s="93">
        <v>1</v>
      </c>
    </row>
    <row r="2159" spans="31:39" ht="25.5" customHeight="1" thickBot="1" x14ac:dyDescent="0.25">
      <c r="AE2159" s="51">
        <v>2243000</v>
      </c>
      <c r="AF2159" s="87">
        <v>1</v>
      </c>
      <c r="AG2159" s="87">
        <v>1</v>
      </c>
      <c r="AH2159" s="87">
        <v>1</v>
      </c>
      <c r="AI2159" s="87">
        <v>1</v>
      </c>
      <c r="AJ2159" s="87">
        <v>1</v>
      </c>
      <c r="AK2159" s="87">
        <v>1</v>
      </c>
      <c r="AL2159" s="87">
        <v>1</v>
      </c>
      <c r="AM2159" s="87">
        <v>1</v>
      </c>
    </row>
    <row r="2160" spans="31:39" ht="25.5" customHeight="1" thickBot="1" x14ac:dyDescent="0.25">
      <c r="AE2160" s="63">
        <v>2244000</v>
      </c>
      <c r="AF2160" s="93">
        <v>1</v>
      </c>
      <c r="AG2160" s="93">
        <v>1</v>
      </c>
      <c r="AH2160" s="93">
        <v>1</v>
      </c>
      <c r="AI2160" s="93">
        <v>1</v>
      </c>
      <c r="AJ2160" s="93">
        <v>1</v>
      </c>
      <c r="AK2160" s="93">
        <v>1</v>
      </c>
      <c r="AL2160" s="93">
        <v>1</v>
      </c>
      <c r="AM2160" s="93">
        <v>1</v>
      </c>
    </row>
    <row r="2161" spans="31:39" ht="25.5" customHeight="1" thickBot="1" x14ac:dyDescent="0.25">
      <c r="AE2161" s="51">
        <v>2245000</v>
      </c>
      <c r="AF2161" s="87">
        <v>1</v>
      </c>
      <c r="AG2161" s="87">
        <v>1</v>
      </c>
      <c r="AH2161" s="87">
        <v>1</v>
      </c>
      <c r="AI2161" s="87">
        <v>1</v>
      </c>
      <c r="AJ2161" s="87">
        <v>1</v>
      </c>
      <c r="AK2161" s="87">
        <v>1</v>
      </c>
      <c r="AL2161" s="87">
        <v>1</v>
      </c>
      <c r="AM2161" s="87">
        <v>1</v>
      </c>
    </row>
    <row r="2162" spans="31:39" ht="25.5" customHeight="1" thickBot="1" x14ac:dyDescent="0.25">
      <c r="AE2162" s="63">
        <v>2246000</v>
      </c>
      <c r="AF2162" s="93">
        <v>1</v>
      </c>
      <c r="AG2162" s="93">
        <v>1</v>
      </c>
      <c r="AH2162" s="93">
        <v>1</v>
      </c>
      <c r="AI2162" s="93">
        <v>1</v>
      </c>
      <c r="AJ2162" s="93">
        <v>1</v>
      </c>
      <c r="AK2162" s="93">
        <v>1</v>
      </c>
      <c r="AL2162" s="93">
        <v>1</v>
      </c>
      <c r="AM2162" s="93">
        <v>1</v>
      </c>
    </row>
    <row r="2163" spans="31:39" ht="25.5" customHeight="1" thickBot="1" x14ac:dyDescent="0.25">
      <c r="AE2163" s="51">
        <v>2247000</v>
      </c>
      <c r="AF2163" s="87">
        <v>1</v>
      </c>
      <c r="AG2163" s="87">
        <v>1</v>
      </c>
      <c r="AH2163" s="87">
        <v>1</v>
      </c>
      <c r="AI2163" s="87">
        <v>1</v>
      </c>
      <c r="AJ2163" s="87">
        <v>1</v>
      </c>
      <c r="AK2163" s="87">
        <v>1</v>
      </c>
      <c r="AL2163" s="87">
        <v>1</v>
      </c>
      <c r="AM2163" s="87">
        <v>1</v>
      </c>
    </row>
    <row r="2164" spans="31:39" ht="25.5" customHeight="1" thickBot="1" x14ac:dyDescent="0.25">
      <c r="AE2164" s="63">
        <v>2248000</v>
      </c>
      <c r="AF2164" s="93">
        <v>1</v>
      </c>
      <c r="AG2164" s="93">
        <v>1</v>
      </c>
      <c r="AH2164" s="93">
        <v>1</v>
      </c>
      <c r="AI2164" s="93">
        <v>1</v>
      </c>
      <c r="AJ2164" s="93">
        <v>1</v>
      </c>
      <c r="AK2164" s="93">
        <v>1</v>
      </c>
      <c r="AL2164" s="93">
        <v>1</v>
      </c>
      <c r="AM2164" s="93">
        <v>1</v>
      </c>
    </row>
    <row r="2165" spans="31:39" ht="25.5" customHeight="1" thickBot="1" x14ac:dyDescent="0.25">
      <c r="AE2165" s="51">
        <v>2249000</v>
      </c>
      <c r="AF2165" s="87">
        <v>1</v>
      </c>
      <c r="AG2165" s="87">
        <v>1</v>
      </c>
      <c r="AH2165" s="87">
        <v>1</v>
      </c>
      <c r="AI2165" s="87">
        <v>1</v>
      </c>
      <c r="AJ2165" s="87">
        <v>1</v>
      </c>
      <c r="AK2165" s="87">
        <v>1</v>
      </c>
      <c r="AL2165" s="87">
        <v>1</v>
      </c>
      <c r="AM2165" s="87">
        <v>1</v>
      </c>
    </row>
    <row r="2166" spans="31:39" ht="25.5" customHeight="1" thickBot="1" x14ac:dyDescent="0.25">
      <c r="AE2166" s="63">
        <v>2250000</v>
      </c>
      <c r="AF2166" s="93">
        <v>1</v>
      </c>
      <c r="AG2166" s="93">
        <v>1</v>
      </c>
      <c r="AH2166" s="93">
        <v>1</v>
      </c>
      <c r="AI2166" s="93">
        <v>1</v>
      </c>
      <c r="AJ2166" s="93">
        <v>1</v>
      </c>
      <c r="AK2166" s="93">
        <v>1</v>
      </c>
      <c r="AL2166" s="93">
        <v>1</v>
      </c>
      <c r="AM2166" s="93">
        <v>1</v>
      </c>
    </row>
    <row r="2167" spans="31:39" ht="25.5" customHeight="1" thickBot="1" x14ac:dyDescent="0.25">
      <c r="AE2167" s="51">
        <v>2251000</v>
      </c>
      <c r="AF2167" s="87">
        <v>1</v>
      </c>
      <c r="AG2167" s="87">
        <v>1</v>
      </c>
      <c r="AH2167" s="87">
        <v>1</v>
      </c>
      <c r="AI2167" s="87">
        <v>1</v>
      </c>
      <c r="AJ2167" s="87">
        <v>1</v>
      </c>
      <c r="AK2167" s="87">
        <v>1</v>
      </c>
      <c r="AL2167" s="87">
        <v>1</v>
      </c>
      <c r="AM2167" s="87">
        <v>1</v>
      </c>
    </row>
    <row r="2168" spans="31:39" ht="25.5" customHeight="1" thickBot="1" x14ac:dyDescent="0.25">
      <c r="AE2168" s="63">
        <v>2252000</v>
      </c>
      <c r="AF2168" s="93">
        <v>1</v>
      </c>
      <c r="AG2168" s="93">
        <v>1</v>
      </c>
      <c r="AH2168" s="93">
        <v>1</v>
      </c>
      <c r="AI2168" s="93">
        <v>1</v>
      </c>
      <c r="AJ2168" s="93">
        <v>1</v>
      </c>
      <c r="AK2168" s="93">
        <v>1</v>
      </c>
      <c r="AL2168" s="93">
        <v>1</v>
      </c>
      <c r="AM2168" s="93">
        <v>1</v>
      </c>
    </row>
    <row r="2169" spans="31:39" ht="25.5" customHeight="1" thickBot="1" x14ac:dyDescent="0.25">
      <c r="AE2169" s="51">
        <v>2253000</v>
      </c>
      <c r="AF2169" s="87">
        <v>1</v>
      </c>
      <c r="AG2169" s="87">
        <v>1</v>
      </c>
      <c r="AH2169" s="87">
        <v>1</v>
      </c>
      <c r="AI2169" s="87">
        <v>1</v>
      </c>
      <c r="AJ2169" s="87">
        <v>1</v>
      </c>
      <c r="AK2169" s="87">
        <v>1</v>
      </c>
      <c r="AL2169" s="87">
        <v>1</v>
      </c>
      <c r="AM2169" s="87">
        <v>1</v>
      </c>
    </row>
    <row r="2170" spans="31:39" ht="25.5" customHeight="1" thickBot="1" x14ac:dyDescent="0.25">
      <c r="AE2170" s="63">
        <v>2254000</v>
      </c>
      <c r="AF2170" s="93">
        <v>1</v>
      </c>
      <c r="AG2170" s="93">
        <v>1</v>
      </c>
      <c r="AH2170" s="93">
        <v>1</v>
      </c>
      <c r="AI2170" s="93">
        <v>1</v>
      </c>
      <c r="AJ2170" s="93">
        <v>1</v>
      </c>
      <c r="AK2170" s="93">
        <v>1</v>
      </c>
      <c r="AL2170" s="93">
        <v>1</v>
      </c>
      <c r="AM2170" s="93">
        <v>1</v>
      </c>
    </row>
    <row r="2171" spans="31:39" ht="25.5" customHeight="1" thickBot="1" x14ac:dyDescent="0.25">
      <c r="AE2171" s="51">
        <v>2255000</v>
      </c>
      <c r="AF2171" s="87">
        <v>1</v>
      </c>
      <c r="AG2171" s="87">
        <v>1</v>
      </c>
      <c r="AH2171" s="87">
        <v>1</v>
      </c>
      <c r="AI2171" s="87">
        <v>1</v>
      </c>
      <c r="AJ2171" s="87">
        <v>1</v>
      </c>
      <c r="AK2171" s="87">
        <v>1</v>
      </c>
      <c r="AL2171" s="87">
        <v>1</v>
      </c>
      <c r="AM2171" s="87">
        <v>1</v>
      </c>
    </row>
    <row r="2172" spans="31:39" ht="25.5" customHeight="1" thickBot="1" x14ac:dyDescent="0.25">
      <c r="AE2172" s="63">
        <v>2256000</v>
      </c>
      <c r="AF2172" s="93">
        <v>1</v>
      </c>
      <c r="AG2172" s="93">
        <v>1</v>
      </c>
      <c r="AH2172" s="93">
        <v>1</v>
      </c>
      <c r="AI2172" s="93">
        <v>1</v>
      </c>
      <c r="AJ2172" s="93">
        <v>1</v>
      </c>
      <c r="AK2172" s="93">
        <v>1</v>
      </c>
      <c r="AL2172" s="93">
        <v>1</v>
      </c>
      <c r="AM2172" s="93">
        <v>1</v>
      </c>
    </row>
    <row r="2173" spans="31:39" ht="25.5" customHeight="1" thickBot="1" x14ac:dyDescent="0.25">
      <c r="AE2173" s="51">
        <v>2257000</v>
      </c>
      <c r="AF2173" s="87">
        <v>1</v>
      </c>
      <c r="AG2173" s="87">
        <v>1</v>
      </c>
      <c r="AH2173" s="87">
        <v>1</v>
      </c>
      <c r="AI2173" s="87">
        <v>1</v>
      </c>
      <c r="AJ2173" s="87">
        <v>1</v>
      </c>
      <c r="AK2173" s="87">
        <v>1</v>
      </c>
      <c r="AL2173" s="87">
        <v>1</v>
      </c>
      <c r="AM2173" s="87">
        <v>1</v>
      </c>
    </row>
    <row r="2174" spans="31:39" ht="25.5" customHeight="1" thickBot="1" x14ac:dyDescent="0.25">
      <c r="AE2174" s="63">
        <v>2258000</v>
      </c>
      <c r="AF2174" s="93">
        <v>1</v>
      </c>
      <c r="AG2174" s="93">
        <v>1</v>
      </c>
      <c r="AH2174" s="93">
        <v>1</v>
      </c>
      <c r="AI2174" s="93">
        <v>1</v>
      </c>
      <c r="AJ2174" s="93">
        <v>1</v>
      </c>
      <c r="AK2174" s="93">
        <v>1</v>
      </c>
      <c r="AL2174" s="93">
        <v>1</v>
      </c>
      <c r="AM2174" s="93">
        <v>1</v>
      </c>
    </row>
    <row r="2175" spans="31:39" ht="25.5" customHeight="1" thickBot="1" x14ac:dyDescent="0.25">
      <c r="AE2175" s="51">
        <v>2259000</v>
      </c>
      <c r="AF2175" s="87">
        <v>1</v>
      </c>
      <c r="AG2175" s="87">
        <v>1</v>
      </c>
      <c r="AH2175" s="87">
        <v>1</v>
      </c>
      <c r="AI2175" s="87">
        <v>1</v>
      </c>
      <c r="AJ2175" s="87">
        <v>1</v>
      </c>
      <c r="AK2175" s="87">
        <v>1</v>
      </c>
      <c r="AL2175" s="87">
        <v>1</v>
      </c>
      <c r="AM2175" s="87">
        <v>1</v>
      </c>
    </row>
    <row r="2176" spans="31:39" ht="25.5" customHeight="1" thickBot="1" x14ac:dyDescent="0.25">
      <c r="AE2176" s="63">
        <v>2260000</v>
      </c>
      <c r="AF2176" s="93">
        <v>1</v>
      </c>
      <c r="AG2176" s="93">
        <v>1</v>
      </c>
      <c r="AH2176" s="93">
        <v>1</v>
      </c>
      <c r="AI2176" s="93">
        <v>1</v>
      </c>
      <c r="AJ2176" s="93">
        <v>1</v>
      </c>
      <c r="AK2176" s="93">
        <v>1</v>
      </c>
      <c r="AL2176" s="93">
        <v>1</v>
      </c>
      <c r="AM2176" s="93">
        <v>1</v>
      </c>
    </row>
    <row r="2177" spans="31:39" ht="25.5" customHeight="1" thickBot="1" x14ac:dyDescent="0.25">
      <c r="AE2177" s="51">
        <v>2261000</v>
      </c>
      <c r="AF2177" s="87">
        <v>1</v>
      </c>
      <c r="AG2177" s="87">
        <v>1</v>
      </c>
      <c r="AH2177" s="87">
        <v>1</v>
      </c>
      <c r="AI2177" s="87">
        <v>1</v>
      </c>
      <c r="AJ2177" s="87">
        <v>1</v>
      </c>
      <c r="AK2177" s="87">
        <v>1</v>
      </c>
      <c r="AL2177" s="87">
        <v>1</v>
      </c>
      <c r="AM2177" s="87">
        <v>1</v>
      </c>
    </row>
    <row r="2178" spans="31:39" ht="25.5" customHeight="1" thickBot="1" x14ac:dyDescent="0.25">
      <c r="AE2178" s="63">
        <v>2262000</v>
      </c>
      <c r="AF2178" s="93">
        <v>1</v>
      </c>
      <c r="AG2178" s="93">
        <v>1</v>
      </c>
      <c r="AH2178" s="93">
        <v>1</v>
      </c>
      <c r="AI2178" s="93">
        <v>1</v>
      </c>
      <c r="AJ2178" s="93">
        <v>1</v>
      </c>
      <c r="AK2178" s="93">
        <v>1</v>
      </c>
      <c r="AL2178" s="93">
        <v>1</v>
      </c>
      <c r="AM2178" s="93">
        <v>1</v>
      </c>
    </row>
    <row r="2179" spans="31:39" ht="25.5" customHeight="1" thickBot="1" x14ac:dyDescent="0.25">
      <c r="AE2179" s="51">
        <v>2263000</v>
      </c>
      <c r="AF2179" s="87">
        <v>1</v>
      </c>
      <c r="AG2179" s="87">
        <v>1</v>
      </c>
      <c r="AH2179" s="87">
        <v>1</v>
      </c>
      <c r="AI2179" s="87">
        <v>1</v>
      </c>
      <c r="AJ2179" s="87">
        <v>1</v>
      </c>
      <c r="AK2179" s="87">
        <v>1</v>
      </c>
      <c r="AL2179" s="87">
        <v>1</v>
      </c>
      <c r="AM2179" s="87">
        <v>1</v>
      </c>
    </row>
    <row r="2180" spans="31:39" ht="25.5" customHeight="1" thickBot="1" x14ac:dyDescent="0.25">
      <c r="AE2180" s="63">
        <v>2264000</v>
      </c>
      <c r="AF2180" s="93">
        <v>1</v>
      </c>
      <c r="AG2180" s="93">
        <v>1</v>
      </c>
      <c r="AH2180" s="93">
        <v>1</v>
      </c>
      <c r="AI2180" s="93">
        <v>1</v>
      </c>
      <c r="AJ2180" s="93">
        <v>1</v>
      </c>
      <c r="AK2180" s="93">
        <v>1</v>
      </c>
      <c r="AL2180" s="93">
        <v>1</v>
      </c>
      <c r="AM2180" s="93">
        <v>1</v>
      </c>
    </row>
    <row r="2181" spans="31:39" ht="25.5" customHeight="1" thickBot="1" x14ac:dyDescent="0.25">
      <c r="AE2181" s="51">
        <v>2265000</v>
      </c>
      <c r="AF2181" s="87">
        <v>1</v>
      </c>
      <c r="AG2181" s="87">
        <v>1</v>
      </c>
      <c r="AH2181" s="87">
        <v>1</v>
      </c>
      <c r="AI2181" s="87">
        <v>1</v>
      </c>
      <c r="AJ2181" s="87">
        <v>1</v>
      </c>
      <c r="AK2181" s="87">
        <v>1</v>
      </c>
      <c r="AL2181" s="87">
        <v>1</v>
      </c>
      <c r="AM2181" s="87">
        <v>1</v>
      </c>
    </row>
    <row r="2182" spans="31:39" ht="25.5" customHeight="1" thickBot="1" x14ac:dyDescent="0.25">
      <c r="AE2182" s="63">
        <v>2266000</v>
      </c>
      <c r="AF2182" s="93">
        <v>1</v>
      </c>
      <c r="AG2182" s="93">
        <v>1</v>
      </c>
      <c r="AH2182" s="93">
        <v>1</v>
      </c>
      <c r="AI2182" s="93">
        <v>1</v>
      </c>
      <c r="AJ2182" s="93">
        <v>1</v>
      </c>
      <c r="AK2182" s="93">
        <v>1</v>
      </c>
      <c r="AL2182" s="93">
        <v>1</v>
      </c>
      <c r="AM2182" s="93">
        <v>1</v>
      </c>
    </row>
    <row r="2183" spans="31:39" ht="25.5" customHeight="1" thickBot="1" x14ac:dyDescent="0.25">
      <c r="AE2183" s="51">
        <v>2267000</v>
      </c>
      <c r="AF2183" s="87">
        <v>1</v>
      </c>
      <c r="AG2183" s="87">
        <v>1</v>
      </c>
      <c r="AH2183" s="87">
        <v>1</v>
      </c>
      <c r="AI2183" s="87">
        <v>1</v>
      </c>
      <c r="AJ2183" s="87">
        <v>1</v>
      </c>
      <c r="AK2183" s="87">
        <v>1</v>
      </c>
      <c r="AL2183" s="87">
        <v>1</v>
      </c>
      <c r="AM2183" s="87">
        <v>1</v>
      </c>
    </row>
    <row r="2184" spans="31:39" ht="25.5" customHeight="1" thickBot="1" x14ac:dyDescent="0.25">
      <c r="AE2184" s="63">
        <v>2268000</v>
      </c>
      <c r="AF2184" s="93">
        <v>1</v>
      </c>
      <c r="AG2184" s="93">
        <v>1</v>
      </c>
      <c r="AH2184" s="93">
        <v>1</v>
      </c>
      <c r="AI2184" s="93">
        <v>1</v>
      </c>
      <c r="AJ2184" s="93">
        <v>1</v>
      </c>
      <c r="AK2184" s="93">
        <v>1</v>
      </c>
      <c r="AL2184" s="93">
        <v>1</v>
      </c>
      <c r="AM2184" s="93">
        <v>1</v>
      </c>
    </row>
    <row r="2185" spans="31:39" ht="25.5" customHeight="1" thickBot="1" x14ac:dyDescent="0.25">
      <c r="AE2185" s="51">
        <v>2269000</v>
      </c>
      <c r="AF2185" s="87">
        <v>1</v>
      </c>
      <c r="AG2185" s="87">
        <v>1</v>
      </c>
      <c r="AH2185" s="87">
        <v>1</v>
      </c>
      <c r="AI2185" s="87">
        <v>1</v>
      </c>
      <c r="AJ2185" s="87">
        <v>1</v>
      </c>
      <c r="AK2185" s="87">
        <v>1</v>
      </c>
      <c r="AL2185" s="87">
        <v>1</v>
      </c>
      <c r="AM2185" s="87">
        <v>1</v>
      </c>
    </row>
    <row r="2186" spans="31:39" ht="25.5" customHeight="1" thickBot="1" x14ac:dyDescent="0.25">
      <c r="AE2186" s="63">
        <v>2270000</v>
      </c>
      <c r="AF2186" s="93">
        <v>1</v>
      </c>
      <c r="AG2186" s="93">
        <v>1</v>
      </c>
      <c r="AH2186" s="93">
        <v>1</v>
      </c>
      <c r="AI2186" s="93">
        <v>1</v>
      </c>
      <c r="AJ2186" s="93">
        <v>1</v>
      </c>
      <c r="AK2186" s="93">
        <v>1</v>
      </c>
      <c r="AL2186" s="93">
        <v>1</v>
      </c>
      <c r="AM2186" s="93">
        <v>1</v>
      </c>
    </row>
    <row r="2187" spans="31:39" ht="25.5" customHeight="1" thickBot="1" x14ac:dyDescent="0.25">
      <c r="AE2187" s="51">
        <v>2271000</v>
      </c>
      <c r="AF2187" s="87">
        <v>1</v>
      </c>
      <c r="AG2187" s="87">
        <v>1</v>
      </c>
      <c r="AH2187" s="87">
        <v>1</v>
      </c>
      <c r="AI2187" s="87">
        <v>1</v>
      </c>
      <c r="AJ2187" s="87">
        <v>1</v>
      </c>
      <c r="AK2187" s="87">
        <v>1</v>
      </c>
      <c r="AL2187" s="87">
        <v>1</v>
      </c>
      <c r="AM2187" s="87">
        <v>1</v>
      </c>
    </row>
    <row r="2188" spans="31:39" ht="25.5" customHeight="1" thickBot="1" x14ac:dyDescent="0.25">
      <c r="AE2188" s="63">
        <v>2272000</v>
      </c>
      <c r="AF2188" s="93">
        <v>1</v>
      </c>
      <c r="AG2188" s="93">
        <v>1</v>
      </c>
      <c r="AH2188" s="93">
        <v>1</v>
      </c>
      <c r="AI2188" s="93">
        <v>1</v>
      </c>
      <c r="AJ2188" s="93">
        <v>1</v>
      </c>
      <c r="AK2188" s="93">
        <v>1</v>
      </c>
      <c r="AL2188" s="93">
        <v>1</v>
      </c>
      <c r="AM2188" s="93">
        <v>1</v>
      </c>
    </row>
    <row r="2189" spans="31:39" ht="25.5" customHeight="1" thickBot="1" x14ac:dyDescent="0.25">
      <c r="AE2189" s="51">
        <v>2273000</v>
      </c>
      <c r="AF2189" s="87">
        <v>1</v>
      </c>
      <c r="AG2189" s="87">
        <v>1</v>
      </c>
      <c r="AH2189" s="87">
        <v>1</v>
      </c>
      <c r="AI2189" s="87">
        <v>1</v>
      </c>
      <c r="AJ2189" s="87">
        <v>1</v>
      </c>
      <c r="AK2189" s="87">
        <v>1</v>
      </c>
      <c r="AL2189" s="87">
        <v>1</v>
      </c>
      <c r="AM2189" s="87">
        <v>1</v>
      </c>
    </row>
    <row r="2190" spans="31:39" ht="25.5" customHeight="1" thickBot="1" x14ac:dyDescent="0.25">
      <c r="AE2190" s="63">
        <v>2274000</v>
      </c>
      <c r="AF2190" s="93">
        <v>1</v>
      </c>
      <c r="AG2190" s="93">
        <v>1</v>
      </c>
      <c r="AH2190" s="93">
        <v>1</v>
      </c>
      <c r="AI2190" s="93">
        <v>1</v>
      </c>
      <c r="AJ2190" s="93">
        <v>1</v>
      </c>
      <c r="AK2190" s="93">
        <v>1</v>
      </c>
      <c r="AL2190" s="93">
        <v>1</v>
      </c>
      <c r="AM2190" s="93">
        <v>1</v>
      </c>
    </row>
    <row r="2191" spans="31:39" ht="25.5" customHeight="1" thickBot="1" x14ac:dyDescent="0.25">
      <c r="AE2191" s="51">
        <v>2275000</v>
      </c>
      <c r="AF2191" s="87">
        <v>1</v>
      </c>
      <c r="AG2191" s="87">
        <v>1</v>
      </c>
      <c r="AH2191" s="87">
        <v>1</v>
      </c>
      <c r="AI2191" s="87">
        <v>1</v>
      </c>
      <c r="AJ2191" s="87">
        <v>1</v>
      </c>
      <c r="AK2191" s="87">
        <v>1</v>
      </c>
      <c r="AL2191" s="87">
        <v>1</v>
      </c>
      <c r="AM2191" s="87">
        <v>1</v>
      </c>
    </row>
    <row r="2192" spans="31:39" ht="25.5" customHeight="1" thickBot="1" x14ac:dyDescent="0.25">
      <c r="AE2192" s="63">
        <v>2276000</v>
      </c>
      <c r="AF2192" s="93">
        <v>1</v>
      </c>
      <c r="AG2192" s="93">
        <v>1</v>
      </c>
      <c r="AH2192" s="93">
        <v>1</v>
      </c>
      <c r="AI2192" s="93">
        <v>1</v>
      </c>
      <c r="AJ2192" s="93">
        <v>1</v>
      </c>
      <c r="AK2192" s="93">
        <v>1</v>
      </c>
      <c r="AL2192" s="93">
        <v>1</v>
      </c>
      <c r="AM2192" s="93">
        <v>1</v>
      </c>
    </row>
    <row r="2193" spans="31:39" ht="25.5" customHeight="1" thickBot="1" x14ac:dyDescent="0.25">
      <c r="AE2193" s="51">
        <v>2277000</v>
      </c>
      <c r="AF2193" s="87">
        <v>1</v>
      </c>
      <c r="AG2193" s="87">
        <v>1</v>
      </c>
      <c r="AH2193" s="87">
        <v>1</v>
      </c>
      <c r="AI2193" s="87">
        <v>1</v>
      </c>
      <c r="AJ2193" s="87">
        <v>1</v>
      </c>
      <c r="AK2193" s="87">
        <v>1</v>
      </c>
      <c r="AL2193" s="87">
        <v>1</v>
      </c>
      <c r="AM2193" s="87">
        <v>1</v>
      </c>
    </row>
    <row r="2194" spans="31:39" ht="25.5" customHeight="1" thickBot="1" x14ac:dyDescent="0.25">
      <c r="AE2194" s="63">
        <v>2278000</v>
      </c>
      <c r="AF2194" s="93">
        <v>1</v>
      </c>
      <c r="AG2194" s="93">
        <v>1</v>
      </c>
      <c r="AH2194" s="93">
        <v>1</v>
      </c>
      <c r="AI2194" s="93">
        <v>1</v>
      </c>
      <c r="AJ2194" s="93">
        <v>1</v>
      </c>
      <c r="AK2194" s="93">
        <v>1</v>
      </c>
      <c r="AL2194" s="93">
        <v>1</v>
      </c>
      <c r="AM2194" s="93">
        <v>1</v>
      </c>
    </row>
    <row r="2195" spans="31:39" ht="25.5" customHeight="1" thickBot="1" x14ac:dyDescent="0.25">
      <c r="AE2195" s="51">
        <v>2279000</v>
      </c>
      <c r="AF2195" s="87">
        <v>1</v>
      </c>
      <c r="AG2195" s="87">
        <v>1</v>
      </c>
      <c r="AH2195" s="87">
        <v>1</v>
      </c>
      <c r="AI2195" s="87">
        <v>1</v>
      </c>
      <c r="AJ2195" s="87">
        <v>1</v>
      </c>
      <c r="AK2195" s="87">
        <v>1</v>
      </c>
      <c r="AL2195" s="87">
        <v>1</v>
      </c>
      <c r="AM2195" s="87">
        <v>1</v>
      </c>
    </row>
    <row r="2196" spans="31:39" ht="25.5" customHeight="1" thickBot="1" x14ac:dyDescent="0.25">
      <c r="AE2196" s="63">
        <v>2280000</v>
      </c>
      <c r="AF2196" s="93">
        <v>1</v>
      </c>
      <c r="AG2196" s="93">
        <v>1</v>
      </c>
      <c r="AH2196" s="93">
        <v>1</v>
      </c>
      <c r="AI2196" s="93">
        <v>1</v>
      </c>
      <c r="AJ2196" s="93">
        <v>1</v>
      </c>
      <c r="AK2196" s="93">
        <v>1</v>
      </c>
      <c r="AL2196" s="93">
        <v>1</v>
      </c>
      <c r="AM2196" s="93">
        <v>1</v>
      </c>
    </row>
    <row r="2197" spans="31:39" ht="25.5" customHeight="1" thickBot="1" x14ac:dyDescent="0.25">
      <c r="AE2197" s="51">
        <v>2281000</v>
      </c>
      <c r="AF2197" s="87">
        <v>1</v>
      </c>
      <c r="AG2197" s="87">
        <v>1</v>
      </c>
      <c r="AH2197" s="87">
        <v>1</v>
      </c>
      <c r="AI2197" s="87">
        <v>1</v>
      </c>
      <c r="AJ2197" s="87">
        <v>1</v>
      </c>
      <c r="AK2197" s="87">
        <v>1</v>
      </c>
      <c r="AL2197" s="87">
        <v>1</v>
      </c>
      <c r="AM2197" s="87">
        <v>1</v>
      </c>
    </row>
    <row r="2198" spans="31:39" ht="25.5" customHeight="1" thickBot="1" x14ac:dyDescent="0.25">
      <c r="AE2198" s="63">
        <v>2282000</v>
      </c>
      <c r="AF2198" s="93">
        <v>1</v>
      </c>
      <c r="AG2198" s="93">
        <v>1</v>
      </c>
      <c r="AH2198" s="93">
        <v>1</v>
      </c>
      <c r="AI2198" s="93">
        <v>1</v>
      </c>
      <c r="AJ2198" s="93">
        <v>1</v>
      </c>
      <c r="AK2198" s="93">
        <v>1</v>
      </c>
      <c r="AL2198" s="93">
        <v>1</v>
      </c>
      <c r="AM2198" s="93">
        <v>1</v>
      </c>
    </row>
    <row r="2199" spans="31:39" ht="25.5" customHeight="1" thickBot="1" x14ac:dyDescent="0.25">
      <c r="AE2199" s="51">
        <v>2283000</v>
      </c>
      <c r="AF2199" s="87">
        <v>1</v>
      </c>
      <c r="AG2199" s="87">
        <v>1</v>
      </c>
      <c r="AH2199" s="87">
        <v>1</v>
      </c>
      <c r="AI2199" s="87">
        <v>1</v>
      </c>
      <c r="AJ2199" s="87">
        <v>1</v>
      </c>
      <c r="AK2199" s="87">
        <v>1</v>
      </c>
      <c r="AL2199" s="87">
        <v>1</v>
      </c>
      <c r="AM2199" s="87">
        <v>1</v>
      </c>
    </row>
    <row r="2200" spans="31:39" ht="25.5" customHeight="1" thickBot="1" x14ac:dyDescent="0.25">
      <c r="AE2200" s="63">
        <v>2284000</v>
      </c>
      <c r="AF2200" s="93">
        <v>1</v>
      </c>
      <c r="AG2200" s="93">
        <v>1</v>
      </c>
      <c r="AH2200" s="93">
        <v>1</v>
      </c>
      <c r="AI2200" s="93">
        <v>1</v>
      </c>
      <c r="AJ2200" s="93">
        <v>1</v>
      </c>
      <c r="AK2200" s="93">
        <v>1</v>
      </c>
      <c r="AL2200" s="93">
        <v>1</v>
      </c>
      <c r="AM2200" s="93">
        <v>1</v>
      </c>
    </row>
    <row r="2201" spans="31:39" ht="25.5" customHeight="1" thickBot="1" x14ac:dyDescent="0.25">
      <c r="AE2201" s="51">
        <v>2285000</v>
      </c>
      <c r="AF2201" s="87">
        <v>1</v>
      </c>
      <c r="AG2201" s="87">
        <v>1</v>
      </c>
      <c r="AH2201" s="87">
        <v>1</v>
      </c>
      <c r="AI2201" s="87">
        <v>1</v>
      </c>
      <c r="AJ2201" s="87">
        <v>1</v>
      </c>
      <c r="AK2201" s="87">
        <v>1</v>
      </c>
      <c r="AL2201" s="87">
        <v>1</v>
      </c>
      <c r="AM2201" s="87">
        <v>1</v>
      </c>
    </row>
    <row r="2202" spans="31:39" ht="25.5" customHeight="1" thickBot="1" x14ac:dyDescent="0.25">
      <c r="AE2202" s="63">
        <v>2286000</v>
      </c>
      <c r="AF2202" s="93">
        <v>1</v>
      </c>
      <c r="AG2202" s="93">
        <v>1</v>
      </c>
      <c r="AH2202" s="93">
        <v>1</v>
      </c>
      <c r="AI2202" s="93">
        <v>1</v>
      </c>
      <c r="AJ2202" s="93">
        <v>1</v>
      </c>
      <c r="AK2202" s="93">
        <v>1</v>
      </c>
      <c r="AL2202" s="93">
        <v>1</v>
      </c>
      <c r="AM2202" s="93">
        <v>1</v>
      </c>
    </row>
    <row r="2203" spans="31:39" ht="25.5" customHeight="1" thickBot="1" x14ac:dyDescent="0.25">
      <c r="AE2203" s="51">
        <v>2287000</v>
      </c>
      <c r="AF2203" s="87">
        <v>1</v>
      </c>
      <c r="AG2203" s="87">
        <v>1</v>
      </c>
      <c r="AH2203" s="87">
        <v>1</v>
      </c>
      <c r="AI2203" s="87">
        <v>1</v>
      </c>
      <c r="AJ2203" s="87">
        <v>1</v>
      </c>
      <c r="AK2203" s="87">
        <v>1</v>
      </c>
      <c r="AL2203" s="87">
        <v>1</v>
      </c>
      <c r="AM2203" s="87">
        <v>1</v>
      </c>
    </row>
    <row r="2204" spans="31:39" ht="25.5" customHeight="1" thickBot="1" x14ac:dyDescent="0.25">
      <c r="AE2204" s="63">
        <v>2288000</v>
      </c>
      <c r="AF2204" s="93">
        <v>1</v>
      </c>
      <c r="AG2204" s="93">
        <v>1</v>
      </c>
      <c r="AH2204" s="93">
        <v>1</v>
      </c>
      <c r="AI2204" s="93">
        <v>1</v>
      </c>
      <c r="AJ2204" s="93">
        <v>1</v>
      </c>
      <c r="AK2204" s="93">
        <v>1</v>
      </c>
      <c r="AL2204" s="93">
        <v>1</v>
      </c>
      <c r="AM2204" s="93">
        <v>1</v>
      </c>
    </row>
    <row r="2205" spans="31:39" ht="25.5" customHeight="1" thickBot="1" x14ac:dyDescent="0.25">
      <c r="AE2205" s="51">
        <v>2289000</v>
      </c>
      <c r="AF2205" s="87">
        <v>1</v>
      </c>
      <c r="AG2205" s="87">
        <v>1</v>
      </c>
      <c r="AH2205" s="87">
        <v>1</v>
      </c>
      <c r="AI2205" s="87">
        <v>1</v>
      </c>
      <c r="AJ2205" s="87">
        <v>1</v>
      </c>
      <c r="AK2205" s="87">
        <v>1</v>
      </c>
      <c r="AL2205" s="87">
        <v>1</v>
      </c>
      <c r="AM2205" s="87">
        <v>1</v>
      </c>
    </row>
    <row r="2206" spans="31:39" ht="25.5" customHeight="1" thickBot="1" x14ac:dyDescent="0.25">
      <c r="AE2206" s="63">
        <v>2290000</v>
      </c>
      <c r="AF2206" s="93">
        <v>1</v>
      </c>
      <c r="AG2206" s="93">
        <v>1</v>
      </c>
      <c r="AH2206" s="93">
        <v>1</v>
      </c>
      <c r="AI2206" s="93">
        <v>1</v>
      </c>
      <c r="AJ2206" s="93">
        <v>1</v>
      </c>
      <c r="AK2206" s="93">
        <v>1</v>
      </c>
      <c r="AL2206" s="93">
        <v>1</v>
      </c>
      <c r="AM2206" s="93">
        <v>1</v>
      </c>
    </row>
    <row r="2207" spans="31:39" ht="25.5" customHeight="1" thickBot="1" x14ac:dyDescent="0.25">
      <c r="AE2207" s="51">
        <v>2291000</v>
      </c>
      <c r="AF2207" s="87">
        <v>1</v>
      </c>
      <c r="AG2207" s="87">
        <v>1</v>
      </c>
      <c r="AH2207" s="87">
        <v>1</v>
      </c>
      <c r="AI2207" s="87">
        <v>1</v>
      </c>
      <c r="AJ2207" s="87">
        <v>1</v>
      </c>
      <c r="AK2207" s="87">
        <v>1</v>
      </c>
      <c r="AL2207" s="87">
        <v>1</v>
      </c>
      <c r="AM2207" s="87">
        <v>1</v>
      </c>
    </row>
    <row r="2208" spans="31:39" ht="25.5" customHeight="1" thickBot="1" x14ac:dyDescent="0.25">
      <c r="AE2208" s="63">
        <v>2292000</v>
      </c>
      <c r="AF2208" s="93">
        <v>1</v>
      </c>
      <c r="AG2208" s="93">
        <v>1</v>
      </c>
      <c r="AH2208" s="93">
        <v>1</v>
      </c>
      <c r="AI2208" s="93">
        <v>1</v>
      </c>
      <c r="AJ2208" s="93">
        <v>1</v>
      </c>
      <c r="AK2208" s="93">
        <v>1</v>
      </c>
      <c r="AL2208" s="93">
        <v>1</v>
      </c>
      <c r="AM2208" s="93">
        <v>1</v>
      </c>
    </row>
    <row r="2209" spans="31:39" ht="25.5" customHeight="1" thickBot="1" x14ac:dyDescent="0.25">
      <c r="AE2209" s="51">
        <v>2293000</v>
      </c>
      <c r="AF2209" s="87">
        <v>1</v>
      </c>
      <c r="AG2209" s="87">
        <v>1</v>
      </c>
      <c r="AH2209" s="87">
        <v>1</v>
      </c>
      <c r="AI2209" s="87">
        <v>1</v>
      </c>
      <c r="AJ2209" s="87">
        <v>1</v>
      </c>
      <c r="AK2209" s="87">
        <v>1</v>
      </c>
      <c r="AL2209" s="87">
        <v>1</v>
      </c>
      <c r="AM2209" s="87">
        <v>1</v>
      </c>
    </row>
    <row r="2210" spans="31:39" ht="25.5" customHeight="1" thickBot="1" x14ac:dyDescent="0.25">
      <c r="AE2210" s="63">
        <v>2294000</v>
      </c>
      <c r="AF2210" s="93">
        <v>1</v>
      </c>
      <c r="AG2210" s="93">
        <v>1</v>
      </c>
      <c r="AH2210" s="93">
        <v>1</v>
      </c>
      <c r="AI2210" s="93">
        <v>1</v>
      </c>
      <c r="AJ2210" s="93">
        <v>1</v>
      </c>
      <c r="AK2210" s="93">
        <v>1</v>
      </c>
      <c r="AL2210" s="93">
        <v>1</v>
      </c>
      <c r="AM2210" s="93">
        <v>1</v>
      </c>
    </row>
    <row r="2211" spans="31:39" ht="25.5" customHeight="1" thickBot="1" x14ac:dyDescent="0.25">
      <c r="AE2211" s="51">
        <v>2295000</v>
      </c>
      <c r="AF2211" s="87">
        <v>1</v>
      </c>
      <c r="AG2211" s="87">
        <v>1</v>
      </c>
      <c r="AH2211" s="87">
        <v>1</v>
      </c>
      <c r="AI2211" s="87">
        <v>1</v>
      </c>
      <c r="AJ2211" s="87">
        <v>1</v>
      </c>
      <c r="AK2211" s="87">
        <v>1</v>
      </c>
      <c r="AL2211" s="87">
        <v>1</v>
      </c>
      <c r="AM2211" s="87">
        <v>1</v>
      </c>
    </row>
    <row r="2212" spans="31:39" ht="25.5" customHeight="1" thickBot="1" x14ac:dyDescent="0.25">
      <c r="AE2212" s="63">
        <v>2296000</v>
      </c>
      <c r="AF2212" s="93">
        <v>1</v>
      </c>
      <c r="AG2212" s="93">
        <v>1</v>
      </c>
      <c r="AH2212" s="93">
        <v>1</v>
      </c>
      <c r="AI2212" s="93">
        <v>1</v>
      </c>
      <c r="AJ2212" s="93">
        <v>1</v>
      </c>
      <c r="AK2212" s="93">
        <v>1</v>
      </c>
      <c r="AL2212" s="93">
        <v>1</v>
      </c>
      <c r="AM2212" s="93">
        <v>1</v>
      </c>
    </row>
    <row r="2213" spans="31:39" ht="25.5" customHeight="1" thickBot="1" x14ac:dyDescent="0.25">
      <c r="AE2213" s="51">
        <v>2297000</v>
      </c>
      <c r="AF2213" s="87">
        <v>1</v>
      </c>
      <c r="AG2213" s="87">
        <v>1</v>
      </c>
      <c r="AH2213" s="87">
        <v>1</v>
      </c>
      <c r="AI2213" s="87">
        <v>1</v>
      </c>
      <c r="AJ2213" s="87">
        <v>1</v>
      </c>
      <c r="AK2213" s="87">
        <v>1</v>
      </c>
      <c r="AL2213" s="87">
        <v>1</v>
      </c>
      <c r="AM2213" s="87">
        <v>1</v>
      </c>
    </row>
    <row r="2214" spans="31:39" ht="25.5" customHeight="1" thickBot="1" x14ac:dyDescent="0.25">
      <c r="AE2214" s="63">
        <v>2298000</v>
      </c>
      <c r="AF2214" s="93">
        <v>1</v>
      </c>
      <c r="AG2214" s="93">
        <v>1</v>
      </c>
      <c r="AH2214" s="93">
        <v>1</v>
      </c>
      <c r="AI2214" s="93">
        <v>1</v>
      </c>
      <c r="AJ2214" s="93">
        <v>1</v>
      </c>
      <c r="AK2214" s="93">
        <v>1</v>
      </c>
      <c r="AL2214" s="93">
        <v>1</v>
      </c>
      <c r="AM2214" s="93">
        <v>1</v>
      </c>
    </row>
    <row r="2215" spans="31:39" ht="25.5" customHeight="1" thickBot="1" x14ac:dyDescent="0.25">
      <c r="AE2215" s="51">
        <v>2299000</v>
      </c>
      <c r="AF2215" s="87">
        <v>1</v>
      </c>
      <c r="AG2215" s="87">
        <v>1</v>
      </c>
      <c r="AH2215" s="87">
        <v>1</v>
      </c>
      <c r="AI2215" s="87">
        <v>1</v>
      </c>
      <c r="AJ2215" s="87">
        <v>1</v>
      </c>
      <c r="AK2215" s="87">
        <v>1</v>
      </c>
      <c r="AL2215" s="87">
        <v>1</v>
      </c>
      <c r="AM2215" s="87">
        <v>1</v>
      </c>
    </row>
    <row r="2216" spans="31:39" ht="25.5" customHeight="1" thickBot="1" x14ac:dyDescent="0.25">
      <c r="AE2216" s="63">
        <v>2300000</v>
      </c>
      <c r="AF2216" s="93">
        <v>1</v>
      </c>
      <c r="AG2216" s="93">
        <v>1</v>
      </c>
      <c r="AH2216" s="93">
        <v>1</v>
      </c>
      <c r="AI2216" s="93">
        <v>1</v>
      </c>
      <c r="AJ2216" s="93">
        <v>1</v>
      </c>
      <c r="AK2216" s="93">
        <v>1</v>
      </c>
      <c r="AL2216" s="93">
        <v>1</v>
      </c>
      <c r="AM2216" s="93">
        <v>1</v>
      </c>
    </row>
    <row r="2217" spans="31:39" ht="25.5" customHeight="1" thickBot="1" x14ac:dyDescent="0.25">
      <c r="AE2217" s="51">
        <v>2301000</v>
      </c>
      <c r="AF2217" s="87">
        <v>1</v>
      </c>
      <c r="AG2217" s="87">
        <v>1</v>
      </c>
      <c r="AH2217" s="87">
        <v>1</v>
      </c>
      <c r="AI2217" s="87">
        <v>1</v>
      </c>
      <c r="AJ2217" s="87">
        <v>1</v>
      </c>
      <c r="AK2217" s="87">
        <v>1</v>
      </c>
      <c r="AL2217" s="87">
        <v>1</v>
      </c>
      <c r="AM2217" s="87">
        <v>1</v>
      </c>
    </row>
    <row r="2218" spans="31:39" ht="25.5" customHeight="1" thickBot="1" x14ac:dyDescent="0.25">
      <c r="AE2218" s="63">
        <v>2302000</v>
      </c>
      <c r="AF2218" s="93">
        <v>1</v>
      </c>
      <c r="AG2218" s="93">
        <v>1</v>
      </c>
      <c r="AH2218" s="93">
        <v>1</v>
      </c>
      <c r="AI2218" s="93">
        <v>1</v>
      </c>
      <c r="AJ2218" s="93">
        <v>1</v>
      </c>
      <c r="AK2218" s="93">
        <v>1</v>
      </c>
      <c r="AL2218" s="93">
        <v>1</v>
      </c>
      <c r="AM2218" s="93">
        <v>1</v>
      </c>
    </row>
    <row r="2219" spans="31:39" ht="25.5" customHeight="1" thickBot="1" x14ac:dyDescent="0.25">
      <c r="AE2219" s="51">
        <v>2303000</v>
      </c>
      <c r="AF2219" s="87">
        <v>1</v>
      </c>
      <c r="AG2219" s="87">
        <v>1</v>
      </c>
      <c r="AH2219" s="87">
        <v>1</v>
      </c>
      <c r="AI2219" s="87">
        <v>1</v>
      </c>
      <c r="AJ2219" s="87">
        <v>1</v>
      </c>
      <c r="AK2219" s="87">
        <v>1</v>
      </c>
      <c r="AL2219" s="87">
        <v>1</v>
      </c>
      <c r="AM2219" s="87">
        <v>1</v>
      </c>
    </row>
    <row r="2220" spans="31:39" ht="25.5" customHeight="1" thickBot="1" x14ac:dyDescent="0.25">
      <c r="AE2220" s="63">
        <v>2304000</v>
      </c>
      <c r="AF2220" s="93">
        <v>1</v>
      </c>
      <c r="AG2220" s="93">
        <v>1</v>
      </c>
      <c r="AH2220" s="93">
        <v>1</v>
      </c>
      <c r="AI2220" s="93">
        <v>1</v>
      </c>
      <c r="AJ2220" s="93">
        <v>1</v>
      </c>
      <c r="AK2220" s="93">
        <v>1</v>
      </c>
      <c r="AL2220" s="93">
        <v>1</v>
      </c>
      <c r="AM2220" s="93">
        <v>1</v>
      </c>
    </row>
    <row r="2221" spans="31:39" ht="25.5" customHeight="1" thickBot="1" x14ac:dyDescent="0.25">
      <c r="AE2221" s="51">
        <v>2305000</v>
      </c>
      <c r="AF2221" s="87">
        <v>1</v>
      </c>
      <c r="AG2221" s="87">
        <v>1</v>
      </c>
      <c r="AH2221" s="87">
        <v>1</v>
      </c>
      <c r="AI2221" s="87">
        <v>1</v>
      </c>
      <c r="AJ2221" s="87">
        <v>1</v>
      </c>
      <c r="AK2221" s="87">
        <v>1</v>
      </c>
      <c r="AL2221" s="87">
        <v>1</v>
      </c>
      <c r="AM2221" s="87">
        <v>1</v>
      </c>
    </row>
    <row r="2222" spans="31:39" ht="25.5" customHeight="1" thickBot="1" x14ac:dyDescent="0.25">
      <c r="AE2222" s="63">
        <v>2306000</v>
      </c>
      <c r="AF2222" s="93">
        <v>1</v>
      </c>
      <c r="AG2222" s="93">
        <v>1</v>
      </c>
      <c r="AH2222" s="93">
        <v>1</v>
      </c>
      <c r="AI2222" s="93">
        <v>1</v>
      </c>
      <c r="AJ2222" s="93">
        <v>1</v>
      </c>
      <c r="AK2222" s="93">
        <v>1</v>
      </c>
      <c r="AL2222" s="93">
        <v>1</v>
      </c>
      <c r="AM2222" s="93">
        <v>1</v>
      </c>
    </row>
    <row r="2223" spans="31:39" ht="25.5" customHeight="1" thickBot="1" x14ac:dyDescent="0.25">
      <c r="AE2223" s="51">
        <v>2307000</v>
      </c>
      <c r="AF2223" s="87">
        <v>1</v>
      </c>
      <c r="AG2223" s="87">
        <v>1</v>
      </c>
      <c r="AH2223" s="87">
        <v>1</v>
      </c>
      <c r="AI2223" s="87">
        <v>1</v>
      </c>
      <c r="AJ2223" s="87">
        <v>1</v>
      </c>
      <c r="AK2223" s="87">
        <v>1</v>
      </c>
      <c r="AL2223" s="87">
        <v>1</v>
      </c>
      <c r="AM2223" s="87">
        <v>1</v>
      </c>
    </row>
    <row r="2224" spans="31:39" ht="25.5" customHeight="1" thickBot="1" x14ac:dyDescent="0.25">
      <c r="AE2224" s="63">
        <v>2308000</v>
      </c>
      <c r="AF2224" s="93">
        <v>1</v>
      </c>
      <c r="AG2224" s="93">
        <v>1</v>
      </c>
      <c r="AH2224" s="93">
        <v>1</v>
      </c>
      <c r="AI2224" s="93">
        <v>1</v>
      </c>
      <c r="AJ2224" s="93">
        <v>1</v>
      </c>
      <c r="AK2224" s="93">
        <v>1</v>
      </c>
      <c r="AL2224" s="93">
        <v>1</v>
      </c>
      <c r="AM2224" s="93">
        <v>1</v>
      </c>
    </row>
    <row r="2225" spans="31:39" ht="25.5" customHeight="1" thickBot="1" x14ac:dyDescent="0.25">
      <c r="AE2225" s="51">
        <v>2309000</v>
      </c>
      <c r="AF2225" s="87">
        <v>1</v>
      </c>
      <c r="AG2225" s="87">
        <v>1</v>
      </c>
      <c r="AH2225" s="87">
        <v>1</v>
      </c>
      <c r="AI2225" s="87">
        <v>1</v>
      </c>
      <c r="AJ2225" s="87">
        <v>1</v>
      </c>
      <c r="AK2225" s="87">
        <v>1</v>
      </c>
      <c r="AL2225" s="87">
        <v>1</v>
      </c>
      <c r="AM2225" s="87">
        <v>1</v>
      </c>
    </row>
    <row r="2226" spans="31:39" ht="25.5" customHeight="1" thickBot="1" x14ac:dyDescent="0.25">
      <c r="AE2226" s="63">
        <v>2310000</v>
      </c>
      <c r="AF2226" s="93">
        <v>1</v>
      </c>
      <c r="AG2226" s="93">
        <v>1</v>
      </c>
      <c r="AH2226" s="93">
        <v>1</v>
      </c>
      <c r="AI2226" s="93">
        <v>1</v>
      </c>
      <c r="AJ2226" s="93">
        <v>1</v>
      </c>
      <c r="AK2226" s="93">
        <v>1</v>
      </c>
      <c r="AL2226" s="93">
        <v>1</v>
      </c>
      <c r="AM2226" s="93">
        <v>1</v>
      </c>
    </row>
    <row r="2227" spans="31:39" ht="25.5" customHeight="1" thickBot="1" x14ac:dyDescent="0.25">
      <c r="AE2227" s="51">
        <v>2311000</v>
      </c>
      <c r="AF2227" s="87">
        <v>1</v>
      </c>
      <c r="AG2227" s="87">
        <v>1</v>
      </c>
      <c r="AH2227" s="87">
        <v>1</v>
      </c>
      <c r="AI2227" s="87">
        <v>1</v>
      </c>
      <c r="AJ2227" s="87">
        <v>1</v>
      </c>
      <c r="AK2227" s="87">
        <v>1</v>
      </c>
      <c r="AL2227" s="87">
        <v>1</v>
      </c>
      <c r="AM2227" s="87">
        <v>1</v>
      </c>
    </row>
    <row r="2228" spans="31:39" ht="25.5" customHeight="1" thickBot="1" x14ac:dyDescent="0.25">
      <c r="AE2228" s="63">
        <v>2312000</v>
      </c>
      <c r="AF2228" s="93">
        <v>1</v>
      </c>
      <c r="AG2228" s="93">
        <v>1</v>
      </c>
      <c r="AH2228" s="93">
        <v>1</v>
      </c>
      <c r="AI2228" s="93">
        <v>1</v>
      </c>
      <c r="AJ2228" s="93">
        <v>1</v>
      </c>
      <c r="AK2228" s="93">
        <v>1</v>
      </c>
      <c r="AL2228" s="93">
        <v>1</v>
      </c>
      <c r="AM2228" s="93">
        <v>1</v>
      </c>
    </row>
    <row r="2229" spans="31:39" ht="25.5" customHeight="1" thickBot="1" x14ac:dyDescent="0.25">
      <c r="AE2229" s="51">
        <v>2313000</v>
      </c>
      <c r="AF2229" s="87">
        <v>1</v>
      </c>
      <c r="AG2229" s="87">
        <v>1</v>
      </c>
      <c r="AH2229" s="87">
        <v>1</v>
      </c>
      <c r="AI2229" s="87">
        <v>1</v>
      </c>
      <c r="AJ2229" s="87">
        <v>1</v>
      </c>
      <c r="AK2229" s="87">
        <v>1</v>
      </c>
      <c r="AL2229" s="87">
        <v>1</v>
      </c>
      <c r="AM2229" s="87">
        <v>1</v>
      </c>
    </row>
    <row r="2230" spans="31:39" ht="25.5" customHeight="1" thickBot="1" x14ac:dyDescent="0.25">
      <c r="AE2230" s="63">
        <v>2314000</v>
      </c>
      <c r="AF2230" s="93">
        <v>1</v>
      </c>
      <c r="AG2230" s="93">
        <v>1</v>
      </c>
      <c r="AH2230" s="93">
        <v>1</v>
      </c>
      <c r="AI2230" s="93">
        <v>1</v>
      </c>
      <c r="AJ2230" s="93">
        <v>1</v>
      </c>
      <c r="AK2230" s="93">
        <v>1</v>
      </c>
      <c r="AL2230" s="93">
        <v>1</v>
      </c>
      <c r="AM2230" s="93">
        <v>1</v>
      </c>
    </row>
    <row r="2231" spans="31:39" ht="25.5" customHeight="1" thickBot="1" x14ac:dyDescent="0.25">
      <c r="AE2231" s="51">
        <v>2315000</v>
      </c>
      <c r="AF2231" s="87">
        <v>1</v>
      </c>
      <c r="AG2231" s="87">
        <v>1</v>
      </c>
      <c r="AH2231" s="87">
        <v>1</v>
      </c>
      <c r="AI2231" s="87">
        <v>1</v>
      </c>
      <c r="AJ2231" s="87">
        <v>1</v>
      </c>
      <c r="AK2231" s="87">
        <v>1</v>
      </c>
      <c r="AL2231" s="87">
        <v>1</v>
      </c>
      <c r="AM2231" s="87">
        <v>1</v>
      </c>
    </row>
    <row r="2232" spans="31:39" ht="25.5" customHeight="1" thickBot="1" x14ac:dyDescent="0.25">
      <c r="AE2232" s="63">
        <v>2316000</v>
      </c>
      <c r="AF2232" s="93">
        <v>1</v>
      </c>
      <c r="AG2232" s="93">
        <v>1</v>
      </c>
      <c r="AH2232" s="93">
        <v>1</v>
      </c>
      <c r="AI2232" s="93">
        <v>1</v>
      </c>
      <c r="AJ2232" s="93">
        <v>1</v>
      </c>
      <c r="AK2232" s="93">
        <v>1</v>
      </c>
      <c r="AL2232" s="93">
        <v>1</v>
      </c>
      <c r="AM2232" s="93">
        <v>1</v>
      </c>
    </row>
    <row r="2233" spans="31:39" ht="25.5" customHeight="1" thickBot="1" x14ac:dyDescent="0.25">
      <c r="AE2233" s="51">
        <v>2317000</v>
      </c>
      <c r="AF2233" s="87">
        <v>1</v>
      </c>
      <c r="AG2233" s="87">
        <v>1</v>
      </c>
      <c r="AH2233" s="87">
        <v>1</v>
      </c>
      <c r="AI2233" s="87">
        <v>1</v>
      </c>
      <c r="AJ2233" s="87">
        <v>1</v>
      </c>
      <c r="AK2233" s="87">
        <v>1</v>
      </c>
      <c r="AL2233" s="87">
        <v>1</v>
      </c>
      <c r="AM2233" s="87">
        <v>1</v>
      </c>
    </row>
    <row r="2234" spans="31:39" ht="25.5" customHeight="1" thickBot="1" x14ac:dyDescent="0.25">
      <c r="AE2234" s="63">
        <v>2318000</v>
      </c>
      <c r="AF2234" s="93">
        <v>1</v>
      </c>
      <c r="AG2234" s="93">
        <v>1</v>
      </c>
      <c r="AH2234" s="93">
        <v>1</v>
      </c>
      <c r="AI2234" s="93">
        <v>1</v>
      </c>
      <c r="AJ2234" s="93">
        <v>1</v>
      </c>
      <c r="AK2234" s="93">
        <v>1</v>
      </c>
      <c r="AL2234" s="93">
        <v>1</v>
      </c>
      <c r="AM2234" s="93">
        <v>1</v>
      </c>
    </row>
    <row r="2235" spans="31:39" ht="25.5" customHeight="1" thickBot="1" x14ac:dyDescent="0.25">
      <c r="AE2235" s="51">
        <v>2319000</v>
      </c>
      <c r="AF2235" s="87">
        <v>1</v>
      </c>
      <c r="AG2235" s="87">
        <v>1</v>
      </c>
      <c r="AH2235" s="87">
        <v>1</v>
      </c>
      <c r="AI2235" s="87">
        <v>1</v>
      </c>
      <c r="AJ2235" s="87">
        <v>1</v>
      </c>
      <c r="AK2235" s="87">
        <v>1</v>
      </c>
      <c r="AL2235" s="87">
        <v>1</v>
      </c>
      <c r="AM2235" s="87">
        <v>1</v>
      </c>
    </row>
    <row r="2236" spans="31:39" ht="25.5" customHeight="1" thickBot="1" x14ac:dyDescent="0.25">
      <c r="AE2236" s="63">
        <v>2320000</v>
      </c>
      <c r="AF2236" s="93">
        <v>1</v>
      </c>
      <c r="AG2236" s="93">
        <v>1</v>
      </c>
      <c r="AH2236" s="93">
        <v>1</v>
      </c>
      <c r="AI2236" s="93">
        <v>1</v>
      </c>
      <c r="AJ2236" s="93">
        <v>1</v>
      </c>
      <c r="AK2236" s="93">
        <v>1</v>
      </c>
      <c r="AL2236" s="93">
        <v>1</v>
      </c>
      <c r="AM2236" s="93">
        <v>1</v>
      </c>
    </row>
    <row r="2237" spans="31:39" ht="25.5" customHeight="1" thickBot="1" x14ac:dyDescent="0.25">
      <c r="AE2237" s="51">
        <v>2321000</v>
      </c>
      <c r="AF2237" s="87">
        <v>1</v>
      </c>
      <c r="AG2237" s="87">
        <v>1</v>
      </c>
      <c r="AH2237" s="87">
        <v>1</v>
      </c>
      <c r="AI2237" s="87">
        <v>1</v>
      </c>
      <c r="AJ2237" s="87">
        <v>1</v>
      </c>
      <c r="AK2237" s="87">
        <v>1</v>
      </c>
      <c r="AL2237" s="87">
        <v>1</v>
      </c>
      <c r="AM2237" s="87">
        <v>1</v>
      </c>
    </row>
    <row r="2238" spans="31:39" ht="25.5" customHeight="1" thickBot="1" x14ac:dyDescent="0.25">
      <c r="AE2238" s="63">
        <v>2322000</v>
      </c>
      <c r="AF2238" s="93">
        <v>1</v>
      </c>
      <c r="AG2238" s="93">
        <v>1</v>
      </c>
      <c r="AH2238" s="93">
        <v>1</v>
      </c>
      <c r="AI2238" s="93">
        <v>1</v>
      </c>
      <c r="AJ2238" s="93">
        <v>1</v>
      </c>
      <c r="AK2238" s="93">
        <v>1</v>
      </c>
      <c r="AL2238" s="93">
        <v>1</v>
      </c>
      <c r="AM2238" s="93">
        <v>1</v>
      </c>
    </row>
    <row r="2239" spans="31:39" ht="25.5" customHeight="1" thickBot="1" x14ac:dyDescent="0.25">
      <c r="AE2239" s="51">
        <v>2323000</v>
      </c>
      <c r="AF2239" s="87">
        <v>1</v>
      </c>
      <c r="AG2239" s="87">
        <v>1</v>
      </c>
      <c r="AH2239" s="87">
        <v>1</v>
      </c>
      <c r="AI2239" s="87">
        <v>1</v>
      </c>
      <c r="AJ2239" s="87">
        <v>1</v>
      </c>
      <c r="AK2239" s="87">
        <v>1</v>
      </c>
      <c r="AL2239" s="87">
        <v>1</v>
      </c>
      <c r="AM2239" s="87">
        <v>1</v>
      </c>
    </row>
    <row r="2240" spans="31:39" ht="25.5" customHeight="1" thickBot="1" x14ac:dyDescent="0.25">
      <c r="AE2240" s="63">
        <v>2324000</v>
      </c>
      <c r="AF2240" s="93">
        <v>1</v>
      </c>
      <c r="AG2240" s="93">
        <v>1</v>
      </c>
      <c r="AH2240" s="93">
        <v>1</v>
      </c>
      <c r="AI2240" s="93">
        <v>1</v>
      </c>
      <c r="AJ2240" s="93">
        <v>1</v>
      </c>
      <c r="AK2240" s="93">
        <v>1</v>
      </c>
      <c r="AL2240" s="93">
        <v>1</v>
      </c>
      <c r="AM2240" s="93">
        <v>1</v>
      </c>
    </row>
    <row r="2241" spans="31:39" ht="25.5" customHeight="1" thickBot="1" x14ac:dyDescent="0.25">
      <c r="AE2241" s="51">
        <v>2325000</v>
      </c>
      <c r="AF2241" s="87">
        <v>1</v>
      </c>
      <c r="AG2241" s="87">
        <v>1</v>
      </c>
      <c r="AH2241" s="87">
        <v>1</v>
      </c>
      <c r="AI2241" s="87">
        <v>1</v>
      </c>
      <c r="AJ2241" s="87">
        <v>1</v>
      </c>
      <c r="AK2241" s="87">
        <v>1</v>
      </c>
      <c r="AL2241" s="87">
        <v>1</v>
      </c>
      <c r="AM2241" s="87">
        <v>1</v>
      </c>
    </row>
    <row r="2242" spans="31:39" ht="25.5" customHeight="1" thickBot="1" x14ac:dyDescent="0.25">
      <c r="AE2242" s="63">
        <v>2326000</v>
      </c>
      <c r="AF2242" s="93">
        <v>1</v>
      </c>
      <c r="AG2242" s="93">
        <v>1</v>
      </c>
      <c r="AH2242" s="93">
        <v>1</v>
      </c>
      <c r="AI2242" s="93">
        <v>1</v>
      </c>
      <c r="AJ2242" s="93">
        <v>1</v>
      </c>
      <c r="AK2242" s="93">
        <v>1</v>
      </c>
      <c r="AL2242" s="93">
        <v>1</v>
      </c>
      <c r="AM2242" s="93">
        <v>1</v>
      </c>
    </row>
    <row r="2243" spans="31:39" ht="25.5" customHeight="1" thickBot="1" x14ac:dyDescent="0.25">
      <c r="AE2243" s="51">
        <v>2327000</v>
      </c>
      <c r="AF2243" s="87">
        <v>1</v>
      </c>
      <c r="AG2243" s="87">
        <v>1</v>
      </c>
      <c r="AH2243" s="87">
        <v>1</v>
      </c>
      <c r="AI2243" s="87">
        <v>1</v>
      </c>
      <c r="AJ2243" s="87">
        <v>1</v>
      </c>
      <c r="AK2243" s="87">
        <v>1</v>
      </c>
      <c r="AL2243" s="87">
        <v>1</v>
      </c>
      <c r="AM2243" s="87">
        <v>1</v>
      </c>
    </row>
    <row r="2244" spans="31:39" ht="25.5" customHeight="1" thickBot="1" x14ac:dyDescent="0.25">
      <c r="AE2244" s="63">
        <v>2328000</v>
      </c>
      <c r="AF2244" s="93">
        <v>1</v>
      </c>
      <c r="AG2244" s="93">
        <v>1</v>
      </c>
      <c r="AH2244" s="93">
        <v>1</v>
      </c>
      <c r="AI2244" s="93">
        <v>1</v>
      </c>
      <c r="AJ2244" s="93">
        <v>1</v>
      </c>
      <c r="AK2244" s="93">
        <v>1</v>
      </c>
      <c r="AL2244" s="93">
        <v>1</v>
      </c>
      <c r="AM2244" s="93">
        <v>1</v>
      </c>
    </row>
    <row r="2245" spans="31:39" ht="25.5" customHeight="1" thickBot="1" x14ac:dyDescent="0.25">
      <c r="AE2245" s="51">
        <v>2329000</v>
      </c>
      <c r="AF2245" s="87">
        <v>1</v>
      </c>
      <c r="AG2245" s="87">
        <v>1</v>
      </c>
      <c r="AH2245" s="87">
        <v>1</v>
      </c>
      <c r="AI2245" s="87">
        <v>1</v>
      </c>
      <c r="AJ2245" s="87">
        <v>1</v>
      </c>
      <c r="AK2245" s="87">
        <v>1</v>
      </c>
      <c r="AL2245" s="87">
        <v>1</v>
      </c>
      <c r="AM2245" s="87">
        <v>1</v>
      </c>
    </row>
    <row r="2246" spans="31:39" ht="25.5" customHeight="1" thickBot="1" x14ac:dyDescent="0.25">
      <c r="AE2246" s="63">
        <v>2330000</v>
      </c>
      <c r="AF2246" s="93">
        <v>1</v>
      </c>
      <c r="AG2246" s="93">
        <v>1</v>
      </c>
      <c r="AH2246" s="93">
        <v>1</v>
      </c>
      <c r="AI2246" s="93">
        <v>1</v>
      </c>
      <c r="AJ2246" s="93">
        <v>1</v>
      </c>
      <c r="AK2246" s="93">
        <v>1</v>
      </c>
      <c r="AL2246" s="93">
        <v>1</v>
      </c>
      <c r="AM2246" s="93">
        <v>1</v>
      </c>
    </row>
    <row r="2247" spans="31:39" ht="25.5" customHeight="1" thickBot="1" x14ac:dyDescent="0.25">
      <c r="AE2247" s="51">
        <v>2331000</v>
      </c>
      <c r="AF2247" s="87">
        <v>1</v>
      </c>
      <c r="AG2247" s="87">
        <v>1</v>
      </c>
      <c r="AH2247" s="87">
        <v>1</v>
      </c>
      <c r="AI2247" s="87">
        <v>1</v>
      </c>
      <c r="AJ2247" s="87">
        <v>1</v>
      </c>
      <c r="AK2247" s="87">
        <v>1</v>
      </c>
      <c r="AL2247" s="87">
        <v>1</v>
      </c>
      <c r="AM2247" s="87">
        <v>1</v>
      </c>
    </row>
    <row r="2248" spans="31:39" ht="25.5" customHeight="1" thickBot="1" x14ac:dyDescent="0.25">
      <c r="AE2248" s="63">
        <v>2332000</v>
      </c>
      <c r="AF2248" s="93">
        <v>1</v>
      </c>
      <c r="AG2248" s="93">
        <v>1</v>
      </c>
      <c r="AH2248" s="93">
        <v>1</v>
      </c>
      <c r="AI2248" s="93">
        <v>1</v>
      </c>
      <c r="AJ2248" s="93">
        <v>1</v>
      </c>
      <c r="AK2248" s="93">
        <v>1</v>
      </c>
      <c r="AL2248" s="93">
        <v>1</v>
      </c>
      <c r="AM2248" s="93">
        <v>1</v>
      </c>
    </row>
    <row r="2249" spans="31:39" ht="25.5" customHeight="1" thickBot="1" x14ac:dyDescent="0.25">
      <c r="AE2249" s="51">
        <v>2333000</v>
      </c>
      <c r="AF2249" s="87">
        <v>1</v>
      </c>
      <c r="AG2249" s="87">
        <v>1</v>
      </c>
      <c r="AH2249" s="87">
        <v>1</v>
      </c>
      <c r="AI2249" s="87">
        <v>1</v>
      </c>
      <c r="AJ2249" s="87">
        <v>1</v>
      </c>
      <c r="AK2249" s="87">
        <v>1</v>
      </c>
      <c r="AL2249" s="87">
        <v>1</v>
      </c>
      <c r="AM2249" s="87">
        <v>1</v>
      </c>
    </row>
    <row r="2250" spans="31:39" ht="25.5" customHeight="1" thickBot="1" x14ac:dyDescent="0.25">
      <c r="AE2250" s="63">
        <v>2334000</v>
      </c>
      <c r="AF2250" s="93">
        <v>1</v>
      </c>
      <c r="AG2250" s="93">
        <v>1</v>
      </c>
      <c r="AH2250" s="93">
        <v>1</v>
      </c>
      <c r="AI2250" s="93">
        <v>1</v>
      </c>
      <c r="AJ2250" s="93">
        <v>1</v>
      </c>
      <c r="AK2250" s="93">
        <v>1</v>
      </c>
      <c r="AL2250" s="93">
        <v>1</v>
      </c>
      <c r="AM2250" s="93">
        <v>1</v>
      </c>
    </row>
    <row r="2251" spans="31:39" ht="25.5" customHeight="1" thickBot="1" x14ac:dyDescent="0.25">
      <c r="AE2251" s="51">
        <v>2335000</v>
      </c>
      <c r="AF2251" s="87">
        <v>1</v>
      </c>
      <c r="AG2251" s="87">
        <v>1</v>
      </c>
      <c r="AH2251" s="87">
        <v>1</v>
      </c>
      <c r="AI2251" s="87">
        <v>1</v>
      </c>
      <c r="AJ2251" s="87">
        <v>1</v>
      </c>
      <c r="AK2251" s="87">
        <v>1</v>
      </c>
      <c r="AL2251" s="87">
        <v>1</v>
      </c>
      <c r="AM2251" s="87">
        <v>1</v>
      </c>
    </row>
    <row r="2252" spans="31:39" ht="25.5" customHeight="1" thickBot="1" x14ac:dyDescent="0.25">
      <c r="AE2252" s="63">
        <v>2336000</v>
      </c>
      <c r="AF2252" s="93">
        <v>1</v>
      </c>
      <c r="AG2252" s="93">
        <v>1</v>
      </c>
      <c r="AH2252" s="93">
        <v>1</v>
      </c>
      <c r="AI2252" s="93">
        <v>1</v>
      </c>
      <c r="AJ2252" s="93">
        <v>1</v>
      </c>
      <c r="AK2252" s="93">
        <v>1</v>
      </c>
      <c r="AL2252" s="93">
        <v>1</v>
      </c>
      <c r="AM2252" s="93">
        <v>1</v>
      </c>
    </row>
    <row r="2253" spans="31:39" ht="25.5" customHeight="1" thickBot="1" x14ac:dyDescent="0.25">
      <c r="AE2253" s="51">
        <v>2337000</v>
      </c>
      <c r="AF2253" s="87">
        <v>1</v>
      </c>
      <c r="AG2253" s="87">
        <v>1</v>
      </c>
      <c r="AH2253" s="87">
        <v>1</v>
      </c>
      <c r="AI2253" s="87">
        <v>1</v>
      </c>
      <c r="AJ2253" s="87">
        <v>1</v>
      </c>
      <c r="AK2253" s="87">
        <v>1</v>
      </c>
      <c r="AL2253" s="87">
        <v>1</v>
      </c>
      <c r="AM2253" s="87">
        <v>1</v>
      </c>
    </row>
    <row r="2254" spans="31:39" ht="25.5" customHeight="1" thickBot="1" x14ac:dyDescent="0.25">
      <c r="AE2254" s="63">
        <v>2338000</v>
      </c>
      <c r="AF2254" s="93">
        <v>1</v>
      </c>
      <c r="AG2254" s="93">
        <v>1</v>
      </c>
      <c r="AH2254" s="93">
        <v>1</v>
      </c>
      <c r="AI2254" s="93">
        <v>1</v>
      </c>
      <c r="AJ2254" s="93">
        <v>1</v>
      </c>
      <c r="AK2254" s="93">
        <v>1</v>
      </c>
      <c r="AL2254" s="93">
        <v>1</v>
      </c>
      <c r="AM2254" s="93">
        <v>1</v>
      </c>
    </row>
    <row r="2255" spans="31:39" ht="25.5" customHeight="1" thickBot="1" x14ac:dyDescent="0.25">
      <c r="AE2255" s="51">
        <v>2339000</v>
      </c>
      <c r="AF2255" s="87">
        <v>1</v>
      </c>
      <c r="AG2255" s="87">
        <v>1</v>
      </c>
      <c r="AH2255" s="87">
        <v>1</v>
      </c>
      <c r="AI2255" s="87">
        <v>1</v>
      </c>
      <c r="AJ2255" s="87">
        <v>1</v>
      </c>
      <c r="AK2255" s="87">
        <v>1</v>
      </c>
      <c r="AL2255" s="87">
        <v>1</v>
      </c>
      <c r="AM2255" s="87">
        <v>1</v>
      </c>
    </row>
    <row r="2256" spans="31:39" ht="25.5" customHeight="1" thickBot="1" x14ac:dyDescent="0.25">
      <c r="AE2256" s="63">
        <v>2340000</v>
      </c>
      <c r="AF2256" s="93">
        <v>1</v>
      </c>
      <c r="AG2256" s="93">
        <v>1</v>
      </c>
      <c r="AH2256" s="93">
        <v>1</v>
      </c>
      <c r="AI2256" s="93">
        <v>1</v>
      </c>
      <c r="AJ2256" s="93">
        <v>1</v>
      </c>
      <c r="AK2256" s="93">
        <v>1</v>
      </c>
      <c r="AL2256" s="93">
        <v>1</v>
      </c>
      <c r="AM2256" s="93">
        <v>1</v>
      </c>
    </row>
    <row r="2257" spans="31:39" ht="25.5" customHeight="1" thickBot="1" x14ac:dyDescent="0.25">
      <c r="AE2257" s="51">
        <v>2341000</v>
      </c>
      <c r="AF2257" s="87">
        <v>1</v>
      </c>
      <c r="AG2257" s="87">
        <v>1</v>
      </c>
      <c r="AH2257" s="87">
        <v>1</v>
      </c>
      <c r="AI2257" s="87">
        <v>1</v>
      </c>
      <c r="AJ2257" s="87">
        <v>1</v>
      </c>
      <c r="AK2257" s="87">
        <v>1</v>
      </c>
      <c r="AL2257" s="87">
        <v>1</v>
      </c>
      <c r="AM2257" s="87">
        <v>1</v>
      </c>
    </row>
    <row r="2258" spans="31:39" ht="25.5" customHeight="1" thickBot="1" x14ac:dyDescent="0.25">
      <c r="AE2258" s="63">
        <v>2342000</v>
      </c>
      <c r="AF2258" s="93">
        <v>1</v>
      </c>
      <c r="AG2258" s="93">
        <v>1</v>
      </c>
      <c r="AH2258" s="93">
        <v>1</v>
      </c>
      <c r="AI2258" s="93">
        <v>1</v>
      </c>
      <c r="AJ2258" s="93">
        <v>1</v>
      </c>
      <c r="AK2258" s="93">
        <v>1</v>
      </c>
      <c r="AL2258" s="93">
        <v>1</v>
      </c>
      <c r="AM2258" s="93">
        <v>1</v>
      </c>
    </row>
    <row r="2259" spans="31:39" ht="25.5" customHeight="1" thickBot="1" x14ac:dyDescent="0.25">
      <c r="AE2259" s="51">
        <v>2343000</v>
      </c>
      <c r="AF2259" s="87">
        <v>1</v>
      </c>
      <c r="AG2259" s="87">
        <v>1</v>
      </c>
      <c r="AH2259" s="87">
        <v>1</v>
      </c>
      <c r="AI2259" s="87">
        <v>1</v>
      </c>
      <c r="AJ2259" s="87">
        <v>1</v>
      </c>
      <c r="AK2259" s="87">
        <v>1</v>
      </c>
      <c r="AL2259" s="87">
        <v>1</v>
      </c>
      <c r="AM2259" s="87">
        <v>1</v>
      </c>
    </row>
    <row r="2260" spans="31:39" ht="25.5" customHeight="1" thickBot="1" x14ac:dyDescent="0.25">
      <c r="AE2260" s="63">
        <v>2344000</v>
      </c>
      <c r="AF2260" s="93">
        <v>1</v>
      </c>
      <c r="AG2260" s="93">
        <v>1</v>
      </c>
      <c r="AH2260" s="93">
        <v>1</v>
      </c>
      <c r="AI2260" s="93">
        <v>1</v>
      </c>
      <c r="AJ2260" s="93">
        <v>1</v>
      </c>
      <c r="AK2260" s="93">
        <v>1</v>
      </c>
      <c r="AL2260" s="93">
        <v>1</v>
      </c>
      <c r="AM2260" s="93">
        <v>1</v>
      </c>
    </row>
    <row r="2261" spans="31:39" ht="25.5" customHeight="1" thickBot="1" x14ac:dyDescent="0.25">
      <c r="AE2261" s="51">
        <v>2345000</v>
      </c>
      <c r="AF2261" s="87">
        <v>1</v>
      </c>
      <c r="AG2261" s="87">
        <v>1</v>
      </c>
      <c r="AH2261" s="87">
        <v>1</v>
      </c>
      <c r="AI2261" s="87">
        <v>1</v>
      </c>
      <c r="AJ2261" s="87">
        <v>1</v>
      </c>
      <c r="AK2261" s="87">
        <v>1</v>
      </c>
      <c r="AL2261" s="87">
        <v>1</v>
      </c>
      <c r="AM2261" s="87">
        <v>1</v>
      </c>
    </row>
    <row r="2262" spans="31:39" ht="25.5" customHeight="1" thickBot="1" x14ac:dyDescent="0.25">
      <c r="AE2262" s="63">
        <v>2346000</v>
      </c>
      <c r="AF2262" s="93">
        <v>1</v>
      </c>
      <c r="AG2262" s="93">
        <v>1</v>
      </c>
      <c r="AH2262" s="93">
        <v>1</v>
      </c>
      <c r="AI2262" s="93">
        <v>1</v>
      </c>
      <c r="AJ2262" s="93">
        <v>1</v>
      </c>
      <c r="AK2262" s="93">
        <v>1</v>
      </c>
      <c r="AL2262" s="93">
        <v>1</v>
      </c>
      <c r="AM2262" s="93">
        <v>1</v>
      </c>
    </row>
    <row r="2263" spans="31:39" ht="25.5" customHeight="1" thickBot="1" x14ac:dyDescent="0.25">
      <c r="AE2263" s="51">
        <v>2347000</v>
      </c>
      <c r="AF2263" s="87">
        <v>1</v>
      </c>
      <c r="AG2263" s="87">
        <v>1</v>
      </c>
      <c r="AH2263" s="87">
        <v>1</v>
      </c>
      <c r="AI2263" s="87">
        <v>1</v>
      </c>
      <c r="AJ2263" s="87">
        <v>1</v>
      </c>
      <c r="AK2263" s="87">
        <v>1</v>
      </c>
      <c r="AL2263" s="87">
        <v>1</v>
      </c>
      <c r="AM2263" s="87">
        <v>1</v>
      </c>
    </row>
    <row r="2264" spans="31:39" ht="25.5" customHeight="1" thickBot="1" x14ac:dyDescent="0.25">
      <c r="AE2264" s="63">
        <v>2348000</v>
      </c>
      <c r="AF2264" s="93">
        <v>1</v>
      </c>
      <c r="AG2264" s="93">
        <v>1</v>
      </c>
      <c r="AH2264" s="93">
        <v>1</v>
      </c>
      <c r="AI2264" s="93">
        <v>1</v>
      </c>
      <c r="AJ2264" s="93">
        <v>1</v>
      </c>
      <c r="AK2264" s="93">
        <v>1</v>
      </c>
      <c r="AL2264" s="93">
        <v>1</v>
      </c>
      <c r="AM2264" s="93">
        <v>1</v>
      </c>
    </row>
    <row r="2265" spans="31:39" ht="25.5" customHeight="1" thickBot="1" x14ac:dyDescent="0.25">
      <c r="AE2265" s="51">
        <v>2349000</v>
      </c>
      <c r="AF2265" s="87">
        <v>1</v>
      </c>
      <c r="AG2265" s="87">
        <v>1</v>
      </c>
      <c r="AH2265" s="87">
        <v>1</v>
      </c>
      <c r="AI2265" s="87">
        <v>1</v>
      </c>
      <c r="AJ2265" s="87">
        <v>1</v>
      </c>
      <c r="AK2265" s="87">
        <v>1</v>
      </c>
      <c r="AL2265" s="87">
        <v>1</v>
      </c>
      <c r="AM2265" s="87">
        <v>1</v>
      </c>
    </row>
    <row r="2266" spans="31:39" ht="25.5" customHeight="1" thickBot="1" x14ac:dyDescent="0.25">
      <c r="AE2266" s="63">
        <v>2350000</v>
      </c>
      <c r="AF2266" s="93">
        <v>1</v>
      </c>
      <c r="AG2266" s="93">
        <v>1</v>
      </c>
      <c r="AH2266" s="93">
        <v>1</v>
      </c>
      <c r="AI2266" s="93">
        <v>1</v>
      </c>
      <c r="AJ2266" s="93">
        <v>1</v>
      </c>
      <c r="AK2266" s="93">
        <v>1</v>
      </c>
      <c r="AL2266" s="93">
        <v>1</v>
      </c>
      <c r="AM2266" s="93">
        <v>1</v>
      </c>
    </row>
    <row r="2267" spans="31:39" ht="25.5" customHeight="1" thickBot="1" x14ac:dyDescent="0.25">
      <c r="AE2267" s="51">
        <v>2351000</v>
      </c>
      <c r="AF2267" s="87">
        <v>1</v>
      </c>
      <c r="AG2267" s="87">
        <v>1</v>
      </c>
      <c r="AH2267" s="87">
        <v>1</v>
      </c>
      <c r="AI2267" s="87">
        <v>1</v>
      </c>
      <c r="AJ2267" s="87">
        <v>1</v>
      </c>
      <c r="AK2267" s="87">
        <v>1</v>
      </c>
      <c r="AL2267" s="87">
        <v>1</v>
      </c>
      <c r="AM2267" s="87">
        <v>1</v>
      </c>
    </row>
    <row r="2268" spans="31:39" ht="25.5" customHeight="1" thickBot="1" x14ac:dyDescent="0.25">
      <c r="AE2268" s="63">
        <v>2352000</v>
      </c>
      <c r="AF2268" s="93">
        <v>1</v>
      </c>
      <c r="AG2268" s="93">
        <v>1</v>
      </c>
      <c r="AH2268" s="93">
        <v>1</v>
      </c>
      <c r="AI2268" s="93">
        <v>1</v>
      </c>
      <c r="AJ2268" s="93">
        <v>1</v>
      </c>
      <c r="AK2268" s="93">
        <v>1</v>
      </c>
      <c r="AL2268" s="93">
        <v>1</v>
      </c>
      <c r="AM2268" s="93">
        <v>1</v>
      </c>
    </row>
    <row r="2269" spans="31:39" ht="25.5" customHeight="1" thickBot="1" x14ac:dyDescent="0.25">
      <c r="AE2269" s="51">
        <v>2353000</v>
      </c>
      <c r="AF2269" s="87">
        <v>1</v>
      </c>
      <c r="AG2269" s="87">
        <v>1</v>
      </c>
      <c r="AH2269" s="87">
        <v>1</v>
      </c>
      <c r="AI2269" s="87">
        <v>1</v>
      </c>
      <c r="AJ2269" s="87">
        <v>1</v>
      </c>
      <c r="AK2269" s="87">
        <v>1</v>
      </c>
      <c r="AL2269" s="87">
        <v>1</v>
      </c>
      <c r="AM2269" s="87">
        <v>1</v>
      </c>
    </row>
    <row r="2270" spans="31:39" ht="25.5" customHeight="1" thickBot="1" x14ac:dyDescent="0.25">
      <c r="AE2270" s="63">
        <v>2354000</v>
      </c>
      <c r="AF2270" s="93">
        <v>1</v>
      </c>
      <c r="AG2270" s="93">
        <v>1</v>
      </c>
      <c r="AH2270" s="93">
        <v>1</v>
      </c>
      <c r="AI2270" s="93">
        <v>1</v>
      </c>
      <c r="AJ2270" s="93">
        <v>1</v>
      </c>
      <c r="AK2270" s="93">
        <v>1</v>
      </c>
      <c r="AL2270" s="93">
        <v>1</v>
      </c>
      <c r="AM2270" s="93">
        <v>1</v>
      </c>
    </row>
    <row r="2271" spans="31:39" ht="25.5" customHeight="1" thickBot="1" x14ac:dyDescent="0.25">
      <c r="AE2271" s="51">
        <v>2355000</v>
      </c>
      <c r="AF2271" s="87">
        <v>1</v>
      </c>
      <c r="AG2271" s="87">
        <v>1</v>
      </c>
      <c r="AH2271" s="87">
        <v>1</v>
      </c>
      <c r="AI2271" s="87">
        <v>1</v>
      </c>
      <c r="AJ2271" s="87">
        <v>1</v>
      </c>
      <c r="AK2271" s="87">
        <v>1</v>
      </c>
      <c r="AL2271" s="87">
        <v>1</v>
      </c>
      <c r="AM2271" s="87">
        <v>1</v>
      </c>
    </row>
    <row r="2272" spans="31:39" ht="25.5" customHeight="1" thickBot="1" x14ac:dyDescent="0.25">
      <c r="AE2272" s="63">
        <v>2356000</v>
      </c>
      <c r="AF2272" s="93">
        <v>1</v>
      </c>
      <c r="AG2272" s="93">
        <v>1</v>
      </c>
      <c r="AH2272" s="93">
        <v>1</v>
      </c>
      <c r="AI2272" s="93">
        <v>1</v>
      </c>
      <c r="AJ2272" s="93">
        <v>1</v>
      </c>
      <c r="AK2272" s="93">
        <v>1</v>
      </c>
      <c r="AL2272" s="93">
        <v>1</v>
      </c>
      <c r="AM2272" s="93">
        <v>1</v>
      </c>
    </row>
    <row r="2273" spans="31:39" ht="25.5" customHeight="1" thickBot="1" x14ac:dyDescent="0.25">
      <c r="AE2273" s="51">
        <v>2357000</v>
      </c>
      <c r="AF2273" s="87">
        <v>1</v>
      </c>
      <c r="AG2273" s="87">
        <v>1</v>
      </c>
      <c r="AH2273" s="87">
        <v>1</v>
      </c>
      <c r="AI2273" s="87">
        <v>1</v>
      </c>
      <c r="AJ2273" s="87">
        <v>1</v>
      </c>
      <c r="AK2273" s="87">
        <v>1</v>
      </c>
      <c r="AL2273" s="87">
        <v>1</v>
      </c>
      <c r="AM2273" s="87">
        <v>1</v>
      </c>
    </row>
    <row r="2274" spans="31:39" ht="25.5" customHeight="1" thickBot="1" x14ac:dyDescent="0.25">
      <c r="AE2274" s="63">
        <v>2358000</v>
      </c>
      <c r="AF2274" s="93">
        <v>1</v>
      </c>
      <c r="AG2274" s="93">
        <v>1</v>
      </c>
      <c r="AH2274" s="93">
        <v>1</v>
      </c>
      <c r="AI2274" s="93">
        <v>1</v>
      </c>
      <c r="AJ2274" s="93">
        <v>1</v>
      </c>
      <c r="AK2274" s="93">
        <v>1</v>
      </c>
      <c r="AL2274" s="93">
        <v>1</v>
      </c>
      <c r="AM2274" s="93">
        <v>1</v>
      </c>
    </row>
    <row r="2275" spans="31:39" ht="25.5" customHeight="1" thickBot="1" x14ac:dyDescent="0.25">
      <c r="AE2275" s="51">
        <v>2359000</v>
      </c>
      <c r="AF2275" s="87">
        <v>1</v>
      </c>
      <c r="AG2275" s="87">
        <v>1</v>
      </c>
      <c r="AH2275" s="87">
        <v>1</v>
      </c>
      <c r="AI2275" s="87">
        <v>1</v>
      </c>
      <c r="AJ2275" s="87">
        <v>1</v>
      </c>
      <c r="AK2275" s="87">
        <v>1</v>
      </c>
      <c r="AL2275" s="87">
        <v>1</v>
      </c>
      <c r="AM2275" s="87">
        <v>1</v>
      </c>
    </row>
    <row r="2276" spans="31:39" ht="25.5" customHeight="1" thickBot="1" x14ac:dyDescent="0.25">
      <c r="AE2276" s="63">
        <v>2360000</v>
      </c>
      <c r="AF2276" s="93">
        <v>1</v>
      </c>
      <c r="AG2276" s="93">
        <v>1</v>
      </c>
      <c r="AH2276" s="93">
        <v>1</v>
      </c>
      <c r="AI2276" s="93">
        <v>1</v>
      </c>
      <c r="AJ2276" s="93">
        <v>1</v>
      </c>
      <c r="AK2276" s="93">
        <v>1</v>
      </c>
      <c r="AL2276" s="93">
        <v>1</v>
      </c>
      <c r="AM2276" s="93">
        <v>1</v>
      </c>
    </row>
    <row r="2277" spans="31:39" ht="25.5" customHeight="1" thickBot="1" x14ac:dyDescent="0.25">
      <c r="AE2277" s="51">
        <v>2361000</v>
      </c>
      <c r="AF2277" s="87">
        <v>1</v>
      </c>
      <c r="AG2277" s="87">
        <v>1</v>
      </c>
      <c r="AH2277" s="87">
        <v>1</v>
      </c>
      <c r="AI2277" s="87">
        <v>1</v>
      </c>
      <c r="AJ2277" s="87">
        <v>1</v>
      </c>
      <c r="AK2277" s="87">
        <v>1</v>
      </c>
      <c r="AL2277" s="87">
        <v>1</v>
      </c>
      <c r="AM2277" s="87">
        <v>1</v>
      </c>
    </row>
    <row r="2278" spans="31:39" ht="25.5" customHeight="1" thickBot="1" x14ac:dyDescent="0.25">
      <c r="AE2278" s="63">
        <v>2362000</v>
      </c>
      <c r="AF2278" s="93">
        <v>1</v>
      </c>
      <c r="AG2278" s="93">
        <v>1</v>
      </c>
      <c r="AH2278" s="93">
        <v>1</v>
      </c>
      <c r="AI2278" s="93">
        <v>1</v>
      </c>
      <c r="AJ2278" s="93">
        <v>1</v>
      </c>
      <c r="AK2278" s="93">
        <v>1</v>
      </c>
      <c r="AL2278" s="93">
        <v>1</v>
      </c>
      <c r="AM2278" s="93">
        <v>1</v>
      </c>
    </row>
    <row r="2279" spans="31:39" ht="25.5" customHeight="1" thickBot="1" x14ac:dyDescent="0.25">
      <c r="AE2279" s="51">
        <v>2363000</v>
      </c>
      <c r="AF2279" s="87">
        <v>1</v>
      </c>
      <c r="AG2279" s="87">
        <v>1</v>
      </c>
      <c r="AH2279" s="87">
        <v>1</v>
      </c>
      <c r="AI2279" s="87">
        <v>1</v>
      </c>
      <c r="AJ2279" s="87">
        <v>1</v>
      </c>
      <c r="AK2279" s="87">
        <v>1</v>
      </c>
      <c r="AL2279" s="87">
        <v>1</v>
      </c>
      <c r="AM2279" s="87">
        <v>1</v>
      </c>
    </row>
    <row r="2280" spans="31:39" ht="25.5" customHeight="1" thickBot="1" x14ac:dyDescent="0.25">
      <c r="AE2280" s="63">
        <v>2364000</v>
      </c>
      <c r="AF2280" s="93">
        <v>1</v>
      </c>
      <c r="AG2280" s="93">
        <v>1</v>
      </c>
      <c r="AH2280" s="93">
        <v>1</v>
      </c>
      <c r="AI2280" s="93">
        <v>1</v>
      </c>
      <c r="AJ2280" s="93">
        <v>1</v>
      </c>
      <c r="AK2280" s="93">
        <v>1</v>
      </c>
      <c r="AL2280" s="93">
        <v>1</v>
      </c>
      <c r="AM2280" s="93">
        <v>1</v>
      </c>
    </row>
    <row r="2281" spans="31:39" ht="25.5" customHeight="1" thickBot="1" x14ac:dyDescent="0.25">
      <c r="AE2281" s="51">
        <v>2365000</v>
      </c>
      <c r="AF2281" s="87">
        <v>1</v>
      </c>
      <c r="AG2281" s="87">
        <v>1</v>
      </c>
      <c r="AH2281" s="87">
        <v>1</v>
      </c>
      <c r="AI2281" s="87">
        <v>1</v>
      </c>
      <c r="AJ2281" s="87">
        <v>1</v>
      </c>
      <c r="AK2281" s="87">
        <v>1</v>
      </c>
      <c r="AL2281" s="87">
        <v>1</v>
      </c>
      <c r="AM2281" s="87">
        <v>1</v>
      </c>
    </row>
    <row r="2282" spans="31:39" ht="25.5" customHeight="1" thickBot="1" x14ac:dyDescent="0.25">
      <c r="AE2282" s="63">
        <v>2366000</v>
      </c>
      <c r="AF2282" s="93">
        <v>1</v>
      </c>
      <c r="AG2282" s="93">
        <v>1</v>
      </c>
      <c r="AH2282" s="93">
        <v>1</v>
      </c>
      <c r="AI2282" s="93">
        <v>1</v>
      </c>
      <c r="AJ2282" s="93">
        <v>1</v>
      </c>
      <c r="AK2282" s="93">
        <v>1</v>
      </c>
      <c r="AL2282" s="93">
        <v>1</v>
      </c>
      <c r="AM2282" s="93">
        <v>1</v>
      </c>
    </row>
    <row r="2283" spans="31:39" ht="25.5" customHeight="1" thickBot="1" x14ac:dyDescent="0.25">
      <c r="AE2283" s="51">
        <v>2367000</v>
      </c>
      <c r="AF2283" s="87">
        <v>1</v>
      </c>
      <c r="AG2283" s="87">
        <v>1</v>
      </c>
      <c r="AH2283" s="87">
        <v>1</v>
      </c>
      <c r="AI2283" s="87">
        <v>1</v>
      </c>
      <c r="AJ2283" s="87">
        <v>1</v>
      </c>
      <c r="AK2283" s="87">
        <v>1</v>
      </c>
      <c r="AL2283" s="87">
        <v>1</v>
      </c>
      <c r="AM2283" s="87">
        <v>1</v>
      </c>
    </row>
    <row r="2284" spans="31:39" ht="25.5" customHeight="1" thickBot="1" x14ac:dyDescent="0.25">
      <c r="AE2284" s="63">
        <v>2368000</v>
      </c>
      <c r="AF2284" s="93">
        <v>1</v>
      </c>
      <c r="AG2284" s="93">
        <v>1</v>
      </c>
      <c r="AH2284" s="93">
        <v>1</v>
      </c>
      <c r="AI2284" s="93">
        <v>1</v>
      </c>
      <c r="AJ2284" s="93">
        <v>1</v>
      </c>
      <c r="AK2284" s="93">
        <v>1</v>
      </c>
      <c r="AL2284" s="93">
        <v>1</v>
      </c>
      <c r="AM2284" s="93">
        <v>1</v>
      </c>
    </row>
    <row r="2285" spans="31:39" ht="25.5" customHeight="1" thickBot="1" x14ac:dyDescent="0.25">
      <c r="AE2285" s="51">
        <v>2369000</v>
      </c>
      <c r="AF2285" s="87">
        <v>1</v>
      </c>
      <c r="AG2285" s="87">
        <v>1</v>
      </c>
      <c r="AH2285" s="87">
        <v>1</v>
      </c>
      <c r="AI2285" s="87">
        <v>1</v>
      </c>
      <c r="AJ2285" s="87">
        <v>1</v>
      </c>
      <c r="AK2285" s="87">
        <v>1</v>
      </c>
      <c r="AL2285" s="87">
        <v>1</v>
      </c>
      <c r="AM2285" s="87">
        <v>1</v>
      </c>
    </row>
    <row r="2286" spans="31:39" ht="25.5" customHeight="1" thickBot="1" x14ac:dyDescent="0.25">
      <c r="AE2286" s="63">
        <v>2370000</v>
      </c>
      <c r="AF2286" s="93">
        <v>1</v>
      </c>
      <c r="AG2286" s="93">
        <v>1</v>
      </c>
      <c r="AH2286" s="93">
        <v>1</v>
      </c>
      <c r="AI2286" s="93">
        <v>1</v>
      </c>
      <c r="AJ2286" s="93">
        <v>1</v>
      </c>
      <c r="AK2286" s="93">
        <v>1</v>
      </c>
      <c r="AL2286" s="93">
        <v>1</v>
      </c>
      <c r="AM2286" s="93">
        <v>1</v>
      </c>
    </row>
    <row r="2287" spans="31:39" ht="25.5" customHeight="1" thickBot="1" x14ac:dyDescent="0.25">
      <c r="AE2287" s="51">
        <v>2371000</v>
      </c>
      <c r="AF2287" s="87">
        <v>1</v>
      </c>
      <c r="AG2287" s="87">
        <v>1</v>
      </c>
      <c r="AH2287" s="87">
        <v>1</v>
      </c>
      <c r="AI2287" s="87">
        <v>1</v>
      </c>
      <c r="AJ2287" s="87">
        <v>1</v>
      </c>
      <c r="AK2287" s="87">
        <v>1</v>
      </c>
      <c r="AL2287" s="87">
        <v>1</v>
      </c>
      <c r="AM2287" s="87">
        <v>1</v>
      </c>
    </row>
    <row r="2288" spans="31:39" ht="25.5" customHeight="1" thickBot="1" x14ac:dyDescent="0.25">
      <c r="AE2288" s="63">
        <v>2372000</v>
      </c>
      <c r="AF2288" s="93">
        <v>1</v>
      </c>
      <c r="AG2288" s="93">
        <v>1</v>
      </c>
      <c r="AH2288" s="93">
        <v>1</v>
      </c>
      <c r="AI2288" s="93">
        <v>1</v>
      </c>
      <c r="AJ2288" s="93">
        <v>1</v>
      </c>
      <c r="AK2288" s="93">
        <v>1</v>
      </c>
      <c r="AL2288" s="93">
        <v>1</v>
      </c>
      <c r="AM2288" s="93">
        <v>1</v>
      </c>
    </row>
    <row r="2289" spans="31:39" ht="25.5" customHeight="1" thickBot="1" x14ac:dyDescent="0.25">
      <c r="AE2289" s="51">
        <v>2373000</v>
      </c>
      <c r="AF2289" s="87">
        <v>1</v>
      </c>
      <c r="AG2289" s="87">
        <v>1</v>
      </c>
      <c r="AH2289" s="87">
        <v>1</v>
      </c>
      <c r="AI2289" s="87">
        <v>1</v>
      </c>
      <c r="AJ2289" s="87">
        <v>1</v>
      </c>
      <c r="AK2289" s="87">
        <v>1</v>
      </c>
      <c r="AL2289" s="87">
        <v>1</v>
      </c>
      <c r="AM2289" s="87">
        <v>1</v>
      </c>
    </row>
    <row r="2290" spans="31:39" ht="25.5" customHeight="1" thickBot="1" x14ac:dyDescent="0.25">
      <c r="AE2290" s="63">
        <v>2374000</v>
      </c>
      <c r="AF2290" s="93">
        <v>1</v>
      </c>
      <c r="AG2290" s="93">
        <v>1</v>
      </c>
      <c r="AH2290" s="93">
        <v>1</v>
      </c>
      <c r="AI2290" s="93">
        <v>1</v>
      </c>
      <c r="AJ2290" s="93">
        <v>1</v>
      </c>
      <c r="AK2290" s="93">
        <v>1</v>
      </c>
      <c r="AL2290" s="93">
        <v>1</v>
      </c>
      <c r="AM2290" s="93">
        <v>1</v>
      </c>
    </row>
    <row r="2291" spans="31:39" ht="25.5" customHeight="1" thickBot="1" x14ac:dyDescent="0.25">
      <c r="AE2291" s="51">
        <v>2375000</v>
      </c>
      <c r="AF2291" s="87">
        <v>1</v>
      </c>
      <c r="AG2291" s="87">
        <v>1</v>
      </c>
      <c r="AH2291" s="87">
        <v>1</v>
      </c>
      <c r="AI2291" s="87">
        <v>1</v>
      </c>
      <c r="AJ2291" s="87">
        <v>1</v>
      </c>
      <c r="AK2291" s="87">
        <v>1</v>
      </c>
      <c r="AL2291" s="87">
        <v>1</v>
      </c>
      <c r="AM2291" s="87">
        <v>1</v>
      </c>
    </row>
    <row r="2292" spans="31:39" ht="25.5" customHeight="1" thickBot="1" x14ac:dyDescent="0.25">
      <c r="AE2292" s="63">
        <v>2376000</v>
      </c>
      <c r="AF2292" s="93">
        <v>1</v>
      </c>
      <c r="AG2292" s="93">
        <v>1</v>
      </c>
      <c r="AH2292" s="93">
        <v>1</v>
      </c>
      <c r="AI2292" s="93">
        <v>1</v>
      </c>
      <c r="AJ2292" s="93">
        <v>1</v>
      </c>
      <c r="AK2292" s="93">
        <v>1</v>
      </c>
      <c r="AL2292" s="93">
        <v>1</v>
      </c>
      <c r="AM2292" s="93">
        <v>1</v>
      </c>
    </row>
    <row r="2293" spans="31:39" ht="25.5" customHeight="1" thickBot="1" x14ac:dyDescent="0.25">
      <c r="AE2293" s="51">
        <v>2377000</v>
      </c>
      <c r="AF2293" s="87">
        <v>1</v>
      </c>
      <c r="AG2293" s="87">
        <v>1</v>
      </c>
      <c r="AH2293" s="87">
        <v>1</v>
      </c>
      <c r="AI2293" s="87">
        <v>1</v>
      </c>
      <c r="AJ2293" s="87">
        <v>1</v>
      </c>
      <c r="AK2293" s="87">
        <v>1</v>
      </c>
      <c r="AL2293" s="87">
        <v>1</v>
      </c>
      <c r="AM2293" s="87">
        <v>1</v>
      </c>
    </row>
    <row r="2294" spans="31:39" ht="25.5" customHeight="1" thickBot="1" x14ac:dyDescent="0.25">
      <c r="AE2294" s="63">
        <v>2378000</v>
      </c>
      <c r="AF2294" s="93">
        <v>1</v>
      </c>
      <c r="AG2294" s="93">
        <v>1</v>
      </c>
      <c r="AH2294" s="93">
        <v>1</v>
      </c>
      <c r="AI2294" s="93">
        <v>1</v>
      </c>
      <c r="AJ2294" s="93">
        <v>1</v>
      </c>
      <c r="AK2294" s="93">
        <v>1</v>
      </c>
      <c r="AL2294" s="93">
        <v>1</v>
      </c>
      <c r="AM2294" s="93">
        <v>1</v>
      </c>
    </row>
    <row r="2295" spans="31:39" ht="25.5" customHeight="1" thickBot="1" x14ac:dyDescent="0.25">
      <c r="AE2295" s="51">
        <v>2379000</v>
      </c>
      <c r="AF2295" s="87">
        <v>1</v>
      </c>
      <c r="AG2295" s="87">
        <v>1</v>
      </c>
      <c r="AH2295" s="87">
        <v>1</v>
      </c>
      <c r="AI2295" s="87">
        <v>1</v>
      </c>
      <c r="AJ2295" s="87">
        <v>1</v>
      </c>
      <c r="AK2295" s="87">
        <v>1</v>
      </c>
      <c r="AL2295" s="87">
        <v>1</v>
      </c>
      <c r="AM2295" s="87">
        <v>1</v>
      </c>
    </row>
    <row r="2296" spans="31:39" ht="25.5" customHeight="1" thickBot="1" x14ac:dyDescent="0.25">
      <c r="AE2296" s="63">
        <v>2380000</v>
      </c>
      <c r="AF2296" s="93">
        <v>1</v>
      </c>
      <c r="AG2296" s="93">
        <v>1</v>
      </c>
      <c r="AH2296" s="93">
        <v>1</v>
      </c>
      <c r="AI2296" s="93">
        <v>1</v>
      </c>
      <c r="AJ2296" s="93">
        <v>1</v>
      </c>
      <c r="AK2296" s="93">
        <v>1</v>
      </c>
      <c r="AL2296" s="93">
        <v>1</v>
      </c>
      <c r="AM2296" s="93">
        <v>1</v>
      </c>
    </row>
    <row r="2297" spans="31:39" ht="25.5" customHeight="1" thickBot="1" x14ac:dyDescent="0.25">
      <c r="AE2297" s="51">
        <v>2381000</v>
      </c>
      <c r="AF2297" s="87">
        <v>1</v>
      </c>
      <c r="AG2297" s="87">
        <v>1</v>
      </c>
      <c r="AH2297" s="87">
        <v>1</v>
      </c>
      <c r="AI2297" s="87">
        <v>1</v>
      </c>
      <c r="AJ2297" s="87">
        <v>1</v>
      </c>
      <c r="AK2297" s="87">
        <v>1</v>
      </c>
      <c r="AL2297" s="87">
        <v>1</v>
      </c>
      <c r="AM2297" s="87">
        <v>1</v>
      </c>
    </row>
    <row r="2298" spans="31:39" ht="25.5" customHeight="1" thickBot="1" x14ac:dyDescent="0.25">
      <c r="AE2298" s="63">
        <v>2382000</v>
      </c>
      <c r="AF2298" s="93">
        <v>1</v>
      </c>
      <c r="AG2298" s="93">
        <v>1</v>
      </c>
      <c r="AH2298" s="93">
        <v>1</v>
      </c>
      <c r="AI2298" s="93">
        <v>1</v>
      </c>
      <c r="AJ2298" s="93">
        <v>1</v>
      </c>
      <c r="AK2298" s="93">
        <v>1</v>
      </c>
      <c r="AL2298" s="93">
        <v>1</v>
      </c>
      <c r="AM2298" s="93">
        <v>1</v>
      </c>
    </row>
    <row r="2299" spans="31:39" ht="25.5" customHeight="1" thickBot="1" x14ac:dyDescent="0.25">
      <c r="AE2299" s="51">
        <v>2383000</v>
      </c>
      <c r="AF2299" s="87">
        <v>1</v>
      </c>
      <c r="AG2299" s="87">
        <v>1</v>
      </c>
      <c r="AH2299" s="87">
        <v>1</v>
      </c>
      <c r="AI2299" s="87">
        <v>1</v>
      </c>
      <c r="AJ2299" s="87">
        <v>1</v>
      </c>
      <c r="AK2299" s="87">
        <v>1</v>
      </c>
      <c r="AL2299" s="87">
        <v>1</v>
      </c>
      <c r="AM2299" s="87">
        <v>1</v>
      </c>
    </row>
    <row r="2300" spans="31:39" ht="25.5" customHeight="1" thickBot="1" x14ac:dyDescent="0.25">
      <c r="AE2300" s="63">
        <v>2384000</v>
      </c>
      <c r="AF2300" s="93">
        <v>1</v>
      </c>
      <c r="AG2300" s="93">
        <v>1</v>
      </c>
      <c r="AH2300" s="93">
        <v>1</v>
      </c>
      <c r="AI2300" s="93">
        <v>1</v>
      </c>
      <c r="AJ2300" s="93">
        <v>1</v>
      </c>
      <c r="AK2300" s="93">
        <v>1</v>
      </c>
      <c r="AL2300" s="93">
        <v>1</v>
      </c>
      <c r="AM2300" s="93">
        <v>1</v>
      </c>
    </row>
    <row r="2301" spans="31:39" ht="25.5" customHeight="1" thickBot="1" x14ac:dyDescent="0.25">
      <c r="AE2301" s="51">
        <v>2385000</v>
      </c>
      <c r="AF2301" s="87">
        <v>1</v>
      </c>
      <c r="AG2301" s="87">
        <v>1</v>
      </c>
      <c r="AH2301" s="87">
        <v>1</v>
      </c>
      <c r="AI2301" s="87">
        <v>1</v>
      </c>
      <c r="AJ2301" s="87">
        <v>1</v>
      </c>
      <c r="AK2301" s="87">
        <v>1</v>
      </c>
      <c r="AL2301" s="87">
        <v>1</v>
      </c>
      <c r="AM2301" s="87">
        <v>1</v>
      </c>
    </row>
    <row r="2302" spans="31:39" ht="25.5" customHeight="1" thickBot="1" x14ac:dyDescent="0.25">
      <c r="AE2302" s="63">
        <v>2386000</v>
      </c>
      <c r="AF2302" s="93">
        <v>1</v>
      </c>
      <c r="AG2302" s="93">
        <v>1</v>
      </c>
      <c r="AH2302" s="93">
        <v>1</v>
      </c>
      <c r="AI2302" s="93">
        <v>1</v>
      </c>
      <c r="AJ2302" s="93">
        <v>1</v>
      </c>
      <c r="AK2302" s="93">
        <v>1</v>
      </c>
      <c r="AL2302" s="93">
        <v>1</v>
      </c>
      <c r="AM2302" s="93">
        <v>1</v>
      </c>
    </row>
    <row r="2303" spans="31:39" ht="25.5" customHeight="1" thickBot="1" x14ac:dyDescent="0.25">
      <c r="AE2303" s="51">
        <v>2387000</v>
      </c>
      <c r="AF2303" s="87">
        <v>1</v>
      </c>
      <c r="AG2303" s="87">
        <v>1</v>
      </c>
      <c r="AH2303" s="87">
        <v>1</v>
      </c>
      <c r="AI2303" s="87">
        <v>1</v>
      </c>
      <c r="AJ2303" s="87">
        <v>1</v>
      </c>
      <c r="AK2303" s="87">
        <v>1</v>
      </c>
      <c r="AL2303" s="87">
        <v>1</v>
      </c>
      <c r="AM2303" s="87">
        <v>1</v>
      </c>
    </row>
    <row r="2304" spans="31:39" ht="25.5" customHeight="1" thickBot="1" x14ac:dyDescent="0.25">
      <c r="AE2304" s="63">
        <v>2388000</v>
      </c>
      <c r="AF2304" s="93">
        <v>1</v>
      </c>
      <c r="AG2304" s="93">
        <v>1</v>
      </c>
      <c r="AH2304" s="93">
        <v>1</v>
      </c>
      <c r="AI2304" s="93">
        <v>1</v>
      </c>
      <c r="AJ2304" s="93">
        <v>1</v>
      </c>
      <c r="AK2304" s="93">
        <v>1</v>
      </c>
      <c r="AL2304" s="93">
        <v>1</v>
      </c>
      <c r="AM2304" s="93">
        <v>1</v>
      </c>
    </row>
    <row r="2305" spans="31:39" ht="25.5" customHeight="1" thickBot="1" x14ac:dyDescent="0.25">
      <c r="AE2305" s="51">
        <v>2389000</v>
      </c>
      <c r="AF2305" s="87">
        <v>1</v>
      </c>
      <c r="AG2305" s="87">
        <v>1</v>
      </c>
      <c r="AH2305" s="87">
        <v>1</v>
      </c>
      <c r="AI2305" s="87">
        <v>1</v>
      </c>
      <c r="AJ2305" s="87">
        <v>1</v>
      </c>
      <c r="AK2305" s="87">
        <v>1</v>
      </c>
      <c r="AL2305" s="87">
        <v>1</v>
      </c>
      <c r="AM2305" s="87">
        <v>1</v>
      </c>
    </row>
    <row r="2306" spans="31:39" ht="25.5" customHeight="1" thickBot="1" x14ac:dyDescent="0.25">
      <c r="AE2306" s="63">
        <v>2390000</v>
      </c>
      <c r="AF2306" s="93">
        <v>1</v>
      </c>
      <c r="AG2306" s="93">
        <v>1</v>
      </c>
      <c r="AH2306" s="93">
        <v>1</v>
      </c>
      <c r="AI2306" s="93">
        <v>1</v>
      </c>
      <c r="AJ2306" s="93">
        <v>1</v>
      </c>
      <c r="AK2306" s="93">
        <v>1</v>
      </c>
      <c r="AL2306" s="93">
        <v>1</v>
      </c>
      <c r="AM2306" s="93">
        <v>1</v>
      </c>
    </row>
    <row r="2307" spans="31:39" ht="25.5" customHeight="1" thickBot="1" x14ac:dyDescent="0.25">
      <c r="AE2307" s="51">
        <v>2391000</v>
      </c>
      <c r="AF2307" s="87">
        <v>1</v>
      </c>
      <c r="AG2307" s="87">
        <v>1</v>
      </c>
      <c r="AH2307" s="87">
        <v>1</v>
      </c>
      <c r="AI2307" s="87">
        <v>1</v>
      </c>
      <c r="AJ2307" s="87">
        <v>1</v>
      </c>
      <c r="AK2307" s="87">
        <v>1</v>
      </c>
      <c r="AL2307" s="87">
        <v>1</v>
      </c>
      <c r="AM2307" s="87">
        <v>1</v>
      </c>
    </row>
    <row r="2308" spans="31:39" ht="25.5" customHeight="1" thickBot="1" x14ac:dyDescent="0.25">
      <c r="AE2308" s="63">
        <v>2392000</v>
      </c>
      <c r="AF2308" s="93">
        <v>1</v>
      </c>
      <c r="AG2308" s="93">
        <v>1</v>
      </c>
      <c r="AH2308" s="93">
        <v>1</v>
      </c>
      <c r="AI2308" s="93">
        <v>1</v>
      </c>
      <c r="AJ2308" s="93">
        <v>1</v>
      </c>
      <c r="AK2308" s="93">
        <v>1</v>
      </c>
      <c r="AL2308" s="93">
        <v>1</v>
      </c>
      <c r="AM2308" s="93">
        <v>1</v>
      </c>
    </row>
    <row r="2309" spans="31:39" ht="25.5" customHeight="1" thickBot="1" x14ac:dyDescent="0.25">
      <c r="AE2309" s="51">
        <v>2393000</v>
      </c>
      <c r="AF2309" s="87">
        <v>1</v>
      </c>
      <c r="AG2309" s="87">
        <v>1</v>
      </c>
      <c r="AH2309" s="87">
        <v>1</v>
      </c>
      <c r="AI2309" s="87">
        <v>1</v>
      </c>
      <c r="AJ2309" s="87">
        <v>1</v>
      </c>
      <c r="AK2309" s="87">
        <v>1</v>
      </c>
      <c r="AL2309" s="87">
        <v>1</v>
      </c>
      <c r="AM2309" s="87">
        <v>1</v>
      </c>
    </row>
    <row r="2310" spans="31:39" ht="25.5" customHeight="1" thickBot="1" x14ac:dyDescent="0.25">
      <c r="AE2310" s="63">
        <v>2394000</v>
      </c>
      <c r="AF2310" s="93">
        <v>1</v>
      </c>
      <c r="AG2310" s="93">
        <v>1</v>
      </c>
      <c r="AH2310" s="93">
        <v>1</v>
      </c>
      <c r="AI2310" s="93">
        <v>1</v>
      </c>
      <c r="AJ2310" s="93">
        <v>1</v>
      </c>
      <c r="AK2310" s="93">
        <v>1</v>
      </c>
      <c r="AL2310" s="93">
        <v>1</v>
      </c>
      <c r="AM2310" s="93">
        <v>1</v>
      </c>
    </row>
    <row r="2311" spans="31:39" ht="25.5" customHeight="1" thickBot="1" x14ac:dyDescent="0.25">
      <c r="AE2311" s="51">
        <v>2395000</v>
      </c>
      <c r="AF2311" s="87">
        <v>1</v>
      </c>
      <c r="AG2311" s="87">
        <v>1</v>
      </c>
      <c r="AH2311" s="87">
        <v>1</v>
      </c>
      <c r="AI2311" s="87">
        <v>1</v>
      </c>
      <c r="AJ2311" s="87">
        <v>1</v>
      </c>
      <c r="AK2311" s="87">
        <v>1</v>
      </c>
      <c r="AL2311" s="87">
        <v>1</v>
      </c>
      <c r="AM2311" s="87">
        <v>1</v>
      </c>
    </row>
    <row r="2312" spans="31:39" ht="25.5" customHeight="1" thickBot="1" x14ac:dyDescent="0.25">
      <c r="AE2312" s="63">
        <v>2396000</v>
      </c>
      <c r="AF2312" s="93">
        <v>1</v>
      </c>
      <c r="AG2312" s="93">
        <v>1</v>
      </c>
      <c r="AH2312" s="93">
        <v>1</v>
      </c>
      <c r="AI2312" s="93">
        <v>1</v>
      </c>
      <c r="AJ2312" s="93">
        <v>1</v>
      </c>
      <c r="AK2312" s="93">
        <v>1</v>
      </c>
      <c r="AL2312" s="93">
        <v>1</v>
      </c>
      <c r="AM2312" s="93">
        <v>1</v>
      </c>
    </row>
    <row r="2313" spans="31:39" ht="25.5" customHeight="1" thickBot="1" x14ac:dyDescent="0.25">
      <c r="AE2313" s="51">
        <v>2397000</v>
      </c>
      <c r="AF2313" s="87">
        <v>1</v>
      </c>
      <c r="AG2313" s="87">
        <v>1</v>
      </c>
      <c r="AH2313" s="87">
        <v>1</v>
      </c>
      <c r="AI2313" s="87">
        <v>1</v>
      </c>
      <c r="AJ2313" s="87">
        <v>1</v>
      </c>
      <c r="AK2313" s="87">
        <v>1</v>
      </c>
      <c r="AL2313" s="87">
        <v>1</v>
      </c>
      <c r="AM2313" s="87">
        <v>1</v>
      </c>
    </row>
    <row r="2314" spans="31:39" ht="25.5" customHeight="1" thickBot="1" x14ac:dyDescent="0.25">
      <c r="AE2314" s="63">
        <v>2398000</v>
      </c>
      <c r="AF2314" s="93">
        <v>1</v>
      </c>
      <c r="AG2314" s="93">
        <v>1</v>
      </c>
      <c r="AH2314" s="93">
        <v>1</v>
      </c>
      <c r="AI2314" s="93">
        <v>1</v>
      </c>
      <c r="AJ2314" s="93">
        <v>1</v>
      </c>
      <c r="AK2314" s="93">
        <v>1</v>
      </c>
      <c r="AL2314" s="93">
        <v>1</v>
      </c>
      <c r="AM2314" s="93">
        <v>1</v>
      </c>
    </row>
    <row r="2315" spans="31:39" ht="25.5" customHeight="1" thickBot="1" x14ac:dyDescent="0.25">
      <c r="AE2315" s="51">
        <v>2399000</v>
      </c>
      <c r="AF2315" s="87">
        <v>1</v>
      </c>
      <c r="AG2315" s="87">
        <v>1</v>
      </c>
      <c r="AH2315" s="87">
        <v>1</v>
      </c>
      <c r="AI2315" s="87">
        <v>1</v>
      </c>
      <c r="AJ2315" s="87">
        <v>1</v>
      </c>
      <c r="AK2315" s="87">
        <v>1</v>
      </c>
      <c r="AL2315" s="87">
        <v>1</v>
      </c>
      <c r="AM2315" s="87">
        <v>1</v>
      </c>
    </row>
    <row r="2316" spans="31:39" ht="25.5" customHeight="1" thickBot="1" x14ac:dyDescent="0.25">
      <c r="AE2316" s="63">
        <v>2400000</v>
      </c>
      <c r="AF2316" s="93">
        <v>1</v>
      </c>
      <c r="AG2316" s="93">
        <v>1</v>
      </c>
      <c r="AH2316" s="93">
        <v>1</v>
      </c>
      <c r="AI2316" s="93">
        <v>1</v>
      </c>
      <c r="AJ2316" s="93">
        <v>1</v>
      </c>
      <c r="AK2316" s="93">
        <v>1</v>
      </c>
      <c r="AL2316" s="93">
        <v>1</v>
      </c>
      <c r="AM2316" s="93">
        <v>1</v>
      </c>
    </row>
    <row r="2317" spans="31:39" ht="25.5" customHeight="1" thickBot="1" x14ac:dyDescent="0.25">
      <c r="AE2317" s="51">
        <v>2401000</v>
      </c>
      <c r="AF2317" s="87">
        <v>1</v>
      </c>
      <c r="AG2317" s="87">
        <v>1</v>
      </c>
      <c r="AH2317" s="87">
        <v>1</v>
      </c>
      <c r="AI2317" s="87">
        <v>1</v>
      </c>
      <c r="AJ2317" s="87">
        <v>1</v>
      </c>
      <c r="AK2317" s="87">
        <v>1</v>
      </c>
      <c r="AL2317" s="87">
        <v>1</v>
      </c>
      <c r="AM2317" s="87">
        <v>1</v>
      </c>
    </row>
    <row r="2318" spans="31:39" ht="25.5" customHeight="1" thickBot="1" x14ac:dyDescent="0.25">
      <c r="AE2318" s="63">
        <v>2402000</v>
      </c>
      <c r="AF2318" s="93">
        <v>1</v>
      </c>
      <c r="AG2318" s="93">
        <v>1</v>
      </c>
      <c r="AH2318" s="93">
        <v>1</v>
      </c>
      <c r="AI2318" s="93">
        <v>1</v>
      </c>
      <c r="AJ2318" s="93">
        <v>1</v>
      </c>
      <c r="AK2318" s="93">
        <v>1</v>
      </c>
      <c r="AL2318" s="93">
        <v>1</v>
      </c>
      <c r="AM2318" s="93">
        <v>1</v>
      </c>
    </row>
    <row r="2319" spans="31:39" ht="25.5" customHeight="1" thickBot="1" x14ac:dyDescent="0.25">
      <c r="AE2319" s="51">
        <v>2403000</v>
      </c>
      <c r="AF2319" s="87">
        <v>1</v>
      </c>
      <c r="AG2319" s="87">
        <v>1</v>
      </c>
      <c r="AH2319" s="87">
        <v>1</v>
      </c>
      <c r="AI2319" s="87">
        <v>1</v>
      </c>
      <c r="AJ2319" s="87">
        <v>1</v>
      </c>
      <c r="AK2319" s="87">
        <v>1</v>
      </c>
      <c r="AL2319" s="87">
        <v>1</v>
      </c>
      <c r="AM2319" s="87">
        <v>1</v>
      </c>
    </row>
    <row r="2320" spans="31:39" ht="25.5" customHeight="1" thickBot="1" x14ac:dyDescent="0.25">
      <c r="AE2320" s="63">
        <v>2404000</v>
      </c>
      <c r="AF2320" s="93">
        <v>1</v>
      </c>
      <c r="AG2320" s="93">
        <v>1</v>
      </c>
      <c r="AH2320" s="93">
        <v>1</v>
      </c>
      <c r="AI2320" s="93">
        <v>1</v>
      </c>
      <c r="AJ2320" s="93">
        <v>1</v>
      </c>
      <c r="AK2320" s="93">
        <v>1</v>
      </c>
      <c r="AL2320" s="93">
        <v>1</v>
      </c>
      <c r="AM2320" s="93">
        <v>1</v>
      </c>
    </row>
    <row r="2321" spans="31:39" ht="25.5" customHeight="1" thickBot="1" x14ac:dyDescent="0.25">
      <c r="AE2321" s="51">
        <v>2405000</v>
      </c>
      <c r="AF2321" s="87">
        <v>1</v>
      </c>
      <c r="AG2321" s="87">
        <v>1</v>
      </c>
      <c r="AH2321" s="87">
        <v>1</v>
      </c>
      <c r="AI2321" s="87">
        <v>1</v>
      </c>
      <c r="AJ2321" s="87">
        <v>1</v>
      </c>
      <c r="AK2321" s="87">
        <v>1</v>
      </c>
      <c r="AL2321" s="87">
        <v>1</v>
      </c>
      <c r="AM2321" s="87">
        <v>1</v>
      </c>
    </row>
    <row r="2322" spans="31:39" ht="25.5" customHeight="1" thickBot="1" x14ac:dyDescent="0.25">
      <c r="AE2322" s="63">
        <v>2406000</v>
      </c>
      <c r="AF2322" s="93">
        <v>1</v>
      </c>
      <c r="AG2322" s="93">
        <v>1</v>
      </c>
      <c r="AH2322" s="93">
        <v>1</v>
      </c>
      <c r="AI2322" s="93">
        <v>1</v>
      </c>
      <c r="AJ2322" s="93">
        <v>1</v>
      </c>
      <c r="AK2322" s="93">
        <v>1</v>
      </c>
      <c r="AL2322" s="93">
        <v>1</v>
      </c>
      <c r="AM2322" s="93">
        <v>1</v>
      </c>
    </row>
    <row r="2323" spans="31:39" ht="25.5" customHeight="1" thickBot="1" x14ac:dyDescent="0.25">
      <c r="AE2323" s="51">
        <v>2407000</v>
      </c>
      <c r="AF2323" s="87">
        <v>1</v>
      </c>
      <c r="AG2323" s="87">
        <v>1</v>
      </c>
      <c r="AH2323" s="87">
        <v>1</v>
      </c>
      <c r="AI2323" s="87">
        <v>1</v>
      </c>
      <c r="AJ2323" s="87">
        <v>1</v>
      </c>
      <c r="AK2323" s="87">
        <v>1</v>
      </c>
      <c r="AL2323" s="87">
        <v>1</v>
      </c>
      <c r="AM2323" s="87">
        <v>1</v>
      </c>
    </row>
    <row r="2324" spans="31:39" ht="25.5" customHeight="1" thickBot="1" x14ac:dyDescent="0.25">
      <c r="AE2324" s="63">
        <v>2408000</v>
      </c>
      <c r="AF2324" s="93">
        <v>1</v>
      </c>
      <c r="AG2324" s="93">
        <v>1</v>
      </c>
      <c r="AH2324" s="93">
        <v>1</v>
      </c>
      <c r="AI2324" s="93">
        <v>1</v>
      </c>
      <c r="AJ2324" s="93">
        <v>1</v>
      </c>
      <c r="AK2324" s="93">
        <v>1</v>
      </c>
      <c r="AL2324" s="93">
        <v>1</v>
      </c>
      <c r="AM2324" s="93">
        <v>1</v>
      </c>
    </row>
    <row r="2325" spans="31:39" ht="25.5" customHeight="1" thickBot="1" x14ac:dyDescent="0.25">
      <c r="AE2325" s="51">
        <v>2409000</v>
      </c>
      <c r="AF2325" s="87">
        <v>1</v>
      </c>
      <c r="AG2325" s="87">
        <v>1</v>
      </c>
      <c r="AH2325" s="87">
        <v>1</v>
      </c>
      <c r="AI2325" s="87">
        <v>1</v>
      </c>
      <c r="AJ2325" s="87">
        <v>1</v>
      </c>
      <c r="AK2325" s="87">
        <v>1</v>
      </c>
      <c r="AL2325" s="87">
        <v>1</v>
      </c>
      <c r="AM2325" s="87">
        <v>1</v>
      </c>
    </row>
    <row r="2326" spans="31:39" ht="25.5" customHeight="1" thickBot="1" x14ac:dyDescent="0.25">
      <c r="AE2326" s="63">
        <v>2410000</v>
      </c>
      <c r="AF2326" s="93">
        <v>1</v>
      </c>
      <c r="AG2326" s="93">
        <v>1</v>
      </c>
      <c r="AH2326" s="93">
        <v>1</v>
      </c>
      <c r="AI2326" s="93">
        <v>1</v>
      </c>
      <c r="AJ2326" s="93">
        <v>1</v>
      </c>
      <c r="AK2326" s="93">
        <v>1</v>
      </c>
      <c r="AL2326" s="93">
        <v>1</v>
      </c>
      <c r="AM2326" s="93">
        <v>1</v>
      </c>
    </row>
    <row r="2327" spans="31:39" ht="25.5" customHeight="1" thickBot="1" x14ac:dyDescent="0.25">
      <c r="AE2327" s="51">
        <v>2411000</v>
      </c>
      <c r="AF2327" s="87">
        <v>1</v>
      </c>
      <c r="AG2327" s="87">
        <v>1</v>
      </c>
      <c r="AH2327" s="87">
        <v>1</v>
      </c>
      <c r="AI2327" s="87">
        <v>1</v>
      </c>
      <c r="AJ2327" s="87">
        <v>1</v>
      </c>
      <c r="AK2327" s="87">
        <v>1</v>
      </c>
      <c r="AL2327" s="87">
        <v>1</v>
      </c>
      <c r="AM2327" s="87">
        <v>1</v>
      </c>
    </row>
    <row r="2328" spans="31:39" ht="25.5" customHeight="1" thickBot="1" x14ac:dyDescent="0.25">
      <c r="AE2328" s="63">
        <v>2412000</v>
      </c>
      <c r="AF2328" s="93">
        <v>1</v>
      </c>
      <c r="AG2328" s="93">
        <v>1</v>
      </c>
      <c r="AH2328" s="93">
        <v>1</v>
      </c>
      <c r="AI2328" s="93">
        <v>1</v>
      </c>
      <c r="AJ2328" s="93">
        <v>1</v>
      </c>
      <c r="AK2328" s="93">
        <v>1</v>
      </c>
      <c r="AL2328" s="93">
        <v>1</v>
      </c>
      <c r="AM2328" s="93">
        <v>1</v>
      </c>
    </row>
    <row r="2329" spans="31:39" ht="25.5" customHeight="1" thickBot="1" x14ac:dyDescent="0.25">
      <c r="AE2329" s="51">
        <v>2413000</v>
      </c>
      <c r="AF2329" s="87">
        <v>1</v>
      </c>
      <c r="AG2329" s="87">
        <v>1</v>
      </c>
      <c r="AH2329" s="87">
        <v>1</v>
      </c>
      <c r="AI2329" s="87">
        <v>1</v>
      </c>
      <c r="AJ2329" s="87">
        <v>1</v>
      </c>
      <c r="AK2329" s="87">
        <v>1</v>
      </c>
      <c r="AL2329" s="87">
        <v>1</v>
      </c>
      <c r="AM2329" s="87">
        <v>1</v>
      </c>
    </row>
    <row r="2330" spans="31:39" ht="25.5" customHeight="1" thickBot="1" x14ac:dyDescent="0.25">
      <c r="AE2330" s="63">
        <v>2414000</v>
      </c>
      <c r="AF2330" s="93">
        <v>1</v>
      </c>
      <c r="AG2330" s="93">
        <v>1</v>
      </c>
      <c r="AH2330" s="93">
        <v>1</v>
      </c>
      <c r="AI2330" s="93">
        <v>1</v>
      </c>
      <c r="AJ2330" s="93">
        <v>1</v>
      </c>
      <c r="AK2330" s="93">
        <v>1</v>
      </c>
      <c r="AL2330" s="93">
        <v>1</v>
      </c>
      <c r="AM2330" s="93">
        <v>1</v>
      </c>
    </row>
    <row r="2331" spans="31:39" ht="25.5" customHeight="1" thickBot="1" x14ac:dyDescent="0.25">
      <c r="AE2331" s="51">
        <v>2415000</v>
      </c>
      <c r="AF2331" s="87">
        <v>1</v>
      </c>
      <c r="AG2331" s="87">
        <v>1</v>
      </c>
      <c r="AH2331" s="87">
        <v>1</v>
      </c>
      <c r="AI2331" s="87">
        <v>1</v>
      </c>
      <c r="AJ2331" s="87">
        <v>1</v>
      </c>
      <c r="AK2331" s="87">
        <v>1</v>
      </c>
      <c r="AL2331" s="87">
        <v>1</v>
      </c>
      <c r="AM2331" s="87">
        <v>1</v>
      </c>
    </row>
    <row r="2332" spans="31:39" ht="25.5" customHeight="1" thickBot="1" x14ac:dyDescent="0.25">
      <c r="AE2332" s="63">
        <v>2416000</v>
      </c>
      <c r="AF2332" s="93">
        <v>1</v>
      </c>
      <c r="AG2332" s="93">
        <v>1</v>
      </c>
      <c r="AH2332" s="93">
        <v>1</v>
      </c>
      <c r="AI2332" s="93">
        <v>1</v>
      </c>
      <c r="AJ2332" s="93">
        <v>1</v>
      </c>
      <c r="AK2332" s="93">
        <v>1</v>
      </c>
      <c r="AL2332" s="93">
        <v>1</v>
      </c>
      <c r="AM2332" s="93">
        <v>1</v>
      </c>
    </row>
    <row r="2333" spans="31:39" ht="25.5" customHeight="1" thickBot="1" x14ac:dyDescent="0.25">
      <c r="AE2333" s="51">
        <v>2417000</v>
      </c>
      <c r="AF2333" s="87">
        <v>1</v>
      </c>
      <c r="AG2333" s="87">
        <v>1</v>
      </c>
      <c r="AH2333" s="87">
        <v>1</v>
      </c>
      <c r="AI2333" s="87">
        <v>1</v>
      </c>
      <c r="AJ2333" s="87">
        <v>1</v>
      </c>
      <c r="AK2333" s="87">
        <v>1</v>
      </c>
      <c r="AL2333" s="87">
        <v>1</v>
      </c>
      <c r="AM2333" s="87">
        <v>1</v>
      </c>
    </row>
    <row r="2334" spans="31:39" ht="25.5" customHeight="1" thickBot="1" x14ac:dyDescent="0.25">
      <c r="AE2334" s="63">
        <v>2418000</v>
      </c>
      <c r="AF2334" s="93">
        <v>1</v>
      </c>
      <c r="AG2334" s="93">
        <v>1</v>
      </c>
      <c r="AH2334" s="93">
        <v>1</v>
      </c>
      <c r="AI2334" s="93">
        <v>1</v>
      </c>
      <c r="AJ2334" s="93">
        <v>1</v>
      </c>
      <c r="AK2334" s="93">
        <v>1</v>
      </c>
      <c r="AL2334" s="93">
        <v>1</v>
      </c>
      <c r="AM2334" s="93">
        <v>1</v>
      </c>
    </row>
    <row r="2335" spans="31:39" ht="25.5" customHeight="1" thickBot="1" x14ac:dyDescent="0.25">
      <c r="AE2335" s="51">
        <v>2419000</v>
      </c>
      <c r="AF2335" s="87">
        <v>1</v>
      </c>
      <c r="AG2335" s="87">
        <v>1</v>
      </c>
      <c r="AH2335" s="87">
        <v>1</v>
      </c>
      <c r="AI2335" s="87">
        <v>1</v>
      </c>
      <c r="AJ2335" s="87">
        <v>1</v>
      </c>
      <c r="AK2335" s="87">
        <v>1</v>
      </c>
      <c r="AL2335" s="87">
        <v>1</v>
      </c>
      <c r="AM2335" s="87">
        <v>1</v>
      </c>
    </row>
    <row r="2336" spans="31:39" ht="25.5" customHeight="1" thickBot="1" x14ac:dyDescent="0.25">
      <c r="AE2336" s="63">
        <v>2420000</v>
      </c>
      <c r="AF2336" s="93">
        <v>1</v>
      </c>
      <c r="AG2336" s="93">
        <v>1</v>
      </c>
      <c r="AH2336" s="93">
        <v>1</v>
      </c>
      <c r="AI2336" s="93">
        <v>1</v>
      </c>
      <c r="AJ2336" s="93">
        <v>1</v>
      </c>
      <c r="AK2336" s="93">
        <v>1</v>
      </c>
      <c r="AL2336" s="93">
        <v>1</v>
      </c>
      <c r="AM2336" s="93">
        <v>1</v>
      </c>
    </row>
    <row r="2337" spans="31:39" ht="25.5" customHeight="1" thickBot="1" x14ac:dyDescent="0.25">
      <c r="AE2337" s="51">
        <v>2421000</v>
      </c>
      <c r="AF2337" s="87">
        <v>1</v>
      </c>
      <c r="AG2337" s="87">
        <v>1</v>
      </c>
      <c r="AH2337" s="87">
        <v>1</v>
      </c>
      <c r="AI2337" s="87">
        <v>1</v>
      </c>
      <c r="AJ2337" s="87">
        <v>1</v>
      </c>
      <c r="AK2337" s="87">
        <v>1</v>
      </c>
      <c r="AL2337" s="87">
        <v>1</v>
      </c>
      <c r="AM2337" s="87">
        <v>1</v>
      </c>
    </row>
    <row r="2338" spans="31:39" ht="25.5" customHeight="1" thickBot="1" x14ac:dyDescent="0.25">
      <c r="AE2338" s="63">
        <v>2422000</v>
      </c>
      <c r="AF2338" s="93">
        <v>1</v>
      </c>
      <c r="AG2338" s="93">
        <v>1</v>
      </c>
      <c r="AH2338" s="93">
        <v>1</v>
      </c>
      <c r="AI2338" s="93">
        <v>1</v>
      </c>
      <c r="AJ2338" s="93">
        <v>1</v>
      </c>
      <c r="AK2338" s="93">
        <v>1</v>
      </c>
      <c r="AL2338" s="93">
        <v>1</v>
      </c>
      <c r="AM2338" s="93">
        <v>1</v>
      </c>
    </row>
    <row r="2339" spans="31:39" ht="25.5" customHeight="1" thickBot="1" x14ac:dyDescent="0.25">
      <c r="AE2339" s="51">
        <v>2423000</v>
      </c>
      <c r="AF2339" s="87">
        <v>1</v>
      </c>
      <c r="AG2339" s="87">
        <v>1</v>
      </c>
      <c r="AH2339" s="87">
        <v>1</v>
      </c>
      <c r="AI2339" s="87">
        <v>1</v>
      </c>
      <c r="AJ2339" s="87">
        <v>1</v>
      </c>
      <c r="AK2339" s="87">
        <v>1</v>
      </c>
      <c r="AL2339" s="87">
        <v>1</v>
      </c>
      <c r="AM2339" s="87">
        <v>1</v>
      </c>
    </row>
    <row r="2340" spans="31:39" ht="25.5" customHeight="1" thickBot="1" x14ac:dyDescent="0.25">
      <c r="AE2340" s="63">
        <v>2424000</v>
      </c>
      <c r="AF2340" s="93">
        <v>1</v>
      </c>
      <c r="AG2340" s="93">
        <v>1</v>
      </c>
      <c r="AH2340" s="93">
        <v>1</v>
      </c>
      <c r="AI2340" s="93">
        <v>1</v>
      </c>
      <c r="AJ2340" s="93">
        <v>1</v>
      </c>
      <c r="AK2340" s="93">
        <v>1</v>
      </c>
      <c r="AL2340" s="93">
        <v>1</v>
      </c>
      <c r="AM2340" s="93">
        <v>1</v>
      </c>
    </row>
    <row r="2341" spans="31:39" ht="25.5" customHeight="1" thickBot="1" x14ac:dyDescent="0.25">
      <c r="AE2341" s="51">
        <v>2425000</v>
      </c>
      <c r="AF2341" s="87">
        <v>1</v>
      </c>
      <c r="AG2341" s="87">
        <v>1</v>
      </c>
      <c r="AH2341" s="87">
        <v>1</v>
      </c>
      <c r="AI2341" s="87">
        <v>1</v>
      </c>
      <c r="AJ2341" s="87">
        <v>1</v>
      </c>
      <c r="AK2341" s="87">
        <v>1</v>
      </c>
      <c r="AL2341" s="87">
        <v>1</v>
      </c>
      <c r="AM2341" s="87">
        <v>1</v>
      </c>
    </row>
    <row r="2342" spans="31:39" ht="25.5" customHeight="1" thickBot="1" x14ac:dyDescent="0.25">
      <c r="AE2342" s="63">
        <v>2426000</v>
      </c>
      <c r="AF2342" s="93">
        <v>1</v>
      </c>
      <c r="AG2342" s="93">
        <v>1</v>
      </c>
      <c r="AH2342" s="93">
        <v>1</v>
      </c>
      <c r="AI2342" s="93">
        <v>1</v>
      </c>
      <c r="AJ2342" s="93">
        <v>1</v>
      </c>
      <c r="AK2342" s="93">
        <v>1</v>
      </c>
      <c r="AL2342" s="93">
        <v>1</v>
      </c>
      <c r="AM2342" s="93">
        <v>1</v>
      </c>
    </row>
    <row r="2343" spans="31:39" ht="25.5" customHeight="1" thickBot="1" x14ac:dyDescent="0.25">
      <c r="AE2343" s="51">
        <v>2427000</v>
      </c>
      <c r="AF2343" s="87">
        <v>1</v>
      </c>
      <c r="AG2343" s="87">
        <v>1</v>
      </c>
      <c r="AH2343" s="87">
        <v>1</v>
      </c>
      <c r="AI2343" s="87">
        <v>1</v>
      </c>
      <c r="AJ2343" s="87">
        <v>1</v>
      </c>
      <c r="AK2343" s="87">
        <v>1</v>
      </c>
      <c r="AL2343" s="87">
        <v>1</v>
      </c>
      <c r="AM2343" s="87">
        <v>1</v>
      </c>
    </row>
    <row r="2344" spans="31:39" ht="25.5" customHeight="1" thickBot="1" x14ac:dyDescent="0.25">
      <c r="AE2344" s="63">
        <v>2428000</v>
      </c>
      <c r="AF2344" s="93">
        <v>1</v>
      </c>
      <c r="AG2344" s="93">
        <v>1</v>
      </c>
      <c r="AH2344" s="93">
        <v>1</v>
      </c>
      <c r="AI2344" s="93">
        <v>1</v>
      </c>
      <c r="AJ2344" s="93">
        <v>1</v>
      </c>
      <c r="AK2344" s="93">
        <v>1</v>
      </c>
      <c r="AL2344" s="93">
        <v>1</v>
      </c>
      <c r="AM2344" s="93">
        <v>1</v>
      </c>
    </row>
    <row r="2345" spans="31:39" ht="25.5" customHeight="1" thickBot="1" x14ac:dyDescent="0.25">
      <c r="AE2345" s="51">
        <v>2429000</v>
      </c>
      <c r="AF2345" s="87">
        <v>1</v>
      </c>
      <c r="AG2345" s="87">
        <v>1</v>
      </c>
      <c r="AH2345" s="87">
        <v>1</v>
      </c>
      <c r="AI2345" s="87">
        <v>1</v>
      </c>
      <c r="AJ2345" s="87">
        <v>1</v>
      </c>
      <c r="AK2345" s="87">
        <v>1</v>
      </c>
      <c r="AL2345" s="87">
        <v>1</v>
      </c>
      <c r="AM2345" s="87">
        <v>1</v>
      </c>
    </row>
    <row r="2346" spans="31:39" ht="25.5" customHeight="1" thickBot="1" x14ac:dyDescent="0.25">
      <c r="AE2346" s="63">
        <v>2430000</v>
      </c>
      <c r="AF2346" s="93">
        <v>1</v>
      </c>
      <c r="AG2346" s="93">
        <v>1</v>
      </c>
      <c r="AH2346" s="93">
        <v>1</v>
      </c>
      <c r="AI2346" s="93">
        <v>1</v>
      </c>
      <c r="AJ2346" s="93">
        <v>1</v>
      </c>
      <c r="AK2346" s="93">
        <v>1</v>
      </c>
      <c r="AL2346" s="93">
        <v>1</v>
      </c>
      <c r="AM2346" s="93">
        <v>1</v>
      </c>
    </row>
    <row r="2347" spans="31:39" ht="25.5" customHeight="1" thickBot="1" x14ac:dyDescent="0.25">
      <c r="AE2347" s="51">
        <v>2431000</v>
      </c>
      <c r="AF2347" s="87">
        <v>1</v>
      </c>
      <c r="AG2347" s="87">
        <v>1</v>
      </c>
      <c r="AH2347" s="87">
        <v>1</v>
      </c>
      <c r="AI2347" s="87">
        <v>1</v>
      </c>
      <c r="AJ2347" s="87">
        <v>1</v>
      </c>
      <c r="AK2347" s="87">
        <v>1</v>
      </c>
      <c r="AL2347" s="87">
        <v>1</v>
      </c>
      <c r="AM2347" s="87">
        <v>1</v>
      </c>
    </row>
    <row r="2348" spans="31:39" ht="25.5" customHeight="1" thickBot="1" x14ac:dyDescent="0.25">
      <c r="AE2348" s="63">
        <v>2432000</v>
      </c>
      <c r="AF2348" s="93">
        <v>1</v>
      </c>
      <c r="AG2348" s="93">
        <v>1</v>
      </c>
      <c r="AH2348" s="93">
        <v>1</v>
      </c>
      <c r="AI2348" s="93">
        <v>1</v>
      </c>
      <c r="AJ2348" s="93">
        <v>1</v>
      </c>
      <c r="AK2348" s="93">
        <v>1</v>
      </c>
      <c r="AL2348" s="93">
        <v>1</v>
      </c>
      <c r="AM2348" s="93">
        <v>1</v>
      </c>
    </row>
    <row r="2349" spans="31:39" ht="25.5" customHeight="1" thickBot="1" x14ac:dyDescent="0.25">
      <c r="AE2349" s="51">
        <v>2433000</v>
      </c>
      <c r="AF2349" s="87">
        <v>1</v>
      </c>
      <c r="AG2349" s="87">
        <v>1</v>
      </c>
      <c r="AH2349" s="87">
        <v>1</v>
      </c>
      <c r="AI2349" s="87">
        <v>1</v>
      </c>
      <c r="AJ2349" s="87">
        <v>1</v>
      </c>
      <c r="AK2349" s="87">
        <v>1</v>
      </c>
      <c r="AL2349" s="87">
        <v>1</v>
      </c>
      <c r="AM2349" s="87">
        <v>1</v>
      </c>
    </row>
    <row r="2350" spans="31:39" ht="25.5" customHeight="1" thickBot="1" x14ac:dyDescent="0.25">
      <c r="AE2350" s="63">
        <v>2434000</v>
      </c>
      <c r="AF2350" s="93">
        <v>1</v>
      </c>
      <c r="AG2350" s="93">
        <v>1</v>
      </c>
      <c r="AH2350" s="93">
        <v>1</v>
      </c>
      <c r="AI2350" s="93">
        <v>1</v>
      </c>
      <c r="AJ2350" s="93">
        <v>1</v>
      </c>
      <c r="AK2350" s="93">
        <v>1</v>
      </c>
      <c r="AL2350" s="93">
        <v>1</v>
      </c>
      <c r="AM2350" s="93">
        <v>1</v>
      </c>
    </row>
    <row r="2351" spans="31:39" ht="25.5" customHeight="1" thickBot="1" x14ac:dyDescent="0.25">
      <c r="AE2351" s="51">
        <v>2435000</v>
      </c>
      <c r="AF2351" s="87">
        <v>1</v>
      </c>
      <c r="AG2351" s="87">
        <v>1</v>
      </c>
      <c r="AH2351" s="87">
        <v>1</v>
      </c>
      <c r="AI2351" s="87">
        <v>1</v>
      </c>
      <c r="AJ2351" s="87">
        <v>1</v>
      </c>
      <c r="AK2351" s="87">
        <v>1</v>
      </c>
      <c r="AL2351" s="87">
        <v>1</v>
      </c>
      <c r="AM2351" s="87">
        <v>1</v>
      </c>
    </row>
    <row r="2352" spans="31:39" ht="25.5" customHeight="1" thickBot="1" x14ac:dyDescent="0.25">
      <c r="AE2352" s="63">
        <v>2436000</v>
      </c>
      <c r="AF2352" s="93">
        <v>1</v>
      </c>
      <c r="AG2352" s="93">
        <v>1</v>
      </c>
      <c r="AH2352" s="93">
        <v>1</v>
      </c>
      <c r="AI2352" s="93">
        <v>1</v>
      </c>
      <c r="AJ2352" s="93">
        <v>1</v>
      </c>
      <c r="AK2352" s="93">
        <v>1</v>
      </c>
      <c r="AL2352" s="93">
        <v>1</v>
      </c>
      <c r="AM2352" s="93">
        <v>1</v>
      </c>
    </row>
    <row r="2353" spans="31:39" ht="25.5" customHeight="1" thickBot="1" x14ac:dyDescent="0.25">
      <c r="AE2353" s="51">
        <v>2437000</v>
      </c>
      <c r="AF2353" s="87">
        <v>1</v>
      </c>
      <c r="AG2353" s="87">
        <v>1</v>
      </c>
      <c r="AH2353" s="87">
        <v>1</v>
      </c>
      <c r="AI2353" s="87">
        <v>1</v>
      </c>
      <c r="AJ2353" s="87">
        <v>1</v>
      </c>
      <c r="AK2353" s="87">
        <v>1</v>
      </c>
      <c r="AL2353" s="87">
        <v>1</v>
      </c>
      <c r="AM2353" s="87">
        <v>1</v>
      </c>
    </row>
    <row r="2354" spans="31:39" ht="25.5" customHeight="1" thickBot="1" x14ac:dyDescent="0.25">
      <c r="AE2354" s="63">
        <v>2438000</v>
      </c>
      <c r="AF2354" s="93">
        <v>1</v>
      </c>
      <c r="AG2354" s="93">
        <v>1</v>
      </c>
      <c r="AH2354" s="93">
        <v>1</v>
      </c>
      <c r="AI2354" s="93">
        <v>1</v>
      </c>
      <c r="AJ2354" s="93">
        <v>1</v>
      </c>
      <c r="AK2354" s="93">
        <v>1</v>
      </c>
      <c r="AL2354" s="93">
        <v>1</v>
      </c>
      <c r="AM2354" s="93">
        <v>1</v>
      </c>
    </row>
    <row r="2355" spans="31:39" ht="25.5" customHeight="1" thickBot="1" x14ac:dyDescent="0.25">
      <c r="AE2355" s="51">
        <v>2439000</v>
      </c>
      <c r="AF2355" s="87">
        <v>1</v>
      </c>
      <c r="AG2355" s="87">
        <v>1</v>
      </c>
      <c r="AH2355" s="87">
        <v>1</v>
      </c>
      <c r="AI2355" s="87">
        <v>1</v>
      </c>
      <c r="AJ2355" s="87">
        <v>1</v>
      </c>
      <c r="AK2355" s="87">
        <v>1</v>
      </c>
      <c r="AL2355" s="87">
        <v>1</v>
      </c>
      <c r="AM2355" s="87">
        <v>1</v>
      </c>
    </row>
    <row r="2356" spans="31:39" ht="25.5" customHeight="1" thickBot="1" x14ac:dyDescent="0.25">
      <c r="AE2356" s="63">
        <v>2440000</v>
      </c>
      <c r="AF2356" s="93">
        <v>1</v>
      </c>
      <c r="AG2356" s="93">
        <v>1</v>
      </c>
      <c r="AH2356" s="93">
        <v>1</v>
      </c>
      <c r="AI2356" s="93">
        <v>1</v>
      </c>
      <c r="AJ2356" s="93">
        <v>1</v>
      </c>
      <c r="AK2356" s="93">
        <v>1</v>
      </c>
      <c r="AL2356" s="93">
        <v>1</v>
      </c>
      <c r="AM2356" s="93">
        <v>1</v>
      </c>
    </row>
    <row r="2357" spans="31:39" ht="25.5" customHeight="1" thickBot="1" x14ac:dyDescent="0.25">
      <c r="AE2357" s="51">
        <v>2441000</v>
      </c>
      <c r="AF2357" s="87">
        <v>1</v>
      </c>
      <c r="AG2357" s="87">
        <v>1</v>
      </c>
      <c r="AH2357" s="87">
        <v>1</v>
      </c>
      <c r="AI2357" s="87">
        <v>1</v>
      </c>
      <c r="AJ2357" s="87">
        <v>1</v>
      </c>
      <c r="AK2357" s="87">
        <v>1</v>
      </c>
      <c r="AL2357" s="87">
        <v>1</v>
      </c>
      <c r="AM2357" s="87">
        <v>1</v>
      </c>
    </row>
    <row r="2358" spans="31:39" ht="25.5" customHeight="1" thickBot="1" x14ac:dyDescent="0.25">
      <c r="AE2358" s="63">
        <v>2442000</v>
      </c>
      <c r="AF2358" s="93">
        <v>1</v>
      </c>
      <c r="AG2358" s="93">
        <v>1</v>
      </c>
      <c r="AH2358" s="93">
        <v>1</v>
      </c>
      <c r="AI2358" s="93">
        <v>1</v>
      </c>
      <c r="AJ2358" s="93">
        <v>1</v>
      </c>
      <c r="AK2358" s="93">
        <v>1</v>
      </c>
      <c r="AL2358" s="93">
        <v>1</v>
      </c>
      <c r="AM2358" s="93">
        <v>1</v>
      </c>
    </row>
    <row r="2359" spans="31:39" ht="25.5" customHeight="1" thickBot="1" x14ac:dyDescent="0.25">
      <c r="AE2359" s="51">
        <v>2443000</v>
      </c>
      <c r="AF2359" s="87">
        <v>1</v>
      </c>
      <c r="AG2359" s="87">
        <v>1</v>
      </c>
      <c r="AH2359" s="87">
        <v>1</v>
      </c>
      <c r="AI2359" s="87">
        <v>1</v>
      </c>
      <c r="AJ2359" s="87">
        <v>1</v>
      </c>
      <c r="AK2359" s="87">
        <v>1</v>
      </c>
      <c r="AL2359" s="87">
        <v>1</v>
      </c>
      <c r="AM2359" s="87">
        <v>1</v>
      </c>
    </row>
    <row r="2360" spans="31:39" ht="25.5" customHeight="1" thickBot="1" x14ac:dyDescent="0.25">
      <c r="AE2360" s="63">
        <v>2444000</v>
      </c>
      <c r="AF2360" s="93">
        <v>1</v>
      </c>
      <c r="AG2360" s="93">
        <v>1</v>
      </c>
      <c r="AH2360" s="93">
        <v>1</v>
      </c>
      <c r="AI2360" s="93">
        <v>1</v>
      </c>
      <c r="AJ2360" s="93">
        <v>1</v>
      </c>
      <c r="AK2360" s="93">
        <v>1</v>
      </c>
      <c r="AL2360" s="93">
        <v>1</v>
      </c>
      <c r="AM2360" s="93">
        <v>1</v>
      </c>
    </row>
    <row r="2361" spans="31:39" ht="25.5" customHeight="1" thickBot="1" x14ac:dyDescent="0.25">
      <c r="AE2361" s="51">
        <v>2445000</v>
      </c>
      <c r="AF2361" s="87">
        <v>1</v>
      </c>
      <c r="AG2361" s="87">
        <v>1</v>
      </c>
      <c r="AH2361" s="87">
        <v>1</v>
      </c>
      <c r="AI2361" s="87">
        <v>1</v>
      </c>
      <c r="AJ2361" s="87">
        <v>1</v>
      </c>
      <c r="AK2361" s="87">
        <v>1</v>
      </c>
      <c r="AL2361" s="87">
        <v>1</v>
      </c>
      <c r="AM2361" s="87">
        <v>1</v>
      </c>
    </row>
    <row r="2362" spans="31:39" ht="25.5" customHeight="1" thickBot="1" x14ac:dyDescent="0.25">
      <c r="AE2362" s="63">
        <v>2446000</v>
      </c>
      <c r="AF2362" s="93">
        <v>1</v>
      </c>
      <c r="AG2362" s="93">
        <v>1</v>
      </c>
      <c r="AH2362" s="93">
        <v>1</v>
      </c>
      <c r="AI2362" s="93">
        <v>1</v>
      </c>
      <c r="AJ2362" s="93">
        <v>1</v>
      </c>
      <c r="AK2362" s="93">
        <v>1</v>
      </c>
      <c r="AL2362" s="93">
        <v>1</v>
      </c>
      <c r="AM2362" s="93">
        <v>1</v>
      </c>
    </row>
    <row r="2363" spans="31:39" ht="25.5" customHeight="1" thickBot="1" x14ac:dyDescent="0.25">
      <c r="AE2363" s="51">
        <v>2447000</v>
      </c>
      <c r="AF2363" s="87">
        <v>1</v>
      </c>
      <c r="AG2363" s="87">
        <v>1</v>
      </c>
      <c r="AH2363" s="87">
        <v>1</v>
      </c>
      <c r="AI2363" s="87">
        <v>1</v>
      </c>
      <c r="AJ2363" s="87">
        <v>1</v>
      </c>
      <c r="AK2363" s="87">
        <v>1</v>
      </c>
      <c r="AL2363" s="87">
        <v>1</v>
      </c>
      <c r="AM2363" s="87">
        <v>1</v>
      </c>
    </row>
    <row r="2364" spans="31:39" ht="25.5" customHeight="1" thickBot="1" x14ac:dyDescent="0.25">
      <c r="AE2364" s="63">
        <v>2448000</v>
      </c>
      <c r="AF2364" s="93">
        <v>1</v>
      </c>
      <c r="AG2364" s="93">
        <v>1</v>
      </c>
      <c r="AH2364" s="93">
        <v>1</v>
      </c>
      <c r="AI2364" s="93">
        <v>1</v>
      </c>
      <c r="AJ2364" s="93">
        <v>1</v>
      </c>
      <c r="AK2364" s="93">
        <v>1</v>
      </c>
      <c r="AL2364" s="93">
        <v>1</v>
      </c>
      <c r="AM2364" s="93">
        <v>1</v>
      </c>
    </row>
    <row r="2365" spans="31:39" ht="25.5" customHeight="1" thickBot="1" x14ac:dyDescent="0.25">
      <c r="AE2365" s="51">
        <v>2449000</v>
      </c>
      <c r="AF2365" s="87">
        <v>1</v>
      </c>
      <c r="AG2365" s="87">
        <v>1</v>
      </c>
      <c r="AH2365" s="87">
        <v>1</v>
      </c>
      <c r="AI2365" s="87">
        <v>1</v>
      </c>
      <c r="AJ2365" s="87">
        <v>1</v>
      </c>
      <c r="AK2365" s="87">
        <v>1</v>
      </c>
      <c r="AL2365" s="87">
        <v>1</v>
      </c>
      <c r="AM2365" s="87">
        <v>1</v>
      </c>
    </row>
    <row r="2366" spans="31:39" ht="25.5" customHeight="1" thickBot="1" x14ac:dyDescent="0.25">
      <c r="AE2366" s="63">
        <v>2450000</v>
      </c>
      <c r="AF2366" s="93">
        <v>1</v>
      </c>
      <c r="AG2366" s="93">
        <v>1</v>
      </c>
      <c r="AH2366" s="93">
        <v>1</v>
      </c>
      <c r="AI2366" s="93">
        <v>1</v>
      </c>
      <c r="AJ2366" s="93">
        <v>1</v>
      </c>
      <c r="AK2366" s="93">
        <v>1</v>
      </c>
      <c r="AL2366" s="93">
        <v>1</v>
      </c>
      <c r="AM2366" s="93">
        <v>1</v>
      </c>
    </row>
    <row r="2367" spans="31:39" ht="25.5" customHeight="1" thickBot="1" x14ac:dyDescent="0.25">
      <c r="AE2367" s="51">
        <v>2451000</v>
      </c>
      <c r="AF2367" s="87">
        <v>1</v>
      </c>
      <c r="AG2367" s="87">
        <v>1</v>
      </c>
      <c r="AH2367" s="87">
        <v>1</v>
      </c>
      <c r="AI2367" s="87">
        <v>1</v>
      </c>
      <c r="AJ2367" s="87">
        <v>1</v>
      </c>
      <c r="AK2367" s="87">
        <v>1</v>
      </c>
      <c r="AL2367" s="87">
        <v>1</v>
      </c>
      <c r="AM2367" s="87">
        <v>1</v>
      </c>
    </row>
    <row r="2368" spans="31:39" ht="25.5" customHeight="1" thickBot="1" x14ac:dyDescent="0.25">
      <c r="AE2368" s="63">
        <v>2452000</v>
      </c>
      <c r="AF2368" s="93">
        <v>1</v>
      </c>
      <c r="AG2368" s="93">
        <v>1</v>
      </c>
      <c r="AH2368" s="93">
        <v>1</v>
      </c>
      <c r="AI2368" s="93">
        <v>1</v>
      </c>
      <c r="AJ2368" s="93">
        <v>1</v>
      </c>
      <c r="AK2368" s="93">
        <v>1</v>
      </c>
      <c r="AL2368" s="93">
        <v>1</v>
      </c>
      <c r="AM2368" s="93">
        <v>1</v>
      </c>
    </row>
    <row r="2369" spans="31:39" ht="25.5" customHeight="1" thickBot="1" x14ac:dyDescent="0.25">
      <c r="AE2369" s="51">
        <v>2453000</v>
      </c>
      <c r="AF2369" s="87">
        <v>1</v>
      </c>
      <c r="AG2369" s="87">
        <v>1</v>
      </c>
      <c r="AH2369" s="87">
        <v>1</v>
      </c>
      <c r="AI2369" s="87">
        <v>1</v>
      </c>
      <c r="AJ2369" s="87">
        <v>1</v>
      </c>
      <c r="AK2369" s="87">
        <v>1</v>
      </c>
      <c r="AL2369" s="87">
        <v>1</v>
      </c>
      <c r="AM2369" s="87">
        <v>1</v>
      </c>
    </row>
    <row r="2370" spans="31:39" ht="25.5" customHeight="1" thickBot="1" x14ac:dyDescent="0.25">
      <c r="AE2370" s="63">
        <v>2454000</v>
      </c>
      <c r="AF2370" s="93">
        <v>1</v>
      </c>
      <c r="AG2370" s="93">
        <v>1</v>
      </c>
      <c r="AH2370" s="93">
        <v>1</v>
      </c>
      <c r="AI2370" s="93">
        <v>1</v>
      </c>
      <c r="AJ2370" s="93">
        <v>1</v>
      </c>
      <c r="AK2370" s="93">
        <v>1</v>
      </c>
      <c r="AL2370" s="93">
        <v>1</v>
      </c>
      <c r="AM2370" s="93">
        <v>1</v>
      </c>
    </row>
    <row r="2371" spans="31:39" ht="25.5" customHeight="1" thickBot="1" x14ac:dyDescent="0.25">
      <c r="AE2371" s="51">
        <v>2455000</v>
      </c>
      <c r="AF2371" s="87">
        <v>1</v>
      </c>
      <c r="AG2371" s="87">
        <v>1</v>
      </c>
      <c r="AH2371" s="87">
        <v>1</v>
      </c>
      <c r="AI2371" s="87">
        <v>1</v>
      </c>
      <c r="AJ2371" s="87">
        <v>1</v>
      </c>
      <c r="AK2371" s="87">
        <v>1</v>
      </c>
      <c r="AL2371" s="87">
        <v>1</v>
      </c>
      <c r="AM2371" s="87">
        <v>1</v>
      </c>
    </row>
    <row r="2372" spans="31:39" ht="25.5" customHeight="1" thickBot="1" x14ac:dyDescent="0.25">
      <c r="AE2372" s="63">
        <v>2456000</v>
      </c>
      <c r="AF2372" s="93">
        <v>1</v>
      </c>
      <c r="AG2372" s="93">
        <v>1</v>
      </c>
      <c r="AH2372" s="93">
        <v>1</v>
      </c>
      <c r="AI2372" s="93">
        <v>1</v>
      </c>
      <c r="AJ2372" s="93">
        <v>1</v>
      </c>
      <c r="AK2372" s="93">
        <v>1</v>
      </c>
      <c r="AL2372" s="93">
        <v>1</v>
      </c>
      <c r="AM2372" s="93">
        <v>1</v>
      </c>
    </row>
    <row r="2373" spans="31:39" ht="25.5" customHeight="1" thickBot="1" x14ac:dyDescent="0.25">
      <c r="AE2373" s="51">
        <v>2457000</v>
      </c>
      <c r="AF2373" s="87">
        <v>1</v>
      </c>
      <c r="AG2373" s="87">
        <v>1</v>
      </c>
      <c r="AH2373" s="87">
        <v>1</v>
      </c>
      <c r="AI2373" s="87">
        <v>1</v>
      </c>
      <c r="AJ2373" s="87">
        <v>1</v>
      </c>
      <c r="AK2373" s="87">
        <v>1</v>
      </c>
      <c r="AL2373" s="87">
        <v>1</v>
      </c>
      <c r="AM2373" s="87">
        <v>1</v>
      </c>
    </row>
    <row r="2374" spans="31:39" ht="25.5" customHeight="1" thickBot="1" x14ac:dyDescent="0.25">
      <c r="AE2374" s="63">
        <v>2458000</v>
      </c>
      <c r="AF2374" s="93">
        <v>1</v>
      </c>
      <c r="AG2374" s="93">
        <v>1</v>
      </c>
      <c r="AH2374" s="93">
        <v>1</v>
      </c>
      <c r="AI2374" s="93">
        <v>1</v>
      </c>
      <c r="AJ2374" s="93">
        <v>1</v>
      </c>
      <c r="AK2374" s="93">
        <v>1</v>
      </c>
      <c r="AL2374" s="93">
        <v>1</v>
      </c>
      <c r="AM2374" s="93">
        <v>1</v>
      </c>
    </row>
    <row r="2375" spans="31:39" ht="25.5" customHeight="1" thickBot="1" x14ac:dyDescent="0.25">
      <c r="AE2375" s="51">
        <v>2459000</v>
      </c>
      <c r="AF2375" s="87">
        <v>1</v>
      </c>
      <c r="AG2375" s="87">
        <v>1</v>
      </c>
      <c r="AH2375" s="87">
        <v>1</v>
      </c>
      <c r="AI2375" s="87">
        <v>1</v>
      </c>
      <c r="AJ2375" s="87">
        <v>1</v>
      </c>
      <c r="AK2375" s="87">
        <v>1</v>
      </c>
      <c r="AL2375" s="87">
        <v>1</v>
      </c>
      <c r="AM2375" s="87">
        <v>1</v>
      </c>
    </row>
    <row r="2376" spans="31:39" ht="25.5" customHeight="1" thickBot="1" x14ac:dyDescent="0.25">
      <c r="AE2376" s="63">
        <v>2460000</v>
      </c>
      <c r="AF2376" s="93">
        <v>1</v>
      </c>
      <c r="AG2376" s="93">
        <v>1</v>
      </c>
      <c r="AH2376" s="93">
        <v>1</v>
      </c>
      <c r="AI2376" s="93">
        <v>1</v>
      </c>
      <c r="AJ2376" s="93">
        <v>1</v>
      </c>
      <c r="AK2376" s="93">
        <v>1</v>
      </c>
      <c r="AL2376" s="93">
        <v>1</v>
      </c>
      <c r="AM2376" s="93">
        <v>1</v>
      </c>
    </row>
    <row r="2377" spans="31:39" ht="25.5" customHeight="1" thickBot="1" x14ac:dyDescent="0.25">
      <c r="AE2377" s="51">
        <v>2461000</v>
      </c>
      <c r="AF2377" s="87">
        <v>1</v>
      </c>
      <c r="AG2377" s="87">
        <v>1</v>
      </c>
      <c r="AH2377" s="87">
        <v>1</v>
      </c>
      <c r="AI2377" s="87">
        <v>1</v>
      </c>
      <c r="AJ2377" s="87">
        <v>1</v>
      </c>
      <c r="AK2377" s="87">
        <v>1</v>
      </c>
      <c r="AL2377" s="87">
        <v>1</v>
      </c>
      <c r="AM2377" s="87">
        <v>1</v>
      </c>
    </row>
    <row r="2378" spans="31:39" ht="25.5" customHeight="1" thickBot="1" x14ac:dyDescent="0.25">
      <c r="AE2378" s="63">
        <v>2462000</v>
      </c>
      <c r="AF2378" s="93">
        <v>1</v>
      </c>
      <c r="AG2378" s="93">
        <v>1</v>
      </c>
      <c r="AH2378" s="93">
        <v>1</v>
      </c>
      <c r="AI2378" s="93">
        <v>1</v>
      </c>
      <c r="AJ2378" s="93">
        <v>1</v>
      </c>
      <c r="AK2378" s="93">
        <v>1</v>
      </c>
      <c r="AL2378" s="93">
        <v>1</v>
      </c>
      <c r="AM2378" s="93">
        <v>1</v>
      </c>
    </row>
    <row r="2379" spans="31:39" ht="25.5" customHeight="1" thickBot="1" x14ac:dyDescent="0.25">
      <c r="AE2379" s="51">
        <v>2463000</v>
      </c>
      <c r="AF2379" s="87">
        <v>1</v>
      </c>
      <c r="AG2379" s="87">
        <v>1</v>
      </c>
      <c r="AH2379" s="87">
        <v>1</v>
      </c>
      <c r="AI2379" s="87">
        <v>1</v>
      </c>
      <c r="AJ2379" s="87">
        <v>1</v>
      </c>
      <c r="AK2379" s="87">
        <v>1</v>
      </c>
      <c r="AL2379" s="87">
        <v>1</v>
      </c>
      <c r="AM2379" s="87">
        <v>1</v>
      </c>
    </row>
    <row r="2380" spans="31:39" ht="25.5" customHeight="1" thickBot="1" x14ac:dyDescent="0.25">
      <c r="AE2380" s="63">
        <v>2464000</v>
      </c>
      <c r="AF2380" s="93">
        <v>1</v>
      </c>
      <c r="AG2380" s="93">
        <v>1</v>
      </c>
      <c r="AH2380" s="93">
        <v>1</v>
      </c>
      <c r="AI2380" s="93">
        <v>1</v>
      </c>
      <c r="AJ2380" s="93">
        <v>1</v>
      </c>
      <c r="AK2380" s="93">
        <v>1</v>
      </c>
      <c r="AL2380" s="93">
        <v>1</v>
      </c>
      <c r="AM2380" s="93">
        <v>1</v>
      </c>
    </row>
    <row r="2381" spans="31:39" ht="25.5" customHeight="1" thickBot="1" x14ac:dyDescent="0.25">
      <c r="AE2381" s="51">
        <v>2465000</v>
      </c>
      <c r="AF2381" s="87">
        <v>1</v>
      </c>
      <c r="AG2381" s="87">
        <v>1</v>
      </c>
      <c r="AH2381" s="87">
        <v>1</v>
      </c>
      <c r="AI2381" s="87">
        <v>1</v>
      </c>
      <c r="AJ2381" s="87">
        <v>1</v>
      </c>
      <c r="AK2381" s="87">
        <v>1</v>
      </c>
      <c r="AL2381" s="87">
        <v>1</v>
      </c>
      <c r="AM2381" s="87">
        <v>1</v>
      </c>
    </row>
    <row r="2382" spans="31:39" ht="25.5" customHeight="1" thickBot="1" x14ac:dyDescent="0.25">
      <c r="AE2382" s="63">
        <v>2466000</v>
      </c>
      <c r="AF2382" s="93">
        <v>1</v>
      </c>
      <c r="AG2382" s="93">
        <v>1</v>
      </c>
      <c r="AH2382" s="93">
        <v>1</v>
      </c>
      <c r="AI2382" s="93">
        <v>1</v>
      </c>
      <c r="AJ2382" s="93">
        <v>1</v>
      </c>
      <c r="AK2382" s="93">
        <v>1</v>
      </c>
      <c r="AL2382" s="93">
        <v>1</v>
      </c>
      <c r="AM2382" s="93">
        <v>1</v>
      </c>
    </row>
    <row r="2383" spans="31:39" ht="25.5" customHeight="1" thickBot="1" x14ac:dyDescent="0.25">
      <c r="AE2383" s="51">
        <v>2467000</v>
      </c>
      <c r="AF2383" s="87">
        <v>1</v>
      </c>
      <c r="AG2383" s="87">
        <v>1</v>
      </c>
      <c r="AH2383" s="87">
        <v>1</v>
      </c>
      <c r="AI2383" s="87">
        <v>1</v>
      </c>
      <c r="AJ2383" s="87">
        <v>1</v>
      </c>
      <c r="AK2383" s="87">
        <v>1</v>
      </c>
      <c r="AL2383" s="87">
        <v>1</v>
      </c>
      <c r="AM2383" s="87">
        <v>1</v>
      </c>
    </row>
    <row r="2384" spans="31:39" ht="25.5" customHeight="1" thickBot="1" x14ac:dyDescent="0.25">
      <c r="AE2384" s="63">
        <v>2468000</v>
      </c>
      <c r="AF2384" s="93">
        <v>1</v>
      </c>
      <c r="AG2384" s="93">
        <v>1</v>
      </c>
      <c r="AH2384" s="93">
        <v>1</v>
      </c>
      <c r="AI2384" s="93">
        <v>1</v>
      </c>
      <c r="AJ2384" s="93">
        <v>1</v>
      </c>
      <c r="AK2384" s="93">
        <v>1</v>
      </c>
      <c r="AL2384" s="93">
        <v>1</v>
      </c>
      <c r="AM2384" s="93">
        <v>1</v>
      </c>
    </row>
    <row r="2385" spans="31:39" ht="25.5" customHeight="1" thickBot="1" x14ac:dyDescent="0.25">
      <c r="AE2385" s="51">
        <v>2469000</v>
      </c>
      <c r="AF2385" s="87">
        <v>1</v>
      </c>
      <c r="AG2385" s="87">
        <v>1</v>
      </c>
      <c r="AH2385" s="87">
        <v>1</v>
      </c>
      <c r="AI2385" s="87">
        <v>1</v>
      </c>
      <c r="AJ2385" s="87">
        <v>1</v>
      </c>
      <c r="AK2385" s="87">
        <v>1</v>
      </c>
      <c r="AL2385" s="87">
        <v>1</v>
      </c>
      <c r="AM2385" s="87">
        <v>1</v>
      </c>
    </row>
    <row r="2386" spans="31:39" ht="25.5" customHeight="1" thickBot="1" x14ac:dyDescent="0.25">
      <c r="AE2386" s="63">
        <v>2470000</v>
      </c>
      <c r="AF2386" s="93">
        <v>1</v>
      </c>
      <c r="AG2386" s="93">
        <v>1</v>
      </c>
      <c r="AH2386" s="93">
        <v>1</v>
      </c>
      <c r="AI2386" s="93">
        <v>1</v>
      </c>
      <c r="AJ2386" s="93">
        <v>1</v>
      </c>
      <c r="AK2386" s="93">
        <v>1</v>
      </c>
      <c r="AL2386" s="93">
        <v>1</v>
      </c>
      <c r="AM2386" s="93">
        <v>1</v>
      </c>
    </row>
    <row r="2387" spans="31:39" ht="25.5" customHeight="1" thickBot="1" x14ac:dyDescent="0.25">
      <c r="AE2387" s="51">
        <v>2471000</v>
      </c>
      <c r="AF2387" s="87">
        <v>1</v>
      </c>
      <c r="AG2387" s="87">
        <v>1</v>
      </c>
      <c r="AH2387" s="87">
        <v>1</v>
      </c>
      <c r="AI2387" s="87">
        <v>1</v>
      </c>
      <c r="AJ2387" s="87">
        <v>1</v>
      </c>
      <c r="AK2387" s="87">
        <v>1</v>
      </c>
      <c r="AL2387" s="87">
        <v>1</v>
      </c>
      <c r="AM2387" s="87">
        <v>1</v>
      </c>
    </row>
    <row r="2388" spans="31:39" ht="25.5" customHeight="1" thickBot="1" x14ac:dyDescent="0.25">
      <c r="AE2388" s="63">
        <v>2472000</v>
      </c>
      <c r="AF2388" s="93">
        <v>1</v>
      </c>
      <c r="AG2388" s="93">
        <v>1</v>
      </c>
      <c r="AH2388" s="93">
        <v>1</v>
      </c>
      <c r="AI2388" s="93">
        <v>1</v>
      </c>
      <c r="AJ2388" s="93">
        <v>1</v>
      </c>
      <c r="AK2388" s="93">
        <v>1</v>
      </c>
      <c r="AL2388" s="93">
        <v>1</v>
      </c>
      <c r="AM2388" s="93">
        <v>1</v>
      </c>
    </row>
    <row r="2389" spans="31:39" ht="25.5" customHeight="1" thickBot="1" x14ac:dyDescent="0.25">
      <c r="AE2389" s="51">
        <v>2473000</v>
      </c>
      <c r="AF2389" s="87">
        <v>1</v>
      </c>
      <c r="AG2389" s="87">
        <v>1</v>
      </c>
      <c r="AH2389" s="87">
        <v>1</v>
      </c>
      <c r="AI2389" s="87">
        <v>1</v>
      </c>
      <c r="AJ2389" s="87">
        <v>1</v>
      </c>
      <c r="AK2389" s="87">
        <v>1</v>
      </c>
      <c r="AL2389" s="87">
        <v>1</v>
      </c>
      <c r="AM2389" s="87">
        <v>1</v>
      </c>
    </row>
    <row r="2390" spans="31:39" ht="25.5" customHeight="1" thickBot="1" x14ac:dyDescent="0.25">
      <c r="AE2390" s="63">
        <v>2474000</v>
      </c>
      <c r="AF2390" s="93">
        <v>1</v>
      </c>
      <c r="AG2390" s="93">
        <v>1</v>
      </c>
      <c r="AH2390" s="93">
        <v>1</v>
      </c>
      <c r="AI2390" s="93">
        <v>1</v>
      </c>
      <c r="AJ2390" s="93">
        <v>1</v>
      </c>
      <c r="AK2390" s="93">
        <v>1</v>
      </c>
      <c r="AL2390" s="93">
        <v>1</v>
      </c>
      <c r="AM2390" s="93">
        <v>1</v>
      </c>
    </row>
    <row r="2391" spans="31:39" ht="25.5" customHeight="1" thickBot="1" x14ac:dyDescent="0.25">
      <c r="AE2391" s="51">
        <v>2475000</v>
      </c>
      <c r="AF2391" s="87">
        <v>1</v>
      </c>
      <c r="AG2391" s="87">
        <v>1</v>
      </c>
      <c r="AH2391" s="87">
        <v>1</v>
      </c>
      <c r="AI2391" s="87">
        <v>1</v>
      </c>
      <c r="AJ2391" s="87">
        <v>1</v>
      </c>
      <c r="AK2391" s="87">
        <v>1</v>
      </c>
      <c r="AL2391" s="87">
        <v>1</v>
      </c>
      <c r="AM2391" s="87">
        <v>1</v>
      </c>
    </row>
    <row r="2392" spans="31:39" ht="25.5" customHeight="1" thickBot="1" x14ac:dyDescent="0.25">
      <c r="AE2392" s="63">
        <v>2476000</v>
      </c>
      <c r="AF2392" s="93">
        <v>1</v>
      </c>
      <c r="AG2392" s="93">
        <v>1</v>
      </c>
      <c r="AH2392" s="93">
        <v>1</v>
      </c>
      <c r="AI2392" s="93">
        <v>1</v>
      </c>
      <c r="AJ2392" s="93">
        <v>1</v>
      </c>
      <c r="AK2392" s="93">
        <v>1</v>
      </c>
      <c r="AL2392" s="93">
        <v>1</v>
      </c>
      <c r="AM2392" s="93">
        <v>1</v>
      </c>
    </row>
    <row r="2393" spans="31:39" ht="25.5" customHeight="1" thickBot="1" x14ac:dyDescent="0.25">
      <c r="AE2393" s="51">
        <v>2477000</v>
      </c>
      <c r="AF2393" s="87">
        <v>1</v>
      </c>
      <c r="AG2393" s="87">
        <v>1</v>
      </c>
      <c r="AH2393" s="87">
        <v>1</v>
      </c>
      <c r="AI2393" s="87">
        <v>1</v>
      </c>
      <c r="AJ2393" s="87">
        <v>1</v>
      </c>
      <c r="AK2393" s="87">
        <v>1</v>
      </c>
      <c r="AL2393" s="87">
        <v>1</v>
      </c>
      <c r="AM2393" s="87">
        <v>1</v>
      </c>
    </row>
    <row r="2394" spans="31:39" ht="25.5" customHeight="1" thickBot="1" x14ac:dyDescent="0.25">
      <c r="AE2394" s="63">
        <v>2478000</v>
      </c>
      <c r="AF2394" s="93">
        <v>1</v>
      </c>
      <c r="AG2394" s="93">
        <v>1</v>
      </c>
      <c r="AH2394" s="93">
        <v>1</v>
      </c>
      <c r="AI2394" s="93">
        <v>1</v>
      </c>
      <c r="AJ2394" s="93">
        <v>1</v>
      </c>
      <c r="AK2394" s="93">
        <v>1</v>
      </c>
      <c r="AL2394" s="93">
        <v>1</v>
      </c>
      <c r="AM2394" s="93">
        <v>1</v>
      </c>
    </row>
    <row r="2395" spans="31:39" ht="25.5" customHeight="1" thickBot="1" x14ac:dyDescent="0.25">
      <c r="AE2395" s="51">
        <v>2479000</v>
      </c>
      <c r="AF2395" s="87">
        <v>1</v>
      </c>
      <c r="AG2395" s="87">
        <v>1</v>
      </c>
      <c r="AH2395" s="87">
        <v>1</v>
      </c>
      <c r="AI2395" s="87">
        <v>1</v>
      </c>
      <c r="AJ2395" s="87">
        <v>1</v>
      </c>
      <c r="AK2395" s="87">
        <v>1</v>
      </c>
      <c r="AL2395" s="87">
        <v>1</v>
      </c>
      <c r="AM2395" s="87">
        <v>1</v>
      </c>
    </row>
    <row r="2396" spans="31:39" ht="25.5" customHeight="1" thickBot="1" x14ac:dyDescent="0.25">
      <c r="AE2396" s="63">
        <v>2480000</v>
      </c>
      <c r="AF2396" s="93">
        <v>1</v>
      </c>
      <c r="AG2396" s="93">
        <v>1</v>
      </c>
      <c r="AH2396" s="93">
        <v>1</v>
      </c>
      <c r="AI2396" s="93">
        <v>1</v>
      </c>
      <c r="AJ2396" s="93">
        <v>1</v>
      </c>
      <c r="AK2396" s="93">
        <v>1</v>
      </c>
      <c r="AL2396" s="93">
        <v>1</v>
      </c>
      <c r="AM2396" s="93">
        <v>1</v>
      </c>
    </row>
    <row r="2397" spans="31:39" ht="25.5" customHeight="1" thickBot="1" x14ac:dyDescent="0.25">
      <c r="AE2397" s="51">
        <v>2481000</v>
      </c>
      <c r="AF2397" s="87">
        <v>1</v>
      </c>
      <c r="AG2397" s="87">
        <v>1</v>
      </c>
      <c r="AH2397" s="87">
        <v>1</v>
      </c>
      <c r="AI2397" s="87">
        <v>1</v>
      </c>
      <c r="AJ2397" s="87">
        <v>1</v>
      </c>
      <c r="AK2397" s="87">
        <v>1</v>
      </c>
      <c r="AL2397" s="87">
        <v>1</v>
      </c>
      <c r="AM2397" s="87">
        <v>1</v>
      </c>
    </row>
    <row r="2398" spans="31:39" ht="25.5" customHeight="1" thickBot="1" x14ac:dyDescent="0.25">
      <c r="AE2398" s="63">
        <v>2482000</v>
      </c>
      <c r="AF2398" s="93">
        <v>1</v>
      </c>
      <c r="AG2398" s="93">
        <v>1</v>
      </c>
      <c r="AH2398" s="93">
        <v>1</v>
      </c>
      <c r="AI2398" s="93">
        <v>1</v>
      </c>
      <c r="AJ2398" s="93">
        <v>1</v>
      </c>
      <c r="AK2398" s="93">
        <v>1</v>
      </c>
      <c r="AL2398" s="93">
        <v>1</v>
      </c>
      <c r="AM2398" s="93">
        <v>1</v>
      </c>
    </row>
    <row r="2399" spans="31:39" ht="25.5" customHeight="1" thickBot="1" x14ac:dyDescent="0.25">
      <c r="AE2399" s="51">
        <v>2483000</v>
      </c>
      <c r="AF2399" s="87">
        <v>1</v>
      </c>
      <c r="AG2399" s="87">
        <v>1</v>
      </c>
      <c r="AH2399" s="87">
        <v>1</v>
      </c>
      <c r="AI2399" s="87">
        <v>1</v>
      </c>
      <c r="AJ2399" s="87">
        <v>1</v>
      </c>
      <c r="AK2399" s="87">
        <v>1</v>
      </c>
      <c r="AL2399" s="87">
        <v>1</v>
      </c>
      <c r="AM2399" s="87">
        <v>1</v>
      </c>
    </row>
    <row r="2400" spans="31:39" ht="25.5" customHeight="1" thickBot="1" x14ac:dyDescent="0.25">
      <c r="AE2400" s="63">
        <v>2484000</v>
      </c>
      <c r="AF2400" s="93">
        <v>1</v>
      </c>
      <c r="AG2400" s="93">
        <v>1</v>
      </c>
      <c r="AH2400" s="93">
        <v>1</v>
      </c>
      <c r="AI2400" s="93">
        <v>1</v>
      </c>
      <c r="AJ2400" s="93">
        <v>1</v>
      </c>
      <c r="AK2400" s="93">
        <v>1</v>
      </c>
      <c r="AL2400" s="93">
        <v>1</v>
      </c>
      <c r="AM2400" s="93">
        <v>1</v>
      </c>
    </row>
    <row r="2401" spans="31:39" ht="25.5" customHeight="1" thickBot="1" x14ac:dyDescent="0.25">
      <c r="AE2401" s="51">
        <v>2485000</v>
      </c>
      <c r="AF2401" s="87">
        <v>1</v>
      </c>
      <c r="AG2401" s="87">
        <v>1</v>
      </c>
      <c r="AH2401" s="87">
        <v>1</v>
      </c>
      <c r="AI2401" s="87">
        <v>1</v>
      </c>
      <c r="AJ2401" s="87">
        <v>1</v>
      </c>
      <c r="AK2401" s="87">
        <v>1</v>
      </c>
      <c r="AL2401" s="87">
        <v>1</v>
      </c>
      <c r="AM2401" s="87">
        <v>1</v>
      </c>
    </row>
    <row r="2402" spans="31:39" ht="25.5" customHeight="1" thickBot="1" x14ac:dyDescent="0.25">
      <c r="AE2402" s="63">
        <v>2486000</v>
      </c>
      <c r="AF2402" s="93">
        <v>1</v>
      </c>
      <c r="AG2402" s="93">
        <v>1</v>
      </c>
      <c r="AH2402" s="93">
        <v>1</v>
      </c>
      <c r="AI2402" s="93">
        <v>1</v>
      </c>
      <c r="AJ2402" s="93">
        <v>1</v>
      </c>
      <c r="AK2402" s="93">
        <v>1</v>
      </c>
      <c r="AL2402" s="93">
        <v>1</v>
      </c>
      <c r="AM2402" s="93">
        <v>1</v>
      </c>
    </row>
    <row r="2403" spans="31:39" ht="25.5" customHeight="1" thickBot="1" x14ac:dyDescent="0.25">
      <c r="AE2403" s="51">
        <v>2487000</v>
      </c>
      <c r="AF2403" s="87">
        <v>1</v>
      </c>
      <c r="AG2403" s="87">
        <v>1</v>
      </c>
      <c r="AH2403" s="87">
        <v>1</v>
      </c>
      <c r="AI2403" s="87">
        <v>1</v>
      </c>
      <c r="AJ2403" s="87">
        <v>1</v>
      </c>
      <c r="AK2403" s="87">
        <v>1</v>
      </c>
      <c r="AL2403" s="87">
        <v>1</v>
      </c>
      <c r="AM2403" s="87">
        <v>1</v>
      </c>
    </row>
    <row r="2404" spans="31:39" ht="25.5" customHeight="1" thickBot="1" x14ac:dyDescent="0.25">
      <c r="AE2404" s="63">
        <v>2488000</v>
      </c>
      <c r="AF2404" s="93">
        <v>1</v>
      </c>
      <c r="AG2404" s="93">
        <v>1</v>
      </c>
      <c r="AH2404" s="93">
        <v>1</v>
      </c>
      <c r="AI2404" s="93">
        <v>1</v>
      </c>
      <c r="AJ2404" s="93">
        <v>1</v>
      </c>
      <c r="AK2404" s="93">
        <v>1</v>
      </c>
      <c r="AL2404" s="93">
        <v>1</v>
      </c>
      <c r="AM2404" s="93">
        <v>1</v>
      </c>
    </row>
    <row r="2405" spans="31:39" ht="25.5" customHeight="1" thickBot="1" x14ac:dyDescent="0.25">
      <c r="AE2405" s="51">
        <v>2489000</v>
      </c>
      <c r="AF2405" s="87">
        <v>1</v>
      </c>
      <c r="AG2405" s="87">
        <v>1</v>
      </c>
      <c r="AH2405" s="87">
        <v>1</v>
      </c>
      <c r="AI2405" s="87">
        <v>1</v>
      </c>
      <c r="AJ2405" s="87">
        <v>1</v>
      </c>
      <c r="AK2405" s="87">
        <v>1</v>
      </c>
      <c r="AL2405" s="87">
        <v>1</v>
      </c>
      <c r="AM2405" s="87">
        <v>1</v>
      </c>
    </row>
    <row r="2406" spans="31:39" ht="25.5" customHeight="1" thickBot="1" x14ac:dyDescent="0.25">
      <c r="AE2406" s="63">
        <v>2490000</v>
      </c>
      <c r="AF2406" s="93">
        <v>1</v>
      </c>
      <c r="AG2406" s="93">
        <v>1</v>
      </c>
      <c r="AH2406" s="93">
        <v>1</v>
      </c>
      <c r="AI2406" s="93">
        <v>1</v>
      </c>
      <c r="AJ2406" s="93">
        <v>1</v>
      </c>
      <c r="AK2406" s="93">
        <v>1</v>
      </c>
      <c r="AL2406" s="93">
        <v>1</v>
      </c>
      <c r="AM2406" s="93">
        <v>1</v>
      </c>
    </row>
    <row r="2407" spans="31:39" ht="25.5" customHeight="1" thickBot="1" x14ac:dyDescent="0.25">
      <c r="AE2407" s="51">
        <v>2491000</v>
      </c>
      <c r="AF2407" s="87">
        <v>1</v>
      </c>
      <c r="AG2407" s="87">
        <v>1</v>
      </c>
      <c r="AH2407" s="87">
        <v>1</v>
      </c>
      <c r="AI2407" s="87">
        <v>1</v>
      </c>
      <c r="AJ2407" s="87">
        <v>1</v>
      </c>
      <c r="AK2407" s="87">
        <v>1</v>
      </c>
      <c r="AL2407" s="87">
        <v>1</v>
      </c>
      <c r="AM2407" s="87">
        <v>1</v>
      </c>
    </row>
    <row r="2408" spans="31:39" ht="25.5" customHeight="1" thickBot="1" x14ac:dyDescent="0.25">
      <c r="AE2408" s="63">
        <v>2492000</v>
      </c>
      <c r="AF2408" s="93">
        <v>1</v>
      </c>
      <c r="AG2408" s="93">
        <v>1</v>
      </c>
      <c r="AH2408" s="93">
        <v>1</v>
      </c>
      <c r="AI2408" s="93">
        <v>1</v>
      </c>
      <c r="AJ2408" s="93">
        <v>1</v>
      </c>
      <c r="AK2408" s="93">
        <v>1</v>
      </c>
      <c r="AL2408" s="93">
        <v>1</v>
      </c>
      <c r="AM2408" s="93">
        <v>1</v>
      </c>
    </row>
    <row r="2409" spans="31:39" ht="25.5" customHeight="1" thickBot="1" x14ac:dyDescent="0.25">
      <c r="AE2409" s="51">
        <v>2493000</v>
      </c>
      <c r="AF2409" s="87">
        <v>1</v>
      </c>
      <c r="AG2409" s="87">
        <v>1</v>
      </c>
      <c r="AH2409" s="87">
        <v>1</v>
      </c>
      <c r="AI2409" s="87">
        <v>1</v>
      </c>
      <c r="AJ2409" s="87">
        <v>1</v>
      </c>
      <c r="AK2409" s="87">
        <v>1</v>
      </c>
      <c r="AL2409" s="87">
        <v>1</v>
      </c>
      <c r="AM2409" s="87">
        <v>1</v>
      </c>
    </row>
    <row r="2410" spans="31:39" ht="25.5" customHeight="1" thickBot="1" x14ac:dyDescent="0.25">
      <c r="AE2410" s="63">
        <v>2494000</v>
      </c>
      <c r="AF2410" s="93">
        <v>1</v>
      </c>
      <c r="AG2410" s="93">
        <v>1</v>
      </c>
      <c r="AH2410" s="93">
        <v>1</v>
      </c>
      <c r="AI2410" s="93">
        <v>1</v>
      </c>
      <c r="AJ2410" s="93">
        <v>1</v>
      </c>
      <c r="AK2410" s="93">
        <v>1</v>
      </c>
      <c r="AL2410" s="93">
        <v>1</v>
      </c>
      <c r="AM2410" s="93">
        <v>1</v>
      </c>
    </row>
    <row r="2411" spans="31:39" ht="25.5" customHeight="1" thickBot="1" x14ac:dyDescent="0.25">
      <c r="AE2411" s="51">
        <v>2495000</v>
      </c>
      <c r="AF2411" s="87">
        <v>1</v>
      </c>
      <c r="AG2411" s="87">
        <v>1</v>
      </c>
      <c r="AH2411" s="87">
        <v>1</v>
      </c>
      <c r="AI2411" s="87">
        <v>1</v>
      </c>
      <c r="AJ2411" s="87">
        <v>1</v>
      </c>
      <c r="AK2411" s="87">
        <v>1</v>
      </c>
      <c r="AL2411" s="87">
        <v>1</v>
      </c>
      <c r="AM2411" s="87">
        <v>1</v>
      </c>
    </row>
    <row r="2412" spans="31:39" ht="25.5" customHeight="1" thickBot="1" x14ac:dyDescent="0.25">
      <c r="AE2412" s="63">
        <v>2496000</v>
      </c>
      <c r="AF2412" s="93">
        <v>1</v>
      </c>
      <c r="AG2412" s="93">
        <v>1</v>
      </c>
      <c r="AH2412" s="93">
        <v>1</v>
      </c>
      <c r="AI2412" s="93">
        <v>1</v>
      </c>
      <c r="AJ2412" s="93">
        <v>1</v>
      </c>
      <c r="AK2412" s="93">
        <v>1</v>
      </c>
      <c r="AL2412" s="93">
        <v>1</v>
      </c>
      <c r="AM2412" s="93">
        <v>1</v>
      </c>
    </row>
    <row r="2413" spans="31:39" ht="25.5" customHeight="1" thickBot="1" x14ac:dyDescent="0.25">
      <c r="AE2413" s="51">
        <v>2497000</v>
      </c>
      <c r="AF2413" s="87">
        <v>1</v>
      </c>
      <c r="AG2413" s="87">
        <v>1</v>
      </c>
      <c r="AH2413" s="87">
        <v>1</v>
      </c>
      <c r="AI2413" s="87">
        <v>1</v>
      </c>
      <c r="AJ2413" s="87">
        <v>1</v>
      </c>
      <c r="AK2413" s="87">
        <v>1</v>
      </c>
      <c r="AL2413" s="87">
        <v>1</v>
      </c>
      <c r="AM2413" s="87">
        <v>1</v>
      </c>
    </row>
    <row r="2414" spans="31:39" ht="25.5" customHeight="1" thickBot="1" x14ac:dyDescent="0.25">
      <c r="AE2414" s="63">
        <v>2498000</v>
      </c>
      <c r="AF2414" s="93">
        <v>1</v>
      </c>
      <c r="AG2414" s="93">
        <v>1</v>
      </c>
      <c r="AH2414" s="93">
        <v>1</v>
      </c>
      <c r="AI2414" s="93">
        <v>1</v>
      </c>
      <c r="AJ2414" s="93">
        <v>1</v>
      </c>
      <c r="AK2414" s="93">
        <v>1</v>
      </c>
      <c r="AL2414" s="93">
        <v>1</v>
      </c>
      <c r="AM2414" s="93">
        <v>1</v>
      </c>
    </row>
    <row r="2415" spans="31:39" ht="25.5" customHeight="1" thickBot="1" x14ac:dyDescent="0.25">
      <c r="AE2415" s="51">
        <v>2499000</v>
      </c>
      <c r="AF2415" s="87">
        <v>1</v>
      </c>
      <c r="AG2415" s="87">
        <v>1</v>
      </c>
      <c r="AH2415" s="87">
        <v>1</v>
      </c>
      <c r="AI2415" s="87">
        <v>1</v>
      </c>
      <c r="AJ2415" s="87">
        <v>1</v>
      </c>
      <c r="AK2415" s="87">
        <v>1</v>
      </c>
      <c r="AL2415" s="87">
        <v>1</v>
      </c>
      <c r="AM2415" s="87">
        <v>1</v>
      </c>
    </row>
    <row r="2416" spans="31:39" ht="25.5" customHeight="1" thickBot="1" x14ac:dyDescent="0.25">
      <c r="AE2416" s="63">
        <v>2500000</v>
      </c>
      <c r="AF2416" s="93">
        <v>1</v>
      </c>
      <c r="AG2416" s="93">
        <v>1</v>
      </c>
      <c r="AH2416" s="93">
        <v>1</v>
      </c>
      <c r="AI2416" s="93">
        <v>1</v>
      </c>
      <c r="AJ2416" s="93">
        <v>1</v>
      </c>
      <c r="AK2416" s="93">
        <v>1</v>
      </c>
      <c r="AL2416" s="93">
        <v>1</v>
      </c>
      <c r="AM2416" s="93">
        <v>1</v>
      </c>
    </row>
    <row r="2417" spans="31:39" ht="25.5" customHeight="1" thickBot="1" x14ac:dyDescent="0.25">
      <c r="AE2417" s="51">
        <v>2501000</v>
      </c>
      <c r="AF2417" s="87">
        <v>1</v>
      </c>
      <c r="AG2417" s="87">
        <v>1</v>
      </c>
      <c r="AH2417" s="87">
        <v>1</v>
      </c>
      <c r="AI2417" s="87">
        <v>1</v>
      </c>
      <c r="AJ2417" s="87">
        <v>1</v>
      </c>
      <c r="AK2417" s="87">
        <v>1</v>
      </c>
      <c r="AL2417" s="87">
        <v>1</v>
      </c>
      <c r="AM2417" s="87">
        <v>1</v>
      </c>
    </row>
    <row r="2418" spans="31:39" ht="25.5" customHeight="1" thickBot="1" x14ac:dyDescent="0.25">
      <c r="AE2418" s="63">
        <v>2502000</v>
      </c>
      <c r="AF2418" s="93">
        <v>1</v>
      </c>
      <c r="AG2418" s="93">
        <v>1</v>
      </c>
      <c r="AH2418" s="93">
        <v>1</v>
      </c>
      <c r="AI2418" s="93">
        <v>1</v>
      </c>
      <c r="AJ2418" s="93">
        <v>1</v>
      </c>
      <c r="AK2418" s="93">
        <v>1</v>
      </c>
      <c r="AL2418" s="93">
        <v>1</v>
      </c>
      <c r="AM2418" s="93">
        <v>1</v>
      </c>
    </row>
    <row r="2419" spans="31:39" ht="25.5" customHeight="1" thickBot="1" x14ac:dyDescent="0.25">
      <c r="AE2419" s="51">
        <v>2503000</v>
      </c>
      <c r="AF2419" s="87">
        <v>1</v>
      </c>
      <c r="AG2419" s="87">
        <v>1</v>
      </c>
      <c r="AH2419" s="87">
        <v>1</v>
      </c>
      <c r="AI2419" s="87">
        <v>1</v>
      </c>
      <c r="AJ2419" s="87">
        <v>1</v>
      </c>
      <c r="AK2419" s="87">
        <v>1</v>
      </c>
      <c r="AL2419" s="87">
        <v>1</v>
      </c>
      <c r="AM2419" s="87">
        <v>1</v>
      </c>
    </row>
    <row r="2420" spans="31:39" ht="25.5" customHeight="1" thickBot="1" x14ac:dyDescent="0.25">
      <c r="AE2420" s="63">
        <v>2504000</v>
      </c>
      <c r="AF2420" s="93">
        <v>1</v>
      </c>
      <c r="AG2420" s="93">
        <v>1</v>
      </c>
      <c r="AH2420" s="93">
        <v>1</v>
      </c>
      <c r="AI2420" s="93">
        <v>1</v>
      </c>
      <c r="AJ2420" s="93">
        <v>1</v>
      </c>
      <c r="AK2420" s="93">
        <v>1</v>
      </c>
      <c r="AL2420" s="93">
        <v>1</v>
      </c>
      <c r="AM2420" s="93">
        <v>1</v>
      </c>
    </row>
    <row r="2421" spans="31:39" ht="25.5" customHeight="1" thickBot="1" x14ac:dyDescent="0.25">
      <c r="AE2421" s="51">
        <v>2505000</v>
      </c>
      <c r="AF2421" s="87">
        <v>1</v>
      </c>
      <c r="AG2421" s="87">
        <v>1</v>
      </c>
      <c r="AH2421" s="87">
        <v>1</v>
      </c>
      <c r="AI2421" s="87">
        <v>1</v>
      </c>
      <c r="AJ2421" s="87">
        <v>1</v>
      </c>
      <c r="AK2421" s="87">
        <v>1</v>
      </c>
      <c r="AL2421" s="87">
        <v>1</v>
      </c>
      <c r="AM2421" s="87">
        <v>1</v>
      </c>
    </row>
    <row r="2422" spans="31:39" ht="25.5" customHeight="1" thickBot="1" x14ac:dyDescent="0.25">
      <c r="AE2422" s="63">
        <v>2506000</v>
      </c>
      <c r="AF2422" s="93">
        <v>1</v>
      </c>
      <c r="AG2422" s="93">
        <v>1</v>
      </c>
      <c r="AH2422" s="93">
        <v>1</v>
      </c>
      <c r="AI2422" s="93">
        <v>1</v>
      </c>
      <c r="AJ2422" s="93">
        <v>1</v>
      </c>
      <c r="AK2422" s="93">
        <v>1</v>
      </c>
      <c r="AL2422" s="93">
        <v>1</v>
      </c>
      <c r="AM2422" s="93">
        <v>1</v>
      </c>
    </row>
    <row r="2423" spans="31:39" ht="25.5" customHeight="1" thickBot="1" x14ac:dyDescent="0.25">
      <c r="AE2423" s="51">
        <v>2507000</v>
      </c>
      <c r="AF2423" s="87">
        <v>1</v>
      </c>
      <c r="AG2423" s="87">
        <v>1</v>
      </c>
      <c r="AH2423" s="87">
        <v>1</v>
      </c>
      <c r="AI2423" s="87">
        <v>1</v>
      </c>
      <c r="AJ2423" s="87">
        <v>1</v>
      </c>
      <c r="AK2423" s="87">
        <v>1</v>
      </c>
      <c r="AL2423" s="87">
        <v>1</v>
      </c>
      <c r="AM2423" s="87">
        <v>1</v>
      </c>
    </row>
    <row r="2424" spans="31:39" ht="25.5" customHeight="1" thickBot="1" x14ac:dyDescent="0.25">
      <c r="AE2424" s="63">
        <v>2508000</v>
      </c>
      <c r="AF2424" s="93">
        <v>1</v>
      </c>
      <c r="AG2424" s="93">
        <v>1</v>
      </c>
      <c r="AH2424" s="93">
        <v>1</v>
      </c>
      <c r="AI2424" s="93">
        <v>1</v>
      </c>
      <c r="AJ2424" s="93">
        <v>1</v>
      </c>
      <c r="AK2424" s="93">
        <v>1</v>
      </c>
      <c r="AL2424" s="93">
        <v>1</v>
      </c>
      <c r="AM2424" s="93">
        <v>1</v>
      </c>
    </row>
    <row r="2425" spans="31:39" ht="25.5" customHeight="1" thickBot="1" x14ac:dyDescent="0.25">
      <c r="AE2425" s="51">
        <v>2509000</v>
      </c>
      <c r="AF2425" s="87">
        <v>1</v>
      </c>
      <c r="AG2425" s="87">
        <v>1</v>
      </c>
      <c r="AH2425" s="87">
        <v>1</v>
      </c>
      <c r="AI2425" s="87">
        <v>1</v>
      </c>
      <c r="AJ2425" s="87">
        <v>1</v>
      </c>
      <c r="AK2425" s="87">
        <v>1</v>
      </c>
      <c r="AL2425" s="87">
        <v>1</v>
      </c>
      <c r="AM2425" s="87">
        <v>1</v>
      </c>
    </row>
    <row r="2426" spans="31:39" ht="25.5" customHeight="1" thickBot="1" x14ac:dyDescent="0.25">
      <c r="AE2426" s="63">
        <v>2510000</v>
      </c>
      <c r="AF2426" s="93">
        <v>1</v>
      </c>
      <c r="AG2426" s="93">
        <v>1</v>
      </c>
      <c r="AH2426" s="93">
        <v>1</v>
      </c>
      <c r="AI2426" s="93">
        <v>1</v>
      </c>
      <c r="AJ2426" s="93">
        <v>1</v>
      </c>
      <c r="AK2426" s="93">
        <v>1</v>
      </c>
      <c r="AL2426" s="93">
        <v>1</v>
      </c>
      <c r="AM2426" s="93">
        <v>1</v>
      </c>
    </row>
    <row r="2427" spans="31:39" ht="25.5" customHeight="1" thickBot="1" x14ac:dyDescent="0.25">
      <c r="AE2427" s="51">
        <v>2511000</v>
      </c>
      <c r="AF2427" s="87">
        <v>1</v>
      </c>
      <c r="AG2427" s="87">
        <v>1</v>
      </c>
      <c r="AH2427" s="87">
        <v>1</v>
      </c>
      <c r="AI2427" s="87">
        <v>1</v>
      </c>
      <c r="AJ2427" s="87">
        <v>1</v>
      </c>
      <c r="AK2427" s="87">
        <v>1</v>
      </c>
      <c r="AL2427" s="87">
        <v>1</v>
      </c>
      <c r="AM2427" s="87">
        <v>1</v>
      </c>
    </row>
    <row r="2428" spans="31:39" ht="25.5" customHeight="1" thickBot="1" x14ac:dyDescent="0.25">
      <c r="AE2428" s="63">
        <v>2512000</v>
      </c>
      <c r="AF2428" s="93">
        <v>1</v>
      </c>
      <c r="AG2428" s="93">
        <v>1</v>
      </c>
      <c r="AH2428" s="93">
        <v>1</v>
      </c>
      <c r="AI2428" s="93">
        <v>1</v>
      </c>
      <c r="AJ2428" s="93">
        <v>1</v>
      </c>
      <c r="AK2428" s="93">
        <v>1</v>
      </c>
      <c r="AL2428" s="93">
        <v>1</v>
      </c>
      <c r="AM2428" s="93">
        <v>1</v>
      </c>
    </row>
    <row r="2429" spans="31:39" ht="25.5" customHeight="1" thickBot="1" x14ac:dyDescent="0.25">
      <c r="AE2429" s="51">
        <v>2513000</v>
      </c>
      <c r="AF2429" s="87">
        <v>1</v>
      </c>
      <c r="AG2429" s="87">
        <v>1</v>
      </c>
      <c r="AH2429" s="87">
        <v>1</v>
      </c>
      <c r="AI2429" s="87">
        <v>1</v>
      </c>
      <c r="AJ2429" s="87">
        <v>1</v>
      </c>
      <c r="AK2429" s="87">
        <v>1</v>
      </c>
      <c r="AL2429" s="87">
        <v>1</v>
      </c>
      <c r="AM2429" s="87">
        <v>1</v>
      </c>
    </row>
    <row r="2430" spans="31:39" ht="25.5" customHeight="1" thickBot="1" x14ac:dyDescent="0.25">
      <c r="AE2430" s="63">
        <v>2514000</v>
      </c>
      <c r="AF2430" s="93">
        <v>1</v>
      </c>
      <c r="AG2430" s="93">
        <v>1</v>
      </c>
      <c r="AH2430" s="93">
        <v>1</v>
      </c>
      <c r="AI2430" s="93">
        <v>1</v>
      </c>
      <c r="AJ2430" s="93">
        <v>1</v>
      </c>
      <c r="AK2430" s="93">
        <v>1</v>
      </c>
      <c r="AL2430" s="93">
        <v>1</v>
      </c>
      <c r="AM2430" s="93">
        <v>1</v>
      </c>
    </row>
    <row r="2431" spans="31:39" ht="25.5" customHeight="1" thickBot="1" x14ac:dyDescent="0.25">
      <c r="AE2431" s="51">
        <v>2515000</v>
      </c>
      <c r="AF2431" s="87">
        <v>1</v>
      </c>
      <c r="AG2431" s="87">
        <v>1</v>
      </c>
      <c r="AH2431" s="87">
        <v>1</v>
      </c>
      <c r="AI2431" s="87">
        <v>1</v>
      </c>
      <c r="AJ2431" s="87">
        <v>1</v>
      </c>
      <c r="AK2431" s="87">
        <v>1</v>
      </c>
      <c r="AL2431" s="87">
        <v>1</v>
      </c>
      <c r="AM2431" s="87">
        <v>1</v>
      </c>
    </row>
    <row r="2432" spans="31:39" ht="25.5" customHeight="1" thickBot="1" x14ac:dyDescent="0.25">
      <c r="AE2432" s="63">
        <v>2516000</v>
      </c>
      <c r="AF2432" s="93">
        <v>1</v>
      </c>
      <c r="AG2432" s="93">
        <v>1</v>
      </c>
      <c r="AH2432" s="93">
        <v>1</v>
      </c>
      <c r="AI2432" s="93">
        <v>1</v>
      </c>
      <c r="AJ2432" s="93">
        <v>1</v>
      </c>
      <c r="AK2432" s="93">
        <v>1</v>
      </c>
      <c r="AL2432" s="93">
        <v>1</v>
      </c>
      <c r="AM2432" s="93">
        <v>1</v>
      </c>
    </row>
    <row r="2433" spans="31:39" ht="25.5" customHeight="1" thickBot="1" x14ac:dyDescent="0.25">
      <c r="AE2433" s="51">
        <v>2517000</v>
      </c>
      <c r="AF2433" s="87">
        <v>1</v>
      </c>
      <c r="AG2433" s="87">
        <v>1</v>
      </c>
      <c r="AH2433" s="87">
        <v>1</v>
      </c>
      <c r="AI2433" s="87">
        <v>1</v>
      </c>
      <c r="AJ2433" s="87">
        <v>1</v>
      </c>
      <c r="AK2433" s="87">
        <v>1</v>
      </c>
      <c r="AL2433" s="87">
        <v>1</v>
      </c>
      <c r="AM2433" s="87">
        <v>1</v>
      </c>
    </row>
    <row r="2434" spans="31:39" ht="25.5" customHeight="1" thickBot="1" x14ac:dyDescent="0.25">
      <c r="AE2434" s="63">
        <v>2518000</v>
      </c>
      <c r="AF2434" s="93">
        <v>1</v>
      </c>
      <c r="AG2434" s="93">
        <v>1</v>
      </c>
      <c r="AH2434" s="93">
        <v>1</v>
      </c>
      <c r="AI2434" s="93">
        <v>1</v>
      </c>
      <c r="AJ2434" s="93">
        <v>1</v>
      </c>
      <c r="AK2434" s="93">
        <v>1</v>
      </c>
      <c r="AL2434" s="93">
        <v>1</v>
      </c>
      <c r="AM2434" s="93">
        <v>1</v>
      </c>
    </row>
    <row r="2435" spans="31:39" ht="25.5" customHeight="1" thickBot="1" x14ac:dyDescent="0.25">
      <c r="AE2435" s="51">
        <v>2519000</v>
      </c>
      <c r="AF2435" s="87">
        <v>1</v>
      </c>
      <c r="AG2435" s="87">
        <v>1</v>
      </c>
      <c r="AH2435" s="87">
        <v>1</v>
      </c>
      <c r="AI2435" s="87">
        <v>1</v>
      </c>
      <c r="AJ2435" s="87">
        <v>1</v>
      </c>
      <c r="AK2435" s="87">
        <v>1</v>
      </c>
      <c r="AL2435" s="87">
        <v>1</v>
      </c>
      <c r="AM2435" s="87">
        <v>1</v>
      </c>
    </row>
    <row r="2436" spans="31:39" ht="25.5" customHeight="1" thickBot="1" x14ac:dyDescent="0.25">
      <c r="AE2436" s="63">
        <v>2520000</v>
      </c>
      <c r="AF2436" s="93">
        <v>1</v>
      </c>
      <c r="AG2436" s="93">
        <v>1</v>
      </c>
      <c r="AH2436" s="93">
        <v>1</v>
      </c>
      <c r="AI2436" s="93">
        <v>1</v>
      </c>
      <c r="AJ2436" s="93">
        <v>1</v>
      </c>
      <c r="AK2436" s="93">
        <v>1</v>
      </c>
      <c r="AL2436" s="93">
        <v>1</v>
      </c>
      <c r="AM2436" s="93">
        <v>1</v>
      </c>
    </row>
    <row r="2437" spans="31:39" ht="25.5" customHeight="1" thickBot="1" x14ac:dyDescent="0.25">
      <c r="AE2437" s="51">
        <v>2521000</v>
      </c>
      <c r="AF2437" s="87">
        <v>1</v>
      </c>
      <c r="AG2437" s="87">
        <v>1</v>
      </c>
      <c r="AH2437" s="87">
        <v>1</v>
      </c>
      <c r="AI2437" s="87">
        <v>1</v>
      </c>
      <c r="AJ2437" s="87">
        <v>1</v>
      </c>
      <c r="AK2437" s="87">
        <v>1</v>
      </c>
      <c r="AL2437" s="87">
        <v>1</v>
      </c>
      <c r="AM2437" s="87">
        <v>1</v>
      </c>
    </row>
    <row r="2438" spans="31:39" ht="25.5" customHeight="1" thickBot="1" x14ac:dyDescent="0.25">
      <c r="AE2438" s="63">
        <v>2522000</v>
      </c>
      <c r="AF2438" s="93">
        <v>1</v>
      </c>
      <c r="AG2438" s="93">
        <v>1</v>
      </c>
      <c r="AH2438" s="93">
        <v>1</v>
      </c>
      <c r="AI2438" s="93">
        <v>1</v>
      </c>
      <c r="AJ2438" s="93">
        <v>1</v>
      </c>
      <c r="AK2438" s="93">
        <v>1</v>
      </c>
      <c r="AL2438" s="93">
        <v>1</v>
      </c>
      <c r="AM2438" s="93">
        <v>1</v>
      </c>
    </row>
    <row r="2439" spans="31:39" ht="25.5" customHeight="1" thickBot="1" x14ac:dyDescent="0.25">
      <c r="AE2439" s="51">
        <v>2523000</v>
      </c>
      <c r="AF2439" s="87">
        <v>1</v>
      </c>
      <c r="AG2439" s="87">
        <v>1</v>
      </c>
      <c r="AH2439" s="87">
        <v>1</v>
      </c>
      <c r="AI2439" s="87">
        <v>1</v>
      </c>
      <c r="AJ2439" s="87">
        <v>1</v>
      </c>
      <c r="AK2439" s="87">
        <v>1</v>
      </c>
      <c r="AL2439" s="87">
        <v>1</v>
      </c>
      <c r="AM2439" s="87">
        <v>1</v>
      </c>
    </row>
    <row r="2440" spans="31:39" ht="25.5" customHeight="1" thickBot="1" x14ac:dyDescent="0.25">
      <c r="AE2440" s="63">
        <v>2524000</v>
      </c>
      <c r="AF2440" s="93">
        <v>1</v>
      </c>
      <c r="AG2440" s="93">
        <v>1</v>
      </c>
      <c r="AH2440" s="93">
        <v>1</v>
      </c>
      <c r="AI2440" s="93">
        <v>1</v>
      </c>
      <c r="AJ2440" s="93">
        <v>1</v>
      </c>
      <c r="AK2440" s="93">
        <v>1</v>
      </c>
      <c r="AL2440" s="93">
        <v>1</v>
      </c>
      <c r="AM2440" s="93">
        <v>1</v>
      </c>
    </row>
    <row r="2441" spans="31:39" ht="25.5" customHeight="1" thickBot="1" x14ac:dyDescent="0.25">
      <c r="AE2441" s="51">
        <v>2525000</v>
      </c>
      <c r="AF2441" s="87">
        <v>1</v>
      </c>
      <c r="AG2441" s="87">
        <v>1</v>
      </c>
      <c r="AH2441" s="87">
        <v>1</v>
      </c>
      <c r="AI2441" s="87">
        <v>1</v>
      </c>
      <c r="AJ2441" s="87">
        <v>1</v>
      </c>
      <c r="AK2441" s="87">
        <v>1</v>
      </c>
      <c r="AL2441" s="87">
        <v>1</v>
      </c>
      <c r="AM2441" s="87">
        <v>1</v>
      </c>
    </row>
    <row r="2442" spans="31:39" ht="25.5" customHeight="1" thickBot="1" x14ac:dyDescent="0.25">
      <c r="AE2442" s="63">
        <v>2526000</v>
      </c>
      <c r="AF2442" s="93">
        <v>1</v>
      </c>
      <c r="AG2442" s="93">
        <v>1</v>
      </c>
      <c r="AH2442" s="93">
        <v>1</v>
      </c>
      <c r="AI2442" s="93">
        <v>1</v>
      </c>
      <c r="AJ2442" s="93">
        <v>1</v>
      </c>
      <c r="AK2442" s="93">
        <v>1</v>
      </c>
      <c r="AL2442" s="93">
        <v>1</v>
      </c>
      <c r="AM2442" s="93">
        <v>1</v>
      </c>
    </row>
    <row r="2443" spans="31:39" ht="25.5" customHeight="1" thickBot="1" x14ac:dyDescent="0.25">
      <c r="AE2443" s="51">
        <v>2527000</v>
      </c>
      <c r="AF2443" s="87">
        <v>1</v>
      </c>
      <c r="AG2443" s="87">
        <v>1</v>
      </c>
      <c r="AH2443" s="87">
        <v>1</v>
      </c>
      <c r="AI2443" s="87">
        <v>1</v>
      </c>
      <c r="AJ2443" s="87">
        <v>1</v>
      </c>
      <c r="AK2443" s="87">
        <v>1</v>
      </c>
      <c r="AL2443" s="87">
        <v>1</v>
      </c>
      <c r="AM2443" s="87">
        <v>1</v>
      </c>
    </row>
    <row r="2444" spans="31:39" ht="25.5" customHeight="1" thickBot="1" x14ac:dyDescent="0.25">
      <c r="AE2444" s="63">
        <v>2528000</v>
      </c>
      <c r="AF2444" s="93">
        <v>1</v>
      </c>
      <c r="AG2444" s="93">
        <v>1</v>
      </c>
      <c r="AH2444" s="93">
        <v>1</v>
      </c>
      <c r="AI2444" s="93">
        <v>1</v>
      </c>
      <c r="AJ2444" s="93">
        <v>1</v>
      </c>
      <c r="AK2444" s="93">
        <v>1</v>
      </c>
      <c r="AL2444" s="93">
        <v>1</v>
      </c>
      <c r="AM2444" s="93">
        <v>1</v>
      </c>
    </row>
    <row r="2445" spans="31:39" ht="25.5" customHeight="1" thickBot="1" x14ac:dyDescent="0.25">
      <c r="AE2445" s="51">
        <v>2529000</v>
      </c>
      <c r="AF2445" s="87">
        <v>1</v>
      </c>
      <c r="AG2445" s="87">
        <v>1</v>
      </c>
      <c r="AH2445" s="87">
        <v>1</v>
      </c>
      <c r="AI2445" s="87">
        <v>1</v>
      </c>
      <c r="AJ2445" s="87">
        <v>1</v>
      </c>
      <c r="AK2445" s="87">
        <v>1</v>
      </c>
      <c r="AL2445" s="87">
        <v>1</v>
      </c>
      <c r="AM2445" s="87">
        <v>1</v>
      </c>
    </row>
    <row r="2446" spans="31:39" ht="25.5" customHeight="1" thickBot="1" x14ac:dyDescent="0.25">
      <c r="AE2446" s="63">
        <v>2530000</v>
      </c>
      <c r="AF2446" s="93">
        <v>1</v>
      </c>
      <c r="AG2446" s="93">
        <v>1</v>
      </c>
      <c r="AH2446" s="93">
        <v>1</v>
      </c>
      <c r="AI2446" s="93">
        <v>1</v>
      </c>
      <c r="AJ2446" s="93">
        <v>1</v>
      </c>
      <c r="AK2446" s="93">
        <v>1</v>
      </c>
      <c r="AL2446" s="93">
        <v>1</v>
      </c>
      <c r="AM2446" s="93">
        <v>1</v>
      </c>
    </row>
    <row r="2447" spans="31:39" ht="25.5" customHeight="1" thickBot="1" x14ac:dyDescent="0.25">
      <c r="AE2447" s="51">
        <v>2531000</v>
      </c>
      <c r="AF2447" s="87">
        <v>1</v>
      </c>
      <c r="AG2447" s="87">
        <v>1</v>
      </c>
      <c r="AH2447" s="87">
        <v>1</v>
      </c>
      <c r="AI2447" s="87">
        <v>1</v>
      </c>
      <c r="AJ2447" s="87">
        <v>1</v>
      </c>
      <c r="AK2447" s="87">
        <v>1</v>
      </c>
      <c r="AL2447" s="87">
        <v>1</v>
      </c>
      <c r="AM2447" s="87">
        <v>1</v>
      </c>
    </row>
    <row r="2448" spans="31:39" ht="25.5" customHeight="1" thickBot="1" x14ac:dyDescent="0.25">
      <c r="AE2448" s="63">
        <v>2532000</v>
      </c>
      <c r="AF2448" s="93">
        <v>1</v>
      </c>
      <c r="AG2448" s="93">
        <v>1</v>
      </c>
      <c r="AH2448" s="93">
        <v>1</v>
      </c>
      <c r="AI2448" s="93">
        <v>1</v>
      </c>
      <c r="AJ2448" s="93">
        <v>1</v>
      </c>
      <c r="AK2448" s="93">
        <v>1</v>
      </c>
      <c r="AL2448" s="93">
        <v>1</v>
      </c>
      <c r="AM2448" s="93">
        <v>1</v>
      </c>
    </row>
    <row r="2449" spans="31:39" ht="25.5" customHeight="1" thickBot="1" x14ac:dyDescent="0.25">
      <c r="AE2449" s="51">
        <v>2533000</v>
      </c>
      <c r="AF2449" s="87">
        <v>1</v>
      </c>
      <c r="AG2449" s="87">
        <v>1</v>
      </c>
      <c r="AH2449" s="87">
        <v>1</v>
      </c>
      <c r="AI2449" s="87">
        <v>1</v>
      </c>
      <c r="AJ2449" s="87">
        <v>1</v>
      </c>
      <c r="AK2449" s="87">
        <v>1</v>
      </c>
      <c r="AL2449" s="87">
        <v>1</v>
      </c>
      <c r="AM2449" s="87">
        <v>1</v>
      </c>
    </row>
    <row r="2450" spans="31:39" ht="25.5" customHeight="1" thickBot="1" x14ac:dyDescent="0.25">
      <c r="AE2450" s="63">
        <v>2534000</v>
      </c>
      <c r="AF2450" s="93">
        <v>1</v>
      </c>
      <c r="AG2450" s="93">
        <v>1</v>
      </c>
      <c r="AH2450" s="93">
        <v>1</v>
      </c>
      <c r="AI2450" s="93">
        <v>1</v>
      </c>
      <c r="AJ2450" s="93">
        <v>1</v>
      </c>
      <c r="AK2450" s="93">
        <v>1</v>
      </c>
      <c r="AL2450" s="93">
        <v>1</v>
      </c>
      <c r="AM2450" s="93">
        <v>1</v>
      </c>
    </row>
    <row r="2451" spans="31:39" ht="25.5" customHeight="1" thickBot="1" x14ac:dyDescent="0.25">
      <c r="AE2451" s="51">
        <v>2535000</v>
      </c>
      <c r="AF2451" s="87">
        <v>1</v>
      </c>
      <c r="AG2451" s="87">
        <v>1</v>
      </c>
      <c r="AH2451" s="87">
        <v>1</v>
      </c>
      <c r="AI2451" s="87">
        <v>1</v>
      </c>
      <c r="AJ2451" s="87">
        <v>1</v>
      </c>
      <c r="AK2451" s="87">
        <v>1</v>
      </c>
      <c r="AL2451" s="87">
        <v>1</v>
      </c>
      <c r="AM2451" s="87">
        <v>1</v>
      </c>
    </row>
    <row r="2452" spans="31:39" ht="25.5" customHeight="1" thickBot="1" x14ac:dyDescent="0.25">
      <c r="AE2452" s="63">
        <v>2536000</v>
      </c>
      <c r="AF2452" s="93">
        <v>1</v>
      </c>
      <c r="AG2452" s="93">
        <v>1</v>
      </c>
      <c r="AH2452" s="93">
        <v>1</v>
      </c>
      <c r="AI2452" s="93">
        <v>1</v>
      </c>
      <c r="AJ2452" s="93">
        <v>1</v>
      </c>
      <c r="AK2452" s="93">
        <v>1</v>
      </c>
      <c r="AL2452" s="93">
        <v>1</v>
      </c>
      <c r="AM2452" s="93">
        <v>1</v>
      </c>
    </row>
    <row r="2453" spans="31:39" ht="25.5" customHeight="1" thickBot="1" x14ac:dyDescent="0.25">
      <c r="AE2453" s="51">
        <v>2537000</v>
      </c>
      <c r="AF2453" s="87">
        <v>1</v>
      </c>
      <c r="AG2453" s="87">
        <v>1</v>
      </c>
      <c r="AH2453" s="87">
        <v>1</v>
      </c>
      <c r="AI2453" s="87">
        <v>1</v>
      </c>
      <c r="AJ2453" s="87">
        <v>1</v>
      </c>
      <c r="AK2453" s="87">
        <v>1</v>
      </c>
      <c r="AL2453" s="87">
        <v>1</v>
      </c>
      <c r="AM2453" s="87">
        <v>1</v>
      </c>
    </row>
    <row r="2454" spans="31:39" ht="25.5" customHeight="1" thickBot="1" x14ac:dyDescent="0.25">
      <c r="AE2454" s="63">
        <v>2538000</v>
      </c>
      <c r="AF2454" s="93">
        <v>1</v>
      </c>
      <c r="AG2454" s="93">
        <v>1</v>
      </c>
      <c r="AH2454" s="93">
        <v>1</v>
      </c>
      <c r="AI2454" s="93">
        <v>1</v>
      </c>
      <c r="AJ2454" s="93">
        <v>1</v>
      </c>
      <c r="AK2454" s="93">
        <v>1</v>
      </c>
      <c r="AL2454" s="93">
        <v>1</v>
      </c>
      <c r="AM2454" s="93">
        <v>1</v>
      </c>
    </row>
    <row r="2455" spans="31:39" ht="25.5" customHeight="1" thickBot="1" x14ac:dyDescent="0.25">
      <c r="AE2455" s="51">
        <v>2539000</v>
      </c>
      <c r="AF2455" s="87">
        <v>1</v>
      </c>
      <c r="AG2455" s="87">
        <v>1</v>
      </c>
      <c r="AH2455" s="87">
        <v>1</v>
      </c>
      <c r="AI2455" s="87">
        <v>1</v>
      </c>
      <c r="AJ2455" s="87">
        <v>1</v>
      </c>
      <c r="AK2455" s="87">
        <v>1</v>
      </c>
      <c r="AL2455" s="87">
        <v>1</v>
      </c>
      <c r="AM2455" s="87">
        <v>1</v>
      </c>
    </row>
    <row r="2456" spans="31:39" ht="25.5" customHeight="1" thickBot="1" x14ac:dyDescent="0.25">
      <c r="AE2456" s="63">
        <v>2540000</v>
      </c>
      <c r="AF2456" s="93">
        <v>1</v>
      </c>
      <c r="AG2456" s="93">
        <v>1</v>
      </c>
      <c r="AH2456" s="93">
        <v>1</v>
      </c>
      <c r="AI2456" s="93">
        <v>1</v>
      </c>
      <c r="AJ2456" s="93">
        <v>1</v>
      </c>
      <c r="AK2456" s="93">
        <v>1</v>
      </c>
      <c r="AL2456" s="93">
        <v>1</v>
      </c>
      <c r="AM2456" s="93">
        <v>1</v>
      </c>
    </row>
    <row r="2457" spans="31:39" ht="25.5" customHeight="1" thickBot="1" x14ac:dyDescent="0.25">
      <c r="AE2457" s="51">
        <v>2541000</v>
      </c>
      <c r="AF2457" s="87">
        <v>1</v>
      </c>
      <c r="AG2457" s="87">
        <v>1</v>
      </c>
      <c r="AH2457" s="87">
        <v>1</v>
      </c>
      <c r="AI2457" s="87">
        <v>1</v>
      </c>
      <c r="AJ2457" s="87">
        <v>1</v>
      </c>
      <c r="AK2457" s="87">
        <v>1</v>
      </c>
      <c r="AL2457" s="87">
        <v>1</v>
      </c>
      <c r="AM2457" s="87">
        <v>1</v>
      </c>
    </row>
    <row r="2458" spans="31:39" ht="25.5" customHeight="1" thickBot="1" x14ac:dyDescent="0.25">
      <c r="AE2458" s="63">
        <v>2542000</v>
      </c>
      <c r="AF2458" s="93">
        <v>1</v>
      </c>
      <c r="AG2458" s="93">
        <v>1</v>
      </c>
      <c r="AH2458" s="93">
        <v>1</v>
      </c>
      <c r="AI2458" s="93">
        <v>1</v>
      </c>
      <c r="AJ2458" s="93">
        <v>1</v>
      </c>
      <c r="AK2458" s="93">
        <v>1</v>
      </c>
      <c r="AL2458" s="93">
        <v>1</v>
      </c>
      <c r="AM2458" s="93">
        <v>1</v>
      </c>
    </row>
    <row r="2459" spans="31:39" ht="25.5" customHeight="1" thickBot="1" x14ac:dyDescent="0.25">
      <c r="AE2459" s="51">
        <v>2543000</v>
      </c>
      <c r="AF2459" s="87">
        <v>1</v>
      </c>
      <c r="AG2459" s="87">
        <v>1</v>
      </c>
      <c r="AH2459" s="87">
        <v>1</v>
      </c>
      <c r="AI2459" s="87">
        <v>1</v>
      </c>
      <c r="AJ2459" s="87">
        <v>1</v>
      </c>
      <c r="AK2459" s="87">
        <v>1</v>
      </c>
      <c r="AL2459" s="87">
        <v>1</v>
      </c>
      <c r="AM2459" s="87">
        <v>1</v>
      </c>
    </row>
    <row r="2460" spans="31:39" ht="25.5" customHeight="1" thickBot="1" x14ac:dyDescent="0.25">
      <c r="AE2460" s="63">
        <v>2544000</v>
      </c>
      <c r="AF2460" s="93">
        <v>1</v>
      </c>
      <c r="AG2460" s="93">
        <v>1</v>
      </c>
      <c r="AH2460" s="93">
        <v>1</v>
      </c>
      <c r="AI2460" s="93">
        <v>1</v>
      </c>
      <c r="AJ2460" s="93">
        <v>1</v>
      </c>
      <c r="AK2460" s="93">
        <v>1</v>
      </c>
      <c r="AL2460" s="93">
        <v>1</v>
      </c>
      <c r="AM2460" s="93">
        <v>1</v>
      </c>
    </row>
    <row r="2461" spans="31:39" ht="25.5" customHeight="1" thickBot="1" x14ac:dyDescent="0.25">
      <c r="AE2461" s="51">
        <v>2545000</v>
      </c>
      <c r="AF2461" s="87">
        <v>1</v>
      </c>
      <c r="AG2461" s="87">
        <v>1</v>
      </c>
      <c r="AH2461" s="87">
        <v>1</v>
      </c>
      <c r="AI2461" s="87">
        <v>1</v>
      </c>
      <c r="AJ2461" s="87">
        <v>1</v>
      </c>
      <c r="AK2461" s="87">
        <v>1</v>
      </c>
      <c r="AL2461" s="87">
        <v>1</v>
      </c>
      <c r="AM2461" s="87">
        <v>1</v>
      </c>
    </row>
    <row r="2462" spans="31:39" ht="25.5" customHeight="1" thickBot="1" x14ac:dyDescent="0.25">
      <c r="AE2462" s="63">
        <v>2546000</v>
      </c>
      <c r="AF2462" s="93">
        <v>1</v>
      </c>
      <c r="AG2462" s="93">
        <v>1</v>
      </c>
      <c r="AH2462" s="93">
        <v>1</v>
      </c>
      <c r="AI2462" s="93">
        <v>1</v>
      </c>
      <c r="AJ2462" s="93">
        <v>1</v>
      </c>
      <c r="AK2462" s="93">
        <v>1</v>
      </c>
      <c r="AL2462" s="93">
        <v>1</v>
      </c>
      <c r="AM2462" s="93">
        <v>1</v>
      </c>
    </row>
    <row r="2463" spans="31:39" ht="25.5" customHeight="1" thickBot="1" x14ac:dyDescent="0.25">
      <c r="AE2463" s="51">
        <v>2547000</v>
      </c>
      <c r="AF2463" s="87">
        <v>1</v>
      </c>
      <c r="AG2463" s="87">
        <v>1</v>
      </c>
      <c r="AH2463" s="87">
        <v>1</v>
      </c>
      <c r="AI2463" s="87">
        <v>1</v>
      </c>
      <c r="AJ2463" s="87">
        <v>1</v>
      </c>
      <c r="AK2463" s="87">
        <v>1</v>
      </c>
      <c r="AL2463" s="87">
        <v>1</v>
      </c>
      <c r="AM2463" s="87">
        <v>1</v>
      </c>
    </row>
    <row r="2464" spans="31:39" ht="25.5" customHeight="1" thickBot="1" x14ac:dyDescent="0.25">
      <c r="AE2464" s="63">
        <v>2548000</v>
      </c>
      <c r="AF2464" s="93">
        <v>1</v>
      </c>
      <c r="AG2464" s="93">
        <v>1</v>
      </c>
      <c r="AH2464" s="93">
        <v>1</v>
      </c>
      <c r="AI2464" s="93">
        <v>1</v>
      </c>
      <c r="AJ2464" s="93">
        <v>1</v>
      </c>
      <c r="AK2464" s="93">
        <v>1</v>
      </c>
      <c r="AL2464" s="93">
        <v>1</v>
      </c>
      <c r="AM2464" s="93">
        <v>1</v>
      </c>
    </row>
    <row r="2465" spans="31:39" ht="25.5" customHeight="1" thickBot="1" x14ac:dyDescent="0.25">
      <c r="AE2465" s="51">
        <v>2549000</v>
      </c>
      <c r="AF2465" s="87">
        <v>1</v>
      </c>
      <c r="AG2465" s="87">
        <v>1</v>
      </c>
      <c r="AH2465" s="87">
        <v>1</v>
      </c>
      <c r="AI2465" s="87">
        <v>1</v>
      </c>
      <c r="AJ2465" s="87">
        <v>1</v>
      </c>
      <c r="AK2465" s="87">
        <v>1</v>
      </c>
      <c r="AL2465" s="87">
        <v>1</v>
      </c>
      <c r="AM2465" s="87">
        <v>1</v>
      </c>
    </row>
    <row r="2466" spans="31:39" ht="25.5" customHeight="1" thickBot="1" x14ac:dyDescent="0.25">
      <c r="AE2466" s="63">
        <v>2550000</v>
      </c>
      <c r="AF2466" s="93">
        <v>1</v>
      </c>
      <c r="AG2466" s="93">
        <v>1</v>
      </c>
      <c r="AH2466" s="93">
        <v>1</v>
      </c>
      <c r="AI2466" s="93">
        <v>1</v>
      </c>
      <c r="AJ2466" s="93">
        <v>1</v>
      </c>
      <c r="AK2466" s="93">
        <v>1</v>
      </c>
      <c r="AL2466" s="93">
        <v>1</v>
      </c>
      <c r="AM2466" s="93">
        <v>1</v>
      </c>
    </row>
    <row r="2467" spans="31:39" ht="25.5" customHeight="1" thickBot="1" x14ac:dyDescent="0.25">
      <c r="AE2467" s="51">
        <v>2551000</v>
      </c>
      <c r="AF2467" s="87">
        <v>1</v>
      </c>
      <c r="AG2467" s="87">
        <v>1</v>
      </c>
      <c r="AH2467" s="87">
        <v>1</v>
      </c>
      <c r="AI2467" s="87">
        <v>1</v>
      </c>
      <c r="AJ2467" s="87">
        <v>1</v>
      </c>
      <c r="AK2467" s="87">
        <v>1</v>
      </c>
      <c r="AL2467" s="87">
        <v>1</v>
      </c>
      <c r="AM2467" s="87">
        <v>1</v>
      </c>
    </row>
    <row r="2468" spans="31:39" ht="25.5" customHeight="1" thickBot="1" x14ac:dyDescent="0.25">
      <c r="AE2468" s="63">
        <v>2552000</v>
      </c>
      <c r="AF2468" s="93">
        <v>1</v>
      </c>
      <c r="AG2468" s="93">
        <v>1</v>
      </c>
      <c r="AH2468" s="93">
        <v>1</v>
      </c>
      <c r="AI2468" s="93">
        <v>1</v>
      </c>
      <c r="AJ2468" s="93">
        <v>1</v>
      </c>
      <c r="AK2468" s="93">
        <v>1</v>
      </c>
      <c r="AL2468" s="93">
        <v>1</v>
      </c>
      <c r="AM2468" s="93">
        <v>1</v>
      </c>
    </row>
    <row r="2469" spans="31:39" ht="25.5" customHeight="1" thickBot="1" x14ac:dyDescent="0.25">
      <c r="AE2469" s="51">
        <v>2553000</v>
      </c>
      <c r="AF2469" s="87">
        <v>1</v>
      </c>
      <c r="AG2469" s="87">
        <v>1</v>
      </c>
      <c r="AH2469" s="87">
        <v>1</v>
      </c>
      <c r="AI2469" s="87">
        <v>1</v>
      </c>
      <c r="AJ2469" s="87">
        <v>1</v>
      </c>
      <c r="AK2469" s="87">
        <v>1</v>
      </c>
      <c r="AL2469" s="87">
        <v>1</v>
      </c>
      <c r="AM2469" s="87">
        <v>1</v>
      </c>
    </row>
    <row r="2470" spans="31:39" ht="25.5" customHeight="1" thickBot="1" x14ac:dyDescent="0.25">
      <c r="AE2470" s="63">
        <v>2554000</v>
      </c>
      <c r="AF2470" s="93">
        <v>1</v>
      </c>
      <c r="AG2470" s="93">
        <v>1</v>
      </c>
      <c r="AH2470" s="93">
        <v>1</v>
      </c>
      <c r="AI2470" s="93">
        <v>1</v>
      </c>
      <c r="AJ2470" s="93">
        <v>1</v>
      </c>
      <c r="AK2470" s="93">
        <v>1</v>
      </c>
      <c r="AL2470" s="93">
        <v>1</v>
      </c>
      <c r="AM2470" s="93">
        <v>1</v>
      </c>
    </row>
    <row r="2471" spans="31:39" ht="25.5" customHeight="1" thickBot="1" x14ac:dyDescent="0.25">
      <c r="AE2471" s="51">
        <v>2555000</v>
      </c>
      <c r="AF2471" s="87">
        <v>1</v>
      </c>
      <c r="AG2471" s="87">
        <v>1</v>
      </c>
      <c r="AH2471" s="87">
        <v>1</v>
      </c>
      <c r="AI2471" s="87">
        <v>1</v>
      </c>
      <c r="AJ2471" s="87">
        <v>1</v>
      </c>
      <c r="AK2471" s="87">
        <v>1</v>
      </c>
      <c r="AL2471" s="87">
        <v>1</v>
      </c>
      <c r="AM2471" s="87">
        <v>1</v>
      </c>
    </row>
    <row r="2472" spans="31:39" ht="25.5" customHeight="1" thickBot="1" x14ac:dyDescent="0.25">
      <c r="AE2472" s="63">
        <v>2556000</v>
      </c>
      <c r="AF2472" s="93">
        <v>1</v>
      </c>
      <c r="AG2472" s="93">
        <v>1</v>
      </c>
      <c r="AH2472" s="93">
        <v>1</v>
      </c>
      <c r="AI2472" s="93">
        <v>1</v>
      </c>
      <c r="AJ2472" s="93">
        <v>1</v>
      </c>
      <c r="AK2472" s="93">
        <v>1</v>
      </c>
      <c r="AL2472" s="93">
        <v>1</v>
      </c>
      <c r="AM2472" s="93">
        <v>1</v>
      </c>
    </row>
    <row r="2473" spans="31:39" ht="25.5" customHeight="1" thickBot="1" x14ac:dyDescent="0.25">
      <c r="AE2473" s="51">
        <v>2557000</v>
      </c>
      <c r="AF2473" s="87">
        <v>1</v>
      </c>
      <c r="AG2473" s="87">
        <v>1</v>
      </c>
      <c r="AH2473" s="87">
        <v>1</v>
      </c>
      <c r="AI2473" s="87">
        <v>1</v>
      </c>
      <c r="AJ2473" s="87">
        <v>1</v>
      </c>
      <c r="AK2473" s="87">
        <v>1</v>
      </c>
      <c r="AL2473" s="87">
        <v>1</v>
      </c>
      <c r="AM2473" s="87">
        <v>1</v>
      </c>
    </row>
    <row r="2474" spans="31:39" ht="25.5" customHeight="1" thickBot="1" x14ac:dyDescent="0.25">
      <c r="AE2474" s="63">
        <v>2558000</v>
      </c>
      <c r="AF2474" s="93">
        <v>1</v>
      </c>
      <c r="AG2474" s="93">
        <v>1</v>
      </c>
      <c r="AH2474" s="93">
        <v>1</v>
      </c>
      <c r="AI2474" s="93">
        <v>1</v>
      </c>
      <c r="AJ2474" s="93">
        <v>1</v>
      </c>
      <c r="AK2474" s="93">
        <v>1</v>
      </c>
      <c r="AL2474" s="93">
        <v>1</v>
      </c>
      <c r="AM2474" s="93">
        <v>1</v>
      </c>
    </row>
    <row r="2475" spans="31:39" ht="25.5" customHeight="1" thickBot="1" x14ac:dyDescent="0.25">
      <c r="AE2475" s="51">
        <v>2559000</v>
      </c>
      <c r="AF2475" s="87">
        <v>1</v>
      </c>
      <c r="AG2475" s="87">
        <v>1</v>
      </c>
      <c r="AH2475" s="87">
        <v>1</v>
      </c>
      <c r="AI2475" s="87">
        <v>1</v>
      </c>
      <c r="AJ2475" s="87">
        <v>1</v>
      </c>
      <c r="AK2475" s="87">
        <v>1</v>
      </c>
      <c r="AL2475" s="87">
        <v>1</v>
      </c>
      <c r="AM2475" s="87">
        <v>1</v>
      </c>
    </row>
    <row r="2476" spans="31:39" ht="25.5" customHeight="1" thickBot="1" x14ac:dyDescent="0.25">
      <c r="AE2476" s="63">
        <v>2560000</v>
      </c>
      <c r="AF2476" s="93">
        <v>1</v>
      </c>
      <c r="AG2476" s="93">
        <v>1</v>
      </c>
      <c r="AH2476" s="93">
        <v>1</v>
      </c>
      <c r="AI2476" s="93">
        <v>1</v>
      </c>
      <c r="AJ2476" s="93">
        <v>1</v>
      </c>
      <c r="AK2476" s="93">
        <v>1</v>
      </c>
      <c r="AL2476" s="93">
        <v>1</v>
      </c>
      <c r="AM2476" s="93">
        <v>1</v>
      </c>
    </row>
    <row r="2477" spans="31:39" ht="25.5" customHeight="1" thickBot="1" x14ac:dyDescent="0.25">
      <c r="AE2477" s="51">
        <v>2561000</v>
      </c>
      <c r="AF2477" s="87">
        <v>1</v>
      </c>
      <c r="AG2477" s="87">
        <v>1</v>
      </c>
      <c r="AH2477" s="87">
        <v>1</v>
      </c>
      <c r="AI2477" s="87">
        <v>1</v>
      </c>
      <c r="AJ2477" s="87">
        <v>1</v>
      </c>
      <c r="AK2477" s="87">
        <v>1</v>
      </c>
      <c r="AL2477" s="87">
        <v>1</v>
      </c>
      <c r="AM2477" s="87">
        <v>1</v>
      </c>
    </row>
    <row r="2478" spans="31:39" ht="25.5" customHeight="1" thickBot="1" x14ac:dyDescent="0.25">
      <c r="AE2478" s="63">
        <v>2562000</v>
      </c>
      <c r="AF2478" s="93">
        <v>1</v>
      </c>
      <c r="AG2478" s="93">
        <v>1</v>
      </c>
      <c r="AH2478" s="93">
        <v>1</v>
      </c>
      <c r="AI2478" s="93">
        <v>1</v>
      </c>
      <c r="AJ2478" s="93">
        <v>1</v>
      </c>
      <c r="AK2478" s="93">
        <v>1</v>
      </c>
      <c r="AL2478" s="93">
        <v>1</v>
      </c>
      <c r="AM2478" s="93">
        <v>1</v>
      </c>
    </row>
    <row r="2479" spans="31:39" ht="25.5" customHeight="1" thickBot="1" x14ac:dyDescent="0.25">
      <c r="AE2479" s="51">
        <v>2563000</v>
      </c>
      <c r="AF2479" s="87">
        <v>1</v>
      </c>
      <c r="AG2479" s="87">
        <v>1</v>
      </c>
      <c r="AH2479" s="87">
        <v>1</v>
      </c>
      <c r="AI2479" s="87">
        <v>1</v>
      </c>
      <c r="AJ2479" s="87">
        <v>1</v>
      </c>
      <c r="AK2479" s="87">
        <v>1</v>
      </c>
      <c r="AL2479" s="87">
        <v>1</v>
      </c>
      <c r="AM2479" s="87">
        <v>1</v>
      </c>
    </row>
    <row r="2480" spans="31:39" ht="25.5" customHeight="1" thickBot="1" x14ac:dyDescent="0.25">
      <c r="AE2480" s="63">
        <v>2564000</v>
      </c>
      <c r="AF2480" s="93">
        <v>1</v>
      </c>
      <c r="AG2480" s="93">
        <v>1</v>
      </c>
      <c r="AH2480" s="93">
        <v>1</v>
      </c>
      <c r="AI2480" s="93">
        <v>1</v>
      </c>
      <c r="AJ2480" s="93">
        <v>1</v>
      </c>
      <c r="AK2480" s="93">
        <v>1</v>
      </c>
      <c r="AL2480" s="93">
        <v>1</v>
      </c>
      <c r="AM2480" s="93">
        <v>1</v>
      </c>
    </row>
    <row r="2481" spans="31:39" ht="25.5" customHeight="1" thickBot="1" x14ac:dyDescent="0.25">
      <c r="AE2481" s="51">
        <v>2565000</v>
      </c>
      <c r="AF2481" s="87">
        <v>1</v>
      </c>
      <c r="AG2481" s="87">
        <v>1</v>
      </c>
      <c r="AH2481" s="87">
        <v>1</v>
      </c>
      <c r="AI2481" s="87">
        <v>1</v>
      </c>
      <c r="AJ2481" s="87">
        <v>1</v>
      </c>
      <c r="AK2481" s="87">
        <v>1</v>
      </c>
      <c r="AL2481" s="87">
        <v>1</v>
      </c>
      <c r="AM2481" s="87">
        <v>1</v>
      </c>
    </row>
    <row r="2482" spans="31:39" ht="25.5" customHeight="1" thickBot="1" x14ac:dyDescent="0.25">
      <c r="AE2482" s="63">
        <v>2566000</v>
      </c>
      <c r="AF2482" s="93">
        <v>1</v>
      </c>
      <c r="AG2482" s="93">
        <v>1</v>
      </c>
      <c r="AH2482" s="93">
        <v>1</v>
      </c>
      <c r="AI2482" s="93">
        <v>1</v>
      </c>
      <c r="AJ2482" s="93">
        <v>1</v>
      </c>
      <c r="AK2482" s="93">
        <v>1</v>
      </c>
      <c r="AL2482" s="93">
        <v>1</v>
      </c>
      <c r="AM2482" s="93">
        <v>1</v>
      </c>
    </row>
    <row r="2483" spans="31:39" ht="25.5" customHeight="1" thickBot="1" x14ac:dyDescent="0.25">
      <c r="AE2483" s="51">
        <v>2567000</v>
      </c>
      <c r="AF2483" s="87">
        <v>1</v>
      </c>
      <c r="AG2483" s="87">
        <v>1</v>
      </c>
      <c r="AH2483" s="87">
        <v>1</v>
      </c>
      <c r="AI2483" s="87">
        <v>1</v>
      </c>
      <c r="AJ2483" s="87">
        <v>1</v>
      </c>
      <c r="AK2483" s="87">
        <v>1</v>
      </c>
      <c r="AL2483" s="87">
        <v>1</v>
      </c>
      <c r="AM2483" s="87">
        <v>1</v>
      </c>
    </row>
    <row r="2484" spans="31:39" ht="25.5" customHeight="1" thickBot="1" x14ac:dyDescent="0.25">
      <c r="AE2484" s="63">
        <v>2568000</v>
      </c>
      <c r="AF2484" s="93">
        <v>1</v>
      </c>
      <c r="AG2484" s="93">
        <v>1</v>
      </c>
      <c r="AH2484" s="93">
        <v>1</v>
      </c>
      <c r="AI2484" s="93">
        <v>1</v>
      </c>
      <c r="AJ2484" s="93">
        <v>1</v>
      </c>
      <c r="AK2484" s="93">
        <v>1</v>
      </c>
      <c r="AL2484" s="93">
        <v>1</v>
      </c>
      <c r="AM2484" s="93">
        <v>1</v>
      </c>
    </row>
    <row r="2485" spans="31:39" ht="25.5" customHeight="1" thickBot="1" x14ac:dyDescent="0.25">
      <c r="AE2485" s="51">
        <v>2569000</v>
      </c>
      <c r="AF2485" s="87">
        <v>1</v>
      </c>
      <c r="AG2485" s="87">
        <v>1</v>
      </c>
      <c r="AH2485" s="87">
        <v>1</v>
      </c>
      <c r="AI2485" s="87">
        <v>1</v>
      </c>
      <c r="AJ2485" s="87">
        <v>1</v>
      </c>
      <c r="AK2485" s="87">
        <v>1</v>
      </c>
      <c r="AL2485" s="87">
        <v>1</v>
      </c>
      <c r="AM2485" s="87">
        <v>1</v>
      </c>
    </row>
    <row r="2486" spans="31:39" ht="25.5" customHeight="1" thickBot="1" x14ac:dyDescent="0.25">
      <c r="AE2486" s="63">
        <v>2570000</v>
      </c>
      <c r="AF2486" s="93">
        <v>1</v>
      </c>
      <c r="AG2486" s="93">
        <v>1</v>
      </c>
      <c r="AH2486" s="93">
        <v>1</v>
      </c>
      <c r="AI2486" s="93">
        <v>1</v>
      </c>
      <c r="AJ2486" s="93">
        <v>1</v>
      </c>
      <c r="AK2486" s="93">
        <v>1</v>
      </c>
      <c r="AL2486" s="93">
        <v>1</v>
      </c>
      <c r="AM2486" s="93">
        <v>1</v>
      </c>
    </row>
    <row r="2487" spans="31:39" ht="25.5" customHeight="1" thickBot="1" x14ac:dyDescent="0.25">
      <c r="AE2487" s="51">
        <v>2571000</v>
      </c>
      <c r="AF2487" s="87">
        <v>1</v>
      </c>
      <c r="AG2487" s="87">
        <v>1</v>
      </c>
      <c r="AH2487" s="87">
        <v>1</v>
      </c>
      <c r="AI2487" s="87">
        <v>1</v>
      </c>
      <c r="AJ2487" s="87">
        <v>1</v>
      </c>
      <c r="AK2487" s="87">
        <v>1</v>
      </c>
      <c r="AL2487" s="87">
        <v>1</v>
      </c>
      <c r="AM2487" s="87">
        <v>1</v>
      </c>
    </row>
    <row r="2488" spans="31:39" ht="25.5" customHeight="1" thickBot="1" x14ac:dyDescent="0.25">
      <c r="AE2488" s="63">
        <v>2572000</v>
      </c>
      <c r="AF2488" s="93">
        <v>1</v>
      </c>
      <c r="AG2488" s="93">
        <v>1</v>
      </c>
      <c r="AH2488" s="93">
        <v>1</v>
      </c>
      <c r="AI2488" s="93">
        <v>1</v>
      </c>
      <c r="AJ2488" s="93">
        <v>1</v>
      </c>
      <c r="AK2488" s="93">
        <v>1</v>
      </c>
      <c r="AL2488" s="93">
        <v>1</v>
      </c>
      <c r="AM2488" s="93">
        <v>1</v>
      </c>
    </row>
    <row r="2489" spans="31:39" ht="25.5" customHeight="1" thickBot="1" x14ac:dyDescent="0.25">
      <c r="AE2489" s="51">
        <v>2573000</v>
      </c>
      <c r="AF2489" s="87">
        <v>1</v>
      </c>
      <c r="AG2489" s="87">
        <v>1</v>
      </c>
      <c r="AH2489" s="87">
        <v>1</v>
      </c>
      <c r="AI2489" s="87">
        <v>1</v>
      </c>
      <c r="AJ2489" s="87">
        <v>1</v>
      </c>
      <c r="AK2489" s="87">
        <v>1</v>
      </c>
      <c r="AL2489" s="87">
        <v>1</v>
      </c>
      <c r="AM2489" s="87">
        <v>1</v>
      </c>
    </row>
    <row r="2490" spans="31:39" ht="25.5" customHeight="1" thickBot="1" x14ac:dyDescent="0.25">
      <c r="AE2490" s="63">
        <v>2574000</v>
      </c>
      <c r="AF2490" s="93">
        <v>1</v>
      </c>
      <c r="AG2490" s="93">
        <v>1</v>
      </c>
      <c r="AH2490" s="93">
        <v>1</v>
      </c>
      <c r="AI2490" s="93">
        <v>1</v>
      </c>
      <c r="AJ2490" s="93">
        <v>1</v>
      </c>
      <c r="AK2490" s="93">
        <v>1</v>
      </c>
      <c r="AL2490" s="93">
        <v>1</v>
      </c>
      <c r="AM2490" s="93">
        <v>1</v>
      </c>
    </row>
    <row r="2491" spans="31:39" ht="25.5" customHeight="1" thickBot="1" x14ac:dyDescent="0.25">
      <c r="AE2491" s="51">
        <v>2575000</v>
      </c>
      <c r="AF2491" s="87">
        <v>1</v>
      </c>
      <c r="AG2491" s="87">
        <v>1</v>
      </c>
      <c r="AH2491" s="87">
        <v>1</v>
      </c>
      <c r="AI2491" s="87">
        <v>1</v>
      </c>
      <c r="AJ2491" s="87">
        <v>1</v>
      </c>
      <c r="AK2491" s="87">
        <v>1</v>
      </c>
      <c r="AL2491" s="87">
        <v>1</v>
      </c>
      <c r="AM2491" s="87">
        <v>1</v>
      </c>
    </row>
    <row r="2492" spans="31:39" ht="25.5" customHeight="1" thickBot="1" x14ac:dyDescent="0.25">
      <c r="AE2492" s="63">
        <v>2576000</v>
      </c>
      <c r="AF2492" s="93">
        <v>1</v>
      </c>
      <c r="AG2492" s="93">
        <v>1</v>
      </c>
      <c r="AH2492" s="93">
        <v>1</v>
      </c>
      <c r="AI2492" s="93">
        <v>1</v>
      </c>
      <c r="AJ2492" s="93">
        <v>1</v>
      </c>
      <c r="AK2492" s="93">
        <v>1</v>
      </c>
      <c r="AL2492" s="93">
        <v>1</v>
      </c>
      <c r="AM2492" s="93">
        <v>1</v>
      </c>
    </row>
    <row r="2493" spans="31:39" ht="25.5" customHeight="1" thickBot="1" x14ac:dyDescent="0.25">
      <c r="AE2493" s="51">
        <v>2577000</v>
      </c>
      <c r="AF2493" s="87">
        <v>1</v>
      </c>
      <c r="AG2493" s="87">
        <v>1</v>
      </c>
      <c r="AH2493" s="87">
        <v>1</v>
      </c>
      <c r="AI2493" s="87">
        <v>1</v>
      </c>
      <c r="AJ2493" s="87">
        <v>1</v>
      </c>
      <c r="AK2493" s="87">
        <v>1</v>
      </c>
      <c r="AL2493" s="87">
        <v>1</v>
      </c>
      <c r="AM2493" s="87">
        <v>1</v>
      </c>
    </row>
    <row r="2494" spans="31:39" ht="25.5" customHeight="1" thickBot="1" x14ac:dyDescent="0.25">
      <c r="AE2494" s="63">
        <v>2578000</v>
      </c>
      <c r="AF2494" s="93">
        <v>1</v>
      </c>
      <c r="AG2494" s="93">
        <v>1</v>
      </c>
      <c r="AH2494" s="93">
        <v>1</v>
      </c>
      <c r="AI2494" s="93">
        <v>1</v>
      </c>
      <c r="AJ2494" s="93">
        <v>1</v>
      </c>
      <c r="AK2494" s="93">
        <v>1</v>
      </c>
      <c r="AL2494" s="93">
        <v>1</v>
      </c>
      <c r="AM2494" s="93">
        <v>1</v>
      </c>
    </row>
    <row r="2495" spans="31:39" ht="25.5" customHeight="1" thickBot="1" x14ac:dyDescent="0.25">
      <c r="AE2495" s="51">
        <v>2579000</v>
      </c>
      <c r="AF2495" s="87">
        <v>1</v>
      </c>
      <c r="AG2495" s="87">
        <v>1</v>
      </c>
      <c r="AH2495" s="87">
        <v>1</v>
      </c>
      <c r="AI2495" s="87">
        <v>1</v>
      </c>
      <c r="AJ2495" s="87">
        <v>1</v>
      </c>
      <c r="AK2495" s="87">
        <v>1</v>
      </c>
      <c r="AL2495" s="87">
        <v>1</v>
      </c>
      <c r="AM2495" s="87">
        <v>1</v>
      </c>
    </row>
    <row r="2496" spans="31:39" ht="25.5" customHeight="1" thickBot="1" x14ac:dyDescent="0.25">
      <c r="AE2496" s="63">
        <v>2580000</v>
      </c>
      <c r="AF2496" s="93">
        <v>1</v>
      </c>
      <c r="AG2496" s="93">
        <v>1</v>
      </c>
      <c r="AH2496" s="93">
        <v>1</v>
      </c>
      <c r="AI2496" s="93">
        <v>1</v>
      </c>
      <c r="AJ2496" s="93">
        <v>1</v>
      </c>
      <c r="AK2496" s="93">
        <v>1</v>
      </c>
      <c r="AL2496" s="93">
        <v>1</v>
      </c>
      <c r="AM2496" s="93">
        <v>1</v>
      </c>
    </row>
    <row r="2497" spans="31:39" ht="25.5" customHeight="1" thickBot="1" x14ac:dyDescent="0.25">
      <c r="AE2497" s="51">
        <v>2581000</v>
      </c>
      <c r="AF2497" s="87">
        <v>1</v>
      </c>
      <c r="AG2497" s="87">
        <v>1</v>
      </c>
      <c r="AH2497" s="87">
        <v>1</v>
      </c>
      <c r="AI2497" s="87">
        <v>1</v>
      </c>
      <c r="AJ2497" s="87">
        <v>1</v>
      </c>
      <c r="AK2497" s="87">
        <v>1</v>
      </c>
      <c r="AL2497" s="87">
        <v>1</v>
      </c>
      <c r="AM2497" s="87">
        <v>1</v>
      </c>
    </row>
    <row r="2498" spans="31:39" ht="25.5" customHeight="1" thickBot="1" x14ac:dyDescent="0.25">
      <c r="AE2498" s="63">
        <v>2582000</v>
      </c>
      <c r="AF2498" s="93">
        <v>1</v>
      </c>
      <c r="AG2498" s="93">
        <v>1</v>
      </c>
      <c r="AH2498" s="93">
        <v>1</v>
      </c>
      <c r="AI2498" s="93">
        <v>1</v>
      </c>
      <c r="AJ2498" s="93">
        <v>1</v>
      </c>
      <c r="AK2498" s="93">
        <v>1</v>
      </c>
      <c r="AL2498" s="93">
        <v>1</v>
      </c>
      <c r="AM2498" s="93">
        <v>1</v>
      </c>
    </row>
    <row r="2499" spans="31:39" ht="25.5" customHeight="1" thickBot="1" x14ac:dyDescent="0.25">
      <c r="AE2499" s="51">
        <v>2583000</v>
      </c>
      <c r="AF2499" s="87">
        <v>1</v>
      </c>
      <c r="AG2499" s="87">
        <v>1</v>
      </c>
      <c r="AH2499" s="87">
        <v>1</v>
      </c>
      <c r="AI2499" s="87">
        <v>1</v>
      </c>
      <c r="AJ2499" s="87">
        <v>1</v>
      </c>
      <c r="AK2499" s="87">
        <v>1</v>
      </c>
      <c r="AL2499" s="87">
        <v>1</v>
      </c>
      <c r="AM2499" s="87">
        <v>1</v>
      </c>
    </row>
    <row r="2500" spans="31:39" ht="25.5" customHeight="1" thickBot="1" x14ac:dyDescent="0.25">
      <c r="AE2500" s="63">
        <v>2584000</v>
      </c>
      <c r="AF2500" s="93">
        <v>1</v>
      </c>
      <c r="AG2500" s="93">
        <v>1</v>
      </c>
      <c r="AH2500" s="93">
        <v>1</v>
      </c>
      <c r="AI2500" s="93">
        <v>1</v>
      </c>
      <c r="AJ2500" s="93">
        <v>1</v>
      </c>
      <c r="AK2500" s="93">
        <v>1</v>
      </c>
      <c r="AL2500" s="93">
        <v>1</v>
      </c>
      <c r="AM2500" s="93">
        <v>1</v>
      </c>
    </row>
    <row r="2501" spans="31:39" ht="25.5" customHeight="1" thickBot="1" x14ac:dyDescent="0.25">
      <c r="AE2501" s="51">
        <v>2585000</v>
      </c>
      <c r="AF2501" s="87">
        <v>1</v>
      </c>
      <c r="AG2501" s="87">
        <v>1</v>
      </c>
      <c r="AH2501" s="87">
        <v>1</v>
      </c>
      <c r="AI2501" s="87">
        <v>1</v>
      </c>
      <c r="AJ2501" s="87">
        <v>1</v>
      </c>
      <c r="AK2501" s="87">
        <v>1</v>
      </c>
      <c r="AL2501" s="87">
        <v>1</v>
      </c>
      <c r="AM2501" s="87">
        <v>1</v>
      </c>
    </row>
    <row r="2502" spans="31:39" ht="25.5" customHeight="1" thickBot="1" x14ac:dyDescent="0.25">
      <c r="AE2502" s="63">
        <v>2586000</v>
      </c>
      <c r="AF2502" s="93">
        <v>1</v>
      </c>
      <c r="AG2502" s="93">
        <v>1</v>
      </c>
      <c r="AH2502" s="93">
        <v>1</v>
      </c>
      <c r="AI2502" s="93">
        <v>1</v>
      </c>
      <c r="AJ2502" s="93">
        <v>1</v>
      </c>
      <c r="AK2502" s="93">
        <v>1</v>
      </c>
      <c r="AL2502" s="93">
        <v>1</v>
      </c>
      <c r="AM2502" s="93">
        <v>1</v>
      </c>
    </row>
    <row r="2503" spans="31:39" ht="25.5" customHeight="1" thickBot="1" x14ac:dyDescent="0.25">
      <c r="AE2503" s="51">
        <v>2587000</v>
      </c>
      <c r="AF2503" s="87">
        <v>1</v>
      </c>
      <c r="AG2503" s="87">
        <v>1</v>
      </c>
      <c r="AH2503" s="87">
        <v>1</v>
      </c>
      <c r="AI2503" s="87">
        <v>1</v>
      </c>
      <c r="AJ2503" s="87">
        <v>1</v>
      </c>
      <c r="AK2503" s="87">
        <v>1</v>
      </c>
      <c r="AL2503" s="87">
        <v>1</v>
      </c>
      <c r="AM2503" s="87">
        <v>1</v>
      </c>
    </row>
    <row r="2504" spans="31:39" ht="25.5" customHeight="1" thickBot="1" x14ac:dyDescent="0.25">
      <c r="AE2504" s="63">
        <v>2588000</v>
      </c>
      <c r="AF2504" s="93">
        <v>1</v>
      </c>
      <c r="AG2504" s="93">
        <v>1</v>
      </c>
      <c r="AH2504" s="93">
        <v>1</v>
      </c>
      <c r="AI2504" s="93">
        <v>1</v>
      </c>
      <c r="AJ2504" s="93">
        <v>1</v>
      </c>
      <c r="AK2504" s="93">
        <v>1</v>
      </c>
      <c r="AL2504" s="93">
        <v>1</v>
      </c>
      <c r="AM2504" s="93">
        <v>1</v>
      </c>
    </row>
    <row r="2505" spans="31:39" ht="25.5" customHeight="1" thickBot="1" x14ac:dyDescent="0.25">
      <c r="AE2505" s="51">
        <v>2589000</v>
      </c>
      <c r="AF2505" s="87">
        <v>1</v>
      </c>
      <c r="AG2505" s="87">
        <v>1</v>
      </c>
      <c r="AH2505" s="87">
        <v>1</v>
      </c>
      <c r="AI2505" s="87">
        <v>1</v>
      </c>
      <c r="AJ2505" s="87">
        <v>1</v>
      </c>
      <c r="AK2505" s="87">
        <v>1</v>
      </c>
      <c r="AL2505" s="87">
        <v>1</v>
      </c>
      <c r="AM2505" s="87">
        <v>1</v>
      </c>
    </row>
    <row r="2506" spans="31:39" ht="25.5" customHeight="1" thickBot="1" x14ac:dyDescent="0.25">
      <c r="AE2506" s="63">
        <v>2590000</v>
      </c>
      <c r="AF2506" s="93">
        <v>1</v>
      </c>
      <c r="AG2506" s="93">
        <v>1</v>
      </c>
      <c r="AH2506" s="93">
        <v>1</v>
      </c>
      <c r="AI2506" s="93">
        <v>1</v>
      </c>
      <c r="AJ2506" s="93">
        <v>1</v>
      </c>
      <c r="AK2506" s="93">
        <v>1</v>
      </c>
      <c r="AL2506" s="93">
        <v>1</v>
      </c>
      <c r="AM2506" s="93">
        <v>1</v>
      </c>
    </row>
    <row r="2507" spans="31:39" ht="25.5" customHeight="1" thickBot="1" x14ac:dyDescent="0.25">
      <c r="AE2507" s="51">
        <v>2591000</v>
      </c>
      <c r="AF2507" s="87">
        <v>1</v>
      </c>
      <c r="AG2507" s="87">
        <v>1</v>
      </c>
      <c r="AH2507" s="87">
        <v>1</v>
      </c>
      <c r="AI2507" s="87">
        <v>1</v>
      </c>
      <c r="AJ2507" s="87">
        <v>1</v>
      </c>
      <c r="AK2507" s="87">
        <v>1</v>
      </c>
      <c r="AL2507" s="87">
        <v>1</v>
      </c>
      <c r="AM2507" s="87">
        <v>1</v>
      </c>
    </row>
    <row r="2508" spans="31:39" ht="25.5" customHeight="1" thickBot="1" x14ac:dyDescent="0.25">
      <c r="AE2508" s="63">
        <v>2592000</v>
      </c>
      <c r="AF2508" s="93">
        <v>1</v>
      </c>
      <c r="AG2508" s="93">
        <v>1</v>
      </c>
      <c r="AH2508" s="93">
        <v>1</v>
      </c>
      <c r="AI2508" s="93">
        <v>1</v>
      </c>
      <c r="AJ2508" s="93">
        <v>1</v>
      </c>
      <c r="AK2508" s="93">
        <v>1</v>
      </c>
      <c r="AL2508" s="93">
        <v>1</v>
      </c>
      <c r="AM2508" s="93">
        <v>1</v>
      </c>
    </row>
    <row r="2509" spans="31:39" ht="25.5" customHeight="1" thickBot="1" x14ac:dyDescent="0.25">
      <c r="AE2509" s="51">
        <v>2593000</v>
      </c>
      <c r="AF2509" s="87">
        <v>1</v>
      </c>
      <c r="AG2509" s="87">
        <v>1</v>
      </c>
      <c r="AH2509" s="87">
        <v>1</v>
      </c>
      <c r="AI2509" s="87">
        <v>1</v>
      </c>
      <c r="AJ2509" s="87">
        <v>1</v>
      </c>
      <c r="AK2509" s="87">
        <v>1</v>
      </c>
      <c r="AL2509" s="87">
        <v>1</v>
      </c>
      <c r="AM2509" s="87">
        <v>1</v>
      </c>
    </row>
    <row r="2510" spans="31:39" ht="25.5" customHeight="1" thickBot="1" x14ac:dyDescent="0.25">
      <c r="AE2510" s="63">
        <v>2594000</v>
      </c>
      <c r="AF2510" s="93">
        <v>1</v>
      </c>
      <c r="AG2510" s="93">
        <v>1</v>
      </c>
      <c r="AH2510" s="93">
        <v>1</v>
      </c>
      <c r="AI2510" s="93">
        <v>1</v>
      </c>
      <c r="AJ2510" s="93">
        <v>1</v>
      </c>
      <c r="AK2510" s="93">
        <v>1</v>
      </c>
      <c r="AL2510" s="93">
        <v>1</v>
      </c>
      <c r="AM2510" s="93">
        <v>1</v>
      </c>
    </row>
    <row r="2511" spans="31:39" ht="25.5" customHeight="1" thickBot="1" x14ac:dyDescent="0.25">
      <c r="AE2511" s="51">
        <v>2595000</v>
      </c>
      <c r="AF2511" s="87">
        <v>1</v>
      </c>
      <c r="AG2511" s="87">
        <v>1</v>
      </c>
      <c r="AH2511" s="87">
        <v>1</v>
      </c>
      <c r="AI2511" s="87">
        <v>1</v>
      </c>
      <c r="AJ2511" s="87">
        <v>1</v>
      </c>
      <c r="AK2511" s="87">
        <v>1</v>
      </c>
      <c r="AL2511" s="87">
        <v>1</v>
      </c>
      <c r="AM2511" s="87">
        <v>1</v>
      </c>
    </row>
    <row r="2512" spans="31:39" ht="25.5" customHeight="1" thickBot="1" x14ac:dyDescent="0.25">
      <c r="AE2512" s="63">
        <v>2596000</v>
      </c>
      <c r="AF2512" s="93">
        <v>1</v>
      </c>
      <c r="AG2512" s="93">
        <v>1</v>
      </c>
      <c r="AH2512" s="93">
        <v>1</v>
      </c>
      <c r="AI2512" s="93">
        <v>1</v>
      </c>
      <c r="AJ2512" s="93">
        <v>1</v>
      </c>
      <c r="AK2512" s="93">
        <v>1</v>
      </c>
      <c r="AL2512" s="93">
        <v>1</v>
      </c>
      <c r="AM2512" s="93">
        <v>1</v>
      </c>
    </row>
    <row r="2513" spans="31:39" ht="25.5" customHeight="1" thickBot="1" x14ac:dyDescent="0.25">
      <c r="AE2513" s="51">
        <v>2597000</v>
      </c>
      <c r="AF2513" s="87">
        <v>1</v>
      </c>
      <c r="AG2513" s="87">
        <v>1</v>
      </c>
      <c r="AH2513" s="87">
        <v>1</v>
      </c>
      <c r="AI2513" s="87">
        <v>1</v>
      </c>
      <c r="AJ2513" s="87">
        <v>1</v>
      </c>
      <c r="AK2513" s="87">
        <v>1</v>
      </c>
      <c r="AL2513" s="87">
        <v>1</v>
      </c>
      <c r="AM2513" s="87">
        <v>1</v>
      </c>
    </row>
    <row r="2514" spans="31:39" ht="25.5" customHeight="1" thickBot="1" x14ac:dyDescent="0.25">
      <c r="AE2514" s="63">
        <v>2598000</v>
      </c>
      <c r="AF2514" s="93">
        <v>1</v>
      </c>
      <c r="AG2514" s="93">
        <v>1</v>
      </c>
      <c r="AH2514" s="93">
        <v>1</v>
      </c>
      <c r="AI2514" s="93">
        <v>1</v>
      </c>
      <c r="AJ2514" s="93">
        <v>1</v>
      </c>
      <c r="AK2514" s="93">
        <v>1</v>
      </c>
      <c r="AL2514" s="93">
        <v>1</v>
      </c>
      <c r="AM2514" s="93">
        <v>1</v>
      </c>
    </row>
    <row r="2515" spans="31:39" ht="25.5" customHeight="1" thickBot="1" x14ac:dyDescent="0.25">
      <c r="AE2515" s="51">
        <v>2599000</v>
      </c>
      <c r="AF2515" s="87">
        <v>1</v>
      </c>
      <c r="AG2515" s="87">
        <v>1</v>
      </c>
      <c r="AH2515" s="87">
        <v>1</v>
      </c>
      <c r="AI2515" s="87">
        <v>1</v>
      </c>
      <c r="AJ2515" s="87">
        <v>1</v>
      </c>
      <c r="AK2515" s="87">
        <v>1</v>
      </c>
      <c r="AL2515" s="87">
        <v>1</v>
      </c>
      <c r="AM2515" s="87">
        <v>1</v>
      </c>
    </row>
    <row r="2516" spans="31:39" ht="25.5" customHeight="1" thickBot="1" x14ac:dyDescent="0.25">
      <c r="AE2516" s="63">
        <v>2600000</v>
      </c>
      <c r="AF2516" s="93">
        <v>1</v>
      </c>
      <c r="AG2516" s="93">
        <v>1</v>
      </c>
      <c r="AH2516" s="93">
        <v>1</v>
      </c>
      <c r="AI2516" s="93">
        <v>1</v>
      </c>
      <c r="AJ2516" s="93">
        <v>1</v>
      </c>
      <c r="AK2516" s="93">
        <v>1</v>
      </c>
      <c r="AL2516" s="93">
        <v>1</v>
      </c>
      <c r="AM2516" s="93">
        <v>1</v>
      </c>
    </row>
    <row r="2517" spans="31:39" ht="25.5" customHeight="1" thickBot="1" x14ac:dyDescent="0.25">
      <c r="AE2517" s="51">
        <v>2601000</v>
      </c>
      <c r="AF2517" s="87">
        <v>1</v>
      </c>
      <c r="AG2517" s="87">
        <v>1</v>
      </c>
      <c r="AH2517" s="87">
        <v>1</v>
      </c>
      <c r="AI2517" s="87">
        <v>1</v>
      </c>
      <c r="AJ2517" s="87">
        <v>1</v>
      </c>
      <c r="AK2517" s="87">
        <v>1</v>
      </c>
      <c r="AL2517" s="87">
        <v>1</v>
      </c>
      <c r="AM2517" s="87">
        <v>1</v>
      </c>
    </row>
    <row r="2518" spans="31:39" ht="25.5" customHeight="1" thickBot="1" x14ac:dyDescent="0.25">
      <c r="AE2518" s="63">
        <v>2602000</v>
      </c>
      <c r="AF2518" s="93">
        <v>1</v>
      </c>
      <c r="AG2518" s="93">
        <v>1</v>
      </c>
      <c r="AH2518" s="93">
        <v>1</v>
      </c>
      <c r="AI2518" s="93">
        <v>1</v>
      </c>
      <c r="AJ2518" s="93">
        <v>1</v>
      </c>
      <c r="AK2518" s="93">
        <v>1</v>
      </c>
      <c r="AL2518" s="93">
        <v>1</v>
      </c>
      <c r="AM2518" s="93">
        <v>1</v>
      </c>
    </row>
    <row r="2519" spans="31:39" ht="25.5" customHeight="1" thickBot="1" x14ac:dyDescent="0.25">
      <c r="AE2519" s="51">
        <v>2603000</v>
      </c>
      <c r="AF2519" s="87">
        <v>1</v>
      </c>
      <c r="AG2519" s="87">
        <v>1</v>
      </c>
      <c r="AH2519" s="87">
        <v>1</v>
      </c>
      <c r="AI2519" s="87">
        <v>1</v>
      </c>
      <c r="AJ2519" s="87">
        <v>1</v>
      </c>
      <c r="AK2519" s="87">
        <v>1</v>
      </c>
      <c r="AL2519" s="87">
        <v>1</v>
      </c>
      <c r="AM2519" s="87">
        <v>1</v>
      </c>
    </row>
    <row r="2520" spans="31:39" ht="25.5" customHeight="1" thickBot="1" x14ac:dyDescent="0.25">
      <c r="AE2520" s="63">
        <v>2604000</v>
      </c>
      <c r="AF2520" s="93">
        <v>1</v>
      </c>
      <c r="AG2520" s="93">
        <v>1</v>
      </c>
      <c r="AH2520" s="93">
        <v>1</v>
      </c>
      <c r="AI2520" s="93">
        <v>1</v>
      </c>
      <c r="AJ2520" s="93">
        <v>1</v>
      </c>
      <c r="AK2520" s="93">
        <v>1</v>
      </c>
      <c r="AL2520" s="93">
        <v>1</v>
      </c>
      <c r="AM2520" s="93">
        <v>1</v>
      </c>
    </row>
    <row r="2521" spans="31:39" ht="25.5" customHeight="1" thickBot="1" x14ac:dyDescent="0.25">
      <c r="AE2521" s="51">
        <v>2605000</v>
      </c>
      <c r="AF2521" s="87">
        <v>1</v>
      </c>
      <c r="AG2521" s="87">
        <v>1</v>
      </c>
      <c r="AH2521" s="87">
        <v>1</v>
      </c>
      <c r="AI2521" s="87">
        <v>1</v>
      </c>
      <c r="AJ2521" s="87">
        <v>1</v>
      </c>
      <c r="AK2521" s="87">
        <v>1</v>
      </c>
      <c r="AL2521" s="87">
        <v>1</v>
      </c>
      <c r="AM2521" s="87">
        <v>1</v>
      </c>
    </row>
    <row r="2522" spans="31:39" ht="25.5" customHeight="1" thickBot="1" x14ac:dyDescent="0.25">
      <c r="AE2522" s="63">
        <v>2606000</v>
      </c>
      <c r="AF2522" s="93">
        <v>1</v>
      </c>
      <c r="AG2522" s="93">
        <v>1</v>
      </c>
      <c r="AH2522" s="93">
        <v>1</v>
      </c>
      <c r="AI2522" s="93">
        <v>1</v>
      </c>
      <c r="AJ2522" s="93">
        <v>1</v>
      </c>
      <c r="AK2522" s="93">
        <v>1</v>
      </c>
      <c r="AL2522" s="93">
        <v>1</v>
      </c>
      <c r="AM2522" s="93">
        <v>1</v>
      </c>
    </row>
    <row r="2523" spans="31:39" ht="25.5" customHeight="1" thickBot="1" x14ac:dyDescent="0.25">
      <c r="AE2523" s="51">
        <v>2607000</v>
      </c>
      <c r="AF2523" s="87">
        <v>1</v>
      </c>
      <c r="AG2523" s="87">
        <v>1</v>
      </c>
      <c r="AH2523" s="87">
        <v>1</v>
      </c>
      <c r="AI2523" s="87">
        <v>1</v>
      </c>
      <c r="AJ2523" s="87">
        <v>1</v>
      </c>
      <c r="AK2523" s="87">
        <v>1</v>
      </c>
      <c r="AL2523" s="87">
        <v>1</v>
      </c>
      <c r="AM2523" s="87">
        <v>1</v>
      </c>
    </row>
    <row r="2524" spans="31:39" ht="25.5" customHeight="1" thickBot="1" x14ac:dyDescent="0.25">
      <c r="AE2524" s="63">
        <v>2608000</v>
      </c>
      <c r="AF2524" s="93">
        <v>1</v>
      </c>
      <c r="AG2524" s="93">
        <v>1</v>
      </c>
      <c r="AH2524" s="93">
        <v>1</v>
      </c>
      <c r="AI2524" s="93">
        <v>1</v>
      </c>
      <c r="AJ2524" s="93">
        <v>1</v>
      </c>
      <c r="AK2524" s="93">
        <v>1</v>
      </c>
      <c r="AL2524" s="93">
        <v>1</v>
      </c>
      <c r="AM2524" s="93">
        <v>1</v>
      </c>
    </row>
    <row r="2525" spans="31:39" ht="25.5" customHeight="1" thickBot="1" x14ac:dyDescent="0.25">
      <c r="AE2525" s="51">
        <v>2609000</v>
      </c>
      <c r="AF2525" s="87">
        <v>1</v>
      </c>
      <c r="AG2525" s="87">
        <v>1</v>
      </c>
      <c r="AH2525" s="87">
        <v>1</v>
      </c>
      <c r="AI2525" s="87">
        <v>1</v>
      </c>
      <c r="AJ2525" s="87">
        <v>1</v>
      </c>
      <c r="AK2525" s="87">
        <v>1</v>
      </c>
      <c r="AL2525" s="87">
        <v>1</v>
      </c>
      <c r="AM2525" s="87">
        <v>1</v>
      </c>
    </row>
    <row r="2526" spans="31:39" ht="25.5" customHeight="1" thickBot="1" x14ac:dyDescent="0.25">
      <c r="AE2526" s="63">
        <v>2610000</v>
      </c>
      <c r="AF2526" s="93">
        <v>1</v>
      </c>
      <c r="AG2526" s="93">
        <v>1</v>
      </c>
      <c r="AH2526" s="93">
        <v>1</v>
      </c>
      <c r="AI2526" s="93">
        <v>1</v>
      </c>
      <c r="AJ2526" s="93">
        <v>1</v>
      </c>
      <c r="AK2526" s="93">
        <v>1</v>
      </c>
      <c r="AL2526" s="93">
        <v>1</v>
      </c>
      <c r="AM2526" s="93">
        <v>1</v>
      </c>
    </row>
    <row r="2527" spans="31:39" ht="25.5" customHeight="1" thickBot="1" x14ac:dyDescent="0.25">
      <c r="AE2527" s="51">
        <v>2611000</v>
      </c>
      <c r="AF2527" s="87">
        <v>1</v>
      </c>
      <c r="AG2527" s="87">
        <v>1</v>
      </c>
      <c r="AH2527" s="87">
        <v>1</v>
      </c>
      <c r="AI2527" s="87">
        <v>1</v>
      </c>
      <c r="AJ2527" s="87">
        <v>1</v>
      </c>
      <c r="AK2527" s="87">
        <v>1</v>
      </c>
      <c r="AL2527" s="87">
        <v>1</v>
      </c>
      <c r="AM2527" s="87">
        <v>1</v>
      </c>
    </row>
    <row r="2528" spans="31:39" ht="25.5" customHeight="1" thickBot="1" x14ac:dyDescent="0.25">
      <c r="AE2528" s="63">
        <v>2612000</v>
      </c>
      <c r="AF2528" s="93">
        <v>1</v>
      </c>
      <c r="AG2528" s="93">
        <v>1</v>
      </c>
      <c r="AH2528" s="93">
        <v>1</v>
      </c>
      <c r="AI2528" s="93">
        <v>1</v>
      </c>
      <c r="AJ2528" s="93">
        <v>1</v>
      </c>
      <c r="AK2528" s="93">
        <v>1</v>
      </c>
      <c r="AL2528" s="93">
        <v>1</v>
      </c>
      <c r="AM2528" s="93">
        <v>1</v>
      </c>
    </row>
    <row r="2529" spans="31:39" ht="25.5" customHeight="1" thickBot="1" x14ac:dyDescent="0.25">
      <c r="AE2529" s="51">
        <v>2613000</v>
      </c>
      <c r="AF2529" s="87">
        <v>1</v>
      </c>
      <c r="AG2529" s="87">
        <v>1</v>
      </c>
      <c r="AH2529" s="87">
        <v>1</v>
      </c>
      <c r="AI2529" s="87">
        <v>1</v>
      </c>
      <c r="AJ2529" s="87">
        <v>1</v>
      </c>
      <c r="AK2529" s="87">
        <v>1</v>
      </c>
      <c r="AL2529" s="87">
        <v>1</v>
      </c>
      <c r="AM2529" s="87">
        <v>1</v>
      </c>
    </row>
    <row r="2530" spans="31:39" ht="25.5" customHeight="1" thickBot="1" x14ac:dyDescent="0.25">
      <c r="AE2530" s="63">
        <v>2614000</v>
      </c>
      <c r="AF2530" s="93">
        <v>1</v>
      </c>
      <c r="AG2530" s="93">
        <v>1</v>
      </c>
      <c r="AH2530" s="93">
        <v>1</v>
      </c>
      <c r="AI2530" s="93">
        <v>1</v>
      </c>
      <c r="AJ2530" s="93">
        <v>1</v>
      </c>
      <c r="AK2530" s="93">
        <v>1</v>
      </c>
      <c r="AL2530" s="93">
        <v>1</v>
      </c>
      <c r="AM2530" s="93">
        <v>1</v>
      </c>
    </row>
    <row r="2531" spans="31:39" ht="25.5" customHeight="1" thickBot="1" x14ac:dyDescent="0.25">
      <c r="AE2531" s="51">
        <v>2615000</v>
      </c>
      <c r="AF2531" s="87">
        <v>1</v>
      </c>
      <c r="AG2531" s="87">
        <v>1</v>
      </c>
      <c r="AH2531" s="87">
        <v>1</v>
      </c>
      <c r="AI2531" s="87">
        <v>1</v>
      </c>
      <c r="AJ2531" s="87">
        <v>1</v>
      </c>
      <c r="AK2531" s="87">
        <v>1</v>
      </c>
      <c r="AL2531" s="87">
        <v>1</v>
      </c>
      <c r="AM2531" s="87">
        <v>1</v>
      </c>
    </row>
    <row r="2532" spans="31:39" ht="25.5" customHeight="1" thickBot="1" x14ac:dyDescent="0.25">
      <c r="AE2532" s="63">
        <v>2616000</v>
      </c>
      <c r="AF2532" s="93">
        <v>1</v>
      </c>
      <c r="AG2532" s="93">
        <v>1</v>
      </c>
      <c r="AH2532" s="93">
        <v>1</v>
      </c>
      <c r="AI2532" s="93">
        <v>1</v>
      </c>
      <c r="AJ2532" s="93">
        <v>1</v>
      </c>
      <c r="AK2532" s="93">
        <v>1</v>
      </c>
      <c r="AL2532" s="93">
        <v>1</v>
      </c>
      <c r="AM2532" s="93">
        <v>1</v>
      </c>
    </row>
    <row r="2533" spans="31:39" ht="25.5" customHeight="1" thickBot="1" x14ac:dyDescent="0.25">
      <c r="AE2533" s="51">
        <v>2617000</v>
      </c>
      <c r="AF2533" s="87">
        <v>1</v>
      </c>
      <c r="AG2533" s="87">
        <v>1</v>
      </c>
      <c r="AH2533" s="87">
        <v>1</v>
      </c>
      <c r="AI2533" s="87">
        <v>1</v>
      </c>
      <c r="AJ2533" s="87">
        <v>1</v>
      </c>
      <c r="AK2533" s="87">
        <v>1</v>
      </c>
      <c r="AL2533" s="87">
        <v>1</v>
      </c>
      <c r="AM2533" s="87">
        <v>1</v>
      </c>
    </row>
    <row r="2534" spans="31:39" ht="25.5" customHeight="1" thickBot="1" x14ac:dyDescent="0.25">
      <c r="AE2534" s="63">
        <v>2618000</v>
      </c>
      <c r="AF2534" s="93">
        <v>1</v>
      </c>
      <c r="AG2534" s="93">
        <v>1</v>
      </c>
      <c r="AH2534" s="93">
        <v>1</v>
      </c>
      <c r="AI2534" s="93">
        <v>1</v>
      </c>
      <c r="AJ2534" s="93">
        <v>1</v>
      </c>
      <c r="AK2534" s="93">
        <v>1</v>
      </c>
      <c r="AL2534" s="93">
        <v>1</v>
      </c>
      <c r="AM2534" s="93">
        <v>1</v>
      </c>
    </row>
    <row r="2535" spans="31:39" ht="25.5" customHeight="1" thickBot="1" x14ac:dyDescent="0.25">
      <c r="AE2535" s="51">
        <v>2619000</v>
      </c>
      <c r="AF2535" s="87">
        <v>1</v>
      </c>
      <c r="AG2535" s="87">
        <v>1</v>
      </c>
      <c r="AH2535" s="87">
        <v>1</v>
      </c>
      <c r="AI2535" s="87">
        <v>1</v>
      </c>
      <c r="AJ2535" s="87">
        <v>1</v>
      </c>
      <c r="AK2535" s="87">
        <v>1</v>
      </c>
      <c r="AL2535" s="87">
        <v>1</v>
      </c>
      <c r="AM2535" s="87">
        <v>1</v>
      </c>
    </row>
    <row r="2536" spans="31:39" ht="25.5" customHeight="1" thickBot="1" x14ac:dyDescent="0.25">
      <c r="AE2536" s="63">
        <v>2620000</v>
      </c>
      <c r="AF2536" s="93">
        <v>1</v>
      </c>
      <c r="AG2536" s="93">
        <v>1</v>
      </c>
      <c r="AH2536" s="93">
        <v>1</v>
      </c>
      <c r="AI2536" s="93">
        <v>1</v>
      </c>
      <c r="AJ2536" s="93">
        <v>1</v>
      </c>
      <c r="AK2536" s="93">
        <v>1</v>
      </c>
      <c r="AL2536" s="93">
        <v>1</v>
      </c>
      <c r="AM2536" s="93">
        <v>1</v>
      </c>
    </row>
    <row r="2537" spans="31:39" ht="25.5" customHeight="1" thickBot="1" x14ac:dyDescent="0.25">
      <c r="AE2537" s="51">
        <v>2621000</v>
      </c>
      <c r="AF2537" s="87">
        <v>1</v>
      </c>
      <c r="AG2537" s="87">
        <v>1</v>
      </c>
      <c r="AH2537" s="87">
        <v>1</v>
      </c>
      <c r="AI2537" s="87">
        <v>1</v>
      </c>
      <c r="AJ2537" s="87">
        <v>1</v>
      </c>
      <c r="AK2537" s="87">
        <v>1</v>
      </c>
      <c r="AL2537" s="87">
        <v>1</v>
      </c>
      <c r="AM2537" s="87">
        <v>1</v>
      </c>
    </row>
    <row r="2538" spans="31:39" ht="25.5" customHeight="1" thickBot="1" x14ac:dyDescent="0.25">
      <c r="AE2538" s="63">
        <v>2622000</v>
      </c>
      <c r="AF2538" s="93">
        <v>1</v>
      </c>
      <c r="AG2538" s="93">
        <v>1</v>
      </c>
      <c r="AH2538" s="93">
        <v>1</v>
      </c>
      <c r="AI2538" s="93">
        <v>1</v>
      </c>
      <c r="AJ2538" s="93">
        <v>1</v>
      </c>
      <c r="AK2538" s="93">
        <v>1</v>
      </c>
      <c r="AL2538" s="93">
        <v>1</v>
      </c>
      <c r="AM2538" s="93">
        <v>1</v>
      </c>
    </row>
    <row r="2539" spans="31:39" ht="25.5" customHeight="1" thickBot="1" x14ac:dyDescent="0.25">
      <c r="AE2539" s="51">
        <v>2623000</v>
      </c>
      <c r="AF2539" s="87">
        <v>1</v>
      </c>
      <c r="AG2539" s="87">
        <v>1</v>
      </c>
      <c r="AH2539" s="87">
        <v>1</v>
      </c>
      <c r="AI2539" s="87">
        <v>1</v>
      </c>
      <c r="AJ2539" s="87">
        <v>1</v>
      </c>
      <c r="AK2539" s="87">
        <v>1</v>
      </c>
      <c r="AL2539" s="87">
        <v>1</v>
      </c>
      <c r="AM2539" s="87">
        <v>1</v>
      </c>
    </row>
    <row r="2540" spans="31:39" ht="25.5" customHeight="1" thickBot="1" x14ac:dyDescent="0.25">
      <c r="AE2540" s="63">
        <v>2624000</v>
      </c>
      <c r="AF2540" s="93">
        <v>1</v>
      </c>
      <c r="AG2540" s="93">
        <v>1</v>
      </c>
      <c r="AH2540" s="93">
        <v>1</v>
      </c>
      <c r="AI2540" s="93">
        <v>1</v>
      </c>
      <c r="AJ2540" s="93">
        <v>1</v>
      </c>
      <c r="AK2540" s="93">
        <v>1</v>
      </c>
      <c r="AL2540" s="93">
        <v>1</v>
      </c>
      <c r="AM2540" s="93">
        <v>1</v>
      </c>
    </row>
    <row r="2541" spans="31:39" ht="25.5" customHeight="1" thickBot="1" x14ac:dyDescent="0.25">
      <c r="AE2541" s="51">
        <v>2625000</v>
      </c>
      <c r="AF2541" s="87">
        <v>1</v>
      </c>
      <c r="AG2541" s="87">
        <v>1</v>
      </c>
      <c r="AH2541" s="87">
        <v>1</v>
      </c>
      <c r="AI2541" s="87">
        <v>1</v>
      </c>
      <c r="AJ2541" s="87">
        <v>1</v>
      </c>
      <c r="AK2541" s="87">
        <v>1</v>
      </c>
      <c r="AL2541" s="87">
        <v>1</v>
      </c>
      <c r="AM2541" s="87">
        <v>1</v>
      </c>
    </row>
    <row r="2542" spans="31:39" ht="25.5" customHeight="1" thickBot="1" x14ac:dyDescent="0.25">
      <c r="AE2542" s="63">
        <v>2626000</v>
      </c>
      <c r="AF2542" s="93">
        <v>1</v>
      </c>
      <c r="AG2542" s="93">
        <v>1</v>
      </c>
      <c r="AH2542" s="93">
        <v>1</v>
      </c>
      <c r="AI2542" s="93">
        <v>1</v>
      </c>
      <c r="AJ2542" s="93">
        <v>1</v>
      </c>
      <c r="AK2542" s="93">
        <v>1</v>
      </c>
      <c r="AL2542" s="93">
        <v>1</v>
      </c>
      <c r="AM2542" s="93">
        <v>1</v>
      </c>
    </row>
    <row r="2543" spans="31:39" ht="25.5" customHeight="1" thickBot="1" x14ac:dyDescent="0.25">
      <c r="AE2543" s="51">
        <v>2627000</v>
      </c>
      <c r="AF2543" s="87">
        <v>1</v>
      </c>
      <c r="AG2543" s="87">
        <v>1</v>
      </c>
      <c r="AH2543" s="87">
        <v>1</v>
      </c>
      <c r="AI2543" s="87">
        <v>1</v>
      </c>
      <c r="AJ2543" s="87">
        <v>1</v>
      </c>
      <c r="AK2543" s="87">
        <v>1</v>
      </c>
      <c r="AL2543" s="87">
        <v>1</v>
      </c>
      <c r="AM2543" s="87">
        <v>1</v>
      </c>
    </row>
    <row r="2544" spans="31:39" ht="25.5" customHeight="1" thickBot="1" x14ac:dyDescent="0.25">
      <c r="AE2544" s="63">
        <v>2628000</v>
      </c>
      <c r="AF2544" s="93">
        <v>1</v>
      </c>
      <c r="AG2544" s="93">
        <v>1</v>
      </c>
      <c r="AH2544" s="93">
        <v>1</v>
      </c>
      <c r="AI2544" s="93">
        <v>1</v>
      </c>
      <c r="AJ2544" s="93">
        <v>1</v>
      </c>
      <c r="AK2544" s="93">
        <v>1</v>
      </c>
      <c r="AL2544" s="93">
        <v>1</v>
      </c>
      <c r="AM2544" s="93">
        <v>1</v>
      </c>
    </row>
    <row r="2545" spans="31:39" ht="25.5" customHeight="1" thickBot="1" x14ac:dyDescent="0.25">
      <c r="AE2545" s="51">
        <v>2629000</v>
      </c>
      <c r="AF2545" s="87">
        <v>1</v>
      </c>
      <c r="AG2545" s="87">
        <v>1</v>
      </c>
      <c r="AH2545" s="87">
        <v>1</v>
      </c>
      <c r="AI2545" s="87">
        <v>1</v>
      </c>
      <c r="AJ2545" s="87">
        <v>1</v>
      </c>
      <c r="AK2545" s="87">
        <v>1</v>
      </c>
      <c r="AL2545" s="87">
        <v>1</v>
      </c>
      <c r="AM2545" s="87">
        <v>1</v>
      </c>
    </row>
    <row r="2546" spans="31:39" ht="25.5" customHeight="1" thickBot="1" x14ac:dyDescent="0.25">
      <c r="AE2546" s="63">
        <v>2630000</v>
      </c>
      <c r="AF2546" s="93">
        <v>1</v>
      </c>
      <c r="AG2546" s="93">
        <v>1</v>
      </c>
      <c r="AH2546" s="93">
        <v>1</v>
      </c>
      <c r="AI2546" s="93">
        <v>1</v>
      </c>
      <c r="AJ2546" s="93">
        <v>1</v>
      </c>
      <c r="AK2546" s="93">
        <v>1</v>
      </c>
      <c r="AL2546" s="93">
        <v>1</v>
      </c>
      <c r="AM2546" s="93">
        <v>1</v>
      </c>
    </row>
    <row r="2547" spans="31:39" ht="25.5" customHeight="1" thickBot="1" x14ac:dyDescent="0.25">
      <c r="AE2547" s="51">
        <v>2631000</v>
      </c>
      <c r="AF2547" s="87">
        <v>1</v>
      </c>
      <c r="AG2547" s="87">
        <v>1</v>
      </c>
      <c r="AH2547" s="87">
        <v>1</v>
      </c>
      <c r="AI2547" s="87">
        <v>1</v>
      </c>
      <c r="AJ2547" s="87">
        <v>1</v>
      </c>
      <c r="AK2547" s="87">
        <v>1</v>
      </c>
      <c r="AL2547" s="87">
        <v>1</v>
      </c>
      <c r="AM2547" s="87">
        <v>1</v>
      </c>
    </row>
    <row r="2548" spans="31:39" ht="25.5" customHeight="1" thickBot="1" x14ac:dyDescent="0.25">
      <c r="AE2548" s="63">
        <v>2632000</v>
      </c>
      <c r="AF2548" s="93">
        <v>1</v>
      </c>
      <c r="AG2548" s="93">
        <v>1</v>
      </c>
      <c r="AH2548" s="93">
        <v>1</v>
      </c>
      <c r="AI2548" s="93">
        <v>1</v>
      </c>
      <c r="AJ2548" s="93">
        <v>1</v>
      </c>
      <c r="AK2548" s="93">
        <v>1</v>
      </c>
      <c r="AL2548" s="93">
        <v>1</v>
      </c>
      <c r="AM2548" s="93">
        <v>1</v>
      </c>
    </row>
    <row r="2549" spans="31:39" ht="25.5" customHeight="1" thickBot="1" x14ac:dyDescent="0.25">
      <c r="AE2549" s="51">
        <v>2633000</v>
      </c>
      <c r="AF2549" s="87">
        <v>1</v>
      </c>
      <c r="AG2549" s="87">
        <v>1</v>
      </c>
      <c r="AH2549" s="87">
        <v>1</v>
      </c>
      <c r="AI2549" s="87">
        <v>1</v>
      </c>
      <c r="AJ2549" s="87">
        <v>1</v>
      </c>
      <c r="AK2549" s="87">
        <v>1</v>
      </c>
      <c r="AL2549" s="87">
        <v>1</v>
      </c>
      <c r="AM2549" s="87">
        <v>1</v>
      </c>
    </row>
    <row r="2550" spans="31:39" ht="25.5" customHeight="1" thickBot="1" x14ac:dyDescent="0.25">
      <c r="AE2550" s="63">
        <v>2634000</v>
      </c>
      <c r="AF2550" s="93">
        <v>1</v>
      </c>
      <c r="AG2550" s="93">
        <v>1</v>
      </c>
      <c r="AH2550" s="93">
        <v>1</v>
      </c>
      <c r="AI2550" s="93">
        <v>1</v>
      </c>
      <c r="AJ2550" s="93">
        <v>1</v>
      </c>
      <c r="AK2550" s="93">
        <v>1</v>
      </c>
      <c r="AL2550" s="93">
        <v>1</v>
      </c>
      <c r="AM2550" s="93">
        <v>1</v>
      </c>
    </row>
    <row r="2551" spans="31:39" ht="25.5" customHeight="1" thickBot="1" x14ac:dyDescent="0.25">
      <c r="AE2551" s="51">
        <v>2635000</v>
      </c>
      <c r="AF2551" s="87">
        <v>1</v>
      </c>
      <c r="AG2551" s="87">
        <v>1</v>
      </c>
      <c r="AH2551" s="87">
        <v>1</v>
      </c>
      <c r="AI2551" s="87">
        <v>1</v>
      </c>
      <c r="AJ2551" s="87">
        <v>1</v>
      </c>
      <c r="AK2551" s="87">
        <v>1</v>
      </c>
      <c r="AL2551" s="87">
        <v>1</v>
      </c>
      <c r="AM2551" s="87">
        <v>1</v>
      </c>
    </row>
    <row r="2552" spans="31:39" ht="25.5" customHeight="1" thickBot="1" x14ac:dyDescent="0.25">
      <c r="AE2552" s="63">
        <v>2636000</v>
      </c>
      <c r="AF2552" s="93">
        <v>1</v>
      </c>
      <c r="AG2552" s="93">
        <v>1</v>
      </c>
      <c r="AH2552" s="93">
        <v>1</v>
      </c>
      <c r="AI2552" s="93">
        <v>1</v>
      </c>
      <c r="AJ2552" s="93">
        <v>1</v>
      </c>
      <c r="AK2552" s="93">
        <v>1</v>
      </c>
      <c r="AL2552" s="93">
        <v>1</v>
      </c>
      <c r="AM2552" s="93">
        <v>1</v>
      </c>
    </row>
    <row r="2553" spans="31:39" ht="25.5" customHeight="1" thickBot="1" x14ac:dyDescent="0.25">
      <c r="AE2553" s="51">
        <v>2637000</v>
      </c>
      <c r="AF2553" s="87">
        <v>1</v>
      </c>
      <c r="AG2553" s="87">
        <v>1</v>
      </c>
      <c r="AH2553" s="87">
        <v>1</v>
      </c>
      <c r="AI2553" s="87">
        <v>1</v>
      </c>
      <c r="AJ2553" s="87">
        <v>1</v>
      </c>
      <c r="AK2553" s="87">
        <v>1</v>
      </c>
      <c r="AL2553" s="87">
        <v>1</v>
      </c>
      <c r="AM2553" s="87">
        <v>1</v>
      </c>
    </row>
    <row r="2554" spans="31:39" ht="25.5" customHeight="1" thickBot="1" x14ac:dyDescent="0.25">
      <c r="AE2554" s="63">
        <v>2638000</v>
      </c>
      <c r="AF2554" s="93">
        <v>1</v>
      </c>
      <c r="AG2554" s="93">
        <v>1</v>
      </c>
      <c r="AH2554" s="93">
        <v>1</v>
      </c>
      <c r="AI2554" s="93">
        <v>1</v>
      </c>
      <c r="AJ2554" s="93">
        <v>1</v>
      </c>
      <c r="AK2554" s="93">
        <v>1</v>
      </c>
      <c r="AL2554" s="93">
        <v>1</v>
      </c>
      <c r="AM2554" s="93">
        <v>1</v>
      </c>
    </row>
    <row r="2555" spans="31:39" ht="25.5" customHeight="1" thickBot="1" x14ac:dyDescent="0.25">
      <c r="AE2555" s="51">
        <v>2639000</v>
      </c>
      <c r="AF2555" s="87">
        <v>1</v>
      </c>
      <c r="AG2555" s="87">
        <v>1</v>
      </c>
      <c r="AH2555" s="87">
        <v>1</v>
      </c>
      <c r="AI2555" s="87">
        <v>1</v>
      </c>
      <c r="AJ2555" s="87">
        <v>1</v>
      </c>
      <c r="AK2555" s="87">
        <v>1</v>
      </c>
      <c r="AL2555" s="87">
        <v>1</v>
      </c>
      <c r="AM2555" s="87">
        <v>1</v>
      </c>
    </row>
    <row r="2556" spans="31:39" ht="25.5" customHeight="1" thickBot="1" x14ac:dyDescent="0.25">
      <c r="AE2556" s="63">
        <v>2640000</v>
      </c>
      <c r="AF2556" s="93">
        <v>1</v>
      </c>
      <c r="AG2556" s="93">
        <v>1</v>
      </c>
      <c r="AH2556" s="93">
        <v>1</v>
      </c>
      <c r="AI2556" s="93">
        <v>1</v>
      </c>
      <c r="AJ2556" s="93">
        <v>1</v>
      </c>
      <c r="AK2556" s="93">
        <v>1</v>
      </c>
      <c r="AL2556" s="93">
        <v>1</v>
      </c>
      <c r="AM2556" s="93">
        <v>1</v>
      </c>
    </row>
    <row r="2557" spans="31:39" ht="25.5" customHeight="1" thickBot="1" x14ac:dyDescent="0.25">
      <c r="AE2557" s="51">
        <v>2641000</v>
      </c>
      <c r="AF2557" s="87">
        <v>1</v>
      </c>
      <c r="AG2557" s="87">
        <v>1</v>
      </c>
      <c r="AH2557" s="87">
        <v>1</v>
      </c>
      <c r="AI2557" s="87">
        <v>1</v>
      </c>
      <c r="AJ2557" s="87">
        <v>1</v>
      </c>
      <c r="AK2557" s="87">
        <v>1</v>
      </c>
      <c r="AL2557" s="87">
        <v>1</v>
      </c>
      <c r="AM2557" s="87">
        <v>1</v>
      </c>
    </row>
    <row r="2558" spans="31:39" ht="25.5" customHeight="1" thickBot="1" x14ac:dyDescent="0.25">
      <c r="AE2558" s="63">
        <v>2642000</v>
      </c>
      <c r="AF2558" s="93">
        <v>1</v>
      </c>
      <c r="AG2558" s="93">
        <v>1</v>
      </c>
      <c r="AH2558" s="93">
        <v>1</v>
      </c>
      <c r="AI2558" s="93">
        <v>1</v>
      </c>
      <c r="AJ2558" s="93">
        <v>1</v>
      </c>
      <c r="AK2558" s="93">
        <v>1</v>
      </c>
      <c r="AL2558" s="93">
        <v>1</v>
      </c>
      <c r="AM2558" s="93">
        <v>1</v>
      </c>
    </row>
    <row r="2559" spans="31:39" ht="25.5" customHeight="1" thickBot="1" x14ac:dyDescent="0.25">
      <c r="AE2559" s="51">
        <v>2643000</v>
      </c>
      <c r="AF2559" s="87">
        <v>1</v>
      </c>
      <c r="AG2559" s="87">
        <v>1</v>
      </c>
      <c r="AH2559" s="87">
        <v>1</v>
      </c>
      <c r="AI2559" s="87">
        <v>1</v>
      </c>
      <c r="AJ2559" s="87">
        <v>1</v>
      </c>
      <c r="AK2559" s="87">
        <v>1</v>
      </c>
      <c r="AL2559" s="87">
        <v>1</v>
      </c>
      <c r="AM2559" s="87">
        <v>1</v>
      </c>
    </row>
    <row r="2560" spans="31:39" ht="25.5" customHeight="1" thickBot="1" x14ac:dyDescent="0.25">
      <c r="AE2560" s="63">
        <v>2644000</v>
      </c>
      <c r="AF2560" s="93">
        <v>1</v>
      </c>
      <c r="AG2560" s="93">
        <v>1</v>
      </c>
      <c r="AH2560" s="93">
        <v>1</v>
      </c>
      <c r="AI2560" s="93">
        <v>1</v>
      </c>
      <c r="AJ2560" s="93">
        <v>1</v>
      </c>
      <c r="AK2560" s="93">
        <v>1</v>
      </c>
      <c r="AL2560" s="93">
        <v>1</v>
      </c>
      <c r="AM2560" s="93">
        <v>1</v>
      </c>
    </row>
    <row r="2561" spans="31:39" ht="25.5" customHeight="1" thickBot="1" x14ac:dyDescent="0.25">
      <c r="AE2561" s="51">
        <v>2645000</v>
      </c>
      <c r="AF2561" s="87">
        <v>1</v>
      </c>
      <c r="AG2561" s="87">
        <v>1</v>
      </c>
      <c r="AH2561" s="87">
        <v>1</v>
      </c>
      <c r="AI2561" s="87">
        <v>1</v>
      </c>
      <c r="AJ2561" s="87">
        <v>1</v>
      </c>
      <c r="AK2561" s="87">
        <v>1</v>
      </c>
      <c r="AL2561" s="87">
        <v>1</v>
      </c>
      <c r="AM2561" s="87">
        <v>1</v>
      </c>
    </row>
    <row r="2562" spans="31:39" ht="25.5" customHeight="1" thickBot="1" x14ac:dyDescent="0.25">
      <c r="AE2562" s="63">
        <v>2646000</v>
      </c>
      <c r="AF2562" s="93">
        <v>1</v>
      </c>
      <c r="AG2562" s="93">
        <v>1</v>
      </c>
      <c r="AH2562" s="93">
        <v>1</v>
      </c>
      <c r="AI2562" s="93">
        <v>1</v>
      </c>
      <c r="AJ2562" s="93">
        <v>1</v>
      </c>
      <c r="AK2562" s="93">
        <v>1</v>
      </c>
      <c r="AL2562" s="93">
        <v>1</v>
      </c>
      <c r="AM2562" s="93">
        <v>1</v>
      </c>
    </row>
    <row r="2563" spans="31:39" ht="25.5" customHeight="1" thickBot="1" x14ac:dyDescent="0.25">
      <c r="AE2563" s="51">
        <v>2647000</v>
      </c>
      <c r="AF2563" s="87">
        <v>1</v>
      </c>
      <c r="AG2563" s="87">
        <v>1</v>
      </c>
      <c r="AH2563" s="87">
        <v>1</v>
      </c>
      <c r="AI2563" s="87">
        <v>1</v>
      </c>
      <c r="AJ2563" s="87">
        <v>1</v>
      </c>
      <c r="AK2563" s="87">
        <v>1</v>
      </c>
      <c r="AL2563" s="87">
        <v>1</v>
      </c>
      <c r="AM2563" s="87">
        <v>1</v>
      </c>
    </row>
    <row r="2564" spans="31:39" ht="25.5" customHeight="1" thickBot="1" x14ac:dyDescent="0.25">
      <c r="AE2564" s="63">
        <v>2648000</v>
      </c>
      <c r="AF2564" s="93">
        <v>1</v>
      </c>
      <c r="AG2564" s="93">
        <v>1</v>
      </c>
      <c r="AH2564" s="93">
        <v>1</v>
      </c>
      <c r="AI2564" s="93">
        <v>1</v>
      </c>
      <c r="AJ2564" s="93">
        <v>1</v>
      </c>
      <c r="AK2564" s="93">
        <v>1</v>
      </c>
      <c r="AL2564" s="93">
        <v>1</v>
      </c>
      <c r="AM2564" s="93">
        <v>1</v>
      </c>
    </row>
    <row r="2565" spans="31:39" ht="25.5" customHeight="1" thickBot="1" x14ac:dyDescent="0.25">
      <c r="AE2565" s="51">
        <v>2649000</v>
      </c>
      <c r="AF2565" s="87">
        <v>1</v>
      </c>
      <c r="AG2565" s="87">
        <v>1</v>
      </c>
      <c r="AH2565" s="87">
        <v>1</v>
      </c>
      <c r="AI2565" s="87">
        <v>1</v>
      </c>
      <c r="AJ2565" s="87">
        <v>1</v>
      </c>
      <c r="AK2565" s="87">
        <v>1</v>
      </c>
      <c r="AL2565" s="87">
        <v>1</v>
      </c>
      <c r="AM2565" s="87">
        <v>1</v>
      </c>
    </row>
    <row r="2566" spans="31:39" ht="25.5" customHeight="1" thickBot="1" x14ac:dyDescent="0.25">
      <c r="AE2566" s="63">
        <v>2650000</v>
      </c>
      <c r="AF2566" s="93">
        <v>1</v>
      </c>
      <c r="AG2566" s="93">
        <v>1</v>
      </c>
      <c r="AH2566" s="93">
        <v>1</v>
      </c>
      <c r="AI2566" s="93">
        <v>1</v>
      </c>
      <c r="AJ2566" s="93">
        <v>1</v>
      </c>
      <c r="AK2566" s="93">
        <v>1</v>
      </c>
      <c r="AL2566" s="93">
        <v>1</v>
      </c>
      <c r="AM2566" s="93">
        <v>1</v>
      </c>
    </row>
    <row r="2567" spans="31:39" ht="25.5" customHeight="1" thickBot="1" x14ac:dyDescent="0.25">
      <c r="AE2567" s="51">
        <v>2651000</v>
      </c>
      <c r="AF2567" s="87">
        <v>1</v>
      </c>
      <c r="AG2567" s="87">
        <v>1</v>
      </c>
      <c r="AH2567" s="87">
        <v>1</v>
      </c>
      <c r="AI2567" s="87">
        <v>1</v>
      </c>
      <c r="AJ2567" s="87">
        <v>1</v>
      </c>
      <c r="AK2567" s="87">
        <v>1</v>
      </c>
      <c r="AL2567" s="87">
        <v>1</v>
      </c>
      <c r="AM2567" s="87">
        <v>1</v>
      </c>
    </row>
    <row r="2568" spans="31:39" ht="25.5" customHeight="1" thickBot="1" x14ac:dyDescent="0.25">
      <c r="AE2568" s="63">
        <v>2652000</v>
      </c>
      <c r="AF2568" s="93">
        <v>1</v>
      </c>
      <c r="AG2568" s="93">
        <v>1</v>
      </c>
      <c r="AH2568" s="93">
        <v>1</v>
      </c>
      <c r="AI2568" s="93">
        <v>1</v>
      </c>
      <c r="AJ2568" s="93">
        <v>1</v>
      </c>
      <c r="AK2568" s="93">
        <v>1</v>
      </c>
      <c r="AL2568" s="93">
        <v>1</v>
      </c>
      <c r="AM2568" s="93">
        <v>1</v>
      </c>
    </row>
    <row r="2569" spans="31:39" ht="25.5" customHeight="1" thickBot="1" x14ac:dyDescent="0.25">
      <c r="AE2569" s="51">
        <v>2653000</v>
      </c>
      <c r="AF2569" s="87">
        <v>1</v>
      </c>
      <c r="AG2569" s="87">
        <v>1</v>
      </c>
      <c r="AH2569" s="87">
        <v>1</v>
      </c>
      <c r="AI2569" s="87">
        <v>1</v>
      </c>
      <c r="AJ2569" s="87">
        <v>1</v>
      </c>
      <c r="AK2569" s="87">
        <v>1</v>
      </c>
      <c r="AL2569" s="87">
        <v>1</v>
      </c>
      <c r="AM2569" s="87">
        <v>1</v>
      </c>
    </row>
    <row r="2570" spans="31:39" ht="25.5" customHeight="1" thickBot="1" x14ac:dyDescent="0.25">
      <c r="AE2570" s="63">
        <v>2654000</v>
      </c>
      <c r="AF2570" s="93">
        <v>1</v>
      </c>
      <c r="AG2570" s="93">
        <v>1</v>
      </c>
      <c r="AH2570" s="93">
        <v>1</v>
      </c>
      <c r="AI2570" s="93">
        <v>1</v>
      </c>
      <c r="AJ2570" s="93">
        <v>1</v>
      </c>
      <c r="AK2570" s="93">
        <v>1</v>
      </c>
      <c r="AL2570" s="93">
        <v>1</v>
      </c>
      <c r="AM2570" s="93">
        <v>1</v>
      </c>
    </row>
    <row r="2571" spans="31:39" ht="25.5" customHeight="1" thickBot="1" x14ac:dyDescent="0.25">
      <c r="AE2571" s="51">
        <v>2655000</v>
      </c>
      <c r="AF2571" s="87">
        <v>1</v>
      </c>
      <c r="AG2571" s="87">
        <v>1</v>
      </c>
      <c r="AH2571" s="87">
        <v>1</v>
      </c>
      <c r="AI2571" s="87">
        <v>1</v>
      </c>
      <c r="AJ2571" s="87">
        <v>1</v>
      </c>
      <c r="AK2571" s="87">
        <v>1</v>
      </c>
      <c r="AL2571" s="87">
        <v>1</v>
      </c>
      <c r="AM2571" s="87">
        <v>1</v>
      </c>
    </row>
    <row r="2572" spans="31:39" ht="25.5" customHeight="1" thickBot="1" x14ac:dyDescent="0.25">
      <c r="AE2572" s="63">
        <v>2656000</v>
      </c>
      <c r="AF2572" s="93">
        <v>1</v>
      </c>
      <c r="AG2572" s="93">
        <v>1</v>
      </c>
      <c r="AH2572" s="93">
        <v>1</v>
      </c>
      <c r="AI2572" s="93">
        <v>1</v>
      </c>
      <c r="AJ2572" s="93">
        <v>1</v>
      </c>
      <c r="AK2572" s="93">
        <v>1</v>
      </c>
      <c r="AL2572" s="93">
        <v>1</v>
      </c>
      <c r="AM2572" s="93">
        <v>1</v>
      </c>
    </row>
    <row r="2573" spans="31:39" ht="25.5" customHeight="1" thickBot="1" x14ac:dyDescent="0.25">
      <c r="AE2573" s="51">
        <v>2657000</v>
      </c>
      <c r="AF2573" s="87">
        <v>1</v>
      </c>
      <c r="AG2573" s="87">
        <v>1</v>
      </c>
      <c r="AH2573" s="87">
        <v>1</v>
      </c>
      <c r="AI2573" s="87">
        <v>1</v>
      </c>
      <c r="AJ2573" s="87">
        <v>1</v>
      </c>
      <c r="AK2573" s="87">
        <v>1</v>
      </c>
      <c r="AL2573" s="87">
        <v>1</v>
      </c>
      <c r="AM2573" s="87">
        <v>1</v>
      </c>
    </row>
    <row r="2574" spans="31:39" ht="25.5" customHeight="1" thickBot="1" x14ac:dyDescent="0.25">
      <c r="AE2574" s="63">
        <v>2658000</v>
      </c>
      <c r="AF2574" s="93">
        <v>1</v>
      </c>
      <c r="AG2574" s="93">
        <v>1</v>
      </c>
      <c r="AH2574" s="93">
        <v>1</v>
      </c>
      <c r="AI2574" s="93">
        <v>1</v>
      </c>
      <c r="AJ2574" s="93">
        <v>1</v>
      </c>
      <c r="AK2574" s="93">
        <v>1</v>
      </c>
      <c r="AL2574" s="93">
        <v>1</v>
      </c>
      <c r="AM2574" s="93">
        <v>1</v>
      </c>
    </row>
    <row r="2575" spans="31:39" ht="25.5" customHeight="1" thickBot="1" x14ac:dyDescent="0.25">
      <c r="AE2575" s="51">
        <v>2659000</v>
      </c>
      <c r="AF2575" s="87">
        <v>1</v>
      </c>
      <c r="AG2575" s="87">
        <v>1</v>
      </c>
      <c r="AH2575" s="87">
        <v>1</v>
      </c>
      <c r="AI2575" s="87">
        <v>1</v>
      </c>
      <c r="AJ2575" s="87">
        <v>1</v>
      </c>
      <c r="AK2575" s="87">
        <v>1</v>
      </c>
      <c r="AL2575" s="87">
        <v>1</v>
      </c>
      <c r="AM2575" s="87">
        <v>1</v>
      </c>
    </row>
    <row r="2576" spans="31:39" ht="25.5" customHeight="1" thickBot="1" x14ac:dyDescent="0.25">
      <c r="AE2576" s="63">
        <v>2660000</v>
      </c>
      <c r="AF2576" s="93">
        <v>1</v>
      </c>
      <c r="AG2576" s="93">
        <v>1</v>
      </c>
      <c r="AH2576" s="93">
        <v>1</v>
      </c>
      <c r="AI2576" s="93">
        <v>1</v>
      </c>
      <c r="AJ2576" s="93">
        <v>1</v>
      </c>
      <c r="AK2576" s="93">
        <v>1</v>
      </c>
      <c r="AL2576" s="93">
        <v>1</v>
      </c>
      <c r="AM2576" s="93">
        <v>1</v>
      </c>
    </row>
    <row r="2577" spans="31:39" ht="25.5" customHeight="1" thickBot="1" x14ac:dyDescent="0.25">
      <c r="AE2577" s="51">
        <v>2661000</v>
      </c>
      <c r="AF2577" s="87">
        <v>1</v>
      </c>
      <c r="AG2577" s="87">
        <v>1</v>
      </c>
      <c r="AH2577" s="87">
        <v>1</v>
      </c>
      <c r="AI2577" s="87">
        <v>1</v>
      </c>
      <c r="AJ2577" s="87">
        <v>1</v>
      </c>
      <c r="AK2577" s="87">
        <v>1</v>
      </c>
      <c r="AL2577" s="87">
        <v>1</v>
      </c>
      <c r="AM2577" s="87">
        <v>1</v>
      </c>
    </row>
    <row r="2578" spans="31:39" ht="25.5" customHeight="1" thickBot="1" x14ac:dyDescent="0.25">
      <c r="AE2578" s="63">
        <v>2662000</v>
      </c>
      <c r="AF2578" s="93">
        <v>1</v>
      </c>
      <c r="AG2578" s="93">
        <v>1</v>
      </c>
      <c r="AH2578" s="93">
        <v>1</v>
      </c>
      <c r="AI2578" s="93">
        <v>1</v>
      </c>
      <c r="AJ2578" s="93">
        <v>1</v>
      </c>
      <c r="AK2578" s="93">
        <v>1</v>
      </c>
      <c r="AL2578" s="93">
        <v>1</v>
      </c>
      <c r="AM2578" s="93">
        <v>1</v>
      </c>
    </row>
    <row r="2579" spans="31:39" ht="25.5" customHeight="1" thickBot="1" x14ac:dyDescent="0.25">
      <c r="AE2579" s="51">
        <v>2663000</v>
      </c>
      <c r="AF2579" s="87">
        <v>1</v>
      </c>
      <c r="AG2579" s="87">
        <v>1</v>
      </c>
      <c r="AH2579" s="87">
        <v>1</v>
      </c>
      <c r="AI2579" s="87">
        <v>1</v>
      </c>
      <c r="AJ2579" s="87">
        <v>1</v>
      </c>
      <c r="AK2579" s="87">
        <v>1</v>
      </c>
      <c r="AL2579" s="87">
        <v>1</v>
      </c>
      <c r="AM2579" s="87">
        <v>1</v>
      </c>
    </row>
    <row r="2580" spans="31:39" ht="25.5" customHeight="1" thickBot="1" x14ac:dyDescent="0.25">
      <c r="AE2580" s="63">
        <v>2664000</v>
      </c>
      <c r="AF2580" s="93">
        <v>1</v>
      </c>
      <c r="AG2580" s="93">
        <v>1</v>
      </c>
      <c r="AH2580" s="93">
        <v>1</v>
      </c>
      <c r="AI2580" s="93">
        <v>1</v>
      </c>
      <c r="AJ2580" s="93">
        <v>1</v>
      </c>
      <c r="AK2580" s="93">
        <v>1</v>
      </c>
      <c r="AL2580" s="93">
        <v>1</v>
      </c>
      <c r="AM2580" s="93">
        <v>1</v>
      </c>
    </row>
    <row r="2581" spans="31:39" ht="25.5" customHeight="1" thickBot="1" x14ac:dyDescent="0.25">
      <c r="AE2581" s="51">
        <v>2665000</v>
      </c>
      <c r="AF2581" s="87">
        <v>1</v>
      </c>
      <c r="AG2581" s="87">
        <v>1</v>
      </c>
      <c r="AH2581" s="87">
        <v>1</v>
      </c>
      <c r="AI2581" s="87">
        <v>1</v>
      </c>
      <c r="AJ2581" s="87">
        <v>1</v>
      </c>
      <c r="AK2581" s="87">
        <v>1</v>
      </c>
      <c r="AL2581" s="87">
        <v>1</v>
      </c>
      <c r="AM2581" s="87">
        <v>1</v>
      </c>
    </row>
    <row r="2582" spans="31:39" ht="25.5" customHeight="1" thickBot="1" x14ac:dyDescent="0.25">
      <c r="AE2582" s="63">
        <v>2666000</v>
      </c>
      <c r="AF2582" s="93">
        <v>1</v>
      </c>
      <c r="AG2582" s="93">
        <v>1</v>
      </c>
      <c r="AH2582" s="93">
        <v>1</v>
      </c>
      <c r="AI2582" s="93">
        <v>1</v>
      </c>
      <c r="AJ2582" s="93">
        <v>1</v>
      </c>
      <c r="AK2582" s="93">
        <v>1</v>
      </c>
      <c r="AL2582" s="93">
        <v>1</v>
      </c>
      <c r="AM2582" s="93">
        <v>1</v>
      </c>
    </row>
    <row r="2583" spans="31:39" ht="25.5" customHeight="1" thickBot="1" x14ac:dyDescent="0.25">
      <c r="AE2583" s="51">
        <v>2667000</v>
      </c>
      <c r="AF2583" s="87">
        <v>1</v>
      </c>
      <c r="AG2583" s="87">
        <v>1</v>
      </c>
      <c r="AH2583" s="87">
        <v>1</v>
      </c>
      <c r="AI2583" s="87">
        <v>1</v>
      </c>
      <c r="AJ2583" s="87">
        <v>1</v>
      </c>
      <c r="AK2583" s="87">
        <v>1</v>
      </c>
      <c r="AL2583" s="87">
        <v>1</v>
      </c>
      <c r="AM2583" s="87">
        <v>1</v>
      </c>
    </row>
    <row r="2584" spans="31:39" ht="25.5" customHeight="1" thickBot="1" x14ac:dyDescent="0.25">
      <c r="AE2584" s="63">
        <v>2668000</v>
      </c>
      <c r="AF2584" s="93">
        <v>1</v>
      </c>
      <c r="AG2584" s="93">
        <v>1</v>
      </c>
      <c r="AH2584" s="93">
        <v>1</v>
      </c>
      <c r="AI2584" s="93">
        <v>1</v>
      </c>
      <c r="AJ2584" s="93">
        <v>1</v>
      </c>
      <c r="AK2584" s="93">
        <v>1</v>
      </c>
      <c r="AL2584" s="93">
        <v>1</v>
      </c>
      <c r="AM2584" s="93">
        <v>1</v>
      </c>
    </row>
    <row r="2585" spans="31:39" ht="25.5" customHeight="1" thickBot="1" x14ac:dyDescent="0.25">
      <c r="AE2585" s="51">
        <v>2669000</v>
      </c>
      <c r="AF2585" s="87">
        <v>1</v>
      </c>
      <c r="AG2585" s="87">
        <v>1</v>
      </c>
      <c r="AH2585" s="87">
        <v>1</v>
      </c>
      <c r="AI2585" s="87">
        <v>1</v>
      </c>
      <c r="AJ2585" s="87">
        <v>1</v>
      </c>
      <c r="AK2585" s="87">
        <v>1</v>
      </c>
      <c r="AL2585" s="87">
        <v>1</v>
      </c>
      <c r="AM2585" s="87">
        <v>1</v>
      </c>
    </row>
    <row r="2586" spans="31:39" ht="25.5" customHeight="1" thickBot="1" x14ac:dyDescent="0.25">
      <c r="AE2586" s="63">
        <v>2670000</v>
      </c>
      <c r="AF2586" s="93">
        <v>1</v>
      </c>
      <c r="AG2586" s="93">
        <v>1</v>
      </c>
      <c r="AH2586" s="93">
        <v>1</v>
      </c>
      <c r="AI2586" s="93">
        <v>1</v>
      </c>
      <c r="AJ2586" s="93">
        <v>1</v>
      </c>
      <c r="AK2586" s="93">
        <v>1</v>
      </c>
      <c r="AL2586" s="93">
        <v>1</v>
      </c>
      <c r="AM2586" s="93">
        <v>1</v>
      </c>
    </row>
    <row r="2587" spans="31:39" ht="25.5" customHeight="1" thickBot="1" x14ac:dyDescent="0.25">
      <c r="AE2587" s="51">
        <v>2671000</v>
      </c>
      <c r="AF2587" s="87">
        <v>1</v>
      </c>
      <c r="AG2587" s="87">
        <v>1</v>
      </c>
      <c r="AH2587" s="87">
        <v>1</v>
      </c>
      <c r="AI2587" s="87">
        <v>1</v>
      </c>
      <c r="AJ2587" s="87">
        <v>1</v>
      </c>
      <c r="AK2587" s="87">
        <v>1</v>
      </c>
      <c r="AL2587" s="87">
        <v>1</v>
      </c>
      <c r="AM2587" s="87">
        <v>1</v>
      </c>
    </row>
    <row r="2588" spans="31:39" ht="25.5" customHeight="1" thickBot="1" x14ac:dyDescent="0.25">
      <c r="AE2588" s="63">
        <v>2672000</v>
      </c>
      <c r="AF2588" s="93">
        <v>1</v>
      </c>
      <c r="AG2588" s="93">
        <v>1</v>
      </c>
      <c r="AH2588" s="93">
        <v>1</v>
      </c>
      <c r="AI2588" s="93">
        <v>1</v>
      </c>
      <c r="AJ2588" s="93">
        <v>1</v>
      </c>
      <c r="AK2588" s="93">
        <v>1</v>
      </c>
      <c r="AL2588" s="93">
        <v>1</v>
      </c>
      <c r="AM2588" s="93">
        <v>1</v>
      </c>
    </row>
    <row r="2589" spans="31:39" ht="25.5" customHeight="1" thickBot="1" x14ac:dyDescent="0.25">
      <c r="AE2589" s="51">
        <v>2673000</v>
      </c>
      <c r="AF2589" s="87">
        <v>1</v>
      </c>
      <c r="AG2589" s="87">
        <v>1</v>
      </c>
      <c r="AH2589" s="87">
        <v>1</v>
      </c>
      <c r="AI2589" s="87">
        <v>1</v>
      </c>
      <c r="AJ2589" s="87">
        <v>1</v>
      </c>
      <c r="AK2589" s="87">
        <v>1</v>
      </c>
      <c r="AL2589" s="87">
        <v>1</v>
      </c>
      <c r="AM2589" s="87">
        <v>1</v>
      </c>
    </row>
    <row r="2590" spans="31:39" ht="25.5" customHeight="1" thickBot="1" x14ac:dyDescent="0.25">
      <c r="AE2590" s="63">
        <v>2674000</v>
      </c>
      <c r="AF2590" s="93">
        <v>1</v>
      </c>
      <c r="AG2590" s="93">
        <v>1</v>
      </c>
      <c r="AH2590" s="93">
        <v>1</v>
      </c>
      <c r="AI2590" s="93">
        <v>1</v>
      </c>
      <c r="AJ2590" s="93">
        <v>1</v>
      </c>
      <c r="AK2590" s="93">
        <v>1</v>
      </c>
      <c r="AL2590" s="93">
        <v>1</v>
      </c>
      <c r="AM2590" s="93">
        <v>1</v>
      </c>
    </row>
    <row r="2591" spans="31:39" ht="25.5" customHeight="1" thickBot="1" x14ac:dyDescent="0.25">
      <c r="AE2591" s="51">
        <v>2675000</v>
      </c>
      <c r="AF2591" s="87">
        <v>1</v>
      </c>
      <c r="AG2591" s="87">
        <v>1</v>
      </c>
      <c r="AH2591" s="87">
        <v>1</v>
      </c>
      <c r="AI2591" s="87">
        <v>1</v>
      </c>
      <c r="AJ2591" s="87">
        <v>1</v>
      </c>
      <c r="AK2591" s="87">
        <v>1</v>
      </c>
      <c r="AL2591" s="87">
        <v>1</v>
      </c>
      <c r="AM2591" s="87">
        <v>1</v>
      </c>
    </row>
    <row r="2592" spans="31:39" ht="25.5" customHeight="1" thickBot="1" x14ac:dyDescent="0.25">
      <c r="AE2592" s="63">
        <v>2676000</v>
      </c>
      <c r="AF2592" s="93">
        <v>1</v>
      </c>
      <c r="AG2592" s="93">
        <v>1</v>
      </c>
      <c r="AH2592" s="93">
        <v>1</v>
      </c>
      <c r="AI2592" s="93">
        <v>1</v>
      </c>
      <c r="AJ2592" s="93">
        <v>1</v>
      </c>
      <c r="AK2592" s="93">
        <v>1</v>
      </c>
      <c r="AL2592" s="93">
        <v>1</v>
      </c>
      <c r="AM2592" s="93">
        <v>1</v>
      </c>
    </row>
    <row r="2593" spans="31:39" ht="25.5" customHeight="1" thickBot="1" x14ac:dyDescent="0.25">
      <c r="AE2593" s="51">
        <v>2677000</v>
      </c>
      <c r="AF2593" s="87">
        <v>1</v>
      </c>
      <c r="AG2593" s="87">
        <v>1</v>
      </c>
      <c r="AH2593" s="87">
        <v>1</v>
      </c>
      <c r="AI2593" s="87">
        <v>1</v>
      </c>
      <c r="AJ2593" s="87">
        <v>1</v>
      </c>
      <c r="AK2593" s="87">
        <v>1</v>
      </c>
      <c r="AL2593" s="87">
        <v>1</v>
      </c>
      <c r="AM2593" s="87">
        <v>1</v>
      </c>
    </row>
    <row r="2594" spans="31:39" ht="25.5" customHeight="1" thickBot="1" x14ac:dyDescent="0.25">
      <c r="AE2594" s="63">
        <v>2678000</v>
      </c>
      <c r="AF2594" s="93">
        <v>1</v>
      </c>
      <c r="AG2594" s="93">
        <v>1</v>
      </c>
      <c r="AH2594" s="93">
        <v>1</v>
      </c>
      <c r="AI2594" s="93">
        <v>1</v>
      </c>
      <c r="AJ2594" s="93">
        <v>1</v>
      </c>
      <c r="AK2594" s="93">
        <v>1</v>
      </c>
      <c r="AL2594" s="93">
        <v>1</v>
      </c>
      <c r="AM2594" s="93">
        <v>1</v>
      </c>
    </row>
    <row r="2595" spans="31:39" ht="25.5" customHeight="1" thickBot="1" x14ac:dyDescent="0.25">
      <c r="AE2595" s="51">
        <v>2679000</v>
      </c>
      <c r="AF2595" s="87">
        <v>1</v>
      </c>
      <c r="AG2595" s="87">
        <v>1</v>
      </c>
      <c r="AH2595" s="87">
        <v>1</v>
      </c>
      <c r="AI2595" s="87">
        <v>1</v>
      </c>
      <c r="AJ2595" s="87">
        <v>1</v>
      </c>
      <c r="AK2595" s="87">
        <v>1</v>
      </c>
      <c r="AL2595" s="87">
        <v>1</v>
      </c>
      <c r="AM2595" s="87">
        <v>1</v>
      </c>
    </row>
    <row r="2596" spans="31:39" ht="25.5" customHeight="1" thickBot="1" x14ac:dyDescent="0.25">
      <c r="AE2596" s="63">
        <v>2680000</v>
      </c>
      <c r="AF2596" s="93">
        <v>1</v>
      </c>
      <c r="AG2596" s="93">
        <v>1</v>
      </c>
      <c r="AH2596" s="93">
        <v>1</v>
      </c>
      <c r="AI2596" s="93">
        <v>1</v>
      </c>
      <c r="AJ2596" s="93">
        <v>1</v>
      </c>
      <c r="AK2596" s="93">
        <v>1</v>
      </c>
      <c r="AL2596" s="93">
        <v>1</v>
      </c>
      <c r="AM2596" s="93">
        <v>1</v>
      </c>
    </row>
    <row r="2597" spans="31:39" ht="25.5" customHeight="1" thickBot="1" x14ac:dyDescent="0.25">
      <c r="AE2597" s="51">
        <v>2681000</v>
      </c>
      <c r="AF2597" s="87">
        <v>1</v>
      </c>
      <c r="AG2597" s="87">
        <v>1</v>
      </c>
      <c r="AH2597" s="87">
        <v>1</v>
      </c>
      <c r="AI2597" s="87">
        <v>1</v>
      </c>
      <c r="AJ2597" s="87">
        <v>1</v>
      </c>
      <c r="AK2597" s="87">
        <v>1</v>
      </c>
      <c r="AL2597" s="87">
        <v>1</v>
      </c>
      <c r="AM2597" s="87">
        <v>1</v>
      </c>
    </row>
    <row r="2598" spans="31:39" ht="25.5" customHeight="1" thickBot="1" x14ac:dyDescent="0.25">
      <c r="AE2598" s="63">
        <v>2682000</v>
      </c>
      <c r="AF2598" s="93">
        <v>1</v>
      </c>
      <c r="AG2598" s="93">
        <v>1</v>
      </c>
      <c r="AH2598" s="93">
        <v>1</v>
      </c>
      <c r="AI2598" s="93">
        <v>1</v>
      </c>
      <c r="AJ2598" s="93">
        <v>1</v>
      </c>
      <c r="AK2598" s="93">
        <v>1</v>
      </c>
      <c r="AL2598" s="93">
        <v>1</v>
      </c>
      <c r="AM2598" s="93">
        <v>1</v>
      </c>
    </row>
    <row r="2599" spans="31:39" ht="25.5" customHeight="1" thickBot="1" x14ac:dyDescent="0.25">
      <c r="AE2599" s="51">
        <v>2683000</v>
      </c>
      <c r="AF2599" s="87">
        <v>1</v>
      </c>
      <c r="AG2599" s="87">
        <v>1</v>
      </c>
      <c r="AH2599" s="87">
        <v>1</v>
      </c>
      <c r="AI2599" s="87">
        <v>1</v>
      </c>
      <c r="AJ2599" s="87">
        <v>1</v>
      </c>
      <c r="AK2599" s="87">
        <v>1</v>
      </c>
      <c r="AL2599" s="87">
        <v>1</v>
      </c>
      <c r="AM2599" s="87">
        <v>1</v>
      </c>
    </row>
    <row r="2600" spans="31:39" ht="25.5" customHeight="1" thickBot="1" x14ac:dyDescent="0.25">
      <c r="AE2600" s="63">
        <v>2684000</v>
      </c>
      <c r="AF2600" s="93">
        <v>1</v>
      </c>
      <c r="AG2600" s="93">
        <v>1</v>
      </c>
      <c r="AH2600" s="93">
        <v>1</v>
      </c>
      <c r="AI2600" s="93">
        <v>1</v>
      </c>
      <c r="AJ2600" s="93">
        <v>1</v>
      </c>
      <c r="AK2600" s="93">
        <v>1</v>
      </c>
      <c r="AL2600" s="93">
        <v>1</v>
      </c>
      <c r="AM2600" s="93">
        <v>1</v>
      </c>
    </row>
    <row r="2601" spans="31:39" ht="25.5" customHeight="1" thickBot="1" x14ac:dyDescent="0.25">
      <c r="AE2601" s="51">
        <v>2685000</v>
      </c>
      <c r="AF2601" s="87">
        <v>1</v>
      </c>
      <c r="AG2601" s="87">
        <v>1</v>
      </c>
      <c r="AH2601" s="87">
        <v>1</v>
      </c>
      <c r="AI2601" s="87">
        <v>1</v>
      </c>
      <c r="AJ2601" s="87">
        <v>1</v>
      </c>
      <c r="AK2601" s="87">
        <v>1</v>
      </c>
      <c r="AL2601" s="87">
        <v>1</v>
      </c>
      <c r="AM2601" s="87">
        <v>1</v>
      </c>
    </row>
    <row r="2602" spans="31:39" ht="25.5" customHeight="1" thickBot="1" x14ac:dyDescent="0.25">
      <c r="AE2602" s="63">
        <v>2686000</v>
      </c>
      <c r="AF2602" s="93">
        <v>1</v>
      </c>
      <c r="AG2602" s="93">
        <v>1</v>
      </c>
      <c r="AH2602" s="93">
        <v>1</v>
      </c>
      <c r="AI2602" s="93">
        <v>1</v>
      </c>
      <c r="AJ2602" s="93">
        <v>1</v>
      </c>
      <c r="AK2602" s="93">
        <v>1</v>
      </c>
      <c r="AL2602" s="93">
        <v>1</v>
      </c>
      <c r="AM2602" s="93">
        <v>1</v>
      </c>
    </row>
    <row r="2603" spans="31:39" ht="25.5" customHeight="1" thickBot="1" x14ac:dyDescent="0.25">
      <c r="AE2603" s="51">
        <v>2687000</v>
      </c>
      <c r="AF2603" s="87">
        <v>1</v>
      </c>
      <c r="AG2603" s="87">
        <v>1</v>
      </c>
      <c r="AH2603" s="87">
        <v>1</v>
      </c>
      <c r="AI2603" s="87">
        <v>1</v>
      </c>
      <c r="AJ2603" s="87">
        <v>1</v>
      </c>
      <c r="AK2603" s="87">
        <v>1</v>
      </c>
      <c r="AL2603" s="87">
        <v>1</v>
      </c>
      <c r="AM2603" s="87">
        <v>1</v>
      </c>
    </row>
    <row r="2604" spans="31:39" ht="25.5" customHeight="1" thickBot="1" x14ac:dyDescent="0.25">
      <c r="AE2604" s="63">
        <v>2688000</v>
      </c>
      <c r="AF2604" s="93">
        <v>1</v>
      </c>
      <c r="AG2604" s="93">
        <v>1</v>
      </c>
      <c r="AH2604" s="93">
        <v>1</v>
      </c>
      <c r="AI2604" s="93">
        <v>1</v>
      </c>
      <c r="AJ2604" s="93">
        <v>1</v>
      </c>
      <c r="AK2604" s="93">
        <v>1</v>
      </c>
      <c r="AL2604" s="93">
        <v>1</v>
      </c>
      <c r="AM2604" s="93">
        <v>1</v>
      </c>
    </row>
    <row r="2605" spans="31:39" ht="25.5" customHeight="1" thickBot="1" x14ac:dyDescent="0.25">
      <c r="AE2605" s="51">
        <v>2689000</v>
      </c>
      <c r="AF2605" s="87">
        <v>1</v>
      </c>
      <c r="AG2605" s="87">
        <v>1</v>
      </c>
      <c r="AH2605" s="87">
        <v>1</v>
      </c>
      <c r="AI2605" s="87">
        <v>1</v>
      </c>
      <c r="AJ2605" s="87">
        <v>1</v>
      </c>
      <c r="AK2605" s="87">
        <v>1</v>
      </c>
      <c r="AL2605" s="87">
        <v>1</v>
      </c>
      <c r="AM2605" s="87">
        <v>1</v>
      </c>
    </row>
    <row r="2606" spans="31:39" ht="25.5" customHeight="1" thickBot="1" x14ac:dyDescent="0.25">
      <c r="AE2606" s="63">
        <v>2690000</v>
      </c>
      <c r="AF2606" s="93">
        <v>1</v>
      </c>
      <c r="AG2606" s="93">
        <v>1</v>
      </c>
      <c r="AH2606" s="93">
        <v>1</v>
      </c>
      <c r="AI2606" s="93">
        <v>1</v>
      </c>
      <c r="AJ2606" s="93">
        <v>1</v>
      </c>
      <c r="AK2606" s="93">
        <v>1</v>
      </c>
      <c r="AL2606" s="93">
        <v>1</v>
      </c>
      <c r="AM2606" s="93">
        <v>1</v>
      </c>
    </row>
    <row r="2607" spans="31:39" ht="25.5" customHeight="1" thickBot="1" x14ac:dyDescent="0.25">
      <c r="AE2607" s="51">
        <v>2691000</v>
      </c>
      <c r="AF2607" s="87">
        <v>1</v>
      </c>
      <c r="AG2607" s="87">
        <v>1</v>
      </c>
      <c r="AH2607" s="87">
        <v>1</v>
      </c>
      <c r="AI2607" s="87">
        <v>1</v>
      </c>
      <c r="AJ2607" s="87">
        <v>1</v>
      </c>
      <c r="AK2607" s="87">
        <v>1</v>
      </c>
      <c r="AL2607" s="87">
        <v>1</v>
      </c>
      <c r="AM2607" s="87">
        <v>1</v>
      </c>
    </row>
    <row r="2608" spans="31:39" ht="25.5" customHeight="1" thickBot="1" x14ac:dyDescent="0.25">
      <c r="AE2608" s="63">
        <v>2692000</v>
      </c>
      <c r="AF2608" s="93">
        <v>1</v>
      </c>
      <c r="AG2608" s="93">
        <v>1</v>
      </c>
      <c r="AH2608" s="93">
        <v>1</v>
      </c>
      <c r="AI2608" s="93">
        <v>1</v>
      </c>
      <c r="AJ2608" s="93">
        <v>1</v>
      </c>
      <c r="AK2608" s="93">
        <v>1</v>
      </c>
      <c r="AL2608" s="93">
        <v>1</v>
      </c>
      <c r="AM2608" s="93">
        <v>1</v>
      </c>
    </row>
    <row r="2609" spans="31:39" ht="25.5" customHeight="1" thickBot="1" x14ac:dyDescent="0.25">
      <c r="AE2609" s="51">
        <v>2693000</v>
      </c>
      <c r="AF2609" s="87">
        <v>1</v>
      </c>
      <c r="AG2609" s="87">
        <v>1</v>
      </c>
      <c r="AH2609" s="87">
        <v>1</v>
      </c>
      <c r="AI2609" s="87">
        <v>1</v>
      </c>
      <c r="AJ2609" s="87">
        <v>1</v>
      </c>
      <c r="AK2609" s="87">
        <v>1</v>
      </c>
      <c r="AL2609" s="87">
        <v>1</v>
      </c>
      <c r="AM2609" s="87">
        <v>1</v>
      </c>
    </row>
    <row r="2610" spans="31:39" ht="25.5" customHeight="1" thickBot="1" x14ac:dyDescent="0.25">
      <c r="AE2610" s="63">
        <v>2694000</v>
      </c>
      <c r="AF2610" s="93">
        <v>1</v>
      </c>
      <c r="AG2610" s="93">
        <v>1</v>
      </c>
      <c r="AH2610" s="93">
        <v>1</v>
      </c>
      <c r="AI2610" s="93">
        <v>1</v>
      </c>
      <c r="AJ2610" s="93">
        <v>1</v>
      </c>
      <c r="AK2610" s="93">
        <v>1</v>
      </c>
      <c r="AL2610" s="93">
        <v>1</v>
      </c>
      <c r="AM2610" s="93">
        <v>1</v>
      </c>
    </row>
    <row r="2611" spans="31:39" ht="25.5" customHeight="1" thickBot="1" x14ac:dyDescent="0.25">
      <c r="AE2611" s="51">
        <v>2695000</v>
      </c>
      <c r="AF2611" s="87">
        <v>1</v>
      </c>
      <c r="AG2611" s="87">
        <v>1</v>
      </c>
      <c r="AH2611" s="87">
        <v>1</v>
      </c>
      <c r="AI2611" s="87">
        <v>1</v>
      </c>
      <c r="AJ2611" s="87">
        <v>1</v>
      </c>
      <c r="AK2611" s="87">
        <v>1</v>
      </c>
      <c r="AL2611" s="87">
        <v>1</v>
      </c>
      <c r="AM2611" s="87">
        <v>1</v>
      </c>
    </row>
    <row r="2612" spans="31:39" ht="25.5" customHeight="1" thickBot="1" x14ac:dyDescent="0.25">
      <c r="AE2612" s="63">
        <v>2696000</v>
      </c>
      <c r="AF2612" s="93">
        <v>1</v>
      </c>
      <c r="AG2612" s="93">
        <v>1</v>
      </c>
      <c r="AH2612" s="93">
        <v>1</v>
      </c>
      <c r="AI2612" s="93">
        <v>1</v>
      </c>
      <c r="AJ2612" s="93">
        <v>1</v>
      </c>
      <c r="AK2612" s="93">
        <v>1</v>
      </c>
      <c r="AL2612" s="93">
        <v>1</v>
      </c>
      <c r="AM2612" s="93">
        <v>1</v>
      </c>
    </row>
    <row r="2613" spans="31:39" ht="25.5" customHeight="1" thickBot="1" x14ac:dyDescent="0.25">
      <c r="AE2613" s="51">
        <v>2697000</v>
      </c>
      <c r="AF2613" s="87">
        <v>1</v>
      </c>
      <c r="AG2613" s="87">
        <v>1</v>
      </c>
      <c r="AH2613" s="87">
        <v>1</v>
      </c>
      <c r="AI2613" s="87">
        <v>1</v>
      </c>
      <c r="AJ2613" s="87">
        <v>1</v>
      </c>
      <c r="AK2613" s="87">
        <v>1</v>
      </c>
      <c r="AL2613" s="87">
        <v>1</v>
      </c>
      <c r="AM2613" s="87">
        <v>1</v>
      </c>
    </row>
    <row r="2614" spans="31:39" ht="25.5" customHeight="1" thickBot="1" x14ac:dyDescent="0.25">
      <c r="AE2614" s="63">
        <v>2698000</v>
      </c>
      <c r="AF2614" s="93">
        <v>1</v>
      </c>
      <c r="AG2614" s="93">
        <v>1</v>
      </c>
      <c r="AH2614" s="93">
        <v>1</v>
      </c>
      <c r="AI2614" s="93">
        <v>1</v>
      </c>
      <c r="AJ2614" s="93">
        <v>1</v>
      </c>
      <c r="AK2614" s="93">
        <v>1</v>
      </c>
      <c r="AL2614" s="93">
        <v>1</v>
      </c>
      <c r="AM2614" s="93">
        <v>1</v>
      </c>
    </row>
    <row r="2615" spans="31:39" ht="25.5" customHeight="1" thickBot="1" x14ac:dyDescent="0.25">
      <c r="AE2615" s="51">
        <v>2699000</v>
      </c>
      <c r="AF2615" s="87">
        <v>1</v>
      </c>
      <c r="AG2615" s="87">
        <v>1</v>
      </c>
      <c r="AH2615" s="87">
        <v>1</v>
      </c>
      <c r="AI2615" s="87">
        <v>1</v>
      </c>
      <c r="AJ2615" s="87">
        <v>1</v>
      </c>
      <c r="AK2615" s="87">
        <v>1</v>
      </c>
      <c r="AL2615" s="87">
        <v>1</v>
      </c>
      <c r="AM2615" s="87">
        <v>1</v>
      </c>
    </row>
    <row r="2616" spans="31:39" ht="25.5" customHeight="1" thickBot="1" x14ac:dyDescent="0.25">
      <c r="AE2616" s="63">
        <v>2700000</v>
      </c>
      <c r="AF2616" s="93">
        <v>1</v>
      </c>
      <c r="AG2616" s="93">
        <v>1</v>
      </c>
      <c r="AH2616" s="93">
        <v>1</v>
      </c>
      <c r="AI2616" s="93">
        <v>1</v>
      </c>
      <c r="AJ2616" s="93">
        <v>1</v>
      </c>
      <c r="AK2616" s="93">
        <v>1</v>
      </c>
      <c r="AL2616" s="93">
        <v>1</v>
      </c>
      <c r="AM2616" s="93">
        <v>1</v>
      </c>
    </row>
    <row r="2617" spans="31:39" ht="25.5" customHeight="1" thickBot="1" x14ac:dyDescent="0.25">
      <c r="AE2617" s="51">
        <v>2701000</v>
      </c>
      <c r="AF2617" s="87">
        <v>1</v>
      </c>
      <c r="AG2617" s="87">
        <v>1</v>
      </c>
      <c r="AH2617" s="87">
        <v>1</v>
      </c>
      <c r="AI2617" s="87">
        <v>1</v>
      </c>
      <c r="AJ2617" s="87">
        <v>1</v>
      </c>
      <c r="AK2617" s="87">
        <v>1</v>
      </c>
      <c r="AL2617" s="87">
        <v>1</v>
      </c>
      <c r="AM2617" s="87">
        <v>1</v>
      </c>
    </row>
    <row r="2618" spans="31:39" ht="25.5" customHeight="1" thickBot="1" x14ac:dyDescent="0.25">
      <c r="AE2618" s="63">
        <v>2702000</v>
      </c>
      <c r="AF2618" s="93">
        <v>1</v>
      </c>
      <c r="AG2618" s="93">
        <v>1</v>
      </c>
      <c r="AH2618" s="93">
        <v>1</v>
      </c>
      <c r="AI2618" s="93">
        <v>1</v>
      </c>
      <c r="AJ2618" s="93">
        <v>1</v>
      </c>
      <c r="AK2618" s="93">
        <v>1</v>
      </c>
      <c r="AL2618" s="93">
        <v>1</v>
      </c>
      <c r="AM2618" s="93">
        <v>1</v>
      </c>
    </row>
    <row r="2619" spans="31:39" ht="25.5" customHeight="1" thickBot="1" x14ac:dyDescent="0.25">
      <c r="AE2619" s="51">
        <v>2703000</v>
      </c>
      <c r="AF2619" s="87">
        <v>1</v>
      </c>
      <c r="AG2619" s="87">
        <v>1</v>
      </c>
      <c r="AH2619" s="87">
        <v>1</v>
      </c>
      <c r="AI2619" s="87">
        <v>1</v>
      </c>
      <c r="AJ2619" s="87">
        <v>1</v>
      </c>
      <c r="AK2619" s="87">
        <v>1</v>
      </c>
      <c r="AL2619" s="87">
        <v>1</v>
      </c>
      <c r="AM2619" s="87">
        <v>1</v>
      </c>
    </row>
    <row r="2620" spans="31:39" ht="25.5" customHeight="1" thickBot="1" x14ac:dyDescent="0.25">
      <c r="AE2620" s="63">
        <v>2704000</v>
      </c>
      <c r="AF2620" s="93">
        <v>1</v>
      </c>
      <c r="AG2620" s="93">
        <v>1</v>
      </c>
      <c r="AH2620" s="93">
        <v>1</v>
      </c>
      <c r="AI2620" s="93">
        <v>1</v>
      </c>
      <c r="AJ2620" s="93">
        <v>1</v>
      </c>
      <c r="AK2620" s="93">
        <v>1</v>
      </c>
      <c r="AL2620" s="93">
        <v>1</v>
      </c>
      <c r="AM2620" s="93">
        <v>1</v>
      </c>
    </row>
    <row r="2621" spans="31:39" ht="25.5" customHeight="1" thickBot="1" x14ac:dyDescent="0.25">
      <c r="AE2621" s="51">
        <v>2705000</v>
      </c>
      <c r="AF2621" s="87">
        <v>1</v>
      </c>
      <c r="AG2621" s="87">
        <v>1</v>
      </c>
      <c r="AH2621" s="87">
        <v>1</v>
      </c>
      <c r="AI2621" s="87">
        <v>1</v>
      </c>
      <c r="AJ2621" s="87">
        <v>1</v>
      </c>
      <c r="AK2621" s="87">
        <v>1</v>
      </c>
      <c r="AL2621" s="87">
        <v>1</v>
      </c>
      <c r="AM2621" s="87">
        <v>1</v>
      </c>
    </row>
    <row r="2622" spans="31:39" ht="25.5" customHeight="1" thickBot="1" x14ac:dyDescent="0.25">
      <c r="AE2622" s="63">
        <v>2706000</v>
      </c>
      <c r="AF2622" s="93">
        <v>1</v>
      </c>
      <c r="AG2622" s="93">
        <v>1</v>
      </c>
      <c r="AH2622" s="93">
        <v>1</v>
      </c>
      <c r="AI2622" s="93">
        <v>1</v>
      </c>
      <c r="AJ2622" s="93">
        <v>1</v>
      </c>
      <c r="AK2622" s="93">
        <v>1</v>
      </c>
      <c r="AL2622" s="93">
        <v>1</v>
      </c>
      <c r="AM2622" s="93">
        <v>1</v>
      </c>
    </row>
    <row r="2623" spans="31:39" ht="25.5" customHeight="1" thickBot="1" x14ac:dyDescent="0.25">
      <c r="AE2623" s="51">
        <v>2707000</v>
      </c>
      <c r="AF2623" s="87">
        <v>1</v>
      </c>
      <c r="AG2623" s="87">
        <v>1</v>
      </c>
      <c r="AH2623" s="87">
        <v>1</v>
      </c>
      <c r="AI2623" s="87">
        <v>1</v>
      </c>
      <c r="AJ2623" s="87">
        <v>1</v>
      </c>
      <c r="AK2623" s="87">
        <v>1</v>
      </c>
      <c r="AL2623" s="87">
        <v>1</v>
      </c>
      <c r="AM2623" s="87">
        <v>1</v>
      </c>
    </row>
    <row r="2624" spans="31:39" ht="25.5" customHeight="1" thickBot="1" x14ac:dyDescent="0.25">
      <c r="AE2624" s="63">
        <v>2708000</v>
      </c>
      <c r="AF2624" s="93">
        <v>1</v>
      </c>
      <c r="AG2624" s="93">
        <v>1</v>
      </c>
      <c r="AH2624" s="93">
        <v>1</v>
      </c>
      <c r="AI2624" s="93">
        <v>1</v>
      </c>
      <c r="AJ2624" s="93">
        <v>1</v>
      </c>
      <c r="AK2624" s="93">
        <v>1</v>
      </c>
      <c r="AL2624" s="93">
        <v>1</v>
      </c>
      <c r="AM2624" s="93">
        <v>1</v>
      </c>
    </row>
    <row r="2625" spans="31:39" ht="25.5" customHeight="1" thickBot="1" x14ac:dyDescent="0.25">
      <c r="AE2625" s="51">
        <v>2709000</v>
      </c>
      <c r="AF2625" s="87">
        <v>1</v>
      </c>
      <c r="AG2625" s="87">
        <v>1</v>
      </c>
      <c r="AH2625" s="87">
        <v>1</v>
      </c>
      <c r="AI2625" s="87">
        <v>1</v>
      </c>
      <c r="AJ2625" s="87">
        <v>1</v>
      </c>
      <c r="AK2625" s="87">
        <v>1</v>
      </c>
      <c r="AL2625" s="87">
        <v>1</v>
      </c>
      <c r="AM2625" s="87">
        <v>1</v>
      </c>
    </row>
    <row r="2626" spans="31:39" ht="25.5" customHeight="1" thickBot="1" x14ac:dyDescent="0.25">
      <c r="AE2626" s="63">
        <v>2710000</v>
      </c>
      <c r="AF2626" s="93">
        <v>1</v>
      </c>
      <c r="AG2626" s="93">
        <v>1</v>
      </c>
      <c r="AH2626" s="93">
        <v>1</v>
      </c>
      <c r="AI2626" s="93">
        <v>1</v>
      </c>
      <c r="AJ2626" s="93">
        <v>1</v>
      </c>
      <c r="AK2626" s="93">
        <v>1</v>
      </c>
      <c r="AL2626" s="93">
        <v>1</v>
      </c>
      <c r="AM2626" s="93">
        <v>1</v>
      </c>
    </row>
    <row r="2627" spans="31:39" ht="25.5" customHeight="1" thickBot="1" x14ac:dyDescent="0.25">
      <c r="AE2627" s="51">
        <v>2711000</v>
      </c>
      <c r="AF2627" s="87">
        <v>1</v>
      </c>
      <c r="AG2627" s="87">
        <v>1</v>
      </c>
      <c r="AH2627" s="87">
        <v>1</v>
      </c>
      <c r="AI2627" s="87">
        <v>1</v>
      </c>
      <c r="AJ2627" s="87">
        <v>1</v>
      </c>
      <c r="AK2627" s="87">
        <v>1</v>
      </c>
      <c r="AL2627" s="87">
        <v>1</v>
      </c>
      <c r="AM2627" s="87">
        <v>1</v>
      </c>
    </row>
    <row r="2628" spans="31:39" ht="25.5" customHeight="1" thickBot="1" x14ac:dyDescent="0.25">
      <c r="AE2628" s="63">
        <v>2712000</v>
      </c>
      <c r="AF2628" s="93">
        <v>1</v>
      </c>
      <c r="AG2628" s="93">
        <v>1</v>
      </c>
      <c r="AH2628" s="93">
        <v>1</v>
      </c>
      <c r="AI2628" s="93">
        <v>1</v>
      </c>
      <c r="AJ2628" s="93">
        <v>1</v>
      </c>
      <c r="AK2628" s="93">
        <v>1</v>
      </c>
      <c r="AL2628" s="93">
        <v>1</v>
      </c>
      <c r="AM2628" s="93">
        <v>1</v>
      </c>
    </row>
    <row r="2629" spans="31:39" ht="25.5" customHeight="1" thickBot="1" x14ac:dyDescent="0.25">
      <c r="AE2629" s="51">
        <v>2713000</v>
      </c>
      <c r="AF2629" s="87">
        <v>1</v>
      </c>
      <c r="AG2629" s="87">
        <v>1</v>
      </c>
      <c r="AH2629" s="87">
        <v>1</v>
      </c>
      <c r="AI2629" s="87">
        <v>1</v>
      </c>
      <c r="AJ2629" s="87">
        <v>1</v>
      </c>
      <c r="AK2629" s="87">
        <v>1</v>
      </c>
      <c r="AL2629" s="87">
        <v>1</v>
      </c>
      <c r="AM2629" s="87">
        <v>1</v>
      </c>
    </row>
    <row r="2630" spans="31:39" ht="25.5" customHeight="1" thickBot="1" x14ac:dyDescent="0.25">
      <c r="AE2630" s="63">
        <v>2714000</v>
      </c>
      <c r="AF2630" s="93">
        <v>1</v>
      </c>
      <c r="AG2630" s="93">
        <v>1</v>
      </c>
      <c r="AH2630" s="93">
        <v>1</v>
      </c>
      <c r="AI2630" s="93">
        <v>1</v>
      </c>
      <c r="AJ2630" s="93">
        <v>1</v>
      </c>
      <c r="AK2630" s="93">
        <v>1</v>
      </c>
      <c r="AL2630" s="93">
        <v>1</v>
      </c>
      <c r="AM2630" s="93">
        <v>1</v>
      </c>
    </row>
    <row r="2631" spans="31:39" ht="25.5" customHeight="1" thickBot="1" x14ac:dyDescent="0.25">
      <c r="AE2631" s="51">
        <v>2715000</v>
      </c>
      <c r="AF2631" s="87">
        <v>1</v>
      </c>
      <c r="AG2631" s="87">
        <v>1</v>
      </c>
      <c r="AH2631" s="87">
        <v>1</v>
      </c>
      <c r="AI2631" s="87">
        <v>1</v>
      </c>
      <c r="AJ2631" s="87">
        <v>1</v>
      </c>
      <c r="AK2631" s="87">
        <v>1</v>
      </c>
      <c r="AL2631" s="87">
        <v>1</v>
      </c>
      <c r="AM2631" s="87">
        <v>1</v>
      </c>
    </row>
    <row r="2632" spans="31:39" ht="25.5" customHeight="1" thickBot="1" x14ac:dyDescent="0.25">
      <c r="AE2632" s="63">
        <v>2716000</v>
      </c>
      <c r="AF2632" s="93">
        <v>1</v>
      </c>
      <c r="AG2632" s="93">
        <v>1</v>
      </c>
      <c r="AH2632" s="93">
        <v>1</v>
      </c>
      <c r="AI2632" s="93">
        <v>1</v>
      </c>
      <c r="AJ2632" s="93">
        <v>1</v>
      </c>
      <c r="AK2632" s="93">
        <v>1</v>
      </c>
      <c r="AL2632" s="93">
        <v>1</v>
      </c>
      <c r="AM2632" s="93">
        <v>1</v>
      </c>
    </row>
    <row r="2633" spans="31:39" ht="25.5" customHeight="1" thickBot="1" x14ac:dyDescent="0.25">
      <c r="AE2633" s="51">
        <v>2717000</v>
      </c>
      <c r="AF2633" s="87">
        <v>1</v>
      </c>
      <c r="AG2633" s="87">
        <v>1</v>
      </c>
      <c r="AH2633" s="87">
        <v>1</v>
      </c>
      <c r="AI2633" s="87">
        <v>1</v>
      </c>
      <c r="AJ2633" s="87">
        <v>1</v>
      </c>
      <c r="AK2633" s="87">
        <v>1</v>
      </c>
      <c r="AL2633" s="87">
        <v>1</v>
      </c>
      <c r="AM2633" s="87">
        <v>1</v>
      </c>
    </row>
    <row r="2634" spans="31:39" ht="25.5" customHeight="1" thickBot="1" x14ac:dyDescent="0.25">
      <c r="AE2634" s="63">
        <v>2718000</v>
      </c>
      <c r="AF2634" s="93">
        <v>1</v>
      </c>
      <c r="AG2634" s="93">
        <v>1</v>
      </c>
      <c r="AH2634" s="93">
        <v>1</v>
      </c>
      <c r="AI2634" s="93">
        <v>1</v>
      </c>
      <c r="AJ2634" s="93">
        <v>1</v>
      </c>
      <c r="AK2634" s="93">
        <v>1</v>
      </c>
      <c r="AL2634" s="93">
        <v>1</v>
      </c>
      <c r="AM2634" s="93">
        <v>1</v>
      </c>
    </row>
    <row r="2635" spans="31:39" ht="25.5" customHeight="1" thickBot="1" x14ac:dyDescent="0.25">
      <c r="AE2635" s="51">
        <v>2719000</v>
      </c>
      <c r="AF2635" s="87">
        <v>1</v>
      </c>
      <c r="AG2635" s="87">
        <v>1</v>
      </c>
      <c r="AH2635" s="87">
        <v>1</v>
      </c>
      <c r="AI2635" s="87">
        <v>1</v>
      </c>
      <c r="AJ2635" s="87">
        <v>1</v>
      </c>
      <c r="AK2635" s="87">
        <v>1</v>
      </c>
      <c r="AL2635" s="87">
        <v>1</v>
      </c>
      <c r="AM2635" s="87">
        <v>1</v>
      </c>
    </row>
    <row r="2636" spans="31:39" ht="25.5" customHeight="1" thickBot="1" x14ac:dyDescent="0.25">
      <c r="AE2636" s="63">
        <v>2720000</v>
      </c>
      <c r="AF2636" s="93">
        <v>1</v>
      </c>
      <c r="AG2636" s="93">
        <v>1</v>
      </c>
      <c r="AH2636" s="93">
        <v>1</v>
      </c>
      <c r="AI2636" s="93">
        <v>1</v>
      </c>
      <c r="AJ2636" s="93">
        <v>1</v>
      </c>
      <c r="AK2636" s="93">
        <v>1</v>
      </c>
      <c r="AL2636" s="93">
        <v>1</v>
      </c>
      <c r="AM2636" s="93">
        <v>1</v>
      </c>
    </row>
    <row r="2637" spans="31:39" ht="25.5" customHeight="1" thickBot="1" x14ac:dyDescent="0.25">
      <c r="AE2637" s="51">
        <v>2721000</v>
      </c>
      <c r="AF2637" s="87">
        <v>1</v>
      </c>
      <c r="AG2637" s="87">
        <v>1</v>
      </c>
      <c r="AH2637" s="87">
        <v>1</v>
      </c>
      <c r="AI2637" s="87">
        <v>1</v>
      </c>
      <c r="AJ2637" s="87">
        <v>1</v>
      </c>
      <c r="AK2637" s="87">
        <v>1</v>
      </c>
      <c r="AL2637" s="87">
        <v>1</v>
      </c>
      <c r="AM2637" s="87">
        <v>1</v>
      </c>
    </row>
    <row r="2638" spans="31:39" ht="25.5" customHeight="1" thickBot="1" x14ac:dyDescent="0.25">
      <c r="AE2638" s="63">
        <v>2722000</v>
      </c>
      <c r="AF2638" s="93">
        <v>1</v>
      </c>
      <c r="AG2638" s="93">
        <v>1</v>
      </c>
      <c r="AH2638" s="93">
        <v>1</v>
      </c>
      <c r="AI2638" s="93">
        <v>1</v>
      </c>
      <c r="AJ2638" s="93">
        <v>1</v>
      </c>
      <c r="AK2638" s="93">
        <v>1</v>
      </c>
      <c r="AL2638" s="93">
        <v>1</v>
      </c>
      <c r="AM2638" s="93">
        <v>1</v>
      </c>
    </row>
    <row r="2639" spans="31:39" ht="25.5" customHeight="1" thickBot="1" x14ac:dyDescent="0.25">
      <c r="AE2639" s="51">
        <v>2723000</v>
      </c>
      <c r="AF2639" s="87">
        <v>1</v>
      </c>
      <c r="AG2639" s="87">
        <v>1</v>
      </c>
      <c r="AH2639" s="87">
        <v>1</v>
      </c>
      <c r="AI2639" s="87">
        <v>1</v>
      </c>
      <c r="AJ2639" s="87">
        <v>1</v>
      </c>
      <c r="AK2639" s="87">
        <v>1</v>
      </c>
      <c r="AL2639" s="87">
        <v>1</v>
      </c>
      <c r="AM2639" s="87">
        <v>1</v>
      </c>
    </row>
    <row r="2640" spans="31:39" ht="25.5" customHeight="1" thickBot="1" x14ac:dyDescent="0.25">
      <c r="AE2640" s="63">
        <v>2724000</v>
      </c>
      <c r="AF2640" s="93">
        <v>1</v>
      </c>
      <c r="AG2640" s="93">
        <v>1</v>
      </c>
      <c r="AH2640" s="93">
        <v>1</v>
      </c>
      <c r="AI2640" s="93">
        <v>1</v>
      </c>
      <c r="AJ2640" s="93">
        <v>1</v>
      </c>
      <c r="AK2640" s="93">
        <v>1</v>
      </c>
      <c r="AL2640" s="93">
        <v>1</v>
      </c>
      <c r="AM2640" s="93">
        <v>1</v>
      </c>
    </row>
    <row r="2641" spans="31:39" ht="25.5" customHeight="1" thickBot="1" x14ac:dyDescent="0.25">
      <c r="AE2641" s="51">
        <v>2725000</v>
      </c>
      <c r="AF2641" s="87">
        <v>1</v>
      </c>
      <c r="AG2641" s="87">
        <v>1</v>
      </c>
      <c r="AH2641" s="87">
        <v>1</v>
      </c>
      <c r="AI2641" s="87">
        <v>1</v>
      </c>
      <c r="AJ2641" s="87">
        <v>1</v>
      </c>
      <c r="AK2641" s="87">
        <v>1</v>
      </c>
      <c r="AL2641" s="87">
        <v>1</v>
      </c>
      <c r="AM2641" s="87">
        <v>1</v>
      </c>
    </row>
    <row r="2642" spans="31:39" ht="25.5" customHeight="1" thickBot="1" x14ac:dyDescent="0.25">
      <c r="AE2642" s="63">
        <v>2726000</v>
      </c>
      <c r="AF2642" s="93">
        <v>1</v>
      </c>
      <c r="AG2642" s="93">
        <v>1</v>
      </c>
      <c r="AH2642" s="93">
        <v>1</v>
      </c>
      <c r="AI2642" s="93">
        <v>1</v>
      </c>
      <c r="AJ2642" s="93">
        <v>1</v>
      </c>
      <c r="AK2642" s="93">
        <v>1</v>
      </c>
      <c r="AL2642" s="93">
        <v>1</v>
      </c>
      <c r="AM2642" s="93">
        <v>1</v>
      </c>
    </row>
    <row r="2643" spans="31:39" ht="25.5" customHeight="1" thickBot="1" x14ac:dyDescent="0.25">
      <c r="AE2643" s="51">
        <v>2727000</v>
      </c>
      <c r="AF2643" s="87">
        <v>1</v>
      </c>
      <c r="AG2643" s="87">
        <v>1</v>
      </c>
      <c r="AH2643" s="87">
        <v>1</v>
      </c>
      <c r="AI2643" s="87">
        <v>1</v>
      </c>
      <c r="AJ2643" s="87">
        <v>1</v>
      </c>
      <c r="AK2643" s="87">
        <v>1</v>
      </c>
      <c r="AL2643" s="87">
        <v>1</v>
      </c>
      <c r="AM2643" s="87">
        <v>1</v>
      </c>
    </row>
    <row r="2644" spans="31:39" ht="25.5" customHeight="1" thickBot="1" x14ac:dyDescent="0.25">
      <c r="AE2644" s="63">
        <v>2728000</v>
      </c>
      <c r="AF2644" s="93">
        <v>1</v>
      </c>
      <c r="AG2644" s="93">
        <v>1</v>
      </c>
      <c r="AH2644" s="93">
        <v>1</v>
      </c>
      <c r="AI2644" s="93">
        <v>1</v>
      </c>
      <c r="AJ2644" s="93">
        <v>1</v>
      </c>
      <c r="AK2644" s="93">
        <v>1</v>
      </c>
      <c r="AL2644" s="93">
        <v>1</v>
      </c>
      <c r="AM2644" s="93">
        <v>1</v>
      </c>
    </row>
    <row r="2645" spans="31:39" ht="25.5" customHeight="1" thickBot="1" x14ac:dyDescent="0.25">
      <c r="AE2645" s="51">
        <v>2729000</v>
      </c>
      <c r="AF2645" s="87">
        <v>1</v>
      </c>
      <c r="AG2645" s="87">
        <v>1</v>
      </c>
      <c r="AH2645" s="87">
        <v>1</v>
      </c>
      <c r="AI2645" s="87">
        <v>1</v>
      </c>
      <c r="AJ2645" s="87">
        <v>1</v>
      </c>
      <c r="AK2645" s="87">
        <v>1</v>
      </c>
      <c r="AL2645" s="87">
        <v>1</v>
      </c>
      <c r="AM2645" s="87">
        <v>1</v>
      </c>
    </row>
    <row r="2646" spans="31:39" ht="25.5" customHeight="1" thickBot="1" x14ac:dyDescent="0.25">
      <c r="AE2646" s="63">
        <v>2730000</v>
      </c>
      <c r="AF2646" s="93">
        <v>1</v>
      </c>
      <c r="AG2646" s="93">
        <v>1</v>
      </c>
      <c r="AH2646" s="93">
        <v>1</v>
      </c>
      <c r="AI2646" s="93">
        <v>1</v>
      </c>
      <c r="AJ2646" s="93">
        <v>1</v>
      </c>
      <c r="AK2646" s="93">
        <v>1</v>
      </c>
      <c r="AL2646" s="93">
        <v>1</v>
      </c>
      <c r="AM2646" s="93">
        <v>1</v>
      </c>
    </row>
    <row r="2647" spans="31:39" ht="25.5" customHeight="1" thickBot="1" x14ac:dyDescent="0.25">
      <c r="AE2647" s="51">
        <v>2731000</v>
      </c>
      <c r="AF2647" s="87">
        <v>1</v>
      </c>
      <c r="AG2647" s="87">
        <v>1</v>
      </c>
      <c r="AH2647" s="87">
        <v>1</v>
      </c>
      <c r="AI2647" s="87">
        <v>1</v>
      </c>
      <c r="AJ2647" s="87">
        <v>1</v>
      </c>
      <c r="AK2647" s="87">
        <v>1</v>
      </c>
      <c r="AL2647" s="87">
        <v>1</v>
      </c>
      <c r="AM2647" s="87">
        <v>1</v>
      </c>
    </row>
    <row r="2648" spans="31:39" ht="25.5" customHeight="1" thickBot="1" x14ac:dyDescent="0.25">
      <c r="AE2648" s="63">
        <v>2732000</v>
      </c>
      <c r="AF2648" s="93">
        <v>1</v>
      </c>
      <c r="AG2648" s="93">
        <v>1</v>
      </c>
      <c r="AH2648" s="93">
        <v>1</v>
      </c>
      <c r="AI2648" s="93">
        <v>1</v>
      </c>
      <c r="AJ2648" s="93">
        <v>1</v>
      </c>
      <c r="AK2648" s="93">
        <v>1</v>
      </c>
      <c r="AL2648" s="93">
        <v>1</v>
      </c>
      <c r="AM2648" s="93">
        <v>1</v>
      </c>
    </row>
    <row r="2649" spans="31:39" ht="25.5" customHeight="1" thickBot="1" x14ac:dyDescent="0.25">
      <c r="AE2649" s="51">
        <v>2733000</v>
      </c>
      <c r="AF2649" s="87">
        <v>1</v>
      </c>
      <c r="AG2649" s="87">
        <v>1</v>
      </c>
      <c r="AH2649" s="87">
        <v>1</v>
      </c>
      <c r="AI2649" s="87">
        <v>1</v>
      </c>
      <c r="AJ2649" s="87">
        <v>1</v>
      </c>
      <c r="AK2649" s="87">
        <v>1</v>
      </c>
      <c r="AL2649" s="87">
        <v>1</v>
      </c>
      <c r="AM2649" s="87">
        <v>1</v>
      </c>
    </row>
    <row r="2650" spans="31:39" ht="25.5" customHeight="1" thickBot="1" x14ac:dyDescent="0.25">
      <c r="AE2650" s="63">
        <v>2734000</v>
      </c>
      <c r="AF2650" s="93">
        <v>1</v>
      </c>
      <c r="AG2650" s="93">
        <v>1</v>
      </c>
      <c r="AH2650" s="93">
        <v>1</v>
      </c>
      <c r="AI2650" s="93">
        <v>1</v>
      </c>
      <c r="AJ2650" s="93">
        <v>1</v>
      </c>
      <c r="AK2650" s="93">
        <v>1</v>
      </c>
      <c r="AL2650" s="93">
        <v>1</v>
      </c>
      <c r="AM2650" s="93">
        <v>1</v>
      </c>
    </row>
    <row r="2651" spans="31:39" ht="25.5" customHeight="1" thickBot="1" x14ac:dyDescent="0.25">
      <c r="AE2651" s="51">
        <v>2735000</v>
      </c>
      <c r="AF2651" s="87">
        <v>1</v>
      </c>
      <c r="AG2651" s="87">
        <v>1</v>
      </c>
      <c r="AH2651" s="87">
        <v>1</v>
      </c>
      <c r="AI2651" s="87">
        <v>1</v>
      </c>
      <c r="AJ2651" s="87">
        <v>1</v>
      </c>
      <c r="AK2651" s="87">
        <v>1</v>
      </c>
      <c r="AL2651" s="87">
        <v>1</v>
      </c>
      <c r="AM2651" s="87">
        <v>1</v>
      </c>
    </row>
    <row r="2652" spans="31:39" ht="25.5" customHeight="1" thickBot="1" x14ac:dyDescent="0.25">
      <c r="AE2652" s="63">
        <v>2736000</v>
      </c>
      <c r="AF2652" s="93">
        <v>1</v>
      </c>
      <c r="AG2652" s="93">
        <v>1</v>
      </c>
      <c r="AH2652" s="93">
        <v>1</v>
      </c>
      <c r="AI2652" s="93">
        <v>1</v>
      </c>
      <c r="AJ2652" s="93">
        <v>1</v>
      </c>
      <c r="AK2652" s="93">
        <v>1</v>
      </c>
      <c r="AL2652" s="93">
        <v>1</v>
      </c>
      <c r="AM2652" s="93">
        <v>1</v>
      </c>
    </row>
    <row r="2653" spans="31:39" ht="25.5" customHeight="1" thickBot="1" x14ac:dyDescent="0.25">
      <c r="AE2653" s="51">
        <v>2737000</v>
      </c>
      <c r="AF2653" s="87">
        <v>1</v>
      </c>
      <c r="AG2653" s="87">
        <v>1</v>
      </c>
      <c r="AH2653" s="87">
        <v>1</v>
      </c>
      <c r="AI2653" s="87">
        <v>1</v>
      </c>
      <c r="AJ2653" s="87">
        <v>1</v>
      </c>
      <c r="AK2653" s="87">
        <v>1</v>
      </c>
      <c r="AL2653" s="87">
        <v>1</v>
      </c>
      <c r="AM2653" s="87">
        <v>1</v>
      </c>
    </row>
    <row r="2654" spans="31:39" ht="25.5" customHeight="1" thickBot="1" x14ac:dyDescent="0.25">
      <c r="AE2654" s="63">
        <v>2738000</v>
      </c>
      <c r="AF2654" s="93">
        <v>1</v>
      </c>
      <c r="AG2654" s="93">
        <v>1</v>
      </c>
      <c r="AH2654" s="93">
        <v>1</v>
      </c>
      <c r="AI2654" s="93">
        <v>1</v>
      </c>
      <c r="AJ2654" s="93">
        <v>1</v>
      </c>
      <c r="AK2654" s="93">
        <v>1</v>
      </c>
      <c r="AL2654" s="93">
        <v>1</v>
      </c>
      <c r="AM2654" s="93">
        <v>1</v>
      </c>
    </row>
    <row r="2655" spans="31:39" ht="25.5" customHeight="1" thickBot="1" x14ac:dyDescent="0.25">
      <c r="AE2655" s="51">
        <v>2739000</v>
      </c>
      <c r="AF2655" s="87">
        <v>1</v>
      </c>
      <c r="AG2655" s="87">
        <v>1</v>
      </c>
      <c r="AH2655" s="87">
        <v>1</v>
      </c>
      <c r="AI2655" s="87">
        <v>1</v>
      </c>
      <c r="AJ2655" s="87">
        <v>1</v>
      </c>
      <c r="AK2655" s="87">
        <v>1</v>
      </c>
      <c r="AL2655" s="87">
        <v>1</v>
      </c>
      <c r="AM2655" s="87">
        <v>1</v>
      </c>
    </row>
    <row r="2656" spans="31:39" ht="25.5" customHeight="1" thickBot="1" x14ac:dyDescent="0.25">
      <c r="AE2656" s="63">
        <v>2740000</v>
      </c>
      <c r="AF2656" s="93">
        <v>1</v>
      </c>
      <c r="AG2656" s="93">
        <v>1</v>
      </c>
      <c r="AH2656" s="93">
        <v>1</v>
      </c>
      <c r="AI2656" s="93">
        <v>1</v>
      </c>
      <c r="AJ2656" s="93">
        <v>1</v>
      </c>
      <c r="AK2656" s="93">
        <v>1</v>
      </c>
      <c r="AL2656" s="93">
        <v>1</v>
      </c>
      <c r="AM2656" s="93">
        <v>1</v>
      </c>
    </row>
    <row r="2657" spans="31:39" ht="25.5" customHeight="1" thickBot="1" x14ac:dyDescent="0.25">
      <c r="AE2657" s="51">
        <v>2741000</v>
      </c>
      <c r="AF2657" s="87">
        <v>1</v>
      </c>
      <c r="AG2657" s="87">
        <v>1</v>
      </c>
      <c r="AH2657" s="87">
        <v>1</v>
      </c>
      <c r="AI2657" s="87">
        <v>1</v>
      </c>
      <c r="AJ2657" s="87">
        <v>1</v>
      </c>
      <c r="AK2657" s="87">
        <v>1</v>
      </c>
      <c r="AL2657" s="87">
        <v>1</v>
      </c>
      <c r="AM2657" s="87">
        <v>1</v>
      </c>
    </row>
    <row r="2658" spans="31:39" ht="25.5" customHeight="1" thickBot="1" x14ac:dyDescent="0.25">
      <c r="AE2658" s="63">
        <v>2742000</v>
      </c>
      <c r="AF2658" s="93">
        <v>1</v>
      </c>
      <c r="AG2658" s="93">
        <v>1</v>
      </c>
      <c r="AH2658" s="93">
        <v>1</v>
      </c>
      <c r="AI2658" s="93">
        <v>1</v>
      </c>
      <c r="AJ2658" s="93">
        <v>1</v>
      </c>
      <c r="AK2658" s="93">
        <v>1</v>
      </c>
      <c r="AL2658" s="93">
        <v>1</v>
      </c>
      <c r="AM2658" s="93">
        <v>1</v>
      </c>
    </row>
    <row r="2659" spans="31:39" ht="25.5" customHeight="1" thickBot="1" x14ac:dyDescent="0.25">
      <c r="AE2659" s="51">
        <v>2743000</v>
      </c>
      <c r="AF2659" s="87">
        <v>1</v>
      </c>
      <c r="AG2659" s="87">
        <v>1</v>
      </c>
      <c r="AH2659" s="87">
        <v>1</v>
      </c>
      <c r="AI2659" s="87">
        <v>1</v>
      </c>
      <c r="AJ2659" s="87">
        <v>1</v>
      </c>
      <c r="AK2659" s="87">
        <v>1</v>
      </c>
      <c r="AL2659" s="87">
        <v>1</v>
      </c>
      <c r="AM2659" s="87">
        <v>1</v>
      </c>
    </row>
    <row r="2660" spans="31:39" ht="25.5" customHeight="1" thickBot="1" x14ac:dyDescent="0.25">
      <c r="AE2660" s="63">
        <v>2744000</v>
      </c>
      <c r="AF2660" s="93">
        <v>1</v>
      </c>
      <c r="AG2660" s="93">
        <v>1</v>
      </c>
      <c r="AH2660" s="93">
        <v>1</v>
      </c>
      <c r="AI2660" s="93">
        <v>1</v>
      </c>
      <c r="AJ2660" s="93">
        <v>1</v>
      </c>
      <c r="AK2660" s="93">
        <v>1</v>
      </c>
      <c r="AL2660" s="93">
        <v>1</v>
      </c>
      <c r="AM2660" s="93">
        <v>1</v>
      </c>
    </row>
    <row r="2661" spans="31:39" ht="25.5" customHeight="1" thickBot="1" x14ac:dyDescent="0.25">
      <c r="AE2661" s="51">
        <v>2745000</v>
      </c>
      <c r="AF2661" s="87">
        <v>1</v>
      </c>
      <c r="AG2661" s="87">
        <v>1</v>
      </c>
      <c r="AH2661" s="87">
        <v>1</v>
      </c>
      <c r="AI2661" s="87">
        <v>1</v>
      </c>
      <c r="AJ2661" s="87">
        <v>1</v>
      </c>
      <c r="AK2661" s="87">
        <v>1</v>
      </c>
      <c r="AL2661" s="87">
        <v>1</v>
      </c>
      <c r="AM2661" s="87">
        <v>1</v>
      </c>
    </row>
    <row r="2662" spans="31:39" ht="25.5" customHeight="1" thickBot="1" x14ac:dyDescent="0.25">
      <c r="AE2662" s="63">
        <v>2746000</v>
      </c>
      <c r="AF2662" s="93">
        <v>1</v>
      </c>
      <c r="AG2662" s="93">
        <v>1</v>
      </c>
      <c r="AH2662" s="93">
        <v>1</v>
      </c>
      <c r="AI2662" s="93">
        <v>1</v>
      </c>
      <c r="AJ2662" s="93">
        <v>1</v>
      </c>
      <c r="AK2662" s="93">
        <v>1</v>
      </c>
      <c r="AL2662" s="93">
        <v>1</v>
      </c>
      <c r="AM2662" s="93">
        <v>1</v>
      </c>
    </row>
    <row r="2663" spans="31:39" ht="25.5" customHeight="1" thickBot="1" x14ac:dyDescent="0.25">
      <c r="AE2663" s="51">
        <v>2747000</v>
      </c>
      <c r="AF2663" s="87">
        <v>1</v>
      </c>
      <c r="AG2663" s="87">
        <v>1</v>
      </c>
      <c r="AH2663" s="87">
        <v>1</v>
      </c>
      <c r="AI2663" s="87">
        <v>1</v>
      </c>
      <c r="AJ2663" s="87">
        <v>1</v>
      </c>
      <c r="AK2663" s="87">
        <v>1</v>
      </c>
      <c r="AL2663" s="87">
        <v>1</v>
      </c>
      <c r="AM2663" s="87">
        <v>1</v>
      </c>
    </row>
    <row r="2664" spans="31:39" ht="25.5" customHeight="1" thickBot="1" x14ac:dyDescent="0.25">
      <c r="AE2664" s="63">
        <v>2748000</v>
      </c>
      <c r="AF2664" s="93">
        <v>1</v>
      </c>
      <c r="AG2664" s="93">
        <v>1</v>
      </c>
      <c r="AH2664" s="93">
        <v>1</v>
      </c>
      <c r="AI2664" s="93">
        <v>1</v>
      </c>
      <c r="AJ2664" s="93">
        <v>1</v>
      </c>
      <c r="AK2664" s="93">
        <v>1</v>
      </c>
      <c r="AL2664" s="93">
        <v>1</v>
      </c>
      <c r="AM2664" s="93">
        <v>1</v>
      </c>
    </row>
    <row r="2665" spans="31:39" ht="25.5" customHeight="1" thickBot="1" x14ac:dyDescent="0.25">
      <c r="AE2665" s="51">
        <v>2749000</v>
      </c>
      <c r="AF2665" s="87">
        <v>1</v>
      </c>
      <c r="AG2665" s="87">
        <v>1</v>
      </c>
      <c r="AH2665" s="87">
        <v>1</v>
      </c>
      <c r="AI2665" s="87">
        <v>1</v>
      </c>
      <c r="AJ2665" s="87">
        <v>1</v>
      </c>
      <c r="AK2665" s="87">
        <v>1</v>
      </c>
      <c r="AL2665" s="87">
        <v>1</v>
      </c>
      <c r="AM2665" s="87">
        <v>1</v>
      </c>
    </row>
    <row r="2666" spans="31:39" ht="25.5" customHeight="1" thickBot="1" x14ac:dyDescent="0.25">
      <c r="AE2666" s="63">
        <v>2750000</v>
      </c>
      <c r="AF2666" s="93">
        <v>1</v>
      </c>
      <c r="AG2666" s="93">
        <v>1</v>
      </c>
      <c r="AH2666" s="93">
        <v>1</v>
      </c>
      <c r="AI2666" s="93">
        <v>1</v>
      </c>
      <c r="AJ2666" s="93">
        <v>1</v>
      </c>
      <c r="AK2666" s="93">
        <v>1</v>
      </c>
      <c r="AL2666" s="93">
        <v>1</v>
      </c>
      <c r="AM2666" s="93">
        <v>1</v>
      </c>
    </row>
    <row r="2667" spans="31:39" ht="25.5" customHeight="1" thickBot="1" x14ac:dyDescent="0.25">
      <c r="AE2667" s="51">
        <v>2751000</v>
      </c>
      <c r="AF2667" s="87">
        <v>1</v>
      </c>
      <c r="AG2667" s="87">
        <v>1</v>
      </c>
      <c r="AH2667" s="87">
        <v>1</v>
      </c>
      <c r="AI2667" s="87">
        <v>1</v>
      </c>
      <c r="AJ2667" s="87">
        <v>1</v>
      </c>
      <c r="AK2667" s="87">
        <v>1</v>
      </c>
      <c r="AL2667" s="87">
        <v>1</v>
      </c>
      <c r="AM2667" s="87">
        <v>1</v>
      </c>
    </row>
    <row r="2668" spans="31:39" ht="25.5" customHeight="1" thickBot="1" x14ac:dyDescent="0.25">
      <c r="AE2668" s="63">
        <v>2752000</v>
      </c>
      <c r="AF2668" s="93">
        <v>1</v>
      </c>
      <c r="AG2668" s="93">
        <v>1</v>
      </c>
      <c r="AH2668" s="93">
        <v>1</v>
      </c>
      <c r="AI2668" s="93">
        <v>1</v>
      </c>
      <c r="AJ2668" s="93">
        <v>1</v>
      </c>
      <c r="AK2668" s="93">
        <v>1</v>
      </c>
      <c r="AL2668" s="93">
        <v>1</v>
      </c>
      <c r="AM2668" s="93">
        <v>1</v>
      </c>
    </row>
    <row r="2669" spans="31:39" ht="25.5" customHeight="1" thickBot="1" x14ac:dyDescent="0.25">
      <c r="AE2669" s="51">
        <v>2753000</v>
      </c>
      <c r="AF2669" s="87">
        <v>1</v>
      </c>
      <c r="AG2669" s="87">
        <v>1</v>
      </c>
      <c r="AH2669" s="87">
        <v>1</v>
      </c>
      <c r="AI2669" s="87">
        <v>1</v>
      </c>
      <c r="AJ2669" s="87">
        <v>1</v>
      </c>
      <c r="AK2669" s="87">
        <v>1</v>
      </c>
      <c r="AL2669" s="87">
        <v>1</v>
      </c>
      <c r="AM2669" s="87">
        <v>1</v>
      </c>
    </row>
    <row r="2670" spans="31:39" ht="25.5" customHeight="1" thickBot="1" x14ac:dyDescent="0.25">
      <c r="AE2670" s="63">
        <v>2754000</v>
      </c>
      <c r="AF2670" s="93">
        <v>1</v>
      </c>
      <c r="AG2670" s="93">
        <v>1</v>
      </c>
      <c r="AH2670" s="93">
        <v>1</v>
      </c>
      <c r="AI2670" s="93">
        <v>1</v>
      </c>
      <c r="AJ2670" s="93">
        <v>1</v>
      </c>
      <c r="AK2670" s="93">
        <v>1</v>
      </c>
      <c r="AL2670" s="93">
        <v>1</v>
      </c>
      <c r="AM2670" s="93">
        <v>1</v>
      </c>
    </row>
    <row r="2671" spans="31:39" ht="25.5" customHeight="1" thickBot="1" x14ac:dyDescent="0.25">
      <c r="AE2671" s="51">
        <v>2755000</v>
      </c>
      <c r="AF2671" s="87">
        <v>1</v>
      </c>
      <c r="AG2671" s="87">
        <v>1</v>
      </c>
      <c r="AH2671" s="87">
        <v>1</v>
      </c>
      <c r="AI2671" s="87">
        <v>1</v>
      </c>
      <c r="AJ2671" s="87">
        <v>1</v>
      </c>
      <c r="AK2671" s="87">
        <v>1</v>
      </c>
      <c r="AL2671" s="87">
        <v>1</v>
      </c>
      <c r="AM2671" s="87">
        <v>1</v>
      </c>
    </row>
    <row r="2672" spans="31:39" ht="25.5" customHeight="1" thickBot="1" x14ac:dyDescent="0.25">
      <c r="AE2672" s="63">
        <v>2756000</v>
      </c>
      <c r="AF2672" s="93">
        <v>1</v>
      </c>
      <c r="AG2672" s="93">
        <v>1</v>
      </c>
      <c r="AH2672" s="93">
        <v>1</v>
      </c>
      <c r="AI2672" s="93">
        <v>1</v>
      </c>
      <c r="AJ2672" s="93">
        <v>1</v>
      </c>
      <c r="AK2672" s="93">
        <v>1</v>
      </c>
      <c r="AL2672" s="93">
        <v>1</v>
      </c>
      <c r="AM2672" s="93">
        <v>1</v>
      </c>
    </row>
    <row r="2673" spans="31:39" ht="25.5" customHeight="1" thickBot="1" x14ac:dyDescent="0.25">
      <c r="AE2673" s="51">
        <v>2757000</v>
      </c>
      <c r="AF2673" s="87">
        <v>1</v>
      </c>
      <c r="AG2673" s="87">
        <v>1</v>
      </c>
      <c r="AH2673" s="87">
        <v>1</v>
      </c>
      <c r="AI2673" s="87">
        <v>1</v>
      </c>
      <c r="AJ2673" s="87">
        <v>1</v>
      </c>
      <c r="AK2673" s="87">
        <v>1</v>
      </c>
      <c r="AL2673" s="87">
        <v>1</v>
      </c>
      <c r="AM2673" s="87">
        <v>1</v>
      </c>
    </row>
    <row r="2674" spans="31:39" ht="25.5" customHeight="1" thickBot="1" x14ac:dyDescent="0.25">
      <c r="AE2674" s="63">
        <v>2758000</v>
      </c>
      <c r="AF2674" s="93">
        <v>1</v>
      </c>
      <c r="AG2674" s="93">
        <v>1</v>
      </c>
      <c r="AH2674" s="93">
        <v>1</v>
      </c>
      <c r="AI2674" s="93">
        <v>1</v>
      </c>
      <c r="AJ2674" s="93">
        <v>1</v>
      </c>
      <c r="AK2674" s="93">
        <v>1</v>
      </c>
      <c r="AL2674" s="93">
        <v>1</v>
      </c>
      <c r="AM2674" s="93">
        <v>1</v>
      </c>
    </row>
    <row r="2675" spans="31:39" ht="25.5" customHeight="1" thickBot="1" x14ac:dyDescent="0.25">
      <c r="AE2675" s="51">
        <v>2759000</v>
      </c>
      <c r="AF2675" s="87">
        <v>1</v>
      </c>
      <c r="AG2675" s="87">
        <v>1</v>
      </c>
      <c r="AH2675" s="87">
        <v>1</v>
      </c>
      <c r="AI2675" s="87">
        <v>1</v>
      </c>
      <c r="AJ2675" s="87">
        <v>1</v>
      </c>
      <c r="AK2675" s="87">
        <v>1</v>
      </c>
      <c r="AL2675" s="87">
        <v>1</v>
      </c>
      <c r="AM2675" s="87">
        <v>1</v>
      </c>
    </row>
    <row r="2676" spans="31:39" ht="25.5" customHeight="1" thickBot="1" x14ac:dyDescent="0.25">
      <c r="AE2676" s="63">
        <v>2760000</v>
      </c>
      <c r="AF2676" s="93">
        <v>1</v>
      </c>
      <c r="AG2676" s="93">
        <v>1</v>
      </c>
      <c r="AH2676" s="93">
        <v>1</v>
      </c>
      <c r="AI2676" s="93">
        <v>1</v>
      </c>
      <c r="AJ2676" s="93">
        <v>1</v>
      </c>
      <c r="AK2676" s="93">
        <v>1</v>
      </c>
      <c r="AL2676" s="93">
        <v>1</v>
      </c>
      <c r="AM2676" s="93">
        <v>1</v>
      </c>
    </row>
    <row r="2677" spans="31:39" ht="25.5" customHeight="1" thickBot="1" x14ac:dyDescent="0.25">
      <c r="AE2677" s="51">
        <v>2761000</v>
      </c>
      <c r="AF2677" s="87">
        <v>1</v>
      </c>
      <c r="AG2677" s="87">
        <v>1</v>
      </c>
      <c r="AH2677" s="87">
        <v>1</v>
      </c>
      <c r="AI2677" s="87">
        <v>1</v>
      </c>
      <c r="AJ2677" s="87">
        <v>1</v>
      </c>
      <c r="AK2677" s="87">
        <v>1</v>
      </c>
      <c r="AL2677" s="87">
        <v>1</v>
      </c>
      <c r="AM2677" s="87">
        <v>1</v>
      </c>
    </row>
    <row r="2678" spans="31:39" ht="25.5" customHeight="1" thickBot="1" x14ac:dyDescent="0.25">
      <c r="AE2678" s="63">
        <v>2762000</v>
      </c>
      <c r="AF2678" s="93">
        <v>1</v>
      </c>
      <c r="AG2678" s="93">
        <v>1</v>
      </c>
      <c r="AH2678" s="93">
        <v>1</v>
      </c>
      <c r="AI2678" s="93">
        <v>1</v>
      </c>
      <c r="AJ2678" s="93">
        <v>1</v>
      </c>
      <c r="AK2678" s="93">
        <v>1</v>
      </c>
      <c r="AL2678" s="93">
        <v>1</v>
      </c>
      <c r="AM2678" s="93">
        <v>1</v>
      </c>
    </row>
    <row r="2679" spans="31:39" ht="25.5" customHeight="1" thickBot="1" x14ac:dyDescent="0.25">
      <c r="AE2679" s="51">
        <v>2763000</v>
      </c>
      <c r="AF2679" s="87">
        <v>1</v>
      </c>
      <c r="AG2679" s="87">
        <v>1</v>
      </c>
      <c r="AH2679" s="87">
        <v>1</v>
      </c>
      <c r="AI2679" s="87">
        <v>1</v>
      </c>
      <c r="AJ2679" s="87">
        <v>1</v>
      </c>
      <c r="AK2679" s="87">
        <v>1</v>
      </c>
      <c r="AL2679" s="87">
        <v>1</v>
      </c>
      <c r="AM2679" s="87">
        <v>1</v>
      </c>
    </row>
    <row r="2680" spans="31:39" ht="25.5" customHeight="1" thickBot="1" x14ac:dyDescent="0.25">
      <c r="AE2680" s="63">
        <v>2764000</v>
      </c>
      <c r="AF2680" s="93">
        <v>1</v>
      </c>
      <c r="AG2680" s="93">
        <v>1</v>
      </c>
      <c r="AH2680" s="93">
        <v>1</v>
      </c>
      <c r="AI2680" s="93">
        <v>1</v>
      </c>
      <c r="AJ2680" s="93">
        <v>1</v>
      </c>
      <c r="AK2680" s="93">
        <v>1</v>
      </c>
      <c r="AL2680" s="93">
        <v>1</v>
      </c>
      <c r="AM2680" s="93">
        <v>1</v>
      </c>
    </row>
    <row r="2681" spans="31:39" ht="25.5" customHeight="1" thickBot="1" x14ac:dyDescent="0.25">
      <c r="AE2681" s="51">
        <v>2765000</v>
      </c>
      <c r="AF2681" s="87">
        <v>1</v>
      </c>
      <c r="AG2681" s="87">
        <v>1</v>
      </c>
      <c r="AH2681" s="87">
        <v>1</v>
      </c>
      <c r="AI2681" s="87">
        <v>1</v>
      </c>
      <c r="AJ2681" s="87">
        <v>1</v>
      </c>
      <c r="AK2681" s="87">
        <v>1</v>
      </c>
      <c r="AL2681" s="87">
        <v>1</v>
      </c>
      <c r="AM2681" s="87">
        <v>1</v>
      </c>
    </row>
    <row r="2682" spans="31:39" ht="25.5" customHeight="1" thickBot="1" x14ac:dyDescent="0.25">
      <c r="AE2682" s="63">
        <v>2766000</v>
      </c>
      <c r="AF2682" s="93">
        <v>1</v>
      </c>
      <c r="AG2682" s="93">
        <v>1</v>
      </c>
      <c r="AH2682" s="93">
        <v>1</v>
      </c>
      <c r="AI2682" s="93">
        <v>1</v>
      </c>
      <c r="AJ2682" s="93">
        <v>1</v>
      </c>
      <c r="AK2682" s="93">
        <v>1</v>
      </c>
      <c r="AL2682" s="93">
        <v>1</v>
      </c>
      <c r="AM2682" s="93">
        <v>1</v>
      </c>
    </row>
    <row r="2683" spans="31:39" ht="25.5" customHeight="1" thickBot="1" x14ac:dyDescent="0.25">
      <c r="AE2683" s="51">
        <v>2767000</v>
      </c>
      <c r="AF2683" s="87">
        <v>1</v>
      </c>
      <c r="AG2683" s="87">
        <v>1</v>
      </c>
      <c r="AH2683" s="87">
        <v>1</v>
      </c>
      <c r="AI2683" s="87">
        <v>1</v>
      </c>
      <c r="AJ2683" s="87">
        <v>1</v>
      </c>
      <c r="AK2683" s="87">
        <v>1</v>
      </c>
      <c r="AL2683" s="87">
        <v>1</v>
      </c>
      <c r="AM2683" s="87">
        <v>1</v>
      </c>
    </row>
    <row r="2684" spans="31:39" ht="25.5" customHeight="1" thickBot="1" x14ac:dyDescent="0.25">
      <c r="AE2684" s="63">
        <v>2768000</v>
      </c>
      <c r="AF2684" s="93">
        <v>1</v>
      </c>
      <c r="AG2684" s="93">
        <v>1</v>
      </c>
      <c r="AH2684" s="93">
        <v>1</v>
      </c>
      <c r="AI2684" s="93">
        <v>1</v>
      </c>
      <c r="AJ2684" s="93">
        <v>1</v>
      </c>
      <c r="AK2684" s="93">
        <v>1</v>
      </c>
      <c r="AL2684" s="93">
        <v>1</v>
      </c>
      <c r="AM2684" s="93">
        <v>1</v>
      </c>
    </row>
    <row r="2685" spans="31:39" ht="25.5" customHeight="1" thickBot="1" x14ac:dyDescent="0.25">
      <c r="AE2685" s="51">
        <v>2769000</v>
      </c>
      <c r="AF2685" s="87">
        <v>1</v>
      </c>
      <c r="AG2685" s="87">
        <v>1</v>
      </c>
      <c r="AH2685" s="87">
        <v>1</v>
      </c>
      <c r="AI2685" s="87">
        <v>1</v>
      </c>
      <c r="AJ2685" s="87">
        <v>1</v>
      </c>
      <c r="AK2685" s="87">
        <v>1</v>
      </c>
      <c r="AL2685" s="87">
        <v>1</v>
      </c>
      <c r="AM2685" s="87">
        <v>1</v>
      </c>
    </row>
    <row r="2686" spans="31:39" ht="25.5" customHeight="1" thickBot="1" x14ac:dyDescent="0.25">
      <c r="AE2686" s="63">
        <v>2770000</v>
      </c>
      <c r="AF2686" s="93">
        <v>1</v>
      </c>
      <c r="AG2686" s="93">
        <v>1</v>
      </c>
      <c r="AH2686" s="93">
        <v>1</v>
      </c>
      <c r="AI2686" s="93">
        <v>1</v>
      </c>
      <c r="AJ2686" s="93">
        <v>1</v>
      </c>
      <c r="AK2686" s="93">
        <v>1</v>
      </c>
      <c r="AL2686" s="93">
        <v>1</v>
      </c>
      <c r="AM2686" s="93">
        <v>1</v>
      </c>
    </row>
    <row r="2687" spans="31:39" ht="25.5" customHeight="1" thickBot="1" x14ac:dyDescent="0.25">
      <c r="AE2687" s="51">
        <v>2771000</v>
      </c>
      <c r="AF2687" s="87">
        <v>1</v>
      </c>
      <c r="AG2687" s="87">
        <v>1</v>
      </c>
      <c r="AH2687" s="87">
        <v>1</v>
      </c>
      <c r="AI2687" s="87">
        <v>1</v>
      </c>
      <c r="AJ2687" s="87">
        <v>1</v>
      </c>
      <c r="AK2687" s="87">
        <v>1</v>
      </c>
      <c r="AL2687" s="87">
        <v>1</v>
      </c>
      <c r="AM2687" s="87">
        <v>1</v>
      </c>
    </row>
    <row r="2688" spans="31:39" ht="25.5" customHeight="1" thickBot="1" x14ac:dyDescent="0.25">
      <c r="AE2688" s="63">
        <v>2772000</v>
      </c>
      <c r="AF2688" s="93">
        <v>1</v>
      </c>
      <c r="AG2688" s="93">
        <v>1</v>
      </c>
      <c r="AH2688" s="93">
        <v>1</v>
      </c>
      <c r="AI2688" s="93">
        <v>1</v>
      </c>
      <c r="AJ2688" s="93">
        <v>1</v>
      </c>
      <c r="AK2688" s="93">
        <v>1</v>
      </c>
      <c r="AL2688" s="93">
        <v>1</v>
      </c>
      <c r="AM2688" s="93">
        <v>1</v>
      </c>
    </row>
    <row r="2689" spans="31:39" ht="25.5" customHeight="1" thickBot="1" x14ac:dyDescent="0.25">
      <c r="AE2689" s="51">
        <v>2773000</v>
      </c>
      <c r="AF2689" s="87">
        <v>1</v>
      </c>
      <c r="AG2689" s="87">
        <v>1</v>
      </c>
      <c r="AH2689" s="87">
        <v>1</v>
      </c>
      <c r="AI2689" s="87">
        <v>1</v>
      </c>
      <c r="AJ2689" s="87">
        <v>1</v>
      </c>
      <c r="AK2689" s="87">
        <v>1</v>
      </c>
      <c r="AL2689" s="87">
        <v>1</v>
      </c>
      <c r="AM2689" s="87">
        <v>1</v>
      </c>
    </row>
    <row r="2690" spans="31:39" ht="25.5" customHeight="1" thickBot="1" x14ac:dyDescent="0.25">
      <c r="AE2690" s="63">
        <v>2774000</v>
      </c>
      <c r="AF2690" s="93">
        <v>1</v>
      </c>
      <c r="AG2690" s="93">
        <v>1</v>
      </c>
      <c r="AH2690" s="93">
        <v>1</v>
      </c>
      <c r="AI2690" s="93">
        <v>1</v>
      </c>
      <c r="AJ2690" s="93">
        <v>1</v>
      </c>
      <c r="AK2690" s="93">
        <v>1</v>
      </c>
      <c r="AL2690" s="93">
        <v>1</v>
      </c>
      <c r="AM2690" s="93">
        <v>1</v>
      </c>
    </row>
    <row r="2691" spans="31:39" ht="25.5" customHeight="1" thickBot="1" x14ac:dyDescent="0.25">
      <c r="AE2691" s="51">
        <v>2775000</v>
      </c>
      <c r="AF2691" s="87">
        <v>1</v>
      </c>
      <c r="AG2691" s="87">
        <v>1</v>
      </c>
      <c r="AH2691" s="87">
        <v>1</v>
      </c>
      <c r="AI2691" s="87">
        <v>1</v>
      </c>
      <c r="AJ2691" s="87">
        <v>1</v>
      </c>
      <c r="AK2691" s="87">
        <v>1</v>
      </c>
      <c r="AL2691" s="87">
        <v>1</v>
      </c>
      <c r="AM2691" s="87">
        <v>1</v>
      </c>
    </row>
    <row r="2692" spans="31:39" ht="25.5" customHeight="1" thickBot="1" x14ac:dyDescent="0.25">
      <c r="AE2692" s="63">
        <v>2776000</v>
      </c>
      <c r="AF2692" s="93">
        <v>1</v>
      </c>
      <c r="AG2692" s="93">
        <v>1</v>
      </c>
      <c r="AH2692" s="93">
        <v>1</v>
      </c>
      <c r="AI2692" s="93">
        <v>1</v>
      </c>
      <c r="AJ2692" s="93">
        <v>1</v>
      </c>
      <c r="AK2692" s="93">
        <v>1</v>
      </c>
      <c r="AL2692" s="93">
        <v>1</v>
      </c>
      <c r="AM2692" s="93">
        <v>1</v>
      </c>
    </row>
    <row r="2693" spans="31:39" ht="25.5" customHeight="1" thickBot="1" x14ac:dyDescent="0.25">
      <c r="AE2693" s="51">
        <v>2777000</v>
      </c>
      <c r="AF2693" s="87">
        <v>1</v>
      </c>
      <c r="AG2693" s="87">
        <v>1</v>
      </c>
      <c r="AH2693" s="87">
        <v>1</v>
      </c>
      <c r="AI2693" s="87">
        <v>1</v>
      </c>
      <c r="AJ2693" s="87">
        <v>1</v>
      </c>
      <c r="AK2693" s="87">
        <v>1</v>
      </c>
      <c r="AL2693" s="87">
        <v>1</v>
      </c>
      <c r="AM2693" s="87">
        <v>1</v>
      </c>
    </row>
    <row r="2694" spans="31:39" ht="25.5" customHeight="1" thickBot="1" x14ac:dyDescent="0.25">
      <c r="AE2694" s="63">
        <v>2778000</v>
      </c>
      <c r="AF2694" s="93">
        <v>1</v>
      </c>
      <c r="AG2694" s="93">
        <v>1</v>
      </c>
      <c r="AH2694" s="93">
        <v>1</v>
      </c>
      <c r="AI2694" s="93">
        <v>1</v>
      </c>
      <c r="AJ2694" s="93">
        <v>1</v>
      </c>
      <c r="AK2694" s="93">
        <v>1</v>
      </c>
      <c r="AL2694" s="93">
        <v>1</v>
      </c>
      <c r="AM2694" s="93">
        <v>1</v>
      </c>
    </row>
    <row r="2695" spans="31:39" ht="25.5" customHeight="1" thickBot="1" x14ac:dyDescent="0.25">
      <c r="AE2695" s="51">
        <v>2779000</v>
      </c>
      <c r="AF2695" s="87">
        <v>1</v>
      </c>
      <c r="AG2695" s="87">
        <v>1</v>
      </c>
      <c r="AH2695" s="87">
        <v>1</v>
      </c>
      <c r="AI2695" s="87">
        <v>1</v>
      </c>
      <c r="AJ2695" s="87">
        <v>1</v>
      </c>
      <c r="AK2695" s="87">
        <v>1</v>
      </c>
      <c r="AL2695" s="87">
        <v>1</v>
      </c>
      <c r="AM2695" s="87">
        <v>1</v>
      </c>
    </row>
    <row r="2696" spans="31:39" ht="25.5" customHeight="1" thickBot="1" x14ac:dyDescent="0.25">
      <c r="AE2696" s="63">
        <v>2780000</v>
      </c>
      <c r="AF2696" s="93">
        <v>1</v>
      </c>
      <c r="AG2696" s="93">
        <v>1</v>
      </c>
      <c r="AH2696" s="93">
        <v>1</v>
      </c>
      <c r="AI2696" s="93">
        <v>1</v>
      </c>
      <c r="AJ2696" s="93">
        <v>1</v>
      </c>
      <c r="AK2696" s="93">
        <v>1</v>
      </c>
      <c r="AL2696" s="93">
        <v>1</v>
      </c>
      <c r="AM2696" s="93">
        <v>1</v>
      </c>
    </row>
    <row r="2697" spans="31:39" ht="25.5" customHeight="1" thickBot="1" x14ac:dyDescent="0.25">
      <c r="AE2697" s="51">
        <v>2781000</v>
      </c>
      <c r="AF2697" s="87">
        <v>1</v>
      </c>
      <c r="AG2697" s="87">
        <v>1</v>
      </c>
      <c r="AH2697" s="87">
        <v>1</v>
      </c>
      <c r="AI2697" s="87">
        <v>1</v>
      </c>
      <c r="AJ2697" s="87">
        <v>1</v>
      </c>
      <c r="AK2697" s="87">
        <v>1</v>
      </c>
      <c r="AL2697" s="87">
        <v>1</v>
      </c>
      <c r="AM2697" s="87">
        <v>1</v>
      </c>
    </row>
    <row r="2698" spans="31:39" ht="25.5" customHeight="1" thickBot="1" x14ac:dyDescent="0.25">
      <c r="AE2698" s="63">
        <v>2782000</v>
      </c>
      <c r="AF2698" s="93">
        <v>1</v>
      </c>
      <c r="AG2698" s="93">
        <v>1</v>
      </c>
      <c r="AH2698" s="93">
        <v>1</v>
      </c>
      <c r="AI2698" s="93">
        <v>1</v>
      </c>
      <c r="AJ2698" s="93">
        <v>1</v>
      </c>
      <c r="AK2698" s="93">
        <v>1</v>
      </c>
      <c r="AL2698" s="93">
        <v>1</v>
      </c>
      <c r="AM2698" s="93">
        <v>1</v>
      </c>
    </row>
    <row r="2699" spans="31:39" ht="25.5" customHeight="1" thickBot="1" x14ac:dyDescent="0.25">
      <c r="AE2699" s="51">
        <v>2783000</v>
      </c>
      <c r="AF2699" s="87">
        <v>1</v>
      </c>
      <c r="AG2699" s="87">
        <v>1</v>
      </c>
      <c r="AH2699" s="87">
        <v>1</v>
      </c>
      <c r="AI2699" s="87">
        <v>1</v>
      </c>
      <c r="AJ2699" s="87">
        <v>1</v>
      </c>
      <c r="AK2699" s="87">
        <v>1</v>
      </c>
      <c r="AL2699" s="87">
        <v>1</v>
      </c>
      <c r="AM2699" s="87">
        <v>1</v>
      </c>
    </row>
    <row r="2700" spans="31:39" ht="25.5" customHeight="1" thickBot="1" x14ac:dyDescent="0.25">
      <c r="AE2700" s="63">
        <v>2784000</v>
      </c>
      <c r="AF2700" s="93">
        <v>1</v>
      </c>
      <c r="AG2700" s="93">
        <v>1</v>
      </c>
      <c r="AH2700" s="93">
        <v>1</v>
      </c>
      <c r="AI2700" s="93">
        <v>1</v>
      </c>
      <c r="AJ2700" s="93">
        <v>1</v>
      </c>
      <c r="AK2700" s="93">
        <v>1</v>
      </c>
      <c r="AL2700" s="93">
        <v>1</v>
      </c>
      <c r="AM2700" s="93">
        <v>1</v>
      </c>
    </row>
    <row r="2701" spans="31:39" ht="25.5" customHeight="1" thickBot="1" x14ac:dyDescent="0.25">
      <c r="AE2701" s="51">
        <v>2785000</v>
      </c>
      <c r="AF2701" s="87">
        <v>1</v>
      </c>
      <c r="AG2701" s="87">
        <v>1</v>
      </c>
      <c r="AH2701" s="87">
        <v>1</v>
      </c>
      <c r="AI2701" s="87">
        <v>1</v>
      </c>
      <c r="AJ2701" s="87">
        <v>1</v>
      </c>
      <c r="AK2701" s="87">
        <v>1</v>
      </c>
      <c r="AL2701" s="87">
        <v>1</v>
      </c>
      <c r="AM2701" s="87">
        <v>1</v>
      </c>
    </row>
    <row r="2702" spans="31:39" ht="25.5" customHeight="1" thickBot="1" x14ac:dyDescent="0.25">
      <c r="AE2702" s="63">
        <v>2786000</v>
      </c>
      <c r="AF2702" s="93">
        <v>1</v>
      </c>
      <c r="AG2702" s="93">
        <v>1</v>
      </c>
      <c r="AH2702" s="93">
        <v>1</v>
      </c>
      <c r="AI2702" s="93">
        <v>1</v>
      </c>
      <c r="AJ2702" s="93">
        <v>1</v>
      </c>
      <c r="AK2702" s="93">
        <v>1</v>
      </c>
      <c r="AL2702" s="93">
        <v>1</v>
      </c>
      <c r="AM2702" s="93">
        <v>1</v>
      </c>
    </row>
    <row r="2703" spans="31:39" ht="25.5" customHeight="1" thickBot="1" x14ac:dyDescent="0.25">
      <c r="AE2703" s="51">
        <v>2787000</v>
      </c>
      <c r="AF2703" s="87">
        <v>1</v>
      </c>
      <c r="AG2703" s="87">
        <v>1</v>
      </c>
      <c r="AH2703" s="87">
        <v>1</v>
      </c>
      <c r="AI2703" s="87">
        <v>1</v>
      </c>
      <c r="AJ2703" s="87">
        <v>1</v>
      </c>
      <c r="AK2703" s="87">
        <v>1</v>
      </c>
      <c r="AL2703" s="87">
        <v>1</v>
      </c>
      <c r="AM2703" s="87">
        <v>1</v>
      </c>
    </row>
    <row r="2704" spans="31:39" ht="25.5" customHeight="1" thickBot="1" x14ac:dyDescent="0.25">
      <c r="AE2704" s="63">
        <v>2788000</v>
      </c>
      <c r="AF2704" s="93">
        <v>1</v>
      </c>
      <c r="AG2704" s="93">
        <v>1</v>
      </c>
      <c r="AH2704" s="93">
        <v>1</v>
      </c>
      <c r="AI2704" s="93">
        <v>1</v>
      </c>
      <c r="AJ2704" s="93">
        <v>1</v>
      </c>
      <c r="AK2704" s="93">
        <v>1</v>
      </c>
      <c r="AL2704" s="93">
        <v>1</v>
      </c>
      <c r="AM2704" s="93">
        <v>1</v>
      </c>
    </row>
    <row r="2705" spans="31:39" ht="25.5" customHeight="1" thickBot="1" x14ac:dyDescent="0.25">
      <c r="AE2705" s="51">
        <v>2789000</v>
      </c>
      <c r="AF2705" s="87">
        <v>1</v>
      </c>
      <c r="AG2705" s="87">
        <v>1</v>
      </c>
      <c r="AH2705" s="87">
        <v>1</v>
      </c>
      <c r="AI2705" s="87">
        <v>1</v>
      </c>
      <c r="AJ2705" s="87">
        <v>1</v>
      </c>
      <c r="AK2705" s="87">
        <v>1</v>
      </c>
      <c r="AL2705" s="87">
        <v>1</v>
      </c>
      <c r="AM2705" s="87">
        <v>1</v>
      </c>
    </row>
    <row r="2706" spans="31:39" ht="25.5" customHeight="1" thickBot="1" x14ac:dyDescent="0.25">
      <c r="AE2706" s="63">
        <v>2790000</v>
      </c>
      <c r="AF2706" s="93">
        <v>1</v>
      </c>
      <c r="AG2706" s="93">
        <v>1</v>
      </c>
      <c r="AH2706" s="93">
        <v>1</v>
      </c>
      <c r="AI2706" s="93">
        <v>1</v>
      </c>
      <c r="AJ2706" s="93">
        <v>1</v>
      </c>
      <c r="AK2706" s="93">
        <v>1</v>
      </c>
      <c r="AL2706" s="93">
        <v>1</v>
      </c>
      <c r="AM2706" s="93">
        <v>1</v>
      </c>
    </row>
    <row r="2707" spans="31:39" ht="25.5" customHeight="1" thickBot="1" x14ac:dyDescent="0.25">
      <c r="AE2707" s="51">
        <v>2791000</v>
      </c>
      <c r="AF2707" s="87">
        <v>1</v>
      </c>
      <c r="AG2707" s="87">
        <v>1</v>
      </c>
      <c r="AH2707" s="87">
        <v>1</v>
      </c>
      <c r="AI2707" s="87">
        <v>1</v>
      </c>
      <c r="AJ2707" s="87">
        <v>1</v>
      </c>
      <c r="AK2707" s="87">
        <v>1</v>
      </c>
      <c r="AL2707" s="87">
        <v>1</v>
      </c>
      <c r="AM2707" s="87">
        <v>1</v>
      </c>
    </row>
    <row r="2708" spans="31:39" ht="25.5" customHeight="1" thickBot="1" x14ac:dyDescent="0.25">
      <c r="AE2708" s="63">
        <v>2792000</v>
      </c>
      <c r="AF2708" s="93">
        <v>1</v>
      </c>
      <c r="AG2708" s="93">
        <v>1</v>
      </c>
      <c r="AH2708" s="93">
        <v>1</v>
      </c>
      <c r="AI2708" s="93">
        <v>1</v>
      </c>
      <c r="AJ2708" s="93">
        <v>1</v>
      </c>
      <c r="AK2708" s="93">
        <v>1</v>
      </c>
      <c r="AL2708" s="93">
        <v>1</v>
      </c>
      <c r="AM2708" s="93">
        <v>1</v>
      </c>
    </row>
    <row r="2709" spans="31:39" ht="25.5" customHeight="1" thickBot="1" x14ac:dyDescent="0.25">
      <c r="AE2709" s="51">
        <v>2793000</v>
      </c>
      <c r="AF2709" s="87">
        <v>1</v>
      </c>
      <c r="AG2709" s="87">
        <v>1</v>
      </c>
      <c r="AH2709" s="87">
        <v>1</v>
      </c>
      <c r="AI2709" s="87">
        <v>1</v>
      </c>
      <c r="AJ2709" s="87">
        <v>1</v>
      </c>
      <c r="AK2709" s="87">
        <v>1</v>
      </c>
      <c r="AL2709" s="87">
        <v>1</v>
      </c>
      <c r="AM2709" s="87">
        <v>1</v>
      </c>
    </row>
    <row r="2710" spans="31:39" ht="25.5" customHeight="1" thickBot="1" x14ac:dyDescent="0.25">
      <c r="AE2710" s="63">
        <v>2794000</v>
      </c>
      <c r="AF2710" s="93">
        <v>1</v>
      </c>
      <c r="AG2710" s="93">
        <v>1</v>
      </c>
      <c r="AH2710" s="93">
        <v>1</v>
      </c>
      <c r="AI2710" s="93">
        <v>1</v>
      </c>
      <c r="AJ2710" s="93">
        <v>1</v>
      </c>
      <c r="AK2710" s="93">
        <v>1</v>
      </c>
      <c r="AL2710" s="93">
        <v>1</v>
      </c>
      <c r="AM2710" s="93">
        <v>1</v>
      </c>
    </row>
    <row r="2711" spans="31:39" ht="25.5" customHeight="1" thickBot="1" x14ac:dyDescent="0.25">
      <c r="AE2711" s="51">
        <v>2795000</v>
      </c>
      <c r="AF2711" s="87">
        <v>1</v>
      </c>
      <c r="AG2711" s="87">
        <v>1</v>
      </c>
      <c r="AH2711" s="87">
        <v>1</v>
      </c>
      <c r="AI2711" s="87">
        <v>1</v>
      </c>
      <c r="AJ2711" s="87">
        <v>1</v>
      </c>
      <c r="AK2711" s="87">
        <v>1</v>
      </c>
      <c r="AL2711" s="87">
        <v>1</v>
      </c>
      <c r="AM2711" s="87">
        <v>1</v>
      </c>
    </row>
    <row r="2712" spans="31:39" ht="25.5" customHeight="1" thickBot="1" x14ac:dyDescent="0.25">
      <c r="AE2712" s="63">
        <v>2796000</v>
      </c>
      <c r="AF2712" s="93">
        <v>1</v>
      </c>
      <c r="AG2712" s="93">
        <v>1</v>
      </c>
      <c r="AH2712" s="93">
        <v>1</v>
      </c>
      <c r="AI2712" s="93">
        <v>1</v>
      </c>
      <c r="AJ2712" s="93">
        <v>1</v>
      </c>
      <c r="AK2712" s="93">
        <v>1</v>
      </c>
      <c r="AL2712" s="93">
        <v>1</v>
      </c>
      <c r="AM2712" s="93">
        <v>1</v>
      </c>
    </row>
    <row r="2713" spans="31:39" ht="25.5" customHeight="1" thickBot="1" x14ac:dyDescent="0.25">
      <c r="AE2713" s="51">
        <v>2797000</v>
      </c>
      <c r="AF2713" s="87">
        <v>1</v>
      </c>
      <c r="AG2713" s="87">
        <v>1</v>
      </c>
      <c r="AH2713" s="87">
        <v>1</v>
      </c>
      <c r="AI2713" s="87">
        <v>1</v>
      </c>
      <c r="AJ2713" s="87">
        <v>1</v>
      </c>
      <c r="AK2713" s="87">
        <v>1</v>
      </c>
      <c r="AL2713" s="87">
        <v>1</v>
      </c>
      <c r="AM2713" s="87">
        <v>1</v>
      </c>
    </row>
    <row r="2714" spans="31:39" ht="25.5" customHeight="1" thickBot="1" x14ac:dyDescent="0.25">
      <c r="AE2714" s="63">
        <v>2798000</v>
      </c>
      <c r="AF2714" s="93">
        <v>1</v>
      </c>
      <c r="AG2714" s="93">
        <v>1</v>
      </c>
      <c r="AH2714" s="93">
        <v>1</v>
      </c>
      <c r="AI2714" s="93">
        <v>1</v>
      </c>
      <c r="AJ2714" s="93">
        <v>1</v>
      </c>
      <c r="AK2714" s="93">
        <v>1</v>
      </c>
      <c r="AL2714" s="93">
        <v>1</v>
      </c>
      <c r="AM2714" s="93">
        <v>1</v>
      </c>
    </row>
    <row r="2715" spans="31:39" ht="25.5" customHeight="1" thickBot="1" x14ac:dyDescent="0.25">
      <c r="AE2715" s="51">
        <v>2799000</v>
      </c>
      <c r="AF2715" s="87">
        <v>1</v>
      </c>
      <c r="AG2715" s="87">
        <v>1</v>
      </c>
      <c r="AH2715" s="87">
        <v>1</v>
      </c>
      <c r="AI2715" s="87">
        <v>1</v>
      </c>
      <c r="AJ2715" s="87">
        <v>1</v>
      </c>
      <c r="AK2715" s="87">
        <v>1</v>
      </c>
      <c r="AL2715" s="87">
        <v>1</v>
      </c>
      <c r="AM2715" s="87">
        <v>1</v>
      </c>
    </row>
    <row r="2716" spans="31:39" ht="25.5" customHeight="1" thickBot="1" x14ac:dyDescent="0.25">
      <c r="AE2716" s="63">
        <v>2800000</v>
      </c>
      <c r="AF2716" s="93">
        <v>1</v>
      </c>
      <c r="AG2716" s="93">
        <v>1</v>
      </c>
      <c r="AH2716" s="93">
        <v>1</v>
      </c>
      <c r="AI2716" s="93">
        <v>1</v>
      </c>
      <c r="AJ2716" s="93">
        <v>1</v>
      </c>
      <c r="AK2716" s="93">
        <v>1</v>
      </c>
      <c r="AL2716" s="93">
        <v>1</v>
      </c>
      <c r="AM2716" s="93">
        <v>1</v>
      </c>
    </row>
    <row r="2717" spans="31:39" ht="25.5" customHeight="1" thickBot="1" x14ac:dyDescent="0.25">
      <c r="AE2717" s="51">
        <v>2801000</v>
      </c>
      <c r="AF2717" s="87">
        <v>1</v>
      </c>
      <c r="AG2717" s="87">
        <v>1</v>
      </c>
      <c r="AH2717" s="87">
        <v>1</v>
      </c>
      <c r="AI2717" s="87">
        <v>1</v>
      </c>
      <c r="AJ2717" s="87">
        <v>1</v>
      </c>
      <c r="AK2717" s="87">
        <v>1</v>
      </c>
      <c r="AL2717" s="87">
        <v>1</v>
      </c>
      <c r="AM2717" s="87">
        <v>1</v>
      </c>
    </row>
    <row r="2718" spans="31:39" ht="25.5" customHeight="1" thickBot="1" x14ac:dyDescent="0.25">
      <c r="AE2718" s="63">
        <v>2802000</v>
      </c>
      <c r="AF2718" s="93">
        <v>1</v>
      </c>
      <c r="AG2718" s="93">
        <v>1</v>
      </c>
      <c r="AH2718" s="93">
        <v>1</v>
      </c>
      <c r="AI2718" s="93">
        <v>1</v>
      </c>
      <c r="AJ2718" s="93">
        <v>1</v>
      </c>
      <c r="AK2718" s="93">
        <v>1</v>
      </c>
      <c r="AL2718" s="93">
        <v>1</v>
      </c>
      <c r="AM2718" s="93">
        <v>1</v>
      </c>
    </row>
    <row r="2719" spans="31:39" ht="25.5" customHeight="1" thickBot="1" x14ac:dyDescent="0.25">
      <c r="AE2719" s="51">
        <v>2803000</v>
      </c>
      <c r="AF2719" s="87">
        <v>1</v>
      </c>
      <c r="AG2719" s="87">
        <v>1</v>
      </c>
      <c r="AH2719" s="87">
        <v>1</v>
      </c>
      <c r="AI2719" s="87">
        <v>1</v>
      </c>
      <c r="AJ2719" s="87">
        <v>1</v>
      </c>
      <c r="AK2719" s="87">
        <v>1</v>
      </c>
      <c r="AL2719" s="87">
        <v>1</v>
      </c>
      <c r="AM2719" s="87">
        <v>1</v>
      </c>
    </row>
    <row r="2720" spans="31:39" ht="25.5" customHeight="1" thickBot="1" x14ac:dyDescent="0.25">
      <c r="AE2720" s="63">
        <v>2804000</v>
      </c>
      <c r="AF2720" s="93">
        <v>1</v>
      </c>
      <c r="AG2720" s="93">
        <v>1</v>
      </c>
      <c r="AH2720" s="93">
        <v>1</v>
      </c>
      <c r="AI2720" s="93">
        <v>1</v>
      </c>
      <c r="AJ2720" s="93">
        <v>1</v>
      </c>
      <c r="AK2720" s="93">
        <v>1</v>
      </c>
      <c r="AL2720" s="93">
        <v>1</v>
      </c>
      <c r="AM2720" s="93">
        <v>1</v>
      </c>
    </row>
    <row r="2721" spans="31:39" ht="25.5" customHeight="1" thickBot="1" x14ac:dyDescent="0.25">
      <c r="AE2721" s="51">
        <v>2805000</v>
      </c>
      <c r="AF2721" s="87">
        <v>1</v>
      </c>
      <c r="AG2721" s="87">
        <v>1</v>
      </c>
      <c r="AH2721" s="87">
        <v>1</v>
      </c>
      <c r="AI2721" s="87">
        <v>1</v>
      </c>
      <c r="AJ2721" s="87">
        <v>1</v>
      </c>
      <c r="AK2721" s="87">
        <v>1</v>
      </c>
      <c r="AL2721" s="87">
        <v>1</v>
      </c>
      <c r="AM2721" s="87">
        <v>1</v>
      </c>
    </row>
    <row r="2722" spans="31:39" ht="25.5" customHeight="1" thickBot="1" x14ac:dyDescent="0.25">
      <c r="AE2722" s="63">
        <v>2806000</v>
      </c>
      <c r="AF2722" s="93">
        <v>1</v>
      </c>
      <c r="AG2722" s="93">
        <v>1</v>
      </c>
      <c r="AH2722" s="93">
        <v>1</v>
      </c>
      <c r="AI2722" s="93">
        <v>1</v>
      </c>
      <c r="AJ2722" s="93">
        <v>1</v>
      </c>
      <c r="AK2722" s="93">
        <v>1</v>
      </c>
      <c r="AL2722" s="93">
        <v>1</v>
      </c>
      <c r="AM2722" s="93">
        <v>1</v>
      </c>
    </row>
    <row r="2723" spans="31:39" ht="25.5" customHeight="1" thickBot="1" x14ac:dyDescent="0.25">
      <c r="AE2723" s="51">
        <v>2807000</v>
      </c>
      <c r="AF2723" s="87">
        <v>1</v>
      </c>
      <c r="AG2723" s="87">
        <v>1</v>
      </c>
      <c r="AH2723" s="87">
        <v>1</v>
      </c>
      <c r="AI2723" s="87">
        <v>1</v>
      </c>
      <c r="AJ2723" s="87">
        <v>1</v>
      </c>
      <c r="AK2723" s="87">
        <v>1</v>
      </c>
      <c r="AL2723" s="87">
        <v>1</v>
      </c>
      <c r="AM2723" s="87">
        <v>1</v>
      </c>
    </row>
    <row r="2724" spans="31:39" ht="25.5" customHeight="1" thickBot="1" x14ac:dyDescent="0.25">
      <c r="AE2724" s="63">
        <v>2808000</v>
      </c>
      <c r="AF2724" s="93">
        <v>1</v>
      </c>
      <c r="AG2724" s="93">
        <v>1</v>
      </c>
      <c r="AH2724" s="93">
        <v>1</v>
      </c>
      <c r="AI2724" s="93">
        <v>1</v>
      </c>
      <c r="AJ2724" s="93">
        <v>1</v>
      </c>
      <c r="AK2724" s="93">
        <v>1</v>
      </c>
      <c r="AL2724" s="93">
        <v>1</v>
      </c>
      <c r="AM2724" s="93">
        <v>1</v>
      </c>
    </row>
    <row r="2725" spans="31:39" ht="25.5" customHeight="1" thickBot="1" x14ac:dyDescent="0.25">
      <c r="AE2725" s="51">
        <v>2809000</v>
      </c>
      <c r="AF2725" s="87">
        <v>1</v>
      </c>
      <c r="AG2725" s="87">
        <v>1</v>
      </c>
      <c r="AH2725" s="87">
        <v>1</v>
      </c>
      <c r="AI2725" s="87">
        <v>1</v>
      </c>
      <c r="AJ2725" s="87">
        <v>1</v>
      </c>
      <c r="AK2725" s="87">
        <v>1</v>
      </c>
      <c r="AL2725" s="87">
        <v>1</v>
      </c>
      <c r="AM2725" s="87">
        <v>1</v>
      </c>
    </row>
    <row r="2726" spans="31:39" ht="25.5" customHeight="1" thickBot="1" x14ac:dyDescent="0.25">
      <c r="AE2726" s="63">
        <v>2810000</v>
      </c>
      <c r="AF2726" s="93">
        <v>1</v>
      </c>
      <c r="AG2726" s="93">
        <v>1</v>
      </c>
      <c r="AH2726" s="93">
        <v>1</v>
      </c>
      <c r="AI2726" s="93">
        <v>1</v>
      </c>
      <c r="AJ2726" s="93">
        <v>1</v>
      </c>
      <c r="AK2726" s="93">
        <v>1</v>
      </c>
      <c r="AL2726" s="93">
        <v>1</v>
      </c>
      <c r="AM2726" s="93">
        <v>1</v>
      </c>
    </row>
    <row r="2727" spans="31:39" ht="25.5" customHeight="1" thickBot="1" x14ac:dyDescent="0.25">
      <c r="AE2727" s="51">
        <v>2811000</v>
      </c>
      <c r="AF2727" s="87">
        <v>1</v>
      </c>
      <c r="AG2727" s="87">
        <v>1</v>
      </c>
      <c r="AH2727" s="87">
        <v>1</v>
      </c>
      <c r="AI2727" s="87">
        <v>1</v>
      </c>
      <c r="AJ2727" s="87">
        <v>1</v>
      </c>
      <c r="AK2727" s="87">
        <v>1</v>
      </c>
      <c r="AL2727" s="87">
        <v>1</v>
      </c>
      <c r="AM2727" s="87">
        <v>1</v>
      </c>
    </row>
    <row r="2728" spans="31:39" ht="25.5" customHeight="1" thickBot="1" x14ac:dyDescent="0.25">
      <c r="AE2728" s="63">
        <v>2812000</v>
      </c>
      <c r="AF2728" s="93">
        <v>1</v>
      </c>
      <c r="AG2728" s="93">
        <v>1</v>
      </c>
      <c r="AH2728" s="93">
        <v>1</v>
      </c>
      <c r="AI2728" s="93">
        <v>1</v>
      </c>
      <c r="AJ2728" s="93">
        <v>1</v>
      </c>
      <c r="AK2728" s="93">
        <v>1</v>
      </c>
      <c r="AL2728" s="93">
        <v>1</v>
      </c>
      <c r="AM2728" s="93">
        <v>1</v>
      </c>
    </row>
    <row r="2729" spans="31:39" ht="25.5" customHeight="1" thickBot="1" x14ac:dyDescent="0.25">
      <c r="AE2729" s="51">
        <v>2813000</v>
      </c>
      <c r="AF2729" s="87">
        <v>1</v>
      </c>
      <c r="AG2729" s="87">
        <v>1</v>
      </c>
      <c r="AH2729" s="87">
        <v>1</v>
      </c>
      <c r="AI2729" s="87">
        <v>1</v>
      </c>
      <c r="AJ2729" s="87">
        <v>1</v>
      </c>
      <c r="AK2729" s="87">
        <v>1</v>
      </c>
      <c r="AL2729" s="87">
        <v>1</v>
      </c>
      <c r="AM2729" s="87">
        <v>1</v>
      </c>
    </row>
    <row r="2730" spans="31:39" ht="25.5" customHeight="1" thickBot="1" x14ac:dyDescent="0.25">
      <c r="AE2730" s="63">
        <v>2814000</v>
      </c>
      <c r="AF2730" s="93">
        <v>1</v>
      </c>
      <c r="AG2730" s="93">
        <v>1</v>
      </c>
      <c r="AH2730" s="93">
        <v>1</v>
      </c>
      <c r="AI2730" s="93">
        <v>1</v>
      </c>
      <c r="AJ2730" s="93">
        <v>1</v>
      </c>
      <c r="AK2730" s="93">
        <v>1</v>
      </c>
      <c r="AL2730" s="93">
        <v>1</v>
      </c>
      <c r="AM2730" s="93">
        <v>1</v>
      </c>
    </row>
    <row r="2731" spans="31:39" ht="25.5" customHeight="1" thickBot="1" x14ac:dyDescent="0.25">
      <c r="AE2731" s="51">
        <v>2815000</v>
      </c>
      <c r="AF2731" s="87">
        <v>1</v>
      </c>
      <c r="AG2731" s="87">
        <v>1</v>
      </c>
      <c r="AH2731" s="87">
        <v>1</v>
      </c>
      <c r="AI2731" s="87">
        <v>1</v>
      </c>
      <c r="AJ2731" s="87">
        <v>1</v>
      </c>
      <c r="AK2731" s="87">
        <v>1</v>
      </c>
      <c r="AL2731" s="87">
        <v>1</v>
      </c>
      <c r="AM2731" s="87">
        <v>1</v>
      </c>
    </row>
    <row r="2732" spans="31:39" ht="25.5" customHeight="1" thickBot="1" x14ac:dyDescent="0.25">
      <c r="AE2732" s="63">
        <v>2816000</v>
      </c>
      <c r="AF2732" s="93">
        <v>1</v>
      </c>
      <c r="AG2732" s="93">
        <v>1</v>
      </c>
      <c r="AH2732" s="93">
        <v>1</v>
      </c>
      <c r="AI2732" s="93">
        <v>1</v>
      </c>
      <c r="AJ2732" s="93">
        <v>1</v>
      </c>
      <c r="AK2732" s="93">
        <v>1</v>
      </c>
      <c r="AL2732" s="93">
        <v>1</v>
      </c>
      <c r="AM2732" s="93">
        <v>1</v>
      </c>
    </row>
    <row r="2733" spans="31:39" ht="25.5" customHeight="1" thickBot="1" x14ac:dyDescent="0.25">
      <c r="AE2733" s="51">
        <v>2817000</v>
      </c>
      <c r="AF2733" s="87">
        <v>1</v>
      </c>
      <c r="AG2733" s="87">
        <v>1</v>
      </c>
      <c r="AH2733" s="87">
        <v>1</v>
      </c>
      <c r="AI2733" s="87">
        <v>1</v>
      </c>
      <c r="AJ2733" s="87">
        <v>1</v>
      </c>
      <c r="AK2733" s="87">
        <v>1</v>
      </c>
      <c r="AL2733" s="87">
        <v>1</v>
      </c>
      <c r="AM2733" s="87">
        <v>1</v>
      </c>
    </row>
    <row r="2734" spans="31:39" ht="25.5" customHeight="1" thickBot="1" x14ac:dyDescent="0.25">
      <c r="AE2734" s="63">
        <v>2818000</v>
      </c>
      <c r="AF2734" s="93">
        <v>1</v>
      </c>
      <c r="AG2734" s="93">
        <v>1</v>
      </c>
      <c r="AH2734" s="93">
        <v>1</v>
      </c>
      <c r="AI2734" s="93">
        <v>1</v>
      </c>
      <c r="AJ2734" s="93">
        <v>1</v>
      </c>
      <c r="AK2734" s="93">
        <v>1</v>
      </c>
      <c r="AL2734" s="93">
        <v>1</v>
      </c>
      <c r="AM2734" s="93">
        <v>1</v>
      </c>
    </row>
    <row r="2735" spans="31:39" ht="25.5" customHeight="1" thickBot="1" x14ac:dyDescent="0.25">
      <c r="AE2735" s="51">
        <v>2819000</v>
      </c>
      <c r="AF2735" s="87">
        <v>1</v>
      </c>
      <c r="AG2735" s="87">
        <v>1</v>
      </c>
      <c r="AH2735" s="87">
        <v>1</v>
      </c>
      <c r="AI2735" s="87">
        <v>1</v>
      </c>
      <c r="AJ2735" s="87">
        <v>1</v>
      </c>
      <c r="AK2735" s="87">
        <v>1</v>
      </c>
      <c r="AL2735" s="87">
        <v>1</v>
      </c>
      <c r="AM2735" s="87">
        <v>1</v>
      </c>
    </row>
    <row r="2736" spans="31:39" ht="25.5" customHeight="1" thickBot="1" x14ac:dyDescent="0.25">
      <c r="AE2736" s="63">
        <v>2820000</v>
      </c>
      <c r="AF2736" s="93">
        <v>1</v>
      </c>
      <c r="AG2736" s="93">
        <v>1</v>
      </c>
      <c r="AH2736" s="93">
        <v>1</v>
      </c>
      <c r="AI2736" s="93">
        <v>1</v>
      </c>
      <c r="AJ2736" s="93">
        <v>1</v>
      </c>
      <c r="AK2736" s="93">
        <v>1</v>
      </c>
      <c r="AL2736" s="93">
        <v>1</v>
      </c>
      <c r="AM2736" s="93">
        <v>1</v>
      </c>
    </row>
    <row r="2737" spans="31:39" ht="25.5" customHeight="1" thickBot="1" x14ac:dyDescent="0.25">
      <c r="AE2737" s="51">
        <v>2821000</v>
      </c>
      <c r="AF2737" s="87">
        <v>1</v>
      </c>
      <c r="AG2737" s="87">
        <v>1</v>
      </c>
      <c r="AH2737" s="87">
        <v>1</v>
      </c>
      <c r="AI2737" s="87">
        <v>1</v>
      </c>
      <c r="AJ2737" s="87">
        <v>1</v>
      </c>
      <c r="AK2737" s="87">
        <v>1</v>
      </c>
      <c r="AL2737" s="87">
        <v>1</v>
      </c>
      <c r="AM2737" s="87">
        <v>1</v>
      </c>
    </row>
    <row r="2738" spans="31:39" ht="25.5" customHeight="1" thickBot="1" x14ac:dyDescent="0.25">
      <c r="AE2738" s="63">
        <v>2822000</v>
      </c>
      <c r="AF2738" s="93">
        <v>1</v>
      </c>
      <c r="AG2738" s="93">
        <v>1</v>
      </c>
      <c r="AH2738" s="93">
        <v>1</v>
      </c>
      <c r="AI2738" s="93">
        <v>1</v>
      </c>
      <c r="AJ2738" s="93">
        <v>1</v>
      </c>
      <c r="AK2738" s="93">
        <v>1</v>
      </c>
      <c r="AL2738" s="93">
        <v>1</v>
      </c>
      <c r="AM2738" s="93">
        <v>1</v>
      </c>
    </row>
    <row r="2739" spans="31:39" ht="25.5" customHeight="1" thickBot="1" x14ac:dyDescent="0.25">
      <c r="AE2739" s="51">
        <v>2823000</v>
      </c>
      <c r="AF2739" s="87">
        <v>1</v>
      </c>
      <c r="AG2739" s="87">
        <v>1</v>
      </c>
      <c r="AH2739" s="87">
        <v>1</v>
      </c>
      <c r="AI2739" s="87">
        <v>1</v>
      </c>
      <c r="AJ2739" s="87">
        <v>1</v>
      </c>
      <c r="AK2739" s="87">
        <v>1</v>
      </c>
      <c r="AL2739" s="87">
        <v>1</v>
      </c>
      <c r="AM2739" s="87">
        <v>1</v>
      </c>
    </row>
    <row r="2740" spans="31:39" ht="25.5" customHeight="1" thickBot="1" x14ac:dyDescent="0.25">
      <c r="AE2740" s="63">
        <v>2824000</v>
      </c>
      <c r="AF2740" s="93">
        <v>1</v>
      </c>
      <c r="AG2740" s="93">
        <v>1</v>
      </c>
      <c r="AH2740" s="93">
        <v>1</v>
      </c>
      <c r="AI2740" s="93">
        <v>1</v>
      </c>
      <c r="AJ2740" s="93">
        <v>1</v>
      </c>
      <c r="AK2740" s="93">
        <v>1</v>
      </c>
      <c r="AL2740" s="93">
        <v>1</v>
      </c>
      <c r="AM2740" s="93">
        <v>1</v>
      </c>
    </row>
    <row r="2741" spans="31:39" ht="25.5" customHeight="1" thickBot="1" x14ac:dyDescent="0.25">
      <c r="AE2741" s="51">
        <v>2825000</v>
      </c>
      <c r="AF2741" s="87">
        <v>1</v>
      </c>
      <c r="AG2741" s="87">
        <v>1</v>
      </c>
      <c r="AH2741" s="87">
        <v>1</v>
      </c>
      <c r="AI2741" s="87">
        <v>1</v>
      </c>
      <c r="AJ2741" s="87">
        <v>1</v>
      </c>
      <c r="AK2741" s="87">
        <v>1</v>
      </c>
      <c r="AL2741" s="87">
        <v>1</v>
      </c>
      <c r="AM2741" s="87">
        <v>1</v>
      </c>
    </row>
    <row r="2742" spans="31:39" ht="25.5" customHeight="1" thickBot="1" x14ac:dyDescent="0.25">
      <c r="AE2742" s="63">
        <v>2826000</v>
      </c>
      <c r="AF2742" s="93">
        <v>1</v>
      </c>
      <c r="AG2742" s="93">
        <v>1</v>
      </c>
      <c r="AH2742" s="93">
        <v>1</v>
      </c>
      <c r="AI2742" s="93">
        <v>1</v>
      </c>
      <c r="AJ2742" s="93">
        <v>1</v>
      </c>
      <c r="AK2742" s="93">
        <v>1</v>
      </c>
      <c r="AL2742" s="93">
        <v>1</v>
      </c>
      <c r="AM2742" s="93">
        <v>1</v>
      </c>
    </row>
    <row r="2743" spans="31:39" ht="25.5" customHeight="1" thickBot="1" x14ac:dyDescent="0.25">
      <c r="AE2743" s="51">
        <v>2827000</v>
      </c>
      <c r="AF2743" s="87">
        <v>1</v>
      </c>
      <c r="AG2743" s="87">
        <v>1</v>
      </c>
      <c r="AH2743" s="87">
        <v>1</v>
      </c>
      <c r="AI2743" s="87">
        <v>1</v>
      </c>
      <c r="AJ2743" s="87">
        <v>1</v>
      </c>
      <c r="AK2743" s="87">
        <v>1</v>
      </c>
      <c r="AL2743" s="87">
        <v>1</v>
      </c>
      <c r="AM2743" s="87">
        <v>1</v>
      </c>
    </row>
    <row r="2744" spans="31:39" ht="25.5" customHeight="1" thickBot="1" x14ac:dyDescent="0.25">
      <c r="AE2744" s="63">
        <v>2828000</v>
      </c>
      <c r="AF2744" s="93">
        <v>1</v>
      </c>
      <c r="AG2744" s="93">
        <v>1</v>
      </c>
      <c r="AH2744" s="93">
        <v>1</v>
      </c>
      <c r="AI2744" s="93">
        <v>1</v>
      </c>
      <c r="AJ2744" s="93">
        <v>1</v>
      </c>
      <c r="AK2744" s="93">
        <v>1</v>
      </c>
      <c r="AL2744" s="93">
        <v>1</v>
      </c>
      <c r="AM2744" s="93">
        <v>1</v>
      </c>
    </row>
    <row r="2745" spans="31:39" ht="25.5" customHeight="1" thickBot="1" x14ac:dyDescent="0.25">
      <c r="AE2745" s="51">
        <v>2829000</v>
      </c>
      <c r="AF2745" s="87">
        <v>1</v>
      </c>
      <c r="AG2745" s="87">
        <v>1</v>
      </c>
      <c r="AH2745" s="87">
        <v>1</v>
      </c>
      <c r="AI2745" s="87">
        <v>1</v>
      </c>
      <c r="AJ2745" s="87">
        <v>1</v>
      </c>
      <c r="AK2745" s="87">
        <v>1</v>
      </c>
      <c r="AL2745" s="87">
        <v>1</v>
      </c>
      <c r="AM2745" s="87">
        <v>1</v>
      </c>
    </row>
    <row r="2746" spans="31:39" ht="25.5" customHeight="1" thickBot="1" x14ac:dyDescent="0.25">
      <c r="AE2746" s="63">
        <v>2830000</v>
      </c>
      <c r="AF2746" s="93">
        <v>1</v>
      </c>
      <c r="AG2746" s="93">
        <v>1</v>
      </c>
      <c r="AH2746" s="93">
        <v>1</v>
      </c>
      <c r="AI2746" s="93">
        <v>1</v>
      </c>
      <c r="AJ2746" s="93">
        <v>1</v>
      </c>
      <c r="AK2746" s="93">
        <v>1</v>
      </c>
      <c r="AL2746" s="93">
        <v>1</v>
      </c>
      <c r="AM2746" s="93">
        <v>1</v>
      </c>
    </row>
    <row r="2747" spans="31:39" ht="25.5" customHeight="1" thickBot="1" x14ac:dyDescent="0.25">
      <c r="AE2747" s="51">
        <v>2831000</v>
      </c>
      <c r="AF2747" s="87">
        <v>1</v>
      </c>
      <c r="AG2747" s="87">
        <v>1</v>
      </c>
      <c r="AH2747" s="87">
        <v>1</v>
      </c>
      <c r="AI2747" s="87">
        <v>1</v>
      </c>
      <c r="AJ2747" s="87">
        <v>1</v>
      </c>
      <c r="AK2747" s="87">
        <v>1</v>
      </c>
      <c r="AL2747" s="87">
        <v>1</v>
      </c>
      <c r="AM2747" s="87">
        <v>1</v>
      </c>
    </row>
    <row r="2748" spans="31:39" ht="25.5" customHeight="1" thickBot="1" x14ac:dyDescent="0.25">
      <c r="AE2748" s="63">
        <v>2832000</v>
      </c>
      <c r="AF2748" s="93">
        <v>1</v>
      </c>
      <c r="AG2748" s="93">
        <v>1</v>
      </c>
      <c r="AH2748" s="93">
        <v>1</v>
      </c>
      <c r="AI2748" s="93">
        <v>1</v>
      </c>
      <c r="AJ2748" s="93">
        <v>1</v>
      </c>
      <c r="AK2748" s="93">
        <v>1</v>
      </c>
      <c r="AL2748" s="93">
        <v>1</v>
      </c>
      <c r="AM2748" s="93">
        <v>1</v>
      </c>
    </row>
    <row r="2749" spans="31:39" ht="25.5" customHeight="1" thickBot="1" x14ac:dyDescent="0.25">
      <c r="AE2749" s="51">
        <v>2833000</v>
      </c>
      <c r="AF2749" s="87">
        <v>1</v>
      </c>
      <c r="AG2749" s="87">
        <v>1</v>
      </c>
      <c r="AH2749" s="87">
        <v>1</v>
      </c>
      <c r="AI2749" s="87">
        <v>1</v>
      </c>
      <c r="AJ2749" s="87">
        <v>1</v>
      </c>
      <c r="AK2749" s="87">
        <v>1</v>
      </c>
      <c r="AL2749" s="87">
        <v>1</v>
      </c>
      <c r="AM2749" s="87">
        <v>1</v>
      </c>
    </row>
    <row r="2750" spans="31:39" ht="25.5" customHeight="1" thickBot="1" x14ac:dyDescent="0.25">
      <c r="AE2750" s="63">
        <v>2834000</v>
      </c>
      <c r="AF2750" s="93">
        <v>1</v>
      </c>
      <c r="AG2750" s="93">
        <v>1</v>
      </c>
      <c r="AH2750" s="93">
        <v>1</v>
      </c>
      <c r="AI2750" s="93">
        <v>1</v>
      </c>
      <c r="AJ2750" s="93">
        <v>1</v>
      </c>
      <c r="AK2750" s="93">
        <v>1</v>
      </c>
      <c r="AL2750" s="93">
        <v>1</v>
      </c>
      <c r="AM2750" s="93">
        <v>1</v>
      </c>
    </row>
    <row r="2751" spans="31:39" ht="25.5" customHeight="1" thickBot="1" x14ac:dyDescent="0.25">
      <c r="AE2751" s="51">
        <v>2835000</v>
      </c>
      <c r="AF2751" s="87">
        <v>1</v>
      </c>
      <c r="AG2751" s="87">
        <v>1</v>
      </c>
      <c r="AH2751" s="87">
        <v>1</v>
      </c>
      <c r="AI2751" s="87">
        <v>1</v>
      </c>
      <c r="AJ2751" s="87">
        <v>1</v>
      </c>
      <c r="AK2751" s="87">
        <v>1</v>
      </c>
      <c r="AL2751" s="87">
        <v>1</v>
      </c>
      <c r="AM2751" s="87">
        <v>1</v>
      </c>
    </row>
    <row r="2752" spans="31:39" ht="25.5" customHeight="1" thickBot="1" x14ac:dyDescent="0.25">
      <c r="AE2752" s="63">
        <v>2836000</v>
      </c>
      <c r="AF2752" s="93">
        <v>1</v>
      </c>
      <c r="AG2752" s="93">
        <v>1</v>
      </c>
      <c r="AH2752" s="93">
        <v>1</v>
      </c>
      <c r="AI2752" s="93">
        <v>1</v>
      </c>
      <c r="AJ2752" s="93">
        <v>1</v>
      </c>
      <c r="AK2752" s="93">
        <v>1</v>
      </c>
      <c r="AL2752" s="93">
        <v>1</v>
      </c>
      <c r="AM2752" s="93">
        <v>1</v>
      </c>
    </row>
    <row r="2753" spans="31:39" ht="25.5" customHeight="1" thickBot="1" x14ac:dyDescent="0.25">
      <c r="AE2753" s="51">
        <v>2837000</v>
      </c>
      <c r="AF2753" s="87">
        <v>1</v>
      </c>
      <c r="AG2753" s="87">
        <v>1</v>
      </c>
      <c r="AH2753" s="87">
        <v>1</v>
      </c>
      <c r="AI2753" s="87">
        <v>1</v>
      </c>
      <c r="AJ2753" s="87">
        <v>1</v>
      </c>
      <c r="AK2753" s="87">
        <v>1</v>
      </c>
      <c r="AL2753" s="87">
        <v>1</v>
      </c>
      <c r="AM2753" s="87">
        <v>1</v>
      </c>
    </row>
    <row r="2754" spans="31:39" ht="25.5" customHeight="1" thickBot="1" x14ac:dyDescent="0.25">
      <c r="AE2754" s="63">
        <v>2838000</v>
      </c>
      <c r="AF2754" s="93">
        <v>1</v>
      </c>
      <c r="AG2754" s="93">
        <v>1</v>
      </c>
      <c r="AH2754" s="93">
        <v>1</v>
      </c>
      <c r="AI2754" s="93">
        <v>1</v>
      </c>
      <c r="AJ2754" s="93">
        <v>1</v>
      </c>
      <c r="AK2754" s="93">
        <v>1</v>
      </c>
      <c r="AL2754" s="93">
        <v>1</v>
      </c>
      <c r="AM2754" s="93">
        <v>1</v>
      </c>
    </row>
    <row r="2755" spans="31:39" ht="25.5" customHeight="1" thickBot="1" x14ac:dyDescent="0.25">
      <c r="AE2755" s="51">
        <v>2839000</v>
      </c>
      <c r="AF2755" s="87">
        <v>1</v>
      </c>
      <c r="AG2755" s="87">
        <v>1</v>
      </c>
      <c r="AH2755" s="87">
        <v>1</v>
      </c>
      <c r="AI2755" s="87">
        <v>1</v>
      </c>
      <c r="AJ2755" s="87">
        <v>1</v>
      </c>
      <c r="AK2755" s="87">
        <v>1</v>
      </c>
      <c r="AL2755" s="87">
        <v>1</v>
      </c>
      <c r="AM2755" s="87">
        <v>1</v>
      </c>
    </row>
    <row r="2756" spans="31:39" ht="25.5" customHeight="1" thickBot="1" x14ac:dyDescent="0.25">
      <c r="AE2756" s="63">
        <v>2840000</v>
      </c>
      <c r="AF2756" s="93">
        <v>1</v>
      </c>
      <c r="AG2756" s="93">
        <v>1</v>
      </c>
      <c r="AH2756" s="93">
        <v>1</v>
      </c>
      <c r="AI2756" s="93">
        <v>1</v>
      </c>
      <c r="AJ2756" s="93">
        <v>1</v>
      </c>
      <c r="AK2756" s="93">
        <v>1</v>
      </c>
      <c r="AL2756" s="93">
        <v>1</v>
      </c>
      <c r="AM2756" s="93">
        <v>1</v>
      </c>
    </row>
    <row r="2757" spans="31:39" ht="25.5" customHeight="1" thickBot="1" x14ac:dyDescent="0.25">
      <c r="AE2757" s="51">
        <v>2841000</v>
      </c>
      <c r="AF2757" s="87">
        <v>1</v>
      </c>
      <c r="AG2757" s="87">
        <v>1</v>
      </c>
      <c r="AH2757" s="87">
        <v>1</v>
      </c>
      <c r="AI2757" s="87">
        <v>1</v>
      </c>
      <c r="AJ2757" s="87">
        <v>1</v>
      </c>
      <c r="AK2757" s="87">
        <v>1</v>
      </c>
      <c r="AL2757" s="87">
        <v>1</v>
      </c>
      <c r="AM2757" s="87">
        <v>1</v>
      </c>
    </row>
    <row r="2758" spans="31:39" ht="25.5" customHeight="1" thickBot="1" x14ac:dyDescent="0.25">
      <c r="AE2758" s="63">
        <v>2842000</v>
      </c>
      <c r="AF2758" s="93">
        <v>1</v>
      </c>
      <c r="AG2758" s="93">
        <v>1</v>
      </c>
      <c r="AH2758" s="93">
        <v>1</v>
      </c>
      <c r="AI2758" s="93">
        <v>1</v>
      </c>
      <c r="AJ2758" s="93">
        <v>1</v>
      </c>
      <c r="AK2758" s="93">
        <v>1</v>
      </c>
      <c r="AL2758" s="93">
        <v>1</v>
      </c>
      <c r="AM2758" s="93">
        <v>1</v>
      </c>
    </row>
    <row r="2759" spans="31:39" ht="25.5" customHeight="1" thickBot="1" x14ac:dyDescent="0.25">
      <c r="AE2759" s="51">
        <v>2843000</v>
      </c>
      <c r="AF2759" s="87">
        <v>1</v>
      </c>
      <c r="AG2759" s="87">
        <v>1</v>
      </c>
      <c r="AH2759" s="87">
        <v>1</v>
      </c>
      <c r="AI2759" s="87">
        <v>1</v>
      </c>
      <c r="AJ2759" s="87">
        <v>1</v>
      </c>
      <c r="AK2759" s="87">
        <v>1</v>
      </c>
      <c r="AL2759" s="87">
        <v>1</v>
      </c>
      <c r="AM2759" s="87">
        <v>1</v>
      </c>
    </row>
    <row r="2760" spans="31:39" ht="25.5" customHeight="1" thickBot="1" x14ac:dyDescent="0.25">
      <c r="AE2760" s="63">
        <v>2844000</v>
      </c>
      <c r="AF2760" s="93">
        <v>1</v>
      </c>
      <c r="AG2760" s="93">
        <v>1</v>
      </c>
      <c r="AH2760" s="93">
        <v>1</v>
      </c>
      <c r="AI2760" s="93">
        <v>1</v>
      </c>
      <c r="AJ2760" s="93">
        <v>1</v>
      </c>
      <c r="AK2760" s="93">
        <v>1</v>
      </c>
      <c r="AL2760" s="93">
        <v>1</v>
      </c>
      <c r="AM2760" s="93">
        <v>1</v>
      </c>
    </row>
    <row r="2761" spans="31:39" ht="25.5" customHeight="1" thickBot="1" x14ac:dyDescent="0.25">
      <c r="AE2761" s="51">
        <v>2845000</v>
      </c>
      <c r="AF2761" s="87">
        <v>1</v>
      </c>
      <c r="AG2761" s="87">
        <v>1</v>
      </c>
      <c r="AH2761" s="87">
        <v>1</v>
      </c>
      <c r="AI2761" s="87">
        <v>1</v>
      </c>
      <c r="AJ2761" s="87">
        <v>1</v>
      </c>
      <c r="AK2761" s="87">
        <v>1</v>
      </c>
      <c r="AL2761" s="87">
        <v>1</v>
      </c>
      <c r="AM2761" s="87">
        <v>1</v>
      </c>
    </row>
    <row r="2762" spans="31:39" ht="25.5" customHeight="1" thickBot="1" x14ac:dyDescent="0.25">
      <c r="AE2762" s="63">
        <v>2846000</v>
      </c>
      <c r="AF2762" s="93">
        <v>1</v>
      </c>
      <c r="AG2762" s="93">
        <v>1</v>
      </c>
      <c r="AH2762" s="93">
        <v>1</v>
      </c>
      <c r="AI2762" s="93">
        <v>1</v>
      </c>
      <c r="AJ2762" s="93">
        <v>1</v>
      </c>
      <c r="AK2762" s="93">
        <v>1</v>
      </c>
      <c r="AL2762" s="93">
        <v>1</v>
      </c>
      <c r="AM2762" s="93">
        <v>1</v>
      </c>
    </row>
    <row r="2763" spans="31:39" ht="25.5" customHeight="1" thickBot="1" x14ac:dyDescent="0.25">
      <c r="AE2763" s="51">
        <v>2847000</v>
      </c>
      <c r="AF2763" s="87">
        <v>1</v>
      </c>
      <c r="AG2763" s="87">
        <v>1</v>
      </c>
      <c r="AH2763" s="87">
        <v>1</v>
      </c>
      <c r="AI2763" s="87">
        <v>1</v>
      </c>
      <c r="AJ2763" s="87">
        <v>1</v>
      </c>
      <c r="AK2763" s="87">
        <v>1</v>
      </c>
      <c r="AL2763" s="87">
        <v>1</v>
      </c>
      <c r="AM2763" s="87">
        <v>1</v>
      </c>
    </row>
    <row r="2764" spans="31:39" ht="25.5" customHeight="1" thickBot="1" x14ac:dyDescent="0.25">
      <c r="AE2764" s="63">
        <v>2848000</v>
      </c>
      <c r="AF2764" s="93">
        <v>1</v>
      </c>
      <c r="AG2764" s="93">
        <v>1</v>
      </c>
      <c r="AH2764" s="93">
        <v>1</v>
      </c>
      <c r="AI2764" s="93">
        <v>1</v>
      </c>
      <c r="AJ2764" s="93">
        <v>1</v>
      </c>
      <c r="AK2764" s="93">
        <v>1</v>
      </c>
      <c r="AL2764" s="93">
        <v>1</v>
      </c>
      <c r="AM2764" s="93">
        <v>1</v>
      </c>
    </row>
    <row r="2765" spans="31:39" ht="25.5" customHeight="1" thickBot="1" x14ac:dyDescent="0.25">
      <c r="AE2765" s="51">
        <v>2849000</v>
      </c>
      <c r="AF2765" s="87">
        <v>1</v>
      </c>
      <c r="AG2765" s="87">
        <v>1</v>
      </c>
      <c r="AH2765" s="87">
        <v>1</v>
      </c>
      <c r="AI2765" s="87">
        <v>1</v>
      </c>
      <c r="AJ2765" s="87">
        <v>1</v>
      </c>
      <c r="AK2765" s="87">
        <v>1</v>
      </c>
      <c r="AL2765" s="87">
        <v>1</v>
      </c>
      <c r="AM2765" s="87">
        <v>1</v>
      </c>
    </row>
    <row r="2766" spans="31:39" ht="25.5" customHeight="1" thickBot="1" x14ac:dyDescent="0.25">
      <c r="AE2766" s="63">
        <v>2850000</v>
      </c>
      <c r="AF2766" s="93">
        <v>1</v>
      </c>
      <c r="AG2766" s="93">
        <v>1</v>
      </c>
      <c r="AH2766" s="93">
        <v>1</v>
      </c>
      <c r="AI2766" s="93">
        <v>1</v>
      </c>
      <c r="AJ2766" s="93">
        <v>1</v>
      </c>
      <c r="AK2766" s="93">
        <v>1</v>
      </c>
      <c r="AL2766" s="93">
        <v>1</v>
      </c>
      <c r="AM2766" s="93">
        <v>1</v>
      </c>
    </row>
    <row r="2767" spans="31:39" ht="25.5" customHeight="1" thickBot="1" x14ac:dyDescent="0.25">
      <c r="AE2767" s="51">
        <v>2851000</v>
      </c>
      <c r="AF2767" s="87">
        <v>1</v>
      </c>
      <c r="AG2767" s="87">
        <v>1</v>
      </c>
      <c r="AH2767" s="87">
        <v>1</v>
      </c>
      <c r="AI2767" s="87">
        <v>1</v>
      </c>
      <c r="AJ2767" s="87">
        <v>1</v>
      </c>
      <c r="AK2767" s="87">
        <v>1</v>
      </c>
      <c r="AL2767" s="87">
        <v>1</v>
      </c>
      <c r="AM2767" s="87">
        <v>1</v>
      </c>
    </row>
    <row r="2768" spans="31:39" ht="25.5" customHeight="1" thickBot="1" x14ac:dyDescent="0.25">
      <c r="AE2768" s="63">
        <v>2852000</v>
      </c>
      <c r="AF2768" s="93">
        <v>1</v>
      </c>
      <c r="AG2768" s="93">
        <v>1</v>
      </c>
      <c r="AH2768" s="93">
        <v>1</v>
      </c>
      <c r="AI2768" s="93">
        <v>1</v>
      </c>
      <c r="AJ2768" s="93">
        <v>1</v>
      </c>
      <c r="AK2768" s="93">
        <v>1</v>
      </c>
      <c r="AL2768" s="93">
        <v>1</v>
      </c>
      <c r="AM2768" s="93">
        <v>1</v>
      </c>
    </row>
    <row r="2769" spans="31:39" ht="25.5" customHeight="1" thickBot="1" x14ac:dyDescent="0.25">
      <c r="AE2769" s="51">
        <v>2853000</v>
      </c>
      <c r="AF2769" s="87">
        <v>1</v>
      </c>
      <c r="AG2769" s="87">
        <v>1</v>
      </c>
      <c r="AH2769" s="87">
        <v>1</v>
      </c>
      <c r="AI2769" s="87">
        <v>1</v>
      </c>
      <c r="AJ2769" s="87">
        <v>1</v>
      </c>
      <c r="AK2769" s="87">
        <v>1</v>
      </c>
      <c r="AL2769" s="87">
        <v>1</v>
      </c>
      <c r="AM2769" s="87">
        <v>1</v>
      </c>
    </row>
    <row r="2770" spans="31:39" ht="25.5" customHeight="1" thickBot="1" x14ac:dyDescent="0.25">
      <c r="AE2770" s="63">
        <v>2854000</v>
      </c>
      <c r="AF2770" s="93">
        <v>1</v>
      </c>
      <c r="AG2770" s="93">
        <v>1</v>
      </c>
      <c r="AH2770" s="93">
        <v>1</v>
      </c>
      <c r="AI2770" s="93">
        <v>1</v>
      </c>
      <c r="AJ2770" s="93">
        <v>1</v>
      </c>
      <c r="AK2770" s="93">
        <v>1</v>
      </c>
      <c r="AL2770" s="93">
        <v>1</v>
      </c>
      <c r="AM2770" s="93">
        <v>1</v>
      </c>
    </row>
    <row r="2771" spans="31:39" ht="25.5" customHeight="1" thickBot="1" x14ac:dyDescent="0.25">
      <c r="AE2771" s="51">
        <v>2855000</v>
      </c>
      <c r="AF2771" s="87">
        <v>1</v>
      </c>
      <c r="AG2771" s="87">
        <v>1</v>
      </c>
      <c r="AH2771" s="87">
        <v>1</v>
      </c>
      <c r="AI2771" s="87">
        <v>1</v>
      </c>
      <c r="AJ2771" s="87">
        <v>1</v>
      </c>
      <c r="AK2771" s="87">
        <v>1</v>
      </c>
      <c r="AL2771" s="87">
        <v>1</v>
      </c>
      <c r="AM2771" s="87">
        <v>1</v>
      </c>
    </row>
    <row r="2772" spans="31:39" ht="25.5" customHeight="1" thickBot="1" x14ac:dyDescent="0.25">
      <c r="AE2772" s="63">
        <v>2856000</v>
      </c>
      <c r="AF2772" s="93">
        <v>1</v>
      </c>
      <c r="AG2772" s="93">
        <v>1</v>
      </c>
      <c r="AH2772" s="93">
        <v>1</v>
      </c>
      <c r="AI2772" s="93">
        <v>1</v>
      </c>
      <c r="AJ2772" s="93">
        <v>1</v>
      </c>
      <c r="AK2772" s="93">
        <v>1</v>
      </c>
      <c r="AL2772" s="93">
        <v>1</v>
      </c>
      <c r="AM2772" s="93">
        <v>1</v>
      </c>
    </row>
    <row r="2773" spans="31:39" ht="25.5" customHeight="1" thickBot="1" x14ac:dyDescent="0.25">
      <c r="AE2773" s="51">
        <v>2857000</v>
      </c>
      <c r="AF2773" s="87">
        <v>1</v>
      </c>
      <c r="AG2773" s="87">
        <v>1</v>
      </c>
      <c r="AH2773" s="87">
        <v>1</v>
      </c>
      <c r="AI2773" s="87">
        <v>1</v>
      </c>
      <c r="AJ2773" s="87">
        <v>1</v>
      </c>
      <c r="AK2773" s="87">
        <v>1</v>
      </c>
      <c r="AL2773" s="87">
        <v>1</v>
      </c>
      <c r="AM2773" s="87">
        <v>1</v>
      </c>
    </row>
    <row r="2774" spans="31:39" ht="25.5" customHeight="1" thickBot="1" x14ac:dyDescent="0.25">
      <c r="AE2774" s="63">
        <v>2858000</v>
      </c>
      <c r="AF2774" s="93">
        <v>1</v>
      </c>
      <c r="AG2774" s="93">
        <v>1</v>
      </c>
      <c r="AH2774" s="93">
        <v>1</v>
      </c>
      <c r="AI2774" s="93">
        <v>1</v>
      </c>
      <c r="AJ2774" s="93">
        <v>1</v>
      </c>
      <c r="AK2774" s="93">
        <v>1</v>
      </c>
      <c r="AL2774" s="93">
        <v>1</v>
      </c>
      <c r="AM2774" s="93">
        <v>1</v>
      </c>
    </row>
    <row r="2775" spans="31:39" ht="25.5" customHeight="1" thickBot="1" x14ac:dyDescent="0.25">
      <c r="AE2775" s="51">
        <v>2859000</v>
      </c>
      <c r="AF2775" s="87">
        <v>1</v>
      </c>
      <c r="AG2775" s="87">
        <v>1</v>
      </c>
      <c r="AH2775" s="87">
        <v>1</v>
      </c>
      <c r="AI2775" s="87">
        <v>1</v>
      </c>
      <c r="AJ2775" s="87">
        <v>1</v>
      </c>
      <c r="AK2775" s="87">
        <v>1</v>
      </c>
      <c r="AL2775" s="87">
        <v>1</v>
      </c>
      <c r="AM2775" s="87">
        <v>1</v>
      </c>
    </row>
    <row r="2776" spans="31:39" ht="25.5" customHeight="1" thickBot="1" x14ac:dyDescent="0.25">
      <c r="AE2776" s="63">
        <v>2860000</v>
      </c>
      <c r="AF2776" s="93">
        <v>1</v>
      </c>
      <c r="AG2776" s="93">
        <v>1</v>
      </c>
      <c r="AH2776" s="93">
        <v>1</v>
      </c>
      <c r="AI2776" s="93">
        <v>1</v>
      </c>
      <c r="AJ2776" s="93">
        <v>1</v>
      </c>
      <c r="AK2776" s="93">
        <v>1</v>
      </c>
      <c r="AL2776" s="93">
        <v>1</v>
      </c>
      <c r="AM2776" s="93">
        <v>1</v>
      </c>
    </row>
    <row r="2777" spans="31:39" ht="25.5" customHeight="1" thickBot="1" x14ac:dyDescent="0.25">
      <c r="AE2777" s="51">
        <v>2861000</v>
      </c>
      <c r="AF2777" s="87">
        <v>1</v>
      </c>
      <c r="AG2777" s="87">
        <v>1</v>
      </c>
      <c r="AH2777" s="87">
        <v>1</v>
      </c>
      <c r="AI2777" s="87">
        <v>1</v>
      </c>
      <c r="AJ2777" s="87">
        <v>1</v>
      </c>
      <c r="AK2777" s="87">
        <v>1</v>
      </c>
      <c r="AL2777" s="87">
        <v>1</v>
      </c>
      <c r="AM2777" s="87">
        <v>1</v>
      </c>
    </row>
    <row r="2778" spans="31:39" ht="25.5" customHeight="1" thickBot="1" x14ac:dyDescent="0.25">
      <c r="AE2778" s="63">
        <v>2862000</v>
      </c>
      <c r="AF2778" s="93">
        <v>1</v>
      </c>
      <c r="AG2778" s="93">
        <v>1</v>
      </c>
      <c r="AH2778" s="93">
        <v>1</v>
      </c>
      <c r="AI2778" s="93">
        <v>1</v>
      </c>
      <c r="AJ2778" s="93">
        <v>1</v>
      </c>
      <c r="AK2778" s="93">
        <v>1</v>
      </c>
      <c r="AL2778" s="93">
        <v>1</v>
      </c>
      <c r="AM2778" s="93">
        <v>1</v>
      </c>
    </row>
    <row r="2779" spans="31:39" ht="25.5" customHeight="1" thickBot="1" x14ac:dyDescent="0.25">
      <c r="AE2779" s="51">
        <v>2863000</v>
      </c>
      <c r="AF2779" s="87">
        <v>1</v>
      </c>
      <c r="AG2779" s="87">
        <v>1</v>
      </c>
      <c r="AH2779" s="87">
        <v>1</v>
      </c>
      <c r="AI2779" s="87">
        <v>1</v>
      </c>
      <c r="AJ2779" s="87">
        <v>1</v>
      </c>
      <c r="AK2779" s="87">
        <v>1</v>
      </c>
      <c r="AL2779" s="87">
        <v>1</v>
      </c>
      <c r="AM2779" s="87">
        <v>1</v>
      </c>
    </row>
    <row r="2780" spans="31:39" ht="25.5" customHeight="1" thickBot="1" x14ac:dyDescent="0.25">
      <c r="AE2780" s="63">
        <v>2864000</v>
      </c>
      <c r="AF2780" s="93">
        <v>1</v>
      </c>
      <c r="AG2780" s="93">
        <v>1</v>
      </c>
      <c r="AH2780" s="93">
        <v>1</v>
      </c>
      <c r="AI2780" s="93">
        <v>1</v>
      </c>
      <c r="AJ2780" s="93">
        <v>1</v>
      </c>
      <c r="AK2780" s="93">
        <v>1</v>
      </c>
      <c r="AL2780" s="93">
        <v>1</v>
      </c>
      <c r="AM2780" s="93">
        <v>1</v>
      </c>
    </row>
    <row r="2781" spans="31:39" ht="25.5" customHeight="1" thickBot="1" x14ac:dyDescent="0.25">
      <c r="AE2781" s="51">
        <v>2865000</v>
      </c>
      <c r="AF2781" s="87">
        <v>1</v>
      </c>
      <c r="AG2781" s="87">
        <v>1</v>
      </c>
      <c r="AH2781" s="87">
        <v>1</v>
      </c>
      <c r="AI2781" s="87">
        <v>1</v>
      </c>
      <c r="AJ2781" s="87">
        <v>1</v>
      </c>
      <c r="AK2781" s="87">
        <v>1</v>
      </c>
      <c r="AL2781" s="87">
        <v>1</v>
      </c>
      <c r="AM2781" s="87">
        <v>1</v>
      </c>
    </row>
    <row r="2782" spans="31:39" ht="25.5" customHeight="1" thickBot="1" x14ac:dyDescent="0.25">
      <c r="AE2782" s="63">
        <v>2866000</v>
      </c>
      <c r="AF2782" s="93">
        <v>1</v>
      </c>
      <c r="AG2782" s="93">
        <v>1</v>
      </c>
      <c r="AH2782" s="93">
        <v>1</v>
      </c>
      <c r="AI2782" s="93">
        <v>1</v>
      </c>
      <c r="AJ2782" s="93">
        <v>1</v>
      </c>
      <c r="AK2782" s="93">
        <v>1</v>
      </c>
      <c r="AL2782" s="93">
        <v>1</v>
      </c>
      <c r="AM2782" s="93">
        <v>1</v>
      </c>
    </row>
    <row r="2783" spans="31:39" ht="25.5" customHeight="1" thickBot="1" x14ac:dyDescent="0.25">
      <c r="AE2783" s="51">
        <v>2867000</v>
      </c>
      <c r="AF2783" s="87">
        <v>1</v>
      </c>
      <c r="AG2783" s="87">
        <v>1</v>
      </c>
      <c r="AH2783" s="87">
        <v>1</v>
      </c>
      <c r="AI2783" s="87">
        <v>1</v>
      </c>
      <c r="AJ2783" s="87">
        <v>1</v>
      </c>
      <c r="AK2783" s="87">
        <v>1</v>
      </c>
      <c r="AL2783" s="87">
        <v>1</v>
      </c>
      <c r="AM2783" s="87">
        <v>1</v>
      </c>
    </row>
    <row r="2784" spans="31:39" ht="25.5" customHeight="1" thickBot="1" x14ac:dyDescent="0.25">
      <c r="AE2784" s="63">
        <v>2868000</v>
      </c>
      <c r="AF2784" s="93">
        <v>1</v>
      </c>
      <c r="AG2784" s="93">
        <v>1</v>
      </c>
      <c r="AH2784" s="93">
        <v>1</v>
      </c>
      <c r="AI2784" s="93">
        <v>1</v>
      </c>
      <c r="AJ2784" s="93">
        <v>1</v>
      </c>
      <c r="AK2784" s="93">
        <v>1</v>
      </c>
      <c r="AL2784" s="93">
        <v>1</v>
      </c>
      <c r="AM2784" s="93">
        <v>1</v>
      </c>
    </row>
    <row r="2785" spans="31:39" ht="25.5" customHeight="1" thickBot="1" x14ac:dyDescent="0.25">
      <c r="AE2785" s="51">
        <v>2869000</v>
      </c>
      <c r="AF2785" s="87">
        <v>1</v>
      </c>
      <c r="AG2785" s="87">
        <v>1</v>
      </c>
      <c r="AH2785" s="87">
        <v>1</v>
      </c>
      <c r="AI2785" s="87">
        <v>1</v>
      </c>
      <c r="AJ2785" s="87">
        <v>1</v>
      </c>
      <c r="AK2785" s="87">
        <v>1</v>
      </c>
      <c r="AL2785" s="87">
        <v>1</v>
      </c>
      <c r="AM2785" s="87">
        <v>1</v>
      </c>
    </row>
    <row r="2786" spans="31:39" ht="25.5" customHeight="1" thickBot="1" x14ac:dyDescent="0.25">
      <c r="AE2786" s="63">
        <v>2870000</v>
      </c>
      <c r="AF2786" s="93">
        <v>1</v>
      </c>
      <c r="AG2786" s="93">
        <v>1</v>
      </c>
      <c r="AH2786" s="93">
        <v>1</v>
      </c>
      <c r="AI2786" s="93">
        <v>1</v>
      </c>
      <c r="AJ2786" s="93">
        <v>1</v>
      </c>
      <c r="AK2786" s="93">
        <v>1</v>
      </c>
      <c r="AL2786" s="93">
        <v>1</v>
      </c>
      <c r="AM2786" s="93">
        <v>1</v>
      </c>
    </row>
    <row r="2787" spans="31:39" ht="25.5" customHeight="1" thickBot="1" x14ac:dyDescent="0.25">
      <c r="AE2787" s="51">
        <v>2871000</v>
      </c>
      <c r="AF2787" s="87">
        <v>1</v>
      </c>
      <c r="AG2787" s="87">
        <v>1</v>
      </c>
      <c r="AH2787" s="87">
        <v>1</v>
      </c>
      <c r="AI2787" s="87">
        <v>1</v>
      </c>
      <c r="AJ2787" s="87">
        <v>1</v>
      </c>
      <c r="AK2787" s="87">
        <v>1</v>
      </c>
      <c r="AL2787" s="87">
        <v>1</v>
      </c>
      <c r="AM2787" s="87">
        <v>1</v>
      </c>
    </row>
    <row r="2788" spans="31:39" ht="25.5" customHeight="1" thickBot="1" x14ac:dyDescent="0.25">
      <c r="AE2788" s="63">
        <v>2872000</v>
      </c>
      <c r="AF2788" s="93">
        <v>1</v>
      </c>
      <c r="AG2788" s="93">
        <v>1</v>
      </c>
      <c r="AH2788" s="93">
        <v>1</v>
      </c>
      <c r="AI2788" s="93">
        <v>1</v>
      </c>
      <c r="AJ2788" s="93">
        <v>1</v>
      </c>
      <c r="AK2788" s="93">
        <v>1</v>
      </c>
      <c r="AL2788" s="93">
        <v>1</v>
      </c>
      <c r="AM2788" s="93">
        <v>1</v>
      </c>
    </row>
    <row r="2789" spans="31:39" ht="25.5" customHeight="1" thickBot="1" x14ac:dyDescent="0.25">
      <c r="AE2789" s="51">
        <v>2873000</v>
      </c>
      <c r="AF2789" s="87">
        <v>1</v>
      </c>
      <c r="AG2789" s="87">
        <v>1</v>
      </c>
      <c r="AH2789" s="87">
        <v>1</v>
      </c>
      <c r="AI2789" s="87">
        <v>1</v>
      </c>
      <c r="AJ2789" s="87">
        <v>1</v>
      </c>
      <c r="AK2789" s="87">
        <v>1</v>
      </c>
      <c r="AL2789" s="87">
        <v>1</v>
      </c>
      <c r="AM2789" s="87">
        <v>1</v>
      </c>
    </row>
    <row r="2790" spans="31:39" ht="25.5" customHeight="1" thickBot="1" x14ac:dyDescent="0.25">
      <c r="AE2790" s="63">
        <v>2874000</v>
      </c>
      <c r="AF2790" s="93">
        <v>1</v>
      </c>
      <c r="AG2790" s="93">
        <v>1</v>
      </c>
      <c r="AH2790" s="93">
        <v>1</v>
      </c>
      <c r="AI2790" s="93">
        <v>1</v>
      </c>
      <c r="AJ2790" s="93">
        <v>1</v>
      </c>
      <c r="AK2790" s="93">
        <v>1</v>
      </c>
      <c r="AL2790" s="93">
        <v>1</v>
      </c>
      <c r="AM2790" s="93">
        <v>1</v>
      </c>
    </row>
    <row r="2791" spans="31:39" ht="25.5" customHeight="1" thickBot="1" x14ac:dyDescent="0.25">
      <c r="AE2791" s="51">
        <v>2875000</v>
      </c>
      <c r="AF2791" s="87">
        <v>1</v>
      </c>
      <c r="AG2791" s="87">
        <v>1</v>
      </c>
      <c r="AH2791" s="87">
        <v>1</v>
      </c>
      <c r="AI2791" s="87">
        <v>1</v>
      </c>
      <c r="AJ2791" s="87">
        <v>1</v>
      </c>
      <c r="AK2791" s="87">
        <v>1</v>
      </c>
      <c r="AL2791" s="87">
        <v>1</v>
      </c>
      <c r="AM2791" s="87">
        <v>1</v>
      </c>
    </row>
    <row r="2792" spans="31:39" ht="25.5" customHeight="1" thickBot="1" x14ac:dyDescent="0.25">
      <c r="AE2792" s="63">
        <v>2876000</v>
      </c>
      <c r="AF2792" s="93">
        <v>1</v>
      </c>
      <c r="AG2792" s="93">
        <v>1</v>
      </c>
      <c r="AH2792" s="93">
        <v>1</v>
      </c>
      <c r="AI2792" s="93">
        <v>1</v>
      </c>
      <c r="AJ2792" s="93">
        <v>1</v>
      </c>
      <c r="AK2792" s="93">
        <v>1</v>
      </c>
      <c r="AL2792" s="93">
        <v>1</v>
      </c>
      <c r="AM2792" s="93">
        <v>1</v>
      </c>
    </row>
    <row r="2793" spans="31:39" ht="25.5" customHeight="1" thickBot="1" x14ac:dyDescent="0.25">
      <c r="AE2793" s="51">
        <v>2877000</v>
      </c>
      <c r="AF2793" s="87">
        <v>1</v>
      </c>
      <c r="AG2793" s="87">
        <v>1</v>
      </c>
      <c r="AH2793" s="87">
        <v>1</v>
      </c>
      <c r="AI2793" s="87">
        <v>1</v>
      </c>
      <c r="AJ2793" s="87">
        <v>1</v>
      </c>
      <c r="AK2793" s="87">
        <v>1</v>
      </c>
      <c r="AL2793" s="87">
        <v>1</v>
      </c>
      <c r="AM2793" s="87">
        <v>1</v>
      </c>
    </row>
    <row r="2794" spans="31:39" ht="25.5" customHeight="1" thickBot="1" x14ac:dyDescent="0.25">
      <c r="AE2794" s="63">
        <v>2878000</v>
      </c>
      <c r="AF2794" s="93">
        <v>1</v>
      </c>
      <c r="AG2794" s="93">
        <v>1</v>
      </c>
      <c r="AH2794" s="93">
        <v>1</v>
      </c>
      <c r="AI2794" s="93">
        <v>1</v>
      </c>
      <c r="AJ2794" s="93">
        <v>1</v>
      </c>
      <c r="AK2794" s="93">
        <v>1</v>
      </c>
      <c r="AL2794" s="93">
        <v>1</v>
      </c>
      <c r="AM2794" s="93">
        <v>1</v>
      </c>
    </row>
    <row r="2795" spans="31:39" ht="25.5" customHeight="1" thickBot="1" x14ac:dyDescent="0.25">
      <c r="AE2795" s="51">
        <v>2879000</v>
      </c>
      <c r="AF2795" s="87">
        <v>1</v>
      </c>
      <c r="AG2795" s="87">
        <v>1</v>
      </c>
      <c r="AH2795" s="87">
        <v>1</v>
      </c>
      <c r="AI2795" s="87">
        <v>1</v>
      </c>
      <c r="AJ2795" s="87">
        <v>1</v>
      </c>
      <c r="AK2795" s="87">
        <v>1</v>
      </c>
      <c r="AL2795" s="87">
        <v>1</v>
      </c>
      <c r="AM2795" s="87">
        <v>1</v>
      </c>
    </row>
    <row r="2796" spans="31:39" ht="25.5" customHeight="1" thickBot="1" x14ac:dyDescent="0.25">
      <c r="AE2796" s="63">
        <v>2880000</v>
      </c>
      <c r="AF2796" s="93">
        <v>1</v>
      </c>
      <c r="AG2796" s="93">
        <v>1</v>
      </c>
      <c r="AH2796" s="93">
        <v>1</v>
      </c>
      <c r="AI2796" s="93">
        <v>1</v>
      </c>
      <c r="AJ2796" s="93">
        <v>1</v>
      </c>
      <c r="AK2796" s="93">
        <v>1</v>
      </c>
      <c r="AL2796" s="93">
        <v>1</v>
      </c>
      <c r="AM2796" s="93">
        <v>1</v>
      </c>
    </row>
    <row r="2797" spans="31:39" ht="25.5" customHeight="1" thickBot="1" x14ac:dyDescent="0.25">
      <c r="AE2797" s="51">
        <v>2881000</v>
      </c>
      <c r="AF2797" s="87">
        <v>1</v>
      </c>
      <c r="AG2797" s="87">
        <v>1</v>
      </c>
      <c r="AH2797" s="87">
        <v>1</v>
      </c>
      <c r="AI2797" s="87">
        <v>1</v>
      </c>
      <c r="AJ2797" s="87">
        <v>1</v>
      </c>
      <c r="AK2797" s="87">
        <v>1</v>
      </c>
      <c r="AL2797" s="87">
        <v>1</v>
      </c>
      <c r="AM2797" s="87">
        <v>1</v>
      </c>
    </row>
    <row r="2798" spans="31:39" ht="25.5" customHeight="1" thickBot="1" x14ac:dyDescent="0.25">
      <c r="AE2798" s="63">
        <v>2882000</v>
      </c>
      <c r="AF2798" s="93">
        <v>1</v>
      </c>
      <c r="AG2798" s="93">
        <v>1</v>
      </c>
      <c r="AH2798" s="93">
        <v>1</v>
      </c>
      <c r="AI2798" s="93">
        <v>1</v>
      </c>
      <c r="AJ2798" s="93">
        <v>1</v>
      </c>
      <c r="AK2798" s="93">
        <v>1</v>
      </c>
      <c r="AL2798" s="93">
        <v>1</v>
      </c>
      <c r="AM2798" s="93">
        <v>1</v>
      </c>
    </row>
    <row r="2799" spans="31:39" ht="25.5" customHeight="1" thickBot="1" x14ac:dyDescent="0.25">
      <c r="AE2799" s="51">
        <v>2883000</v>
      </c>
      <c r="AF2799" s="87">
        <v>1</v>
      </c>
      <c r="AG2799" s="87">
        <v>1</v>
      </c>
      <c r="AH2799" s="87">
        <v>1</v>
      </c>
      <c r="AI2799" s="87">
        <v>1</v>
      </c>
      <c r="AJ2799" s="87">
        <v>1</v>
      </c>
      <c r="AK2799" s="87">
        <v>1</v>
      </c>
      <c r="AL2799" s="87">
        <v>1</v>
      </c>
      <c r="AM2799" s="87">
        <v>1</v>
      </c>
    </row>
    <row r="2800" spans="31:39" ht="25.5" customHeight="1" thickBot="1" x14ac:dyDescent="0.25">
      <c r="AE2800" s="63">
        <v>2884000</v>
      </c>
      <c r="AF2800" s="93">
        <v>1</v>
      </c>
      <c r="AG2800" s="93">
        <v>1</v>
      </c>
      <c r="AH2800" s="93">
        <v>1</v>
      </c>
      <c r="AI2800" s="93">
        <v>1</v>
      </c>
      <c r="AJ2800" s="93">
        <v>1</v>
      </c>
      <c r="AK2800" s="93">
        <v>1</v>
      </c>
      <c r="AL2800" s="93">
        <v>1</v>
      </c>
      <c r="AM2800" s="93">
        <v>1</v>
      </c>
    </row>
    <row r="2801" spans="31:39" ht="25.5" customHeight="1" thickBot="1" x14ac:dyDescent="0.25">
      <c r="AE2801" s="51">
        <v>2885000</v>
      </c>
      <c r="AF2801" s="87">
        <v>1</v>
      </c>
      <c r="AG2801" s="87">
        <v>1</v>
      </c>
      <c r="AH2801" s="87">
        <v>1</v>
      </c>
      <c r="AI2801" s="87">
        <v>1</v>
      </c>
      <c r="AJ2801" s="87">
        <v>1</v>
      </c>
      <c r="AK2801" s="87">
        <v>1</v>
      </c>
      <c r="AL2801" s="87">
        <v>1</v>
      </c>
      <c r="AM2801" s="87">
        <v>1</v>
      </c>
    </row>
    <row r="2802" spans="31:39" ht="25.5" customHeight="1" thickBot="1" x14ac:dyDescent="0.25">
      <c r="AE2802" s="63">
        <v>2886000</v>
      </c>
      <c r="AF2802" s="93">
        <v>1</v>
      </c>
      <c r="AG2802" s="93">
        <v>1</v>
      </c>
      <c r="AH2802" s="93">
        <v>1</v>
      </c>
      <c r="AI2802" s="93">
        <v>1</v>
      </c>
      <c r="AJ2802" s="93">
        <v>1</v>
      </c>
      <c r="AK2802" s="93">
        <v>1</v>
      </c>
      <c r="AL2802" s="93">
        <v>1</v>
      </c>
      <c r="AM2802" s="93">
        <v>1</v>
      </c>
    </row>
    <row r="2803" spans="31:39" ht="25.5" customHeight="1" thickBot="1" x14ac:dyDescent="0.25">
      <c r="AE2803" s="51">
        <v>2887000</v>
      </c>
      <c r="AF2803" s="87">
        <v>1</v>
      </c>
      <c r="AG2803" s="87">
        <v>1</v>
      </c>
      <c r="AH2803" s="87">
        <v>1</v>
      </c>
      <c r="AI2803" s="87">
        <v>1</v>
      </c>
      <c r="AJ2803" s="87">
        <v>1</v>
      </c>
      <c r="AK2803" s="87">
        <v>1</v>
      </c>
      <c r="AL2803" s="87">
        <v>1</v>
      </c>
      <c r="AM2803" s="87">
        <v>1</v>
      </c>
    </row>
    <row r="2804" spans="31:39" ht="25.5" customHeight="1" thickBot="1" x14ac:dyDescent="0.25">
      <c r="AE2804" s="63">
        <v>2888000</v>
      </c>
      <c r="AF2804" s="93">
        <v>1</v>
      </c>
      <c r="AG2804" s="93">
        <v>1</v>
      </c>
      <c r="AH2804" s="93">
        <v>1</v>
      </c>
      <c r="AI2804" s="93">
        <v>1</v>
      </c>
      <c r="AJ2804" s="93">
        <v>1</v>
      </c>
      <c r="AK2804" s="93">
        <v>1</v>
      </c>
      <c r="AL2804" s="93">
        <v>1</v>
      </c>
      <c r="AM2804" s="93">
        <v>1</v>
      </c>
    </row>
    <row r="2805" spans="31:39" ht="25.5" customHeight="1" thickBot="1" x14ac:dyDescent="0.25">
      <c r="AE2805" s="51">
        <v>2889000</v>
      </c>
      <c r="AF2805" s="87">
        <v>1</v>
      </c>
      <c r="AG2805" s="87">
        <v>1</v>
      </c>
      <c r="AH2805" s="87">
        <v>1</v>
      </c>
      <c r="AI2805" s="87">
        <v>1</v>
      </c>
      <c r="AJ2805" s="87">
        <v>1</v>
      </c>
      <c r="AK2805" s="87">
        <v>1</v>
      </c>
      <c r="AL2805" s="87">
        <v>1</v>
      </c>
      <c r="AM2805" s="87">
        <v>1</v>
      </c>
    </row>
    <row r="2806" spans="31:39" ht="25.5" customHeight="1" thickBot="1" x14ac:dyDescent="0.25">
      <c r="AE2806" s="63">
        <v>2890000</v>
      </c>
      <c r="AF2806" s="93">
        <v>1</v>
      </c>
      <c r="AG2806" s="93">
        <v>1</v>
      </c>
      <c r="AH2806" s="93">
        <v>1</v>
      </c>
      <c r="AI2806" s="93">
        <v>1</v>
      </c>
      <c r="AJ2806" s="93">
        <v>1</v>
      </c>
      <c r="AK2806" s="93">
        <v>1</v>
      </c>
      <c r="AL2806" s="93">
        <v>1</v>
      </c>
      <c r="AM2806" s="93">
        <v>1</v>
      </c>
    </row>
    <row r="2807" spans="31:39" ht="25.5" customHeight="1" thickBot="1" x14ac:dyDescent="0.25">
      <c r="AE2807" s="51">
        <v>2891000</v>
      </c>
      <c r="AF2807" s="87">
        <v>1</v>
      </c>
      <c r="AG2807" s="87">
        <v>1</v>
      </c>
      <c r="AH2807" s="87">
        <v>1</v>
      </c>
      <c r="AI2807" s="87">
        <v>1</v>
      </c>
      <c r="AJ2807" s="87">
        <v>1</v>
      </c>
      <c r="AK2807" s="87">
        <v>1</v>
      </c>
      <c r="AL2807" s="87">
        <v>1</v>
      </c>
      <c r="AM2807" s="87">
        <v>1</v>
      </c>
    </row>
    <row r="2808" spans="31:39" ht="25.5" customHeight="1" thickBot="1" x14ac:dyDescent="0.25">
      <c r="AE2808" s="63">
        <v>2892000</v>
      </c>
      <c r="AF2808" s="93">
        <v>1</v>
      </c>
      <c r="AG2808" s="93">
        <v>1</v>
      </c>
      <c r="AH2808" s="93">
        <v>1</v>
      </c>
      <c r="AI2808" s="93">
        <v>1</v>
      </c>
      <c r="AJ2808" s="93">
        <v>1</v>
      </c>
      <c r="AK2808" s="93">
        <v>1</v>
      </c>
      <c r="AL2808" s="93">
        <v>1</v>
      </c>
      <c r="AM2808" s="93">
        <v>1</v>
      </c>
    </row>
    <row r="2809" spans="31:39" ht="25.5" customHeight="1" thickBot="1" x14ac:dyDescent="0.25">
      <c r="AE2809" s="51">
        <v>2893000</v>
      </c>
      <c r="AF2809" s="87">
        <v>1</v>
      </c>
      <c r="AG2809" s="87">
        <v>1</v>
      </c>
      <c r="AH2809" s="87">
        <v>1</v>
      </c>
      <c r="AI2809" s="87">
        <v>1</v>
      </c>
      <c r="AJ2809" s="87">
        <v>1</v>
      </c>
      <c r="AK2809" s="87">
        <v>1</v>
      </c>
      <c r="AL2809" s="87">
        <v>1</v>
      </c>
      <c r="AM2809" s="87">
        <v>1</v>
      </c>
    </row>
    <row r="2810" spans="31:39" ht="25.5" customHeight="1" thickBot="1" x14ac:dyDescent="0.25">
      <c r="AE2810" s="63">
        <v>2894000</v>
      </c>
      <c r="AF2810" s="93">
        <v>1</v>
      </c>
      <c r="AG2810" s="93">
        <v>1</v>
      </c>
      <c r="AH2810" s="93">
        <v>1</v>
      </c>
      <c r="AI2810" s="93">
        <v>1</v>
      </c>
      <c r="AJ2810" s="93">
        <v>1</v>
      </c>
      <c r="AK2810" s="93">
        <v>1</v>
      </c>
      <c r="AL2810" s="93">
        <v>1</v>
      </c>
      <c r="AM2810" s="93">
        <v>1</v>
      </c>
    </row>
    <row r="2811" spans="31:39" ht="25.5" customHeight="1" thickBot="1" x14ac:dyDescent="0.25">
      <c r="AE2811" s="51">
        <v>2895000</v>
      </c>
      <c r="AF2811" s="87">
        <v>1</v>
      </c>
      <c r="AG2811" s="87">
        <v>1</v>
      </c>
      <c r="AH2811" s="87">
        <v>1</v>
      </c>
      <c r="AI2811" s="87">
        <v>1</v>
      </c>
      <c r="AJ2811" s="87">
        <v>1</v>
      </c>
      <c r="AK2811" s="87">
        <v>1</v>
      </c>
      <c r="AL2811" s="87">
        <v>1</v>
      </c>
      <c r="AM2811" s="87">
        <v>1</v>
      </c>
    </row>
    <row r="2812" spans="31:39" ht="25.5" customHeight="1" thickBot="1" x14ac:dyDescent="0.25">
      <c r="AE2812" s="63">
        <v>2896000</v>
      </c>
      <c r="AF2812" s="93">
        <v>1</v>
      </c>
      <c r="AG2812" s="93">
        <v>1</v>
      </c>
      <c r="AH2812" s="93">
        <v>1</v>
      </c>
      <c r="AI2812" s="93">
        <v>1</v>
      </c>
      <c r="AJ2812" s="93">
        <v>1</v>
      </c>
      <c r="AK2812" s="93">
        <v>1</v>
      </c>
      <c r="AL2812" s="93">
        <v>1</v>
      </c>
      <c r="AM2812" s="93">
        <v>1</v>
      </c>
    </row>
    <row r="2813" spans="31:39" ht="25.5" customHeight="1" thickBot="1" x14ac:dyDescent="0.25">
      <c r="AE2813" s="51">
        <v>2897000</v>
      </c>
      <c r="AF2813" s="87">
        <v>1</v>
      </c>
      <c r="AG2813" s="87">
        <v>1</v>
      </c>
      <c r="AH2813" s="87">
        <v>1</v>
      </c>
      <c r="AI2813" s="87">
        <v>1</v>
      </c>
      <c r="AJ2813" s="87">
        <v>1</v>
      </c>
      <c r="AK2813" s="87">
        <v>1</v>
      </c>
      <c r="AL2813" s="87">
        <v>1</v>
      </c>
      <c r="AM2813" s="87">
        <v>1</v>
      </c>
    </row>
    <row r="2814" spans="31:39" ht="25.5" customHeight="1" thickBot="1" x14ac:dyDescent="0.25">
      <c r="AE2814" s="63">
        <v>2898000</v>
      </c>
      <c r="AF2814" s="93">
        <v>1</v>
      </c>
      <c r="AG2814" s="93">
        <v>1</v>
      </c>
      <c r="AH2814" s="93">
        <v>1</v>
      </c>
      <c r="AI2814" s="93">
        <v>1</v>
      </c>
      <c r="AJ2814" s="93">
        <v>1</v>
      </c>
      <c r="AK2814" s="93">
        <v>1</v>
      </c>
      <c r="AL2814" s="93">
        <v>1</v>
      </c>
      <c r="AM2814" s="93">
        <v>1</v>
      </c>
    </row>
    <row r="2815" spans="31:39" ht="25.5" customHeight="1" thickBot="1" x14ac:dyDescent="0.25">
      <c r="AE2815" s="51">
        <v>2899000</v>
      </c>
      <c r="AF2815" s="87">
        <v>1</v>
      </c>
      <c r="AG2815" s="87">
        <v>1</v>
      </c>
      <c r="AH2815" s="87">
        <v>1</v>
      </c>
      <c r="AI2815" s="87">
        <v>1</v>
      </c>
      <c r="AJ2815" s="87">
        <v>1</v>
      </c>
      <c r="AK2815" s="87">
        <v>1</v>
      </c>
      <c r="AL2815" s="87">
        <v>1</v>
      </c>
      <c r="AM2815" s="87">
        <v>1</v>
      </c>
    </row>
    <row r="2816" spans="31:39" ht="25.5" customHeight="1" thickBot="1" x14ac:dyDescent="0.25">
      <c r="AE2816" s="63">
        <v>2900000</v>
      </c>
      <c r="AF2816" s="93">
        <v>1</v>
      </c>
      <c r="AG2816" s="93">
        <v>1</v>
      </c>
      <c r="AH2816" s="93">
        <v>1</v>
      </c>
      <c r="AI2816" s="93">
        <v>1</v>
      </c>
      <c r="AJ2816" s="93">
        <v>1</v>
      </c>
      <c r="AK2816" s="93">
        <v>1</v>
      </c>
      <c r="AL2816" s="93">
        <v>1</v>
      </c>
      <c r="AM2816" s="93">
        <v>1</v>
      </c>
    </row>
    <row r="2817" spans="31:39" ht="25.5" customHeight="1" thickBot="1" x14ac:dyDescent="0.25">
      <c r="AE2817" s="51">
        <v>2901000</v>
      </c>
      <c r="AF2817" s="87">
        <v>1</v>
      </c>
      <c r="AG2817" s="87">
        <v>1</v>
      </c>
      <c r="AH2817" s="87">
        <v>1</v>
      </c>
      <c r="AI2817" s="87">
        <v>1</v>
      </c>
      <c r="AJ2817" s="87">
        <v>1</v>
      </c>
      <c r="AK2817" s="87">
        <v>1</v>
      </c>
      <c r="AL2817" s="87">
        <v>1</v>
      </c>
      <c r="AM2817" s="87">
        <v>1</v>
      </c>
    </row>
    <row r="2818" spans="31:39" ht="25.5" customHeight="1" thickBot="1" x14ac:dyDescent="0.25">
      <c r="AE2818" s="63">
        <v>2902000</v>
      </c>
      <c r="AF2818" s="93">
        <v>1</v>
      </c>
      <c r="AG2818" s="93">
        <v>1</v>
      </c>
      <c r="AH2818" s="93">
        <v>1</v>
      </c>
      <c r="AI2818" s="93">
        <v>1</v>
      </c>
      <c r="AJ2818" s="93">
        <v>1</v>
      </c>
      <c r="AK2818" s="93">
        <v>1</v>
      </c>
      <c r="AL2818" s="93">
        <v>1</v>
      </c>
      <c r="AM2818" s="93">
        <v>1</v>
      </c>
    </row>
    <row r="2819" spans="31:39" ht="25.5" customHeight="1" thickBot="1" x14ac:dyDescent="0.25">
      <c r="AE2819" s="51">
        <v>2903000</v>
      </c>
      <c r="AF2819" s="87">
        <v>1</v>
      </c>
      <c r="AG2819" s="87">
        <v>1</v>
      </c>
      <c r="AH2819" s="87">
        <v>1</v>
      </c>
      <c r="AI2819" s="87">
        <v>1</v>
      </c>
      <c r="AJ2819" s="87">
        <v>1</v>
      </c>
      <c r="AK2819" s="87">
        <v>1</v>
      </c>
      <c r="AL2819" s="87">
        <v>1</v>
      </c>
      <c r="AM2819" s="87">
        <v>1</v>
      </c>
    </row>
    <row r="2820" spans="31:39" ht="25.5" customHeight="1" thickBot="1" x14ac:dyDescent="0.25">
      <c r="AE2820" s="63">
        <v>2904000</v>
      </c>
      <c r="AF2820" s="93">
        <v>1</v>
      </c>
      <c r="AG2820" s="93">
        <v>1</v>
      </c>
      <c r="AH2820" s="93">
        <v>1</v>
      </c>
      <c r="AI2820" s="93">
        <v>1</v>
      </c>
      <c r="AJ2820" s="93">
        <v>1</v>
      </c>
      <c r="AK2820" s="93">
        <v>1</v>
      </c>
      <c r="AL2820" s="93">
        <v>1</v>
      </c>
      <c r="AM2820" s="93">
        <v>1</v>
      </c>
    </row>
    <row r="2821" spans="31:39" ht="25.5" customHeight="1" thickBot="1" x14ac:dyDescent="0.25">
      <c r="AE2821" s="51">
        <v>2905000</v>
      </c>
      <c r="AF2821" s="87">
        <v>1</v>
      </c>
      <c r="AG2821" s="87">
        <v>1</v>
      </c>
      <c r="AH2821" s="87">
        <v>1</v>
      </c>
      <c r="AI2821" s="87">
        <v>1</v>
      </c>
      <c r="AJ2821" s="87">
        <v>1</v>
      </c>
      <c r="AK2821" s="87">
        <v>1</v>
      </c>
      <c r="AL2821" s="87">
        <v>1</v>
      </c>
      <c r="AM2821" s="87">
        <v>1</v>
      </c>
    </row>
    <row r="2822" spans="31:39" ht="25.5" customHeight="1" thickBot="1" x14ac:dyDescent="0.25">
      <c r="AE2822" s="63">
        <v>2906000</v>
      </c>
      <c r="AF2822" s="93">
        <v>1</v>
      </c>
      <c r="AG2822" s="93">
        <v>1</v>
      </c>
      <c r="AH2822" s="93">
        <v>1</v>
      </c>
      <c r="AI2822" s="93">
        <v>1</v>
      </c>
      <c r="AJ2822" s="93">
        <v>1</v>
      </c>
      <c r="AK2822" s="93">
        <v>1</v>
      </c>
      <c r="AL2822" s="93">
        <v>1</v>
      </c>
      <c r="AM2822" s="93">
        <v>1</v>
      </c>
    </row>
    <row r="2823" spans="31:39" ht="25.5" customHeight="1" thickBot="1" x14ac:dyDescent="0.25">
      <c r="AE2823" s="51">
        <v>2907000</v>
      </c>
      <c r="AF2823" s="87">
        <v>1</v>
      </c>
      <c r="AG2823" s="87">
        <v>1</v>
      </c>
      <c r="AH2823" s="87">
        <v>1</v>
      </c>
      <c r="AI2823" s="87">
        <v>1</v>
      </c>
      <c r="AJ2823" s="87">
        <v>1</v>
      </c>
      <c r="AK2823" s="87">
        <v>1</v>
      </c>
      <c r="AL2823" s="87">
        <v>1</v>
      </c>
      <c r="AM2823" s="87">
        <v>1</v>
      </c>
    </row>
    <row r="2824" spans="31:39" ht="25.5" customHeight="1" thickBot="1" x14ac:dyDescent="0.25">
      <c r="AE2824" s="63">
        <v>2908000</v>
      </c>
      <c r="AF2824" s="93">
        <v>1</v>
      </c>
      <c r="AG2824" s="93">
        <v>1</v>
      </c>
      <c r="AH2824" s="93">
        <v>1</v>
      </c>
      <c r="AI2824" s="93">
        <v>1</v>
      </c>
      <c r="AJ2824" s="93">
        <v>1</v>
      </c>
      <c r="AK2824" s="93">
        <v>1</v>
      </c>
      <c r="AL2824" s="93">
        <v>1</v>
      </c>
      <c r="AM2824" s="93">
        <v>1</v>
      </c>
    </row>
    <row r="2825" spans="31:39" ht="25.5" customHeight="1" thickBot="1" x14ac:dyDescent="0.25">
      <c r="AE2825" s="51">
        <v>2909000</v>
      </c>
      <c r="AF2825" s="87">
        <v>1</v>
      </c>
      <c r="AG2825" s="87">
        <v>1</v>
      </c>
      <c r="AH2825" s="87">
        <v>1</v>
      </c>
      <c r="AI2825" s="87">
        <v>1</v>
      </c>
      <c r="AJ2825" s="87">
        <v>1</v>
      </c>
      <c r="AK2825" s="87">
        <v>1</v>
      </c>
      <c r="AL2825" s="87">
        <v>1</v>
      </c>
      <c r="AM2825" s="87">
        <v>1</v>
      </c>
    </row>
    <row r="2826" spans="31:39" ht="25.5" customHeight="1" thickBot="1" x14ac:dyDescent="0.25">
      <c r="AE2826" s="63">
        <v>2910000</v>
      </c>
      <c r="AF2826" s="93">
        <v>1</v>
      </c>
      <c r="AG2826" s="93">
        <v>1</v>
      </c>
      <c r="AH2826" s="93">
        <v>1</v>
      </c>
      <c r="AI2826" s="93">
        <v>1</v>
      </c>
      <c r="AJ2826" s="93">
        <v>1</v>
      </c>
      <c r="AK2826" s="93">
        <v>1</v>
      </c>
      <c r="AL2826" s="93">
        <v>1</v>
      </c>
      <c r="AM2826" s="93">
        <v>1</v>
      </c>
    </row>
    <row r="2827" spans="31:39" ht="25.5" customHeight="1" thickBot="1" x14ac:dyDescent="0.25">
      <c r="AE2827" s="51">
        <v>2911000</v>
      </c>
      <c r="AF2827" s="87">
        <v>1</v>
      </c>
      <c r="AG2827" s="87">
        <v>1</v>
      </c>
      <c r="AH2827" s="87">
        <v>1</v>
      </c>
      <c r="AI2827" s="87">
        <v>1</v>
      </c>
      <c r="AJ2827" s="87">
        <v>1</v>
      </c>
      <c r="AK2827" s="87">
        <v>1</v>
      </c>
      <c r="AL2827" s="87">
        <v>1</v>
      </c>
      <c r="AM2827" s="87">
        <v>1</v>
      </c>
    </row>
    <row r="2828" spans="31:39" ht="25.5" customHeight="1" thickBot="1" x14ac:dyDescent="0.25">
      <c r="AE2828" s="63">
        <v>2912000</v>
      </c>
      <c r="AF2828" s="93">
        <v>1</v>
      </c>
      <c r="AG2828" s="93">
        <v>1</v>
      </c>
      <c r="AH2828" s="93">
        <v>1</v>
      </c>
      <c r="AI2828" s="93">
        <v>1</v>
      </c>
      <c r="AJ2828" s="93">
        <v>1</v>
      </c>
      <c r="AK2828" s="93">
        <v>1</v>
      </c>
      <c r="AL2828" s="93">
        <v>1</v>
      </c>
      <c r="AM2828" s="93">
        <v>1</v>
      </c>
    </row>
    <row r="2829" spans="31:39" ht="25.5" customHeight="1" thickBot="1" x14ac:dyDescent="0.25">
      <c r="AE2829" s="51">
        <v>2913000</v>
      </c>
      <c r="AF2829" s="87">
        <v>1</v>
      </c>
      <c r="AG2829" s="87">
        <v>1</v>
      </c>
      <c r="AH2829" s="87">
        <v>1</v>
      </c>
      <c r="AI2829" s="87">
        <v>1</v>
      </c>
      <c r="AJ2829" s="87">
        <v>1</v>
      </c>
      <c r="AK2829" s="87">
        <v>1</v>
      </c>
      <c r="AL2829" s="87">
        <v>1</v>
      </c>
      <c r="AM2829" s="87">
        <v>1</v>
      </c>
    </row>
    <row r="2830" spans="31:39" ht="25.5" customHeight="1" thickBot="1" x14ac:dyDescent="0.25">
      <c r="AE2830" s="63">
        <v>2914000</v>
      </c>
      <c r="AF2830" s="93">
        <v>1</v>
      </c>
      <c r="AG2830" s="93">
        <v>1</v>
      </c>
      <c r="AH2830" s="93">
        <v>1</v>
      </c>
      <c r="AI2830" s="93">
        <v>1</v>
      </c>
      <c r="AJ2830" s="93">
        <v>1</v>
      </c>
      <c r="AK2830" s="93">
        <v>1</v>
      </c>
      <c r="AL2830" s="93">
        <v>1</v>
      </c>
      <c r="AM2830" s="93">
        <v>1</v>
      </c>
    </row>
    <row r="2831" spans="31:39" ht="25.5" customHeight="1" thickBot="1" x14ac:dyDescent="0.25">
      <c r="AE2831" s="51">
        <v>2915000</v>
      </c>
      <c r="AF2831" s="87">
        <v>1</v>
      </c>
      <c r="AG2831" s="87">
        <v>1</v>
      </c>
      <c r="AH2831" s="87">
        <v>1</v>
      </c>
      <c r="AI2831" s="87">
        <v>1</v>
      </c>
      <c r="AJ2831" s="87">
        <v>1</v>
      </c>
      <c r="AK2831" s="87">
        <v>1</v>
      </c>
      <c r="AL2831" s="87">
        <v>1</v>
      </c>
      <c r="AM2831" s="87">
        <v>1</v>
      </c>
    </row>
    <row r="2832" spans="31:39" ht="25.5" customHeight="1" thickBot="1" x14ac:dyDescent="0.25">
      <c r="AE2832" s="63">
        <v>2916000</v>
      </c>
      <c r="AF2832" s="93">
        <v>1</v>
      </c>
      <c r="AG2832" s="93">
        <v>1</v>
      </c>
      <c r="AH2832" s="93">
        <v>1</v>
      </c>
      <c r="AI2832" s="93">
        <v>1</v>
      </c>
      <c r="AJ2832" s="93">
        <v>1</v>
      </c>
      <c r="AK2832" s="93">
        <v>1</v>
      </c>
      <c r="AL2832" s="93">
        <v>1</v>
      </c>
      <c r="AM2832" s="93">
        <v>1</v>
      </c>
    </row>
    <row r="2833" spans="31:39" ht="25.5" customHeight="1" thickBot="1" x14ac:dyDescent="0.25">
      <c r="AE2833" s="51">
        <v>2917000</v>
      </c>
      <c r="AF2833" s="87">
        <v>1</v>
      </c>
      <c r="AG2833" s="87">
        <v>1</v>
      </c>
      <c r="AH2833" s="87">
        <v>1</v>
      </c>
      <c r="AI2833" s="87">
        <v>1</v>
      </c>
      <c r="AJ2833" s="87">
        <v>1</v>
      </c>
      <c r="AK2833" s="87">
        <v>1</v>
      </c>
      <c r="AL2833" s="87">
        <v>1</v>
      </c>
      <c r="AM2833" s="87">
        <v>1</v>
      </c>
    </row>
    <row r="2834" spans="31:39" ht="25.5" customHeight="1" thickBot="1" x14ac:dyDescent="0.25">
      <c r="AE2834" s="63">
        <v>2918000</v>
      </c>
      <c r="AF2834" s="93">
        <v>1</v>
      </c>
      <c r="AG2834" s="93">
        <v>1</v>
      </c>
      <c r="AH2834" s="93">
        <v>1</v>
      </c>
      <c r="AI2834" s="93">
        <v>1</v>
      </c>
      <c r="AJ2834" s="93">
        <v>1</v>
      </c>
      <c r="AK2834" s="93">
        <v>1</v>
      </c>
      <c r="AL2834" s="93">
        <v>1</v>
      </c>
      <c r="AM2834" s="93">
        <v>1</v>
      </c>
    </row>
    <row r="2835" spans="31:39" ht="25.5" customHeight="1" thickBot="1" x14ac:dyDescent="0.25">
      <c r="AE2835" s="51">
        <v>2919000</v>
      </c>
      <c r="AF2835" s="87">
        <v>1</v>
      </c>
      <c r="AG2835" s="87">
        <v>1</v>
      </c>
      <c r="AH2835" s="87">
        <v>1</v>
      </c>
      <c r="AI2835" s="87">
        <v>1</v>
      </c>
      <c r="AJ2835" s="87">
        <v>1</v>
      </c>
      <c r="AK2835" s="87">
        <v>1</v>
      </c>
      <c r="AL2835" s="87">
        <v>1</v>
      </c>
      <c r="AM2835" s="87">
        <v>1</v>
      </c>
    </row>
    <row r="2836" spans="31:39" ht="25.5" customHeight="1" thickBot="1" x14ac:dyDescent="0.25">
      <c r="AE2836" s="63">
        <v>2920000</v>
      </c>
      <c r="AF2836" s="93">
        <v>1</v>
      </c>
      <c r="AG2836" s="93">
        <v>1</v>
      </c>
      <c r="AH2836" s="93">
        <v>1</v>
      </c>
      <c r="AI2836" s="93">
        <v>1</v>
      </c>
      <c r="AJ2836" s="93">
        <v>1</v>
      </c>
      <c r="AK2836" s="93">
        <v>1</v>
      </c>
      <c r="AL2836" s="93">
        <v>1</v>
      </c>
      <c r="AM2836" s="93">
        <v>1</v>
      </c>
    </row>
    <row r="2837" spans="31:39" ht="25.5" customHeight="1" thickBot="1" x14ac:dyDescent="0.25">
      <c r="AE2837" s="51">
        <v>2921000</v>
      </c>
      <c r="AF2837" s="87">
        <v>1</v>
      </c>
      <c r="AG2837" s="87">
        <v>1</v>
      </c>
      <c r="AH2837" s="87">
        <v>1</v>
      </c>
      <c r="AI2837" s="87">
        <v>1</v>
      </c>
      <c r="AJ2837" s="87">
        <v>1</v>
      </c>
      <c r="AK2837" s="87">
        <v>1</v>
      </c>
      <c r="AL2837" s="87">
        <v>1</v>
      </c>
      <c r="AM2837" s="87">
        <v>1</v>
      </c>
    </row>
    <row r="2838" spans="31:39" ht="25.5" customHeight="1" thickBot="1" x14ac:dyDescent="0.25">
      <c r="AE2838" s="63">
        <v>2922000</v>
      </c>
      <c r="AF2838" s="93">
        <v>1</v>
      </c>
      <c r="AG2838" s="93">
        <v>1</v>
      </c>
      <c r="AH2838" s="93">
        <v>1</v>
      </c>
      <c r="AI2838" s="93">
        <v>1</v>
      </c>
      <c r="AJ2838" s="93">
        <v>1</v>
      </c>
      <c r="AK2838" s="93">
        <v>1</v>
      </c>
      <c r="AL2838" s="93">
        <v>1</v>
      </c>
      <c r="AM2838" s="93">
        <v>1</v>
      </c>
    </row>
    <row r="2839" spans="31:39" ht="25.5" customHeight="1" thickBot="1" x14ac:dyDescent="0.25">
      <c r="AE2839" s="51">
        <v>2923000</v>
      </c>
      <c r="AF2839" s="87">
        <v>1</v>
      </c>
      <c r="AG2839" s="87">
        <v>1</v>
      </c>
      <c r="AH2839" s="87">
        <v>1</v>
      </c>
      <c r="AI2839" s="87">
        <v>1</v>
      </c>
      <c r="AJ2839" s="87">
        <v>1</v>
      </c>
      <c r="AK2839" s="87">
        <v>1</v>
      </c>
      <c r="AL2839" s="87">
        <v>1</v>
      </c>
      <c r="AM2839" s="87">
        <v>1</v>
      </c>
    </row>
    <row r="2840" spans="31:39" ht="25.5" customHeight="1" thickBot="1" x14ac:dyDescent="0.25">
      <c r="AE2840" s="63">
        <v>2924000</v>
      </c>
      <c r="AF2840" s="93">
        <v>1</v>
      </c>
      <c r="AG2840" s="93">
        <v>1</v>
      </c>
      <c r="AH2840" s="93">
        <v>1</v>
      </c>
      <c r="AI2840" s="93">
        <v>1</v>
      </c>
      <c r="AJ2840" s="93">
        <v>1</v>
      </c>
      <c r="AK2840" s="93">
        <v>1</v>
      </c>
      <c r="AL2840" s="93">
        <v>1</v>
      </c>
      <c r="AM2840" s="93">
        <v>1</v>
      </c>
    </row>
    <row r="2841" spans="31:39" ht="25.5" customHeight="1" thickBot="1" x14ac:dyDescent="0.25">
      <c r="AE2841" s="51">
        <v>2925000</v>
      </c>
      <c r="AF2841" s="87">
        <v>1</v>
      </c>
      <c r="AG2841" s="87">
        <v>1</v>
      </c>
      <c r="AH2841" s="87">
        <v>1</v>
      </c>
      <c r="AI2841" s="87">
        <v>1</v>
      </c>
      <c r="AJ2841" s="87">
        <v>1</v>
      </c>
      <c r="AK2841" s="87">
        <v>1</v>
      </c>
      <c r="AL2841" s="87">
        <v>1</v>
      </c>
      <c r="AM2841" s="87">
        <v>1</v>
      </c>
    </row>
    <row r="2842" spans="31:39" ht="25.5" customHeight="1" thickBot="1" x14ac:dyDescent="0.25">
      <c r="AE2842" s="63">
        <v>2926000</v>
      </c>
      <c r="AF2842" s="93">
        <v>1</v>
      </c>
      <c r="AG2842" s="93">
        <v>1</v>
      </c>
      <c r="AH2842" s="93">
        <v>1</v>
      </c>
      <c r="AI2842" s="93">
        <v>1</v>
      </c>
      <c r="AJ2842" s="93">
        <v>1</v>
      </c>
      <c r="AK2842" s="93">
        <v>1</v>
      </c>
      <c r="AL2842" s="93">
        <v>1</v>
      </c>
      <c r="AM2842" s="93">
        <v>1</v>
      </c>
    </row>
    <row r="2843" spans="31:39" ht="25.5" customHeight="1" thickBot="1" x14ac:dyDescent="0.25">
      <c r="AE2843" s="51">
        <v>2927000</v>
      </c>
      <c r="AF2843" s="87">
        <v>1</v>
      </c>
      <c r="AG2843" s="87">
        <v>1</v>
      </c>
      <c r="AH2843" s="87">
        <v>1</v>
      </c>
      <c r="AI2843" s="87">
        <v>1</v>
      </c>
      <c r="AJ2843" s="87">
        <v>1</v>
      </c>
      <c r="AK2843" s="87">
        <v>1</v>
      </c>
      <c r="AL2843" s="87">
        <v>1</v>
      </c>
      <c r="AM2843" s="87">
        <v>1</v>
      </c>
    </row>
    <row r="2844" spans="31:39" ht="25.5" customHeight="1" thickBot="1" x14ac:dyDescent="0.25">
      <c r="AE2844" s="63">
        <v>2928000</v>
      </c>
      <c r="AF2844" s="93">
        <v>1</v>
      </c>
      <c r="AG2844" s="93">
        <v>1</v>
      </c>
      <c r="AH2844" s="93">
        <v>1</v>
      </c>
      <c r="AI2844" s="93">
        <v>1</v>
      </c>
      <c r="AJ2844" s="93">
        <v>1</v>
      </c>
      <c r="AK2844" s="93">
        <v>1</v>
      </c>
      <c r="AL2844" s="93">
        <v>1</v>
      </c>
      <c r="AM2844" s="93">
        <v>1</v>
      </c>
    </row>
    <row r="2845" spans="31:39" ht="25.5" customHeight="1" thickBot="1" x14ac:dyDescent="0.25">
      <c r="AE2845" s="51">
        <v>2929000</v>
      </c>
      <c r="AF2845" s="87">
        <v>1</v>
      </c>
      <c r="AG2845" s="87">
        <v>1</v>
      </c>
      <c r="AH2845" s="87">
        <v>1</v>
      </c>
      <c r="AI2845" s="87">
        <v>1</v>
      </c>
      <c r="AJ2845" s="87">
        <v>1</v>
      </c>
      <c r="AK2845" s="87">
        <v>1</v>
      </c>
      <c r="AL2845" s="87">
        <v>1</v>
      </c>
      <c r="AM2845" s="87">
        <v>1</v>
      </c>
    </row>
    <row r="2846" spans="31:39" ht="25.5" customHeight="1" thickBot="1" x14ac:dyDescent="0.25">
      <c r="AE2846" s="63">
        <v>2930000</v>
      </c>
      <c r="AF2846" s="93">
        <v>1</v>
      </c>
      <c r="AG2846" s="93">
        <v>1</v>
      </c>
      <c r="AH2846" s="93">
        <v>1</v>
      </c>
      <c r="AI2846" s="93">
        <v>1</v>
      </c>
      <c r="AJ2846" s="93">
        <v>1</v>
      </c>
      <c r="AK2846" s="93">
        <v>1</v>
      </c>
      <c r="AL2846" s="93">
        <v>1</v>
      </c>
      <c r="AM2846" s="93">
        <v>1</v>
      </c>
    </row>
    <row r="2847" spans="31:39" ht="25.5" customHeight="1" thickBot="1" x14ac:dyDescent="0.25">
      <c r="AE2847" s="51">
        <v>2931000</v>
      </c>
      <c r="AF2847" s="87">
        <v>1</v>
      </c>
      <c r="AG2847" s="87">
        <v>1</v>
      </c>
      <c r="AH2847" s="87">
        <v>1</v>
      </c>
      <c r="AI2847" s="87">
        <v>1</v>
      </c>
      <c r="AJ2847" s="87">
        <v>1</v>
      </c>
      <c r="AK2847" s="87">
        <v>1</v>
      </c>
      <c r="AL2847" s="87">
        <v>1</v>
      </c>
      <c r="AM2847" s="87">
        <v>1</v>
      </c>
    </row>
    <row r="2848" spans="31:39" ht="25.5" customHeight="1" thickBot="1" x14ac:dyDescent="0.25">
      <c r="AE2848" s="63">
        <v>2932000</v>
      </c>
      <c r="AF2848" s="93">
        <v>1</v>
      </c>
      <c r="AG2848" s="93">
        <v>1</v>
      </c>
      <c r="AH2848" s="93">
        <v>1</v>
      </c>
      <c r="AI2848" s="93">
        <v>1</v>
      </c>
      <c r="AJ2848" s="93">
        <v>1</v>
      </c>
      <c r="AK2848" s="93">
        <v>1</v>
      </c>
      <c r="AL2848" s="93">
        <v>1</v>
      </c>
      <c r="AM2848" s="93">
        <v>1</v>
      </c>
    </row>
    <row r="2849" spans="31:39" ht="25.5" customHeight="1" thickBot="1" x14ac:dyDescent="0.25">
      <c r="AE2849" s="51">
        <v>2933000</v>
      </c>
      <c r="AF2849" s="87">
        <v>1</v>
      </c>
      <c r="AG2849" s="87">
        <v>1</v>
      </c>
      <c r="AH2849" s="87">
        <v>1</v>
      </c>
      <c r="AI2849" s="87">
        <v>1</v>
      </c>
      <c r="AJ2849" s="87">
        <v>1</v>
      </c>
      <c r="AK2849" s="87">
        <v>1</v>
      </c>
      <c r="AL2849" s="87">
        <v>1</v>
      </c>
      <c r="AM2849" s="87">
        <v>1</v>
      </c>
    </row>
    <row r="2850" spans="31:39" ht="25.5" customHeight="1" thickBot="1" x14ac:dyDescent="0.25">
      <c r="AE2850" s="63">
        <v>2934000</v>
      </c>
      <c r="AF2850" s="93">
        <v>1</v>
      </c>
      <c r="AG2850" s="93">
        <v>1</v>
      </c>
      <c r="AH2850" s="93">
        <v>1</v>
      </c>
      <c r="AI2850" s="93">
        <v>1</v>
      </c>
      <c r="AJ2850" s="93">
        <v>1</v>
      </c>
      <c r="AK2850" s="93">
        <v>1</v>
      </c>
      <c r="AL2850" s="93">
        <v>1</v>
      </c>
      <c r="AM2850" s="93">
        <v>1</v>
      </c>
    </row>
    <row r="2851" spans="31:39" ht="25.5" customHeight="1" thickBot="1" x14ac:dyDescent="0.25">
      <c r="AE2851" s="51">
        <v>2935000</v>
      </c>
      <c r="AF2851" s="87">
        <v>1</v>
      </c>
      <c r="AG2851" s="87">
        <v>1</v>
      </c>
      <c r="AH2851" s="87">
        <v>1</v>
      </c>
      <c r="AI2851" s="87">
        <v>1</v>
      </c>
      <c r="AJ2851" s="87">
        <v>1</v>
      </c>
      <c r="AK2851" s="87">
        <v>1</v>
      </c>
      <c r="AL2851" s="87">
        <v>1</v>
      </c>
      <c r="AM2851" s="87">
        <v>1</v>
      </c>
    </row>
    <row r="2852" spans="31:39" ht="25.5" customHeight="1" thickBot="1" x14ac:dyDescent="0.25">
      <c r="AE2852" s="63">
        <v>2936000</v>
      </c>
      <c r="AF2852" s="93">
        <v>1</v>
      </c>
      <c r="AG2852" s="93">
        <v>1</v>
      </c>
      <c r="AH2852" s="93">
        <v>1</v>
      </c>
      <c r="AI2852" s="93">
        <v>1</v>
      </c>
      <c r="AJ2852" s="93">
        <v>1</v>
      </c>
      <c r="AK2852" s="93">
        <v>1</v>
      </c>
      <c r="AL2852" s="93">
        <v>1</v>
      </c>
      <c r="AM2852" s="93">
        <v>1</v>
      </c>
    </row>
    <row r="2853" spans="31:39" ht="25.5" customHeight="1" thickBot="1" x14ac:dyDescent="0.25">
      <c r="AE2853" s="51">
        <v>2937000</v>
      </c>
      <c r="AF2853" s="87">
        <v>1</v>
      </c>
      <c r="AG2853" s="87">
        <v>1</v>
      </c>
      <c r="AH2853" s="87">
        <v>1</v>
      </c>
      <c r="AI2853" s="87">
        <v>1</v>
      </c>
      <c r="AJ2853" s="87">
        <v>1</v>
      </c>
      <c r="AK2853" s="87">
        <v>1</v>
      </c>
      <c r="AL2853" s="87">
        <v>1</v>
      </c>
      <c r="AM2853" s="87">
        <v>1</v>
      </c>
    </row>
    <row r="2854" spans="31:39" ht="25.5" customHeight="1" thickBot="1" x14ac:dyDescent="0.25">
      <c r="AE2854" s="63">
        <v>2938000</v>
      </c>
      <c r="AF2854" s="93">
        <v>1</v>
      </c>
      <c r="AG2854" s="93">
        <v>1</v>
      </c>
      <c r="AH2854" s="93">
        <v>1</v>
      </c>
      <c r="AI2854" s="93">
        <v>1</v>
      </c>
      <c r="AJ2854" s="93">
        <v>1</v>
      </c>
      <c r="AK2854" s="93">
        <v>1</v>
      </c>
      <c r="AL2854" s="93">
        <v>1</v>
      </c>
      <c r="AM2854" s="93">
        <v>1</v>
      </c>
    </row>
    <row r="2855" spans="31:39" ht="25.5" customHeight="1" thickBot="1" x14ac:dyDescent="0.25">
      <c r="AE2855" s="51">
        <v>2939000</v>
      </c>
      <c r="AF2855" s="87">
        <v>1</v>
      </c>
      <c r="AG2855" s="87">
        <v>1</v>
      </c>
      <c r="AH2855" s="87">
        <v>1</v>
      </c>
      <c r="AI2855" s="87">
        <v>1</v>
      </c>
      <c r="AJ2855" s="87">
        <v>1</v>
      </c>
      <c r="AK2855" s="87">
        <v>1</v>
      </c>
      <c r="AL2855" s="87">
        <v>1</v>
      </c>
      <c r="AM2855" s="87">
        <v>1</v>
      </c>
    </row>
    <row r="2856" spans="31:39" ht="25.5" customHeight="1" thickBot="1" x14ac:dyDescent="0.25">
      <c r="AE2856" s="63">
        <v>2940000</v>
      </c>
      <c r="AF2856" s="93">
        <v>1</v>
      </c>
      <c r="AG2856" s="93">
        <v>1</v>
      </c>
      <c r="AH2856" s="93">
        <v>1</v>
      </c>
      <c r="AI2856" s="93">
        <v>1</v>
      </c>
      <c r="AJ2856" s="93">
        <v>1</v>
      </c>
      <c r="AK2856" s="93">
        <v>1</v>
      </c>
      <c r="AL2856" s="93">
        <v>1</v>
      </c>
      <c r="AM2856" s="93">
        <v>1</v>
      </c>
    </row>
    <row r="2857" spans="31:39" ht="25.5" customHeight="1" thickBot="1" x14ac:dyDescent="0.25">
      <c r="AE2857" s="51">
        <v>2941000</v>
      </c>
      <c r="AF2857" s="87">
        <v>1</v>
      </c>
      <c r="AG2857" s="87">
        <v>1</v>
      </c>
      <c r="AH2857" s="87">
        <v>1</v>
      </c>
      <c r="AI2857" s="87">
        <v>1</v>
      </c>
      <c r="AJ2857" s="87">
        <v>1</v>
      </c>
      <c r="AK2857" s="87">
        <v>1</v>
      </c>
      <c r="AL2857" s="87">
        <v>1</v>
      </c>
      <c r="AM2857" s="87">
        <v>1</v>
      </c>
    </row>
    <row r="2858" spans="31:39" ht="25.5" customHeight="1" thickBot="1" x14ac:dyDescent="0.25">
      <c r="AE2858" s="63">
        <v>2942000</v>
      </c>
      <c r="AF2858" s="93">
        <v>1</v>
      </c>
      <c r="AG2858" s="93">
        <v>1</v>
      </c>
      <c r="AH2858" s="93">
        <v>1</v>
      </c>
      <c r="AI2858" s="93">
        <v>1</v>
      </c>
      <c r="AJ2858" s="93">
        <v>1</v>
      </c>
      <c r="AK2858" s="93">
        <v>1</v>
      </c>
      <c r="AL2858" s="93">
        <v>1</v>
      </c>
      <c r="AM2858" s="93">
        <v>1</v>
      </c>
    </row>
    <row r="2859" spans="31:39" ht="25.5" customHeight="1" thickBot="1" x14ac:dyDescent="0.25">
      <c r="AE2859" s="51">
        <v>2943000</v>
      </c>
      <c r="AF2859" s="87">
        <v>1</v>
      </c>
      <c r="AG2859" s="87">
        <v>1</v>
      </c>
      <c r="AH2859" s="87">
        <v>1</v>
      </c>
      <c r="AI2859" s="87">
        <v>1</v>
      </c>
      <c r="AJ2859" s="87">
        <v>1</v>
      </c>
      <c r="AK2859" s="87">
        <v>1</v>
      </c>
      <c r="AL2859" s="87">
        <v>1</v>
      </c>
      <c r="AM2859" s="87">
        <v>1</v>
      </c>
    </row>
    <row r="2860" spans="31:39" ht="25.5" customHeight="1" thickBot="1" x14ac:dyDescent="0.25">
      <c r="AE2860" s="63">
        <v>2944000</v>
      </c>
      <c r="AF2860" s="93">
        <v>1</v>
      </c>
      <c r="AG2860" s="93">
        <v>1</v>
      </c>
      <c r="AH2860" s="93">
        <v>1</v>
      </c>
      <c r="AI2860" s="93">
        <v>1</v>
      </c>
      <c r="AJ2860" s="93">
        <v>1</v>
      </c>
      <c r="AK2860" s="93">
        <v>1</v>
      </c>
      <c r="AL2860" s="93">
        <v>1</v>
      </c>
      <c r="AM2860" s="93">
        <v>1</v>
      </c>
    </row>
    <row r="2861" spans="31:39" ht="25.5" customHeight="1" thickBot="1" x14ac:dyDescent="0.25">
      <c r="AE2861" s="51">
        <v>2945000</v>
      </c>
      <c r="AF2861" s="87">
        <v>1</v>
      </c>
      <c r="AG2861" s="87">
        <v>1</v>
      </c>
      <c r="AH2861" s="87">
        <v>1</v>
      </c>
      <c r="AI2861" s="87">
        <v>1</v>
      </c>
      <c r="AJ2861" s="87">
        <v>1</v>
      </c>
      <c r="AK2861" s="87">
        <v>1</v>
      </c>
      <c r="AL2861" s="87">
        <v>1</v>
      </c>
      <c r="AM2861" s="87">
        <v>1</v>
      </c>
    </row>
    <row r="2862" spans="31:39" ht="25.5" customHeight="1" thickBot="1" x14ac:dyDescent="0.25">
      <c r="AE2862" s="63">
        <v>2946000</v>
      </c>
      <c r="AF2862" s="93">
        <v>1</v>
      </c>
      <c r="AG2862" s="93">
        <v>1</v>
      </c>
      <c r="AH2862" s="93">
        <v>1</v>
      </c>
      <c r="AI2862" s="93">
        <v>1</v>
      </c>
      <c r="AJ2862" s="93">
        <v>1</v>
      </c>
      <c r="AK2862" s="93">
        <v>1</v>
      </c>
      <c r="AL2862" s="93">
        <v>1</v>
      </c>
      <c r="AM2862" s="93">
        <v>1</v>
      </c>
    </row>
    <row r="2863" spans="31:39" ht="25.5" customHeight="1" thickBot="1" x14ac:dyDescent="0.25">
      <c r="AE2863" s="51">
        <v>2947000</v>
      </c>
      <c r="AF2863" s="87">
        <v>1</v>
      </c>
      <c r="AG2863" s="87">
        <v>1</v>
      </c>
      <c r="AH2863" s="87">
        <v>1</v>
      </c>
      <c r="AI2863" s="87">
        <v>1</v>
      </c>
      <c r="AJ2863" s="87">
        <v>1</v>
      </c>
      <c r="AK2863" s="87">
        <v>1</v>
      </c>
      <c r="AL2863" s="87">
        <v>1</v>
      </c>
      <c r="AM2863" s="87">
        <v>1</v>
      </c>
    </row>
    <row r="2864" spans="31:39" ht="25.5" customHeight="1" thickBot="1" x14ac:dyDescent="0.25">
      <c r="AE2864" s="63">
        <v>2948000</v>
      </c>
      <c r="AF2864" s="93">
        <v>1</v>
      </c>
      <c r="AG2864" s="93">
        <v>1</v>
      </c>
      <c r="AH2864" s="93">
        <v>1</v>
      </c>
      <c r="AI2864" s="93">
        <v>1</v>
      </c>
      <c r="AJ2864" s="93">
        <v>1</v>
      </c>
      <c r="AK2864" s="93">
        <v>1</v>
      </c>
      <c r="AL2864" s="93">
        <v>1</v>
      </c>
      <c r="AM2864" s="93">
        <v>1</v>
      </c>
    </row>
    <row r="2865" spans="31:39" ht="25.5" customHeight="1" thickBot="1" x14ac:dyDescent="0.25">
      <c r="AE2865" s="51">
        <v>2949000</v>
      </c>
      <c r="AF2865" s="87">
        <v>1</v>
      </c>
      <c r="AG2865" s="87">
        <v>1</v>
      </c>
      <c r="AH2865" s="87">
        <v>1</v>
      </c>
      <c r="AI2865" s="87">
        <v>1</v>
      </c>
      <c r="AJ2865" s="87">
        <v>1</v>
      </c>
      <c r="AK2865" s="87">
        <v>1</v>
      </c>
      <c r="AL2865" s="87">
        <v>1</v>
      </c>
      <c r="AM2865" s="87">
        <v>1</v>
      </c>
    </row>
    <row r="2866" spans="31:39" ht="25.5" customHeight="1" thickBot="1" x14ac:dyDescent="0.25">
      <c r="AE2866" s="63">
        <v>2950000</v>
      </c>
      <c r="AF2866" s="93">
        <v>1</v>
      </c>
      <c r="AG2866" s="93">
        <v>1</v>
      </c>
      <c r="AH2866" s="93">
        <v>1</v>
      </c>
      <c r="AI2866" s="93">
        <v>1</v>
      </c>
      <c r="AJ2866" s="93">
        <v>1</v>
      </c>
      <c r="AK2866" s="93">
        <v>1</v>
      </c>
      <c r="AL2866" s="93">
        <v>1</v>
      </c>
      <c r="AM2866" s="93">
        <v>1</v>
      </c>
    </row>
    <row r="2867" spans="31:39" ht="25.5" customHeight="1" thickBot="1" x14ac:dyDescent="0.25">
      <c r="AE2867" s="51">
        <v>2951000</v>
      </c>
      <c r="AF2867" s="87">
        <v>1</v>
      </c>
      <c r="AG2867" s="87">
        <v>1</v>
      </c>
      <c r="AH2867" s="87">
        <v>1</v>
      </c>
      <c r="AI2867" s="87">
        <v>1</v>
      </c>
      <c r="AJ2867" s="87">
        <v>1</v>
      </c>
      <c r="AK2867" s="87">
        <v>1</v>
      </c>
      <c r="AL2867" s="87">
        <v>1</v>
      </c>
      <c r="AM2867" s="87">
        <v>1</v>
      </c>
    </row>
    <row r="2868" spans="31:39" ht="25.5" customHeight="1" thickBot="1" x14ac:dyDescent="0.25">
      <c r="AE2868" s="63">
        <v>2952000</v>
      </c>
      <c r="AF2868" s="93">
        <v>1</v>
      </c>
      <c r="AG2868" s="93">
        <v>1</v>
      </c>
      <c r="AH2868" s="93">
        <v>1</v>
      </c>
      <c r="AI2868" s="93">
        <v>1</v>
      </c>
      <c r="AJ2868" s="93">
        <v>1</v>
      </c>
      <c r="AK2868" s="93">
        <v>1</v>
      </c>
      <c r="AL2868" s="93">
        <v>1</v>
      </c>
      <c r="AM2868" s="93">
        <v>1</v>
      </c>
    </row>
    <row r="2869" spans="31:39" ht="25.5" customHeight="1" thickBot="1" x14ac:dyDescent="0.25">
      <c r="AE2869" s="51">
        <v>2953000</v>
      </c>
      <c r="AF2869" s="87">
        <v>1</v>
      </c>
      <c r="AG2869" s="87">
        <v>1</v>
      </c>
      <c r="AH2869" s="87">
        <v>1</v>
      </c>
      <c r="AI2869" s="87">
        <v>1</v>
      </c>
      <c r="AJ2869" s="87">
        <v>1</v>
      </c>
      <c r="AK2869" s="87">
        <v>1</v>
      </c>
      <c r="AL2869" s="87">
        <v>1</v>
      </c>
      <c r="AM2869" s="87">
        <v>1</v>
      </c>
    </row>
    <row r="2870" spans="31:39" ht="25.5" customHeight="1" thickBot="1" x14ac:dyDescent="0.25">
      <c r="AE2870" s="63">
        <v>2954000</v>
      </c>
      <c r="AF2870" s="93">
        <v>1</v>
      </c>
      <c r="AG2870" s="93">
        <v>1</v>
      </c>
      <c r="AH2870" s="93">
        <v>1</v>
      </c>
      <c r="AI2870" s="93">
        <v>1</v>
      </c>
      <c r="AJ2870" s="93">
        <v>1</v>
      </c>
      <c r="AK2870" s="93">
        <v>1</v>
      </c>
      <c r="AL2870" s="93">
        <v>1</v>
      </c>
      <c r="AM2870" s="93">
        <v>1</v>
      </c>
    </row>
    <row r="2871" spans="31:39" ht="25.5" customHeight="1" thickBot="1" x14ac:dyDescent="0.25">
      <c r="AE2871" s="51">
        <v>2955000</v>
      </c>
      <c r="AF2871" s="87">
        <v>1</v>
      </c>
      <c r="AG2871" s="87">
        <v>1</v>
      </c>
      <c r="AH2871" s="87">
        <v>1</v>
      </c>
      <c r="AI2871" s="87">
        <v>1</v>
      </c>
      <c r="AJ2871" s="87">
        <v>1</v>
      </c>
      <c r="AK2871" s="87">
        <v>1</v>
      </c>
      <c r="AL2871" s="87">
        <v>1</v>
      </c>
      <c r="AM2871" s="87">
        <v>1</v>
      </c>
    </row>
    <row r="2872" spans="31:39" ht="25.5" customHeight="1" thickBot="1" x14ac:dyDescent="0.25">
      <c r="AE2872" s="63">
        <v>2956000</v>
      </c>
      <c r="AF2872" s="93">
        <v>1</v>
      </c>
      <c r="AG2872" s="93">
        <v>1</v>
      </c>
      <c r="AH2872" s="93">
        <v>1</v>
      </c>
      <c r="AI2872" s="93">
        <v>1</v>
      </c>
      <c r="AJ2872" s="93">
        <v>1</v>
      </c>
      <c r="AK2872" s="93">
        <v>1</v>
      </c>
      <c r="AL2872" s="93">
        <v>1</v>
      </c>
      <c r="AM2872" s="93">
        <v>1</v>
      </c>
    </row>
    <row r="2873" spans="31:39" ht="25.5" customHeight="1" thickBot="1" x14ac:dyDescent="0.25">
      <c r="AE2873" s="51">
        <v>2957000</v>
      </c>
      <c r="AF2873" s="87">
        <v>1</v>
      </c>
      <c r="AG2873" s="87">
        <v>1</v>
      </c>
      <c r="AH2873" s="87">
        <v>1</v>
      </c>
      <c r="AI2873" s="87">
        <v>1</v>
      </c>
      <c r="AJ2873" s="87">
        <v>1</v>
      </c>
      <c r="AK2873" s="87">
        <v>1</v>
      </c>
      <c r="AL2873" s="87">
        <v>1</v>
      </c>
      <c r="AM2873" s="87">
        <v>1</v>
      </c>
    </row>
    <row r="2874" spans="31:39" ht="25.5" customHeight="1" thickBot="1" x14ac:dyDescent="0.25">
      <c r="AE2874" s="63">
        <v>2958000</v>
      </c>
      <c r="AF2874" s="93">
        <v>1</v>
      </c>
      <c r="AG2874" s="93">
        <v>1</v>
      </c>
      <c r="AH2874" s="93">
        <v>1</v>
      </c>
      <c r="AI2874" s="93">
        <v>1</v>
      </c>
      <c r="AJ2874" s="93">
        <v>1</v>
      </c>
      <c r="AK2874" s="93">
        <v>1</v>
      </c>
      <c r="AL2874" s="93">
        <v>1</v>
      </c>
      <c r="AM2874" s="93">
        <v>1</v>
      </c>
    </row>
    <row r="2875" spans="31:39" ht="25.5" customHeight="1" thickBot="1" x14ac:dyDescent="0.25">
      <c r="AE2875" s="51">
        <v>2959000</v>
      </c>
      <c r="AF2875" s="87">
        <v>1</v>
      </c>
      <c r="AG2875" s="87">
        <v>1</v>
      </c>
      <c r="AH2875" s="87">
        <v>1</v>
      </c>
      <c r="AI2875" s="87">
        <v>1</v>
      </c>
      <c r="AJ2875" s="87">
        <v>1</v>
      </c>
      <c r="AK2875" s="87">
        <v>1</v>
      </c>
      <c r="AL2875" s="87">
        <v>1</v>
      </c>
      <c r="AM2875" s="87">
        <v>1</v>
      </c>
    </row>
    <row r="2876" spans="31:39" ht="25.5" customHeight="1" thickBot="1" x14ac:dyDescent="0.25">
      <c r="AE2876" s="63">
        <v>2960000</v>
      </c>
      <c r="AF2876" s="93">
        <v>1</v>
      </c>
      <c r="AG2876" s="93">
        <v>1</v>
      </c>
      <c r="AH2876" s="93">
        <v>1</v>
      </c>
      <c r="AI2876" s="93">
        <v>1</v>
      </c>
      <c r="AJ2876" s="93">
        <v>1</v>
      </c>
      <c r="AK2876" s="93">
        <v>1</v>
      </c>
      <c r="AL2876" s="93">
        <v>1</v>
      </c>
      <c r="AM2876" s="93">
        <v>1</v>
      </c>
    </row>
    <row r="2877" spans="31:39" ht="25.5" customHeight="1" thickBot="1" x14ac:dyDescent="0.25">
      <c r="AE2877" s="51">
        <v>2961000</v>
      </c>
      <c r="AF2877" s="87">
        <v>1</v>
      </c>
      <c r="AG2877" s="87">
        <v>1</v>
      </c>
      <c r="AH2877" s="87">
        <v>1</v>
      </c>
      <c r="AI2877" s="87">
        <v>1</v>
      </c>
      <c r="AJ2877" s="87">
        <v>1</v>
      </c>
      <c r="AK2877" s="87">
        <v>1</v>
      </c>
      <c r="AL2877" s="87">
        <v>1</v>
      </c>
      <c r="AM2877" s="87">
        <v>1</v>
      </c>
    </row>
    <row r="2878" spans="31:39" ht="25.5" customHeight="1" thickBot="1" x14ac:dyDescent="0.25">
      <c r="AE2878" s="63">
        <v>2962000</v>
      </c>
      <c r="AF2878" s="93">
        <v>1</v>
      </c>
      <c r="AG2878" s="93">
        <v>1</v>
      </c>
      <c r="AH2878" s="93">
        <v>1</v>
      </c>
      <c r="AI2878" s="93">
        <v>1</v>
      </c>
      <c r="AJ2878" s="93">
        <v>1</v>
      </c>
      <c r="AK2878" s="93">
        <v>1</v>
      </c>
      <c r="AL2878" s="93">
        <v>1</v>
      </c>
      <c r="AM2878" s="93">
        <v>1</v>
      </c>
    </row>
    <row r="2879" spans="31:39" ht="25.5" customHeight="1" thickBot="1" x14ac:dyDescent="0.25">
      <c r="AE2879" s="51">
        <v>2963000</v>
      </c>
      <c r="AF2879" s="87">
        <v>1</v>
      </c>
      <c r="AG2879" s="87">
        <v>1</v>
      </c>
      <c r="AH2879" s="87">
        <v>1</v>
      </c>
      <c r="AI2879" s="87">
        <v>1</v>
      </c>
      <c r="AJ2879" s="87">
        <v>1</v>
      </c>
      <c r="AK2879" s="87">
        <v>1</v>
      </c>
      <c r="AL2879" s="87">
        <v>1</v>
      </c>
      <c r="AM2879" s="87">
        <v>1</v>
      </c>
    </row>
    <row r="2880" spans="31:39" ht="25.5" customHeight="1" thickBot="1" x14ac:dyDescent="0.25">
      <c r="AE2880" s="63">
        <v>2964000</v>
      </c>
      <c r="AF2880" s="93">
        <v>1</v>
      </c>
      <c r="AG2880" s="93">
        <v>1</v>
      </c>
      <c r="AH2880" s="93">
        <v>1</v>
      </c>
      <c r="AI2880" s="93">
        <v>1</v>
      </c>
      <c r="AJ2880" s="93">
        <v>1</v>
      </c>
      <c r="AK2880" s="93">
        <v>1</v>
      </c>
      <c r="AL2880" s="93">
        <v>1</v>
      </c>
      <c r="AM2880" s="93">
        <v>1</v>
      </c>
    </row>
    <row r="2881" spans="31:39" ht="25.5" customHeight="1" thickBot="1" x14ac:dyDescent="0.25">
      <c r="AE2881" s="51">
        <v>2965000</v>
      </c>
      <c r="AF2881" s="87">
        <v>1</v>
      </c>
      <c r="AG2881" s="87">
        <v>1</v>
      </c>
      <c r="AH2881" s="87">
        <v>1</v>
      </c>
      <c r="AI2881" s="87">
        <v>1</v>
      </c>
      <c r="AJ2881" s="87">
        <v>1</v>
      </c>
      <c r="AK2881" s="87">
        <v>1</v>
      </c>
      <c r="AL2881" s="87">
        <v>1</v>
      </c>
      <c r="AM2881" s="87">
        <v>1</v>
      </c>
    </row>
    <row r="2882" spans="31:39" ht="25.5" customHeight="1" thickBot="1" x14ac:dyDescent="0.25">
      <c r="AE2882" s="63">
        <v>2966000</v>
      </c>
      <c r="AF2882" s="93">
        <v>1</v>
      </c>
      <c r="AG2882" s="93">
        <v>1</v>
      </c>
      <c r="AH2882" s="93">
        <v>1</v>
      </c>
      <c r="AI2882" s="93">
        <v>1</v>
      </c>
      <c r="AJ2882" s="93">
        <v>1</v>
      </c>
      <c r="AK2882" s="93">
        <v>1</v>
      </c>
      <c r="AL2882" s="93">
        <v>1</v>
      </c>
      <c r="AM2882" s="93">
        <v>1</v>
      </c>
    </row>
    <row r="2883" spans="31:39" ht="25.5" customHeight="1" thickBot="1" x14ac:dyDescent="0.25">
      <c r="AE2883" s="51">
        <v>2967000</v>
      </c>
      <c r="AF2883" s="87">
        <v>1</v>
      </c>
      <c r="AG2883" s="87">
        <v>1</v>
      </c>
      <c r="AH2883" s="87">
        <v>1</v>
      </c>
      <c r="AI2883" s="87">
        <v>1</v>
      </c>
      <c r="AJ2883" s="87">
        <v>1</v>
      </c>
      <c r="AK2883" s="87">
        <v>1</v>
      </c>
      <c r="AL2883" s="87">
        <v>1</v>
      </c>
      <c r="AM2883" s="87">
        <v>1</v>
      </c>
    </row>
    <row r="2884" spans="31:39" ht="25.5" customHeight="1" thickBot="1" x14ac:dyDescent="0.25">
      <c r="AE2884" s="63">
        <v>2968000</v>
      </c>
      <c r="AF2884" s="93">
        <v>1</v>
      </c>
      <c r="AG2884" s="93">
        <v>1</v>
      </c>
      <c r="AH2884" s="93">
        <v>1</v>
      </c>
      <c r="AI2884" s="93">
        <v>1</v>
      </c>
      <c r="AJ2884" s="93">
        <v>1</v>
      </c>
      <c r="AK2884" s="93">
        <v>1</v>
      </c>
      <c r="AL2884" s="93">
        <v>1</v>
      </c>
      <c r="AM2884" s="93">
        <v>1</v>
      </c>
    </row>
    <row r="2885" spans="31:39" ht="25.5" customHeight="1" thickBot="1" x14ac:dyDescent="0.25">
      <c r="AE2885" s="51">
        <v>2969000</v>
      </c>
      <c r="AF2885" s="87">
        <v>1</v>
      </c>
      <c r="AG2885" s="87">
        <v>1</v>
      </c>
      <c r="AH2885" s="87">
        <v>1</v>
      </c>
      <c r="AI2885" s="87">
        <v>1</v>
      </c>
      <c r="AJ2885" s="87">
        <v>1</v>
      </c>
      <c r="AK2885" s="87">
        <v>1</v>
      </c>
      <c r="AL2885" s="87">
        <v>1</v>
      </c>
      <c r="AM2885" s="87">
        <v>1</v>
      </c>
    </row>
    <row r="2886" spans="31:39" ht="25.5" customHeight="1" thickBot="1" x14ac:dyDescent="0.25">
      <c r="AE2886" s="63">
        <v>2970000</v>
      </c>
      <c r="AF2886" s="93">
        <v>1</v>
      </c>
      <c r="AG2886" s="93">
        <v>1</v>
      </c>
      <c r="AH2886" s="93">
        <v>1</v>
      </c>
      <c r="AI2886" s="93">
        <v>1</v>
      </c>
      <c r="AJ2886" s="93">
        <v>1</v>
      </c>
      <c r="AK2886" s="93">
        <v>1</v>
      </c>
      <c r="AL2886" s="93">
        <v>1</v>
      </c>
      <c r="AM2886" s="93">
        <v>1</v>
      </c>
    </row>
    <row r="2887" spans="31:39" ht="25.5" customHeight="1" thickBot="1" x14ac:dyDescent="0.25">
      <c r="AE2887" s="51">
        <v>2971000</v>
      </c>
      <c r="AF2887" s="87">
        <v>1</v>
      </c>
      <c r="AG2887" s="87">
        <v>1</v>
      </c>
      <c r="AH2887" s="87">
        <v>1</v>
      </c>
      <c r="AI2887" s="87">
        <v>1</v>
      </c>
      <c r="AJ2887" s="87">
        <v>1</v>
      </c>
      <c r="AK2887" s="87">
        <v>1</v>
      </c>
      <c r="AL2887" s="87">
        <v>1</v>
      </c>
      <c r="AM2887" s="87">
        <v>1</v>
      </c>
    </row>
    <row r="2888" spans="31:39" ht="25.5" customHeight="1" thickBot="1" x14ac:dyDescent="0.25">
      <c r="AE2888" s="63">
        <v>2972000</v>
      </c>
      <c r="AF2888" s="93">
        <v>1</v>
      </c>
      <c r="AG2888" s="93">
        <v>1</v>
      </c>
      <c r="AH2888" s="93">
        <v>1</v>
      </c>
      <c r="AI2888" s="93">
        <v>1</v>
      </c>
      <c r="AJ2888" s="93">
        <v>1</v>
      </c>
      <c r="AK2888" s="93">
        <v>1</v>
      </c>
      <c r="AL2888" s="93">
        <v>1</v>
      </c>
      <c r="AM2888" s="93">
        <v>1</v>
      </c>
    </row>
    <row r="2889" spans="31:39" ht="25.5" customHeight="1" thickBot="1" x14ac:dyDescent="0.25">
      <c r="AE2889" s="51">
        <v>2973000</v>
      </c>
      <c r="AF2889" s="87">
        <v>1</v>
      </c>
      <c r="AG2889" s="87">
        <v>1</v>
      </c>
      <c r="AH2889" s="87">
        <v>1</v>
      </c>
      <c r="AI2889" s="87">
        <v>1</v>
      </c>
      <c r="AJ2889" s="87">
        <v>1</v>
      </c>
      <c r="AK2889" s="87">
        <v>1</v>
      </c>
      <c r="AL2889" s="87">
        <v>1</v>
      </c>
      <c r="AM2889" s="87">
        <v>1</v>
      </c>
    </row>
    <row r="2890" spans="31:39" ht="25.5" customHeight="1" thickBot="1" x14ac:dyDescent="0.25">
      <c r="AE2890" s="63">
        <v>2974000</v>
      </c>
      <c r="AF2890" s="93">
        <v>1</v>
      </c>
      <c r="AG2890" s="93">
        <v>1</v>
      </c>
      <c r="AH2890" s="93">
        <v>1</v>
      </c>
      <c r="AI2890" s="93">
        <v>1</v>
      </c>
      <c r="AJ2890" s="93">
        <v>1</v>
      </c>
      <c r="AK2890" s="93">
        <v>1</v>
      </c>
      <c r="AL2890" s="93">
        <v>1</v>
      </c>
      <c r="AM2890" s="93">
        <v>1</v>
      </c>
    </row>
    <row r="2891" spans="31:39" ht="25.5" customHeight="1" thickBot="1" x14ac:dyDescent="0.25">
      <c r="AE2891" s="51">
        <v>2975000</v>
      </c>
      <c r="AF2891" s="87">
        <v>1</v>
      </c>
      <c r="AG2891" s="87">
        <v>1</v>
      </c>
      <c r="AH2891" s="87">
        <v>1</v>
      </c>
      <c r="AI2891" s="87">
        <v>1</v>
      </c>
      <c r="AJ2891" s="87">
        <v>1</v>
      </c>
      <c r="AK2891" s="87">
        <v>1</v>
      </c>
      <c r="AL2891" s="87">
        <v>1</v>
      </c>
      <c r="AM2891" s="87">
        <v>1</v>
      </c>
    </row>
    <row r="2892" spans="31:39" ht="25.5" customHeight="1" thickBot="1" x14ac:dyDescent="0.25">
      <c r="AE2892" s="63">
        <v>2976000</v>
      </c>
      <c r="AF2892" s="93">
        <v>1</v>
      </c>
      <c r="AG2892" s="93">
        <v>1</v>
      </c>
      <c r="AH2892" s="93">
        <v>1</v>
      </c>
      <c r="AI2892" s="93">
        <v>1</v>
      </c>
      <c r="AJ2892" s="93">
        <v>1</v>
      </c>
      <c r="AK2892" s="93">
        <v>1</v>
      </c>
      <c r="AL2892" s="93">
        <v>1</v>
      </c>
      <c r="AM2892" s="93">
        <v>1</v>
      </c>
    </row>
    <row r="2893" spans="31:39" ht="25.5" customHeight="1" thickBot="1" x14ac:dyDescent="0.25">
      <c r="AE2893" s="51">
        <v>2977000</v>
      </c>
      <c r="AF2893" s="87">
        <v>1</v>
      </c>
      <c r="AG2893" s="87">
        <v>1</v>
      </c>
      <c r="AH2893" s="87">
        <v>1</v>
      </c>
      <c r="AI2893" s="87">
        <v>1</v>
      </c>
      <c r="AJ2893" s="87">
        <v>1</v>
      </c>
      <c r="AK2893" s="87">
        <v>1</v>
      </c>
      <c r="AL2893" s="87">
        <v>1</v>
      </c>
      <c r="AM2893" s="87">
        <v>1</v>
      </c>
    </row>
    <row r="2894" spans="31:39" ht="25.5" customHeight="1" thickBot="1" x14ac:dyDescent="0.25">
      <c r="AE2894" s="63">
        <v>2978000</v>
      </c>
      <c r="AF2894" s="93">
        <v>1</v>
      </c>
      <c r="AG2894" s="93">
        <v>1</v>
      </c>
      <c r="AH2894" s="93">
        <v>1</v>
      </c>
      <c r="AI2894" s="93">
        <v>1</v>
      </c>
      <c r="AJ2894" s="93">
        <v>1</v>
      </c>
      <c r="AK2894" s="93">
        <v>1</v>
      </c>
      <c r="AL2894" s="93">
        <v>1</v>
      </c>
      <c r="AM2894" s="93">
        <v>1</v>
      </c>
    </row>
    <row r="2895" spans="31:39" ht="25.5" customHeight="1" thickBot="1" x14ac:dyDescent="0.25">
      <c r="AE2895" s="51">
        <v>2979000</v>
      </c>
      <c r="AF2895" s="87">
        <v>1</v>
      </c>
      <c r="AG2895" s="87">
        <v>1</v>
      </c>
      <c r="AH2895" s="87">
        <v>1</v>
      </c>
      <c r="AI2895" s="87">
        <v>1</v>
      </c>
      <c r="AJ2895" s="87">
        <v>1</v>
      </c>
      <c r="AK2895" s="87">
        <v>1</v>
      </c>
      <c r="AL2895" s="87">
        <v>1</v>
      </c>
      <c r="AM2895" s="87">
        <v>1</v>
      </c>
    </row>
    <row r="2896" spans="31:39" ht="25.5" customHeight="1" thickBot="1" x14ac:dyDescent="0.25">
      <c r="AE2896" s="63">
        <v>2980000</v>
      </c>
      <c r="AF2896" s="93">
        <v>1</v>
      </c>
      <c r="AG2896" s="93">
        <v>1</v>
      </c>
      <c r="AH2896" s="93">
        <v>1</v>
      </c>
      <c r="AI2896" s="93">
        <v>1</v>
      </c>
      <c r="AJ2896" s="93">
        <v>1</v>
      </c>
      <c r="AK2896" s="93">
        <v>1</v>
      </c>
      <c r="AL2896" s="93">
        <v>1</v>
      </c>
      <c r="AM2896" s="93">
        <v>1</v>
      </c>
    </row>
    <row r="2897" spans="31:39" ht="25.5" customHeight="1" thickBot="1" x14ac:dyDescent="0.25">
      <c r="AE2897" s="51">
        <v>2981000</v>
      </c>
      <c r="AF2897" s="87">
        <v>1</v>
      </c>
      <c r="AG2897" s="87">
        <v>1</v>
      </c>
      <c r="AH2897" s="87">
        <v>1</v>
      </c>
      <c r="AI2897" s="87">
        <v>1</v>
      </c>
      <c r="AJ2897" s="87">
        <v>1</v>
      </c>
      <c r="AK2897" s="87">
        <v>1</v>
      </c>
      <c r="AL2897" s="87">
        <v>1</v>
      </c>
      <c r="AM2897" s="87">
        <v>1</v>
      </c>
    </row>
    <row r="2898" spans="31:39" ht="25.5" customHeight="1" thickBot="1" x14ac:dyDescent="0.25">
      <c r="AE2898" s="63">
        <v>2982000</v>
      </c>
      <c r="AF2898" s="93">
        <v>1</v>
      </c>
      <c r="AG2898" s="93">
        <v>1</v>
      </c>
      <c r="AH2898" s="93">
        <v>1</v>
      </c>
      <c r="AI2898" s="93">
        <v>1</v>
      </c>
      <c r="AJ2898" s="93">
        <v>1</v>
      </c>
      <c r="AK2898" s="93">
        <v>1</v>
      </c>
      <c r="AL2898" s="93">
        <v>1</v>
      </c>
      <c r="AM2898" s="93">
        <v>1</v>
      </c>
    </row>
    <row r="2899" spans="31:39" ht="25.5" customHeight="1" thickBot="1" x14ac:dyDescent="0.25">
      <c r="AE2899" s="51">
        <v>2983000</v>
      </c>
      <c r="AF2899" s="87">
        <v>1</v>
      </c>
      <c r="AG2899" s="87">
        <v>1</v>
      </c>
      <c r="AH2899" s="87">
        <v>1</v>
      </c>
      <c r="AI2899" s="87">
        <v>1</v>
      </c>
      <c r="AJ2899" s="87">
        <v>1</v>
      </c>
      <c r="AK2899" s="87">
        <v>1</v>
      </c>
      <c r="AL2899" s="87">
        <v>1</v>
      </c>
      <c r="AM2899" s="87">
        <v>1</v>
      </c>
    </row>
    <row r="2900" spans="31:39" ht="25.5" customHeight="1" thickBot="1" x14ac:dyDescent="0.25">
      <c r="AE2900" s="63">
        <v>2984000</v>
      </c>
      <c r="AF2900" s="93">
        <v>1</v>
      </c>
      <c r="AG2900" s="93">
        <v>1</v>
      </c>
      <c r="AH2900" s="93">
        <v>1</v>
      </c>
      <c r="AI2900" s="93">
        <v>1</v>
      </c>
      <c r="AJ2900" s="93">
        <v>1</v>
      </c>
      <c r="AK2900" s="93">
        <v>1</v>
      </c>
      <c r="AL2900" s="93">
        <v>1</v>
      </c>
      <c r="AM2900" s="93">
        <v>1</v>
      </c>
    </row>
    <row r="2901" spans="31:39" ht="25.5" customHeight="1" thickBot="1" x14ac:dyDescent="0.25">
      <c r="AE2901" s="51">
        <v>2985000</v>
      </c>
      <c r="AF2901" s="87">
        <v>1</v>
      </c>
      <c r="AG2901" s="87">
        <v>1</v>
      </c>
      <c r="AH2901" s="87">
        <v>1</v>
      </c>
      <c r="AI2901" s="87">
        <v>1</v>
      </c>
      <c r="AJ2901" s="87">
        <v>1</v>
      </c>
      <c r="AK2901" s="87">
        <v>1</v>
      </c>
      <c r="AL2901" s="87">
        <v>1</v>
      </c>
      <c r="AM2901" s="87">
        <v>1</v>
      </c>
    </row>
    <row r="2902" spans="31:39" ht="25.5" customHeight="1" thickBot="1" x14ac:dyDescent="0.25">
      <c r="AE2902" s="63">
        <v>2986000</v>
      </c>
      <c r="AF2902" s="93">
        <v>1</v>
      </c>
      <c r="AG2902" s="93">
        <v>1</v>
      </c>
      <c r="AH2902" s="93">
        <v>1</v>
      </c>
      <c r="AI2902" s="93">
        <v>1</v>
      </c>
      <c r="AJ2902" s="93">
        <v>1</v>
      </c>
      <c r="AK2902" s="93">
        <v>1</v>
      </c>
      <c r="AL2902" s="93">
        <v>1</v>
      </c>
      <c r="AM2902" s="93">
        <v>1</v>
      </c>
    </row>
    <row r="2903" spans="31:39" ht="25.5" customHeight="1" thickBot="1" x14ac:dyDescent="0.25">
      <c r="AE2903" s="51">
        <v>2987000</v>
      </c>
      <c r="AF2903" s="87">
        <v>1</v>
      </c>
      <c r="AG2903" s="87">
        <v>1</v>
      </c>
      <c r="AH2903" s="87">
        <v>1</v>
      </c>
      <c r="AI2903" s="87">
        <v>1</v>
      </c>
      <c r="AJ2903" s="87">
        <v>1</v>
      </c>
      <c r="AK2903" s="87">
        <v>1</v>
      </c>
      <c r="AL2903" s="87">
        <v>1</v>
      </c>
      <c r="AM2903" s="87">
        <v>1</v>
      </c>
    </row>
    <row r="2904" spans="31:39" ht="25.5" customHeight="1" thickBot="1" x14ac:dyDescent="0.25">
      <c r="AE2904" s="63">
        <v>2988000</v>
      </c>
      <c r="AF2904" s="93">
        <v>1</v>
      </c>
      <c r="AG2904" s="93">
        <v>1</v>
      </c>
      <c r="AH2904" s="93">
        <v>1</v>
      </c>
      <c r="AI2904" s="93">
        <v>1</v>
      </c>
      <c r="AJ2904" s="93">
        <v>1</v>
      </c>
      <c r="AK2904" s="93">
        <v>1</v>
      </c>
      <c r="AL2904" s="93">
        <v>1</v>
      </c>
      <c r="AM2904" s="93">
        <v>1</v>
      </c>
    </row>
    <row r="2905" spans="31:39" ht="25.5" customHeight="1" thickBot="1" x14ac:dyDescent="0.25">
      <c r="AE2905" s="51">
        <v>2989000</v>
      </c>
      <c r="AF2905" s="87">
        <v>1</v>
      </c>
      <c r="AG2905" s="87">
        <v>1</v>
      </c>
      <c r="AH2905" s="87">
        <v>1</v>
      </c>
      <c r="AI2905" s="87">
        <v>1</v>
      </c>
      <c r="AJ2905" s="87">
        <v>1</v>
      </c>
      <c r="AK2905" s="87">
        <v>1</v>
      </c>
      <c r="AL2905" s="87">
        <v>1</v>
      </c>
      <c r="AM2905" s="87">
        <v>1</v>
      </c>
    </row>
    <row r="2906" spans="31:39" ht="25.5" customHeight="1" thickBot="1" x14ac:dyDescent="0.25">
      <c r="AE2906" s="63">
        <v>2990000</v>
      </c>
      <c r="AF2906" s="93">
        <v>1</v>
      </c>
      <c r="AG2906" s="93">
        <v>1</v>
      </c>
      <c r="AH2906" s="93">
        <v>1</v>
      </c>
      <c r="AI2906" s="93">
        <v>1</v>
      </c>
      <c r="AJ2906" s="93">
        <v>1</v>
      </c>
      <c r="AK2906" s="93">
        <v>1</v>
      </c>
      <c r="AL2906" s="93">
        <v>1</v>
      </c>
      <c r="AM2906" s="93">
        <v>1</v>
      </c>
    </row>
    <row r="2907" spans="31:39" ht="25.5" customHeight="1" thickBot="1" x14ac:dyDescent="0.25">
      <c r="AE2907" s="51">
        <v>2991000</v>
      </c>
      <c r="AF2907" s="87">
        <v>1</v>
      </c>
      <c r="AG2907" s="87">
        <v>1</v>
      </c>
      <c r="AH2907" s="87">
        <v>1</v>
      </c>
      <c r="AI2907" s="87">
        <v>1</v>
      </c>
      <c r="AJ2907" s="87">
        <v>1</v>
      </c>
      <c r="AK2907" s="87">
        <v>1</v>
      </c>
      <c r="AL2907" s="87">
        <v>1</v>
      </c>
      <c r="AM2907" s="87">
        <v>1</v>
      </c>
    </row>
    <row r="2908" spans="31:39" ht="25.5" customHeight="1" thickBot="1" x14ac:dyDescent="0.25">
      <c r="AE2908" s="63">
        <v>2992000</v>
      </c>
      <c r="AF2908" s="93">
        <v>1</v>
      </c>
      <c r="AG2908" s="93">
        <v>1</v>
      </c>
      <c r="AH2908" s="93">
        <v>1</v>
      </c>
      <c r="AI2908" s="93">
        <v>1</v>
      </c>
      <c r="AJ2908" s="93">
        <v>1</v>
      </c>
      <c r="AK2908" s="93">
        <v>1</v>
      </c>
      <c r="AL2908" s="93">
        <v>1</v>
      </c>
      <c r="AM2908" s="93">
        <v>1</v>
      </c>
    </row>
    <row r="2909" spans="31:39" ht="25.5" customHeight="1" thickBot="1" x14ac:dyDescent="0.25">
      <c r="AE2909" s="51">
        <v>2993000</v>
      </c>
      <c r="AF2909" s="87">
        <v>1</v>
      </c>
      <c r="AG2909" s="87">
        <v>1</v>
      </c>
      <c r="AH2909" s="87">
        <v>1</v>
      </c>
      <c r="AI2909" s="87">
        <v>1</v>
      </c>
      <c r="AJ2909" s="87">
        <v>1</v>
      </c>
      <c r="AK2909" s="87">
        <v>1</v>
      </c>
      <c r="AL2909" s="87">
        <v>1</v>
      </c>
      <c r="AM2909" s="87">
        <v>1</v>
      </c>
    </row>
    <row r="2910" spans="31:39" ht="25.5" customHeight="1" thickBot="1" x14ac:dyDescent="0.25">
      <c r="AE2910" s="63">
        <v>2994000</v>
      </c>
      <c r="AF2910" s="93">
        <v>1</v>
      </c>
      <c r="AG2910" s="93">
        <v>1</v>
      </c>
      <c r="AH2910" s="93">
        <v>1</v>
      </c>
      <c r="AI2910" s="93">
        <v>1</v>
      </c>
      <c r="AJ2910" s="93">
        <v>1</v>
      </c>
      <c r="AK2910" s="93">
        <v>1</v>
      </c>
      <c r="AL2910" s="93">
        <v>1</v>
      </c>
      <c r="AM2910" s="93">
        <v>1</v>
      </c>
    </row>
    <row r="2911" spans="31:39" ht="25.5" customHeight="1" thickBot="1" x14ac:dyDescent="0.25">
      <c r="AE2911" s="51">
        <v>2995000</v>
      </c>
      <c r="AF2911" s="87">
        <v>1</v>
      </c>
      <c r="AG2911" s="87">
        <v>1</v>
      </c>
      <c r="AH2911" s="87">
        <v>1</v>
      </c>
      <c r="AI2911" s="87">
        <v>1</v>
      </c>
      <c r="AJ2911" s="87">
        <v>1</v>
      </c>
      <c r="AK2911" s="87">
        <v>1</v>
      </c>
      <c r="AL2911" s="87">
        <v>1</v>
      </c>
      <c r="AM2911" s="87">
        <v>1</v>
      </c>
    </row>
    <row r="2912" spans="31:39" ht="25.5" customHeight="1" thickBot="1" x14ac:dyDescent="0.25">
      <c r="AE2912" s="63">
        <v>2996000</v>
      </c>
      <c r="AF2912" s="93">
        <v>1</v>
      </c>
      <c r="AG2912" s="93">
        <v>1</v>
      </c>
      <c r="AH2912" s="93">
        <v>1</v>
      </c>
      <c r="AI2912" s="93">
        <v>1</v>
      </c>
      <c r="AJ2912" s="93">
        <v>1</v>
      </c>
      <c r="AK2912" s="93">
        <v>1</v>
      </c>
      <c r="AL2912" s="93">
        <v>1</v>
      </c>
      <c r="AM2912" s="93">
        <v>1</v>
      </c>
    </row>
    <row r="2913" spans="31:39" ht="25.5" customHeight="1" thickBot="1" x14ac:dyDescent="0.25">
      <c r="AE2913" s="51">
        <v>2997000</v>
      </c>
      <c r="AF2913" s="87">
        <v>1</v>
      </c>
      <c r="AG2913" s="87">
        <v>1</v>
      </c>
      <c r="AH2913" s="87">
        <v>1</v>
      </c>
      <c r="AI2913" s="87">
        <v>1</v>
      </c>
      <c r="AJ2913" s="87">
        <v>1</v>
      </c>
      <c r="AK2913" s="87">
        <v>1</v>
      </c>
      <c r="AL2913" s="87">
        <v>1</v>
      </c>
      <c r="AM2913" s="87">
        <v>1</v>
      </c>
    </row>
    <row r="2914" spans="31:39" ht="25.5" customHeight="1" thickBot="1" x14ac:dyDescent="0.25">
      <c r="AE2914" s="63">
        <v>2998000</v>
      </c>
      <c r="AF2914" s="93">
        <v>1</v>
      </c>
      <c r="AG2914" s="93">
        <v>1</v>
      </c>
      <c r="AH2914" s="93">
        <v>1</v>
      </c>
      <c r="AI2914" s="93">
        <v>1</v>
      </c>
      <c r="AJ2914" s="93">
        <v>1</v>
      </c>
      <c r="AK2914" s="93">
        <v>1</v>
      </c>
      <c r="AL2914" s="93">
        <v>1</v>
      </c>
      <c r="AM2914" s="93">
        <v>1</v>
      </c>
    </row>
    <row r="2915" spans="31:39" ht="25.5" customHeight="1" thickBot="1" x14ac:dyDescent="0.25">
      <c r="AE2915" s="51">
        <v>2999000</v>
      </c>
      <c r="AF2915" s="87">
        <v>1</v>
      </c>
      <c r="AG2915" s="87">
        <v>1</v>
      </c>
      <c r="AH2915" s="87">
        <v>1</v>
      </c>
      <c r="AI2915" s="87">
        <v>1</v>
      </c>
      <c r="AJ2915" s="87">
        <v>1</v>
      </c>
      <c r="AK2915" s="87">
        <v>1</v>
      </c>
      <c r="AL2915" s="87">
        <v>1</v>
      </c>
      <c r="AM2915" s="87">
        <v>1</v>
      </c>
    </row>
    <row r="2916" spans="31:39" ht="25.5" customHeight="1" thickBot="1" x14ac:dyDescent="0.25">
      <c r="AE2916" s="63">
        <v>3000000</v>
      </c>
      <c r="AF2916" s="93">
        <v>1</v>
      </c>
      <c r="AG2916" s="93">
        <v>1</v>
      </c>
      <c r="AH2916" s="93">
        <v>1</v>
      </c>
      <c r="AI2916" s="93">
        <v>1</v>
      </c>
      <c r="AJ2916" s="93">
        <v>1</v>
      </c>
      <c r="AK2916" s="93">
        <v>1</v>
      </c>
      <c r="AL2916" s="93">
        <v>1</v>
      </c>
      <c r="AM2916" s="93">
        <v>1</v>
      </c>
    </row>
    <row r="2917" spans="31:39" ht="25.5" customHeight="1" thickBot="1" x14ac:dyDescent="0.25">
      <c r="AE2917" s="51">
        <v>3001000</v>
      </c>
      <c r="AF2917" s="87">
        <v>1</v>
      </c>
      <c r="AG2917" s="87">
        <v>1</v>
      </c>
      <c r="AH2917" s="87">
        <v>1</v>
      </c>
      <c r="AI2917" s="87">
        <v>1</v>
      </c>
      <c r="AJ2917" s="87">
        <v>1</v>
      </c>
      <c r="AK2917" s="87">
        <v>1</v>
      </c>
      <c r="AL2917" s="87">
        <v>1</v>
      </c>
      <c r="AM2917" s="87">
        <v>1</v>
      </c>
    </row>
    <row r="2918" spans="31:39" ht="25.5" customHeight="1" thickBot="1" x14ac:dyDescent="0.25">
      <c r="AE2918" s="63">
        <v>3002000</v>
      </c>
      <c r="AF2918" s="93">
        <v>1</v>
      </c>
      <c r="AG2918" s="93">
        <v>1</v>
      </c>
      <c r="AH2918" s="93">
        <v>1</v>
      </c>
      <c r="AI2918" s="93">
        <v>1</v>
      </c>
      <c r="AJ2918" s="93">
        <v>1</v>
      </c>
      <c r="AK2918" s="93">
        <v>1</v>
      </c>
      <c r="AL2918" s="93">
        <v>1</v>
      </c>
      <c r="AM2918" s="93">
        <v>1</v>
      </c>
    </row>
    <row r="2919" spans="31:39" ht="25.5" customHeight="1" thickBot="1" x14ac:dyDescent="0.25">
      <c r="AE2919" s="51">
        <v>3003000</v>
      </c>
      <c r="AF2919" s="87">
        <v>1</v>
      </c>
      <c r="AG2919" s="87">
        <v>1</v>
      </c>
      <c r="AH2919" s="87">
        <v>1</v>
      </c>
      <c r="AI2919" s="87">
        <v>1</v>
      </c>
      <c r="AJ2919" s="87">
        <v>1</v>
      </c>
      <c r="AK2919" s="87">
        <v>1</v>
      </c>
      <c r="AL2919" s="87">
        <v>1</v>
      </c>
      <c r="AM2919" s="87">
        <v>1</v>
      </c>
    </row>
    <row r="2920" spans="31:39" ht="25.5" customHeight="1" thickBot="1" x14ac:dyDescent="0.25">
      <c r="AE2920" s="63">
        <v>3004000</v>
      </c>
      <c r="AF2920" s="93">
        <v>1</v>
      </c>
      <c r="AG2920" s="93">
        <v>1</v>
      </c>
      <c r="AH2920" s="93">
        <v>1</v>
      </c>
      <c r="AI2920" s="93">
        <v>1</v>
      </c>
      <c r="AJ2920" s="93">
        <v>1</v>
      </c>
      <c r="AK2920" s="93">
        <v>1</v>
      </c>
      <c r="AL2920" s="93">
        <v>1</v>
      </c>
      <c r="AM2920" s="93">
        <v>1</v>
      </c>
    </row>
    <row r="2921" spans="31:39" ht="25.5" customHeight="1" thickBot="1" x14ac:dyDescent="0.25">
      <c r="AE2921" s="51">
        <v>3005000</v>
      </c>
      <c r="AF2921" s="87">
        <v>1</v>
      </c>
      <c r="AG2921" s="87">
        <v>1</v>
      </c>
      <c r="AH2921" s="87">
        <v>1</v>
      </c>
      <c r="AI2921" s="87">
        <v>1</v>
      </c>
      <c r="AJ2921" s="87">
        <v>1</v>
      </c>
      <c r="AK2921" s="87">
        <v>1</v>
      </c>
      <c r="AL2921" s="87">
        <v>1</v>
      </c>
      <c r="AM2921" s="87">
        <v>1</v>
      </c>
    </row>
    <row r="2922" spans="31:39" ht="25.5" customHeight="1" thickBot="1" x14ac:dyDescent="0.25">
      <c r="AE2922" s="63">
        <v>3006000</v>
      </c>
      <c r="AF2922" s="93">
        <v>1</v>
      </c>
      <c r="AG2922" s="93">
        <v>1</v>
      </c>
      <c r="AH2922" s="93">
        <v>1</v>
      </c>
      <c r="AI2922" s="93">
        <v>1</v>
      </c>
      <c r="AJ2922" s="93">
        <v>1</v>
      </c>
      <c r="AK2922" s="93">
        <v>1</v>
      </c>
      <c r="AL2922" s="93">
        <v>1</v>
      </c>
      <c r="AM2922" s="93">
        <v>1</v>
      </c>
    </row>
    <row r="2923" spans="31:39" ht="25.5" customHeight="1" thickBot="1" x14ac:dyDescent="0.25">
      <c r="AE2923" s="51">
        <v>3007000</v>
      </c>
      <c r="AF2923" s="87">
        <v>1</v>
      </c>
      <c r="AG2923" s="87">
        <v>1</v>
      </c>
      <c r="AH2923" s="87">
        <v>1</v>
      </c>
      <c r="AI2923" s="87">
        <v>1</v>
      </c>
      <c r="AJ2923" s="87">
        <v>1</v>
      </c>
      <c r="AK2923" s="87">
        <v>1</v>
      </c>
      <c r="AL2923" s="87">
        <v>1</v>
      </c>
      <c r="AM2923" s="87">
        <v>1</v>
      </c>
    </row>
    <row r="2924" spans="31:39" ht="25.5" customHeight="1" thickBot="1" x14ac:dyDescent="0.25">
      <c r="AE2924" s="63">
        <v>3008000</v>
      </c>
      <c r="AF2924" s="93">
        <v>1</v>
      </c>
      <c r="AG2924" s="93">
        <v>1</v>
      </c>
      <c r="AH2924" s="93">
        <v>1</v>
      </c>
      <c r="AI2924" s="93">
        <v>1</v>
      </c>
      <c r="AJ2924" s="93">
        <v>1</v>
      </c>
      <c r="AK2924" s="93">
        <v>1</v>
      </c>
      <c r="AL2924" s="93">
        <v>1</v>
      </c>
      <c r="AM2924" s="93">
        <v>1</v>
      </c>
    </row>
    <row r="2925" spans="31:39" ht="25.5" customHeight="1" thickBot="1" x14ac:dyDescent="0.25">
      <c r="AE2925" s="51">
        <v>3009000</v>
      </c>
      <c r="AF2925" s="87">
        <v>1</v>
      </c>
      <c r="AG2925" s="87">
        <v>1</v>
      </c>
      <c r="AH2925" s="87">
        <v>1</v>
      </c>
      <c r="AI2925" s="87">
        <v>1</v>
      </c>
      <c r="AJ2925" s="87">
        <v>1</v>
      </c>
      <c r="AK2925" s="87">
        <v>1</v>
      </c>
      <c r="AL2925" s="87">
        <v>1</v>
      </c>
      <c r="AM2925" s="87">
        <v>1</v>
      </c>
    </row>
    <row r="2926" spans="31:39" ht="25.5" customHeight="1" thickBot="1" x14ac:dyDescent="0.25">
      <c r="AE2926" s="63">
        <v>3010000</v>
      </c>
      <c r="AF2926" s="93">
        <v>1</v>
      </c>
      <c r="AG2926" s="93">
        <v>1</v>
      </c>
      <c r="AH2926" s="93">
        <v>1</v>
      </c>
      <c r="AI2926" s="93">
        <v>1</v>
      </c>
      <c r="AJ2926" s="93">
        <v>1</v>
      </c>
      <c r="AK2926" s="93">
        <v>1</v>
      </c>
      <c r="AL2926" s="93">
        <v>1</v>
      </c>
      <c r="AM2926" s="93">
        <v>1</v>
      </c>
    </row>
    <row r="2927" spans="31:39" ht="25.5" customHeight="1" thickBot="1" x14ac:dyDescent="0.25">
      <c r="AE2927" s="51">
        <v>3011000</v>
      </c>
      <c r="AF2927" s="87">
        <v>1</v>
      </c>
      <c r="AG2927" s="87">
        <v>1</v>
      </c>
      <c r="AH2927" s="87">
        <v>1</v>
      </c>
      <c r="AI2927" s="87">
        <v>1</v>
      </c>
      <c r="AJ2927" s="87">
        <v>1</v>
      </c>
      <c r="AK2927" s="87">
        <v>1</v>
      </c>
      <c r="AL2927" s="87">
        <v>1</v>
      </c>
      <c r="AM2927" s="87">
        <v>1</v>
      </c>
    </row>
    <row r="2928" spans="31:39" ht="25.5" customHeight="1" thickBot="1" x14ac:dyDescent="0.25">
      <c r="AE2928" s="63">
        <v>3012000</v>
      </c>
      <c r="AF2928" s="93">
        <v>1</v>
      </c>
      <c r="AG2928" s="93">
        <v>1</v>
      </c>
      <c r="AH2928" s="93">
        <v>1</v>
      </c>
      <c r="AI2928" s="93">
        <v>1</v>
      </c>
      <c r="AJ2928" s="93">
        <v>1</v>
      </c>
      <c r="AK2928" s="93">
        <v>1</v>
      </c>
      <c r="AL2928" s="93">
        <v>1</v>
      </c>
      <c r="AM2928" s="93">
        <v>1</v>
      </c>
    </row>
    <row r="2929" spans="31:39" ht="25.5" customHeight="1" thickBot="1" x14ac:dyDescent="0.25">
      <c r="AE2929" s="51">
        <v>3013000</v>
      </c>
      <c r="AF2929" s="87">
        <v>1</v>
      </c>
      <c r="AG2929" s="87">
        <v>1</v>
      </c>
      <c r="AH2929" s="87">
        <v>1</v>
      </c>
      <c r="AI2929" s="87">
        <v>1</v>
      </c>
      <c r="AJ2929" s="87">
        <v>1</v>
      </c>
      <c r="AK2929" s="87">
        <v>1</v>
      </c>
      <c r="AL2929" s="87">
        <v>1</v>
      </c>
      <c r="AM2929" s="87">
        <v>1</v>
      </c>
    </row>
    <row r="2930" spans="31:39" ht="25.5" customHeight="1" thickBot="1" x14ac:dyDescent="0.25">
      <c r="AE2930" s="63">
        <v>3014000</v>
      </c>
      <c r="AF2930" s="93">
        <v>1</v>
      </c>
      <c r="AG2930" s="93">
        <v>1</v>
      </c>
      <c r="AH2930" s="93">
        <v>1</v>
      </c>
      <c r="AI2930" s="93">
        <v>1</v>
      </c>
      <c r="AJ2930" s="93">
        <v>1</v>
      </c>
      <c r="AK2930" s="93">
        <v>1</v>
      </c>
      <c r="AL2930" s="93">
        <v>1</v>
      </c>
      <c r="AM2930" s="93">
        <v>1</v>
      </c>
    </row>
    <row r="2931" spans="31:39" ht="25.5" customHeight="1" thickBot="1" x14ac:dyDescent="0.25">
      <c r="AE2931" s="51">
        <v>3015000</v>
      </c>
      <c r="AF2931" s="87">
        <v>1</v>
      </c>
      <c r="AG2931" s="87">
        <v>1</v>
      </c>
      <c r="AH2931" s="87">
        <v>1</v>
      </c>
      <c r="AI2931" s="87">
        <v>1</v>
      </c>
      <c r="AJ2931" s="87">
        <v>1</v>
      </c>
      <c r="AK2931" s="87">
        <v>1</v>
      </c>
      <c r="AL2931" s="87">
        <v>1</v>
      </c>
      <c r="AM2931" s="87">
        <v>1</v>
      </c>
    </row>
    <row r="2932" spans="31:39" ht="25.5" customHeight="1" thickBot="1" x14ac:dyDescent="0.25">
      <c r="AE2932" s="63">
        <v>3016000</v>
      </c>
      <c r="AF2932" s="93">
        <v>1</v>
      </c>
      <c r="AG2932" s="93">
        <v>1</v>
      </c>
      <c r="AH2932" s="93">
        <v>1</v>
      </c>
      <c r="AI2932" s="93">
        <v>1</v>
      </c>
      <c r="AJ2932" s="93">
        <v>1</v>
      </c>
      <c r="AK2932" s="93">
        <v>1</v>
      </c>
      <c r="AL2932" s="93">
        <v>1</v>
      </c>
      <c r="AM2932" s="93">
        <v>1</v>
      </c>
    </row>
    <row r="2933" spans="31:39" ht="25.5" customHeight="1" thickBot="1" x14ac:dyDescent="0.25">
      <c r="AE2933" s="51">
        <v>3017000</v>
      </c>
      <c r="AF2933" s="87">
        <v>1</v>
      </c>
      <c r="AG2933" s="87">
        <v>1</v>
      </c>
      <c r="AH2933" s="87">
        <v>1</v>
      </c>
      <c r="AI2933" s="87">
        <v>1</v>
      </c>
      <c r="AJ2933" s="87">
        <v>1</v>
      </c>
      <c r="AK2933" s="87">
        <v>1</v>
      </c>
      <c r="AL2933" s="87">
        <v>1</v>
      </c>
      <c r="AM2933" s="87">
        <v>1</v>
      </c>
    </row>
    <row r="2934" spans="31:39" ht="25.5" customHeight="1" thickBot="1" x14ac:dyDescent="0.25">
      <c r="AE2934" s="63">
        <v>3018000</v>
      </c>
      <c r="AF2934" s="93">
        <v>1</v>
      </c>
      <c r="AG2934" s="93">
        <v>1</v>
      </c>
      <c r="AH2934" s="93">
        <v>1</v>
      </c>
      <c r="AI2934" s="93">
        <v>1</v>
      </c>
      <c r="AJ2934" s="93">
        <v>1</v>
      </c>
      <c r="AK2934" s="93">
        <v>1</v>
      </c>
      <c r="AL2934" s="93">
        <v>1</v>
      </c>
      <c r="AM2934" s="93">
        <v>1</v>
      </c>
    </row>
    <row r="2935" spans="31:39" ht="25.5" customHeight="1" thickBot="1" x14ac:dyDescent="0.25">
      <c r="AE2935" s="51">
        <v>3019000</v>
      </c>
      <c r="AF2935" s="87">
        <v>1</v>
      </c>
      <c r="AG2935" s="87">
        <v>1</v>
      </c>
      <c r="AH2935" s="87">
        <v>1</v>
      </c>
      <c r="AI2935" s="87">
        <v>1</v>
      </c>
      <c r="AJ2935" s="87">
        <v>1</v>
      </c>
      <c r="AK2935" s="87">
        <v>1</v>
      </c>
      <c r="AL2935" s="87">
        <v>1</v>
      </c>
      <c r="AM2935" s="87">
        <v>1</v>
      </c>
    </row>
    <row r="2936" spans="31:39" ht="25.5" customHeight="1" thickBot="1" x14ac:dyDescent="0.25">
      <c r="AE2936" s="63">
        <v>3020000</v>
      </c>
      <c r="AF2936" s="93">
        <v>1</v>
      </c>
      <c r="AG2936" s="93">
        <v>1</v>
      </c>
      <c r="AH2936" s="93">
        <v>1</v>
      </c>
      <c r="AI2936" s="93">
        <v>1</v>
      </c>
      <c r="AJ2936" s="93">
        <v>1</v>
      </c>
      <c r="AK2936" s="93">
        <v>1</v>
      </c>
      <c r="AL2936" s="93">
        <v>1</v>
      </c>
      <c r="AM2936" s="93">
        <v>1</v>
      </c>
    </row>
    <row r="2937" spans="31:39" ht="25.5" customHeight="1" thickBot="1" x14ac:dyDescent="0.25">
      <c r="AE2937" s="51">
        <v>3021000</v>
      </c>
      <c r="AF2937" s="87">
        <v>1</v>
      </c>
      <c r="AG2937" s="87">
        <v>1</v>
      </c>
      <c r="AH2937" s="87">
        <v>1</v>
      </c>
      <c r="AI2937" s="87">
        <v>1</v>
      </c>
      <c r="AJ2937" s="87">
        <v>1</v>
      </c>
      <c r="AK2937" s="87">
        <v>1</v>
      </c>
      <c r="AL2937" s="87">
        <v>1</v>
      </c>
      <c r="AM2937" s="87">
        <v>1</v>
      </c>
    </row>
    <row r="2938" spans="31:39" ht="25.5" customHeight="1" thickBot="1" x14ac:dyDescent="0.25">
      <c r="AE2938" s="63">
        <v>3022000</v>
      </c>
      <c r="AF2938" s="93">
        <v>1</v>
      </c>
      <c r="AG2938" s="93">
        <v>1</v>
      </c>
      <c r="AH2938" s="93">
        <v>1</v>
      </c>
      <c r="AI2938" s="93">
        <v>1</v>
      </c>
      <c r="AJ2938" s="93">
        <v>1</v>
      </c>
      <c r="AK2938" s="93">
        <v>1</v>
      </c>
      <c r="AL2938" s="93">
        <v>1</v>
      </c>
      <c r="AM2938" s="93">
        <v>1</v>
      </c>
    </row>
    <row r="2939" spans="31:39" ht="25.5" customHeight="1" thickBot="1" x14ac:dyDescent="0.25">
      <c r="AE2939" s="51">
        <v>3023000</v>
      </c>
      <c r="AF2939" s="87">
        <v>1</v>
      </c>
      <c r="AG2939" s="87">
        <v>1</v>
      </c>
      <c r="AH2939" s="87">
        <v>1</v>
      </c>
      <c r="AI2939" s="87">
        <v>1</v>
      </c>
      <c r="AJ2939" s="87">
        <v>1</v>
      </c>
      <c r="AK2939" s="87">
        <v>1</v>
      </c>
      <c r="AL2939" s="87">
        <v>1</v>
      </c>
      <c r="AM2939" s="87">
        <v>1</v>
      </c>
    </row>
    <row r="2940" spans="31:39" ht="25.5" customHeight="1" thickBot="1" x14ac:dyDescent="0.25">
      <c r="AE2940" s="63">
        <v>3024000</v>
      </c>
      <c r="AF2940" s="93">
        <v>1</v>
      </c>
      <c r="AG2940" s="93">
        <v>1</v>
      </c>
      <c r="AH2940" s="93">
        <v>1</v>
      </c>
      <c r="AI2940" s="93">
        <v>1</v>
      </c>
      <c r="AJ2940" s="93">
        <v>1</v>
      </c>
      <c r="AK2940" s="93">
        <v>1</v>
      </c>
      <c r="AL2940" s="93">
        <v>1</v>
      </c>
      <c r="AM2940" s="93">
        <v>1</v>
      </c>
    </row>
    <row r="2941" spans="31:39" ht="25.5" customHeight="1" thickBot="1" x14ac:dyDescent="0.25">
      <c r="AE2941" s="51">
        <v>3025000</v>
      </c>
      <c r="AF2941" s="87">
        <v>1</v>
      </c>
      <c r="AG2941" s="87">
        <v>1</v>
      </c>
      <c r="AH2941" s="87">
        <v>1</v>
      </c>
      <c r="AI2941" s="87">
        <v>1</v>
      </c>
      <c r="AJ2941" s="87">
        <v>1</v>
      </c>
      <c r="AK2941" s="87">
        <v>1</v>
      </c>
      <c r="AL2941" s="87">
        <v>1</v>
      </c>
      <c r="AM2941" s="87">
        <v>1</v>
      </c>
    </row>
    <row r="2942" spans="31:39" ht="25.5" customHeight="1" thickBot="1" x14ac:dyDescent="0.25">
      <c r="AE2942" s="63">
        <v>3026000</v>
      </c>
      <c r="AF2942" s="93">
        <v>1</v>
      </c>
      <c r="AG2942" s="93">
        <v>1</v>
      </c>
      <c r="AH2942" s="93">
        <v>1</v>
      </c>
      <c r="AI2942" s="93">
        <v>1</v>
      </c>
      <c r="AJ2942" s="93">
        <v>1</v>
      </c>
      <c r="AK2942" s="93">
        <v>1</v>
      </c>
      <c r="AL2942" s="93">
        <v>1</v>
      </c>
      <c r="AM2942" s="93">
        <v>1</v>
      </c>
    </row>
    <row r="2943" spans="31:39" ht="25.5" customHeight="1" thickBot="1" x14ac:dyDescent="0.25">
      <c r="AE2943" s="51">
        <v>3027000</v>
      </c>
      <c r="AF2943" s="87">
        <v>1</v>
      </c>
      <c r="AG2943" s="87">
        <v>1</v>
      </c>
      <c r="AH2943" s="87">
        <v>1</v>
      </c>
      <c r="AI2943" s="87">
        <v>1</v>
      </c>
      <c r="AJ2943" s="87">
        <v>1</v>
      </c>
      <c r="AK2943" s="87">
        <v>1</v>
      </c>
      <c r="AL2943" s="87">
        <v>1</v>
      </c>
      <c r="AM2943" s="87">
        <v>1</v>
      </c>
    </row>
    <row r="2944" spans="31:39" ht="25.5" customHeight="1" thickBot="1" x14ac:dyDescent="0.25">
      <c r="AE2944" s="63">
        <v>3028000</v>
      </c>
      <c r="AF2944" s="93">
        <v>1</v>
      </c>
      <c r="AG2944" s="93">
        <v>1</v>
      </c>
      <c r="AH2944" s="93">
        <v>1</v>
      </c>
      <c r="AI2944" s="93">
        <v>1</v>
      </c>
      <c r="AJ2944" s="93">
        <v>1</v>
      </c>
      <c r="AK2944" s="93">
        <v>1</v>
      </c>
      <c r="AL2944" s="93">
        <v>1</v>
      </c>
      <c r="AM2944" s="93">
        <v>1</v>
      </c>
    </row>
    <row r="2945" spans="31:39" ht="25.5" customHeight="1" thickBot="1" x14ac:dyDescent="0.25">
      <c r="AE2945" s="51">
        <v>3029000</v>
      </c>
      <c r="AF2945" s="87">
        <v>1</v>
      </c>
      <c r="AG2945" s="87">
        <v>1</v>
      </c>
      <c r="AH2945" s="87">
        <v>1</v>
      </c>
      <c r="AI2945" s="87">
        <v>1</v>
      </c>
      <c r="AJ2945" s="87">
        <v>1</v>
      </c>
      <c r="AK2945" s="87">
        <v>1</v>
      </c>
      <c r="AL2945" s="87">
        <v>1</v>
      </c>
      <c r="AM2945" s="87">
        <v>1</v>
      </c>
    </row>
    <row r="2946" spans="31:39" ht="25.5" customHeight="1" thickBot="1" x14ac:dyDescent="0.25">
      <c r="AE2946" s="63">
        <v>3030000</v>
      </c>
      <c r="AF2946" s="93">
        <v>1</v>
      </c>
      <c r="AG2946" s="93">
        <v>1</v>
      </c>
      <c r="AH2946" s="93">
        <v>1</v>
      </c>
      <c r="AI2946" s="93">
        <v>1</v>
      </c>
      <c r="AJ2946" s="93">
        <v>1</v>
      </c>
      <c r="AK2946" s="93">
        <v>1</v>
      </c>
      <c r="AL2946" s="93">
        <v>1</v>
      </c>
      <c r="AM2946" s="93">
        <v>1</v>
      </c>
    </row>
    <row r="2947" spans="31:39" ht="25.5" customHeight="1" thickBot="1" x14ac:dyDescent="0.25">
      <c r="AE2947" s="51">
        <v>3031000</v>
      </c>
      <c r="AF2947" s="87">
        <v>1</v>
      </c>
      <c r="AG2947" s="87">
        <v>1</v>
      </c>
      <c r="AH2947" s="87">
        <v>1</v>
      </c>
      <c r="AI2947" s="87">
        <v>1</v>
      </c>
      <c r="AJ2947" s="87">
        <v>1</v>
      </c>
      <c r="AK2947" s="87">
        <v>1</v>
      </c>
      <c r="AL2947" s="87">
        <v>1</v>
      </c>
      <c r="AM2947" s="87">
        <v>1</v>
      </c>
    </row>
    <row r="2948" spans="31:39" ht="25.5" customHeight="1" thickBot="1" x14ac:dyDescent="0.25">
      <c r="AE2948" s="63">
        <v>3032000</v>
      </c>
      <c r="AF2948" s="93">
        <v>1</v>
      </c>
      <c r="AG2948" s="93">
        <v>1</v>
      </c>
      <c r="AH2948" s="93">
        <v>1</v>
      </c>
      <c r="AI2948" s="93">
        <v>1</v>
      </c>
      <c r="AJ2948" s="93">
        <v>1</v>
      </c>
      <c r="AK2948" s="93">
        <v>1</v>
      </c>
      <c r="AL2948" s="93">
        <v>1</v>
      </c>
      <c r="AM2948" s="93">
        <v>1</v>
      </c>
    </row>
    <row r="2949" spans="31:39" ht="25.5" customHeight="1" thickBot="1" x14ac:dyDescent="0.25">
      <c r="AE2949" s="51">
        <v>3033000</v>
      </c>
      <c r="AF2949" s="87">
        <v>1</v>
      </c>
      <c r="AG2949" s="87">
        <v>1</v>
      </c>
      <c r="AH2949" s="87">
        <v>1</v>
      </c>
      <c r="AI2949" s="87">
        <v>1</v>
      </c>
      <c r="AJ2949" s="87">
        <v>1</v>
      </c>
      <c r="AK2949" s="87">
        <v>1</v>
      </c>
      <c r="AL2949" s="87">
        <v>1</v>
      </c>
      <c r="AM2949" s="87">
        <v>1</v>
      </c>
    </row>
    <row r="2950" spans="31:39" ht="25.5" customHeight="1" thickBot="1" x14ac:dyDescent="0.25">
      <c r="AE2950" s="63">
        <v>3034000</v>
      </c>
      <c r="AF2950" s="93">
        <v>1</v>
      </c>
      <c r="AG2950" s="93">
        <v>1</v>
      </c>
      <c r="AH2950" s="93">
        <v>1</v>
      </c>
      <c r="AI2950" s="93">
        <v>1</v>
      </c>
      <c r="AJ2950" s="93">
        <v>1</v>
      </c>
      <c r="AK2950" s="93">
        <v>1</v>
      </c>
      <c r="AL2950" s="93">
        <v>1</v>
      </c>
      <c r="AM2950" s="93">
        <v>1</v>
      </c>
    </row>
    <row r="2951" spans="31:39" ht="25.5" customHeight="1" thickBot="1" x14ac:dyDescent="0.25">
      <c r="AE2951" s="51">
        <v>3035000</v>
      </c>
      <c r="AF2951" s="87">
        <v>1</v>
      </c>
      <c r="AG2951" s="87">
        <v>1</v>
      </c>
      <c r="AH2951" s="87">
        <v>1</v>
      </c>
      <c r="AI2951" s="87">
        <v>1</v>
      </c>
      <c r="AJ2951" s="87">
        <v>1</v>
      </c>
      <c r="AK2951" s="87">
        <v>1</v>
      </c>
      <c r="AL2951" s="87">
        <v>1</v>
      </c>
      <c r="AM2951" s="87">
        <v>1</v>
      </c>
    </row>
    <row r="2952" spans="31:39" ht="25.5" customHeight="1" thickBot="1" x14ac:dyDescent="0.25">
      <c r="AE2952" s="63">
        <v>3036000</v>
      </c>
      <c r="AF2952" s="93">
        <v>1</v>
      </c>
      <c r="AG2952" s="93">
        <v>1</v>
      </c>
      <c r="AH2952" s="93">
        <v>1</v>
      </c>
      <c r="AI2952" s="93">
        <v>1</v>
      </c>
      <c r="AJ2952" s="93">
        <v>1</v>
      </c>
      <c r="AK2952" s="93">
        <v>1</v>
      </c>
      <c r="AL2952" s="93">
        <v>1</v>
      </c>
      <c r="AM2952" s="93">
        <v>1</v>
      </c>
    </row>
    <row r="2953" spans="31:39" ht="25.5" customHeight="1" thickBot="1" x14ac:dyDescent="0.25">
      <c r="AE2953" s="51">
        <v>3037000</v>
      </c>
      <c r="AF2953" s="87">
        <v>1</v>
      </c>
      <c r="AG2953" s="87">
        <v>1</v>
      </c>
      <c r="AH2953" s="87">
        <v>1</v>
      </c>
      <c r="AI2953" s="87">
        <v>1</v>
      </c>
      <c r="AJ2953" s="87">
        <v>1</v>
      </c>
      <c r="AK2953" s="87">
        <v>1</v>
      </c>
      <c r="AL2953" s="87">
        <v>1</v>
      </c>
      <c r="AM2953" s="87">
        <v>1</v>
      </c>
    </row>
    <row r="2954" spans="31:39" ht="25.5" customHeight="1" thickBot="1" x14ac:dyDescent="0.25">
      <c r="AE2954" s="63">
        <v>3038000</v>
      </c>
      <c r="AF2954" s="93">
        <v>1</v>
      </c>
      <c r="AG2954" s="93">
        <v>1</v>
      </c>
      <c r="AH2954" s="93">
        <v>1</v>
      </c>
      <c r="AI2954" s="93">
        <v>1</v>
      </c>
      <c r="AJ2954" s="93">
        <v>1</v>
      </c>
      <c r="AK2954" s="93">
        <v>1</v>
      </c>
      <c r="AL2954" s="93">
        <v>1</v>
      </c>
      <c r="AM2954" s="93">
        <v>1</v>
      </c>
    </row>
    <row r="2955" spans="31:39" ht="25.5" customHeight="1" thickBot="1" x14ac:dyDescent="0.25">
      <c r="AE2955" s="51">
        <v>3039000</v>
      </c>
      <c r="AF2955" s="87">
        <v>1</v>
      </c>
      <c r="AG2955" s="87">
        <v>1</v>
      </c>
      <c r="AH2955" s="87">
        <v>1</v>
      </c>
      <c r="AI2955" s="87">
        <v>1</v>
      </c>
      <c r="AJ2955" s="87">
        <v>1</v>
      </c>
      <c r="AK2955" s="87">
        <v>1</v>
      </c>
      <c r="AL2955" s="87">
        <v>1</v>
      </c>
      <c r="AM2955" s="87">
        <v>1</v>
      </c>
    </row>
    <row r="2956" spans="31:39" ht="25.5" customHeight="1" thickBot="1" x14ac:dyDescent="0.25">
      <c r="AE2956" s="63">
        <v>3040000</v>
      </c>
      <c r="AF2956" s="93">
        <v>1</v>
      </c>
      <c r="AG2956" s="93">
        <v>1</v>
      </c>
      <c r="AH2956" s="93">
        <v>1</v>
      </c>
      <c r="AI2956" s="93">
        <v>1</v>
      </c>
      <c r="AJ2956" s="93">
        <v>1</v>
      </c>
      <c r="AK2956" s="93">
        <v>1</v>
      </c>
      <c r="AL2956" s="93">
        <v>1</v>
      </c>
      <c r="AM2956" s="93">
        <v>1</v>
      </c>
    </row>
    <row r="2957" spans="31:39" ht="25.5" customHeight="1" thickBot="1" x14ac:dyDescent="0.25">
      <c r="AE2957" s="51">
        <v>3041000</v>
      </c>
      <c r="AF2957" s="87">
        <v>1</v>
      </c>
      <c r="AG2957" s="87">
        <v>1</v>
      </c>
      <c r="AH2957" s="87">
        <v>1</v>
      </c>
      <c r="AI2957" s="87">
        <v>1</v>
      </c>
      <c r="AJ2957" s="87">
        <v>1</v>
      </c>
      <c r="AK2957" s="87">
        <v>1</v>
      </c>
      <c r="AL2957" s="87">
        <v>1</v>
      </c>
      <c r="AM2957" s="87">
        <v>1</v>
      </c>
    </row>
    <row r="2958" spans="31:39" ht="25.5" customHeight="1" thickBot="1" x14ac:dyDescent="0.25">
      <c r="AE2958" s="63">
        <v>3042000</v>
      </c>
      <c r="AF2958" s="93">
        <v>1</v>
      </c>
      <c r="AG2958" s="93">
        <v>1</v>
      </c>
      <c r="AH2958" s="93">
        <v>1</v>
      </c>
      <c r="AI2958" s="93">
        <v>1</v>
      </c>
      <c r="AJ2958" s="93">
        <v>1</v>
      </c>
      <c r="AK2958" s="93">
        <v>1</v>
      </c>
      <c r="AL2958" s="93">
        <v>1</v>
      </c>
      <c r="AM2958" s="93">
        <v>1</v>
      </c>
    </row>
    <row r="2959" spans="31:39" ht="25.5" customHeight="1" thickBot="1" x14ac:dyDescent="0.25">
      <c r="AE2959" s="51">
        <v>3043000</v>
      </c>
      <c r="AF2959" s="87">
        <v>1</v>
      </c>
      <c r="AG2959" s="87">
        <v>1</v>
      </c>
      <c r="AH2959" s="87">
        <v>1</v>
      </c>
      <c r="AI2959" s="87">
        <v>1</v>
      </c>
      <c r="AJ2959" s="87">
        <v>1</v>
      </c>
      <c r="AK2959" s="87">
        <v>1</v>
      </c>
      <c r="AL2959" s="87">
        <v>1</v>
      </c>
      <c r="AM2959" s="87">
        <v>1</v>
      </c>
    </row>
    <row r="2960" spans="31:39" ht="25.5" customHeight="1" thickBot="1" x14ac:dyDescent="0.25">
      <c r="AE2960" s="63">
        <v>3044000</v>
      </c>
      <c r="AF2960" s="93">
        <v>1</v>
      </c>
      <c r="AG2960" s="93">
        <v>1</v>
      </c>
      <c r="AH2960" s="93">
        <v>1</v>
      </c>
      <c r="AI2960" s="93">
        <v>1</v>
      </c>
      <c r="AJ2960" s="93">
        <v>1</v>
      </c>
      <c r="AK2960" s="93">
        <v>1</v>
      </c>
      <c r="AL2960" s="93">
        <v>1</v>
      </c>
      <c r="AM2960" s="93">
        <v>1</v>
      </c>
    </row>
    <row r="2961" spans="31:39" ht="25.5" customHeight="1" thickBot="1" x14ac:dyDescent="0.25">
      <c r="AE2961" s="51">
        <v>3045000</v>
      </c>
      <c r="AF2961" s="87">
        <v>1</v>
      </c>
      <c r="AG2961" s="87">
        <v>1</v>
      </c>
      <c r="AH2961" s="87">
        <v>1</v>
      </c>
      <c r="AI2961" s="87">
        <v>1</v>
      </c>
      <c r="AJ2961" s="87">
        <v>1</v>
      </c>
      <c r="AK2961" s="87">
        <v>1</v>
      </c>
      <c r="AL2961" s="87">
        <v>1</v>
      </c>
      <c r="AM2961" s="87">
        <v>1</v>
      </c>
    </row>
    <row r="2962" spans="31:39" ht="25.5" customHeight="1" thickBot="1" x14ac:dyDescent="0.25">
      <c r="AE2962" s="63">
        <v>3046000</v>
      </c>
      <c r="AF2962" s="93">
        <v>1</v>
      </c>
      <c r="AG2962" s="93">
        <v>1</v>
      </c>
      <c r="AH2962" s="93">
        <v>1</v>
      </c>
      <c r="AI2962" s="93">
        <v>1</v>
      </c>
      <c r="AJ2962" s="93">
        <v>1</v>
      </c>
      <c r="AK2962" s="93">
        <v>1</v>
      </c>
      <c r="AL2962" s="93">
        <v>1</v>
      </c>
      <c r="AM2962" s="93">
        <v>1</v>
      </c>
    </row>
    <row r="2963" spans="31:39" ht="25.5" customHeight="1" thickBot="1" x14ac:dyDescent="0.25">
      <c r="AE2963" s="51">
        <v>3047000</v>
      </c>
      <c r="AF2963" s="87">
        <v>1</v>
      </c>
      <c r="AG2963" s="87">
        <v>1</v>
      </c>
      <c r="AH2963" s="87">
        <v>1</v>
      </c>
      <c r="AI2963" s="87">
        <v>1</v>
      </c>
      <c r="AJ2963" s="87">
        <v>1</v>
      </c>
      <c r="AK2963" s="87">
        <v>1</v>
      </c>
      <c r="AL2963" s="87">
        <v>1</v>
      </c>
      <c r="AM2963" s="87">
        <v>1</v>
      </c>
    </row>
    <row r="2964" spans="31:39" ht="25.5" customHeight="1" thickBot="1" x14ac:dyDescent="0.25">
      <c r="AE2964" s="63">
        <v>3048000</v>
      </c>
      <c r="AF2964" s="93">
        <v>1</v>
      </c>
      <c r="AG2964" s="93">
        <v>1</v>
      </c>
      <c r="AH2964" s="93">
        <v>1</v>
      </c>
      <c r="AI2964" s="93">
        <v>1</v>
      </c>
      <c r="AJ2964" s="93">
        <v>1</v>
      </c>
      <c r="AK2964" s="93">
        <v>1</v>
      </c>
      <c r="AL2964" s="93">
        <v>1</v>
      </c>
      <c r="AM2964" s="93">
        <v>1</v>
      </c>
    </row>
    <row r="2965" spans="31:39" ht="25.5" customHeight="1" thickBot="1" x14ac:dyDescent="0.25">
      <c r="AE2965" s="51">
        <v>3049000</v>
      </c>
      <c r="AF2965" s="87">
        <v>1</v>
      </c>
      <c r="AG2965" s="87">
        <v>1</v>
      </c>
      <c r="AH2965" s="87">
        <v>1</v>
      </c>
      <c r="AI2965" s="87">
        <v>1</v>
      </c>
      <c r="AJ2965" s="87">
        <v>1</v>
      </c>
      <c r="AK2965" s="87">
        <v>1</v>
      </c>
      <c r="AL2965" s="87">
        <v>1</v>
      </c>
      <c r="AM2965" s="87">
        <v>1</v>
      </c>
    </row>
    <row r="2966" spans="31:39" ht="25.5" customHeight="1" thickBot="1" x14ac:dyDescent="0.25">
      <c r="AE2966" s="63">
        <v>3050000</v>
      </c>
      <c r="AF2966" s="93">
        <v>1</v>
      </c>
      <c r="AG2966" s="93">
        <v>1</v>
      </c>
      <c r="AH2966" s="93">
        <v>1</v>
      </c>
      <c r="AI2966" s="93">
        <v>1</v>
      </c>
      <c r="AJ2966" s="93">
        <v>1</v>
      </c>
      <c r="AK2966" s="93">
        <v>1</v>
      </c>
      <c r="AL2966" s="93">
        <v>1</v>
      </c>
      <c r="AM2966" s="93">
        <v>1</v>
      </c>
    </row>
    <row r="2967" spans="31:39" ht="25.5" customHeight="1" thickBot="1" x14ac:dyDescent="0.25">
      <c r="AE2967" s="51">
        <v>3051000</v>
      </c>
      <c r="AF2967" s="87">
        <v>1</v>
      </c>
      <c r="AG2967" s="87">
        <v>1</v>
      </c>
      <c r="AH2967" s="87">
        <v>1</v>
      </c>
      <c r="AI2967" s="87">
        <v>1</v>
      </c>
      <c r="AJ2967" s="87">
        <v>1</v>
      </c>
      <c r="AK2967" s="87">
        <v>1</v>
      </c>
      <c r="AL2967" s="87">
        <v>1</v>
      </c>
      <c r="AM2967" s="87">
        <v>1</v>
      </c>
    </row>
    <row r="2968" spans="31:39" ht="25.5" customHeight="1" thickBot="1" x14ac:dyDescent="0.25">
      <c r="AE2968" s="63">
        <v>3052000</v>
      </c>
      <c r="AF2968" s="93">
        <v>1</v>
      </c>
      <c r="AG2968" s="93">
        <v>1</v>
      </c>
      <c r="AH2968" s="93">
        <v>1</v>
      </c>
      <c r="AI2968" s="93">
        <v>1</v>
      </c>
      <c r="AJ2968" s="93">
        <v>1</v>
      </c>
      <c r="AK2968" s="93">
        <v>1</v>
      </c>
      <c r="AL2968" s="93">
        <v>1</v>
      </c>
      <c r="AM2968" s="93">
        <v>1</v>
      </c>
    </row>
    <row r="2969" spans="31:39" ht="25.5" customHeight="1" thickBot="1" x14ac:dyDescent="0.25">
      <c r="AE2969" s="51">
        <v>3053000</v>
      </c>
      <c r="AF2969" s="87">
        <v>1</v>
      </c>
      <c r="AG2969" s="87">
        <v>1</v>
      </c>
      <c r="AH2969" s="87">
        <v>1</v>
      </c>
      <c r="AI2969" s="87">
        <v>1</v>
      </c>
      <c r="AJ2969" s="87">
        <v>1</v>
      </c>
      <c r="AK2969" s="87">
        <v>1</v>
      </c>
      <c r="AL2969" s="87">
        <v>1</v>
      </c>
      <c r="AM2969" s="87">
        <v>1</v>
      </c>
    </row>
    <row r="2970" spans="31:39" ht="25.5" customHeight="1" thickBot="1" x14ac:dyDescent="0.25">
      <c r="AE2970" s="63">
        <v>3054000</v>
      </c>
      <c r="AF2970" s="93">
        <v>1</v>
      </c>
      <c r="AG2970" s="93">
        <v>1</v>
      </c>
      <c r="AH2970" s="93">
        <v>1</v>
      </c>
      <c r="AI2970" s="93">
        <v>1</v>
      </c>
      <c r="AJ2970" s="93">
        <v>1</v>
      </c>
      <c r="AK2970" s="93">
        <v>1</v>
      </c>
      <c r="AL2970" s="93">
        <v>1</v>
      </c>
      <c r="AM2970" s="93">
        <v>1</v>
      </c>
    </row>
    <row r="2971" spans="31:39" ht="25.5" customHeight="1" thickBot="1" x14ac:dyDescent="0.25">
      <c r="AE2971" s="51">
        <v>3055000</v>
      </c>
      <c r="AF2971" s="87">
        <v>1</v>
      </c>
      <c r="AG2971" s="87">
        <v>1</v>
      </c>
      <c r="AH2971" s="87">
        <v>1</v>
      </c>
      <c r="AI2971" s="87">
        <v>1</v>
      </c>
      <c r="AJ2971" s="87">
        <v>1</v>
      </c>
      <c r="AK2971" s="87">
        <v>1</v>
      </c>
      <c r="AL2971" s="87">
        <v>1</v>
      </c>
      <c r="AM2971" s="87">
        <v>1</v>
      </c>
    </row>
    <row r="2972" spans="31:39" ht="25.5" customHeight="1" thickBot="1" x14ac:dyDescent="0.25">
      <c r="AE2972" s="63">
        <v>3056000</v>
      </c>
      <c r="AF2972" s="93">
        <v>1</v>
      </c>
      <c r="AG2972" s="93">
        <v>1</v>
      </c>
      <c r="AH2972" s="93">
        <v>1</v>
      </c>
      <c r="AI2972" s="93">
        <v>1</v>
      </c>
      <c r="AJ2972" s="93">
        <v>1</v>
      </c>
      <c r="AK2972" s="93">
        <v>1</v>
      </c>
      <c r="AL2972" s="93">
        <v>1</v>
      </c>
      <c r="AM2972" s="93">
        <v>1</v>
      </c>
    </row>
    <row r="2973" spans="31:39" ht="25.5" customHeight="1" thickBot="1" x14ac:dyDescent="0.25">
      <c r="AE2973" s="51">
        <v>3057000</v>
      </c>
      <c r="AF2973" s="87">
        <v>1</v>
      </c>
      <c r="AG2973" s="87">
        <v>1</v>
      </c>
      <c r="AH2973" s="87">
        <v>1</v>
      </c>
      <c r="AI2973" s="87">
        <v>1</v>
      </c>
      <c r="AJ2973" s="87">
        <v>1</v>
      </c>
      <c r="AK2973" s="87">
        <v>1</v>
      </c>
      <c r="AL2973" s="87">
        <v>1</v>
      </c>
      <c r="AM2973" s="87">
        <v>1</v>
      </c>
    </row>
    <row r="2974" spans="31:39" ht="25.5" customHeight="1" thickBot="1" x14ac:dyDescent="0.25">
      <c r="AE2974" s="63">
        <v>3058000</v>
      </c>
      <c r="AF2974" s="93">
        <v>1</v>
      </c>
      <c r="AG2974" s="93">
        <v>1</v>
      </c>
      <c r="AH2974" s="93">
        <v>1</v>
      </c>
      <c r="AI2974" s="93">
        <v>1</v>
      </c>
      <c r="AJ2974" s="93">
        <v>1</v>
      </c>
      <c r="AK2974" s="93">
        <v>1</v>
      </c>
      <c r="AL2974" s="93">
        <v>1</v>
      </c>
      <c r="AM2974" s="93">
        <v>1</v>
      </c>
    </row>
    <row r="2975" spans="31:39" ht="25.5" customHeight="1" thickBot="1" x14ac:dyDescent="0.25">
      <c r="AE2975" s="51">
        <v>3059000</v>
      </c>
      <c r="AF2975" s="87">
        <v>1</v>
      </c>
      <c r="AG2975" s="87">
        <v>1</v>
      </c>
      <c r="AH2975" s="87">
        <v>1</v>
      </c>
      <c r="AI2975" s="87">
        <v>1</v>
      </c>
      <c r="AJ2975" s="87">
        <v>1</v>
      </c>
      <c r="AK2975" s="87">
        <v>1</v>
      </c>
      <c r="AL2975" s="87">
        <v>1</v>
      </c>
      <c r="AM2975" s="87">
        <v>1</v>
      </c>
    </row>
    <row r="2976" spans="31:39" ht="25.5" customHeight="1" thickBot="1" x14ac:dyDescent="0.25">
      <c r="AE2976" s="63">
        <v>3060000</v>
      </c>
      <c r="AF2976" s="93">
        <v>1</v>
      </c>
      <c r="AG2976" s="93">
        <v>1</v>
      </c>
      <c r="AH2976" s="93">
        <v>1</v>
      </c>
      <c r="AI2976" s="93">
        <v>1</v>
      </c>
      <c r="AJ2976" s="93">
        <v>1</v>
      </c>
      <c r="AK2976" s="93">
        <v>1</v>
      </c>
      <c r="AL2976" s="93">
        <v>1</v>
      </c>
      <c r="AM2976" s="93">
        <v>1</v>
      </c>
    </row>
    <row r="2977" spans="31:39" ht="25.5" customHeight="1" thickBot="1" x14ac:dyDescent="0.25">
      <c r="AE2977" s="51">
        <v>3061000</v>
      </c>
      <c r="AF2977" s="87">
        <v>1</v>
      </c>
      <c r="AG2977" s="87">
        <v>1</v>
      </c>
      <c r="AH2977" s="87">
        <v>1</v>
      </c>
      <c r="AI2977" s="87">
        <v>1</v>
      </c>
      <c r="AJ2977" s="87">
        <v>1</v>
      </c>
      <c r="AK2977" s="87">
        <v>1</v>
      </c>
      <c r="AL2977" s="87">
        <v>1</v>
      </c>
      <c r="AM2977" s="87">
        <v>1</v>
      </c>
    </row>
    <row r="2978" spans="31:39" ht="25.5" customHeight="1" thickBot="1" x14ac:dyDescent="0.25">
      <c r="AE2978" s="63">
        <v>3062000</v>
      </c>
      <c r="AF2978" s="93">
        <v>1</v>
      </c>
      <c r="AG2978" s="93">
        <v>1</v>
      </c>
      <c r="AH2978" s="93">
        <v>1</v>
      </c>
      <c r="AI2978" s="93">
        <v>1</v>
      </c>
      <c r="AJ2978" s="93">
        <v>1</v>
      </c>
      <c r="AK2978" s="93">
        <v>1</v>
      </c>
      <c r="AL2978" s="93">
        <v>1</v>
      </c>
      <c r="AM2978" s="93">
        <v>1</v>
      </c>
    </row>
    <row r="2979" spans="31:39" ht="25.5" customHeight="1" thickBot="1" x14ac:dyDescent="0.25">
      <c r="AE2979" s="51">
        <v>3063000</v>
      </c>
      <c r="AF2979" s="87">
        <v>1</v>
      </c>
      <c r="AG2979" s="87">
        <v>1</v>
      </c>
      <c r="AH2979" s="87">
        <v>1</v>
      </c>
      <c r="AI2979" s="87">
        <v>1</v>
      </c>
      <c r="AJ2979" s="87">
        <v>1</v>
      </c>
      <c r="AK2979" s="87">
        <v>1</v>
      </c>
      <c r="AL2979" s="87">
        <v>1</v>
      </c>
      <c r="AM2979" s="87">
        <v>1</v>
      </c>
    </row>
    <row r="2980" spans="31:39" ht="25.5" customHeight="1" thickBot="1" x14ac:dyDescent="0.25">
      <c r="AE2980" s="63">
        <v>3064000</v>
      </c>
      <c r="AF2980" s="93">
        <v>1</v>
      </c>
      <c r="AG2980" s="93">
        <v>1</v>
      </c>
      <c r="AH2980" s="93">
        <v>1</v>
      </c>
      <c r="AI2980" s="93">
        <v>1</v>
      </c>
      <c r="AJ2980" s="93">
        <v>1</v>
      </c>
      <c r="AK2980" s="93">
        <v>1</v>
      </c>
      <c r="AL2980" s="93">
        <v>1</v>
      </c>
      <c r="AM2980" s="93">
        <v>1</v>
      </c>
    </row>
    <row r="2981" spans="31:39" ht="25.5" customHeight="1" thickBot="1" x14ac:dyDescent="0.25">
      <c r="AE2981" s="51">
        <v>3065000</v>
      </c>
      <c r="AF2981" s="87">
        <v>1</v>
      </c>
      <c r="AG2981" s="87">
        <v>1</v>
      </c>
      <c r="AH2981" s="87">
        <v>1</v>
      </c>
      <c r="AI2981" s="87">
        <v>1</v>
      </c>
      <c r="AJ2981" s="87">
        <v>1</v>
      </c>
      <c r="AK2981" s="87">
        <v>1</v>
      </c>
      <c r="AL2981" s="87">
        <v>1</v>
      </c>
      <c r="AM2981" s="87">
        <v>1</v>
      </c>
    </row>
    <row r="2982" spans="31:39" ht="25.5" customHeight="1" thickBot="1" x14ac:dyDescent="0.25">
      <c r="AE2982" s="63">
        <v>3066000</v>
      </c>
      <c r="AF2982" s="93">
        <v>1</v>
      </c>
      <c r="AG2982" s="93">
        <v>1</v>
      </c>
      <c r="AH2982" s="93">
        <v>1</v>
      </c>
      <c r="AI2982" s="93">
        <v>1</v>
      </c>
      <c r="AJ2982" s="93">
        <v>1</v>
      </c>
      <c r="AK2982" s="93">
        <v>1</v>
      </c>
      <c r="AL2982" s="93">
        <v>1</v>
      </c>
      <c r="AM2982" s="93">
        <v>1</v>
      </c>
    </row>
    <row r="2983" spans="31:39" ht="25.5" customHeight="1" thickBot="1" x14ac:dyDescent="0.25">
      <c r="AE2983" s="51">
        <v>3067000</v>
      </c>
      <c r="AF2983" s="87">
        <v>1</v>
      </c>
      <c r="AG2983" s="87">
        <v>1</v>
      </c>
      <c r="AH2983" s="87">
        <v>1</v>
      </c>
      <c r="AI2983" s="87">
        <v>1</v>
      </c>
      <c r="AJ2983" s="87">
        <v>1</v>
      </c>
      <c r="AK2983" s="87">
        <v>1</v>
      </c>
      <c r="AL2983" s="87">
        <v>1</v>
      </c>
      <c r="AM2983" s="87">
        <v>1</v>
      </c>
    </row>
    <row r="2984" spans="31:39" ht="25.5" customHeight="1" thickBot="1" x14ac:dyDescent="0.25">
      <c r="AE2984" s="63">
        <v>3068000</v>
      </c>
      <c r="AF2984" s="93">
        <v>1</v>
      </c>
      <c r="AG2984" s="93">
        <v>1</v>
      </c>
      <c r="AH2984" s="93">
        <v>1</v>
      </c>
      <c r="AI2984" s="93">
        <v>1</v>
      </c>
      <c r="AJ2984" s="93">
        <v>1</v>
      </c>
      <c r="AK2984" s="93">
        <v>1</v>
      </c>
      <c r="AL2984" s="93">
        <v>1</v>
      </c>
      <c r="AM2984" s="93">
        <v>1</v>
      </c>
    </row>
    <row r="2985" spans="31:39" ht="25.5" customHeight="1" thickBot="1" x14ac:dyDescent="0.25">
      <c r="AE2985" s="51">
        <v>3069000</v>
      </c>
      <c r="AF2985" s="87">
        <v>1</v>
      </c>
      <c r="AG2985" s="87">
        <v>1</v>
      </c>
      <c r="AH2985" s="87">
        <v>1</v>
      </c>
      <c r="AI2985" s="87">
        <v>1</v>
      </c>
      <c r="AJ2985" s="87">
        <v>1</v>
      </c>
      <c r="AK2985" s="87">
        <v>1</v>
      </c>
      <c r="AL2985" s="87">
        <v>1</v>
      </c>
      <c r="AM2985" s="87">
        <v>1</v>
      </c>
    </row>
    <row r="2986" spans="31:39" ht="25.5" customHeight="1" thickBot="1" x14ac:dyDescent="0.25">
      <c r="AE2986" s="63">
        <v>3070000</v>
      </c>
      <c r="AF2986" s="93">
        <v>1</v>
      </c>
      <c r="AG2986" s="93">
        <v>1</v>
      </c>
      <c r="AH2986" s="93">
        <v>1</v>
      </c>
      <c r="AI2986" s="93">
        <v>1</v>
      </c>
      <c r="AJ2986" s="93">
        <v>1</v>
      </c>
      <c r="AK2986" s="93">
        <v>1</v>
      </c>
      <c r="AL2986" s="93">
        <v>1</v>
      </c>
      <c r="AM2986" s="93">
        <v>1</v>
      </c>
    </row>
    <row r="2987" spans="31:39" ht="25.5" customHeight="1" thickBot="1" x14ac:dyDescent="0.25">
      <c r="AE2987" s="51">
        <v>3071000</v>
      </c>
      <c r="AF2987" s="87">
        <v>1</v>
      </c>
      <c r="AG2987" s="87">
        <v>1</v>
      </c>
      <c r="AH2987" s="87">
        <v>1</v>
      </c>
      <c r="AI2987" s="87">
        <v>1</v>
      </c>
      <c r="AJ2987" s="87">
        <v>1</v>
      </c>
      <c r="AK2987" s="87">
        <v>1</v>
      </c>
      <c r="AL2987" s="87">
        <v>1</v>
      </c>
      <c r="AM2987" s="87">
        <v>1</v>
      </c>
    </row>
    <row r="2988" spans="31:39" ht="25.5" customHeight="1" thickBot="1" x14ac:dyDescent="0.25">
      <c r="AE2988" s="63">
        <v>3072000</v>
      </c>
      <c r="AF2988" s="93">
        <v>1</v>
      </c>
      <c r="AG2988" s="93">
        <v>1</v>
      </c>
      <c r="AH2988" s="93">
        <v>1</v>
      </c>
      <c r="AI2988" s="93">
        <v>1</v>
      </c>
      <c r="AJ2988" s="93">
        <v>1</v>
      </c>
      <c r="AK2988" s="93">
        <v>1</v>
      </c>
      <c r="AL2988" s="93">
        <v>1</v>
      </c>
      <c r="AM2988" s="93">
        <v>1</v>
      </c>
    </row>
    <row r="2989" spans="31:39" ht="25.5" customHeight="1" thickBot="1" x14ac:dyDescent="0.25">
      <c r="AE2989" s="51">
        <v>3073000</v>
      </c>
      <c r="AF2989" s="87">
        <v>1</v>
      </c>
      <c r="AG2989" s="87">
        <v>1</v>
      </c>
      <c r="AH2989" s="87">
        <v>1</v>
      </c>
      <c r="AI2989" s="87">
        <v>1</v>
      </c>
      <c r="AJ2989" s="87">
        <v>1</v>
      </c>
      <c r="AK2989" s="87">
        <v>1</v>
      </c>
      <c r="AL2989" s="87">
        <v>1</v>
      </c>
      <c r="AM2989" s="87">
        <v>1</v>
      </c>
    </row>
    <row r="2990" spans="31:39" ht="25.5" customHeight="1" thickBot="1" x14ac:dyDescent="0.25">
      <c r="AE2990" s="63">
        <v>3074000</v>
      </c>
      <c r="AF2990" s="93">
        <v>1</v>
      </c>
      <c r="AG2990" s="93">
        <v>1</v>
      </c>
      <c r="AH2990" s="93">
        <v>1</v>
      </c>
      <c r="AI2990" s="93">
        <v>1</v>
      </c>
      <c r="AJ2990" s="93">
        <v>1</v>
      </c>
      <c r="AK2990" s="93">
        <v>1</v>
      </c>
      <c r="AL2990" s="93">
        <v>1</v>
      </c>
      <c r="AM2990" s="93">
        <v>1</v>
      </c>
    </row>
    <row r="2991" spans="31:39" ht="25.5" customHeight="1" thickBot="1" x14ac:dyDescent="0.25">
      <c r="AE2991" s="51">
        <v>3075000</v>
      </c>
      <c r="AF2991" s="87">
        <v>1</v>
      </c>
      <c r="AG2991" s="87">
        <v>1</v>
      </c>
      <c r="AH2991" s="87">
        <v>1</v>
      </c>
      <c r="AI2991" s="87">
        <v>1</v>
      </c>
      <c r="AJ2991" s="87">
        <v>1</v>
      </c>
      <c r="AK2991" s="87">
        <v>1</v>
      </c>
      <c r="AL2991" s="87">
        <v>1</v>
      </c>
      <c r="AM2991" s="87">
        <v>1</v>
      </c>
    </row>
    <row r="2992" spans="31:39" ht="25.5" customHeight="1" thickBot="1" x14ac:dyDescent="0.25">
      <c r="AE2992" s="63">
        <v>3076000</v>
      </c>
      <c r="AF2992" s="93">
        <v>1</v>
      </c>
      <c r="AG2992" s="93">
        <v>1</v>
      </c>
      <c r="AH2992" s="93">
        <v>1</v>
      </c>
      <c r="AI2992" s="93">
        <v>1</v>
      </c>
      <c r="AJ2992" s="93">
        <v>1</v>
      </c>
      <c r="AK2992" s="93">
        <v>1</v>
      </c>
      <c r="AL2992" s="93">
        <v>1</v>
      </c>
      <c r="AM2992" s="93">
        <v>1</v>
      </c>
    </row>
    <row r="2993" spans="31:39" ht="25.5" customHeight="1" thickBot="1" x14ac:dyDescent="0.25">
      <c r="AE2993" s="51">
        <v>3077000</v>
      </c>
      <c r="AF2993" s="87">
        <v>1</v>
      </c>
      <c r="AG2993" s="87">
        <v>1</v>
      </c>
      <c r="AH2993" s="87">
        <v>1</v>
      </c>
      <c r="AI2993" s="87">
        <v>1</v>
      </c>
      <c r="AJ2993" s="87">
        <v>1</v>
      </c>
      <c r="AK2993" s="87">
        <v>1</v>
      </c>
      <c r="AL2993" s="87">
        <v>1</v>
      </c>
      <c r="AM2993" s="87">
        <v>1</v>
      </c>
    </row>
    <row r="2994" spans="31:39" ht="25.5" customHeight="1" thickBot="1" x14ac:dyDescent="0.25">
      <c r="AE2994" s="63">
        <v>3078000</v>
      </c>
      <c r="AF2994" s="93">
        <v>1</v>
      </c>
      <c r="AG2994" s="93">
        <v>1</v>
      </c>
      <c r="AH2994" s="93">
        <v>1</v>
      </c>
      <c r="AI2994" s="93">
        <v>1</v>
      </c>
      <c r="AJ2994" s="93">
        <v>1</v>
      </c>
      <c r="AK2994" s="93">
        <v>1</v>
      </c>
      <c r="AL2994" s="93">
        <v>1</v>
      </c>
      <c r="AM2994" s="93">
        <v>1</v>
      </c>
    </row>
    <row r="2995" spans="31:39" ht="25.5" customHeight="1" thickBot="1" x14ac:dyDescent="0.25">
      <c r="AE2995" s="51">
        <v>3079000</v>
      </c>
      <c r="AF2995" s="87">
        <v>1</v>
      </c>
      <c r="AG2995" s="87">
        <v>1</v>
      </c>
      <c r="AH2995" s="87">
        <v>1</v>
      </c>
      <c r="AI2995" s="87">
        <v>1</v>
      </c>
      <c r="AJ2995" s="87">
        <v>1</v>
      </c>
      <c r="AK2995" s="87">
        <v>1</v>
      </c>
      <c r="AL2995" s="87">
        <v>1</v>
      </c>
      <c r="AM2995" s="87">
        <v>1</v>
      </c>
    </row>
    <row r="2996" spans="31:39" ht="25.5" customHeight="1" thickBot="1" x14ac:dyDescent="0.25">
      <c r="AE2996" s="63">
        <v>3080000</v>
      </c>
      <c r="AF2996" s="93">
        <v>1</v>
      </c>
      <c r="AG2996" s="93">
        <v>1</v>
      </c>
      <c r="AH2996" s="93">
        <v>1</v>
      </c>
      <c r="AI2996" s="93">
        <v>1</v>
      </c>
      <c r="AJ2996" s="93">
        <v>1</v>
      </c>
      <c r="AK2996" s="93">
        <v>1</v>
      </c>
      <c r="AL2996" s="93">
        <v>1</v>
      </c>
      <c r="AM2996" s="93">
        <v>1</v>
      </c>
    </row>
    <row r="2997" spans="31:39" ht="25.5" customHeight="1" thickBot="1" x14ac:dyDescent="0.25">
      <c r="AE2997" s="51">
        <v>3081000</v>
      </c>
      <c r="AF2997" s="87">
        <v>1</v>
      </c>
      <c r="AG2997" s="87">
        <v>1</v>
      </c>
      <c r="AH2997" s="87">
        <v>1</v>
      </c>
      <c r="AI2997" s="87">
        <v>1</v>
      </c>
      <c r="AJ2997" s="87">
        <v>1</v>
      </c>
      <c r="AK2997" s="87">
        <v>1</v>
      </c>
      <c r="AL2997" s="87">
        <v>1</v>
      </c>
      <c r="AM2997" s="87">
        <v>1</v>
      </c>
    </row>
    <row r="2998" spans="31:39" ht="25.5" customHeight="1" thickBot="1" x14ac:dyDescent="0.25">
      <c r="AE2998" s="63">
        <v>3082000</v>
      </c>
      <c r="AF2998" s="93">
        <v>1</v>
      </c>
      <c r="AG2998" s="93">
        <v>1</v>
      </c>
      <c r="AH2998" s="93">
        <v>1</v>
      </c>
      <c r="AI2998" s="93">
        <v>1</v>
      </c>
      <c r="AJ2998" s="93">
        <v>1</v>
      </c>
      <c r="AK2998" s="93">
        <v>1</v>
      </c>
      <c r="AL2998" s="93">
        <v>1</v>
      </c>
      <c r="AM2998" s="93">
        <v>1</v>
      </c>
    </row>
    <row r="2999" spans="31:39" ht="25.5" customHeight="1" thickBot="1" x14ac:dyDescent="0.25">
      <c r="AE2999" s="51">
        <v>3083000</v>
      </c>
      <c r="AF2999" s="87">
        <v>1</v>
      </c>
      <c r="AG2999" s="87">
        <v>1</v>
      </c>
      <c r="AH2999" s="87">
        <v>1</v>
      </c>
      <c r="AI2999" s="87">
        <v>1</v>
      </c>
      <c r="AJ2999" s="87">
        <v>1</v>
      </c>
      <c r="AK2999" s="87">
        <v>1</v>
      </c>
      <c r="AL2999" s="87">
        <v>1</v>
      </c>
      <c r="AM2999" s="87">
        <v>1</v>
      </c>
    </row>
    <row r="3000" spans="31:39" ht="25.5" customHeight="1" thickBot="1" x14ac:dyDescent="0.25">
      <c r="AE3000" s="63">
        <v>3084000</v>
      </c>
      <c r="AF3000" s="93">
        <v>1</v>
      </c>
      <c r="AG3000" s="93">
        <v>1</v>
      </c>
      <c r="AH3000" s="93">
        <v>1</v>
      </c>
      <c r="AI3000" s="93">
        <v>1</v>
      </c>
      <c r="AJ3000" s="93">
        <v>1</v>
      </c>
      <c r="AK3000" s="93">
        <v>1</v>
      </c>
      <c r="AL3000" s="93">
        <v>1</v>
      </c>
      <c r="AM3000" s="93">
        <v>1</v>
      </c>
    </row>
    <row r="3001" spans="31:39" ht="25.5" customHeight="1" thickBot="1" x14ac:dyDescent="0.25">
      <c r="AE3001" s="51">
        <v>3085000</v>
      </c>
      <c r="AF3001" s="87">
        <v>1</v>
      </c>
      <c r="AG3001" s="87">
        <v>1</v>
      </c>
      <c r="AH3001" s="87">
        <v>1</v>
      </c>
      <c r="AI3001" s="87">
        <v>1</v>
      </c>
      <c r="AJ3001" s="87">
        <v>1</v>
      </c>
      <c r="AK3001" s="87">
        <v>1</v>
      </c>
      <c r="AL3001" s="87">
        <v>1</v>
      </c>
      <c r="AM3001" s="87">
        <v>1</v>
      </c>
    </row>
    <row r="3002" spans="31:39" ht="25.5" customHeight="1" thickBot="1" x14ac:dyDescent="0.25">
      <c r="AE3002" s="63">
        <v>3086000</v>
      </c>
      <c r="AF3002" s="93">
        <v>1</v>
      </c>
      <c r="AG3002" s="93">
        <v>1</v>
      </c>
      <c r="AH3002" s="93">
        <v>1</v>
      </c>
      <c r="AI3002" s="93">
        <v>1</v>
      </c>
      <c r="AJ3002" s="93">
        <v>1</v>
      </c>
      <c r="AK3002" s="93">
        <v>1</v>
      </c>
      <c r="AL3002" s="93">
        <v>1</v>
      </c>
      <c r="AM3002" s="93">
        <v>1</v>
      </c>
    </row>
    <row r="3003" spans="31:39" ht="25.5" customHeight="1" thickBot="1" x14ac:dyDescent="0.25">
      <c r="AE3003" s="51">
        <v>3087000</v>
      </c>
      <c r="AF3003" s="87">
        <v>1</v>
      </c>
      <c r="AG3003" s="87">
        <v>1</v>
      </c>
      <c r="AH3003" s="87">
        <v>1</v>
      </c>
      <c r="AI3003" s="87">
        <v>1</v>
      </c>
      <c r="AJ3003" s="87">
        <v>1</v>
      </c>
      <c r="AK3003" s="87">
        <v>1</v>
      </c>
      <c r="AL3003" s="87">
        <v>1</v>
      </c>
      <c r="AM3003" s="87">
        <v>1</v>
      </c>
    </row>
    <row r="3004" spans="31:39" ht="25.5" customHeight="1" thickBot="1" x14ac:dyDescent="0.25">
      <c r="AE3004" s="63">
        <v>3088000</v>
      </c>
      <c r="AF3004" s="93">
        <v>1</v>
      </c>
      <c r="AG3004" s="93">
        <v>1</v>
      </c>
      <c r="AH3004" s="93">
        <v>1</v>
      </c>
      <c r="AI3004" s="93">
        <v>1</v>
      </c>
      <c r="AJ3004" s="93">
        <v>1</v>
      </c>
      <c r="AK3004" s="93">
        <v>1</v>
      </c>
      <c r="AL3004" s="93">
        <v>1</v>
      </c>
      <c r="AM3004" s="93">
        <v>1</v>
      </c>
    </row>
    <row r="3005" spans="31:39" ht="25.5" customHeight="1" thickBot="1" x14ac:dyDescent="0.25">
      <c r="AE3005" s="51">
        <v>3089000</v>
      </c>
      <c r="AF3005" s="87">
        <v>1</v>
      </c>
      <c r="AG3005" s="87">
        <v>1</v>
      </c>
      <c r="AH3005" s="87">
        <v>1</v>
      </c>
      <c r="AI3005" s="87">
        <v>1</v>
      </c>
      <c r="AJ3005" s="87">
        <v>1</v>
      </c>
      <c r="AK3005" s="87">
        <v>1</v>
      </c>
      <c r="AL3005" s="87">
        <v>1</v>
      </c>
      <c r="AM3005" s="87">
        <v>1</v>
      </c>
    </row>
    <row r="3006" spans="31:39" ht="25.5" customHeight="1" thickBot="1" x14ac:dyDescent="0.25">
      <c r="AE3006" s="63">
        <v>3090000</v>
      </c>
      <c r="AF3006" s="93">
        <v>1</v>
      </c>
      <c r="AG3006" s="93">
        <v>1</v>
      </c>
      <c r="AH3006" s="93">
        <v>1</v>
      </c>
      <c r="AI3006" s="93">
        <v>1</v>
      </c>
      <c r="AJ3006" s="93">
        <v>1</v>
      </c>
      <c r="AK3006" s="93">
        <v>1</v>
      </c>
      <c r="AL3006" s="93">
        <v>1</v>
      </c>
      <c r="AM3006" s="93">
        <v>1</v>
      </c>
    </row>
    <row r="3007" spans="31:39" ht="25.5" customHeight="1" thickBot="1" x14ac:dyDescent="0.25">
      <c r="AE3007" s="51">
        <v>3091000</v>
      </c>
      <c r="AF3007" s="87">
        <v>1</v>
      </c>
      <c r="AG3007" s="87">
        <v>1</v>
      </c>
      <c r="AH3007" s="87">
        <v>1</v>
      </c>
      <c r="AI3007" s="87">
        <v>1</v>
      </c>
      <c r="AJ3007" s="87">
        <v>1</v>
      </c>
      <c r="AK3007" s="87">
        <v>1</v>
      </c>
      <c r="AL3007" s="87">
        <v>1</v>
      </c>
      <c r="AM3007" s="87">
        <v>1</v>
      </c>
    </row>
    <row r="3008" spans="31:39" ht="25.5" customHeight="1" thickBot="1" x14ac:dyDescent="0.25">
      <c r="AE3008" s="63">
        <v>3092000</v>
      </c>
      <c r="AF3008" s="93">
        <v>1</v>
      </c>
      <c r="AG3008" s="93">
        <v>1</v>
      </c>
      <c r="AH3008" s="93">
        <v>1</v>
      </c>
      <c r="AI3008" s="93">
        <v>1</v>
      </c>
      <c r="AJ3008" s="93">
        <v>1</v>
      </c>
      <c r="AK3008" s="93">
        <v>1</v>
      </c>
      <c r="AL3008" s="93">
        <v>1</v>
      </c>
      <c r="AM3008" s="93">
        <v>1</v>
      </c>
    </row>
    <row r="3009" spans="31:39" ht="25.5" customHeight="1" thickBot="1" x14ac:dyDescent="0.25">
      <c r="AE3009" s="51">
        <v>3093000</v>
      </c>
      <c r="AF3009" s="87">
        <v>1</v>
      </c>
      <c r="AG3009" s="87">
        <v>1</v>
      </c>
      <c r="AH3009" s="87">
        <v>1</v>
      </c>
      <c r="AI3009" s="87">
        <v>1</v>
      </c>
      <c r="AJ3009" s="87">
        <v>1</v>
      </c>
      <c r="AK3009" s="87">
        <v>1</v>
      </c>
      <c r="AL3009" s="87">
        <v>1</v>
      </c>
      <c r="AM3009" s="87">
        <v>1</v>
      </c>
    </row>
    <row r="3010" spans="31:39" ht="25.5" customHeight="1" thickBot="1" x14ac:dyDescent="0.25">
      <c r="AE3010" s="63">
        <v>3094000</v>
      </c>
      <c r="AF3010" s="93">
        <v>1</v>
      </c>
      <c r="AG3010" s="93">
        <v>1</v>
      </c>
      <c r="AH3010" s="93">
        <v>1</v>
      </c>
      <c r="AI3010" s="93">
        <v>1</v>
      </c>
      <c r="AJ3010" s="93">
        <v>1</v>
      </c>
      <c r="AK3010" s="93">
        <v>1</v>
      </c>
      <c r="AL3010" s="93">
        <v>1</v>
      </c>
      <c r="AM3010" s="93">
        <v>1</v>
      </c>
    </row>
    <row r="3011" spans="31:39" ht="25.5" customHeight="1" thickBot="1" x14ac:dyDescent="0.25">
      <c r="AE3011" s="51">
        <v>3095000</v>
      </c>
      <c r="AF3011" s="87">
        <v>1</v>
      </c>
      <c r="AG3011" s="87">
        <v>1</v>
      </c>
      <c r="AH3011" s="87">
        <v>1</v>
      </c>
      <c r="AI3011" s="87">
        <v>1</v>
      </c>
      <c r="AJ3011" s="87">
        <v>1</v>
      </c>
      <c r="AK3011" s="87">
        <v>1</v>
      </c>
      <c r="AL3011" s="87">
        <v>1</v>
      </c>
      <c r="AM3011" s="87">
        <v>1</v>
      </c>
    </row>
    <row r="3012" spans="31:39" ht="25.5" customHeight="1" thickBot="1" x14ac:dyDescent="0.25">
      <c r="AE3012" s="63">
        <v>3096000</v>
      </c>
      <c r="AF3012" s="93">
        <v>1</v>
      </c>
      <c r="AG3012" s="93">
        <v>1</v>
      </c>
      <c r="AH3012" s="93">
        <v>1</v>
      </c>
      <c r="AI3012" s="93">
        <v>1</v>
      </c>
      <c r="AJ3012" s="93">
        <v>1</v>
      </c>
      <c r="AK3012" s="93">
        <v>1</v>
      </c>
      <c r="AL3012" s="93">
        <v>1</v>
      </c>
      <c r="AM3012" s="93">
        <v>1</v>
      </c>
    </row>
    <row r="3013" spans="31:39" ht="25.5" customHeight="1" thickBot="1" x14ac:dyDescent="0.25">
      <c r="AE3013" s="51">
        <v>3097000</v>
      </c>
      <c r="AF3013" s="87">
        <v>1</v>
      </c>
      <c r="AG3013" s="87">
        <v>1</v>
      </c>
      <c r="AH3013" s="87">
        <v>1</v>
      </c>
      <c r="AI3013" s="87">
        <v>1</v>
      </c>
      <c r="AJ3013" s="87">
        <v>1</v>
      </c>
      <c r="AK3013" s="87">
        <v>1</v>
      </c>
      <c r="AL3013" s="87">
        <v>1</v>
      </c>
      <c r="AM3013" s="87">
        <v>1</v>
      </c>
    </row>
    <row r="3014" spans="31:39" ht="25.5" customHeight="1" thickBot="1" x14ac:dyDescent="0.25">
      <c r="AE3014" s="63">
        <v>3098000</v>
      </c>
      <c r="AF3014" s="93">
        <v>1</v>
      </c>
      <c r="AG3014" s="93">
        <v>1</v>
      </c>
      <c r="AH3014" s="93">
        <v>1</v>
      </c>
      <c r="AI3014" s="93">
        <v>1</v>
      </c>
      <c r="AJ3014" s="93">
        <v>1</v>
      </c>
      <c r="AK3014" s="93">
        <v>1</v>
      </c>
      <c r="AL3014" s="93">
        <v>1</v>
      </c>
      <c r="AM3014" s="93">
        <v>1</v>
      </c>
    </row>
    <row r="3015" spans="31:39" ht="25.5" customHeight="1" thickBot="1" x14ac:dyDescent="0.25">
      <c r="AE3015" s="51">
        <v>3099000</v>
      </c>
      <c r="AF3015" s="87">
        <v>1</v>
      </c>
      <c r="AG3015" s="87">
        <v>1</v>
      </c>
      <c r="AH3015" s="87">
        <v>1</v>
      </c>
      <c r="AI3015" s="87">
        <v>1</v>
      </c>
      <c r="AJ3015" s="87">
        <v>1</v>
      </c>
      <c r="AK3015" s="87">
        <v>1</v>
      </c>
      <c r="AL3015" s="87">
        <v>1</v>
      </c>
      <c r="AM3015" s="87">
        <v>1</v>
      </c>
    </row>
    <row r="3016" spans="31:39" ht="25.5" customHeight="1" thickBot="1" x14ac:dyDescent="0.25">
      <c r="AE3016" s="63">
        <v>3100000</v>
      </c>
      <c r="AF3016" s="93">
        <v>1</v>
      </c>
      <c r="AG3016" s="93">
        <v>1</v>
      </c>
      <c r="AH3016" s="93">
        <v>1</v>
      </c>
      <c r="AI3016" s="93">
        <v>1</v>
      </c>
      <c r="AJ3016" s="93">
        <v>1</v>
      </c>
      <c r="AK3016" s="93">
        <v>1</v>
      </c>
      <c r="AL3016" s="93">
        <v>1</v>
      </c>
      <c r="AM3016" s="93">
        <v>1</v>
      </c>
    </row>
    <row r="3017" spans="31:39" ht="25.5" customHeight="1" thickBot="1" x14ac:dyDescent="0.25">
      <c r="AE3017" s="51">
        <v>3101000</v>
      </c>
      <c r="AF3017" s="87">
        <v>1</v>
      </c>
      <c r="AG3017" s="87">
        <v>1</v>
      </c>
      <c r="AH3017" s="87">
        <v>1</v>
      </c>
      <c r="AI3017" s="87">
        <v>1</v>
      </c>
      <c r="AJ3017" s="87">
        <v>1</v>
      </c>
      <c r="AK3017" s="87">
        <v>1</v>
      </c>
      <c r="AL3017" s="87">
        <v>1</v>
      </c>
      <c r="AM3017" s="87">
        <v>1</v>
      </c>
    </row>
    <row r="3018" spans="31:39" ht="25.5" customHeight="1" thickBot="1" x14ac:dyDescent="0.25">
      <c r="AE3018" s="63">
        <v>3102000</v>
      </c>
      <c r="AF3018" s="93">
        <v>1</v>
      </c>
      <c r="AG3018" s="93">
        <v>1</v>
      </c>
      <c r="AH3018" s="93">
        <v>1</v>
      </c>
      <c r="AI3018" s="93">
        <v>1</v>
      </c>
      <c r="AJ3018" s="93">
        <v>1</v>
      </c>
      <c r="AK3018" s="93">
        <v>1</v>
      </c>
      <c r="AL3018" s="93">
        <v>1</v>
      </c>
      <c r="AM3018" s="93">
        <v>1</v>
      </c>
    </row>
    <row r="3019" spans="31:39" ht="25.5" customHeight="1" thickBot="1" x14ac:dyDescent="0.25">
      <c r="AE3019" s="51">
        <v>3103000</v>
      </c>
      <c r="AF3019" s="87">
        <v>1</v>
      </c>
      <c r="AG3019" s="87">
        <v>1</v>
      </c>
      <c r="AH3019" s="87">
        <v>1</v>
      </c>
      <c r="AI3019" s="87">
        <v>1</v>
      </c>
      <c r="AJ3019" s="87">
        <v>1</v>
      </c>
      <c r="AK3019" s="87">
        <v>1</v>
      </c>
      <c r="AL3019" s="87">
        <v>1</v>
      </c>
      <c r="AM3019" s="87">
        <v>1</v>
      </c>
    </row>
    <row r="3020" spans="31:39" ht="25.5" customHeight="1" thickBot="1" x14ac:dyDescent="0.25">
      <c r="AE3020" s="63">
        <v>3104000</v>
      </c>
      <c r="AF3020" s="93">
        <v>1</v>
      </c>
      <c r="AG3020" s="93">
        <v>1</v>
      </c>
      <c r="AH3020" s="93">
        <v>1</v>
      </c>
      <c r="AI3020" s="93">
        <v>1</v>
      </c>
      <c r="AJ3020" s="93">
        <v>1</v>
      </c>
      <c r="AK3020" s="93">
        <v>1</v>
      </c>
      <c r="AL3020" s="93">
        <v>1</v>
      </c>
      <c r="AM3020" s="93">
        <v>1</v>
      </c>
    </row>
    <row r="3021" spans="31:39" ht="25.5" customHeight="1" thickBot="1" x14ac:dyDescent="0.25">
      <c r="AE3021" s="51">
        <v>3105000</v>
      </c>
      <c r="AF3021" s="87">
        <v>1</v>
      </c>
      <c r="AG3021" s="87">
        <v>1</v>
      </c>
      <c r="AH3021" s="87">
        <v>1</v>
      </c>
      <c r="AI3021" s="87">
        <v>1</v>
      </c>
      <c r="AJ3021" s="87">
        <v>1</v>
      </c>
      <c r="AK3021" s="87">
        <v>1</v>
      </c>
      <c r="AL3021" s="87">
        <v>1</v>
      </c>
      <c r="AM3021" s="87">
        <v>1</v>
      </c>
    </row>
    <row r="3022" spans="31:39" ht="25.5" customHeight="1" thickBot="1" x14ac:dyDescent="0.25">
      <c r="AE3022" s="63">
        <v>3106000</v>
      </c>
      <c r="AF3022" s="93">
        <v>1</v>
      </c>
      <c r="AG3022" s="93">
        <v>1</v>
      </c>
      <c r="AH3022" s="93">
        <v>1</v>
      </c>
      <c r="AI3022" s="93">
        <v>1</v>
      </c>
      <c r="AJ3022" s="93">
        <v>1</v>
      </c>
      <c r="AK3022" s="93">
        <v>1</v>
      </c>
      <c r="AL3022" s="93">
        <v>1</v>
      </c>
      <c r="AM3022" s="93">
        <v>1</v>
      </c>
    </row>
    <row r="3023" spans="31:39" ht="25.5" customHeight="1" thickBot="1" x14ac:dyDescent="0.25">
      <c r="AE3023" s="51">
        <v>3107000</v>
      </c>
      <c r="AF3023" s="87">
        <v>1</v>
      </c>
      <c r="AG3023" s="87">
        <v>1</v>
      </c>
      <c r="AH3023" s="87">
        <v>1</v>
      </c>
      <c r="AI3023" s="87">
        <v>1</v>
      </c>
      <c r="AJ3023" s="87">
        <v>1</v>
      </c>
      <c r="AK3023" s="87">
        <v>1</v>
      </c>
      <c r="AL3023" s="87">
        <v>1</v>
      </c>
      <c r="AM3023" s="87">
        <v>1</v>
      </c>
    </row>
    <row r="3024" spans="31:39" ht="25.5" customHeight="1" thickBot="1" x14ac:dyDescent="0.25">
      <c r="AE3024" s="63">
        <v>3108000</v>
      </c>
      <c r="AF3024" s="93">
        <v>1</v>
      </c>
      <c r="AG3024" s="93">
        <v>1</v>
      </c>
      <c r="AH3024" s="93">
        <v>1</v>
      </c>
      <c r="AI3024" s="93">
        <v>1</v>
      </c>
      <c r="AJ3024" s="93">
        <v>1</v>
      </c>
      <c r="AK3024" s="93">
        <v>1</v>
      </c>
      <c r="AL3024" s="93">
        <v>1</v>
      </c>
      <c r="AM3024" s="93">
        <v>1</v>
      </c>
    </row>
    <row r="3025" spans="31:39" ht="25.5" customHeight="1" thickBot="1" x14ac:dyDescent="0.25">
      <c r="AE3025" s="51">
        <v>3109000</v>
      </c>
      <c r="AF3025" s="87">
        <v>1</v>
      </c>
      <c r="AG3025" s="87">
        <v>1</v>
      </c>
      <c r="AH3025" s="87">
        <v>1</v>
      </c>
      <c r="AI3025" s="87">
        <v>1</v>
      </c>
      <c r="AJ3025" s="87">
        <v>1</v>
      </c>
      <c r="AK3025" s="87">
        <v>1</v>
      </c>
      <c r="AL3025" s="87">
        <v>1</v>
      </c>
      <c r="AM3025" s="87">
        <v>1</v>
      </c>
    </row>
    <row r="3026" spans="31:39" ht="25.5" customHeight="1" thickBot="1" x14ac:dyDescent="0.25">
      <c r="AE3026" s="63">
        <v>3110000</v>
      </c>
      <c r="AF3026" s="93">
        <v>1</v>
      </c>
      <c r="AG3026" s="93">
        <v>1</v>
      </c>
      <c r="AH3026" s="93">
        <v>1</v>
      </c>
      <c r="AI3026" s="93">
        <v>1</v>
      </c>
      <c r="AJ3026" s="93">
        <v>1</v>
      </c>
      <c r="AK3026" s="93">
        <v>1</v>
      </c>
      <c r="AL3026" s="93">
        <v>1</v>
      </c>
      <c r="AM3026" s="93">
        <v>1</v>
      </c>
    </row>
    <row r="3027" spans="31:39" ht="25.5" customHeight="1" thickBot="1" x14ac:dyDescent="0.25">
      <c r="AE3027" s="51">
        <v>3111000</v>
      </c>
      <c r="AF3027" s="87">
        <v>1</v>
      </c>
      <c r="AG3027" s="87">
        <v>1</v>
      </c>
      <c r="AH3027" s="87">
        <v>1</v>
      </c>
      <c r="AI3027" s="87">
        <v>1</v>
      </c>
      <c r="AJ3027" s="87">
        <v>1</v>
      </c>
      <c r="AK3027" s="87">
        <v>1</v>
      </c>
      <c r="AL3027" s="87">
        <v>1</v>
      </c>
      <c r="AM3027" s="87">
        <v>1</v>
      </c>
    </row>
    <row r="3028" spans="31:39" ht="25.5" customHeight="1" thickBot="1" x14ac:dyDescent="0.25">
      <c r="AE3028" s="63">
        <v>3112000</v>
      </c>
      <c r="AF3028" s="93">
        <v>1</v>
      </c>
      <c r="AG3028" s="93">
        <v>1</v>
      </c>
      <c r="AH3028" s="93">
        <v>1</v>
      </c>
      <c r="AI3028" s="93">
        <v>1</v>
      </c>
      <c r="AJ3028" s="93">
        <v>1</v>
      </c>
      <c r="AK3028" s="93">
        <v>1</v>
      </c>
      <c r="AL3028" s="93">
        <v>1</v>
      </c>
      <c r="AM3028" s="93">
        <v>1</v>
      </c>
    </row>
    <row r="3029" spans="31:39" ht="25.5" customHeight="1" thickBot="1" x14ac:dyDescent="0.25">
      <c r="AE3029" s="51">
        <v>3113000</v>
      </c>
      <c r="AF3029" s="87">
        <v>1</v>
      </c>
      <c r="AG3029" s="87">
        <v>1</v>
      </c>
      <c r="AH3029" s="87">
        <v>1</v>
      </c>
      <c r="AI3029" s="87">
        <v>1</v>
      </c>
      <c r="AJ3029" s="87">
        <v>1</v>
      </c>
      <c r="AK3029" s="87">
        <v>1</v>
      </c>
      <c r="AL3029" s="87">
        <v>1</v>
      </c>
      <c r="AM3029" s="87">
        <v>1</v>
      </c>
    </row>
    <row r="3030" spans="31:39" ht="25.5" customHeight="1" thickBot="1" x14ac:dyDescent="0.25">
      <c r="AE3030" s="63">
        <v>3114000</v>
      </c>
      <c r="AF3030" s="93">
        <v>1</v>
      </c>
      <c r="AG3030" s="93">
        <v>1</v>
      </c>
      <c r="AH3030" s="93">
        <v>1</v>
      </c>
      <c r="AI3030" s="93">
        <v>1</v>
      </c>
      <c r="AJ3030" s="93">
        <v>1</v>
      </c>
      <c r="AK3030" s="93">
        <v>1</v>
      </c>
      <c r="AL3030" s="93">
        <v>1</v>
      </c>
      <c r="AM3030" s="93">
        <v>1</v>
      </c>
    </row>
    <row r="3031" spans="31:39" ht="25.5" customHeight="1" thickBot="1" x14ac:dyDescent="0.25">
      <c r="AE3031" s="51">
        <v>3115000</v>
      </c>
      <c r="AF3031" s="87">
        <v>1</v>
      </c>
      <c r="AG3031" s="87">
        <v>1</v>
      </c>
      <c r="AH3031" s="87">
        <v>1</v>
      </c>
      <c r="AI3031" s="87">
        <v>1</v>
      </c>
      <c r="AJ3031" s="87">
        <v>1</v>
      </c>
      <c r="AK3031" s="87">
        <v>1</v>
      </c>
      <c r="AL3031" s="87">
        <v>1</v>
      </c>
      <c r="AM3031" s="87">
        <v>1</v>
      </c>
    </row>
    <row r="3032" spans="31:39" ht="25.5" customHeight="1" thickBot="1" x14ac:dyDescent="0.25">
      <c r="AE3032" s="63">
        <v>3116000</v>
      </c>
      <c r="AF3032" s="93">
        <v>1</v>
      </c>
      <c r="AG3032" s="93">
        <v>1</v>
      </c>
      <c r="AH3032" s="93">
        <v>1</v>
      </c>
      <c r="AI3032" s="93">
        <v>1</v>
      </c>
      <c r="AJ3032" s="93">
        <v>1</v>
      </c>
      <c r="AK3032" s="93">
        <v>1</v>
      </c>
      <c r="AL3032" s="93">
        <v>1</v>
      </c>
      <c r="AM3032" s="93">
        <v>1</v>
      </c>
    </row>
    <row r="3033" spans="31:39" ht="25.5" customHeight="1" thickBot="1" x14ac:dyDescent="0.25">
      <c r="AE3033" s="51">
        <v>3117000</v>
      </c>
      <c r="AF3033" s="87">
        <v>1</v>
      </c>
      <c r="AG3033" s="87">
        <v>1</v>
      </c>
      <c r="AH3033" s="87">
        <v>1</v>
      </c>
      <c r="AI3033" s="87">
        <v>1</v>
      </c>
      <c r="AJ3033" s="87">
        <v>1</v>
      </c>
      <c r="AK3033" s="87">
        <v>1</v>
      </c>
      <c r="AL3033" s="87">
        <v>1</v>
      </c>
      <c r="AM3033" s="87">
        <v>1</v>
      </c>
    </row>
    <row r="3034" spans="31:39" ht="25.5" customHeight="1" thickBot="1" x14ac:dyDescent="0.25">
      <c r="AE3034" s="63">
        <v>3118000</v>
      </c>
      <c r="AF3034" s="93">
        <v>1</v>
      </c>
      <c r="AG3034" s="93">
        <v>1</v>
      </c>
      <c r="AH3034" s="93">
        <v>1</v>
      </c>
      <c r="AI3034" s="93">
        <v>1</v>
      </c>
      <c r="AJ3034" s="93">
        <v>1</v>
      </c>
      <c r="AK3034" s="93">
        <v>1</v>
      </c>
      <c r="AL3034" s="93">
        <v>1</v>
      </c>
      <c r="AM3034" s="93">
        <v>1</v>
      </c>
    </row>
    <row r="3035" spans="31:39" ht="25.5" customHeight="1" thickBot="1" x14ac:dyDescent="0.25">
      <c r="AE3035" s="51">
        <v>3119000</v>
      </c>
      <c r="AF3035" s="87">
        <v>1</v>
      </c>
      <c r="AG3035" s="87">
        <v>1</v>
      </c>
      <c r="AH3035" s="87">
        <v>1</v>
      </c>
      <c r="AI3035" s="87">
        <v>1</v>
      </c>
      <c r="AJ3035" s="87">
        <v>1</v>
      </c>
      <c r="AK3035" s="87">
        <v>1</v>
      </c>
      <c r="AL3035" s="87">
        <v>1</v>
      </c>
      <c r="AM3035" s="87">
        <v>1</v>
      </c>
    </row>
    <row r="3036" spans="31:39" ht="25.5" customHeight="1" thickBot="1" x14ac:dyDescent="0.25">
      <c r="AE3036" s="63">
        <v>3120000</v>
      </c>
      <c r="AF3036" s="93">
        <v>1</v>
      </c>
      <c r="AG3036" s="93">
        <v>1</v>
      </c>
      <c r="AH3036" s="93">
        <v>1</v>
      </c>
      <c r="AI3036" s="93">
        <v>1</v>
      </c>
      <c r="AJ3036" s="93">
        <v>1</v>
      </c>
      <c r="AK3036" s="93">
        <v>1</v>
      </c>
      <c r="AL3036" s="93">
        <v>1</v>
      </c>
      <c r="AM3036" s="93">
        <v>1</v>
      </c>
    </row>
    <row r="3037" spans="31:39" ht="25.5" customHeight="1" thickBot="1" x14ac:dyDescent="0.25">
      <c r="AE3037" s="51">
        <v>3121000</v>
      </c>
      <c r="AF3037" s="87">
        <v>1</v>
      </c>
      <c r="AG3037" s="87">
        <v>1</v>
      </c>
      <c r="AH3037" s="87">
        <v>1</v>
      </c>
      <c r="AI3037" s="87">
        <v>1</v>
      </c>
      <c r="AJ3037" s="87">
        <v>1</v>
      </c>
      <c r="AK3037" s="87">
        <v>1</v>
      </c>
      <c r="AL3037" s="87">
        <v>1</v>
      </c>
      <c r="AM3037" s="87">
        <v>1</v>
      </c>
    </row>
    <row r="3038" spans="31:39" ht="25.5" customHeight="1" thickBot="1" x14ac:dyDescent="0.25">
      <c r="AE3038" s="63">
        <v>3122000</v>
      </c>
      <c r="AF3038" s="93">
        <v>1</v>
      </c>
      <c r="AG3038" s="93">
        <v>1</v>
      </c>
      <c r="AH3038" s="93">
        <v>1</v>
      </c>
      <c r="AI3038" s="93">
        <v>1</v>
      </c>
      <c r="AJ3038" s="93">
        <v>1</v>
      </c>
      <c r="AK3038" s="93">
        <v>1</v>
      </c>
      <c r="AL3038" s="93">
        <v>1</v>
      </c>
      <c r="AM3038" s="93">
        <v>1</v>
      </c>
    </row>
    <row r="3039" spans="31:39" ht="25.5" customHeight="1" thickBot="1" x14ac:dyDescent="0.25">
      <c r="AE3039" s="51">
        <v>3123000</v>
      </c>
      <c r="AF3039" s="87">
        <v>1</v>
      </c>
      <c r="AG3039" s="87">
        <v>1</v>
      </c>
      <c r="AH3039" s="87">
        <v>1</v>
      </c>
      <c r="AI3039" s="87">
        <v>1</v>
      </c>
      <c r="AJ3039" s="87">
        <v>1</v>
      </c>
      <c r="AK3039" s="87">
        <v>1</v>
      </c>
      <c r="AL3039" s="87">
        <v>1</v>
      </c>
      <c r="AM3039" s="87">
        <v>1</v>
      </c>
    </row>
    <row r="3040" spans="31:39" ht="25.5" customHeight="1" thickBot="1" x14ac:dyDescent="0.25">
      <c r="AE3040" s="63">
        <v>3124000</v>
      </c>
      <c r="AF3040" s="93">
        <v>1</v>
      </c>
      <c r="AG3040" s="93">
        <v>1</v>
      </c>
      <c r="AH3040" s="93">
        <v>1</v>
      </c>
      <c r="AI3040" s="93">
        <v>1</v>
      </c>
      <c r="AJ3040" s="93">
        <v>1</v>
      </c>
      <c r="AK3040" s="93">
        <v>1</v>
      </c>
      <c r="AL3040" s="93">
        <v>1</v>
      </c>
      <c r="AM3040" s="93">
        <v>1</v>
      </c>
    </row>
    <row r="3041" spans="31:39" ht="25.5" customHeight="1" thickBot="1" x14ac:dyDescent="0.25">
      <c r="AE3041" s="51">
        <v>3125000</v>
      </c>
      <c r="AF3041" s="87">
        <v>1</v>
      </c>
      <c r="AG3041" s="87">
        <v>1</v>
      </c>
      <c r="AH3041" s="87">
        <v>1</v>
      </c>
      <c r="AI3041" s="87">
        <v>1</v>
      </c>
      <c r="AJ3041" s="87">
        <v>1</v>
      </c>
      <c r="AK3041" s="87">
        <v>1</v>
      </c>
      <c r="AL3041" s="87">
        <v>1</v>
      </c>
      <c r="AM3041" s="87">
        <v>1</v>
      </c>
    </row>
    <row r="3042" spans="31:39" ht="25.5" customHeight="1" thickBot="1" x14ac:dyDescent="0.25">
      <c r="AE3042" s="63">
        <v>3126000</v>
      </c>
      <c r="AF3042" s="93">
        <v>1</v>
      </c>
      <c r="AG3042" s="93">
        <v>1</v>
      </c>
      <c r="AH3042" s="93">
        <v>1</v>
      </c>
      <c r="AI3042" s="93">
        <v>1</v>
      </c>
      <c r="AJ3042" s="93">
        <v>1</v>
      </c>
      <c r="AK3042" s="93">
        <v>1</v>
      </c>
      <c r="AL3042" s="93">
        <v>1</v>
      </c>
      <c r="AM3042" s="93">
        <v>1</v>
      </c>
    </row>
    <row r="3043" spans="31:39" ht="25.5" customHeight="1" thickBot="1" x14ac:dyDescent="0.25">
      <c r="AE3043" s="51">
        <v>3127000</v>
      </c>
      <c r="AF3043" s="87">
        <v>1</v>
      </c>
      <c r="AG3043" s="87">
        <v>1</v>
      </c>
      <c r="AH3043" s="87">
        <v>1</v>
      </c>
      <c r="AI3043" s="87">
        <v>1</v>
      </c>
      <c r="AJ3043" s="87">
        <v>1</v>
      </c>
      <c r="AK3043" s="87">
        <v>1</v>
      </c>
      <c r="AL3043" s="87">
        <v>1</v>
      </c>
      <c r="AM3043" s="87">
        <v>1</v>
      </c>
    </row>
    <row r="3044" spans="31:39" ht="25.5" customHeight="1" thickBot="1" x14ac:dyDescent="0.25">
      <c r="AE3044" s="63">
        <v>3128000</v>
      </c>
      <c r="AF3044" s="93">
        <v>1</v>
      </c>
      <c r="AG3044" s="93">
        <v>1</v>
      </c>
      <c r="AH3044" s="93">
        <v>1</v>
      </c>
      <c r="AI3044" s="93">
        <v>1</v>
      </c>
      <c r="AJ3044" s="93">
        <v>1</v>
      </c>
      <c r="AK3044" s="93">
        <v>1</v>
      </c>
      <c r="AL3044" s="93">
        <v>1</v>
      </c>
      <c r="AM3044" s="93">
        <v>1</v>
      </c>
    </row>
    <row r="3045" spans="31:39" ht="25.5" customHeight="1" thickBot="1" x14ac:dyDescent="0.25">
      <c r="AE3045" s="51">
        <v>3129000</v>
      </c>
      <c r="AF3045" s="87">
        <v>1</v>
      </c>
      <c r="AG3045" s="87">
        <v>1</v>
      </c>
      <c r="AH3045" s="87">
        <v>1</v>
      </c>
      <c r="AI3045" s="87">
        <v>1</v>
      </c>
      <c r="AJ3045" s="87">
        <v>1</v>
      </c>
      <c r="AK3045" s="87">
        <v>1</v>
      </c>
      <c r="AL3045" s="87">
        <v>1</v>
      </c>
      <c r="AM3045" s="87">
        <v>1</v>
      </c>
    </row>
    <row r="3046" spans="31:39" ht="25.5" customHeight="1" thickBot="1" x14ac:dyDescent="0.25">
      <c r="AE3046" s="63">
        <v>3130000</v>
      </c>
      <c r="AF3046" s="93">
        <v>1</v>
      </c>
      <c r="AG3046" s="93">
        <v>1</v>
      </c>
      <c r="AH3046" s="93">
        <v>1</v>
      </c>
      <c r="AI3046" s="93">
        <v>1</v>
      </c>
      <c r="AJ3046" s="93">
        <v>1</v>
      </c>
      <c r="AK3046" s="93">
        <v>1</v>
      </c>
      <c r="AL3046" s="93">
        <v>1</v>
      </c>
      <c r="AM3046" s="93">
        <v>1</v>
      </c>
    </row>
    <row r="3047" spans="31:39" ht="25.5" customHeight="1" thickBot="1" x14ac:dyDescent="0.25">
      <c r="AE3047" s="51">
        <v>3131000</v>
      </c>
      <c r="AF3047" s="87">
        <v>1</v>
      </c>
      <c r="AG3047" s="87">
        <v>1</v>
      </c>
      <c r="AH3047" s="87">
        <v>1</v>
      </c>
      <c r="AI3047" s="87">
        <v>1</v>
      </c>
      <c r="AJ3047" s="87">
        <v>1</v>
      </c>
      <c r="AK3047" s="87">
        <v>1</v>
      </c>
      <c r="AL3047" s="87">
        <v>1</v>
      </c>
      <c r="AM3047" s="87">
        <v>1</v>
      </c>
    </row>
    <row r="3048" spans="31:39" ht="25.5" customHeight="1" thickBot="1" x14ac:dyDescent="0.25">
      <c r="AE3048" s="63">
        <v>3132000</v>
      </c>
      <c r="AF3048" s="93">
        <v>1</v>
      </c>
      <c r="AG3048" s="93">
        <v>1</v>
      </c>
      <c r="AH3048" s="93">
        <v>1</v>
      </c>
      <c r="AI3048" s="93">
        <v>1</v>
      </c>
      <c r="AJ3048" s="93">
        <v>1</v>
      </c>
      <c r="AK3048" s="93">
        <v>1</v>
      </c>
      <c r="AL3048" s="93">
        <v>1</v>
      </c>
      <c r="AM3048" s="93">
        <v>1</v>
      </c>
    </row>
    <row r="3049" spans="31:39" ht="25.5" customHeight="1" thickBot="1" x14ac:dyDescent="0.25">
      <c r="AE3049" s="51">
        <v>3133000</v>
      </c>
      <c r="AF3049" s="87">
        <v>1</v>
      </c>
      <c r="AG3049" s="87">
        <v>1</v>
      </c>
      <c r="AH3049" s="87">
        <v>1</v>
      </c>
      <c r="AI3049" s="87">
        <v>1</v>
      </c>
      <c r="AJ3049" s="87">
        <v>1</v>
      </c>
      <c r="AK3049" s="87">
        <v>1</v>
      </c>
      <c r="AL3049" s="87">
        <v>1</v>
      </c>
      <c r="AM3049" s="87">
        <v>1</v>
      </c>
    </row>
    <row r="3050" spans="31:39" ht="25.5" customHeight="1" thickBot="1" x14ac:dyDescent="0.25">
      <c r="AE3050" s="63">
        <v>3134000</v>
      </c>
      <c r="AF3050" s="93">
        <v>1</v>
      </c>
      <c r="AG3050" s="93">
        <v>1</v>
      </c>
      <c r="AH3050" s="93">
        <v>1</v>
      </c>
      <c r="AI3050" s="93">
        <v>1</v>
      </c>
      <c r="AJ3050" s="93">
        <v>1</v>
      </c>
      <c r="AK3050" s="93">
        <v>1</v>
      </c>
      <c r="AL3050" s="93">
        <v>1</v>
      </c>
      <c r="AM3050" s="93">
        <v>1</v>
      </c>
    </row>
    <row r="3051" spans="31:39" ht="25.5" customHeight="1" thickBot="1" x14ac:dyDescent="0.25">
      <c r="AE3051" s="51">
        <v>3135000</v>
      </c>
      <c r="AF3051" s="87">
        <v>1</v>
      </c>
      <c r="AG3051" s="87">
        <v>1</v>
      </c>
      <c r="AH3051" s="87">
        <v>1</v>
      </c>
      <c r="AI3051" s="87">
        <v>1</v>
      </c>
      <c r="AJ3051" s="87">
        <v>1</v>
      </c>
      <c r="AK3051" s="87">
        <v>1</v>
      </c>
      <c r="AL3051" s="87">
        <v>1</v>
      </c>
      <c r="AM3051" s="87">
        <v>1</v>
      </c>
    </row>
    <row r="3052" spans="31:39" ht="25.5" customHeight="1" thickBot="1" x14ac:dyDescent="0.25">
      <c r="AE3052" s="63">
        <v>3136000</v>
      </c>
      <c r="AF3052" s="93">
        <v>1</v>
      </c>
      <c r="AG3052" s="93">
        <v>1</v>
      </c>
      <c r="AH3052" s="93">
        <v>1</v>
      </c>
      <c r="AI3052" s="93">
        <v>1</v>
      </c>
      <c r="AJ3052" s="93">
        <v>1</v>
      </c>
      <c r="AK3052" s="93">
        <v>1</v>
      </c>
      <c r="AL3052" s="93">
        <v>1</v>
      </c>
      <c r="AM3052" s="93">
        <v>1</v>
      </c>
    </row>
    <row r="3053" spans="31:39" ht="25.5" customHeight="1" thickBot="1" x14ac:dyDescent="0.25">
      <c r="AE3053" s="51">
        <v>3137000</v>
      </c>
      <c r="AF3053" s="87">
        <v>1</v>
      </c>
      <c r="AG3053" s="87">
        <v>1</v>
      </c>
      <c r="AH3053" s="87">
        <v>1</v>
      </c>
      <c r="AI3053" s="87">
        <v>1</v>
      </c>
      <c r="AJ3053" s="87">
        <v>1</v>
      </c>
      <c r="AK3053" s="87">
        <v>1</v>
      </c>
      <c r="AL3053" s="87">
        <v>1</v>
      </c>
      <c r="AM3053" s="87">
        <v>1</v>
      </c>
    </row>
    <row r="3054" spans="31:39" ht="25.5" customHeight="1" thickBot="1" x14ac:dyDescent="0.25">
      <c r="AE3054" s="63">
        <v>3138000</v>
      </c>
      <c r="AF3054" s="93">
        <v>1</v>
      </c>
      <c r="AG3054" s="93">
        <v>1</v>
      </c>
      <c r="AH3054" s="93">
        <v>1</v>
      </c>
      <c r="AI3054" s="93">
        <v>1</v>
      </c>
      <c r="AJ3054" s="93">
        <v>1</v>
      </c>
      <c r="AK3054" s="93">
        <v>1</v>
      </c>
      <c r="AL3054" s="93">
        <v>1</v>
      </c>
      <c r="AM3054" s="93">
        <v>1</v>
      </c>
    </row>
    <row r="3055" spans="31:39" ht="25.5" customHeight="1" thickBot="1" x14ac:dyDescent="0.25">
      <c r="AE3055" s="51">
        <v>3139000</v>
      </c>
      <c r="AF3055" s="87">
        <v>1</v>
      </c>
      <c r="AG3055" s="87">
        <v>1</v>
      </c>
      <c r="AH3055" s="87">
        <v>1</v>
      </c>
      <c r="AI3055" s="87">
        <v>1</v>
      </c>
      <c r="AJ3055" s="87">
        <v>1</v>
      </c>
      <c r="AK3055" s="87">
        <v>1</v>
      </c>
      <c r="AL3055" s="87">
        <v>1</v>
      </c>
      <c r="AM3055" s="87">
        <v>1</v>
      </c>
    </row>
    <row r="3056" spans="31:39" ht="25.5" customHeight="1" thickBot="1" x14ac:dyDescent="0.25">
      <c r="AE3056" s="63">
        <v>3140000</v>
      </c>
      <c r="AF3056" s="93">
        <v>1</v>
      </c>
      <c r="AG3056" s="93">
        <v>1</v>
      </c>
      <c r="AH3056" s="93">
        <v>1</v>
      </c>
      <c r="AI3056" s="93">
        <v>1</v>
      </c>
      <c r="AJ3056" s="93">
        <v>1</v>
      </c>
      <c r="AK3056" s="93">
        <v>1</v>
      </c>
      <c r="AL3056" s="93">
        <v>1</v>
      </c>
      <c r="AM3056" s="93">
        <v>1</v>
      </c>
    </row>
    <row r="3057" spans="31:39" ht="25.5" customHeight="1" thickBot="1" x14ac:dyDescent="0.25">
      <c r="AE3057" s="51">
        <v>3141000</v>
      </c>
      <c r="AF3057" s="87">
        <v>1</v>
      </c>
      <c r="AG3057" s="87">
        <v>1</v>
      </c>
      <c r="AH3057" s="87">
        <v>1</v>
      </c>
      <c r="AI3057" s="87">
        <v>1</v>
      </c>
      <c r="AJ3057" s="87">
        <v>1</v>
      </c>
      <c r="AK3057" s="87">
        <v>1</v>
      </c>
      <c r="AL3057" s="87">
        <v>1</v>
      </c>
      <c r="AM3057" s="87">
        <v>1</v>
      </c>
    </row>
    <row r="3058" spans="31:39" ht="25.5" customHeight="1" thickBot="1" x14ac:dyDescent="0.25">
      <c r="AE3058" s="63">
        <v>3142000</v>
      </c>
      <c r="AF3058" s="93">
        <v>1</v>
      </c>
      <c r="AG3058" s="93">
        <v>1</v>
      </c>
      <c r="AH3058" s="93">
        <v>1</v>
      </c>
      <c r="AI3058" s="93">
        <v>1</v>
      </c>
      <c r="AJ3058" s="93">
        <v>1</v>
      </c>
      <c r="AK3058" s="93">
        <v>1</v>
      </c>
      <c r="AL3058" s="93">
        <v>1</v>
      </c>
      <c r="AM3058" s="93">
        <v>1</v>
      </c>
    </row>
    <row r="3059" spans="31:39" ht="25.5" customHeight="1" thickBot="1" x14ac:dyDescent="0.25">
      <c r="AE3059" s="51">
        <v>3143000</v>
      </c>
      <c r="AF3059" s="87">
        <v>1</v>
      </c>
      <c r="AG3059" s="87">
        <v>1</v>
      </c>
      <c r="AH3059" s="87">
        <v>1</v>
      </c>
      <c r="AI3059" s="87">
        <v>1</v>
      </c>
      <c r="AJ3059" s="87">
        <v>1</v>
      </c>
      <c r="AK3059" s="87">
        <v>1</v>
      </c>
      <c r="AL3059" s="87">
        <v>1</v>
      </c>
      <c r="AM3059" s="87">
        <v>1</v>
      </c>
    </row>
    <row r="3060" spans="31:39" ht="25.5" customHeight="1" thickBot="1" x14ac:dyDescent="0.25">
      <c r="AE3060" s="63">
        <v>3144000</v>
      </c>
      <c r="AF3060" s="93">
        <v>1</v>
      </c>
      <c r="AG3060" s="93">
        <v>1</v>
      </c>
      <c r="AH3060" s="93">
        <v>1</v>
      </c>
      <c r="AI3060" s="93">
        <v>1</v>
      </c>
      <c r="AJ3060" s="93">
        <v>1</v>
      </c>
      <c r="AK3060" s="93">
        <v>1</v>
      </c>
      <c r="AL3060" s="93">
        <v>1</v>
      </c>
      <c r="AM3060" s="93">
        <v>1</v>
      </c>
    </row>
    <row r="3061" spans="31:39" ht="25.5" customHeight="1" thickBot="1" x14ac:dyDescent="0.25">
      <c r="AE3061" s="51">
        <v>3145000</v>
      </c>
      <c r="AF3061" s="87">
        <v>1</v>
      </c>
      <c r="AG3061" s="87">
        <v>1</v>
      </c>
      <c r="AH3061" s="87">
        <v>1</v>
      </c>
      <c r="AI3061" s="87">
        <v>1</v>
      </c>
      <c r="AJ3061" s="87">
        <v>1</v>
      </c>
      <c r="AK3061" s="87">
        <v>1</v>
      </c>
      <c r="AL3061" s="87">
        <v>1</v>
      </c>
      <c r="AM3061" s="87">
        <v>1</v>
      </c>
    </row>
    <row r="3062" spans="31:39" ht="25.5" customHeight="1" thickBot="1" x14ac:dyDescent="0.25">
      <c r="AE3062" s="63">
        <v>3146000</v>
      </c>
      <c r="AF3062" s="93">
        <v>1</v>
      </c>
      <c r="AG3062" s="93">
        <v>1</v>
      </c>
      <c r="AH3062" s="93">
        <v>1</v>
      </c>
      <c r="AI3062" s="93">
        <v>1</v>
      </c>
      <c r="AJ3062" s="93">
        <v>1</v>
      </c>
      <c r="AK3062" s="93">
        <v>1</v>
      </c>
      <c r="AL3062" s="93">
        <v>1</v>
      </c>
      <c r="AM3062" s="93">
        <v>1</v>
      </c>
    </row>
    <row r="3063" spans="31:39" ht="25.5" customHeight="1" thickBot="1" x14ac:dyDescent="0.25">
      <c r="AE3063" s="51">
        <v>3147000</v>
      </c>
      <c r="AF3063" s="87">
        <v>1</v>
      </c>
      <c r="AG3063" s="87">
        <v>1</v>
      </c>
      <c r="AH3063" s="87">
        <v>1</v>
      </c>
      <c r="AI3063" s="87">
        <v>1</v>
      </c>
      <c r="AJ3063" s="87">
        <v>1</v>
      </c>
      <c r="AK3063" s="87">
        <v>1</v>
      </c>
      <c r="AL3063" s="87">
        <v>1</v>
      </c>
      <c r="AM3063" s="87">
        <v>1</v>
      </c>
    </row>
    <row r="3064" spans="31:39" ht="25.5" customHeight="1" thickBot="1" x14ac:dyDescent="0.25">
      <c r="AE3064" s="63">
        <v>3148000</v>
      </c>
      <c r="AF3064" s="93">
        <v>1</v>
      </c>
      <c r="AG3064" s="93">
        <v>1</v>
      </c>
      <c r="AH3064" s="93">
        <v>1</v>
      </c>
      <c r="AI3064" s="93">
        <v>1</v>
      </c>
      <c r="AJ3064" s="93">
        <v>1</v>
      </c>
      <c r="AK3064" s="93">
        <v>1</v>
      </c>
      <c r="AL3064" s="93">
        <v>1</v>
      </c>
      <c r="AM3064" s="93">
        <v>1</v>
      </c>
    </row>
    <row r="3065" spans="31:39" ht="25.5" customHeight="1" thickBot="1" x14ac:dyDescent="0.25">
      <c r="AE3065" s="51">
        <v>3149000</v>
      </c>
      <c r="AF3065" s="87">
        <v>1</v>
      </c>
      <c r="AG3065" s="87">
        <v>1</v>
      </c>
      <c r="AH3065" s="87">
        <v>1</v>
      </c>
      <c r="AI3065" s="87">
        <v>1</v>
      </c>
      <c r="AJ3065" s="87">
        <v>1</v>
      </c>
      <c r="AK3065" s="87">
        <v>1</v>
      </c>
      <c r="AL3065" s="87">
        <v>1</v>
      </c>
      <c r="AM3065" s="87">
        <v>1</v>
      </c>
    </row>
    <row r="3066" spans="31:39" ht="25.5" customHeight="1" thickBot="1" x14ac:dyDescent="0.25">
      <c r="AE3066" s="63">
        <v>3150000</v>
      </c>
      <c r="AF3066" s="93">
        <v>1</v>
      </c>
      <c r="AG3066" s="93">
        <v>1</v>
      </c>
      <c r="AH3066" s="93">
        <v>1</v>
      </c>
      <c r="AI3066" s="93">
        <v>1</v>
      </c>
      <c r="AJ3066" s="93">
        <v>1</v>
      </c>
      <c r="AK3066" s="93">
        <v>1</v>
      </c>
      <c r="AL3066" s="93">
        <v>1</v>
      </c>
      <c r="AM3066" s="93">
        <v>1</v>
      </c>
    </row>
    <row r="3067" spans="31:39" ht="25.5" customHeight="1" thickBot="1" x14ac:dyDescent="0.25">
      <c r="AE3067" s="51">
        <v>3151000</v>
      </c>
      <c r="AF3067" s="87">
        <v>1</v>
      </c>
      <c r="AG3067" s="87">
        <v>1</v>
      </c>
      <c r="AH3067" s="87">
        <v>1</v>
      </c>
      <c r="AI3067" s="87">
        <v>1</v>
      </c>
      <c r="AJ3067" s="87">
        <v>1</v>
      </c>
      <c r="AK3067" s="87">
        <v>1</v>
      </c>
      <c r="AL3067" s="87">
        <v>1</v>
      </c>
      <c r="AM3067" s="87">
        <v>1</v>
      </c>
    </row>
    <row r="3068" spans="31:39" ht="25.5" customHeight="1" thickBot="1" x14ac:dyDescent="0.25">
      <c r="AE3068" s="63">
        <v>3152000</v>
      </c>
      <c r="AF3068" s="93">
        <v>1</v>
      </c>
      <c r="AG3068" s="93">
        <v>1</v>
      </c>
      <c r="AH3068" s="93">
        <v>1</v>
      </c>
      <c r="AI3068" s="93">
        <v>1</v>
      </c>
      <c r="AJ3068" s="93">
        <v>1</v>
      </c>
      <c r="AK3068" s="93">
        <v>1</v>
      </c>
      <c r="AL3068" s="93">
        <v>1</v>
      </c>
      <c r="AM3068" s="93">
        <v>1</v>
      </c>
    </row>
    <row r="3069" spans="31:39" ht="25.5" customHeight="1" thickBot="1" x14ac:dyDescent="0.25">
      <c r="AE3069" s="51">
        <v>3153000</v>
      </c>
      <c r="AF3069" s="87">
        <v>1</v>
      </c>
      <c r="AG3069" s="87">
        <v>1</v>
      </c>
      <c r="AH3069" s="87">
        <v>1</v>
      </c>
      <c r="AI3069" s="87">
        <v>1</v>
      </c>
      <c r="AJ3069" s="87">
        <v>1</v>
      </c>
      <c r="AK3069" s="87">
        <v>1</v>
      </c>
      <c r="AL3069" s="87">
        <v>1</v>
      </c>
      <c r="AM3069" s="87">
        <v>1</v>
      </c>
    </row>
    <row r="3070" spans="31:39" ht="25.5" customHeight="1" thickBot="1" x14ac:dyDescent="0.25">
      <c r="AE3070" s="63">
        <v>3154000</v>
      </c>
      <c r="AF3070" s="93">
        <v>1</v>
      </c>
      <c r="AG3070" s="93">
        <v>1</v>
      </c>
      <c r="AH3070" s="93">
        <v>1</v>
      </c>
      <c r="AI3070" s="93">
        <v>1</v>
      </c>
      <c r="AJ3070" s="93">
        <v>1</v>
      </c>
      <c r="AK3070" s="93">
        <v>1</v>
      </c>
      <c r="AL3070" s="93">
        <v>1</v>
      </c>
      <c r="AM3070" s="93">
        <v>1</v>
      </c>
    </row>
    <row r="3071" spans="31:39" ht="25.5" customHeight="1" thickBot="1" x14ac:dyDescent="0.25">
      <c r="AE3071" s="51">
        <v>3155000</v>
      </c>
      <c r="AF3071" s="87">
        <v>1</v>
      </c>
      <c r="AG3071" s="87">
        <v>1</v>
      </c>
      <c r="AH3071" s="87">
        <v>1</v>
      </c>
      <c r="AI3071" s="87">
        <v>1</v>
      </c>
      <c r="AJ3071" s="87">
        <v>1</v>
      </c>
      <c r="AK3071" s="87">
        <v>1</v>
      </c>
      <c r="AL3071" s="87">
        <v>1</v>
      </c>
      <c r="AM3071" s="87">
        <v>1</v>
      </c>
    </row>
    <row r="3072" spans="31:39" ht="25.5" customHeight="1" thickBot="1" x14ac:dyDescent="0.25">
      <c r="AE3072" s="63">
        <v>3156000</v>
      </c>
      <c r="AF3072" s="93">
        <v>1</v>
      </c>
      <c r="AG3072" s="93">
        <v>1</v>
      </c>
      <c r="AH3072" s="93">
        <v>1</v>
      </c>
      <c r="AI3072" s="93">
        <v>1</v>
      </c>
      <c r="AJ3072" s="93">
        <v>1</v>
      </c>
      <c r="AK3072" s="93">
        <v>1</v>
      </c>
      <c r="AL3072" s="93">
        <v>1</v>
      </c>
      <c r="AM3072" s="93">
        <v>1</v>
      </c>
    </row>
    <row r="3073" spans="31:39" ht="25.5" customHeight="1" thickBot="1" x14ac:dyDescent="0.25">
      <c r="AE3073" s="51">
        <v>3157000</v>
      </c>
      <c r="AF3073" s="87">
        <v>1</v>
      </c>
      <c r="AG3073" s="87">
        <v>1</v>
      </c>
      <c r="AH3073" s="87">
        <v>1</v>
      </c>
      <c r="AI3073" s="87">
        <v>1</v>
      </c>
      <c r="AJ3073" s="87">
        <v>1</v>
      </c>
      <c r="AK3073" s="87">
        <v>1</v>
      </c>
      <c r="AL3073" s="87">
        <v>1</v>
      </c>
      <c r="AM3073" s="87">
        <v>1</v>
      </c>
    </row>
    <row r="3074" spans="31:39" ht="25.5" customHeight="1" thickBot="1" x14ac:dyDescent="0.25">
      <c r="AE3074" s="63">
        <v>3158000</v>
      </c>
      <c r="AF3074" s="93">
        <v>1</v>
      </c>
      <c r="AG3074" s="93">
        <v>1</v>
      </c>
      <c r="AH3074" s="93">
        <v>1</v>
      </c>
      <c r="AI3074" s="93">
        <v>1</v>
      </c>
      <c r="AJ3074" s="93">
        <v>1</v>
      </c>
      <c r="AK3074" s="93">
        <v>1</v>
      </c>
      <c r="AL3074" s="93">
        <v>1</v>
      </c>
      <c r="AM3074" s="93">
        <v>1</v>
      </c>
    </row>
    <row r="3075" spans="31:39" ht="25.5" customHeight="1" thickBot="1" x14ac:dyDescent="0.25">
      <c r="AE3075" s="51">
        <v>3159000</v>
      </c>
      <c r="AF3075" s="87">
        <v>1</v>
      </c>
      <c r="AG3075" s="87">
        <v>1</v>
      </c>
      <c r="AH3075" s="87">
        <v>1</v>
      </c>
      <c r="AI3075" s="87">
        <v>1</v>
      </c>
      <c r="AJ3075" s="87">
        <v>1</v>
      </c>
      <c r="AK3075" s="87">
        <v>1</v>
      </c>
      <c r="AL3075" s="87">
        <v>1</v>
      </c>
      <c r="AM3075" s="87">
        <v>1</v>
      </c>
    </row>
    <row r="3076" spans="31:39" ht="25.5" customHeight="1" thickBot="1" x14ac:dyDescent="0.25">
      <c r="AE3076" s="63">
        <v>3160000</v>
      </c>
      <c r="AF3076" s="93">
        <v>1</v>
      </c>
      <c r="AG3076" s="93">
        <v>1</v>
      </c>
      <c r="AH3076" s="93">
        <v>1</v>
      </c>
      <c r="AI3076" s="93">
        <v>1</v>
      </c>
      <c r="AJ3076" s="93">
        <v>1</v>
      </c>
      <c r="AK3076" s="93">
        <v>1</v>
      </c>
      <c r="AL3076" s="93">
        <v>1</v>
      </c>
      <c r="AM3076" s="93">
        <v>1</v>
      </c>
    </row>
    <row r="3077" spans="31:39" ht="25.5" customHeight="1" thickBot="1" x14ac:dyDescent="0.25">
      <c r="AE3077" s="51">
        <v>3161000</v>
      </c>
      <c r="AF3077" s="87">
        <v>1</v>
      </c>
      <c r="AG3077" s="87">
        <v>1</v>
      </c>
      <c r="AH3077" s="87">
        <v>1</v>
      </c>
      <c r="AI3077" s="87">
        <v>1</v>
      </c>
      <c r="AJ3077" s="87">
        <v>1</v>
      </c>
      <c r="AK3077" s="87">
        <v>1</v>
      </c>
      <c r="AL3077" s="87">
        <v>1</v>
      </c>
      <c r="AM3077" s="87">
        <v>1</v>
      </c>
    </row>
    <row r="3078" spans="31:39" ht="25.5" customHeight="1" thickBot="1" x14ac:dyDescent="0.25">
      <c r="AE3078" s="63">
        <v>3162000</v>
      </c>
      <c r="AF3078" s="93">
        <v>1</v>
      </c>
      <c r="AG3078" s="93">
        <v>1</v>
      </c>
      <c r="AH3078" s="93">
        <v>1</v>
      </c>
      <c r="AI3078" s="93">
        <v>1</v>
      </c>
      <c r="AJ3078" s="93">
        <v>1</v>
      </c>
      <c r="AK3078" s="93">
        <v>1</v>
      </c>
      <c r="AL3078" s="93">
        <v>1</v>
      </c>
      <c r="AM3078" s="93">
        <v>1</v>
      </c>
    </row>
    <row r="3079" spans="31:39" ht="25.5" customHeight="1" thickBot="1" x14ac:dyDescent="0.25">
      <c r="AE3079" s="51">
        <v>3163000</v>
      </c>
      <c r="AF3079" s="87">
        <v>1</v>
      </c>
      <c r="AG3079" s="87">
        <v>1</v>
      </c>
      <c r="AH3079" s="87">
        <v>1</v>
      </c>
      <c r="AI3079" s="87">
        <v>1</v>
      </c>
      <c r="AJ3079" s="87">
        <v>1</v>
      </c>
      <c r="AK3079" s="87">
        <v>1</v>
      </c>
      <c r="AL3079" s="87">
        <v>1</v>
      </c>
      <c r="AM3079" s="87">
        <v>1</v>
      </c>
    </row>
    <row r="3080" spans="31:39" ht="25.5" customHeight="1" thickBot="1" x14ac:dyDescent="0.25">
      <c r="AE3080" s="63">
        <v>3164000</v>
      </c>
      <c r="AF3080" s="93">
        <v>1</v>
      </c>
      <c r="AG3080" s="93">
        <v>1</v>
      </c>
      <c r="AH3080" s="93">
        <v>1</v>
      </c>
      <c r="AI3080" s="93">
        <v>1</v>
      </c>
      <c r="AJ3080" s="93">
        <v>1</v>
      </c>
      <c r="AK3080" s="93">
        <v>1</v>
      </c>
      <c r="AL3080" s="93">
        <v>1</v>
      </c>
      <c r="AM3080" s="93">
        <v>1</v>
      </c>
    </row>
    <row r="3081" spans="31:39" ht="25.5" customHeight="1" thickBot="1" x14ac:dyDescent="0.25">
      <c r="AE3081" s="51">
        <v>3165000</v>
      </c>
      <c r="AF3081" s="87">
        <v>1</v>
      </c>
      <c r="AG3081" s="87">
        <v>1</v>
      </c>
      <c r="AH3081" s="87">
        <v>1</v>
      </c>
      <c r="AI3081" s="87">
        <v>1</v>
      </c>
      <c r="AJ3081" s="87">
        <v>1</v>
      </c>
      <c r="AK3081" s="87">
        <v>1</v>
      </c>
      <c r="AL3081" s="87">
        <v>1</v>
      </c>
      <c r="AM3081" s="87">
        <v>1</v>
      </c>
    </row>
    <row r="3082" spans="31:39" ht="25.5" customHeight="1" thickBot="1" x14ac:dyDescent="0.25">
      <c r="AE3082" s="63">
        <v>3166000</v>
      </c>
      <c r="AF3082" s="93">
        <v>1</v>
      </c>
      <c r="AG3082" s="93">
        <v>1</v>
      </c>
      <c r="AH3082" s="93">
        <v>1</v>
      </c>
      <c r="AI3082" s="93">
        <v>1</v>
      </c>
      <c r="AJ3082" s="93">
        <v>1</v>
      </c>
      <c r="AK3082" s="93">
        <v>1</v>
      </c>
      <c r="AL3082" s="93">
        <v>1</v>
      </c>
      <c r="AM3082" s="93">
        <v>1</v>
      </c>
    </row>
    <row r="3083" spans="31:39" ht="25.5" customHeight="1" thickBot="1" x14ac:dyDescent="0.25">
      <c r="AE3083" s="51">
        <v>3167000</v>
      </c>
      <c r="AF3083" s="87">
        <v>1</v>
      </c>
      <c r="AG3083" s="87">
        <v>1</v>
      </c>
      <c r="AH3083" s="87">
        <v>1</v>
      </c>
      <c r="AI3083" s="87">
        <v>1</v>
      </c>
      <c r="AJ3083" s="87">
        <v>1</v>
      </c>
      <c r="AK3083" s="87">
        <v>1</v>
      </c>
      <c r="AL3083" s="87">
        <v>1</v>
      </c>
      <c r="AM3083" s="87">
        <v>1</v>
      </c>
    </row>
    <row r="3084" spans="31:39" ht="25.5" customHeight="1" thickBot="1" x14ac:dyDescent="0.25">
      <c r="AE3084" s="63">
        <v>3168000</v>
      </c>
      <c r="AF3084" s="93">
        <v>1</v>
      </c>
      <c r="AG3084" s="93">
        <v>1</v>
      </c>
      <c r="AH3084" s="93">
        <v>1</v>
      </c>
      <c r="AI3084" s="93">
        <v>1</v>
      </c>
      <c r="AJ3084" s="93">
        <v>1</v>
      </c>
      <c r="AK3084" s="93">
        <v>1</v>
      </c>
      <c r="AL3084" s="93">
        <v>1</v>
      </c>
      <c r="AM3084" s="93">
        <v>1</v>
      </c>
    </row>
    <row r="3085" spans="31:39" ht="25.5" customHeight="1" thickBot="1" x14ac:dyDescent="0.25">
      <c r="AE3085" s="51">
        <v>3169000</v>
      </c>
      <c r="AF3085" s="87">
        <v>1</v>
      </c>
      <c r="AG3085" s="87">
        <v>1</v>
      </c>
      <c r="AH3085" s="87">
        <v>1</v>
      </c>
      <c r="AI3085" s="87">
        <v>1</v>
      </c>
      <c r="AJ3085" s="87">
        <v>1</v>
      </c>
      <c r="AK3085" s="87">
        <v>1</v>
      </c>
      <c r="AL3085" s="87">
        <v>1</v>
      </c>
      <c r="AM3085" s="87">
        <v>1</v>
      </c>
    </row>
    <row r="3086" spans="31:39" ht="25.5" customHeight="1" thickBot="1" x14ac:dyDescent="0.25">
      <c r="AE3086" s="63">
        <v>3170000</v>
      </c>
      <c r="AF3086" s="93">
        <v>1</v>
      </c>
      <c r="AG3086" s="93">
        <v>1</v>
      </c>
      <c r="AH3086" s="93">
        <v>1</v>
      </c>
      <c r="AI3086" s="93">
        <v>1</v>
      </c>
      <c r="AJ3086" s="93">
        <v>1</v>
      </c>
      <c r="AK3086" s="93">
        <v>1</v>
      </c>
      <c r="AL3086" s="93">
        <v>1</v>
      </c>
      <c r="AM3086" s="93">
        <v>1</v>
      </c>
    </row>
    <row r="3087" spans="31:39" ht="25.5" customHeight="1" thickBot="1" x14ac:dyDescent="0.25">
      <c r="AE3087" s="51">
        <v>3171000</v>
      </c>
      <c r="AF3087" s="87">
        <v>1</v>
      </c>
      <c r="AG3087" s="87">
        <v>1</v>
      </c>
      <c r="AH3087" s="87">
        <v>1</v>
      </c>
      <c r="AI3087" s="87">
        <v>1</v>
      </c>
      <c r="AJ3087" s="87">
        <v>1</v>
      </c>
      <c r="AK3087" s="87">
        <v>1</v>
      </c>
      <c r="AL3087" s="87">
        <v>1</v>
      </c>
      <c r="AM3087" s="87">
        <v>1</v>
      </c>
    </row>
    <row r="3088" spans="31:39" ht="25.5" customHeight="1" thickBot="1" x14ac:dyDescent="0.25">
      <c r="AE3088" s="63">
        <v>3172000</v>
      </c>
      <c r="AF3088" s="93">
        <v>1</v>
      </c>
      <c r="AG3088" s="93">
        <v>1</v>
      </c>
      <c r="AH3088" s="93">
        <v>1</v>
      </c>
      <c r="AI3088" s="93">
        <v>1</v>
      </c>
      <c r="AJ3088" s="93">
        <v>1</v>
      </c>
      <c r="AK3088" s="93">
        <v>1</v>
      </c>
      <c r="AL3088" s="93">
        <v>1</v>
      </c>
      <c r="AM3088" s="93">
        <v>1</v>
      </c>
    </row>
    <row r="3089" spans="31:39" ht="25.5" customHeight="1" thickBot="1" x14ac:dyDescent="0.25">
      <c r="AE3089" s="51">
        <v>3173000</v>
      </c>
      <c r="AF3089" s="87">
        <v>1</v>
      </c>
      <c r="AG3089" s="87">
        <v>1</v>
      </c>
      <c r="AH3089" s="87">
        <v>1</v>
      </c>
      <c r="AI3089" s="87">
        <v>1</v>
      </c>
      <c r="AJ3089" s="87">
        <v>1</v>
      </c>
      <c r="AK3089" s="87">
        <v>1</v>
      </c>
      <c r="AL3089" s="87">
        <v>1</v>
      </c>
      <c r="AM3089" s="87">
        <v>1</v>
      </c>
    </row>
    <row r="3090" spans="31:39" ht="25.5" customHeight="1" thickBot="1" x14ac:dyDescent="0.25">
      <c r="AE3090" s="63">
        <v>3174000</v>
      </c>
      <c r="AF3090" s="93">
        <v>1</v>
      </c>
      <c r="AG3090" s="93">
        <v>1</v>
      </c>
      <c r="AH3090" s="93">
        <v>1</v>
      </c>
      <c r="AI3090" s="93">
        <v>1</v>
      </c>
      <c r="AJ3090" s="93">
        <v>1</v>
      </c>
      <c r="AK3090" s="93">
        <v>1</v>
      </c>
      <c r="AL3090" s="93">
        <v>1</v>
      </c>
      <c r="AM3090" s="93">
        <v>1</v>
      </c>
    </row>
    <row r="3091" spans="31:39" ht="25.5" customHeight="1" thickBot="1" x14ac:dyDescent="0.25">
      <c r="AE3091" s="51">
        <v>3175000</v>
      </c>
      <c r="AF3091" s="87">
        <v>1</v>
      </c>
      <c r="AG3091" s="87">
        <v>1</v>
      </c>
      <c r="AH3091" s="87">
        <v>1</v>
      </c>
      <c r="AI3091" s="87">
        <v>1</v>
      </c>
      <c r="AJ3091" s="87">
        <v>1</v>
      </c>
      <c r="AK3091" s="87">
        <v>1</v>
      </c>
      <c r="AL3091" s="87">
        <v>1</v>
      </c>
      <c r="AM3091" s="87">
        <v>1</v>
      </c>
    </row>
    <row r="3092" spans="31:39" ht="25.5" customHeight="1" thickBot="1" x14ac:dyDescent="0.25">
      <c r="AE3092" s="63">
        <v>3176000</v>
      </c>
      <c r="AF3092" s="93">
        <v>1</v>
      </c>
      <c r="AG3092" s="93">
        <v>1</v>
      </c>
      <c r="AH3092" s="93">
        <v>1</v>
      </c>
      <c r="AI3092" s="93">
        <v>1</v>
      </c>
      <c r="AJ3092" s="93">
        <v>1</v>
      </c>
      <c r="AK3092" s="93">
        <v>1</v>
      </c>
      <c r="AL3092" s="93">
        <v>1</v>
      </c>
      <c r="AM3092" s="93">
        <v>1</v>
      </c>
    </row>
    <row r="3093" spans="31:39" ht="25.5" customHeight="1" thickBot="1" x14ac:dyDescent="0.25">
      <c r="AE3093" s="51">
        <v>3177000</v>
      </c>
      <c r="AF3093" s="87">
        <v>1</v>
      </c>
      <c r="AG3093" s="87">
        <v>1</v>
      </c>
      <c r="AH3093" s="87">
        <v>1</v>
      </c>
      <c r="AI3093" s="87">
        <v>1</v>
      </c>
      <c r="AJ3093" s="87">
        <v>1</v>
      </c>
      <c r="AK3093" s="87">
        <v>1</v>
      </c>
      <c r="AL3093" s="87">
        <v>1</v>
      </c>
      <c r="AM3093" s="87">
        <v>1</v>
      </c>
    </row>
    <row r="3094" spans="31:39" ht="25.5" customHeight="1" thickBot="1" x14ac:dyDescent="0.25">
      <c r="AE3094" s="63">
        <v>3178000</v>
      </c>
      <c r="AF3094" s="93">
        <v>1</v>
      </c>
      <c r="AG3094" s="93">
        <v>1</v>
      </c>
      <c r="AH3094" s="93">
        <v>1</v>
      </c>
      <c r="AI3094" s="93">
        <v>1</v>
      </c>
      <c r="AJ3094" s="93">
        <v>1</v>
      </c>
      <c r="AK3094" s="93">
        <v>1</v>
      </c>
      <c r="AL3094" s="93">
        <v>1</v>
      </c>
      <c r="AM3094" s="93">
        <v>1</v>
      </c>
    </row>
    <row r="3095" spans="31:39" ht="25.5" customHeight="1" thickBot="1" x14ac:dyDescent="0.25">
      <c r="AE3095" s="51">
        <v>3179000</v>
      </c>
      <c r="AF3095" s="87">
        <v>1</v>
      </c>
      <c r="AG3095" s="87">
        <v>1</v>
      </c>
      <c r="AH3095" s="87">
        <v>1</v>
      </c>
      <c r="AI3095" s="87">
        <v>1</v>
      </c>
      <c r="AJ3095" s="87">
        <v>1</v>
      </c>
      <c r="AK3095" s="87">
        <v>1</v>
      </c>
      <c r="AL3095" s="87">
        <v>1</v>
      </c>
      <c r="AM3095" s="87">
        <v>1</v>
      </c>
    </row>
    <row r="3096" spans="31:39" ht="25.5" customHeight="1" thickBot="1" x14ac:dyDescent="0.25">
      <c r="AE3096" s="63">
        <v>3180000</v>
      </c>
      <c r="AF3096" s="93">
        <v>1</v>
      </c>
      <c r="AG3096" s="93">
        <v>1</v>
      </c>
      <c r="AH3096" s="93">
        <v>1</v>
      </c>
      <c r="AI3096" s="93">
        <v>1</v>
      </c>
      <c r="AJ3096" s="93">
        <v>1</v>
      </c>
      <c r="AK3096" s="93">
        <v>1</v>
      </c>
      <c r="AL3096" s="93">
        <v>1</v>
      </c>
      <c r="AM3096" s="93">
        <v>1</v>
      </c>
    </row>
    <row r="3097" spans="31:39" ht="25.5" customHeight="1" thickBot="1" x14ac:dyDescent="0.25">
      <c r="AE3097" s="51">
        <v>3181000</v>
      </c>
      <c r="AF3097" s="87">
        <v>1</v>
      </c>
      <c r="AG3097" s="87">
        <v>1</v>
      </c>
      <c r="AH3097" s="87">
        <v>1</v>
      </c>
      <c r="AI3097" s="87">
        <v>1</v>
      </c>
      <c r="AJ3097" s="87">
        <v>1</v>
      </c>
      <c r="AK3097" s="87">
        <v>1</v>
      </c>
      <c r="AL3097" s="87">
        <v>1</v>
      </c>
      <c r="AM3097" s="87">
        <v>1</v>
      </c>
    </row>
    <row r="3098" spans="31:39" ht="25.5" customHeight="1" thickBot="1" x14ac:dyDescent="0.25">
      <c r="AE3098" s="63">
        <v>3182000</v>
      </c>
      <c r="AF3098" s="93">
        <v>1</v>
      </c>
      <c r="AG3098" s="93">
        <v>1</v>
      </c>
      <c r="AH3098" s="93">
        <v>1</v>
      </c>
      <c r="AI3098" s="93">
        <v>1</v>
      </c>
      <c r="AJ3098" s="93">
        <v>1</v>
      </c>
      <c r="AK3098" s="93">
        <v>1</v>
      </c>
      <c r="AL3098" s="93">
        <v>1</v>
      </c>
      <c r="AM3098" s="93">
        <v>1</v>
      </c>
    </row>
    <row r="3099" spans="31:39" ht="25.5" customHeight="1" thickBot="1" x14ac:dyDescent="0.25">
      <c r="AE3099" s="51">
        <v>3183000</v>
      </c>
      <c r="AF3099" s="87">
        <v>1</v>
      </c>
      <c r="AG3099" s="87">
        <v>1</v>
      </c>
      <c r="AH3099" s="87">
        <v>1</v>
      </c>
      <c r="AI3099" s="87">
        <v>1</v>
      </c>
      <c r="AJ3099" s="87">
        <v>1</v>
      </c>
      <c r="AK3099" s="87">
        <v>1</v>
      </c>
      <c r="AL3099" s="87">
        <v>1</v>
      </c>
      <c r="AM3099" s="87">
        <v>1</v>
      </c>
    </row>
    <row r="3100" spans="31:39" ht="25.5" customHeight="1" thickBot="1" x14ac:dyDescent="0.25">
      <c r="AE3100" s="63">
        <v>3184000</v>
      </c>
      <c r="AF3100" s="93">
        <v>1</v>
      </c>
      <c r="AG3100" s="93">
        <v>1</v>
      </c>
      <c r="AH3100" s="93">
        <v>1</v>
      </c>
      <c r="AI3100" s="93">
        <v>1</v>
      </c>
      <c r="AJ3100" s="93">
        <v>1</v>
      </c>
      <c r="AK3100" s="93">
        <v>1</v>
      </c>
      <c r="AL3100" s="93">
        <v>1</v>
      </c>
      <c r="AM3100" s="93">
        <v>1</v>
      </c>
    </row>
    <row r="3101" spans="31:39" ht="25.5" customHeight="1" thickBot="1" x14ac:dyDescent="0.25">
      <c r="AE3101" s="51">
        <v>3185000</v>
      </c>
      <c r="AF3101" s="87">
        <v>1</v>
      </c>
      <c r="AG3101" s="87">
        <v>1</v>
      </c>
      <c r="AH3101" s="87">
        <v>1</v>
      </c>
      <c r="AI3101" s="87">
        <v>1</v>
      </c>
      <c r="AJ3101" s="87">
        <v>1</v>
      </c>
      <c r="AK3101" s="87">
        <v>1</v>
      </c>
      <c r="AL3101" s="87">
        <v>1</v>
      </c>
      <c r="AM3101" s="87">
        <v>1</v>
      </c>
    </row>
    <row r="3102" spans="31:39" ht="25.5" customHeight="1" thickBot="1" x14ac:dyDescent="0.25">
      <c r="AE3102" s="63">
        <v>3186000</v>
      </c>
      <c r="AF3102" s="93">
        <v>1</v>
      </c>
      <c r="AG3102" s="93">
        <v>1</v>
      </c>
      <c r="AH3102" s="93">
        <v>1</v>
      </c>
      <c r="AI3102" s="93">
        <v>1</v>
      </c>
      <c r="AJ3102" s="93">
        <v>1</v>
      </c>
      <c r="AK3102" s="93">
        <v>1</v>
      </c>
      <c r="AL3102" s="93">
        <v>1</v>
      </c>
      <c r="AM3102" s="93">
        <v>1</v>
      </c>
    </row>
    <row r="3103" spans="31:39" ht="25.5" customHeight="1" thickBot="1" x14ac:dyDescent="0.25">
      <c r="AE3103" s="51">
        <v>3187000</v>
      </c>
      <c r="AF3103" s="87">
        <v>1</v>
      </c>
      <c r="AG3103" s="87">
        <v>1</v>
      </c>
      <c r="AH3103" s="87">
        <v>1</v>
      </c>
      <c r="AI3103" s="87">
        <v>1</v>
      </c>
      <c r="AJ3103" s="87">
        <v>1</v>
      </c>
      <c r="AK3103" s="87">
        <v>1</v>
      </c>
      <c r="AL3103" s="87">
        <v>1</v>
      </c>
      <c r="AM3103" s="87">
        <v>1</v>
      </c>
    </row>
    <row r="3104" spans="31:39" ht="25.5" customHeight="1" thickBot="1" x14ac:dyDescent="0.25">
      <c r="AE3104" s="63">
        <v>3188000</v>
      </c>
      <c r="AF3104" s="93">
        <v>1</v>
      </c>
      <c r="AG3104" s="93">
        <v>1</v>
      </c>
      <c r="AH3104" s="93">
        <v>1</v>
      </c>
      <c r="AI3104" s="93">
        <v>1</v>
      </c>
      <c r="AJ3104" s="93">
        <v>1</v>
      </c>
      <c r="AK3104" s="93">
        <v>1</v>
      </c>
      <c r="AL3104" s="93">
        <v>1</v>
      </c>
      <c r="AM3104" s="93">
        <v>1</v>
      </c>
    </row>
    <row r="3105" spans="31:39" ht="25.5" customHeight="1" thickBot="1" x14ac:dyDescent="0.25">
      <c r="AE3105" s="51">
        <v>3189000</v>
      </c>
      <c r="AF3105" s="87">
        <v>1</v>
      </c>
      <c r="AG3105" s="87">
        <v>1</v>
      </c>
      <c r="AH3105" s="87">
        <v>1</v>
      </c>
      <c r="AI3105" s="87">
        <v>1</v>
      </c>
      <c r="AJ3105" s="87">
        <v>1</v>
      </c>
      <c r="AK3105" s="87">
        <v>1</v>
      </c>
      <c r="AL3105" s="87">
        <v>1</v>
      </c>
      <c r="AM3105" s="87">
        <v>1</v>
      </c>
    </row>
    <row r="3106" spans="31:39" ht="25.5" customHeight="1" thickBot="1" x14ac:dyDescent="0.25">
      <c r="AE3106" s="63">
        <v>3190000</v>
      </c>
      <c r="AF3106" s="93">
        <v>1</v>
      </c>
      <c r="AG3106" s="93">
        <v>1</v>
      </c>
      <c r="AH3106" s="93">
        <v>1</v>
      </c>
      <c r="AI3106" s="93">
        <v>1</v>
      </c>
      <c r="AJ3106" s="93">
        <v>1</v>
      </c>
      <c r="AK3106" s="93">
        <v>1</v>
      </c>
      <c r="AL3106" s="93">
        <v>1</v>
      </c>
      <c r="AM3106" s="93">
        <v>1</v>
      </c>
    </row>
    <row r="3107" spans="31:39" ht="25.5" customHeight="1" thickBot="1" x14ac:dyDescent="0.25">
      <c r="AE3107" s="51">
        <v>3191000</v>
      </c>
      <c r="AF3107" s="87">
        <v>1</v>
      </c>
      <c r="AG3107" s="87">
        <v>1</v>
      </c>
      <c r="AH3107" s="87">
        <v>1</v>
      </c>
      <c r="AI3107" s="87">
        <v>1</v>
      </c>
      <c r="AJ3107" s="87">
        <v>1</v>
      </c>
      <c r="AK3107" s="87">
        <v>1</v>
      </c>
      <c r="AL3107" s="87">
        <v>1</v>
      </c>
      <c r="AM3107" s="87">
        <v>1</v>
      </c>
    </row>
    <row r="3108" spans="31:39" ht="25.5" customHeight="1" thickBot="1" x14ac:dyDescent="0.25">
      <c r="AE3108" s="63">
        <v>3192000</v>
      </c>
      <c r="AF3108" s="93">
        <v>1</v>
      </c>
      <c r="AG3108" s="93">
        <v>1</v>
      </c>
      <c r="AH3108" s="93">
        <v>1</v>
      </c>
      <c r="AI3108" s="93">
        <v>1</v>
      </c>
      <c r="AJ3108" s="93">
        <v>1</v>
      </c>
      <c r="AK3108" s="93">
        <v>1</v>
      </c>
      <c r="AL3108" s="93">
        <v>1</v>
      </c>
      <c r="AM3108" s="93">
        <v>1</v>
      </c>
    </row>
    <row r="3109" spans="31:39" ht="25.5" customHeight="1" thickBot="1" x14ac:dyDescent="0.25">
      <c r="AE3109" s="51">
        <v>3193000</v>
      </c>
      <c r="AF3109" s="87">
        <v>1</v>
      </c>
      <c r="AG3109" s="87">
        <v>1</v>
      </c>
      <c r="AH3109" s="87">
        <v>1</v>
      </c>
      <c r="AI3109" s="87">
        <v>1</v>
      </c>
      <c r="AJ3109" s="87">
        <v>1</v>
      </c>
      <c r="AK3109" s="87">
        <v>1</v>
      </c>
      <c r="AL3109" s="87">
        <v>1</v>
      </c>
      <c r="AM3109" s="87">
        <v>1</v>
      </c>
    </row>
    <row r="3110" spans="31:39" ht="25.5" customHeight="1" thickBot="1" x14ac:dyDescent="0.25">
      <c r="AE3110" s="63">
        <v>3194000</v>
      </c>
      <c r="AF3110" s="93">
        <v>1</v>
      </c>
      <c r="AG3110" s="93">
        <v>1</v>
      </c>
      <c r="AH3110" s="93">
        <v>1</v>
      </c>
      <c r="AI3110" s="93">
        <v>1</v>
      </c>
      <c r="AJ3110" s="93">
        <v>1</v>
      </c>
      <c r="AK3110" s="93">
        <v>1</v>
      </c>
      <c r="AL3110" s="93">
        <v>1</v>
      </c>
      <c r="AM3110" s="93">
        <v>1</v>
      </c>
    </row>
    <row r="3111" spans="31:39" ht="25.5" customHeight="1" thickBot="1" x14ac:dyDescent="0.25">
      <c r="AE3111" s="51">
        <v>3195000</v>
      </c>
      <c r="AF3111" s="87">
        <v>1</v>
      </c>
      <c r="AG3111" s="87">
        <v>1</v>
      </c>
      <c r="AH3111" s="87">
        <v>1</v>
      </c>
      <c r="AI3111" s="87">
        <v>1</v>
      </c>
      <c r="AJ3111" s="87">
        <v>1</v>
      </c>
      <c r="AK3111" s="87">
        <v>1</v>
      </c>
      <c r="AL3111" s="87">
        <v>1</v>
      </c>
      <c r="AM3111" s="87">
        <v>1</v>
      </c>
    </row>
    <row r="3112" spans="31:39" ht="25.5" customHeight="1" thickBot="1" x14ac:dyDescent="0.25">
      <c r="AE3112" s="63">
        <v>3196000</v>
      </c>
      <c r="AF3112" s="93">
        <v>1</v>
      </c>
      <c r="AG3112" s="93">
        <v>1</v>
      </c>
      <c r="AH3112" s="93">
        <v>1</v>
      </c>
      <c r="AI3112" s="93">
        <v>1</v>
      </c>
      <c r="AJ3112" s="93">
        <v>1</v>
      </c>
      <c r="AK3112" s="93">
        <v>1</v>
      </c>
      <c r="AL3112" s="93">
        <v>1</v>
      </c>
      <c r="AM3112" s="93">
        <v>1</v>
      </c>
    </row>
    <row r="3113" spans="31:39" ht="25.5" customHeight="1" thickBot="1" x14ac:dyDescent="0.25">
      <c r="AE3113" s="51">
        <v>3197000</v>
      </c>
      <c r="AF3113" s="87">
        <v>1</v>
      </c>
      <c r="AG3113" s="87">
        <v>1</v>
      </c>
      <c r="AH3113" s="87">
        <v>1</v>
      </c>
      <c r="AI3113" s="87">
        <v>1</v>
      </c>
      <c r="AJ3113" s="87">
        <v>1</v>
      </c>
      <c r="AK3113" s="87">
        <v>1</v>
      </c>
      <c r="AL3113" s="87">
        <v>1</v>
      </c>
      <c r="AM3113" s="87">
        <v>1</v>
      </c>
    </row>
    <row r="3114" spans="31:39" ht="25.5" customHeight="1" thickBot="1" x14ac:dyDescent="0.25">
      <c r="AE3114" s="63">
        <v>3198000</v>
      </c>
      <c r="AF3114" s="93">
        <v>1</v>
      </c>
      <c r="AG3114" s="93">
        <v>1</v>
      </c>
      <c r="AH3114" s="93">
        <v>1</v>
      </c>
      <c r="AI3114" s="93">
        <v>1</v>
      </c>
      <c r="AJ3114" s="93">
        <v>1</v>
      </c>
      <c r="AK3114" s="93">
        <v>1</v>
      </c>
      <c r="AL3114" s="93">
        <v>1</v>
      </c>
      <c r="AM3114" s="93">
        <v>1</v>
      </c>
    </row>
    <row r="3115" spans="31:39" ht="25.5" customHeight="1" thickBot="1" x14ac:dyDescent="0.25">
      <c r="AE3115" s="51">
        <v>3199000</v>
      </c>
      <c r="AF3115" s="87">
        <v>1</v>
      </c>
      <c r="AG3115" s="87">
        <v>1</v>
      </c>
      <c r="AH3115" s="87">
        <v>1</v>
      </c>
      <c r="AI3115" s="87">
        <v>1</v>
      </c>
      <c r="AJ3115" s="87">
        <v>1</v>
      </c>
      <c r="AK3115" s="87">
        <v>1</v>
      </c>
      <c r="AL3115" s="87">
        <v>1</v>
      </c>
      <c r="AM3115" s="87">
        <v>1</v>
      </c>
    </row>
    <row r="3116" spans="31:39" ht="25.5" customHeight="1" thickBot="1" x14ac:dyDescent="0.25">
      <c r="AE3116" s="63">
        <v>3200000</v>
      </c>
      <c r="AF3116" s="93">
        <v>1</v>
      </c>
      <c r="AG3116" s="93">
        <v>1</v>
      </c>
      <c r="AH3116" s="93">
        <v>1</v>
      </c>
      <c r="AI3116" s="93">
        <v>1</v>
      </c>
      <c r="AJ3116" s="93">
        <v>1</v>
      </c>
      <c r="AK3116" s="93">
        <v>1</v>
      </c>
      <c r="AL3116" s="93">
        <v>1</v>
      </c>
      <c r="AM3116" s="93">
        <v>1</v>
      </c>
    </row>
    <row r="3117" spans="31:39" ht="25.5" customHeight="1" thickBot="1" x14ac:dyDescent="0.25">
      <c r="AE3117" s="51">
        <v>3201000</v>
      </c>
      <c r="AF3117" s="87">
        <v>1</v>
      </c>
      <c r="AG3117" s="87">
        <v>1</v>
      </c>
      <c r="AH3117" s="87">
        <v>1</v>
      </c>
      <c r="AI3117" s="87">
        <v>1</v>
      </c>
      <c r="AJ3117" s="87">
        <v>1</v>
      </c>
      <c r="AK3117" s="87">
        <v>1</v>
      </c>
      <c r="AL3117" s="87">
        <v>1</v>
      </c>
      <c r="AM3117" s="87">
        <v>1</v>
      </c>
    </row>
    <row r="3118" spans="31:39" ht="25.5" customHeight="1" thickBot="1" x14ac:dyDescent="0.25">
      <c r="AE3118" s="63">
        <v>3202000</v>
      </c>
      <c r="AF3118" s="93">
        <v>1</v>
      </c>
      <c r="AG3118" s="93">
        <v>1</v>
      </c>
      <c r="AH3118" s="93">
        <v>1</v>
      </c>
      <c r="AI3118" s="93">
        <v>1</v>
      </c>
      <c r="AJ3118" s="93">
        <v>1</v>
      </c>
      <c r="AK3118" s="93">
        <v>1</v>
      </c>
      <c r="AL3118" s="93">
        <v>1</v>
      </c>
      <c r="AM3118" s="93">
        <v>1</v>
      </c>
    </row>
    <row r="3119" spans="31:39" ht="25.5" customHeight="1" thickBot="1" x14ac:dyDescent="0.25">
      <c r="AE3119" s="51">
        <v>3203000</v>
      </c>
      <c r="AF3119" s="87">
        <v>1</v>
      </c>
      <c r="AG3119" s="87">
        <v>1</v>
      </c>
      <c r="AH3119" s="87">
        <v>1</v>
      </c>
      <c r="AI3119" s="87">
        <v>1</v>
      </c>
      <c r="AJ3119" s="87">
        <v>1</v>
      </c>
      <c r="AK3119" s="87">
        <v>1</v>
      </c>
      <c r="AL3119" s="87">
        <v>1</v>
      </c>
      <c r="AM3119" s="87">
        <v>1</v>
      </c>
    </row>
    <row r="3120" spans="31:39" ht="25.5" customHeight="1" thickBot="1" x14ac:dyDescent="0.25">
      <c r="AE3120" s="63">
        <v>3204000</v>
      </c>
      <c r="AF3120" s="93">
        <v>1</v>
      </c>
      <c r="AG3120" s="93">
        <v>1</v>
      </c>
      <c r="AH3120" s="93">
        <v>1</v>
      </c>
      <c r="AI3120" s="93">
        <v>1</v>
      </c>
      <c r="AJ3120" s="93">
        <v>1</v>
      </c>
      <c r="AK3120" s="93">
        <v>1</v>
      </c>
      <c r="AL3120" s="93">
        <v>1</v>
      </c>
      <c r="AM3120" s="93">
        <v>1</v>
      </c>
    </row>
    <row r="3121" spans="31:39" ht="25.5" customHeight="1" thickBot="1" x14ac:dyDescent="0.25">
      <c r="AE3121" s="51">
        <v>3205000</v>
      </c>
      <c r="AF3121" s="87">
        <v>1</v>
      </c>
      <c r="AG3121" s="87">
        <v>1</v>
      </c>
      <c r="AH3121" s="87">
        <v>1</v>
      </c>
      <c r="AI3121" s="87">
        <v>1</v>
      </c>
      <c r="AJ3121" s="87">
        <v>1</v>
      </c>
      <c r="AK3121" s="87">
        <v>1</v>
      </c>
      <c r="AL3121" s="87">
        <v>1</v>
      </c>
      <c r="AM3121" s="87">
        <v>1</v>
      </c>
    </row>
    <row r="3122" spans="31:39" ht="25.5" customHeight="1" thickBot="1" x14ac:dyDescent="0.25">
      <c r="AE3122" s="63">
        <v>3206000</v>
      </c>
      <c r="AF3122" s="93">
        <v>1</v>
      </c>
      <c r="AG3122" s="93">
        <v>1</v>
      </c>
      <c r="AH3122" s="93">
        <v>1</v>
      </c>
      <c r="AI3122" s="93">
        <v>1</v>
      </c>
      <c r="AJ3122" s="93">
        <v>1</v>
      </c>
      <c r="AK3122" s="93">
        <v>1</v>
      </c>
      <c r="AL3122" s="93">
        <v>1</v>
      </c>
      <c r="AM3122" s="93">
        <v>1</v>
      </c>
    </row>
    <row r="3123" spans="31:39" ht="25.5" customHeight="1" thickBot="1" x14ac:dyDescent="0.25">
      <c r="AE3123" s="51">
        <v>3207000</v>
      </c>
      <c r="AF3123" s="87">
        <v>1</v>
      </c>
      <c r="AG3123" s="87">
        <v>1</v>
      </c>
      <c r="AH3123" s="87">
        <v>1</v>
      </c>
      <c r="AI3123" s="87">
        <v>1</v>
      </c>
      <c r="AJ3123" s="87">
        <v>1</v>
      </c>
      <c r="AK3123" s="87">
        <v>1</v>
      </c>
      <c r="AL3123" s="87">
        <v>1</v>
      </c>
      <c r="AM3123" s="87">
        <v>1</v>
      </c>
    </row>
    <row r="3124" spans="31:39" ht="25.5" customHeight="1" thickBot="1" x14ac:dyDescent="0.25">
      <c r="AE3124" s="63">
        <v>3208000</v>
      </c>
      <c r="AF3124" s="93">
        <v>1</v>
      </c>
      <c r="AG3124" s="93">
        <v>1</v>
      </c>
      <c r="AH3124" s="93">
        <v>1</v>
      </c>
      <c r="AI3124" s="93">
        <v>1</v>
      </c>
      <c r="AJ3124" s="93">
        <v>1</v>
      </c>
      <c r="AK3124" s="93">
        <v>1</v>
      </c>
      <c r="AL3124" s="93">
        <v>1</v>
      </c>
      <c r="AM3124" s="93">
        <v>1</v>
      </c>
    </row>
    <row r="3125" spans="31:39" ht="25.5" customHeight="1" thickBot="1" x14ac:dyDescent="0.25">
      <c r="AE3125" s="51">
        <v>3209000</v>
      </c>
      <c r="AF3125" s="87">
        <v>1</v>
      </c>
      <c r="AG3125" s="87">
        <v>1</v>
      </c>
      <c r="AH3125" s="87">
        <v>1</v>
      </c>
      <c r="AI3125" s="87">
        <v>1</v>
      </c>
      <c r="AJ3125" s="87">
        <v>1</v>
      </c>
      <c r="AK3125" s="87">
        <v>1</v>
      </c>
      <c r="AL3125" s="87">
        <v>1</v>
      </c>
      <c r="AM3125" s="87">
        <v>1</v>
      </c>
    </row>
    <row r="3126" spans="31:39" ht="25.5" customHeight="1" thickBot="1" x14ac:dyDescent="0.25">
      <c r="AE3126" s="63">
        <v>3210000</v>
      </c>
      <c r="AF3126" s="93">
        <v>1</v>
      </c>
      <c r="AG3126" s="93">
        <v>1</v>
      </c>
      <c r="AH3126" s="93">
        <v>1</v>
      </c>
      <c r="AI3126" s="93">
        <v>1</v>
      </c>
      <c r="AJ3126" s="93">
        <v>1</v>
      </c>
      <c r="AK3126" s="93">
        <v>1</v>
      </c>
      <c r="AL3126" s="93">
        <v>1</v>
      </c>
      <c r="AM3126" s="93">
        <v>1</v>
      </c>
    </row>
    <row r="3127" spans="31:39" ht="25.5" customHeight="1" thickBot="1" x14ac:dyDescent="0.25">
      <c r="AE3127" s="51">
        <v>3211000</v>
      </c>
      <c r="AF3127" s="87">
        <v>1</v>
      </c>
      <c r="AG3127" s="87">
        <v>1</v>
      </c>
      <c r="AH3127" s="87">
        <v>1</v>
      </c>
      <c r="AI3127" s="87">
        <v>1</v>
      </c>
      <c r="AJ3127" s="87">
        <v>1</v>
      </c>
      <c r="AK3127" s="87">
        <v>1</v>
      </c>
      <c r="AL3127" s="87">
        <v>1</v>
      </c>
      <c r="AM3127" s="87">
        <v>1</v>
      </c>
    </row>
    <row r="3128" spans="31:39" ht="25.5" customHeight="1" thickBot="1" x14ac:dyDescent="0.25">
      <c r="AE3128" s="63">
        <v>3212000</v>
      </c>
      <c r="AF3128" s="93">
        <v>1</v>
      </c>
      <c r="AG3128" s="93">
        <v>1</v>
      </c>
      <c r="AH3128" s="93">
        <v>1</v>
      </c>
      <c r="AI3128" s="93">
        <v>1</v>
      </c>
      <c r="AJ3128" s="93">
        <v>1</v>
      </c>
      <c r="AK3128" s="93">
        <v>1</v>
      </c>
      <c r="AL3128" s="93">
        <v>1</v>
      </c>
      <c r="AM3128" s="93">
        <v>1</v>
      </c>
    </row>
    <row r="3129" spans="31:39" ht="25.5" customHeight="1" thickBot="1" x14ac:dyDescent="0.25">
      <c r="AE3129" s="51">
        <v>3213000</v>
      </c>
      <c r="AF3129" s="87">
        <v>1</v>
      </c>
      <c r="AG3129" s="87">
        <v>1</v>
      </c>
      <c r="AH3129" s="87">
        <v>1</v>
      </c>
      <c r="AI3129" s="87">
        <v>1</v>
      </c>
      <c r="AJ3129" s="87">
        <v>1</v>
      </c>
      <c r="AK3129" s="87">
        <v>1</v>
      </c>
      <c r="AL3129" s="87">
        <v>1</v>
      </c>
      <c r="AM3129" s="87">
        <v>1</v>
      </c>
    </row>
    <row r="3130" spans="31:39" ht="25.5" customHeight="1" thickBot="1" x14ac:dyDescent="0.25">
      <c r="AE3130" s="63">
        <v>3214000</v>
      </c>
      <c r="AF3130" s="93">
        <v>1</v>
      </c>
      <c r="AG3130" s="93">
        <v>1</v>
      </c>
      <c r="AH3130" s="93">
        <v>1</v>
      </c>
      <c r="AI3130" s="93">
        <v>1</v>
      </c>
      <c r="AJ3130" s="93">
        <v>1</v>
      </c>
      <c r="AK3130" s="93">
        <v>1</v>
      </c>
      <c r="AL3130" s="93">
        <v>1</v>
      </c>
      <c r="AM3130" s="93">
        <v>1</v>
      </c>
    </row>
    <row r="3131" spans="31:39" ht="25.5" customHeight="1" thickBot="1" x14ac:dyDescent="0.25">
      <c r="AE3131" s="51">
        <v>3215000</v>
      </c>
      <c r="AF3131" s="87">
        <v>1</v>
      </c>
      <c r="AG3131" s="87">
        <v>1</v>
      </c>
      <c r="AH3131" s="87">
        <v>1</v>
      </c>
      <c r="AI3131" s="87">
        <v>1</v>
      </c>
      <c r="AJ3131" s="87">
        <v>1</v>
      </c>
      <c r="AK3131" s="87">
        <v>1</v>
      </c>
      <c r="AL3131" s="87">
        <v>1</v>
      </c>
      <c r="AM3131" s="87">
        <v>1</v>
      </c>
    </row>
    <row r="3132" spans="31:39" ht="25.5" customHeight="1" thickBot="1" x14ac:dyDescent="0.25">
      <c r="AE3132" s="63">
        <v>3216000</v>
      </c>
      <c r="AF3132" s="93">
        <v>1</v>
      </c>
      <c r="AG3132" s="93">
        <v>1</v>
      </c>
      <c r="AH3132" s="93">
        <v>1</v>
      </c>
      <c r="AI3132" s="93">
        <v>1</v>
      </c>
      <c r="AJ3132" s="93">
        <v>1</v>
      </c>
      <c r="AK3132" s="93">
        <v>1</v>
      </c>
      <c r="AL3132" s="93">
        <v>1</v>
      </c>
      <c r="AM3132" s="93">
        <v>1</v>
      </c>
    </row>
    <row r="3133" spans="31:39" ht="25.5" customHeight="1" thickBot="1" x14ac:dyDescent="0.25">
      <c r="AE3133" s="51">
        <v>3217000</v>
      </c>
      <c r="AF3133" s="87">
        <v>1</v>
      </c>
      <c r="AG3133" s="87">
        <v>1</v>
      </c>
      <c r="AH3133" s="87">
        <v>1</v>
      </c>
      <c r="AI3133" s="87">
        <v>1</v>
      </c>
      <c r="AJ3133" s="87">
        <v>1</v>
      </c>
      <c r="AK3133" s="87">
        <v>1</v>
      </c>
      <c r="AL3133" s="87">
        <v>1</v>
      </c>
      <c r="AM3133" s="87">
        <v>1</v>
      </c>
    </row>
    <row r="3134" spans="31:39" ht="25.5" customHeight="1" thickBot="1" x14ac:dyDescent="0.25">
      <c r="AE3134" s="63">
        <v>3218000</v>
      </c>
      <c r="AF3134" s="93">
        <v>1</v>
      </c>
      <c r="AG3134" s="93">
        <v>1</v>
      </c>
      <c r="AH3134" s="93">
        <v>1</v>
      </c>
      <c r="AI3134" s="93">
        <v>1</v>
      </c>
      <c r="AJ3134" s="93">
        <v>1</v>
      </c>
      <c r="AK3134" s="93">
        <v>1</v>
      </c>
      <c r="AL3134" s="93">
        <v>1</v>
      </c>
      <c r="AM3134" s="93">
        <v>1</v>
      </c>
    </row>
    <row r="3135" spans="31:39" ht="25.5" customHeight="1" thickBot="1" x14ac:dyDescent="0.25">
      <c r="AE3135" s="51">
        <v>3219000</v>
      </c>
      <c r="AF3135" s="87">
        <v>1</v>
      </c>
      <c r="AG3135" s="87">
        <v>1</v>
      </c>
      <c r="AH3135" s="87">
        <v>1</v>
      </c>
      <c r="AI3135" s="87">
        <v>1</v>
      </c>
      <c r="AJ3135" s="87">
        <v>1</v>
      </c>
      <c r="AK3135" s="87">
        <v>1</v>
      </c>
      <c r="AL3135" s="87">
        <v>1</v>
      </c>
      <c r="AM3135" s="87">
        <v>1</v>
      </c>
    </row>
    <row r="3136" spans="31:39" ht="25.5" customHeight="1" thickBot="1" x14ac:dyDescent="0.25">
      <c r="AE3136" s="63">
        <v>3220000</v>
      </c>
      <c r="AF3136" s="93">
        <v>1</v>
      </c>
      <c r="AG3136" s="93">
        <v>1</v>
      </c>
      <c r="AH3136" s="93">
        <v>1</v>
      </c>
      <c r="AI3136" s="93">
        <v>1</v>
      </c>
      <c r="AJ3136" s="93">
        <v>1</v>
      </c>
      <c r="AK3136" s="93">
        <v>1</v>
      </c>
      <c r="AL3136" s="93">
        <v>1</v>
      </c>
      <c r="AM3136" s="93">
        <v>1</v>
      </c>
    </row>
    <row r="3137" spans="31:39" ht="25.5" customHeight="1" thickBot="1" x14ac:dyDescent="0.25">
      <c r="AE3137" s="51">
        <v>3221000</v>
      </c>
      <c r="AF3137" s="87">
        <v>1</v>
      </c>
      <c r="AG3137" s="87">
        <v>1</v>
      </c>
      <c r="AH3137" s="87">
        <v>1</v>
      </c>
      <c r="AI3137" s="87">
        <v>1</v>
      </c>
      <c r="AJ3137" s="87">
        <v>1</v>
      </c>
      <c r="AK3137" s="87">
        <v>1</v>
      </c>
      <c r="AL3137" s="87">
        <v>1</v>
      </c>
      <c r="AM3137" s="87">
        <v>1</v>
      </c>
    </row>
    <row r="3138" spans="31:39" ht="25.5" customHeight="1" thickBot="1" x14ac:dyDescent="0.25">
      <c r="AE3138" s="63">
        <v>3222000</v>
      </c>
      <c r="AF3138" s="93">
        <v>1</v>
      </c>
      <c r="AG3138" s="93">
        <v>1</v>
      </c>
      <c r="AH3138" s="93">
        <v>1</v>
      </c>
      <c r="AI3138" s="93">
        <v>1</v>
      </c>
      <c r="AJ3138" s="93">
        <v>1</v>
      </c>
      <c r="AK3138" s="93">
        <v>1</v>
      </c>
      <c r="AL3138" s="93">
        <v>1</v>
      </c>
      <c r="AM3138" s="93">
        <v>1</v>
      </c>
    </row>
    <row r="3139" spans="31:39" ht="25.5" customHeight="1" thickBot="1" x14ac:dyDescent="0.25">
      <c r="AE3139" s="51">
        <v>3223000</v>
      </c>
      <c r="AF3139" s="87">
        <v>1</v>
      </c>
      <c r="AG3139" s="87">
        <v>1</v>
      </c>
      <c r="AH3139" s="87">
        <v>1</v>
      </c>
      <c r="AI3139" s="87">
        <v>1</v>
      </c>
      <c r="AJ3139" s="87">
        <v>1</v>
      </c>
      <c r="AK3139" s="87">
        <v>1</v>
      </c>
      <c r="AL3139" s="87">
        <v>1</v>
      </c>
      <c r="AM3139" s="87">
        <v>1</v>
      </c>
    </row>
    <row r="3140" spans="31:39" ht="25.5" customHeight="1" thickBot="1" x14ac:dyDescent="0.25">
      <c r="AE3140" s="63">
        <v>3224000</v>
      </c>
      <c r="AF3140" s="93">
        <v>1</v>
      </c>
      <c r="AG3140" s="93">
        <v>1</v>
      </c>
      <c r="AH3140" s="93">
        <v>1</v>
      </c>
      <c r="AI3140" s="93">
        <v>1</v>
      </c>
      <c r="AJ3140" s="93">
        <v>1</v>
      </c>
      <c r="AK3140" s="93">
        <v>1</v>
      </c>
      <c r="AL3140" s="93">
        <v>1</v>
      </c>
      <c r="AM3140" s="93">
        <v>1</v>
      </c>
    </row>
    <row r="3141" spans="31:39" ht="25.5" customHeight="1" thickBot="1" x14ac:dyDescent="0.25">
      <c r="AE3141" s="51">
        <v>3225000</v>
      </c>
      <c r="AF3141" s="87">
        <v>1</v>
      </c>
      <c r="AG3141" s="87">
        <v>1</v>
      </c>
      <c r="AH3141" s="87">
        <v>1</v>
      </c>
      <c r="AI3141" s="87">
        <v>1</v>
      </c>
      <c r="AJ3141" s="87">
        <v>1</v>
      </c>
      <c r="AK3141" s="87">
        <v>1</v>
      </c>
      <c r="AL3141" s="87">
        <v>1</v>
      </c>
      <c r="AM3141" s="87">
        <v>1</v>
      </c>
    </row>
    <row r="3142" spans="31:39" ht="25.5" customHeight="1" thickBot="1" x14ac:dyDescent="0.25">
      <c r="AE3142" s="63">
        <v>3226000</v>
      </c>
      <c r="AF3142" s="93">
        <v>1</v>
      </c>
      <c r="AG3142" s="93">
        <v>1</v>
      </c>
      <c r="AH3142" s="93">
        <v>1</v>
      </c>
      <c r="AI3142" s="93">
        <v>1</v>
      </c>
      <c r="AJ3142" s="93">
        <v>1</v>
      </c>
      <c r="AK3142" s="93">
        <v>1</v>
      </c>
      <c r="AL3142" s="93">
        <v>1</v>
      </c>
      <c r="AM3142" s="93">
        <v>1</v>
      </c>
    </row>
    <row r="3143" spans="31:39" ht="25.5" customHeight="1" thickBot="1" x14ac:dyDescent="0.25">
      <c r="AE3143" s="51">
        <v>3227000</v>
      </c>
      <c r="AF3143" s="87">
        <v>1</v>
      </c>
      <c r="AG3143" s="87">
        <v>1</v>
      </c>
      <c r="AH3143" s="87">
        <v>1</v>
      </c>
      <c r="AI3143" s="87">
        <v>1</v>
      </c>
      <c r="AJ3143" s="87">
        <v>1</v>
      </c>
      <c r="AK3143" s="87">
        <v>1</v>
      </c>
      <c r="AL3143" s="87">
        <v>1</v>
      </c>
      <c r="AM3143" s="87">
        <v>1</v>
      </c>
    </row>
    <row r="3144" spans="31:39" ht="25.5" customHeight="1" thickBot="1" x14ac:dyDescent="0.25">
      <c r="AE3144" s="63">
        <v>3228000</v>
      </c>
      <c r="AF3144" s="93">
        <v>1</v>
      </c>
      <c r="AG3144" s="93">
        <v>1</v>
      </c>
      <c r="AH3144" s="93">
        <v>1</v>
      </c>
      <c r="AI3144" s="93">
        <v>1</v>
      </c>
      <c r="AJ3144" s="93">
        <v>1</v>
      </c>
      <c r="AK3144" s="93">
        <v>1</v>
      </c>
      <c r="AL3144" s="93">
        <v>1</v>
      </c>
      <c r="AM3144" s="93">
        <v>1</v>
      </c>
    </row>
    <row r="3145" spans="31:39" ht="25.5" customHeight="1" thickBot="1" x14ac:dyDescent="0.25">
      <c r="AE3145" s="51">
        <v>3229000</v>
      </c>
      <c r="AF3145" s="87">
        <v>1</v>
      </c>
      <c r="AG3145" s="87">
        <v>1</v>
      </c>
      <c r="AH3145" s="87">
        <v>1</v>
      </c>
      <c r="AI3145" s="87">
        <v>1</v>
      </c>
      <c r="AJ3145" s="87">
        <v>1</v>
      </c>
      <c r="AK3145" s="87">
        <v>1</v>
      </c>
      <c r="AL3145" s="87">
        <v>1</v>
      </c>
      <c r="AM3145" s="87">
        <v>1</v>
      </c>
    </row>
    <row r="3146" spans="31:39" ht="25.5" customHeight="1" thickBot="1" x14ac:dyDescent="0.25">
      <c r="AE3146" s="63">
        <v>3230000</v>
      </c>
      <c r="AF3146" s="93">
        <v>1</v>
      </c>
      <c r="AG3146" s="93">
        <v>1</v>
      </c>
      <c r="AH3146" s="93">
        <v>1</v>
      </c>
      <c r="AI3146" s="93">
        <v>1</v>
      </c>
      <c r="AJ3146" s="93">
        <v>1</v>
      </c>
      <c r="AK3146" s="93">
        <v>1</v>
      </c>
      <c r="AL3146" s="93">
        <v>1</v>
      </c>
      <c r="AM3146" s="93">
        <v>1</v>
      </c>
    </row>
    <row r="3147" spans="31:39" ht="25.5" customHeight="1" thickBot="1" x14ac:dyDescent="0.25">
      <c r="AE3147" s="51">
        <v>3231000</v>
      </c>
      <c r="AF3147" s="87">
        <v>1</v>
      </c>
      <c r="AG3147" s="87">
        <v>1</v>
      </c>
      <c r="AH3147" s="87">
        <v>1</v>
      </c>
      <c r="AI3147" s="87">
        <v>1</v>
      </c>
      <c r="AJ3147" s="87">
        <v>1</v>
      </c>
      <c r="AK3147" s="87">
        <v>1</v>
      </c>
      <c r="AL3147" s="87">
        <v>1</v>
      </c>
      <c r="AM3147" s="87">
        <v>1</v>
      </c>
    </row>
    <row r="3148" spans="31:39" ht="25.5" customHeight="1" thickBot="1" x14ac:dyDescent="0.25">
      <c r="AE3148" s="63">
        <v>3232000</v>
      </c>
      <c r="AF3148" s="93">
        <v>1</v>
      </c>
      <c r="AG3148" s="93">
        <v>1</v>
      </c>
      <c r="AH3148" s="93">
        <v>1</v>
      </c>
      <c r="AI3148" s="93">
        <v>1</v>
      </c>
      <c r="AJ3148" s="93">
        <v>1</v>
      </c>
      <c r="AK3148" s="93">
        <v>1</v>
      </c>
      <c r="AL3148" s="93">
        <v>1</v>
      </c>
      <c r="AM3148" s="93">
        <v>1</v>
      </c>
    </row>
    <row r="3149" spans="31:39" ht="25.5" customHeight="1" thickBot="1" x14ac:dyDescent="0.25">
      <c r="AE3149" s="51">
        <v>3233000</v>
      </c>
      <c r="AF3149" s="87">
        <v>1</v>
      </c>
      <c r="AG3149" s="87">
        <v>1</v>
      </c>
      <c r="AH3149" s="87">
        <v>1</v>
      </c>
      <c r="AI3149" s="87">
        <v>1</v>
      </c>
      <c r="AJ3149" s="87">
        <v>1</v>
      </c>
      <c r="AK3149" s="87">
        <v>1</v>
      </c>
      <c r="AL3149" s="87">
        <v>1</v>
      </c>
      <c r="AM3149" s="87">
        <v>1</v>
      </c>
    </row>
    <row r="3150" spans="31:39" ht="25.5" customHeight="1" thickBot="1" x14ac:dyDescent="0.25">
      <c r="AE3150" s="63">
        <v>3234000</v>
      </c>
      <c r="AF3150" s="93">
        <v>1</v>
      </c>
      <c r="AG3150" s="93">
        <v>1</v>
      </c>
      <c r="AH3150" s="93">
        <v>1</v>
      </c>
      <c r="AI3150" s="93">
        <v>1</v>
      </c>
      <c r="AJ3150" s="93">
        <v>1</v>
      </c>
      <c r="AK3150" s="93">
        <v>1</v>
      </c>
      <c r="AL3150" s="93">
        <v>1</v>
      </c>
      <c r="AM3150" s="93">
        <v>1</v>
      </c>
    </row>
    <row r="3151" spans="31:39" ht="25.5" customHeight="1" thickBot="1" x14ac:dyDescent="0.25">
      <c r="AE3151" s="51">
        <v>3235000</v>
      </c>
      <c r="AF3151" s="87">
        <v>1</v>
      </c>
      <c r="AG3151" s="87">
        <v>1</v>
      </c>
      <c r="AH3151" s="87">
        <v>1</v>
      </c>
      <c r="AI3151" s="87">
        <v>1</v>
      </c>
      <c r="AJ3151" s="87">
        <v>1</v>
      </c>
      <c r="AK3151" s="87">
        <v>1</v>
      </c>
      <c r="AL3151" s="87">
        <v>1</v>
      </c>
      <c r="AM3151" s="87">
        <v>1</v>
      </c>
    </row>
    <row r="3152" spans="31:39" ht="25.5" customHeight="1" thickBot="1" x14ac:dyDescent="0.25">
      <c r="AE3152" s="63">
        <v>3236000</v>
      </c>
      <c r="AF3152" s="93">
        <v>1</v>
      </c>
      <c r="AG3152" s="93">
        <v>1</v>
      </c>
      <c r="AH3152" s="93">
        <v>1</v>
      </c>
      <c r="AI3152" s="93">
        <v>1</v>
      </c>
      <c r="AJ3152" s="93">
        <v>1</v>
      </c>
      <c r="AK3152" s="93">
        <v>1</v>
      </c>
      <c r="AL3152" s="93">
        <v>1</v>
      </c>
      <c r="AM3152" s="93">
        <v>1</v>
      </c>
    </row>
    <row r="3153" spans="31:39" ht="25.5" customHeight="1" thickBot="1" x14ac:dyDescent="0.25">
      <c r="AE3153" s="51">
        <v>3237000</v>
      </c>
      <c r="AF3153" s="87">
        <v>1</v>
      </c>
      <c r="AG3153" s="87">
        <v>1</v>
      </c>
      <c r="AH3153" s="87">
        <v>1</v>
      </c>
      <c r="AI3153" s="87">
        <v>1</v>
      </c>
      <c r="AJ3153" s="87">
        <v>1</v>
      </c>
      <c r="AK3153" s="87">
        <v>1</v>
      </c>
      <c r="AL3153" s="87">
        <v>1</v>
      </c>
      <c r="AM3153" s="87">
        <v>1</v>
      </c>
    </row>
    <row r="3154" spans="31:39" ht="25.5" customHeight="1" thickBot="1" x14ac:dyDescent="0.25">
      <c r="AE3154" s="63">
        <v>3238000</v>
      </c>
      <c r="AF3154" s="93">
        <v>1</v>
      </c>
      <c r="AG3154" s="93">
        <v>1</v>
      </c>
      <c r="AH3154" s="93">
        <v>1</v>
      </c>
      <c r="AI3154" s="93">
        <v>1</v>
      </c>
      <c r="AJ3154" s="93">
        <v>1</v>
      </c>
      <c r="AK3154" s="93">
        <v>1</v>
      </c>
      <c r="AL3154" s="93">
        <v>1</v>
      </c>
      <c r="AM3154" s="93">
        <v>1</v>
      </c>
    </row>
    <row r="3155" spans="31:39" ht="25.5" customHeight="1" thickBot="1" x14ac:dyDescent="0.25">
      <c r="AE3155" s="51">
        <v>3239000</v>
      </c>
      <c r="AF3155" s="87">
        <v>1</v>
      </c>
      <c r="AG3155" s="87">
        <v>1</v>
      </c>
      <c r="AH3155" s="87">
        <v>1</v>
      </c>
      <c r="AI3155" s="87">
        <v>1</v>
      </c>
      <c r="AJ3155" s="87">
        <v>1</v>
      </c>
      <c r="AK3155" s="87">
        <v>1</v>
      </c>
      <c r="AL3155" s="87">
        <v>1</v>
      </c>
      <c r="AM3155" s="87">
        <v>1</v>
      </c>
    </row>
  </sheetData>
  <mergeCells count="1">
    <mergeCell ref="AF2:AM2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AL49"/>
  <sheetViews>
    <sheetView workbookViewId="0">
      <selection activeCell="I9" sqref="I9"/>
    </sheetView>
  </sheetViews>
  <sheetFormatPr defaultColWidth="9.140625" defaultRowHeight="15" x14ac:dyDescent="0.25"/>
  <cols>
    <col min="1" max="1" width="12.7109375" style="165" customWidth="1"/>
    <col min="2" max="2" width="18.7109375" style="165" customWidth="1"/>
    <col min="3" max="3" width="12.7109375" style="165" customWidth="1"/>
    <col min="4" max="4" width="22.7109375" style="165" customWidth="1"/>
    <col min="5" max="5" width="18.7109375" style="165" customWidth="1"/>
    <col min="6" max="6" width="21.7109375" style="165" customWidth="1"/>
    <col min="7" max="7" width="15.7109375" style="165" customWidth="1"/>
    <col min="8" max="8" width="18.7109375" style="165" customWidth="1"/>
    <col min="9" max="10" width="12.7109375" style="165" customWidth="1"/>
    <col min="11" max="11" width="9.140625" style="165"/>
    <col min="12" max="12" width="24.7109375" style="165" customWidth="1"/>
    <col min="13" max="15" width="15.7109375" style="165" customWidth="1"/>
    <col min="16" max="16" width="9.140625" style="165"/>
    <col min="17" max="23" width="15.7109375" style="165" customWidth="1"/>
    <col min="24" max="27" width="12.7109375" style="165" customWidth="1"/>
    <col min="28" max="28" width="16.7109375" style="165" customWidth="1"/>
    <col min="29" max="30" width="12.7109375" style="165" customWidth="1"/>
    <col min="31" max="31" width="11.140625" style="165" bestFit="1" customWidth="1"/>
    <col min="32" max="16384" width="9.140625" style="165"/>
  </cols>
  <sheetData>
    <row r="2" spans="1:38" ht="25.5" customHeight="1" x14ac:dyDescent="0.25">
      <c r="D2" s="277" t="s">
        <v>15735</v>
      </c>
      <c r="E2" s="166" t="s">
        <v>15736</v>
      </c>
      <c r="F2" s="275" t="s">
        <v>15737</v>
      </c>
      <c r="G2" s="276"/>
      <c r="H2" s="276"/>
      <c r="I2" s="276"/>
      <c r="J2" s="276"/>
      <c r="L2" s="271"/>
      <c r="M2" s="275" t="s">
        <v>15738</v>
      </c>
      <c r="N2" s="276"/>
      <c r="O2" s="276"/>
      <c r="Q2" s="271"/>
      <c r="R2" s="275" t="s">
        <v>15739</v>
      </c>
      <c r="S2" s="276"/>
      <c r="T2" s="276"/>
      <c r="U2" s="275" t="s">
        <v>15740</v>
      </c>
      <c r="V2" s="276"/>
      <c r="W2" s="276"/>
    </row>
    <row r="3" spans="1:38" ht="39.75" thickBot="1" x14ac:dyDescent="0.3">
      <c r="A3" s="271" t="s">
        <v>15741</v>
      </c>
      <c r="B3" s="269" t="s">
        <v>36</v>
      </c>
      <c r="D3" s="277"/>
      <c r="E3" s="166" t="s">
        <v>15742</v>
      </c>
      <c r="F3" s="269" t="s">
        <v>15743</v>
      </c>
      <c r="G3" s="166" t="s">
        <v>15744</v>
      </c>
      <c r="H3" s="166" t="s">
        <v>82</v>
      </c>
      <c r="I3" s="166" t="s">
        <v>67</v>
      </c>
      <c r="J3" s="167" t="s">
        <v>15745</v>
      </c>
      <c r="L3" s="271" t="s">
        <v>15746</v>
      </c>
      <c r="M3" s="166" t="s">
        <v>15747</v>
      </c>
      <c r="N3" s="166" t="s">
        <v>15748</v>
      </c>
      <c r="O3" s="269" t="s">
        <v>15749</v>
      </c>
      <c r="Q3" s="271" t="s">
        <v>15750</v>
      </c>
      <c r="R3" s="166" t="s">
        <v>15747</v>
      </c>
      <c r="S3" s="166" t="s">
        <v>15748</v>
      </c>
      <c r="T3" s="269" t="s">
        <v>15749</v>
      </c>
      <c r="U3" s="166" t="s">
        <v>15747</v>
      </c>
      <c r="V3" s="166" t="s">
        <v>15748</v>
      </c>
      <c r="W3" s="269" t="s">
        <v>15749</v>
      </c>
      <c r="Y3" s="271" t="s">
        <v>15741</v>
      </c>
      <c r="Z3" s="269" t="s">
        <v>15751</v>
      </c>
      <c r="AB3" s="271" t="s">
        <v>15752</v>
      </c>
      <c r="AC3" s="166" t="s">
        <v>15753</v>
      </c>
      <c r="AE3" s="16" t="s">
        <v>15754</v>
      </c>
      <c r="AF3" s="271" t="s">
        <v>199</v>
      </c>
      <c r="AG3"/>
      <c r="AH3" s="16" t="s">
        <v>15755</v>
      </c>
      <c r="AI3" s="271" t="s">
        <v>199</v>
      </c>
      <c r="AJ3"/>
      <c r="AK3" s="16" t="s">
        <v>15756</v>
      </c>
      <c r="AL3" s="271" t="s">
        <v>199</v>
      </c>
    </row>
    <row r="4" spans="1:38" ht="25.5" customHeight="1" thickTop="1" thickBot="1" x14ac:dyDescent="0.3">
      <c r="A4" s="29" t="s">
        <v>15757</v>
      </c>
      <c r="B4" s="194">
        <v>50</v>
      </c>
      <c r="D4" s="29" t="s">
        <v>15747</v>
      </c>
      <c r="E4" s="194">
        <v>60</v>
      </c>
      <c r="F4" s="197">
        <v>0.1</v>
      </c>
      <c r="G4" s="199">
        <v>-2.5000000000000001E-2</v>
      </c>
      <c r="H4" s="199">
        <v>-0.15</v>
      </c>
      <c r="I4" s="199">
        <v>0.04</v>
      </c>
      <c r="J4" s="204">
        <v>7.0000000000000007E-2</v>
      </c>
      <c r="K4" s="168"/>
      <c r="L4" s="29" t="s">
        <v>11292</v>
      </c>
      <c r="M4" s="169">
        <v>0</v>
      </c>
      <c r="N4" s="169">
        <v>0</v>
      </c>
      <c r="O4" s="170">
        <v>0</v>
      </c>
      <c r="Q4" s="29" t="s">
        <v>15758</v>
      </c>
      <c r="R4" s="190">
        <v>0.06</v>
      </c>
      <c r="S4" s="190">
        <v>0.09</v>
      </c>
      <c r="T4" s="191">
        <v>0.12</v>
      </c>
      <c r="U4" s="190">
        <v>0.14000000000000001</v>
      </c>
      <c r="V4" s="190">
        <v>0.16</v>
      </c>
      <c r="W4" s="191">
        <v>0.18</v>
      </c>
      <c r="Y4" s="29" t="s">
        <v>15757</v>
      </c>
      <c r="Z4" s="194">
        <v>20</v>
      </c>
      <c r="AB4" s="29" t="s">
        <v>15759</v>
      </c>
      <c r="AC4" s="171">
        <v>1.5E-3</v>
      </c>
      <c r="AE4" s="23" t="s">
        <v>10</v>
      </c>
      <c r="AF4" s="24">
        <v>1</v>
      </c>
      <c r="AG4"/>
      <c r="AH4" s="23" t="s">
        <v>10</v>
      </c>
      <c r="AI4" s="24">
        <v>1.1000000000000001</v>
      </c>
      <c r="AJ4"/>
      <c r="AK4" s="23" t="s">
        <v>10</v>
      </c>
      <c r="AL4" s="24">
        <v>1</v>
      </c>
    </row>
    <row r="5" spans="1:38" ht="25.5" customHeight="1" thickBot="1" x14ac:dyDescent="0.3">
      <c r="A5" s="47" t="s">
        <v>15760</v>
      </c>
      <c r="B5" s="195">
        <v>75</v>
      </c>
      <c r="D5" s="47" t="s">
        <v>15748</v>
      </c>
      <c r="E5" s="195">
        <v>70</v>
      </c>
      <c r="F5" s="198">
        <v>0.1</v>
      </c>
      <c r="G5" s="200">
        <v>-3.5000000000000003E-2</v>
      </c>
      <c r="H5" s="200">
        <v>-0.2</v>
      </c>
      <c r="I5" s="200">
        <v>7.0000000000000007E-2</v>
      </c>
      <c r="J5" s="205">
        <v>0.08</v>
      </c>
      <c r="K5" s="168"/>
      <c r="L5" s="47" t="s">
        <v>15761</v>
      </c>
      <c r="M5" s="172">
        <v>0</v>
      </c>
      <c r="N5" s="172">
        <v>0</v>
      </c>
      <c r="O5" s="173">
        <v>0</v>
      </c>
      <c r="Q5" s="47" t="s">
        <v>15762</v>
      </c>
      <c r="R5" s="172">
        <v>0.15</v>
      </c>
      <c r="S5" s="172">
        <v>0.15</v>
      </c>
      <c r="T5" s="173">
        <v>0.15</v>
      </c>
      <c r="U5" s="172">
        <v>0</v>
      </c>
      <c r="V5" s="172">
        <v>0</v>
      </c>
      <c r="W5" s="173">
        <v>0</v>
      </c>
      <c r="Y5" s="47" t="s">
        <v>15760</v>
      </c>
      <c r="Z5" s="195">
        <v>30</v>
      </c>
      <c r="AB5" s="47" t="s">
        <v>15763</v>
      </c>
      <c r="AC5" s="174">
        <v>1.5E-3</v>
      </c>
      <c r="AE5" s="40" t="s">
        <v>800</v>
      </c>
      <c r="AF5" s="41">
        <v>1.1950000000000001</v>
      </c>
      <c r="AG5"/>
      <c r="AH5" s="40" t="s">
        <v>800</v>
      </c>
      <c r="AI5" s="41">
        <v>1.1000000000000001</v>
      </c>
      <c r="AJ5"/>
      <c r="AK5" s="40" t="s">
        <v>800</v>
      </c>
      <c r="AL5" s="41">
        <v>1.0900000000000001</v>
      </c>
    </row>
    <row r="6" spans="1:38" ht="25.5" customHeight="1" thickTop="1" thickBot="1" x14ac:dyDescent="0.3">
      <c r="A6" s="175" t="s">
        <v>15764</v>
      </c>
      <c r="B6" s="196">
        <v>100</v>
      </c>
      <c r="D6" s="175" t="s">
        <v>15749</v>
      </c>
      <c r="E6" s="196">
        <v>90</v>
      </c>
      <c r="F6" s="201">
        <v>0.1</v>
      </c>
      <c r="G6" s="202">
        <v>-4.4999999999999998E-2</v>
      </c>
      <c r="H6" s="202">
        <v>-0.25</v>
      </c>
      <c r="I6" s="202">
        <v>0.09</v>
      </c>
      <c r="J6" s="206">
        <v>0.09</v>
      </c>
      <c r="K6" s="168"/>
      <c r="L6" s="36" t="s">
        <v>15765</v>
      </c>
      <c r="M6" s="176">
        <v>0</v>
      </c>
      <c r="N6" s="176">
        <v>0</v>
      </c>
      <c r="O6" s="177">
        <v>0</v>
      </c>
      <c r="Q6" s="36" t="s">
        <v>15766</v>
      </c>
      <c r="R6" s="176">
        <v>0.15</v>
      </c>
      <c r="S6" s="176">
        <v>0.15</v>
      </c>
      <c r="T6" s="177">
        <v>0.15</v>
      </c>
      <c r="U6" s="176">
        <v>0</v>
      </c>
      <c r="V6" s="176">
        <v>0</v>
      </c>
      <c r="W6" s="177">
        <v>0</v>
      </c>
      <c r="Y6" s="29" t="s">
        <v>15764</v>
      </c>
      <c r="Z6" s="194">
        <v>45</v>
      </c>
      <c r="AB6" s="36" t="s">
        <v>15767</v>
      </c>
      <c r="AC6" s="178">
        <v>1.5E-3</v>
      </c>
      <c r="AE6" s="36" t="s">
        <v>248</v>
      </c>
      <c r="AF6" s="207">
        <v>1</v>
      </c>
      <c r="AG6"/>
      <c r="AH6" s="36" t="s">
        <v>248</v>
      </c>
      <c r="AI6" s="207">
        <v>1.1000000000000001</v>
      </c>
      <c r="AJ6"/>
      <c r="AK6" s="36" t="s">
        <v>248</v>
      </c>
      <c r="AL6" s="207">
        <v>1.1000000000000001</v>
      </c>
    </row>
    <row r="7" spans="1:38" ht="25.5" customHeight="1" thickBot="1" x14ac:dyDescent="0.3">
      <c r="K7" s="168"/>
      <c r="L7" s="47" t="s">
        <v>15768</v>
      </c>
      <c r="M7" s="172">
        <v>0</v>
      </c>
      <c r="N7" s="172">
        <v>0</v>
      </c>
      <c r="O7" s="173">
        <v>0</v>
      </c>
      <c r="Q7" s="47" t="s">
        <v>15769</v>
      </c>
      <c r="R7" s="172">
        <v>0.15</v>
      </c>
      <c r="S7" s="172">
        <v>0.15</v>
      </c>
      <c r="T7" s="173">
        <v>0.15</v>
      </c>
      <c r="U7" s="172">
        <v>0</v>
      </c>
      <c r="V7" s="172">
        <v>0</v>
      </c>
      <c r="W7" s="173">
        <v>0</v>
      </c>
      <c r="AB7" s="47" t="s">
        <v>15770</v>
      </c>
      <c r="AC7" s="174">
        <v>1.5E-3</v>
      </c>
      <c r="AE7" s="47" t="s">
        <v>7888</v>
      </c>
      <c r="AF7" s="208">
        <v>1</v>
      </c>
      <c r="AG7"/>
      <c r="AH7" s="47" t="s">
        <v>7888</v>
      </c>
      <c r="AI7" s="208">
        <v>1.1000000000000001</v>
      </c>
      <c r="AJ7"/>
      <c r="AK7" s="47" t="s">
        <v>7888</v>
      </c>
      <c r="AL7" s="208">
        <v>1.0900000000000001</v>
      </c>
    </row>
    <row r="8" spans="1:38" ht="25.5" customHeight="1" thickBot="1" x14ac:dyDescent="0.3">
      <c r="K8" s="168"/>
      <c r="L8" s="36" t="s">
        <v>59</v>
      </c>
      <c r="M8" s="192">
        <v>-3.5E-4</v>
      </c>
      <c r="N8" s="192">
        <v>-2.5000000000000001E-4</v>
      </c>
      <c r="O8" s="192">
        <v>-1.4999999999999999E-4</v>
      </c>
      <c r="Q8" s="36" t="s">
        <v>15771</v>
      </c>
      <c r="R8" s="176">
        <v>0.15</v>
      </c>
      <c r="S8" s="176">
        <v>0.15</v>
      </c>
      <c r="T8" s="177">
        <v>0.15</v>
      </c>
      <c r="U8" s="176">
        <v>0</v>
      </c>
      <c r="V8" s="176">
        <v>0</v>
      </c>
      <c r="W8" s="177">
        <v>0</v>
      </c>
      <c r="AB8" s="36" t="s">
        <v>15772</v>
      </c>
      <c r="AC8" s="178">
        <v>1.5E-3</v>
      </c>
      <c r="AE8" s="36" t="s">
        <v>170</v>
      </c>
      <c r="AF8" s="207">
        <v>1</v>
      </c>
      <c r="AG8"/>
      <c r="AH8" s="36" t="s">
        <v>170</v>
      </c>
      <c r="AI8" s="207">
        <v>1.1000000000000001</v>
      </c>
      <c r="AJ8"/>
      <c r="AK8" s="36" t="s">
        <v>170</v>
      </c>
      <c r="AL8" s="207">
        <v>1.1100000000000001</v>
      </c>
    </row>
    <row r="9" spans="1:38" ht="25.5" customHeight="1" thickBot="1" x14ac:dyDescent="0.3">
      <c r="K9" s="168"/>
      <c r="L9" s="47" t="s">
        <v>15773</v>
      </c>
      <c r="M9" s="172">
        <v>0</v>
      </c>
      <c r="N9" s="172">
        <v>0</v>
      </c>
      <c r="O9" s="173">
        <v>0</v>
      </c>
      <c r="Q9" s="47" t="s">
        <v>15774</v>
      </c>
      <c r="R9" s="172">
        <v>0.15</v>
      </c>
      <c r="S9" s="172">
        <v>0.15</v>
      </c>
      <c r="T9" s="173">
        <v>0.15</v>
      </c>
      <c r="U9" s="172">
        <v>0</v>
      </c>
      <c r="V9" s="172">
        <v>0</v>
      </c>
      <c r="W9" s="173">
        <v>0</v>
      </c>
      <c r="AB9" s="47" t="s">
        <v>15775</v>
      </c>
      <c r="AC9" s="174">
        <v>1.5E-3</v>
      </c>
      <c r="AE9" s="47" t="s">
        <v>13450</v>
      </c>
      <c r="AF9" s="208">
        <v>1</v>
      </c>
      <c r="AG9"/>
      <c r="AH9" s="47" t="s">
        <v>13450</v>
      </c>
      <c r="AI9" s="208">
        <v>1.1000000000000001</v>
      </c>
      <c r="AJ9"/>
      <c r="AK9" s="47" t="s">
        <v>13450</v>
      </c>
      <c r="AL9" s="208">
        <v>1.1000000000000001</v>
      </c>
    </row>
    <row r="10" spans="1:38" ht="25.5" customHeight="1" thickBot="1" x14ac:dyDescent="0.3">
      <c r="K10" s="168"/>
      <c r="L10" s="36" t="s">
        <v>15776</v>
      </c>
      <c r="M10" s="176">
        <v>0</v>
      </c>
      <c r="N10" s="176">
        <v>0</v>
      </c>
      <c r="O10" s="177">
        <v>0</v>
      </c>
      <c r="Q10" s="36" t="s">
        <v>15777</v>
      </c>
      <c r="R10" s="176">
        <v>0.15</v>
      </c>
      <c r="S10" s="176">
        <v>0.15</v>
      </c>
      <c r="T10" s="177">
        <v>0.15</v>
      </c>
      <c r="U10" s="176">
        <v>0</v>
      </c>
      <c r="V10" s="176">
        <v>0</v>
      </c>
      <c r="W10" s="177">
        <v>0</v>
      </c>
      <c r="AB10" s="36" t="s">
        <v>15778</v>
      </c>
      <c r="AC10" s="178">
        <v>1.5E-3</v>
      </c>
      <c r="AE10" s="36" t="s">
        <v>5198</v>
      </c>
      <c r="AF10" s="207">
        <v>1</v>
      </c>
      <c r="AG10"/>
      <c r="AH10" s="36" t="s">
        <v>5198</v>
      </c>
      <c r="AI10" s="207">
        <v>1.1000000000000001</v>
      </c>
      <c r="AJ10"/>
      <c r="AK10" s="36" t="s">
        <v>5198</v>
      </c>
      <c r="AL10" s="207">
        <v>1.1000000000000001</v>
      </c>
    </row>
    <row r="11" spans="1:38" ht="25.5" customHeight="1" thickBot="1" x14ac:dyDescent="0.3">
      <c r="K11" s="168"/>
      <c r="L11" s="47" t="s">
        <v>15779</v>
      </c>
      <c r="M11" s="172">
        <v>0</v>
      </c>
      <c r="N11" s="172">
        <v>0</v>
      </c>
      <c r="O11" s="173">
        <v>0</v>
      </c>
      <c r="Q11" s="47" t="s">
        <v>15780</v>
      </c>
      <c r="R11" s="172">
        <v>0.15</v>
      </c>
      <c r="S11" s="172">
        <v>0.15</v>
      </c>
      <c r="T11" s="173">
        <v>0.15</v>
      </c>
      <c r="U11" s="172">
        <v>0</v>
      </c>
      <c r="V11" s="172">
        <v>0</v>
      </c>
      <c r="W11" s="173">
        <v>0</v>
      </c>
      <c r="AB11" s="47" t="s">
        <v>15781</v>
      </c>
      <c r="AC11" s="174">
        <v>1.5E-3</v>
      </c>
      <c r="AE11" s="47" t="s">
        <v>12112</v>
      </c>
      <c r="AF11" s="208">
        <v>1</v>
      </c>
      <c r="AG11"/>
      <c r="AH11" s="47" t="s">
        <v>12112</v>
      </c>
      <c r="AI11" s="208">
        <v>1.1000000000000001</v>
      </c>
      <c r="AJ11"/>
      <c r="AK11" s="47" t="s">
        <v>12112</v>
      </c>
      <c r="AL11" s="208">
        <v>1.1000000000000001</v>
      </c>
    </row>
    <row r="12" spans="1:38" ht="25.5" customHeight="1" thickBot="1" x14ac:dyDescent="0.3">
      <c r="K12" s="168"/>
      <c r="L12" s="36" t="s">
        <v>15782</v>
      </c>
      <c r="M12" s="176">
        <v>0</v>
      </c>
      <c r="N12" s="176">
        <v>0</v>
      </c>
      <c r="O12" s="177">
        <v>0</v>
      </c>
      <c r="Q12" s="36" t="s">
        <v>15783</v>
      </c>
      <c r="R12" s="176">
        <v>0.15</v>
      </c>
      <c r="S12" s="176">
        <v>0.15</v>
      </c>
      <c r="T12" s="177">
        <v>0.15</v>
      </c>
      <c r="U12" s="176">
        <v>0</v>
      </c>
      <c r="V12" s="176">
        <v>0</v>
      </c>
      <c r="W12" s="177">
        <v>0</v>
      </c>
      <c r="AB12" s="36" t="s">
        <v>15784</v>
      </c>
      <c r="AC12" s="178">
        <v>1.5E-3</v>
      </c>
    </row>
    <row r="13" spans="1:38" ht="25.5" customHeight="1" thickBot="1" x14ac:dyDescent="0.3">
      <c r="D13" s="274"/>
      <c r="E13" s="280" t="s">
        <v>15739</v>
      </c>
      <c r="F13" s="280"/>
      <c r="G13" s="280"/>
      <c r="K13" s="168"/>
      <c r="L13" s="47" t="s">
        <v>15785</v>
      </c>
      <c r="M13" s="172">
        <v>0</v>
      </c>
      <c r="N13" s="172">
        <v>0</v>
      </c>
      <c r="O13" s="173">
        <v>0</v>
      </c>
      <c r="Q13" s="47" t="s">
        <v>15786</v>
      </c>
      <c r="R13" s="172">
        <v>0.15</v>
      </c>
      <c r="S13" s="172">
        <v>0.15</v>
      </c>
      <c r="T13" s="173">
        <v>0.15</v>
      </c>
      <c r="U13" s="172">
        <v>0</v>
      </c>
      <c r="V13" s="172">
        <v>0</v>
      </c>
      <c r="W13" s="173">
        <v>0</v>
      </c>
      <c r="AB13" s="47" t="s">
        <v>15787</v>
      </c>
      <c r="AC13" s="174">
        <v>1.5E-3</v>
      </c>
    </row>
    <row r="14" spans="1:38" ht="25.5" customHeight="1" thickBot="1" x14ac:dyDescent="0.3">
      <c r="K14" s="168"/>
      <c r="L14" s="36" t="s">
        <v>15788</v>
      </c>
      <c r="M14" s="176">
        <v>0</v>
      </c>
      <c r="N14" s="176">
        <v>0</v>
      </c>
      <c r="O14" s="177">
        <v>0</v>
      </c>
      <c r="Q14" s="36" t="s">
        <v>15789</v>
      </c>
      <c r="R14" s="176">
        <v>0.15</v>
      </c>
      <c r="S14" s="176">
        <v>0.15</v>
      </c>
      <c r="T14" s="177">
        <v>0.15</v>
      </c>
      <c r="U14" s="176">
        <v>0</v>
      </c>
      <c r="V14" s="176">
        <v>0</v>
      </c>
      <c r="W14" s="177">
        <v>0</v>
      </c>
    </row>
    <row r="15" spans="1:38" ht="25.5" customHeight="1" thickBot="1" x14ac:dyDescent="0.3">
      <c r="K15" s="168"/>
      <c r="L15" s="47" t="s">
        <v>15790</v>
      </c>
      <c r="M15" s="172">
        <v>0</v>
      </c>
      <c r="N15" s="172">
        <v>0</v>
      </c>
      <c r="O15" s="173">
        <v>0</v>
      </c>
      <c r="Q15" s="47" t="s">
        <v>15791</v>
      </c>
      <c r="R15" s="172">
        <v>0.15</v>
      </c>
      <c r="S15" s="172">
        <v>0.15</v>
      </c>
      <c r="T15" s="173">
        <v>0.15</v>
      </c>
      <c r="U15" s="172">
        <v>0</v>
      </c>
      <c r="V15" s="172">
        <v>0</v>
      </c>
      <c r="W15" s="173">
        <v>0</v>
      </c>
    </row>
    <row r="16" spans="1:38" ht="25.5" customHeight="1" thickBot="1" x14ac:dyDescent="0.3">
      <c r="K16" s="168"/>
      <c r="L16" s="36" t="s">
        <v>15792</v>
      </c>
      <c r="M16" s="176">
        <v>0</v>
      </c>
      <c r="N16" s="176">
        <v>0</v>
      </c>
      <c r="O16" s="177">
        <v>0</v>
      </c>
      <c r="Q16" s="36" t="s">
        <v>15793</v>
      </c>
      <c r="R16" s="176">
        <v>0.15</v>
      </c>
      <c r="S16" s="176">
        <v>0.15</v>
      </c>
      <c r="T16" s="177">
        <v>0.15</v>
      </c>
      <c r="U16" s="176">
        <v>0</v>
      </c>
      <c r="V16" s="176">
        <v>0</v>
      </c>
      <c r="W16" s="177">
        <v>0</v>
      </c>
    </row>
    <row r="17" spans="11:23" ht="25.5" customHeight="1" thickBot="1" x14ac:dyDescent="0.3">
      <c r="K17" s="168"/>
      <c r="L17" s="47" t="s">
        <v>15794</v>
      </c>
      <c r="M17" s="172">
        <v>0</v>
      </c>
      <c r="N17" s="172">
        <v>0</v>
      </c>
      <c r="O17" s="173">
        <v>0</v>
      </c>
      <c r="Q17" s="47" t="s">
        <v>15795</v>
      </c>
      <c r="R17" s="172">
        <v>0.15</v>
      </c>
      <c r="S17" s="172">
        <v>0.15</v>
      </c>
      <c r="T17" s="173">
        <v>0.15</v>
      </c>
      <c r="U17" s="172">
        <v>0</v>
      </c>
      <c r="V17" s="172">
        <v>0</v>
      </c>
      <c r="W17" s="173">
        <v>0</v>
      </c>
    </row>
    <row r="18" spans="11:23" ht="25.5" customHeight="1" thickBot="1" x14ac:dyDescent="0.3">
      <c r="K18" s="168"/>
      <c r="L18" s="36" t="s">
        <v>15796</v>
      </c>
      <c r="M18" s="176">
        <v>0</v>
      </c>
      <c r="N18" s="176">
        <v>0</v>
      </c>
      <c r="O18" s="177">
        <v>0</v>
      </c>
      <c r="Q18" s="36" t="s">
        <v>15797</v>
      </c>
      <c r="R18" s="176">
        <v>0.15</v>
      </c>
      <c r="S18" s="176">
        <v>0.15</v>
      </c>
      <c r="T18" s="177">
        <v>0.15</v>
      </c>
      <c r="U18" s="176">
        <v>0</v>
      </c>
      <c r="V18" s="176">
        <v>0</v>
      </c>
      <c r="W18" s="177">
        <v>0</v>
      </c>
    </row>
    <row r="19" spans="11:23" ht="25.5" customHeight="1" thickBot="1" x14ac:dyDescent="0.3">
      <c r="K19" s="168"/>
      <c r="L19" s="47" t="s">
        <v>15798</v>
      </c>
      <c r="M19" s="172">
        <v>0</v>
      </c>
      <c r="N19" s="172">
        <v>0</v>
      </c>
      <c r="O19" s="173">
        <v>0</v>
      </c>
      <c r="Q19" s="47" t="s">
        <v>15799</v>
      </c>
      <c r="R19" s="172">
        <v>0.15</v>
      </c>
      <c r="S19" s="172">
        <v>0.15</v>
      </c>
      <c r="T19" s="173">
        <v>0.15</v>
      </c>
      <c r="U19" s="172">
        <v>0</v>
      </c>
      <c r="V19" s="172">
        <v>0</v>
      </c>
      <c r="W19" s="173">
        <v>0</v>
      </c>
    </row>
    <row r="20" spans="11:23" ht="25.5" customHeight="1" thickBot="1" x14ac:dyDescent="0.3">
      <c r="K20" s="168"/>
      <c r="L20" s="36" t="s">
        <v>15800</v>
      </c>
      <c r="M20" s="176">
        <v>0</v>
      </c>
      <c r="N20" s="176">
        <v>0</v>
      </c>
      <c r="O20" s="177">
        <v>0</v>
      </c>
      <c r="Q20" s="36" t="s">
        <v>15801</v>
      </c>
      <c r="R20" s="176">
        <v>0.15</v>
      </c>
      <c r="S20" s="176">
        <v>0.15</v>
      </c>
      <c r="T20" s="177">
        <v>0.15</v>
      </c>
      <c r="U20" s="176">
        <v>0</v>
      </c>
      <c r="V20" s="176">
        <v>0</v>
      </c>
      <c r="W20" s="177">
        <v>0</v>
      </c>
    </row>
    <row r="21" spans="11:23" ht="25.5" customHeight="1" thickBot="1" x14ac:dyDescent="0.3">
      <c r="K21" s="168"/>
      <c r="L21" s="47" t="s">
        <v>15802</v>
      </c>
      <c r="M21" s="172">
        <v>0</v>
      </c>
      <c r="N21" s="172">
        <v>0</v>
      </c>
      <c r="O21" s="173">
        <v>0</v>
      </c>
      <c r="Q21" s="47" t="s">
        <v>15803</v>
      </c>
      <c r="R21" s="172">
        <v>0.15</v>
      </c>
      <c r="S21" s="172">
        <v>0.15</v>
      </c>
      <c r="T21" s="173">
        <v>0.15</v>
      </c>
      <c r="U21" s="172">
        <v>0</v>
      </c>
      <c r="V21" s="172">
        <v>0</v>
      </c>
      <c r="W21" s="173">
        <v>0</v>
      </c>
    </row>
    <row r="22" spans="11:23" ht="25.5" customHeight="1" thickBot="1" x14ac:dyDescent="0.3">
      <c r="K22" s="168"/>
      <c r="L22" s="36" t="s">
        <v>15804</v>
      </c>
      <c r="M22" s="176">
        <v>0</v>
      </c>
      <c r="N22" s="176">
        <v>0</v>
      </c>
      <c r="O22" s="177">
        <v>0</v>
      </c>
      <c r="Q22" s="36" t="s">
        <v>15805</v>
      </c>
      <c r="R22" s="176">
        <v>0.15</v>
      </c>
      <c r="S22" s="176">
        <v>0.15</v>
      </c>
      <c r="T22" s="177">
        <v>0.15</v>
      </c>
      <c r="U22" s="176">
        <v>0</v>
      </c>
      <c r="V22" s="176">
        <v>0</v>
      </c>
      <c r="W22" s="177">
        <v>0</v>
      </c>
    </row>
    <row r="23" spans="11:23" ht="25.5" customHeight="1" thickBot="1" x14ac:dyDescent="0.3">
      <c r="K23" s="168"/>
      <c r="L23" s="47" t="s">
        <v>15806</v>
      </c>
      <c r="M23" s="172">
        <v>0</v>
      </c>
      <c r="N23" s="172">
        <v>0</v>
      </c>
      <c r="O23" s="173">
        <v>0</v>
      </c>
      <c r="Q23" s="47" t="s">
        <v>15807</v>
      </c>
      <c r="R23" s="172">
        <v>0.15</v>
      </c>
      <c r="S23" s="172">
        <v>0.15</v>
      </c>
      <c r="T23" s="173">
        <v>0.15</v>
      </c>
      <c r="U23" s="172">
        <v>0</v>
      </c>
      <c r="V23" s="172">
        <v>0</v>
      </c>
      <c r="W23" s="173">
        <v>0</v>
      </c>
    </row>
    <row r="24" spans="11:23" ht="25.5" customHeight="1" thickBot="1" x14ac:dyDescent="0.3">
      <c r="K24" s="168"/>
      <c r="L24" s="36" t="s">
        <v>15808</v>
      </c>
      <c r="M24" s="176">
        <v>0</v>
      </c>
      <c r="N24" s="176">
        <v>0</v>
      </c>
      <c r="O24" s="177">
        <v>0</v>
      </c>
      <c r="Q24" s="36" t="s">
        <v>15809</v>
      </c>
      <c r="R24" s="176">
        <v>0.15</v>
      </c>
      <c r="S24" s="176">
        <v>0.15</v>
      </c>
      <c r="T24" s="177">
        <v>0.15</v>
      </c>
      <c r="U24" s="176">
        <v>0</v>
      </c>
      <c r="V24" s="176">
        <v>0</v>
      </c>
      <c r="W24" s="177">
        <v>0</v>
      </c>
    </row>
    <row r="25" spans="11:23" ht="25.5" customHeight="1" thickBot="1" x14ac:dyDescent="0.3">
      <c r="K25" s="168"/>
      <c r="L25" s="47" t="s">
        <v>15810</v>
      </c>
      <c r="M25" s="172">
        <v>0</v>
      </c>
      <c r="N25" s="172">
        <v>0</v>
      </c>
      <c r="O25" s="173">
        <v>0</v>
      </c>
      <c r="Q25" s="47" t="s">
        <v>15811</v>
      </c>
      <c r="R25" s="172">
        <v>0.15</v>
      </c>
      <c r="S25" s="172">
        <v>0.15</v>
      </c>
      <c r="T25" s="173">
        <v>0.15</v>
      </c>
      <c r="U25" s="172">
        <v>0</v>
      </c>
      <c r="V25" s="172">
        <v>0</v>
      </c>
      <c r="W25" s="173">
        <v>0</v>
      </c>
    </row>
    <row r="26" spans="11:23" ht="25.5" customHeight="1" thickBot="1" x14ac:dyDescent="0.3">
      <c r="K26" s="168"/>
      <c r="L26" s="36" t="s">
        <v>15812</v>
      </c>
      <c r="M26" s="176">
        <v>0</v>
      </c>
      <c r="N26" s="176">
        <v>0</v>
      </c>
      <c r="O26" s="177">
        <v>0</v>
      </c>
      <c r="Q26" s="36" t="s">
        <v>15813</v>
      </c>
      <c r="R26" s="176">
        <v>0.15</v>
      </c>
      <c r="S26" s="176">
        <v>0.15</v>
      </c>
      <c r="T26" s="177">
        <v>0.15</v>
      </c>
      <c r="U26" s="176">
        <v>0</v>
      </c>
      <c r="V26" s="176">
        <v>0</v>
      </c>
      <c r="W26" s="177">
        <v>0</v>
      </c>
    </row>
    <row r="27" spans="11:23" ht="25.5" customHeight="1" thickBot="1" x14ac:dyDescent="0.3">
      <c r="K27" s="168"/>
      <c r="L27" s="47" t="s">
        <v>15814</v>
      </c>
      <c r="M27" s="172">
        <v>0</v>
      </c>
      <c r="N27" s="172">
        <v>0</v>
      </c>
      <c r="O27" s="173">
        <v>0</v>
      </c>
      <c r="Q27" s="47" t="s">
        <v>15815</v>
      </c>
      <c r="R27" s="172">
        <v>0.15</v>
      </c>
      <c r="S27" s="172">
        <v>0.15</v>
      </c>
      <c r="T27" s="173">
        <v>0.15</v>
      </c>
      <c r="U27" s="172">
        <v>0</v>
      </c>
      <c r="V27" s="172">
        <v>0</v>
      </c>
      <c r="W27" s="173">
        <v>0</v>
      </c>
    </row>
    <row r="28" spans="11:23" ht="25.5" customHeight="1" thickBot="1" x14ac:dyDescent="0.3">
      <c r="K28" s="168"/>
      <c r="L28" s="36" t="s">
        <v>15816</v>
      </c>
      <c r="M28" s="176">
        <v>0</v>
      </c>
      <c r="N28" s="176">
        <v>0</v>
      </c>
      <c r="O28" s="177">
        <v>0</v>
      </c>
      <c r="Q28" s="36" t="s">
        <v>15817</v>
      </c>
      <c r="R28" s="176">
        <v>0.15</v>
      </c>
      <c r="S28" s="176">
        <v>0.15</v>
      </c>
      <c r="T28" s="177">
        <v>0.15</v>
      </c>
      <c r="U28" s="176">
        <v>0</v>
      </c>
      <c r="V28" s="176">
        <v>0</v>
      </c>
      <c r="W28" s="177">
        <v>0</v>
      </c>
    </row>
    <row r="29" spans="11:23" ht="25.5" customHeight="1" thickBot="1" x14ac:dyDescent="0.3">
      <c r="K29" s="168"/>
      <c r="L29" s="47" t="s">
        <v>15818</v>
      </c>
      <c r="M29" s="172">
        <v>0</v>
      </c>
      <c r="N29" s="172">
        <v>0</v>
      </c>
      <c r="O29" s="173">
        <v>0</v>
      </c>
      <c r="Q29" s="47" t="s">
        <v>15819</v>
      </c>
      <c r="R29" s="172">
        <v>0.15</v>
      </c>
      <c r="S29" s="172">
        <v>0.15</v>
      </c>
      <c r="T29" s="173">
        <v>0.15</v>
      </c>
      <c r="U29" s="172">
        <v>0</v>
      </c>
      <c r="V29" s="172">
        <v>0</v>
      </c>
      <c r="W29" s="173">
        <v>0</v>
      </c>
    </row>
    <row r="30" spans="11:23" ht="25.5" customHeight="1" thickBot="1" x14ac:dyDescent="0.3">
      <c r="K30" s="168"/>
      <c r="L30" s="36" t="s">
        <v>15820</v>
      </c>
      <c r="M30" s="176">
        <v>0</v>
      </c>
      <c r="N30" s="176">
        <v>0</v>
      </c>
      <c r="O30" s="177">
        <v>0</v>
      </c>
      <c r="Q30" s="36" t="s">
        <v>15821</v>
      </c>
      <c r="R30" s="176">
        <v>0.15</v>
      </c>
      <c r="S30" s="176">
        <v>0.15</v>
      </c>
      <c r="T30" s="177">
        <v>0.15</v>
      </c>
      <c r="U30" s="176">
        <v>0</v>
      </c>
      <c r="V30" s="176">
        <v>0</v>
      </c>
      <c r="W30" s="177">
        <v>0</v>
      </c>
    </row>
    <row r="31" spans="11:23" ht="25.5" customHeight="1" thickBot="1" x14ac:dyDescent="0.3">
      <c r="K31" s="168"/>
      <c r="L31" s="47" t="s">
        <v>15822</v>
      </c>
      <c r="M31" s="172">
        <v>0</v>
      </c>
      <c r="N31" s="172">
        <v>0</v>
      </c>
      <c r="O31" s="173">
        <v>0</v>
      </c>
      <c r="Q31" s="47" t="s">
        <v>15823</v>
      </c>
      <c r="R31" s="172">
        <v>0.15</v>
      </c>
      <c r="S31" s="172">
        <v>0.15</v>
      </c>
      <c r="T31" s="173">
        <v>0.15</v>
      </c>
      <c r="U31" s="172">
        <v>0</v>
      </c>
      <c r="V31" s="172">
        <v>0</v>
      </c>
      <c r="W31" s="173">
        <v>0</v>
      </c>
    </row>
    <row r="32" spans="11:23" ht="25.5" customHeight="1" thickBot="1" x14ac:dyDescent="0.3">
      <c r="K32" s="168"/>
      <c r="L32" s="36" t="s">
        <v>15824</v>
      </c>
      <c r="M32" s="176">
        <v>0</v>
      </c>
      <c r="N32" s="176">
        <v>0</v>
      </c>
      <c r="O32" s="177">
        <v>0</v>
      </c>
      <c r="Q32" s="36" t="s">
        <v>15825</v>
      </c>
      <c r="R32" s="176">
        <v>0.15</v>
      </c>
      <c r="S32" s="176">
        <v>0.15</v>
      </c>
      <c r="T32" s="177">
        <v>0.15</v>
      </c>
      <c r="U32" s="176">
        <v>0</v>
      </c>
      <c r="V32" s="176">
        <v>0</v>
      </c>
      <c r="W32" s="177">
        <v>0</v>
      </c>
    </row>
    <row r="33" spans="11:23" ht="25.5" customHeight="1" thickBot="1" x14ac:dyDescent="0.3">
      <c r="K33" s="168"/>
      <c r="L33" s="47" t="s">
        <v>15826</v>
      </c>
      <c r="M33" s="179">
        <v>0</v>
      </c>
      <c r="N33" s="179">
        <v>0</v>
      </c>
      <c r="O33" s="180">
        <v>0</v>
      </c>
      <c r="Q33" s="53" t="s">
        <v>15827</v>
      </c>
      <c r="R33" s="179">
        <v>0.15</v>
      </c>
      <c r="S33" s="179">
        <v>0.15</v>
      </c>
      <c r="T33" s="180">
        <v>0.15</v>
      </c>
      <c r="U33" s="179">
        <v>0</v>
      </c>
      <c r="V33" s="179">
        <v>0</v>
      </c>
      <c r="W33" s="180">
        <v>0</v>
      </c>
    </row>
    <row r="34" spans="11:23" ht="24.75" customHeight="1" thickBot="1" x14ac:dyDescent="0.3">
      <c r="K34" s="168"/>
      <c r="L34" s="36" t="s">
        <v>15828</v>
      </c>
      <c r="M34" s="176">
        <v>0</v>
      </c>
      <c r="N34" s="176">
        <v>0</v>
      </c>
      <c r="O34" s="176">
        <v>0</v>
      </c>
    </row>
    <row r="35" spans="11:23" ht="24.75" customHeight="1" thickBot="1" x14ac:dyDescent="0.3">
      <c r="L35" s="47" t="s">
        <v>15829</v>
      </c>
      <c r="M35" s="179">
        <v>0</v>
      </c>
      <c r="N35" s="179">
        <v>0</v>
      </c>
      <c r="O35" s="180">
        <v>0</v>
      </c>
    </row>
    <row r="36" spans="11:23" ht="15.75" thickBot="1" x14ac:dyDescent="0.3">
      <c r="L36" s="36" t="s">
        <v>15830</v>
      </c>
      <c r="M36" s="176">
        <v>0</v>
      </c>
      <c r="N36" s="176">
        <v>0</v>
      </c>
      <c r="O36" s="176">
        <v>0</v>
      </c>
    </row>
    <row r="37" spans="11:23" ht="15.75" thickBot="1" x14ac:dyDescent="0.3">
      <c r="L37" s="47" t="s">
        <v>15831</v>
      </c>
      <c r="M37" s="179">
        <v>0</v>
      </c>
      <c r="N37" s="179">
        <v>0</v>
      </c>
      <c r="O37" s="180">
        <v>0</v>
      </c>
    </row>
    <row r="38" spans="11:23" ht="15.75" thickBot="1" x14ac:dyDescent="0.3">
      <c r="L38" s="36" t="s">
        <v>15832</v>
      </c>
      <c r="M38" s="176">
        <v>0</v>
      </c>
      <c r="N38" s="176">
        <v>0</v>
      </c>
      <c r="O38" s="176">
        <v>0</v>
      </c>
    </row>
    <row r="39" spans="11:23" ht="15.75" thickBot="1" x14ac:dyDescent="0.3">
      <c r="L39" s="47" t="s">
        <v>15833</v>
      </c>
      <c r="M39" s="179">
        <v>0</v>
      </c>
      <c r="N39" s="179">
        <v>0</v>
      </c>
      <c r="O39" s="180">
        <v>0</v>
      </c>
    </row>
    <row r="40" spans="11:23" ht="15.75" thickBot="1" x14ac:dyDescent="0.3">
      <c r="L40" s="36" t="s">
        <v>15834</v>
      </c>
      <c r="M40" s="176">
        <v>0</v>
      </c>
      <c r="N40" s="176">
        <v>0</v>
      </c>
      <c r="O40" s="176">
        <v>0</v>
      </c>
    </row>
    <row r="41" spans="11:23" ht="15.75" thickBot="1" x14ac:dyDescent="0.3">
      <c r="L41" s="47" t="s">
        <v>15835</v>
      </c>
      <c r="M41" s="179">
        <v>0</v>
      </c>
      <c r="N41" s="179">
        <v>0</v>
      </c>
      <c r="O41" s="180">
        <v>0</v>
      </c>
    </row>
    <row r="42" spans="11:23" ht="15.75" thickBot="1" x14ac:dyDescent="0.3">
      <c r="L42" s="36" t="s">
        <v>15836</v>
      </c>
      <c r="M42" s="176">
        <v>0</v>
      </c>
      <c r="N42" s="176">
        <v>0</v>
      </c>
      <c r="O42" s="176">
        <v>0</v>
      </c>
    </row>
    <row r="43" spans="11:23" ht="15.75" thickBot="1" x14ac:dyDescent="0.3">
      <c r="L43" s="47" t="s">
        <v>15837</v>
      </c>
      <c r="M43" s="179">
        <v>0</v>
      </c>
      <c r="N43" s="179">
        <v>0</v>
      </c>
      <c r="O43" s="180">
        <v>0</v>
      </c>
    </row>
    <row r="44" spans="11:23" ht="15.75" thickBot="1" x14ac:dyDescent="0.3">
      <c r="L44" s="36" t="s">
        <v>15838</v>
      </c>
      <c r="M44" s="176">
        <v>0</v>
      </c>
      <c r="N44" s="176">
        <v>0</v>
      </c>
      <c r="O44" s="176">
        <v>0</v>
      </c>
    </row>
    <row r="45" spans="11:23" ht="15.75" thickBot="1" x14ac:dyDescent="0.3">
      <c r="L45" s="47" t="s">
        <v>15839</v>
      </c>
      <c r="M45" s="179">
        <v>0</v>
      </c>
      <c r="N45" s="179">
        <v>0</v>
      </c>
      <c r="O45" s="180">
        <v>0</v>
      </c>
    </row>
    <row r="46" spans="11:23" ht="15.75" thickBot="1" x14ac:dyDescent="0.3">
      <c r="L46" s="36" t="s">
        <v>15840</v>
      </c>
      <c r="M46" s="176">
        <v>0</v>
      </c>
      <c r="N46" s="176">
        <v>0</v>
      </c>
      <c r="O46" s="176">
        <v>0</v>
      </c>
    </row>
    <row r="47" spans="11:23" ht="15.75" thickBot="1" x14ac:dyDescent="0.3">
      <c r="L47" s="47" t="s">
        <v>15841</v>
      </c>
      <c r="M47" s="179">
        <v>0</v>
      </c>
      <c r="N47" s="179">
        <v>0</v>
      </c>
      <c r="O47" s="180">
        <v>0</v>
      </c>
    </row>
    <row r="48" spans="11:23" ht="15.75" thickBot="1" x14ac:dyDescent="0.3">
      <c r="L48" s="36" t="s">
        <v>15842</v>
      </c>
      <c r="M48" s="176">
        <v>0</v>
      </c>
      <c r="N48" s="176">
        <v>0</v>
      </c>
      <c r="O48" s="176">
        <v>0</v>
      </c>
    </row>
    <row r="49" spans="12:15" ht="15.75" thickBot="1" x14ac:dyDescent="0.3">
      <c r="L49" s="47" t="s">
        <v>15843</v>
      </c>
      <c r="M49" s="179">
        <v>0</v>
      </c>
      <c r="N49" s="179">
        <v>0</v>
      </c>
      <c r="O49" s="180">
        <v>0</v>
      </c>
    </row>
  </sheetData>
  <mergeCells count="6">
    <mergeCell ref="U2:W2"/>
    <mergeCell ref="E13:G13"/>
    <mergeCell ref="D2:D3"/>
    <mergeCell ref="F2:J2"/>
    <mergeCell ref="M2:O2"/>
    <mergeCell ref="R2:T2"/>
  </mergeCells>
  <pageMargins left="0.7" right="0.7" top="0.75" bottom="0.75" header="0.3" footer="0.3"/>
  <pageSetup orientation="portrait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M29"/>
  <sheetViews>
    <sheetView workbookViewId="0"/>
  </sheetViews>
  <sheetFormatPr defaultRowHeight="15" x14ac:dyDescent="0.25"/>
  <cols>
    <col min="2" max="2" width="3" bestFit="1" customWidth="1"/>
    <col min="3" max="3" width="45.42578125" bestFit="1" customWidth="1"/>
    <col min="4" max="4" width="47.85546875" bestFit="1" customWidth="1"/>
    <col min="5" max="5" width="13.42578125" bestFit="1" customWidth="1"/>
    <col min="6" max="6" width="9.7109375" bestFit="1" customWidth="1"/>
    <col min="7" max="7" width="9.28515625" bestFit="1" customWidth="1"/>
    <col min="8" max="8" width="8.42578125" bestFit="1" customWidth="1"/>
    <col min="9" max="9" width="11" bestFit="1" customWidth="1"/>
    <col min="10" max="10" width="13.42578125" bestFit="1" customWidth="1"/>
    <col min="11" max="11" width="10.140625" bestFit="1" customWidth="1"/>
    <col min="12" max="12" width="11.28515625" bestFit="1" customWidth="1"/>
    <col min="13" max="13" width="6.140625" bestFit="1" customWidth="1"/>
  </cols>
  <sheetData>
    <row r="1" spans="1:13" s="3" customFormat="1" x14ac:dyDescent="0.25">
      <c r="A1" s="3" t="s">
        <v>15844</v>
      </c>
      <c r="B1" s="3" t="s">
        <v>15845</v>
      </c>
      <c r="C1" s="3" t="s">
        <v>15846</v>
      </c>
      <c r="D1" s="3" t="s">
        <v>15847</v>
      </c>
      <c r="E1" s="3" t="s">
        <v>15848</v>
      </c>
      <c r="F1" s="3" t="s">
        <v>15849</v>
      </c>
      <c r="G1" s="4" t="s">
        <v>15850</v>
      </c>
      <c r="H1" s="4" t="s">
        <v>15851</v>
      </c>
      <c r="I1" s="4" t="s">
        <v>15852</v>
      </c>
      <c r="J1" s="3" t="s">
        <v>15853</v>
      </c>
      <c r="K1" s="3" t="s">
        <v>15854</v>
      </c>
      <c r="L1" s="3" t="s">
        <v>15855</v>
      </c>
      <c r="M1" s="3" t="s">
        <v>15856</v>
      </c>
    </row>
    <row r="2" spans="1:13" x14ac:dyDescent="0.25">
      <c r="B2">
        <v>2</v>
      </c>
      <c r="C2" t="s">
        <v>15755</v>
      </c>
      <c r="D2" t="s">
        <v>15857</v>
      </c>
      <c r="E2" t="s">
        <v>15858</v>
      </c>
      <c r="F2" t="s">
        <v>15859</v>
      </c>
      <c r="G2" s="1">
        <v>36526</v>
      </c>
      <c r="H2" s="1">
        <v>401404</v>
      </c>
      <c r="I2" s="1">
        <v>43006.415156446761</v>
      </c>
      <c r="J2" t="s">
        <v>252</v>
      </c>
      <c r="K2">
        <v>0</v>
      </c>
      <c r="L2" t="s">
        <v>252</v>
      </c>
      <c r="M2">
        <v>1</v>
      </c>
    </row>
    <row r="3" spans="1:13" x14ac:dyDescent="0.25">
      <c r="B3">
        <v>3</v>
      </c>
      <c r="C3" t="s">
        <v>15860</v>
      </c>
      <c r="D3" t="s">
        <v>15861</v>
      </c>
      <c r="E3" t="s">
        <v>15858</v>
      </c>
      <c r="F3" t="s">
        <v>15859</v>
      </c>
      <c r="G3" s="1">
        <v>36526</v>
      </c>
      <c r="H3" s="1">
        <v>401404</v>
      </c>
      <c r="I3" s="1">
        <v>43006.415156446761</v>
      </c>
      <c r="J3" t="s">
        <v>252</v>
      </c>
      <c r="K3">
        <v>0</v>
      </c>
      <c r="L3" t="s">
        <v>252</v>
      </c>
      <c r="M3">
        <v>1</v>
      </c>
    </row>
    <row r="4" spans="1:13" x14ac:dyDescent="0.25">
      <c r="B4">
        <v>4</v>
      </c>
      <c r="C4" t="s">
        <v>15862</v>
      </c>
      <c r="D4" t="s">
        <v>15863</v>
      </c>
      <c r="E4" t="s">
        <v>15858</v>
      </c>
      <c r="F4" t="s">
        <v>15859</v>
      </c>
      <c r="G4" s="1">
        <v>36526</v>
      </c>
      <c r="H4" s="1">
        <v>401404</v>
      </c>
      <c r="I4" s="1">
        <v>43006.415156446761</v>
      </c>
      <c r="J4" t="s">
        <v>252</v>
      </c>
      <c r="K4">
        <v>0</v>
      </c>
      <c r="L4" t="s">
        <v>252</v>
      </c>
      <c r="M4">
        <v>1</v>
      </c>
    </row>
    <row r="6" spans="1:13" x14ac:dyDescent="0.25">
      <c r="A6">
        <v>9</v>
      </c>
      <c r="B6">
        <v>6</v>
      </c>
      <c r="C6" s="2" t="s">
        <v>15864</v>
      </c>
      <c r="D6" t="s">
        <v>15865</v>
      </c>
      <c r="E6" t="s">
        <v>15866</v>
      </c>
      <c r="F6" t="s">
        <v>15859</v>
      </c>
      <c r="G6" s="1">
        <v>36526</v>
      </c>
      <c r="H6" s="1">
        <v>401404</v>
      </c>
      <c r="I6" s="1">
        <v>43039.55158619213</v>
      </c>
      <c r="J6" t="s">
        <v>252</v>
      </c>
      <c r="K6">
        <v>0</v>
      </c>
      <c r="L6" t="s">
        <v>252</v>
      </c>
      <c r="M6">
        <v>1</v>
      </c>
    </row>
    <row r="7" spans="1:13" x14ac:dyDescent="0.25">
      <c r="A7">
        <v>3</v>
      </c>
      <c r="B7">
        <v>1</v>
      </c>
      <c r="C7" s="2" t="s">
        <v>15867</v>
      </c>
      <c r="D7" t="s">
        <v>15868</v>
      </c>
      <c r="E7" t="s">
        <v>15866</v>
      </c>
      <c r="F7" t="s">
        <v>15859</v>
      </c>
      <c r="G7" s="1">
        <v>36526</v>
      </c>
      <c r="H7" s="1">
        <v>401404</v>
      </c>
      <c r="I7" s="1">
        <v>43006.415156446761</v>
      </c>
      <c r="J7" t="s">
        <v>252</v>
      </c>
      <c r="K7">
        <v>0</v>
      </c>
      <c r="L7" t="s">
        <v>252</v>
      </c>
      <c r="M7">
        <v>1</v>
      </c>
    </row>
    <row r="8" spans="1:13" x14ac:dyDescent="0.25">
      <c r="A8">
        <v>1</v>
      </c>
      <c r="B8">
        <v>85</v>
      </c>
      <c r="C8" s="2" t="s">
        <v>15869</v>
      </c>
      <c r="D8" t="s">
        <v>15870</v>
      </c>
      <c r="E8" t="s">
        <v>15866</v>
      </c>
      <c r="F8" t="s">
        <v>15859</v>
      </c>
      <c r="G8" s="1">
        <v>36526</v>
      </c>
      <c r="H8" s="1">
        <v>401404</v>
      </c>
      <c r="I8" s="1">
        <v>43048.624273032408</v>
      </c>
      <c r="J8" t="s">
        <v>252</v>
      </c>
      <c r="K8">
        <v>0</v>
      </c>
      <c r="L8" t="s">
        <v>252</v>
      </c>
      <c r="M8">
        <v>1</v>
      </c>
    </row>
    <row r="9" spans="1:13" x14ac:dyDescent="0.25">
      <c r="A9">
        <v>2</v>
      </c>
      <c r="B9">
        <v>14</v>
      </c>
      <c r="C9" s="3" t="s">
        <v>15871</v>
      </c>
      <c r="D9" t="s">
        <v>15872</v>
      </c>
      <c r="E9" t="s">
        <v>15866</v>
      </c>
      <c r="F9" t="s">
        <v>15859</v>
      </c>
      <c r="G9" s="1">
        <v>36526</v>
      </c>
      <c r="H9" s="1">
        <v>401404</v>
      </c>
      <c r="I9" s="1">
        <v>43048.194451076386</v>
      </c>
      <c r="J9" t="s">
        <v>252</v>
      </c>
      <c r="K9">
        <v>0</v>
      </c>
      <c r="L9" t="s">
        <v>252</v>
      </c>
      <c r="M9">
        <v>1</v>
      </c>
    </row>
    <row r="10" spans="1:13" x14ac:dyDescent="0.25">
      <c r="A10">
        <v>4</v>
      </c>
      <c r="B10">
        <v>15</v>
      </c>
      <c r="C10" s="2" t="s">
        <v>15873</v>
      </c>
      <c r="D10" t="s">
        <v>15874</v>
      </c>
      <c r="E10" t="s">
        <v>15866</v>
      </c>
      <c r="F10" t="s">
        <v>15859</v>
      </c>
      <c r="G10" s="1">
        <v>36526</v>
      </c>
      <c r="H10" s="1">
        <v>401404</v>
      </c>
      <c r="I10" s="1">
        <v>43048.19511119213</v>
      </c>
      <c r="J10" t="s">
        <v>252</v>
      </c>
      <c r="K10">
        <v>0</v>
      </c>
      <c r="L10" t="s">
        <v>252</v>
      </c>
      <c r="M10">
        <v>1</v>
      </c>
    </row>
    <row r="11" spans="1:13" x14ac:dyDescent="0.25">
      <c r="A11">
        <v>5</v>
      </c>
      <c r="B11">
        <v>16</v>
      </c>
      <c r="C11" s="2" t="s">
        <v>15875</v>
      </c>
      <c r="D11" t="s">
        <v>15876</v>
      </c>
      <c r="E11" t="s">
        <v>15866</v>
      </c>
      <c r="F11" t="s">
        <v>15859</v>
      </c>
      <c r="G11" s="1">
        <v>36526</v>
      </c>
      <c r="H11" s="1">
        <v>401404</v>
      </c>
      <c r="I11" s="1">
        <v>43048.195676736112</v>
      </c>
      <c r="J11" t="s">
        <v>252</v>
      </c>
      <c r="K11">
        <v>0</v>
      </c>
      <c r="L11" t="s">
        <v>252</v>
      </c>
      <c r="M11">
        <v>1</v>
      </c>
    </row>
    <row r="12" spans="1:13" x14ac:dyDescent="0.25">
      <c r="A12">
        <v>6</v>
      </c>
      <c r="B12">
        <v>17</v>
      </c>
      <c r="C12" s="3" t="s">
        <v>15877</v>
      </c>
      <c r="D12" t="s">
        <v>15878</v>
      </c>
      <c r="E12" t="s">
        <v>15866</v>
      </c>
      <c r="F12" t="s">
        <v>15859</v>
      </c>
      <c r="G12" s="1">
        <v>36526</v>
      </c>
      <c r="H12" s="1">
        <v>401404</v>
      </c>
      <c r="I12" s="1">
        <v>43048.196126157411</v>
      </c>
      <c r="J12" t="s">
        <v>252</v>
      </c>
      <c r="K12">
        <v>0</v>
      </c>
      <c r="L12" t="s">
        <v>252</v>
      </c>
      <c r="M12">
        <v>1</v>
      </c>
    </row>
    <row r="13" spans="1:13" x14ac:dyDescent="0.25">
      <c r="A13">
        <v>7</v>
      </c>
      <c r="B13">
        <v>18</v>
      </c>
      <c r="C13" s="2" t="s">
        <v>15879</v>
      </c>
      <c r="D13" t="s">
        <v>15880</v>
      </c>
      <c r="E13" t="s">
        <v>15866</v>
      </c>
      <c r="F13" t="s">
        <v>15859</v>
      </c>
      <c r="G13" s="1">
        <v>36526</v>
      </c>
      <c r="H13" s="1">
        <v>401404</v>
      </c>
      <c r="I13" s="1">
        <v>43048.196528553242</v>
      </c>
      <c r="J13" t="s">
        <v>252</v>
      </c>
      <c r="K13">
        <v>0</v>
      </c>
      <c r="L13" t="s">
        <v>252</v>
      </c>
      <c r="M13">
        <v>1</v>
      </c>
    </row>
    <row r="14" spans="1:13" x14ac:dyDescent="0.25">
      <c r="A14">
        <v>8</v>
      </c>
      <c r="B14">
        <v>19</v>
      </c>
      <c r="C14" s="2" t="s">
        <v>15881</v>
      </c>
      <c r="D14" t="s">
        <v>15882</v>
      </c>
      <c r="E14" t="s">
        <v>15866</v>
      </c>
      <c r="F14" t="s">
        <v>15859</v>
      </c>
      <c r="G14" s="1">
        <v>36526</v>
      </c>
      <c r="H14" s="1">
        <v>401404</v>
      </c>
      <c r="I14" s="1">
        <v>43048.196905636571</v>
      </c>
      <c r="J14" t="s">
        <v>252</v>
      </c>
      <c r="K14">
        <v>0</v>
      </c>
      <c r="L14" t="s">
        <v>252</v>
      </c>
      <c r="M14">
        <v>1</v>
      </c>
    </row>
    <row r="15" spans="1:13" x14ac:dyDescent="0.25">
      <c r="A15">
        <v>11</v>
      </c>
      <c r="B15">
        <v>20</v>
      </c>
      <c r="C15" s="2" t="s">
        <v>15883</v>
      </c>
      <c r="D15" t="s">
        <v>15884</v>
      </c>
      <c r="E15" t="s">
        <v>15866</v>
      </c>
      <c r="F15" t="s">
        <v>15859</v>
      </c>
      <c r="G15" s="1">
        <v>36526</v>
      </c>
      <c r="H15" s="1">
        <v>401404</v>
      </c>
      <c r="I15" s="1">
        <v>43048.197238738423</v>
      </c>
      <c r="J15" t="s">
        <v>252</v>
      </c>
      <c r="K15">
        <v>0</v>
      </c>
      <c r="L15" t="s">
        <v>252</v>
      </c>
      <c r="M15">
        <v>1</v>
      </c>
    </row>
    <row r="16" spans="1:13" x14ac:dyDescent="0.25">
      <c r="A16">
        <v>13</v>
      </c>
      <c r="B16">
        <v>21</v>
      </c>
      <c r="C16" s="2" t="s">
        <v>15885</v>
      </c>
      <c r="D16" t="s">
        <v>15886</v>
      </c>
      <c r="E16" t="s">
        <v>15866</v>
      </c>
      <c r="F16" t="s">
        <v>15859</v>
      </c>
      <c r="G16" s="1">
        <v>36526</v>
      </c>
      <c r="H16" s="1">
        <v>401404</v>
      </c>
      <c r="I16" s="1">
        <v>43048.197752002314</v>
      </c>
      <c r="J16" t="s">
        <v>252</v>
      </c>
      <c r="K16">
        <v>0</v>
      </c>
      <c r="L16" t="s">
        <v>252</v>
      </c>
      <c r="M16">
        <v>1</v>
      </c>
    </row>
    <row r="17" spans="1:13" x14ac:dyDescent="0.25">
      <c r="A17">
        <v>14</v>
      </c>
      <c r="B17">
        <v>22</v>
      </c>
      <c r="C17" s="2" t="s">
        <v>15887</v>
      </c>
      <c r="D17" t="s">
        <v>15888</v>
      </c>
      <c r="E17" t="s">
        <v>15866</v>
      </c>
      <c r="F17" t="s">
        <v>15859</v>
      </c>
      <c r="G17" s="1">
        <v>36526</v>
      </c>
      <c r="H17" s="1">
        <v>401404</v>
      </c>
      <c r="I17" s="1">
        <v>43048.198260034726</v>
      </c>
      <c r="J17" t="s">
        <v>252</v>
      </c>
      <c r="K17">
        <v>0</v>
      </c>
      <c r="L17" t="s">
        <v>252</v>
      </c>
      <c r="M17">
        <v>1</v>
      </c>
    </row>
    <row r="18" spans="1:13" x14ac:dyDescent="0.25">
      <c r="A18">
        <v>15</v>
      </c>
      <c r="B18">
        <v>25</v>
      </c>
      <c r="C18" s="2" t="s">
        <v>15889</v>
      </c>
      <c r="D18" t="s">
        <v>15890</v>
      </c>
      <c r="E18" t="s">
        <v>15866</v>
      </c>
      <c r="F18" t="s">
        <v>15859</v>
      </c>
      <c r="G18" s="1">
        <v>36526</v>
      </c>
      <c r="H18" s="1">
        <v>401404</v>
      </c>
      <c r="I18" s="1">
        <v>43048.199947187502</v>
      </c>
      <c r="J18" t="s">
        <v>252</v>
      </c>
      <c r="K18">
        <v>0</v>
      </c>
      <c r="L18" t="s">
        <v>252</v>
      </c>
      <c r="M18">
        <v>1</v>
      </c>
    </row>
    <row r="19" spans="1:13" x14ac:dyDescent="0.25">
      <c r="A19">
        <v>16</v>
      </c>
      <c r="B19">
        <v>26</v>
      </c>
      <c r="C19" s="2" t="s">
        <v>15891</v>
      </c>
      <c r="D19" t="s">
        <v>15892</v>
      </c>
      <c r="E19" t="s">
        <v>15866</v>
      </c>
      <c r="F19" t="s">
        <v>15859</v>
      </c>
      <c r="G19" s="1">
        <v>36526</v>
      </c>
      <c r="H19" s="1">
        <v>401404</v>
      </c>
      <c r="I19" s="1">
        <v>43048.200296261573</v>
      </c>
      <c r="J19" t="s">
        <v>252</v>
      </c>
      <c r="K19">
        <v>0</v>
      </c>
      <c r="L19" t="s">
        <v>252</v>
      </c>
      <c r="M19">
        <v>1</v>
      </c>
    </row>
    <row r="20" spans="1:13" x14ac:dyDescent="0.25">
      <c r="A20">
        <v>17</v>
      </c>
      <c r="B20">
        <v>27</v>
      </c>
      <c r="C20" s="2" t="s">
        <v>15893</v>
      </c>
      <c r="D20" t="s">
        <v>15894</v>
      </c>
      <c r="E20" t="s">
        <v>15866</v>
      </c>
      <c r="F20" t="s">
        <v>15859</v>
      </c>
      <c r="G20" s="1">
        <v>36526</v>
      </c>
      <c r="H20" s="1">
        <v>401404</v>
      </c>
      <c r="I20" s="1">
        <v>43048.200598067131</v>
      </c>
      <c r="J20" t="s">
        <v>252</v>
      </c>
      <c r="K20">
        <v>0</v>
      </c>
      <c r="L20" t="s">
        <v>252</v>
      </c>
      <c r="M20">
        <v>1</v>
      </c>
    </row>
    <row r="21" spans="1:13" x14ac:dyDescent="0.25">
      <c r="A21">
        <v>18</v>
      </c>
      <c r="B21">
        <v>28</v>
      </c>
      <c r="C21" s="2" t="s">
        <v>15895</v>
      </c>
      <c r="D21" t="s">
        <v>15896</v>
      </c>
      <c r="E21" t="s">
        <v>15866</v>
      </c>
      <c r="F21" t="s">
        <v>15859</v>
      </c>
      <c r="G21" s="1">
        <v>36526</v>
      </c>
      <c r="H21" s="1">
        <v>401404</v>
      </c>
      <c r="I21" s="1">
        <v>43048.201010798613</v>
      </c>
      <c r="J21" t="s">
        <v>252</v>
      </c>
      <c r="K21">
        <v>0</v>
      </c>
      <c r="L21" t="s">
        <v>252</v>
      </c>
      <c r="M21">
        <v>1</v>
      </c>
    </row>
    <row r="22" spans="1:13" x14ac:dyDescent="0.25">
      <c r="A22">
        <v>10</v>
      </c>
      <c r="B22">
        <v>37</v>
      </c>
      <c r="C22" s="2" t="s">
        <v>15897</v>
      </c>
      <c r="D22" t="s">
        <v>15898</v>
      </c>
      <c r="E22" t="s">
        <v>15866</v>
      </c>
      <c r="F22" t="s">
        <v>15859</v>
      </c>
      <c r="G22" s="1">
        <v>36526</v>
      </c>
      <c r="H22" s="1">
        <v>401404</v>
      </c>
      <c r="I22" s="1">
        <v>43048.228637731481</v>
      </c>
      <c r="J22" t="s">
        <v>252</v>
      </c>
      <c r="K22">
        <v>0</v>
      </c>
      <c r="L22" t="s">
        <v>252</v>
      </c>
      <c r="M22">
        <v>1</v>
      </c>
    </row>
    <row r="23" spans="1:13" x14ac:dyDescent="0.25">
      <c r="A23">
        <v>12</v>
      </c>
      <c r="B23">
        <v>42</v>
      </c>
      <c r="C23" s="2" t="s">
        <v>15899</v>
      </c>
      <c r="D23" t="s">
        <v>15900</v>
      </c>
      <c r="E23" t="s">
        <v>15866</v>
      </c>
      <c r="F23" t="s">
        <v>15859</v>
      </c>
      <c r="G23" s="1">
        <v>36526</v>
      </c>
      <c r="H23" s="1">
        <v>401404</v>
      </c>
      <c r="I23" s="1">
        <v>43048.230287071761</v>
      </c>
      <c r="J23" t="s">
        <v>252</v>
      </c>
      <c r="K23">
        <v>0</v>
      </c>
      <c r="L23" t="s">
        <v>252</v>
      </c>
      <c r="M23">
        <v>1</v>
      </c>
    </row>
    <row r="24" spans="1:13" x14ac:dyDescent="0.25">
      <c r="A24">
        <v>19</v>
      </c>
      <c r="B24">
        <v>44</v>
      </c>
      <c r="C24" s="2" t="s">
        <v>15901</v>
      </c>
      <c r="D24" t="s">
        <v>15902</v>
      </c>
      <c r="E24" t="s">
        <v>15866</v>
      </c>
      <c r="F24" t="s">
        <v>15859</v>
      </c>
      <c r="G24" s="1">
        <v>36526</v>
      </c>
      <c r="H24" s="1">
        <v>401404</v>
      </c>
      <c r="I24" s="1">
        <v>43048.230941782407</v>
      </c>
      <c r="J24" t="s">
        <v>252</v>
      </c>
      <c r="K24">
        <v>0</v>
      </c>
      <c r="L24" t="s">
        <v>252</v>
      </c>
      <c r="M24">
        <v>1</v>
      </c>
    </row>
    <row r="25" spans="1:13" x14ac:dyDescent="0.25">
      <c r="A25">
        <v>20</v>
      </c>
      <c r="B25">
        <v>48</v>
      </c>
      <c r="C25" s="2" t="s">
        <v>15903</v>
      </c>
      <c r="D25" t="s">
        <v>15904</v>
      </c>
      <c r="E25" t="s">
        <v>15866</v>
      </c>
      <c r="F25" t="s">
        <v>15859</v>
      </c>
      <c r="G25" s="1">
        <v>36526</v>
      </c>
      <c r="H25" s="1">
        <v>401404</v>
      </c>
      <c r="I25" s="1">
        <v>43048.23231284722</v>
      </c>
      <c r="J25" t="s">
        <v>252</v>
      </c>
      <c r="K25">
        <v>0</v>
      </c>
      <c r="L25" t="s">
        <v>252</v>
      </c>
      <c r="M25">
        <v>1</v>
      </c>
    </row>
    <row r="26" spans="1:13" x14ac:dyDescent="0.25">
      <c r="A26">
        <v>21</v>
      </c>
      <c r="B26">
        <v>50</v>
      </c>
      <c r="C26" s="2" t="s">
        <v>15905</v>
      </c>
      <c r="D26" t="s">
        <v>15906</v>
      </c>
      <c r="E26" t="s">
        <v>15866</v>
      </c>
      <c r="F26" t="s">
        <v>15859</v>
      </c>
      <c r="G26" s="1">
        <v>36526</v>
      </c>
      <c r="H26" s="1">
        <v>401404</v>
      </c>
      <c r="I26" s="1">
        <v>43048.233017592589</v>
      </c>
      <c r="J26" t="s">
        <v>252</v>
      </c>
      <c r="K26">
        <v>0</v>
      </c>
      <c r="L26" t="s">
        <v>252</v>
      </c>
      <c r="M26">
        <v>1</v>
      </c>
    </row>
    <row r="27" spans="1:13" x14ac:dyDescent="0.25">
      <c r="A27">
        <v>22</v>
      </c>
      <c r="B27">
        <v>51</v>
      </c>
      <c r="C27" s="2" t="s">
        <v>15907</v>
      </c>
      <c r="D27" t="s">
        <v>15908</v>
      </c>
      <c r="E27" t="s">
        <v>15866</v>
      </c>
      <c r="F27" t="s">
        <v>15859</v>
      </c>
      <c r="G27" s="1">
        <v>36526</v>
      </c>
      <c r="H27" s="1">
        <v>401404</v>
      </c>
      <c r="I27" s="1">
        <v>43048.233334456017</v>
      </c>
      <c r="J27" t="s">
        <v>252</v>
      </c>
      <c r="K27">
        <v>0</v>
      </c>
      <c r="L27" t="s">
        <v>252</v>
      </c>
      <c r="M27">
        <v>1</v>
      </c>
    </row>
    <row r="28" spans="1:13" x14ac:dyDescent="0.25">
      <c r="A28">
        <v>24</v>
      </c>
      <c r="B28">
        <v>13</v>
      </c>
      <c r="C28" s="2" t="s">
        <v>15909</v>
      </c>
      <c r="D28" t="s">
        <v>15910</v>
      </c>
      <c r="E28" t="s">
        <v>15911</v>
      </c>
      <c r="F28" t="s">
        <v>15859</v>
      </c>
      <c r="G28" s="1">
        <v>36526</v>
      </c>
      <c r="H28" s="1">
        <v>401404</v>
      </c>
      <c r="I28" s="1">
        <v>43048.193060682868</v>
      </c>
      <c r="J28" t="s">
        <v>252</v>
      </c>
      <c r="K28">
        <v>0</v>
      </c>
      <c r="L28" t="s">
        <v>252</v>
      </c>
      <c r="M28">
        <v>1</v>
      </c>
    </row>
    <row r="29" spans="1:13" x14ac:dyDescent="0.25">
      <c r="A29">
        <v>23</v>
      </c>
      <c r="B29">
        <v>8</v>
      </c>
      <c r="C29" s="2" t="s">
        <v>15912</v>
      </c>
      <c r="D29" t="s">
        <v>15913</v>
      </c>
      <c r="E29" t="s">
        <v>15911</v>
      </c>
      <c r="F29" t="s">
        <v>15859</v>
      </c>
      <c r="G29" s="1">
        <v>36526</v>
      </c>
      <c r="H29" s="1">
        <v>401404</v>
      </c>
      <c r="I29" s="1">
        <v>43046.405304247688</v>
      </c>
      <c r="J29" t="s">
        <v>252</v>
      </c>
      <c r="K29">
        <v>0</v>
      </c>
      <c r="L29" t="s">
        <v>252</v>
      </c>
      <c r="M29">
        <v>1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M32"/>
  <sheetViews>
    <sheetView topLeftCell="A34" workbookViewId="0">
      <selection activeCell="I53" sqref="I53"/>
    </sheetView>
  </sheetViews>
  <sheetFormatPr defaultRowHeight="15" x14ac:dyDescent="0.25"/>
  <cols>
    <col min="1" max="1" width="7.5703125" bestFit="1" customWidth="1"/>
    <col min="2" max="2" width="5.7109375" bestFit="1" customWidth="1"/>
    <col min="3" max="3" width="36" bestFit="1" customWidth="1"/>
    <col min="4" max="4" width="38.42578125" bestFit="1" customWidth="1"/>
    <col min="5" max="5" width="13.42578125" bestFit="1" customWidth="1"/>
    <col min="6" max="6" width="9.7109375" bestFit="1" customWidth="1"/>
    <col min="7" max="7" width="9.28515625" bestFit="1" customWidth="1"/>
    <col min="8" max="8" width="8.42578125" bestFit="1" customWidth="1"/>
    <col min="9" max="9" width="11" bestFit="1" customWidth="1"/>
    <col min="10" max="10" width="13.5703125" bestFit="1" customWidth="1"/>
    <col min="11" max="11" width="10.140625" bestFit="1" customWidth="1"/>
    <col min="12" max="12" width="11.42578125" bestFit="1" customWidth="1"/>
    <col min="13" max="13" width="6.140625" bestFit="1" customWidth="1"/>
  </cols>
  <sheetData>
    <row r="1" spans="1:13" x14ac:dyDescent="0.25">
      <c r="A1" s="3" t="s">
        <v>15844</v>
      </c>
      <c r="B1" s="3" t="s">
        <v>15845</v>
      </c>
      <c r="C1" s="3" t="s">
        <v>15846</v>
      </c>
      <c r="D1" s="3" t="s">
        <v>15847</v>
      </c>
      <c r="E1" s="3" t="s">
        <v>15848</v>
      </c>
      <c r="F1" s="3" t="s">
        <v>15849</v>
      </c>
      <c r="G1" s="4" t="s">
        <v>15850</v>
      </c>
      <c r="H1" s="4" t="s">
        <v>15851</v>
      </c>
      <c r="I1" s="4" t="s">
        <v>15852</v>
      </c>
      <c r="J1" s="3" t="s">
        <v>15853</v>
      </c>
      <c r="K1" s="3" t="s">
        <v>15854</v>
      </c>
      <c r="L1" s="3" t="s">
        <v>15855</v>
      </c>
      <c r="M1" s="3" t="s">
        <v>15856</v>
      </c>
    </row>
    <row r="2" spans="1:13" s="5" customFormat="1" x14ac:dyDescent="0.25">
      <c r="A2" s="5">
        <v>100</v>
      </c>
      <c r="B2">
        <v>5</v>
      </c>
      <c r="C2" s="2" t="s">
        <v>15914</v>
      </c>
      <c r="D2" t="s">
        <v>15915</v>
      </c>
      <c r="E2" t="s">
        <v>15866</v>
      </c>
      <c r="F2" t="s">
        <v>15859</v>
      </c>
      <c r="G2" s="1">
        <v>36526</v>
      </c>
      <c r="H2" s="1">
        <v>401404</v>
      </c>
      <c r="I2" s="1">
        <v>43006.415156446761</v>
      </c>
      <c r="J2" t="s">
        <v>252</v>
      </c>
      <c r="K2">
        <v>0</v>
      </c>
      <c r="L2" t="s">
        <v>252</v>
      </c>
      <c r="M2">
        <v>1</v>
      </c>
    </row>
    <row r="3" spans="1:13" x14ac:dyDescent="0.25">
      <c r="A3">
        <v>900</v>
      </c>
      <c r="B3">
        <v>7</v>
      </c>
      <c r="C3" s="2" t="s">
        <v>15916</v>
      </c>
      <c r="D3" t="s">
        <v>15917</v>
      </c>
      <c r="E3" t="s">
        <v>15866</v>
      </c>
      <c r="F3" t="s">
        <v>15859</v>
      </c>
      <c r="G3" s="1">
        <v>36526</v>
      </c>
      <c r="H3" s="1">
        <v>401404</v>
      </c>
      <c r="I3" s="1">
        <v>43040.323542511571</v>
      </c>
      <c r="J3" t="s">
        <v>252</v>
      </c>
      <c r="K3">
        <v>0</v>
      </c>
      <c r="L3" t="s">
        <v>252</v>
      </c>
      <c r="M3">
        <v>1</v>
      </c>
    </row>
    <row r="4" spans="1:13" x14ac:dyDescent="0.25">
      <c r="A4">
        <v>200</v>
      </c>
      <c r="B4">
        <v>11</v>
      </c>
      <c r="C4" s="2" t="s">
        <v>15918</v>
      </c>
      <c r="D4" t="s">
        <v>15919</v>
      </c>
      <c r="E4" t="s">
        <v>15866</v>
      </c>
      <c r="F4" t="s">
        <v>15859</v>
      </c>
      <c r="G4" s="1">
        <v>36526</v>
      </c>
      <c r="H4" s="1">
        <v>401404</v>
      </c>
      <c r="I4" s="1">
        <v>43046.410933831015</v>
      </c>
      <c r="J4" t="s">
        <v>252</v>
      </c>
      <c r="K4">
        <v>0</v>
      </c>
      <c r="L4" t="s">
        <v>252</v>
      </c>
      <c r="M4">
        <v>1</v>
      </c>
    </row>
    <row r="5" spans="1:13" x14ac:dyDescent="0.25">
      <c r="A5">
        <v>300</v>
      </c>
      <c r="B5">
        <v>12</v>
      </c>
      <c r="C5" s="2" t="s">
        <v>15920</v>
      </c>
      <c r="D5" t="s">
        <v>15921</v>
      </c>
      <c r="E5" t="s">
        <v>15866</v>
      </c>
      <c r="F5" t="s">
        <v>15859</v>
      </c>
      <c r="G5" s="1">
        <v>36526</v>
      </c>
      <c r="H5" s="1">
        <v>401404</v>
      </c>
      <c r="I5" s="1">
        <v>43046.411557951389</v>
      </c>
      <c r="J5" t="s">
        <v>252</v>
      </c>
      <c r="K5">
        <v>0</v>
      </c>
      <c r="L5" t="s">
        <v>252</v>
      </c>
      <c r="M5">
        <v>1</v>
      </c>
    </row>
    <row r="6" spans="1:13" x14ac:dyDescent="0.25">
      <c r="A6">
        <v>400</v>
      </c>
      <c r="B6">
        <v>52</v>
      </c>
      <c r="C6" s="2" t="s">
        <v>15922</v>
      </c>
      <c r="D6" t="s">
        <v>15923</v>
      </c>
      <c r="E6" t="s">
        <v>15866</v>
      </c>
      <c r="F6" t="s">
        <v>15859</v>
      </c>
      <c r="G6" s="1">
        <v>36526</v>
      </c>
      <c r="H6" s="1">
        <v>401404</v>
      </c>
      <c r="I6" s="1">
        <v>43048.237970104165</v>
      </c>
      <c r="J6" t="s">
        <v>252</v>
      </c>
      <c r="K6">
        <v>0</v>
      </c>
      <c r="L6" t="s">
        <v>252</v>
      </c>
      <c r="M6">
        <v>1</v>
      </c>
    </row>
    <row r="7" spans="1:13" x14ac:dyDescent="0.25">
      <c r="A7">
        <v>500</v>
      </c>
      <c r="B7">
        <v>53</v>
      </c>
      <c r="C7" s="2" t="s">
        <v>15924</v>
      </c>
      <c r="D7" t="s">
        <v>15925</v>
      </c>
      <c r="E7" t="s">
        <v>15866</v>
      </c>
      <c r="F7" t="s">
        <v>15859</v>
      </c>
      <c r="G7" s="1">
        <v>36526</v>
      </c>
      <c r="H7" s="1">
        <v>401404</v>
      </c>
      <c r="I7" s="1">
        <v>43048.238273576389</v>
      </c>
      <c r="J7" t="s">
        <v>252</v>
      </c>
      <c r="K7">
        <v>0</v>
      </c>
      <c r="L7" t="s">
        <v>252</v>
      </c>
      <c r="M7">
        <v>1</v>
      </c>
    </row>
    <row r="8" spans="1:13" x14ac:dyDescent="0.25">
      <c r="A8">
        <v>600</v>
      </c>
      <c r="B8">
        <v>54</v>
      </c>
      <c r="C8" s="2" t="s">
        <v>15926</v>
      </c>
      <c r="D8" t="s">
        <v>15927</v>
      </c>
      <c r="E8" t="s">
        <v>15866</v>
      </c>
      <c r="F8" t="s">
        <v>15859</v>
      </c>
      <c r="G8" s="1">
        <v>36526</v>
      </c>
      <c r="H8" s="1">
        <v>401404</v>
      </c>
      <c r="I8" s="1">
        <v>43048.238598032411</v>
      </c>
      <c r="J8" t="s">
        <v>252</v>
      </c>
      <c r="K8">
        <v>0</v>
      </c>
      <c r="L8" t="s">
        <v>252</v>
      </c>
      <c r="M8">
        <v>1</v>
      </c>
    </row>
    <row r="9" spans="1:13" x14ac:dyDescent="0.25">
      <c r="A9">
        <v>700</v>
      </c>
      <c r="B9">
        <v>55</v>
      </c>
      <c r="C9" s="2" t="s">
        <v>15928</v>
      </c>
      <c r="D9" t="s">
        <v>15929</v>
      </c>
      <c r="E9" t="s">
        <v>15866</v>
      </c>
      <c r="F9" t="s">
        <v>15859</v>
      </c>
      <c r="G9" s="1">
        <v>36526</v>
      </c>
      <c r="H9" s="1">
        <v>401404</v>
      </c>
      <c r="I9" s="1">
        <v>43048.238876886571</v>
      </c>
      <c r="J9" t="s">
        <v>252</v>
      </c>
      <c r="K9">
        <v>0</v>
      </c>
      <c r="L9" t="s">
        <v>252</v>
      </c>
      <c r="M9">
        <v>1</v>
      </c>
    </row>
    <row r="10" spans="1:13" x14ac:dyDescent="0.25">
      <c r="A10">
        <v>800</v>
      </c>
      <c r="B10">
        <v>56</v>
      </c>
      <c r="C10" s="2" t="s">
        <v>15930</v>
      </c>
      <c r="D10" t="s">
        <v>15931</v>
      </c>
      <c r="E10" t="s">
        <v>15866</v>
      </c>
      <c r="F10" t="s">
        <v>15859</v>
      </c>
      <c r="G10" s="1">
        <v>36526</v>
      </c>
      <c r="H10" s="1">
        <v>401404</v>
      </c>
      <c r="I10" s="1">
        <v>43048.26902890046</v>
      </c>
      <c r="J10" t="s">
        <v>252</v>
      </c>
      <c r="K10">
        <v>0</v>
      </c>
      <c r="L10" t="s">
        <v>252</v>
      </c>
      <c r="M10">
        <v>1</v>
      </c>
    </row>
    <row r="11" spans="1:13" x14ac:dyDescent="0.25">
      <c r="A11">
        <v>1200</v>
      </c>
      <c r="B11">
        <v>57</v>
      </c>
      <c r="C11" s="2" t="s">
        <v>15932</v>
      </c>
      <c r="D11" t="s">
        <v>15933</v>
      </c>
      <c r="E11" t="s">
        <v>15866</v>
      </c>
      <c r="F11" t="s">
        <v>15859</v>
      </c>
      <c r="G11" s="1">
        <v>36526</v>
      </c>
      <c r="H11" s="1">
        <v>401404</v>
      </c>
      <c r="I11" s="1">
        <v>43048.269440162039</v>
      </c>
      <c r="J11" t="s">
        <v>252</v>
      </c>
      <c r="K11">
        <v>0</v>
      </c>
      <c r="L11" t="s">
        <v>252</v>
      </c>
      <c r="M11">
        <v>1</v>
      </c>
    </row>
    <row r="12" spans="1:13" x14ac:dyDescent="0.25">
      <c r="A12">
        <v>1700</v>
      </c>
      <c r="B12">
        <v>58</v>
      </c>
      <c r="C12" s="2" t="s">
        <v>15934</v>
      </c>
      <c r="D12" t="s">
        <v>15935</v>
      </c>
      <c r="E12" t="s">
        <v>15866</v>
      </c>
      <c r="F12" t="s">
        <v>15859</v>
      </c>
      <c r="G12" s="1">
        <v>36526</v>
      </c>
      <c r="H12" s="1">
        <v>401404</v>
      </c>
      <c r="I12" s="1">
        <v>43048.269715393515</v>
      </c>
      <c r="J12" t="s">
        <v>252</v>
      </c>
      <c r="K12">
        <v>0</v>
      </c>
      <c r="L12" t="s">
        <v>252</v>
      </c>
      <c r="M12">
        <v>1</v>
      </c>
    </row>
    <row r="13" spans="1:13" x14ac:dyDescent="0.25">
      <c r="A13">
        <v>1800</v>
      </c>
      <c r="B13">
        <v>59</v>
      </c>
      <c r="C13" s="2" t="s">
        <v>15936</v>
      </c>
      <c r="D13" t="s">
        <v>15937</v>
      </c>
      <c r="E13" t="s">
        <v>15866</v>
      </c>
      <c r="F13" t="s">
        <v>15859</v>
      </c>
      <c r="G13" s="1">
        <v>36526</v>
      </c>
      <c r="H13" s="1">
        <v>401404</v>
      </c>
      <c r="I13" s="1">
        <v>43048.270027743056</v>
      </c>
      <c r="J13" t="s">
        <v>252</v>
      </c>
      <c r="K13">
        <v>0</v>
      </c>
      <c r="L13" t="s">
        <v>252</v>
      </c>
      <c r="M13">
        <v>1</v>
      </c>
    </row>
    <row r="14" spans="1:13" x14ac:dyDescent="0.25">
      <c r="A14">
        <v>2200</v>
      </c>
      <c r="B14">
        <v>62</v>
      </c>
      <c r="C14" s="2" t="s">
        <v>15938</v>
      </c>
      <c r="D14" t="s">
        <v>15939</v>
      </c>
      <c r="E14" t="s">
        <v>15866</v>
      </c>
      <c r="F14" t="s">
        <v>15859</v>
      </c>
      <c r="G14" s="1">
        <v>36526</v>
      </c>
      <c r="H14" s="1">
        <v>401404</v>
      </c>
      <c r="I14" s="1">
        <v>43048.273798148148</v>
      </c>
      <c r="J14" t="s">
        <v>252</v>
      </c>
      <c r="K14">
        <v>0</v>
      </c>
      <c r="L14" t="s">
        <v>252</v>
      </c>
      <c r="M14">
        <v>1</v>
      </c>
    </row>
    <row r="15" spans="1:13" x14ac:dyDescent="0.25">
      <c r="A15">
        <v>2300</v>
      </c>
      <c r="B15">
        <v>63</v>
      </c>
      <c r="C15" s="2" t="s">
        <v>15940</v>
      </c>
      <c r="D15" t="s">
        <v>15941</v>
      </c>
      <c r="E15" t="s">
        <v>15866</v>
      </c>
      <c r="F15" t="s">
        <v>15859</v>
      </c>
      <c r="G15" s="1">
        <v>36526</v>
      </c>
      <c r="H15" s="1">
        <v>401404</v>
      </c>
      <c r="I15" s="1">
        <v>43048.27423599537</v>
      </c>
      <c r="J15" t="s">
        <v>252</v>
      </c>
      <c r="K15">
        <v>0</v>
      </c>
      <c r="L15" t="s">
        <v>252</v>
      </c>
      <c r="M15">
        <v>1</v>
      </c>
    </row>
    <row r="16" spans="1:13" x14ac:dyDescent="0.25">
      <c r="A16">
        <v>2400</v>
      </c>
      <c r="B16">
        <v>64</v>
      </c>
      <c r="C16" s="2" t="s">
        <v>15942</v>
      </c>
      <c r="D16" t="s">
        <v>15943</v>
      </c>
      <c r="E16" t="s">
        <v>15866</v>
      </c>
      <c r="F16" t="s">
        <v>15859</v>
      </c>
      <c r="G16" s="1">
        <v>36526</v>
      </c>
      <c r="H16" s="1">
        <v>401404</v>
      </c>
      <c r="I16" s="1">
        <v>43048.274436574073</v>
      </c>
      <c r="J16" t="s">
        <v>252</v>
      </c>
      <c r="K16">
        <v>0</v>
      </c>
      <c r="L16" t="s">
        <v>252</v>
      </c>
      <c r="M16">
        <v>1</v>
      </c>
    </row>
    <row r="17" spans="1:13" x14ac:dyDescent="0.25">
      <c r="A17">
        <v>2500</v>
      </c>
      <c r="B17">
        <v>65</v>
      </c>
      <c r="C17" s="2" t="s">
        <v>15944</v>
      </c>
      <c r="D17" t="s">
        <v>15945</v>
      </c>
      <c r="E17" t="s">
        <v>15866</v>
      </c>
      <c r="F17" t="s">
        <v>15859</v>
      </c>
      <c r="G17" s="1">
        <v>36526</v>
      </c>
      <c r="H17" s="1">
        <v>401404</v>
      </c>
      <c r="I17" s="1">
        <v>43048.274686689816</v>
      </c>
      <c r="J17" t="s">
        <v>252</v>
      </c>
      <c r="K17">
        <v>0</v>
      </c>
      <c r="L17" t="s">
        <v>252</v>
      </c>
      <c r="M17">
        <v>1</v>
      </c>
    </row>
    <row r="18" spans="1:13" x14ac:dyDescent="0.25">
      <c r="A18">
        <v>3400</v>
      </c>
      <c r="B18">
        <v>74</v>
      </c>
      <c r="C18" s="2" t="s">
        <v>15946</v>
      </c>
      <c r="D18" t="s">
        <v>15947</v>
      </c>
      <c r="E18" t="s">
        <v>15866</v>
      </c>
      <c r="F18" t="s">
        <v>15859</v>
      </c>
      <c r="G18" s="1">
        <v>36526</v>
      </c>
      <c r="H18" s="1">
        <v>401404</v>
      </c>
      <c r="I18" s="1">
        <v>43048.296220486111</v>
      </c>
      <c r="J18" t="s">
        <v>252</v>
      </c>
      <c r="K18">
        <v>0</v>
      </c>
      <c r="L18" t="s">
        <v>252</v>
      </c>
      <c r="M18">
        <v>1</v>
      </c>
    </row>
    <row r="19" spans="1:13" x14ac:dyDescent="0.25">
      <c r="A19">
        <v>3500</v>
      </c>
      <c r="B19">
        <v>75</v>
      </c>
      <c r="C19" s="2" t="s">
        <v>15948</v>
      </c>
      <c r="D19" t="s">
        <v>15949</v>
      </c>
      <c r="E19" t="s">
        <v>15866</v>
      </c>
      <c r="F19" t="s">
        <v>15859</v>
      </c>
      <c r="G19" s="1">
        <v>36526</v>
      </c>
      <c r="H19" s="1">
        <v>401404</v>
      </c>
      <c r="I19" s="1">
        <v>43048.296514548609</v>
      </c>
      <c r="J19" t="s">
        <v>252</v>
      </c>
      <c r="K19">
        <v>0</v>
      </c>
      <c r="L19" t="s">
        <v>252</v>
      </c>
      <c r="M19">
        <v>1</v>
      </c>
    </row>
    <row r="20" spans="1:13" x14ac:dyDescent="0.25">
      <c r="A20">
        <v>3700</v>
      </c>
      <c r="B20">
        <v>76</v>
      </c>
      <c r="C20" s="2" t="s">
        <v>15950</v>
      </c>
      <c r="D20" t="s">
        <v>15951</v>
      </c>
      <c r="E20" t="s">
        <v>15866</v>
      </c>
      <c r="F20" t="s">
        <v>15859</v>
      </c>
      <c r="G20" s="1">
        <v>36526</v>
      </c>
      <c r="H20" s="1">
        <v>401404</v>
      </c>
      <c r="I20" s="1">
        <v>43048.320467974539</v>
      </c>
      <c r="J20" t="s">
        <v>252</v>
      </c>
      <c r="K20">
        <v>0</v>
      </c>
      <c r="L20" t="s">
        <v>252</v>
      </c>
      <c r="M20">
        <v>1</v>
      </c>
    </row>
    <row r="21" spans="1:13" x14ac:dyDescent="0.25">
      <c r="A21">
        <v>3600</v>
      </c>
      <c r="B21">
        <v>77</v>
      </c>
      <c r="C21" s="2" t="s">
        <v>15952</v>
      </c>
      <c r="D21" t="s">
        <v>15953</v>
      </c>
      <c r="E21" t="s">
        <v>15866</v>
      </c>
      <c r="F21" t="s">
        <v>15859</v>
      </c>
      <c r="G21" s="1">
        <v>36526</v>
      </c>
      <c r="H21" s="1">
        <v>401404</v>
      </c>
      <c r="I21" s="1">
        <v>43048.322831365738</v>
      </c>
      <c r="J21" t="s">
        <v>252</v>
      </c>
      <c r="K21">
        <v>0</v>
      </c>
      <c r="L21" t="s">
        <v>252</v>
      </c>
      <c r="M21">
        <v>1</v>
      </c>
    </row>
    <row r="22" spans="1:13" x14ac:dyDescent="0.25">
      <c r="A22">
        <v>4300</v>
      </c>
      <c r="B22">
        <v>81</v>
      </c>
      <c r="C22" s="2" t="s">
        <v>15954</v>
      </c>
      <c r="D22" t="s">
        <v>15955</v>
      </c>
      <c r="E22" t="s">
        <v>15911</v>
      </c>
      <c r="F22" t="s">
        <v>15859</v>
      </c>
      <c r="G22" s="1">
        <v>36526</v>
      </c>
      <c r="H22" s="1">
        <v>401404</v>
      </c>
      <c r="I22" s="1">
        <v>43048.324942673615</v>
      </c>
      <c r="J22" t="s">
        <v>252</v>
      </c>
      <c r="K22">
        <v>0</v>
      </c>
      <c r="L22" t="s">
        <v>252</v>
      </c>
      <c r="M22">
        <v>1</v>
      </c>
    </row>
    <row r="23" spans="1:13" x14ac:dyDescent="0.25">
      <c r="A23">
        <v>4400</v>
      </c>
      <c r="B23">
        <v>82</v>
      </c>
      <c r="C23" s="2" t="s">
        <v>15956</v>
      </c>
      <c r="D23" t="s">
        <v>15957</v>
      </c>
      <c r="E23" t="s">
        <v>15911</v>
      </c>
      <c r="F23" t="s">
        <v>15859</v>
      </c>
      <c r="G23" s="1">
        <v>36526</v>
      </c>
      <c r="H23" s="1">
        <v>401404</v>
      </c>
      <c r="I23" s="1">
        <v>43048.32529533565</v>
      </c>
      <c r="J23" t="s">
        <v>252</v>
      </c>
      <c r="K23">
        <v>0</v>
      </c>
      <c r="L23" t="s">
        <v>252</v>
      </c>
      <c r="M23">
        <v>1</v>
      </c>
    </row>
    <row r="24" spans="1:13" x14ac:dyDescent="0.25">
      <c r="A24">
        <v>4500</v>
      </c>
      <c r="B24">
        <v>84</v>
      </c>
      <c r="C24" s="2" t="s">
        <v>15958</v>
      </c>
      <c r="D24" t="s">
        <v>15959</v>
      </c>
      <c r="E24" t="s">
        <v>15911</v>
      </c>
      <c r="F24" t="s">
        <v>15859</v>
      </c>
      <c r="G24" s="1">
        <v>36526</v>
      </c>
      <c r="H24" s="1">
        <v>401404</v>
      </c>
      <c r="I24" s="1">
        <v>43048.328092048614</v>
      </c>
      <c r="J24" t="s">
        <v>252</v>
      </c>
      <c r="K24">
        <v>0</v>
      </c>
      <c r="L24" t="s">
        <v>252</v>
      </c>
      <c r="M24">
        <v>1</v>
      </c>
    </row>
    <row r="25" spans="1:13" x14ac:dyDescent="0.25">
      <c r="A25">
        <v>4100</v>
      </c>
      <c r="B25">
        <v>9</v>
      </c>
      <c r="C25" s="2" t="s">
        <v>15960</v>
      </c>
      <c r="D25" t="s">
        <v>15961</v>
      </c>
      <c r="E25" t="s">
        <v>15911</v>
      </c>
      <c r="F25" t="s">
        <v>15859</v>
      </c>
      <c r="G25" s="1">
        <v>36526</v>
      </c>
      <c r="H25" s="1">
        <v>401404</v>
      </c>
      <c r="I25" s="1">
        <v>43046.405931631947</v>
      </c>
      <c r="J25" t="s">
        <v>252</v>
      </c>
      <c r="K25">
        <v>0</v>
      </c>
      <c r="L25" t="s">
        <v>252</v>
      </c>
      <c r="M25">
        <v>1</v>
      </c>
    </row>
    <row r="26" spans="1:13" x14ac:dyDescent="0.25">
      <c r="A26">
        <v>4200</v>
      </c>
      <c r="B26">
        <v>10</v>
      </c>
      <c r="C26" s="2" t="s">
        <v>15962</v>
      </c>
      <c r="D26" t="s">
        <v>15963</v>
      </c>
      <c r="E26" t="s">
        <v>15911</v>
      </c>
      <c r="F26" t="s">
        <v>15859</v>
      </c>
      <c r="G26" s="1">
        <v>36526</v>
      </c>
      <c r="H26" s="1">
        <v>401404</v>
      </c>
      <c r="I26" s="1">
        <v>43046.409917094905</v>
      </c>
      <c r="J26" t="s">
        <v>252</v>
      </c>
      <c r="K26">
        <v>0</v>
      </c>
      <c r="L26" t="s">
        <v>252</v>
      </c>
      <c r="M26">
        <v>1</v>
      </c>
    </row>
    <row r="30" spans="1:13" x14ac:dyDescent="0.25">
      <c r="A30">
        <v>3900</v>
      </c>
      <c r="B30">
        <v>79</v>
      </c>
      <c r="C30" t="s">
        <v>15964</v>
      </c>
      <c r="D30" t="s">
        <v>15965</v>
      </c>
    </row>
    <row r="31" spans="1:13" x14ac:dyDescent="0.25">
      <c r="B31">
        <v>83</v>
      </c>
      <c r="C31" t="s">
        <v>15966</v>
      </c>
    </row>
    <row r="32" spans="1:13" x14ac:dyDescent="0.25">
      <c r="B32" t="s">
        <v>15967</v>
      </c>
      <c r="C32" t="s">
        <v>15966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BC6935-64EB-4A6E-BAAE-7AD940A9FA6F}">
  <dimension ref="G1:P21"/>
  <sheetViews>
    <sheetView tabSelected="1" topLeftCell="A4" workbookViewId="0">
      <selection activeCell="L22" sqref="L22"/>
    </sheetView>
  </sheetViews>
  <sheetFormatPr defaultRowHeight="15" x14ac:dyDescent="0.25"/>
  <cols>
    <col min="7" max="7" width="11" bestFit="1" customWidth="1"/>
    <col min="10" max="10" width="17.7109375" bestFit="1" customWidth="1"/>
  </cols>
  <sheetData>
    <row r="1" spans="7:16" x14ac:dyDescent="0.25">
      <c r="G1" s="281" t="s">
        <v>15975</v>
      </c>
      <c r="H1" s="281"/>
      <c r="J1" s="281" t="s">
        <v>15976</v>
      </c>
      <c r="K1" s="281"/>
    </row>
    <row r="2" spans="7:16" x14ac:dyDescent="0.25">
      <c r="G2" t="s">
        <v>15968</v>
      </c>
      <c r="H2">
        <v>200</v>
      </c>
      <c r="J2" t="s">
        <v>15968</v>
      </c>
      <c r="K2">
        <v>200</v>
      </c>
    </row>
    <row r="3" spans="7:16" x14ac:dyDescent="0.25">
      <c r="G3" t="s">
        <v>15981</v>
      </c>
      <c r="H3">
        <v>1.278772</v>
      </c>
      <c r="J3" t="s">
        <v>15969</v>
      </c>
      <c r="K3">
        <v>1.278772</v>
      </c>
    </row>
    <row r="4" spans="7:16" x14ac:dyDescent="0.25">
      <c r="J4" t="s">
        <v>15974</v>
      </c>
      <c r="K4">
        <f>(K2*K3)*3</f>
        <v>767.26319999999998</v>
      </c>
    </row>
    <row r="5" spans="7:16" x14ac:dyDescent="0.25">
      <c r="G5" t="s">
        <v>15970</v>
      </c>
      <c r="H5">
        <f>H2*H3</f>
        <v>255.7544</v>
      </c>
      <c r="J5" t="s">
        <v>15977</v>
      </c>
      <c r="K5">
        <v>76.73</v>
      </c>
      <c r="N5">
        <v>597</v>
      </c>
      <c r="O5">
        <v>0.78200000000000003</v>
      </c>
    </row>
    <row r="6" spans="7:16" x14ac:dyDescent="0.25">
      <c r="G6" t="s">
        <v>15755</v>
      </c>
      <c r="H6">
        <v>25.58</v>
      </c>
      <c r="O6">
        <f>(N5*O5)+N5</f>
        <v>1063.854</v>
      </c>
    </row>
    <row r="7" spans="7:16" x14ac:dyDescent="0.25">
      <c r="G7" t="s">
        <v>15971</v>
      </c>
      <c r="H7">
        <v>281.33</v>
      </c>
      <c r="J7" t="s">
        <v>15978</v>
      </c>
      <c r="K7">
        <f>K4+K5</f>
        <v>843.9932</v>
      </c>
    </row>
    <row r="8" spans="7:16" x14ac:dyDescent="0.25">
      <c r="G8" t="s">
        <v>15972</v>
      </c>
      <c r="H8">
        <v>220</v>
      </c>
      <c r="J8" t="s">
        <v>15979</v>
      </c>
      <c r="K8">
        <v>220</v>
      </c>
      <c r="O8">
        <f>N5*O5</f>
        <v>466.85400000000004</v>
      </c>
    </row>
    <row r="10" spans="7:16" x14ac:dyDescent="0.25">
      <c r="G10" t="s">
        <v>15973</v>
      </c>
      <c r="H10">
        <f>H7+H8</f>
        <v>501.33</v>
      </c>
      <c r="J10" t="s">
        <v>15980</v>
      </c>
      <c r="K10">
        <f>K7+K8</f>
        <v>1063.9931999999999</v>
      </c>
      <c r="O10">
        <v>597.85438075559296</v>
      </c>
    </row>
    <row r="11" spans="7:16" x14ac:dyDescent="0.25">
      <c r="O11">
        <v>764.51966848541304</v>
      </c>
    </row>
    <row r="13" spans="7:16" x14ac:dyDescent="0.25">
      <c r="O13">
        <f>O10/O11</f>
        <v>0.78199999999999992</v>
      </c>
      <c r="P13">
        <f>O11/O10</f>
        <v>1.2787723785166241</v>
      </c>
    </row>
    <row r="14" spans="7:16" x14ac:dyDescent="0.25">
      <c r="G14" t="s">
        <v>15973</v>
      </c>
      <c r="N14">
        <v>199</v>
      </c>
    </row>
    <row r="15" spans="7:16" x14ac:dyDescent="0.25">
      <c r="O15">
        <f>N14*P13</f>
        <v>254.47570332480819</v>
      </c>
    </row>
    <row r="17" spans="7:12" x14ac:dyDescent="0.25">
      <c r="G17" t="e" cm="1">
        <f t="array" ref="G17" xml:space="preserve"> (Risk prem* RF)* commision + (Risk prem* RF)* commision*0.1+H20</f>
        <v>#NAME?</v>
      </c>
    </row>
    <row r="19" spans="7:12" x14ac:dyDescent="0.25">
      <c r="H19">
        <v>199.28479358519701</v>
      </c>
      <c r="L19">
        <v>764.51966848541304</v>
      </c>
    </row>
    <row r="20" spans="7:12" x14ac:dyDescent="0.25">
      <c r="H20">
        <v>0.71520641480230296</v>
      </c>
      <c r="I20">
        <v>2.1456192444069</v>
      </c>
      <c r="J20">
        <v>764.51966848541304</v>
      </c>
      <c r="L20">
        <v>597.85438075559296</v>
      </c>
    </row>
    <row r="21" spans="7:12" x14ac:dyDescent="0.25">
      <c r="H21">
        <f>H19+H20</f>
        <v>199.99999999999932</v>
      </c>
      <c r="I21">
        <v>597.85438075559296</v>
      </c>
      <c r="J21">
        <v>2.7437586245612602</v>
      </c>
      <c r="L21">
        <f>L19/L20</f>
        <v>1.2787723785166241</v>
      </c>
    </row>
  </sheetData>
  <mergeCells count="2">
    <mergeCell ref="G1:H1"/>
    <mergeCell ref="J1:K1"/>
  </mergeCells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E743DBC8ABCC6438507F3D3AB4ACB8D" ma:contentTypeVersion="2" ma:contentTypeDescription="Create a new document." ma:contentTypeScope="" ma:versionID="c265a07cee0fc3aa47e65fe4055b41b0">
  <xsd:schema xmlns:xsd="http://www.w3.org/2001/XMLSchema" xmlns:xs="http://www.w3.org/2001/XMLSchema" xmlns:p="http://schemas.microsoft.com/office/2006/metadata/properties" xmlns:ns2="552c1342-9836-4a38-b157-39e2ba5d1152" targetNamespace="http://schemas.microsoft.com/office/2006/metadata/properties" ma:root="true" ma:fieldsID="0e1cf54933fd18414517339403e4df6a" ns2:_="">
    <xsd:import namespace="552c1342-9836-4a38-b157-39e2ba5d1152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52c1342-9836-4a38-b157-39e2ba5d115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604DFAF1-3D82-4E5F-83D3-14A075C59D36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68138757-C761-48AE-B88B-C25B43FA356C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5B67592A-2D15-409B-B60A-82A925E11E7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552c1342-9836-4a38-b157-39e2ba5d1152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Building calculation</vt:lpstr>
      <vt:lpstr>Content Calculation</vt:lpstr>
      <vt:lpstr>Building &amp; Content Calculation</vt:lpstr>
      <vt:lpstr>Buildings_Relativities</vt:lpstr>
      <vt:lpstr>Building_Interactions</vt:lpstr>
      <vt:lpstr>Discounts_Loadings</vt:lpstr>
      <vt:lpstr>Home Functions</vt:lpstr>
      <vt:lpstr>Content Functions</vt:lpstr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Rajat Setia</dc:creator>
  <cp:keywords/>
  <dc:description/>
  <cp:lastModifiedBy>Prabir Ranjan Sahoo</cp:lastModifiedBy>
  <cp:revision/>
  <dcterms:created xsi:type="dcterms:W3CDTF">2014-10-07T05:47:05Z</dcterms:created>
  <dcterms:modified xsi:type="dcterms:W3CDTF">2022-08-30T14:34:43Z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0x0101000E743DBC8ABCC6438507F3D3AB4ACB8D</vt:lpwstr>
  </property>
  <property fmtid="{D5CDD505-2E9C-101B-9397-08002B2CF9AE}" pid="3" name="Classification">
    <vt:lpwstr>BZ-Confidential</vt:lpwstr>
  </property>
  <property fmtid="{D5CDD505-2E9C-101B-9397-08002B2CF9AE}" pid="4" name="Rules">
    <vt:lpwstr/>
  </property>
  <property fmtid="{D5CDD505-2E9C-101B-9397-08002B2CF9AE}" pid="5" name="KID">
    <vt:lpwstr>1C666D8F5769637558333730966062</vt:lpwstr>
  </property>
</Properties>
</file>